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\\ldn.emea.cib\DFS01\DMC\Economics\Emerging Mkts\EM Pflio Mgnt Model\EM FX portfolio\ML_for_EM_FX_Portfolio\"/>
    </mc:Choice>
  </mc:AlternateContent>
  <bookViews>
    <workbookView xWindow="0" yWindow="0" windowWidth="19200" windowHeight="10395" activeTab="2"/>
  </bookViews>
  <sheets>
    <sheet name="Size (Analyst)" sheetId="1" r:id="rId1"/>
    <sheet name="Size (Model)" sheetId="2" r:id="rId2"/>
    <sheet name="Size (Model) (2)" sheetId="15" r:id="rId3"/>
    <sheet name="Size (Benchmark)" sheetId="3" r:id="rId4"/>
    <sheet name="Size_A" sheetId="11" r:id="rId5"/>
    <sheet name="Price_A" sheetId="12" r:id="rId6"/>
    <sheet name="Size_M" sheetId="13" r:id="rId7"/>
    <sheet name="Size_M (2)" sheetId="16" r:id="rId8"/>
    <sheet name="Info" sheetId="4" r:id="rId9"/>
    <sheet name="CDR" sheetId="10" r:id="rId10"/>
    <sheet name="Pricing Sources" sheetId="17" r:id="rId11"/>
    <sheet name="Spot" sheetId="5" r:id="rId12"/>
    <sheet name="Forward 3M" sheetId="6" r:id="rId13"/>
    <sheet name="Forward 2M" sheetId="8" r:id="rId14"/>
    <sheet name="Forward 1M" sheetId="9" r:id="rId15"/>
    <sheet name="DF Curve" sheetId="7" r:id="rId1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7" i="17" l="1"/>
  <c r="B16" i="17"/>
  <c r="D18" i="17"/>
  <c r="C11" i="17"/>
  <c r="B15" i="17"/>
  <c r="B21" i="17"/>
  <c r="D24" i="17"/>
  <c r="C10" i="17"/>
  <c r="C12" i="17"/>
  <c r="D11" i="17"/>
  <c r="D21" i="17"/>
  <c r="B5" i="17"/>
  <c r="C17" i="17"/>
  <c r="D12" i="17"/>
  <c r="C18" i="17"/>
  <c r="D27" i="17"/>
  <c r="B14" i="17"/>
  <c r="B28" i="17"/>
  <c r="B3" i="17"/>
  <c r="B12" i="17"/>
  <c r="C14" i="17"/>
  <c r="D16" i="17"/>
  <c r="C27" i="17"/>
  <c r="B6" i="17"/>
  <c r="D23" i="17"/>
  <c r="B22" i="17"/>
  <c r="C28" i="17"/>
  <c r="B27" i="17"/>
  <c r="D3" i="17"/>
  <c r="D26" i="17"/>
  <c r="B17" i="17"/>
  <c r="C26" i="17"/>
  <c r="D5" i="17"/>
  <c r="B10" i="17"/>
  <c r="C8" i="17"/>
  <c r="D17" i="17"/>
  <c r="D25" i="17"/>
  <c r="B24" i="17"/>
  <c r="C3" i="17"/>
  <c r="C7" i="17"/>
  <c r="B19" i="17"/>
  <c r="B25" i="17"/>
  <c r="D6" i="17"/>
  <c r="D19" i="17"/>
  <c r="B23" i="17"/>
  <c r="D13" i="17"/>
  <c r="C22" i="17"/>
  <c r="D9" i="17"/>
  <c r="C21" i="17"/>
  <c r="C25" i="17"/>
  <c r="B26" i="17"/>
  <c r="C24" i="17"/>
  <c r="C4" i="17"/>
  <c r="C13" i="17"/>
  <c r="D14" i="17"/>
  <c r="B18" i="17"/>
  <c r="B7" i="17"/>
  <c r="B4" i="17"/>
  <c r="D15" i="17"/>
  <c r="D20" i="17"/>
  <c r="B13" i="17"/>
  <c r="B20" i="17"/>
  <c r="C23" i="17"/>
  <c r="C16" i="17"/>
  <c r="B11" i="17"/>
  <c r="D4" i="17"/>
  <c r="C6" i="17"/>
  <c r="C5" i="17"/>
  <c r="D22" i="17"/>
  <c r="B9" i="17"/>
  <c r="C15" i="17"/>
  <c r="D10" i="17"/>
  <c r="C9" i="17"/>
  <c r="D28" i="17"/>
  <c r="D8" i="17"/>
  <c r="B8" i="17"/>
  <c r="C20" i="17"/>
  <c r="C19" i="17"/>
  <c r="A318" i="7"/>
  <c r="A300" i="7"/>
  <c r="A298" i="7"/>
  <c r="A278" i="7"/>
  <c r="A258" i="7"/>
  <c r="A238" i="7"/>
  <c r="A218" i="7"/>
  <c r="A198" i="7"/>
  <c r="A178" i="7"/>
  <c r="A158" i="7"/>
  <c r="A138" i="7"/>
  <c r="A118" i="7"/>
  <c r="A98" i="7"/>
  <c r="A78" i="7"/>
  <c r="A58" i="7"/>
  <c r="A39" i="7"/>
  <c r="A38" i="7"/>
  <c r="A19" i="7"/>
  <c r="A18" i="7"/>
  <c r="A2" i="7"/>
  <c r="A334" i="7" s="1"/>
  <c r="O6" i="10"/>
  <c r="M6" i="10"/>
  <c r="C6" i="10"/>
  <c r="J6" i="10"/>
  <c r="E6" i="10"/>
  <c r="B6" i="10"/>
  <c r="H6" i="10"/>
  <c r="X6" i="10"/>
  <c r="A6" i="10"/>
  <c r="Q6" i="10"/>
  <c r="R6" i="10"/>
  <c r="Y6" i="10"/>
  <c r="D6" i="10"/>
  <c r="P6" i="10"/>
  <c r="L6" i="10"/>
  <c r="F6" i="10"/>
  <c r="U6" i="10"/>
  <c r="W6" i="10"/>
  <c r="K6" i="10"/>
  <c r="Z6" i="10"/>
  <c r="G6" i="10"/>
  <c r="V6" i="10"/>
  <c r="I6" i="10"/>
  <c r="T6" i="10"/>
  <c r="N6" i="10"/>
  <c r="S6" i="10"/>
  <c r="A319" i="7" l="1"/>
  <c r="A199" i="7"/>
  <c r="A40" i="7"/>
  <c r="A61" i="7"/>
  <c r="A321" i="7"/>
  <c r="A280" i="7"/>
  <c r="A323" i="7"/>
  <c r="A119" i="7"/>
  <c r="A180" i="7"/>
  <c r="A221" i="7"/>
  <c r="A142" i="7"/>
  <c r="A43" i="7"/>
  <c r="A184" i="7"/>
  <c r="A204" i="7"/>
  <c r="A224" i="7"/>
  <c r="A244" i="7"/>
  <c r="A264" i="7"/>
  <c r="A284" i="7"/>
  <c r="A304" i="7"/>
  <c r="A324" i="7"/>
  <c r="A59" i="7"/>
  <c r="A220" i="7"/>
  <c r="A21" i="7"/>
  <c r="A322" i="7"/>
  <c r="A325" i="7"/>
  <c r="A279" i="7"/>
  <c r="A80" i="7"/>
  <c r="A261" i="7"/>
  <c r="A102" i="7"/>
  <c r="A123" i="7"/>
  <c r="A144" i="7"/>
  <c r="A186" i="7"/>
  <c r="A306" i="7"/>
  <c r="A326" i="7"/>
  <c r="A179" i="7"/>
  <c r="A200" i="7"/>
  <c r="A281" i="7"/>
  <c r="A162" i="7"/>
  <c r="A183" i="7"/>
  <c r="A84" i="7"/>
  <c r="A165" i="7"/>
  <c r="A86" i="7"/>
  <c r="A147" i="7"/>
  <c r="A187" i="7"/>
  <c r="A207" i="7"/>
  <c r="A227" i="7"/>
  <c r="A247" i="7"/>
  <c r="A267" i="7"/>
  <c r="A287" i="7"/>
  <c r="A307" i="7"/>
  <c r="A327" i="7"/>
  <c r="A299" i="7"/>
  <c r="A120" i="7"/>
  <c r="A121" i="7"/>
  <c r="A282" i="7"/>
  <c r="A163" i="7"/>
  <c r="A4" i="7"/>
  <c r="A305" i="7"/>
  <c r="A46" i="7"/>
  <c r="A8" i="7"/>
  <c r="A208" i="7"/>
  <c r="A228" i="7"/>
  <c r="A248" i="7"/>
  <c r="A268" i="7"/>
  <c r="A288" i="7"/>
  <c r="A308" i="7"/>
  <c r="A328" i="7"/>
  <c r="A79" i="7"/>
  <c r="A160" i="7"/>
  <c r="A161" i="7"/>
  <c r="A202" i="7"/>
  <c r="A83" i="7"/>
  <c r="A124" i="7"/>
  <c r="A205" i="7"/>
  <c r="A166" i="7"/>
  <c r="A167" i="7"/>
  <c r="A9" i="7"/>
  <c r="A169" i="7"/>
  <c r="A189" i="7"/>
  <c r="A209" i="7"/>
  <c r="A229" i="7"/>
  <c r="A249" i="7"/>
  <c r="A269" i="7"/>
  <c r="A289" i="7"/>
  <c r="A309" i="7"/>
  <c r="A329" i="7"/>
  <c r="A141" i="7"/>
  <c r="A22" i="7"/>
  <c r="A262" i="7"/>
  <c r="A283" i="7"/>
  <c r="A5" i="7"/>
  <c r="A225" i="7"/>
  <c r="A106" i="7"/>
  <c r="A47" i="7"/>
  <c r="A330" i="7"/>
  <c r="A219" i="7"/>
  <c r="A240" i="7"/>
  <c r="A81" i="7"/>
  <c r="A42" i="7"/>
  <c r="A302" i="7"/>
  <c r="A203" i="7"/>
  <c r="A24" i="7"/>
  <c r="A45" i="7"/>
  <c r="A145" i="7"/>
  <c r="A66" i="7"/>
  <c r="A286" i="7"/>
  <c r="A28" i="7"/>
  <c r="A128" i="7"/>
  <c r="A149" i="7"/>
  <c r="A90" i="7"/>
  <c r="A210" i="7"/>
  <c r="A51" i="7"/>
  <c r="A151" i="7"/>
  <c r="A171" i="7"/>
  <c r="A191" i="7"/>
  <c r="A211" i="7"/>
  <c r="A231" i="7"/>
  <c r="A251" i="7"/>
  <c r="A271" i="7"/>
  <c r="A291" i="7"/>
  <c r="A311" i="7"/>
  <c r="A331" i="7"/>
  <c r="A159" i="7"/>
  <c r="A100" i="7"/>
  <c r="A201" i="7"/>
  <c r="A222" i="7"/>
  <c r="A143" i="7"/>
  <c r="A64" i="7"/>
  <c r="A85" i="7"/>
  <c r="A6" i="7"/>
  <c r="A246" i="7"/>
  <c r="A87" i="7"/>
  <c r="A68" i="7"/>
  <c r="A49" i="7"/>
  <c r="A50" i="7"/>
  <c r="A190" i="7"/>
  <c r="A11" i="7"/>
  <c r="A112" i="7"/>
  <c r="A172" i="7"/>
  <c r="A192" i="7"/>
  <c r="A212" i="7"/>
  <c r="A232" i="7"/>
  <c r="A252" i="7"/>
  <c r="A272" i="7"/>
  <c r="A292" i="7"/>
  <c r="A312" i="7"/>
  <c r="A332" i="7"/>
  <c r="A99" i="7"/>
  <c r="A20" i="7"/>
  <c r="A320" i="7"/>
  <c r="A241" i="7"/>
  <c r="A82" i="7"/>
  <c r="A3" i="7"/>
  <c r="A243" i="7"/>
  <c r="A164" i="7"/>
  <c r="A125" i="7"/>
  <c r="A26" i="7"/>
  <c r="A266" i="7"/>
  <c r="A107" i="7"/>
  <c r="A108" i="7"/>
  <c r="A29" i="7"/>
  <c r="A30" i="7"/>
  <c r="A150" i="7"/>
  <c r="A290" i="7"/>
  <c r="A91" i="7"/>
  <c r="A32" i="7"/>
  <c r="A53" i="7"/>
  <c r="A113" i="7"/>
  <c r="A133" i="7"/>
  <c r="A153" i="7"/>
  <c r="A173" i="7"/>
  <c r="A193" i="7"/>
  <c r="A213" i="7"/>
  <c r="A233" i="7"/>
  <c r="A253" i="7"/>
  <c r="A273" i="7"/>
  <c r="A293" i="7"/>
  <c r="A313" i="7"/>
  <c r="A333" i="7"/>
  <c r="A259" i="7"/>
  <c r="A60" i="7"/>
  <c r="A41" i="7"/>
  <c r="A301" i="7"/>
  <c r="A62" i="7"/>
  <c r="A103" i="7"/>
  <c r="A303" i="7"/>
  <c r="A65" i="7"/>
  <c r="A285" i="7"/>
  <c r="A206" i="7"/>
  <c r="A7" i="7"/>
  <c r="A48" i="7"/>
  <c r="A188" i="7"/>
  <c r="A129" i="7"/>
  <c r="A130" i="7"/>
  <c r="A270" i="7"/>
  <c r="A131" i="7"/>
  <c r="A52" i="7"/>
  <c r="A33" i="7"/>
  <c r="A93" i="7"/>
  <c r="A14" i="7"/>
  <c r="A34" i="7"/>
  <c r="A54" i="7"/>
  <c r="A74" i="7"/>
  <c r="A94" i="7"/>
  <c r="A114" i="7"/>
  <c r="A134" i="7"/>
  <c r="A154" i="7"/>
  <c r="A174" i="7"/>
  <c r="A194" i="7"/>
  <c r="A214" i="7"/>
  <c r="A234" i="7"/>
  <c r="A254" i="7"/>
  <c r="A274" i="7"/>
  <c r="A294" i="7"/>
  <c r="A314" i="7"/>
  <c r="A500" i="7"/>
  <c r="A499" i="7"/>
  <c r="A498" i="7"/>
  <c r="A497" i="7"/>
  <c r="A496" i="7"/>
  <c r="A495" i="7"/>
  <c r="A494" i="7"/>
  <c r="A493" i="7"/>
  <c r="A492" i="7"/>
  <c r="A491" i="7"/>
  <c r="A490" i="7"/>
  <c r="A489" i="7"/>
  <c r="A488" i="7"/>
  <c r="A487" i="7"/>
  <c r="A486" i="7"/>
  <c r="A485" i="7"/>
  <c r="A484" i="7"/>
  <c r="A483" i="7"/>
  <c r="A482" i="7"/>
  <c r="A481" i="7"/>
  <c r="A480" i="7"/>
  <c r="A479" i="7"/>
  <c r="A478" i="7"/>
  <c r="A477" i="7"/>
  <c r="A476" i="7"/>
  <c r="A475" i="7"/>
  <c r="A474" i="7"/>
  <c r="A473" i="7"/>
  <c r="A472" i="7"/>
  <c r="A471" i="7"/>
  <c r="A470" i="7"/>
  <c r="A469" i="7"/>
  <c r="A468" i="7"/>
  <c r="A467" i="7"/>
  <c r="A466" i="7"/>
  <c r="A465" i="7"/>
  <c r="A464" i="7"/>
  <c r="A463" i="7"/>
  <c r="A462" i="7"/>
  <c r="A461" i="7"/>
  <c r="A460" i="7"/>
  <c r="A459" i="7"/>
  <c r="A458" i="7"/>
  <c r="A457" i="7"/>
  <c r="A456" i="7"/>
  <c r="A455" i="7"/>
  <c r="A454" i="7"/>
  <c r="A453" i="7"/>
  <c r="A452" i="7"/>
  <c r="A451" i="7"/>
  <c r="A450" i="7"/>
  <c r="A449" i="7"/>
  <c r="A448" i="7"/>
  <c r="A447" i="7"/>
  <c r="A446" i="7"/>
  <c r="A445" i="7"/>
  <c r="A444" i="7"/>
  <c r="A443" i="7"/>
  <c r="A442" i="7"/>
  <c r="A441" i="7"/>
  <c r="A440" i="7"/>
  <c r="A439" i="7"/>
  <c r="A438" i="7"/>
  <c r="A437" i="7"/>
  <c r="A436" i="7"/>
  <c r="A435" i="7"/>
  <c r="A434" i="7"/>
  <c r="A433" i="7"/>
  <c r="A432" i="7"/>
  <c r="A431" i="7"/>
  <c r="A430" i="7"/>
  <c r="A429" i="7"/>
  <c r="A428" i="7"/>
  <c r="A427" i="7"/>
  <c r="A426" i="7"/>
  <c r="A425" i="7"/>
  <c r="A424" i="7"/>
  <c r="A423" i="7"/>
  <c r="A422" i="7"/>
  <c r="A421" i="7"/>
  <c r="A420" i="7"/>
  <c r="A419" i="7"/>
  <c r="A418" i="7"/>
  <c r="A417" i="7"/>
  <c r="A416" i="7"/>
  <c r="A415" i="7"/>
  <c r="A414" i="7"/>
  <c r="A413" i="7"/>
  <c r="A412" i="7"/>
  <c r="A411" i="7"/>
  <c r="A410" i="7"/>
  <c r="A409" i="7"/>
  <c r="A408" i="7"/>
  <c r="A407" i="7"/>
  <c r="A406" i="7"/>
  <c r="A405" i="7"/>
  <c r="A404" i="7"/>
  <c r="A403" i="7"/>
  <c r="A402" i="7"/>
  <c r="A401" i="7"/>
  <c r="A400" i="7"/>
  <c r="A399" i="7"/>
  <c r="A398" i="7"/>
  <c r="A397" i="7"/>
  <c r="A396" i="7"/>
  <c r="A395" i="7"/>
  <c r="A394" i="7"/>
  <c r="A393" i="7"/>
  <c r="A392" i="7"/>
  <c r="A391" i="7"/>
  <c r="A390" i="7"/>
  <c r="A389" i="7"/>
  <c r="A388" i="7"/>
  <c r="A387" i="7"/>
  <c r="A386" i="7"/>
  <c r="A385" i="7"/>
  <c r="A384" i="7"/>
  <c r="A383" i="7"/>
  <c r="A382" i="7"/>
  <c r="A381" i="7"/>
  <c r="A380" i="7"/>
  <c r="A379" i="7"/>
  <c r="A378" i="7"/>
  <c r="A377" i="7"/>
  <c r="A376" i="7"/>
  <c r="A375" i="7"/>
  <c r="A374" i="7"/>
  <c r="A373" i="7"/>
  <c r="A372" i="7"/>
  <c r="A371" i="7"/>
  <c r="A370" i="7"/>
  <c r="A369" i="7"/>
  <c r="A368" i="7"/>
  <c r="A367" i="7"/>
  <c r="A366" i="7"/>
  <c r="A365" i="7"/>
  <c r="A364" i="7"/>
  <c r="A363" i="7"/>
  <c r="A362" i="7"/>
  <c r="A361" i="7"/>
  <c r="A360" i="7"/>
  <c r="A359" i="7"/>
  <c r="A358" i="7"/>
  <c r="A357" i="7"/>
  <c r="A356" i="7"/>
  <c r="A355" i="7"/>
  <c r="A354" i="7"/>
  <c r="A353" i="7"/>
  <c r="A352" i="7"/>
  <c r="A351" i="7"/>
  <c r="A350" i="7"/>
  <c r="A349" i="7"/>
  <c r="A348" i="7"/>
  <c r="A347" i="7"/>
  <c r="A346" i="7"/>
  <c r="A345" i="7"/>
  <c r="A344" i="7"/>
  <c r="A343" i="7"/>
  <c r="A342" i="7"/>
  <c r="A341" i="7"/>
  <c r="A340" i="7"/>
  <c r="A339" i="7"/>
  <c r="A338" i="7"/>
  <c r="A122" i="7"/>
  <c r="A23" i="7"/>
  <c r="A263" i="7"/>
  <c r="A44" i="7"/>
  <c r="A105" i="7"/>
  <c r="A265" i="7"/>
  <c r="A226" i="7"/>
  <c r="A27" i="7"/>
  <c r="A168" i="7"/>
  <c r="A69" i="7"/>
  <c r="A10" i="7"/>
  <c r="A170" i="7"/>
  <c r="A310" i="7"/>
  <c r="A111" i="7"/>
  <c r="A92" i="7"/>
  <c r="A13" i="7"/>
  <c r="A35" i="7"/>
  <c r="A95" i="7"/>
  <c r="A135" i="7"/>
  <c r="A155" i="7"/>
  <c r="A175" i="7"/>
  <c r="A195" i="7"/>
  <c r="A215" i="7"/>
  <c r="A235" i="7"/>
  <c r="A255" i="7"/>
  <c r="A275" i="7"/>
  <c r="A295" i="7"/>
  <c r="A315" i="7"/>
  <c r="A335" i="7"/>
  <c r="A239" i="7"/>
  <c r="A140" i="7"/>
  <c r="A181" i="7"/>
  <c r="A182" i="7"/>
  <c r="A63" i="7"/>
  <c r="A104" i="7"/>
  <c r="A185" i="7"/>
  <c r="A146" i="7"/>
  <c r="A127" i="7"/>
  <c r="A88" i="7"/>
  <c r="A109" i="7"/>
  <c r="A110" i="7"/>
  <c r="A230" i="7"/>
  <c r="A31" i="7"/>
  <c r="A12" i="7"/>
  <c r="A132" i="7"/>
  <c r="A73" i="7"/>
  <c r="A55" i="7"/>
  <c r="A36" i="7"/>
  <c r="A76" i="7"/>
  <c r="A96" i="7"/>
  <c r="A116" i="7"/>
  <c r="A136" i="7"/>
  <c r="A156" i="7"/>
  <c r="A176" i="7"/>
  <c r="A196" i="7"/>
  <c r="A216" i="7"/>
  <c r="A236" i="7"/>
  <c r="A256" i="7"/>
  <c r="A276" i="7"/>
  <c r="A296" i="7"/>
  <c r="A316" i="7"/>
  <c r="A336" i="7"/>
  <c r="A139" i="7"/>
  <c r="A260" i="7"/>
  <c r="A101" i="7"/>
  <c r="A242" i="7"/>
  <c r="A223" i="7"/>
  <c r="A25" i="7"/>
  <c r="A245" i="7"/>
  <c r="A126" i="7"/>
  <c r="A67" i="7"/>
  <c r="A148" i="7"/>
  <c r="A89" i="7"/>
  <c r="A70" i="7"/>
  <c r="A250" i="7"/>
  <c r="A71" i="7"/>
  <c r="A72" i="7"/>
  <c r="A152" i="7"/>
  <c r="A15" i="7"/>
  <c r="A75" i="7"/>
  <c r="A115" i="7"/>
  <c r="A16" i="7"/>
  <c r="A56" i="7"/>
  <c r="A17" i="7"/>
  <c r="A37" i="7"/>
  <c r="A57" i="7"/>
  <c r="A77" i="7"/>
  <c r="A97" i="7"/>
  <c r="A117" i="7"/>
  <c r="A137" i="7"/>
  <c r="A157" i="7"/>
  <c r="A177" i="7"/>
  <c r="A197" i="7"/>
  <c r="A217" i="7"/>
  <c r="A237" i="7"/>
  <c r="A257" i="7"/>
  <c r="A277" i="7"/>
  <c r="A297" i="7"/>
  <c r="A317" i="7"/>
  <c r="A337" i="7"/>
  <c r="Z4" i="9"/>
  <c r="Y4" i="9"/>
  <c r="X4" i="9"/>
  <c r="W4" i="9"/>
  <c r="V4" i="9"/>
  <c r="U4" i="9"/>
  <c r="T4" i="9"/>
  <c r="S4" i="9"/>
  <c r="R4" i="9"/>
  <c r="Q4" i="9"/>
  <c r="P4" i="9"/>
  <c r="O4" i="9"/>
  <c r="N4" i="9"/>
  <c r="M4" i="9"/>
  <c r="L4" i="9"/>
  <c r="K4" i="9"/>
  <c r="J4" i="9"/>
  <c r="I4" i="9"/>
  <c r="H4" i="9"/>
  <c r="G4" i="9"/>
  <c r="F4" i="9"/>
  <c r="E4" i="9"/>
  <c r="C4" i="9"/>
  <c r="B4" i="9"/>
  <c r="B1" i="9"/>
  <c r="X6" i="9"/>
  <c r="C6" i="9"/>
  <c r="W6" i="9"/>
  <c r="A6" i="9"/>
  <c r="U6" i="9"/>
  <c r="T6" i="9"/>
  <c r="S6" i="9"/>
  <c r="Q6" i="9"/>
  <c r="P6" i="9"/>
  <c r="O6" i="9"/>
  <c r="F6" i="9"/>
  <c r="N6" i="9"/>
  <c r="M6" i="9"/>
  <c r="L6" i="9"/>
  <c r="Y6" i="9"/>
  <c r="I6" i="9"/>
  <c r="Z6" i="9"/>
  <c r="V6" i="9"/>
  <c r="K6" i="9"/>
  <c r="J6" i="9"/>
  <c r="G6" i="9"/>
  <c r="E6" i="9"/>
  <c r="R6" i="9"/>
  <c r="H6" i="9"/>
  <c r="B495" i="7"/>
  <c r="C495" i="7"/>
  <c r="D495" i="7"/>
  <c r="E495" i="7"/>
  <c r="F495" i="7"/>
  <c r="G495" i="7"/>
  <c r="H495" i="7"/>
  <c r="I495" i="7"/>
  <c r="J495" i="7"/>
  <c r="K495" i="7"/>
  <c r="L495" i="7"/>
  <c r="M495" i="7"/>
  <c r="N495" i="7"/>
  <c r="O495" i="7"/>
  <c r="P495" i="7"/>
  <c r="Q495" i="7"/>
  <c r="R495" i="7"/>
  <c r="S495" i="7"/>
  <c r="T495" i="7"/>
  <c r="U495" i="7"/>
  <c r="V495" i="7"/>
  <c r="W495" i="7"/>
  <c r="X495" i="7"/>
  <c r="Y495" i="7"/>
  <c r="Z495" i="7"/>
  <c r="AA495" i="7"/>
  <c r="AB495" i="7"/>
  <c r="AC495" i="7"/>
  <c r="AD495" i="7"/>
  <c r="AE495" i="7"/>
  <c r="AF495" i="7"/>
  <c r="AG495" i="7"/>
  <c r="AH495" i="7"/>
  <c r="AI495" i="7"/>
  <c r="AJ495" i="7"/>
  <c r="AK495" i="7"/>
  <c r="AL495" i="7"/>
  <c r="AM495" i="7"/>
  <c r="AN495" i="7"/>
  <c r="AO495" i="7"/>
  <c r="AP495" i="7"/>
  <c r="AQ495" i="7"/>
  <c r="AR495" i="7"/>
  <c r="AS495" i="7"/>
  <c r="AT495" i="7"/>
  <c r="AU495" i="7"/>
  <c r="AV495" i="7"/>
  <c r="AW495" i="7"/>
  <c r="AX495" i="7"/>
  <c r="AY495" i="7"/>
  <c r="AZ495" i="7"/>
  <c r="BA495" i="7"/>
  <c r="BB495" i="7"/>
  <c r="BC495" i="7"/>
  <c r="BD495" i="7"/>
  <c r="BE495" i="7"/>
  <c r="BF495" i="7"/>
  <c r="BG495" i="7"/>
  <c r="BH495" i="7"/>
  <c r="BI495" i="7"/>
  <c r="BJ495" i="7"/>
  <c r="BK495" i="7"/>
  <c r="BL495" i="7"/>
  <c r="BM495" i="7"/>
  <c r="BN495" i="7"/>
  <c r="BO495" i="7"/>
  <c r="BP495" i="7"/>
  <c r="BQ495" i="7"/>
  <c r="BR495" i="7"/>
  <c r="BS495" i="7"/>
  <c r="BT495" i="7"/>
  <c r="BU495" i="7"/>
  <c r="BV495" i="7"/>
  <c r="BW495" i="7"/>
  <c r="BX495" i="7"/>
  <c r="BY495" i="7"/>
  <c r="BZ495" i="7"/>
  <c r="CA495" i="7"/>
  <c r="CB495" i="7"/>
  <c r="CC495" i="7"/>
  <c r="CD495" i="7"/>
  <c r="CE495" i="7"/>
  <c r="CF495" i="7"/>
  <c r="CG495" i="7"/>
  <c r="CH495" i="7"/>
  <c r="CI495" i="7"/>
  <c r="CJ495" i="7"/>
  <c r="CK495" i="7"/>
  <c r="CL495" i="7"/>
  <c r="CM495" i="7"/>
  <c r="CN495" i="7"/>
  <c r="CO495" i="7"/>
  <c r="CP495" i="7"/>
  <c r="CQ495" i="7"/>
  <c r="CR495" i="7"/>
  <c r="CS495" i="7"/>
  <c r="CT495" i="7"/>
  <c r="CU495" i="7"/>
  <c r="CV495" i="7"/>
  <c r="CW495" i="7"/>
  <c r="CX495" i="7"/>
  <c r="CY495" i="7"/>
  <c r="CZ495" i="7"/>
  <c r="DA495" i="7"/>
  <c r="DB495" i="7"/>
  <c r="B475" i="7"/>
  <c r="C475" i="7"/>
  <c r="D475" i="7"/>
  <c r="E475" i="7"/>
  <c r="F475" i="7"/>
  <c r="G475" i="7"/>
  <c r="H475" i="7"/>
  <c r="I475" i="7"/>
  <c r="J475" i="7"/>
  <c r="K475" i="7"/>
  <c r="L475" i="7"/>
  <c r="M475" i="7"/>
  <c r="N475" i="7"/>
  <c r="O475" i="7"/>
  <c r="P475" i="7"/>
  <c r="Q475" i="7"/>
  <c r="R475" i="7"/>
  <c r="S475" i="7"/>
  <c r="T475" i="7"/>
  <c r="U475" i="7"/>
  <c r="V475" i="7"/>
  <c r="W475" i="7"/>
  <c r="X475" i="7"/>
  <c r="Y475" i="7"/>
  <c r="Z475" i="7"/>
  <c r="AA475" i="7"/>
  <c r="AB475" i="7"/>
  <c r="AC475" i="7"/>
  <c r="AD475" i="7"/>
  <c r="AE475" i="7"/>
  <c r="AF475" i="7"/>
  <c r="AG475" i="7"/>
  <c r="AH475" i="7"/>
  <c r="AI475" i="7"/>
  <c r="AJ475" i="7"/>
  <c r="AK475" i="7"/>
  <c r="AL475" i="7"/>
  <c r="AM475" i="7"/>
  <c r="AN475" i="7"/>
  <c r="AO475" i="7"/>
  <c r="AP475" i="7"/>
  <c r="AQ475" i="7"/>
  <c r="AR475" i="7"/>
  <c r="AS475" i="7"/>
  <c r="AT475" i="7"/>
  <c r="AU475" i="7"/>
  <c r="AV475" i="7"/>
  <c r="AW475" i="7"/>
  <c r="AX475" i="7"/>
  <c r="AY475" i="7"/>
  <c r="AZ475" i="7"/>
  <c r="BA475" i="7"/>
  <c r="BB475" i="7"/>
  <c r="BC475" i="7"/>
  <c r="BD475" i="7"/>
  <c r="BE475" i="7"/>
  <c r="BF475" i="7"/>
  <c r="BG475" i="7"/>
  <c r="BH475" i="7"/>
  <c r="BI475" i="7"/>
  <c r="BJ475" i="7"/>
  <c r="BK475" i="7"/>
  <c r="BL475" i="7"/>
  <c r="BM475" i="7"/>
  <c r="BN475" i="7"/>
  <c r="BO475" i="7"/>
  <c r="BP475" i="7"/>
  <c r="BQ475" i="7"/>
  <c r="BR475" i="7"/>
  <c r="BS475" i="7"/>
  <c r="BT475" i="7"/>
  <c r="BU475" i="7"/>
  <c r="BV475" i="7"/>
  <c r="BW475" i="7"/>
  <c r="BX475" i="7"/>
  <c r="BY475" i="7"/>
  <c r="BZ475" i="7"/>
  <c r="CA475" i="7"/>
  <c r="CB475" i="7"/>
  <c r="CC475" i="7"/>
  <c r="CD475" i="7"/>
  <c r="CE475" i="7"/>
  <c r="CF475" i="7"/>
  <c r="CG475" i="7"/>
  <c r="CH475" i="7"/>
  <c r="CI475" i="7"/>
  <c r="CJ475" i="7"/>
  <c r="CK475" i="7"/>
  <c r="CL475" i="7"/>
  <c r="CM475" i="7"/>
  <c r="CN475" i="7"/>
  <c r="CO475" i="7"/>
  <c r="CP475" i="7"/>
  <c r="CQ475" i="7"/>
  <c r="CR475" i="7"/>
  <c r="CS475" i="7"/>
  <c r="CT475" i="7"/>
  <c r="CU475" i="7"/>
  <c r="CV475" i="7"/>
  <c r="CW475" i="7"/>
  <c r="CX475" i="7"/>
  <c r="CY475" i="7"/>
  <c r="CZ475" i="7"/>
  <c r="DA475" i="7"/>
  <c r="DB475" i="7"/>
  <c r="B455" i="7"/>
  <c r="C455" i="7"/>
  <c r="D455" i="7"/>
  <c r="E455" i="7"/>
  <c r="F455" i="7"/>
  <c r="G455" i="7"/>
  <c r="H455" i="7"/>
  <c r="I455" i="7"/>
  <c r="J455" i="7"/>
  <c r="K455" i="7"/>
  <c r="L455" i="7"/>
  <c r="M455" i="7"/>
  <c r="N455" i="7"/>
  <c r="O455" i="7"/>
  <c r="P455" i="7"/>
  <c r="Q455" i="7"/>
  <c r="R455" i="7"/>
  <c r="S455" i="7"/>
  <c r="T455" i="7"/>
  <c r="U455" i="7"/>
  <c r="V455" i="7"/>
  <c r="W455" i="7"/>
  <c r="X455" i="7"/>
  <c r="Y455" i="7"/>
  <c r="Z455" i="7"/>
  <c r="AA455" i="7"/>
  <c r="AB455" i="7"/>
  <c r="AC455" i="7"/>
  <c r="AD455" i="7"/>
  <c r="AE455" i="7"/>
  <c r="AF455" i="7"/>
  <c r="AG455" i="7"/>
  <c r="AH455" i="7"/>
  <c r="AI455" i="7"/>
  <c r="AJ455" i="7"/>
  <c r="AK455" i="7"/>
  <c r="AL455" i="7"/>
  <c r="AM455" i="7"/>
  <c r="AN455" i="7"/>
  <c r="AO455" i="7"/>
  <c r="AP455" i="7"/>
  <c r="AQ455" i="7"/>
  <c r="AR455" i="7"/>
  <c r="AS455" i="7"/>
  <c r="AT455" i="7"/>
  <c r="AU455" i="7"/>
  <c r="AV455" i="7"/>
  <c r="AW455" i="7"/>
  <c r="AX455" i="7"/>
  <c r="AY455" i="7"/>
  <c r="AZ455" i="7"/>
  <c r="BA455" i="7"/>
  <c r="BB455" i="7"/>
  <c r="BC455" i="7"/>
  <c r="BD455" i="7"/>
  <c r="BE455" i="7"/>
  <c r="BF455" i="7"/>
  <c r="BG455" i="7"/>
  <c r="BH455" i="7"/>
  <c r="BI455" i="7"/>
  <c r="BJ455" i="7"/>
  <c r="BK455" i="7"/>
  <c r="BL455" i="7"/>
  <c r="BM455" i="7"/>
  <c r="BN455" i="7"/>
  <c r="BO455" i="7"/>
  <c r="BP455" i="7"/>
  <c r="BQ455" i="7"/>
  <c r="BR455" i="7"/>
  <c r="BS455" i="7"/>
  <c r="BT455" i="7"/>
  <c r="BU455" i="7"/>
  <c r="BV455" i="7"/>
  <c r="BW455" i="7"/>
  <c r="BX455" i="7"/>
  <c r="BY455" i="7"/>
  <c r="BZ455" i="7"/>
  <c r="CA455" i="7"/>
  <c r="CB455" i="7"/>
  <c r="CC455" i="7"/>
  <c r="CD455" i="7"/>
  <c r="CE455" i="7"/>
  <c r="CF455" i="7"/>
  <c r="CG455" i="7"/>
  <c r="CH455" i="7"/>
  <c r="CI455" i="7"/>
  <c r="CJ455" i="7"/>
  <c r="CK455" i="7"/>
  <c r="CL455" i="7"/>
  <c r="CM455" i="7"/>
  <c r="CN455" i="7"/>
  <c r="CO455" i="7"/>
  <c r="CP455" i="7"/>
  <c r="CQ455" i="7"/>
  <c r="CR455" i="7"/>
  <c r="CS455" i="7"/>
  <c r="CT455" i="7"/>
  <c r="CU455" i="7"/>
  <c r="CV455" i="7"/>
  <c r="CW455" i="7"/>
  <c r="CX455" i="7"/>
  <c r="CY455" i="7"/>
  <c r="CZ455" i="7"/>
  <c r="DA455" i="7"/>
  <c r="DB455" i="7"/>
  <c r="B435" i="7"/>
  <c r="C435" i="7"/>
  <c r="D435" i="7"/>
  <c r="E435" i="7"/>
  <c r="F435" i="7"/>
  <c r="G435" i="7"/>
  <c r="H435" i="7"/>
  <c r="I435" i="7"/>
  <c r="J435" i="7"/>
  <c r="K435" i="7"/>
  <c r="L435" i="7"/>
  <c r="M435" i="7"/>
  <c r="N435" i="7"/>
  <c r="O435" i="7"/>
  <c r="P435" i="7"/>
  <c r="Q435" i="7"/>
  <c r="R435" i="7"/>
  <c r="S435" i="7"/>
  <c r="T435" i="7"/>
  <c r="U435" i="7"/>
  <c r="V435" i="7"/>
  <c r="W435" i="7"/>
  <c r="X435" i="7"/>
  <c r="Y435" i="7"/>
  <c r="Z435" i="7"/>
  <c r="AA435" i="7"/>
  <c r="AB435" i="7"/>
  <c r="AC435" i="7"/>
  <c r="AD435" i="7"/>
  <c r="AE435" i="7"/>
  <c r="AF435" i="7"/>
  <c r="AG435" i="7"/>
  <c r="AH435" i="7"/>
  <c r="AI435" i="7"/>
  <c r="AJ435" i="7"/>
  <c r="AK435" i="7"/>
  <c r="AL435" i="7"/>
  <c r="AM435" i="7"/>
  <c r="AN435" i="7"/>
  <c r="AO435" i="7"/>
  <c r="AP435" i="7"/>
  <c r="AQ435" i="7"/>
  <c r="AR435" i="7"/>
  <c r="AS435" i="7"/>
  <c r="AT435" i="7"/>
  <c r="AU435" i="7"/>
  <c r="AV435" i="7"/>
  <c r="AW435" i="7"/>
  <c r="AX435" i="7"/>
  <c r="AY435" i="7"/>
  <c r="AZ435" i="7"/>
  <c r="BA435" i="7"/>
  <c r="BB435" i="7"/>
  <c r="BC435" i="7"/>
  <c r="BD435" i="7"/>
  <c r="BE435" i="7"/>
  <c r="BF435" i="7"/>
  <c r="BG435" i="7"/>
  <c r="BH435" i="7"/>
  <c r="BI435" i="7"/>
  <c r="BJ435" i="7"/>
  <c r="BK435" i="7"/>
  <c r="BL435" i="7"/>
  <c r="BM435" i="7"/>
  <c r="BN435" i="7"/>
  <c r="BO435" i="7"/>
  <c r="BP435" i="7"/>
  <c r="BQ435" i="7"/>
  <c r="BR435" i="7"/>
  <c r="BS435" i="7"/>
  <c r="BT435" i="7"/>
  <c r="BU435" i="7"/>
  <c r="BV435" i="7"/>
  <c r="BW435" i="7"/>
  <c r="BX435" i="7"/>
  <c r="BY435" i="7"/>
  <c r="BZ435" i="7"/>
  <c r="CA435" i="7"/>
  <c r="CB435" i="7"/>
  <c r="CC435" i="7"/>
  <c r="CD435" i="7"/>
  <c r="CE435" i="7"/>
  <c r="CF435" i="7"/>
  <c r="CG435" i="7"/>
  <c r="CH435" i="7"/>
  <c r="CI435" i="7"/>
  <c r="CJ435" i="7"/>
  <c r="CK435" i="7"/>
  <c r="CL435" i="7"/>
  <c r="CM435" i="7"/>
  <c r="CN435" i="7"/>
  <c r="CO435" i="7"/>
  <c r="CP435" i="7"/>
  <c r="CQ435" i="7"/>
  <c r="CR435" i="7"/>
  <c r="CS435" i="7"/>
  <c r="CT435" i="7"/>
  <c r="CU435" i="7"/>
  <c r="CV435" i="7"/>
  <c r="CW435" i="7"/>
  <c r="CX435" i="7"/>
  <c r="CY435" i="7"/>
  <c r="CZ435" i="7"/>
  <c r="DA435" i="7"/>
  <c r="DB435" i="7"/>
  <c r="B415" i="7"/>
  <c r="C415" i="7"/>
  <c r="D415" i="7"/>
  <c r="E415" i="7"/>
  <c r="F415" i="7"/>
  <c r="G415" i="7"/>
  <c r="H415" i="7"/>
  <c r="I415" i="7"/>
  <c r="J415" i="7"/>
  <c r="K415" i="7"/>
  <c r="L415" i="7"/>
  <c r="M415" i="7"/>
  <c r="N415" i="7"/>
  <c r="O415" i="7"/>
  <c r="P415" i="7"/>
  <c r="Q415" i="7"/>
  <c r="R415" i="7"/>
  <c r="S415" i="7"/>
  <c r="T415" i="7"/>
  <c r="U415" i="7"/>
  <c r="V415" i="7"/>
  <c r="W415" i="7"/>
  <c r="X415" i="7"/>
  <c r="Y415" i="7"/>
  <c r="Z415" i="7"/>
  <c r="AA415" i="7"/>
  <c r="AB415" i="7"/>
  <c r="AC415" i="7"/>
  <c r="AD415" i="7"/>
  <c r="AE415" i="7"/>
  <c r="AF415" i="7"/>
  <c r="AG415" i="7"/>
  <c r="AH415" i="7"/>
  <c r="AI415" i="7"/>
  <c r="AJ415" i="7"/>
  <c r="AK415" i="7"/>
  <c r="AL415" i="7"/>
  <c r="AM415" i="7"/>
  <c r="AN415" i="7"/>
  <c r="AO415" i="7"/>
  <c r="AP415" i="7"/>
  <c r="AQ415" i="7"/>
  <c r="AR415" i="7"/>
  <c r="AS415" i="7"/>
  <c r="AT415" i="7"/>
  <c r="AU415" i="7"/>
  <c r="AV415" i="7"/>
  <c r="AW415" i="7"/>
  <c r="AX415" i="7"/>
  <c r="AY415" i="7"/>
  <c r="AZ415" i="7"/>
  <c r="BA415" i="7"/>
  <c r="BB415" i="7"/>
  <c r="BC415" i="7"/>
  <c r="BD415" i="7"/>
  <c r="BE415" i="7"/>
  <c r="BF415" i="7"/>
  <c r="BG415" i="7"/>
  <c r="BH415" i="7"/>
  <c r="BI415" i="7"/>
  <c r="BJ415" i="7"/>
  <c r="BK415" i="7"/>
  <c r="BL415" i="7"/>
  <c r="BM415" i="7"/>
  <c r="BN415" i="7"/>
  <c r="BO415" i="7"/>
  <c r="BP415" i="7"/>
  <c r="BQ415" i="7"/>
  <c r="BR415" i="7"/>
  <c r="BS415" i="7"/>
  <c r="BT415" i="7"/>
  <c r="BU415" i="7"/>
  <c r="BV415" i="7"/>
  <c r="BW415" i="7"/>
  <c r="BX415" i="7"/>
  <c r="BY415" i="7"/>
  <c r="BZ415" i="7"/>
  <c r="CA415" i="7"/>
  <c r="CB415" i="7"/>
  <c r="CC415" i="7"/>
  <c r="CD415" i="7"/>
  <c r="CE415" i="7"/>
  <c r="CF415" i="7"/>
  <c r="CG415" i="7"/>
  <c r="CH415" i="7"/>
  <c r="CI415" i="7"/>
  <c r="CJ415" i="7"/>
  <c r="CK415" i="7"/>
  <c r="CL415" i="7"/>
  <c r="CM415" i="7"/>
  <c r="CN415" i="7"/>
  <c r="CO415" i="7"/>
  <c r="CP415" i="7"/>
  <c r="CQ415" i="7"/>
  <c r="CR415" i="7"/>
  <c r="CS415" i="7"/>
  <c r="CT415" i="7"/>
  <c r="CU415" i="7"/>
  <c r="CV415" i="7"/>
  <c r="CW415" i="7"/>
  <c r="CX415" i="7"/>
  <c r="CY415" i="7"/>
  <c r="CZ415" i="7"/>
  <c r="DA415" i="7"/>
  <c r="DB415" i="7"/>
  <c r="B395" i="7"/>
  <c r="C395" i="7"/>
  <c r="D395" i="7"/>
  <c r="E395" i="7"/>
  <c r="F395" i="7"/>
  <c r="G395" i="7"/>
  <c r="H395" i="7"/>
  <c r="I395" i="7"/>
  <c r="J395" i="7"/>
  <c r="K395" i="7"/>
  <c r="L395" i="7"/>
  <c r="M395" i="7"/>
  <c r="N395" i="7"/>
  <c r="O395" i="7"/>
  <c r="P395" i="7"/>
  <c r="Q395" i="7"/>
  <c r="R395" i="7"/>
  <c r="S395" i="7"/>
  <c r="T395" i="7"/>
  <c r="U395" i="7"/>
  <c r="V395" i="7"/>
  <c r="W395" i="7"/>
  <c r="X395" i="7"/>
  <c r="Y395" i="7"/>
  <c r="Z395" i="7"/>
  <c r="AA395" i="7"/>
  <c r="AB395" i="7"/>
  <c r="AC395" i="7"/>
  <c r="AD395" i="7"/>
  <c r="AE395" i="7"/>
  <c r="AF395" i="7"/>
  <c r="AG395" i="7"/>
  <c r="AH395" i="7"/>
  <c r="AI395" i="7"/>
  <c r="AJ395" i="7"/>
  <c r="AK395" i="7"/>
  <c r="AL395" i="7"/>
  <c r="AM395" i="7"/>
  <c r="AN395" i="7"/>
  <c r="AO395" i="7"/>
  <c r="AP395" i="7"/>
  <c r="AQ395" i="7"/>
  <c r="AR395" i="7"/>
  <c r="AS395" i="7"/>
  <c r="AT395" i="7"/>
  <c r="AU395" i="7"/>
  <c r="AV395" i="7"/>
  <c r="AW395" i="7"/>
  <c r="AX395" i="7"/>
  <c r="AY395" i="7"/>
  <c r="AZ395" i="7"/>
  <c r="BA395" i="7"/>
  <c r="BB395" i="7"/>
  <c r="BC395" i="7"/>
  <c r="BD395" i="7"/>
  <c r="BE395" i="7"/>
  <c r="BF395" i="7"/>
  <c r="BG395" i="7"/>
  <c r="BH395" i="7"/>
  <c r="BI395" i="7"/>
  <c r="BJ395" i="7"/>
  <c r="BK395" i="7"/>
  <c r="BL395" i="7"/>
  <c r="BM395" i="7"/>
  <c r="BN395" i="7"/>
  <c r="BO395" i="7"/>
  <c r="BP395" i="7"/>
  <c r="BQ395" i="7"/>
  <c r="BR395" i="7"/>
  <c r="BS395" i="7"/>
  <c r="BT395" i="7"/>
  <c r="BU395" i="7"/>
  <c r="BV395" i="7"/>
  <c r="BW395" i="7"/>
  <c r="BX395" i="7"/>
  <c r="BY395" i="7"/>
  <c r="BZ395" i="7"/>
  <c r="CA395" i="7"/>
  <c r="CB395" i="7"/>
  <c r="CC395" i="7"/>
  <c r="CD395" i="7"/>
  <c r="CE395" i="7"/>
  <c r="CF395" i="7"/>
  <c r="CG395" i="7"/>
  <c r="CH395" i="7"/>
  <c r="CI395" i="7"/>
  <c r="CJ395" i="7"/>
  <c r="CK395" i="7"/>
  <c r="CL395" i="7"/>
  <c r="CM395" i="7"/>
  <c r="CN395" i="7"/>
  <c r="CO395" i="7"/>
  <c r="CP395" i="7"/>
  <c r="CQ395" i="7"/>
  <c r="CR395" i="7"/>
  <c r="CS395" i="7"/>
  <c r="CT395" i="7"/>
  <c r="CU395" i="7"/>
  <c r="CV395" i="7"/>
  <c r="CW395" i="7"/>
  <c r="CX395" i="7"/>
  <c r="CY395" i="7"/>
  <c r="CZ395" i="7"/>
  <c r="DA395" i="7"/>
  <c r="DB395" i="7"/>
  <c r="B375" i="7"/>
  <c r="C375" i="7"/>
  <c r="D375" i="7"/>
  <c r="E375" i="7"/>
  <c r="F375" i="7"/>
  <c r="G375" i="7"/>
  <c r="H375" i="7"/>
  <c r="I375" i="7"/>
  <c r="J375" i="7"/>
  <c r="K375" i="7"/>
  <c r="L375" i="7"/>
  <c r="M375" i="7"/>
  <c r="N375" i="7"/>
  <c r="O375" i="7"/>
  <c r="P375" i="7"/>
  <c r="Q375" i="7"/>
  <c r="R375" i="7"/>
  <c r="S375" i="7"/>
  <c r="T375" i="7"/>
  <c r="U375" i="7"/>
  <c r="V375" i="7"/>
  <c r="W375" i="7"/>
  <c r="X375" i="7"/>
  <c r="Y375" i="7"/>
  <c r="Z375" i="7"/>
  <c r="AA375" i="7"/>
  <c r="AB375" i="7"/>
  <c r="AC375" i="7"/>
  <c r="AD375" i="7"/>
  <c r="AE375" i="7"/>
  <c r="AF375" i="7"/>
  <c r="AG375" i="7"/>
  <c r="AH375" i="7"/>
  <c r="AI375" i="7"/>
  <c r="AJ375" i="7"/>
  <c r="AK375" i="7"/>
  <c r="AL375" i="7"/>
  <c r="AM375" i="7"/>
  <c r="AN375" i="7"/>
  <c r="AO375" i="7"/>
  <c r="AP375" i="7"/>
  <c r="AQ375" i="7"/>
  <c r="AR375" i="7"/>
  <c r="AS375" i="7"/>
  <c r="AT375" i="7"/>
  <c r="AU375" i="7"/>
  <c r="AV375" i="7"/>
  <c r="AW375" i="7"/>
  <c r="AX375" i="7"/>
  <c r="AY375" i="7"/>
  <c r="AZ375" i="7"/>
  <c r="BA375" i="7"/>
  <c r="BB375" i="7"/>
  <c r="BC375" i="7"/>
  <c r="BD375" i="7"/>
  <c r="BE375" i="7"/>
  <c r="BF375" i="7"/>
  <c r="BG375" i="7"/>
  <c r="BH375" i="7"/>
  <c r="BI375" i="7"/>
  <c r="BJ375" i="7"/>
  <c r="BK375" i="7"/>
  <c r="BL375" i="7"/>
  <c r="BM375" i="7"/>
  <c r="BN375" i="7"/>
  <c r="BO375" i="7"/>
  <c r="BP375" i="7"/>
  <c r="BQ375" i="7"/>
  <c r="BR375" i="7"/>
  <c r="BS375" i="7"/>
  <c r="BT375" i="7"/>
  <c r="BU375" i="7"/>
  <c r="BV375" i="7"/>
  <c r="BW375" i="7"/>
  <c r="BX375" i="7"/>
  <c r="BY375" i="7"/>
  <c r="BZ375" i="7"/>
  <c r="CA375" i="7"/>
  <c r="CB375" i="7"/>
  <c r="CC375" i="7"/>
  <c r="CD375" i="7"/>
  <c r="CE375" i="7"/>
  <c r="CF375" i="7"/>
  <c r="CG375" i="7"/>
  <c r="CH375" i="7"/>
  <c r="CI375" i="7"/>
  <c r="CJ375" i="7"/>
  <c r="CK375" i="7"/>
  <c r="CL375" i="7"/>
  <c r="CM375" i="7"/>
  <c r="CN375" i="7"/>
  <c r="CO375" i="7"/>
  <c r="CP375" i="7"/>
  <c r="CQ375" i="7"/>
  <c r="CR375" i="7"/>
  <c r="CS375" i="7"/>
  <c r="CT375" i="7"/>
  <c r="CU375" i="7"/>
  <c r="CV375" i="7"/>
  <c r="CW375" i="7"/>
  <c r="CX375" i="7"/>
  <c r="CY375" i="7"/>
  <c r="CZ375" i="7"/>
  <c r="DA375" i="7"/>
  <c r="DB375" i="7"/>
  <c r="B355" i="7"/>
  <c r="C355" i="7"/>
  <c r="D355" i="7"/>
  <c r="E355" i="7"/>
  <c r="F355" i="7"/>
  <c r="G355" i="7"/>
  <c r="H355" i="7"/>
  <c r="I355" i="7"/>
  <c r="J355" i="7"/>
  <c r="K355" i="7"/>
  <c r="L355" i="7"/>
  <c r="M355" i="7"/>
  <c r="N355" i="7"/>
  <c r="O355" i="7"/>
  <c r="P355" i="7"/>
  <c r="Q355" i="7"/>
  <c r="R355" i="7"/>
  <c r="S355" i="7"/>
  <c r="T355" i="7"/>
  <c r="U355" i="7"/>
  <c r="V355" i="7"/>
  <c r="W355" i="7"/>
  <c r="X355" i="7"/>
  <c r="Y355" i="7"/>
  <c r="Z355" i="7"/>
  <c r="AA355" i="7"/>
  <c r="AB355" i="7"/>
  <c r="AC355" i="7"/>
  <c r="AD355" i="7"/>
  <c r="AE355" i="7"/>
  <c r="AF355" i="7"/>
  <c r="AG355" i="7"/>
  <c r="AH355" i="7"/>
  <c r="AI355" i="7"/>
  <c r="AJ355" i="7"/>
  <c r="AK355" i="7"/>
  <c r="AL355" i="7"/>
  <c r="AM355" i="7"/>
  <c r="AN355" i="7"/>
  <c r="AO355" i="7"/>
  <c r="AP355" i="7"/>
  <c r="AQ355" i="7"/>
  <c r="AR355" i="7"/>
  <c r="AS355" i="7"/>
  <c r="AT355" i="7"/>
  <c r="AU355" i="7"/>
  <c r="AV355" i="7"/>
  <c r="AW355" i="7"/>
  <c r="AX355" i="7"/>
  <c r="AY355" i="7"/>
  <c r="AZ355" i="7"/>
  <c r="BA355" i="7"/>
  <c r="BB355" i="7"/>
  <c r="BC355" i="7"/>
  <c r="BD355" i="7"/>
  <c r="BE355" i="7"/>
  <c r="BF355" i="7"/>
  <c r="BG355" i="7"/>
  <c r="BH355" i="7"/>
  <c r="BI355" i="7"/>
  <c r="BJ355" i="7"/>
  <c r="BK355" i="7"/>
  <c r="BL355" i="7"/>
  <c r="BM355" i="7"/>
  <c r="BN355" i="7"/>
  <c r="BO355" i="7"/>
  <c r="BP355" i="7"/>
  <c r="BQ355" i="7"/>
  <c r="BR355" i="7"/>
  <c r="BS355" i="7"/>
  <c r="BT355" i="7"/>
  <c r="BU355" i="7"/>
  <c r="BV355" i="7"/>
  <c r="BW355" i="7"/>
  <c r="BX355" i="7"/>
  <c r="BY355" i="7"/>
  <c r="BZ355" i="7"/>
  <c r="CA355" i="7"/>
  <c r="CB355" i="7"/>
  <c r="CC355" i="7"/>
  <c r="CD355" i="7"/>
  <c r="CE355" i="7"/>
  <c r="CF355" i="7"/>
  <c r="CG355" i="7"/>
  <c r="CH355" i="7"/>
  <c r="CI355" i="7"/>
  <c r="CJ355" i="7"/>
  <c r="CK355" i="7"/>
  <c r="CL355" i="7"/>
  <c r="CM355" i="7"/>
  <c r="CN355" i="7"/>
  <c r="CO355" i="7"/>
  <c r="CP355" i="7"/>
  <c r="CQ355" i="7"/>
  <c r="CR355" i="7"/>
  <c r="CS355" i="7"/>
  <c r="CT355" i="7"/>
  <c r="CU355" i="7"/>
  <c r="CV355" i="7"/>
  <c r="CW355" i="7"/>
  <c r="CX355" i="7"/>
  <c r="CY355" i="7"/>
  <c r="CZ355" i="7"/>
  <c r="DA355" i="7"/>
  <c r="DB355" i="7"/>
  <c r="B476" i="7"/>
  <c r="C476" i="7"/>
  <c r="D476" i="7"/>
  <c r="E476" i="7"/>
  <c r="F476" i="7"/>
  <c r="G476" i="7"/>
  <c r="H476" i="7"/>
  <c r="I476" i="7"/>
  <c r="J476" i="7"/>
  <c r="K476" i="7"/>
  <c r="L476" i="7"/>
  <c r="M476" i="7"/>
  <c r="N476" i="7"/>
  <c r="O476" i="7"/>
  <c r="P476" i="7"/>
  <c r="Q476" i="7"/>
  <c r="R476" i="7"/>
  <c r="S476" i="7"/>
  <c r="T476" i="7"/>
  <c r="U476" i="7"/>
  <c r="V476" i="7"/>
  <c r="W476" i="7"/>
  <c r="X476" i="7"/>
  <c r="Y476" i="7"/>
  <c r="Z476" i="7"/>
  <c r="AA476" i="7"/>
  <c r="AB476" i="7"/>
  <c r="AC476" i="7"/>
  <c r="AD476" i="7"/>
  <c r="AE476" i="7"/>
  <c r="AF476" i="7"/>
  <c r="AG476" i="7"/>
  <c r="AH476" i="7"/>
  <c r="AI476" i="7"/>
  <c r="AJ476" i="7"/>
  <c r="AK476" i="7"/>
  <c r="AL476" i="7"/>
  <c r="AM476" i="7"/>
  <c r="AN476" i="7"/>
  <c r="AO476" i="7"/>
  <c r="AP476" i="7"/>
  <c r="AQ476" i="7"/>
  <c r="AR476" i="7"/>
  <c r="AS476" i="7"/>
  <c r="AT476" i="7"/>
  <c r="AU476" i="7"/>
  <c r="AV476" i="7"/>
  <c r="AW476" i="7"/>
  <c r="AX476" i="7"/>
  <c r="AY476" i="7"/>
  <c r="AZ476" i="7"/>
  <c r="BA476" i="7"/>
  <c r="BB476" i="7"/>
  <c r="BC476" i="7"/>
  <c r="BD476" i="7"/>
  <c r="BE476" i="7"/>
  <c r="BF476" i="7"/>
  <c r="BG476" i="7"/>
  <c r="BH476" i="7"/>
  <c r="BI476" i="7"/>
  <c r="BJ476" i="7"/>
  <c r="BK476" i="7"/>
  <c r="BL476" i="7"/>
  <c r="BM476" i="7"/>
  <c r="BN476" i="7"/>
  <c r="BO476" i="7"/>
  <c r="BP476" i="7"/>
  <c r="BQ476" i="7"/>
  <c r="BR476" i="7"/>
  <c r="BS476" i="7"/>
  <c r="BT476" i="7"/>
  <c r="BU476" i="7"/>
  <c r="BV476" i="7"/>
  <c r="BW476" i="7"/>
  <c r="BX476" i="7"/>
  <c r="BY476" i="7"/>
  <c r="BZ476" i="7"/>
  <c r="CA476" i="7"/>
  <c r="CB476" i="7"/>
  <c r="CC476" i="7"/>
  <c r="CD476" i="7"/>
  <c r="CE476" i="7"/>
  <c r="CF476" i="7"/>
  <c r="CG476" i="7"/>
  <c r="CH476" i="7"/>
  <c r="CI476" i="7"/>
  <c r="CJ476" i="7"/>
  <c r="CK476" i="7"/>
  <c r="CL476" i="7"/>
  <c r="CM476" i="7"/>
  <c r="CN476" i="7"/>
  <c r="CO476" i="7"/>
  <c r="CP476" i="7"/>
  <c r="CQ476" i="7"/>
  <c r="CR476" i="7"/>
  <c r="CS476" i="7"/>
  <c r="CT476" i="7"/>
  <c r="CU476" i="7"/>
  <c r="CV476" i="7"/>
  <c r="CW476" i="7"/>
  <c r="CX476" i="7"/>
  <c r="CY476" i="7"/>
  <c r="CZ476" i="7"/>
  <c r="DA476" i="7"/>
  <c r="DB476" i="7"/>
  <c r="B494" i="7"/>
  <c r="C494" i="7"/>
  <c r="D494" i="7"/>
  <c r="E494" i="7"/>
  <c r="F494" i="7"/>
  <c r="G494" i="7"/>
  <c r="H494" i="7"/>
  <c r="I494" i="7"/>
  <c r="J494" i="7"/>
  <c r="K494" i="7"/>
  <c r="L494" i="7"/>
  <c r="M494" i="7"/>
  <c r="N494" i="7"/>
  <c r="O494" i="7"/>
  <c r="P494" i="7"/>
  <c r="Q494" i="7"/>
  <c r="R494" i="7"/>
  <c r="S494" i="7"/>
  <c r="T494" i="7"/>
  <c r="U494" i="7"/>
  <c r="V494" i="7"/>
  <c r="W494" i="7"/>
  <c r="X494" i="7"/>
  <c r="Y494" i="7"/>
  <c r="Z494" i="7"/>
  <c r="AA494" i="7"/>
  <c r="AB494" i="7"/>
  <c r="AC494" i="7"/>
  <c r="AD494" i="7"/>
  <c r="AE494" i="7"/>
  <c r="AF494" i="7"/>
  <c r="AG494" i="7"/>
  <c r="AH494" i="7"/>
  <c r="AI494" i="7"/>
  <c r="AJ494" i="7"/>
  <c r="AK494" i="7"/>
  <c r="AL494" i="7"/>
  <c r="AM494" i="7"/>
  <c r="AN494" i="7"/>
  <c r="AO494" i="7"/>
  <c r="AP494" i="7"/>
  <c r="AQ494" i="7"/>
  <c r="AR494" i="7"/>
  <c r="AS494" i="7"/>
  <c r="AT494" i="7"/>
  <c r="AU494" i="7"/>
  <c r="AV494" i="7"/>
  <c r="AW494" i="7"/>
  <c r="AX494" i="7"/>
  <c r="AY494" i="7"/>
  <c r="AZ494" i="7"/>
  <c r="BA494" i="7"/>
  <c r="BB494" i="7"/>
  <c r="BC494" i="7"/>
  <c r="BD494" i="7"/>
  <c r="BE494" i="7"/>
  <c r="BF494" i="7"/>
  <c r="BG494" i="7"/>
  <c r="BH494" i="7"/>
  <c r="BI494" i="7"/>
  <c r="BJ494" i="7"/>
  <c r="BK494" i="7"/>
  <c r="BL494" i="7"/>
  <c r="BM494" i="7"/>
  <c r="BN494" i="7"/>
  <c r="BO494" i="7"/>
  <c r="BP494" i="7"/>
  <c r="BQ494" i="7"/>
  <c r="BR494" i="7"/>
  <c r="BS494" i="7"/>
  <c r="BT494" i="7"/>
  <c r="BU494" i="7"/>
  <c r="BV494" i="7"/>
  <c r="BW494" i="7"/>
  <c r="BX494" i="7"/>
  <c r="BY494" i="7"/>
  <c r="BZ494" i="7"/>
  <c r="CA494" i="7"/>
  <c r="CB494" i="7"/>
  <c r="CC494" i="7"/>
  <c r="CD494" i="7"/>
  <c r="CE494" i="7"/>
  <c r="CF494" i="7"/>
  <c r="CG494" i="7"/>
  <c r="CH494" i="7"/>
  <c r="CI494" i="7"/>
  <c r="CJ494" i="7"/>
  <c r="CK494" i="7"/>
  <c r="CL494" i="7"/>
  <c r="CM494" i="7"/>
  <c r="CN494" i="7"/>
  <c r="CO494" i="7"/>
  <c r="CP494" i="7"/>
  <c r="CQ494" i="7"/>
  <c r="CR494" i="7"/>
  <c r="CS494" i="7"/>
  <c r="CT494" i="7"/>
  <c r="CU494" i="7"/>
  <c r="CV494" i="7"/>
  <c r="CW494" i="7"/>
  <c r="CX494" i="7"/>
  <c r="CY494" i="7"/>
  <c r="CZ494" i="7"/>
  <c r="DA494" i="7"/>
  <c r="DB494" i="7"/>
  <c r="B474" i="7"/>
  <c r="C474" i="7"/>
  <c r="D474" i="7"/>
  <c r="E474" i="7"/>
  <c r="F474" i="7"/>
  <c r="G474" i="7"/>
  <c r="H474" i="7"/>
  <c r="I474" i="7"/>
  <c r="J474" i="7"/>
  <c r="K474" i="7"/>
  <c r="L474" i="7"/>
  <c r="M474" i="7"/>
  <c r="N474" i="7"/>
  <c r="O474" i="7"/>
  <c r="P474" i="7"/>
  <c r="Q474" i="7"/>
  <c r="R474" i="7"/>
  <c r="S474" i="7"/>
  <c r="T474" i="7"/>
  <c r="U474" i="7"/>
  <c r="V474" i="7"/>
  <c r="W474" i="7"/>
  <c r="X474" i="7"/>
  <c r="Y474" i="7"/>
  <c r="Z474" i="7"/>
  <c r="AA474" i="7"/>
  <c r="AB474" i="7"/>
  <c r="AC474" i="7"/>
  <c r="AD474" i="7"/>
  <c r="AE474" i="7"/>
  <c r="AF474" i="7"/>
  <c r="AG474" i="7"/>
  <c r="AH474" i="7"/>
  <c r="AI474" i="7"/>
  <c r="AJ474" i="7"/>
  <c r="AK474" i="7"/>
  <c r="AL474" i="7"/>
  <c r="AM474" i="7"/>
  <c r="AN474" i="7"/>
  <c r="AO474" i="7"/>
  <c r="AP474" i="7"/>
  <c r="AQ474" i="7"/>
  <c r="AR474" i="7"/>
  <c r="AS474" i="7"/>
  <c r="AT474" i="7"/>
  <c r="AU474" i="7"/>
  <c r="AV474" i="7"/>
  <c r="AW474" i="7"/>
  <c r="AX474" i="7"/>
  <c r="AY474" i="7"/>
  <c r="AZ474" i="7"/>
  <c r="BA474" i="7"/>
  <c r="BB474" i="7"/>
  <c r="BC474" i="7"/>
  <c r="BD474" i="7"/>
  <c r="BE474" i="7"/>
  <c r="BF474" i="7"/>
  <c r="BG474" i="7"/>
  <c r="BH474" i="7"/>
  <c r="BI474" i="7"/>
  <c r="BJ474" i="7"/>
  <c r="BK474" i="7"/>
  <c r="BL474" i="7"/>
  <c r="BM474" i="7"/>
  <c r="BN474" i="7"/>
  <c r="BO474" i="7"/>
  <c r="BP474" i="7"/>
  <c r="BQ474" i="7"/>
  <c r="BR474" i="7"/>
  <c r="BS474" i="7"/>
  <c r="BT474" i="7"/>
  <c r="BU474" i="7"/>
  <c r="BV474" i="7"/>
  <c r="BW474" i="7"/>
  <c r="BX474" i="7"/>
  <c r="BY474" i="7"/>
  <c r="BZ474" i="7"/>
  <c r="CA474" i="7"/>
  <c r="CB474" i="7"/>
  <c r="CC474" i="7"/>
  <c r="CD474" i="7"/>
  <c r="CE474" i="7"/>
  <c r="CF474" i="7"/>
  <c r="CG474" i="7"/>
  <c r="CH474" i="7"/>
  <c r="CI474" i="7"/>
  <c r="CJ474" i="7"/>
  <c r="CK474" i="7"/>
  <c r="CL474" i="7"/>
  <c r="CM474" i="7"/>
  <c r="CN474" i="7"/>
  <c r="CO474" i="7"/>
  <c r="CP474" i="7"/>
  <c r="CQ474" i="7"/>
  <c r="CR474" i="7"/>
  <c r="CS474" i="7"/>
  <c r="CT474" i="7"/>
  <c r="CU474" i="7"/>
  <c r="CV474" i="7"/>
  <c r="CW474" i="7"/>
  <c r="CX474" i="7"/>
  <c r="CY474" i="7"/>
  <c r="CZ474" i="7"/>
  <c r="DA474" i="7"/>
  <c r="DB474" i="7"/>
  <c r="B454" i="7"/>
  <c r="C454" i="7"/>
  <c r="D454" i="7"/>
  <c r="E454" i="7"/>
  <c r="F454" i="7"/>
  <c r="G454" i="7"/>
  <c r="H454" i="7"/>
  <c r="I454" i="7"/>
  <c r="J454" i="7"/>
  <c r="K454" i="7"/>
  <c r="L454" i="7"/>
  <c r="M454" i="7"/>
  <c r="N454" i="7"/>
  <c r="O454" i="7"/>
  <c r="P454" i="7"/>
  <c r="Q454" i="7"/>
  <c r="R454" i="7"/>
  <c r="S454" i="7"/>
  <c r="T454" i="7"/>
  <c r="U454" i="7"/>
  <c r="V454" i="7"/>
  <c r="W454" i="7"/>
  <c r="X454" i="7"/>
  <c r="Y454" i="7"/>
  <c r="Z454" i="7"/>
  <c r="AA454" i="7"/>
  <c r="AB454" i="7"/>
  <c r="AC454" i="7"/>
  <c r="AD454" i="7"/>
  <c r="AE454" i="7"/>
  <c r="AF454" i="7"/>
  <c r="AG454" i="7"/>
  <c r="AH454" i="7"/>
  <c r="AI454" i="7"/>
  <c r="AJ454" i="7"/>
  <c r="AK454" i="7"/>
  <c r="AL454" i="7"/>
  <c r="AM454" i="7"/>
  <c r="AN454" i="7"/>
  <c r="AO454" i="7"/>
  <c r="AP454" i="7"/>
  <c r="AQ454" i="7"/>
  <c r="AR454" i="7"/>
  <c r="AS454" i="7"/>
  <c r="AT454" i="7"/>
  <c r="AU454" i="7"/>
  <c r="AV454" i="7"/>
  <c r="AW454" i="7"/>
  <c r="AX454" i="7"/>
  <c r="AY454" i="7"/>
  <c r="AZ454" i="7"/>
  <c r="BA454" i="7"/>
  <c r="BB454" i="7"/>
  <c r="BC454" i="7"/>
  <c r="BD454" i="7"/>
  <c r="BE454" i="7"/>
  <c r="BF454" i="7"/>
  <c r="BG454" i="7"/>
  <c r="BH454" i="7"/>
  <c r="BI454" i="7"/>
  <c r="BJ454" i="7"/>
  <c r="BK454" i="7"/>
  <c r="BL454" i="7"/>
  <c r="BM454" i="7"/>
  <c r="BN454" i="7"/>
  <c r="BO454" i="7"/>
  <c r="BP454" i="7"/>
  <c r="BQ454" i="7"/>
  <c r="BR454" i="7"/>
  <c r="BS454" i="7"/>
  <c r="BT454" i="7"/>
  <c r="BU454" i="7"/>
  <c r="BV454" i="7"/>
  <c r="BW454" i="7"/>
  <c r="BX454" i="7"/>
  <c r="BY454" i="7"/>
  <c r="BZ454" i="7"/>
  <c r="CA454" i="7"/>
  <c r="CB454" i="7"/>
  <c r="CC454" i="7"/>
  <c r="CD454" i="7"/>
  <c r="CE454" i="7"/>
  <c r="CF454" i="7"/>
  <c r="CG454" i="7"/>
  <c r="CH454" i="7"/>
  <c r="CI454" i="7"/>
  <c r="CJ454" i="7"/>
  <c r="CK454" i="7"/>
  <c r="CL454" i="7"/>
  <c r="CM454" i="7"/>
  <c r="CN454" i="7"/>
  <c r="CO454" i="7"/>
  <c r="CP454" i="7"/>
  <c r="CQ454" i="7"/>
  <c r="CR454" i="7"/>
  <c r="CS454" i="7"/>
  <c r="CT454" i="7"/>
  <c r="CU454" i="7"/>
  <c r="CV454" i="7"/>
  <c r="CW454" i="7"/>
  <c r="CX454" i="7"/>
  <c r="CY454" i="7"/>
  <c r="CZ454" i="7"/>
  <c r="DA454" i="7"/>
  <c r="DB454" i="7"/>
  <c r="B434" i="7"/>
  <c r="C434" i="7"/>
  <c r="D434" i="7"/>
  <c r="E434" i="7"/>
  <c r="F434" i="7"/>
  <c r="G434" i="7"/>
  <c r="H434" i="7"/>
  <c r="I434" i="7"/>
  <c r="J434" i="7"/>
  <c r="K434" i="7"/>
  <c r="L434" i="7"/>
  <c r="M434" i="7"/>
  <c r="N434" i="7"/>
  <c r="O434" i="7"/>
  <c r="P434" i="7"/>
  <c r="Q434" i="7"/>
  <c r="R434" i="7"/>
  <c r="S434" i="7"/>
  <c r="T434" i="7"/>
  <c r="U434" i="7"/>
  <c r="V434" i="7"/>
  <c r="W434" i="7"/>
  <c r="X434" i="7"/>
  <c r="Y434" i="7"/>
  <c r="Z434" i="7"/>
  <c r="AA434" i="7"/>
  <c r="AB434" i="7"/>
  <c r="AC434" i="7"/>
  <c r="AD434" i="7"/>
  <c r="AE434" i="7"/>
  <c r="AF434" i="7"/>
  <c r="AG434" i="7"/>
  <c r="AH434" i="7"/>
  <c r="AI434" i="7"/>
  <c r="AJ434" i="7"/>
  <c r="AK434" i="7"/>
  <c r="AL434" i="7"/>
  <c r="AM434" i="7"/>
  <c r="AN434" i="7"/>
  <c r="AO434" i="7"/>
  <c r="AP434" i="7"/>
  <c r="AQ434" i="7"/>
  <c r="AR434" i="7"/>
  <c r="AS434" i="7"/>
  <c r="AT434" i="7"/>
  <c r="AU434" i="7"/>
  <c r="AV434" i="7"/>
  <c r="AW434" i="7"/>
  <c r="AX434" i="7"/>
  <c r="AY434" i="7"/>
  <c r="AZ434" i="7"/>
  <c r="BA434" i="7"/>
  <c r="BB434" i="7"/>
  <c r="BC434" i="7"/>
  <c r="BD434" i="7"/>
  <c r="BE434" i="7"/>
  <c r="BF434" i="7"/>
  <c r="BG434" i="7"/>
  <c r="BH434" i="7"/>
  <c r="BI434" i="7"/>
  <c r="BJ434" i="7"/>
  <c r="BK434" i="7"/>
  <c r="BL434" i="7"/>
  <c r="BM434" i="7"/>
  <c r="BN434" i="7"/>
  <c r="BO434" i="7"/>
  <c r="BP434" i="7"/>
  <c r="BQ434" i="7"/>
  <c r="BR434" i="7"/>
  <c r="BS434" i="7"/>
  <c r="BT434" i="7"/>
  <c r="BU434" i="7"/>
  <c r="BV434" i="7"/>
  <c r="BW434" i="7"/>
  <c r="BX434" i="7"/>
  <c r="BY434" i="7"/>
  <c r="BZ434" i="7"/>
  <c r="CA434" i="7"/>
  <c r="CB434" i="7"/>
  <c r="CC434" i="7"/>
  <c r="CD434" i="7"/>
  <c r="CE434" i="7"/>
  <c r="CF434" i="7"/>
  <c r="CG434" i="7"/>
  <c r="CH434" i="7"/>
  <c r="CI434" i="7"/>
  <c r="CJ434" i="7"/>
  <c r="CK434" i="7"/>
  <c r="CL434" i="7"/>
  <c r="CM434" i="7"/>
  <c r="CN434" i="7"/>
  <c r="CO434" i="7"/>
  <c r="CP434" i="7"/>
  <c r="CQ434" i="7"/>
  <c r="CR434" i="7"/>
  <c r="CS434" i="7"/>
  <c r="CT434" i="7"/>
  <c r="CU434" i="7"/>
  <c r="CV434" i="7"/>
  <c r="CW434" i="7"/>
  <c r="CX434" i="7"/>
  <c r="CY434" i="7"/>
  <c r="CZ434" i="7"/>
  <c r="DA434" i="7"/>
  <c r="DB434" i="7"/>
  <c r="B414" i="7"/>
  <c r="C414" i="7"/>
  <c r="D414" i="7"/>
  <c r="E414" i="7"/>
  <c r="F414" i="7"/>
  <c r="G414" i="7"/>
  <c r="H414" i="7"/>
  <c r="I414" i="7"/>
  <c r="J414" i="7"/>
  <c r="K414" i="7"/>
  <c r="L414" i="7"/>
  <c r="M414" i="7"/>
  <c r="N414" i="7"/>
  <c r="O414" i="7"/>
  <c r="P414" i="7"/>
  <c r="Q414" i="7"/>
  <c r="R414" i="7"/>
  <c r="S414" i="7"/>
  <c r="T414" i="7"/>
  <c r="U414" i="7"/>
  <c r="V414" i="7"/>
  <c r="W414" i="7"/>
  <c r="X414" i="7"/>
  <c r="Y414" i="7"/>
  <c r="Z414" i="7"/>
  <c r="AA414" i="7"/>
  <c r="AB414" i="7"/>
  <c r="AC414" i="7"/>
  <c r="AD414" i="7"/>
  <c r="AE414" i="7"/>
  <c r="AF414" i="7"/>
  <c r="AG414" i="7"/>
  <c r="AH414" i="7"/>
  <c r="AI414" i="7"/>
  <c r="AJ414" i="7"/>
  <c r="AK414" i="7"/>
  <c r="AL414" i="7"/>
  <c r="AM414" i="7"/>
  <c r="AN414" i="7"/>
  <c r="AO414" i="7"/>
  <c r="AP414" i="7"/>
  <c r="AQ414" i="7"/>
  <c r="AR414" i="7"/>
  <c r="AS414" i="7"/>
  <c r="AT414" i="7"/>
  <c r="AU414" i="7"/>
  <c r="AV414" i="7"/>
  <c r="AW414" i="7"/>
  <c r="AX414" i="7"/>
  <c r="AY414" i="7"/>
  <c r="AZ414" i="7"/>
  <c r="BA414" i="7"/>
  <c r="BB414" i="7"/>
  <c r="BC414" i="7"/>
  <c r="BD414" i="7"/>
  <c r="BE414" i="7"/>
  <c r="BF414" i="7"/>
  <c r="BG414" i="7"/>
  <c r="BH414" i="7"/>
  <c r="BI414" i="7"/>
  <c r="BJ414" i="7"/>
  <c r="BK414" i="7"/>
  <c r="BL414" i="7"/>
  <c r="BM414" i="7"/>
  <c r="BN414" i="7"/>
  <c r="BO414" i="7"/>
  <c r="BP414" i="7"/>
  <c r="BQ414" i="7"/>
  <c r="BR414" i="7"/>
  <c r="BS414" i="7"/>
  <c r="BT414" i="7"/>
  <c r="BU414" i="7"/>
  <c r="BV414" i="7"/>
  <c r="BW414" i="7"/>
  <c r="BX414" i="7"/>
  <c r="BY414" i="7"/>
  <c r="BZ414" i="7"/>
  <c r="CA414" i="7"/>
  <c r="CB414" i="7"/>
  <c r="CC414" i="7"/>
  <c r="CD414" i="7"/>
  <c r="CE414" i="7"/>
  <c r="CF414" i="7"/>
  <c r="CG414" i="7"/>
  <c r="CH414" i="7"/>
  <c r="CI414" i="7"/>
  <c r="CJ414" i="7"/>
  <c r="CK414" i="7"/>
  <c r="CL414" i="7"/>
  <c r="CM414" i="7"/>
  <c r="CN414" i="7"/>
  <c r="CO414" i="7"/>
  <c r="CP414" i="7"/>
  <c r="CQ414" i="7"/>
  <c r="CR414" i="7"/>
  <c r="CS414" i="7"/>
  <c r="CT414" i="7"/>
  <c r="CU414" i="7"/>
  <c r="CV414" i="7"/>
  <c r="CW414" i="7"/>
  <c r="CX414" i="7"/>
  <c r="CY414" i="7"/>
  <c r="CZ414" i="7"/>
  <c r="DA414" i="7"/>
  <c r="DB414" i="7"/>
  <c r="B394" i="7"/>
  <c r="C394" i="7"/>
  <c r="D394" i="7"/>
  <c r="E394" i="7"/>
  <c r="F394" i="7"/>
  <c r="G394" i="7"/>
  <c r="H394" i="7"/>
  <c r="I394" i="7"/>
  <c r="J394" i="7"/>
  <c r="K394" i="7"/>
  <c r="L394" i="7"/>
  <c r="M394" i="7"/>
  <c r="N394" i="7"/>
  <c r="O394" i="7"/>
  <c r="P394" i="7"/>
  <c r="Q394" i="7"/>
  <c r="R394" i="7"/>
  <c r="S394" i="7"/>
  <c r="T394" i="7"/>
  <c r="U394" i="7"/>
  <c r="V394" i="7"/>
  <c r="W394" i="7"/>
  <c r="X394" i="7"/>
  <c r="Y394" i="7"/>
  <c r="Z394" i="7"/>
  <c r="AA394" i="7"/>
  <c r="AB394" i="7"/>
  <c r="AC394" i="7"/>
  <c r="AD394" i="7"/>
  <c r="AE394" i="7"/>
  <c r="AF394" i="7"/>
  <c r="AG394" i="7"/>
  <c r="AH394" i="7"/>
  <c r="AI394" i="7"/>
  <c r="AJ394" i="7"/>
  <c r="AK394" i="7"/>
  <c r="AL394" i="7"/>
  <c r="AM394" i="7"/>
  <c r="AN394" i="7"/>
  <c r="AO394" i="7"/>
  <c r="AP394" i="7"/>
  <c r="AQ394" i="7"/>
  <c r="AR394" i="7"/>
  <c r="AS394" i="7"/>
  <c r="AT394" i="7"/>
  <c r="AU394" i="7"/>
  <c r="AV394" i="7"/>
  <c r="AW394" i="7"/>
  <c r="AX394" i="7"/>
  <c r="AY394" i="7"/>
  <c r="AZ394" i="7"/>
  <c r="BA394" i="7"/>
  <c r="BB394" i="7"/>
  <c r="BC394" i="7"/>
  <c r="BD394" i="7"/>
  <c r="BE394" i="7"/>
  <c r="BF394" i="7"/>
  <c r="BG394" i="7"/>
  <c r="BH394" i="7"/>
  <c r="BI394" i="7"/>
  <c r="BJ394" i="7"/>
  <c r="BK394" i="7"/>
  <c r="BL394" i="7"/>
  <c r="BM394" i="7"/>
  <c r="BN394" i="7"/>
  <c r="BO394" i="7"/>
  <c r="BP394" i="7"/>
  <c r="BQ394" i="7"/>
  <c r="BR394" i="7"/>
  <c r="BS394" i="7"/>
  <c r="BT394" i="7"/>
  <c r="BU394" i="7"/>
  <c r="BV394" i="7"/>
  <c r="BW394" i="7"/>
  <c r="BX394" i="7"/>
  <c r="BY394" i="7"/>
  <c r="BZ394" i="7"/>
  <c r="CA394" i="7"/>
  <c r="CB394" i="7"/>
  <c r="CC394" i="7"/>
  <c r="CD394" i="7"/>
  <c r="CE394" i="7"/>
  <c r="CF394" i="7"/>
  <c r="CG394" i="7"/>
  <c r="CH394" i="7"/>
  <c r="CI394" i="7"/>
  <c r="CJ394" i="7"/>
  <c r="CK394" i="7"/>
  <c r="CL394" i="7"/>
  <c r="CM394" i="7"/>
  <c r="CN394" i="7"/>
  <c r="CO394" i="7"/>
  <c r="CP394" i="7"/>
  <c r="CQ394" i="7"/>
  <c r="CR394" i="7"/>
  <c r="CS394" i="7"/>
  <c r="CT394" i="7"/>
  <c r="CU394" i="7"/>
  <c r="CV394" i="7"/>
  <c r="CW394" i="7"/>
  <c r="CX394" i="7"/>
  <c r="CY394" i="7"/>
  <c r="CZ394" i="7"/>
  <c r="DA394" i="7"/>
  <c r="DB394" i="7"/>
  <c r="B374" i="7"/>
  <c r="C374" i="7"/>
  <c r="D374" i="7"/>
  <c r="E374" i="7"/>
  <c r="F374" i="7"/>
  <c r="G374" i="7"/>
  <c r="H374" i="7"/>
  <c r="I374" i="7"/>
  <c r="J374" i="7"/>
  <c r="K374" i="7"/>
  <c r="L374" i="7"/>
  <c r="M374" i="7"/>
  <c r="N374" i="7"/>
  <c r="O374" i="7"/>
  <c r="P374" i="7"/>
  <c r="Q374" i="7"/>
  <c r="R374" i="7"/>
  <c r="S374" i="7"/>
  <c r="T374" i="7"/>
  <c r="U374" i="7"/>
  <c r="V374" i="7"/>
  <c r="W374" i="7"/>
  <c r="X374" i="7"/>
  <c r="Y374" i="7"/>
  <c r="Z374" i="7"/>
  <c r="AA374" i="7"/>
  <c r="AB374" i="7"/>
  <c r="AC374" i="7"/>
  <c r="AD374" i="7"/>
  <c r="AE374" i="7"/>
  <c r="AF374" i="7"/>
  <c r="AG374" i="7"/>
  <c r="AH374" i="7"/>
  <c r="AI374" i="7"/>
  <c r="AJ374" i="7"/>
  <c r="AK374" i="7"/>
  <c r="AL374" i="7"/>
  <c r="AM374" i="7"/>
  <c r="AN374" i="7"/>
  <c r="AO374" i="7"/>
  <c r="AP374" i="7"/>
  <c r="AQ374" i="7"/>
  <c r="AR374" i="7"/>
  <c r="AS374" i="7"/>
  <c r="AT374" i="7"/>
  <c r="AU374" i="7"/>
  <c r="AV374" i="7"/>
  <c r="AW374" i="7"/>
  <c r="AX374" i="7"/>
  <c r="AY374" i="7"/>
  <c r="AZ374" i="7"/>
  <c r="BA374" i="7"/>
  <c r="BB374" i="7"/>
  <c r="BC374" i="7"/>
  <c r="BD374" i="7"/>
  <c r="BE374" i="7"/>
  <c r="BF374" i="7"/>
  <c r="BG374" i="7"/>
  <c r="BH374" i="7"/>
  <c r="BI374" i="7"/>
  <c r="BJ374" i="7"/>
  <c r="BK374" i="7"/>
  <c r="BL374" i="7"/>
  <c r="BM374" i="7"/>
  <c r="BN374" i="7"/>
  <c r="BO374" i="7"/>
  <c r="BP374" i="7"/>
  <c r="BQ374" i="7"/>
  <c r="BR374" i="7"/>
  <c r="BS374" i="7"/>
  <c r="BT374" i="7"/>
  <c r="BU374" i="7"/>
  <c r="BV374" i="7"/>
  <c r="BW374" i="7"/>
  <c r="BX374" i="7"/>
  <c r="BY374" i="7"/>
  <c r="BZ374" i="7"/>
  <c r="CA374" i="7"/>
  <c r="CB374" i="7"/>
  <c r="CC374" i="7"/>
  <c r="CD374" i="7"/>
  <c r="CE374" i="7"/>
  <c r="CF374" i="7"/>
  <c r="CG374" i="7"/>
  <c r="CH374" i="7"/>
  <c r="CI374" i="7"/>
  <c r="CJ374" i="7"/>
  <c r="CK374" i="7"/>
  <c r="CL374" i="7"/>
  <c r="CM374" i="7"/>
  <c r="CN374" i="7"/>
  <c r="CO374" i="7"/>
  <c r="CP374" i="7"/>
  <c r="CQ374" i="7"/>
  <c r="CR374" i="7"/>
  <c r="CS374" i="7"/>
  <c r="CT374" i="7"/>
  <c r="CU374" i="7"/>
  <c r="CV374" i="7"/>
  <c r="CW374" i="7"/>
  <c r="CX374" i="7"/>
  <c r="CY374" i="7"/>
  <c r="CZ374" i="7"/>
  <c r="DA374" i="7"/>
  <c r="DB374" i="7"/>
  <c r="B354" i="7"/>
  <c r="C354" i="7"/>
  <c r="D354" i="7"/>
  <c r="E354" i="7"/>
  <c r="F354" i="7"/>
  <c r="G354" i="7"/>
  <c r="H354" i="7"/>
  <c r="I354" i="7"/>
  <c r="J354" i="7"/>
  <c r="K354" i="7"/>
  <c r="L354" i="7"/>
  <c r="M354" i="7"/>
  <c r="N354" i="7"/>
  <c r="O354" i="7"/>
  <c r="P354" i="7"/>
  <c r="Q354" i="7"/>
  <c r="R354" i="7"/>
  <c r="S354" i="7"/>
  <c r="T354" i="7"/>
  <c r="U354" i="7"/>
  <c r="V354" i="7"/>
  <c r="W354" i="7"/>
  <c r="X354" i="7"/>
  <c r="Y354" i="7"/>
  <c r="Z354" i="7"/>
  <c r="AA354" i="7"/>
  <c r="AB354" i="7"/>
  <c r="AC354" i="7"/>
  <c r="AD354" i="7"/>
  <c r="AE354" i="7"/>
  <c r="AF354" i="7"/>
  <c r="AG354" i="7"/>
  <c r="AH354" i="7"/>
  <c r="AI354" i="7"/>
  <c r="AJ354" i="7"/>
  <c r="AK354" i="7"/>
  <c r="AL354" i="7"/>
  <c r="AM354" i="7"/>
  <c r="AN354" i="7"/>
  <c r="AO354" i="7"/>
  <c r="AP354" i="7"/>
  <c r="AQ354" i="7"/>
  <c r="AR354" i="7"/>
  <c r="AS354" i="7"/>
  <c r="AT354" i="7"/>
  <c r="AU354" i="7"/>
  <c r="AV354" i="7"/>
  <c r="AW354" i="7"/>
  <c r="AX354" i="7"/>
  <c r="AY354" i="7"/>
  <c r="AZ354" i="7"/>
  <c r="BA354" i="7"/>
  <c r="BB354" i="7"/>
  <c r="BC354" i="7"/>
  <c r="BD354" i="7"/>
  <c r="BE354" i="7"/>
  <c r="BF354" i="7"/>
  <c r="BG354" i="7"/>
  <c r="BH354" i="7"/>
  <c r="BI354" i="7"/>
  <c r="BJ354" i="7"/>
  <c r="BK354" i="7"/>
  <c r="BL354" i="7"/>
  <c r="BM354" i="7"/>
  <c r="BN354" i="7"/>
  <c r="BO354" i="7"/>
  <c r="BP354" i="7"/>
  <c r="BQ354" i="7"/>
  <c r="BR354" i="7"/>
  <c r="BS354" i="7"/>
  <c r="BT354" i="7"/>
  <c r="BU354" i="7"/>
  <c r="BV354" i="7"/>
  <c r="BW354" i="7"/>
  <c r="BX354" i="7"/>
  <c r="BY354" i="7"/>
  <c r="BZ354" i="7"/>
  <c r="CA354" i="7"/>
  <c r="CB354" i="7"/>
  <c r="CC354" i="7"/>
  <c r="CD354" i="7"/>
  <c r="CE354" i="7"/>
  <c r="CF354" i="7"/>
  <c r="CG354" i="7"/>
  <c r="CH354" i="7"/>
  <c r="CI354" i="7"/>
  <c r="CJ354" i="7"/>
  <c r="CK354" i="7"/>
  <c r="CL354" i="7"/>
  <c r="CM354" i="7"/>
  <c r="CN354" i="7"/>
  <c r="CO354" i="7"/>
  <c r="CP354" i="7"/>
  <c r="CQ354" i="7"/>
  <c r="CR354" i="7"/>
  <c r="CS354" i="7"/>
  <c r="CT354" i="7"/>
  <c r="CU354" i="7"/>
  <c r="CV354" i="7"/>
  <c r="CW354" i="7"/>
  <c r="CX354" i="7"/>
  <c r="CY354" i="7"/>
  <c r="CZ354" i="7"/>
  <c r="DA354" i="7"/>
  <c r="DB354" i="7"/>
  <c r="B498" i="7"/>
  <c r="C498" i="7"/>
  <c r="D498" i="7"/>
  <c r="E498" i="7"/>
  <c r="F498" i="7"/>
  <c r="G498" i="7"/>
  <c r="H498" i="7"/>
  <c r="I498" i="7"/>
  <c r="J498" i="7"/>
  <c r="K498" i="7"/>
  <c r="L498" i="7"/>
  <c r="M498" i="7"/>
  <c r="N498" i="7"/>
  <c r="O498" i="7"/>
  <c r="P498" i="7"/>
  <c r="Q498" i="7"/>
  <c r="R498" i="7"/>
  <c r="S498" i="7"/>
  <c r="T498" i="7"/>
  <c r="U498" i="7"/>
  <c r="V498" i="7"/>
  <c r="W498" i="7"/>
  <c r="X498" i="7"/>
  <c r="Y498" i="7"/>
  <c r="Z498" i="7"/>
  <c r="AA498" i="7"/>
  <c r="AB498" i="7"/>
  <c r="AC498" i="7"/>
  <c r="AD498" i="7"/>
  <c r="AE498" i="7"/>
  <c r="AF498" i="7"/>
  <c r="AG498" i="7"/>
  <c r="AH498" i="7"/>
  <c r="AI498" i="7"/>
  <c r="AJ498" i="7"/>
  <c r="AK498" i="7"/>
  <c r="AL498" i="7"/>
  <c r="AM498" i="7"/>
  <c r="AN498" i="7"/>
  <c r="AO498" i="7"/>
  <c r="AP498" i="7"/>
  <c r="AQ498" i="7"/>
  <c r="AR498" i="7"/>
  <c r="AS498" i="7"/>
  <c r="AT498" i="7"/>
  <c r="AU498" i="7"/>
  <c r="AV498" i="7"/>
  <c r="AW498" i="7"/>
  <c r="AX498" i="7"/>
  <c r="AY498" i="7"/>
  <c r="AZ498" i="7"/>
  <c r="BA498" i="7"/>
  <c r="BB498" i="7"/>
  <c r="BC498" i="7"/>
  <c r="BD498" i="7"/>
  <c r="BE498" i="7"/>
  <c r="BF498" i="7"/>
  <c r="BG498" i="7"/>
  <c r="BH498" i="7"/>
  <c r="BI498" i="7"/>
  <c r="BJ498" i="7"/>
  <c r="BK498" i="7"/>
  <c r="BL498" i="7"/>
  <c r="BM498" i="7"/>
  <c r="BN498" i="7"/>
  <c r="BO498" i="7"/>
  <c r="BP498" i="7"/>
  <c r="BQ498" i="7"/>
  <c r="BR498" i="7"/>
  <c r="BS498" i="7"/>
  <c r="BT498" i="7"/>
  <c r="BU498" i="7"/>
  <c r="BV498" i="7"/>
  <c r="BW498" i="7"/>
  <c r="BX498" i="7"/>
  <c r="BY498" i="7"/>
  <c r="BZ498" i="7"/>
  <c r="CA498" i="7"/>
  <c r="CB498" i="7"/>
  <c r="CC498" i="7"/>
  <c r="CD498" i="7"/>
  <c r="CE498" i="7"/>
  <c r="CF498" i="7"/>
  <c r="CG498" i="7"/>
  <c r="CH498" i="7"/>
  <c r="CI498" i="7"/>
  <c r="CJ498" i="7"/>
  <c r="CK498" i="7"/>
  <c r="CL498" i="7"/>
  <c r="CM498" i="7"/>
  <c r="CN498" i="7"/>
  <c r="CO498" i="7"/>
  <c r="CP498" i="7"/>
  <c r="CQ498" i="7"/>
  <c r="CR498" i="7"/>
  <c r="CS498" i="7"/>
  <c r="CT498" i="7"/>
  <c r="CU498" i="7"/>
  <c r="CV498" i="7"/>
  <c r="CW498" i="7"/>
  <c r="CX498" i="7"/>
  <c r="CY498" i="7"/>
  <c r="CZ498" i="7"/>
  <c r="DA498" i="7"/>
  <c r="DB498" i="7"/>
  <c r="B377" i="7"/>
  <c r="C377" i="7"/>
  <c r="D377" i="7"/>
  <c r="E377" i="7"/>
  <c r="F377" i="7"/>
  <c r="G377" i="7"/>
  <c r="H377" i="7"/>
  <c r="I377" i="7"/>
  <c r="J377" i="7"/>
  <c r="K377" i="7"/>
  <c r="L377" i="7"/>
  <c r="M377" i="7"/>
  <c r="N377" i="7"/>
  <c r="O377" i="7"/>
  <c r="P377" i="7"/>
  <c r="Q377" i="7"/>
  <c r="R377" i="7"/>
  <c r="S377" i="7"/>
  <c r="T377" i="7"/>
  <c r="U377" i="7"/>
  <c r="V377" i="7"/>
  <c r="W377" i="7"/>
  <c r="X377" i="7"/>
  <c r="Y377" i="7"/>
  <c r="Z377" i="7"/>
  <c r="AA377" i="7"/>
  <c r="AB377" i="7"/>
  <c r="AC377" i="7"/>
  <c r="AD377" i="7"/>
  <c r="AE377" i="7"/>
  <c r="AF377" i="7"/>
  <c r="AG377" i="7"/>
  <c r="AH377" i="7"/>
  <c r="AI377" i="7"/>
  <c r="AJ377" i="7"/>
  <c r="AK377" i="7"/>
  <c r="AL377" i="7"/>
  <c r="AM377" i="7"/>
  <c r="AN377" i="7"/>
  <c r="AO377" i="7"/>
  <c r="AP377" i="7"/>
  <c r="AQ377" i="7"/>
  <c r="AR377" i="7"/>
  <c r="AS377" i="7"/>
  <c r="AT377" i="7"/>
  <c r="AU377" i="7"/>
  <c r="AV377" i="7"/>
  <c r="AW377" i="7"/>
  <c r="AX377" i="7"/>
  <c r="AY377" i="7"/>
  <c r="AZ377" i="7"/>
  <c r="BA377" i="7"/>
  <c r="BB377" i="7"/>
  <c r="BC377" i="7"/>
  <c r="BD377" i="7"/>
  <c r="BE377" i="7"/>
  <c r="BF377" i="7"/>
  <c r="BG377" i="7"/>
  <c r="BH377" i="7"/>
  <c r="BI377" i="7"/>
  <c r="BJ377" i="7"/>
  <c r="BK377" i="7"/>
  <c r="BL377" i="7"/>
  <c r="BM377" i="7"/>
  <c r="BN377" i="7"/>
  <c r="BO377" i="7"/>
  <c r="BP377" i="7"/>
  <c r="BQ377" i="7"/>
  <c r="BR377" i="7"/>
  <c r="BS377" i="7"/>
  <c r="BT377" i="7"/>
  <c r="BU377" i="7"/>
  <c r="BV377" i="7"/>
  <c r="BW377" i="7"/>
  <c r="BX377" i="7"/>
  <c r="BY377" i="7"/>
  <c r="BZ377" i="7"/>
  <c r="CA377" i="7"/>
  <c r="CB377" i="7"/>
  <c r="CC377" i="7"/>
  <c r="CD377" i="7"/>
  <c r="CE377" i="7"/>
  <c r="CF377" i="7"/>
  <c r="CG377" i="7"/>
  <c r="CH377" i="7"/>
  <c r="CI377" i="7"/>
  <c r="CJ377" i="7"/>
  <c r="CK377" i="7"/>
  <c r="CL377" i="7"/>
  <c r="CM377" i="7"/>
  <c r="CN377" i="7"/>
  <c r="CO377" i="7"/>
  <c r="CP377" i="7"/>
  <c r="CQ377" i="7"/>
  <c r="CR377" i="7"/>
  <c r="CS377" i="7"/>
  <c r="CT377" i="7"/>
  <c r="CU377" i="7"/>
  <c r="CV377" i="7"/>
  <c r="CW377" i="7"/>
  <c r="CX377" i="7"/>
  <c r="CY377" i="7"/>
  <c r="CZ377" i="7"/>
  <c r="DA377" i="7"/>
  <c r="DB377" i="7"/>
  <c r="B396" i="7"/>
  <c r="C396" i="7"/>
  <c r="D396" i="7"/>
  <c r="E396" i="7"/>
  <c r="F396" i="7"/>
  <c r="G396" i="7"/>
  <c r="H396" i="7"/>
  <c r="I396" i="7"/>
  <c r="J396" i="7"/>
  <c r="K396" i="7"/>
  <c r="L396" i="7"/>
  <c r="M396" i="7"/>
  <c r="N396" i="7"/>
  <c r="O396" i="7"/>
  <c r="P396" i="7"/>
  <c r="Q396" i="7"/>
  <c r="R396" i="7"/>
  <c r="S396" i="7"/>
  <c r="T396" i="7"/>
  <c r="U396" i="7"/>
  <c r="V396" i="7"/>
  <c r="W396" i="7"/>
  <c r="X396" i="7"/>
  <c r="Y396" i="7"/>
  <c r="Z396" i="7"/>
  <c r="AA396" i="7"/>
  <c r="AB396" i="7"/>
  <c r="AC396" i="7"/>
  <c r="AD396" i="7"/>
  <c r="AE396" i="7"/>
  <c r="AF396" i="7"/>
  <c r="AG396" i="7"/>
  <c r="AH396" i="7"/>
  <c r="AI396" i="7"/>
  <c r="AJ396" i="7"/>
  <c r="AK396" i="7"/>
  <c r="AL396" i="7"/>
  <c r="AM396" i="7"/>
  <c r="AN396" i="7"/>
  <c r="AO396" i="7"/>
  <c r="AP396" i="7"/>
  <c r="AQ396" i="7"/>
  <c r="AR396" i="7"/>
  <c r="AS396" i="7"/>
  <c r="AT396" i="7"/>
  <c r="AU396" i="7"/>
  <c r="AV396" i="7"/>
  <c r="AW396" i="7"/>
  <c r="AX396" i="7"/>
  <c r="AY396" i="7"/>
  <c r="AZ396" i="7"/>
  <c r="BA396" i="7"/>
  <c r="BB396" i="7"/>
  <c r="BC396" i="7"/>
  <c r="BD396" i="7"/>
  <c r="BE396" i="7"/>
  <c r="BF396" i="7"/>
  <c r="BG396" i="7"/>
  <c r="BH396" i="7"/>
  <c r="BI396" i="7"/>
  <c r="BJ396" i="7"/>
  <c r="BK396" i="7"/>
  <c r="BL396" i="7"/>
  <c r="BM396" i="7"/>
  <c r="BN396" i="7"/>
  <c r="BO396" i="7"/>
  <c r="BP396" i="7"/>
  <c r="BQ396" i="7"/>
  <c r="BR396" i="7"/>
  <c r="BS396" i="7"/>
  <c r="BT396" i="7"/>
  <c r="BU396" i="7"/>
  <c r="BV396" i="7"/>
  <c r="BW396" i="7"/>
  <c r="BX396" i="7"/>
  <c r="BY396" i="7"/>
  <c r="BZ396" i="7"/>
  <c r="CA396" i="7"/>
  <c r="CB396" i="7"/>
  <c r="CC396" i="7"/>
  <c r="CD396" i="7"/>
  <c r="CE396" i="7"/>
  <c r="CF396" i="7"/>
  <c r="CG396" i="7"/>
  <c r="CH396" i="7"/>
  <c r="CI396" i="7"/>
  <c r="CJ396" i="7"/>
  <c r="CK396" i="7"/>
  <c r="CL396" i="7"/>
  <c r="CM396" i="7"/>
  <c r="CN396" i="7"/>
  <c r="CO396" i="7"/>
  <c r="CP396" i="7"/>
  <c r="CQ396" i="7"/>
  <c r="CR396" i="7"/>
  <c r="CS396" i="7"/>
  <c r="CT396" i="7"/>
  <c r="CU396" i="7"/>
  <c r="CV396" i="7"/>
  <c r="CW396" i="7"/>
  <c r="CX396" i="7"/>
  <c r="CY396" i="7"/>
  <c r="CZ396" i="7"/>
  <c r="DA396" i="7"/>
  <c r="DB396" i="7"/>
  <c r="B493" i="7"/>
  <c r="C493" i="7"/>
  <c r="D493" i="7"/>
  <c r="E493" i="7"/>
  <c r="F493" i="7"/>
  <c r="G493" i="7"/>
  <c r="H493" i="7"/>
  <c r="I493" i="7"/>
  <c r="J493" i="7"/>
  <c r="K493" i="7"/>
  <c r="L493" i="7"/>
  <c r="M493" i="7"/>
  <c r="N493" i="7"/>
  <c r="O493" i="7"/>
  <c r="P493" i="7"/>
  <c r="Q493" i="7"/>
  <c r="R493" i="7"/>
  <c r="S493" i="7"/>
  <c r="T493" i="7"/>
  <c r="U493" i="7"/>
  <c r="V493" i="7"/>
  <c r="W493" i="7"/>
  <c r="X493" i="7"/>
  <c r="Y493" i="7"/>
  <c r="Z493" i="7"/>
  <c r="AA493" i="7"/>
  <c r="AB493" i="7"/>
  <c r="AC493" i="7"/>
  <c r="AD493" i="7"/>
  <c r="AE493" i="7"/>
  <c r="AF493" i="7"/>
  <c r="AG493" i="7"/>
  <c r="AH493" i="7"/>
  <c r="AI493" i="7"/>
  <c r="AJ493" i="7"/>
  <c r="AK493" i="7"/>
  <c r="AL493" i="7"/>
  <c r="AM493" i="7"/>
  <c r="AN493" i="7"/>
  <c r="AO493" i="7"/>
  <c r="AP493" i="7"/>
  <c r="AQ493" i="7"/>
  <c r="AR493" i="7"/>
  <c r="AS493" i="7"/>
  <c r="AT493" i="7"/>
  <c r="AU493" i="7"/>
  <c r="AV493" i="7"/>
  <c r="AW493" i="7"/>
  <c r="AX493" i="7"/>
  <c r="AY493" i="7"/>
  <c r="AZ493" i="7"/>
  <c r="BA493" i="7"/>
  <c r="BB493" i="7"/>
  <c r="BC493" i="7"/>
  <c r="BD493" i="7"/>
  <c r="BE493" i="7"/>
  <c r="BF493" i="7"/>
  <c r="BG493" i="7"/>
  <c r="BH493" i="7"/>
  <c r="BI493" i="7"/>
  <c r="BJ493" i="7"/>
  <c r="BK493" i="7"/>
  <c r="BL493" i="7"/>
  <c r="BM493" i="7"/>
  <c r="BN493" i="7"/>
  <c r="BO493" i="7"/>
  <c r="BP493" i="7"/>
  <c r="BQ493" i="7"/>
  <c r="BR493" i="7"/>
  <c r="BS493" i="7"/>
  <c r="BT493" i="7"/>
  <c r="BU493" i="7"/>
  <c r="BV493" i="7"/>
  <c r="BW493" i="7"/>
  <c r="BX493" i="7"/>
  <c r="BY493" i="7"/>
  <c r="BZ493" i="7"/>
  <c r="CA493" i="7"/>
  <c r="CB493" i="7"/>
  <c r="CC493" i="7"/>
  <c r="CD493" i="7"/>
  <c r="CE493" i="7"/>
  <c r="CF493" i="7"/>
  <c r="CG493" i="7"/>
  <c r="CH493" i="7"/>
  <c r="CI493" i="7"/>
  <c r="CJ493" i="7"/>
  <c r="CK493" i="7"/>
  <c r="CL493" i="7"/>
  <c r="CM493" i="7"/>
  <c r="CN493" i="7"/>
  <c r="CO493" i="7"/>
  <c r="CP493" i="7"/>
  <c r="CQ493" i="7"/>
  <c r="CR493" i="7"/>
  <c r="CS493" i="7"/>
  <c r="CT493" i="7"/>
  <c r="CU493" i="7"/>
  <c r="CV493" i="7"/>
  <c r="CW493" i="7"/>
  <c r="CX493" i="7"/>
  <c r="CY493" i="7"/>
  <c r="CZ493" i="7"/>
  <c r="DA493" i="7"/>
  <c r="DB493" i="7"/>
  <c r="B473" i="7"/>
  <c r="C473" i="7"/>
  <c r="D473" i="7"/>
  <c r="E473" i="7"/>
  <c r="F473" i="7"/>
  <c r="G473" i="7"/>
  <c r="H473" i="7"/>
  <c r="I473" i="7"/>
  <c r="J473" i="7"/>
  <c r="K473" i="7"/>
  <c r="L473" i="7"/>
  <c r="M473" i="7"/>
  <c r="N473" i="7"/>
  <c r="O473" i="7"/>
  <c r="P473" i="7"/>
  <c r="Q473" i="7"/>
  <c r="R473" i="7"/>
  <c r="S473" i="7"/>
  <c r="T473" i="7"/>
  <c r="U473" i="7"/>
  <c r="V473" i="7"/>
  <c r="W473" i="7"/>
  <c r="X473" i="7"/>
  <c r="Y473" i="7"/>
  <c r="Z473" i="7"/>
  <c r="AA473" i="7"/>
  <c r="AB473" i="7"/>
  <c r="AC473" i="7"/>
  <c r="AD473" i="7"/>
  <c r="AE473" i="7"/>
  <c r="AF473" i="7"/>
  <c r="AG473" i="7"/>
  <c r="AH473" i="7"/>
  <c r="AI473" i="7"/>
  <c r="AJ473" i="7"/>
  <c r="AK473" i="7"/>
  <c r="AL473" i="7"/>
  <c r="AM473" i="7"/>
  <c r="AN473" i="7"/>
  <c r="AO473" i="7"/>
  <c r="AP473" i="7"/>
  <c r="AQ473" i="7"/>
  <c r="AR473" i="7"/>
  <c r="AS473" i="7"/>
  <c r="AT473" i="7"/>
  <c r="AU473" i="7"/>
  <c r="AV473" i="7"/>
  <c r="AW473" i="7"/>
  <c r="AX473" i="7"/>
  <c r="AY473" i="7"/>
  <c r="AZ473" i="7"/>
  <c r="BA473" i="7"/>
  <c r="BB473" i="7"/>
  <c r="BC473" i="7"/>
  <c r="BD473" i="7"/>
  <c r="BE473" i="7"/>
  <c r="BF473" i="7"/>
  <c r="BG473" i="7"/>
  <c r="BH473" i="7"/>
  <c r="BI473" i="7"/>
  <c r="BJ473" i="7"/>
  <c r="BK473" i="7"/>
  <c r="BL473" i="7"/>
  <c r="BM473" i="7"/>
  <c r="BN473" i="7"/>
  <c r="BO473" i="7"/>
  <c r="BP473" i="7"/>
  <c r="BQ473" i="7"/>
  <c r="BR473" i="7"/>
  <c r="BS473" i="7"/>
  <c r="BT473" i="7"/>
  <c r="BU473" i="7"/>
  <c r="BV473" i="7"/>
  <c r="BW473" i="7"/>
  <c r="BX473" i="7"/>
  <c r="BY473" i="7"/>
  <c r="BZ473" i="7"/>
  <c r="CA473" i="7"/>
  <c r="CB473" i="7"/>
  <c r="CC473" i="7"/>
  <c r="CD473" i="7"/>
  <c r="CE473" i="7"/>
  <c r="CF473" i="7"/>
  <c r="CG473" i="7"/>
  <c r="CH473" i="7"/>
  <c r="CI473" i="7"/>
  <c r="CJ473" i="7"/>
  <c r="CK473" i="7"/>
  <c r="CL473" i="7"/>
  <c r="CM473" i="7"/>
  <c r="CN473" i="7"/>
  <c r="CO473" i="7"/>
  <c r="CP473" i="7"/>
  <c r="CQ473" i="7"/>
  <c r="CR473" i="7"/>
  <c r="CS473" i="7"/>
  <c r="CT473" i="7"/>
  <c r="CU473" i="7"/>
  <c r="CV473" i="7"/>
  <c r="CW473" i="7"/>
  <c r="CX473" i="7"/>
  <c r="CY473" i="7"/>
  <c r="CZ473" i="7"/>
  <c r="DA473" i="7"/>
  <c r="DB473" i="7"/>
  <c r="B453" i="7"/>
  <c r="C453" i="7"/>
  <c r="D453" i="7"/>
  <c r="E453" i="7"/>
  <c r="F453" i="7"/>
  <c r="G453" i="7"/>
  <c r="H453" i="7"/>
  <c r="I453" i="7"/>
  <c r="J453" i="7"/>
  <c r="K453" i="7"/>
  <c r="L453" i="7"/>
  <c r="M453" i="7"/>
  <c r="N453" i="7"/>
  <c r="O453" i="7"/>
  <c r="P453" i="7"/>
  <c r="Q453" i="7"/>
  <c r="R453" i="7"/>
  <c r="S453" i="7"/>
  <c r="T453" i="7"/>
  <c r="U453" i="7"/>
  <c r="V453" i="7"/>
  <c r="W453" i="7"/>
  <c r="X453" i="7"/>
  <c r="Y453" i="7"/>
  <c r="Z453" i="7"/>
  <c r="AA453" i="7"/>
  <c r="AB453" i="7"/>
  <c r="AC453" i="7"/>
  <c r="AD453" i="7"/>
  <c r="AE453" i="7"/>
  <c r="AF453" i="7"/>
  <c r="AG453" i="7"/>
  <c r="AH453" i="7"/>
  <c r="AI453" i="7"/>
  <c r="AJ453" i="7"/>
  <c r="AK453" i="7"/>
  <c r="AL453" i="7"/>
  <c r="AM453" i="7"/>
  <c r="AN453" i="7"/>
  <c r="AO453" i="7"/>
  <c r="AP453" i="7"/>
  <c r="AQ453" i="7"/>
  <c r="AR453" i="7"/>
  <c r="AS453" i="7"/>
  <c r="AT453" i="7"/>
  <c r="AU453" i="7"/>
  <c r="AV453" i="7"/>
  <c r="AW453" i="7"/>
  <c r="AX453" i="7"/>
  <c r="AY453" i="7"/>
  <c r="AZ453" i="7"/>
  <c r="BA453" i="7"/>
  <c r="BB453" i="7"/>
  <c r="BC453" i="7"/>
  <c r="BD453" i="7"/>
  <c r="BE453" i="7"/>
  <c r="BF453" i="7"/>
  <c r="BG453" i="7"/>
  <c r="BH453" i="7"/>
  <c r="BI453" i="7"/>
  <c r="BJ453" i="7"/>
  <c r="BK453" i="7"/>
  <c r="BL453" i="7"/>
  <c r="BM453" i="7"/>
  <c r="BN453" i="7"/>
  <c r="BO453" i="7"/>
  <c r="BP453" i="7"/>
  <c r="BQ453" i="7"/>
  <c r="BR453" i="7"/>
  <c r="BS453" i="7"/>
  <c r="BT453" i="7"/>
  <c r="BU453" i="7"/>
  <c r="BV453" i="7"/>
  <c r="BW453" i="7"/>
  <c r="BX453" i="7"/>
  <c r="BY453" i="7"/>
  <c r="BZ453" i="7"/>
  <c r="CA453" i="7"/>
  <c r="CB453" i="7"/>
  <c r="CC453" i="7"/>
  <c r="CD453" i="7"/>
  <c r="CE453" i="7"/>
  <c r="CF453" i="7"/>
  <c r="CG453" i="7"/>
  <c r="CH453" i="7"/>
  <c r="CI453" i="7"/>
  <c r="CJ453" i="7"/>
  <c r="CK453" i="7"/>
  <c r="CL453" i="7"/>
  <c r="CM453" i="7"/>
  <c r="CN453" i="7"/>
  <c r="CO453" i="7"/>
  <c r="CP453" i="7"/>
  <c r="CQ453" i="7"/>
  <c r="CR453" i="7"/>
  <c r="CS453" i="7"/>
  <c r="CT453" i="7"/>
  <c r="CU453" i="7"/>
  <c r="CV453" i="7"/>
  <c r="CW453" i="7"/>
  <c r="CX453" i="7"/>
  <c r="CY453" i="7"/>
  <c r="CZ453" i="7"/>
  <c r="DA453" i="7"/>
  <c r="DB453" i="7"/>
  <c r="B433" i="7"/>
  <c r="C433" i="7"/>
  <c r="D433" i="7"/>
  <c r="E433" i="7"/>
  <c r="F433" i="7"/>
  <c r="G433" i="7"/>
  <c r="H433" i="7"/>
  <c r="I433" i="7"/>
  <c r="J433" i="7"/>
  <c r="K433" i="7"/>
  <c r="L433" i="7"/>
  <c r="M433" i="7"/>
  <c r="N433" i="7"/>
  <c r="O433" i="7"/>
  <c r="P433" i="7"/>
  <c r="Q433" i="7"/>
  <c r="R433" i="7"/>
  <c r="S433" i="7"/>
  <c r="T433" i="7"/>
  <c r="U433" i="7"/>
  <c r="V433" i="7"/>
  <c r="W433" i="7"/>
  <c r="X433" i="7"/>
  <c r="Y433" i="7"/>
  <c r="Z433" i="7"/>
  <c r="AA433" i="7"/>
  <c r="AB433" i="7"/>
  <c r="AC433" i="7"/>
  <c r="AD433" i="7"/>
  <c r="AE433" i="7"/>
  <c r="AF433" i="7"/>
  <c r="AG433" i="7"/>
  <c r="AH433" i="7"/>
  <c r="AI433" i="7"/>
  <c r="AJ433" i="7"/>
  <c r="AK433" i="7"/>
  <c r="AL433" i="7"/>
  <c r="AM433" i="7"/>
  <c r="AN433" i="7"/>
  <c r="AO433" i="7"/>
  <c r="AP433" i="7"/>
  <c r="AQ433" i="7"/>
  <c r="AR433" i="7"/>
  <c r="AS433" i="7"/>
  <c r="AT433" i="7"/>
  <c r="AU433" i="7"/>
  <c r="AV433" i="7"/>
  <c r="AW433" i="7"/>
  <c r="AX433" i="7"/>
  <c r="AY433" i="7"/>
  <c r="AZ433" i="7"/>
  <c r="BA433" i="7"/>
  <c r="BB433" i="7"/>
  <c r="BC433" i="7"/>
  <c r="BD433" i="7"/>
  <c r="BE433" i="7"/>
  <c r="BF433" i="7"/>
  <c r="BG433" i="7"/>
  <c r="BH433" i="7"/>
  <c r="BI433" i="7"/>
  <c r="BJ433" i="7"/>
  <c r="BK433" i="7"/>
  <c r="BL433" i="7"/>
  <c r="BM433" i="7"/>
  <c r="BN433" i="7"/>
  <c r="BO433" i="7"/>
  <c r="BP433" i="7"/>
  <c r="BQ433" i="7"/>
  <c r="BR433" i="7"/>
  <c r="BS433" i="7"/>
  <c r="BT433" i="7"/>
  <c r="BU433" i="7"/>
  <c r="BV433" i="7"/>
  <c r="BW433" i="7"/>
  <c r="BX433" i="7"/>
  <c r="BY433" i="7"/>
  <c r="BZ433" i="7"/>
  <c r="CA433" i="7"/>
  <c r="CB433" i="7"/>
  <c r="CC433" i="7"/>
  <c r="CD433" i="7"/>
  <c r="CE433" i="7"/>
  <c r="CF433" i="7"/>
  <c r="CG433" i="7"/>
  <c r="CH433" i="7"/>
  <c r="CI433" i="7"/>
  <c r="CJ433" i="7"/>
  <c r="CK433" i="7"/>
  <c r="CL433" i="7"/>
  <c r="CM433" i="7"/>
  <c r="CN433" i="7"/>
  <c r="CO433" i="7"/>
  <c r="CP433" i="7"/>
  <c r="CQ433" i="7"/>
  <c r="CR433" i="7"/>
  <c r="CS433" i="7"/>
  <c r="CT433" i="7"/>
  <c r="CU433" i="7"/>
  <c r="CV433" i="7"/>
  <c r="CW433" i="7"/>
  <c r="CX433" i="7"/>
  <c r="CY433" i="7"/>
  <c r="CZ433" i="7"/>
  <c r="DA433" i="7"/>
  <c r="DB433" i="7"/>
  <c r="B413" i="7"/>
  <c r="C413" i="7"/>
  <c r="D413" i="7"/>
  <c r="E413" i="7"/>
  <c r="F413" i="7"/>
  <c r="G413" i="7"/>
  <c r="H413" i="7"/>
  <c r="I413" i="7"/>
  <c r="J413" i="7"/>
  <c r="K413" i="7"/>
  <c r="L413" i="7"/>
  <c r="M413" i="7"/>
  <c r="N413" i="7"/>
  <c r="O413" i="7"/>
  <c r="P413" i="7"/>
  <c r="Q413" i="7"/>
  <c r="R413" i="7"/>
  <c r="S413" i="7"/>
  <c r="T413" i="7"/>
  <c r="U413" i="7"/>
  <c r="V413" i="7"/>
  <c r="W413" i="7"/>
  <c r="X413" i="7"/>
  <c r="Y413" i="7"/>
  <c r="Z413" i="7"/>
  <c r="AA413" i="7"/>
  <c r="AB413" i="7"/>
  <c r="AC413" i="7"/>
  <c r="AD413" i="7"/>
  <c r="AE413" i="7"/>
  <c r="AF413" i="7"/>
  <c r="AG413" i="7"/>
  <c r="AH413" i="7"/>
  <c r="AI413" i="7"/>
  <c r="AJ413" i="7"/>
  <c r="AK413" i="7"/>
  <c r="AL413" i="7"/>
  <c r="AM413" i="7"/>
  <c r="AN413" i="7"/>
  <c r="AO413" i="7"/>
  <c r="AP413" i="7"/>
  <c r="AQ413" i="7"/>
  <c r="AR413" i="7"/>
  <c r="AS413" i="7"/>
  <c r="AT413" i="7"/>
  <c r="AU413" i="7"/>
  <c r="AV413" i="7"/>
  <c r="AW413" i="7"/>
  <c r="AX413" i="7"/>
  <c r="AY413" i="7"/>
  <c r="AZ413" i="7"/>
  <c r="BA413" i="7"/>
  <c r="BB413" i="7"/>
  <c r="BC413" i="7"/>
  <c r="BD413" i="7"/>
  <c r="BE413" i="7"/>
  <c r="BF413" i="7"/>
  <c r="BG413" i="7"/>
  <c r="BH413" i="7"/>
  <c r="BI413" i="7"/>
  <c r="BJ413" i="7"/>
  <c r="BK413" i="7"/>
  <c r="BL413" i="7"/>
  <c r="BM413" i="7"/>
  <c r="BN413" i="7"/>
  <c r="BO413" i="7"/>
  <c r="BP413" i="7"/>
  <c r="BQ413" i="7"/>
  <c r="BR413" i="7"/>
  <c r="BS413" i="7"/>
  <c r="BT413" i="7"/>
  <c r="BU413" i="7"/>
  <c r="BV413" i="7"/>
  <c r="BW413" i="7"/>
  <c r="BX413" i="7"/>
  <c r="BY413" i="7"/>
  <c r="BZ413" i="7"/>
  <c r="CA413" i="7"/>
  <c r="CB413" i="7"/>
  <c r="CC413" i="7"/>
  <c r="CD413" i="7"/>
  <c r="CE413" i="7"/>
  <c r="CF413" i="7"/>
  <c r="CG413" i="7"/>
  <c r="CH413" i="7"/>
  <c r="CI413" i="7"/>
  <c r="CJ413" i="7"/>
  <c r="CK413" i="7"/>
  <c r="CL413" i="7"/>
  <c r="CM413" i="7"/>
  <c r="CN413" i="7"/>
  <c r="CO413" i="7"/>
  <c r="CP413" i="7"/>
  <c r="CQ413" i="7"/>
  <c r="CR413" i="7"/>
  <c r="CS413" i="7"/>
  <c r="CT413" i="7"/>
  <c r="CU413" i="7"/>
  <c r="CV413" i="7"/>
  <c r="CW413" i="7"/>
  <c r="CX413" i="7"/>
  <c r="CY413" i="7"/>
  <c r="CZ413" i="7"/>
  <c r="DA413" i="7"/>
  <c r="DB413" i="7"/>
  <c r="B393" i="7"/>
  <c r="C393" i="7"/>
  <c r="D393" i="7"/>
  <c r="E393" i="7"/>
  <c r="F393" i="7"/>
  <c r="G393" i="7"/>
  <c r="H393" i="7"/>
  <c r="I393" i="7"/>
  <c r="J393" i="7"/>
  <c r="K393" i="7"/>
  <c r="L393" i="7"/>
  <c r="M393" i="7"/>
  <c r="N393" i="7"/>
  <c r="O393" i="7"/>
  <c r="P393" i="7"/>
  <c r="Q393" i="7"/>
  <c r="R393" i="7"/>
  <c r="S393" i="7"/>
  <c r="T393" i="7"/>
  <c r="U393" i="7"/>
  <c r="V393" i="7"/>
  <c r="W393" i="7"/>
  <c r="X393" i="7"/>
  <c r="Y393" i="7"/>
  <c r="Z393" i="7"/>
  <c r="AA393" i="7"/>
  <c r="AB393" i="7"/>
  <c r="AC393" i="7"/>
  <c r="AD393" i="7"/>
  <c r="AE393" i="7"/>
  <c r="AF393" i="7"/>
  <c r="AG393" i="7"/>
  <c r="AH393" i="7"/>
  <c r="AI393" i="7"/>
  <c r="AJ393" i="7"/>
  <c r="AK393" i="7"/>
  <c r="AL393" i="7"/>
  <c r="AM393" i="7"/>
  <c r="AN393" i="7"/>
  <c r="AO393" i="7"/>
  <c r="AP393" i="7"/>
  <c r="AQ393" i="7"/>
  <c r="AR393" i="7"/>
  <c r="AS393" i="7"/>
  <c r="AT393" i="7"/>
  <c r="AU393" i="7"/>
  <c r="AV393" i="7"/>
  <c r="AW393" i="7"/>
  <c r="AX393" i="7"/>
  <c r="AY393" i="7"/>
  <c r="AZ393" i="7"/>
  <c r="BA393" i="7"/>
  <c r="BB393" i="7"/>
  <c r="BC393" i="7"/>
  <c r="BD393" i="7"/>
  <c r="BE393" i="7"/>
  <c r="BF393" i="7"/>
  <c r="BG393" i="7"/>
  <c r="BH393" i="7"/>
  <c r="BI393" i="7"/>
  <c r="BJ393" i="7"/>
  <c r="BK393" i="7"/>
  <c r="BL393" i="7"/>
  <c r="BM393" i="7"/>
  <c r="BN393" i="7"/>
  <c r="BO393" i="7"/>
  <c r="BP393" i="7"/>
  <c r="BQ393" i="7"/>
  <c r="BR393" i="7"/>
  <c r="BS393" i="7"/>
  <c r="BT393" i="7"/>
  <c r="BU393" i="7"/>
  <c r="BV393" i="7"/>
  <c r="BW393" i="7"/>
  <c r="BX393" i="7"/>
  <c r="BY393" i="7"/>
  <c r="BZ393" i="7"/>
  <c r="CA393" i="7"/>
  <c r="CB393" i="7"/>
  <c r="CC393" i="7"/>
  <c r="CD393" i="7"/>
  <c r="CE393" i="7"/>
  <c r="CF393" i="7"/>
  <c r="CG393" i="7"/>
  <c r="CH393" i="7"/>
  <c r="CI393" i="7"/>
  <c r="CJ393" i="7"/>
  <c r="CK393" i="7"/>
  <c r="CL393" i="7"/>
  <c r="CM393" i="7"/>
  <c r="CN393" i="7"/>
  <c r="CO393" i="7"/>
  <c r="CP393" i="7"/>
  <c r="CQ393" i="7"/>
  <c r="CR393" i="7"/>
  <c r="CS393" i="7"/>
  <c r="CT393" i="7"/>
  <c r="CU393" i="7"/>
  <c r="CV393" i="7"/>
  <c r="CW393" i="7"/>
  <c r="CX393" i="7"/>
  <c r="CY393" i="7"/>
  <c r="CZ393" i="7"/>
  <c r="DA393" i="7"/>
  <c r="DB393" i="7"/>
  <c r="B373" i="7"/>
  <c r="C373" i="7"/>
  <c r="D373" i="7"/>
  <c r="E373" i="7"/>
  <c r="F373" i="7"/>
  <c r="G373" i="7"/>
  <c r="H373" i="7"/>
  <c r="I373" i="7"/>
  <c r="J373" i="7"/>
  <c r="K373" i="7"/>
  <c r="L373" i="7"/>
  <c r="M373" i="7"/>
  <c r="N373" i="7"/>
  <c r="O373" i="7"/>
  <c r="P373" i="7"/>
  <c r="Q373" i="7"/>
  <c r="R373" i="7"/>
  <c r="S373" i="7"/>
  <c r="T373" i="7"/>
  <c r="U373" i="7"/>
  <c r="V373" i="7"/>
  <c r="W373" i="7"/>
  <c r="X373" i="7"/>
  <c r="Y373" i="7"/>
  <c r="Z373" i="7"/>
  <c r="AA373" i="7"/>
  <c r="AB373" i="7"/>
  <c r="AC373" i="7"/>
  <c r="AD373" i="7"/>
  <c r="AE373" i="7"/>
  <c r="AF373" i="7"/>
  <c r="AG373" i="7"/>
  <c r="AH373" i="7"/>
  <c r="AI373" i="7"/>
  <c r="AJ373" i="7"/>
  <c r="AK373" i="7"/>
  <c r="AL373" i="7"/>
  <c r="AM373" i="7"/>
  <c r="AN373" i="7"/>
  <c r="AO373" i="7"/>
  <c r="AP373" i="7"/>
  <c r="AQ373" i="7"/>
  <c r="AR373" i="7"/>
  <c r="AS373" i="7"/>
  <c r="AT373" i="7"/>
  <c r="AU373" i="7"/>
  <c r="AV373" i="7"/>
  <c r="AW373" i="7"/>
  <c r="AX373" i="7"/>
  <c r="AY373" i="7"/>
  <c r="AZ373" i="7"/>
  <c r="BA373" i="7"/>
  <c r="BB373" i="7"/>
  <c r="BC373" i="7"/>
  <c r="BD373" i="7"/>
  <c r="BE373" i="7"/>
  <c r="BF373" i="7"/>
  <c r="BG373" i="7"/>
  <c r="BH373" i="7"/>
  <c r="BI373" i="7"/>
  <c r="BJ373" i="7"/>
  <c r="BK373" i="7"/>
  <c r="BL373" i="7"/>
  <c r="BM373" i="7"/>
  <c r="BN373" i="7"/>
  <c r="BO373" i="7"/>
  <c r="BP373" i="7"/>
  <c r="BQ373" i="7"/>
  <c r="BR373" i="7"/>
  <c r="BS373" i="7"/>
  <c r="BT373" i="7"/>
  <c r="BU373" i="7"/>
  <c r="BV373" i="7"/>
  <c r="BW373" i="7"/>
  <c r="BX373" i="7"/>
  <c r="BY373" i="7"/>
  <c r="BZ373" i="7"/>
  <c r="CA373" i="7"/>
  <c r="CB373" i="7"/>
  <c r="CC373" i="7"/>
  <c r="CD373" i="7"/>
  <c r="CE373" i="7"/>
  <c r="CF373" i="7"/>
  <c r="CG373" i="7"/>
  <c r="CH373" i="7"/>
  <c r="CI373" i="7"/>
  <c r="CJ373" i="7"/>
  <c r="CK373" i="7"/>
  <c r="CL373" i="7"/>
  <c r="CM373" i="7"/>
  <c r="CN373" i="7"/>
  <c r="CO373" i="7"/>
  <c r="CP373" i="7"/>
  <c r="CQ373" i="7"/>
  <c r="CR373" i="7"/>
  <c r="CS373" i="7"/>
  <c r="CT373" i="7"/>
  <c r="CU373" i="7"/>
  <c r="CV373" i="7"/>
  <c r="CW373" i="7"/>
  <c r="CX373" i="7"/>
  <c r="CY373" i="7"/>
  <c r="CZ373" i="7"/>
  <c r="DA373" i="7"/>
  <c r="DB373" i="7"/>
  <c r="B353" i="7"/>
  <c r="C353" i="7"/>
  <c r="D353" i="7"/>
  <c r="E353" i="7"/>
  <c r="F353" i="7"/>
  <c r="G353" i="7"/>
  <c r="H353" i="7"/>
  <c r="I353" i="7"/>
  <c r="J353" i="7"/>
  <c r="K353" i="7"/>
  <c r="L353" i="7"/>
  <c r="M353" i="7"/>
  <c r="N353" i="7"/>
  <c r="O353" i="7"/>
  <c r="P353" i="7"/>
  <c r="Q353" i="7"/>
  <c r="R353" i="7"/>
  <c r="S353" i="7"/>
  <c r="T353" i="7"/>
  <c r="U353" i="7"/>
  <c r="V353" i="7"/>
  <c r="W353" i="7"/>
  <c r="X353" i="7"/>
  <c r="Y353" i="7"/>
  <c r="Z353" i="7"/>
  <c r="AA353" i="7"/>
  <c r="AB353" i="7"/>
  <c r="AC353" i="7"/>
  <c r="AD353" i="7"/>
  <c r="AE353" i="7"/>
  <c r="AF353" i="7"/>
  <c r="AG353" i="7"/>
  <c r="AH353" i="7"/>
  <c r="AI353" i="7"/>
  <c r="AJ353" i="7"/>
  <c r="AK353" i="7"/>
  <c r="AL353" i="7"/>
  <c r="AM353" i="7"/>
  <c r="AN353" i="7"/>
  <c r="AO353" i="7"/>
  <c r="AP353" i="7"/>
  <c r="AQ353" i="7"/>
  <c r="AR353" i="7"/>
  <c r="AS353" i="7"/>
  <c r="AT353" i="7"/>
  <c r="AU353" i="7"/>
  <c r="AV353" i="7"/>
  <c r="AW353" i="7"/>
  <c r="AX353" i="7"/>
  <c r="AY353" i="7"/>
  <c r="AZ353" i="7"/>
  <c r="BA353" i="7"/>
  <c r="BB353" i="7"/>
  <c r="BC353" i="7"/>
  <c r="BD353" i="7"/>
  <c r="BE353" i="7"/>
  <c r="BF353" i="7"/>
  <c r="BG353" i="7"/>
  <c r="BH353" i="7"/>
  <c r="BI353" i="7"/>
  <c r="BJ353" i="7"/>
  <c r="BK353" i="7"/>
  <c r="BL353" i="7"/>
  <c r="BM353" i="7"/>
  <c r="BN353" i="7"/>
  <c r="BO353" i="7"/>
  <c r="BP353" i="7"/>
  <c r="BQ353" i="7"/>
  <c r="BR353" i="7"/>
  <c r="BS353" i="7"/>
  <c r="BT353" i="7"/>
  <c r="BU353" i="7"/>
  <c r="BV353" i="7"/>
  <c r="BW353" i="7"/>
  <c r="BX353" i="7"/>
  <c r="BY353" i="7"/>
  <c r="BZ353" i="7"/>
  <c r="CA353" i="7"/>
  <c r="CB353" i="7"/>
  <c r="CC353" i="7"/>
  <c r="CD353" i="7"/>
  <c r="CE353" i="7"/>
  <c r="CF353" i="7"/>
  <c r="CG353" i="7"/>
  <c r="CH353" i="7"/>
  <c r="CI353" i="7"/>
  <c r="CJ353" i="7"/>
  <c r="CK353" i="7"/>
  <c r="CL353" i="7"/>
  <c r="CM353" i="7"/>
  <c r="CN353" i="7"/>
  <c r="CO353" i="7"/>
  <c r="CP353" i="7"/>
  <c r="CQ353" i="7"/>
  <c r="CR353" i="7"/>
  <c r="CS353" i="7"/>
  <c r="CT353" i="7"/>
  <c r="CU353" i="7"/>
  <c r="CV353" i="7"/>
  <c r="CW353" i="7"/>
  <c r="CX353" i="7"/>
  <c r="CY353" i="7"/>
  <c r="CZ353" i="7"/>
  <c r="DA353" i="7"/>
  <c r="DB353" i="7"/>
  <c r="B398" i="7"/>
  <c r="C398" i="7"/>
  <c r="D398" i="7"/>
  <c r="E398" i="7"/>
  <c r="F398" i="7"/>
  <c r="G398" i="7"/>
  <c r="H398" i="7"/>
  <c r="I398" i="7"/>
  <c r="J398" i="7"/>
  <c r="K398" i="7"/>
  <c r="L398" i="7"/>
  <c r="M398" i="7"/>
  <c r="N398" i="7"/>
  <c r="O398" i="7"/>
  <c r="P398" i="7"/>
  <c r="Q398" i="7"/>
  <c r="R398" i="7"/>
  <c r="S398" i="7"/>
  <c r="T398" i="7"/>
  <c r="U398" i="7"/>
  <c r="V398" i="7"/>
  <c r="W398" i="7"/>
  <c r="X398" i="7"/>
  <c r="Y398" i="7"/>
  <c r="Z398" i="7"/>
  <c r="AA398" i="7"/>
  <c r="AB398" i="7"/>
  <c r="AC398" i="7"/>
  <c r="AD398" i="7"/>
  <c r="AE398" i="7"/>
  <c r="AF398" i="7"/>
  <c r="AG398" i="7"/>
  <c r="AH398" i="7"/>
  <c r="AI398" i="7"/>
  <c r="AJ398" i="7"/>
  <c r="AK398" i="7"/>
  <c r="AL398" i="7"/>
  <c r="AM398" i="7"/>
  <c r="AN398" i="7"/>
  <c r="AO398" i="7"/>
  <c r="AP398" i="7"/>
  <c r="AQ398" i="7"/>
  <c r="AR398" i="7"/>
  <c r="AS398" i="7"/>
  <c r="AT398" i="7"/>
  <c r="AU398" i="7"/>
  <c r="AV398" i="7"/>
  <c r="AW398" i="7"/>
  <c r="AX398" i="7"/>
  <c r="AY398" i="7"/>
  <c r="AZ398" i="7"/>
  <c r="BA398" i="7"/>
  <c r="BB398" i="7"/>
  <c r="BC398" i="7"/>
  <c r="BD398" i="7"/>
  <c r="BE398" i="7"/>
  <c r="BF398" i="7"/>
  <c r="BG398" i="7"/>
  <c r="BH398" i="7"/>
  <c r="BI398" i="7"/>
  <c r="BJ398" i="7"/>
  <c r="BK398" i="7"/>
  <c r="BL398" i="7"/>
  <c r="BM398" i="7"/>
  <c r="BN398" i="7"/>
  <c r="BO398" i="7"/>
  <c r="BP398" i="7"/>
  <c r="BQ398" i="7"/>
  <c r="BR398" i="7"/>
  <c r="BS398" i="7"/>
  <c r="BT398" i="7"/>
  <c r="BU398" i="7"/>
  <c r="BV398" i="7"/>
  <c r="BW398" i="7"/>
  <c r="BX398" i="7"/>
  <c r="BY398" i="7"/>
  <c r="BZ398" i="7"/>
  <c r="CA398" i="7"/>
  <c r="CB398" i="7"/>
  <c r="CC398" i="7"/>
  <c r="CD398" i="7"/>
  <c r="CE398" i="7"/>
  <c r="CF398" i="7"/>
  <c r="CG398" i="7"/>
  <c r="CH398" i="7"/>
  <c r="CI398" i="7"/>
  <c r="CJ398" i="7"/>
  <c r="CK398" i="7"/>
  <c r="CL398" i="7"/>
  <c r="CM398" i="7"/>
  <c r="CN398" i="7"/>
  <c r="CO398" i="7"/>
  <c r="CP398" i="7"/>
  <c r="CQ398" i="7"/>
  <c r="CR398" i="7"/>
  <c r="CS398" i="7"/>
  <c r="CT398" i="7"/>
  <c r="CU398" i="7"/>
  <c r="CV398" i="7"/>
  <c r="CW398" i="7"/>
  <c r="CX398" i="7"/>
  <c r="CY398" i="7"/>
  <c r="CZ398" i="7"/>
  <c r="DA398" i="7"/>
  <c r="DB398" i="7"/>
  <c r="B492" i="7"/>
  <c r="C492" i="7"/>
  <c r="D492" i="7"/>
  <c r="E492" i="7"/>
  <c r="F492" i="7"/>
  <c r="G492" i="7"/>
  <c r="H492" i="7"/>
  <c r="I492" i="7"/>
  <c r="J492" i="7"/>
  <c r="K492" i="7"/>
  <c r="L492" i="7"/>
  <c r="M492" i="7"/>
  <c r="N492" i="7"/>
  <c r="O492" i="7"/>
  <c r="P492" i="7"/>
  <c r="Q492" i="7"/>
  <c r="R492" i="7"/>
  <c r="S492" i="7"/>
  <c r="T492" i="7"/>
  <c r="U492" i="7"/>
  <c r="V492" i="7"/>
  <c r="W492" i="7"/>
  <c r="X492" i="7"/>
  <c r="Y492" i="7"/>
  <c r="Z492" i="7"/>
  <c r="AA492" i="7"/>
  <c r="AB492" i="7"/>
  <c r="AC492" i="7"/>
  <c r="AD492" i="7"/>
  <c r="AE492" i="7"/>
  <c r="AF492" i="7"/>
  <c r="AG492" i="7"/>
  <c r="AH492" i="7"/>
  <c r="AI492" i="7"/>
  <c r="AJ492" i="7"/>
  <c r="AK492" i="7"/>
  <c r="AL492" i="7"/>
  <c r="AM492" i="7"/>
  <c r="AN492" i="7"/>
  <c r="AO492" i="7"/>
  <c r="AP492" i="7"/>
  <c r="AQ492" i="7"/>
  <c r="AR492" i="7"/>
  <c r="AS492" i="7"/>
  <c r="AT492" i="7"/>
  <c r="AU492" i="7"/>
  <c r="AV492" i="7"/>
  <c r="AW492" i="7"/>
  <c r="AX492" i="7"/>
  <c r="AY492" i="7"/>
  <c r="AZ492" i="7"/>
  <c r="BA492" i="7"/>
  <c r="BB492" i="7"/>
  <c r="BC492" i="7"/>
  <c r="BD492" i="7"/>
  <c r="BE492" i="7"/>
  <c r="BF492" i="7"/>
  <c r="BG492" i="7"/>
  <c r="BH492" i="7"/>
  <c r="BI492" i="7"/>
  <c r="BJ492" i="7"/>
  <c r="BK492" i="7"/>
  <c r="BL492" i="7"/>
  <c r="BM492" i="7"/>
  <c r="BN492" i="7"/>
  <c r="BO492" i="7"/>
  <c r="BP492" i="7"/>
  <c r="BQ492" i="7"/>
  <c r="BR492" i="7"/>
  <c r="BS492" i="7"/>
  <c r="BT492" i="7"/>
  <c r="BU492" i="7"/>
  <c r="BV492" i="7"/>
  <c r="BW492" i="7"/>
  <c r="BX492" i="7"/>
  <c r="BY492" i="7"/>
  <c r="BZ492" i="7"/>
  <c r="CA492" i="7"/>
  <c r="CB492" i="7"/>
  <c r="CC492" i="7"/>
  <c r="CD492" i="7"/>
  <c r="CE492" i="7"/>
  <c r="CF492" i="7"/>
  <c r="CG492" i="7"/>
  <c r="CH492" i="7"/>
  <c r="CI492" i="7"/>
  <c r="CJ492" i="7"/>
  <c r="CK492" i="7"/>
  <c r="CL492" i="7"/>
  <c r="CM492" i="7"/>
  <c r="CN492" i="7"/>
  <c r="CO492" i="7"/>
  <c r="CP492" i="7"/>
  <c r="CQ492" i="7"/>
  <c r="CR492" i="7"/>
  <c r="CS492" i="7"/>
  <c r="CT492" i="7"/>
  <c r="CU492" i="7"/>
  <c r="CV492" i="7"/>
  <c r="CW492" i="7"/>
  <c r="CX492" i="7"/>
  <c r="CY492" i="7"/>
  <c r="CZ492" i="7"/>
  <c r="DA492" i="7"/>
  <c r="DB492" i="7"/>
  <c r="B472" i="7"/>
  <c r="C472" i="7"/>
  <c r="D472" i="7"/>
  <c r="E472" i="7"/>
  <c r="F472" i="7"/>
  <c r="G472" i="7"/>
  <c r="H472" i="7"/>
  <c r="I472" i="7"/>
  <c r="J472" i="7"/>
  <c r="K472" i="7"/>
  <c r="L472" i="7"/>
  <c r="M472" i="7"/>
  <c r="N472" i="7"/>
  <c r="O472" i="7"/>
  <c r="P472" i="7"/>
  <c r="Q472" i="7"/>
  <c r="R472" i="7"/>
  <c r="S472" i="7"/>
  <c r="T472" i="7"/>
  <c r="U472" i="7"/>
  <c r="V472" i="7"/>
  <c r="W472" i="7"/>
  <c r="X472" i="7"/>
  <c r="Y472" i="7"/>
  <c r="Z472" i="7"/>
  <c r="AA472" i="7"/>
  <c r="AB472" i="7"/>
  <c r="AC472" i="7"/>
  <c r="AD472" i="7"/>
  <c r="AE472" i="7"/>
  <c r="AF472" i="7"/>
  <c r="AG472" i="7"/>
  <c r="AH472" i="7"/>
  <c r="AI472" i="7"/>
  <c r="AJ472" i="7"/>
  <c r="AK472" i="7"/>
  <c r="AL472" i="7"/>
  <c r="AM472" i="7"/>
  <c r="AN472" i="7"/>
  <c r="AO472" i="7"/>
  <c r="AP472" i="7"/>
  <c r="AQ472" i="7"/>
  <c r="AR472" i="7"/>
  <c r="AS472" i="7"/>
  <c r="AT472" i="7"/>
  <c r="AU472" i="7"/>
  <c r="AV472" i="7"/>
  <c r="AW472" i="7"/>
  <c r="AX472" i="7"/>
  <c r="AY472" i="7"/>
  <c r="AZ472" i="7"/>
  <c r="BA472" i="7"/>
  <c r="BB472" i="7"/>
  <c r="BC472" i="7"/>
  <c r="BD472" i="7"/>
  <c r="BE472" i="7"/>
  <c r="BF472" i="7"/>
  <c r="BG472" i="7"/>
  <c r="BH472" i="7"/>
  <c r="BI472" i="7"/>
  <c r="BJ472" i="7"/>
  <c r="BK472" i="7"/>
  <c r="BL472" i="7"/>
  <c r="BM472" i="7"/>
  <c r="BN472" i="7"/>
  <c r="BO472" i="7"/>
  <c r="BP472" i="7"/>
  <c r="BQ472" i="7"/>
  <c r="BR472" i="7"/>
  <c r="BS472" i="7"/>
  <c r="BT472" i="7"/>
  <c r="BU472" i="7"/>
  <c r="BV472" i="7"/>
  <c r="BW472" i="7"/>
  <c r="BX472" i="7"/>
  <c r="BY472" i="7"/>
  <c r="BZ472" i="7"/>
  <c r="CA472" i="7"/>
  <c r="CB472" i="7"/>
  <c r="CC472" i="7"/>
  <c r="CD472" i="7"/>
  <c r="CE472" i="7"/>
  <c r="CF472" i="7"/>
  <c r="CG472" i="7"/>
  <c r="CH472" i="7"/>
  <c r="CI472" i="7"/>
  <c r="CJ472" i="7"/>
  <c r="CK472" i="7"/>
  <c r="CL472" i="7"/>
  <c r="CM472" i="7"/>
  <c r="CN472" i="7"/>
  <c r="CO472" i="7"/>
  <c r="CP472" i="7"/>
  <c r="CQ472" i="7"/>
  <c r="CR472" i="7"/>
  <c r="CS472" i="7"/>
  <c r="CT472" i="7"/>
  <c r="CU472" i="7"/>
  <c r="CV472" i="7"/>
  <c r="CW472" i="7"/>
  <c r="CX472" i="7"/>
  <c r="CY472" i="7"/>
  <c r="CZ472" i="7"/>
  <c r="DA472" i="7"/>
  <c r="DB472" i="7"/>
  <c r="B452" i="7"/>
  <c r="C452" i="7"/>
  <c r="D452" i="7"/>
  <c r="E452" i="7"/>
  <c r="F452" i="7"/>
  <c r="G452" i="7"/>
  <c r="H452" i="7"/>
  <c r="I452" i="7"/>
  <c r="J452" i="7"/>
  <c r="K452" i="7"/>
  <c r="L452" i="7"/>
  <c r="M452" i="7"/>
  <c r="N452" i="7"/>
  <c r="O452" i="7"/>
  <c r="P452" i="7"/>
  <c r="Q452" i="7"/>
  <c r="R452" i="7"/>
  <c r="S452" i="7"/>
  <c r="T452" i="7"/>
  <c r="U452" i="7"/>
  <c r="V452" i="7"/>
  <c r="W452" i="7"/>
  <c r="X452" i="7"/>
  <c r="Y452" i="7"/>
  <c r="Z452" i="7"/>
  <c r="AA452" i="7"/>
  <c r="AB452" i="7"/>
  <c r="AC452" i="7"/>
  <c r="AD452" i="7"/>
  <c r="AE452" i="7"/>
  <c r="AF452" i="7"/>
  <c r="AG452" i="7"/>
  <c r="AH452" i="7"/>
  <c r="AI452" i="7"/>
  <c r="AJ452" i="7"/>
  <c r="AK452" i="7"/>
  <c r="AL452" i="7"/>
  <c r="AM452" i="7"/>
  <c r="AN452" i="7"/>
  <c r="AO452" i="7"/>
  <c r="AP452" i="7"/>
  <c r="AQ452" i="7"/>
  <c r="AR452" i="7"/>
  <c r="AS452" i="7"/>
  <c r="AT452" i="7"/>
  <c r="AU452" i="7"/>
  <c r="AV452" i="7"/>
  <c r="AW452" i="7"/>
  <c r="AX452" i="7"/>
  <c r="AY452" i="7"/>
  <c r="AZ452" i="7"/>
  <c r="BA452" i="7"/>
  <c r="BB452" i="7"/>
  <c r="BC452" i="7"/>
  <c r="BD452" i="7"/>
  <c r="BE452" i="7"/>
  <c r="BF452" i="7"/>
  <c r="BG452" i="7"/>
  <c r="BH452" i="7"/>
  <c r="BI452" i="7"/>
  <c r="BJ452" i="7"/>
  <c r="BK452" i="7"/>
  <c r="BL452" i="7"/>
  <c r="BM452" i="7"/>
  <c r="BN452" i="7"/>
  <c r="BO452" i="7"/>
  <c r="BP452" i="7"/>
  <c r="BQ452" i="7"/>
  <c r="BR452" i="7"/>
  <c r="BS452" i="7"/>
  <c r="BT452" i="7"/>
  <c r="BU452" i="7"/>
  <c r="BV452" i="7"/>
  <c r="BW452" i="7"/>
  <c r="BX452" i="7"/>
  <c r="BY452" i="7"/>
  <c r="BZ452" i="7"/>
  <c r="CA452" i="7"/>
  <c r="CB452" i="7"/>
  <c r="CC452" i="7"/>
  <c r="CD452" i="7"/>
  <c r="CE452" i="7"/>
  <c r="CF452" i="7"/>
  <c r="CG452" i="7"/>
  <c r="CH452" i="7"/>
  <c r="CI452" i="7"/>
  <c r="CJ452" i="7"/>
  <c r="CK452" i="7"/>
  <c r="CL452" i="7"/>
  <c r="CM452" i="7"/>
  <c r="CN452" i="7"/>
  <c r="CO452" i="7"/>
  <c r="CP452" i="7"/>
  <c r="CQ452" i="7"/>
  <c r="CR452" i="7"/>
  <c r="CS452" i="7"/>
  <c r="CT452" i="7"/>
  <c r="CU452" i="7"/>
  <c r="CV452" i="7"/>
  <c r="CW452" i="7"/>
  <c r="CX452" i="7"/>
  <c r="CY452" i="7"/>
  <c r="CZ452" i="7"/>
  <c r="DA452" i="7"/>
  <c r="DB452" i="7"/>
  <c r="B432" i="7"/>
  <c r="C432" i="7"/>
  <c r="D432" i="7"/>
  <c r="E432" i="7"/>
  <c r="F432" i="7"/>
  <c r="G432" i="7"/>
  <c r="H432" i="7"/>
  <c r="I432" i="7"/>
  <c r="J432" i="7"/>
  <c r="K432" i="7"/>
  <c r="L432" i="7"/>
  <c r="M432" i="7"/>
  <c r="N432" i="7"/>
  <c r="O432" i="7"/>
  <c r="P432" i="7"/>
  <c r="Q432" i="7"/>
  <c r="R432" i="7"/>
  <c r="S432" i="7"/>
  <c r="T432" i="7"/>
  <c r="U432" i="7"/>
  <c r="V432" i="7"/>
  <c r="W432" i="7"/>
  <c r="X432" i="7"/>
  <c r="Y432" i="7"/>
  <c r="Z432" i="7"/>
  <c r="AA432" i="7"/>
  <c r="AB432" i="7"/>
  <c r="AC432" i="7"/>
  <c r="AD432" i="7"/>
  <c r="AE432" i="7"/>
  <c r="AF432" i="7"/>
  <c r="AG432" i="7"/>
  <c r="AH432" i="7"/>
  <c r="AI432" i="7"/>
  <c r="AJ432" i="7"/>
  <c r="AK432" i="7"/>
  <c r="AL432" i="7"/>
  <c r="AM432" i="7"/>
  <c r="AN432" i="7"/>
  <c r="AO432" i="7"/>
  <c r="AP432" i="7"/>
  <c r="AQ432" i="7"/>
  <c r="AR432" i="7"/>
  <c r="AS432" i="7"/>
  <c r="AT432" i="7"/>
  <c r="AU432" i="7"/>
  <c r="AV432" i="7"/>
  <c r="AW432" i="7"/>
  <c r="AX432" i="7"/>
  <c r="AY432" i="7"/>
  <c r="AZ432" i="7"/>
  <c r="BA432" i="7"/>
  <c r="BB432" i="7"/>
  <c r="BC432" i="7"/>
  <c r="BD432" i="7"/>
  <c r="BE432" i="7"/>
  <c r="BF432" i="7"/>
  <c r="BG432" i="7"/>
  <c r="BH432" i="7"/>
  <c r="BI432" i="7"/>
  <c r="BJ432" i="7"/>
  <c r="BK432" i="7"/>
  <c r="BL432" i="7"/>
  <c r="BM432" i="7"/>
  <c r="BN432" i="7"/>
  <c r="BO432" i="7"/>
  <c r="BP432" i="7"/>
  <c r="BQ432" i="7"/>
  <c r="BR432" i="7"/>
  <c r="BS432" i="7"/>
  <c r="BT432" i="7"/>
  <c r="BU432" i="7"/>
  <c r="BV432" i="7"/>
  <c r="BW432" i="7"/>
  <c r="BX432" i="7"/>
  <c r="BY432" i="7"/>
  <c r="BZ432" i="7"/>
  <c r="CA432" i="7"/>
  <c r="CB432" i="7"/>
  <c r="CC432" i="7"/>
  <c r="CD432" i="7"/>
  <c r="CE432" i="7"/>
  <c r="CF432" i="7"/>
  <c r="CG432" i="7"/>
  <c r="CH432" i="7"/>
  <c r="CI432" i="7"/>
  <c r="CJ432" i="7"/>
  <c r="CK432" i="7"/>
  <c r="CL432" i="7"/>
  <c r="CM432" i="7"/>
  <c r="CN432" i="7"/>
  <c r="CO432" i="7"/>
  <c r="CP432" i="7"/>
  <c r="CQ432" i="7"/>
  <c r="CR432" i="7"/>
  <c r="CS432" i="7"/>
  <c r="CT432" i="7"/>
  <c r="CU432" i="7"/>
  <c r="CV432" i="7"/>
  <c r="CW432" i="7"/>
  <c r="CX432" i="7"/>
  <c r="CY432" i="7"/>
  <c r="CZ432" i="7"/>
  <c r="DA432" i="7"/>
  <c r="DB432" i="7"/>
  <c r="B412" i="7"/>
  <c r="C412" i="7"/>
  <c r="D412" i="7"/>
  <c r="E412" i="7"/>
  <c r="F412" i="7"/>
  <c r="G412" i="7"/>
  <c r="H412" i="7"/>
  <c r="I412" i="7"/>
  <c r="J412" i="7"/>
  <c r="K412" i="7"/>
  <c r="L412" i="7"/>
  <c r="M412" i="7"/>
  <c r="N412" i="7"/>
  <c r="O412" i="7"/>
  <c r="P412" i="7"/>
  <c r="Q412" i="7"/>
  <c r="R412" i="7"/>
  <c r="S412" i="7"/>
  <c r="T412" i="7"/>
  <c r="U412" i="7"/>
  <c r="V412" i="7"/>
  <c r="W412" i="7"/>
  <c r="X412" i="7"/>
  <c r="Y412" i="7"/>
  <c r="Z412" i="7"/>
  <c r="AA412" i="7"/>
  <c r="AB412" i="7"/>
  <c r="AC412" i="7"/>
  <c r="AD412" i="7"/>
  <c r="AE412" i="7"/>
  <c r="AF412" i="7"/>
  <c r="AG412" i="7"/>
  <c r="AH412" i="7"/>
  <c r="AI412" i="7"/>
  <c r="AJ412" i="7"/>
  <c r="AK412" i="7"/>
  <c r="AL412" i="7"/>
  <c r="AM412" i="7"/>
  <c r="AN412" i="7"/>
  <c r="AO412" i="7"/>
  <c r="AP412" i="7"/>
  <c r="AQ412" i="7"/>
  <c r="AR412" i="7"/>
  <c r="AS412" i="7"/>
  <c r="AT412" i="7"/>
  <c r="AU412" i="7"/>
  <c r="AV412" i="7"/>
  <c r="AW412" i="7"/>
  <c r="AX412" i="7"/>
  <c r="AY412" i="7"/>
  <c r="AZ412" i="7"/>
  <c r="BA412" i="7"/>
  <c r="BB412" i="7"/>
  <c r="BC412" i="7"/>
  <c r="BD412" i="7"/>
  <c r="BE412" i="7"/>
  <c r="BF412" i="7"/>
  <c r="BG412" i="7"/>
  <c r="BH412" i="7"/>
  <c r="BI412" i="7"/>
  <c r="BJ412" i="7"/>
  <c r="BK412" i="7"/>
  <c r="BL412" i="7"/>
  <c r="BM412" i="7"/>
  <c r="BN412" i="7"/>
  <c r="BO412" i="7"/>
  <c r="BP412" i="7"/>
  <c r="BQ412" i="7"/>
  <c r="BR412" i="7"/>
  <c r="BS412" i="7"/>
  <c r="BT412" i="7"/>
  <c r="BU412" i="7"/>
  <c r="BV412" i="7"/>
  <c r="BW412" i="7"/>
  <c r="BX412" i="7"/>
  <c r="BY412" i="7"/>
  <c r="BZ412" i="7"/>
  <c r="CA412" i="7"/>
  <c r="CB412" i="7"/>
  <c r="CC412" i="7"/>
  <c r="CD412" i="7"/>
  <c r="CE412" i="7"/>
  <c r="CF412" i="7"/>
  <c r="CG412" i="7"/>
  <c r="CH412" i="7"/>
  <c r="CI412" i="7"/>
  <c r="CJ412" i="7"/>
  <c r="CK412" i="7"/>
  <c r="CL412" i="7"/>
  <c r="CM412" i="7"/>
  <c r="CN412" i="7"/>
  <c r="CO412" i="7"/>
  <c r="CP412" i="7"/>
  <c r="CQ412" i="7"/>
  <c r="CR412" i="7"/>
  <c r="CS412" i="7"/>
  <c r="CT412" i="7"/>
  <c r="CU412" i="7"/>
  <c r="CV412" i="7"/>
  <c r="CW412" i="7"/>
  <c r="CX412" i="7"/>
  <c r="CY412" i="7"/>
  <c r="CZ412" i="7"/>
  <c r="DA412" i="7"/>
  <c r="DB412" i="7"/>
  <c r="B392" i="7"/>
  <c r="C392" i="7"/>
  <c r="D392" i="7"/>
  <c r="E392" i="7"/>
  <c r="F392" i="7"/>
  <c r="G392" i="7"/>
  <c r="H392" i="7"/>
  <c r="I392" i="7"/>
  <c r="J392" i="7"/>
  <c r="K392" i="7"/>
  <c r="L392" i="7"/>
  <c r="M392" i="7"/>
  <c r="N392" i="7"/>
  <c r="O392" i="7"/>
  <c r="P392" i="7"/>
  <c r="Q392" i="7"/>
  <c r="R392" i="7"/>
  <c r="S392" i="7"/>
  <c r="T392" i="7"/>
  <c r="U392" i="7"/>
  <c r="V392" i="7"/>
  <c r="W392" i="7"/>
  <c r="X392" i="7"/>
  <c r="Y392" i="7"/>
  <c r="Z392" i="7"/>
  <c r="AA392" i="7"/>
  <c r="AB392" i="7"/>
  <c r="AC392" i="7"/>
  <c r="AD392" i="7"/>
  <c r="AE392" i="7"/>
  <c r="AF392" i="7"/>
  <c r="AG392" i="7"/>
  <c r="AH392" i="7"/>
  <c r="AI392" i="7"/>
  <c r="AJ392" i="7"/>
  <c r="AK392" i="7"/>
  <c r="AL392" i="7"/>
  <c r="AM392" i="7"/>
  <c r="AN392" i="7"/>
  <c r="AO392" i="7"/>
  <c r="AP392" i="7"/>
  <c r="AQ392" i="7"/>
  <c r="AR392" i="7"/>
  <c r="AS392" i="7"/>
  <c r="AT392" i="7"/>
  <c r="AU392" i="7"/>
  <c r="AV392" i="7"/>
  <c r="AW392" i="7"/>
  <c r="AX392" i="7"/>
  <c r="AY392" i="7"/>
  <c r="AZ392" i="7"/>
  <c r="BA392" i="7"/>
  <c r="BB392" i="7"/>
  <c r="BC392" i="7"/>
  <c r="BD392" i="7"/>
  <c r="BE392" i="7"/>
  <c r="BF392" i="7"/>
  <c r="BG392" i="7"/>
  <c r="BH392" i="7"/>
  <c r="BI392" i="7"/>
  <c r="BJ392" i="7"/>
  <c r="BK392" i="7"/>
  <c r="BL392" i="7"/>
  <c r="BM392" i="7"/>
  <c r="BN392" i="7"/>
  <c r="BO392" i="7"/>
  <c r="BP392" i="7"/>
  <c r="BQ392" i="7"/>
  <c r="BR392" i="7"/>
  <c r="BS392" i="7"/>
  <c r="BT392" i="7"/>
  <c r="BU392" i="7"/>
  <c r="BV392" i="7"/>
  <c r="BW392" i="7"/>
  <c r="BX392" i="7"/>
  <c r="BY392" i="7"/>
  <c r="BZ392" i="7"/>
  <c r="CA392" i="7"/>
  <c r="CB392" i="7"/>
  <c r="CC392" i="7"/>
  <c r="CD392" i="7"/>
  <c r="CE392" i="7"/>
  <c r="CF392" i="7"/>
  <c r="CG392" i="7"/>
  <c r="CH392" i="7"/>
  <c r="CI392" i="7"/>
  <c r="CJ392" i="7"/>
  <c r="CK392" i="7"/>
  <c r="CL392" i="7"/>
  <c r="CM392" i="7"/>
  <c r="CN392" i="7"/>
  <c r="CO392" i="7"/>
  <c r="CP392" i="7"/>
  <c r="CQ392" i="7"/>
  <c r="CR392" i="7"/>
  <c r="CS392" i="7"/>
  <c r="CT392" i="7"/>
  <c r="CU392" i="7"/>
  <c r="CV392" i="7"/>
  <c r="CW392" i="7"/>
  <c r="CX392" i="7"/>
  <c r="CY392" i="7"/>
  <c r="CZ392" i="7"/>
  <c r="DA392" i="7"/>
  <c r="DB392" i="7"/>
  <c r="B372" i="7"/>
  <c r="C372" i="7"/>
  <c r="D372" i="7"/>
  <c r="E372" i="7"/>
  <c r="F372" i="7"/>
  <c r="G372" i="7"/>
  <c r="H372" i="7"/>
  <c r="I372" i="7"/>
  <c r="J372" i="7"/>
  <c r="K372" i="7"/>
  <c r="L372" i="7"/>
  <c r="M372" i="7"/>
  <c r="N372" i="7"/>
  <c r="O372" i="7"/>
  <c r="P372" i="7"/>
  <c r="Q372" i="7"/>
  <c r="R372" i="7"/>
  <c r="S372" i="7"/>
  <c r="T372" i="7"/>
  <c r="U372" i="7"/>
  <c r="V372" i="7"/>
  <c r="W372" i="7"/>
  <c r="X372" i="7"/>
  <c r="Y372" i="7"/>
  <c r="Z372" i="7"/>
  <c r="AA372" i="7"/>
  <c r="AB372" i="7"/>
  <c r="AC372" i="7"/>
  <c r="AD372" i="7"/>
  <c r="AE372" i="7"/>
  <c r="AF372" i="7"/>
  <c r="AG372" i="7"/>
  <c r="AH372" i="7"/>
  <c r="AI372" i="7"/>
  <c r="AJ372" i="7"/>
  <c r="AK372" i="7"/>
  <c r="AL372" i="7"/>
  <c r="AM372" i="7"/>
  <c r="AN372" i="7"/>
  <c r="AO372" i="7"/>
  <c r="AP372" i="7"/>
  <c r="AQ372" i="7"/>
  <c r="AR372" i="7"/>
  <c r="AS372" i="7"/>
  <c r="AT372" i="7"/>
  <c r="AU372" i="7"/>
  <c r="AV372" i="7"/>
  <c r="AW372" i="7"/>
  <c r="AX372" i="7"/>
  <c r="AY372" i="7"/>
  <c r="AZ372" i="7"/>
  <c r="BA372" i="7"/>
  <c r="BB372" i="7"/>
  <c r="BC372" i="7"/>
  <c r="BD372" i="7"/>
  <c r="BE372" i="7"/>
  <c r="BF372" i="7"/>
  <c r="BG372" i="7"/>
  <c r="BH372" i="7"/>
  <c r="BI372" i="7"/>
  <c r="BJ372" i="7"/>
  <c r="BK372" i="7"/>
  <c r="BL372" i="7"/>
  <c r="BM372" i="7"/>
  <c r="BN372" i="7"/>
  <c r="BO372" i="7"/>
  <c r="BP372" i="7"/>
  <c r="BQ372" i="7"/>
  <c r="BR372" i="7"/>
  <c r="BS372" i="7"/>
  <c r="BT372" i="7"/>
  <c r="BU372" i="7"/>
  <c r="BV372" i="7"/>
  <c r="BW372" i="7"/>
  <c r="BX372" i="7"/>
  <c r="BY372" i="7"/>
  <c r="BZ372" i="7"/>
  <c r="CA372" i="7"/>
  <c r="CB372" i="7"/>
  <c r="CC372" i="7"/>
  <c r="CD372" i="7"/>
  <c r="CE372" i="7"/>
  <c r="CF372" i="7"/>
  <c r="CG372" i="7"/>
  <c r="CH372" i="7"/>
  <c r="CI372" i="7"/>
  <c r="CJ372" i="7"/>
  <c r="CK372" i="7"/>
  <c r="CL372" i="7"/>
  <c r="CM372" i="7"/>
  <c r="CN372" i="7"/>
  <c r="CO372" i="7"/>
  <c r="CP372" i="7"/>
  <c r="CQ372" i="7"/>
  <c r="CR372" i="7"/>
  <c r="CS372" i="7"/>
  <c r="CT372" i="7"/>
  <c r="CU372" i="7"/>
  <c r="CV372" i="7"/>
  <c r="CW372" i="7"/>
  <c r="CX372" i="7"/>
  <c r="CY372" i="7"/>
  <c r="CZ372" i="7"/>
  <c r="DA372" i="7"/>
  <c r="DB372" i="7"/>
  <c r="B352" i="7"/>
  <c r="C352" i="7"/>
  <c r="D352" i="7"/>
  <c r="E352" i="7"/>
  <c r="F352" i="7"/>
  <c r="G352" i="7"/>
  <c r="H352" i="7"/>
  <c r="I352" i="7"/>
  <c r="J352" i="7"/>
  <c r="K352" i="7"/>
  <c r="L352" i="7"/>
  <c r="M352" i="7"/>
  <c r="N352" i="7"/>
  <c r="O352" i="7"/>
  <c r="P352" i="7"/>
  <c r="Q352" i="7"/>
  <c r="R352" i="7"/>
  <c r="S352" i="7"/>
  <c r="T352" i="7"/>
  <c r="U352" i="7"/>
  <c r="V352" i="7"/>
  <c r="W352" i="7"/>
  <c r="X352" i="7"/>
  <c r="Y352" i="7"/>
  <c r="Z352" i="7"/>
  <c r="AA352" i="7"/>
  <c r="AB352" i="7"/>
  <c r="AC352" i="7"/>
  <c r="AD352" i="7"/>
  <c r="AE352" i="7"/>
  <c r="AF352" i="7"/>
  <c r="AG352" i="7"/>
  <c r="AH352" i="7"/>
  <c r="AI352" i="7"/>
  <c r="AJ352" i="7"/>
  <c r="AK352" i="7"/>
  <c r="AL352" i="7"/>
  <c r="AM352" i="7"/>
  <c r="AN352" i="7"/>
  <c r="AO352" i="7"/>
  <c r="AP352" i="7"/>
  <c r="AQ352" i="7"/>
  <c r="AR352" i="7"/>
  <c r="AS352" i="7"/>
  <c r="AT352" i="7"/>
  <c r="AU352" i="7"/>
  <c r="AV352" i="7"/>
  <c r="AW352" i="7"/>
  <c r="AX352" i="7"/>
  <c r="AY352" i="7"/>
  <c r="AZ352" i="7"/>
  <c r="BA352" i="7"/>
  <c r="BB352" i="7"/>
  <c r="BC352" i="7"/>
  <c r="BD352" i="7"/>
  <c r="BE352" i="7"/>
  <c r="BF352" i="7"/>
  <c r="BG352" i="7"/>
  <c r="BH352" i="7"/>
  <c r="BI352" i="7"/>
  <c r="BJ352" i="7"/>
  <c r="BK352" i="7"/>
  <c r="BL352" i="7"/>
  <c r="BM352" i="7"/>
  <c r="BN352" i="7"/>
  <c r="BO352" i="7"/>
  <c r="BP352" i="7"/>
  <c r="BQ352" i="7"/>
  <c r="BR352" i="7"/>
  <c r="BS352" i="7"/>
  <c r="BT352" i="7"/>
  <c r="BU352" i="7"/>
  <c r="BV352" i="7"/>
  <c r="BW352" i="7"/>
  <c r="BX352" i="7"/>
  <c r="BY352" i="7"/>
  <c r="BZ352" i="7"/>
  <c r="CA352" i="7"/>
  <c r="CB352" i="7"/>
  <c r="CC352" i="7"/>
  <c r="CD352" i="7"/>
  <c r="CE352" i="7"/>
  <c r="CF352" i="7"/>
  <c r="CG352" i="7"/>
  <c r="CH352" i="7"/>
  <c r="CI352" i="7"/>
  <c r="CJ352" i="7"/>
  <c r="CK352" i="7"/>
  <c r="CL352" i="7"/>
  <c r="CM352" i="7"/>
  <c r="CN352" i="7"/>
  <c r="CO352" i="7"/>
  <c r="CP352" i="7"/>
  <c r="CQ352" i="7"/>
  <c r="CR352" i="7"/>
  <c r="CS352" i="7"/>
  <c r="CT352" i="7"/>
  <c r="CU352" i="7"/>
  <c r="CV352" i="7"/>
  <c r="CW352" i="7"/>
  <c r="CX352" i="7"/>
  <c r="CY352" i="7"/>
  <c r="CZ352" i="7"/>
  <c r="DA352" i="7"/>
  <c r="DB352" i="7"/>
  <c r="B437" i="7"/>
  <c r="C437" i="7"/>
  <c r="D437" i="7"/>
  <c r="E437" i="7"/>
  <c r="F437" i="7"/>
  <c r="G437" i="7"/>
  <c r="H437" i="7"/>
  <c r="I437" i="7"/>
  <c r="J437" i="7"/>
  <c r="K437" i="7"/>
  <c r="L437" i="7"/>
  <c r="M437" i="7"/>
  <c r="N437" i="7"/>
  <c r="O437" i="7"/>
  <c r="P437" i="7"/>
  <c r="Q437" i="7"/>
  <c r="R437" i="7"/>
  <c r="S437" i="7"/>
  <c r="T437" i="7"/>
  <c r="U437" i="7"/>
  <c r="V437" i="7"/>
  <c r="W437" i="7"/>
  <c r="X437" i="7"/>
  <c r="Y437" i="7"/>
  <c r="Z437" i="7"/>
  <c r="AA437" i="7"/>
  <c r="AB437" i="7"/>
  <c r="AC437" i="7"/>
  <c r="AD437" i="7"/>
  <c r="AE437" i="7"/>
  <c r="AF437" i="7"/>
  <c r="AG437" i="7"/>
  <c r="AH437" i="7"/>
  <c r="AI437" i="7"/>
  <c r="AJ437" i="7"/>
  <c r="AK437" i="7"/>
  <c r="AL437" i="7"/>
  <c r="AM437" i="7"/>
  <c r="AN437" i="7"/>
  <c r="AO437" i="7"/>
  <c r="AP437" i="7"/>
  <c r="AQ437" i="7"/>
  <c r="AR437" i="7"/>
  <c r="AS437" i="7"/>
  <c r="AT437" i="7"/>
  <c r="AU437" i="7"/>
  <c r="AV437" i="7"/>
  <c r="AW437" i="7"/>
  <c r="AX437" i="7"/>
  <c r="AY437" i="7"/>
  <c r="AZ437" i="7"/>
  <c r="BA437" i="7"/>
  <c r="BB437" i="7"/>
  <c r="BC437" i="7"/>
  <c r="BD437" i="7"/>
  <c r="BE437" i="7"/>
  <c r="BF437" i="7"/>
  <c r="BG437" i="7"/>
  <c r="BH437" i="7"/>
  <c r="BI437" i="7"/>
  <c r="BJ437" i="7"/>
  <c r="BK437" i="7"/>
  <c r="BL437" i="7"/>
  <c r="BM437" i="7"/>
  <c r="BN437" i="7"/>
  <c r="BO437" i="7"/>
  <c r="BP437" i="7"/>
  <c r="BQ437" i="7"/>
  <c r="BR437" i="7"/>
  <c r="BS437" i="7"/>
  <c r="BT437" i="7"/>
  <c r="BU437" i="7"/>
  <c r="BV437" i="7"/>
  <c r="BW437" i="7"/>
  <c r="BX437" i="7"/>
  <c r="BY437" i="7"/>
  <c r="BZ437" i="7"/>
  <c r="CA437" i="7"/>
  <c r="CB437" i="7"/>
  <c r="CC437" i="7"/>
  <c r="CD437" i="7"/>
  <c r="CE437" i="7"/>
  <c r="CF437" i="7"/>
  <c r="CG437" i="7"/>
  <c r="CH437" i="7"/>
  <c r="CI437" i="7"/>
  <c r="CJ437" i="7"/>
  <c r="CK437" i="7"/>
  <c r="CL437" i="7"/>
  <c r="CM437" i="7"/>
  <c r="CN437" i="7"/>
  <c r="CO437" i="7"/>
  <c r="CP437" i="7"/>
  <c r="CQ437" i="7"/>
  <c r="CR437" i="7"/>
  <c r="CS437" i="7"/>
  <c r="CT437" i="7"/>
  <c r="CU437" i="7"/>
  <c r="CV437" i="7"/>
  <c r="CW437" i="7"/>
  <c r="CX437" i="7"/>
  <c r="CY437" i="7"/>
  <c r="CZ437" i="7"/>
  <c r="DA437" i="7"/>
  <c r="DB437" i="7"/>
  <c r="B491" i="7"/>
  <c r="C491" i="7"/>
  <c r="D491" i="7"/>
  <c r="E491" i="7"/>
  <c r="F491" i="7"/>
  <c r="G491" i="7"/>
  <c r="H491" i="7"/>
  <c r="I491" i="7"/>
  <c r="J491" i="7"/>
  <c r="K491" i="7"/>
  <c r="L491" i="7"/>
  <c r="M491" i="7"/>
  <c r="N491" i="7"/>
  <c r="O491" i="7"/>
  <c r="P491" i="7"/>
  <c r="Q491" i="7"/>
  <c r="R491" i="7"/>
  <c r="S491" i="7"/>
  <c r="T491" i="7"/>
  <c r="U491" i="7"/>
  <c r="V491" i="7"/>
  <c r="W491" i="7"/>
  <c r="X491" i="7"/>
  <c r="Y491" i="7"/>
  <c r="Z491" i="7"/>
  <c r="AA491" i="7"/>
  <c r="AB491" i="7"/>
  <c r="AC491" i="7"/>
  <c r="AD491" i="7"/>
  <c r="AE491" i="7"/>
  <c r="AF491" i="7"/>
  <c r="AG491" i="7"/>
  <c r="AH491" i="7"/>
  <c r="AI491" i="7"/>
  <c r="AJ491" i="7"/>
  <c r="AK491" i="7"/>
  <c r="AL491" i="7"/>
  <c r="AM491" i="7"/>
  <c r="AN491" i="7"/>
  <c r="AO491" i="7"/>
  <c r="AP491" i="7"/>
  <c r="AQ491" i="7"/>
  <c r="AR491" i="7"/>
  <c r="AS491" i="7"/>
  <c r="AT491" i="7"/>
  <c r="AU491" i="7"/>
  <c r="AV491" i="7"/>
  <c r="AW491" i="7"/>
  <c r="AX491" i="7"/>
  <c r="AY491" i="7"/>
  <c r="AZ491" i="7"/>
  <c r="BA491" i="7"/>
  <c r="BB491" i="7"/>
  <c r="BC491" i="7"/>
  <c r="BD491" i="7"/>
  <c r="BE491" i="7"/>
  <c r="BF491" i="7"/>
  <c r="BG491" i="7"/>
  <c r="BH491" i="7"/>
  <c r="BI491" i="7"/>
  <c r="BJ491" i="7"/>
  <c r="BK491" i="7"/>
  <c r="BL491" i="7"/>
  <c r="BM491" i="7"/>
  <c r="BN491" i="7"/>
  <c r="BO491" i="7"/>
  <c r="BP491" i="7"/>
  <c r="BQ491" i="7"/>
  <c r="BR491" i="7"/>
  <c r="BS491" i="7"/>
  <c r="BT491" i="7"/>
  <c r="BU491" i="7"/>
  <c r="BV491" i="7"/>
  <c r="BW491" i="7"/>
  <c r="BX491" i="7"/>
  <c r="BY491" i="7"/>
  <c r="BZ491" i="7"/>
  <c r="CA491" i="7"/>
  <c r="CB491" i="7"/>
  <c r="CC491" i="7"/>
  <c r="CD491" i="7"/>
  <c r="CE491" i="7"/>
  <c r="CF491" i="7"/>
  <c r="CG491" i="7"/>
  <c r="CH491" i="7"/>
  <c r="CI491" i="7"/>
  <c r="CJ491" i="7"/>
  <c r="CK491" i="7"/>
  <c r="CL491" i="7"/>
  <c r="CM491" i="7"/>
  <c r="CN491" i="7"/>
  <c r="CO491" i="7"/>
  <c r="CP491" i="7"/>
  <c r="CQ491" i="7"/>
  <c r="CR491" i="7"/>
  <c r="CS491" i="7"/>
  <c r="CT491" i="7"/>
  <c r="CU491" i="7"/>
  <c r="CV491" i="7"/>
  <c r="CW491" i="7"/>
  <c r="CX491" i="7"/>
  <c r="CY491" i="7"/>
  <c r="CZ491" i="7"/>
  <c r="DA491" i="7"/>
  <c r="DB491" i="7"/>
  <c r="B471" i="7"/>
  <c r="C471" i="7"/>
  <c r="D471" i="7"/>
  <c r="E471" i="7"/>
  <c r="F471" i="7"/>
  <c r="G471" i="7"/>
  <c r="H471" i="7"/>
  <c r="I471" i="7"/>
  <c r="J471" i="7"/>
  <c r="K471" i="7"/>
  <c r="L471" i="7"/>
  <c r="M471" i="7"/>
  <c r="N471" i="7"/>
  <c r="O471" i="7"/>
  <c r="P471" i="7"/>
  <c r="Q471" i="7"/>
  <c r="R471" i="7"/>
  <c r="S471" i="7"/>
  <c r="T471" i="7"/>
  <c r="U471" i="7"/>
  <c r="V471" i="7"/>
  <c r="W471" i="7"/>
  <c r="X471" i="7"/>
  <c r="Y471" i="7"/>
  <c r="Z471" i="7"/>
  <c r="AA471" i="7"/>
  <c r="AB471" i="7"/>
  <c r="AC471" i="7"/>
  <c r="AD471" i="7"/>
  <c r="AE471" i="7"/>
  <c r="AF471" i="7"/>
  <c r="AG471" i="7"/>
  <c r="AH471" i="7"/>
  <c r="AI471" i="7"/>
  <c r="AJ471" i="7"/>
  <c r="AK471" i="7"/>
  <c r="AL471" i="7"/>
  <c r="AM471" i="7"/>
  <c r="AN471" i="7"/>
  <c r="AO471" i="7"/>
  <c r="AP471" i="7"/>
  <c r="AQ471" i="7"/>
  <c r="AR471" i="7"/>
  <c r="AS471" i="7"/>
  <c r="AT471" i="7"/>
  <c r="AU471" i="7"/>
  <c r="AV471" i="7"/>
  <c r="AW471" i="7"/>
  <c r="AX471" i="7"/>
  <c r="AY471" i="7"/>
  <c r="AZ471" i="7"/>
  <c r="BA471" i="7"/>
  <c r="BB471" i="7"/>
  <c r="BC471" i="7"/>
  <c r="BD471" i="7"/>
  <c r="BE471" i="7"/>
  <c r="BF471" i="7"/>
  <c r="BG471" i="7"/>
  <c r="BH471" i="7"/>
  <c r="BI471" i="7"/>
  <c r="BJ471" i="7"/>
  <c r="BK471" i="7"/>
  <c r="BL471" i="7"/>
  <c r="BM471" i="7"/>
  <c r="BN471" i="7"/>
  <c r="BO471" i="7"/>
  <c r="BP471" i="7"/>
  <c r="BQ471" i="7"/>
  <c r="BR471" i="7"/>
  <c r="BS471" i="7"/>
  <c r="BT471" i="7"/>
  <c r="BU471" i="7"/>
  <c r="BV471" i="7"/>
  <c r="BW471" i="7"/>
  <c r="BX471" i="7"/>
  <c r="BY471" i="7"/>
  <c r="BZ471" i="7"/>
  <c r="CA471" i="7"/>
  <c r="CB471" i="7"/>
  <c r="CC471" i="7"/>
  <c r="CD471" i="7"/>
  <c r="CE471" i="7"/>
  <c r="CF471" i="7"/>
  <c r="CG471" i="7"/>
  <c r="CH471" i="7"/>
  <c r="CI471" i="7"/>
  <c r="CJ471" i="7"/>
  <c r="CK471" i="7"/>
  <c r="CL471" i="7"/>
  <c r="CM471" i="7"/>
  <c r="CN471" i="7"/>
  <c r="CO471" i="7"/>
  <c r="CP471" i="7"/>
  <c r="CQ471" i="7"/>
  <c r="CR471" i="7"/>
  <c r="CS471" i="7"/>
  <c r="CT471" i="7"/>
  <c r="CU471" i="7"/>
  <c r="CV471" i="7"/>
  <c r="CW471" i="7"/>
  <c r="CX471" i="7"/>
  <c r="CY471" i="7"/>
  <c r="CZ471" i="7"/>
  <c r="DA471" i="7"/>
  <c r="DB471" i="7"/>
  <c r="B451" i="7"/>
  <c r="C451" i="7"/>
  <c r="D451" i="7"/>
  <c r="E451" i="7"/>
  <c r="F451" i="7"/>
  <c r="G451" i="7"/>
  <c r="H451" i="7"/>
  <c r="I451" i="7"/>
  <c r="J451" i="7"/>
  <c r="K451" i="7"/>
  <c r="L451" i="7"/>
  <c r="M451" i="7"/>
  <c r="N451" i="7"/>
  <c r="O451" i="7"/>
  <c r="P451" i="7"/>
  <c r="Q451" i="7"/>
  <c r="R451" i="7"/>
  <c r="S451" i="7"/>
  <c r="T451" i="7"/>
  <c r="U451" i="7"/>
  <c r="V451" i="7"/>
  <c r="W451" i="7"/>
  <c r="X451" i="7"/>
  <c r="Y451" i="7"/>
  <c r="Z451" i="7"/>
  <c r="AA451" i="7"/>
  <c r="AB451" i="7"/>
  <c r="AC451" i="7"/>
  <c r="AD451" i="7"/>
  <c r="AE451" i="7"/>
  <c r="AF451" i="7"/>
  <c r="AG451" i="7"/>
  <c r="AH451" i="7"/>
  <c r="AI451" i="7"/>
  <c r="AJ451" i="7"/>
  <c r="AK451" i="7"/>
  <c r="AL451" i="7"/>
  <c r="AM451" i="7"/>
  <c r="AN451" i="7"/>
  <c r="AO451" i="7"/>
  <c r="AP451" i="7"/>
  <c r="AQ451" i="7"/>
  <c r="AR451" i="7"/>
  <c r="AS451" i="7"/>
  <c r="AT451" i="7"/>
  <c r="AU451" i="7"/>
  <c r="AV451" i="7"/>
  <c r="AW451" i="7"/>
  <c r="AX451" i="7"/>
  <c r="AY451" i="7"/>
  <c r="AZ451" i="7"/>
  <c r="BA451" i="7"/>
  <c r="BB451" i="7"/>
  <c r="BC451" i="7"/>
  <c r="BD451" i="7"/>
  <c r="BE451" i="7"/>
  <c r="BF451" i="7"/>
  <c r="BG451" i="7"/>
  <c r="BH451" i="7"/>
  <c r="BI451" i="7"/>
  <c r="BJ451" i="7"/>
  <c r="BK451" i="7"/>
  <c r="BL451" i="7"/>
  <c r="BM451" i="7"/>
  <c r="BN451" i="7"/>
  <c r="BO451" i="7"/>
  <c r="BP451" i="7"/>
  <c r="BQ451" i="7"/>
  <c r="BR451" i="7"/>
  <c r="BS451" i="7"/>
  <c r="BT451" i="7"/>
  <c r="BU451" i="7"/>
  <c r="BV451" i="7"/>
  <c r="BW451" i="7"/>
  <c r="BX451" i="7"/>
  <c r="BY451" i="7"/>
  <c r="BZ451" i="7"/>
  <c r="CA451" i="7"/>
  <c r="CB451" i="7"/>
  <c r="CC451" i="7"/>
  <c r="CD451" i="7"/>
  <c r="CE451" i="7"/>
  <c r="CF451" i="7"/>
  <c r="CG451" i="7"/>
  <c r="CH451" i="7"/>
  <c r="CI451" i="7"/>
  <c r="CJ451" i="7"/>
  <c r="CK451" i="7"/>
  <c r="CL451" i="7"/>
  <c r="CM451" i="7"/>
  <c r="CN451" i="7"/>
  <c r="CO451" i="7"/>
  <c r="CP451" i="7"/>
  <c r="CQ451" i="7"/>
  <c r="CR451" i="7"/>
  <c r="CS451" i="7"/>
  <c r="CT451" i="7"/>
  <c r="CU451" i="7"/>
  <c r="CV451" i="7"/>
  <c r="CW451" i="7"/>
  <c r="CX451" i="7"/>
  <c r="CY451" i="7"/>
  <c r="CZ451" i="7"/>
  <c r="DA451" i="7"/>
  <c r="DB451" i="7"/>
  <c r="B431" i="7"/>
  <c r="C431" i="7"/>
  <c r="D431" i="7"/>
  <c r="E431" i="7"/>
  <c r="F431" i="7"/>
  <c r="G431" i="7"/>
  <c r="H431" i="7"/>
  <c r="I431" i="7"/>
  <c r="J431" i="7"/>
  <c r="K431" i="7"/>
  <c r="L431" i="7"/>
  <c r="M431" i="7"/>
  <c r="N431" i="7"/>
  <c r="O431" i="7"/>
  <c r="P431" i="7"/>
  <c r="Q431" i="7"/>
  <c r="R431" i="7"/>
  <c r="S431" i="7"/>
  <c r="T431" i="7"/>
  <c r="U431" i="7"/>
  <c r="V431" i="7"/>
  <c r="W431" i="7"/>
  <c r="X431" i="7"/>
  <c r="Y431" i="7"/>
  <c r="Z431" i="7"/>
  <c r="AA431" i="7"/>
  <c r="AB431" i="7"/>
  <c r="AC431" i="7"/>
  <c r="AD431" i="7"/>
  <c r="AE431" i="7"/>
  <c r="AF431" i="7"/>
  <c r="AG431" i="7"/>
  <c r="AH431" i="7"/>
  <c r="AI431" i="7"/>
  <c r="AJ431" i="7"/>
  <c r="AK431" i="7"/>
  <c r="AL431" i="7"/>
  <c r="AM431" i="7"/>
  <c r="AN431" i="7"/>
  <c r="AO431" i="7"/>
  <c r="AP431" i="7"/>
  <c r="AQ431" i="7"/>
  <c r="AR431" i="7"/>
  <c r="AS431" i="7"/>
  <c r="AT431" i="7"/>
  <c r="AU431" i="7"/>
  <c r="AV431" i="7"/>
  <c r="AW431" i="7"/>
  <c r="AX431" i="7"/>
  <c r="AY431" i="7"/>
  <c r="AZ431" i="7"/>
  <c r="BA431" i="7"/>
  <c r="BB431" i="7"/>
  <c r="BC431" i="7"/>
  <c r="BD431" i="7"/>
  <c r="BE431" i="7"/>
  <c r="BF431" i="7"/>
  <c r="BG431" i="7"/>
  <c r="BH431" i="7"/>
  <c r="BI431" i="7"/>
  <c r="BJ431" i="7"/>
  <c r="BK431" i="7"/>
  <c r="BL431" i="7"/>
  <c r="BM431" i="7"/>
  <c r="BN431" i="7"/>
  <c r="BO431" i="7"/>
  <c r="BP431" i="7"/>
  <c r="BQ431" i="7"/>
  <c r="BR431" i="7"/>
  <c r="BS431" i="7"/>
  <c r="BT431" i="7"/>
  <c r="BU431" i="7"/>
  <c r="BV431" i="7"/>
  <c r="BW431" i="7"/>
  <c r="BX431" i="7"/>
  <c r="BY431" i="7"/>
  <c r="BZ431" i="7"/>
  <c r="CA431" i="7"/>
  <c r="CB431" i="7"/>
  <c r="CC431" i="7"/>
  <c r="CD431" i="7"/>
  <c r="CE431" i="7"/>
  <c r="CF431" i="7"/>
  <c r="CG431" i="7"/>
  <c r="CH431" i="7"/>
  <c r="CI431" i="7"/>
  <c r="CJ431" i="7"/>
  <c r="CK431" i="7"/>
  <c r="CL431" i="7"/>
  <c r="CM431" i="7"/>
  <c r="CN431" i="7"/>
  <c r="CO431" i="7"/>
  <c r="CP431" i="7"/>
  <c r="CQ431" i="7"/>
  <c r="CR431" i="7"/>
  <c r="CS431" i="7"/>
  <c r="CT431" i="7"/>
  <c r="CU431" i="7"/>
  <c r="CV431" i="7"/>
  <c r="CW431" i="7"/>
  <c r="CX431" i="7"/>
  <c r="CY431" i="7"/>
  <c r="CZ431" i="7"/>
  <c r="DA431" i="7"/>
  <c r="DB431" i="7"/>
  <c r="B411" i="7"/>
  <c r="C411" i="7"/>
  <c r="D411" i="7"/>
  <c r="E411" i="7"/>
  <c r="F411" i="7"/>
  <c r="G411" i="7"/>
  <c r="H411" i="7"/>
  <c r="I411" i="7"/>
  <c r="J411" i="7"/>
  <c r="K411" i="7"/>
  <c r="L411" i="7"/>
  <c r="M411" i="7"/>
  <c r="N411" i="7"/>
  <c r="O411" i="7"/>
  <c r="P411" i="7"/>
  <c r="Q411" i="7"/>
  <c r="R411" i="7"/>
  <c r="S411" i="7"/>
  <c r="T411" i="7"/>
  <c r="U411" i="7"/>
  <c r="V411" i="7"/>
  <c r="W411" i="7"/>
  <c r="X411" i="7"/>
  <c r="Y411" i="7"/>
  <c r="Z411" i="7"/>
  <c r="AA411" i="7"/>
  <c r="AB411" i="7"/>
  <c r="AC411" i="7"/>
  <c r="AD411" i="7"/>
  <c r="AE411" i="7"/>
  <c r="AF411" i="7"/>
  <c r="AG411" i="7"/>
  <c r="AH411" i="7"/>
  <c r="AI411" i="7"/>
  <c r="AJ411" i="7"/>
  <c r="AK411" i="7"/>
  <c r="AL411" i="7"/>
  <c r="AM411" i="7"/>
  <c r="AN411" i="7"/>
  <c r="AO411" i="7"/>
  <c r="AP411" i="7"/>
  <c r="AQ411" i="7"/>
  <c r="AR411" i="7"/>
  <c r="AS411" i="7"/>
  <c r="AT411" i="7"/>
  <c r="AU411" i="7"/>
  <c r="AV411" i="7"/>
  <c r="AW411" i="7"/>
  <c r="AX411" i="7"/>
  <c r="AY411" i="7"/>
  <c r="AZ411" i="7"/>
  <c r="BA411" i="7"/>
  <c r="BB411" i="7"/>
  <c r="BC411" i="7"/>
  <c r="BD411" i="7"/>
  <c r="BE411" i="7"/>
  <c r="BF411" i="7"/>
  <c r="BG411" i="7"/>
  <c r="BH411" i="7"/>
  <c r="BI411" i="7"/>
  <c r="BJ411" i="7"/>
  <c r="BK411" i="7"/>
  <c r="BL411" i="7"/>
  <c r="BM411" i="7"/>
  <c r="BN411" i="7"/>
  <c r="BO411" i="7"/>
  <c r="BP411" i="7"/>
  <c r="BQ411" i="7"/>
  <c r="BR411" i="7"/>
  <c r="BS411" i="7"/>
  <c r="BT411" i="7"/>
  <c r="BU411" i="7"/>
  <c r="BV411" i="7"/>
  <c r="BW411" i="7"/>
  <c r="BX411" i="7"/>
  <c r="BY411" i="7"/>
  <c r="BZ411" i="7"/>
  <c r="CA411" i="7"/>
  <c r="CB411" i="7"/>
  <c r="CC411" i="7"/>
  <c r="CD411" i="7"/>
  <c r="CE411" i="7"/>
  <c r="CF411" i="7"/>
  <c r="CG411" i="7"/>
  <c r="CH411" i="7"/>
  <c r="CI411" i="7"/>
  <c r="CJ411" i="7"/>
  <c r="CK411" i="7"/>
  <c r="CL411" i="7"/>
  <c r="CM411" i="7"/>
  <c r="CN411" i="7"/>
  <c r="CO411" i="7"/>
  <c r="CP411" i="7"/>
  <c r="CQ411" i="7"/>
  <c r="CR411" i="7"/>
  <c r="CS411" i="7"/>
  <c r="CT411" i="7"/>
  <c r="CU411" i="7"/>
  <c r="CV411" i="7"/>
  <c r="CW411" i="7"/>
  <c r="CX411" i="7"/>
  <c r="CY411" i="7"/>
  <c r="CZ411" i="7"/>
  <c r="DA411" i="7"/>
  <c r="DB411" i="7"/>
  <c r="B391" i="7"/>
  <c r="C391" i="7"/>
  <c r="D391" i="7"/>
  <c r="E391" i="7"/>
  <c r="F391" i="7"/>
  <c r="G391" i="7"/>
  <c r="H391" i="7"/>
  <c r="I391" i="7"/>
  <c r="J391" i="7"/>
  <c r="K391" i="7"/>
  <c r="L391" i="7"/>
  <c r="M391" i="7"/>
  <c r="N391" i="7"/>
  <c r="O391" i="7"/>
  <c r="P391" i="7"/>
  <c r="Q391" i="7"/>
  <c r="R391" i="7"/>
  <c r="S391" i="7"/>
  <c r="T391" i="7"/>
  <c r="U391" i="7"/>
  <c r="V391" i="7"/>
  <c r="W391" i="7"/>
  <c r="X391" i="7"/>
  <c r="Y391" i="7"/>
  <c r="Z391" i="7"/>
  <c r="AA391" i="7"/>
  <c r="AB391" i="7"/>
  <c r="AC391" i="7"/>
  <c r="AD391" i="7"/>
  <c r="AE391" i="7"/>
  <c r="AF391" i="7"/>
  <c r="AG391" i="7"/>
  <c r="AH391" i="7"/>
  <c r="AI391" i="7"/>
  <c r="AJ391" i="7"/>
  <c r="AK391" i="7"/>
  <c r="AL391" i="7"/>
  <c r="AM391" i="7"/>
  <c r="AN391" i="7"/>
  <c r="AO391" i="7"/>
  <c r="AP391" i="7"/>
  <c r="AQ391" i="7"/>
  <c r="AR391" i="7"/>
  <c r="AS391" i="7"/>
  <c r="AT391" i="7"/>
  <c r="AU391" i="7"/>
  <c r="AV391" i="7"/>
  <c r="AW391" i="7"/>
  <c r="AX391" i="7"/>
  <c r="AY391" i="7"/>
  <c r="AZ391" i="7"/>
  <c r="BA391" i="7"/>
  <c r="BB391" i="7"/>
  <c r="BC391" i="7"/>
  <c r="BD391" i="7"/>
  <c r="BE391" i="7"/>
  <c r="BF391" i="7"/>
  <c r="BG391" i="7"/>
  <c r="BH391" i="7"/>
  <c r="BI391" i="7"/>
  <c r="BJ391" i="7"/>
  <c r="BK391" i="7"/>
  <c r="BL391" i="7"/>
  <c r="BM391" i="7"/>
  <c r="BN391" i="7"/>
  <c r="BO391" i="7"/>
  <c r="BP391" i="7"/>
  <c r="BQ391" i="7"/>
  <c r="BR391" i="7"/>
  <c r="BS391" i="7"/>
  <c r="BT391" i="7"/>
  <c r="BU391" i="7"/>
  <c r="BV391" i="7"/>
  <c r="BW391" i="7"/>
  <c r="BX391" i="7"/>
  <c r="BY391" i="7"/>
  <c r="BZ391" i="7"/>
  <c r="CA391" i="7"/>
  <c r="CB391" i="7"/>
  <c r="CC391" i="7"/>
  <c r="CD391" i="7"/>
  <c r="CE391" i="7"/>
  <c r="CF391" i="7"/>
  <c r="CG391" i="7"/>
  <c r="CH391" i="7"/>
  <c r="CI391" i="7"/>
  <c r="CJ391" i="7"/>
  <c r="CK391" i="7"/>
  <c r="CL391" i="7"/>
  <c r="CM391" i="7"/>
  <c r="CN391" i="7"/>
  <c r="CO391" i="7"/>
  <c r="CP391" i="7"/>
  <c r="CQ391" i="7"/>
  <c r="CR391" i="7"/>
  <c r="CS391" i="7"/>
  <c r="CT391" i="7"/>
  <c r="CU391" i="7"/>
  <c r="CV391" i="7"/>
  <c r="CW391" i="7"/>
  <c r="CX391" i="7"/>
  <c r="CY391" i="7"/>
  <c r="CZ391" i="7"/>
  <c r="DA391" i="7"/>
  <c r="DB391" i="7"/>
  <c r="B371" i="7"/>
  <c r="C371" i="7"/>
  <c r="D371" i="7"/>
  <c r="E371" i="7"/>
  <c r="F371" i="7"/>
  <c r="G371" i="7"/>
  <c r="H371" i="7"/>
  <c r="I371" i="7"/>
  <c r="J371" i="7"/>
  <c r="K371" i="7"/>
  <c r="L371" i="7"/>
  <c r="M371" i="7"/>
  <c r="N371" i="7"/>
  <c r="O371" i="7"/>
  <c r="P371" i="7"/>
  <c r="Q371" i="7"/>
  <c r="R371" i="7"/>
  <c r="S371" i="7"/>
  <c r="T371" i="7"/>
  <c r="U371" i="7"/>
  <c r="V371" i="7"/>
  <c r="W371" i="7"/>
  <c r="X371" i="7"/>
  <c r="Y371" i="7"/>
  <c r="Z371" i="7"/>
  <c r="AA371" i="7"/>
  <c r="AB371" i="7"/>
  <c r="AC371" i="7"/>
  <c r="AD371" i="7"/>
  <c r="AE371" i="7"/>
  <c r="AF371" i="7"/>
  <c r="AG371" i="7"/>
  <c r="AH371" i="7"/>
  <c r="AI371" i="7"/>
  <c r="AJ371" i="7"/>
  <c r="AK371" i="7"/>
  <c r="AL371" i="7"/>
  <c r="AM371" i="7"/>
  <c r="AN371" i="7"/>
  <c r="AO371" i="7"/>
  <c r="AP371" i="7"/>
  <c r="AQ371" i="7"/>
  <c r="AR371" i="7"/>
  <c r="AS371" i="7"/>
  <c r="AT371" i="7"/>
  <c r="AU371" i="7"/>
  <c r="AV371" i="7"/>
  <c r="AW371" i="7"/>
  <c r="AX371" i="7"/>
  <c r="AY371" i="7"/>
  <c r="AZ371" i="7"/>
  <c r="BA371" i="7"/>
  <c r="BB371" i="7"/>
  <c r="BC371" i="7"/>
  <c r="BD371" i="7"/>
  <c r="BE371" i="7"/>
  <c r="BF371" i="7"/>
  <c r="BG371" i="7"/>
  <c r="BH371" i="7"/>
  <c r="BI371" i="7"/>
  <c r="BJ371" i="7"/>
  <c r="BK371" i="7"/>
  <c r="BL371" i="7"/>
  <c r="BM371" i="7"/>
  <c r="BN371" i="7"/>
  <c r="BO371" i="7"/>
  <c r="BP371" i="7"/>
  <c r="BQ371" i="7"/>
  <c r="BR371" i="7"/>
  <c r="BS371" i="7"/>
  <c r="BT371" i="7"/>
  <c r="BU371" i="7"/>
  <c r="BV371" i="7"/>
  <c r="BW371" i="7"/>
  <c r="BX371" i="7"/>
  <c r="BY371" i="7"/>
  <c r="BZ371" i="7"/>
  <c r="CA371" i="7"/>
  <c r="CB371" i="7"/>
  <c r="CC371" i="7"/>
  <c r="CD371" i="7"/>
  <c r="CE371" i="7"/>
  <c r="CF371" i="7"/>
  <c r="CG371" i="7"/>
  <c r="CH371" i="7"/>
  <c r="CI371" i="7"/>
  <c r="CJ371" i="7"/>
  <c r="CK371" i="7"/>
  <c r="CL371" i="7"/>
  <c r="CM371" i="7"/>
  <c r="CN371" i="7"/>
  <c r="CO371" i="7"/>
  <c r="CP371" i="7"/>
  <c r="CQ371" i="7"/>
  <c r="CR371" i="7"/>
  <c r="CS371" i="7"/>
  <c r="CT371" i="7"/>
  <c r="CU371" i="7"/>
  <c r="CV371" i="7"/>
  <c r="CW371" i="7"/>
  <c r="CX371" i="7"/>
  <c r="CY371" i="7"/>
  <c r="CZ371" i="7"/>
  <c r="DA371" i="7"/>
  <c r="DB371" i="7"/>
  <c r="B351" i="7"/>
  <c r="C351" i="7"/>
  <c r="D351" i="7"/>
  <c r="E351" i="7"/>
  <c r="F351" i="7"/>
  <c r="G351" i="7"/>
  <c r="H351" i="7"/>
  <c r="I351" i="7"/>
  <c r="J351" i="7"/>
  <c r="K351" i="7"/>
  <c r="L351" i="7"/>
  <c r="M351" i="7"/>
  <c r="N351" i="7"/>
  <c r="O351" i="7"/>
  <c r="P351" i="7"/>
  <c r="Q351" i="7"/>
  <c r="R351" i="7"/>
  <c r="S351" i="7"/>
  <c r="T351" i="7"/>
  <c r="U351" i="7"/>
  <c r="V351" i="7"/>
  <c r="W351" i="7"/>
  <c r="X351" i="7"/>
  <c r="Y351" i="7"/>
  <c r="Z351" i="7"/>
  <c r="AA351" i="7"/>
  <c r="AB351" i="7"/>
  <c r="AC351" i="7"/>
  <c r="AD351" i="7"/>
  <c r="AE351" i="7"/>
  <c r="AF351" i="7"/>
  <c r="AG351" i="7"/>
  <c r="AH351" i="7"/>
  <c r="AI351" i="7"/>
  <c r="AJ351" i="7"/>
  <c r="AK351" i="7"/>
  <c r="AL351" i="7"/>
  <c r="AM351" i="7"/>
  <c r="AN351" i="7"/>
  <c r="AO351" i="7"/>
  <c r="AP351" i="7"/>
  <c r="AQ351" i="7"/>
  <c r="AR351" i="7"/>
  <c r="AS351" i="7"/>
  <c r="AT351" i="7"/>
  <c r="AU351" i="7"/>
  <c r="AV351" i="7"/>
  <c r="AW351" i="7"/>
  <c r="AX351" i="7"/>
  <c r="AY351" i="7"/>
  <c r="AZ351" i="7"/>
  <c r="BA351" i="7"/>
  <c r="BB351" i="7"/>
  <c r="BC351" i="7"/>
  <c r="BD351" i="7"/>
  <c r="BE351" i="7"/>
  <c r="BF351" i="7"/>
  <c r="BG351" i="7"/>
  <c r="BH351" i="7"/>
  <c r="BI351" i="7"/>
  <c r="BJ351" i="7"/>
  <c r="BK351" i="7"/>
  <c r="BL351" i="7"/>
  <c r="BM351" i="7"/>
  <c r="BN351" i="7"/>
  <c r="BO351" i="7"/>
  <c r="BP351" i="7"/>
  <c r="BQ351" i="7"/>
  <c r="BR351" i="7"/>
  <c r="BS351" i="7"/>
  <c r="BT351" i="7"/>
  <c r="BU351" i="7"/>
  <c r="BV351" i="7"/>
  <c r="BW351" i="7"/>
  <c r="BX351" i="7"/>
  <c r="BY351" i="7"/>
  <c r="BZ351" i="7"/>
  <c r="CA351" i="7"/>
  <c r="CB351" i="7"/>
  <c r="CC351" i="7"/>
  <c r="CD351" i="7"/>
  <c r="CE351" i="7"/>
  <c r="CF351" i="7"/>
  <c r="CG351" i="7"/>
  <c r="CH351" i="7"/>
  <c r="CI351" i="7"/>
  <c r="CJ351" i="7"/>
  <c r="CK351" i="7"/>
  <c r="CL351" i="7"/>
  <c r="CM351" i="7"/>
  <c r="CN351" i="7"/>
  <c r="CO351" i="7"/>
  <c r="CP351" i="7"/>
  <c r="CQ351" i="7"/>
  <c r="CR351" i="7"/>
  <c r="CS351" i="7"/>
  <c r="CT351" i="7"/>
  <c r="CU351" i="7"/>
  <c r="CV351" i="7"/>
  <c r="CW351" i="7"/>
  <c r="CX351" i="7"/>
  <c r="CY351" i="7"/>
  <c r="CZ351" i="7"/>
  <c r="DA351" i="7"/>
  <c r="DB351" i="7"/>
  <c r="B478" i="7"/>
  <c r="C478" i="7"/>
  <c r="D478" i="7"/>
  <c r="E478" i="7"/>
  <c r="F478" i="7"/>
  <c r="G478" i="7"/>
  <c r="H478" i="7"/>
  <c r="I478" i="7"/>
  <c r="J478" i="7"/>
  <c r="K478" i="7"/>
  <c r="L478" i="7"/>
  <c r="M478" i="7"/>
  <c r="N478" i="7"/>
  <c r="O478" i="7"/>
  <c r="P478" i="7"/>
  <c r="Q478" i="7"/>
  <c r="R478" i="7"/>
  <c r="S478" i="7"/>
  <c r="T478" i="7"/>
  <c r="U478" i="7"/>
  <c r="V478" i="7"/>
  <c r="W478" i="7"/>
  <c r="X478" i="7"/>
  <c r="Y478" i="7"/>
  <c r="Z478" i="7"/>
  <c r="AA478" i="7"/>
  <c r="AB478" i="7"/>
  <c r="AC478" i="7"/>
  <c r="AD478" i="7"/>
  <c r="AE478" i="7"/>
  <c r="AF478" i="7"/>
  <c r="AG478" i="7"/>
  <c r="AH478" i="7"/>
  <c r="AI478" i="7"/>
  <c r="AJ478" i="7"/>
  <c r="AK478" i="7"/>
  <c r="AL478" i="7"/>
  <c r="AM478" i="7"/>
  <c r="AN478" i="7"/>
  <c r="AO478" i="7"/>
  <c r="AP478" i="7"/>
  <c r="AQ478" i="7"/>
  <c r="AR478" i="7"/>
  <c r="AS478" i="7"/>
  <c r="AT478" i="7"/>
  <c r="AU478" i="7"/>
  <c r="AV478" i="7"/>
  <c r="AW478" i="7"/>
  <c r="AX478" i="7"/>
  <c r="AY478" i="7"/>
  <c r="AZ478" i="7"/>
  <c r="BA478" i="7"/>
  <c r="BB478" i="7"/>
  <c r="BC478" i="7"/>
  <c r="BD478" i="7"/>
  <c r="BE478" i="7"/>
  <c r="BF478" i="7"/>
  <c r="BG478" i="7"/>
  <c r="BH478" i="7"/>
  <c r="BI478" i="7"/>
  <c r="BJ478" i="7"/>
  <c r="BK478" i="7"/>
  <c r="BL478" i="7"/>
  <c r="BM478" i="7"/>
  <c r="BN478" i="7"/>
  <c r="BO478" i="7"/>
  <c r="BP478" i="7"/>
  <c r="BQ478" i="7"/>
  <c r="BR478" i="7"/>
  <c r="BS478" i="7"/>
  <c r="BT478" i="7"/>
  <c r="BU478" i="7"/>
  <c r="BV478" i="7"/>
  <c r="BW478" i="7"/>
  <c r="BX478" i="7"/>
  <c r="BY478" i="7"/>
  <c r="BZ478" i="7"/>
  <c r="CA478" i="7"/>
  <c r="CB478" i="7"/>
  <c r="CC478" i="7"/>
  <c r="CD478" i="7"/>
  <c r="CE478" i="7"/>
  <c r="CF478" i="7"/>
  <c r="CG478" i="7"/>
  <c r="CH478" i="7"/>
  <c r="CI478" i="7"/>
  <c r="CJ478" i="7"/>
  <c r="CK478" i="7"/>
  <c r="CL478" i="7"/>
  <c r="CM478" i="7"/>
  <c r="CN478" i="7"/>
  <c r="CO478" i="7"/>
  <c r="CP478" i="7"/>
  <c r="CQ478" i="7"/>
  <c r="CR478" i="7"/>
  <c r="CS478" i="7"/>
  <c r="CT478" i="7"/>
  <c r="CU478" i="7"/>
  <c r="CV478" i="7"/>
  <c r="CW478" i="7"/>
  <c r="CX478" i="7"/>
  <c r="CY478" i="7"/>
  <c r="CZ478" i="7"/>
  <c r="DA478" i="7"/>
  <c r="DB478" i="7"/>
  <c r="B456" i="7"/>
  <c r="C456" i="7"/>
  <c r="D456" i="7"/>
  <c r="E456" i="7"/>
  <c r="F456" i="7"/>
  <c r="G456" i="7"/>
  <c r="H456" i="7"/>
  <c r="I456" i="7"/>
  <c r="J456" i="7"/>
  <c r="K456" i="7"/>
  <c r="L456" i="7"/>
  <c r="M456" i="7"/>
  <c r="N456" i="7"/>
  <c r="O456" i="7"/>
  <c r="P456" i="7"/>
  <c r="Q456" i="7"/>
  <c r="R456" i="7"/>
  <c r="S456" i="7"/>
  <c r="T456" i="7"/>
  <c r="U456" i="7"/>
  <c r="V456" i="7"/>
  <c r="W456" i="7"/>
  <c r="X456" i="7"/>
  <c r="Y456" i="7"/>
  <c r="Z456" i="7"/>
  <c r="AA456" i="7"/>
  <c r="AB456" i="7"/>
  <c r="AC456" i="7"/>
  <c r="AD456" i="7"/>
  <c r="AE456" i="7"/>
  <c r="AF456" i="7"/>
  <c r="AG456" i="7"/>
  <c r="AH456" i="7"/>
  <c r="AI456" i="7"/>
  <c r="AJ456" i="7"/>
  <c r="AK456" i="7"/>
  <c r="AL456" i="7"/>
  <c r="AM456" i="7"/>
  <c r="AN456" i="7"/>
  <c r="AO456" i="7"/>
  <c r="AP456" i="7"/>
  <c r="AQ456" i="7"/>
  <c r="AR456" i="7"/>
  <c r="AS456" i="7"/>
  <c r="AT456" i="7"/>
  <c r="AU456" i="7"/>
  <c r="AV456" i="7"/>
  <c r="AW456" i="7"/>
  <c r="AX456" i="7"/>
  <c r="AY456" i="7"/>
  <c r="AZ456" i="7"/>
  <c r="BA456" i="7"/>
  <c r="BB456" i="7"/>
  <c r="BC456" i="7"/>
  <c r="BD456" i="7"/>
  <c r="BE456" i="7"/>
  <c r="BF456" i="7"/>
  <c r="BG456" i="7"/>
  <c r="BH456" i="7"/>
  <c r="BI456" i="7"/>
  <c r="BJ456" i="7"/>
  <c r="BK456" i="7"/>
  <c r="BL456" i="7"/>
  <c r="BM456" i="7"/>
  <c r="BN456" i="7"/>
  <c r="BO456" i="7"/>
  <c r="BP456" i="7"/>
  <c r="BQ456" i="7"/>
  <c r="BR456" i="7"/>
  <c r="BS456" i="7"/>
  <c r="BT456" i="7"/>
  <c r="BU456" i="7"/>
  <c r="BV456" i="7"/>
  <c r="BW456" i="7"/>
  <c r="BX456" i="7"/>
  <c r="BY456" i="7"/>
  <c r="BZ456" i="7"/>
  <c r="CA456" i="7"/>
  <c r="CB456" i="7"/>
  <c r="CC456" i="7"/>
  <c r="CD456" i="7"/>
  <c r="CE456" i="7"/>
  <c r="CF456" i="7"/>
  <c r="CG456" i="7"/>
  <c r="CH456" i="7"/>
  <c r="CI456" i="7"/>
  <c r="CJ456" i="7"/>
  <c r="CK456" i="7"/>
  <c r="CL456" i="7"/>
  <c r="CM456" i="7"/>
  <c r="CN456" i="7"/>
  <c r="CO456" i="7"/>
  <c r="CP456" i="7"/>
  <c r="CQ456" i="7"/>
  <c r="CR456" i="7"/>
  <c r="CS456" i="7"/>
  <c r="CT456" i="7"/>
  <c r="CU456" i="7"/>
  <c r="CV456" i="7"/>
  <c r="CW456" i="7"/>
  <c r="CX456" i="7"/>
  <c r="CY456" i="7"/>
  <c r="CZ456" i="7"/>
  <c r="DA456" i="7"/>
  <c r="DB456" i="7"/>
  <c r="B490" i="7"/>
  <c r="C490" i="7"/>
  <c r="D490" i="7"/>
  <c r="E490" i="7"/>
  <c r="F490" i="7"/>
  <c r="G490" i="7"/>
  <c r="H490" i="7"/>
  <c r="I490" i="7"/>
  <c r="J490" i="7"/>
  <c r="K490" i="7"/>
  <c r="L490" i="7"/>
  <c r="M490" i="7"/>
  <c r="N490" i="7"/>
  <c r="O490" i="7"/>
  <c r="P490" i="7"/>
  <c r="Q490" i="7"/>
  <c r="R490" i="7"/>
  <c r="S490" i="7"/>
  <c r="T490" i="7"/>
  <c r="U490" i="7"/>
  <c r="V490" i="7"/>
  <c r="W490" i="7"/>
  <c r="X490" i="7"/>
  <c r="Y490" i="7"/>
  <c r="Z490" i="7"/>
  <c r="AA490" i="7"/>
  <c r="AB490" i="7"/>
  <c r="AC490" i="7"/>
  <c r="AD490" i="7"/>
  <c r="AE490" i="7"/>
  <c r="AF490" i="7"/>
  <c r="AG490" i="7"/>
  <c r="AH490" i="7"/>
  <c r="AI490" i="7"/>
  <c r="AJ490" i="7"/>
  <c r="AK490" i="7"/>
  <c r="AL490" i="7"/>
  <c r="AM490" i="7"/>
  <c r="AN490" i="7"/>
  <c r="AO490" i="7"/>
  <c r="AP490" i="7"/>
  <c r="AQ490" i="7"/>
  <c r="AR490" i="7"/>
  <c r="AS490" i="7"/>
  <c r="AT490" i="7"/>
  <c r="AU490" i="7"/>
  <c r="AV490" i="7"/>
  <c r="AW490" i="7"/>
  <c r="AX490" i="7"/>
  <c r="AY490" i="7"/>
  <c r="AZ490" i="7"/>
  <c r="BA490" i="7"/>
  <c r="BB490" i="7"/>
  <c r="BC490" i="7"/>
  <c r="BD490" i="7"/>
  <c r="BE490" i="7"/>
  <c r="BF490" i="7"/>
  <c r="BG490" i="7"/>
  <c r="BH490" i="7"/>
  <c r="BI490" i="7"/>
  <c r="BJ490" i="7"/>
  <c r="BK490" i="7"/>
  <c r="BL490" i="7"/>
  <c r="BM490" i="7"/>
  <c r="BN490" i="7"/>
  <c r="BO490" i="7"/>
  <c r="BP490" i="7"/>
  <c r="BQ490" i="7"/>
  <c r="BR490" i="7"/>
  <c r="BS490" i="7"/>
  <c r="BT490" i="7"/>
  <c r="BU490" i="7"/>
  <c r="BV490" i="7"/>
  <c r="BW490" i="7"/>
  <c r="BX490" i="7"/>
  <c r="BY490" i="7"/>
  <c r="BZ490" i="7"/>
  <c r="CA490" i="7"/>
  <c r="CB490" i="7"/>
  <c r="CC490" i="7"/>
  <c r="CD490" i="7"/>
  <c r="CE490" i="7"/>
  <c r="CF490" i="7"/>
  <c r="CG490" i="7"/>
  <c r="CH490" i="7"/>
  <c r="CI490" i="7"/>
  <c r="CJ490" i="7"/>
  <c r="CK490" i="7"/>
  <c r="CL490" i="7"/>
  <c r="CM490" i="7"/>
  <c r="CN490" i="7"/>
  <c r="CO490" i="7"/>
  <c r="CP490" i="7"/>
  <c r="CQ490" i="7"/>
  <c r="CR490" i="7"/>
  <c r="CS490" i="7"/>
  <c r="CT490" i="7"/>
  <c r="CU490" i="7"/>
  <c r="CV490" i="7"/>
  <c r="CW490" i="7"/>
  <c r="CX490" i="7"/>
  <c r="CY490" i="7"/>
  <c r="CZ490" i="7"/>
  <c r="DA490" i="7"/>
  <c r="DB490" i="7"/>
  <c r="B470" i="7"/>
  <c r="C470" i="7"/>
  <c r="D470" i="7"/>
  <c r="E470" i="7"/>
  <c r="F470" i="7"/>
  <c r="G470" i="7"/>
  <c r="H470" i="7"/>
  <c r="I470" i="7"/>
  <c r="J470" i="7"/>
  <c r="K470" i="7"/>
  <c r="L470" i="7"/>
  <c r="M470" i="7"/>
  <c r="N470" i="7"/>
  <c r="O470" i="7"/>
  <c r="P470" i="7"/>
  <c r="Q470" i="7"/>
  <c r="R470" i="7"/>
  <c r="S470" i="7"/>
  <c r="T470" i="7"/>
  <c r="U470" i="7"/>
  <c r="V470" i="7"/>
  <c r="W470" i="7"/>
  <c r="X470" i="7"/>
  <c r="Y470" i="7"/>
  <c r="Z470" i="7"/>
  <c r="AA470" i="7"/>
  <c r="AB470" i="7"/>
  <c r="AC470" i="7"/>
  <c r="AD470" i="7"/>
  <c r="AE470" i="7"/>
  <c r="AF470" i="7"/>
  <c r="AG470" i="7"/>
  <c r="AH470" i="7"/>
  <c r="AI470" i="7"/>
  <c r="AJ470" i="7"/>
  <c r="AK470" i="7"/>
  <c r="AL470" i="7"/>
  <c r="AM470" i="7"/>
  <c r="AN470" i="7"/>
  <c r="AO470" i="7"/>
  <c r="AP470" i="7"/>
  <c r="AQ470" i="7"/>
  <c r="AR470" i="7"/>
  <c r="AS470" i="7"/>
  <c r="AT470" i="7"/>
  <c r="AU470" i="7"/>
  <c r="AV470" i="7"/>
  <c r="AW470" i="7"/>
  <c r="AX470" i="7"/>
  <c r="AY470" i="7"/>
  <c r="AZ470" i="7"/>
  <c r="BA470" i="7"/>
  <c r="BB470" i="7"/>
  <c r="BC470" i="7"/>
  <c r="BD470" i="7"/>
  <c r="BE470" i="7"/>
  <c r="BF470" i="7"/>
  <c r="BG470" i="7"/>
  <c r="BH470" i="7"/>
  <c r="BI470" i="7"/>
  <c r="BJ470" i="7"/>
  <c r="BK470" i="7"/>
  <c r="BL470" i="7"/>
  <c r="BM470" i="7"/>
  <c r="BN470" i="7"/>
  <c r="BO470" i="7"/>
  <c r="BP470" i="7"/>
  <c r="BQ470" i="7"/>
  <c r="BR470" i="7"/>
  <c r="BS470" i="7"/>
  <c r="BT470" i="7"/>
  <c r="BU470" i="7"/>
  <c r="BV470" i="7"/>
  <c r="BW470" i="7"/>
  <c r="BX470" i="7"/>
  <c r="BY470" i="7"/>
  <c r="BZ470" i="7"/>
  <c r="CA470" i="7"/>
  <c r="CB470" i="7"/>
  <c r="CC470" i="7"/>
  <c r="CD470" i="7"/>
  <c r="CE470" i="7"/>
  <c r="CF470" i="7"/>
  <c r="CG470" i="7"/>
  <c r="CH470" i="7"/>
  <c r="CI470" i="7"/>
  <c r="CJ470" i="7"/>
  <c r="CK470" i="7"/>
  <c r="CL470" i="7"/>
  <c r="CM470" i="7"/>
  <c r="CN470" i="7"/>
  <c r="CO470" i="7"/>
  <c r="CP470" i="7"/>
  <c r="CQ470" i="7"/>
  <c r="CR470" i="7"/>
  <c r="CS470" i="7"/>
  <c r="CT470" i="7"/>
  <c r="CU470" i="7"/>
  <c r="CV470" i="7"/>
  <c r="CW470" i="7"/>
  <c r="CX470" i="7"/>
  <c r="CY470" i="7"/>
  <c r="CZ470" i="7"/>
  <c r="DA470" i="7"/>
  <c r="DB470" i="7"/>
  <c r="B450" i="7"/>
  <c r="C450" i="7"/>
  <c r="D450" i="7"/>
  <c r="E450" i="7"/>
  <c r="F450" i="7"/>
  <c r="G450" i="7"/>
  <c r="H450" i="7"/>
  <c r="I450" i="7"/>
  <c r="J450" i="7"/>
  <c r="K450" i="7"/>
  <c r="L450" i="7"/>
  <c r="M450" i="7"/>
  <c r="N450" i="7"/>
  <c r="O450" i="7"/>
  <c r="P450" i="7"/>
  <c r="Q450" i="7"/>
  <c r="R450" i="7"/>
  <c r="S450" i="7"/>
  <c r="T450" i="7"/>
  <c r="U450" i="7"/>
  <c r="V450" i="7"/>
  <c r="W450" i="7"/>
  <c r="X450" i="7"/>
  <c r="Y450" i="7"/>
  <c r="Z450" i="7"/>
  <c r="AA450" i="7"/>
  <c r="AB450" i="7"/>
  <c r="AC450" i="7"/>
  <c r="AD450" i="7"/>
  <c r="AE450" i="7"/>
  <c r="AF450" i="7"/>
  <c r="AG450" i="7"/>
  <c r="AH450" i="7"/>
  <c r="AI450" i="7"/>
  <c r="AJ450" i="7"/>
  <c r="AK450" i="7"/>
  <c r="AL450" i="7"/>
  <c r="AM450" i="7"/>
  <c r="AN450" i="7"/>
  <c r="AO450" i="7"/>
  <c r="AP450" i="7"/>
  <c r="AQ450" i="7"/>
  <c r="AR450" i="7"/>
  <c r="AS450" i="7"/>
  <c r="AT450" i="7"/>
  <c r="AU450" i="7"/>
  <c r="AV450" i="7"/>
  <c r="AW450" i="7"/>
  <c r="AX450" i="7"/>
  <c r="AY450" i="7"/>
  <c r="AZ450" i="7"/>
  <c r="BA450" i="7"/>
  <c r="BB450" i="7"/>
  <c r="BC450" i="7"/>
  <c r="BD450" i="7"/>
  <c r="BE450" i="7"/>
  <c r="BF450" i="7"/>
  <c r="BG450" i="7"/>
  <c r="BH450" i="7"/>
  <c r="BI450" i="7"/>
  <c r="BJ450" i="7"/>
  <c r="BK450" i="7"/>
  <c r="BL450" i="7"/>
  <c r="BM450" i="7"/>
  <c r="BN450" i="7"/>
  <c r="BO450" i="7"/>
  <c r="BP450" i="7"/>
  <c r="BQ450" i="7"/>
  <c r="BR450" i="7"/>
  <c r="BS450" i="7"/>
  <c r="BT450" i="7"/>
  <c r="BU450" i="7"/>
  <c r="BV450" i="7"/>
  <c r="BW450" i="7"/>
  <c r="BX450" i="7"/>
  <c r="BY450" i="7"/>
  <c r="BZ450" i="7"/>
  <c r="CA450" i="7"/>
  <c r="CB450" i="7"/>
  <c r="CC450" i="7"/>
  <c r="CD450" i="7"/>
  <c r="CE450" i="7"/>
  <c r="CF450" i="7"/>
  <c r="CG450" i="7"/>
  <c r="CH450" i="7"/>
  <c r="CI450" i="7"/>
  <c r="CJ450" i="7"/>
  <c r="CK450" i="7"/>
  <c r="CL450" i="7"/>
  <c r="CM450" i="7"/>
  <c r="CN450" i="7"/>
  <c r="CO450" i="7"/>
  <c r="CP450" i="7"/>
  <c r="CQ450" i="7"/>
  <c r="CR450" i="7"/>
  <c r="CS450" i="7"/>
  <c r="CT450" i="7"/>
  <c r="CU450" i="7"/>
  <c r="CV450" i="7"/>
  <c r="CW450" i="7"/>
  <c r="CX450" i="7"/>
  <c r="CY450" i="7"/>
  <c r="CZ450" i="7"/>
  <c r="DA450" i="7"/>
  <c r="DB450" i="7"/>
  <c r="B430" i="7"/>
  <c r="C430" i="7"/>
  <c r="D430" i="7"/>
  <c r="E430" i="7"/>
  <c r="F430" i="7"/>
  <c r="G430" i="7"/>
  <c r="H430" i="7"/>
  <c r="I430" i="7"/>
  <c r="J430" i="7"/>
  <c r="K430" i="7"/>
  <c r="L430" i="7"/>
  <c r="M430" i="7"/>
  <c r="N430" i="7"/>
  <c r="O430" i="7"/>
  <c r="P430" i="7"/>
  <c r="Q430" i="7"/>
  <c r="R430" i="7"/>
  <c r="S430" i="7"/>
  <c r="T430" i="7"/>
  <c r="U430" i="7"/>
  <c r="V430" i="7"/>
  <c r="W430" i="7"/>
  <c r="X430" i="7"/>
  <c r="Y430" i="7"/>
  <c r="Z430" i="7"/>
  <c r="AA430" i="7"/>
  <c r="AB430" i="7"/>
  <c r="AC430" i="7"/>
  <c r="AD430" i="7"/>
  <c r="AE430" i="7"/>
  <c r="AF430" i="7"/>
  <c r="AG430" i="7"/>
  <c r="AH430" i="7"/>
  <c r="AI430" i="7"/>
  <c r="AJ430" i="7"/>
  <c r="AK430" i="7"/>
  <c r="AL430" i="7"/>
  <c r="AM430" i="7"/>
  <c r="AN430" i="7"/>
  <c r="AO430" i="7"/>
  <c r="AP430" i="7"/>
  <c r="AQ430" i="7"/>
  <c r="AR430" i="7"/>
  <c r="AS430" i="7"/>
  <c r="AT430" i="7"/>
  <c r="AU430" i="7"/>
  <c r="AV430" i="7"/>
  <c r="AW430" i="7"/>
  <c r="AX430" i="7"/>
  <c r="AY430" i="7"/>
  <c r="AZ430" i="7"/>
  <c r="BA430" i="7"/>
  <c r="BB430" i="7"/>
  <c r="BC430" i="7"/>
  <c r="BD430" i="7"/>
  <c r="BE430" i="7"/>
  <c r="BF430" i="7"/>
  <c r="BG430" i="7"/>
  <c r="BH430" i="7"/>
  <c r="BI430" i="7"/>
  <c r="BJ430" i="7"/>
  <c r="BK430" i="7"/>
  <c r="BL430" i="7"/>
  <c r="BM430" i="7"/>
  <c r="BN430" i="7"/>
  <c r="BO430" i="7"/>
  <c r="BP430" i="7"/>
  <c r="BQ430" i="7"/>
  <c r="BR430" i="7"/>
  <c r="BS430" i="7"/>
  <c r="BT430" i="7"/>
  <c r="BU430" i="7"/>
  <c r="BV430" i="7"/>
  <c r="BW430" i="7"/>
  <c r="BX430" i="7"/>
  <c r="BY430" i="7"/>
  <c r="BZ430" i="7"/>
  <c r="CA430" i="7"/>
  <c r="CB430" i="7"/>
  <c r="CC430" i="7"/>
  <c r="CD430" i="7"/>
  <c r="CE430" i="7"/>
  <c r="CF430" i="7"/>
  <c r="CG430" i="7"/>
  <c r="CH430" i="7"/>
  <c r="CI430" i="7"/>
  <c r="CJ430" i="7"/>
  <c r="CK430" i="7"/>
  <c r="CL430" i="7"/>
  <c r="CM430" i="7"/>
  <c r="CN430" i="7"/>
  <c r="CO430" i="7"/>
  <c r="CP430" i="7"/>
  <c r="CQ430" i="7"/>
  <c r="CR430" i="7"/>
  <c r="CS430" i="7"/>
  <c r="CT430" i="7"/>
  <c r="CU430" i="7"/>
  <c r="CV430" i="7"/>
  <c r="CW430" i="7"/>
  <c r="CX430" i="7"/>
  <c r="CY430" i="7"/>
  <c r="CZ430" i="7"/>
  <c r="DA430" i="7"/>
  <c r="DB430" i="7"/>
  <c r="B410" i="7"/>
  <c r="C410" i="7"/>
  <c r="D410" i="7"/>
  <c r="E410" i="7"/>
  <c r="F410" i="7"/>
  <c r="G410" i="7"/>
  <c r="H410" i="7"/>
  <c r="I410" i="7"/>
  <c r="J410" i="7"/>
  <c r="K410" i="7"/>
  <c r="L410" i="7"/>
  <c r="M410" i="7"/>
  <c r="N410" i="7"/>
  <c r="O410" i="7"/>
  <c r="P410" i="7"/>
  <c r="Q410" i="7"/>
  <c r="R410" i="7"/>
  <c r="S410" i="7"/>
  <c r="T410" i="7"/>
  <c r="U410" i="7"/>
  <c r="V410" i="7"/>
  <c r="W410" i="7"/>
  <c r="X410" i="7"/>
  <c r="Y410" i="7"/>
  <c r="Z410" i="7"/>
  <c r="AA410" i="7"/>
  <c r="AB410" i="7"/>
  <c r="AC410" i="7"/>
  <c r="AD410" i="7"/>
  <c r="AE410" i="7"/>
  <c r="AF410" i="7"/>
  <c r="AG410" i="7"/>
  <c r="AH410" i="7"/>
  <c r="AI410" i="7"/>
  <c r="AJ410" i="7"/>
  <c r="AK410" i="7"/>
  <c r="AL410" i="7"/>
  <c r="AM410" i="7"/>
  <c r="AN410" i="7"/>
  <c r="AO410" i="7"/>
  <c r="AP410" i="7"/>
  <c r="AQ410" i="7"/>
  <c r="AR410" i="7"/>
  <c r="AS410" i="7"/>
  <c r="AT410" i="7"/>
  <c r="AU410" i="7"/>
  <c r="AV410" i="7"/>
  <c r="AW410" i="7"/>
  <c r="AX410" i="7"/>
  <c r="AY410" i="7"/>
  <c r="AZ410" i="7"/>
  <c r="BA410" i="7"/>
  <c r="BB410" i="7"/>
  <c r="BC410" i="7"/>
  <c r="BD410" i="7"/>
  <c r="BE410" i="7"/>
  <c r="BF410" i="7"/>
  <c r="BG410" i="7"/>
  <c r="BH410" i="7"/>
  <c r="BI410" i="7"/>
  <c r="BJ410" i="7"/>
  <c r="BK410" i="7"/>
  <c r="BL410" i="7"/>
  <c r="BM410" i="7"/>
  <c r="BN410" i="7"/>
  <c r="BO410" i="7"/>
  <c r="BP410" i="7"/>
  <c r="BQ410" i="7"/>
  <c r="BR410" i="7"/>
  <c r="BS410" i="7"/>
  <c r="BT410" i="7"/>
  <c r="BU410" i="7"/>
  <c r="BV410" i="7"/>
  <c r="BW410" i="7"/>
  <c r="BX410" i="7"/>
  <c r="BY410" i="7"/>
  <c r="BZ410" i="7"/>
  <c r="CA410" i="7"/>
  <c r="CB410" i="7"/>
  <c r="CC410" i="7"/>
  <c r="CD410" i="7"/>
  <c r="CE410" i="7"/>
  <c r="CF410" i="7"/>
  <c r="CG410" i="7"/>
  <c r="CH410" i="7"/>
  <c r="CI410" i="7"/>
  <c r="CJ410" i="7"/>
  <c r="CK410" i="7"/>
  <c r="CL410" i="7"/>
  <c r="CM410" i="7"/>
  <c r="CN410" i="7"/>
  <c r="CO410" i="7"/>
  <c r="CP410" i="7"/>
  <c r="CQ410" i="7"/>
  <c r="CR410" i="7"/>
  <c r="CS410" i="7"/>
  <c r="CT410" i="7"/>
  <c r="CU410" i="7"/>
  <c r="CV410" i="7"/>
  <c r="CW410" i="7"/>
  <c r="CX410" i="7"/>
  <c r="CY410" i="7"/>
  <c r="CZ410" i="7"/>
  <c r="DA410" i="7"/>
  <c r="DB410" i="7"/>
  <c r="B390" i="7"/>
  <c r="C390" i="7"/>
  <c r="D390" i="7"/>
  <c r="E390" i="7"/>
  <c r="F390" i="7"/>
  <c r="G390" i="7"/>
  <c r="H390" i="7"/>
  <c r="I390" i="7"/>
  <c r="J390" i="7"/>
  <c r="K390" i="7"/>
  <c r="L390" i="7"/>
  <c r="M390" i="7"/>
  <c r="N390" i="7"/>
  <c r="O390" i="7"/>
  <c r="P390" i="7"/>
  <c r="Q390" i="7"/>
  <c r="R390" i="7"/>
  <c r="S390" i="7"/>
  <c r="T390" i="7"/>
  <c r="U390" i="7"/>
  <c r="V390" i="7"/>
  <c r="W390" i="7"/>
  <c r="X390" i="7"/>
  <c r="Y390" i="7"/>
  <c r="Z390" i="7"/>
  <c r="AA390" i="7"/>
  <c r="AB390" i="7"/>
  <c r="AC390" i="7"/>
  <c r="AD390" i="7"/>
  <c r="AE390" i="7"/>
  <c r="AF390" i="7"/>
  <c r="AG390" i="7"/>
  <c r="AH390" i="7"/>
  <c r="AI390" i="7"/>
  <c r="AJ390" i="7"/>
  <c r="AK390" i="7"/>
  <c r="AL390" i="7"/>
  <c r="AM390" i="7"/>
  <c r="AN390" i="7"/>
  <c r="AO390" i="7"/>
  <c r="AP390" i="7"/>
  <c r="AQ390" i="7"/>
  <c r="AR390" i="7"/>
  <c r="AS390" i="7"/>
  <c r="AT390" i="7"/>
  <c r="AU390" i="7"/>
  <c r="AV390" i="7"/>
  <c r="AW390" i="7"/>
  <c r="AX390" i="7"/>
  <c r="AY390" i="7"/>
  <c r="AZ390" i="7"/>
  <c r="BA390" i="7"/>
  <c r="BB390" i="7"/>
  <c r="BC390" i="7"/>
  <c r="BD390" i="7"/>
  <c r="BE390" i="7"/>
  <c r="BF390" i="7"/>
  <c r="BG390" i="7"/>
  <c r="BH390" i="7"/>
  <c r="BI390" i="7"/>
  <c r="BJ390" i="7"/>
  <c r="BK390" i="7"/>
  <c r="BL390" i="7"/>
  <c r="BM390" i="7"/>
  <c r="BN390" i="7"/>
  <c r="BO390" i="7"/>
  <c r="BP390" i="7"/>
  <c r="BQ390" i="7"/>
  <c r="BR390" i="7"/>
  <c r="BS390" i="7"/>
  <c r="BT390" i="7"/>
  <c r="BU390" i="7"/>
  <c r="BV390" i="7"/>
  <c r="BW390" i="7"/>
  <c r="BX390" i="7"/>
  <c r="BY390" i="7"/>
  <c r="BZ390" i="7"/>
  <c r="CA390" i="7"/>
  <c r="CB390" i="7"/>
  <c r="CC390" i="7"/>
  <c r="CD390" i="7"/>
  <c r="CE390" i="7"/>
  <c r="CF390" i="7"/>
  <c r="CG390" i="7"/>
  <c r="CH390" i="7"/>
  <c r="CI390" i="7"/>
  <c r="CJ390" i="7"/>
  <c r="CK390" i="7"/>
  <c r="CL390" i="7"/>
  <c r="CM390" i="7"/>
  <c r="CN390" i="7"/>
  <c r="CO390" i="7"/>
  <c r="CP390" i="7"/>
  <c r="CQ390" i="7"/>
  <c r="CR390" i="7"/>
  <c r="CS390" i="7"/>
  <c r="CT390" i="7"/>
  <c r="CU390" i="7"/>
  <c r="CV390" i="7"/>
  <c r="CW390" i="7"/>
  <c r="CX390" i="7"/>
  <c r="CY390" i="7"/>
  <c r="CZ390" i="7"/>
  <c r="DA390" i="7"/>
  <c r="DB390" i="7"/>
  <c r="B370" i="7"/>
  <c r="C370" i="7"/>
  <c r="D370" i="7"/>
  <c r="E370" i="7"/>
  <c r="F370" i="7"/>
  <c r="G370" i="7"/>
  <c r="H370" i="7"/>
  <c r="I370" i="7"/>
  <c r="J370" i="7"/>
  <c r="K370" i="7"/>
  <c r="L370" i="7"/>
  <c r="M370" i="7"/>
  <c r="N370" i="7"/>
  <c r="O370" i="7"/>
  <c r="P370" i="7"/>
  <c r="Q370" i="7"/>
  <c r="R370" i="7"/>
  <c r="S370" i="7"/>
  <c r="T370" i="7"/>
  <c r="U370" i="7"/>
  <c r="V370" i="7"/>
  <c r="W370" i="7"/>
  <c r="X370" i="7"/>
  <c r="Y370" i="7"/>
  <c r="Z370" i="7"/>
  <c r="AA370" i="7"/>
  <c r="AB370" i="7"/>
  <c r="AC370" i="7"/>
  <c r="AD370" i="7"/>
  <c r="AE370" i="7"/>
  <c r="AF370" i="7"/>
  <c r="AG370" i="7"/>
  <c r="AH370" i="7"/>
  <c r="AI370" i="7"/>
  <c r="AJ370" i="7"/>
  <c r="AK370" i="7"/>
  <c r="AL370" i="7"/>
  <c r="AM370" i="7"/>
  <c r="AN370" i="7"/>
  <c r="AO370" i="7"/>
  <c r="AP370" i="7"/>
  <c r="AQ370" i="7"/>
  <c r="AR370" i="7"/>
  <c r="AS370" i="7"/>
  <c r="AT370" i="7"/>
  <c r="AU370" i="7"/>
  <c r="AV370" i="7"/>
  <c r="AW370" i="7"/>
  <c r="AX370" i="7"/>
  <c r="AY370" i="7"/>
  <c r="AZ370" i="7"/>
  <c r="BA370" i="7"/>
  <c r="BB370" i="7"/>
  <c r="BC370" i="7"/>
  <c r="BD370" i="7"/>
  <c r="BE370" i="7"/>
  <c r="BF370" i="7"/>
  <c r="BG370" i="7"/>
  <c r="BH370" i="7"/>
  <c r="BI370" i="7"/>
  <c r="BJ370" i="7"/>
  <c r="BK370" i="7"/>
  <c r="BL370" i="7"/>
  <c r="BM370" i="7"/>
  <c r="BN370" i="7"/>
  <c r="BO370" i="7"/>
  <c r="BP370" i="7"/>
  <c r="BQ370" i="7"/>
  <c r="BR370" i="7"/>
  <c r="BS370" i="7"/>
  <c r="BT370" i="7"/>
  <c r="BU370" i="7"/>
  <c r="BV370" i="7"/>
  <c r="BW370" i="7"/>
  <c r="BX370" i="7"/>
  <c r="BY370" i="7"/>
  <c r="BZ370" i="7"/>
  <c r="CA370" i="7"/>
  <c r="CB370" i="7"/>
  <c r="CC370" i="7"/>
  <c r="CD370" i="7"/>
  <c r="CE370" i="7"/>
  <c r="CF370" i="7"/>
  <c r="CG370" i="7"/>
  <c r="CH370" i="7"/>
  <c r="CI370" i="7"/>
  <c r="CJ370" i="7"/>
  <c r="CK370" i="7"/>
  <c r="CL370" i="7"/>
  <c r="CM370" i="7"/>
  <c r="CN370" i="7"/>
  <c r="CO370" i="7"/>
  <c r="CP370" i="7"/>
  <c r="CQ370" i="7"/>
  <c r="CR370" i="7"/>
  <c r="CS370" i="7"/>
  <c r="CT370" i="7"/>
  <c r="CU370" i="7"/>
  <c r="CV370" i="7"/>
  <c r="CW370" i="7"/>
  <c r="CX370" i="7"/>
  <c r="CY370" i="7"/>
  <c r="CZ370" i="7"/>
  <c r="DA370" i="7"/>
  <c r="DB370" i="7"/>
  <c r="B350" i="7"/>
  <c r="C350" i="7"/>
  <c r="D350" i="7"/>
  <c r="E350" i="7"/>
  <c r="F350" i="7"/>
  <c r="G350" i="7"/>
  <c r="H350" i="7"/>
  <c r="I350" i="7"/>
  <c r="J350" i="7"/>
  <c r="K350" i="7"/>
  <c r="L350" i="7"/>
  <c r="M350" i="7"/>
  <c r="N350" i="7"/>
  <c r="O350" i="7"/>
  <c r="P350" i="7"/>
  <c r="Q350" i="7"/>
  <c r="R350" i="7"/>
  <c r="S350" i="7"/>
  <c r="T350" i="7"/>
  <c r="U350" i="7"/>
  <c r="V350" i="7"/>
  <c r="W350" i="7"/>
  <c r="X350" i="7"/>
  <c r="Y350" i="7"/>
  <c r="Z350" i="7"/>
  <c r="AA350" i="7"/>
  <c r="AB350" i="7"/>
  <c r="AC350" i="7"/>
  <c r="AD350" i="7"/>
  <c r="AE350" i="7"/>
  <c r="AF350" i="7"/>
  <c r="AG350" i="7"/>
  <c r="AH350" i="7"/>
  <c r="AI350" i="7"/>
  <c r="AJ350" i="7"/>
  <c r="AK350" i="7"/>
  <c r="AL350" i="7"/>
  <c r="AM350" i="7"/>
  <c r="AN350" i="7"/>
  <c r="AO350" i="7"/>
  <c r="AP350" i="7"/>
  <c r="AQ350" i="7"/>
  <c r="AR350" i="7"/>
  <c r="AS350" i="7"/>
  <c r="AT350" i="7"/>
  <c r="AU350" i="7"/>
  <c r="AV350" i="7"/>
  <c r="AW350" i="7"/>
  <c r="AX350" i="7"/>
  <c r="AY350" i="7"/>
  <c r="AZ350" i="7"/>
  <c r="BA350" i="7"/>
  <c r="BB350" i="7"/>
  <c r="BC350" i="7"/>
  <c r="BD350" i="7"/>
  <c r="BE350" i="7"/>
  <c r="BF350" i="7"/>
  <c r="BG350" i="7"/>
  <c r="BH350" i="7"/>
  <c r="BI350" i="7"/>
  <c r="BJ350" i="7"/>
  <c r="BK350" i="7"/>
  <c r="BL350" i="7"/>
  <c r="BM350" i="7"/>
  <c r="BN350" i="7"/>
  <c r="BO350" i="7"/>
  <c r="BP350" i="7"/>
  <c r="BQ350" i="7"/>
  <c r="BR350" i="7"/>
  <c r="BS350" i="7"/>
  <c r="BT350" i="7"/>
  <c r="BU350" i="7"/>
  <c r="BV350" i="7"/>
  <c r="BW350" i="7"/>
  <c r="BX350" i="7"/>
  <c r="BY350" i="7"/>
  <c r="BZ350" i="7"/>
  <c r="CA350" i="7"/>
  <c r="CB350" i="7"/>
  <c r="CC350" i="7"/>
  <c r="CD350" i="7"/>
  <c r="CE350" i="7"/>
  <c r="CF350" i="7"/>
  <c r="CG350" i="7"/>
  <c r="CH350" i="7"/>
  <c r="CI350" i="7"/>
  <c r="CJ350" i="7"/>
  <c r="CK350" i="7"/>
  <c r="CL350" i="7"/>
  <c r="CM350" i="7"/>
  <c r="CN350" i="7"/>
  <c r="CO350" i="7"/>
  <c r="CP350" i="7"/>
  <c r="CQ350" i="7"/>
  <c r="CR350" i="7"/>
  <c r="CS350" i="7"/>
  <c r="CT350" i="7"/>
  <c r="CU350" i="7"/>
  <c r="CV350" i="7"/>
  <c r="CW350" i="7"/>
  <c r="CX350" i="7"/>
  <c r="CY350" i="7"/>
  <c r="CZ350" i="7"/>
  <c r="DA350" i="7"/>
  <c r="DB350" i="7"/>
  <c r="B477" i="7"/>
  <c r="C477" i="7"/>
  <c r="D477" i="7"/>
  <c r="E477" i="7"/>
  <c r="F477" i="7"/>
  <c r="G477" i="7"/>
  <c r="H477" i="7"/>
  <c r="I477" i="7"/>
  <c r="J477" i="7"/>
  <c r="K477" i="7"/>
  <c r="L477" i="7"/>
  <c r="M477" i="7"/>
  <c r="N477" i="7"/>
  <c r="O477" i="7"/>
  <c r="P477" i="7"/>
  <c r="Q477" i="7"/>
  <c r="R477" i="7"/>
  <c r="S477" i="7"/>
  <c r="T477" i="7"/>
  <c r="U477" i="7"/>
  <c r="V477" i="7"/>
  <c r="W477" i="7"/>
  <c r="X477" i="7"/>
  <c r="Y477" i="7"/>
  <c r="Z477" i="7"/>
  <c r="AA477" i="7"/>
  <c r="AB477" i="7"/>
  <c r="AC477" i="7"/>
  <c r="AD477" i="7"/>
  <c r="AE477" i="7"/>
  <c r="AF477" i="7"/>
  <c r="AG477" i="7"/>
  <c r="AH477" i="7"/>
  <c r="AI477" i="7"/>
  <c r="AJ477" i="7"/>
  <c r="AK477" i="7"/>
  <c r="AL477" i="7"/>
  <c r="AM477" i="7"/>
  <c r="AN477" i="7"/>
  <c r="AO477" i="7"/>
  <c r="AP477" i="7"/>
  <c r="AQ477" i="7"/>
  <c r="AR477" i="7"/>
  <c r="AS477" i="7"/>
  <c r="AT477" i="7"/>
  <c r="AU477" i="7"/>
  <c r="AV477" i="7"/>
  <c r="AW477" i="7"/>
  <c r="AX477" i="7"/>
  <c r="AY477" i="7"/>
  <c r="AZ477" i="7"/>
  <c r="BA477" i="7"/>
  <c r="BB477" i="7"/>
  <c r="BC477" i="7"/>
  <c r="BD477" i="7"/>
  <c r="BE477" i="7"/>
  <c r="BF477" i="7"/>
  <c r="BG477" i="7"/>
  <c r="BH477" i="7"/>
  <c r="BI477" i="7"/>
  <c r="BJ477" i="7"/>
  <c r="BK477" i="7"/>
  <c r="BL477" i="7"/>
  <c r="BM477" i="7"/>
  <c r="BN477" i="7"/>
  <c r="BO477" i="7"/>
  <c r="BP477" i="7"/>
  <c r="BQ477" i="7"/>
  <c r="BR477" i="7"/>
  <c r="BS477" i="7"/>
  <c r="BT477" i="7"/>
  <c r="BU477" i="7"/>
  <c r="BV477" i="7"/>
  <c r="BW477" i="7"/>
  <c r="BX477" i="7"/>
  <c r="BY477" i="7"/>
  <c r="BZ477" i="7"/>
  <c r="CA477" i="7"/>
  <c r="CB477" i="7"/>
  <c r="CC477" i="7"/>
  <c r="CD477" i="7"/>
  <c r="CE477" i="7"/>
  <c r="CF477" i="7"/>
  <c r="CG477" i="7"/>
  <c r="CH477" i="7"/>
  <c r="CI477" i="7"/>
  <c r="CJ477" i="7"/>
  <c r="CK477" i="7"/>
  <c r="CL477" i="7"/>
  <c r="CM477" i="7"/>
  <c r="CN477" i="7"/>
  <c r="CO477" i="7"/>
  <c r="CP477" i="7"/>
  <c r="CQ477" i="7"/>
  <c r="CR477" i="7"/>
  <c r="CS477" i="7"/>
  <c r="CT477" i="7"/>
  <c r="CU477" i="7"/>
  <c r="CV477" i="7"/>
  <c r="CW477" i="7"/>
  <c r="CX477" i="7"/>
  <c r="CY477" i="7"/>
  <c r="CZ477" i="7"/>
  <c r="DA477" i="7"/>
  <c r="DB477" i="7"/>
  <c r="B489" i="7"/>
  <c r="C489" i="7"/>
  <c r="D489" i="7"/>
  <c r="E489" i="7"/>
  <c r="F489" i="7"/>
  <c r="G489" i="7"/>
  <c r="H489" i="7"/>
  <c r="I489" i="7"/>
  <c r="J489" i="7"/>
  <c r="K489" i="7"/>
  <c r="L489" i="7"/>
  <c r="M489" i="7"/>
  <c r="N489" i="7"/>
  <c r="O489" i="7"/>
  <c r="P489" i="7"/>
  <c r="Q489" i="7"/>
  <c r="R489" i="7"/>
  <c r="S489" i="7"/>
  <c r="T489" i="7"/>
  <c r="U489" i="7"/>
  <c r="V489" i="7"/>
  <c r="W489" i="7"/>
  <c r="X489" i="7"/>
  <c r="Y489" i="7"/>
  <c r="Z489" i="7"/>
  <c r="AA489" i="7"/>
  <c r="AB489" i="7"/>
  <c r="AC489" i="7"/>
  <c r="AD489" i="7"/>
  <c r="AE489" i="7"/>
  <c r="AF489" i="7"/>
  <c r="AG489" i="7"/>
  <c r="AH489" i="7"/>
  <c r="AI489" i="7"/>
  <c r="AJ489" i="7"/>
  <c r="AK489" i="7"/>
  <c r="AL489" i="7"/>
  <c r="AM489" i="7"/>
  <c r="AN489" i="7"/>
  <c r="AO489" i="7"/>
  <c r="AP489" i="7"/>
  <c r="AQ489" i="7"/>
  <c r="AR489" i="7"/>
  <c r="AS489" i="7"/>
  <c r="AT489" i="7"/>
  <c r="AU489" i="7"/>
  <c r="AV489" i="7"/>
  <c r="AW489" i="7"/>
  <c r="AX489" i="7"/>
  <c r="AY489" i="7"/>
  <c r="AZ489" i="7"/>
  <c r="BA489" i="7"/>
  <c r="BB489" i="7"/>
  <c r="BC489" i="7"/>
  <c r="BD489" i="7"/>
  <c r="BE489" i="7"/>
  <c r="BF489" i="7"/>
  <c r="BG489" i="7"/>
  <c r="BH489" i="7"/>
  <c r="BI489" i="7"/>
  <c r="BJ489" i="7"/>
  <c r="BK489" i="7"/>
  <c r="BL489" i="7"/>
  <c r="BM489" i="7"/>
  <c r="BN489" i="7"/>
  <c r="BO489" i="7"/>
  <c r="BP489" i="7"/>
  <c r="BQ489" i="7"/>
  <c r="BR489" i="7"/>
  <c r="BS489" i="7"/>
  <c r="BT489" i="7"/>
  <c r="BU489" i="7"/>
  <c r="BV489" i="7"/>
  <c r="BW489" i="7"/>
  <c r="BX489" i="7"/>
  <c r="BY489" i="7"/>
  <c r="BZ489" i="7"/>
  <c r="CA489" i="7"/>
  <c r="CB489" i="7"/>
  <c r="CC489" i="7"/>
  <c r="CD489" i="7"/>
  <c r="CE489" i="7"/>
  <c r="CF489" i="7"/>
  <c r="CG489" i="7"/>
  <c r="CH489" i="7"/>
  <c r="CI489" i="7"/>
  <c r="CJ489" i="7"/>
  <c r="CK489" i="7"/>
  <c r="CL489" i="7"/>
  <c r="CM489" i="7"/>
  <c r="CN489" i="7"/>
  <c r="CO489" i="7"/>
  <c r="CP489" i="7"/>
  <c r="CQ489" i="7"/>
  <c r="CR489" i="7"/>
  <c r="CS489" i="7"/>
  <c r="CT489" i="7"/>
  <c r="CU489" i="7"/>
  <c r="CV489" i="7"/>
  <c r="CW489" i="7"/>
  <c r="CX489" i="7"/>
  <c r="CY489" i="7"/>
  <c r="CZ489" i="7"/>
  <c r="DA489" i="7"/>
  <c r="DB489" i="7"/>
  <c r="B469" i="7"/>
  <c r="C469" i="7"/>
  <c r="D469" i="7"/>
  <c r="E469" i="7"/>
  <c r="F469" i="7"/>
  <c r="G469" i="7"/>
  <c r="H469" i="7"/>
  <c r="I469" i="7"/>
  <c r="J469" i="7"/>
  <c r="K469" i="7"/>
  <c r="L469" i="7"/>
  <c r="M469" i="7"/>
  <c r="N469" i="7"/>
  <c r="O469" i="7"/>
  <c r="P469" i="7"/>
  <c r="Q469" i="7"/>
  <c r="R469" i="7"/>
  <c r="S469" i="7"/>
  <c r="T469" i="7"/>
  <c r="U469" i="7"/>
  <c r="V469" i="7"/>
  <c r="W469" i="7"/>
  <c r="X469" i="7"/>
  <c r="Y469" i="7"/>
  <c r="Z469" i="7"/>
  <c r="AA469" i="7"/>
  <c r="AB469" i="7"/>
  <c r="AC469" i="7"/>
  <c r="AD469" i="7"/>
  <c r="AE469" i="7"/>
  <c r="AF469" i="7"/>
  <c r="AG469" i="7"/>
  <c r="AH469" i="7"/>
  <c r="AI469" i="7"/>
  <c r="AJ469" i="7"/>
  <c r="AK469" i="7"/>
  <c r="AL469" i="7"/>
  <c r="AM469" i="7"/>
  <c r="AN469" i="7"/>
  <c r="AO469" i="7"/>
  <c r="AP469" i="7"/>
  <c r="AQ469" i="7"/>
  <c r="AR469" i="7"/>
  <c r="AS469" i="7"/>
  <c r="AT469" i="7"/>
  <c r="AU469" i="7"/>
  <c r="AV469" i="7"/>
  <c r="AW469" i="7"/>
  <c r="AX469" i="7"/>
  <c r="AY469" i="7"/>
  <c r="AZ469" i="7"/>
  <c r="BA469" i="7"/>
  <c r="BB469" i="7"/>
  <c r="BC469" i="7"/>
  <c r="BD469" i="7"/>
  <c r="BE469" i="7"/>
  <c r="BF469" i="7"/>
  <c r="BG469" i="7"/>
  <c r="BH469" i="7"/>
  <c r="BI469" i="7"/>
  <c r="BJ469" i="7"/>
  <c r="BK469" i="7"/>
  <c r="BL469" i="7"/>
  <c r="BM469" i="7"/>
  <c r="BN469" i="7"/>
  <c r="BO469" i="7"/>
  <c r="BP469" i="7"/>
  <c r="BQ469" i="7"/>
  <c r="BR469" i="7"/>
  <c r="BS469" i="7"/>
  <c r="BT469" i="7"/>
  <c r="BU469" i="7"/>
  <c r="BV469" i="7"/>
  <c r="BW469" i="7"/>
  <c r="BX469" i="7"/>
  <c r="BY469" i="7"/>
  <c r="BZ469" i="7"/>
  <c r="CA469" i="7"/>
  <c r="CB469" i="7"/>
  <c r="CC469" i="7"/>
  <c r="CD469" i="7"/>
  <c r="CE469" i="7"/>
  <c r="CF469" i="7"/>
  <c r="CG469" i="7"/>
  <c r="CH469" i="7"/>
  <c r="CI469" i="7"/>
  <c r="CJ469" i="7"/>
  <c r="CK469" i="7"/>
  <c r="CL469" i="7"/>
  <c r="CM469" i="7"/>
  <c r="CN469" i="7"/>
  <c r="CO469" i="7"/>
  <c r="CP469" i="7"/>
  <c r="CQ469" i="7"/>
  <c r="CR469" i="7"/>
  <c r="CS469" i="7"/>
  <c r="CT469" i="7"/>
  <c r="CU469" i="7"/>
  <c r="CV469" i="7"/>
  <c r="CW469" i="7"/>
  <c r="CX469" i="7"/>
  <c r="CY469" i="7"/>
  <c r="CZ469" i="7"/>
  <c r="DA469" i="7"/>
  <c r="DB469" i="7"/>
  <c r="B449" i="7"/>
  <c r="C449" i="7"/>
  <c r="D449" i="7"/>
  <c r="E449" i="7"/>
  <c r="F449" i="7"/>
  <c r="G449" i="7"/>
  <c r="H449" i="7"/>
  <c r="I449" i="7"/>
  <c r="J449" i="7"/>
  <c r="K449" i="7"/>
  <c r="L449" i="7"/>
  <c r="M449" i="7"/>
  <c r="N449" i="7"/>
  <c r="O449" i="7"/>
  <c r="P449" i="7"/>
  <c r="Q449" i="7"/>
  <c r="R449" i="7"/>
  <c r="S449" i="7"/>
  <c r="T449" i="7"/>
  <c r="U449" i="7"/>
  <c r="V449" i="7"/>
  <c r="W449" i="7"/>
  <c r="X449" i="7"/>
  <c r="Y449" i="7"/>
  <c r="Z449" i="7"/>
  <c r="AA449" i="7"/>
  <c r="AB449" i="7"/>
  <c r="AC449" i="7"/>
  <c r="AD449" i="7"/>
  <c r="AE449" i="7"/>
  <c r="AF449" i="7"/>
  <c r="AG449" i="7"/>
  <c r="AH449" i="7"/>
  <c r="AI449" i="7"/>
  <c r="AJ449" i="7"/>
  <c r="AK449" i="7"/>
  <c r="AL449" i="7"/>
  <c r="AM449" i="7"/>
  <c r="AN449" i="7"/>
  <c r="AO449" i="7"/>
  <c r="AP449" i="7"/>
  <c r="AQ449" i="7"/>
  <c r="AR449" i="7"/>
  <c r="AS449" i="7"/>
  <c r="AT449" i="7"/>
  <c r="AU449" i="7"/>
  <c r="AV449" i="7"/>
  <c r="AW449" i="7"/>
  <c r="AX449" i="7"/>
  <c r="AY449" i="7"/>
  <c r="AZ449" i="7"/>
  <c r="BA449" i="7"/>
  <c r="BB449" i="7"/>
  <c r="BC449" i="7"/>
  <c r="BD449" i="7"/>
  <c r="BE449" i="7"/>
  <c r="BF449" i="7"/>
  <c r="BG449" i="7"/>
  <c r="BH449" i="7"/>
  <c r="BI449" i="7"/>
  <c r="BJ449" i="7"/>
  <c r="BK449" i="7"/>
  <c r="BL449" i="7"/>
  <c r="BM449" i="7"/>
  <c r="BN449" i="7"/>
  <c r="BO449" i="7"/>
  <c r="BP449" i="7"/>
  <c r="BQ449" i="7"/>
  <c r="BR449" i="7"/>
  <c r="BS449" i="7"/>
  <c r="BT449" i="7"/>
  <c r="BU449" i="7"/>
  <c r="BV449" i="7"/>
  <c r="BW449" i="7"/>
  <c r="BX449" i="7"/>
  <c r="BY449" i="7"/>
  <c r="BZ449" i="7"/>
  <c r="CA449" i="7"/>
  <c r="CB449" i="7"/>
  <c r="CC449" i="7"/>
  <c r="CD449" i="7"/>
  <c r="CE449" i="7"/>
  <c r="CF449" i="7"/>
  <c r="CG449" i="7"/>
  <c r="CH449" i="7"/>
  <c r="CI449" i="7"/>
  <c r="CJ449" i="7"/>
  <c r="CK449" i="7"/>
  <c r="CL449" i="7"/>
  <c r="CM449" i="7"/>
  <c r="CN449" i="7"/>
  <c r="CO449" i="7"/>
  <c r="CP449" i="7"/>
  <c r="CQ449" i="7"/>
  <c r="CR449" i="7"/>
  <c r="CS449" i="7"/>
  <c r="CT449" i="7"/>
  <c r="CU449" i="7"/>
  <c r="CV449" i="7"/>
  <c r="CW449" i="7"/>
  <c r="CX449" i="7"/>
  <c r="CY449" i="7"/>
  <c r="CZ449" i="7"/>
  <c r="DA449" i="7"/>
  <c r="DB449" i="7"/>
  <c r="B429" i="7"/>
  <c r="C429" i="7"/>
  <c r="D429" i="7"/>
  <c r="E429" i="7"/>
  <c r="F429" i="7"/>
  <c r="G429" i="7"/>
  <c r="H429" i="7"/>
  <c r="I429" i="7"/>
  <c r="J429" i="7"/>
  <c r="K429" i="7"/>
  <c r="L429" i="7"/>
  <c r="M429" i="7"/>
  <c r="N429" i="7"/>
  <c r="O429" i="7"/>
  <c r="P429" i="7"/>
  <c r="Q429" i="7"/>
  <c r="R429" i="7"/>
  <c r="S429" i="7"/>
  <c r="T429" i="7"/>
  <c r="U429" i="7"/>
  <c r="V429" i="7"/>
  <c r="W429" i="7"/>
  <c r="X429" i="7"/>
  <c r="Y429" i="7"/>
  <c r="Z429" i="7"/>
  <c r="AA429" i="7"/>
  <c r="AB429" i="7"/>
  <c r="AC429" i="7"/>
  <c r="AD429" i="7"/>
  <c r="AE429" i="7"/>
  <c r="AF429" i="7"/>
  <c r="AG429" i="7"/>
  <c r="AH429" i="7"/>
  <c r="AI429" i="7"/>
  <c r="AJ429" i="7"/>
  <c r="AK429" i="7"/>
  <c r="AL429" i="7"/>
  <c r="AM429" i="7"/>
  <c r="AN429" i="7"/>
  <c r="AO429" i="7"/>
  <c r="AP429" i="7"/>
  <c r="AQ429" i="7"/>
  <c r="AR429" i="7"/>
  <c r="AS429" i="7"/>
  <c r="AT429" i="7"/>
  <c r="AU429" i="7"/>
  <c r="AV429" i="7"/>
  <c r="AW429" i="7"/>
  <c r="AX429" i="7"/>
  <c r="AY429" i="7"/>
  <c r="AZ429" i="7"/>
  <c r="BA429" i="7"/>
  <c r="BB429" i="7"/>
  <c r="BC429" i="7"/>
  <c r="BD429" i="7"/>
  <c r="BE429" i="7"/>
  <c r="BF429" i="7"/>
  <c r="BG429" i="7"/>
  <c r="BH429" i="7"/>
  <c r="BI429" i="7"/>
  <c r="BJ429" i="7"/>
  <c r="BK429" i="7"/>
  <c r="BL429" i="7"/>
  <c r="BM429" i="7"/>
  <c r="BN429" i="7"/>
  <c r="BO429" i="7"/>
  <c r="BP429" i="7"/>
  <c r="BQ429" i="7"/>
  <c r="BR429" i="7"/>
  <c r="BS429" i="7"/>
  <c r="BT429" i="7"/>
  <c r="BU429" i="7"/>
  <c r="BV429" i="7"/>
  <c r="BW429" i="7"/>
  <c r="BX429" i="7"/>
  <c r="BY429" i="7"/>
  <c r="BZ429" i="7"/>
  <c r="CA429" i="7"/>
  <c r="CB429" i="7"/>
  <c r="CC429" i="7"/>
  <c r="CD429" i="7"/>
  <c r="CE429" i="7"/>
  <c r="CF429" i="7"/>
  <c r="CG429" i="7"/>
  <c r="CH429" i="7"/>
  <c r="CI429" i="7"/>
  <c r="CJ429" i="7"/>
  <c r="CK429" i="7"/>
  <c r="CL429" i="7"/>
  <c r="CM429" i="7"/>
  <c r="CN429" i="7"/>
  <c r="CO429" i="7"/>
  <c r="CP429" i="7"/>
  <c r="CQ429" i="7"/>
  <c r="CR429" i="7"/>
  <c r="CS429" i="7"/>
  <c r="CT429" i="7"/>
  <c r="CU429" i="7"/>
  <c r="CV429" i="7"/>
  <c r="CW429" i="7"/>
  <c r="CX429" i="7"/>
  <c r="CY429" i="7"/>
  <c r="CZ429" i="7"/>
  <c r="DA429" i="7"/>
  <c r="DB429" i="7"/>
  <c r="B409" i="7"/>
  <c r="C409" i="7"/>
  <c r="D409" i="7"/>
  <c r="E409" i="7"/>
  <c r="F409" i="7"/>
  <c r="G409" i="7"/>
  <c r="H409" i="7"/>
  <c r="I409" i="7"/>
  <c r="J409" i="7"/>
  <c r="K409" i="7"/>
  <c r="L409" i="7"/>
  <c r="M409" i="7"/>
  <c r="N409" i="7"/>
  <c r="O409" i="7"/>
  <c r="P409" i="7"/>
  <c r="Q409" i="7"/>
  <c r="R409" i="7"/>
  <c r="S409" i="7"/>
  <c r="T409" i="7"/>
  <c r="U409" i="7"/>
  <c r="V409" i="7"/>
  <c r="W409" i="7"/>
  <c r="X409" i="7"/>
  <c r="Y409" i="7"/>
  <c r="Z409" i="7"/>
  <c r="AA409" i="7"/>
  <c r="AB409" i="7"/>
  <c r="AC409" i="7"/>
  <c r="AD409" i="7"/>
  <c r="AE409" i="7"/>
  <c r="AF409" i="7"/>
  <c r="AG409" i="7"/>
  <c r="AH409" i="7"/>
  <c r="AI409" i="7"/>
  <c r="AJ409" i="7"/>
  <c r="AK409" i="7"/>
  <c r="AL409" i="7"/>
  <c r="AM409" i="7"/>
  <c r="AN409" i="7"/>
  <c r="AO409" i="7"/>
  <c r="AP409" i="7"/>
  <c r="AQ409" i="7"/>
  <c r="AR409" i="7"/>
  <c r="AS409" i="7"/>
  <c r="AT409" i="7"/>
  <c r="AU409" i="7"/>
  <c r="AV409" i="7"/>
  <c r="AW409" i="7"/>
  <c r="AX409" i="7"/>
  <c r="AY409" i="7"/>
  <c r="AZ409" i="7"/>
  <c r="BA409" i="7"/>
  <c r="BB409" i="7"/>
  <c r="BC409" i="7"/>
  <c r="BD409" i="7"/>
  <c r="BE409" i="7"/>
  <c r="BF409" i="7"/>
  <c r="BG409" i="7"/>
  <c r="BH409" i="7"/>
  <c r="BI409" i="7"/>
  <c r="BJ409" i="7"/>
  <c r="BK409" i="7"/>
  <c r="BL409" i="7"/>
  <c r="BM409" i="7"/>
  <c r="BN409" i="7"/>
  <c r="BO409" i="7"/>
  <c r="BP409" i="7"/>
  <c r="BQ409" i="7"/>
  <c r="BR409" i="7"/>
  <c r="BS409" i="7"/>
  <c r="BT409" i="7"/>
  <c r="BU409" i="7"/>
  <c r="BV409" i="7"/>
  <c r="BW409" i="7"/>
  <c r="BX409" i="7"/>
  <c r="BY409" i="7"/>
  <c r="BZ409" i="7"/>
  <c r="CA409" i="7"/>
  <c r="CB409" i="7"/>
  <c r="CC409" i="7"/>
  <c r="CD409" i="7"/>
  <c r="CE409" i="7"/>
  <c r="CF409" i="7"/>
  <c r="CG409" i="7"/>
  <c r="CH409" i="7"/>
  <c r="CI409" i="7"/>
  <c r="CJ409" i="7"/>
  <c r="CK409" i="7"/>
  <c r="CL409" i="7"/>
  <c r="CM409" i="7"/>
  <c r="CN409" i="7"/>
  <c r="CO409" i="7"/>
  <c r="CP409" i="7"/>
  <c r="CQ409" i="7"/>
  <c r="CR409" i="7"/>
  <c r="CS409" i="7"/>
  <c r="CT409" i="7"/>
  <c r="CU409" i="7"/>
  <c r="CV409" i="7"/>
  <c r="CW409" i="7"/>
  <c r="CX409" i="7"/>
  <c r="CY409" i="7"/>
  <c r="CZ409" i="7"/>
  <c r="DA409" i="7"/>
  <c r="DB409" i="7"/>
  <c r="B389" i="7"/>
  <c r="C389" i="7"/>
  <c r="D389" i="7"/>
  <c r="E389" i="7"/>
  <c r="F389" i="7"/>
  <c r="G389" i="7"/>
  <c r="H389" i="7"/>
  <c r="I389" i="7"/>
  <c r="J389" i="7"/>
  <c r="K389" i="7"/>
  <c r="L389" i="7"/>
  <c r="M389" i="7"/>
  <c r="N389" i="7"/>
  <c r="O389" i="7"/>
  <c r="P389" i="7"/>
  <c r="Q389" i="7"/>
  <c r="R389" i="7"/>
  <c r="S389" i="7"/>
  <c r="T389" i="7"/>
  <c r="U389" i="7"/>
  <c r="V389" i="7"/>
  <c r="W389" i="7"/>
  <c r="X389" i="7"/>
  <c r="Y389" i="7"/>
  <c r="Z389" i="7"/>
  <c r="AA389" i="7"/>
  <c r="AB389" i="7"/>
  <c r="AC389" i="7"/>
  <c r="AD389" i="7"/>
  <c r="AE389" i="7"/>
  <c r="AF389" i="7"/>
  <c r="AG389" i="7"/>
  <c r="AH389" i="7"/>
  <c r="AI389" i="7"/>
  <c r="AJ389" i="7"/>
  <c r="AK389" i="7"/>
  <c r="AL389" i="7"/>
  <c r="AM389" i="7"/>
  <c r="AN389" i="7"/>
  <c r="AO389" i="7"/>
  <c r="AP389" i="7"/>
  <c r="AQ389" i="7"/>
  <c r="AR389" i="7"/>
  <c r="AS389" i="7"/>
  <c r="AT389" i="7"/>
  <c r="AU389" i="7"/>
  <c r="AV389" i="7"/>
  <c r="AW389" i="7"/>
  <c r="AX389" i="7"/>
  <c r="AY389" i="7"/>
  <c r="AZ389" i="7"/>
  <c r="BA389" i="7"/>
  <c r="BB389" i="7"/>
  <c r="BC389" i="7"/>
  <c r="BD389" i="7"/>
  <c r="BE389" i="7"/>
  <c r="BF389" i="7"/>
  <c r="BG389" i="7"/>
  <c r="BH389" i="7"/>
  <c r="BI389" i="7"/>
  <c r="BJ389" i="7"/>
  <c r="BK389" i="7"/>
  <c r="BL389" i="7"/>
  <c r="BM389" i="7"/>
  <c r="BN389" i="7"/>
  <c r="BO389" i="7"/>
  <c r="BP389" i="7"/>
  <c r="BQ389" i="7"/>
  <c r="BR389" i="7"/>
  <c r="BS389" i="7"/>
  <c r="BT389" i="7"/>
  <c r="BU389" i="7"/>
  <c r="BV389" i="7"/>
  <c r="BW389" i="7"/>
  <c r="BX389" i="7"/>
  <c r="BY389" i="7"/>
  <c r="BZ389" i="7"/>
  <c r="CA389" i="7"/>
  <c r="CB389" i="7"/>
  <c r="CC389" i="7"/>
  <c r="CD389" i="7"/>
  <c r="CE389" i="7"/>
  <c r="CF389" i="7"/>
  <c r="CG389" i="7"/>
  <c r="CH389" i="7"/>
  <c r="CI389" i="7"/>
  <c r="CJ389" i="7"/>
  <c r="CK389" i="7"/>
  <c r="CL389" i="7"/>
  <c r="CM389" i="7"/>
  <c r="CN389" i="7"/>
  <c r="CO389" i="7"/>
  <c r="CP389" i="7"/>
  <c r="CQ389" i="7"/>
  <c r="CR389" i="7"/>
  <c r="CS389" i="7"/>
  <c r="CT389" i="7"/>
  <c r="CU389" i="7"/>
  <c r="CV389" i="7"/>
  <c r="CW389" i="7"/>
  <c r="CX389" i="7"/>
  <c r="CY389" i="7"/>
  <c r="CZ389" i="7"/>
  <c r="DA389" i="7"/>
  <c r="DB389" i="7"/>
  <c r="B369" i="7"/>
  <c r="C369" i="7"/>
  <c r="D369" i="7"/>
  <c r="E369" i="7"/>
  <c r="F369" i="7"/>
  <c r="G369" i="7"/>
  <c r="H369" i="7"/>
  <c r="I369" i="7"/>
  <c r="J369" i="7"/>
  <c r="K369" i="7"/>
  <c r="L369" i="7"/>
  <c r="M369" i="7"/>
  <c r="N369" i="7"/>
  <c r="O369" i="7"/>
  <c r="P369" i="7"/>
  <c r="Q369" i="7"/>
  <c r="R369" i="7"/>
  <c r="S369" i="7"/>
  <c r="T369" i="7"/>
  <c r="U369" i="7"/>
  <c r="V369" i="7"/>
  <c r="W369" i="7"/>
  <c r="X369" i="7"/>
  <c r="Y369" i="7"/>
  <c r="Z369" i="7"/>
  <c r="AA369" i="7"/>
  <c r="AB369" i="7"/>
  <c r="AC369" i="7"/>
  <c r="AD369" i="7"/>
  <c r="AE369" i="7"/>
  <c r="AF369" i="7"/>
  <c r="AG369" i="7"/>
  <c r="AH369" i="7"/>
  <c r="AI369" i="7"/>
  <c r="AJ369" i="7"/>
  <c r="AK369" i="7"/>
  <c r="AL369" i="7"/>
  <c r="AM369" i="7"/>
  <c r="AN369" i="7"/>
  <c r="AO369" i="7"/>
  <c r="AP369" i="7"/>
  <c r="AQ369" i="7"/>
  <c r="AR369" i="7"/>
  <c r="AS369" i="7"/>
  <c r="AT369" i="7"/>
  <c r="AU369" i="7"/>
  <c r="AV369" i="7"/>
  <c r="AW369" i="7"/>
  <c r="AX369" i="7"/>
  <c r="AY369" i="7"/>
  <c r="AZ369" i="7"/>
  <c r="BA369" i="7"/>
  <c r="BB369" i="7"/>
  <c r="BC369" i="7"/>
  <c r="BD369" i="7"/>
  <c r="BE369" i="7"/>
  <c r="BF369" i="7"/>
  <c r="BG369" i="7"/>
  <c r="BH369" i="7"/>
  <c r="BI369" i="7"/>
  <c r="BJ369" i="7"/>
  <c r="BK369" i="7"/>
  <c r="BL369" i="7"/>
  <c r="BM369" i="7"/>
  <c r="BN369" i="7"/>
  <c r="BO369" i="7"/>
  <c r="BP369" i="7"/>
  <c r="BQ369" i="7"/>
  <c r="BR369" i="7"/>
  <c r="BS369" i="7"/>
  <c r="BT369" i="7"/>
  <c r="BU369" i="7"/>
  <c r="BV369" i="7"/>
  <c r="BW369" i="7"/>
  <c r="BX369" i="7"/>
  <c r="BY369" i="7"/>
  <c r="BZ369" i="7"/>
  <c r="CA369" i="7"/>
  <c r="CB369" i="7"/>
  <c r="CC369" i="7"/>
  <c r="CD369" i="7"/>
  <c r="CE369" i="7"/>
  <c r="CF369" i="7"/>
  <c r="CG369" i="7"/>
  <c r="CH369" i="7"/>
  <c r="CI369" i="7"/>
  <c r="CJ369" i="7"/>
  <c r="CK369" i="7"/>
  <c r="CL369" i="7"/>
  <c r="CM369" i="7"/>
  <c r="CN369" i="7"/>
  <c r="CO369" i="7"/>
  <c r="CP369" i="7"/>
  <c r="CQ369" i="7"/>
  <c r="CR369" i="7"/>
  <c r="CS369" i="7"/>
  <c r="CT369" i="7"/>
  <c r="CU369" i="7"/>
  <c r="CV369" i="7"/>
  <c r="CW369" i="7"/>
  <c r="CX369" i="7"/>
  <c r="CY369" i="7"/>
  <c r="CZ369" i="7"/>
  <c r="DA369" i="7"/>
  <c r="DB369" i="7"/>
  <c r="B349" i="7"/>
  <c r="C349" i="7"/>
  <c r="D349" i="7"/>
  <c r="E349" i="7"/>
  <c r="F349" i="7"/>
  <c r="G349" i="7"/>
  <c r="H349" i="7"/>
  <c r="I349" i="7"/>
  <c r="J349" i="7"/>
  <c r="K349" i="7"/>
  <c r="L349" i="7"/>
  <c r="M349" i="7"/>
  <c r="N349" i="7"/>
  <c r="O349" i="7"/>
  <c r="P349" i="7"/>
  <c r="Q349" i="7"/>
  <c r="R349" i="7"/>
  <c r="S349" i="7"/>
  <c r="T349" i="7"/>
  <c r="U349" i="7"/>
  <c r="V349" i="7"/>
  <c r="W349" i="7"/>
  <c r="X349" i="7"/>
  <c r="Y349" i="7"/>
  <c r="Z349" i="7"/>
  <c r="AA349" i="7"/>
  <c r="AB349" i="7"/>
  <c r="AC349" i="7"/>
  <c r="AD349" i="7"/>
  <c r="AE349" i="7"/>
  <c r="AF349" i="7"/>
  <c r="AG349" i="7"/>
  <c r="AH349" i="7"/>
  <c r="AI349" i="7"/>
  <c r="AJ349" i="7"/>
  <c r="AK349" i="7"/>
  <c r="AL349" i="7"/>
  <c r="AM349" i="7"/>
  <c r="AN349" i="7"/>
  <c r="AO349" i="7"/>
  <c r="AP349" i="7"/>
  <c r="AQ349" i="7"/>
  <c r="AR349" i="7"/>
  <c r="AS349" i="7"/>
  <c r="AT349" i="7"/>
  <c r="AU349" i="7"/>
  <c r="AV349" i="7"/>
  <c r="AW349" i="7"/>
  <c r="AX349" i="7"/>
  <c r="AY349" i="7"/>
  <c r="AZ349" i="7"/>
  <c r="BA349" i="7"/>
  <c r="BB349" i="7"/>
  <c r="BC349" i="7"/>
  <c r="BD349" i="7"/>
  <c r="BE349" i="7"/>
  <c r="BF349" i="7"/>
  <c r="BG349" i="7"/>
  <c r="BH349" i="7"/>
  <c r="BI349" i="7"/>
  <c r="BJ349" i="7"/>
  <c r="BK349" i="7"/>
  <c r="BL349" i="7"/>
  <c r="BM349" i="7"/>
  <c r="BN349" i="7"/>
  <c r="BO349" i="7"/>
  <c r="BP349" i="7"/>
  <c r="BQ349" i="7"/>
  <c r="BR349" i="7"/>
  <c r="BS349" i="7"/>
  <c r="BT349" i="7"/>
  <c r="BU349" i="7"/>
  <c r="BV349" i="7"/>
  <c r="BW349" i="7"/>
  <c r="BX349" i="7"/>
  <c r="BY349" i="7"/>
  <c r="BZ349" i="7"/>
  <c r="CA349" i="7"/>
  <c r="CB349" i="7"/>
  <c r="CC349" i="7"/>
  <c r="CD349" i="7"/>
  <c r="CE349" i="7"/>
  <c r="CF349" i="7"/>
  <c r="CG349" i="7"/>
  <c r="CH349" i="7"/>
  <c r="CI349" i="7"/>
  <c r="CJ349" i="7"/>
  <c r="CK349" i="7"/>
  <c r="CL349" i="7"/>
  <c r="CM349" i="7"/>
  <c r="CN349" i="7"/>
  <c r="CO349" i="7"/>
  <c r="CP349" i="7"/>
  <c r="CQ349" i="7"/>
  <c r="CR349" i="7"/>
  <c r="CS349" i="7"/>
  <c r="CT349" i="7"/>
  <c r="CU349" i="7"/>
  <c r="CV349" i="7"/>
  <c r="CW349" i="7"/>
  <c r="CX349" i="7"/>
  <c r="CY349" i="7"/>
  <c r="CZ349" i="7"/>
  <c r="DA349" i="7"/>
  <c r="DB349" i="7"/>
  <c r="B436" i="7"/>
  <c r="C436" i="7"/>
  <c r="D436" i="7"/>
  <c r="E436" i="7"/>
  <c r="F436" i="7"/>
  <c r="G436" i="7"/>
  <c r="H436" i="7"/>
  <c r="I436" i="7"/>
  <c r="J436" i="7"/>
  <c r="K436" i="7"/>
  <c r="L436" i="7"/>
  <c r="M436" i="7"/>
  <c r="N436" i="7"/>
  <c r="O436" i="7"/>
  <c r="P436" i="7"/>
  <c r="Q436" i="7"/>
  <c r="R436" i="7"/>
  <c r="S436" i="7"/>
  <c r="T436" i="7"/>
  <c r="U436" i="7"/>
  <c r="V436" i="7"/>
  <c r="W436" i="7"/>
  <c r="X436" i="7"/>
  <c r="Y436" i="7"/>
  <c r="Z436" i="7"/>
  <c r="AA436" i="7"/>
  <c r="AB436" i="7"/>
  <c r="AC436" i="7"/>
  <c r="AD436" i="7"/>
  <c r="AE436" i="7"/>
  <c r="AF436" i="7"/>
  <c r="AG436" i="7"/>
  <c r="AH436" i="7"/>
  <c r="AI436" i="7"/>
  <c r="AJ436" i="7"/>
  <c r="AK436" i="7"/>
  <c r="AL436" i="7"/>
  <c r="AM436" i="7"/>
  <c r="AN436" i="7"/>
  <c r="AO436" i="7"/>
  <c r="AP436" i="7"/>
  <c r="AQ436" i="7"/>
  <c r="AR436" i="7"/>
  <c r="AS436" i="7"/>
  <c r="AT436" i="7"/>
  <c r="AU436" i="7"/>
  <c r="AV436" i="7"/>
  <c r="AW436" i="7"/>
  <c r="AX436" i="7"/>
  <c r="AY436" i="7"/>
  <c r="AZ436" i="7"/>
  <c r="BA436" i="7"/>
  <c r="BB436" i="7"/>
  <c r="BC436" i="7"/>
  <c r="BD436" i="7"/>
  <c r="BE436" i="7"/>
  <c r="BF436" i="7"/>
  <c r="BG436" i="7"/>
  <c r="BH436" i="7"/>
  <c r="BI436" i="7"/>
  <c r="BJ436" i="7"/>
  <c r="BK436" i="7"/>
  <c r="BL436" i="7"/>
  <c r="BM436" i="7"/>
  <c r="BN436" i="7"/>
  <c r="BO436" i="7"/>
  <c r="BP436" i="7"/>
  <c r="BQ436" i="7"/>
  <c r="BR436" i="7"/>
  <c r="BS436" i="7"/>
  <c r="BT436" i="7"/>
  <c r="BU436" i="7"/>
  <c r="BV436" i="7"/>
  <c r="BW436" i="7"/>
  <c r="BX436" i="7"/>
  <c r="BY436" i="7"/>
  <c r="BZ436" i="7"/>
  <c r="CA436" i="7"/>
  <c r="CB436" i="7"/>
  <c r="CC436" i="7"/>
  <c r="CD436" i="7"/>
  <c r="CE436" i="7"/>
  <c r="CF436" i="7"/>
  <c r="CG436" i="7"/>
  <c r="CH436" i="7"/>
  <c r="CI436" i="7"/>
  <c r="CJ436" i="7"/>
  <c r="CK436" i="7"/>
  <c r="CL436" i="7"/>
  <c r="CM436" i="7"/>
  <c r="CN436" i="7"/>
  <c r="CO436" i="7"/>
  <c r="CP436" i="7"/>
  <c r="CQ436" i="7"/>
  <c r="CR436" i="7"/>
  <c r="CS436" i="7"/>
  <c r="CT436" i="7"/>
  <c r="CU436" i="7"/>
  <c r="CV436" i="7"/>
  <c r="CW436" i="7"/>
  <c r="CX436" i="7"/>
  <c r="CY436" i="7"/>
  <c r="CZ436" i="7"/>
  <c r="DA436" i="7"/>
  <c r="DB436" i="7"/>
  <c r="B488" i="7"/>
  <c r="C488" i="7"/>
  <c r="D488" i="7"/>
  <c r="E488" i="7"/>
  <c r="F488" i="7"/>
  <c r="G488" i="7"/>
  <c r="H488" i="7"/>
  <c r="I488" i="7"/>
  <c r="J488" i="7"/>
  <c r="K488" i="7"/>
  <c r="L488" i="7"/>
  <c r="M488" i="7"/>
  <c r="N488" i="7"/>
  <c r="O488" i="7"/>
  <c r="P488" i="7"/>
  <c r="Q488" i="7"/>
  <c r="R488" i="7"/>
  <c r="S488" i="7"/>
  <c r="T488" i="7"/>
  <c r="U488" i="7"/>
  <c r="V488" i="7"/>
  <c r="W488" i="7"/>
  <c r="X488" i="7"/>
  <c r="Y488" i="7"/>
  <c r="Z488" i="7"/>
  <c r="AA488" i="7"/>
  <c r="AB488" i="7"/>
  <c r="AC488" i="7"/>
  <c r="AD488" i="7"/>
  <c r="AE488" i="7"/>
  <c r="AF488" i="7"/>
  <c r="AG488" i="7"/>
  <c r="AH488" i="7"/>
  <c r="AI488" i="7"/>
  <c r="AJ488" i="7"/>
  <c r="AK488" i="7"/>
  <c r="AL488" i="7"/>
  <c r="AM488" i="7"/>
  <c r="AN488" i="7"/>
  <c r="AO488" i="7"/>
  <c r="AP488" i="7"/>
  <c r="AQ488" i="7"/>
  <c r="AR488" i="7"/>
  <c r="AS488" i="7"/>
  <c r="AT488" i="7"/>
  <c r="AU488" i="7"/>
  <c r="AV488" i="7"/>
  <c r="AW488" i="7"/>
  <c r="AX488" i="7"/>
  <c r="AY488" i="7"/>
  <c r="AZ488" i="7"/>
  <c r="BA488" i="7"/>
  <c r="BB488" i="7"/>
  <c r="BC488" i="7"/>
  <c r="BD488" i="7"/>
  <c r="BE488" i="7"/>
  <c r="BF488" i="7"/>
  <c r="BG488" i="7"/>
  <c r="BH488" i="7"/>
  <c r="BI488" i="7"/>
  <c r="BJ488" i="7"/>
  <c r="BK488" i="7"/>
  <c r="BL488" i="7"/>
  <c r="BM488" i="7"/>
  <c r="BN488" i="7"/>
  <c r="BO488" i="7"/>
  <c r="BP488" i="7"/>
  <c r="BQ488" i="7"/>
  <c r="BR488" i="7"/>
  <c r="BS488" i="7"/>
  <c r="BT488" i="7"/>
  <c r="BU488" i="7"/>
  <c r="BV488" i="7"/>
  <c r="BW488" i="7"/>
  <c r="BX488" i="7"/>
  <c r="BY488" i="7"/>
  <c r="BZ488" i="7"/>
  <c r="CA488" i="7"/>
  <c r="CB488" i="7"/>
  <c r="CC488" i="7"/>
  <c r="CD488" i="7"/>
  <c r="CE488" i="7"/>
  <c r="CF488" i="7"/>
  <c r="CG488" i="7"/>
  <c r="CH488" i="7"/>
  <c r="CI488" i="7"/>
  <c r="CJ488" i="7"/>
  <c r="CK488" i="7"/>
  <c r="CL488" i="7"/>
  <c r="CM488" i="7"/>
  <c r="CN488" i="7"/>
  <c r="CO488" i="7"/>
  <c r="CP488" i="7"/>
  <c r="CQ488" i="7"/>
  <c r="CR488" i="7"/>
  <c r="CS488" i="7"/>
  <c r="CT488" i="7"/>
  <c r="CU488" i="7"/>
  <c r="CV488" i="7"/>
  <c r="CW488" i="7"/>
  <c r="CX488" i="7"/>
  <c r="CY488" i="7"/>
  <c r="CZ488" i="7"/>
  <c r="DA488" i="7"/>
  <c r="DB488" i="7"/>
  <c r="B468" i="7"/>
  <c r="C468" i="7"/>
  <c r="D468" i="7"/>
  <c r="E468" i="7"/>
  <c r="F468" i="7"/>
  <c r="G468" i="7"/>
  <c r="H468" i="7"/>
  <c r="I468" i="7"/>
  <c r="J468" i="7"/>
  <c r="K468" i="7"/>
  <c r="L468" i="7"/>
  <c r="M468" i="7"/>
  <c r="N468" i="7"/>
  <c r="O468" i="7"/>
  <c r="P468" i="7"/>
  <c r="Q468" i="7"/>
  <c r="R468" i="7"/>
  <c r="S468" i="7"/>
  <c r="T468" i="7"/>
  <c r="U468" i="7"/>
  <c r="V468" i="7"/>
  <c r="W468" i="7"/>
  <c r="X468" i="7"/>
  <c r="Y468" i="7"/>
  <c r="Z468" i="7"/>
  <c r="AA468" i="7"/>
  <c r="AB468" i="7"/>
  <c r="AC468" i="7"/>
  <c r="AD468" i="7"/>
  <c r="AE468" i="7"/>
  <c r="AF468" i="7"/>
  <c r="AG468" i="7"/>
  <c r="AH468" i="7"/>
  <c r="AI468" i="7"/>
  <c r="AJ468" i="7"/>
  <c r="AK468" i="7"/>
  <c r="AL468" i="7"/>
  <c r="AM468" i="7"/>
  <c r="AN468" i="7"/>
  <c r="AO468" i="7"/>
  <c r="AP468" i="7"/>
  <c r="AQ468" i="7"/>
  <c r="AR468" i="7"/>
  <c r="AS468" i="7"/>
  <c r="AT468" i="7"/>
  <c r="AU468" i="7"/>
  <c r="AV468" i="7"/>
  <c r="AW468" i="7"/>
  <c r="AX468" i="7"/>
  <c r="AY468" i="7"/>
  <c r="AZ468" i="7"/>
  <c r="BA468" i="7"/>
  <c r="BB468" i="7"/>
  <c r="BC468" i="7"/>
  <c r="BD468" i="7"/>
  <c r="BE468" i="7"/>
  <c r="BF468" i="7"/>
  <c r="BG468" i="7"/>
  <c r="BH468" i="7"/>
  <c r="BI468" i="7"/>
  <c r="BJ468" i="7"/>
  <c r="BK468" i="7"/>
  <c r="BL468" i="7"/>
  <c r="BM468" i="7"/>
  <c r="BN468" i="7"/>
  <c r="BO468" i="7"/>
  <c r="BP468" i="7"/>
  <c r="BQ468" i="7"/>
  <c r="BR468" i="7"/>
  <c r="BS468" i="7"/>
  <c r="BT468" i="7"/>
  <c r="BU468" i="7"/>
  <c r="BV468" i="7"/>
  <c r="BW468" i="7"/>
  <c r="BX468" i="7"/>
  <c r="BY468" i="7"/>
  <c r="BZ468" i="7"/>
  <c r="CA468" i="7"/>
  <c r="CB468" i="7"/>
  <c r="CC468" i="7"/>
  <c r="CD468" i="7"/>
  <c r="CE468" i="7"/>
  <c r="CF468" i="7"/>
  <c r="CG468" i="7"/>
  <c r="CH468" i="7"/>
  <c r="CI468" i="7"/>
  <c r="CJ468" i="7"/>
  <c r="CK468" i="7"/>
  <c r="CL468" i="7"/>
  <c r="CM468" i="7"/>
  <c r="CN468" i="7"/>
  <c r="CO468" i="7"/>
  <c r="CP468" i="7"/>
  <c r="CQ468" i="7"/>
  <c r="CR468" i="7"/>
  <c r="CS468" i="7"/>
  <c r="CT468" i="7"/>
  <c r="CU468" i="7"/>
  <c r="CV468" i="7"/>
  <c r="CW468" i="7"/>
  <c r="CX468" i="7"/>
  <c r="CY468" i="7"/>
  <c r="CZ468" i="7"/>
  <c r="DA468" i="7"/>
  <c r="DB468" i="7"/>
  <c r="B448" i="7"/>
  <c r="C448" i="7"/>
  <c r="D448" i="7"/>
  <c r="E448" i="7"/>
  <c r="F448" i="7"/>
  <c r="G448" i="7"/>
  <c r="H448" i="7"/>
  <c r="I448" i="7"/>
  <c r="J448" i="7"/>
  <c r="K448" i="7"/>
  <c r="L448" i="7"/>
  <c r="M448" i="7"/>
  <c r="N448" i="7"/>
  <c r="O448" i="7"/>
  <c r="P448" i="7"/>
  <c r="Q448" i="7"/>
  <c r="R448" i="7"/>
  <c r="S448" i="7"/>
  <c r="T448" i="7"/>
  <c r="U448" i="7"/>
  <c r="V448" i="7"/>
  <c r="W448" i="7"/>
  <c r="X448" i="7"/>
  <c r="Y448" i="7"/>
  <c r="Z448" i="7"/>
  <c r="AA448" i="7"/>
  <c r="AB448" i="7"/>
  <c r="AC448" i="7"/>
  <c r="AD448" i="7"/>
  <c r="AE448" i="7"/>
  <c r="AF448" i="7"/>
  <c r="AG448" i="7"/>
  <c r="AH448" i="7"/>
  <c r="AI448" i="7"/>
  <c r="AJ448" i="7"/>
  <c r="AK448" i="7"/>
  <c r="AL448" i="7"/>
  <c r="AM448" i="7"/>
  <c r="AN448" i="7"/>
  <c r="AO448" i="7"/>
  <c r="AP448" i="7"/>
  <c r="AQ448" i="7"/>
  <c r="AR448" i="7"/>
  <c r="AS448" i="7"/>
  <c r="AT448" i="7"/>
  <c r="AU448" i="7"/>
  <c r="AV448" i="7"/>
  <c r="AW448" i="7"/>
  <c r="AX448" i="7"/>
  <c r="AY448" i="7"/>
  <c r="AZ448" i="7"/>
  <c r="BA448" i="7"/>
  <c r="BB448" i="7"/>
  <c r="BC448" i="7"/>
  <c r="BD448" i="7"/>
  <c r="BE448" i="7"/>
  <c r="BF448" i="7"/>
  <c r="BG448" i="7"/>
  <c r="BH448" i="7"/>
  <c r="BI448" i="7"/>
  <c r="BJ448" i="7"/>
  <c r="BK448" i="7"/>
  <c r="BL448" i="7"/>
  <c r="BM448" i="7"/>
  <c r="BN448" i="7"/>
  <c r="BO448" i="7"/>
  <c r="BP448" i="7"/>
  <c r="BQ448" i="7"/>
  <c r="BR448" i="7"/>
  <c r="BS448" i="7"/>
  <c r="BT448" i="7"/>
  <c r="BU448" i="7"/>
  <c r="BV448" i="7"/>
  <c r="BW448" i="7"/>
  <c r="BX448" i="7"/>
  <c r="BY448" i="7"/>
  <c r="BZ448" i="7"/>
  <c r="CA448" i="7"/>
  <c r="CB448" i="7"/>
  <c r="CC448" i="7"/>
  <c r="CD448" i="7"/>
  <c r="CE448" i="7"/>
  <c r="CF448" i="7"/>
  <c r="CG448" i="7"/>
  <c r="CH448" i="7"/>
  <c r="CI448" i="7"/>
  <c r="CJ448" i="7"/>
  <c r="CK448" i="7"/>
  <c r="CL448" i="7"/>
  <c r="CM448" i="7"/>
  <c r="CN448" i="7"/>
  <c r="CO448" i="7"/>
  <c r="CP448" i="7"/>
  <c r="CQ448" i="7"/>
  <c r="CR448" i="7"/>
  <c r="CS448" i="7"/>
  <c r="CT448" i="7"/>
  <c r="CU448" i="7"/>
  <c r="CV448" i="7"/>
  <c r="CW448" i="7"/>
  <c r="CX448" i="7"/>
  <c r="CY448" i="7"/>
  <c r="CZ448" i="7"/>
  <c r="DA448" i="7"/>
  <c r="DB448" i="7"/>
  <c r="B428" i="7"/>
  <c r="C428" i="7"/>
  <c r="D428" i="7"/>
  <c r="E428" i="7"/>
  <c r="F428" i="7"/>
  <c r="G428" i="7"/>
  <c r="H428" i="7"/>
  <c r="I428" i="7"/>
  <c r="J428" i="7"/>
  <c r="K428" i="7"/>
  <c r="L428" i="7"/>
  <c r="M428" i="7"/>
  <c r="N428" i="7"/>
  <c r="O428" i="7"/>
  <c r="P428" i="7"/>
  <c r="Q428" i="7"/>
  <c r="R428" i="7"/>
  <c r="S428" i="7"/>
  <c r="T428" i="7"/>
  <c r="U428" i="7"/>
  <c r="V428" i="7"/>
  <c r="W428" i="7"/>
  <c r="X428" i="7"/>
  <c r="Y428" i="7"/>
  <c r="Z428" i="7"/>
  <c r="AA428" i="7"/>
  <c r="AB428" i="7"/>
  <c r="AC428" i="7"/>
  <c r="AD428" i="7"/>
  <c r="AE428" i="7"/>
  <c r="AF428" i="7"/>
  <c r="AG428" i="7"/>
  <c r="AH428" i="7"/>
  <c r="AI428" i="7"/>
  <c r="AJ428" i="7"/>
  <c r="AK428" i="7"/>
  <c r="AL428" i="7"/>
  <c r="AM428" i="7"/>
  <c r="AN428" i="7"/>
  <c r="AO428" i="7"/>
  <c r="AP428" i="7"/>
  <c r="AQ428" i="7"/>
  <c r="AR428" i="7"/>
  <c r="AS428" i="7"/>
  <c r="AT428" i="7"/>
  <c r="AU428" i="7"/>
  <c r="AV428" i="7"/>
  <c r="AW428" i="7"/>
  <c r="AX428" i="7"/>
  <c r="AY428" i="7"/>
  <c r="AZ428" i="7"/>
  <c r="BA428" i="7"/>
  <c r="BB428" i="7"/>
  <c r="BC428" i="7"/>
  <c r="BD428" i="7"/>
  <c r="BE428" i="7"/>
  <c r="BF428" i="7"/>
  <c r="BG428" i="7"/>
  <c r="BH428" i="7"/>
  <c r="BI428" i="7"/>
  <c r="BJ428" i="7"/>
  <c r="BK428" i="7"/>
  <c r="BL428" i="7"/>
  <c r="BM428" i="7"/>
  <c r="BN428" i="7"/>
  <c r="BO428" i="7"/>
  <c r="BP428" i="7"/>
  <c r="BQ428" i="7"/>
  <c r="BR428" i="7"/>
  <c r="BS428" i="7"/>
  <c r="BT428" i="7"/>
  <c r="BU428" i="7"/>
  <c r="BV428" i="7"/>
  <c r="BW428" i="7"/>
  <c r="BX428" i="7"/>
  <c r="BY428" i="7"/>
  <c r="BZ428" i="7"/>
  <c r="CA428" i="7"/>
  <c r="CB428" i="7"/>
  <c r="CC428" i="7"/>
  <c r="CD428" i="7"/>
  <c r="CE428" i="7"/>
  <c r="CF428" i="7"/>
  <c r="CG428" i="7"/>
  <c r="CH428" i="7"/>
  <c r="CI428" i="7"/>
  <c r="CJ428" i="7"/>
  <c r="CK428" i="7"/>
  <c r="CL428" i="7"/>
  <c r="CM428" i="7"/>
  <c r="CN428" i="7"/>
  <c r="CO428" i="7"/>
  <c r="CP428" i="7"/>
  <c r="CQ428" i="7"/>
  <c r="CR428" i="7"/>
  <c r="CS428" i="7"/>
  <c r="CT428" i="7"/>
  <c r="CU428" i="7"/>
  <c r="CV428" i="7"/>
  <c r="CW428" i="7"/>
  <c r="CX428" i="7"/>
  <c r="CY428" i="7"/>
  <c r="CZ428" i="7"/>
  <c r="DA428" i="7"/>
  <c r="DB428" i="7"/>
  <c r="B408" i="7"/>
  <c r="C408" i="7"/>
  <c r="D408" i="7"/>
  <c r="E408" i="7"/>
  <c r="F408" i="7"/>
  <c r="G408" i="7"/>
  <c r="H408" i="7"/>
  <c r="I408" i="7"/>
  <c r="J408" i="7"/>
  <c r="K408" i="7"/>
  <c r="L408" i="7"/>
  <c r="M408" i="7"/>
  <c r="N408" i="7"/>
  <c r="O408" i="7"/>
  <c r="P408" i="7"/>
  <c r="Q408" i="7"/>
  <c r="R408" i="7"/>
  <c r="S408" i="7"/>
  <c r="T408" i="7"/>
  <c r="U408" i="7"/>
  <c r="V408" i="7"/>
  <c r="W408" i="7"/>
  <c r="X408" i="7"/>
  <c r="Y408" i="7"/>
  <c r="Z408" i="7"/>
  <c r="AA408" i="7"/>
  <c r="AB408" i="7"/>
  <c r="AC408" i="7"/>
  <c r="AD408" i="7"/>
  <c r="AE408" i="7"/>
  <c r="AF408" i="7"/>
  <c r="AG408" i="7"/>
  <c r="AH408" i="7"/>
  <c r="AI408" i="7"/>
  <c r="AJ408" i="7"/>
  <c r="AK408" i="7"/>
  <c r="AL408" i="7"/>
  <c r="AM408" i="7"/>
  <c r="AN408" i="7"/>
  <c r="AO408" i="7"/>
  <c r="AP408" i="7"/>
  <c r="AQ408" i="7"/>
  <c r="AR408" i="7"/>
  <c r="AS408" i="7"/>
  <c r="AT408" i="7"/>
  <c r="AU408" i="7"/>
  <c r="AV408" i="7"/>
  <c r="AW408" i="7"/>
  <c r="AX408" i="7"/>
  <c r="AY408" i="7"/>
  <c r="AZ408" i="7"/>
  <c r="BA408" i="7"/>
  <c r="BB408" i="7"/>
  <c r="BC408" i="7"/>
  <c r="BD408" i="7"/>
  <c r="BE408" i="7"/>
  <c r="BF408" i="7"/>
  <c r="BG408" i="7"/>
  <c r="BH408" i="7"/>
  <c r="BI408" i="7"/>
  <c r="BJ408" i="7"/>
  <c r="BK408" i="7"/>
  <c r="BL408" i="7"/>
  <c r="BM408" i="7"/>
  <c r="BN408" i="7"/>
  <c r="BO408" i="7"/>
  <c r="BP408" i="7"/>
  <c r="BQ408" i="7"/>
  <c r="BR408" i="7"/>
  <c r="BS408" i="7"/>
  <c r="BT408" i="7"/>
  <c r="BU408" i="7"/>
  <c r="BV408" i="7"/>
  <c r="BW408" i="7"/>
  <c r="BX408" i="7"/>
  <c r="BY408" i="7"/>
  <c r="BZ408" i="7"/>
  <c r="CA408" i="7"/>
  <c r="CB408" i="7"/>
  <c r="CC408" i="7"/>
  <c r="CD408" i="7"/>
  <c r="CE408" i="7"/>
  <c r="CF408" i="7"/>
  <c r="CG408" i="7"/>
  <c r="CH408" i="7"/>
  <c r="CI408" i="7"/>
  <c r="CJ408" i="7"/>
  <c r="CK408" i="7"/>
  <c r="CL408" i="7"/>
  <c r="CM408" i="7"/>
  <c r="CN408" i="7"/>
  <c r="CO408" i="7"/>
  <c r="CP408" i="7"/>
  <c r="CQ408" i="7"/>
  <c r="CR408" i="7"/>
  <c r="CS408" i="7"/>
  <c r="CT408" i="7"/>
  <c r="CU408" i="7"/>
  <c r="CV408" i="7"/>
  <c r="CW408" i="7"/>
  <c r="CX408" i="7"/>
  <c r="CY408" i="7"/>
  <c r="CZ408" i="7"/>
  <c r="DA408" i="7"/>
  <c r="DB408" i="7"/>
  <c r="B388" i="7"/>
  <c r="C388" i="7"/>
  <c r="D388" i="7"/>
  <c r="E388" i="7"/>
  <c r="F388" i="7"/>
  <c r="G388" i="7"/>
  <c r="H388" i="7"/>
  <c r="I388" i="7"/>
  <c r="J388" i="7"/>
  <c r="K388" i="7"/>
  <c r="L388" i="7"/>
  <c r="M388" i="7"/>
  <c r="N388" i="7"/>
  <c r="O388" i="7"/>
  <c r="P388" i="7"/>
  <c r="Q388" i="7"/>
  <c r="R388" i="7"/>
  <c r="S388" i="7"/>
  <c r="T388" i="7"/>
  <c r="U388" i="7"/>
  <c r="V388" i="7"/>
  <c r="W388" i="7"/>
  <c r="X388" i="7"/>
  <c r="Y388" i="7"/>
  <c r="Z388" i="7"/>
  <c r="AA388" i="7"/>
  <c r="AB388" i="7"/>
  <c r="AC388" i="7"/>
  <c r="AD388" i="7"/>
  <c r="AE388" i="7"/>
  <c r="AF388" i="7"/>
  <c r="AG388" i="7"/>
  <c r="AH388" i="7"/>
  <c r="AI388" i="7"/>
  <c r="AJ388" i="7"/>
  <c r="AK388" i="7"/>
  <c r="AL388" i="7"/>
  <c r="AM388" i="7"/>
  <c r="AN388" i="7"/>
  <c r="AO388" i="7"/>
  <c r="AP388" i="7"/>
  <c r="AQ388" i="7"/>
  <c r="AR388" i="7"/>
  <c r="AS388" i="7"/>
  <c r="AT388" i="7"/>
  <c r="AU388" i="7"/>
  <c r="AV388" i="7"/>
  <c r="AW388" i="7"/>
  <c r="AX388" i="7"/>
  <c r="AY388" i="7"/>
  <c r="AZ388" i="7"/>
  <c r="BA388" i="7"/>
  <c r="BB388" i="7"/>
  <c r="BC388" i="7"/>
  <c r="BD388" i="7"/>
  <c r="BE388" i="7"/>
  <c r="BF388" i="7"/>
  <c r="BG388" i="7"/>
  <c r="BH388" i="7"/>
  <c r="BI388" i="7"/>
  <c r="BJ388" i="7"/>
  <c r="BK388" i="7"/>
  <c r="BL388" i="7"/>
  <c r="BM388" i="7"/>
  <c r="BN388" i="7"/>
  <c r="BO388" i="7"/>
  <c r="BP388" i="7"/>
  <c r="BQ388" i="7"/>
  <c r="BR388" i="7"/>
  <c r="BS388" i="7"/>
  <c r="BT388" i="7"/>
  <c r="BU388" i="7"/>
  <c r="BV388" i="7"/>
  <c r="BW388" i="7"/>
  <c r="BX388" i="7"/>
  <c r="BY388" i="7"/>
  <c r="BZ388" i="7"/>
  <c r="CA388" i="7"/>
  <c r="CB388" i="7"/>
  <c r="CC388" i="7"/>
  <c r="CD388" i="7"/>
  <c r="CE388" i="7"/>
  <c r="CF388" i="7"/>
  <c r="CG388" i="7"/>
  <c r="CH388" i="7"/>
  <c r="CI388" i="7"/>
  <c r="CJ388" i="7"/>
  <c r="CK388" i="7"/>
  <c r="CL388" i="7"/>
  <c r="CM388" i="7"/>
  <c r="CN388" i="7"/>
  <c r="CO388" i="7"/>
  <c r="CP388" i="7"/>
  <c r="CQ388" i="7"/>
  <c r="CR388" i="7"/>
  <c r="CS388" i="7"/>
  <c r="CT388" i="7"/>
  <c r="CU388" i="7"/>
  <c r="CV388" i="7"/>
  <c r="CW388" i="7"/>
  <c r="CX388" i="7"/>
  <c r="CY388" i="7"/>
  <c r="CZ388" i="7"/>
  <c r="DA388" i="7"/>
  <c r="DB388" i="7"/>
  <c r="B368" i="7"/>
  <c r="C368" i="7"/>
  <c r="D368" i="7"/>
  <c r="E368" i="7"/>
  <c r="F368" i="7"/>
  <c r="G368" i="7"/>
  <c r="H368" i="7"/>
  <c r="I368" i="7"/>
  <c r="J368" i="7"/>
  <c r="K368" i="7"/>
  <c r="L368" i="7"/>
  <c r="M368" i="7"/>
  <c r="N368" i="7"/>
  <c r="O368" i="7"/>
  <c r="P368" i="7"/>
  <c r="Q368" i="7"/>
  <c r="R368" i="7"/>
  <c r="S368" i="7"/>
  <c r="T368" i="7"/>
  <c r="U368" i="7"/>
  <c r="V368" i="7"/>
  <c r="W368" i="7"/>
  <c r="X368" i="7"/>
  <c r="Y368" i="7"/>
  <c r="Z368" i="7"/>
  <c r="AA368" i="7"/>
  <c r="AB368" i="7"/>
  <c r="AC368" i="7"/>
  <c r="AD368" i="7"/>
  <c r="AE368" i="7"/>
  <c r="AF368" i="7"/>
  <c r="AG368" i="7"/>
  <c r="AH368" i="7"/>
  <c r="AI368" i="7"/>
  <c r="AJ368" i="7"/>
  <c r="AK368" i="7"/>
  <c r="AL368" i="7"/>
  <c r="AM368" i="7"/>
  <c r="AN368" i="7"/>
  <c r="AO368" i="7"/>
  <c r="AP368" i="7"/>
  <c r="AQ368" i="7"/>
  <c r="AR368" i="7"/>
  <c r="AS368" i="7"/>
  <c r="AT368" i="7"/>
  <c r="AU368" i="7"/>
  <c r="AV368" i="7"/>
  <c r="AW368" i="7"/>
  <c r="AX368" i="7"/>
  <c r="AY368" i="7"/>
  <c r="AZ368" i="7"/>
  <c r="BA368" i="7"/>
  <c r="BB368" i="7"/>
  <c r="BC368" i="7"/>
  <c r="BD368" i="7"/>
  <c r="BE368" i="7"/>
  <c r="BF368" i="7"/>
  <c r="BG368" i="7"/>
  <c r="BH368" i="7"/>
  <c r="BI368" i="7"/>
  <c r="BJ368" i="7"/>
  <c r="BK368" i="7"/>
  <c r="BL368" i="7"/>
  <c r="BM368" i="7"/>
  <c r="BN368" i="7"/>
  <c r="BO368" i="7"/>
  <c r="BP368" i="7"/>
  <c r="BQ368" i="7"/>
  <c r="BR368" i="7"/>
  <c r="BS368" i="7"/>
  <c r="BT368" i="7"/>
  <c r="BU368" i="7"/>
  <c r="BV368" i="7"/>
  <c r="BW368" i="7"/>
  <c r="BX368" i="7"/>
  <c r="BY368" i="7"/>
  <c r="BZ368" i="7"/>
  <c r="CA368" i="7"/>
  <c r="CB368" i="7"/>
  <c r="CC368" i="7"/>
  <c r="CD368" i="7"/>
  <c r="CE368" i="7"/>
  <c r="CF368" i="7"/>
  <c r="CG368" i="7"/>
  <c r="CH368" i="7"/>
  <c r="CI368" i="7"/>
  <c r="CJ368" i="7"/>
  <c r="CK368" i="7"/>
  <c r="CL368" i="7"/>
  <c r="CM368" i="7"/>
  <c r="CN368" i="7"/>
  <c r="CO368" i="7"/>
  <c r="CP368" i="7"/>
  <c r="CQ368" i="7"/>
  <c r="CR368" i="7"/>
  <c r="CS368" i="7"/>
  <c r="CT368" i="7"/>
  <c r="CU368" i="7"/>
  <c r="CV368" i="7"/>
  <c r="CW368" i="7"/>
  <c r="CX368" i="7"/>
  <c r="CY368" i="7"/>
  <c r="CZ368" i="7"/>
  <c r="DA368" i="7"/>
  <c r="DB368" i="7"/>
  <c r="B348" i="7"/>
  <c r="C348" i="7"/>
  <c r="D348" i="7"/>
  <c r="E348" i="7"/>
  <c r="F348" i="7"/>
  <c r="G348" i="7"/>
  <c r="H348" i="7"/>
  <c r="I348" i="7"/>
  <c r="J348" i="7"/>
  <c r="K348" i="7"/>
  <c r="L348" i="7"/>
  <c r="M348" i="7"/>
  <c r="N348" i="7"/>
  <c r="O348" i="7"/>
  <c r="P348" i="7"/>
  <c r="Q348" i="7"/>
  <c r="R348" i="7"/>
  <c r="S348" i="7"/>
  <c r="T348" i="7"/>
  <c r="U348" i="7"/>
  <c r="V348" i="7"/>
  <c r="W348" i="7"/>
  <c r="X348" i="7"/>
  <c r="Y348" i="7"/>
  <c r="Z348" i="7"/>
  <c r="AA348" i="7"/>
  <c r="AB348" i="7"/>
  <c r="AC348" i="7"/>
  <c r="AD348" i="7"/>
  <c r="AE348" i="7"/>
  <c r="AF348" i="7"/>
  <c r="AG348" i="7"/>
  <c r="AH348" i="7"/>
  <c r="AI348" i="7"/>
  <c r="AJ348" i="7"/>
  <c r="AK348" i="7"/>
  <c r="AL348" i="7"/>
  <c r="AM348" i="7"/>
  <c r="AN348" i="7"/>
  <c r="AO348" i="7"/>
  <c r="AP348" i="7"/>
  <c r="AQ348" i="7"/>
  <c r="AR348" i="7"/>
  <c r="AS348" i="7"/>
  <c r="AT348" i="7"/>
  <c r="AU348" i="7"/>
  <c r="AV348" i="7"/>
  <c r="AW348" i="7"/>
  <c r="AX348" i="7"/>
  <c r="AY348" i="7"/>
  <c r="AZ348" i="7"/>
  <c r="BA348" i="7"/>
  <c r="BB348" i="7"/>
  <c r="BC348" i="7"/>
  <c r="BD348" i="7"/>
  <c r="BE348" i="7"/>
  <c r="BF348" i="7"/>
  <c r="BG348" i="7"/>
  <c r="BH348" i="7"/>
  <c r="BI348" i="7"/>
  <c r="BJ348" i="7"/>
  <c r="BK348" i="7"/>
  <c r="BL348" i="7"/>
  <c r="BM348" i="7"/>
  <c r="BN348" i="7"/>
  <c r="BO348" i="7"/>
  <c r="BP348" i="7"/>
  <c r="BQ348" i="7"/>
  <c r="BR348" i="7"/>
  <c r="BS348" i="7"/>
  <c r="BT348" i="7"/>
  <c r="BU348" i="7"/>
  <c r="BV348" i="7"/>
  <c r="BW348" i="7"/>
  <c r="BX348" i="7"/>
  <c r="BY348" i="7"/>
  <c r="BZ348" i="7"/>
  <c r="CA348" i="7"/>
  <c r="CB348" i="7"/>
  <c r="CC348" i="7"/>
  <c r="CD348" i="7"/>
  <c r="CE348" i="7"/>
  <c r="CF348" i="7"/>
  <c r="CG348" i="7"/>
  <c r="CH348" i="7"/>
  <c r="CI348" i="7"/>
  <c r="CJ348" i="7"/>
  <c r="CK348" i="7"/>
  <c r="CL348" i="7"/>
  <c r="CM348" i="7"/>
  <c r="CN348" i="7"/>
  <c r="CO348" i="7"/>
  <c r="CP348" i="7"/>
  <c r="CQ348" i="7"/>
  <c r="CR348" i="7"/>
  <c r="CS348" i="7"/>
  <c r="CT348" i="7"/>
  <c r="CU348" i="7"/>
  <c r="CV348" i="7"/>
  <c r="CW348" i="7"/>
  <c r="CX348" i="7"/>
  <c r="CY348" i="7"/>
  <c r="CZ348" i="7"/>
  <c r="DA348" i="7"/>
  <c r="DB348" i="7"/>
  <c r="B345" i="7"/>
  <c r="C345" i="7"/>
  <c r="D345" i="7"/>
  <c r="E345" i="7"/>
  <c r="F345" i="7"/>
  <c r="G345" i="7"/>
  <c r="H345" i="7"/>
  <c r="I345" i="7"/>
  <c r="J345" i="7"/>
  <c r="K345" i="7"/>
  <c r="L345" i="7"/>
  <c r="M345" i="7"/>
  <c r="N345" i="7"/>
  <c r="O345" i="7"/>
  <c r="P345" i="7"/>
  <c r="Q345" i="7"/>
  <c r="R345" i="7"/>
  <c r="S345" i="7"/>
  <c r="T345" i="7"/>
  <c r="U345" i="7"/>
  <c r="V345" i="7"/>
  <c r="W345" i="7"/>
  <c r="X345" i="7"/>
  <c r="Y345" i="7"/>
  <c r="Z345" i="7"/>
  <c r="AA345" i="7"/>
  <c r="AB345" i="7"/>
  <c r="AC345" i="7"/>
  <c r="AD345" i="7"/>
  <c r="AE345" i="7"/>
  <c r="AF345" i="7"/>
  <c r="AG345" i="7"/>
  <c r="AH345" i="7"/>
  <c r="AI345" i="7"/>
  <c r="AJ345" i="7"/>
  <c r="AK345" i="7"/>
  <c r="AL345" i="7"/>
  <c r="AM345" i="7"/>
  <c r="AN345" i="7"/>
  <c r="AO345" i="7"/>
  <c r="AP345" i="7"/>
  <c r="AQ345" i="7"/>
  <c r="AR345" i="7"/>
  <c r="AS345" i="7"/>
  <c r="AT345" i="7"/>
  <c r="AU345" i="7"/>
  <c r="AV345" i="7"/>
  <c r="AW345" i="7"/>
  <c r="AX345" i="7"/>
  <c r="AY345" i="7"/>
  <c r="AZ345" i="7"/>
  <c r="BA345" i="7"/>
  <c r="BB345" i="7"/>
  <c r="BC345" i="7"/>
  <c r="BD345" i="7"/>
  <c r="BE345" i="7"/>
  <c r="BF345" i="7"/>
  <c r="BG345" i="7"/>
  <c r="BH345" i="7"/>
  <c r="BI345" i="7"/>
  <c r="BJ345" i="7"/>
  <c r="BK345" i="7"/>
  <c r="BL345" i="7"/>
  <c r="BM345" i="7"/>
  <c r="BN345" i="7"/>
  <c r="BO345" i="7"/>
  <c r="BP345" i="7"/>
  <c r="BQ345" i="7"/>
  <c r="BR345" i="7"/>
  <c r="BS345" i="7"/>
  <c r="BT345" i="7"/>
  <c r="BU345" i="7"/>
  <c r="BV345" i="7"/>
  <c r="BW345" i="7"/>
  <c r="BX345" i="7"/>
  <c r="BY345" i="7"/>
  <c r="BZ345" i="7"/>
  <c r="CA345" i="7"/>
  <c r="CB345" i="7"/>
  <c r="CC345" i="7"/>
  <c r="CD345" i="7"/>
  <c r="CE345" i="7"/>
  <c r="CF345" i="7"/>
  <c r="CG345" i="7"/>
  <c r="CH345" i="7"/>
  <c r="CI345" i="7"/>
  <c r="CJ345" i="7"/>
  <c r="CK345" i="7"/>
  <c r="CL345" i="7"/>
  <c r="CM345" i="7"/>
  <c r="CN345" i="7"/>
  <c r="CO345" i="7"/>
  <c r="CP345" i="7"/>
  <c r="CQ345" i="7"/>
  <c r="CR345" i="7"/>
  <c r="CS345" i="7"/>
  <c r="CT345" i="7"/>
  <c r="CU345" i="7"/>
  <c r="CV345" i="7"/>
  <c r="CW345" i="7"/>
  <c r="CX345" i="7"/>
  <c r="CY345" i="7"/>
  <c r="CZ345" i="7"/>
  <c r="DA345" i="7"/>
  <c r="DB345" i="7"/>
  <c r="B487" i="7"/>
  <c r="C487" i="7"/>
  <c r="D487" i="7"/>
  <c r="E487" i="7"/>
  <c r="F487" i="7"/>
  <c r="G487" i="7"/>
  <c r="H487" i="7"/>
  <c r="I487" i="7"/>
  <c r="J487" i="7"/>
  <c r="K487" i="7"/>
  <c r="L487" i="7"/>
  <c r="M487" i="7"/>
  <c r="N487" i="7"/>
  <c r="O487" i="7"/>
  <c r="P487" i="7"/>
  <c r="Q487" i="7"/>
  <c r="R487" i="7"/>
  <c r="S487" i="7"/>
  <c r="T487" i="7"/>
  <c r="U487" i="7"/>
  <c r="V487" i="7"/>
  <c r="W487" i="7"/>
  <c r="X487" i="7"/>
  <c r="Y487" i="7"/>
  <c r="Z487" i="7"/>
  <c r="AA487" i="7"/>
  <c r="AB487" i="7"/>
  <c r="AC487" i="7"/>
  <c r="AD487" i="7"/>
  <c r="AE487" i="7"/>
  <c r="AF487" i="7"/>
  <c r="AG487" i="7"/>
  <c r="AH487" i="7"/>
  <c r="AI487" i="7"/>
  <c r="AJ487" i="7"/>
  <c r="AK487" i="7"/>
  <c r="AL487" i="7"/>
  <c r="AM487" i="7"/>
  <c r="AN487" i="7"/>
  <c r="AO487" i="7"/>
  <c r="AP487" i="7"/>
  <c r="AQ487" i="7"/>
  <c r="AR487" i="7"/>
  <c r="AS487" i="7"/>
  <c r="AT487" i="7"/>
  <c r="AU487" i="7"/>
  <c r="AV487" i="7"/>
  <c r="AW487" i="7"/>
  <c r="AX487" i="7"/>
  <c r="AY487" i="7"/>
  <c r="AZ487" i="7"/>
  <c r="BA487" i="7"/>
  <c r="BB487" i="7"/>
  <c r="BC487" i="7"/>
  <c r="BD487" i="7"/>
  <c r="BE487" i="7"/>
  <c r="BF487" i="7"/>
  <c r="BG487" i="7"/>
  <c r="BH487" i="7"/>
  <c r="BI487" i="7"/>
  <c r="BJ487" i="7"/>
  <c r="BK487" i="7"/>
  <c r="BL487" i="7"/>
  <c r="BM487" i="7"/>
  <c r="BN487" i="7"/>
  <c r="BO487" i="7"/>
  <c r="BP487" i="7"/>
  <c r="BQ487" i="7"/>
  <c r="BR487" i="7"/>
  <c r="BS487" i="7"/>
  <c r="BT487" i="7"/>
  <c r="BU487" i="7"/>
  <c r="BV487" i="7"/>
  <c r="BW487" i="7"/>
  <c r="BX487" i="7"/>
  <c r="BY487" i="7"/>
  <c r="BZ487" i="7"/>
  <c r="CA487" i="7"/>
  <c r="CB487" i="7"/>
  <c r="CC487" i="7"/>
  <c r="CD487" i="7"/>
  <c r="CE487" i="7"/>
  <c r="CF487" i="7"/>
  <c r="CG487" i="7"/>
  <c r="CH487" i="7"/>
  <c r="CI487" i="7"/>
  <c r="CJ487" i="7"/>
  <c r="CK487" i="7"/>
  <c r="CL487" i="7"/>
  <c r="CM487" i="7"/>
  <c r="CN487" i="7"/>
  <c r="CO487" i="7"/>
  <c r="CP487" i="7"/>
  <c r="CQ487" i="7"/>
  <c r="CR487" i="7"/>
  <c r="CS487" i="7"/>
  <c r="CT487" i="7"/>
  <c r="CU487" i="7"/>
  <c r="CV487" i="7"/>
  <c r="CW487" i="7"/>
  <c r="CX487" i="7"/>
  <c r="CY487" i="7"/>
  <c r="CZ487" i="7"/>
  <c r="DA487" i="7"/>
  <c r="DB487" i="7"/>
  <c r="B467" i="7"/>
  <c r="C467" i="7"/>
  <c r="D467" i="7"/>
  <c r="E467" i="7"/>
  <c r="F467" i="7"/>
  <c r="G467" i="7"/>
  <c r="H467" i="7"/>
  <c r="I467" i="7"/>
  <c r="J467" i="7"/>
  <c r="K467" i="7"/>
  <c r="L467" i="7"/>
  <c r="M467" i="7"/>
  <c r="N467" i="7"/>
  <c r="O467" i="7"/>
  <c r="P467" i="7"/>
  <c r="Q467" i="7"/>
  <c r="R467" i="7"/>
  <c r="S467" i="7"/>
  <c r="T467" i="7"/>
  <c r="U467" i="7"/>
  <c r="V467" i="7"/>
  <c r="W467" i="7"/>
  <c r="X467" i="7"/>
  <c r="Y467" i="7"/>
  <c r="Z467" i="7"/>
  <c r="AA467" i="7"/>
  <c r="AB467" i="7"/>
  <c r="AC467" i="7"/>
  <c r="AD467" i="7"/>
  <c r="AE467" i="7"/>
  <c r="AF467" i="7"/>
  <c r="AG467" i="7"/>
  <c r="AH467" i="7"/>
  <c r="AI467" i="7"/>
  <c r="AJ467" i="7"/>
  <c r="AK467" i="7"/>
  <c r="AL467" i="7"/>
  <c r="AM467" i="7"/>
  <c r="AN467" i="7"/>
  <c r="AO467" i="7"/>
  <c r="AP467" i="7"/>
  <c r="AQ467" i="7"/>
  <c r="AR467" i="7"/>
  <c r="AS467" i="7"/>
  <c r="AT467" i="7"/>
  <c r="AU467" i="7"/>
  <c r="AV467" i="7"/>
  <c r="AW467" i="7"/>
  <c r="AX467" i="7"/>
  <c r="AY467" i="7"/>
  <c r="AZ467" i="7"/>
  <c r="BA467" i="7"/>
  <c r="BB467" i="7"/>
  <c r="BC467" i="7"/>
  <c r="BD467" i="7"/>
  <c r="BE467" i="7"/>
  <c r="BF467" i="7"/>
  <c r="BG467" i="7"/>
  <c r="BH467" i="7"/>
  <c r="BI467" i="7"/>
  <c r="BJ467" i="7"/>
  <c r="BK467" i="7"/>
  <c r="BL467" i="7"/>
  <c r="BM467" i="7"/>
  <c r="BN467" i="7"/>
  <c r="BO467" i="7"/>
  <c r="BP467" i="7"/>
  <c r="BQ467" i="7"/>
  <c r="BR467" i="7"/>
  <c r="BS467" i="7"/>
  <c r="BT467" i="7"/>
  <c r="BU467" i="7"/>
  <c r="BV467" i="7"/>
  <c r="BW467" i="7"/>
  <c r="BX467" i="7"/>
  <c r="BY467" i="7"/>
  <c r="BZ467" i="7"/>
  <c r="CA467" i="7"/>
  <c r="CB467" i="7"/>
  <c r="CC467" i="7"/>
  <c r="CD467" i="7"/>
  <c r="CE467" i="7"/>
  <c r="CF467" i="7"/>
  <c r="CG467" i="7"/>
  <c r="CH467" i="7"/>
  <c r="CI467" i="7"/>
  <c r="CJ467" i="7"/>
  <c r="CK467" i="7"/>
  <c r="CL467" i="7"/>
  <c r="CM467" i="7"/>
  <c r="CN467" i="7"/>
  <c r="CO467" i="7"/>
  <c r="CP467" i="7"/>
  <c r="CQ467" i="7"/>
  <c r="CR467" i="7"/>
  <c r="CS467" i="7"/>
  <c r="CT467" i="7"/>
  <c r="CU467" i="7"/>
  <c r="CV467" i="7"/>
  <c r="CW467" i="7"/>
  <c r="CX467" i="7"/>
  <c r="CY467" i="7"/>
  <c r="CZ467" i="7"/>
  <c r="DA467" i="7"/>
  <c r="DB467" i="7"/>
  <c r="B447" i="7"/>
  <c r="C447" i="7"/>
  <c r="D447" i="7"/>
  <c r="E447" i="7"/>
  <c r="F447" i="7"/>
  <c r="G447" i="7"/>
  <c r="H447" i="7"/>
  <c r="I447" i="7"/>
  <c r="J447" i="7"/>
  <c r="K447" i="7"/>
  <c r="L447" i="7"/>
  <c r="M447" i="7"/>
  <c r="N447" i="7"/>
  <c r="O447" i="7"/>
  <c r="P447" i="7"/>
  <c r="Q447" i="7"/>
  <c r="R447" i="7"/>
  <c r="S447" i="7"/>
  <c r="T447" i="7"/>
  <c r="U447" i="7"/>
  <c r="V447" i="7"/>
  <c r="W447" i="7"/>
  <c r="X447" i="7"/>
  <c r="Y447" i="7"/>
  <c r="Z447" i="7"/>
  <c r="AA447" i="7"/>
  <c r="AB447" i="7"/>
  <c r="AC447" i="7"/>
  <c r="AD447" i="7"/>
  <c r="AE447" i="7"/>
  <c r="AF447" i="7"/>
  <c r="AG447" i="7"/>
  <c r="AH447" i="7"/>
  <c r="AI447" i="7"/>
  <c r="AJ447" i="7"/>
  <c r="AK447" i="7"/>
  <c r="AL447" i="7"/>
  <c r="AM447" i="7"/>
  <c r="AN447" i="7"/>
  <c r="AO447" i="7"/>
  <c r="AP447" i="7"/>
  <c r="AQ447" i="7"/>
  <c r="AR447" i="7"/>
  <c r="AS447" i="7"/>
  <c r="AT447" i="7"/>
  <c r="AU447" i="7"/>
  <c r="AV447" i="7"/>
  <c r="AW447" i="7"/>
  <c r="AX447" i="7"/>
  <c r="AY447" i="7"/>
  <c r="AZ447" i="7"/>
  <c r="BA447" i="7"/>
  <c r="BB447" i="7"/>
  <c r="BC447" i="7"/>
  <c r="BD447" i="7"/>
  <c r="BE447" i="7"/>
  <c r="BF447" i="7"/>
  <c r="BG447" i="7"/>
  <c r="BH447" i="7"/>
  <c r="BI447" i="7"/>
  <c r="BJ447" i="7"/>
  <c r="BK447" i="7"/>
  <c r="BL447" i="7"/>
  <c r="BM447" i="7"/>
  <c r="BN447" i="7"/>
  <c r="BO447" i="7"/>
  <c r="BP447" i="7"/>
  <c r="BQ447" i="7"/>
  <c r="BR447" i="7"/>
  <c r="BS447" i="7"/>
  <c r="BT447" i="7"/>
  <c r="BU447" i="7"/>
  <c r="BV447" i="7"/>
  <c r="BW447" i="7"/>
  <c r="BX447" i="7"/>
  <c r="BY447" i="7"/>
  <c r="BZ447" i="7"/>
  <c r="CA447" i="7"/>
  <c r="CB447" i="7"/>
  <c r="CC447" i="7"/>
  <c r="CD447" i="7"/>
  <c r="CE447" i="7"/>
  <c r="CF447" i="7"/>
  <c r="CG447" i="7"/>
  <c r="CH447" i="7"/>
  <c r="CI447" i="7"/>
  <c r="CJ447" i="7"/>
  <c r="CK447" i="7"/>
  <c r="CL447" i="7"/>
  <c r="CM447" i="7"/>
  <c r="CN447" i="7"/>
  <c r="CO447" i="7"/>
  <c r="CP447" i="7"/>
  <c r="CQ447" i="7"/>
  <c r="CR447" i="7"/>
  <c r="CS447" i="7"/>
  <c r="CT447" i="7"/>
  <c r="CU447" i="7"/>
  <c r="CV447" i="7"/>
  <c r="CW447" i="7"/>
  <c r="CX447" i="7"/>
  <c r="CY447" i="7"/>
  <c r="CZ447" i="7"/>
  <c r="DA447" i="7"/>
  <c r="DB447" i="7"/>
  <c r="B427" i="7"/>
  <c r="C427" i="7"/>
  <c r="D427" i="7"/>
  <c r="E427" i="7"/>
  <c r="F427" i="7"/>
  <c r="G427" i="7"/>
  <c r="H427" i="7"/>
  <c r="I427" i="7"/>
  <c r="J427" i="7"/>
  <c r="K427" i="7"/>
  <c r="L427" i="7"/>
  <c r="M427" i="7"/>
  <c r="N427" i="7"/>
  <c r="O427" i="7"/>
  <c r="P427" i="7"/>
  <c r="Q427" i="7"/>
  <c r="R427" i="7"/>
  <c r="S427" i="7"/>
  <c r="T427" i="7"/>
  <c r="U427" i="7"/>
  <c r="V427" i="7"/>
  <c r="W427" i="7"/>
  <c r="X427" i="7"/>
  <c r="Y427" i="7"/>
  <c r="Z427" i="7"/>
  <c r="AA427" i="7"/>
  <c r="AB427" i="7"/>
  <c r="AC427" i="7"/>
  <c r="AD427" i="7"/>
  <c r="AE427" i="7"/>
  <c r="AF427" i="7"/>
  <c r="AG427" i="7"/>
  <c r="AH427" i="7"/>
  <c r="AI427" i="7"/>
  <c r="AJ427" i="7"/>
  <c r="AK427" i="7"/>
  <c r="AL427" i="7"/>
  <c r="AM427" i="7"/>
  <c r="AN427" i="7"/>
  <c r="AO427" i="7"/>
  <c r="AP427" i="7"/>
  <c r="AQ427" i="7"/>
  <c r="AR427" i="7"/>
  <c r="AS427" i="7"/>
  <c r="AT427" i="7"/>
  <c r="AU427" i="7"/>
  <c r="AV427" i="7"/>
  <c r="AW427" i="7"/>
  <c r="AX427" i="7"/>
  <c r="AY427" i="7"/>
  <c r="AZ427" i="7"/>
  <c r="BA427" i="7"/>
  <c r="BB427" i="7"/>
  <c r="BC427" i="7"/>
  <c r="BD427" i="7"/>
  <c r="BE427" i="7"/>
  <c r="BF427" i="7"/>
  <c r="BG427" i="7"/>
  <c r="BH427" i="7"/>
  <c r="BI427" i="7"/>
  <c r="BJ427" i="7"/>
  <c r="BK427" i="7"/>
  <c r="BL427" i="7"/>
  <c r="BM427" i="7"/>
  <c r="BN427" i="7"/>
  <c r="BO427" i="7"/>
  <c r="BP427" i="7"/>
  <c r="BQ427" i="7"/>
  <c r="BR427" i="7"/>
  <c r="BS427" i="7"/>
  <c r="BT427" i="7"/>
  <c r="BU427" i="7"/>
  <c r="BV427" i="7"/>
  <c r="BW427" i="7"/>
  <c r="BX427" i="7"/>
  <c r="BY427" i="7"/>
  <c r="BZ427" i="7"/>
  <c r="CA427" i="7"/>
  <c r="CB427" i="7"/>
  <c r="CC427" i="7"/>
  <c r="CD427" i="7"/>
  <c r="CE427" i="7"/>
  <c r="CF427" i="7"/>
  <c r="CG427" i="7"/>
  <c r="CH427" i="7"/>
  <c r="CI427" i="7"/>
  <c r="CJ427" i="7"/>
  <c r="CK427" i="7"/>
  <c r="CL427" i="7"/>
  <c r="CM427" i="7"/>
  <c r="CN427" i="7"/>
  <c r="CO427" i="7"/>
  <c r="CP427" i="7"/>
  <c r="CQ427" i="7"/>
  <c r="CR427" i="7"/>
  <c r="CS427" i="7"/>
  <c r="CT427" i="7"/>
  <c r="CU427" i="7"/>
  <c r="CV427" i="7"/>
  <c r="CW427" i="7"/>
  <c r="CX427" i="7"/>
  <c r="CY427" i="7"/>
  <c r="CZ427" i="7"/>
  <c r="DA427" i="7"/>
  <c r="DB427" i="7"/>
  <c r="B407" i="7"/>
  <c r="C407" i="7"/>
  <c r="D407" i="7"/>
  <c r="E407" i="7"/>
  <c r="F407" i="7"/>
  <c r="G407" i="7"/>
  <c r="H407" i="7"/>
  <c r="I407" i="7"/>
  <c r="J407" i="7"/>
  <c r="K407" i="7"/>
  <c r="L407" i="7"/>
  <c r="M407" i="7"/>
  <c r="N407" i="7"/>
  <c r="O407" i="7"/>
  <c r="P407" i="7"/>
  <c r="Q407" i="7"/>
  <c r="R407" i="7"/>
  <c r="S407" i="7"/>
  <c r="T407" i="7"/>
  <c r="U407" i="7"/>
  <c r="V407" i="7"/>
  <c r="W407" i="7"/>
  <c r="X407" i="7"/>
  <c r="Y407" i="7"/>
  <c r="Z407" i="7"/>
  <c r="AA407" i="7"/>
  <c r="AB407" i="7"/>
  <c r="AC407" i="7"/>
  <c r="AD407" i="7"/>
  <c r="AE407" i="7"/>
  <c r="AF407" i="7"/>
  <c r="AG407" i="7"/>
  <c r="AH407" i="7"/>
  <c r="AI407" i="7"/>
  <c r="AJ407" i="7"/>
  <c r="AK407" i="7"/>
  <c r="AL407" i="7"/>
  <c r="AM407" i="7"/>
  <c r="AN407" i="7"/>
  <c r="AO407" i="7"/>
  <c r="AP407" i="7"/>
  <c r="AQ407" i="7"/>
  <c r="AR407" i="7"/>
  <c r="AS407" i="7"/>
  <c r="AT407" i="7"/>
  <c r="AU407" i="7"/>
  <c r="AV407" i="7"/>
  <c r="AW407" i="7"/>
  <c r="AX407" i="7"/>
  <c r="AY407" i="7"/>
  <c r="AZ407" i="7"/>
  <c r="BA407" i="7"/>
  <c r="BB407" i="7"/>
  <c r="BC407" i="7"/>
  <c r="BD407" i="7"/>
  <c r="BE407" i="7"/>
  <c r="BF407" i="7"/>
  <c r="BG407" i="7"/>
  <c r="BH407" i="7"/>
  <c r="BI407" i="7"/>
  <c r="BJ407" i="7"/>
  <c r="BK407" i="7"/>
  <c r="BL407" i="7"/>
  <c r="BM407" i="7"/>
  <c r="BN407" i="7"/>
  <c r="BO407" i="7"/>
  <c r="BP407" i="7"/>
  <c r="BQ407" i="7"/>
  <c r="BR407" i="7"/>
  <c r="BS407" i="7"/>
  <c r="BT407" i="7"/>
  <c r="BU407" i="7"/>
  <c r="BV407" i="7"/>
  <c r="BW407" i="7"/>
  <c r="BX407" i="7"/>
  <c r="BY407" i="7"/>
  <c r="BZ407" i="7"/>
  <c r="CA407" i="7"/>
  <c r="CB407" i="7"/>
  <c r="CC407" i="7"/>
  <c r="CD407" i="7"/>
  <c r="CE407" i="7"/>
  <c r="CF407" i="7"/>
  <c r="CG407" i="7"/>
  <c r="CH407" i="7"/>
  <c r="CI407" i="7"/>
  <c r="CJ407" i="7"/>
  <c r="CK407" i="7"/>
  <c r="CL407" i="7"/>
  <c r="CM407" i="7"/>
  <c r="CN407" i="7"/>
  <c r="CO407" i="7"/>
  <c r="CP407" i="7"/>
  <c r="CQ407" i="7"/>
  <c r="CR407" i="7"/>
  <c r="CS407" i="7"/>
  <c r="CT407" i="7"/>
  <c r="CU407" i="7"/>
  <c r="CV407" i="7"/>
  <c r="CW407" i="7"/>
  <c r="CX407" i="7"/>
  <c r="CY407" i="7"/>
  <c r="CZ407" i="7"/>
  <c r="DA407" i="7"/>
  <c r="DB407" i="7"/>
  <c r="B387" i="7"/>
  <c r="C387" i="7"/>
  <c r="D387" i="7"/>
  <c r="E387" i="7"/>
  <c r="F387" i="7"/>
  <c r="G387" i="7"/>
  <c r="H387" i="7"/>
  <c r="I387" i="7"/>
  <c r="J387" i="7"/>
  <c r="K387" i="7"/>
  <c r="L387" i="7"/>
  <c r="M387" i="7"/>
  <c r="N387" i="7"/>
  <c r="O387" i="7"/>
  <c r="P387" i="7"/>
  <c r="Q387" i="7"/>
  <c r="R387" i="7"/>
  <c r="S387" i="7"/>
  <c r="T387" i="7"/>
  <c r="U387" i="7"/>
  <c r="V387" i="7"/>
  <c r="W387" i="7"/>
  <c r="X387" i="7"/>
  <c r="Y387" i="7"/>
  <c r="Z387" i="7"/>
  <c r="AA387" i="7"/>
  <c r="AB387" i="7"/>
  <c r="AC387" i="7"/>
  <c r="AD387" i="7"/>
  <c r="AE387" i="7"/>
  <c r="AF387" i="7"/>
  <c r="AG387" i="7"/>
  <c r="AH387" i="7"/>
  <c r="AI387" i="7"/>
  <c r="AJ387" i="7"/>
  <c r="AK387" i="7"/>
  <c r="AL387" i="7"/>
  <c r="AM387" i="7"/>
  <c r="AN387" i="7"/>
  <c r="AO387" i="7"/>
  <c r="AP387" i="7"/>
  <c r="AQ387" i="7"/>
  <c r="AR387" i="7"/>
  <c r="AS387" i="7"/>
  <c r="AT387" i="7"/>
  <c r="AU387" i="7"/>
  <c r="AV387" i="7"/>
  <c r="AW387" i="7"/>
  <c r="AX387" i="7"/>
  <c r="AY387" i="7"/>
  <c r="AZ387" i="7"/>
  <c r="BA387" i="7"/>
  <c r="BB387" i="7"/>
  <c r="BC387" i="7"/>
  <c r="BD387" i="7"/>
  <c r="BE387" i="7"/>
  <c r="BF387" i="7"/>
  <c r="BG387" i="7"/>
  <c r="BH387" i="7"/>
  <c r="BI387" i="7"/>
  <c r="BJ387" i="7"/>
  <c r="BK387" i="7"/>
  <c r="BL387" i="7"/>
  <c r="BM387" i="7"/>
  <c r="BN387" i="7"/>
  <c r="BO387" i="7"/>
  <c r="BP387" i="7"/>
  <c r="BQ387" i="7"/>
  <c r="BR387" i="7"/>
  <c r="BS387" i="7"/>
  <c r="BT387" i="7"/>
  <c r="BU387" i="7"/>
  <c r="BV387" i="7"/>
  <c r="BW387" i="7"/>
  <c r="BX387" i="7"/>
  <c r="BY387" i="7"/>
  <c r="BZ387" i="7"/>
  <c r="CA387" i="7"/>
  <c r="CB387" i="7"/>
  <c r="CC387" i="7"/>
  <c r="CD387" i="7"/>
  <c r="CE387" i="7"/>
  <c r="CF387" i="7"/>
  <c r="CG387" i="7"/>
  <c r="CH387" i="7"/>
  <c r="CI387" i="7"/>
  <c r="CJ387" i="7"/>
  <c r="CK387" i="7"/>
  <c r="CL387" i="7"/>
  <c r="CM387" i="7"/>
  <c r="CN387" i="7"/>
  <c r="CO387" i="7"/>
  <c r="CP387" i="7"/>
  <c r="CQ387" i="7"/>
  <c r="CR387" i="7"/>
  <c r="CS387" i="7"/>
  <c r="CT387" i="7"/>
  <c r="CU387" i="7"/>
  <c r="CV387" i="7"/>
  <c r="CW387" i="7"/>
  <c r="CX387" i="7"/>
  <c r="CY387" i="7"/>
  <c r="CZ387" i="7"/>
  <c r="DA387" i="7"/>
  <c r="DB387" i="7"/>
  <c r="B367" i="7"/>
  <c r="C367" i="7"/>
  <c r="D367" i="7"/>
  <c r="E367" i="7"/>
  <c r="F367" i="7"/>
  <c r="G367" i="7"/>
  <c r="H367" i="7"/>
  <c r="I367" i="7"/>
  <c r="J367" i="7"/>
  <c r="K367" i="7"/>
  <c r="L367" i="7"/>
  <c r="M367" i="7"/>
  <c r="N367" i="7"/>
  <c r="O367" i="7"/>
  <c r="P367" i="7"/>
  <c r="Q367" i="7"/>
  <c r="R367" i="7"/>
  <c r="S367" i="7"/>
  <c r="T367" i="7"/>
  <c r="U367" i="7"/>
  <c r="V367" i="7"/>
  <c r="W367" i="7"/>
  <c r="X367" i="7"/>
  <c r="Y367" i="7"/>
  <c r="Z367" i="7"/>
  <c r="AA367" i="7"/>
  <c r="AB367" i="7"/>
  <c r="AC367" i="7"/>
  <c r="AD367" i="7"/>
  <c r="AE367" i="7"/>
  <c r="AF367" i="7"/>
  <c r="AG367" i="7"/>
  <c r="AH367" i="7"/>
  <c r="AI367" i="7"/>
  <c r="AJ367" i="7"/>
  <c r="AK367" i="7"/>
  <c r="AL367" i="7"/>
  <c r="AM367" i="7"/>
  <c r="AN367" i="7"/>
  <c r="AO367" i="7"/>
  <c r="AP367" i="7"/>
  <c r="AQ367" i="7"/>
  <c r="AR367" i="7"/>
  <c r="AS367" i="7"/>
  <c r="AT367" i="7"/>
  <c r="AU367" i="7"/>
  <c r="AV367" i="7"/>
  <c r="AW367" i="7"/>
  <c r="AX367" i="7"/>
  <c r="AY367" i="7"/>
  <c r="AZ367" i="7"/>
  <c r="BA367" i="7"/>
  <c r="BB367" i="7"/>
  <c r="BC367" i="7"/>
  <c r="BD367" i="7"/>
  <c r="BE367" i="7"/>
  <c r="BF367" i="7"/>
  <c r="BG367" i="7"/>
  <c r="BH367" i="7"/>
  <c r="BI367" i="7"/>
  <c r="BJ367" i="7"/>
  <c r="BK367" i="7"/>
  <c r="BL367" i="7"/>
  <c r="BM367" i="7"/>
  <c r="BN367" i="7"/>
  <c r="BO367" i="7"/>
  <c r="BP367" i="7"/>
  <c r="BQ367" i="7"/>
  <c r="BR367" i="7"/>
  <c r="BS367" i="7"/>
  <c r="BT367" i="7"/>
  <c r="BU367" i="7"/>
  <c r="BV367" i="7"/>
  <c r="BW367" i="7"/>
  <c r="BX367" i="7"/>
  <c r="BY367" i="7"/>
  <c r="BZ367" i="7"/>
  <c r="CA367" i="7"/>
  <c r="CB367" i="7"/>
  <c r="CC367" i="7"/>
  <c r="CD367" i="7"/>
  <c r="CE367" i="7"/>
  <c r="CF367" i="7"/>
  <c r="CG367" i="7"/>
  <c r="CH367" i="7"/>
  <c r="CI367" i="7"/>
  <c r="CJ367" i="7"/>
  <c r="CK367" i="7"/>
  <c r="CL367" i="7"/>
  <c r="CM367" i="7"/>
  <c r="CN367" i="7"/>
  <c r="CO367" i="7"/>
  <c r="CP367" i="7"/>
  <c r="CQ367" i="7"/>
  <c r="CR367" i="7"/>
  <c r="CS367" i="7"/>
  <c r="CT367" i="7"/>
  <c r="CU367" i="7"/>
  <c r="CV367" i="7"/>
  <c r="CW367" i="7"/>
  <c r="CX367" i="7"/>
  <c r="CY367" i="7"/>
  <c r="CZ367" i="7"/>
  <c r="DA367" i="7"/>
  <c r="DB367" i="7"/>
  <c r="B347" i="7"/>
  <c r="C347" i="7"/>
  <c r="D347" i="7"/>
  <c r="E347" i="7"/>
  <c r="F347" i="7"/>
  <c r="G347" i="7"/>
  <c r="H347" i="7"/>
  <c r="I347" i="7"/>
  <c r="J347" i="7"/>
  <c r="K347" i="7"/>
  <c r="L347" i="7"/>
  <c r="M347" i="7"/>
  <c r="N347" i="7"/>
  <c r="O347" i="7"/>
  <c r="P347" i="7"/>
  <c r="Q347" i="7"/>
  <c r="R347" i="7"/>
  <c r="S347" i="7"/>
  <c r="T347" i="7"/>
  <c r="U347" i="7"/>
  <c r="V347" i="7"/>
  <c r="W347" i="7"/>
  <c r="X347" i="7"/>
  <c r="Y347" i="7"/>
  <c r="Z347" i="7"/>
  <c r="AA347" i="7"/>
  <c r="AB347" i="7"/>
  <c r="AC347" i="7"/>
  <c r="AD347" i="7"/>
  <c r="AE347" i="7"/>
  <c r="AF347" i="7"/>
  <c r="AG347" i="7"/>
  <c r="AH347" i="7"/>
  <c r="AI347" i="7"/>
  <c r="AJ347" i="7"/>
  <c r="AK347" i="7"/>
  <c r="AL347" i="7"/>
  <c r="AM347" i="7"/>
  <c r="AN347" i="7"/>
  <c r="AO347" i="7"/>
  <c r="AP347" i="7"/>
  <c r="AQ347" i="7"/>
  <c r="AR347" i="7"/>
  <c r="AS347" i="7"/>
  <c r="AT347" i="7"/>
  <c r="AU347" i="7"/>
  <c r="AV347" i="7"/>
  <c r="AW347" i="7"/>
  <c r="AX347" i="7"/>
  <c r="AY347" i="7"/>
  <c r="AZ347" i="7"/>
  <c r="BA347" i="7"/>
  <c r="BB347" i="7"/>
  <c r="BC347" i="7"/>
  <c r="BD347" i="7"/>
  <c r="BE347" i="7"/>
  <c r="BF347" i="7"/>
  <c r="BG347" i="7"/>
  <c r="BH347" i="7"/>
  <c r="BI347" i="7"/>
  <c r="BJ347" i="7"/>
  <c r="BK347" i="7"/>
  <c r="BL347" i="7"/>
  <c r="BM347" i="7"/>
  <c r="BN347" i="7"/>
  <c r="BO347" i="7"/>
  <c r="BP347" i="7"/>
  <c r="BQ347" i="7"/>
  <c r="BR347" i="7"/>
  <c r="BS347" i="7"/>
  <c r="BT347" i="7"/>
  <c r="BU347" i="7"/>
  <c r="BV347" i="7"/>
  <c r="BW347" i="7"/>
  <c r="BX347" i="7"/>
  <c r="BY347" i="7"/>
  <c r="BZ347" i="7"/>
  <c r="CA347" i="7"/>
  <c r="CB347" i="7"/>
  <c r="CC347" i="7"/>
  <c r="CD347" i="7"/>
  <c r="CE347" i="7"/>
  <c r="CF347" i="7"/>
  <c r="CG347" i="7"/>
  <c r="CH347" i="7"/>
  <c r="CI347" i="7"/>
  <c r="CJ347" i="7"/>
  <c r="CK347" i="7"/>
  <c r="CL347" i="7"/>
  <c r="CM347" i="7"/>
  <c r="CN347" i="7"/>
  <c r="CO347" i="7"/>
  <c r="CP347" i="7"/>
  <c r="CQ347" i="7"/>
  <c r="CR347" i="7"/>
  <c r="CS347" i="7"/>
  <c r="CT347" i="7"/>
  <c r="CU347" i="7"/>
  <c r="CV347" i="7"/>
  <c r="CW347" i="7"/>
  <c r="CX347" i="7"/>
  <c r="CY347" i="7"/>
  <c r="CZ347" i="7"/>
  <c r="DA347" i="7"/>
  <c r="DB347" i="7"/>
  <c r="B458" i="7"/>
  <c r="C458" i="7"/>
  <c r="D458" i="7"/>
  <c r="E458" i="7"/>
  <c r="F458" i="7"/>
  <c r="G458" i="7"/>
  <c r="H458" i="7"/>
  <c r="I458" i="7"/>
  <c r="J458" i="7"/>
  <c r="K458" i="7"/>
  <c r="L458" i="7"/>
  <c r="M458" i="7"/>
  <c r="N458" i="7"/>
  <c r="O458" i="7"/>
  <c r="P458" i="7"/>
  <c r="Q458" i="7"/>
  <c r="R458" i="7"/>
  <c r="S458" i="7"/>
  <c r="T458" i="7"/>
  <c r="U458" i="7"/>
  <c r="V458" i="7"/>
  <c r="W458" i="7"/>
  <c r="X458" i="7"/>
  <c r="Y458" i="7"/>
  <c r="Z458" i="7"/>
  <c r="AA458" i="7"/>
  <c r="AB458" i="7"/>
  <c r="AC458" i="7"/>
  <c r="AD458" i="7"/>
  <c r="AE458" i="7"/>
  <c r="AF458" i="7"/>
  <c r="AG458" i="7"/>
  <c r="AH458" i="7"/>
  <c r="AI458" i="7"/>
  <c r="AJ458" i="7"/>
  <c r="AK458" i="7"/>
  <c r="AL458" i="7"/>
  <c r="AM458" i="7"/>
  <c r="AN458" i="7"/>
  <c r="AO458" i="7"/>
  <c r="AP458" i="7"/>
  <c r="AQ458" i="7"/>
  <c r="AR458" i="7"/>
  <c r="AS458" i="7"/>
  <c r="AT458" i="7"/>
  <c r="AU458" i="7"/>
  <c r="AV458" i="7"/>
  <c r="AW458" i="7"/>
  <c r="AX458" i="7"/>
  <c r="AY458" i="7"/>
  <c r="AZ458" i="7"/>
  <c r="BA458" i="7"/>
  <c r="BB458" i="7"/>
  <c r="BC458" i="7"/>
  <c r="BD458" i="7"/>
  <c r="BE458" i="7"/>
  <c r="BF458" i="7"/>
  <c r="BG458" i="7"/>
  <c r="BH458" i="7"/>
  <c r="BI458" i="7"/>
  <c r="BJ458" i="7"/>
  <c r="BK458" i="7"/>
  <c r="BL458" i="7"/>
  <c r="BM458" i="7"/>
  <c r="BN458" i="7"/>
  <c r="BO458" i="7"/>
  <c r="BP458" i="7"/>
  <c r="BQ458" i="7"/>
  <c r="BR458" i="7"/>
  <c r="BS458" i="7"/>
  <c r="BT458" i="7"/>
  <c r="BU458" i="7"/>
  <c r="BV458" i="7"/>
  <c r="BW458" i="7"/>
  <c r="BX458" i="7"/>
  <c r="BY458" i="7"/>
  <c r="BZ458" i="7"/>
  <c r="CA458" i="7"/>
  <c r="CB458" i="7"/>
  <c r="CC458" i="7"/>
  <c r="CD458" i="7"/>
  <c r="CE458" i="7"/>
  <c r="CF458" i="7"/>
  <c r="CG458" i="7"/>
  <c r="CH458" i="7"/>
  <c r="CI458" i="7"/>
  <c r="CJ458" i="7"/>
  <c r="CK458" i="7"/>
  <c r="CL458" i="7"/>
  <c r="CM458" i="7"/>
  <c r="CN458" i="7"/>
  <c r="CO458" i="7"/>
  <c r="CP458" i="7"/>
  <c r="CQ458" i="7"/>
  <c r="CR458" i="7"/>
  <c r="CS458" i="7"/>
  <c r="CT458" i="7"/>
  <c r="CU458" i="7"/>
  <c r="CV458" i="7"/>
  <c r="CW458" i="7"/>
  <c r="CX458" i="7"/>
  <c r="CY458" i="7"/>
  <c r="CZ458" i="7"/>
  <c r="DA458" i="7"/>
  <c r="DB458" i="7"/>
  <c r="B397" i="7"/>
  <c r="C397" i="7"/>
  <c r="D397" i="7"/>
  <c r="E397" i="7"/>
  <c r="F397" i="7"/>
  <c r="G397" i="7"/>
  <c r="H397" i="7"/>
  <c r="I397" i="7"/>
  <c r="J397" i="7"/>
  <c r="K397" i="7"/>
  <c r="L397" i="7"/>
  <c r="M397" i="7"/>
  <c r="N397" i="7"/>
  <c r="O397" i="7"/>
  <c r="P397" i="7"/>
  <c r="Q397" i="7"/>
  <c r="R397" i="7"/>
  <c r="S397" i="7"/>
  <c r="T397" i="7"/>
  <c r="U397" i="7"/>
  <c r="V397" i="7"/>
  <c r="W397" i="7"/>
  <c r="X397" i="7"/>
  <c r="Y397" i="7"/>
  <c r="Z397" i="7"/>
  <c r="AA397" i="7"/>
  <c r="AB397" i="7"/>
  <c r="AC397" i="7"/>
  <c r="AD397" i="7"/>
  <c r="AE397" i="7"/>
  <c r="AF397" i="7"/>
  <c r="AG397" i="7"/>
  <c r="AH397" i="7"/>
  <c r="AI397" i="7"/>
  <c r="AJ397" i="7"/>
  <c r="AK397" i="7"/>
  <c r="AL397" i="7"/>
  <c r="AM397" i="7"/>
  <c r="AN397" i="7"/>
  <c r="AO397" i="7"/>
  <c r="AP397" i="7"/>
  <c r="AQ397" i="7"/>
  <c r="AR397" i="7"/>
  <c r="AS397" i="7"/>
  <c r="AT397" i="7"/>
  <c r="AU397" i="7"/>
  <c r="AV397" i="7"/>
  <c r="AW397" i="7"/>
  <c r="AX397" i="7"/>
  <c r="AY397" i="7"/>
  <c r="AZ397" i="7"/>
  <c r="BA397" i="7"/>
  <c r="BB397" i="7"/>
  <c r="BC397" i="7"/>
  <c r="BD397" i="7"/>
  <c r="BE397" i="7"/>
  <c r="BF397" i="7"/>
  <c r="BG397" i="7"/>
  <c r="BH397" i="7"/>
  <c r="BI397" i="7"/>
  <c r="BJ397" i="7"/>
  <c r="BK397" i="7"/>
  <c r="BL397" i="7"/>
  <c r="BM397" i="7"/>
  <c r="BN397" i="7"/>
  <c r="BO397" i="7"/>
  <c r="BP397" i="7"/>
  <c r="BQ397" i="7"/>
  <c r="BR397" i="7"/>
  <c r="BS397" i="7"/>
  <c r="BT397" i="7"/>
  <c r="BU397" i="7"/>
  <c r="BV397" i="7"/>
  <c r="BW397" i="7"/>
  <c r="BX397" i="7"/>
  <c r="BY397" i="7"/>
  <c r="BZ397" i="7"/>
  <c r="CA397" i="7"/>
  <c r="CB397" i="7"/>
  <c r="CC397" i="7"/>
  <c r="CD397" i="7"/>
  <c r="CE397" i="7"/>
  <c r="CF397" i="7"/>
  <c r="CG397" i="7"/>
  <c r="CH397" i="7"/>
  <c r="CI397" i="7"/>
  <c r="CJ397" i="7"/>
  <c r="CK397" i="7"/>
  <c r="CL397" i="7"/>
  <c r="CM397" i="7"/>
  <c r="CN397" i="7"/>
  <c r="CO397" i="7"/>
  <c r="CP397" i="7"/>
  <c r="CQ397" i="7"/>
  <c r="CR397" i="7"/>
  <c r="CS397" i="7"/>
  <c r="CT397" i="7"/>
  <c r="CU397" i="7"/>
  <c r="CV397" i="7"/>
  <c r="CW397" i="7"/>
  <c r="CX397" i="7"/>
  <c r="CY397" i="7"/>
  <c r="CZ397" i="7"/>
  <c r="DA397" i="7"/>
  <c r="DB397" i="7"/>
  <c r="B356" i="7"/>
  <c r="C356" i="7"/>
  <c r="D356" i="7"/>
  <c r="E356" i="7"/>
  <c r="F356" i="7"/>
  <c r="G356" i="7"/>
  <c r="H356" i="7"/>
  <c r="I356" i="7"/>
  <c r="J356" i="7"/>
  <c r="K356" i="7"/>
  <c r="L356" i="7"/>
  <c r="M356" i="7"/>
  <c r="N356" i="7"/>
  <c r="O356" i="7"/>
  <c r="P356" i="7"/>
  <c r="Q356" i="7"/>
  <c r="R356" i="7"/>
  <c r="S356" i="7"/>
  <c r="T356" i="7"/>
  <c r="U356" i="7"/>
  <c r="V356" i="7"/>
  <c r="W356" i="7"/>
  <c r="X356" i="7"/>
  <c r="Y356" i="7"/>
  <c r="Z356" i="7"/>
  <c r="AA356" i="7"/>
  <c r="AB356" i="7"/>
  <c r="AC356" i="7"/>
  <c r="AD356" i="7"/>
  <c r="AE356" i="7"/>
  <c r="AF356" i="7"/>
  <c r="AG356" i="7"/>
  <c r="AH356" i="7"/>
  <c r="AI356" i="7"/>
  <c r="AJ356" i="7"/>
  <c r="AK356" i="7"/>
  <c r="AL356" i="7"/>
  <c r="AM356" i="7"/>
  <c r="AN356" i="7"/>
  <c r="AO356" i="7"/>
  <c r="AP356" i="7"/>
  <c r="AQ356" i="7"/>
  <c r="AR356" i="7"/>
  <c r="AS356" i="7"/>
  <c r="AT356" i="7"/>
  <c r="AU356" i="7"/>
  <c r="AV356" i="7"/>
  <c r="AW356" i="7"/>
  <c r="AX356" i="7"/>
  <c r="AY356" i="7"/>
  <c r="AZ356" i="7"/>
  <c r="BA356" i="7"/>
  <c r="BB356" i="7"/>
  <c r="BC356" i="7"/>
  <c r="BD356" i="7"/>
  <c r="BE356" i="7"/>
  <c r="BF356" i="7"/>
  <c r="BG356" i="7"/>
  <c r="BH356" i="7"/>
  <c r="BI356" i="7"/>
  <c r="BJ356" i="7"/>
  <c r="BK356" i="7"/>
  <c r="BL356" i="7"/>
  <c r="BM356" i="7"/>
  <c r="BN356" i="7"/>
  <c r="BO356" i="7"/>
  <c r="BP356" i="7"/>
  <c r="BQ356" i="7"/>
  <c r="BR356" i="7"/>
  <c r="BS356" i="7"/>
  <c r="BT356" i="7"/>
  <c r="BU356" i="7"/>
  <c r="BV356" i="7"/>
  <c r="BW356" i="7"/>
  <c r="BX356" i="7"/>
  <c r="BY356" i="7"/>
  <c r="BZ356" i="7"/>
  <c r="CA356" i="7"/>
  <c r="CB356" i="7"/>
  <c r="CC356" i="7"/>
  <c r="CD356" i="7"/>
  <c r="CE356" i="7"/>
  <c r="CF356" i="7"/>
  <c r="CG356" i="7"/>
  <c r="CH356" i="7"/>
  <c r="CI356" i="7"/>
  <c r="CJ356" i="7"/>
  <c r="CK356" i="7"/>
  <c r="CL356" i="7"/>
  <c r="CM356" i="7"/>
  <c r="CN356" i="7"/>
  <c r="CO356" i="7"/>
  <c r="CP356" i="7"/>
  <c r="CQ356" i="7"/>
  <c r="CR356" i="7"/>
  <c r="CS356" i="7"/>
  <c r="CT356" i="7"/>
  <c r="CU356" i="7"/>
  <c r="CV356" i="7"/>
  <c r="CW356" i="7"/>
  <c r="CX356" i="7"/>
  <c r="CY356" i="7"/>
  <c r="CZ356" i="7"/>
  <c r="DA356" i="7"/>
  <c r="DB356" i="7"/>
  <c r="B486" i="7"/>
  <c r="C486" i="7"/>
  <c r="D486" i="7"/>
  <c r="E486" i="7"/>
  <c r="F486" i="7"/>
  <c r="G486" i="7"/>
  <c r="H486" i="7"/>
  <c r="I486" i="7"/>
  <c r="J486" i="7"/>
  <c r="K486" i="7"/>
  <c r="L486" i="7"/>
  <c r="M486" i="7"/>
  <c r="N486" i="7"/>
  <c r="O486" i="7"/>
  <c r="P486" i="7"/>
  <c r="Q486" i="7"/>
  <c r="R486" i="7"/>
  <c r="S486" i="7"/>
  <c r="T486" i="7"/>
  <c r="U486" i="7"/>
  <c r="V486" i="7"/>
  <c r="W486" i="7"/>
  <c r="X486" i="7"/>
  <c r="Y486" i="7"/>
  <c r="Z486" i="7"/>
  <c r="AA486" i="7"/>
  <c r="AB486" i="7"/>
  <c r="AC486" i="7"/>
  <c r="AD486" i="7"/>
  <c r="AE486" i="7"/>
  <c r="AF486" i="7"/>
  <c r="AG486" i="7"/>
  <c r="AH486" i="7"/>
  <c r="AI486" i="7"/>
  <c r="AJ486" i="7"/>
  <c r="AK486" i="7"/>
  <c r="AL486" i="7"/>
  <c r="AM486" i="7"/>
  <c r="AN486" i="7"/>
  <c r="AO486" i="7"/>
  <c r="AP486" i="7"/>
  <c r="AQ486" i="7"/>
  <c r="AR486" i="7"/>
  <c r="AS486" i="7"/>
  <c r="AT486" i="7"/>
  <c r="AU486" i="7"/>
  <c r="AV486" i="7"/>
  <c r="AW486" i="7"/>
  <c r="AX486" i="7"/>
  <c r="AY486" i="7"/>
  <c r="AZ486" i="7"/>
  <c r="BA486" i="7"/>
  <c r="BB486" i="7"/>
  <c r="BC486" i="7"/>
  <c r="BD486" i="7"/>
  <c r="BE486" i="7"/>
  <c r="BF486" i="7"/>
  <c r="BG486" i="7"/>
  <c r="BH486" i="7"/>
  <c r="BI486" i="7"/>
  <c r="BJ486" i="7"/>
  <c r="BK486" i="7"/>
  <c r="BL486" i="7"/>
  <c r="BM486" i="7"/>
  <c r="BN486" i="7"/>
  <c r="BO486" i="7"/>
  <c r="BP486" i="7"/>
  <c r="BQ486" i="7"/>
  <c r="BR486" i="7"/>
  <c r="BS486" i="7"/>
  <c r="BT486" i="7"/>
  <c r="BU486" i="7"/>
  <c r="BV486" i="7"/>
  <c r="BW486" i="7"/>
  <c r="BX486" i="7"/>
  <c r="BY486" i="7"/>
  <c r="BZ486" i="7"/>
  <c r="CA486" i="7"/>
  <c r="CB486" i="7"/>
  <c r="CC486" i="7"/>
  <c r="CD486" i="7"/>
  <c r="CE486" i="7"/>
  <c r="CF486" i="7"/>
  <c r="CG486" i="7"/>
  <c r="CH486" i="7"/>
  <c r="CI486" i="7"/>
  <c r="CJ486" i="7"/>
  <c r="CK486" i="7"/>
  <c r="CL486" i="7"/>
  <c r="CM486" i="7"/>
  <c r="CN486" i="7"/>
  <c r="CO486" i="7"/>
  <c r="CP486" i="7"/>
  <c r="CQ486" i="7"/>
  <c r="CR486" i="7"/>
  <c r="CS486" i="7"/>
  <c r="CT486" i="7"/>
  <c r="CU486" i="7"/>
  <c r="CV486" i="7"/>
  <c r="CW486" i="7"/>
  <c r="CX486" i="7"/>
  <c r="CY486" i="7"/>
  <c r="CZ486" i="7"/>
  <c r="DA486" i="7"/>
  <c r="DB486" i="7"/>
  <c r="B466" i="7"/>
  <c r="C466" i="7"/>
  <c r="D466" i="7"/>
  <c r="E466" i="7"/>
  <c r="F466" i="7"/>
  <c r="G466" i="7"/>
  <c r="H466" i="7"/>
  <c r="I466" i="7"/>
  <c r="J466" i="7"/>
  <c r="K466" i="7"/>
  <c r="L466" i="7"/>
  <c r="M466" i="7"/>
  <c r="N466" i="7"/>
  <c r="O466" i="7"/>
  <c r="P466" i="7"/>
  <c r="Q466" i="7"/>
  <c r="R466" i="7"/>
  <c r="S466" i="7"/>
  <c r="T466" i="7"/>
  <c r="U466" i="7"/>
  <c r="V466" i="7"/>
  <c r="W466" i="7"/>
  <c r="X466" i="7"/>
  <c r="Y466" i="7"/>
  <c r="Z466" i="7"/>
  <c r="AA466" i="7"/>
  <c r="AB466" i="7"/>
  <c r="AC466" i="7"/>
  <c r="AD466" i="7"/>
  <c r="AE466" i="7"/>
  <c r="AF466" i="7"/>
  <c r="AG466" i="7"/>
  <c r="AH466" i="7"/>
  <c r="AI466" i="7"/>
  <c r="AJ466" i="7"/>
  <c r="AK466" i="7"/>
  <c r="AL466" i="7"/>
  <c r="AM466" i="7"/>
  <c r="AN466" i="7"/>
  <c r="AO466" i="7"/>
  <c r="AP466" i="7"/>
  <c r="AQ466" i="7"/>
  <c r="AR466" i="7"/>
  <c r="AS466" i="7"/>
  <c r="AT466" i="7"/>
  <c r="AU466" i="7"/>
  <c r="AV466" i="7"/>
  <c r="AW466" i="7"/>
  <c r="AX466" i="7"/>
  <c r="AY466" i="7"/>
  <c r="AZ466" i="7"/>
  <c r="BA466" i="7"/>
  <c r="BB466" i="7"/>
  <c r="BC466" i="7"/>
  <c r="BD466" i="7"/>
  <c r="BE466" i="7"/>
  <c r="BF466" i="7"/>
  <c r="BG466" i="7"/>
  <c r="BH466" i="7"/>
  <c r="BI466" i="7"/>
  <c r="BJ466" i="7"/>
  <c r="BK466" i="7"/>
  <c r="BL466" i="7"/>
  <c r="BM466" i="7"/>
  <c r="BN466" i="7"/>
  <c r="BO466" i="7"/>
  <c r="BP466" i="7"/>
  <c r="BQ466" i="7"/>
  <c r="BR466" i="7"/>
  <c r="BS466" i="7"/>
  <c r="BT466" i="7"/>
  <c r="BU466" i="7"/>
  <c r="BV466" i="7"/>
  <c r="BW466" i="7"/>
  <c r="BX466" i="7"/>
  <c r="BY466" i="7"/>
  <c r="BZ466" i="7"/>
  <c r="CA466" i="7"/>
  <c r="CB466" i="7"/>
  <c r="CC466" i="7"/>
  <c r="CD466" i="7"/>
  <c r="CE466" i="7"/>
  <c r="CF466" i="7"/>
  <c r="CG466" i="7"/>
  <c r="CH466" i="7"/>
  <c r="CI466" i="7"/>
  <c r="CJ466" i="7"/>
  <c r="CK466" i="7"/>
  <c r="CL466" i="7"/>
  <c r="CM466" i="7"/>
  <c r="CN466" i="7"/>
  <c r="CO466" i="7"/>
  <c r="CP466" i="7"/>
  <c r="CQ466" i="7"/>
  <c r="CR466" i="7"/>
  <c r="CS466" i="7"/>
  <c r="CT466" i="7"/>
  <c r="CU466" i="7"/>
  <c r="CV466" i="7"/>
  <c r="CW466" i="7"/>
  <c r="CX466" i="7"/>
  <c r="CY466" i="7"/>
  <c r="CZ466" i="7"/>
  <c r="DA466" i="7"/>
  <c r="DB466" i="7"/>
  <c r="B446" i="7"/>
  <c r="C446" i="7"/>
  <c r="D446" i="7"/>
  <c r="E446" i="7"/>
  <c r="F446" i="7"/>
  <c r="G446" i="7"/>
  <c r="H446" i="7"/>
  <c r="I446" i="7"/>
  <c r="J446" i="7"/>
  <c r="K446" i="7"/>
  <c r="L446" i="7"/>
  <c r="M446" i="7"/>
  <c r="N446" i="7"/>
  <c r="O446" i="7"/>
  <c r="P446" i="7"/>
  <c r="Q446" i="7"/>
  <c r="R446" i="7"/>
  <c r="S446" i="7"/>
  <c r="T446" i="7"/>
  <c r="U446" i="7"/>
  <c r="V446" i="7"/>
  <c r="W446" i="7"/>
  <c r="X446" i="7"/>
  <c r="Y446" i="7"/>
  <c r="Z446" i="7"/>
  <c r="AA446" i="7"/>
  <c r="AB446" i="7"/>
  <c r="AC446" i="7"/>
  <c r="AD446" i="7"/>
  <c r="AE446" i="7"/>
  <c r="AF446" i="7"/>
  <c r="AG446" i="7"/>
  <c r="AH446" i="7"/>
  <c r="AI446" i="7"/>
  <c r="AJ446" i="7"/>
  <c r="AK446" i="7"/>
  <c r="AL446" i="7"/>
  <c r="AM446" i="7"/>
  <c r="AN446" i="7"/>
  <c r="AO446" i="7"/>
  <c r="AP446" i="7"/>
  <c r="AQ446" i="7"/>
  <c r="AR446" i="7"/>
  <c r="AS446" i="7"/>
  <c r="AT446" i="7"/>
  <c r="AU446" i="7"/>
  <c r="AV446" i="7"/>
  <c r="AW446" i="7"/>
  <c r="AX446" i="7"/>
  <c r="AY446" i="7"/>
  <c r="AZ446" i="7"/>
  <c r="BA446" i="7"/>
  <c r="BB446" i="7"/>
  <c r="BC446" i="7"/>
  <c r="BD446" i="7"/>
  <c r="BE446" i="7"/>
  <c r="BF446" i="7"/>
  <c r="BG446" i="7"/>
  <c r="BH446" i="7"/>
  <c r="BI446" i="7"/>
  <c r="BJ446" i="7"/>
  <c r="BK446" i="7"/>
  <c r="BL446" i="7"/>
  <c r="BM446" i="7"/>
  <c r="BN446" i="7"/>
  <c r="BO446" i="7"/>
  <c r="BP446" i="7"/>
  <c r="BQ446" i="7"/>
  <c r="BR446" i="7"/>
  <c r="BS446" i="7"/>
  <c r="BT446" i="7"/>
  <c r="BU446" i="7"/>
  <c r="BV446" i="7"/>
  <c r="BW446" i="7"/>
  <c r="BX446" i="7"/>
  <c r="BY446" i="7"/>
  <c r="BZ446" i="7"/>
  <c r="CA446" i="7"/>
  <c r="CB446" i="7"/>
  <c r="CC446" i="7"/>
  <c r="CD446" i="7"/>
  <c r="CE446" i="7"/>
  <c r="CF446" i="7"/>
  <c r="CG446" i="7"/>
  <c r="CH446" i="7"/>
  <c r="CI446" i="7"/>
  <c r="CJ446" i="7"/>
  <c r="CK446" i="7"/>
  <c r="CL446" i="7"/>
  <c r="CM446" i="7"/>
  <c r="CN446" i="7"/>
  <c r="CO446" i="7"/>
  <c r="CP446" i="7"/>
  <c r="CQ446" i="7"/>
  <c r="CR446" i="7"/>
  <c r="CS446" i="7"/>
  <c r="CT446" i="7"/>
  <c r="CU446" i="7"/>
  <c r="CV446" i="7"/>
  <c r="CW446" i="7"/>
  <c r="CX446" i="7"/>
  <c r="CY446" i="7"/>
  <c r="CZ446" i="7"/>
  <c r="DA446" i="7"/>
  <c r="DB446" i="7"/>
  <c r="B426" i="7"/>
  <c r="C426" i="7"/>
  <c r="D426" i="7"/>
  <c r="E426" i="7"/>
  <c r="F426" i="7"/>
  <c r="G426" i="7"/>
  <c r="H426" i="7"/>
  <c r="I426" i="7"/>
  <c r="J426" i="7"/>
  <c r="K426" i="7"/>
  <c r="L426" i="7"/>
  <c r="M426" i="7"/>
  <c r="N426" i="7"/>
  <c r="O426" i="7"/>
  <c r="P426" i="7"/>
  <c r="Q426" i="7"/>
  <c r="R426" i="7"/>
  <c r="S426" i="7"/>
  <c r="T426" i="7"/>
  <c r="U426" i="7"/>
  <c r="V426" i="7"/>
  <c r="W426" i="7"/>
  <c r="X426" i="7"/>
  <c r="Y426" i="7"/>
  <c r="Z426" i="7"/>
  <c r="AA426" i="7"/>
  <c r="AB426" i="7"/>
  <c r="AC426" i="7"/>
  <c r="AD426" i="7"/>
  <c r="AE426" i="7"/>
  <c r="AF426" i="7"/>
  <c r="AG426" i="7"/>
  <c r="AH426" i="7"/>
  <c r="AI426" i="7"/>
  <c r="AJ426" i="7"/>
  <c r="AK426" i="7"/>
  <c r="AL426" i="7"/>
  <c r="AM426" i="7"/>
  <c r="AN426" i="7"/>
  <c r="AO426" i="7"/>
  <c r="AP426" i="7"/>
  <c r="AQ426" i="7"/>
  <c r="AR426" i="7"/>
  <c r="AS426" i="7"/>
  <c r="AT426" i="7"/>
  <c r="AU426" i="7"/>
  <c r="AV426" i="7"/>
  <c r="AW426" i="7"/>
  <c r="AX426" i="7"/>
  <c r="AY426" i="7"/>
  <c r="AZ426" i="7"/>
  <c r="BA426" i="7"/>
  <c r="BB426" i="7"/>
  <c r="BC426" i="7"/>
  <c r="BD426" i="7"/>
  <c r="BE426" i="7"/>
  <c r="BF426" i="7"/>
  <c r="BG426" i="7"/>
  <c r="BH426" i="7"/>
  <c r="BI426" i="7"/>
  <c r="BJ426" i="7"/>
  <c r="BK426" i="7"/>
  <c r="BL426" i="7"/>
  <c r="BM426" i="7"/>
  <c r="BN426" i="7"/>
  <c r="BO426" i="7"/>
  <c r="BP426" i="7"/>
  <c r="BQ426" i="7"/>
  <c r="BR426" i="7"/>
  <c r="BS426" i="7"/>
  <c r="BT426" i="7"/>
  <c r="BU426" i="7"/>
  <c r="BV426" i="7"/>
  <c r="BW426" i="7"/>
  <c r="BX426" i="7"/>
  <c r="BY426" i="7"/>
  <c r="BZ426" i="7"/>
  <c r="CA426" i="7"/>
  <c r="CB426" i="7"/>
  <c r="CC426" i="7"/>
  <c r="CD426" i="7"/>
  <c r="CE426" i="7"/>
  <c r="CF426" i="7"/>
  <c r="CG426" i="7"/>
  <c r="CH426" i="7"/>
  <c r="CI426" i="7"/>
  <c r="CJ426" i="7"/>
  <c r="CK426" i="7"/>
  <c r="CL426" i="7"/>
  <c r="CM426" i="7"/>
  <c r="CN426" i="7"/>
  <c r="CO426" i="7"/>
  <c r="CP426" i="7"/>
  <c r="CQ426" i="7"/>
  <c r="CR426" i="7"/>
  <c r="CS426" i="7"/>
  <c r="CT426" i="7"/>
  <c r="CU426" i="7"/>
  <c r="CV426" i="7"/>
  <c r="CW426" i="7"/>
  <c r="CX426" i="7"/>
  <c r="CY426" i="7"/>
  <c r="CZ426" i="7"/>
  <c r="DA426" i="7"/>
  <c r="DB426" i="7"/>
  <c r="B406" i="7"/>
  <c r="C406" i="7"/>
  <c r="D406" i="7"/>
  <c r="E406" i="7"/>
  <c r="F406" i="7"/>
  <c r="G406" i="7"/>
  <c r="H406" i="7"/>
  <c r="I406" i="7"/>
  <c r="J406" i="7"/>
  <c r="K406" i="7"/>
  <c r="L406" i="7"/>
  <c r="M406" i="7"/>
  <c r="N406" i="7"/>
  <c r="O406" i="7"/>
  <c r="P406" i="7"/>
  <c r="Q406" i="7"/>
  <c r="R406" i="7"/>
  <c r="S406" i="7"/>
  <c r="T406" i="7"/>
  <c r="U406" i="7"/>
  <c r="V406" i="7"/>
  <c r="W406" i="7"/>
  <c r="X406" i="7"/>
  <c r="Y406" i="7"/>
  <c r="Z406" i="7"/>
  <c r="AA406" i="7"/>
  <c r="AB406" i="7"/>
  <c r="AC406" i="7"/>
  <c r="AD406" i="7"/>
  <c r="AE406" i="7"/>
  <c r="AF406" i="7"/>
  <c r="AG406" i="7"/>
  <c r="AH406" i="7"/>
  <c r="AI406" i="7"/>
  <c r="AJ406" i="7"/>
  <c r="AK406" i="7"/>
  <c r="AL406" i="7"/>
  <c r="AM406" i="7"/>
  <c r="AN406" i="7"/>
  <c r="AO406" i="7"/>
  <c r="AP406" i="7"/>
  <c r="AQ406" i="7"/>
  <c r="AR406" i="7"/>
  <c r="AS406" i="7"/>
  <c r="AT406" i="7"/>
  <c r="AU406" i="7"/>
  <c r="AV406" i="7"/>
  <c r="AW406" i="7"/>
  <c r="AX406" i="7"/>
  <c r="AY406" i="7"/>
  <c r="AZ406" i="7"/>
  <c r="BA406" i="7"/>
  <c r="BB406" i="7"/>
  <c r="BC406" i="7"/>
  <c r="BD406" i="7"/>
  <c r="BE406" i="7"/>
  <c r="BF406" i="7"/>
  <c r="BG406" i="7"/>
  <c r="BH406" i="7"/>
  <c r="BI406" i="7"/>
  <c r="BJ406" i="7"/>
  <c r="BK406" i="7"/>
  <c r="BL406" i="7"/>
  <c r="BM406" i="7"/>
  <c r="BN406" i="7"/>
  <c r="BO406" i="7"/>
  <c r="BP406" i="7"/>
  <c r="BQ406" i="7"/>
  <c r="BR406" i="7"/>
  <c r="BS406" i="7"/>
  <c r="BT406" i="7"/>
  <c r="BU406" i="7"/>
  <c r="BV406" i="7"/>
  <c r="BW406" i="7"/>
  <c r="BX406" i="7"/>
  <c r="BY406" i="7"/>
  <c r="BZ406" i="7"/>
  <c r="CA406" i="7"/>
  <c r="CB406" i="7"/>
  <c r="CC406" i="7"/>
  <c r="CD406" i="7"/>
  <c r="CE406" i="7"/>
  <c r="CF406" i="7"/>
  <c r="CG406" i="7"/>
  <c r="CH406" i="7"/>
  <c r="CI406" i="7"/>
  <c r="CJ406" i="7"/>
  <c r="CK406" i="7"/>
  <c r="CL406" i="7"/>
  <c r="CM406" i="7"/>
  <c r="CN406" i="7"/>
  <c r="CO406" i="7"/>
  <c r="CP406" i="7"/>
  <c r="CQ406" i="7"/>
  <c r="CR406" i="7"/>
  <c r="CS406" i="7"/>
  <c r="CT406" i="7"/>
  <c r="CU406" i="7"/>
  <c r="CV406" i="7"/>
  <c r="CW406" i="7"/>
  <c r="CX406" i="7"/>
  <c r="CY406" i="7"/>
  <c r="CZ406" i="7"/>
  <c r="DA406" i="7"/>
  <c r="DB406" i="7"/>
  <c r="B386" i="7"/>
  <c r="C386" i="7"/>
  <c r="D386" i="7"/>
  <c r="E386" i="7"/>
  <c r="F386" i="7"/>
  <c r="G386" i="7"/>
  <c r="H386" i="7"/>
  <c r="I386" i="7"/>
  <c r="J386" i="7"/>
  <c r="K386" i="7"/>
  <c r="L386" i="7"/>
  <c r="M386" i="7"/>
  <c r="N386" i="7"/>
  <c r="O386" i="7"/>
  <c r="P386" i="7"/>
  <c r="Q386" i="7"/>
  <c r="R386" i="7"/>
  <c r="S386" i="7"/>
  <c r="T386" i="7"/>
  <c r="U386" i="7"/>
  <c r="V386" i="7"/>
  <c r="W386" i="7"/>
  <c r="X386" i="7"/>
  <c r="Y386" i="7"/>
  <c r="Z386" i="7"/>
  <c r="AA386" i="7"/>
  <c r="AB386" i="7"/>
  <c r="AC386" i="7"/>
  <c r="AD386" i="7"/>
  <c r="AE386" i="7"/>
  <c r="AF386" i="7"/>
  <c r="AG386" i="7"/>
  <c r="AH386" i="7"/>
  <c r="AI386" i="7"/>
  <c r="AJ386" i="7"/>
  <c r="AK386" i="7"/>
  <c r="AL386" i="7"/>
  <c r="AM386" i="7"/>
  <c r="AN386" i="7"/>
  <c r="AO386" i="7"/>
  <c r="AP386" i="7"/>
  <c r="AQ386" i="7"/>
  <c r="AR386" i="7"/>
  <c r="AS386" i="7"/>
  <c r="AT386" i="7"/>
  <c r="AU386" i="7"/>
  <c r="AV386" i="7"/>
  <c r="AW386" i="7"/>
  <c r="AX386" i="7"/>
  <c r="AY386" i="7"/>
  <c r="AZ386" i="7"/>
  <c r="BA386" i="7"/>
  <c r="BB386" i="7"/>
  <c r="BC386" i="7"/>
  <c r="BD386" i="7"/>
  <c r="BE386" i="7"/>
  <c r="BF386" i="7"/>
  <c r="BG386" i="7"/>
  <c r="BH386" i="7"/>
  <c r="BI386" i="7"/>
  <c r="BJ386" i="7"/>
  <c r="BK386" i="7"/>
  <c r="BL386" i="7"/>
  <c r="BM386" i="7"/>
  <c r="BN386" i="7"/>
  <c r="BO386" i="7"/>
  <c r="BP386" i="7"/>
  <c r="BQ386" i="7"/>
  <c r="BR386" i="7"/>
  <c r="BS386" i="7"/>
  <c r="BT386" i="7"/>
  <c r="BU386" i="7"/>
  <c r="BV386" i="7"/>
  <c r="BW386" i="7"/>
  <c r="BX386" i="7"/>
  <c r="BY386" i="7"/>
  <c r="BZ386" i="7"/>
  <c r="CA386" i="7"/>
  <c r="CB386" i="7"/>
  <c r="CC386" i="7"/>
  <c r="CD386" i="7"/>
  <c r="CE386" i="7"/>
  <c r="CF386" i="7"/>
  <c r="CG386" i="7"/>
  <c r="CH386" i="7"/>
  <c r="CI386" i="7"/>
  <c r="CJ386" i="7"/>
  <c r="CK386" i="7"/>
  <c r="CL386" i="7"/>
  <c r="CM386" i="7"/>
  <c r="CN386" i="7"/>
  <c r="CO386" i="7"/>
  <c r="CP386" i="7"/>
  <c r="CQ386" i="7"/>
  <c r="CR386" i="7"/>
  <c r="CS386" i="7"/>
  <c r="CT386" i="7"/>
  <c r="CU386" i="7"/>
  <c r="CV386" i="7"/>
  <c r="CW386" i="7"/>
  <c r="CX386" i="7"/>
  <c r="CY386" i="7"/>
  <c r="CZ386" i="7"/>
  <c r="DA386" i="7"/>
  <c r="DB386" i="7"/>
  <c r="B366" i="7"/>
  <c r="C366" i="7"/>
  <c r="D366" i="7"/>
  <c r="E366" i="7"/>
  <c r="F366" i="7"/>
  <c r="G366" i="7"/>
  <c r="H366" i="7"/>
  <c r="I366" i="7"/>
  <c r="J366" i="7"/>
  <c r="K366" i="7"/>
  <c r="L366" i="7"/>
  <c r="M366" i="7"/>
  <c r="N366" i="7"/>
  <c r="O366" i="7"/>
  <c r="P366" i="7"/>
  <c r="Q366" i="7"/>
  <c r="R366" i="7"/>
  <c r="S366" i="7"/>
  <c r="T366" i="7"/>
  <c r="U366" i="7"/>
  <c r="V366" i="7"/>
  <c r="W366" i="7"/>
  <c r="X366" i="7"/>
  <c r="Y366" i="7"/>
  <c r="Z366" i="7"/>
  <c r="AA366" i="7"/>
  <c r="AB366" i="7"/>
  <c r="AC366" i="7"/>
  <c r="AD366" i="7"/>
  <c r="AE366" i="7"/>
  <c r="AF366" i="7"/>
  <c r="AG366" i="7"/>
  <c r="AH366" i="7"/>
  <c r="AI366" i="7"/>
  <c r="AJ366" i="7"/>
  <c r="AK366" i="7"/>
  <c r="AL366" i="7"/>
  <c r="AM366" i="7"/>
  <c r="AN366" i="7"/>
  <c r="AO366" i="7"/>
  <c r="AP366" i="7"/>
  <c r="AQ366" i="7"/>
  <c r="AR366" i="7"/>
  <c r="AS366" i="7"/>
  <c r="AT366" i="7"/>
  <c r="AU366" i="7"/>
  <c r="AV366" i="7"/>
  <c r="AW366" i="7"/>
  <c r="AX366" i="7"/>
  <c r="AY366" i="7"/>
  <c r="AZ366" i="7"/>
  <c r="BA366" i="7"/>
  <c r="BB366" i="7"/>
  <c r="BC366" i="7"/>
  <c r="BD366" i="7"/>
  <c r="BE366" i="7"/>
  <c r="BF366" i="7"/>
  <c r="BG366" i="7"/>
  <c r="BH366" i="7"/>
  <c r="BI366" i="7"/>
  <c r="BJ366" i="7"/>
  <c r="BK366" i="7"/>
  <c r="BL366" i="7"/>
  <c r="BM366" i="7"/>
  <c r="BN366" i="7"/>
  <c r="BO366" i="7"/>
  <c r="BP366" i="7"/>
  <c r="BQ366" i="7"/>
  <c r="BR366" i="7"/>
  <c r="BS366" i="7"/>
  <c r="BT366" i="7"/>
  <c r="BU366" i="7"/>
  <c r="BV366" i="7"/>
  <c r="BW366" i="7"/>
  <c r="BX366" i="7"/>
  <c r="BY366" i="7"/>
  <c r="BZ366" i="7"/>
  <c r="CA366" i="7"/>
  <c r="CB366" i="7"/>
  <c r="CC366" i="7"/>
  <c r="CD366" i="7"/>
  <c r="CE366" i="7"/>
  <c r="CF366" i="7"/>
  <c r="CG366" i="7"/>
  <c r="CH366" i="7"/>
  <c r="CI366" i="7"/>
  <c r="CJ366" i="7"/>
  <c r="CK366" i="7"/>
  <c r="CL366" i="7"/>
  <c r="CM366" i="7"/>
  <c r="CN366" i="7"/>
  <c r="CO366" i="7"/>
  <c r="CP366" i="7"/>
  <c r="CQ366" i="7"/>
  <c r="CR366" i="7"/>
  <c r="CS366" i="7"/>
  <c r="CT366" i="7"/>
  <c r="CU366" i="7"/>
  <c r="CV366" i="7"/>
  <c r="CW366" i="7"/>
  <c r="CX366" i="7"/>
  <c r="CY366" i="7"/>
  <c r="CZ366" i="7"/>
  <c r="DA366" i="7"/>
  <c r="DB366" i="7"/>
  <c r="B346" i="7"/>
  <c r="C346" i="7"/>
  <c r="D346" i="7"/>
  <c r="E346" i="7"/>
  <c r="F346" i="7"/>
  <c r="G346" i="7"/>
  <c r="H346" i="7"/>
  <c r="I346" i="7"/>
  <c r="J346" i="7"/>
  <c r="K346" i="7"/>
  <c r="L346" i="7"/>
  <c r="M346" i="7"/>
  <c r="N346" i="7"/>
  <c r="O346" i="7"/>
  <c r="P346" i="7"/>
  <c r="Q346" i="7"/>
  <c r="R346" i="7"/>
  <c r="S346" i="7"/>
  <c r="T346" i="7"/>
  <c r="U346" i="7"/>
  <c r="V346" i="7"/>
  <c r="W346" i="7"/>
  <c r="X346" i="7"/>
  <c r="Y346" i="7"/>
  <c r="Z346" i="7"/>
  <c r="AA346" i="7"/>
  <c r="AB346" i="7"/>
  <c r="AC346" i="7"/>
  <c r="AD346" i="7"/>
  <c r="AE346" i="7"/>
  <c r="AF346" i="7"/>
  <c r="AG346" i="7"/>
  <c r="AH346" i="7"/>
  <c r="AI346" i="7"/>
  <c r="AJ346" i="7"/>
  <c r="AK346" i="7"/>
  <c r="AL346" i="7"/>
  <c r="AM346" i="7"/>
  <c r="AN346" i="7"/>
  <c r="AO346" i="7"/>
  <c r="AP346" i="7"/>
  <c r="AQ346" i="7"/>
  <c r="AR346" i="7"/>
  <c r="AS346" i="7"/>
  <c r="AT346" i="7"/>
  <c r="AU346" i="7"/>
  <c r="AV346" i="7"/>
  <c r="AW346" i="7"/>
  <c r="AX346" i="7"/>
  <c r="AY346" i="7"/>
  <c r="AZ346" i="7"/>
  <c r="BA346" i="7"/>
  <c r="BB346" i="7"/>
  <c r="BC346" i="7"/>
  <c r="BD346" i="7"/>
  <c r="BE346" i="7"/>
  <c r="BF346" i="7"/>
  <c r="BG346" i="7"/>
  <c r="BH346" i="7"/>
  <c r="BI346" i="7"/>
  <c r="BJ346" i="7"/>
  <c r="BK346" i="7"/>
  <c r="BL346" i="7"/>
  <c r="BM346" i="7"/>
  <c r="BN346" i="7"/>
  <c r="BO346" i="7"/>
  <c r="BP346" i="7"/>
  <c r="BQ346" i="7"/>
  <c r="BR346" i="7"/>
  <c r="BS346" i="7"/>
  <c r="BT346" i="7"/>
  <c r="BU346" i="7"/>
  <c r="BV346" i="7"/>
  <c r="BW346" i="7"/>
  <c r="BX346" i="7"/>
  <c r="BY346" i="7"/>
  <c r="BZ346" i="7"/>
  <c r="CA346" i="7"/>
  <c r="CB346" i="7"/>
  <c r="CC346" i="7"/>
  <c r="CD346" i="7"/>
  <c r="CE346" i="7"/>
  <c r="CF346" i="7"/>
  <c r="CG346" i="7"/>
  <c r="CH346" i="7"/>
  <c r="CI346" i="7"/>
  <c r="CJ346" i="7"/>
  <c r="CK346" i="7"/>
  <c r="CL346" i="7"/>
  <c r="CM346" i="7"/>
  <c r="CN346" i="7"/>
  <c r="CO346" i="7"/>
  <c r="CP346" i="7"/>
  <c r="CQ346" i="7"/>
  <c r="CR346" i="7"/>
  <c r="CS346" i="7"/>
  <c r="CT346" i="7"/>
  <c r="CU346" i="7"/>
  <c r="CV346" i="7"/>
  <c r="CW346" i="7"/>
  <c r="CX346" i="7"/>
  <c r="CY346" i="7"/>
  <c r="CZ346" i="7"/>
  <c r="DA346" i="7"/>
  <c r="DB346" i="7"/>
  <c r="B358" i="7"/>
  <c r="C358" i="7"/>
  <c r="D358" i="7"/>
  <c r="E358" i="7"/>
  <c r="F358" i="7"/>
  <c r="G358" i="7"/>
  <c r="H358" i="7"/>
  <c r="I358" i="7"/>
  <c r="J358" i="7"/>
  <c r="K358" i="7"/>
  <c r="L358" i="7"/>
  <c r="M358" i="7"/>
  <c r="N358" i="7"/>
  <c r="O358" i="7"/>
  <c r="P358" i="7"/>
  <c r="Q358" i="7"/>
  <c r="R358" i="7"/>
  <c r="S358" i="7"/>
  <c r="T358" i="7"/>
  <c r="U358" i="7"/>
  <c r="V358" i="7"/>
  <c r="W358" i="7"/>
  <c r="X358" i="7"/>
  <c r="Y358" i="7"/>
  <c r="Z358" i="7"/>
  <c r="AA358" i="7"/>
  <c r="AB358" i="7"/>
  <c r="AC358" i="7"/>
  <c r="AD358" i="7"/>
  <c r="AE358" i="7"/>
  <c r="AF358" i="7"/>
  <c r="AG358" i="7"/>
  <c r="AH358" i="7"/>
  <c r="AI358" i="7"/>
  <c r="AJ358" i="7"/>
  <c r="AK358" i="7"/>
  <c r="AL358" i="7"/>
  <c r="AM358" i="7"/>
  <c r="AN358" i="7"/>
  <c r="AO358" i="7"/>
  <c r="AP358" i="7"/>
  <c r="AQ358" i="7"/>
  <c r="AR358" i="7"/>
  <c r="AS358" i="7"/>
  <c r="AT358" i="7"/>
  <c r="AU358" i="7"/>
  <c r="AV358" i="7"/>
  <c r="AW358" i="7"/>
  <c r="AX358" i="7"/>
  <c r="AY358" i="7"/>
  <c r="AZ358" i="7"/>
  <c r="BA358" i="7"/>
  <c r="BB358" i="7"/>
  <c r="BC358" i="7"/>
  <c r="BD358" i="7"/>
  <c r="BE358" i="7"/>
  <c r="BF358" i="7"/>
  <c r="BG358" i="7"/>
  <c r="BH358" i="7"/>
  <c r="BI358" i="7"/>
  <c r="BJ358" i="7"/>
  <c r="BK358" i="7"/>
  <c r="BL358" i="7"/>
  <c r="BM358" i="7"/>
  <c r="BN358" i="7"/>
  <c r="BO358" i="7"/>
  <c r="BP358" i="7"/>
  <c r="BQ358" i="7"/>
  <c r="BR358" i="7"/>
  <c r="BS358" i="7"/>
  <c r="BT358" i="7"/>
  <c r="BU358" i="7"/>
  <c r="BV358" i="7"/>
  <c r="BW358" i="7"/>
  <c r="BX358" i="7"/>
  <c r="BY358" i="7"/>
  <c r="BZ358" i="7"/>
  <c r="CA358" i="7"/>
  <c r="CB358" i="7"/>
  <c r="CC358" i="7"/>
  <c r="CD358" i="7"/>
  <c r="CE358" i="7"/>
  <c r="CF358" i="7"/>
  <c r="CG358" i="7"/>
  <c r="CH358" i="7"/>
  <c r="CI358" i="7"/>
  <c r="CJ358" i="7"/>
  <c r="CK358" i="7"/>
  <c r="CL358" i="7"/>
  <c r="CM358" i="7"/>
  <c r="CN358" i="7"/>
  <c r="CO358" i="7"/>
  <c r="CP358" i="7"/>
  <c r="CQ358" i="7"/>
  <c r="CR358" i="7"/>
  <c r="CS358" i="7"/>
  <c r="CT358" i="7"/>
  <c r="CU358" i="7"/>
  <c r="CV358" i="7"/>
  <c r="CW358" i="7"/>
  <c r="CX358" i="7"/>
  <c r="CY358" i="7"/>
  <c r="CZ358" i="7"/>
  <c r="DA358" i="7"/>
  <c r="DB358" i="7"/>
  <c r="B497" i="7"/>
  <c r="C497" i="7"/>
  <c r="D497" i="7"/>
  <c r="E497" i="7"/>
  <c r="F497" i="7"/>
  <c r="G497" i="7"/>
  <c r="H497" i="7"/>
  <c r="I497" i="7"/>
  <c r="J497" i="7"/>
  <c r="K497" i="7"/>
  <c r="L497" i="7"/>
  <c r="M497" i="7"/>
  <c r="N497" i="7"/>
  <c r="O497" i="7"/>
  <c r="P497" i="7"/>
  <c r="Q497" i="7"/>
  <c r="R497" i="7"/>
  <c r="S497" i="7"/>
  <c r="T497" i="7"/>
  <c r="U497" i="7"/>
  <c r="V497" i="7"/>
  <c r="W497" i="7"/>
  <c r="X497" i="7"/>
  <c r="Y497" i="7"/>
  <c r="Z497" i="7"/>
  <c r="AA497" i="7"/>
  <c r="AB497" i="7"/>
  <c r="AC497" i="7"/>
  <c r="AD497" i="7"/>
  <c r="AE497" i="7"/>
  <c r="AF497" i="7"/>
  <c r="AG497" i="7"/>
  <c r="AH497" i="7"/>
  <c r="AI497" i="7"/>
  <c r="AJ497" i="7"/>
  <c r="AK497" i="7"/>
  <c r="AL497" i="7"/>
  <c r="AM497" i="7"/>
  <c r="AN497" i="7"/>
  <c r="AO497" i="7"/>
  <c r="AP497" i="7"/>
  <c r="AQ497" i="7"/>
  <c r="AR497" i="7"/>
  <c r="AS497" i="7"/>
  <c r="AT497" i="7"/>
  <c r="AU497" i="7"/>
  <c r="AV497" i="7"/>
  <c r="AW497" i="7"/>
  <c r="AX497" i="7"/>
  <c r="AY497" i="7"/>
  <c r="AZ497" i="7"/>
  <c r="BA497" i="7"/>
  <c r="BB497" i="7"/>
  <c r="BC497" i="7"/>
  <c r="BD497" i="7"/>
  <c r="BE497" i="7"/>
  <c r="BF497" i="7"/>
  <c r="BG497" i="7"/>
  <c r="BH497" i="7"/>
  <c r="BI497" i="7"/>
  <c r="BJ497" i="7"/>
  <c r="BK497" i="7"/>
  <c r="BL497" i="7"/>
  <c r="BM497" i="7"/>
  <c r="BN497" i="7"/>
  <c r="BO497" i="7"/>
  <c r="BP497" i="7"/>
  <c r="BQ497" i="7"/>
  <c r="BR497" i="7"/>
  <c r="BS497" i="7"/>
  <c r="BT497" i="7"/>
  <c r="BU497" i="7"/>
  <c r="BV497" i="7"/>
  <c r="BW497" i="7"/>
  <c r="BX497" i="7"/>
  <c r="BY497" i="7"/>
  <c r="BZ497" i="7"/>
  <c r="CA497" i="7"/>
  <c r="CB497" i="7"/>
  <c r="CC497" i="7"/>
  <c r="CD497" i="7"/>
  <c r="CE497" i="7"/>
  <c r="CF497" i="7"/>
  <c r="CG497" i="7"/>
  <c r="CH497" i="7"/>
  <c r="CI497" i="7"/>
  <c r="CJ497" i="7"/>
  <c r="CK497" i="7"/>
  <c r="CL497" i="7"/>
  <c r="CM497" i="7"/>
  <c r="CN497" i="7"/>
  <c r="CO497" i="7"/>
  <c r="CP497" i="7"/>
  <c r="CQ497" i="7"/>
  <c r="CR497" i="7"/>
  <c r="CS497" i="7"/>
  <c r="CT497" i="7"/>
  <c r="CU497" i="7"/>
  <c r="CV497" i="7"/>
  <c r="CW497" i="7"/>
  <c r="CX497" i="7"/>
  <c r="CY497" i="7"/>
  <c r="CZ497" i="7"/>
  <c r="DA497" i="7"/>
  <c r="DB497" i="7"/>
  <c r="B485" i="7"/>
  <c r="C485" i="7"/>
  <c r="D485" i="7"/>
  <c r="E485" i="7"/>
  <c r="F485" i="7"/>
  <c r="G485" i="7"/>
  <c r="H485" i="7"/>
  <c r="I485" i="7"/>
  <c r="J485" i="7"/>
  <c r="K485" i="7"/>
  <c r="L485" i="7"/>
  <c r="M485" i="7"/>
  <c r="N485" i="7"/>
  <c r="O485" i="7"/>
  <c r="P485" i="7"/>
  <c r="Q485" i="7"/>
  <c r="R485" i="7"/>
  <c r="S485" i="7"/>
  <c r="T485" i="7"/>
  <c r="U485" i="7"/>
  <c r="V485" i="7"/>
  <c r="W485" i="7"/>
  <c r="X485" i="7"/>
  <c r="Y485" i="7"/>
  <c r="Z485" i="7"/>
  <c r="AA485" i="7"/>
  <c r="AB485" i="7"/>
  <c r="AC485" i="7"/>
  <c r="AD485" i="7"/>
  <c r="AE485" i="7"/>
  <c r="AF485" i="7"/>
  <c r="AG485" i="7"/>
  <c r="AH485" i="7"/>
  <c r="AI485" i="7"/>
  <c r="AJ485" i="7"/>
  <c r="AK485" i="7"/>
  <c r="AL485" i="7"/>
  <c r="AM485" i="7"/>
  <c r="AN485" i="7"/>
  <c r="AO485" i="7"/>
  <c r="AP485" i="7"/>
  <c r="AQ485" i="7"/>
  <c r="AR485" i="7"/>
  <c r="AS485" i="7"/>
  <c r="AT485" i="7"/>
  <c r="AU485" i="7"/>
  <c r="AV485" i="7"/>
  <c r="AW485" i="7"/>
  <c r="AX485" i="7"/>
  <c r="AY485" i="7"/>
  <c r="AZ485" i="7"/>
  <c r="BA485" i="7"/>
  <c r="BB485" i="7"/>
  <c r="BC485" i="7"/>
  <c r="BD485" i="7"/>
  <c r="BE485" i="7"/>
  <c r="BF485" i="7"/>
  <c r="BG485" i="7"/>
  <c r="BH485" i="7"/>
  <c r="BI485" i="7"/>
  <c r="BJ485" i="7"/>
  <c r="BK485" i="7"/>
  <c r="BL485" i="7"/>
  <c r="BM485" i="7"/>
  <c r="BN485" i="7"/>
  <c r="BO485" i="7"/>
  <c r="BP485" i="7"/>
  <c r="BQ485" i="7"/>
  <c r="BR485" i="7"/>
  <c r="BS485" i="7"/>
  <c r="BT485" i="7"/>
  <c r="BU485" i="7"/>
  <c r="BV485" i="7"/>
  <c r="BW485" i="7"/>
  <c r="BX485" i="7"/>
  <c r="BY485" i="7"/>
  <c r="BZ485" i="7"/>
  <c r="CA485" i="7"/>
  <c r="CB485" i="7"/>
  <c r="CC485" i="7"/>
  <c r="CD485" i="7"/>
  <c r="CE485" i="7"/>
  <c r="CF485" i="7"/>
  <c r="CG485" i="7"/>
  <c r="CH485" i="7"/>
  <c r="CI485" i="7"/>
  <c r="CJ485" i="7"/>
  <c r="CK485" i="7"/>
  <c r="CL485" i="7"/>
  <c r="CM485" i="7"/>
  <c r="CN485" i="7"/>
  <c r="CO485" i="7"/>
  <c r="CP485" i="7"/>
  <c r="CQ485" i="7"/>
  <c r="CR485" i="7"/>
  <c r="CS485" i="7"/>
  <c r="CT485" i="7"/>
  <c r="CU485" i="7"/>
  <c r="CV485" i="7"/>
  <c r="CW485" i="7"/>
  <c r="CX485" i="7"/>
  <c r="CY485" i="7"/>
  <c r="CZ485" i="7"/>
  <c r="DA485" i="7"/>
  <c r="DB485" i="7"/>
  <c r="B465" i="7"/>
  <c r="C465" i="7"/>
  <c r="D465" i="7"/>
  <c r="E465" i="7"/>
  <c r="F465" i="7"/>
  <c r="G465" i="7"/>
  <c r="H465" i="7"/>
  <c r="I465" i="7"/>
  <c r="J465" i="7"/>
  <c r="K465" i="7"/>
  <c r="L465" i="7"/>
  <c r="M465" i="7"/>
  <c r="N465" i="7"/>
  <c r="O465" i="7"/>
  <c r="P465" i="7"/>
  <c r="Q465" i="7"/>
  <c r="R465" i="7"/>
  <c r="S465" i="7"/>
  <c r="T465" i="7"/>
  <c r="U465" i="7"/>
  <c r="V465" i="7"/>
  <c r="W465" i="7"/>
  <c r="X465" i="7"/>
  <c r="Y465" i="7"/>
  <c r="Z465" i="7"/>
  <c r="AA465" i="7"/>
  <c r="AB465" i="7"/>
  <c r="AC465" i="7"/>
  <c r="AD465" i="7"/>
  <c r="AE465" i="7"/>
  <c r="AF465" i="7"/>
  <c r="AG465" i="7"/>
  <c r="AH465" i="7"/>
  <c r="AI465" i="7"/>
  <c r="AJ465" i="7"/>
  <c r="AK465" i="7"/>
  <c r="AL465" i="7"/>
  <c r="AM465" i="7"/>
  <c r="AN465" i="7"/>
  <c r="AO465" i="7"/>
  <c r="AP465" i="7"/>
  <c r="AQ465" i="7"/>
  <c r="AR465" i="7"/>
  <c r="AS465" i="7"/>
  <c r="AT465" i="7"/>
  <c r="AU465" i="7"/>
  <c r="AV465" i="7"/>
  <c r="AW465" i="7"/>
  <c r="AX465" i="7"/>
  <c r="AY465" i="7"/>
  <c r="AZ465" i="7"/>
  <c r="BA465" i="7"/>
  <c r="BB465" i="7"/>
  <c r="BC465" i="7"/>
  <c r="BD465" i="7"/>
  <c r="BE465" i="7"/>
  <c r="BF465" i="7"/>
  <c r="BG465" i="7"/>
  <c r="BH465" i="7"/>
  <c r="BI465" i="7"/>
  <c r="BJ465" i="7"/>
  <c r="BK465" i="7"/>
  <c r="BL465" i="7"/>
  <c r="BM465" i="7"/>
  <c r="BN465" i="7"/>
  <c r="BO465" i="7"/>
  <c r="BP465" i="7"/>
  <c r="BQ465" i="7"/>
  <c r="BR465" i="7"/>
  <c r="BS465" i="7"/>
  <c r="BT465" i="7"/>
  <c r="BU465" i="7"/>
  <c r="BV465" i="7"/>
  <c r="BW465" i="7"/>
  <c r="BX465" i="7"/>
  <c r="BY465" i="7"/>
  <c r="BZ465" i="7"/>
  <c r="CA465" i="7"/>
  <c r="CB465" i="7"/>
  <c r="CC465" i="7"/>
  <c r="CD465" i="7"/>
  <c r="CE465" i="7"/>
  <c r="CF465" i="7"/>
  <c r="CG465" i="7"/>
  <c r="CH465" i="7"/>
  <c r="CI465" i="7"/>
  <c r="CJ465" i="7"/>
  <c r="CK465" i="7"/>
  <c r="CL465" i="7"/>
  <c r="CM465" i="7"/>
  <c r="CN465" i="7"/>
  <c r="CO465" i="7"/>
  <c r="CP465" i="7"/>
  <c r="CQ465" i="7"/>
  <c r="CR465" i="7"/>
  <c r="CS465" i="7"/>
  <c r="CT465" i="7"/>
  <c r="CU465" i="7"/>
  <c r="CV465" i="7"/>
  <c r="CW465" i="7"/>
  <c r="CX465" i="7"/>
  <c r="CY465" i="7"/>
  <c r="CZ465" i="7"/>
  <c r="DA465" i="7"/>
  <c r="DB465" i="7"/>
  <c r="B445" i="7"/>
  <c r="C445" i="7"/>
  <c r="D445" i="7"/>
  <c r="E445" i="7"/>
  <c r="F445" i="7"/>
  <c r="G445" i="7"/>
  <c r="H445" i="7"/>
  <c r="I445" i="7"/>
  <c r="J445" i="7"/>
  <c r="K445" i="7"/>
  <c r="L445" i="7"/>
  <c r="M445" i="7"/>
  <c r="N445" i="7"/>
  <c r="O445" i="7"/>
  <c r="P445" i="7"/>
  <c r="Q445" i="7"/>
  <c r="R445" i="7"/>
  <c r="S445" i="7"/>
  <c r="T445" i="7"/>
  <c r="U445" i="7"/>
  <c r="V445" i="7"/>
  <c r="W445" i="7"/>
  <c r="X445" i="7"/>
  <c r="Y445" i="7"/>
  <c r="Z445" i="7"/>
  <c r="AA445" i="7"/>
  <c r="AB445" i="7"/>
  <c r="AC445" i="7"/>
  <c r="AD445" i="7"/>
  <c r="AE445" i="7"/>
  <c r="AF445" i="7"/>
  <c r="AG445" i="7"/>
  <c r="AH445" i="7"/>
  <c r="AI445" i="7"/>
  <c r="AJ445" i="7"/>
  <c r="AK445" i="7"/>
  <c r="AL445" i="7"/>
  <c r="AM445" i="7"/>
  <c r="AN445" i="7"/>
  <c r="AO445" i="7"/>
  <c r="AP445" i="7"/>
  <c r="AQ445" i="7"/>
  <c r="AR445" i="7"/>
  <c r="AS445" i="7"/>
  <c r="AT445" i="7"/>
  <c r="AU445" i="7"/>
  <c r="AV445" i="7"/>
  <c r="AW445" i="7"/>
  <c r="AX445" i="7"/>
  <c r="AY445" i="7"/>
  <c r="AZ445" i="7"/>
  <c r="BA445" i="7"/>
  <c r="BB445" i="7"/>
  <c r="BC445" i="7"/>
  <c r="BD445" i="7"/>
  <c r="BE445" i="7"/>
  <c r="BF445" i="7"/>
  <c r="BG445" i="7"/>
  <c r="BH445" i="7"/>
  <c r="BI445" i="7"/>
  <c r="BJ445" i="7"/>
  <c r="BK445" i="7"/>
  <c r="BL445" i="7"/>
  <c r="BM445" i="7"/>
  <c r="BN445" i="7"/>
  <c r="BO445" i="7"/>
  <c r="BP445" i="7"/>
  <c r="BQ445" i="7"/>
  <c r="BR445" i="7"/>
  <c r="BS445" i="7"/>
  <c r="BT445" i="7"/>
  <c r="BU445" i="7"/>
  <c r="BV445" i="7"/>
  <c r="BW445" i="7"/>
  <c r="BX445" i="7"/>
  <c r="BY445" i="7"/>
  <c r="BZ445" i="7"/>
  <c r="CA445" i="7"/>
  <c r="CB445" i="7"/>
  <c r="CC445" i="7"/>
  <c r="CD445" i="7"/>
  <c r="CE445" i="7"/>
  <c r="CF445" i="7"/>
  <c r="CG445" i="7"/>
  <c r="CH445" i="7"/>
  <c r="CI445" i="7"/>
  <c r="CJ445" i="7"/>
  <c r="CK445" i="7"/>
  <c r="CL445" i="7"/>
  <c r="CM445" i="7"/>
  <c r="CN445" i="7"/>
  <c r="CO445" i="7"/>
  <c r="CP445" i="7"/>
  <c r="CQ445" i="7"/>
  <c r="CR445" i="7"/>
  <c r="CS445" i="7"/>
  <c r="CT445" i="7"/>
  <c r="CU445" i="7"/>
  <c r="CV445" i="7"/>
  <c r="CW445" i="7"/>
  <c r="CX445" i="7"/>
  <c r="CY445" i="7"/>
  <c r="CZ445" i="7"/>
  <c r="DA445" i="7"/>
  <c r="DB445" i="7"/>
  <c r="B425" i="7"/>
  <c r="C425" i="7"/>
  <c r="D425" i="7"/>
  <c r="E425" i="7"/>
  <c r="F425" i="7"/>
  <c r="G425" i="7"/>
  <c r="H425" i="7"/>
  <c r="I425" i="7"/>
  <c r="J425" i="7"/>
  <c r="K425" i="7"/>
  <c r="L425" i="7"/>
  <c r="M425" i="7"/>
  <c r="N425" i="7"/>
  <c r="O425" i="7"/>
  <c r="P425" i="7"/>
  <c r="Q425" i="7"/>
  <c r="R425" i="7"/>
  <c r="S425" i="7"/>
  <c r="T425" i="7"/>
  <c r="U425" i="7"/>
  <c r="V425" i="7"/>
  <c r="W425" i="7"/>
  <c r="X425" i="7"/>
  <c r="Y425" i="7"/>
  <c r="Z425" i="7"/>
  <c r="AA425" i="7"/>
  <c r="AB425" i="7"/>
  <c r="AC425" i="7"/>
  <c r="AD425" i="7"/>
  <c r="AE425" i="7"/>
  <c r="AF425" i="7"/>
  <c r="AG425" i="7"/>
  <c r="AH425" i="7"/>
  <c r="AI425" i="7"/>
  <c r="AJ425" i="7"/>
  <c r="AK425" i="7"/>
  <c r="AL425" i="7"/>
  <c r="AM425" i="7"/>
  <c r="AN425" i="7"/>
  <c r="AO425" i="7"/>
  <c r="AP425" i="7"/>
  <c r="AQ425" i="7"/>
  <c r="AR425" i="7"/>
  <c r="AS425" i="7"/>
  <c r="AT425" i="7"/>
  <c r="AU425" i="7"/>
  <c r="AV425" i="7"/>
  <c r="AW425" i="7"/>
  <c r="AX425" i="7"/>
  <c r="AY425" i="7"/>
  <c r="AZ425" i="7"/>
  <c r="BA425" i="7"/>
  <c r="BB425" i="7"/>
  <c r="BC425" i="7"/>
  <c r="BD425" i="7"/>
  <c r="BE425" i="7"/>
  <c r="BF425" i="7"/>
  <c r="BG425" i="7"/>
  <c r="BH425" i="7"/>
  <c r="BI425" i="7"/>
  <c r="BJ425" i="7"/>
  <c r="BK425" i="7"/>
  <c r="BL425" i="7"/>
  <c r="BM425" i="7"/>
  <c r="BN425" i="7"/>
  <c r="BO425" i="7"/>
  <c r="BP425" i="7"/>
  <c r="BQ425" i="7"/>
  <c r="BR425" i="7"/>
  <c r="BS425" i="7"/>
  <c r="BT425" i="7"/>
  <c r="BU425" i="7"/>
  <c r="BV425" i="7"/>
  <c r="BW425" i="7"/>
  <c r="BX425" i="7"/>
  <c r="BY425" i="7"/>
  <c r="BZ425" i="7"/>
  <c r="CA425" i="7"/>
  <c r="CB425" i="7"/>
  <c r="CC425" i="7"/>
  <c r="CD425" i="7"/>
  <c r="CE425" i="7"/>
  <c r="CF425" i="7"/>
  <c r="CG425" i="7"/>
  <c r="CH425" i="7"/>
  <c r="CI425" i="7"/>
  <c r="CJ425" i="7"/>
  <c r="CK425" i="7"/>
  <c r="CL425" i="7"/>
  <c r="CM425" i="7"/>
  <c r="CN425" i="7"/>
  <c r="CO425" i="7"/>
  <c r="CP425" i="7"/>
  <c r="CQ425" i="7"/>
  <c r="CR425" i="7"/>
  <c r="CS425" i="7"/>
  <c r="CT425" i="7"/>
  <c r="CU425" i="7"/>
  <c r="CV425" i="7"/>
  <c r="CW425" i="7"/>
  <c r="CX425" i="7"/>
  <c r="CY425" i="7"/>
  <c r="CZ425" i="7"/>
  <c r="DA425" i="7"/>
  <c r="DB425" i="7"/>
  <c r="B405" i="7"/>
  <c r="C405" i="7"/>
  <c r="D405" i="7"/>
  <c r="E405" i="7"/>
  <c r="F405" i="7"/>
  <c r="G405" i="7"/>
  <c r="H405" i="7"/>
  <c r="I405" i="7"/>
  <c r="J405" i="7"/>
  <c r="K405" i="7"/>
  <c r="L405" i="7"/>
  <c r="M405" i="7"/>
  <c r="N405" i="7"/>
  <c r="O405" i="7"/>
  <c r="P405" i="7"/>
  <c r="Q405" i="7"/>
  <c r="R405" i="7"/>
  <c r="S405" i="7"/>
  <c r="T405" i="7"/>
  <c r="U405" i="7"/>
  <c r="V405" i="7"/>
  <c r="W405" i="7"/>
  <c r="X405" i="7"/>
  <c r="Y405" i="7"/>
  <c r="Z405" i="7"/>
  <c r="AA405" i="7"/>
  <c r="AB405" i="7"/>
  <c r="AC405" i="7"/>
  <c r="AD405" i="7"/>
  <c r="AE405" i="7"/>
  <c r="AF405" i="7"/>
  <c r="AG405" i="7"/>
  <c r="AH405" i="7"/>
  <c r="AI405" i="7"/>
  <c r="AJ405" i="7"/>
  <c r="AK405" i="7"/>
  <c r="AL405" i="7"/>
  <c r="AM405" i="7"/>
  <c r="AN405" i="7"/>
  <c r="AO405" i="7"/>
  <c r="AP405" i="7"/>
  <c r="AQ405" i="7"/>
  <c r="AR405" i="7"/>
  <c r="AS405" i="7"/>
  <c r="AT405" i="7"/>
  <c r="AU405" i="7"/>
  <c r="AV405" i="7"/>
  <c r="AW405" i="7"/>
  <c r="AX405" i="7"/>
  <c r="AY405" i="7"/>
  <c r="AZ405" i="7"/>
  <c r="BA405" i="7"/>
  <c r="BB405" i="7"/>
  <c r="BC405" i="7"/>
  <c r="BD405" i="7"/>
  <c r="BE405" i="7"/>
  <c r="BF405" i="7"/>
  <c r="BG405" i="7"/>
  <c r="BH405" i="7"/>
  <c r="BI405" i="7"/>
  <c r="BJ405" i="7"/>
  <c r="BK405" i="7"/>
  <c r="BL405" i="7"/>
  <c r="BM405" i="7"/>
  <c r="BN405" i="7"/>
  <c r="BO405" i="7"/>
  <c r="BP405" i="7"/>
  <c r="BQ405" i="7"/>
  <c r="BR405" i="7"/>
  <c r="BS405" i="7"/>
  <c r="BT405" i="7"/>
  <c r="BU405" i="7"/>
  <c r="BV405" i="7"/>
  <c r="BW405" i="7"/>
  <c r="BX405" i="7"/>
  <c r="BY405" i="7"/>
  <c r="BZ405" i="7"/>
  <c r="CA405" i="7"/>
  <c r="CB405" i="7"/>
  <c r="CC405" i="7"/>
  <c r="CD405" i="7"/>
  <c r="CE405" i="7"/>
  <c r="CF405" i="7"/>
  <c r="CG405" i="7"/>
  <c r="CH405" i="7"/>
  <c r="CI405" i="7"/>
  <c r="CJ405" i="7"/>
  <c r="CK405" i="7"/>
  <c r="CL405" i="7"/>
  <c r="CM405" i="7"/>
  <c r="CN405" i="7"/>
  <c r="CO405" i="7"/>
  <c r="CP405" i="7"/>
  <c r="CQ405" i="7"/>
  <c r="CR405" i="7"/>
  <c r="CS405" i="7"/>
  <c r="CT405" i="7"/>
  <c r="CU405" i="7"/>
  <c r="CV405" i="7"/>
  <c r="CW405" i="7"/>
  <c r="CX405" i="7"/>
  <c r="CY405" i="7"/>
  <c r="CZ405" i="7"/>
  <c r="DA405" i="7"/>
  <c r="DB405" i="7"/>
  <c r="B385" i="7"/>
  <c r="C385" i="7"/>
  <c r="D385" i="7"/>
  <c r="E385" i="7"/>
  <c r="F385" i="7"/>
  <c r="G385" i="7"/>
  <c r="H385" i="7"/>
  <c r="I385" i="7"/>
  <c r="J385" i="7"/>
  <c r="K385" i="7"/>
  <c r="L385" i="7"/>
  <c r="M385" i="7"/>
  <c r="N385" i="7"/>
  <c r="O385" i="7"/>
  <c r="P385" i="7"/>
  <c r="Q385" i="7"/>
  <c r="R385" i="7"/>
  <c r="S385" i="7"/>
  <c r="T385" i="7"/>
  <c r="U385" i="7"/>
  <c r="V385" i="7"/>
  <c r="W385" i="7"/>
  <c r="X385" i="7"/>
  <c r="Y385" i="7"/>
  <c r="Z385" i="7"/>
  <c r="AA385" i="7"/>
  <c r="AB385" i="7"/>
  <c r="AC385" i="7"/>
  <c r="AD385" i="7"/>
  <c r="AE385" i="7"/>
  <c r="AF385" i="7"/>
  <c r="AG385" i="7"/>
  <c r="AH385" i="7"/>
  <c r="AI385" i="7"/>
  <c r="AJ385" i="7"/>
  <c r="AK385" i="7"/>
  <c r="AL385" i="7"/>
  <c r="AM385" i="7"/>
  <c r="AN385" i="7"/>
  <c r="AO385" i="7"/>
  <c r="AP385" i="7"/>
  <c r="AQ385" i="7"/>
  <c r="AR385" i="7"/>
  <c r="AS385" i="7"/>
  <c r="AT385" i="7"/>
  <c r="AU385" i="7"/>
  <c r="AV385" i="7"/>
  <c r="AW385" i="7"/>
  <c r="AX385" i="7"/>
  <c r="AY385" i="7"/>
  <c r="AZ385" i="7"/>
  <c r="BA385" i="7"/>
  <c r="BB385" i="7"/>
  <c r="BC385" i="7"/>
  <c r="BD385" i="7"/>
  <c r="BE385" i="7"/>
  <c r="BF385" i="7"/>
  <c r="BG385" i="7"/>
  <c r="BH385" i="7"/>
  <c r="BI385" i="7"/>
  <c r="BJ385" i="7"/>
  <c r="BK385" i="7"/>
  <c r="BL385" i="7"/>
  <c r="BM385" i="7"/>
  <c r="BN385" i="7"/>
  <c r="BO385" i="7"/>
  <c r="BP385" i="7"/>
  <c r="BQ385" i="7"/>
  <c r="BR385" i="7"/>
  <c r="BS385" i="7"/>
  <c r="BT385" i="7"/>
  <c r="BU385" i="7"/>
  <c r="BV385" i="7"/>
  <c r="BW385" i="7"/>
  <c r="BX385" i="7"/>
  <c r="BY385" i="7"/>
  <c r="BZ385" i="7"/>
  <c r="CA385" i="7"/>
  <c r="CB385" i="7"/>
  <c r="CC385" i="7"/>
  <c r="CD385" i="7"/>
  <c r="CE385" i="7"/>
  <c r="CF385" i="7"/>
  <c r="CG385" i="7"/>
  <c r="CH385" i="7"/>
  <c r="CI385" i="7"/>
  <c r="CJ385" i="7"/>
  <c r="CK385" i="7"/>
  <c r="CL385" i="7"/>
  <c r="CM385" i="7"/>
  <c r="CN385" i="7"/>
  <c r="CO385" i="7"/>
  <c r="CP385" i="7"/>
  <c r="CQ385" i="7"/>
  <c r="CR385" i="7"/>
  <c r="CS385" i="7"/>
  <c r="CT385" i="7"/>
  <c r="CU385" i="7"/>
  <c r="CV385" i="7"/>
  <c r="CW385" i="7"/>
  <c r="CX385" i="7"/>
  <c r="CY385" i="7"/>
  <c r="CZ385" i="7"/>
  <c r="DA385" i="7"/>
  <c r="DB385" i="7"/>
  <c r="B365" i="7"/>
  <c r="C365" i="7"/>
  <c r="D365" i="7"/>
  <c r="E365" i="7"/>
  <c r="F365" i="7"/>
  <c r="G365" i="7"/>
  <c r="H365" i="7"/>
  <c r="I365" i="7"/>
  <c r="J365" i="7"/>
  <c r="K365" i="7"/>
  <c r="L365" i="7"/>
  <c r="M365" i="7"/>
  <c r="N365" i="7"/>
  <c r="O365" i="7"/>
  <c r="P365" i="7"/>
  <c r="Q365" i="7"/>
  <c r="R365" i="7"/>
  <c r="S365" i="7"/>
  <c r="T365" i="7"/>
  <c r="U365" i="7"/>
  <c r="V365" i="7"/>
  <c r="W365" i="7"/>
  <c r="X365" i="7"/>
  <c r="Y365" i="7"/>
  <c r="Z365" i="7"/>
  <c r="AA365" i="7"/>
  <c r="AB365" i="7"/>
  <c r="AC365" i="7"/>
  <c r="AD365" i="7"/>
  <c r="AE365" i="7"/>
  <c r="AF365" i="7"/>
  <c r="AG365" i="7"/>
  <c r="AH365" i="7"/>
  <c r="AI365" i="7"/>
  <c r="AJ365" i="7"/>
  <c r="AK365" i="7"/>
  <c r="AL365" i="7"/>
  <c r="AM365" i="7"/>
  <c r="AN365" i="7"/>
  <c r="AO365" i="7"/>
  <c r="AP365" i="7"/>
  <c r="AQ365" i="7"/>
  <c r="AR365" i="7"/>
  <c r="AS365" i="7"/>
  <c r="AT365" i="7"/>
  <c r="AU365" i="7"/>
  <c r="AV365" i="7"/>
  <c r="AW365" i="7"/>
  <c r="AX365" i="7"/>
  <c r="AY365" i="7"/>
  <c r="AZ365" i="7"/>
  <c r="BA365" i="7"/>
  <c r="BB365" i="7"/>
  <c r="BC365" i="7"/>
  <c r="BD365" i="7"/>
  <c r="BE365" i="7"/>
  <c r="BF365" i="7"/>
  <c r="BG365" i="7"/>
  <c r="BH365" i="7"/>
  <c r="BI365" i="7"/>
  <c r="BJ365" i="7"/>
  <c r="BK365" i="7"/>
  <c r="BL365" i="7"/>
  <c r="BM365" i="7"/>
  <c r="BN365" i="7"/>
  <c r="BO365" i="7"/>
  <c r="BP365" i="7"/>
  <c r="BQ365" i="7"/>
  <c r="BR365" i="7"/>
  <c r="BS365" i="7"/>
  <c r="BT365" i="7"/>
  <c r="BU365" i="7"/>
  <c r="BV365" i="7"/>
  <c r="BW365" i="7"/>
  <c r="BX365" i="7"/>
  <c r="BY365" i="7"/>
  <c r="BZ365" i="7"/>
  <c r="CA365" i="7"/>
  <c r="CB365" i="7"/>
  <c r="CC365" i="7"/>
  <c r="CD365" i="7"/>
  <c r="CE365" i="7"/>
  <c r="CF365" i="7"/>
  <c r="CG365" i="7"/>
  <c r="CH365" i="7"/>
  <c r="CI365" i="7"/>
  <c r="CJ365" i="7"/>
  <c r="CK365" i="7"/>
  <c r="CL365" i="7"/>
  <c r="CM365" i="7"/>
  <c r="CN365" i="7"/>
  <c r="CO365" i="7"/>
  <c r="CP365" i="7"/>
  <c r="CQ365" i="7"/>
  <c r="CR365" i="7"/>
  <c r="CS365" i="7"/>
  <c r="CT365" i="7"/>
  <c r="CU365" i="7"/>
  <c r="CV365" i="7"/>
  <c r="CW365" i="7"/>
  <c r="CX365" i="7"/>
  <c r="CY365" i="7"/>
  <c r="CZ365" i="7"/>
  <c r="DA365" i="7"/>
  <c r="DB365" i="7"/>
  <c r="B338" i="7"/>
  <c r="C338" i="7"/>
  <c r="D338" i="7"/>
  <c r="E338" i="7"/>
  <c r="F338" i="7"/>
  <c r="G338" i="7"/>
  <c r="H338" i="7"/>
  <c r="I338" i="7"/>
  <c r="J338" i="7"/>
  <c r="K338" i="7"/>
  <c r="L338" i="7"/>
  <c r="M338" i="7"/>
  <c r="N338" i="7"/>
  <c r="O338" i="7"/>
  <c r="P338" i="7"/>
  <c r="Q338" i="7"/>
  <c r="R338" i="7"/>
  <c r="S338" i="7"/>
  <c r="T338" i="7"/>
  <c r="U338" i="7"/>
  <c r="V338" i="7"/>
  <c r="W338" i="7"/>
  <c r="X338" i="7"/>
  <c r="Y338" i="7"/>
  <c r="Z338" i="7"/>
  <c r="AA338" i="7"/>
  <c r="AB338" i="7"/>
  <c r="AC338" i="7"/>
  <c r="AD338" i="7"/>
  <c r="AE338" i="7"/>
  <c r="AF338" i="7"/>
  <c r="AG338" i="7"/>
  <c r="AH338" i="7"/>
  <c r="AI338" i="7"/>
  <c r="AJ338" i="7"/>
  <c r="AK338" i="7"/>
  <c r="AL338" i="7"/>
  <c r="AM338" i="7"/>
  <c r="AN338" i="7"/>
  <c r="AO338" i="7"/>
  <c r="AP338" i="7"/>
  <c r="AQ338" i="7"/>
  <c r="AR338" i="7"/>
  <c r="AS338" i="7"/>
  <c r="AT338" i="7"/>
  <c r="AU338" i="7"/>
  <c r="AV338" i="7"/>
  <c r="AW338" i="7"/>
  <c r="AX338" i="7"/>
  <c r="AY338" i="7"/>
  <c r="AZ338" i="7"/>
  <c r="BA338" i="7"/>
  <c r="BB338" i="7"/>
  <c r="BC338" i="7"/>
  <c r="BD338" i="7"/>
  <c r="BE338" i="7"/>
  <c r="BF338" i="7"/>
  <c r="BG338" i="7"/>
  <c r="BH338" i="7"/>
  <c r="BI338" i="7"/>
  <c r="BJ338" i="7"/>
  <c r="BK338" i="7"/>
  <c r="BL338" i="7"/>
  <c r="BM338" i="7"/>
  <c r="BN338" i="7"/>
  <c r="BO338" i="7"/>
  <c r="BP338" i="7"/>
  <c r="BQ338" i="7"/>
  <c r="BR338" i="7"/>
  <c r="BS338" i="7"/>
  <c r="BT338" i="7"/>
  <c r="BU338" i="7"/>
  <c r="BV338" i="7"/>
  <c r="BW338" i="7"/>
  <c r="BX338" i="7"/>
  <c r="BY338" i="7"/>
  <c r="BZ338" i="7"/>
  <c r="CA338" i="7"/>
  <c r="CB338" i="7"/>
  <c r="CC338" i="7"/>
  <c r="CD338" i="7"/>
  <c r="CE338" i="7"/>
  <c r="CF338" i="7"/>
  <c r="CG338" i="7"/>
  <c r="CH338" i="7"/>
  <c r="CI338" i="7"/>
  <c r="CJ338" i="7"/>
  <c r="CK338" i="7"/>
  <c r="CL338" i="7"/>
  <c r="CM338" i="7"/>
  <c r="CN338" i="7"/>
  <c r="CO338" i="7"/>
  <c r="CP338" i="7"/>
  <c r="CQ338" i="7"/>
  <c r="CR338" i="7"/>
  <c r="CS338" i="7"/>
  <c r="CT338" i="7"/>
  <c r="CU338" i="7"/>
  <c r="CV338" i="7"/>
  <c r="CW338" i="7"/>
  <c r="CX338" i="7"/>
  <c r="CY338" i="7"/>
  <c r="CZ338" i="7"/>
  <c r="DA338" i="7"/>
  <c r="DB338" i="7"/>
  <c r="B484" i="7"/>
  <c r="C484" i="7"/>
  <c r="D484" i="7"/>
  <c r="E484" i="7"/>
  <c r="F484" i="7"/>
  <c r="G484" i="7"/>
  <c r="H484" i="7"/>
  <c r="I484" i="7"/>
  <c r="J484" i="7"/>
  <c r="K484" i="7"/>
  <c r="L484" i="7"/>
  <c r="M484" i="7"/>
  <c r="N484" i="7"/>
  <c r="O484" i="7"/>
  <c r="P484" i="7"/>
  <c r="Q484" i="7"/>
  <c r="R484" i="7"/>
  <c r="S484" i="7"/>
  <c r="T484" i="7"/>
  <c r="U484" i="7"/>
  <c r="V484" i="7"/>
  <c r="W484" i="7"/>
  <c r="X484" i="7"/>
  <c r="Y484" i="7"/>
  <c r="Z484" i="7"/>
  <c r="AA484" i="7"/>
  <c r="AB484" i="7"/>
  <c r="AC484" i="7"/>
  <c r="AD484" i="7"/>
  <c r="AE484" i="7"/>
  <c r="AF484" i="7"/>
  <c r="AG484" i="7"/>
  <c r="AH484" i="7"/>
  <c r="AI484" i="7"/>
  <c r="AJ484" i="7"/>
  <c r="AK484" i="7"/>
  <c r="AL484" i="7"/>
  <c r="AM484" i="7"/>
  <c r="AN484" i="7"/>
  <c r="AO484" i="7"/>
  <c r="AP484" i="7"/>
  <c r="AQ484" i="7"/>
  <c r="AR484" i="7"/>
  <c r="AS484" i="7"/>
  <c r="AT484" i="7"/>
  <c r="AU484" i="7"/>
  <c r="AV484" i="7"/>
  <c r="AW484" i="7"/>
  <c r="AX484" i="7"/>
  <c r="AY484" i="7"/>
  <c r="AZ484" i="7"/>
  <c r="BA484" i="7"/>
  <c r="BB484" i="7"/>
  <c r="BC484" i="7"/>
  <c r="BD484" i="7"/>
  <c r="BE484" i="7"/>
  <c r="BF484" i="7"/>
  <c r="BG484" i="7"/>
  <c r="BH484" i="7"/>
  <c r="BI484" i="7"/>
  <c r="BJ484" i="7"/>
  <c r="BK484" i="7"/>
  <c r="BL484" i="7"/>
  <c r="BM484" i="7"/>
  <c r="BN484" i="7"/>
  <c r="BO484" i="7"/>
  <c r="BP484" i="7"/>
  <c r="BQ484" i="7"/>
  <c r="BR484" i="7"/>
  <c r="BS484" i="7"/>
  <c r="BT484" i="7"/>
  <c r="BU484" i="7"/>
  <c r="BV484" i="7"/>
  <c r="BW484" i="7"/>
  <c r="BX484" i="7"/>
  <c r="BY484" i="7"/>
  <c r="BZ484" i="7"/>
  <c r="CA484" i="7"/>
  <c r="CB484" i="7"/>
  <c r="CC484" i="7"/>
  <c r="CD484" i="7"/>
  <c r="CE484" i="7"/>
  <c r="CF484" i="7"/>
  <c r="CG484" i="7"/>
  <c r="CH484" i="7"/>
  <c r="CI484" i="7"/>
  <c r="CJ484" i="7"/>
  <c r="CK484" i="7"/>
  <c r="CL484" i="7"/>
  <c r="CM484" i="7"/>
  <c r="CN484" i="7"/>
  <c r="CO484" i="7"/>
  <c r="CP484" i="7"/>
  <c r="CQ484" i="7"/>
  <c r="CR484" i="7"/>
  <c r="CS484" i="7"/>
  <c r="CT484" i="7"/>
  <c r="CU484" i="7"/>
  <c r="CV484" i="7"/>
  <c r="CW484" i="7"/>
  <c r="CX484" i="7"/>
  <c r="CY484" i="7"/>
  <c r="CZ484" i="7"/>
  <c r="DA484" i="7"/>
  <c r="DB484" i="7"/>
  <c r="B464" i="7"/>
  <c r="C464" i="7"/>
  <c r="D464" i="7"/>
  <c r="E464" i="7"/>
  <c r="F464" i="7"/>
  <c r="G464" i="7"/>
  <c r="H464" i="7"/>
  <c r="I464" i="7"/>
  <c r="J464" i="7"/>
  <c r="K464" i="7"/>
  <c r="L464" i="7"/>
  <c r="M464" i="7"/>
  <c r="N464" i="7"/>
  <c r="O464" i="7"/>
  <c r="P464" i="7"/>
  <c r="Q464" i="7"/>
  <c r="R464" i="7"/>
  <c r="S464" i="7"/>
  <c r="T464" i="7"/>
  <c r="U464" i="7"/>
  <c r="V464" i="7"/>
  <c r="W464" i="7"/>
  <c r="X464" i="7"/>
  <c r="Y464" i="7"/>
  <c r="Z464" i="7"/>
  <c r="AA464" i="7"/>
  <c r="AB464" i="7"/>
  <c r="AC464" i="7"/>
  <c r="AD464" i="7"/>
  <c r="AE464" i="7"/>
  <c r="AF464" i="7"/>
  <c r="AG464" i="7"/>
  <c r="AH464" i="7"/>
  <c r="AI464" i="7"/>
  <c r="AJ464" i="7"/>
  <c r="AK464" i="7"/>
  <c r="AL464" i="7"/>
  <c r="AM464" i="7"/>
  <c r="AN464" i="7"/>
  <c r="AO464" i="7"/>
  <c r="AP464" i="7"/>
  <c r="AQ464" i="7"/>
  <c r="AR464" i="7"/>
  <c r="AS464" i="7"/>
  <c r="AT464" i="7"/>
  <c r="AU464" i="7"/>
  <c r="AV464" i="7"/>
  <c r="AW464" i="7"/>
  <c r="AX464" i="7"/>
  <c r="AY464" i="7"/>
  <c r="AZ464" i="7"/>
  <c r="BA464" i="7"/>
  <c r="BB464" i="7"/>
  <c r="BC464" i="7"/>
  <c r="BD464" i="7"/>
  <c r="BE464" i="7"/>
  <c r="BF464" i="7"/>
  <c r="BG464" i="7"/>
  <c r="BH464" i="7"/>
  <c r="BI464" i="7"/>
  <c r="BJ464" i="7"/>
  <c r="BK464" i="7"/>
  <c r="BL464" i="7"/>
  <c r="BM464" i="7"/>
  <c r="BN464" i="7"/>
  <c r="BO464" i="7"/>
  <c r="BP464" i="7"/>
  <c r="BQ464" i="7"/>
  <c r="BR464" i="7"/>
  <c r="BS464" i="7"/>
  <c r="BT464" i="7"/>
  <c r="BU464" i="7"/>
  <c r="BV464" i="7"/>
  <c r="BW464" i="7"/>
  <c r="BX464" i="7"/>
  <c r="BY464" i="7"/>
  <c r="BZ464" i="7"/>
  <c r="CA464" i="7"/>
  <c r="CB464" i="7"/>
  <c r="CC464" i="7"/>
  <c r="CD464" i="7"/>
  <c r="CE464" i="7"/>
  <c r="CF464" i="7"/>
  <c r="CG464" i="7"/>
  <c r="CH464" i="7"/>
  <c r="CI464" i="7"/>
  <c r="CJ464" i="7"/>
  <c r="CK464" i="7"/>
  <c r="CL464" i="7"/>
  <c r="CM464" i="7"/>
  <c r="CN464" i="7"/>
  <c r="CO464" i="7"/>
  <c r="CP464" i="7"/>
  <c r="CQ464" i="7"/>
  <c r="CR464" i="7"/>
  <c r="CS464" i="7"/>
  <c r="CT464" i="7"/>
  <c r="CU464" i="7"/>
  <c r="CV464" i="7"/>
  <c r="CW464" i="7"/>
  <c r="CX464" i="7"/>
  <c r="CY464" i="7"/>
  <c r="CZ464" i="7"/>
  <c r="DA464" i="7"/>
  <c r="DB464" i="7"/>
  <c r="B444" i="7"/>
  <c r="C444" i="7"/>
  <c r="D444" i="7"/>
  <c r="E444" i="7"/>
  <c r="F444" i="7"/>
  <c r="G444" i="7"/>
  <c r="H444" i="7"/>
  <c r="I444" i="7"/>
  <c r="J444" i="7"/>
  <c r="K444" i="7"/>
  <c r="L444" i="7"/>
  <c r="M444" i="7"/>
  <c r="N444" i="7"/>
  <c r="O444" i="7"/>
  <c r="P444" i="7"/>
  <c r="Q444" i="7"/>
  <c r="R444" i="7"/>
  <c r="S444" i="7"/>
  <c r="T444" i="7"/>
  <c r="U444" i="7"/>
  <c r="V444" i="7"/>
  <c r="W444" i="7"/>
  <c r="X444" i="7"/>
  <c r="Y444" i="7"/>
  <c r="Z444" i="7"/>
  <c r="AA444" i="7"/>
  <c r="AB444" i="7"/>
  <c r="AC444" i="7"/>
  <c r="AD444" i="7"/>
  <c r="AE444" i="7"/>
  <c r="AF444" i="7"/>
  <c r="AG444" i="7"/>
  <c r="AH444" i="7"/>
  <c r="AI444" i="7"/>
  <c r="AJ444" i="7"/>
  <c r="AK444" i="7"/>
  <c r="AL444" i="7"/>
  <c r="AM444" i="7"/>
  <c r="AN444" i="7"/>
  <c r="AO444" i="7"/>
  <c r="AP444" i="7"/>
  <c r="AQ444" i="7"/>
  <c r="AR444" i="7"/>
  <c r="AS444" i="7"/>
  <c r="AT444" i="7"/>
  <c r="AU444" i="7"/>
  <c r="AV444" i="7"/>
  <c r="AW444" i="7"/>
  <c r="AX444" i="7"/>
  <c r="AY444" i="7"/>
  <c r="AZ444" i="7"/>
  <c r="BA444" i="7"/>
  <c r="BB444" i="7"/>
  <c r="BC444" i="7"/>
  <c r="BD444" i="7"/>
  <c r="BE444" i="7"/>
  <c r="BF444" i="7"/>
  <c r="BG444" i="7"/>
  <c r="BH444" i="7"/>
  <c r="BI444" i="7"/>
  <c r="BJ444" i="7"/>
  <c r="BK444" i="7"/>
  <c r="BL444" i="7"/>
  <c r="BM444" i="7"/>
  <c r="BN444" i="7"/>
  <c r="BO444" i="7"/>
  <c r="BP444" i="7"/>
  <c r="BQ444" i="7"/>
  <c r="BR444" i="7"/>
  <c r="BS444" i="7"/>
  <c r="BT444" i="7"/>
  <c r="BU444" i="7"/>
  <c r="BV444" i="7"/>
  <c r="BW444" i="7"/>
  <c r="BX444" i="7"/>
  <c r="BY444" i="7"/>
  <c r="BZ444" i="7"/>
  <c r="CA444" i="7"/>
  <c r="CB444" i="7"/>
  <c r="CC444" i="7"/>
  <c r="CD444" i="7"/>
  <c r="CE444" i="7"/>
  <c r="CF444" i="7"/>
  <c r="CG444" i="7"/>
  <c r="CH444" i="7"/>
  <c r="CI444" i="7"/>
  <c r="CJ444" i="7"/>
  <c r="CK444" i="7"/>
  <c r="CL444" i="7"/>
  <c r="CM444" i="7"/>
  <c r="CN444" i="7"/>
  <c r="CO444" i="7"/>
  <c r="CP444" i="7"/>
  <c r="CQ444" i="7"/>
  <c r="CR444" i="7"/>
  <c r="CS444" i="7"/>
  <c r="CT444" i="7"/>
  <c r="CU444" i="7"/>
  <c r="CV444" i="7"/>
  <c r="CW444" i="7"/>
  <c r="CX444" i="7"/>
  <c r="CY444" i="7"/>
  <c r="CZ444" i="7"/>
  <c r="DA444" i="7"/>
  <c r="DB444" i="7"/>
  <c r="B424" i="7"/>
  <c r="C424" i="7"/>
  <c r="D424" i="7"/>
  <c r="E424" i="7"/>
  <c r="F424" i="7"/>
  <c r="G424" i="7"/>
  <c r="H424" i="7"/>
  <c r="I424" i="7"/>
  <c r="J424" i="7"/>
  <c r="K424" i="7"/>
  <c r="L424" i="7"/>
  <c r="M424" i="7"/>
  <c r="N424" i="7"/>
  <c r="O424" i="7"/>
  <c r="P424" i="7"/>
  <c r="Q424" i="7"/>
  <c r="R424" i="7"/>
  <c r="S424" i="7"/>
  <c r="T424" i="7"/>
  <c r="U424" i="7"/>
  <c r="V424" i="7"/>
  <c r="W424" i="7"/>
  <c r="X424" i="7"/>
  <c r="Y424" i="7"/>
  <c r="Z424" i="7"/>
  <c r="AA424" i="7"/>
  <c r="AB424" i="7"/>
  <c r="AC424" i="7"/>
  <c r="AD424" i="7"/>
  <c r="AE424" i="7"/>
  <c r="AF424" i="7"/>
  <c r="AG424" i="7"/>
  <c r="AH424" i="7"/>
  <c r="AI424" i="7"/>
  <c r="AJ424" i="7"/>
  <c r="AK424" i="7"/>
  <c r="AL424" i="7"/>
  <c r="AM424" i="7"/>
  <c r="AN424" i="7"/>
  <c r="AO424" i="7"/>
  <c r="AP424" i="7"/>
  <c r="AQ424" i="7"/>
  <c r="AR424" i="7"/>
  <c r="AS424" i="7"/>
  <c r="AT424" i="7"/>
  <c r="AU424" i="7"/>
  <c r="AV424" i="7"/>
  <c r="AW424" i="7"/>
  <c r="AX424" i="7"/>
  <c r="AY424" i="7"/>
  <c r="AZ424" i="7"/>
  <c r="BA424" i="7"/>
  <c r="BB424" i="7"/>
  <c r="BC424" i="7"/>
  <c r="BD424" i="7"/>
  <c r="BE424" i="7"/>
  <c r="BF424" i="7"/>
  <c r="BG424" i="7"/>
  <c r="BH424" i="7"/>
  <c r="BI424" i="7"/>
  <c r="BJ424" i="7"/>
  <c r="BK424" i="7"/>
  <c r="BL424" i="7"/>
  <c r="BM424" i="7"/>
  <c r="BN424" i="7"/>
  <c r="BO424" i="7"/>
  <c r="BP424" i="7"/>
  <c r="BQ424" i="7"/>
  <c r="BR424" i="7"/>
  <c r="BS424" i="7"/>
  <c r="BT424" i="7"/>
  <c r="BU424" i="7"/>
  <c r="BV424" i="7"/>
  <c r="BW424" i="7"/>
  <c r="BX424" i="7"/>
  <c r="BY424" i="7"/>
  <c r="BZ424" i="7"/>
  <c r="CA424" i="7"/>
  <c r="CB424" i="7"/>
  <c r="CC424" i="7"/>
  <c r="CD424" i="7"/>
  <c r="CE424" i="7"/>
  <c r="CF424" i="7"/>
  <c r="CG424" i="7"/>
  <c r="CH424" i="7"/>
  <c r="CI424" i="7"/>
  <c r="CJ424" i="7"/>
  <c r="CK424" i="7"/>
  <c r="CL424" i="7"/>
  <c r="CM424" i="7"/>
  <c r="CN424" i="7"/>
  <c r="CO424" i="7"/>
  <c r="CP424" i="7"/>
  <c r="CQ424" i="7"/>
  <c r="CR424" i="7"/>
  <c r="CS424" i="7"/>
  <c r="CT424" i="7"/>
  <c r="CU424" i="7"/>
  <c r="CV424" i="7"/>
  <c r="CW424" i="7"/>
  <c r="CX424" i="7"/>
  <c r="CY424" i="7"/>
  <c r="CZ424" i="7"/>
  <c r="DA424" i="7"/>
  <c r="DB424" i="7"/>
  <c r="B404" i="7"/>
  <c r="C404" i="7"/>
  <c r="D404" i="7"/>
  <c r="E404" i="7"/>
  <c r="F404" i="7"/>
  <c r="G404" i="7"/>
  <c r="H404" i="7"/>
  <c r="I404" i="7"/>
  <c r="J404" i="7"/>
  <c r="K404" i="7"/>
  <c r="L404" i="7"/>
  <c r="M404" i="7"/>
  <c r="N404" i="7"/>
  <c r="O404" i="7"/>
  <c r="P404" i="7"/>
  <c r="Q404" i="7"/>
  <c r="R404" i="7"/>
  <c r="S404" i="7"/>
  <c r="T404" i="7"/>
  <c r="U404" i="7"/>
  <c r="V404" i="7"/>
  <c r="W404" i="7"/>
  <c r="X404" i="7"/>
  <c r="Y404" i="7"/>
  <c r="Z404" i="7"/>
  <c r="AA404" i="7"/>
  <c r="AB404" i="7"/>
  <c r="AC404" i="7"/>
  <c r="AD404" i="7"/>
  <c r="AE404" i="7"/>
  <c r="AF404" i="7"/>
  <c r="AG404" i="7"/>
  <c r="AH404" i="7"/>
  <c r="AI404" i="7"/>
  <c r="AJ404" i="7"/>
  <c r="AK404" i="7"/>
  <c r="AL404" i="7"/>
  <c r="AM404" i="7"/>
  <c r="AN404" i="7"/>
  <c r="AO404" i="7"/>
  <c r="AP404" i="7"/>
  <c r="AQ404" i="7"/>
  <c r="AR404" i="7"/>
  <c r="AS404" i="7"/>
  <c r="AT404" i="7"/>
  <c r="AU404" i="7"/>
  <c r="AV404" i="7"/>
  <c r="AW404" i="7"/>
  <c r="AX404" i="7"/>
  <c r="AY404" i="7"/>
  <c r="AZ404" i="7"/>
  <c r="BA404" i="7"/>
  <c r="BB404" i="7"/>
  <c r="BC404" i="7"/>
  <c r="BD404" i="7"/>
  <c r="BE404" i="7"/>
  <c r="BF404" i="7"/>
  <c r="BG404" i="7"/>
  <c r="BH404" i="7"/>
  <c r="BI404" i="7"/>
  <c r="BJ404" i="7"/>
  <c r="BK404" i="7"/>
  <c r="BL404" i="7"/>
  <c r="BM404" i="7"/>
  <c r="BN404" i="7"/>
  <c r="BO404" i="7"/>
  <c r="BP404" i="7"/>
  <c r="BQ404" i="7"/>
  <c r="BR404" i="7"/>
  <c r="BS404" i="7"/>
  <c r="BT404" i="7"/>
  <c r="BU404" i="7"/>
  <c r="BV404" i="7"/>
  <c r="BW404" i="7"/>
  <c r="BX404" i="7"/>
  <c r="BY404" i="7"/>
  <c r="BZ404" i="7"/>
  <c r="CA404" i="7"/>
  <c r="CB404" i="7"/>
  <c r="CC404" i="7"/>
  <c r="CD404" i="7"/>
  <c r="CE404" i="7"/>
  <c r="CF404" i="7"/>
  <c r="CG404" i="7"/>
  <c r="CH404" i="7"/>
  <c r="CI404" i="7"/>
  <c r="CJ404" i="7"/>
  <c r="CK404" i="7"/>
  <c r="CL404" i="7"/>
  <c r="CM404" i="7"/>
  <c r="CN404" i="7"/>
  <c r="CO404" i="7"/>
  <c r="CP404" i="7"/>
  <c r="CQ404" i="7"/>
  <c r="CR404" i="7"/>
  <c r="CS404" i="7"/>
  <c r="CT404" i="7"/>
  <c r="CU404" i="7"/>
  <c r="CV404" i="7"/>
  <c r="CW404" i="7"/>
  <c r="CX404" i="7"/>
  <c r="CY404" i="7"/>
  <c r="CZ404" i="7"/>
  <c r="DA404" i="7"/>
  <c r="DB404" i="7"/>
  <c r="B384" i="7"/>
  <c r="C384" i="7"/>
  <c r="D384" i="7"/>
  <c r="E384" i="7"/>
  <c r="F384" i="7"/>
  <c r="G384" i="7"/>
  <c r="H384" i="7"/>
  <c r="I384" i="7"/>
  <c r="J384" i="7"/>
  <c r="K384" i="7"/>
  <c r="L384" i="7"/>
  <c r="M384" i="7"/>
  <c r="N384" i="7"/>
  <c r="O384" i="7"/>
  <c r="P384" i="7"/>
  <c r="Q384" i="7"/>
  <c r="R384" i="7"/>
  <c r="S384" i="7"/>
  <c r="T384" i="7"/>
  <c r="U384" i="7"/>
  <c r="V384" i="7"/>
  <c r="W384" i="7"/>
  <c r="X384" i="7"/>
  <c r="Y384" i="7"/>
  <c r="Z384" i="7"/>
  <c r="AA384" i="7"/>
  <c r="AB384" i="7"/>
  <c r="AC384" i="7"/>
  <c r="AD384" i="7"/>
  <c r="AE384" i="7"/>
  <c r="AF384" i="7"/>
  <c r="AG384" i="7"/>
  <c r="AH384" i="7"/>
  <c r="AI384" i="7"/>
  <c r="AJ384" i="7"/>
  <c r="AK384" i="7"/>
  <c r="AL384" i="7"/>
  <c r="AM384" i="7"/>
  <c r="AN384" i="7"/>
  <c r="AO384" i="7"/>
  <c r="AP384" i="7"/>
  <c r="AQ384" i="7"/>
  <c r="AR384" i="7"/>
  <c r="AS384" i="7"/>
  <c r="AT384" i="7"/>
  <c r="AU384" i="7"/>
  <c r="AV384" i="7"/>
  <c r="AW384" i="7"/>
  <c r="AX384" i="7"/>
  <c r="AY384" i="7"/>
  <c r="AZ384" i="7"/>
  <c r="BA384" i="7"/>
  <c r="BB384" i="7"/>
  <c r="BC384" i="7"/>
  <c r="BD384" i="7"/>
  <c r="BE384" i="7"/>
  <c r="BF384" i="7"/>
  <c r="BG384" i="7"/>
  <c r="BH384" i="7"/>
  <c r="BI384" i="7"/>
  <c r="BJ384" i="7"/>
  <c r="BK384" i="7"/>
  <c r="BL384" i="7"/>
  <c r="BM384" i="7"/>
  <c r="BN384" i="7"/>
  <c r="BO384" i="7"/>
  <c r="BP384" i="7"/>
  <c r="BQ384" i="7"/>
  <c r="BR384" i="7"/>
  <c r="BS384" i="7"/>
  <c r="BT384" i="7"/>
  <c r="BU384" i="7"/>
  <c r="BV384" i="7"/>
  <c r="BW384" i="7"/>
  <c r="BX384" i="7"/>
  <c r="BY384" i="7"/>
  <c r="BZ384" i="7"/>
  <c r="CA384" i="7"/>
  <c r="CB384" i="7"/>
  <c r="CC384" i="7"/>
  <c r="CD384" i="7"/>
  <c r="CE384" i="7"/>
  <c r="CF384" i="7"/>
  <c r="CG384" i="7"/>
  <c r="CH384" i="7"/>
  <c r="CI384" i="7"/>
  <c r="CJ384" i="7"/>
  <c r="CK384" i="7"/>
  <c r="CL384" i="7"/>
  <c r="CM384" i="7"/>
  <c r="CN384" i="7"/>
  <c r="CO384" i="7"/>
  <c r="CP384" i="7"/>
  <c r="CQ384" i="7"/>
  <c r="CR384" i="7"/>
  <c r="CS384" i="7"/>
  <c r="CT384" i="7"/>
  <c r="CU384" i="7"/>
  <c r="CV384" i="7"/>
  <c r="CW384" i="7"/>
  <c r="CX384" i="7"/>
  <c r="CY384" i="7"/>
  <c r="CZ384" i="7"/>
  <c r="DA384" i="7"/>
  <c r="DB384" i="7"/>
  <c r="B364" i="7"/>
  <c r="C364" i="7"/>
  <c r="D364" i="7"/>
  <c r="E364" i="7"/>
  <c r="F364" i="7"/>
  <c r="G364" i="7"/>
  <c r="H364" i="7"/>
  <c r="I364" i="7"/>
  <c r="J364" i="7"/>
  <c r="K364" i="7"/>
  <c r="L364" i="7"/>
  <c r="M364" i="7"/>
  <c r="N364" i="7"/>
  <c r="O364" i="7"/>
  <c r="P364" i="7"/>
  <c r="Q364" i="7"/>
  <c r="R364" i="7"/>
  <c r="S364" i="7"/>
  <c r="T364" i="7"/>
  <c r="U364" i="7"/>
  <c r="V364" i="7"/>
  <c r="W364" i="7"/>
  <c r="X364" i="7"/>
  <c r="Y364" i="7"/>
  <c r="Z364" i="7"/>
  <c r="AA364" i="7"/>
  <c r="AB364" i="7"/>
  <c r="AC364" i="7"/>
  <c r="AD364" i="7"/>
  <c r="AE364" i="7"/>
  <c r="AF364" i="7"/>
  <c r="AG364" i="7"/>
  <c r="AH364" i="7"/>
  <c r="AI364" i="7"/>
  <c r="AJ364" i="7"/>
  <c r="AK364" i="7"/>
  <c r="AL364" i="7"/>
  <c r="AM364" i="7"/>
  <c r="AN364" i="7"/>
  <c r="AO364" i="7"/>
  <c r="AP364" i="7"/>
  <c r="AQ364" i="7"/>
  <c r="AR364" i="7"/>
  <c r="AS364" i="7"/>
  <c r="AT364" i="7"/>
  <c r="AU364" i="7"/>
  <c r="AV364" i="7"/>
  <c r="AW364" i="7"/>
  <c r="AX364" i="7"/>
  <c r="AY364" i="7"/>
  <c r="AZ364" i="7"/>
  <c r="BA364" i="7"/>
  <c r="BB364" i="7"/>
  <c r="BC364" i="7"/>
  <c r="BD364" i="7"/>
  <c r="BE364" i="7"/>
  <c r="BF364" i="7"/>
  <c r="BG364" i="7"/>
  <c r="BH364" i="7"/>
  <c r="BI364" i="7"/>
  <c r="BJ364" i="7"/>
  <c r="BK364" i="7"/>
  <c r="BL364" i="7"/>
  <c r="BM364" i="7"/>
  <c r="BN364" i="7"/>
  <c r="BO364" i="7"/>
  <c r="BP364" i="7"/>
  <c r="BQ364" i="7"/>
  <c r="BR364" i="7"/>
  <c r="BS364" i="7"/>
  <c r="BT364" i="7"/>
  <c r="BU364" i="7"/>
  <c r="BV364" i="7"/>
  <c r="BW364" i="7"/>
  <c r="BX364" i="7"/>
  <c r="BY364" i="7"/>
  <c r="BZ364" i="7"/>
  <c r="CA364" i="7"/>
  <c r="CB364" i="7"/>
  <c r="CC364" i="7"/>
  <c r="CD364" i="7"/>
  <c r="CE364" i="7"/>
  <c r="CF364" i="7"/>
  <c r="CG364" i="7"/>
  <c r="CH364" i="7"/>
  <c r="CI364" i="7"/>
  <c r="CJ364" i="7"/>
  <c r="CK364" i="7"/>
  <c r="CL364" i="7"/>
  <c r="CM364" i="7"/>
  <c r="CN364" i="7"/>
  <c r="CO364" i="7"/>
  <c r="CP364" i="7"/>
  <c r="CQ364" i="7"/>
  <c r="CR364" i="7"/>
  <c r="CS364" i="7"/>
  <c r="CT364" i="7"/>
  <c r="CU364" i="7"/>
  <c r="CV364" i="7"/>
  <c r="CW364" i="7"/>
  <c r="CX364" i="7"/>
  <c r="CY364" i="7"/>
  <c r="CZ364" i="7"/>
  <c r="DA364" i="7"/>
  <c r="DB364" i="7"/>
  <c r="B344" i="7"/>
  <c r="C344" i="7"/>
  <c r="D344" i="7"/>
  <c r="E344" i="7"/>
  <c r="F344" i="7"/>
  <c r="G344" i="7"/>
  <c r="H344" i="7"/>
  <c r="I344" i="7"/>
  <c r="J344" i="7"/>
  <c r="K344" i="7"/>
  <c r="L344" i="7"/>
  <c r="M344" i="7"/>
  <c r="N344" i="7"/>
  <c r="O344" i="7"/>
  <c r="P344" i="7"/>
  <c r="Q344" i="7"/>
  <c r="R344" i="7"/>
  <c r="S344" i="7"/>
  <c r="T344" i="7"/>
  <c r="U344" i="7"/>
  <c r="V344" i="7"/>
  <c r="W344" i="7"/>
  <c r="X344" i="7"/>
  <c r="Y344" i="7"/>
  <c r="Z344" i="7"/>
  <c r="AA344" i="7"/>
  <c r="AB344" i="7"/>
  <c r="AC344" i="7"/>
  <c r="AD344" i="7"/>
  <c r="AE344" i="7"/>
  <c r="AF344" i="7"/>
  <c r="AG344" i="7"/>
  <c r="AH344" i="7"/>
  <c r="AI344" i="7"/>
  <c r="AJ344" i="7"/>
  <c r="AK344" i="7"/>
  <c r="AL344" i="7"/>
  <c r="AM344" i="7"/>
  <c r="AN344" i="7"/>
  <c r="AO344" i="7"/>
  <c r="AP344" i="7"/>
  <c r="AQ344" i="7"/>
  <c r="AR344" i="7"/>
  <c r="AS344" i="7"/>
  <c r="AT344" i="7"/>
  <c r="AU344" i="7"/>
  <c r="AV344" i="7"/>
  <c r="AW344" i="7"/>
  <c r="AX344" i="7"/>
  <c r="AY344" i="7"/>
  <c r="AZ344" i="7"/>
  <c r="BA344" i="7"/>
  <c r="BB344" i="7"/>
  <c r="BC344" i="7"/>
  <c r="BD344" i="7"/>
  <c r="BE344" i="7"/>
  <c r="BF344" i="7"/>
  <c r="BG344" i="7"/>
  <c r="BH344" i="7"/>
  <c r="BI344" i="7"/>
  <c r="BJ344" i="7"/>
  <c r="BK344" i="7"/>
  <c r="BL344" i="7"/>
  <c r="BM344" i="7"/>
  <c r="BN344" i="7"/>
  <c r="BO344" i="7"/>
  <c r="BP344" i="7"/>
  <c r="BQ344" i="7"/>
  <c r="BR344" i="7"/>
  <c r="BS344" i="7"/>
  <c r="BT344" i="7"/>
  <c r="BU344" i="7"/>
  <c r="BV344" i="7"/>
  <c r="BW344" i="7"/>
  <c r="BX344" i="7"/>
  <c r="BY344" i="7"/>
  <c r="BZ344" i="7"/>
  <c r="CA344" i="7"/>
  <c r="CB344" i="7"/>
  <c r="CC344" i="7"/>
  <c r="CD344" i="7"/>
  <c r="CE344" i="7"/>
  <c r="CF344" i="7"/>
  <c r="CG344" i="7"/>
  <c r="CH344" i="7"/>
  <c r="CI344" i="7"/>
  <c r="CJ344" i="7"/>
  <c r="CK344" i="7"/>
  <c r="CL344" i="7"/>
  <c r="CM344" i="7"/>
  <c r="CN344" i="7"/>
  <c r="CO344" i="7"/>
  <c r="CP344" i="7"/>
  <c r="CQ344" i="7"/>
  <c r="CR344" i="7"/>
  <c r="CS344" i="7"/>
  <c r="CT344" i="7"/>
  <c r="CU344" i="7"/>
  <c r="CV344" i="7"/>
  <c r="CW344" i="7"/>
  <c r="CX344" i="7"/>
  <c r="CY344" i="7"/>
  <c r="CZ344" i="7"/>
  <c r="DA344" i="7"/>
  <c r="DB344" i="7"/>
  <c r="B418" i="7"/>
  <c r="C418" i="7"/>
  <c r="D418" i="7"/>
  <c r="E418" i="7"/>
  <c r="F418" i="7"/>
  <c r="G418" i="7"/>
  <c r="H418" i="7"/>
  <c r="I418" i="7"/>
  <c r="J418" i="7"/>
  <c r="K418" i="7"/>
  <c r="L418" i="7"/>
  <c r="M418" i="7"/>
  <c r="N418" i="7"/>
  <c r="O418" i="7"/>
  <c r="P418" i="7"/>
  <c r="Q418" i="7"/>
  <c r="R418" i="7"/>
  <c r="S418" i="7"/>
  <c r="T418" i="7"/>
  <c r="U418" i="7"/>
  <c r="V418" i="7"/>
  <c r="W418" i="7"/>
  <c r="X418" i="7"/>
  <c r="Y418" i="7"/>
  <c r="Z418" i="7"/>
  <c r="AA418" i="7"/>
  <c r="AB418" i="7"/>
  <c r="AC418" i="7"/>
  <c r="AD418" i="7"/>
  <c r="AE418" i="7"/>
  <c r="AF418" i="7"/>
  <c r="AG418" i="7"/>
  <c r="AH418" i="7"/>
  <c r="AI418" i="7"/>
  <c r="AJ418" i="7"/>
  <c r="AK418" i="7"/>
  <c r="AL418" i="7"/>
  <c r="AM418" i="7"/>
  <c r="AN418" i="7"/>
  <c r="AO418" i="7"/>
  <c r="AP418" i="7"/>
  <c r="AQ418" i="7"/>
  <c r="AR418" i="7"/>
  <c r="AS418" i="7"/>
  <c r="AT418" i="7"/>
  <c r="AU418" i="7"/>
  <c r="AV418" i="7"/>
  <c r="AW418" i="7"/>
  <c r="AX418" i="7"/>
  <c r="AY418" i="7"/>
  <c r="AZ418" i="7"/>
  <c r="BA418" i="7"/>
  <c r="BB418" i="7"/>
  <c r="BC418" i="7"/>
  <c r="BD418" i="7"/>
  <c r="BE418" i="7"/>
  <c r="BF418" i="7"/>
  <c r="BG418" i="7"/>
  <c r="BH418" i="7"/>
  <c r="BI418" i="7"/>
  <c r="BJ418" i="7"/>
  <c r="BK418" i="7"/>
  <c r="BL418" i="7"/>
  <c r="BM418" i="7"/>
  <c r="BN418" i="7"/>
  <c r="BO418" i="7"/>
  <c r="BP418" i="7"/>
  <c r="BQ418" i="7"/>
  <c r="BR418" i="7"/>
  <c r="BS418" i="7"/>
  <c r="BT418" i="7"/>
  <c r="BU418" i="7"/>
  <c r="BV418" i="7"/>
  <c r="BW418" i="7"/>
  <c r="BX418" i="7"/>
  <c r="BY418" i="7"/>
  <c r="BZ418" i="7"/>
  <c r="CA418" i="7"/>
  <c r="CB418" i="7"/>
  <c r="CC418" i="7"/>
  <c r="CD418" i="7"/>
  <c r="CE418" i="7"/>
  <c r="CF418" i="7"/>
  <c r="CG418" i="7"/>
  <c r="CH418" i="7"/>
  <c r="CI418" i="7"/>
  <c r="CJ418" i="7"/>
  <c r="CK418" i="7"/>
  <c r="CL418" i="7"/>
  <c r="CM418" i="7"/>
  <c r="CN418" i="7"/>
  <c r="CO418" i="7"/>
  <c r="CP418" i="7"/>
  <c r="CQ418" i="7"/>
  <c r="CR418" i="7"/>
  <c r="CS418" i="7"/>
  <c r="CT418" i="7"/>
  <c r="CU418" i="7"/>
  <c r="CV418" i="7"/>
  <c r="CW418" i="7"/>
  <c r="CX418" i="7"/>
  <c r="CY418" i="7"/>
  <c r="CZ418" i="7"/>
  <c r="DA418" i="7"/>
  <c r="DB418" i="7"/>
  <c r="B457" i="7"/>
  <c r="C457" i="7"/>
  <c r="D457" i="7"/>
  <c r="E457" i="7"/>
  <c r="F457" i="7"/>
  <c r="G457" i="7"/>
  <c r="H457" i="7"/>
  <c r="I457" i="7"/>
  <c r="J457" i="7"/>
  <c r="K457" i="7"/>
  <c r="L457" i="7"/>
  <c r="M457" i="7"/>
  <c r="N457" i="7"/>
  <c r="O457" i="7"/>
  <c r="P457" i="7"/>
  <c r="Q457" i="7"/>
  <c r="R457" i="7"/>
  <c r="S457" i="7"/>
  <c r="T457" i="7"/>
  <c r="U457" i="7"/>
  <c r="V457" i="7"/>
  <c r="W457" i="7"/>
  <c r="X457" i="7"/>
  <c r="Y457" i="7"/>
  <c r="Z457" i="7"/>
  <c r="AA457" i="7"/>
  <c r="AB457" i="7"/>
  <c r="AC457" i="7"/>
  <c r="AD457" i="7"/>
  <c r="AE457" i="7"/>
  <c r="AF457" i="7"/>
  <c r="AG457" i="7"/>
  <c r="AH457" i="7"/>
  <c r="AI457" i="7"/>
  <c r="AJ457" i="7"/>
  <c r="AK457" i="7"/>
  <c r="AL457" i="7"/>
  <c r="AM457" i="7"/>
  <c r="AN457" i="7"/>
  <c r="AO457" i="7"/>
  <c r="AP457" i="7"/>
  <c r="AQ457" i="7"/>
  <c r="AR457" i="7"/>
  <c r="AS457" i="7"/>
  <c r="AT457" i="7"/>
  <c r="AU457" i="7"/>
  <c r="AV457" i="7"/>
  <c r="AW457" i="7"/>
  <c r="AX457" i="7"/>
  <c r="AY457" i="7"/>
  <c r="AZ457" i="7"/>
  <c r="BA457" i="7"/>
  <c r="BB457" i="7"/>
  <c r="BC457" i="7"/>
  <c r="BD457" i="7"/>
  <c r="BE457" i="7"/>
  <c r="BF457" i="7"/>
  <c r="BG457" i="7"/>
  <c r="BH457" i="7"/>
  <c r="BI457" i="7"/>
  <c r="BJ457" i="7"/>
  <c r="BK457" i="7"/>
  <c r="BL457" i="7"/>
  <c r="BM457" i="7"/>
  <c r="BN457" i="7"/>
  <c r="BO457" i="7"/>
  <c r="BP457" i="7"/>
  <c r="BQ457" i="7"/>
  <c r="BR457" i="7"/>
  <c r="BS457" i="7"/>
  <c r="BT457" i="7"/>
  <c r="BU457" i="7"/>
  <c r="BV457" i="7"/>
  <c r="BW457" i="7"/>
  <c r="BX457" i="7"/>
  <c r="BY457" i="7"/>
  <c r="BZ457" i="7"/>
  <c r="CA457" i="7"/>
  <c r="CB457" i="7"/>
  <c r="CC457" i="7"/>
  <c r="CD457" i="7"/>
  <c r="CE457" i="7"/>
  <c r="CF457" i="7"/>
  <c r="CG457" i="7"/>
  <c r="CH457" i="7"/>
  <c r="CI457" i="7"/>
  <c r="CJ457" i="7"/>
  <c r="CK457" i="7"/>
  <c r="CL457" i="7"/>
  <c r="CM457" i="7"/>
  <c r="CN457" i="7"/>
  <c r="CO457" i="7"/>
  <c r="CP457" i="7"/>
  <c r="CQ457" i="7"/>
  <c r="CR457" i="7"/>
  <c r="CS457" i="7"/>
  <c r="CT457" i="7"/>
  <c r="CU457" i="7"/>
  <c r="CV457" i="7"/>
  <c r="CW457" i="7"/>
  <c r="CX457" i="7"/>
  <c r="CY457" i="7"/>
  <c r="CZ457" i="7"/>
  <c r="DA457" i="7"/>
  <c r="DB457" i="7"/>
  <c r="B483" i="7"/>
  <c r="C483" i="7"/>
  <c r="D483" i="7"/>
  <c r="E483" i="7"/>
  <c r="F483" i="7"/>
  <c r="G483" i="7"/>
  <c r="H483" i="7"/>
  <c r="I483" i="7"/>
  <c r="J483" i="7"/>
  <c r="K483" i="7"/>
  <c r="L483" i="7"/>
  <c r="M483" i="7"/>
  <c r="N483" i="7"/>
  <c r="O483" i="7"/>
  <c r="P483" i="7"/>
  <c r="Q483" i="7"/>
  <c r="R483" i="7"/>
  <c r="S483" i="7"/>
  <c r="T483" i="7"/>
  <c r="U483" i="7"/>
  <c r="V483" i="7"/>
  <c r="W483" i="7"/>
  <c r="X483" i="7"/>
  <c r="Y483" i="7"/>
  <c r="Z483" i="7"/>
  <c r="AA483" i="7"/>
  <c r="AB483" i="7"/>
  <c r="AC483" i="7"/>
  <c r="AD483" i="7"/>
  <c r="AE483" i="7"/>
  <c r="AF483" i="7"/>
  <c r="AG483" i="7"/>
  <c r="AH483" i="7"/>
  <c r="AI483" i="7"/>
  <c r="AJ483" i="7"/>
  <c r="AK483" i="7"/>
  <c r="AL483" i="7"/>
  <c r="AM483" i="7"/>
  <c r="AN483" i="7"/>
  <c r="AO483" i="7"/>
  <c r="AP483" i="7"/>
  <c r="AQ483" i="7"/>
  <c r="AR483" i="7"/>
  <c r="AS483" i="7"/>
  <c r="AT483" i="7"/>
  <c r="AU483" i="7"/>
  <c r="AV483" i="7"/>
  <c r="AW483" i="7"/>
  <c r="AX483" i="7"/>
  <c r="AY483" i="7"/>
  <c r="AZ483" i="7"/>
  <c r="BA483" i="7"/>
  <c r="BB483" i="7"/>
  <c r="BC483" i="7"/>
  <c r="BD483" i="7"/>
  <c r="BE483" i="7"/>
  <c r="BF483" i="7"/>
  <c r="BG483" i="7"/>
  <c r="BH483" i="7"/>
  <c r="BI483" i="7"/>
  <c r="BJ483" i="7"/>
  <c r="BK483" i="7"/>
  <c r="BL483" i="7"/>
  <c r="BM483" i="7"/>
  <c r="BN483" i="7"/>
  <c r="BO483" i="7"/>
  <c r="BP483" i="7"/>
  <c r="BQ483" i="7"/>
  <c r="BR483" i="7"/>
  <c r="BS483" i="7"/>
  <c r="BT483" i="7"/>
  <c r="BU483" i="7"/>
  <c r="BV483" i="7"/>
  <c r="BW483" i="7"/>
  <c r="BX483" i="7"/>
  <c r="BY483" i="7"/>
  <c r="BZ483" i="7"/>
  <c r="CA483" i="7"/>
  <c r="CB483" i="7"/>
  <c r="CC483" i="7"/>
  <c r="CD483" i="7"/>
  <c r="CE483" i="7"/>
  <c r="CF483" i="7"/>
  <c r="CG483" i="7"/>
  <c r="CH483" i="7"/>
  <c r="CI483" i="7"/>
  <c r="CJ483" i="7"/>
  <c r="CK483" i="7"/>
  <c r="CL483" i="7"/>
  <c r="CM483" i="7"/>
  <c r="CN483" i="7"/>
  <c r="CO483" i="7"/>
  <c r="CP483" i="7"/>
  <c r="CQ483" i="7"/>
  <c r="CR483" i="7"/>
  <c r="CS483" i="7"/>
  <c r="CT483" i="7"/>
  <c r="CU483" i="7"/>
  <c r="CV483" i="7"/>
  <c r="CW483" i="7"/>
  <c r="CX483" i="7"/>
  <c r="CY483" i="7"/>
  <c r="CZ483" i="7"/>
  <c r="DA483" i="7"/>
  <c r="DB483" i="7"/>
  <c r="B463" i="7"/>
  <c r="C463" i="7"/>
  <c r="D463" i="7"/>
  <c r="E463" i="7"/>
  <c r="F463" i="7"/>
  <c r="G463" i="7"/>
  <c r="H463" i="7"/>
  <c r="I463" i="7"/>
  <c r="J463" i="7"/>
  <c r="K463" i="7"/>
  <c r="L463" i="7"/>
  <c r="M463" i="7"/>
  <c r="N463" i="7"/>
  <c r="O463" i="7"/>
  <c r="P463" i="7"/>
  <c r="Q463" i="7"/>
  <c r="R463" i="7"/>
  <c r="S463" i="7"/>
  <c r="T463" i="7"/>
  <c r="U463" i="7"/>
  <c r="V463" i="7"/>
  <c r="W463" i="7"/>
  <c r="X463" i="7"/>
  <c r="Y463" i="7"/>
  <c r="Z463" i="7"/>
  <c r="AA463" i="7"/>
  <c r="AB463" i="7"/>
  <c r="AC463" i="7"/>
  <c r="AD463" i="7"/>
  <c r="AE463" i="7"/>
  <c r="AF463" i="7"/>
  <c r="AG463" i="7"/>
  <c r="AH463" i="7"/>
  <c r="AI463" i="7"/>
  <c r="AJ463" i="7"/>
  <c r="AK463" i="7"/>
  <c r="AL463" i="7"/>
  <c r="AM463" i="7"/>
  <c r="AN463" i="7"/>
  <c r="AO463" i="7"/>
  <c r="AP463" i="7"/>
  <c r="AQ463" i="7"/>
  <c r="AR463" i="7"/>
  <c r="AS463" i="7"/>
  <c r="AT463" i="7"/>
  <c r="AU463" i="7"/>
  <c r="AV463" i="7"/>
  <c r="AW463" i="7"/>
  <c r="AX463" i="7"/>
  <c r="AY463" i="7"/>
  <c r="AZ463" i="7"/>
  <c r="BA463" i="7"/>
  <c r="BB463" i="7"/>
  <c r="BC463" i="7"/>
  <c r="BD463" i="7"/>
  <c r="BE463" i="7"/>
  <c r="BF463" i="7"/>
  <c r="BG463" i="7"/>
  <c r="BH463" i="7"/>
  <c r="BI463" i="7"/>
  <c r="BJ463" i="7"/>
  <c r="BK463" i="7"/>
  <c r="BL463" i="7"/>
  <c r="BM463" i="7"/>
  <c r="BN463" i="7"/>
  <c r="BO463" i="7"/>
  <c r="BP463" i="7"/>
  <c r="BQ463" i="7"/>
  <c r="BR463" i="7"/>
  <c r="BS463" i="7"/>
  <c r="BT463" i="7"/>
  <c r="BU463" i="7"/>
  <c r="BV463" i="7"/>
  <c r="BW463" i="7"/>
  <c r="BX463" i="7"/>
  <c r="BY463" i="7"/>
  <c r="BZ463" i="7"/>
  <c r="CA463" i="7"/>
  <c r="CB463" i="7"/>
  <c r="CC463" i="7"/>
  <c r="CD463" i="7"/>
  <c r="CE463" i="7"/>
  <c r="CF463" i="7"/>
  <c r="CG463" i="7"/>
  <c r="CH463" i="7"/>
  <c r="CI463" i="7"/>
  <c r="CJ463" i="7"/>
  <c r="CK463" i="7"/>
  <c r="CL463" i="7"/>
  <c r="CM463" i="7"/>
  <c r="CN463" i="7"/>
  <c r="CO463" i="7"/>
  <c r="CP463" i="7"/>
  <c r="CQ463" i="7"/>
  <c r="CR463" i="7"/>
  <c r="CS463" i="7"/>
  <c r="CT463" i="7"/>
  <c r="CU463" i="7"/>
  <c r="CV463" i="7"/>
  <c r="CW463" i="7"/>
  <c r="CX463" i="7"/>
  <c r="CY463" i="7"/>
  <c r="CZ463" i="7"/>
  <c r="DA463" i="7"/>
  <c r="DB463" i="7"/>
  <c r="B443" i="7"/>
  <c r="C443" i="7"/>
  <c r="D443" i="7"/>
  <c r="E443" i="7"/>
  <c r="F443" i="7"/>
  <c r="G443" i="7"/>
  <c r="H443" i="7"/>
  <c r="I443" i="7"/>
  <c r="J443" i="7"/>
  <c r="K443" i="7"/>
  <c r="L443" i="7"/>
  <c r="M443" i="7"/>
  <c r="N443" i="7"/>
  <c r="O443" i="7"/>
  <c r="P443" i="7"/>
  <c r="Q443" i="7"/>
  <c r="R443" i="7"/>
  <c r="S443" i="7"/>
  <c r="T443" i="7"/>
  <c r="U443" i="7"/>
  <c r="V443" i="7"/>
  <c r="W443" i="7"/>
  <c r="X443" i="7"/>
  <c r="Y443" i="7"/>
  <c r="Z443" i="7"/>
  <c r="AA443" i="7"/>
  <c r="AB443" i="7"/>
  <c r="AC443" i="7"/>
  <c r="AD443" i="7"/>
  <c r="AE443" i="7"/>
  <c r="AF443" i="7"/>
  <c r="AG443" i="7"/>
  <c r="AH443" i="7"/>
  <c r="AI443" i="7"/>
  <c r="AJ443" i="7"/>
  <c r="AK443" i="7"/>
  <c r="AL443" i="7"/>
  <c r="AM443" i="7"/>
  <c r="AN443" i="7"/>
  <c r="AO443" i="7"/>
  <c r="AP443" i="7"/>
  <c r="AQ443" i="7"/>
  <c r="AR443" i="7"/>
  <c r="AS443" i="7"/>
  <c r="AT443" i="7"/>
  <c r="AU443" i="7"/>
  <c r="AV443" i="7"/>
  <c r="AW443" i="7"/>
  <c r="AX443" i="7"/>
  <c r="AY443" i="7"/>
  <c r="AZ443" i="7"/>
  <c r="BA443" i="7"/>
  <c r="BB443" i="7"/>
  <c r="BC443" i="7"/>
  <c r="BD443" i="7"/>
  <c r="BE443" i="7"/>
  <c r="BF443" i="7"/>
  <c r="BG443" i="7"/>
  <c r="BH443" i="7"/>
  <c r="BI443" i="7"/>
  <c r="BJ443" i="7"/>
  <c r="BK443" i="7"/>
  <c r="BL443" i="7"/>
  <c r="BM443" i="7"/>
  <c r="BN443" i="7"/>
  <c r="BO443" i="7"/>
  <c r="BP443" i="7"/>
  <c r="BQ443" i="7"/>
  <c r="BR443" i="7"/>
  <c r="BS443" i="7"/>
  <c r="BT443" i="7"/>
  <c r="BU443" i="7"/>
  <c r="BV443" i="7"/>
  <c r="BW443" i="7"/>
  <c r="BX443" i="7"/>
  <c r="BY443" i="7"/>
  <c r="BZ443" i="7"/>
  <c r="CA443" i="7"/>
  <c r="CB443" i="7"/>
  <c r="CC443" i="7"/>
  <c r="CD443" i="7"/>
  <c r="CE443" i="7"/>
  <c r="CF443" i="7"/>
  <c r="CG443" i="7"/>
  <c r="CH443" i="7"/>
  <c r="CI443" i="7"/>
  <c r="CJ443" i="7"/>
  <c r="CK443" i="7"/>
  <c r="CL443" i="7"/>
  <c r="CM443" i="7"/>
  <c r="CN443" i="7"/>
  <c r="CO443" i="7"/>
  <c r="CP443" i="7"/>
  <c r="CQ443" i="7"/>
  <c r="CR443" i="7"/>
  <c r="CS443" i="7"/>
  <c r="CT443" i="7"/>
  <c r="CU443" i="7"/>
  <c r="CV443" i="7"/>
  <c r="CW443" i="7"/>
  <c r="CX443" i="7"/>
  <c r="CY443" i="7"/>
  <c r="CZ443" i="7"/>
  <c r="DA443" i="7"/>
  <c r="DB443" i="7"/>
  <c r="B423" i="7"/>
  <c r="C423" i="7"/>
  <c r="D423" i="7"/>
  <c r="E423" i="7"/>
  <c r="F423" i="7"/>
  <c r="G423" i="7"/>
  <c r="H423" i="7"/>
  <c r="I423" i="7"/>
  <c r="J423" i="7"/>
  <c r="K423" i="7"/>
  <c r="L423" i="7"/>
  <c r="M423" i="7"/>
  <c r="N423" i="7"/>
  <c r="O423" i="7"/>
  <c r="P423" i="7"/>
  <c r="Q423" i="7"/>
  <c r="R423" i="7"/>
  <c r="S423" i="7"/>
  <c r="T423" i="7"/>
  <c r="U423" i="7"/>
  <c r="V423" i="7"/>
  <c r="W423" i="7"/>
  <c r="X423" i="7"/>
  <c r="Y423" i="7"/>
  <c r="Z423" i="7"/>
  <c r="AA423" i="7"/>
  <c r="AB423" i="7"/>
  <c r="AC423" i="7"/>
  <c r="AD423" i="7"/>
  <c r="AE423" i="7"/>
  <c r="AF423" i="7"/>
  <c r="AG423" i="7"/>
  <c r="AH423" i="7"/>
  <c r="AI423" i="7"/>
  <c r="AJ423" i="7"/>
  <c r="AK423" i="7"/>
  <c r="AL423" i="7"/>
  <c r="AM423" i="7"/>
  <c r="AN423" i="7"/>
  <c r="AO423" i="7"/>
  <c r="AP423" i="7"/>
  <c r="AQ423" i="7"/>
  <c r="AR423" i="7"/>
  <c r="AS423" i="7"/>
  <c r="AT423" i="7"/>
  <c r="AU423" i="7"/>
  <c r="AV423" i="7"/>
  <c r="AW423" i="7"/>
  <c r="AX423" i="7"/>
  <c r="AY423" i="7"/>
  <c r="AZ423" i="7"/>
  <c r="BA423" i="7"/>
  <c r="BB423" i="7"/>
  <c r="BC423" i="7"/>
  <c r="BD423" i="7"/>
  <c r="BE423" i="7"/>
  <c r="BF423" i="7"/>
  <c r="BG423" i="7"/>
  <c r="BH423" i="7"/>
  <c r="BI423" i="7"/>
  <c r="BJ423" i="7"/>
  <c r="BK423" i="7"/>
  <c r="BL423" i="7"/>
  <c r="BM423" i="7"/>
  <c r="BN423" i="7"/>
  <c r="BO423" i="7"/>
  <c r="BP423" i="7"/>
  <c r="BQ423" i="7"/>
  <c r="BR423" i="7"/>
  <c r="BS423" i="7"/>
  <c r="BT423" i="7"/>
  <c r="BU423" i="7"/>
  <c r="BV423" i="7"/>
  <c r="BW423" i="7"/>
  <c r="BX423" i="7"/>
  <c r="BY423" i="7"/>
  <c r="BZ423" i="7"/>
  <c r="CA423" i="7"/>
  <c r="CB423" i="7"/>
  <c r="CC423" i="7"/>
  <c r="CD423" i="7"/>
  <c r="CE423" i="7"/>
  <c r="CF423" i="7"/>
  <c r="CG423" i="7"/>
  <c r="CH423" i="7"/>
  <c r="CI423" i="7"/>
  <c r="CJ423" i="7"/>
  <c r="CK423" i="7"/>
  <c r="CL423" i="7"/>
  <c r="CM423" i="7"/>
  <c r="CN423" i="7"/>
  <c r="CO423" i="7"/>
  <c r="CP423" i="7"/>
  <c r="CQ423" i="7"/>
  <c r="CR423" i="7"/>
  <c r="CS423" i="7"/>
  <c r="CT423" i="7"/>
  <c r="CU423" i="7"/>
  <c r="CV423" i="7"/>
  <c r="CW423" i="7"/>
  <c r="CX423" i="7"/>
  <c r="CY423" i="7"/>
  <c r="CZ423" i="7"/>
  <c r="DA423" i="7"/>
  <c r="DB423" i="7"/>
  <c r="B403" i="7"/>
  <c r="C403" i="7"/>
  <c r="D403" i="7"/>
  <c r="E403" i="7"/>
  <c r="F403" i="7"/>
  <c r="G403" i="7"/>
  <c r="H403" i="7"/>
  <c r="I403" i="7"/>
  <c r="J403" i="7"/>
  <c r="K403" i="7"/>
  <c r="L403" i="7"/>
  <c r="M403" i="7"/>
  <c r="N403" i="7"/>
  <c r="O403" i="7"/>
  <c r="P403" i="7"/>
  <c r="Q403" i="7"/>
  <c r="R403" i="7"/>
  <c r="S403" i="7"/>
  <c r="T403" i="7"/>
  <c r="U403" i="7"/>
  <c r="V403" i="7"/>
  <c r="W403" i="7"/>
  <c r="X403" i="7"/>
  <c r="Y403" i="7"/>
  <c r="Z403" i="7"/>
  <c r="AA403" i="7"/>
  <c r="AB403" i="7"/>
  <c r="AC403" i="7"/>
  <c r="AD403" i="7"/>
  <c r="AE403" i="7"/>
  <c r="AF403" i="7"/>
  <c r="AG403" i="7"/>
  <c r="AH403" i="7"/>
  <c r="AI403" i="7"/>
  <c r="AJ403" i="7"/>
  <c r="AK403" i="7"/>
  <c r="AL403" i="7"/>
  <c r="AM403" i="7"/>
  <c r="AN403" i="7"/>
  <c r="AO403" i="7"/>
  <c r="AP403" i="7"/>
  <c r="AQ403" i="7"/>
  <c r="AR403" i="7"/>
  <c r="AS403" i="7"/>
  <c r="AT403" i="7"/>
  <c r="AU403" i="7"/>
  <c r="AV403" i="7"/>
  <c r="AW403" i="7"/>
  <c r="AX403" i="7"/>
  <c r="AY403" i="7"/>
  <c r="AZ403" i="7"/>
  <c r="BA403" i="7"/>
  <c r="BB403" i="7"/>
  <c r="BC403" i="7"/>
  <c r="BD403" i="7"/>
  <c r="BE403" i="7"/>
  <c r="BF403" i="7"/>
  <c r="BG403" i="7"/>
  <c r="BH403" i="7"/>
  <c r="BI403" i="7"/>
  <c r="BJ403" i="7"/>
  <c r="BK403" i="7"/>
  <c r="BL403" i="7"/>
  <c r="BM403" i="7"/>
  <c r="BN403" i="7"/>
  <c r="BO403" i="7"/>
  <c r="BP403" i="7"/>
  <c r="BQ403" i="7"/>
  <c r="BR403" i="7"/>
  <c r="BS403" i="7"/>
  <c r="BT403" i="7"/>
  <c r="BU403" i="7"/>
  <c r="BV403" i="7"/>
  <c r="BW403" i="7"/>
  <c r="BX403" i="7"/>
  <c r="BY403" i="7"/>
  <c r="BZ403" i="7"/>
  <c r="CA403" i="7"/>
  <c r="CB403" i="7"/>
  <c r="CC403" i="7"/>
  <c r="CD403" i="7"/>
  <c r="CE403" i="7"/>
  <c r="CF403" i="7"/>
  <c r="CG403" i="7"/>
  <c r="CH403" i="7"/>
  <c r="CI403" i="7"/>
  <c r="CJ403" i="7"/>
  <c r="CK403" i="7"/>
  <c r="CL403" i="7"/>
  <c r="CM403" i="7"/>
  <c r="CN403" i="7"/>
  <c r="CO403" i="7"/>
  <c r="CP403" i="7"/>
  <c r="CQ403" i="7"/>
  <c r="CR403" i="7"/>
  <c r="CS403" i="7"/>
  <c r="CT403" i="7"/>
  <c r="CU403" i="7"/>
  <c r="CV403" i="7"/>
  <c r="CW403" i="7"/>
  <c r="CX403" i="7"/>
  <c r="CY403" i="7"/>
  <c r="CZ403" i="7"/>
  <c r="DA403" i="7"/>
  <c r="DB403" i="7"/>
  <c r="B383" i="7"/>
  <c r="C383" i="7"/>
  <c r="D383" i="7"/>
  <c r="E383" i="7"/>
  <c r="F383" i="7"/>
  <c r="G383" i="7"/>
  <c r="H383" i="7"/>
  <c r="I383" i="7"/>
  <c r="J383" i="7"/>
  <c r="K383" i="7"/>
  <c r="L383" i="7"/>
  <c r="M383" i="7"/>
  <c r="N383" i="7"/>
  <c r="O383" i="7"/>
  <c r="P383" i="7"/>
  <c r="Q383" i="7"/>
  <c r="R383" i="7"/>
  <c r="S383" i="7"/>
  <c r="T383" i="7"/>
  <c r="U383" i="7"/>
  <c r="V383" i="7"/>
  <c r="W383" i="7"/>
  <c r="X383" i="7"/>
  <c r="Y383" i="7"/>
  <c r="Z383" i="7"/>
  <c r="AA383" i="7"/>
  <c r="AB383" i="7"/>
  <c r="AC383" i="7"/>
  <c r="AD383" i="7"/>
  <c r="AE383" i="7"/>
  <c r="AF383" i="7"/>
  <c r="AG383" i="7"/>
  <c r="AH383" i="7"/>
  <c r="AI383" i="7"/>
  <c r="AJ383" i="7"/>
  <c r="AK383" i="7"/>
  <c r="AL383" i="7"/>
  <c r="AM383" i="7"/>
  <c r="AN383" i="7"/>
  <c r="AO383" i="7"/>
  <c r="AP383" i="7"/>
  <c r="AQ383" i="7"/>
  <c r="AR383" i="7"/>
  <c r="AS383" i="7"/>
  <c r="AT383" i="7"/>
  <c r="AU383" i="7"/>
  <c r="AV383" i="7"/>
  <c r="AW383" i="7"/>
  <c r="AX383" i="7"/>
  <c r="AY383" i="7"/>
  <c r="AZ383" i="7"/>
  <c r="BA383" i="7"/>
  <c r="BB383" i="7"/>
  <c r="BC383" i="7"/>
  <c r="BD383" i="7"/>
  <c r="BE383" i="7"/>
  <c r="BF383" i="7"/>
  <c r="BG383" i="7"/>
  <c r="BH383" i="7"/>
  <c r="BI383" i="7"/>
  <c r="BJ383" i="7"/>
  <c r="BK383" i="7"/>
  <c r="BL383" i="7"/>
  <c r="BM383" i="7"/>
  <c r="BN383" i="7"/>
  <c r="BO383" i="7"/>
  <c r="BP383" i="7"/>
  <c r="BQ383" i="7"/>
  <c r="BR383" i="7"/>
  <c r="BS383" i="7"/>
  <c r="BT383" i="7"/>
  <c r="BU383" i="7"/>
  <c r="BV383" i="7"/>
  <c r="BW383" i="7"/>
  <c r="BX383" i="7"/>
  <c r="BY383" i="7"/>
  <c r="BZ383" i="7"/>
  <c r="CA383" i="7"/>
  <c r="CB383" i="7"/>
  <c r="CC383" i="7"/>
  <c r="CD383" i="7"/>
  <c r="CE383" i="7"/>
  <c r="CF383" i="7"/>
  <c r="CG383" i="7"/>
  <c r="CH383" i="7"/>
  <c r="CI383" i="7"/>
  <c r="CJ383" i="7"/>
  <c r="CK383" i="7"/>
  <c r="CL383" i="7"/>
  <c r="CM383" i="7"/>
  <c r="CN383" i="7"/>
  <c r="CO383" i="7"/>
  <c r="CP383" i="7"/>
  <c r="CQ383" i="7"/>
  <c r="CR383" i="7"/>
  <c r="CS383" i="7"/>
  <c r="CT383" i="7"/>
  <c r="CU383" i="7"/>
  <c r="CV383" i="7"/>
  <c r="CW383" i="7"/>
  <c r="CX383" i="7"/>
  <c r="CY383" i="7"/>
  <c r="CZ383" i="7"/>
  <c r="DA383" i="7"/>
  <c r="DB383" i="7"/>
  <c r="B363" i="7"/>
  <c r="C363" i="7"/>
  <c r="D363" i="7"/>
  <c r="E363" i="7"/>
  <c r="F363" i="7"/>
  <c r="G363" i="7"/>
  <c r="H363" i="7"/>
  <c r="I363" i="7"/>
  <c r="J363" i="7"/>
  <c r="K363" i="7"/>
  <c r="L363" i="7"/>
  <c r="M363" i="7"/>
  <c r="N363" i="7"/>
  <c r="O363" i="7"/>
  <c r="P363" i="7"/>
  <c r="Q363" i="7"/>
  <c r="R363" i="7"/>
  <c r="S363" i="7"/>
  <c r="T363" i="7"/>
  <c r="U363" i="7"/>
  <c r="V363" i="7"/>
  <c r="W363" i="7"/>
  <c r="X363" i="7"/>
  <c r="Y363" i="7"/>
  <c r="Z363" i="7"/>
  <c r="AA363" i="7"/>
  <c r="AB363" i="7"/>
  <c r="AC363" i="7"/>
  <c r="AD363" i="7"/>
  <c r="AE363" i="7"/>
  <c r="AF363" i="7"/>
  <c r="AG363" i="7"/>
  <c r="AH363" i="7"/>
  <c r="AI363" i="7"/>
  <c r="AJ363" i="7"/>
  <c r="AK363" i="7"/>
  <c r="AL363" i="7"/>
  <c r="AM363" i="7"/>
  <c r="AN363" i="7"/>
  <c r="AO363" i="7"/>
  <c r="AP363" i="7"/>
  <c r="AQ363" i="7"/>
  <c r="AR363" i="7"/>
  <c r="AS363" i="7"/>
  <c r="AT363" i="7"/>
  <c r="AU363" i="7"/>
  <c r="AV363" i="7"/>
  <c r="AW363" i="7"/>
  <c r="AX363" i="7"/>
  <c r="AY363" i="7"/>
  <c r="AZ363" i="7"/>
  <c r="BA363" i="7"/>
  <c r="BB363" i="7"/>
  <c r="BC363" i="7"/>
  <c r="BD363" i="7"/>
  <c r="BE363" i="7"/>
  <c r="BF363" i="7"/>
  <c r="BG363" i="7"/>
  <c r="BH363" i="7"/>
  <c r="BI363" i="7"/>
  <c r="BJ363" i="7"/>
  <c r="BK363" i="7"/>
  <c r="BL363" i="7"/>
  <c r="BM363" i="7"/>
  <c r="BN363" i="7"/>
  <c r="BO363" i="7"/>
  <c r="BP363" i="7"/>
  <c r="BQ363" i="7"/>
  <c r="BR363" i="7"/>
  <c r="BS363" i="7"/>
  <c r="BT363" i="7"/>
  <c r="BU363" i="7"/>
  <c r="BV363" i="7"/>
  <c r="BW363" i="7"/>
  <c r="BX363" i="7"/>
  <c r="BY363" i="7"/>
  <c r="BZ363" i="7"/>
  <c r="CA363" i="7"/>
  <c r="CB363" i="7"/>
  <c r="CC363" i="7"/>
  <c r="CD363" i="7"/>
  <c r="CE363" i="7"/>
  <c r="CF363" i="7"/>
  <c r="CG363" i="7"/>
  <c r="CH363" i="7"/>
  <c r="CI363" i="7"/>
  <c r="CJ363" i="7"/>
  <c r="CK363" i="7"/>
  <c r="CL363" i="7"/>
  <c r="CM363" i="7"/>
  <c r="CN363" i="7"/>
  <c r="CO363" i="7"/>
  <c r="CP363" i="7"/>
  <c r="CQ363" i="7"/>
  <c r="CR363" i="7"/>
  <c r="CS363" i="7"/>
  <c r="CT363" i="7"/>
  <c r="CU363" i="7"/>
  <c r="CV363" i="7"/>
  <c r="CW363" i="7"/>
  <c r="CX363" i="7"/>
  <c r="CY363" i="7"/>
  <c r="CZ363" i="7"/>
  <c r="DA363" i="7"/>
  <c r="DB363" i="7"/>
  <c r="B343" i="7"/>
  <c r="C343" i="7"/>
  <c r="D343" i="7"/>
  <c r="E343" i="7"/>
  <c r="F343" i="7"/>
  <c r="G343" i="7"/>
  <c r="H343" i="7"/>
  <c r="I343" i="7"/>
  <c r="J343" i="7"/>
  <c r="K343" i="7"/>
  <c r="L343" i="7"/>
  <c r="M343" i="7"/>
  <c r="N343" i="7"/>
  <c r="O343" i="7"/>
  <c r="P343" i="7"/>
  <c r="Q343" i="7"/>
  <c r="R343" i="7"/>
  <c r="S343" i="7"/>
  <c r="T343" i="7"/>
  <c r="U343" i="7"/>
  <c r="V343" i="7"/>
  <c r="W343" i="7"/>
  <c r="X343" i="7"/>
  <c r="Y343" i="7"/>
  <c r="Z343" i="7"/>
  <c r="AA343" i="7"/>
  <c r="AB343" i="7"/>
  <c r="AC343" i="7"/>
  <c r="AD343" i="7"/>
  <c r="AE343" i="7"/>
  <c r="AF343" i="7"/>
  <c r="AG343" i="7"/>
  <c r="AH343" i="7"/>
  <c r="AI343" i="7"/>
  <c r="AJ343" i="7"/>
  <c r="AK343" i="7"/>
  <c r="AL343" i="7"/>
  <c r="AM343" i="7"/>
  <c r="AN343" i="7"/>
  <c r="AO343" i="7"/>
  <c r="AP343" i="7"/>
  <c r="AQ343" i="7"/>
  <c r="AR343" i="7"/>
  <c r="AS343" i="7"/>
  <c r="AT343" i="7"/>
  <c r="AU343" i="7"/>
  <c r="AV343" i="7"/>
  <c r="AW343" i="7"/>
  <c r="AX343" i="7"/>
  <c r="AY343" i="7"/>
  <c r="AZ343" i="7"/>
  <c r="BA343" i="7"/>
  <c r="BB343" i="7"/>
  <c r="BC343" i="7"/>
  <c r="BD343" i="7"/>
  <c r="BE343" i="7"/>
  <c r="BF343" i="7"/>
  <c r="BG343" i="7"/>
  <c r="BH343" i="7"/>
  <c r="BI343" i="7"/>
  <c r="BJ343" i="7"/>
  <c r="BK343" i="7"/>
  <c r="BL343" i="7"/>
  <c r="BM343" i="7"/>
  <c r="BN343" i="7"/>
  <c r="BO343" i="7"/>
  <c r="BP343" i="7"/>
  <c r="BQ343" i="7"/>
  <c r="BR343" i="7"/>
  <c r="BS343" i="7"/>
  <c r="BT343" i="7"/>
  <c r="BU343" i="7"/>
  <c r="BV343" i="7"/>
  <c r="BW343" i="7"/>
  <c r="BX343" i="7"/>
  <c r="BY343" i="7"/>
  <c r="BZ343" i="7"/>
  <c r="CA343" i="7"/>
  <c r="CB343" i="7"/>
  <c r="CC343" i="7"/>
  <c r="CD343" i="7"/>
  <c r="CE343" i="7"/>
  <c r="CF343" i="7"/>
  <c r="CG343" i="7"/>
  <c r="CH343" i="7"/>
  <c r="CI343" i="7"/>
  <c r="CJ343" i="7"/>
  <c r="CK343" i="7"/>
  <c r="CL343" i="7"/>
  <c r="CM343" i="7"/>
  <c r="CN343" i="7"/>
  <c r="CO343" i="7"/>
  <c r="CP343" i="7"/>
  <c r="CQ343" i="7"/>
  <c r="CR343" i="7"/>
  <c r="CS343" i="7"/>
  <c r="CT343" i="7"/>
  <c r="CU343" i="7"/>
  <c r="CV343" i="7"/>
  <c r="CW343" i="7"/>
  <c r="CX343" i="7"/>
  <c r="CY343" i="7"/>
  <c r="CZ343" i="7"/>
  <c r="DA343" i="7"/>
  <c r="DB343" i="7"/>
  <c r="B438" i="7"/>
  <c r="C438" i="7"/>
  <c r="D438" i="7"/>
  <c r="E438" i="7"/>
  <c r="F438" i="7"/>
  <c r="G438" i="7"/>
  <c r="H438" i="7"/>
  <c r="I438" i="7"/>
  <c r="J438" i="7"/>
  <c r="K438" i="7"/>
  <c r="L438" i="7"/>
  <c r="M438" i="7"/>
  <c r="N438" i="7"/>
  <c r="O438" i="7"/>
  <c r="P438" i="7"/>
  <c r="Q438" i="7"/>
  <c r="R438" i="7"/>
  <c r="S438" i="7"/>
  <c r="T438" i="7"/>
  <c r="U438" i="7"/>
  <c r="V438" i="7"/>
  <c r="W438" i="7"/>
  <c r="X438" i="7"/>
  <c r="Y438" i="7"/>
  <c r="Z438" i="7"/>
  <c r="AA438" i="7"/>
  <c r="AB438" i="7"/>
  <c r="AC438" i="7"/>
  <c r="AD438" i="7"/>
  <c r="AE438" i="7"/>
  <c r="AF438" i="7"/>
  <c r="AG438" i="7"/>
  <c r="AH438" i="7"/>
  <c r="AI438" i="7"/>
  <c r="AJ438" i="7"/>
  <c r="AK438" i="7"/>
  <c r="AL438" i="7"/>
  <c r="AM438" i="7"/>
  <c r="AN438" i="7"/>
  <c r="AO438" i="7"/>
  <c r="AP438" i="7"/>
  <c r="AQ438" i="7"/>
  <c r="AR438" i="7"/>
  <c r="AS438" i="7"/>
  <c r="AT438" i="7"/>
  <c r="AU438" i="7"/>
  <c r="AV438" i="7"/>
  <c r="AW438" i="7"/>
  <c r="AX438" i="7"/>
  <c r="AY438" i="7"/>
  <c r="AZ438" i="7"/>
  <c r="BA438" i="7"/>
  <c r="BB438" i="7"/>
  <c r="BC438" i="7"/>
  <c r="BD438" i="7"/>
  <c r="BE438" i="7"/>
  <c r="BF438" i="7"/>
  <c r="BG438" i="7"/>
  <c r="BH438" i="7"/>
  <c r="BI438" i="7"/>
  <c r="BJ438" i="7"/>
  <c r="BK438" i="7"/>
  <c r="BL438" i="7"/>
  <c r="BM438" i="7"/>
  <c r="BN438" i="7"/>
  <c r="BO438" i="7"/>
  <c r="BP438" i="7"/>
  <c r="BQ438" i="7"/>
  <c r="BR438" i="7"/>
  <c r="BS438" i="7"/>
  <c r="BT438" i="7"/>
  <c r="BU438" i="7"/>
  <c r="BV438" i="7"/>
  <c r="BW438" i="7"/>
  <c r="BX438" i="7"/>
  <c r="BY438" i="7"/>
  <c r="BZ438" i="7"/>
  <c r="CA438" i="7"/>
  <c r="CB438" i="7"/>
  <c r="CC438" i="7"/>
  <c r="CD438" i="7"/>
  <c r="CE438" i="7"/>
  <c r="CF438" i="7"/>
  <c r="CG438" i="7"/>
  <c r="CH438" i="7"/>
  <c r="CI438" i="7"/>
  <c r="CJ438" i="7"/>
  <c r="CK438" i="7"/>
  <c r="CL438" i="7"/>
  <c r="CM438" i="7"/>
  <c r="CN438" i="7"/>
  <c r="CO438" i="7"/>
  <c r="CP438" i="7"/>
  <c r="CQ438" i="7"/>
  <c r="CR438" i="7"/>
  <c r="CS438" i="7"/>
  <c r="CT438" i="7"/>
  <c r="CU438" i="7"/>
  <c r="CV438" i="7"/>
  <c r="CW438" i="7"/>
  <c r="CX438" i="7"/>
  <c r="CY438" i="7"/>
  <c r="CZ438" i="7"/>
  <c r="DA438" i="7"/>
  <c r="DB438" i="7"/>
  <c r="B376" i="7"/>
  <c r="C376" i="7"/>
  <c r="D376" i="7"/>
  <c r="E376" i="7"/>
  <c r="F376" i="7"/>
  <c r="G376" i="7"/>
  <c r="H376" i="7"/>
  <c r="I376" i="7"/>
  <c r="J376" i="7"/>
  <c r="K376" i="7"/>
  <c r="L376" i="7"/>
  <c r="M376" i="7"/>
  <c r="N376" i="7"/>
  <c r="O376" i="7"/>
  <c r="P376" i="7"/>
  <c r="Q376" i="7"/>
  <c r="R376" i="7"/>
  <c r="S376" i="7"/>
  <c r="T376" i="7"/>
  <c r="U376" i="7"/>
  <c r="V376" i="7"/>
  <c r="W376" i="7"/>
  <c r="X376" i="7"/>
  <c r="Y376" i="7"/>
  <c r="Z376" i="7"/>
  <c r="AA376" i="7"/>
  <c r="AB376" i="7"/>
  <c r="AC376" i="7"/>
  <c r="AD376" i="7"/>
  <c r="AE376" i="7"/>
  <c r="AF376" i="7"/>
  <c r="AG376" i="7"/>
  <c r="AH376" i="7"/>
  <c r="AI376" i="7"/>
  <c r="AJ376" i="7"/>
  <c r="AK376" i="7"/>
  <c r="AL376" i="7"/>
  <c r="AM376" i="7"/>
  <c r="AN376" i="7"/>
  <c r="AO376" i="7"/>
  <c r="AP376" i="7"/>
  <c r="AQ376" i="7"/>
  <c r="AR376" i="7"/>
  <c r="AS376" i="7"/>
  <c r="AT376" i="7"/>
  <c r="AU376" i="7"/>
  <c r="AV376" i="7"/>
  <c r="AW376" i="7"/>
  <c r="AX376" i="7"/>
  <c r="AY376" i="7"/>
  <c r="AZ376" i="7"/>
  <c r="BA376" i="7"/>
  <c r="BB376" i="7"/>
  <c r="BC376" i="7"/>
  <c r="BD376" i="7"/>
  <c r="BE376" i="7"/>
  <c r="BF376" i="7"/>
  <c r="BG376" i="7"/>
  <c r="BH376" i="7"/>
  <c r="BI376" i="7"/>
  <c r="BJ376" i="7"/>
  <c r="BK376" i="7"/>
  <c r="BL376" i="7"/>
  <c r="BM376" i="7"/>
  <c r="BN376" i="7"/>
  <c r="BO376" i="7"/>
  <c r="BP376" i="7"/>
  <c r="BQ376" i="7"/>
  <c r="BR376" i="7"/>
  <c r="BS376" i="7"/>
  <c r="BT376" i="7"/>
  <c r="BU376" i="7"/>
  <c r="BV376" i="7"/>
  <c r="BW376" i="7"/>
  <c r="BX376" i="7"/>
  <c r="BY376" i="7"/>
  <c r="BZ376" i="7"/>
  <c r="CA376" i="7"/>
  <c r="CB376" i="7"/>
  <c r="CC376" i="7"/>
  <c r="CD376" i="7"/>
  <c r="CE376" i="7"/>
  <c r="CF376" i="7"/>
  <c r="CG376" i="7"/>
  <c r="CH376" i="7"/>
  <c r="CI376" i="7"/>
  <c r="CJ376" i="7"/>
  <c r="CK376" i="7"/>
  <c r="CL376" i="7"/>
  <c r="CM376" i="7"/>
  <c r="CN376" i="7"/>
  <c r="CO376" i="7"/>
  <c r="CP376" i="7"/>
  <c r="CQ376" i="7"/>
  <c r="CR376" i="7"/>
  <c r="CS376" i="7"/>
  <c r="CT376" i="7"/>
  <c r="CU376" i="7"/>
  <c r="CV376" i="7"/>
  <c r="CW376" i="7"/>
  <c r="CX376" i="7"/>
  <c r="CY376" i="7"/>
  <c r="CZ376" i="7"/>
  <c r="DA376" i="7"/>
  <c r="DB376" i="7"/>
  <c r="B482" i="7"/>
  <c r="C482" i="7"/>
  <c r="D482" i="7"/>
  <c r="E482" i="7"/>
  <c r="F482" i="7"/>
  <c r="G482" i="7"/>
  <c r="H482" i="7"/>
  <c r="I482" i="7"/>
  <c r="J482" i="7"/>
  <c r="K482" i="7"/>
  <c r="L482" i="7"/>
  <c r="M482" i="7"/>
  <c r="N482" i="7"/>
  <c r="O482" i="7"/>
  <c r="P482" i="7"/>
  <c r="Q482" i="7"/>
  <c r="R482" i="7"/>
  <c r="S482" i="7"/>
  <c r="T482" i="7"/>
  <c r="U482" i="7"/>
  <c r="V482" i="7"/>
  <c r="W482" i="7"/>
  <c r="X482" i="7"/>
  <c r="Y482" i="7"/>
  <c r="Z482" i="7"/>
  <c r="AA482" i="7"/>
  <c r="AB482" i="7"/>
  <c r="AC482" i="7"/>
  <c r="AD482" i="7"/>
  <c r="AE482" i="7"/>
  <c r="AF482" i="7"/>
  <c r="AG482" i="7"/>
  <c r="AH482" i="7"/>
  <c r="AI482" i="7"/>
  <c r="AJ482" i="7"/>
  <c r="AK482" i="7"/>
  <c r="AL482" i="7"/>
  <c r="AM482" i="7"/>
  <c r="AN482" i="7"/>
  <c r="AO482" i="7"/>
  <c r="AP482" i="7"/>
  <c r="AQ482" i="7"/>
  <c r="AR482" i="7"/>
  <c r="AS482" i="7"/>
  <c r="AT482" i="7"/>
  <c r="AU482" i="7"/>
  <c r="AV482" i="7"/>
  <c r="AW482" i="7"/>
  <c r="AX482" i="7"/>
  <c r="AY482" i="7"/>
  <c r="AZ482" i="7"/>
  <c r="BA482" i="7"/>
  <c r="BB482" i="7"/>
  <c r="BC482" i="7"/>
  <c r="BD482" i="7"/>
  <c r="BE482" i="7"/>
  <c r="BF482" i="7"/>
  <c r="BG482" i="7"/>
  <c r="BH482" i="7"/>
  <c r="BI482" i="7"/>
  <c r="BJ482" i="7"/>
  <c r="BK482" i="7"/>
  <c r="BL482" i="7"/>
  <c r="BM482" i="7"/>
  <c r="BN482" i="7"/>
  <c r="BO482" i="7"/>
  <c r="BP482" i="7"/>
  <c r="BQ482" i="7"/>
  <c r="BR482" i="7"/>
  <c r="BS482" i="7"/>
  <c r="BT482" i="7"/>
  <c r="BU482" i="7"/>
  <c r="BV482" i="7"/>
  <c r="BW482" i="7"/>
  <c r="BX482" i="7"/>
  <c r="BY482" i="7"/>
  <c r="BZ482" i="7"/>
  <c r="CA482" i="7"/>
  <c r="CB482" i="7"/>
  <c r="CC482" i="7"/>
  <c r="CD482" i="7"/>
  <c r="CE482" i="7"/>
  <c r="CF482" i="7"/>
  <c r="CG482" i="7"/>
  <c r="CH482" i="7"/>
  <c r="CI482" i="7"/>
  <c r="CJ482" i="7"/>
  <c r="CK482" i="7"/>
  <c r="CL482" i="7"/>
  <c r="CM482" i="7"/>
  <c r="CN482" i="7"/>
  <c r="CO482" i="7"/>
  <c r="CP482" i="7"/>
  <c r="CQ482" i="7"/>
  <c r="CR482" i="7"/>
  <c r="CS482" i="7"/>
  <c r="CT482" i="7"/>
  <c r="CU482" i="7"/>
  <c r="CV482" i="7"/>
  <c r="CW482" i="7"/>
  <c r="CX482" i="7"/>
  <c r="CY482" i="7"/>
  <c r="CZ482" i="7"/>
  <c r="DA482" i="7"/>
  <c r="DB482" i="7"/>
  <c r="B462" i="7"/>
  <c r="C462" i="7"/>
  <c r="D462" i="7"/>
  <c r="E462" i="7"/>
  <c r="F462" i="7"/>
  <c r="G462" i="7"/>
  <c r="H462" i="7"/>
  <c r="I462" i="7"/>
  <c r="J462" i="7"/>
  <c r="K462" i="7"/>
  <c r="L462" i="7"/>
  <c r="M462" i="7"/>
  <c r="N462" i="7"/>
  <c r="O462" i="7"/>
  <c r="P462" i="7"/>
  <c r="Q462" i="7"/>
  <c r="R462" i="7"/>
  <c r="S462" i="7"/>
  <c r="T462" i="7"/>
  <c r="U462" i="7"/>
  <c r="V462" i="7"/>
  <c r="W462" i="7"/>
  <c r="X462" i="7"/>
  <c r="Y462" i="7"/>
  <c r="Z462" i="7"/>
  <c r="AA462" i="7"/>
  <c r="AB462" i="7"/>
  <c r="AC462" i="7"/>
  <c r="AD462" i="7"/>
  <c r="AE462" i="7"/>
  <c r="AF462" i="7"/>
  <c r="AG462" i="7"/>
  <c r="AH462" i="7"/>
  <c r="AI462" i="7"/>
  <c r="AJ462" i="7"/>
  <c r="AK462" i="7"/>
  <c r="AL462" i="7"/>
  <c r="AM462" i="7"/>
  <c r="AN462" i="7"/>
  <c r="AO462" i="7"/>
  <c r="AP462" i="7"/>
  <c r="AQ462" i="7"/>
  <c r="AR462" i="7"/>
  <c r="AS462" i="7"/>
  <c r="AT462" i="7"/>
  <c r="AU462" i="7"/>
  <c r="AV462" i="7"/>
  <c r="AW462" i="7"/>
  <c r="AX462" i="7"/>
  <c r="AY462" i="7"/>
  <c r="AZ462" i="7"/>
  <c r="BA462" i="7"/>
  <c r="BB462" i="7"/>
  <c r="BC462" i="7"/>
  <c r="BD462" i="7"/>
  <c r="BE462" i="7"/>
  <c r="BF462" i="7"/>
  <c r="BG462" i="7"/>
  <c r="BH462" i="7"/>
  <c r="BI462" i="7"/>
  <c r="BJ462" i="7"/>
  <c r="BK462" i="7"/>
  <c r="BL462" i="7"/>
  <c r="BM462" i="7"/>
  <c r="BN462" i="7"/>
  <c r="BO462" i="7"/>
  <c r="BP462" i="7"/>
  <c r="BQ462" i="7"/>
  <c r="BR462" i="7"/>
  <c r="BS462" i="7"/>
  <c r="BT462" i="7"/>
  <c r="BU462" i="7"/>
  <c r="BV462" i="7"/>
  <c r="BW462" i="7"/>
  <c r="BX462" i="7"/>
  <c r="BY462" i="7"/>
  <c r="BZ462" i="7"/>
  <c r="CA462" i="7"/>
  <c r="CB462" i="7"/>
  <c r="CC462" i="7"/>
  <c r="CD462" i="7"/>
  <c r="CE462" i="7"/>
  <c r="CF462" i="7"/>
  <c r="CG462" i="7"/>
  <c r="CH462" i="7"/>
  <c r="CI462" i="7"/>
  <c r="CJ462" i="7"/>
  <c r="CK462" i="7"/>
  <c r="CL462" i="7"/>
  <c r="CM462" i="7"/>
  <c r="CN462" i="7"/>
  <c r="CO462" i="7"/>
  <c r="CP462" i="7"/>
  <c r="CQ462" i="7"/>
  <c r="CR462" i="7"/>
  <c r="CS462" i="7"/>
  <c r="CT462" i="7"/>
  <c r="CU462" i="7"/>
  <c r="CV462" i="7"/>
  <c r="CW462" i="7"/>
  <c r="CX462" i="7"/>
  <c r="CY462" i="7"/>
  <c r="CZ462" i="7"/>
  <c r="DA462" i="7"/>
  <c r="DB462" i="7"/>
  <c r="B442" i="7"/>
  <c r="C442" i="7"/>
  <c r="D442" i="7"/>
  <c r="E442" i="7"/>
  <c r="F442" i="7"/>
  <c r="G442" i="7"/>
  <c r="H442" i="7"/>
  <c r="I442" i="7"/>
  <c r="J442" i="7"/>
  <c r="K442" i="7"/>
  <c r="L442" i="7"/>
  <c r="M442" i="7"/>
  <c r="N442" i="7"/>
  <c r="O442" i="7"/>
  <c r="P442" i="7"/>
  <c r="Q442" i="7"/>
  <c r="R442" i="7"/>
  <c r="S442" i="7"/>
  <c r="T442" i="7"/>
  <c r="U442" i="7"/>
  <c r="V442" i="7"/>
  <c r="W442" i="7"/>
  <c r="X442" i="7"/>
  <c r="Y442" i="7"/>
  <c r="Z442" i="7"/>
  <c r="AA442" i="7"/>
  <c r="AB442" i="7"/>
  <c r="AC442" i="7"/>
  <c r="AD442" i="7"/>
  <c r="AE442" i="7"/>
  <c r="AF442" i="7"/>
  <c r="AG442" i="7"/>
  <c r="AH442" i="7"/>
  <c r="AI442" i="7"/>
  <c r="AJ442" i="7"/>
  <c r="AK442" i="7"/>
  <c r="AL442" i="7"/>
  <c r="AM442" i="7"/>
  <c r="AN442" i="7"/>
  <c r="AO442" i="7"/>
  <c r="AP442" i="7"/>
  <c r="AQ442" i="7"/>
  <c r="AR442" i="7"/>
  <c r="AS442" i="7"/>
  <c r="AT442" i="7"/>
  <c r="AU442" i="7"/>
  <c r="AV442" i="7"/>
  <c r="AW442" i="7"/>
  <c r="AX442" i="7"/>
  <c r="AY442" i="7"/>
  <c r="AZ442" i="7"/>
  <c r="BA442" i="7"/>
  <c r="BB442" i="7"/>
  <c r="BC442" i="7"/>
  <c r="BD442" i="7"/>
  <c r="BE442" i="7"/>
  <c r="BF442" i="7"/>
  <c r="BG442" i="7"/>
  <c r="BH442" i="7"/>
  <c r="BI442" i="7"/>
  <c r="BJ442" i="7"/>
  <c r="BK442" i="7"/>
  <c r="BL442" i="7"/>
  <c r="BM442" i="7"/>
  <c r="BN442" i="7"/>
  <c r="BO442" i="7"/>
  <c r="BP442" i="7"/>
  <c r="BQ442" i="7"/>
  <c r="BR442" i="7"/>
  <c r="BS442" i="7"/>
  <c r="BT442" i="7"/>
  <c r="BU442" i="7"/>
  <c r="BV442" i="7"/>
  <c r="BW442" i="7"/>
  <c r="BX442" i="7"/>
  <c r="BY442" i="7"/>
  <c r="BZ442" i="7"/>
  <c r="CA442" i="7"/>
  <c r="CB442" i="7"/>
  <c r="CC442" i="7"/>
  <c r="CD442" i="7"/>
  <c r="CE442" i="7"/>
  <c r="CF442" i="7"/>
  <c r="CG442" i="7"/>
  <c r="CH442" i="7"/>
  <c r="CI442" i="7"/>
  <c r="CJ442" i="7"/>
  <c r="CK442" i="7"/>
  <c r="CL442" i="7"/>
  <c r="CM442" i="7"/>
  <c r="CN442" i="7"/>
  <c r="CO442" i="7"/>
  <c r="CP442" i="7"/>
  <c r="CQ442" i="7"/>
  <c r="CR442" i="7"/>
  <c r="CS442" i="7"/>
  <c r="CT442" i="7"/>
  <c r="CU442" i="7"/>
  <c r="CV442" i="7"/>
  <c r="CW442" i="7"/>
  <c r="CX442" i="7"/>
  <c r="CY442" i="7"/>
  <c r="CZ442" i="7"/>
  <c r="DA442" i="7"/>
  <c r="DB442" i="7"/>
  <c r="B422" i="7"/>
  <c r="C422" i="7"/>
  <c r="D422" i="7"/>
  <c r="E422" i="7"/>
  <c r="F422" i="7"/>
  <c r="G422" i="7"/>
  <c r="H422" i="7"/>
  <c r="I422" i="7"/>
  <c r="J422" i="7"/>
  <c r="K422" i="7"/>
  <c r="L422" i="7"/>
  <c r="M422" i="7"/>
  <c r="N422" i="7"/>
  <c r="O422" i="7"/>
  <c r="P422" i="7"/>
  <c r="Q422" i="7"/>
  <c r="R422" i="7"/>
  <c r="S422" i="7"/>
  <c r="T422" i="7"/>
  <c r="U422" i="7"/>
  <c r="V422" i="7"/>
  <c r="W422" i="7"/>
  <c r="X422" i="7"/>
  <c r="Y422" i="7"/>
  <c r="Z422" i="7"/>
  <c r="AA422" i="7"/>
  <c r="AB422" i="7"/>
  <c r="AC422" i="7"/>
  <c r="AD422" i="7"/>
  <c r="AE422" i="7"/>
  <c r="AF422" i="7"/>
  <c r="AG422" i="7"/>
  <c r="AH422" i="7"/>
  <c r="AI422" i="7"/>
  <c r="AJ422" i="7"/>
  <c r="AK422" i="7"/>
  <c r="AL422" i="7"/>
  <c r="AM422" i="7"/>
  <c r="AN422" i="7"/>
  <c r="AO422" i="7"/>
  <c r="AP422" i="7"/>
  <c r="AQ422" i="7"/>
  <c r="AR422" i="7"/>
  <c r="AS422" i="7"/>
  <c r="AT422" i="7"/>
  <c r="AU422" i="7"/>
  <c r="AV422" i="7"/>
  <c r="AW422" i="7"/>
  <c r="AX422" i="7"/>
  <c r="AY422" i="7"/>
  <c r="AZ422" i="7"/>
  <c r="BA422" i="7"/>
  <c r="BB422" i="7"/>
  <c r="BC422" i="7"/>
  <c r="BD422" i="7"/>
  <c r="BE422" i="7"/>
  <c r="BF422" i="7"/>
  <c r="BG422" i="7"/>
  <c r="BH422" i="7"/>
  <c r="BI422" i="7"/>
  <c r="BJ422" i="7"/>
  <c r="BK422" i="7"/>
  <c r="BL422" i="7"/>
  <c r="BM422" i="7"/>
  <c r="BN422" i="7"/>
  <c r="BO422" i="7"/>
  <c r="BP422" i="7"/>
  <c r="BQ422" i="7"/>
  <c r="BR422" i="7"/>
  <c r="BS422" i="7"/>
  <c r="BT422" i="7"/>
  <c r="BU422" i="7"/>
  <c r="BV422" i="7"/>
  <c r="BW422" i="7"/>
  <c r="BX422" i="7"/>
  <c r="BY422" i="7"/>
  <c r="BZ422" i="7"/>
  <c r="CA422" i="7"/>
  <c r="CB422" i="7"/>
  <c r="CC422" i="7"/>
  <c r="CD422" i="7"/>
  <c r="CE422" i="7"/>
  <c r="CF422" i="7"/>
  <c r="CG422" i="7"/>
  <c r="CH422" i="7"/>
  <c r="CI422" i="7"/>
  <c r="CJ422" i="7"/>
  <c r="CK422" i="7"/>
  <c r="CL422" i="7"/>
  <c r="CM422" i="7"/>
  <c r="CN422" i="7"/>
  <c r="CO422" i="7"/>
  <c r="CP422" i="7"/>
  <c r="CQ422" i="7"/>
  <c r="CR422" i="7"/>
  <c r="CS422" i="7"/>
  <c r="CT422" i="7"/>
  <c r="CU422" i="7"/>
  <c r="CV422" i="7"/>
  <c r="CW422" i="7"/>
  <c r="CX422" i="7"/>
  <c r="CY422" i="7"/>
  <c r="CZ422" i="7"/>
  <c r="DA422" i="7"/>
  <c r="DB422" i="7"/>
  <c r="B402" i="7"/>
  <c r="C402" i="7"/>
  <c r="D402" i="7"/>
  <c r="E402" i="7"/>
  <c r="F402" i="7"/>
  <c r="G402" i="7"/>
  <c r="H402" i="7"/>
  <c r="I402" i="7"/>
  <c r="J402" i="7"/>
  <c r="K402" i="7"/>
  <c r="L402" i="7"/>
  <c r="M402" i="7"/>
  <c r="N402" i="7"/>
  <c r="O402" i="7"/>
  <c r="P402" i="7"/>
  <c r="Q402" i="7"/>
  <c r="R402" i="7"/>
  <c r="S402" i="7"/>
  <c r="T402" i="7"/>
  <c r="U402" i="7"/>
  <c r="V402" i="7"/>
  <c r="W402" i="7"/>
  <c r="X402" i="7"/>
  <c r="Y402" i="7"/>
  <c r="Z402" i="7"/>
  <c r="AA402" i="7"/>
  <c r="AB402" i="7"/>
  <c r="AC402" i="7"/>
  <c r="AD402" i="7"/>
  <c r="AE402" i="7"/>
  <c r="AF402" i="7"/>
  <c r="AG402" i="7"/>
  <c r="AH402" i="7"/>
  <c r="AI402" i="7"/>
  <c r="AJ402" i="7"/>
  <c r="AK402" i="7"/>
  <c r="AL402" i="7"/>
  <c r="AM402" i="7"/>
  <c r="AN402" i="7"/>
  <c r="AO402" i="7"/>
  <c r="AP402" i="7"/>
  <c r="AQ402" i="7"/>
  <c r="AR402" i="7"/>
  <c r="AS402" i="7"/>
  <c r="AT402" i="7"/>
  <c r="AU402" i="7"/>
  <c r="AV402" i="7"/>
  <c r="AW402" i="7"/>
  <c r="AX402" i="7"/>
  <c r="AY402" i="7"/>
  <c r="AZ402" i="7"/>
  <c r="BA402" i="7"/>
  <c r="BB402" i="7"/>
  <c r="BC402" i="7"/>
  <c r="BD402" i="7"/>
  <c r="BE402" i="7"/>
  <c r="BF402" i="7"/>
  <c r="BG402" i="7"/>
  <c r="BH402" i="7"/>
  <c r="BI402" i="7"/>
  <c r="BJ402" i="7"/>
  <c r="BK402" i="7"/>
  <c r="BL402" i="7"/>
  <c r="BM402" i="7"/>
  <c r="BN402" i="7"/>
  <c r="BO402" i="7"/>
  <c r="BP402" i="7"/>
  <c r="BQ402" i="7"/>
  <c r="BR402" i="7"/>
  <c r="BS402" i="7"/>
  <c r="BT402" i="7"/>
  <c r="BU402" i="7"/>
  <c r="BV402" i="7"/>
  <c r="BW402" i="7"/>
  <c r="BX402" i="7"/>
  <c r="BY402" i="7"/>
  <c r="BZ402" i="7"/>
  <c r="CA402" i="7"/>
  <c r="CB402" i="7"/>
  <c r="CC402" i="7"/>
  <c r="CD402" i="7"/>
  <c r="CE402" i="7"/>
  <c r="CF402" i="7"/>
  <c r="CG402" i="7"/>
  <c r="CH402" i="7"/>
  <c r="CI402" i="7"/>
  <c r="CJ402" i="7"/>
  <c r="CK402" i="7"/>
  <c r="CL402" i="7"/>
  <c r="CM402" i="7"/>
  <c r="CN402" i="7"/>
  <c r="CO402" i="7"/>
  <c r="CP402" i="7"/>
  <c r="CQ402" i="7"/>
  <c r="CR402" i="7"/>
  <c r="CS402" i="7"/>
  <c r="CT402" i="7"/>
  <c r="CU402" i="7"/>
  <c r="CV402" i="7"/>
  <c r="CW402" i="7"/>
  <c r="CX402" i="7"/>
  <c r="CY402" i="7"/>
  <c r="CZ402" i="7"/>
  <c r="DA402" i="7"/>
  <c r="DB402" i="7"/>
  <c r="B382" i="7"/>
  <c r="C382" i="7"/>
  <c r="D382" i="7"/>
  <c r="E382" i="7"/>
  <c r="F382" i="7"/>
  <c r="G382" i="7"/>
  <c r="H382" i="7"/>
  <c r="I382" i="7"/>
  <c r="J382" i="7"/>
  <c r="K382" i="7"/>
  <c r="L382" i="7"/>
  <c r="M382" i="7"/>
  <c r="N382" i="7"/>
  <c r="O382" i="7"/>
  <c r="P382" i="7"/>
  <c r="Q382" i="7"/>
  <c r="R382" i="7"/>
  <c r="S382" i="7"/>
  <c r="T382" i="7"/>
  <c r="U382" i="7"/>
  <c r="V382" i="7"/>
  <c r="W382" i="7"/>
  <c r="X382" i="7"/>
  <c r="Y382" i="7"/>
  <c r="Z382" i="7"/>
  <c r="AA382" i="7"/>
  <c r="AB382" i="7"/>
  <c r="AC382" i="7"/>
  <c r="AD382" i="7"/>
  <c r="AE382" i="7"/>
  <c r="AF382" i="7"/>
  <c r="AG382" i="7"/>
  <c r="AH382" i="7"/>
  <c r="AI382" i="7"/>
  <c r="AJ382" i="7"/>
  <c r="AK382" i="7"/>
  <c r="AL382" i="7"/>
  <c r="AM382" i="7"/>
  <c r="AN382" i="7"/>
  <c r="AO382" i="7"/>
  <c r="AP382" i="7"/>
  <c r="AQ382" i="7"/>
  <c r="AR382" i="7"/>
  <c r="AS382" i="7"/>
  <c r="AT382" i="7"/>
  <c r="AU382" i="7"/>
  <c r="AV382" i="7"/>
  <c r="AW382" i="7"/>
  <c r="AX382" i="7"/>
  <c r="AY382" i="7"/>
  <c r="AZ382" i="7"/>
  <c r="BA382" i="7"/>
  <c r="BB382" i="7"/>
  <c r="BC382" i="7"/>
  <c r="BD382" i="7"/>
  <c r="BE382" i="7"/>
  <c r="BF382" i="7"/>
  <c r="BG382" i="7"/>
  <c r="BH382" i="7"/>
  <c r="BI382" i="7"/>
  <c r="BJ382" i="7"/>
  <c r="BK382" i="7"/>
  <c r="BL382" i="7"/>
  <c r="BM382" i="7"/>
  <c r="BN382" i="7"/>
  <c r="BO382" i="7"/>
  <c r="BP382" i="7"/>
  <c r="BQ382" i="7"/>
  <c r="BR382" i="7"/>
  <c r="BS382" i="7"/>
  <c r="BT382" i="7"/>
  <c r="BU382" i="7"/>
  <c r="BV382" i="7"/>
  <c r="BW382" i="7"/>
  <c r="BX382" i="7"/>
  <c r="BY382" i="7"/>
  <c r="BZ382" i="7"/>
  <c r="CA382" i="7"/>
  <c r="CB382" i="7"/>
  <c r="CC382" i="7"/>
  <c r="CD382" i="7"/>
  <c r="CE382" i="7"/>
  <c r="CF382" i="7"/>
  <c r="CG382" i="7"/>
  <c r="CH382" i="7"/>
  <c r="CI382" i="7"/>
  <c r="CJ382" i="7"/>
  <c r="CK382" i="7"/>
  <c r="CL382" i="7"/>
  <c r="CM382" i="7"/>
  <c r="CN382" i="7"/>
  <c r="CO382" i="7"/>
  <c r="CP382" i="7"/>
  <c r="CQ382" i="7"/>
  <c r="CR382" i="7"/>
  <c r="CS382" i="7"/>
  <c r="CT382" i="7"/>
  <c r="CU382" i="7"/>
  <c r="CV382" i="7"/>
  <c r="CW382" i="7"/>
  <c r="CX382" i="7"/>
  <c r="CY382" i="7"/>
  <c r="CZ382" i="7"/>
  <c r="DA382" i="7"/>
  <c r="DB382" i="7"/>
  <c r="B362" i="7"/>
  <c r="C362" i="7"/>
  <c r="D362" i="7"/>
  <c r="E362" i="7"/>
  <c r="F362" i="7"/>
  <c r="G362" i="7"/>
  <c r="H362" i="7"/>
  <c r="I362" i="7"/>
  <c r="J362" i="7"/>
  <c r="K362" i="7"/>
  <c r="L362" i="7"/>
  <c r="M362" i="7"/>
  <c r="N362" i="7"/>
  <c r="O362" i="7"/>
  <c r="P362" i="7"/>
  <c r="Q362" i="7"/>
  <c r="R362" i="7"/>
  <c r="S362" i="7"/>
  <c r="T362" i="7"/>
  <c r="U362" i="7"/>
  <c r="V362" i="7"/>
  <c r="W362" i="7"/>
  <c r="X362" i="7"/>
  <c r="Y362" i="7"/>
  <c r="Z362" i="7"/>
  <c r="AA362" i="7"/>
  <c r="AB362" i="7"/>
  <c r="AC362" i="7"/>
  <c r="AD362" i="7"/>
  <c r="AE362" i="7"/>
  <c r="AF362" i="7"/>
  <c r="AG362" i="7"/>
  <c r="AH362" i="7"/>
  <c r="AI362" i="7"/>
  <c r="AJ362" i="7"/>
  <c r="AK362" i="7"/>
  <c r="AL362" i="7"/>
  <c r="AM362" i="7"/>
  <c r="AN362" i="7"/>
  <c r="AO362" i="7"/>
  <c r="AP362" i="7"/>
  <c r="AQ362" i="7"/>
  <c r="AR362" i="7"/>
  <c r="AS362" i="7"/>
  <c r="AT362" i="7"/>
  <c r="AU362" i="7"/>
  <c r="AV362" i="7"/>
  <c r="AW362" i="7"/>
  <c r="AX362" i="7"/>
  <c r="AY362" i="7"/>
  <c r="AZ362" i="7"/>
  <c r="BA362" i="7"/>
  <c r="BB362" i="7"/>
  <c r="BC362" i="7"/>
  <c r="BD362" i="7"/>
  <c r="BE362" i="7"/>
  <c r="BF362" i="7"/>
  <c r="BG362" i="7"/>
  <c r="BH362" i="7"/>
  <c r="BI362" i="7"/>
  <c r="BJ362" i="7"/>
  <c r="BK362" i="7"/>
  <c r="BL362" i="7"/>
  <c r="BM362" i="7"/>
  <c r="BN362" i="7"/>
  <c r="BO362" i="7"/>
  <c r="BP362" i="7"/>
  <c r="BQ362" i="7"/>
  <c r="BR362" i="7"/>
  <c r="BS362" i="7"/>
  <c r="BT362" i="7"/>
  <c r="BU362" i="7"/>
  <c r="BV362" i="7"/>
  <c r="BW362" i="7"/>
  <c r="BX362" i="7"/>
  <c r="BY362" i="7"/>
  <c r="BZ362" i="7"/>
  <c r="CA362" i="7"/>
  <c r="CB362" i="7"/>
  <c r="CC362" i="7"/>
  <c r="CD362" i="7"/>
  <c r="CE362" i="7"/>
  <c r="CF362" i="7"/>
  <c r="CG362" i="7"/>
  <c r="CH362" i="7"/>
  <c r="CI362" i="7"/>
  <c r="CJ362" i="7"/>
  <c r="CK362" i="7"/>
  <c r="CL362" i="7"/>
  <c r="CM362" i="7"/>
  <c r="CN362" i="7"/>
  <c r="CO362" i="7"/>
  <c r="CP362" i="7"/>
  <c r="CQ362" i="7"/>
  <c r="CR362" i="7"/>
  <c r="CS362" i="7"/>
  <c r="CT362" i="7"/>
  <c r="CU362" i="7"/>
  <c r="CV362" i="7"/>
  <c r="CW362" i="7"/>
  <c r="CX362" i="7"/>
  <c r="CY362" i="7"/>
  <c r="CZ362" i="7"/>
  <c r="DA362" i="7"/>
  <c r="DB362" i="7"/>
  <c r="B342" i="7"/>
  <c r="C342" i="7"/>
  <c r="D342" i="7"/>
  <c r="E342" i="7"/>
  <c r="F342" i="7"/>
  <c r="G342" i="7"/>
  <c r="H342" i="7"/>
  <c r="I342" i="7"/>
  <c r="J342" i="7"/>
  <c r="K342" i="7"/>
  <c r="L342" i="7"/>
  <c r="M342" i="7"/>
  <c r="N342" i="7"/>
  <c r="O342" i="7"/>
  <c r="P342" i="7"/>
  <c r="Q342" i="7"/>
  <c r="R342" i="7"/>
  <c r="S342" i="7"/>
  <c r="T342" i="7"/>
  <c r="U342" i="7"/>
  <c r="V342" i="7"/>
  <c r="W342" i="7"/>
  <c r="X342" i="7"/>
  <c r="Y342" i="7"/>
  <c r="Z342" i="7"/>
  <c r="AA342" i="7"/>
  <c r="AB342" i="7"/>
  <c r="AC342" i="7"/>
  <c r="AD342" i="7"/>
  <c r="AE342" i="7"/>
  <c r="AF342" i="7"/>
  <c r="AG342" i="7"/>
  <c r="AH342" i="7"/>
  <c r="AI342" i="7"/>
  <c r="AJ342" i="7"/>
  <c r="AK342" i="7"/>
  <c r="AL342" i="7"/>
  <c r="AM342" i="7"/>
  <c r="AN342" i="7"/>
  <c r="AO342" i="7"/>
  <c r="AP342" i="7"/>
  <c r="AQ342" i="7"/>
  <c r="AR342" i="7"/>
  <c r="AS342" i="7"/>
  <c r="AT342" i="7"/>
  <c r="AU342" i="7"/>
  <c r="AV342" i="7"/>
  <c r="AW342" i="7"/>
  <c r="AX342" i="7"/>
  <c r="AY342" i="7"/>
  <c r="AZ342" i="7"/>
  <c r="BA342" i="7"/>
  <c r="BB342" i="7"/>
  <c r="BC342" i="7"/>
  <c r="BD342" i="7"/>
  <c r="BE342" i="7"/>
  <c r="BF342" i="7"/>
  <c r="BG342" i="7"/>
  <c r="BH342" i="7"/>
  <c r="BI342" i="7"/>
  <c r="BJ342" i="7"/>
  <c r="BK342" i="7"/>
  <c r="BL342" i="7"/>
  <c r="BM342" i="7"/>
  <c r="BN342" i="7"/>
  <c r="BO342" i="7"/>
  <c r="BP342" i="7"/>
  <c r="BQ342" i="7"/>
  <c r="BR342" i="7"/>
  <c r="BS342" i="7"/>
  <c r="BT342" i="7"/>
  <c r="BU342" i="7"/>
  <c r="BV342" i="7"/>
  <c r="BW342" i="7"/>
  <c r="BX342" i="7"/>
  <c r="BY342" i="7"/>
  <c r="BZ342" i="7"/>
  <c r="CA342" i="7"/>
  <c r="CB342" i="7"/>
  <c r="CC342" i="7"/>
  <c r="CD342" i="7"/>
  <c r="CE342" i="7"/>
  <c r="CF342" i="7"/>
  <c r="CG342" i="7"/>
  <c r="CH342" i="7"/>
  <c r="CI342" i="7"/>
  <c r="CJ342" i="7"/>
  <c r="CK342" i="7"/>
  <c r="CL342" i="7"/>
  <c r="CM342" i="7"/>
  <c r="CN342" i="7"/>
  <c r="CO342" i="7"/>
  <c r="CP342" i="7"/>
  <c r="CQ342" i="7"/>
  <c r="CR342" i="7"/>
  <c r="CS342" i="7"/>
  <c r="CT342" i="7"/>
  <c r="CU342" i="7"/>
  <c r="CV342" i="7"/>
  <c r="CW342" i="7"/>
  <c r="CX342" i="7"/>
  <c r="CY342" i="7"/>
  <c r="CZ342" i="7"/>
  <c r="DA342" i="7"/>
  <c r="DB342" i="7"/>
  <c r="B337" i="7"/>
  <c r="C337" i="7"/>
  <c r="D337" i="7"/>
  <c r="E337" i="7"/>
  <c r="F337" i="7"/>
  <c r="G337" i="7"/>
  <c r="H337" i="7"/>
  <c r="I337" i="7"/>
  <c r="J337" i="7"/>
  <c r="K337" i="7"/>
  <c r="L337" i="7"/>
  <c r="M337" i="7"/>
  <c r="N337" i="7"/>
  <c r="O337" i="7"/>
  <c r="P337" i="7"/>
  <c r="Q337" i="7"/>
  <c r="R337" i="7"/>
  <c r="S337" i="7"/>
  <c r="T337" i="7"/>
  <c r="U337" i="7"/>
  <c r="V337" i="7"/>
  <c r="W337" i="7"/>
  <c r="X337" i="7"/>
  <c r="Y337" i="7"/>
  <c r="Z337" i="7"/>
  <c r="AA337" i="7"/>
  <c r="AB337" i="7"/>
  <c r="AC337" i="7"/>
  <c r="AD337" i="7"/>
  <c r="AE337" i="7"/>
  <c r="AF337" i="7"/>
  <c r="AG337" i="7"/>
  <c r="AH337" i="7"/>
  <c r="AI337" i="7"/>
  <c r="AJ337" i="7"/>
  <c r="AK337" i="7"/>
  <c r="AL337" i="7"/>
  <c r="AM337" i="7"/>
  <c r="AN337" i="7"/>
  <c r="AO337" i="7"/>
  <c r="AP337" i="7"/>
  <c r="AQ337" i="7"/>
  <c r="AR337" i="7"/>
  <c r="AS337" i="7"/>
  <c r="AT337" i="7"/>
  <c r="AU337" i="7"/>
  <c r="AV337" i="7"/>
  <c r="AW337" i="7"/>
  <c r="AX337" i="7"/>
  <c r="AY337" i="7"/>
  <c r="AZ337" i="7"/>
  <c r="BA337" i="7"/>
  <c r="BB337" i="7"/>
  <c r="BC337" i="7"/>
  <c r="BD337" i="7"/>
  <c r="BE337" i="7"/>
  <c r="BF337" i="7"/>
  <c r="BG337" i="7"/>
  <c r="BH337" i="7"/>
  <c r="BI337" i="7"/>
  <c r="BJ337" i="7"/>
  <c r="BK337" i="7"/>
  <c r="BL337" i="7"/>
  <c r="BM337" i="7"/>
  <c r="BN337" i="7"/>
  <c r="BO337" i="7"/>
  <c r="BP337" i="7"/>
  <c r="BQ337" i="7"/>
  <c r="BR337" i="7"/>
  <c r="BS337" i="7"/>
  <c r="BT337" i="7"/>
  <c r="BU337" i="7"/>
  <c r="BV337" i="7"/>
  <c r="BW337" i="7"/>
  <c r="BX337" i="7"/>
  <c r="BY337" i="7"/>
  <c r="BZ337" i="7"/>
  <c r="CA337" i="7"/>
  <c r="CB337" i="7"/>
  <c r="CC337" i="7"/>
  <c r="CD337" i="7"/>
  <c r="CE337" i="7"/>
  <c r="CF337" i="7"/>
  <c r="CG337" i="7"/>
  <c r="CH337" i="7"/>
  <c r="CI337" i="7"/>
  <c r="CJ337" i="7"/>
  <c r="CK337" i="7"/>
  <c r="CL337" i="7"/>
  <c r="CM337" i="7"/>
  <c r="CN337" i="7"/>
  <c r="CO337" i="7"/>
  <c r="CP337" i="7"/>
  <c r="CQ337" i="7"/>
  <c r="CR337" i="7"/>
  <c r="CS337" i="7"/>
  <c r="CT337" i="7"/>
  <c r="CU337" i="7"/>
  <c r="CV337" i="7"/>
  <c r="CW337" i="7"/>
  <c r="CX337" i="7"/>
  <c r="CY337" i="7"/>
  <c r="CZ337" i="7"/>
  <c r="DA337" i="7"/>
  <c r="DB337" i="7"/>
  <c r="B481" i="7"/>
  <c r="C481" i="7"/>
  <c r="D481" i="7"/>
  <c r="E481" i="7"/>
  <c r="F481" i="7"/>
  <c r="G481" i="7"/>
  <c r="H481" i="7"/>
  <c r="I481" i="7"/>
  <c r="J481" i="7"/>
  <c r="K481" i="7"/>
  <c r="L481" i="7"/>
  <c r="M481" i="7"/>
  <c r="N481" i="7"/>
  <c r="O481" i="7"/>
  <c r="P481" i="7"/>
  <c r="Q481" i="7"/>
  <c r="R481" i="7"/>
  <c r="S481" i="7"/>
  <c r="T481" i="7"/>
  <c r="U481" i="7"/>
  <c r="V481" i="7"/>
  <c r="W481" i="7"/>
  <c r="X481" i="7"/>
  <c r="Y481" i="7"/>
  <c r="Z481" i="7"/>
  <c r="AA481" i="7"/>
  <c r="AB481" i="7"/>
  <c r="AC481" i="7"/>
  <c r="AD481" i="7"/>
  <c r="AE481" i="7"/>
  <c r="AF481" i="7"/>
  <c r="AG481" i="7"/>
  <c r="AH481" i="7"/>
  <c r="AI481" i="7"/>
  <c r="AJ481" i="7"/>
  <c r="AK481" i="7"/>
  <c r="AL481" i="7"/>
  <c r="AM481" i="7"/>
  <c r="AN481" i="7"/>
  <c r="AO481" i="7"/>
  <c r="AP481" i="7"/>
  <c r="AQ481" i="7"/>
  <c r="AR481" i="7"/>
  <c r="AS481" i="7"/>
  <c r="AT481" i="7"/>
  <c r="AU481" i="7"/>
  <c r="AV481" i="7"/>
  <c r="AW481" i="7"/>
  <c r="AX481" i="7"/>
  <c r="AY481" i="7"/>
  <c r="AZ481" i="7"/>
  <c r="BA481" i="7"/>
  <c r="BB481" i="7"/>
  <c r="BC481" i="7"/>
  <c r="BD481" i="7"/>
  <c r="BE481" i="7"/>
  <c r="BF481" i="7"/>
  <c r="BG481" i="7"/>
  <c r="BH481" i="7"/>
  <c r="BI481" i="7"/>
  <c r="BJ481" i="7"/>
  <c r="BK481" i="7"/>
  <c r="BL481" i="7"/>
  <c r="BM481" i="7"/>
  <c r="BN481" i="7"/>
  <c r="BO481" i="7"/>
  <c r="BP481" i="7"/>
  <c r="BQ481" i="7"/>
  <c r="BR481" i="7"/>
  <c r="BS481" i="7"/>
  <c r="BT481" i="7"/>
  <c r="BU481" i="7"/>
  <c r="BV481" i="7"/>
  <c r="BW481" i="7"/>
  <c r="BX481" i="7"/>
  <c r="BY481" i="7"/>
  <c r="BZ481" i="7"/>
  <c r="CA481" i="7"/>
  <c r="CB481" i="7"/>
  <c r="CC481" i="7"/>
  <c r="CD481" i="7"/>
  <c r="CE481" i="7"/>
  <c r="CF481" i="7"/>
  <c r="CG481" i="7"/>
  <c r="CH481" i="7"/>
  <c r="CI481" i="7"/>
  <c r="CJ481" i="7"/>
  <c r="CK481" i="7"/>
  <c r="CL481" i="7"/>
  <c r="CM481" i="7"/>
  <c r="CN481" i="7"/>
  <c r="CO481" i="7"/>
  <c r="CP481" i="7"/>
  <c r="CQ481" i="7"/>
  <c r="CR481" i="7"/>
  <c r="CS481" i="7"/>
  <c r="CT481" i="7"/>
  <c r="CU481" i="7"/>
  <c r="CV481" i="7"/>
  <c r="CW481" i="7"/>
  <c r="CX481" i="7"/>
  <c r="CY481" i="7"/>
  <c r="CZ481" i="7"/>
  <c r="DA481" i="7"/>
  <c r="DB481" i="7"/>
  <c r="B461" i="7"/>
  <c r="C461" i="7"/>
  <c r="D461" i="7"/>
  <c r="E461" i="7"/>
  <c r="F461" i="7"/>
  <c r="G461" i="7"/>
  <c r="H461" i="7"/>
  <c r="I461" i="7"/>
  <c r="J461" i="7"/>
  <c r="K461" i="7"/>
  <c r="L461" i="7"/>
  <c r="M461" i="7"/>
  <c r="N461" i="7"/>
  <c r="O461" i="7"/>
  <c r="P461" i="7"/>
  <c r="Q461" i="7"/>
  <c r="R461" i="7"/>
  <c r="S461" i="7"/>
  <c r="T461" i="7"/>
  <c r="U461" i="7"/>
  <c r="V461" i="7"/>
  <c r="W461" i="7"/>
  <c r="X461" i="7"/>
  <c r="Y461" i="7"/>
  <c r="Z461" i="7"/>
  <c r="AA461" i="7"/>
  <c r="AB461" i="7"/>
  <c r="AC461" i="7"/>
  <c r="AD461" i="7"/>
  <c r="AE461" i="7"/>
  <c r="AF461" i="7"/>
  <c r="AG461" i="7"/>
  <c r="AH461" i="7"/>
  <c r="AI461" i="7"/>
  <c r="AJ461" i="7"/>
  <c r="AK461" i="7"/>
  <c r="AL461" i="7"/>
  <c r="AM461" i="7"/>
  <c r="AN461" i="7"/>
  <c r="AO461" i="7"/>
  <c r="AP461" i="7"/>
  <c r="AQ461" i="7"/>
  <c r="AR461" i="7"/>
  <c r="AS461" i="7"/>
  <c r="AT461" i="7"/>
  <c r="AU461" i="7"/>
  <c r="AV461" i="7"/>
  <c r="AW461" i="7"/>
  <c r="AX461" i="7"/>
  <c r="AY461" i="7"/>
  <c r="AZ461" i="7"/>
  <c r="BA461" i="7"/>
  <c r="BB461" i="7"/>
  <c r="BC461" i="7"/>
  <c r="BD461" i="7"/>
  <c r="BE461" i="7"/>
  <c r="BF461" i="7"/>
  <c r="BG461" i="7"/>
  <c r="BH461" i="7"/>
  <c r="BI461" i="7"/>
  <c r="BJ461" i="7"/>
  <c r="BK461" i="7"/>
  <c r="BL461" i="7"/>
  <c r="BM461" i="7"/>
  <c r="BN461" i="7"/>
  <c r="BO461" i="7"/>
  <c r="BP461" i="7"/>
  <c r="BQ461" i="7"/>
  <c r="BR461" i="7"/>
  <c r="BS461" i="7"/>
  <c r="BT461" i="7"/>
  <c r="BU461" i="7"/>
  <c r="BV461" i="7"/>
  <c r="BW461" i="7"/>
  <c r="BX461" i="7"/>
  <c r="BY461" i="7"/>
  <c r="BZ461" i="7"/>
  <c r="CA461" i="7"/>
  <c r="CB461" i="7"/>
  <c r="CC461" i="7"/>
  <c r="CD461" i="7"/>
  <c r="CE461" i="7"/>
  <c r="CF461" i="7"/>
  <c r="CG461" i="7"/>
  <c r="CH461" i="7"/>
  <c r="CI461" i="7"/>
  <c r="CJ461" i="7"/>
  <c r="CK461" i="7"/>
  <c r="CL461" i="7"/>
  <c r="CM461" i="7"/>
  <c r="CN461" i="7"/>
  <c r="CO461" i="7"/>
  <c r="CP461" i="7"/>
  <c r="CQ461" i="7"/>
  <c r="CR461" i="7"/>
  <c r="CS461" i="7"/>
  <c r="CT461" i="7"/>
  <c r="CU461" i="7"/>
  <c r="CV461" i="7"/>
  <c r="CW461" i="7"/>
  <c r="CX461" i="7"/>
  <c r="CY461" i="7"/>
  <c r="CZ461" i="7"/>
  <c r="DA461" i="7"/>
  <c r="DB461" i="7"/>
  <c r="B441" i="7"/>
  <c r="C441" i="7"/>
  <c r="D441" i="7"/>
  <c r="E441" i="7"/>
  <c r="F441" i="7"/>
  <c r="G441" i="7"/>
  <c r="H441" i="7"/>
  <c r="I441" i="7"/>
  <c r="J441" i="7"/>
  <c r="K441" i="7"/>
  <c r="L441" i="7"/>
  <c r="M441" i="7"/>
  <c r="N441" i="7"/>
  <c r="O441" i="7"/>
  <c r="P441" i="7"/>
  <c r="Q441" i="7"/>
  <c r="R441" i="7"/>
  <c r="S441" i="7"/>
  <c r="T441" i="7"/>
  <c r="U441" i="7"/>
  <c r="V441" i="7"/>
  <c r="W441" i="7"/>
  <c r="X441" i="7"/>
  <c r="Y441" i="7"/>
  <c r="Z441" i="7"/>
  <c r="AA441" i="7"/>
  <c r="AB441" i="7"/>
  <c r="AC441" i="7"/>
  <c r="AD441" i="7"/>
  <c r="AE441" i="7"/>
  <c r="AF441" i="7"/>
  <c r="AG441" i="7"/>
  <c r="AH441" i="7"/>
  <c r="AI441" i="7"/>
  <c r="AJ441" i="7"/>
  <c r="AK441" i="7"/>
  <c r="AL441" i="7"/>
  <c r="AM441" i="7"/>
  <c r="AN441" i="7"/>
  <c r="AO441" i="7"/>
  <c r="AP441" i="7"/>
  <c r="AQ441" i="7"/>
  <c r="AR441" i="7"/>
  <c r="AS441" i="7"/>
  <c r="AT441" i="7"/>
  <c r="AU441" i="7"/>
  <c r="AV441" i="7"/>
  <c r="AW441" i="7"/>
  <c r="AX441" i="7"/>
  <c r="AY441" i="7"/>
  <c r="AZ441" i="7"/>
  <c r="BA441" i="7"/>
  <c r="BB441" i="7"/>
  <c r="BC441" i="7"/>
  <c r="BD441" i="7"/>
  <c r="BE441" i="7"/>
  <c r="BF441" i="7"/>
  <c r="BG441" i="7"/>
  <c r="BH441" i="7"/>
  <c r="BI441" i="7"/>
  <c r="BJ441" i="7"/>
  <c r="BK441" i="7"/>
  <c r="BL441" i="7"/>
  <c r="BM441" i="7"/>
  <c r="BN441" i="7"/>
  <c r="BO441" i="7"/>
  <c r="BP441" i="7"/>
  <c r="BQ441" i="7"/>
  <c r="BR441" i="7"/>
  <c r="BS441" i="7"/>
  <c r="BT441" i="7"/>
  <c r="BU441" i="7"/>
  <c r="BV441" i="7"/>
  <c r="BW441" i="7"/>
  <c r="BX441" i="7"/>
  <c r="BY441" i="7"/>
  <c r="BZ441" i="7"/>
  <c r="CA441" i="7"/>
  <c r="CB441" i="7"/>
  <c r="CC441" i="7"/>
  <c r="CD441" i="7"/>
  <c r="CE441" i="7"/>
  <c r="CF441" i="7"/>
  <c r="CG441" i="7"/>
  <c r="CH441" i="7"/>
  <c r="CI441" i="7"/>
  <c r="CJ441" i="7"/>
  <c r="CK441" i="7"/>
  <c r="CL441" i="7"/>
  <c r="CM441" i="7"/>
  <c r="CN441" i="7"/>
  <c r="CO441" i="7"/>
  <c r="CP441" i="7"/>
  <c r="CQ441" i="7"/>
  <c r="CR441" i="7"/>
  <c r="CS441" i="7"/>
  <c r="CT441" i="7"/>
  <c r="CU441" i="7"/>
  <c r="CV441" i="7"/>
  <c r="CW441" i="7"/>
  <c r="CX441" i="7"/>
  <c r="CY441" i="7"/>
  <c r="CZ441" i="7"/>
  <c r="DA441" i="7"/>
  <c r="DB441" i="7"/>
  <c r="B421" i="7"/>
  <c r="C421" i="7"/>
  <c r="D421" i="7"/>
  <c r="E421" i="7"/>
  <c r="F421" i="7"/>
  <c r="G421" i="7"/>
  <c r="H421" i="7"/>
  <c r="I421" i="7"/>
  <c r="J421" i="7"/>
  <c r="K421" i="7"/>
  <c r="L421" i="7"/>
  <c r="M421" i="7"/>
  <c r="N421" i="7"/>
  <c r="O421" i="7"/>
  <c r="P421" i="7"/>
  <c r="Q421" i="7"/>
  <c r="R421" i="7"/>
  <c r="S421" i="7"/>
  <c r="T421" i="7"/>
  <c r="U421" i="7"/>
  <c r="V421" i="7"/>
  <c r="W421" i="7"/>
  <c r="X421" i="7"/>
  <c r="Y421" i="7"/>
  <c r="Z421" i="7"/>
  <c r="AA421" i="7"/>
  <c r="AB421" i="7"/>
  <c r="AC421" i="7"/>
  <c r="AD421" i="7"/>
  <c r="AE421" i="7"/>
  <c r="AF421" i="7"/>
  <c r="AG421" i="7"/>
  <c r="AH421" i="7"/>
  <c r="AI421" i="7"/>
  <c r="AJ421" i="7"/>
  <c r="AK421" i="7"/>
  <c r="AL421" i="7"/>
  <c r="AM421" i="7"/>
  <c r="AN421" i="7"/>
  <c r="AO421" i="7"/>
  <c r="AP421" i="7"/>
  <c r="AQ421" i="7"/>
  <c r="AR421" i="7"/>
  <c r="AS421" i="7"/>
  <c r="AT421" i="7"/>
  <c r="AU421" i="7"/>
  <c r="AV421" i="7"/>
  <c r="AW421" i="7"/>
  <c r="AX421" i="7"/>
  <c r="AY421" i="7"/>
  <c r="AZ421" i="7"/>
  <c r="BA421" i="7"/>
  <c r="BB421" i="7"/>
  <c r="BC421" i="7"/>
  <c r="BD421" i="7"/>
  <c r="BE421" i="7"/>
  <c r="BF421" i="7"/>
  <c r="BG421" i="7"/>
  <c r="BH421" i="7"/>
  <c r="BI421" i="7"/>
  <c r="BJ421" i="7"/>
  <c r="BK421" i="7"/>
  <c r="BL421" i="7"/>
  <c r="BM421" i="7"/>
  <c r="BN421" i="7"/>
  <c r="BO421" i="7"/>
  <c r="BP421" i="7"/>
  <c r="BQ421" i="7"/>
  <c r="BR421" i="7"/>
  <c r="BS421" i="7"/>
  <c r="BT421" i="7"/>
  <c r="BU421" i="7"/>
  <c r="BV421" i="7"/>
  <c r="BW421" i="7"/>
  <c r="BX421" i="7"/>
  <c r="BY421" i="7"/>
  <c r="BZ421" i="7"/>
  <c r="CA421" i="7"/>
  <c r="CB421" i="7"/>
  <c r="CC421" i="7"/>
  <c r="CD421" i="7"/>
  <c r="CE421" i="7"/>
  <c r="CF421" i="7"/>
  <c r="CG421" i="7"/>
  <c r="CH421" i="7"/>
  <c r="CI421" i="7"/>
  <c r="CJ421" i="7"/>
  <c r="CK421" i="7"/>
  <c r="CL421" i="7"/>
  <c r="CM421" i="7"/>
  <c r="CN421" i="7"/>
  <c r="CO421" i="7"/>
  <c r="CP421" i="7"/>
  <c r="CQ421" i="7"/>
  <c r="CR421" i="7"/>
  <c r="CS421" i="7"/>
  <c r="CT421" i="7"/>
  <c r="CU421" i="7"/>
  <c r="CV421" i="7"/>
  <c r="CW421" i="7"/>
  <c r="CX421" i="7"/>
  <c r="CY421" i="7"/>
  <c r="CZ421" i="7"/>
  <c r="DA421" i="7"/>
  <c r="DB421" i="7"/>
  <c r="B401" i="7"/>
  <c r="C401" i="7"/>
  <c r="D401" i="7"/>
  <c r="E401" i="7"/>
  <c r="F401" i="7"/>
  <c r="G401" i="7"/>
  <c r="H401" i="7"/>
  <c r="I401" i="7"/>
  <c r="J401" i="7"/>
  <c r="K401" i="7"/>
  <c r="L401" i="7"/>
  <c r="M401" i="7"/>
  <c r="N401" i="7"/>
  <c r="O401" i="7"/>
  <c r="P401" i="7"/>
  <c r="Q401" i="7"/>
  <c r="R401" i="7"/>
  <c r="S401" i="7"/>
  <c r="T401" i="7"/>
  <c r="U401" i="7"/>
  <c r="V401" i="7"/>
  <c r="W401" i="7"/>
  <c r="X401" i="7"/>
  <c r="Y401" i="7"/>
  <c r="Z401" i="7"/>
  <c r="AA401" i="7"/>
  <c r="AB401" i="7"/>
  <c r="AC401" i="7"/>
  <c r="AD401" i="7"/>
  <c r="AE401" i="7"/>
  <c r="AF401" i="7"/>
  <c r="AG401" i="7"/>
  <c r="AH401" i="7"/>
  <c r="AI401" i="7"/>
  <c r="AJ401" i="7"/>
  <c r="AK401" i="7"/>
  <c r="AL401" i="7"/>
  <c r="AM401" i="7"/>
  <c r="AN401" i="7"/>
  <c r="AO401" i="7"/>
  <c r="AP401" i="7"/>
  <c r="AQ401" i="7"/>
  <c r="AR401" i="7"/>
  <c r="AS401" i="7"/>
  <c r="AT401" i="7"/>
  <c r="AU401" i="7"/>
  <c r="AV401" i="7"/>
  <c r="AW401" i="7"/>
  <c r="AX401" i="7"/>
  <c r="AY401" i="7"/>
  <c r="AZ401" i="7"/>
  <c r="BA401" i="7"/>
  <c r="BB401" i="7"/>
  <c r="BC401" i="7"/>
  <c r="BD401" i="7"/>
  <c r="BE401" i="7"/>
  <c r="BF401" i="7"/>
  <c r="BG401" i="7"/>
  <c r="BH401" i="7"/>
  <c r="BI401" i="7"/>
  <c r="BJ401" i="7"/>
  <c r="BK401" i="7"/>
  <c r="BL401" i="7"/>
  <c r="BM401" i="7"/>
  <c r="BN401" i="7"/>
  <c r="BO401" i="7"/>
  <c r="BP401" i="7"/>
  <c r="BQ401" i="7"/>
  <c r="BR401" i="7"/>
  <c r="BS401" i="7"/>
  <c r="BT401" i="7"/>
  <c r="BU401" i="7"/>
  <c r="BV401" i="7"/>
  <c r="BW401" i="7"/>
  <c r="BX401" i="7"/>
  <c r="BY401" i="7"/>
  <c r="BZ401" i="7"/>
  <c r="CA401" i="7"/>
  <c r="CB401" i="7"/>
  <c r="CC401" i="7"/>
  <c r="CD401" i="7"/>
  <c r="CE401" i="7"/>
  <c r="CF401" i="7"/>
  <c r="CG401" i="7"/>
  <c r="CH401" i="7"/>
  <c r="CI401" i="7"/>
  <c r="CJ401" i="7"/>
  <c r="CK401" i="7"/>
  <c r="CL401" i="7"/>
  <c r="CM401" i="7"/>
  <c r="CN401" i="7"/>
  <c r="CO401" i="7"/>
  <c r="CP401" i="7"/>
  <c r="CQ401" i="7"/>
  <c r="CR401" i="7"/>
  <c r="CS401" i="7"/>
  <c r="CT401" i="7"/>
  <c r="CU401" i="7"/>
  <c r="CV401" i="7"/>
  <c r="CW401" i="7"/>
  <c r="CX401" i="7"/>
  <c r="CY401" i="7"/>
  <c r="CZ401" i="7"/>
  <c r="DA401" i="7"/>
  <c r="DB401" i="7"/>
  <c r="B381" i="7"/>
  <c r="C381" i="7"/>
  <c r="D381" i="7"/>
  <c r="E381" i="7"/>
  <c r="F381" i="7"/>
  <c r="G381" i="7"/>
  <c r="H381" i="7"/>
  <c r="I381" i="7"/>
  <c r="J381" i="7"/>
  <c r="K381" i="7"/>
  <c r="L381" i="7"/>
  <c r="M381" i="7"/>
  <c r="N381" i="7"/>
  <c r="O381" i="7"/>
  <c r="P381" i="7"/>
  <c r="Q381" i="7"/>
  <c r="R381" i="7"/>
  <c r="S381" i="7"/>
  <c r="T381" i="7"/>
  <c r="U381" i="7"/>
  <c r="V381" i="7"/>
  <c r="W381" i="7"/>
  <c r="X381" i="7"/>
  <c r="Y381" i="7"/>
  <c r="Z381" i="7"/>
  <c r="AA381" i="7"/>
  <c r="AB381" i="7"/>
  <c r="AC381" i="7"/>
  <c r="AD381" i="7"/>
  <c r="AE381" i="7"/>
  <c r="AF381" i="7"/>
  <c r="AG381" i="7"/>
  <c r="AH381" i="7"/>
  <c r="AI381" i="7"/>
  <c r="AJ381" i="7"/>
  <c r="AK381" i="7"/>
  <c r="AL381" i="7"/>
  <c r="AM381" i="7"/>
  <c r="AN381" i="7"/>
  <c r="AO381" i="7"/>
  <c r="AP381" i="7"/>
  <c r="AQ381" i="7"/>
  <c r="AR381" i="7"/>
  <c r="AS381" i="7"/>
  <c r="AT381" i="7"/>
  <c r="AU381" i="7"/>
  <c r="AV381" i="7"/>
  <c r="AW381" i="7"/>
  <c r="AX381" i="7"/>
  <c r="AY381" i="7"/>
  <c r="AZ381" i="7"/>
  <c r="BA381" i="7"/>
  <c r="BB381" i="7"/>
  <c r="BC381" i="7"/>
  <c r="BD381" i="7"/>
  <c r="BE381" i="7"/>
  <c r="BF381" i="7"/>
  <c r="BG381" i="7"/>
  <c r="BH381" i="7"/>
  <c r="BI381" i="7"/>
  <c r="BJ381" i="7"/>
  <c r="BK381" i="7"/>
  <c r="BL381" i="7"/>
  <c r="BM381" i="7"/>
  <c r="BN381" i="7"/>
  <c r="BO381" i="7"/>
  <c r="BP381" i="7"/>
  <c r="BQ381" i="7"/>
  <c r="BR381" i="7"/>
  <c r="BS381" i="7"/>
  <c r="BT381" i="7"/>
  <c r="BU381" i="7"/>
  <c r="BV381" i="7"/>
  <c r="BW381" i="7"/>
  <c r="BX381" i="7"/>
  <c r="BY381" i="7"/>
  <c r="BZ381" i="7"/>
  <c r="CA381" i="7"/>
  <c r="CB381" i="7"/>
  <c r="CC381" i="7"/>
  <c r="CD381" i="7"/>
  <c r="CE381" i="7"/>
  <c r="CF381" i="7"/>
  <c r="CG381" i="7"/>
  <c r="CH381" i="7"/>
  <c r="CI381" i="7"/>
  <c r="CJ381" i="7"/>
  <c r="CK381" i="7"/>
  <c r="CL381" i="7"/>
  <c r="CM381" i="7"/>
  <c r="CN381" i="7"/>
  <c r="CO381" i="7"/>
  <c r="CP381" i="7"/>
  <c r="CQ381" i="7"/>
  <c r="CR381" i="7"/>
  <c r="CS381" i="7"/>
  <c r="CT381" i="7"/>
  <c r="CU381" i="7"/>
  <c r="CV381" i="7"/>
  <c r="CW381" i="7"/>
  <c r="CX381" i="7"/>
  <c r="CY381" i="7"/>
  <c r="CZ381" i="7"/>
  <c r="DA381" i="7"/>
  <c r="DB381" i="7"/>
  <c r="B361" i="7"/>
  <c r="C361" i="7"/>
  <c r="D361" i="7"/>
  <c r="E361" i="7"/>
  <c r="F361" i="7"/>
  <c r="G361" i="7"/>
  <c r="H361" i="7"/>
  <c r="I361" i="7"/>
  <c r="J361" i="7"/>
  <c r="K361" i="7"/>
  <c r="L361" i="7"/>
  <c r="M361" i="7"/>
  <c r="N361" i="7"/>
  <c r="O361" i="7"/>
  <c r="P361" i="7"/>
  <c r="Q361" i="7"/>
  <c r="R361" i="7"/>
  <c r="S361" i="7"/>
  <c r="T361" i="7"/>
  <c r="U361" i="7"/>
  <c r="V361" i="7"/>
  <c r="W361" i="7"/>
  <c r="X361" i="7"/>
  <c r="Y361" i="7"/>
  <c r="Z361" i="7"/>
  <c r="AA361" i="7"/>
  <c r="AB361" i="7"/>
  <c r="AC361" i="7"/>
  <c r="AD361" i="7"/>
  <c r="AE361" i="7"/>
  <c r="AF361" i="7"/>
  <c r="AG361" i="7"/>
  <c r="AH361" i="7"/>
  <c r="AI361" i="7"/>
  <c r="AJ361" i="7"/>
  <c r="AK361" i="7"/>
  <c r="AL361" i="7"/>
  <c r="AM361" i="7"/>
  <c r="AN361" i="7"/>
  <c r="AO361" i="7"/>
  <c r="AP361" i="7"/>
  <c r="AQ361" i="7"/>
  <c r="AR361" i="7"/>
  <c r="AS361" i="7"/>
  <c r="AT361" i="7"/>
  <c r="AU361" i="7"/>
  <c r="AV361" i="7"/>
  <c r="AW361" i="7"/>
  <c r="AX361" i="7"/>
  <c r="AY361" i="7"/>
  <c r="AZ361" i="7"/>
  <c r="BA361" i="7"/>
  <c r="BB361" i="7"/>
  <c r="BC361" i="7"/>
  <c r="BD361" i="7"/>
  <c r="BE361" i="7"/>
  <c r="BF361" i="7"/>
  <c r="BG361" i="7"/>
  <c r="BH361" i="7"/>
  <c r="BI361" i="7"/>
  <c r="BJ361" i="7"/>
  <c r="BK361" i="7"/>
  <c r="BL361" i="7"/>
  <c r="BM361" i="7"/>
  <c r="BN361" i="7"/>
  <c r="BO361" i="7"/>
  <c r="BP361" i="7"/>
  <c r="BQ361" i="7"/>
  <c r="BR361" i="7"/>
  <c r="BS361" i="7"/>
  <c r="BT361" i="7"/>
  <c r="BU361" i="7"/>
  <c r="BV361" i="7"/>
  <c r="BW361" i="7"/>
  <c r="BX361" i="7"/>
  <c r="BY361" i="7"/>
  <c r="BZ361" i="7"/>
  <c r="CA361" i="7"/>
  <c r="CB361" i="7"/>
  <c r="CC361" i="7"/>
  <c r="CD361" i="7"/>
  <c r="CE361" i="7"/>
  <c r="CF361" i="7"/>
  <c r="CG361" i="7"/>
  <c r="CH361" i="7"/>
  <c r="CI361" i="7"/>
  <c r="CJ361" i="7"/>
  <c r="CK361" i="7"/>
  <c r="CL361" i="7"/>
  <c r="CM361" i="7"/>
  <c r="CN361" i="7"/>
  <c r="CO361" i="7"/>
  <c r="CP361" i="7"/>
  <c r="CQ361" i="7"/>
  <c r="CR361" i="7"/>
  <c r="CS361" i="7"/>
  <c r="CT361" i="7"/>
  <c r="CU361" i="7"/>
  <c r="CV361" i="7"/>
  <c r="CW361" i="7"/>
  <c r="CX361" i="7"/>
  <c r="CY361" i="7"/>
  <c r="CZ361" i="7"/>
  <c r="DA361" i="7"/>
  <c r="DB361" i="7"/>
  <c r="B341" i="7"/>
  <c r="C341" i="7"/>
  <c r="D341" i="7"/>
  <c r="E341" i="7"/>
  <c r="F341" i="7"/>
  <c r="G341" i="7"/>
  <c r="H341" i="7"/>
  <c r="I341" i="7"/>
  <c r="J341" i="7"/>
  <c r="K341" i="7"/>
  <c r="L341" i="7"/>
  <c r="M341" i="7"/>
  <c r="N341" i="7"/>
  <c r="O341" i="7"/>
  <c r="P341" i="7"/>
  <c r="Q341" i="7"/>
  <c r="R341" i="7"/>
  <c r="S341" i="7"/>
  <c r="T341" i="7"/>
  <c r="U341" i="7"/>
  <c r="V341" i="7"/>
  <c r="W341" i="7"/>
  <c r="X341" i="7"/>
  <c r="Y341" i="7"/>
  <c r="Z341" i="7"/>
  <c r="AA341" i="7"/>
  <c r="AB341" i="7"/>
  <c r="AC341" i="7"/>
  <c r="AD341" i="7"/>
  <c r="AE341" i="7"/>
  <c r="AF341" i="7"/>
  <c r="AG341" i="7"/>
  <c r="AH341" i="7"/>
  <c r="AI341" i="7"/>
  <c r="AJ341" i="7"/>
  <c r="AK341" i="7"/>
  <c r="AL341" i="7"/>
  <c r="AM341" i="7"/>
  <c r="AN341" i="7"/>
  <c r="AO341" i="7"/>
  <c r="AP341" i="7"/>
  <c r="AQ341" i="7"/>
  <c r="AR341" i="7"/>
  <c r="AS341" i="7"/>
  <c r="AT341" i="7"/>
  <c r="AU341" i="7"/>
  <c r="AV341" i="7"/>
  <c r="AW341" i="7"/>
  <c r="AX341" i="7"/>
  <c r="AY341" i="7"/>
  <c r="AZ341" i="7"/>
  <c r="BA341" i="7"/>
  <c r="BB341" i="7"/>
  <c r="BC341" i="7"/>
  <c r="BD341" i="7"/>
  <c r="BE341" i="7"/>
  <c r="BF341" i="7"/>
  <c r="BG341" i="7"/>
  <c r="BH341" i="7"/>
  <c r="BI341" i="7"/>
  <c r="BJ341" i="7"/>
  <c r="BK341" i="7"/>
  <c r="BL341" i="7"/>
  <c r="BM341" i="7"/>
  <c r="BN341" i="7"/>
  <c r="BO341" i="7"/>
  <c r="BP341" i="7"/>
  <c r="BQ341" i="7"/>
  <c r="BR341" i="7"/>
  <c r="BS341" i="7"/>
  <c r="BT341" i="7"/>
  <c r="BU341" i="7"/>
  <c r="BV341" i="7"/>
  <c r="BW341" i="7"/>
  <c r="BX341" i="7"/>
  <c r="BY341" i="7"/>
  <c r="BZ341" i="7"/>
  <c r="CA341" i="7"/>
  <c r="CB341" i="7"/>
  <c r="CC341" i="7"/>
  <c r="CD341" i="7"/>
  <c r="CE341" i="7"/>
  <c r="CF341" i="7"/>
  <c r="CG341" i="7"/>
  <c r="CH341" i="7"/>
  <c r="CI341" i="7"/>
  <c r="CJ341" i="7"/>
  <c r="CK341" i="7"/>
  <c r="CL341" i="7"/>
  <c r="CM341" i="7"/>
  <c r="CN341" i="7"/>
  <c r="CO341" i="7"/>
  <c r="CP341" i="7"/>
  <c r="CQ341" i="7"/>
  <c r="CR341" i="7"/>
  <c r="CS341" i="7"/>
  <c r="CT341" i="7"/>
  <c r="CU341" i="7"/>
  <c r="CV341" i="7"/>
  <c r="CW341" i="7"/>
  <c r="CX341" i="7"/>
  <c r="CY341" i="7"/>
  <c r="CZ341" i="7"/>
  <c r="DA341" i="7"/>
  <c r="DB341" i="7"/>
  <c r="B357" i="7"/>
  <c r="C357" i="7"/>
  <c r="D357" i="7"/>
  <c r="E357" i="7"/>
  <c r="F357" i="7"/>
  <c r="G357" i="7"/>
  <c r="H357" i="7"/>
  <c r="I357" i="7"/>
  <c r="J357" i="7"/>
  <c r="K357" i="7"/>
  <c r="L357" i="7"/>
  <c r="M357" i="7"/>
  <c r="N357" i="7"/>
  <c r="O357" i="7"/>
  <c r="P357" i="7"/>
  <c r="Q357" i="7"/>
  <c r="R357" i="7"/>
  <c r="S357" i="7"/>
  <c r="T357" i="7"/>
  <c r="U357" i="7"/>
  <c r="V357" i="7"/>
  <c r="W357" i="7"/>
  <c r="X357" i="7"/>
  <c r="Y357" i="7"/>
  <c r="Z357" i="7"/>
  <c r="AA357" i="7"/>
  <c r="AB357" i="7"/>
  <c r="AC357" i="7"/>
  <c r="AD357" i="7"/>
  <c r="AE357" i="7"/>
  <c r="AF357" i="7"/>
  <c r="AG357" i="7"/>
  <c r="AH357" i="7"/>
  <c r="AI357" i="7"/>
  <c r="AJ357" i="7"/>
  <c r="AK357" i="7"/>
  <c r="AL357" i="7"/>
  <c r="AM357" i="7"/>
  <c r="AN357" i="7"/>
  <c r="AO357" i="7"/>
  <c r="AP357" i="7"/>
  <c r="AQ357" i="7"/>
  <c r="AR357" i="7"/>
  <c r="AS357" i="7"/>
  <c r="AT357" i="7"/>
  <c r="AU357" i="7"/>
  <c r="AV357" i="7"/>
  <c r="AW357" i="7"/>
  <c r="AX357" i="7"/>
  <c r="AY357" i="7"/>
  <c r="AZ357" i="7"/>
  <c r="BA357" i="7"/>
  <c r="BB357" i="7"/>
  <c r="BC357" i="7"/>
  <c r="BD357" i="7"/>
  <c r="BE357" i="7"/>
  <c r="BF357" i="7"/>
  <c r="BG357" i="7"/>
  <c r="BH357" i="7"/>
  <c r="BI357" i="7"/>
  <c r="BJ357" i="7"/>
  <c r="BK357" i="7"/>
  <c r="BL357" i="7"/>
  <c r="BM357" i="7"/>
  <c r="BN357" i="7"/>
  <c r="BO357" i="7"/>
  <c r="BP357" i="7"/>
  <c r="BQ357" i="7"/>
  <c r="BR357" i="7"/>
  <c r="BS357" i="7"/>
  <c r="BT357" i="7"/>
  <c r="BU357" i="7"/>
  <c r="BV357" i="7"/>
  <c r="BW357" i="7"/>
  <c r="BX357" i="7"/>
  <c r="BY357" i="7"/>
  <c r="BZ357" i="7"/>
  <c r="CA357" i="7"/>
  <c r="CB357" i="7"/>
  <c r="CC357" i="7"/>
  <c r="CD357" i="7"/>
  <c r="CE357" i="7"/>
  <c r="CF357" i="7"/>
  <c r="CG357" i="7"/>
  <c r="CH357" i="7"/>
  <c r="CI357" i="7"/>
  <c r="CJ357" i="7"/>
  <c r="CK357" i="7"/>
  <c r="CL357" i="7"/>
  <c r="CM357" i="7"/>
  <c r="CN357" i="7"/>
  <c r="CO357" i="7"/>
  <c r="CP357" i="7"/>
  <c r="CQ357" i="7"/>
  <c r="CR357" i="7"/>
  <c r="CS357" i="7"/>
  <c r="CT357" i="7"/>
  <c r="CU357" i="7"/>
  <c r="CV357" i="7"/>
  <c r="CW357" i="7"/>
  <c r="CX357" i="7"/>
  <c r="CY357" i="7"/>
  <c r="CZ357" i="7"/>
  <c r="DA357" i="7"/>
  <c r="DB357" i="7"/>
  <c r="B416" i="7"/>
  <c r="C416" i="7"/>
  <c r="D416" i="7"/>
  <c r="E416" i="7"/>
  <c r="F416" i="7"/>
  <c r="G416" i="7"/>
  <c r="H416" i="7"/>
  <c r="I416" i="7"/>
  <c r="J416" i="7"/>
  <c r="K416" i="7"/>
  <c r="L416" i="7"/>
  <c r="M416" i="7"/>
  <c r="N416" i="7"/>
  <c r="O416" i="7"/>
  <c r="P416" i="7"/>
  <c r="Q416" i="7"/>
  <c r="R416" i="7"/>
  <c r="S416" i="7"/>
  <c r="T416" i="7"/>
  <c r="U416" i="7"/>
  <c r="V416" i="7"/>
  <c r="W416" i="7"/>
  <c r="X416" i="7"/>
  <c r="Y416" i="7"/>
  <c r="Z416" i="7"/>
  <c r="AA416" i="7"/>
  <c r="AB416" i="7"/>
  <c r="AC416" i="7"/>
  <c r="AD416" i="7"/>
  <c r="AE416" i="7"/>
  <c r="AF416" i="7"/>
  <c r="AG416" i="7"/>
  <c r="AH416" i="7"/>
  <c r="AI416" i="7"/>
  <c r="AJ416" i="7"/>
  <c r="AK416" i="7"/>
  <c r="AL416" i="7"/>
  <c r="AM416" i="7"/>
  <c r="AN416" i="7"/>
  <c r="AO416" i="7"/>
  <c r="AP416" i="7"/>
  <c r="AQ416" i="7"/>
  <c r="AR416" i="7"/>
  <c r="AS416" i="7"/>
  <c r="AT416" i="7"/>
  <c r="AU416" i="7"/>
  <c r="AV416" i="7"/>
  <c r="AW416" i="7"/>
  <c r="AX416" i="7"/>
  <c r="AY416" i="7"/>
  <c r="AZ416" i="7"/>
  <c r="BA416" i="7"/>
  <c r="BB416" i="7"/>
  <c r="BC416" i="7"/>
  <c r="BD416" i="7"/>
  <c r="BE416" i="7"/>
  <c r="BF416" i="7"/>
  <c r="BG416" i="7"/>
  <c r="BH416" i="7"/>
  <c r="BI416" i="7"/>
  <c r="BJ416" i="7"/>
  <c r="BK416" i="7"/>
  <c r="BL416" i="7"/>
  <c r="BM416" i="7"/>
  <c r="BN416" i="7"/>
  <c r="BO416" i="7"/>
  <c r="BP416" i="7"/>
  <c r="BQ416" i="7"/>
  <c r="BR416" i="7"/>
  <c r="BS416" i="7"/>
  <c r="BT416" i="7"/>
  <c r="BU416" i="7"/>
  <c r="BV416" i="7"/>
  <c r="BW416" i="7"/>
  <c r="BX416" i="7"/>
  <c r="BY416" i="7"/>
  <c r="BZ416" i="7"/>
  <c r="CA416" i="7"/>
  <c r="CB416" i="7"/>
  <c r="CC416" i="7"/>
  <c r="CD416" i="7"/>
  <c r="CE416" i="7"/>
  <c r="CF416" i="7"/>
  <c r="CG416" i="7"/>
  <c r="CH416" i="7"/>
  <c r="CI416" i="7"/>
  <c r="CJ416" i="7"/>
  <c r="CK416" i="7"/>
  <c r="CL416" i="7"/>
  <c r="CM416" i="7"/>
  <c r="CN416" i="7"/>
  <c r="CO416" i="7"/>
  <c r="CP416" i="7"/>
  <c r="CQ416" i="7"/>
  <c r="CR416" i="7"/>
  <c r="CS416" i="7"/>
  <c r="CT416" i="7"/>
  <c r="CU416" i="7"/>
  <c r="CV416" i="7"/>
  <c r="CW416" i="7"/>
  <c r="CX416" i="7"/>
  <c r="CY416" i="7"/>
  <c r="CZ416" i="7"/>
  <c r="DA416" i="7"/>
  <c r="DB416" i="7"/>
  <c r="B500" i="7"/>
  <c r="C500" i="7"/>
  <c r="D500" i="7"/>
  <c r="E500" i="7"/>
  <c r="F500" i="7"/>
  <c r="G500" i="7"/>
  <c r="H500" i="7"/>
  <c r="I500" i="7"/>
  <c r="J500" i="7"/>
  <c r="K500" i="7"/>
  <c r="L500" i="7"/>
  <c r="M500" i="7"/>
  <c r="N500" i="7"/>
  <c r="O500" i="7"/>
  <c r="P500" i="7"/>
  <c r="Q500" i="7"/>
  <c r="R500" i="7"/>
  <c r="S500" i="7"/>
  <c r="T500" i="7"/>
  <c r="U500" i="7"/>
  <c r="V500" i="7"/>
  <c r="W500" i="7"/>
  <c r="X500" i="7"/>
  <c r="Y500" i="7"/>
  <c r="Z500" i="7"/>
  <c r="AA500" i="7"/>
  <c r="AB500" i="7"/>
  <c r="AC500" i="7"/>
  <c r="AD500" i="7"/>
  <c r="AE500" i="7"/>
  <c r="AF500" i="7"/>
  <c r="AG500" i="7"/>
  <c r="AH500" i="7"/>
  <c r="AI500" i="7"/>
  <c r="AJ500" i="7"/>
  <c r="AK500" i="7"/>
  <c r="AL500" i="7"/>
  <c r="AM500" i="7"/>
  <c r="AN500" i="7"/>
  <c r="AO500" i="7"/>
  <c r="AP500" i="7"/>
  <c r="AQ500" i="7"/>
  <c r="AR500" i="7"/>
  <c r="AS500" i="7"/>
  <c r="AT500" i="7"/>
  <c r="AU500" i="7"/>
  <c r="AV500" i="7"/>
  <c r="AW500" i="7"/>
  <c r="AX500" i="7"/>
  <c r="AY500" i="7"/>
  <c r="AZ500" i="7"/>
  <c r="BA500" i="7"/>
  <c r="BB500" i="7"/>
  <c r="BC500" i="7"/>
  <c r="BD500" i="7"/>
  <c r="BE500" i="7"/>
  <c r="BF500" i="7"/>
  <c r="BG500" i="7"/>
  <c r="BH500" i="7"/>
  <c r="BI500" i="7"/>
  <c r="BJ500" i="7"/>
  <c r="BK500" i="7"/>
  <c r="BL500" i="7"/>
  <c r="BM500" i="7"/>
  <c r="BN500" i="7"/>
  <c r="BO500" i="7"/>
  <c r="BP500" i="7"/>
  <c r="BQ500" i="7"/>
  <c r="BR500" i="7"/>
  <c r="BS500" i="7"/>
  <c r="BT500" i="7"/>
  <c r="BU500" i="7"/>
  <c r="BV500" i="7"/>
  <c r="BW500" i="7"/>
  <c r="BX500" i="7"/>
  <c r="BY500" i="7"/>
  <c r="BZ500" i="7"/>
  <c r="CA500" i="7"/>
  <c r="CB500" i="7"/>
  <c r="CC500" i="7"/>
  <c r="CD500" i="7"/>
  <c r="CE500" i="7"/>
  <c r="CF500" i="7"/>
  <c r="CG500" i="7"/>
  <c r="CH500" i="7"/>
  <c r="CI500" i="7"/>
  <c r="CJ500" i="7"/>
  <c r="CK500" i="7"/>
  <c r="CL500" i="7"/>
  <c r="CM500" i="7"/>
  <c r="CN500" i="7"/>
  <c r="CO500" i="7"/>
  <c r="CP500" i="7"/>
  <c r="CQ500" i="7"/>
  <c r="CR500" i="7"/>
  <c r="CS500" i="7"/>
  <c r="CT500" i="7"/>
  <c r="CU500" i="7"/>
  <c r="CV500" i="7"/>
  <c r="CW500" i="7"/>
  <c r="CX500" i="7"/>
  <c r="CY500" i="7"/>
  <c r="CZ500" i="7"/>
  <c r="DA500" i="7"/>
  <c r="DB500" i="7"/>
  <c r="B480" i="7"/>
  <c r="C480" i="7"/>
  <c r="D480" i="7"/>
  <c r="E480" i="7"/>
  <c r="F480" i="7"/>
  <c r="G480" i="7"/>
  <c r="H480" i="7"/>
  <c r="I480" i="7"/>
  <c r="J480" i="7"/>
  <c r="K480" i="7"/>
  <c r="L480" i="7"/>
  <c r="M480" i="7"/>
  <c r="N480" i="7"/>
  <c r="O480" i="7"/>
  <c r="P480" i="7"/>
  <c r="Q480" i="7"/>
  <c r="R480" i="7"/>
  <c r="S480" i="7"/>
  <c r="T480" i="7"/>
  <c r="U480" i="7"/>
  <c r="V480" i="7"/>
  <c r="W480" i="7"/>
  <c r="X480" i="7"/>
  <c r="Y480" i="7"/>
  <c r="Z480" i="7"/>
  <c r="AA480" i="7"/>
  <c r="AB480" i="7"/>
  <c r="AC480" i="7"/>
  <c r="AD480" i="7"/>
  <c r="AE480" i="7"/>
  <c r="AF480" i="7"/>
  <c r="AG480" i="7"/>
  <c r="AH480" i="7"/>
  <c r="AI480" i="7"/>
  <c r="AJ480" i="7"/>
  <c r="AK480" i="7"/>
  <c r="AL480" i="7"/>
  <c r="AM480" i="7"/>
  <c r="AN480" i="7"/>
  <c r="AO480" i="7"/>
  <c r="AP480" i="7"/>
  <c r="AQ480" i="7"/>
  <c r="AR480" i="7"/>
  <c r="AS480" i="7"/>
  <c r="AT480" i="7"/>
  <c r="AU480" i="7"/>
  <c r="AV480" i="7"/>
  <c r="AW480" i="7"/>
  <c r="AX480" i="7"/>
  <c r="AY480" i="7"/>
  <c r="AZ480" i="7"/>
  <c r="BA480" i="7"/>
  <c r="BB480" i="7"/>
  <c r="BC480" i="7"/>
  <c r="BD480" i="7"/>
  <c r="BE480" i="7"/>
  <c r="BF480" i="7"/>
  <c r="BG480" i="7"/>
  <c r="BH480" i="7"/>
  <c r="BI480" i="7"/>
  <c r="BJ480" i="7"/>
  <c r="BK480" i="7"/>
  <c r="BL480" i="7"/>
  <c r="BM480" i="7"/>
  <c r="BN480" i="7"/>
  <c r="BO480" i="7"/>
  <c r="BP480" i="7"/>
  <c r="BQ480" i="7"/>
  <c r="BR480" i="7"/>
  <c r="BS480" i="7"/>
  <c r="BT480" i="7"/>
  <c r="BU480" i="7"/>
  <c r="BV480" i="7"/>
  <c r="BW480" i="7"/>
  <c r="BX480" i="7"/>
  <c r="BY480" i="7"/>
  <c r="BZ480" i="7"/>
  <c r="CA480" i="7"/>
  <c r="CB480" i="7"/>
  <c r="CC480" i="7"/>
  <c r="CD480" i="7"/>
  <c r="CE480" i="7"/>
  <c r="CF480" i="7"/>
  <c r="CG480" i="7"/>
  <c r="CH480" i="7"/>
  <c r="CI480" i="7"/>
  <c r="CJ480" i="7"/>
  <c r="CK480" i="7"/>
  <c r="CL480" i="7"/>
  <c r="CM480" i="7"/>
  <c r="CN480" i="7"/>
  <c r="CO480" i="7"/>
  <c r="CP480" i="7"/>
  <c r="CQ480" i="7"/>
  <c r="CR480" i="7"/>
  <c r="CS480" i="7"/>
  <c r="CT480" i="7"/>
  <c r="CU480" i="7"/>
  <c r="CV480" i="7"/>
  <c r="CW480" i="7"/>
  <c r="CX480" i="7"/>
  <c r="CY480" i="7"/>
  <c r="CZ480" i="7"/>
  <c r="DA480" i="7"/>
  <c r="DB480" i="7"/>
  <c r="B460" i="7"/>
  <c r="C460" i="7"/>
  <c r="D460" i="7"/>
  <c r="E460" i="7"/>
  <c r="F460" i="7"/>
  <c r="G460" i="7"/>
  <c r="H460" i="7"/>
  <c r="I460" i="7"/>
  <c r="J460" i="7"/>
  <c r="K460" i="7"/>
  <c r="L460" i="7"/>
  <c r="M460" i="7"/>
  <c r="N460" i="7"/>
  <c r="O460" i="7"/>
  <c r="P460" i="7"/>
  <c r="Q460" i="7"/>
  <c r="R460" i="7"/>
  <c r="S460" i="7"/>
  <c r="T460" i="7"/>
  <c r="U460" i="7"/>
  <c r="V460" i="7"/>
  <c r="W460" i="7"/>
  <c r="X460" i="7"/>
  <c r="Y460" i="7"/>
  <c r="Z460" i="7"/>
  <c r="AA460" i="7"/>
  <c r="AB460" i="7"/>
  <c r="AC460" i="7"/>
  <c r="AD460" i="7"/>
  <c r="AE460" i="7"/>
  <c r="AF460" i="7"/>
  <c r="AG460" i="7"/>
  <c r="AH460" i="7"/>
  <c r="AI460" i="7"/>
  <c r="AJ460" i="7"/>
  <c r="AK460" i="7"/>
  <c r="AL460" i="7"/>
  <c r="AM460" i="7"/>
  <c r="AN460" i="7"/>
  <c r="AO460" i="7"/>
  <c r="AP460" i="7"/>
  <c r="AQ460" i="7"/>
  <c r="AR460" i="7"/>
  <c r="AS460" i="7"/>
  <c r="AT460" i="7"/>
  <c r="AU460" i="7"/>
  <c r="AV460" i="7"/>
  <c r="AW460" i="7"/>
  <c r="AX460" i="7"/>
  <c r="AY460" i="7"/>
  <c r="AZ460" i="7"/>
  <c r="BA460" i="7"/>
  <c r="BB460" i="7"/>
  <c r="BC460" i="7"/>
  <c r="BD460" i="7"/>
  <c r="BE460" i="7"/>
  <c r="BF460" i="7"/>
  <c r="BG460" i="7"/>
  <c r="BH460" i="7"/>
  <c r="BI460" i="7"/>
  <c r="BJ460" i="7"/>
  <c r="BK460" i="7"/>
  <c r="BL460" i="7"/>
  <c r="BM460" i="7"/>
  <c r="BN460" i="7"/>
  <c r="BO460" i="7"/>
  <c r="BP460" i="7"/>
  <c r="BQ460" i="7"/>
  <c r="BR460" i="7"/>
  <c r="BS460" i="7"/>
  <c r="BT460" i="7"/>
  <c r="BU460" i="7"/>
  <c r="BV460" i="7"/>
  <c r="BW460" i="7"/>
  <c r="BX460" i="7"/>
  <c r="BY460" i="7"/>
  <c r="BZ460" i="7"/>
  <c r="CA460" i="7"/>
  <c r="CB460" i="7"/>
  <c r="CC460" i="7"/>
  <c r="CD460" i="7"/>
  <c r="CE460" i="7"/>
  <c r="CF460" i="7"/>
  <c r="CG460" i="7"/>
  <c r="CH460" i="7"/>
  <c r="CI460" i="7"/>
  <c r="CJ460" i="7"/>
  <c r="CK460" i="7"/>
  <c r="CL460" i="7"/>
  <c r="CM460" i="7"/>
  <c r="CN460" i="7"/>
  <c r="CO460" i="7"/>
  <c r="CP460" i="7"/>
  <c r="CQ460" i="7"/>
  <c r="CR460" i="7"/>
  <c r="CS460" i="7"/>
  <c r="CT460" i="7"/>
  <c r="CU460" i="7"/>
  <c r="CV460" i="7"/>
  <c r="CW460" i="7"/>
  <c r="CX460" i="7"/>
  <c r="CY460" i="7"/>
  <c r="CZ460" i="7"/>
  <c r="DA460" i="7"/>
  <c r="DB460" i="7"/>
  <c r="B440" i="7"/>
  <c r="C440" i="7"/>
  <c r="D440" i="7"/>
  <c r="E440" i="7"/>
  <c r="F440" i="7"/>
  <c r="G440" i="7"/>
  <c r="H440" i="7"/>
  <c r="I440" i="7"/>
  <c r="J440" i="7"/>
  <c r="K440" i="7"/>
  <c r="L440" i="7"/>
  <c r="M440" i="7"/>
  <c r="N440" i="7"/>
  <c r="O440" i="7"/>
  <c r="P440" i="7"/>
  <c r="Q440" i="7"/>
  <c r="R440" i="7"/>
  <c r="S440" i="7"/>
  <c r="T440" i="7"/>
  <c r="U440" i="7"/>
  <c r="V440" i="7"/>
  <c r="W440" i="7"/>
  <c r="X440" i="7"/>
  <c r="Y440" i="7"/>
  <c r="Z440" i="7"/>
  <c r="AA440" i="7"/>
  <c r="AB440" i="7"/>
  <c r="AC440" i="7"/>
  <c r="AD440" i="7"/>
  <c r="AE440" i="7"/>
  <c r="AF440" i="7"/>
  <c r="AG440" i="7"/>
  <c r="AH440" i="7"/>
  <c r="AI440" i="7"/>
  <c r="AJ440" i="7"/>
  <c r="AK440" i="7"/>
  <c r="AL440" i="7"/>
  <c r="AM440" i="7"/>
  <c r="AN440" i="7"/>
  <c r="AO440" i="7"/>
  <c r="AP440" i="7"/>
  <c r="AQ440" i="7"/>
  <c r="AR440" i="7"/>
  <c r="AS440" i="7"/>
  <c r="AT440" i="7"/>
  <c r="AU440" i="7"/>
  <c r="AV440" i="7"/>
  <c r="AW440" i="7"/>
  <c r="AX440" i="7"/>
  <c r="AY440" i="7"/>
  <c r="AZ440" i="7"/>
  <c r="BA440" i="7"/>
  <c r="BB440" i="7"/>
  <c r="BC440" i="7"/>
  <c r="BD440" i="7"/>
  <c r="BE440" i="7"/>
  <c r="BF440" i="7"/>
  <c r="BG440" i="7"/>
  <c r="BH440" i="7"/>
  <c r="BI440" i="7"/>
  <c r="BJ440" i="7"/>
  <c r="BK440" i="7"/>
  <c r="BL440" i="7"/>
  <c r="BM440" i="7"/>
  <c r="BN440" i="7"/>
  <c r="BO440" i="7"/>
  <c r="BP440" i="7"/>
  <c r="BQ440" i="7"/>
  <c r="BR440" i="7"/>
  <c r="BS440" i="7"/>
  <c r="BT440" i="7"/>
  <c r="BU440" i="7"/>
  <c r="BV440" i="7"/>
  <c r="BW440" i="7"/>
  <c r="BX440" i="7"/>
  <c r="BY440" i="7"/>
  <c r="BZ440" i="7"/>
  <c r="CA440" i="7"/>
  <c r="CB440" i="7"/>
  <c r="CC440" i="7"/>
  <c r="CD440" i="7"/>
  <c r="CE440" i="7"/>
  <c r="CF440" i="7"/>
  <c r="CG440" i="7"/>
  <c r="CH440" i="7"/>
  <c r="CI440" i="7"/>
  <c r="CJ440" i="7"/>
  <c r="CK440" i="7"/>
  <c r="CL440" i="7"/>
  <c r="CM440" i="7"/>
  <c r="CN440" i="7"/>
  <c r="CO440" i="7"/>
  <c r="CP440" i="7"/>
  <c r="CQ440" i="7"/>
  <c r="CR440" i="7"/>
  <c r="CS440" i="7"/>
  <c r="CT440" i="7"/>
  <c r="CU440" i="7"/>
  <c r="CV440" i="7"/>
  <c r="CW440" i="7"/>
  <c r="CX440" i="7"/>
  <c r="CY440" i="7"/>
  <c r="CZ440" i="7"/>
  <c r="DA440" i="7"/>
  <c r="DB440" i="7"/>
  <c r="B420" i="7"/>
  <c r="C420" i="7"/>
  <c r="D420" i="7"/>
  <c r="E420" i="7"/>
  <c r="F420" i="7"/>
  <c r="G420" i="7"/>
  <c r="H420" i="7"/>
  <c r="I420" i="7"/>
  <c r="J420" i="7"/>
  <c r="K420" i="7"/>
  <c r="L420" i="7"/>
  <c r="M420" i="7"/>
  <c r="N420" i="7"/>
  <c r="O420" i="7"/>
  <c r="P420" i="7"/>
  <c r="Q420" i="7"/>
  <c r="R420" i="7"/>
  <c r="S420" i="7"/>
  <c r="T420" i="7"/>
  <c r="U420" i="7"/>
  <c r="V420" i="7"/>
  <c r="W420" i="7"/>
  <c r="X420" i="7"/>
  <c r="Y420" i="7"/>
  <c r="Z420" i="7"/>
  <c r="AA420" i="7"/>
  <c r="AB420" i="7"/>
  <c r="AC420" i="7"/>
  <c r="AD420" i="7"/>
  <c r="AE420" i="7"/>
  <c r="AF420" i="7"/>
  <c r="AG420" i="7"/>
  <c r="AH420" i="7"/>
  <c r="AI420" i="7"/>
  <c r="AJ420" i="7"/>
  <c r="AK420" i="7"/>
  <c r="AL420" i="7"/>
  <c r="AM420" i="7"/>
  <c r="AN420" i="7"/>
  <c r="AO420" i="7"/>
  <c r="AP420" i="7"/>
  <c r="AQ420" i="7"/>
  <c r="AR420" i="7"/>
  <c r="AS420" i="7"/>
  <c r="AT420" i="7"/>
  <c r="AU420" i="7"/>
  <c r="AV420" i="7"/>
  <c r="AW420" i="7"/>
  <c r="AX420" i="7"/>
  <c r="AY420" i="7"/>
  <c r="AZ420" i="7"/>
  <c r="BA420" i="7"/>
  <c r="BB420" i="7"/>
  <c r="BC420" i="7"/>
  <c r="BD420" i="7"/>
  <c r="BE420" i="7"/>
  <c r="BF420" i="7"/>
  <c r="BG420" i="7"/>
  <c r="BH420" i="7"/>
  <c r="BI420" i="7"/>
  <c r="BJ420" i="7"/>
  <c r="BK420" i="7"/>
  <c r="BL420" i="7"/>
  <c r="BM420" i="7"/>
  <c r="BN420" i="7"/>
  <c r="BO420" i="7"/>
  <c r="BP420" i="7"/>
  <c r="BQ420" i="7"/>
  <c r="BR420" i="7"/>
  <c r="BS420" i="7"/>
  <c r="BT420" i="7"/>
  <c r="BU420" i="7"/>
  <c r="BV420" i="7"/>
  <c r="BW420" i="7"/>
  <c r="BX420" i="7"/>
  <c r="BY420" i="7"/>
  <c r="BZ420" i="7"/>
  <c r="CA420" i="7"/>
  <c r="CB420" i="7"/>
  <c r="CC420" i="7"/>
  <c r="CD420" i="7"/>
  <c r="CE420" i="7"/>
  <c r="CF420" i="7"/>
  <c r="CG420" i="7"/>
  <c r="CH420" i="7"/>
  <c r="CI420" i="7"/>
  <c r="CJ420" i="7"/>
  <c r="CK420" i="7"/>
  <c r="CL420" i="7"/>
  <c r="CM420" i="7"/>
  <c r="CN420" i="7"/>
  <c r="CO420" i="7"/>
  <c r="CP420" i="7"/>
  <c r="CQ420" i="7"/>
  <c r="CR420" i="7"/>
  <c r="CS420" i="7"/>
  <c r="CT420" i="7"/>
  <c r="CU420" i="7"/>
  <c r="CV420" i="7"/>
  <c r="CW420" i="7"/>
  <c r="CX420" i="7"/>
  <c r="CY420" i="7"/>
  <c r="CZ420" i="7"/>
  <c r="DA420" i="7"/>
  <c r="DB420" i="7"/>
  <c r="B400" i="7"/>
  <c r="C400" i="7"/>
  <c r="D400" i="7"/>
  <c r="E400" i="7"/>
  <c r="F400" i="7"/>
  <c r="G400" i="7"/>
  <c r="H400" i="7"/>
  <c r="I400" i="7"/>
  <c r="J400" i="7"/>
  <c r="K400" i="7"/>
  <c r="L400" i="7"/>
  <c r="M400" i="7"/>
  <c r="N400" i="7"/>
  <c r="O400" i="7"/>
  <c r="P400" i="7"/>
  <c r="Q400" i="7"/>
  <c r="R400" i="7"/>
  <c r="S400" i="7"/>
  <c r="T400" i="7"/>
  <c r="U400" i="7"/>
  <c r="V400" i="7"/>
  <c r="W400" i="7"/>
  <c r="X400" i="7"/>
  <c r="Y400" i="7"/>
  <c r="Z400" i="7"/>
  <c r="AA400" i="7"/>
  <c r="AB400" i="7"/>
  <c r="AC400" i="7"/>
  <c r="AD400" i="7"/>
  <c r="AE400" i="7"/>
  <c r="AF400" i="7"/>
  <c r="AG400" i="7"/>
  <c r="AH400" i="7"/>
  <c r="AI400" i="7"/>
  <c r="AJ400" i="7"/>
  <c r="AK400" i="7"/>
  <c r="AL400" i="7"/>
  <c r="AM400" i="7"/>
  <c r="AN400" i="7"/>
  <c r="AO400" i="7"/>
  <c r="AP400" i="7"/>
  <c r="AQ400" i="7"/>
  <c r="AR400" i="7"/>
  <c r="AS400" i="7"/>
  <c r="AT400" i="7"/>
  <c r="AU400" i="7"/>
  <c r="AV400" i="7"/>
  <c r="AW400" i="7"/>
  <c r="AX400" i="7"/>
  <c r="AY400" i="7"/>
  <c r="AZ400" i="7"/>
  <c r="BA400" i="7"/>
  <c r="BB400" i="7"/>
  <c r="BC400" i="7"/>
  <c r="BD400" i="7"/>
  <c r="BE400" i="7"/>
  <c r="BF400" i="7"/>
  <c r="BG400" i="7"/>
  <c r="BH400" i="7"/>
  <c r="BI400" i="7"/>
  <c r="BJ400" i="7"/>
  <c r="BK400" i="7"/>
  <c r="BL400" i="7"/>
  <c r="BM400" i="7"/>
  <c r="BN400" i="7"/>
  <c r="BO400" i="7"/>
  <c r="BP400" i="7"/>
  <c r="BQ400" i="7"/>
  <c r="BR400" i="7"/>
  <c r="BS400" i="7"/>
  <c r="BT400" i="7"/>
  <c r="BU400" i="7"/>
  <c r="BV400" i="7"/>
  <c r="BW400" i="7"/>
  <c r="BX400" i="7"/>
  <c r="BY400" i="7"/>
  <c r="BZ400" i="7"/>
  <c r="CA400" i="7"/>
  <c r="CB400" i="7"/>
  <c r="CC400" i="7"/>
  <c r="CD400" i="7"/>
  <c r="CE400" i="7"/>
  <c r="CF400" i="7"/>
  <c r="CG400" i="7"/>
  <c r="CH400" i="7"/>
  <c r="CI400" i="7"/>
  <c r="CJ400" i="7"/>
  <c r="CK400" i="7"/>
  <c r="CL400" i="7"/>
  <c r="CM400" i="7"/>
  <c r="CN400" i="7"/>
  <c r="CO400" i="7"/>
  <c r="CP400" i="7"/>
  <c r="CQ400" i="7"/>
  <c r="CR400" i="7"/>
  <c r="CS400" i="7"/>
  <c r="CT400" i="7"/>
  <c r="CU400" i="7"/>
  <c r="CV400" i="7"/>
  <c r="CW400" i="7"/>
  <c r="CX400" i="7"/>
  <c r="CY400" i="7"/>
  <c r="CZ400" i="7"/>
  <c r="DA400" i="7"/>
  <c r="DB400" i="7"/>
  <c r="B380" i="7"/>
  <c r="C380" i="7"/>
  <c r="D380" i="7"/>
  <c r="E380" i="7"/>
  <c r="F380" i="7"/>
  <c r="G380" i="7"/>
  <c r="H380" i="7"/>
  <c r="I380" i="7"/>
  <c r="J380" i="7"/>
  <c r="K380" i="7"/>
  <c r="L380" i="7"/>
  <c r="M380" i="7"/>
  <c r="N380" i="7"/>
  <c r="O380" i="7"/>
  <c r="P380" i="7"/>
  <c r="Q380" i="7"/>
  <c r="R380" i="7"/>
  <c r="S380" i="7"/>
  <c r="T380" i="7"/>
  <c r="U380" i="7"/>
  <c r="V380" i="7"/>
  <c r="W380" i="7"/>
  <c r="X380" i="7"/>
  <c r="Y380" i="7"/>
  <c r="Z380" i="7"/>
  <c r="AA380" i="7"/>
  <c r="AB380" i="7"/>
  <c r="AC380" i="7"/>
  <c r="AD380" i="7"/>
  <c r="AE380" i="7"/>
  <c r="AF380" i="7"/>
  <c r="AG380" i="7"/>
  <c r="AH380" i="7"/>
  <c r="AI380" i="7"/>
  <c r="AJ380" i="7"/>
  <c r="AK380" i="7"/>
  <c r="AL380" i="7"/>
  <c r="AM380" i="7"/>
  <c r="AN380" i="7"/>
  <c r="AO380" i="7"/>
  <c r="AP380" i="7"/>
  <c r="AQ380" i="7"/>
  <c r="AR380" i="7"/>
  <c r="AS380" i="7"/>
  <c r="AT380" i="7"/>
  <c r="AU380" i="7"/>
  <c r="AV380" i="7"/>
  <c r="AW380" i="7"/>
  <c r="AX380" i="7"/>
  <c r="AY380" i="7"/>
  <c r="AZ380" i="7"/>
  <c r="BA380" i="7"/>
  <c r="BB380" i="7"/>
  <c r="BC380" i="7"/>
  <c r="BD380" i="7"/>
  <c r="BE380" i="7"/>
  <c r="BF380" i="7"/>
  <c r="BG380" i="7"/>
  <c r="BH380" i="7"/>
  <c r="BI380" i="7"/>
  <c r="BJ380" i="7"/>
  <c r="BK380" i="7"/>
  <c r="BL380" i="7"/>
  <c r="BM380" i="7"/>
  <c r="BN380" i="7"/>
  <c r="BO380" i="7"/>
  <c r="BP380" i="7"/>
  <c r="BQ380" i="7"/>
  <c r="BR380" i="7"/>
  <c r="BS380" i="7"/>
  <c r="BT380" i="7"/>
  <c r="BU380" i="7"/>
  <c r="BV380" i="7"/>
  <c r="BW380" i="7"/>
  <c r="BX380" i="7"/>
  <c r="BY380" i="7"/>
  <c r="BZ380" i="7"/>
  <c r="CA380" i="7"/>
  <c r="CB380" i="7"/>
  <c r="CC380" i="7"/>
  <c r="CD380" i="7"/>
  <c r="CE380" i="7"/>
  <c r="CF380" i="7"/>
  <c r="CG380" i="7"/>
  <c r="CH380" i="7"/>
  <c r="CI380" i="7"/>
  <c r="CJ380" i="7"/>
  <c r="CK380" i="7"/>
  <c r="CL380" i="7"/>
  <c r="CM380" i="7"/>
  <c r="CN380" i="7"/>
  <c r="CO380" i="7"/>
  <c r="CP380" i="7"/>
  <c r="CQ380" i="7"/>
  <c r="CR380" i="7"/>
  <c r="CS380" i="7"/>
  <c r="CT380" i="7"/>
  <c r="CU380" i="7"/>
  <c r="CV380" i="7"/>
  <c r="CW380" i="7"/>
  <c r="CX380" i="7"/>
  <c r="CY380" i="7"/>
  <c r="CZ380" i="7"/>
  <c r="DA380" i="7"/>
  <c r="DB380" i="7"/>
  <c r="B360" i="7"/>
  <c r="C360" i="7"/>
  <c r="D360" i="7"/>
  <c r="E360" i="7"/>
  <c r="F360" i="7"/>
  <c r="G360" i="7"/>
  <c r="H360" i="7"/>
  <c r="I360" i="7"/>
  <c r="J360" i="7"/>
  <c r="K360" i="7"/>
  <c r="L360" i="7"/>
  <c r="M360" i="7"/>
  <c r="N360" i="7"/>
  <c r="O360" i="7"/>
  <c r="P360" i="7"/>
  <c r="Q360" i="7"/>
  <c r="R360" i="7"/>
  <c r="S360" i="7"/>
  <c r="T360" i="7"/>
  <c r="U360" i="7"/>
  <c r="V360" i="7"/>
  <c r="W360" i="7"/>
  <c r="X360" i="7"/>
  <c r="Y360" i="7"/>
  <c r="Z360" i="7"/>
  <c r="AA360" i="7"/>
  <c r="AB360" i="7"/>
  <c r="AC360" i="7"/>
  <c r="AD360" i="7"/>
  <c r="AE360" i="7"/>
  <c r="AF360" i="7"/>
  <c r="AG360" i="7"/>
  <c r="AH360" i="7"/>
  <c r="AI360" i="7"/>
  <c r="AJ360" i="7"/>
  <c r="AK360" i="7"/>
  <c r="AL360" i="7"/>
  <c r="AM360" i="7"/>
  <c r="AN360" i="7"/>
  <c r="AO360" i="7"/>
  <c r="AP360" i="7"/>
  <c r="AQ360" i="7"/>
  <c r="AR360" i="7"/>
  <c r="AS360" i="7"/>
  <c r="AT360" i="7"/>
  <c r="AU360" i="7"/>
  <c r="AV360" i="7"/>
  <c r="AW360" i="7"/>
  <c r="AX360" i="7"/>
  <c r="AY360" i="7"/>
  <c r="AZ360" i="7"/>
  <c r="BA360" i="7"/>
  <c r="BB360" i="7"/>
  <c r="BC360" i="7"/>
  <c r="BD360" i="7"/>
  <c r="BE360" i="7"/>
  <c r="BF360" i="7"/>
  <c r="BG360" i="7"/>
  <c r="BH360" i="7"/>
  <c r="BI360" i="7"/>
  <c r="BJ360" i="7"/>
  <c r="BK360" i="7"/>
  <c r="BL360" i="7"/>
  <c r="BM360" i="7"/>
  <c r="BN360" i="7"/>
  <c r="BO360" i="7"/>
  <c r="BP360" i="7"/>
  <c r="BQ360" i="7"/>
  <c r="BR360" i="7"/>
  <c r="BS360" i="7"/>
  <c r="BT360" i="7"/>
  <c r="BU360" i="7"/>
  <c r="BV360" i="7"/>
  <c r="BW360" i="7"/>
  <c r="BX360" i="7"/>
  <c r="BY360" i="7"/>
  <c r="BZ360" i="7"/>
  <c r="CA360" i="7"/>
  <c r="CB360" i="7"/>
  <c r="CC360" i="7"/>
  <c r="CD360" i="7"/>
  <c r="CE360" i="7"/>
  <c r="CF360" i="7"/>
  <c r="CG360" i="7"/>
  <c r="CH360" i="7"/>
  <c r="CI360" i="7"/>
  <c r="CJ360" i="7"/>
  <c r="CK360" i="7"/>
  <c r="CL360" i="7"/>
  <c r="CM360" i="7"/>
  <c r="CN360" i="7"/>
  <c r="CO360" i="7"/>
  <c r="CP360" i="7"/>
  <c r="CQ360" i="7"/>
  <c r="CR360" i="7"/>
  <c r="CS360" i="7"/>
  <c r="CT360" i="7"/>
  <c r="CU360" i="7"/>
  <c r="CV360" i="7"/>
  <c r="CW360" i="7"/>
  <c r="CX360" i="7"/>
  <c r="CY360" i="7"/>
  <c r="CZ360" i="7"/>
  <c r="DA360" i="7"/>
  <c r="DB360" i="7"/>
  <c r="B340" i="7"/>
  <c r="C340" i="7"/>
  <c r="D340" i="7"/>
  <c r="E340" i="7"/>
  <c r="F340" i="7"/>
  <c r="G340" i="7"/>
  <c r="H340" i="7"/>
  <c r="I340" i="7"/>
  <c r="J340" i="7"/>
  <c r="K340" i="7"/>
  <c r="L340" i="7"/>
  <c r="M340" i="7"/>
  <c r="N340" i="7"/>
  <c r="O340" i="7"/>
  <c r="P340" i="7"/>
  <c r="Q340" i="7"/>
  <c r="R340" i="7"/>
  <c r="S340" i="7"/>
  <c r="T340" i="7"/>
  <c r="U340" i="7"/>
  <c r="V340" i="7"/>
  <c r="W340" i="7"/>
  <c r="X340" i="7"/>
  <c r="Y340" i="7"/>
  <c r="Z340" i="7"/>
  <c r="AA340" i="7"/>
  <c r="AB340" i="7"/>
  <c r="AC340" i="7"/>
  <c r="AD340" i="7"/>
  <c r="AE340" i="7"/>
  <c r="AF340" i="7"/>
  <c r="AG340" i="7"/>
  <c r="AH340" i="7"/>
  <c r="AI340" i="7"/>
  <c r="AJ340" i="7"/>
  <c r="AK340" i="7"/>
  <c r="AL340" i="7"/>
  <c r="AM340" i="7"/>
  <c r="AN340" i="7"/>
  <c r="AO340" i="7"/>
  <c r="AP340" i="7"/>
  <c r="AQ340" i="7"/>
  <c r="AR340" i="7"/>
  <c r="AS340" i="7"/>
  <c r="AT340" i="7"/>
  <c r="AU340" i="7"/>
  <c r="AV340" i="7"/>
  <c r="AW340" i="7"/>
  <c r="AX340" i="7"/>
  <c r="AY340" i="7"/>
  <c r="AZ340" i="7"/>
  <c r="BA340" i="7"/>
  <c r="BB340" i="7"/>
  <c r="BC340" i="7"/>
  <c r="BD340" i="7"/>
  <c r="BE340" i="7"/>
  <c r="BF340" i="7"/>
  <c r="BG340" i="7"/>
  <c r="BH340" i="7"/>
  <c r="BI340" i="7"/>
  <c r="BJ340" i="7"/>
  <c r="BK340" i="7"/>
  <c r="BL340" i="7"/>
  <c r="BM340" i="7"/>
  <c r="BN340" i="7"/>
  <c r="BO340" i="7"/>
  <c r="BP340" i="7"/>
  <c r="BQ340" i="7"/>
  <c r="BR340" i="7"/>
  <c r="BS340" i="7"/>
  <c r="BT340" i="7"/>
  <c r="BU340" i="7"/>
  <c r="BV340" i="7"/>
  <c r="BW340" i="7"/>
  <c r="BX340" i="7"/>
  <c r="BY340" i="7"/>
  <c r="BZ340" i="7"/>
  <c r="CA340" i="7"/>
  <c r="CB340" i="7"/>
  <c r="CC340" i="7"/>
  <c r="CD340" i="7"/>
  <c r="CE340" i="7"/>
  <c r="CF340" i="7"/>
  <c r="CG340" i="7"/>
  <c r="CH340" i="7"/>
  <c r="CI340" i="7"/>
  <c r="CJ340" i="7"/>
  <c r="CK340" i="7"/>
  <c r="CL340" i="7"/>
  <c r="CM340" i="7"/>
  <c r="CN340" i="7"/>
  <c r="CO340" i="7"/>
  <c r="CP340" i="7"/>
  <c r="CQ340" i="7"/>
  <c r="CR340" i="7"/>
  <c r="CS340" i="7"/>
  <c r="CT340" i="7"/>
  <c r="CU340" i="7"/>
  <c r="CV340" i="7"/>
  <c r="CW340" i="7"/>
  <c r="CX340" i="7"/>
  <c r="CY340" i="7"/>
  <c r="CZ340" i="7"/>
  <c r="DA340" i="7"/>
  <c r="DB340" i="7"/>
  <c r="B378" i="7"/>
  <c r="C378" i="7"/>
  <c r="D378" i="7"/>
  <c r="E378" i="7"/>
  <c r="F378" i="7"/>
  <c r="G378" i="7"/>
  <c r="H378" i="7"/>
  <c r="I378" i="7"/>
  <c r="J378" i="7"/>
  <c r="K378" i="7"/>
  <c r="L378" i="7"/>
  <c r="M378" i="7"/>
  <c r="N378" i="7"/>
  <c r="O378" i="7"/>
  <c r="P378" i="7"/>
  <c r="Q378" i="7"/>
  <c r="R378" i="7"/>
  <c r="S378" i="7"/>
  <c r="T378" i="7"/>
  <c r="U378" i="7"/>
  <c r="V378" i="7"/>
  <c r="W378" i="7"/>
  <c r="X378" i="7"/>
  <c r="Y378" i="7"/>
  <c r="Z378" i="7"/>
  <c r="AA378" i="7"/>
  <c r="AB378" i="7"/>
  <c r="AC378" i="7"/>
  <c r="AD378" i="7"/>
  <c r="AE378" i="7"/>
  <c r="AF378" i="7"/>
  <c r="AG378" i="7"/>
  <c r="AH378" i="7"/>
  <c r="AI378" i="7"/>
  <c r="AJ378" i="7"/>
  <c r="AK378" i="7"/>
  <c r="AL378" i="7"/>
  <c r="AM378" i="7"/>
  <c r="AN378" i="7"/>
  <c r="AO378" i="7"/>
  <c r="AP378" i="7"/>
  <c r="AQ378" i="7"/>
  <c r="AR378" i="7"/>
  <c r="AS378" i="7"/>
  <c r="AT378" i="7"/>
  <c r="AU378" i="7"/>
  <c r="AV378" i="7"/>
  <c r="AW378" i="7"/>
  <c r="AX378" i="7"/>
  <c r="AY378" i="7"/>
  <c r="AZ378" i="7"/>
  <c r="BA378" i="7"/>
  <c r="BB378" i="7"/>
  <c r="BC378" i="7"/>
  <c r="BD378" i="7"/>
  <c r="BE378" i="7"/>
  <c r="BF378" i="7"/>
  <c r="BG378" i="7"/>
  <c r="BH378" i="7"/>
  <c r="BI378" i="7"/>
  <c r="BJ378" i="7"/>
  <c r="BK378" i="7"/>
  <c r="BL378" i="7"/>
  <c r="BM378" i="7"/>
  <c r="BN378" i="7"/>
  <c r="BO378" i="7"/>
  <c r="BP378" i="7"/>
  <c r="BQ378" i="7"/>
  <c r="BR378" i="7"/>
  <c r="BS378" i="7"/>
  <c r="BT378" i="7"/>
  <c r="BU378" i="7"/>
  <c r="BV378" i="7"/>
  <c r="BW378" i="7"/>
  <c r="BX378" i="7"/>
  <c r="BY378" i="7"/>
  <c r="BZ378" i="7"/>
  <c r="CA378" i="7"/>
  <c r="CB378" i="7"/>
  <c r="CC378" i="7"/>
  <c r="CD378" i="7"/>
  <c r="CE378" i="7"/>
  <c r="CF378" i="7"/>
  <c r="CG378" i="7"/>
  <c r="CH378" i="7"/>
  <c r="CI378" i="7"/>
  <c r="CJ378" i="7"/>
  <c r="CK378" i="7"/>
  <c r="CL378" i="7"/>
  <c r="CM378" i="7"/>
  <c r="CN378" i="7"/>
  <c r="CO378" i="7"/>
  <c r="CP378" i="7"/>
  <c r="CQ378" i="7"/>
  <c r="CR378" i="7"/>
  <c r="CS378" i="7"/>
  <c r="CT378" i="7"/>
  <c r="CU378" i="7"/>
  <c r="CV378" i="7"/>
  <c r="CW378" i="7"/>
  <c r="CX378" i="7"/>
  <c r="CY378" i="7"/>
  <c r="CZ378" i="7"/>
  <c r="DA378" i="7"/>
  <c r="DB378" i="7"/>
  <c r="B496" i="7"/>
  <c r="C496" i="7"/>
  <c r="D496" i="7"/>
  <c r="E496" i="7"/>
  <c r="F496" i="7"/>
  <c r="G496" i="7"/>
  <c r="H496" i="7"/>
  <c r="I496" i="7"/>
  <c r="J496" i="7"/>
  <c r="K496" i="7"/>
  <c r="L496" i="7"/>
  <c r="M496" i="7"/>
  <c r="N496" i="7"/>
  <c r="O496" i="7"/>
  <c r="P496" i="7"/>
  <c r="Q496" i="7"/>
  <c r="R496" i="7"/>
  <c r="S496" i="7"/>
  <c r="T496" i="7"/>
  <c r="U496" i="7"/>
  <c r="V496" i="7"/>
  <c r="W496" i="7"/>
  <c r="X496" i="7"/>
  <c r="Y496" i="7"/>
  <c r="Z496" i="7"/>
  <c r="AA496" i="7"/>
  <c r="AB496" i="7"/>
  <c r="AC496" i="7"/>
  <c r="AD496" i="7"/>
  <c r="AE496" i="7"/>
  <c r="AF496" i="7"/>
  <c r="AG496" i="7"/>
  <c r="AH496" i="7"/>
  <c r="AI496" i="7"/>
  <c r="AJ496" i="7"/>
  <c r="AK496" i="7"/>
  <c r="AL496" i="7"/>
  <c r="AM496" i="7"/>
  <c r="AN496" i="7"/>
  <c r="AO496" i="7"/>
  <c r="AP496" i="7"/>
  <c r="AQ496" i="7"/>
  <c r="AR496" i="7"/>
  <c r="AS496" i="7"/>
  <c r="AT496" i="7"/>
  <c r="AU496" i="7"/>
  <c r="AV496" i="7"/>
  <c r="AW496" i="7"/>
  <c r="AX496" i="7"/>
  <c r="AY496" i="7"/>
  <c r="AZ496" i="7"/>
  <c r="BA496" i="7"/>
  <c r="BB496" i="7"/>
  <c r="BC496" i="7"/>
  <c r="BD496" i="7"/>
  <c r="BE496" i="7"/>
  <c r="BF496" i="7"/>
  <c r="BG496" i="7"/>
  <c r="BH496" i="7"/>
  <c r="BI496" i="7"/>
  <c r="BJ496" i="7"/>
  <c r="BK496" i="7"/>
  <c r="BL496" i="7"/>
  <c r="BM496" i="7"/>
  <c r="BN496" i="7"/>
  <c r="BO496" i="7"/>
  <c r="BP496" i="7"/>
  <c r="BQ496" i="7"/>
  <c r="BR496" i="7"/>
  <c r="BS496" i="7"/>
  <c r="BT496" i="7"/>
  <c r="BU496" i="7"/>
  <c r="BV496" i="7"/>
  <c r="BW496" i="7"/>
  <c r="BX496" i="7"/>
  <c r="BY496" i="7"/>
  <c r="BZ496" i="7"/>
  <c r="CA496" i="7"/>
  <c r="CB496" i="7"/>
  <c r="CC496" i="7"/>
  <c r="CD496" i="7"/>
  <c r="CE496" i="7"/>
  <c r="CF496" i="7"/>
  <c r="CG496" i="7"/>
  <c r="CH496" i="7"/>
  <c r="CI496" i="7"/>
  <c r="CJ496" i="7"/>
  <c r="CK496" i="7"/>
  <c r="CL496" i="7"/>
  <c r="CM496" i="7"/>
  <c r="CN496" i="7"/>
  <c r="CO496" i="7"/>
  <c r="CP496" i="7"/>
  <c r="CQ496" i="7"/>
  <c r="CR496" i="7"/>
  <c r="CS496" i="7"/>
  <c r="CT496" i="7"/>
  <c r="CU496" i="7"/>
  <c r="CV496" i="7"/>
  <c r="CW496" i="7"/>
  <c r="CX496" i="7"/>
  <c r="CY496" i="7"/>
  <c r="CZ496" i="7"/>
  <c r="DA496" i="7"/>
  <c r="DB496" i="7"/>
  <c r="B499" i="7"/>
  <c r="C499" i="7"/>
  <c r="D499" i="7"/>
  <c r="E499" i="7"/>
  <c r="F499" i="7"/>
  <c r="G499" i="7"/>
  <c r="H499" i="7"/>
  <c r="I499" i="7"/>
  <c r="J499" i="7"/>
  <c r="K499" i="7"/>
  <c r="L499" i="7"/>
  <c r="M499" i="7"/>
  <c r="N499" i="7"/>
  <c r="O499" i="7"/>
  <c r="P499" i="7"/>
  <c r="Q499" i="7"/>
  <c r="R499" i="7"/>
  <c r="S499" i="7"/>
  <c r="T499" i="7"/>
  <c r="U499" i="7"/>
  <c r="V499" i="7"/>
  <c r="W499" i="7"/>
  <c r="X499" i="7"/>
  <c r="Y499" i="7"/>
  <c r="Z499" i="7"/>
  <c r="AA499" i="7"/>
  <c r="AB499" i="7"/>
  <c r="AC499" i="7"/>
  <c r="AD499" i="7"/>
  <c r="AE499" i="7"/>
  <c r="AF499" i="7"/>
  <c r="AG499" i="7"/>
  <c r="AH499" i="7"/>
  <c r="AI499" i="7"/>
  <c r="AJ499" i="7"/>
  <c r="AK499" i="7"/>
  <c r="AL499" i="7"/>
  <c r="AM499" i="7"/>
  <c r="AN499" i="7"/>
  <c r="AO499" i="7"/>
  <c r="AP499" i="7"/>
  <c r="AQ499" i="7"/>
  <c r="AR499" i="7"/>
  <c r="AS499" i="7"/>
  <c r="AT499" i="7"/>
  <c r="AU499" i="7"/>
  <c r="AV499" i="7"/>
  <c r="AW499" i="7"/>
  <c r="AX499" i="7"/>
  <c r="AY499" i="7"/>
  <c r="AZ499" i="7"/>
  <c r="BA499" i="7"/>
  <c r="BB499" i="7"/>
  <c r="BC499" i="7"/>
  <c r="BD499" i="7"/>
  <c r="BE499" i="7"/>
  <c r="BF499" i="7"/>
  <c r="BG499" i="7"/>
  <c r="BH499" i="7"/>
  <c r="BI499" i="7"/>
  <c r="BJ499" i="7"/>
  <c r="BK499" i="7"/>
  <c r="BL499" i="7"/>
  <c r="BM499" i="7"/>
  <c r="BN499" i="7"/>
  <c r="BO499" i="7"/>
  <c r="BP499" i="7"/>
  <c r="BQ499" i="7"/>
  <c r="BR499" i="7"/>
  <c r="BS499" i="7"/>
  <c r="BT499" i="7"/>
  <c r="BU499" i="7"/>
  <c r="BV499" i="7"/>
  <c r="BW499" i="7"/>
  <c r="BX499" i="7"/>
  <c r="BY499" i="7"/>
  <c r="BZ499" i="7"/>
  <c r="CA499" i="7"/>
  <c r="CB499" i="7"/>
  <c r="CC499" i="7"/>
  <c r="CD499" i="7"/>
  <c r="CE499" i="7"/>
  <c r="CF499" i="7"/>
  <c r="CG499" i="7"/>
  <c r="CH499" i="7"/>
  <c r="CI499" i="7"/>
  <c r="CJ499" i="7"/>
  <c r="CK499" i="7"/>
  <c r="CL499" i="7"/>
  <c r="CM499" i="7"/>
  <c r="CN499" i="7"/>
  <c r="CO499" i="7"/>
  <c r="CP499" i="7"/>
  <c r="CQ499" i="7"/>
  <c r="CR499" i="7"/>
  <c r="CS499" i="7"/>
  <c r="CT499" i="7"/>
  <c r="CU499" i="7"/>
  <c r="CV499" i="7"/>
  <c r="CW499" i="7"/>
  <c r="CX499" i="7"/>
  <c r="CY499" i="7"/>
  <c r="CZ499" i="7"/>
  <c r="DA499" i="7"/>
  <c r="DB499" i="7"/>
  <c r="B479" i="7"/>
  <c r="C479" i="7"/>
  <c r="D479" i="7"/>
  <c r="E479" i="7"/>
  <c r="F479" i="7"/>
  <c r="G479" i="7"/>
  <c r="H479" i="7"/>
  <c r="I479" i="7"/>
  <c r="J479" i="7"/>
  <c r="K479" i="7"/>
  <c r="L479" i="7"/>
  <c r="M479" i="7"/>
  <c r="N479" i="7"/>
  <c r="O479" i="7"/>
  <c r="P479" i="7"/>
  <c r="Q479" i="7"/>
  <c r="R479" i="7"/>
  <c r="S479" i="7"/>
  <c r="T479" i="7"/>
  <c r="U479" i="7"/>
  <c r="V479" i="7"/>
  <c r="W479" i="7"/>
  <c r="X479" i="7"/>
  <c r="Y479" i="7"/>
  <c r="Z479" i="7"/>
  <c r="AA479" i="7"/>
  <c r="AB479" i="7"/>
  <c r="AC479" i="7"/>
  <c r="AD479" i="7"/>
  <c r="AE479" i="7"/>
  <c r="AF479" i="7"/>
  <c r="AG479" i="7"/>
  <c r="AH479" i="7"/>
  <c r="AI479" i="7"/>
  <c r="AJ479" i="7"/>
  <c r="AK479" i="7"/>
  <c r="AL479" i="7"/>
  <c r="AM479" i="7"/>
  <c r="AN479" i="7"/>
  <c r="AO479" i="7"/>
  <c r="AP479" i="7"/>
  <c r="AQ479" i="7"/>
  <c r="AR479" i="7"/>
  <c r="AS479" i="7"/>
  <c r="AT479" i="7"/>
  <c r="AU479" i="7"/>
  <c r="AV479" i="7"/>
  <c r="AW479" i="7"/>
  <c r="AX479" i="7"/>
  <c r="AY479" i="7"/>
  <c r="AZ479" i="7"/>
  <c r="BA479" i="7"/>
  <c r="BB479" i="7"/>
  <c r="BC479" i="7"/>
  <c r="BD479" i="7"/>
  <c r="BE479" i="7"/>
  <c r="BF479" i="7"/>
  <c r="BG479" i="7"/>
  <c r="BH479" i="7"/>
  <c r="BI479" i="7"/>
  <c r="BJ479" i="7"/>
  <c r="BK479" i="7"/>
  <c r="BL479" i="7"/>
  <c r="BM479" i="7"/>
  <c r="BN479" i="7"/>
  <c r="BO479" i="7"/>
  <c r="BP479" i="7"/>
  <c r="BQ479" i="7"/>
  <c r="BR479" i="7"/>
  <c r="BS479" i="7"/>
  <c r="BT479" i="7"/>
  <c r="BU479" i="7"/>
  <c r="BV479" i="7"/>
  <c r="BW479" i="7"/>
  <c r="BX479" i="7"/>
  <c r="BY479" i="7"/>
  <c r="BZ479" i="7"/>
  <c r="CA479" i="7"/>
  <c r="CB479" i="7"/>
  <c r="CC479" i="7"/>
  <c r="CD479" i="7"/>
  <c r="CE479" i="7"/>
  <c r="CF479" i="7"/>
  <c r="CG479" i="7"/>
  <c r="CH479" i="7"/>
  <c r="CI479" i="7"/>
  <c r="CJ479" i="7"/>
  <c r="CK479" i="7"/>
  <c r="CL479" i="7"/>
  <c r="CM479" i="7"/>
  <c r="CN479" i="7"/>
  <c r="CO479" i="7"/>
  <c r="CP479" i="7"/>
  <c r="CQ479" i="7"/>
  <c r="CR479" i="7"/>
  <c r="CS479" i="7"/>
  <c r="CT479" i="7"/>
  <c r="CU479" i="7"/>
  <c r="CV479" i="7"/>
  <c r="CW479" i="7"/>
  <c r="CX479" i="7"/>
  <c r="CY479" i="7"/>
  <c r="CZ479" i="7"/>
  <c r="DA479" i="7"/>
  <c r="DB479" i="7"/>
  <c r="B459" i="7"/>
  <c r="C459" i="7"/>
  <c r="D459" i="7"/>
  <c r="E459" i="7"/>
  <c r="F459" i="7"/>
  <c r="G459" i="7"/>
  <c r="H459" i="7"/>
  <c r="I459" i="7"/>
  <c r="J459" i="7"/>
  <c r="K459" i="7"/>
  <c r="L459" i="7"/>
  <c r="M459" i="7"/>
  <c r="N459" i="7"/>
  <c r="O459" i="7"/>
  <c r="P459" i="7"/>
  <c r="Q459" i="7"/>
  <c r="R459" i="7"/>
  <c r="S459" i="7"/>
  <c r="T459" i="7"/>
  <c r="U459" i="7"/>
  <c r="V459" i="7"/>
  <c r="W459" i="7"/>
  <c r="X459" i="7"/>
  <c r="Y459" i="7"/>
  <c r="Z459" i="7"/>
  <c r="AA459" i="7"/>
  <c r="AB459" i="7"/>
  <c r="AC459" i="7"/>
  <c r="AD459" i="7"/>
  <c r="AE459" i="7"/>
  <c r="AF459" i="7"/>
  <c r="AG459" i="7"/>
  <c r="AH459" i="7"/>
  <c r="AI459" i="7"/>
  <c r="AJ459" i="7"/>
  <c r="AK459" i="7"/>
  <c r="AL459" i="7"/>
  <c r="AM459" i="7"/>
  <c r="AN459" i="7"/>
  <c r="AO459" i="7"/>
  <c r="AP459" i="7"/>
  <c r="AQ459" i="7"/>
  <c r="AR459" i="7"/>
  <c r="AS459" i="7"/>
  <c r="AT459" i="7"/>
  <c r="AU459" i="7"/>
  <c r="AV459" i="7"/>
  <c r="AW459" i="7"/>
  <c r="AX459" i="7"/>
  <c r="AY459" i="7"/>
  <c r="AZ459" i="7"/>
  <c r="BA459" i="7"/>
  <c r="BB459" i="7"/>
  <c r="BC459" i="7"/>
  <c r="BD459" i="7"/>
  <c r="BE459" i="7"/>
  <c r="BF459" i="7"/>
  <c r="BG459" i="7"/>
  <c r="BH459" i="7"/>
  <c r="BI459" i="7"/>
  <c r="BJ459" i="7"/>
  <c r="BK459" i="7"/>
  <c r="BL459" i="7"/>
  <c r="BM459" i="7"/>
  <c r="BN459" i="7"/>
  <c r="BO459" i="7"/>
  <c r="BP459" i="7"/>
  <c r="BQ459" i="7"/>
  <c r="BR459" i="7"/>
  <c r="BS459" i="7"/>
  <c r="BT459" i="7"/>
  <c r="BU459" i="7"/>
  <c r="BV459" i="7"/>
  <c r="BW459" i="7"/>
  <c r="BX459" i="7"/>
  <c r="BY459" i="7"/>
  <c r="BZ459" i="7"/>
  <c r="CA459" i="7"/>
  <c r="CB459" i="7"/>
  <c r="CC459" i="7"/>
  <c r="CD459" i="7"/>
  <c r="CE459" i="7"/>
  <c r="CF459" i="7"/>
  <c r="CG459" i="7"/>
  <c r="CH459" i="7"/>
  <c r="CI459" i="7"/>
  <c r="CJ459" i="7"/>
  <c r="CK459" i="7"/>
  <c r="CL459" i="7"/>
  <c r="CM459" i="7"/>
  <c r="CN459" i="7"/>
  <c r="CO459" i="7"/>
  <c r="CP459" i="7"/>
  <c r="CQ459" i="7"/>
  <c r="CR459" i="7"/>
  <c r="CS459" i="7"/>
  <c r="CT459" i="7"/>
  <c r="CU459" i="7"/>
  <c r="CV459" i="7"/>
  <c r="CW459" i="7"/>
  <c r="CX459" i="7"/>
  <c r="CY459" i="7"/>
  <c r="CZ459" i="7"/>
  <c r="DA459" i="7"/>
  <c r="DB459" i="7"/>
  <c r="B439" i="7"/>
  <c r="C439" i="7"/>
  <c r="D439" i="7"/>
  <c r="E439" i="7"/>
  <c r="F439" i="7"/>
  <c r="G439" i="7"/>
  <c r="H439" i="7"/>
  <c r="I439" i="7"/>
  <c r="J439" i="7"/>
  <c r="K439" i="7"/>
  <c r="L439" i="7"/>
  <c r="M439" i="7"/>
  <c r="N439" i="7"/>
  <c r="O439" i="7"/>
  <c r="P439" i="7"/>
  <c r="Q439" i="7"/>
  <c r="R439" i="7"/>
  <c r="S439" i="7"/>
  <c r="T439" i="7"/>
  <c r="U439" i="7"/>
  <c r="V439" i="7"/>
  <c r="W439" i="7"/>
  <c r="X439" i="7"/>
  <c r="Y439" i="7"/>
  <c r="Z439" i="7"/>
  <c r="AA439" i="7"/>
  <c r="AB439" i="7"/>
  <c r="AC439" i="7"/>
  <c r="AD439" i="7"/>
  <c r="AE439" i="7"/>
  <c r="AF439" i="7"/>
  <c r="AG439" i="7"/>
  <c r="AH439" i="7"/>
  <c r="AI439" i="7"/>
  <c r="AJ439" i="7"/>
  <c r="AK439" i="7"/>
  <c r="AL439" i="7"/>
  <c r="AM439" i="7"/>
  <c r="AN439" i="7"/>
  <c r="AO439" i="7"/>
  <c r="AP439" i="7"/>
  <c r="AQ439" i="7"/>
  <c r="AR439" i="7"/>
  <c r="AS439" i="7"/>
  <c r="AT439" i="7"/>
  <c r="AU439" i="7"/>
  <c r="AV439" i="7"/>
  <c r="AW439" i="7"/>
  <c r="AX439" i="7"/>
  <c r="AY439" i="7"/>
  <c r="AZ439" i="7"/>
  <c r="BA439" i="7"/>
  <c r="BB439" i="7"/>
  <c r="BC439" i="7"/>
  <c r="BD439" i="7"/>
  <c r="BE439" i="7"/>
  <c r="BF439" i="7"/>
  <c r="BG439" i="7"/>
  <c r="BH439" i="7"/>
  <c r="BI439" i="7"/>
  <c r="BJ439" i="7"/>
  <c r="BK439" i="7"/>
  <c r="BL439" i="7"/>
  <c r="BM439" i="7"/>
  <c r="BN439" i="7"/>
  <c r="BO439" i="7"/>
  <c r="BP439" i="7"/>
  <c r="BQ439" i="7"/>
  <c r="BR439" i="7"/>
  <c r="BS439" i="7"/>
  <c r="BT439" i="7"/>
  <c r="BU439" i="7"/>
  <c r="BV439" i="7"/>
  <c r="BW439" i="7"/>
  <c r="BX439" i="7"/>
  <c r="BY439" i="7"/>
  <c r="BZ439" i="7"/>
  <c r="CA439" i="7"/>
  <c r="CB439" i="7"/>
  <c r="CC439" i="7"/>
  <c r="CD439" i="7"/>
  <c r="CE439" i="7"/>
  <c r="CF439" i="7"/>
  <c r="CG439" i="7"/>
  <c r="CH439" i="7"/>
  <c r="CI439" i="7"/>
  <c r="CJ439" i="7"/>
  <c r="CK439" i="7"/>
  <c r="CL439" i="7"/>
  <c r="CM439" i="7"/>
  <c r="CN439" i="7"/>
  <c r="CO439" i="7"/>
  <c r="CP439" i="7"/>
  <c r="CQ439" i="7"/>
  <c r="CR439" i="7"/>
  <c r="CS439" i="7"/>
  <c r="CT439" i="7"/>
  <c r="CU439" i="7"/>
  <c r="CV439" i="7"/>
  <c r="CW439" i="7"/>
  <c r="CX439" i="7"/>
  <c r="CY439" i="7"/>
  <c r="CZ439" i="7"/>
  <c r="DA439" i="7"/>
  <c r="DB439" i="7"/>
  <c r="B419" i="7"/>
  <c r="C419" i="7"/>
  <c r="D419" i="7"/>
  <c r="E419" i="7"/>
  <c r="F419" i="7"/>
  <c r="G419" i="7"/>
  <c r="H419" i="7"/>
  <c r="I419" i="7"/>
  <c r="J419" i="7"/>
  <c r="K419" i="7"/>
  <c r="L419" i="7"/>
  <c r="M419" i="7"/>
  <c r="N419" i="7"/>
  <c r="O419" i="7"/>
  <c r="P419" i="7"/>
  <c r="Q419" i="7"/>
  <c r="R419" i="7"/>
  <c r="S419" i="7"/>
  <c r="T419" i="7"/>
  <c r="U419" i="7"/>
  <c r="V419" i="7"/>
  <c r="W419" i="7"/>
  <c r="X419" i="7"/>
  <c r="Y419" i="7"/>
  <c r="Z419" i="7"/>
  <c r="AA419" i="7"/>
  <c r="AB419" i="7"/>
  <c r="AC419" i="7"/>
  <c r="AD419" i="7"/>
  <c r="AE419" i="7"/>
  <c r="AF419" i="7"/>
  <c r="AG419" i="7"/>
  <c r="AH419" i="7"/>
  <c r="AI419" i="7"/>
  <c r="AJ419" i="7"/>
  <c r="AK419" i="7"/>
  <c r="AL419" i="7"/>
  <c r="AM419" i="7"/>
  <c r="AN419" i="7"/>
  <c r="AO419" i="7"/>
  <c r="AP419" i="7"/>
  <c r="AQ419" i="7"/>
  <c r="AR419" i="7"/>
  <c r="AS419" i="7"/>
  <c r="AT419" i="7"/>
  <c r="AU419" i="7"/>
  <c r="AV419" i="7"/>
  <c r="AW419" i="7"/>
  <c r="AX419" i="7"/>
  <c r="AY419" i="7"/>
  <c r="AZ419" i="7"/>
  <c r="BA419" i="7"/>
  <c r="BB419" i="7"/>
  <c r="BC419" i="7"/>
  <c r="BD419" i="7"/>
  <c r="BE419" i="7"/>
  <c r="BF419" i="7"/>
  <c r="BG419" i="7"/>
  <c r="BH419" i="7"/>
  <c r="BI419" i="7"/>
  <c r="BJ419" i="7"/>
  <c r="BK419" i="7"/>
  <c r="BL419" i="7"/>
  <c r="BM419" i="7"/>
  <c r="BN419" i="7"/>
  <c r="BO419" i="7"/>
  <c r="BP419" i="7"/>
  <c r="BQ419" i="7"/>
  <c r="BR419" i="7"/>
  <c r="BS419" i="7"/>
  <c r="BT419" i="7"/>
  <c r="BU419" i="7"/>
  <c r="BV419" i="7"/>
  <c r="BW419" i="7"/>
  <c r="BX419" i="7"/>
  <c r="BY419" i="7"/>
  <c r="BZ419" i="7"/>
  <c r="CA419" i="7"/>
  <c r="CB419" i="7"/>
  <c r="CC419" i="7"/>
  <c r="CD419" i="7"/>
  <c r="CE419" i="7"/>
  <c r="CF419" i="7"/>
  <c r="CG419" i="7"/>
  <c r="CH419" i="7"/>
  <c r="CI419" i="7"/>
  <c r="CJ419" i="7"/>
  <c r="CK419" i="7"/>
  <c r="CL419" i="7"/>
  <c r="CM419" i="7"/>
  <c r="CN419" i="7"/>
  <c r="CO419" i="7"/>
  <c r="CP419" i="7"/>
  <c r="CQ419" i="7"/>
  <c r="CR419" i="7"/>
  <c r="CS419" i="7"/>
  <c r="CT419" i="7"/>
  <c r="CU419" i="7"/>
  <c r="CV419" i="7"/>
  <c r="CW419" i="7"/>
  <c r="CX419" i="7"/>
  <c r="CY419" i="7"/>
  <c r="CZ419" i="7"/>
  <c r="DA419" i="7"/>
  <c r="DB419" i="7"/>
  <c r="B399" i="7"/>
  <c r="C399" i="7"/>
  <c r="D399" i="7"/>
  <c r="E399" i="7"/>
  <c r="F399" i="7"/>
  <c r="G399" i="7"/>
  <c r="H399" i="7"/>
  <c r="I399" i="7"/>
  <c r="J399" i="7"/>
  <c r="K399" i="7"/>
  <c r="L399" i="7"/>
  <c r="M399" i="7"/>
  <c r="N399" i="7"/>
  <c r="O399" i="7"/>
  <c r="P399" i="7"/>
  <c r="Q399" i="7"/>
  <c r="R399" i="7"/>
  <c r="S399" i="7"/>
  <c r="T399" i="7"/>
  <c r="U399" i="7"/>
  <c r="V399" i="7"/>
  <c r="W399" i="7"/>
  <c r="X399" i="7"/>
  <c r="Y399" i="7"/>
  <c r="Z399" i="7"/>
  <c r="AA399" i="7"/>
  <c r="AB399" i="7"/>
  <c r="AC399" i="7"/>
  <c r="AD399" i="7"/>
  <c r="AE399" i="7"/>
  <c r="AF399" i="7"/>
  <c r="AG399" i="7"/>
  <c r="AH399" i="7"/>
  <c r="AI399" i="7"/>
  <c r="AJ399" i="7"/>
  <c r="AK399" i="7"/>
  <c r="AL399" i="7"/>
  <c r="AM399" i="7"/>
  <c r="AN399" i="7"/>
  <c r="AO399" i="7"/>
  <c r="AP399" i="7"/>
  <c r="AQ399" i="7"/>
  <c r="AR399" i="7"/>
  <c r="AS399" i="7"/>
  <c r="AT399" i="7"/>
  <c r="AU399" i="7"/>
  <c r="AV399" i="7"/>
  <c r="AW399" i="7"/>
  <c r="AX399" i="7"/>
  <c r="AY399" i="7"/>
  <c r="AZ399" i="7"/>
  <c r="BA399" i="7"/>
  <c r="BB399" i="7"/>
  <c r="BC399" i="7"/>
  <c r="BD399" i="7"/>
  <c r="BE399" i="7"/>
  <c r="BF399" i="7"/>
  <c r="BG399" i="7"/>
  <c r="BH399" i="7"/>
  <c r="BI399" i="7"/>
  <c r="BJ399" i="7"/>
  <c r="BK399" i="7"/>
  <c r="BL399" i="7"/>
  <c r="BM399" i="7"/>
  <c r="BN399" i="7"/>
  <c r="BO399" i="7"/>
  <c r="BP399" i="7"/>
  <c r="BQ399" i="7"/>
  <c r="BR399" i="7"/>
  <c r="BS399" i="7"/>
  <c r="BT399" i="7"/>
  <c r="BU399" i="7"/>
  <c r="BV399" i="7"/>
  <c r="BW399" i="7"/>
  <c r="BX399" i="7"/>
  <c r="BY399" i="7"/>
  <c r="BZ399" i="7"/>
  <c r="CA399" i="7"/>
  <c r="CB399" i="7"/>
  <c r="CC399" i="7"/>
  <c r="CD399" i="7"/>
  <c r="CE399" i="7"/>
  <c r="CF399" i="7"/>
  <c r="CG399" i="7"/>
  <c r="CH399" i="7"/>
  <c r="CI399" i="7"/>
  <c r="CJ399" i="7"/>
  <c r="CK399" i="7"/>
  <c r="CL399" i="7"/>
  <c r="CM399" i="7"/>
  <c r="CN399" i="7"/>
  <c r="CO399" i="7"/>
  <c r="CP399" i="7"/>
  <c r="CQ399" i="7"/>
  <c r="CR399" i="7"/>
  <c r="CS399" i="7"/>
  <c r="CT399" i="7"/>
  <c r="CU399" i="7"/>
  <c r="CV399" i="7"/>
  <c r="CW399" i="7"/>
  <c r="CX399" i="7"/>
  <c r="CY399" i="7"/>
  <c r="CZ399" i="7"/>
  <c r="DA399" i="7"/>
  <c r="DB399" i="7"/>
  <c r="B379" i="7"/>
  <c r="C379" i="7"/>
  <c r="D379" i="7"/>
  <c r="E379" i="7"/>
  <c r="F379" i="7"/>
  <c r="G379" i="7"/>
  <c r="H379" i="7"/>
  <c r="I379" i="7"/>
  <c r="J379" i="7"/>
  <c r="K379" i="7"/>
  <c r="L379" i="7"/>
  <c r="M379" i="7"/>
  <c r="N379" i="7"/>
  <c r="O379" i="7"/>
  <c r="P379" i="7"/>
  <c r="Q379" i="7"/>
  <c r="R379" i="7"/>
  <c r="S379" i="7"/>
  <c r="T379" i="7"/>
  <c r="U379" i="7"/>
  <c r="V379" i="7"/>
  <c r="W379" i="7"/>
  <c r="X379" i="7"/>
  <c r="Y379" i="7"/>
  <c r="Z379" i="7"/>
  <c r="AA379" i="7"/>
  <c r="AB379" i="7"/>
  <c r="AC379" i="7"/>
  <c r="AD379" i="7"/>
  <c r="AE379" i="7"/>
  <c r="AF379" i="7"/>
  <c r="AG379" i="7"/>
  <c r="AH379" i="7"/>
  <c r="AI379" i="7"/>
  <c r="AJ379" i="7"/>
  <c r="AK379" i="7"/>
  <c r="AL379" i="7"/>
  <c r="AM379" i="7"/>
  <c r="AN379" i="7"/>
  <c r="AO379" i="7"/>
  <c r="AP379" i="7"/>
  <c r="AQ379" i="7"/>
  <c r="AR379" i="7"/>
  <c r="AS379" i="7"/>
  <c r="AT379" i="7"/>
  <c r="AU379" i="7"/>
  <c r="AV379" i="7"/>
  <c r="AW379" i="7"/>
  <c r="AX379" i="7"/>
  <c r="AY379" i="7"/>
  <c r="AZ379" i="7"/>
  <c r="BA379" i="7"/>
  <c r="BB379" i="7"/>
  <c r="BC379" i="7"/>
  <c r="BD379" i="7"/>
  <c r="BE379" i="7"/>
  <c r="BF379" i="7"/>
  <c r="BG379" i="7"/>
  <c r="BH379" i="7"/>
  <c r="BI379" i="7"/>
  <c r="BJ379" i="7"/>
  <c r="BK379" i="7"/>
  <c r="BL379" i="7"/>
  <c r="BM379" i="7"/>
  <c r="BN379" i="7"/>
  <c r="BO379" i="7"/>
  <c r="BP379" i="7"/>
  <c r="BQ379" i="7"/>
  <c r="BR379" i="7"/>
  <c r="BS379" i="7"/>
  <c r="BT379" i="7"/>
  <c r="BU379" i="7"/>
  <c r="BV379" i="7"/>
  <c r="BW379" i="7"/>
  <c r="BX379" i="7"/>
  <c r="BY379" i="7"/>
  <c r="BZ379" i="7"/>
  <c r="CA379" i="7"/>
  <c r="CB379" i="7"/>
  <c r="CC379" i="7"/>
  <c r="CD379" i="7"/>
  <c r="CE379" i="7"/>
  <c r="CF379" i="7"/>
  <c r="CG379" i="7"/>
  <c r="CH379" i="7"/>
  <c r="CI379" i="7"/>
  <c r="CJ379" i="7"/>
  <c r="CK379" i="7"/>
  <c r="CL379" i="7"/>
  <c r="CM379" i="7"/>
  <c r="CN379" i="7"/>
  <c r="CO379" i="7"/>
  <c r="CP379" i="7"/>
  <c r="CQ379" i="7"/>
  <c r="CR379" i="7"/>
  <c r="CS379" i="7"/>
  <c r="CT379" i="7"/>
  <c r="CU379" i="7"/>
  <c r="CV379" i="7"/>
  <c r="CW379" i="7"/>
  <c r="CX379" i="7"/>
  <c r="CY379" i="7"/>
  <c r="CZ379" i="7"/>
  <c r="DA379" i="7"/>
  <c r="DB379" i="7"/>
  <c r="B359" i="7"/>
  <c r="C359" i="7"/>
  <c r="D359" i="7"/>
  <c r="E359" i="7"/>
  <c r="F359" i="7"/>
  <c r="G359" i="7"/>
  <c r="H359" i="7"/>
  <c r="I359" i="7"/>
  <c r="J359" i="7"/>
  <c r="K359" i="7"/>
  <c r="L359" i="7"/>
  <c r="M359" i="7"/>
  <c r="N359" i="7"/>
  <c r="O359" i="7"/>
  <c r="P359" i="7"/>
  <c r="Q359" i="7"/>
  <c r="R359" i="7"/>
  <c r="S359" i="7"/>
  <c r="T359" i="7"/>
  <c r="U359" i="7"/>
  <c r="V359" i="7"/>
  <c r="W359" i="7"/>
  <c r="X359" i="7"/>
  <c r="Y359" i="7"/>
  <c r="Z359" i="7"/>
  <c r="AA359" i="7"/>
  <c r="AB359" i="7"/>
  <c r="AC359" i="7"/>
  <c r="AD359" i="7"/>
  <c r="AE359" i="7"/>
  <c r="AF359" i="7"/>
  <c r="AG359" i="7"/>
  <c r="AH359" i="7"/>
  <c r="AI359" i="7"/>
  <c r="AJ359" i="7"/>
  <c r="AK359" i="7"/>
  <c r="AL359" i="7"/>
  <c r="AM359" i="7"/>
  <c r="AN359" i="7"/>
  <c r="AO359" i="7"/>
  <c r="AP359" i="7"/>
  <c r="AQ359" i="7"/>
  <c r="AR359" i="7"/>
  <c r="AS359" i="7"/>
  <c r="AT359" i="7"/>
  <c r="AU359" i="7"/>
  <c r="AV359" i="7"/>
  <c r="AW359" i="7"/>
  <c r="AX359" i="7"/>
  <c r="AY359" i="7"/>
  <c r="AZ359" i="7"/>
  <c r="BA359" i="7"/>
  <c r="BB359" i="7"/>
  <c r="BC359" i="7"/>
  <c r="BD359" i="7"/>
  <c r="BE359" i="7"/>
  <c r="BF359" i="7"/>
  <c r="BG359" i="7"/>
  <c r="BH359" i="7"/>
  <c r="BI359" i="7"/>
  <c r="BJ359" i="7"/>
  <c r="BK359" i="7"/>
  <c r="BL359" i="7"/>
  <c r="BM359" i="7"/>
  <c r="BN359" i="7"/>
  <c r="BO359" i="7"/>
  <c r="BP359" i="7"/>
  <c r="BQ359" i="7"/>
  <c r="BR359" i="7"/>
  <c r="BS359" i="7"/>
  <c r="BT359" i="7"/>
  <c r="BU359" i="7"/>
  <c r="BV359" i="7"/>
  <c r="BW359" i="7"/>
  <c r="BX359" i="7"/>
  <c r="BY359" i="7"/>
  <c r="BZ359" i="7"/>
  <c r="CA359" i="7"/>
  <c r="CB359" i="7"/>
  <c r="CC359" i="7"/>
  <c r="CD359" i="7"/>
  <c r="CE359" i="7"/>
  <c r="CF359" i="7"/>
  <c r="CG359" i="7"/>
  <c r="CH359" i="7"/>
  <c r="CI359" i="7"/>
  <c r="CJ359" i="7"/>
  <c r="CK359" i="7"/>
  <c r="CL359" i="7"/>
  <c r="CM359" i="7"/>
  <c r="CN359" i="7"/>
  <c r="CO359" i="7"/>
  <c r="CP359" i="7"/>
  <c r="CQ359" i="7"/>
  <c r="CR359" i="7"/>
  <c r="CS359" i="7"/>
  <c r="CT359" i="7"/>
  <c r="CU359" i="7"/>
  <c r="CV359" i="7"/>
  <c r="CW359" i="7"/>
  <c r="CX359" i="7"/>
  <c r="CY359" i="7"/>
  <c r="CZ359" i="7"/>
  <c r="DA359" i="7"/>
  <c r="DB359" i="7"/>
  <c r="B339" i="7"/>
  <c r="C339" i="7"/>
  <c r="D339" i="7"/>
  <c r="E339" i="7"/>
  <c r="F339" i="7"/>
  <c r="G339" i="7"/>
  <c r="H339" i="7"/>
  <c r="I339" i="7"/>
  <c r="J339" i="7"/>
  <c r="K339" i="7"/>
  <c r="L339" i="7"/>
  <c r="M339" i="7"/>
  <c r="N339" i="7"/>
  <c r="O339" i="7"/>
  <c r="P339" i="7"/>
  <c r="Q339" i="7"/>
  <c r="R339" i="7"/>
  <c r="S339" i="7"/>
  <c r="T339" i="7"/>
  <c r="U339" i="7"/>
  <c r="V339" i="7"/>
  <c r="W339" i="7"/>
  <c r="X339" i="7"/>
  <c r="Y339" i="7"/>
  <c r="Z339" i="7"/>
  <c r="AA339" i="7"/>
  <c r="AB339" i="7"/>
  <c r="AC339" i="7"/>
  <c r="AD339" i="7"/>
  <c r="AE339" i="7"/>
  <c r="AF339" i="7"/>
  <c r="AG339" i="7"/>
  <c r="AH339" i="7"/>
  <c r="AI339" i="7"/>
  <c r="AJ339" i="7"/>
  <c r="AK339" i="7"/>
  <c r="AL339" i="7"/>
  <c r="AM339" i="7"/>
  <c r="AN339" i="7"/>
  <c r="AO339" i="7"/>
  <c r="AP339" i="7"/>
  <c r="AQ339" i="7"/>
  <c r="AR339" i="7"/>
  <c r="AS339" i="7"/>
  <c r="AT339" i="7"/>
  <c r="AU339" i="7"/>
  <c r="AV339" i="7"/>
  <c r="AW339" i="7"/>
  <c r="AX339" i="7"/>
  <c r="AY339" i="7"/>
  <c r="AZ339" i="7"/>
  <c r="BA339" i="7"/>
  <c r="BB339" i="7"/>
  <c r="BC339" i="7"/>
  <c r="BD339" i="7"/>
  <c r="BE339" i="7"/>
  <c r="BF339" i="7"/>
  <c r="BG339" i="7"/>
  <c r="BH339" i="7"/>
  <c r="BI339" i="7"/>
  <c r="BJ339" i="7"/>
  <c r="BK339" i="7"/>
  <c r="BL339" i="7"/>
  <c r="BM339" i="7"/>
  <c r="BN339" i="7"/>
  <c r="BO339" i="7"/>
  <c r="BP339" i="7"/>
  <c r="BQ339" i="7"/>
  <c r="BR339" i="7"/>
  <c r="BS339" i="7"/>
  <c r="BT339" i="7"/>
  <c r="BU339" i="7"/>
  <c r="BV339" i="7"/>
  <c r="BW339" i="7"/>
  <c r="BX339" i="7"/>
  <c r="BY339" i="7"/>
  <c r="BZ339" i="7"/>
  <c r="CA339" i="7"/>
  <c r="CB339" i="7"/>
  <c r="CC339" i="7"/>
  <c r="CD339" i="7"/>
  <c r="CE339" i="7"/>
  <c r="CF339" i="7"/>
  <c r="CG339" i="7"/>
  <c r="CH339" i="7"/>
  <c r="CI339" i="7"/>
  <c r="CJ339" i="7"/>
  <c r="CK339" i="7"/>
  <c r="CL339" i="7"/>
  <c r="CM339" i="7"/>
  <c r="CN339" i="7"/>
  <c r="CO339" i="7"/>
  <c r="CP339" i="7"/>
  <c r="CQ339" i="7"/>
  <c r="CR339" i="7"/>
  <c r="CS339" i="7"/>
  <c r="CT339" i="7"/>
  <c r="CU339" i="7"/>
  <c r="CV339" i="7"/>
  <c r="CW339" i="7"/>
  <c r="CX339" i="7"/>
  <c r="CY339" i="7"/>
  <c r="CZ339" i="7"/>
  <c r="DA339" i="7"/>
  <c r="DB339" i="7"/>
  <c r="B417" i="7"/>
  <c r="C417" i="7"/>
  <c r="D417" i="7"/>
  <c r="E417" i="7"/>
  <c r="F417" i="7"/>
  <c r="G417" i="7"/>
  <c r="H417" i="7"/>
  <c r="I417" i="7"/>
  <c r="J417" i="7"/>
  <c r="K417" i="7"/>
  <c r="L417" i="7"/>
  <c r="M417" i="7"/>
  <c r="N417" i="7"/>
  <c r="O417" i="7"/>
  <c r="P417" i="7"/>
  <c r="Q417" i="7"/>
  <c r="R417" i="7"/>
  <c r="S417" i="7"/>
  <c r="T417" i="7"/>
  <c r="U417" i="7"/>
  <c r="V417" i="7"/>
  <c r="W417" i="7"/>
  <c r="X417" i="7"/>
  <c r="Y417" i="7"/>
  <c r="Z417" i="7"/>
  <c r="AA417" i="7"/>
  <c r="AB417" i="7"/>
  <c r="AC417" i="7"/>
  <c r="AD417" i="7"/>
  <c r="AE417" i="7"/>
  <c r="AF417" i="7"/>
  <c r="AG417" i="7"/>
  <c r="AH417" i="7"/>
  <c r="AI417" i="7"/>
  <c r="AJ417" i="7"/>
  <c r="AK417" i="7"/>
  <c r="AL417" i="7"/>
  <c r="AM417" i="7"/>
  <c r="AN417" i="7"/>
  <c r="AO417" i="7"/>
  <c r="AP417" i="7"/>
  <c r="AQ417" i="7"/>
  <c r="AR417" i="7"/>
  <c r="AS417" i="7"/>
  <c r="AT417" i="7"/>
  <c r="AU417" i="7"/>
  <c r="AV417" i="7"/>
  <c r="AW417" i="7"/>
  <c r="AX417" i="7"/>
  <c r="AY417" i="7"/>
  <c r="AZ417" i="7"/>
  <c r="BA417" i="7"/>
  <c r="BB417" i="7"/>
  <c r="BC417" i="7"/>
  <c r="BD417" i="7"/>
  <c r="BE417" i="7"/>
  <c r="BF417" i="7"/>
  <c r="BG417" i="7"/>
  <c r="BH417" i="7"/>
  <c r="BI417" i="7"/>
  <c r="BJ417" i="7"/>
  <c r="BK417" i="7"/>
  <c r="BL417" i="7"/>
  <c r="BM417" i="7"/>
  <c r="BN417" i="7"/>
  <c r="BO417" i="7"/>
  <c r="BP417" i="7"/>
  <c r="BQ417" i="7"/>
  <c r="BR417" i="7"/>
  <c r="BS417" i="7"/>
  <c r="BT417" i="7"/>
  <c r="BU417" i="7"/>
  <c r="BV417" i="7"/>
  <c r="BW417" i="7"/>
  <c r="BX417" i="7"/>
  <c r="BY417" i="7"/>
  <c r="BZ417" i="7"/>
  <c r="CA417" i="7"/>
  <c r="CB417" i="7"/>
  <c r="CC417" i="7"/>
  <c r="CD417" i="7"/>
  <c r="CE417" i="7"/>
  <c r="CF417" i="7"/>
  <c r="CG417" i="7"/>
  <c r="CH417" i="7"/>
  <c r="CI417" i="7"/>
  <c r="CJ417" i="7"/>
  <c r="CK417" i="7"/>
  <c r="CL417" i="7"/>
  <c r="CM417" i="7"/>
  <c r="CN417" i="7"/>
  <c r="CO417" i="7"/>
  <c r="CP417" i="7"/>
  <c r="CQ417" i="7"/>
  <c r="CR417" i="7"/>
  <c r="CS417" i="7"/>
  <c r="CT417" i="7"/>
  <c r="CU417" i="7"/>
  <c r="CV417" i="7"/>
  <c r="CW417" i="7"/>
  <c r="CX417" i="7"/>
  <c r="CY417" i="7"/>
  <c r="CZ417" i="7"/>
  <c r="DA417" i="7"/>
  <c r="DB417" i="7"/>
  <c r="Z4" i="8"/>
  <c r="Y4" i="8"/>
  <c r="X4" i="8"/>
  <c r="W4" i="8"/>
  <c r="V4" i="8"/>
  <c r="U4" i="8"/>
  <c r="T4" i="8"/>
  <c r="S4" i="8"/>
  <c r="R4" i="8"/>
  <c r="Q4" i="8"/>
  <c r="P4" i="8"/>
  <c r="O4" i="8"/>
  <c r="N4" i="8"/>
  <c r="M4" i="8"/>
  <c r="L4" i="8"/>
  <c r="K4" i="8"/>
  <c r="J4" i="8"/>
  <c r="I4" i="8"/>
  <c r="H4" i="8"/>
  <c r="G4" i="8"/>
  <c r="F4" i="8"/>
  <c r="E4" i="8"/>
  <c r="C4" i="8"/>
  <c r="B4" i="8"/>
  <c r="B1" i="8"/>
  <c r="Z4" i="6"/>
  <c r="Y4" i="6"/>
  <c r="X4" i="6"/>
  <c r="W4" i="6"/>
  <c r="V4" i="6"/>
  <c r="U4" i="6"/>
  <c r="T4" i="6"/>
  <c r="S4" i="6"/>
  <c r="R4" i="6"/>
  <c r="Q4" i="6"/>
  <c r="P4" i="6"/>
  <c r="O4" i="6"/>
  <c r="N4" i="6"/>
  <c r="M4" i="6"/>
  <c r="L4" i="6"/>
  <c r="K4" i="6"/>
  <c r="J4" i="6"/>
  <c r="I4" i="6"/>
  <c r="H4" i="6"/>
  <c r="G4" i="6"/>
  <c r="F4" i="6"/>
  <c r="E4" i="6"/>
  <c r="C4" i="6"/>
  <c r="B4" i="6"/>
  <c r="B1" i="6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H4" i="5"/>
  <c r="G4" i="5"/>
  <c r="F4" i="5"/>
  <c r="E4" i="5"/>
  <c r="C4" i="5"/>
  <c r="B4" i="5"/>
  <c r="F28" i="17"/>
  <c r="E28" i="17"/>
  <c r="D4" i="5" s="1"/>
  <c r="Z6" i="8"/>
  <c r="F6" i="8"/>
  <c r="K6" i="6"/>
  <c r="Y6" i="8"/>
  <c r="E6" i="8"/>
  <c r="J6" i="6"/>
  <c r="O6" i="5"/>
  <c r="Y6" i="5"/>
  <c r="U6" i="5"/>
  <c r="X6" i="8"/>
  <c r="C6" i="8"/>
  <c r="I6" i="6"/>
  <c r="N6" i="5"/>
  <c r="T6" i="6"/>
  <c r="D6" i="5"/>
  <c r="Q6" i="5"/>
  <c r="W6" i="8"/>
  <c r="A6" i="8"/>
  <c r="H6" i="6"/>
  <c r="M6" i="5"/>
  <c r="E6" i="5"/>
  <c r="A6" i="5"/>
  <c r="I6" i="8"/>
  <c r="V6" i="8"/>
  <c r="G6" i="6"/>
  <c r="L6" i="5"/>
  <c r="I6" i="5"/>
  <c r="V6" i="5"/>
  <c r="L6" i="6"/>
  <c r="U6" i="8"/>
  <c r="Z6" i="6"/>
  <c r="F6" i="6"/>
  <c r="K6" i="5"/>
  <c r="C6" i="5"/>
  <c r="O6" i="6"/>
  <c r="T6" i="8"/>
  <c r="Y6" i="6"/>
  <c r="E6" i="6"/>
  <c r="J6" i="5"/>
  <c r="W6" i="5"/>
  <c r="N6" i="6"/>
  <c r="S6" i="8"/>
  <c r="X6" i="6"/>
  <c r="C6" i="6"/>
  <c r="X6" i="5"/>
  <c r="M6" i="6"/>
  <c r="R6" i="8"/>
  <c r="W6" i="6"/>
  <c r="A6" i="6"/>
  <c r="H6" i="5"/>
  <c r="S6" i="6"/>
  <c r="J6" i="8"/>
  <c r="P6" i="5"/>
  <c r="Q6" i="8"/>
  <c r="V6" i="6"/>
  <c r="G6" i="5"/>
  <c r="F6" i="5"/>
  <c r="R6" i="6"/>
  <c r="S6" i="5"/>
  <c r="P6" i="8"/>
  <c r="U6" i="6"/>
  <c r="Z6" i="5"/>
  <c r="Q6" i="6"/>
  <c r="H6" i="8"/>
  <c r="O6" i="8"/>
  <c r="T6" i="5"/>
  <c r="N6" i="8"/>
  <c r="P6" i="6"/>
  <c r="M6" i="8"/>
  <c r="R6" i="5"/>
  <c r="L6" i="8"/>
  <c r="K6" i="8"/>
  <c r="G6" i="8"/>
  <c r="D4" i="9" l="1"/>
  <c r="D4" i="8"/>
  <c r="D4" i="6"/>
  <c r="O100" i="16"/>
  <c r="N100" i="16"/>
  <c r="M100" i="16"/>
  <c r="L100" i="16"/>
  <c r="K100" i="16"/>
  <c r="J100" i="16"/>
  <c r="A100" i="16"/>
  <c r="I100" i="16" s="1"/>
  <c r="T99" i="16"/>
  <c r="R99" i="16"/>
  <c r="Q99" i="16"/>
  <c r="P99" i="16"/>
  <c r="A99" i="16"/>
  <c r="O99" i="16" s="1"/>
  <c r="Z98" i="16"/>
  <c r="Y98" i="16"/>
  <c r="X98" i="16"/>
  <c r="W98" i="16"/>
  <c r="V98" i="16"/>
  <c r="M98" i="16"/>
  <c r="I98" i="16"/>
  <c r="H98" i="16"/>
  <c r="G98" i="16"/>
  <c r="F98" i="16"/>
  <c r="E98" i="16"/>
  <c r="D98" i="16"/>
  <c r="C98" i="16"/>
  <c r="B98" i="16"/>
  <c r="A98" i="16"/>
  <c r="U98" i="16" s="1"/>
  <c r="S97" i="16"/>
  <c r="O97" i="16"/>
  <c r="N97" i="16"/>
  <c r="M97" i="16"/>
  <c r="L97" i="16"/>
  <c r="K97" i="16"/>
  <c r="J97" i="16"/>
  <c r="I97" i="16"/>
  <c r="H97" i="16"/>
  <c r="A97" i="16"/>
  <c r="G97" i="16" s="1"/>
  <c r="Y96" i="16"/>
  <c r="S96" i="16"/>
  <c r="R96" i="16"/>
  <c r="Q96" i="16"/>
  <c r="P96" i="16"/>
  <c r="O96" i="16"/>
  <c r="N96" i="16"/>
  <c r="E96" i="16"/>
  <c r="A96" i="16"/>
  <c r="M96" i="16" s="1"/>
  <c r="X95" i="16"/>
  <c r="V95" i="16"/>
  <c r="T95" i="16"/>
  <c r="K95" i="16"/>
  <c r="D95" i="16"/>
  <c r="B95" i="16"/>
  <c r="A95" i="16"/>
  <c r="S95" i="16" s="1"/>
  <c r="Z94" i="16"/>
  <c r="Y94" i="16"/>
  <c r="S94" i="16"/>
  <c r="Q94" i="16"/>
  <c r="M94" i="16"/>
  <c r="L94" i="16"/>
  <c r="K94" i="16"/>
  <c r="J94" i="16"/>
  <c r="I94" i="16"/>
  <c r="H94" i="16"/>
  <c r="G94" i="16"/>
  <c r="F94" i="16"/>
  <c r="E94" i="16"/>
  <c r="A94" i="16"/>
  <c r="X94" i="16" s="1"/>
  <c r="W93" i="16"/>
  <c r="S93" i="16"/>
  <c r="R93" i="16"/>
  <c r="Q93" i="16"/>
  <c r="P93" i="16"/>
  <c r="O93" i="16"/>
  <c r="N93" i="16"/>
  <c r="M93" i="16"/>
  <c r="L93" i="16"/>
  <c r="K93" i="16"/>
  <c r="E93" i="16"/>
  <c r="C93" i="16"/>
  <c r="A93" i="16"/>
  <c r="J93" i="16" s="1"/>
  <c r="V92" i="16"/>
  <c r="T92" i="16"/>
  <c r="S92" i="16"/>
  <c r="R92" i="16"/>
  <c r="I92" i="16"/>
  <c r="B92" i="16"/>
  <c r="A92" i="16"/>
  <c r="Q92" i="16" s="1"/>
  <c r="Z91" i="16"/>
  <c r="Y91" i="16"/>
  <c r="X91" i="16"/>
  <c r="W91" i="16"/>
  <c r="Q91" i="16"/>
  <c r="O91" i="16"/>
  <c r="M91" i="16"/>
  <c r="K91" i="16"/>
  <c r="J91" i="16"/>
  <c r="I91" i="16"/>
  <c r="H91" i="16"/>
  <c r="G91" i="16"/>
  <c r="F91" i="16"/>
  <c r="E91" i="16"/>
  <c r="D91" i="16"/>
  <c r="C91" i="16"/>
  <c r="A91" i="16"/>
  <c r="V91" i="16" s="1"/>
  <c r="U90" i="16"/>
  <c r="L90" i="16"/>
  <c r="J90" i="16"/>
  <c r="A90" i="16"/>
  <c r="T89" i="16"/>
  <c r="S89" i="16"/>
  <c r="R89" i="16"/>
  <c r="Q89" i="16"/>
  <c r="P89" i="16"/>
  <c r="G89" i="16"/>
  <c r="A89" i="16"/>
  <c r="O89" i="16" s="1"/>
  <c r="Z88" i="16"/>
  <c r="Y88" i="16"/>
  <c r="X88" i="16"/>
  <c r="W88" i="16"/>
  <c r="V88" i="16"/>
  <c r="M88" i="16"/>
  <c r="F88" i="16"/>
  <c r="E88" i="16"/>
  <c r="D88" i="16"/>
  <c r="C88" i="16"/>
  <c r="B88" i="16"/>
  <c r="A88" i="16"/>
  <c r="U88" i="16" s="1"/>
  <c r="S87" i="16"/>
  <c r="O87" i="16"/>
  <c r="N87" i="16"/>
  <c r="M87" i="16"/>
  <c r="L87" i="16"/>
  <c r="K87" i="16"/>
  <c r="J87" i="16"/>
  <c r="I87" i="16"/>
  <c r="H87" i="16"/>
  <c r="G87" i="16"/>
  <c r="A87" i="16"/>
  <c r="Z87" i="16" s="1"/>
  <c r="Y86" i="16"/>
  <c r="S86" i="16"/>
  <c r="R86" i="16"/>
  <c r="Q86" i="16"/>
  <c r="P86" i="16"/>
  <c r="O86" i="16"/>
  <c r="N86" i="16"/>
  <c r="M86" i="16"/>
  <c r="E86" i="16"/>
  <c r="A86" i="16"/>
  <c r="L86" i="16" s="1"/>
  <c r="X85" i="16"/>
  <c r="W85" i="16"/>
  <c r="V85" i="16"/>
  <c r="U85" i="16"/>
  <c r="T85" i="16"/>
  <c r="K85" i="16"/>
  <c r="D85" i="16"/>
  <c r="C85" i="16"/>
  <c r="A85" i="16"/>
  <c r="Z84" i="16"/>
  <c r="Y84" i="16"/>
  <c r="S84" i="16"/>
  <c r="Q84" i="16"/>
  <c r="O84" i="16"/>
  <c r="M84" i="16"/>
  <c r="L84" i="16"/>
  <c r="K84" i="16"/>
  <c r="J84" i="16"/>
  <c r="I84" i="16"/>
  <c r="H84" i="16"/>
  <c r="G84" i="16"/>
  <c r="F84" i="16"/>
  <c r="E84" i="16"/>
  <c r="A84" i="16"/>
  <c r="X84" i="16" s="1"/>
  <c r="W83" i="16"/>
  <c r="Q83" i="16"/>
  <c r="P83" i="16"/>
  <c r="O83" i="16"/>
  <c r="N83" i="16"/>
  <c r="M83" i="16"/>
  <c r="L83" i="16"/>
  <c r="K83" i="16"/>
  <c r="C83" i="16"/>
  <c r="A83" i="16"/>
  <c r="J83" i="16" s="1"/>
  <c r="V82" i="16"/>
  <c r="I82" i="16"/>
  <c r="C82" i="16"/>
  <c r="B82" i="16"/>
  <c r="A82" i="16"/>
  <c r="Z81" i="16"/>
  <c r="Y81" i="16"/>
  <c r="X81" i="16"/>
  <c r="W81" i="16"/>
  <c r="Q81" i="16"/>
  <c r="O81" i="16"/>
  <c r="M81" i="16"/>
  <c r="K81" i="16"/>
  <c r="J81" i="16"/>
  <c r="I81" i="16"/>
  <c r="H81" i="16"/>
  <c r="G81" i="16"/>
  <c r="F81" i="16"/>
  <c r="E81" i="16"/>
  <c r="D81" i="16"/>
  <c r="C81" i="16"/>
  <c r="A81" i="16"/>
  <c r="V81" i="16" s="1"/>
  <c r="U80" i="16"/>
  <c r="O80" i="16"/>
  <c r="M80" i="16"/>
  <c r="A80" i="16"/>
  <c r="N80" i="16" s="1"/>
  <c r="S79" i="16"/>
  <c r="Q79" i="16"/>
  <c r="O79" i="16"/>
  <c r="G79" i="16"/>
  <c r="A79" i="16"/>
  <c r="Y78" i="16"/>
  <c r="X78" i="16"/>
  <c r="W78" i="16"/>
  <c r="U78" i="16"/>
  <c r="A78" i="16"/>
  <c r="S77" i="16"/>
  <c r="Q77" i="16"/>
  <c r="O77" i="16"/>
  <c r="N77" i="16"/>
  <c r="M77" i="16"/>
  <c r="L77" i="16"/>
  <c r="K77" i="16"/>
  <c r="J77" i="16"/>
  <c r="I77" i="16"/>
  <c r="H77" i="16"/>
  <c r="G77" i="16"/>
  <c r="A77" i="16"/>
  <c r="Z77" i="16" s="1"/>
  <c r="Y76" i="16"/>
  <c r="W76" i="16"/>
  <c r="S76" i="16"/>
  <c r="R76" i="16"/>
  <c r="Q76" i="16"/>
  <c r="P76" i="16"/>
  <c r="O76" i="16"/>
  <c r="N76" i="16"/>
  <c r="M76" i="16"/>
  <c r="E76" i="16"/>
  <c r="C76" i="16"/>
  <c r="A76" i="16"/>
  <c r="L76" i="16" s="1"/>
  <c r="Y75" i="16"/>
  <c r="X75" i="16"/>
  <c r="W75" i="16"/>
  <c r="V75" i="16"/>
  <c r="U75" i="16"/>
  <c r="T75" i="16"/>
  <c r="S75" i="16"/>
  <c r="K75" i="16"/>
  <c r="I75" i="16"/>
  <c r="C75" i="16"/>
  <c r="A75" i="16"/>
  <c r="Z74" i="16"/>
  <c r="Y74" i="16"/>
  <c r="W74" i="16"/>
  <c r="S74" i="16"/>
  <c r="Q74" i="16"/>
  <c r="O74" i="16"/>
  <c r="M74" i="16"/>
  <c r="L74" i="16"/>
  <c r="K74" i="16"/>
  <c r="J74" i="16"/>
  <c r="I74" i="16"/>
  <c r="H74" i="16"/>
  <c r="G74" i="16"/>
  <c r="F74" i="16"/>
  <c r="E74" i="16"/>
  <c r="C74" i="16"/>
  <c r="A74" i="16"/>
  <c r="X74" i="16" s="1"/>
  <c r="A73" i="16"/>
  <c r="Y72" i="16"/>
  <c r="W72" i="16"/>
  <c r="A72" i="16"/>
  <c r="Z71" i="16"/>
  <c r="Y71" i="16"/>
  <c r="X71" i="16"/>
  <c r="W71" i="16"/>
  <c r="Q71" i="16"/>
  <c r="O71" i="16"/>
  <c r="M71" i="16"/>
  <c r="K71" i="16"/>
  <c r="J71" i="16"/>
  <c r="I71" i="16"/>
  <c r="H71" i="16"/>
  <c r="G71" i="16"/>
  <c r="F71" i="16"/>
  <c r="E71" i="16"/>
  <c r="D71" i="16"/>
  <c r="C71" i="16"/>
  <c r="A71" i="16"/>
  <c r="V71" i="16" s="1"/>
  <c r="A70" i="16"/>
  <c r="Y69" i="16"/>
  <c r="W69" i="16"/>
  <c r="U69" i="16"/>
  <c r="Q69" i="16"/>
  <c r="O69" i="16"/>
  <c r="G69" i="16"/>
  <c r="E69" i="16"/>
  <c r="C69" i="16"/>
  <c r="A69" i="16"/>
  <c r="Z68" i="16"/>
  <c r="Y68" i="16"/>
  <c r="X68" i="16"/>
  <c r="W68" i="16"/>
  <c r="V68" i="16"/>
  <c r="U68" i="16"/>
  <c r="M68" i="16"/>
  <c r="K68" i="16"/>
  <c r="I68" i="16"/>
  <c r="G68" i="16"/>
  <c r="C68" i="16"/>
  <c r="A68" i="16"/>
  <c r="S67" i="16"/>
  <c r="Q67" i="16"/>
  <c r="O67" i="16"/>
  <c r="N67" i="16"/>
  <c r="M67" i="16"/>
  <c r="L67" i="16"/>
  <c r="K67" i="16"/>
  <c r="J67" i="16"/>
  <c r="I67" i="16"/>
  <c r="H67" i="16"/>
  <c r="G67" i="16"/>
  <c r="A67" i="16"/>
  <c r="Z67" i="16" s="1"/>
  <c r="Y66" i="16"/>
  <c r="R66" i="16"/>
  <c r="O66" i="16"/>
  <c r="M66" i="16"/>
  <c r="C66" i="16"/>
  <c r="A66" i="16"/>
  <c r="A65" i="16"/>
  <c r="Z64" i="16"/>
  <c r="Y64" i="16"/>
  <c r="W64" i="16"/>
  <c r="S64" i="16"/>
  <c r="Q64" i="16"/>
  <c r="O64" i="16"/>
  <c r="M64" i="16"/>
  <c r="L64" i="16"/>
  <c r="K64" i="16"/>
  <c r="J64" i="16"/>
  <c r="I64" i="16"/>
  <c r="H64" i="16"/>
  <c r="G64" i="16"/>
  <c r="F64" i="16"/>
  <c r="E64" i="16"/>
  <c r="C64" i="16"/>
  <c r="A64" i="16"/>
  <c r="X64" i="16" s="1"/>
  <c r="Y63" i="16"/>
  <c r="W63" i="16"/>
  <c r="U63" i="16"/>
  <c r="S63" i="16"/>
  <c r="R63" i="16"/>
  <c r="Q63" i="16"/>
  <c r="P63" i="16"/>
  <c r="O63" i="16"/>
  <c r="N63" i="16"/>
  <c r="M63" i="16"/>
  <c r="L63" i="16"/>
  <c r="K63" i="16"/>
  <c r="I63" i="16"/>
  <c r="E63" i="16"/>
  <c r="C63" i="16"/>
  <c r="A63" i="16"/>
  <c r="X62" i="16"/>
  <c r="U62" i="16"/>
  <c r="S62" i="16"/>
  <c r="Q62" i="16"/>
  <c r="O62" i="16"/>
  <c r="K62" i="16"/>
  <c r="I62" i="16"/>
  <c r="G62" i="16"/>
  <c r="E62" i="16"/>
  <c r="D62" i="16"/>
  <c r="C62" i="16"/>
  <c r="B62" i="16"/>
  <c r="A62" i="16"/>
  <c r="Y62" i="16" s="1"/>
  <c r="E61" i="16"/>
  <c r="C61" i="16"/>
  <c r="A61" i="16"/>
  <c r="L60" i="16"/>
  <c r="J60" i="16"/>
  <c r="A60" i="16"/>
  <c r="Y59" i="16"/>
  <c r="W59" i="16"/>
  <c r="V59" i="16"/>
  <c r="U59" i="16"/>
  <c r="T59" i="16"/>
  <c r="S59" i="16"/>
  <c r="R59" i="16"/>
  <c r="M59" i="16"/>
  <c r="E59" i="16"/>
  <c r="C59" i="16"/>
  <c r="B59" i="16"/>
  <c r="A59" i="16"/>
  <c r="A58" i="16"/>
  <c r="K57" i="16"/>
  <c r="A57" i="16"/>
  <c r="U56" i="16"/>
  <c r="S56" i="16"/>
  <c r="Q56" i="16"/>
  <c r="P56" i="16"/>
  <c r="O56" i="16"/>
  <c r="N56" i="16"/>
  <c r="M56" i="16"/>
  <c r="K56" i="16"/>
  <c r="G56" i="16"/>
  <c r="E56" i="16"/>
  <c r="C56" i="16"/>
  <c r="A56" i="16"/>
  <c r="Y56" i="16" s="1"/>
  <c r="G55" i="16"/>
  <c r="D55" i="16"/>
  <c r="A55" i="16"/>
  <c r="Z54" i="16"/>
  <c r="Y54" i="16"/>
  <c r="W54" i="16"/>
  <c r="S54" i="16"/>
  <c r="Q54" i="16"/>
  <c r="O54" i="16"/>
  <c r="M54" i="16"/>
  <c r="L54" i="16"/>
  <c r="K54" i="16"/>
  <c r="J54" i="16"/>
  <c r="I54" i="16"/>
  <c r="H54" i="16"/>
  <c r="G54" i="16"/>
  <c r="F54" i="16"/>
  <c r="E54" i="16"/>
  <c r="C54" i="16"/>
  <c r="A54" i="16"/>
  <c r="X54" i="16" s="1"/>
  <c r="O53" i="16"/>
  <c r="L53" i="16"/>
  <c r="A53" i="16"/>
  <c r="Y52" i="16"/>
  <c r="X52" i="16"/>
  <c r="W52" i="16"/>
  <c r="V52" i="16"/>
  <c r="U52" i="16"/>
  <c r="T52" i="16"/>
  <c r="S52" i="16"/>
  <c r="R52" i="16"/>
  <c r="I52" i="16"/>
  <c r="D52" i="16"/>
  <c r="C52" i="16"/>
  <c r="B52" i="16"/>
  <c r="A52" i="16"/>
  <c r="Z51" i="16"/>
  <c r="Y51" i="16"/>
  <c r="X51" i="16"/>
  <c r="W51" i="16"/>
  <c r="U51" i="16"/>
  <c r="Q51" i="16"/>
  <c r="O51" i="16"/>
  <c r="M51" i="16"/>
  <c r="K51" i="16"/>
  <c r="J51" i="16"/>
  <c r="F51" i="16"/>
  <c r="C51" i="16"/>
  <c r="A51" i="16"/>
  <c r="W50" i="16"/>
  <c r="U50" i="16"/>
  <c r="S50" i="16"/>
  <c r="Q50" i="16"/>
  <c r="P50" i="16"/>
  <c r="O50" i="16"/>
  <c r="N50" i="16"/>
  <c r="M50" i="16"/>
  <c r="L50" i="16"/>
  <c r="K50" i="16"/>
  <c r="J50" i="16"/>
  <c r="I50" i="16"/>
  <c r="G50" i="16"/>
  <c r="A50" i="16"/>
  <c r="Y49" i="16"/>
  <c r="U49" i="16"/>
  <c r="S49" i="16"/>
  <c r="E49" i="16"/>
  <c r="B49" i="16"/>
  <c r="A49" i="16"/>
  <c r="W48" i="16"/>
  <c r="S48" i="16"/>
  <c r="M48" i="16"/>
  <c r="I48" i="16"/>
  <c r="G48" i="16"/>
  <c r="F48" i="16"/>
  <c r="E48" i="16"/>
  <c r="D48" i="16"/>
  <c r="C48" i="16"/>
  <c r="A48" i="16"/>
  <c r="H48" i="16" s="1"/>
  <c r="H47" i="16"/>
  <c r="E47" i="16"/>
  <c r="A47" i="16"/>
  <c r="Y46" i="16"/>
  <c r="W46" i="16"/>
  <c r="U46" i="16"/>
  <c r="T46" i="16"/>
  <c r="S46" i="16"/>
  <c r="R46" i="16"/>
  <c r="N46" i="16"/>
  <c r="G46" i="16"/>
  <c r="E46" i="16"/>
  <c r="C46" i="16"/>
  <c r="A46" i="16"/>
  <c r="U45" i="16"/>
  <c r="S45" i="16"/>
  <c r="Q45" i="16"/>
  <c r="M45" i="16"/>
  <c r="F45" i="16"/>
  <c r="C45" i="16"/>
  <c r="B45" i="16"/>
  <c r="A45" i="16"/>
  <c r="Z44" i="16"/>
  <c r="Y44" i="16"/>
  <c r="W44" i="16"/>
  <c r="S44" i="16"/>
  <c r="Q44" i="16"/>
  <c r="O44" i="16"/>
  <c r="M44" i="16"/>
  <c r="L44" i="16"/>
  <c r="K44" i="16"/>
  <c r="J44" i="16"/>
  <c r="I44" i="16"/>
  <c r="H44" i="16"/>
  <c r="G44" i="16"/>
  <c r="F44" i="16"/>
  <c r="E44" i="16"/>
  <c r="C44" i="16"/>
  <c r="A44" i="16"/>
  <c r="X44" i="16" s="1"/>
  <c r="Y43" i="16"/>
  <c r="W43" i="16"/>
  <c r="U43" i="16"/>
  <c r="S43" i="16"/>
  <c r="R43" i="16"/>
  <c r="Q43" i="16"/>
  <c r="P43" i="16"/>
  <c r="O43" i="16"/>
  <c r="N43" i="16"/>
  <c r="M43" i="16"/>
  <c r="L43" i="16"/>
  <c r="K43" i="16"/>
  <c r="I43" i="16"/>
  <c r="E43" i="16"/>
  <c r="C43" i="16"/>
  <c r="A43" i="16"/>
  <c r="X42" i="16"/>
  <c r="U42" i="16"/>
  <c r="T42" i="16"/>
  <c r="S42" i="16"/>
  <c r="R42" i="16"/>
  <c r="Q42" i="16"/>
  <c r="O42" i="16"/>
  <c r="K42" i="16"/>
  <c r="I42" i="16"/>
  <c r="G42" i="16"/>
  <c r="E42" i="16"/>
  <c r="D42" i="16"/>
  <c r="B42" i="16"/>
  <c r="A42" i="16"/>
  <c r="K41" i="16"/>
  <c r="I41" i="16"/>
  <c r="H41" i="16"/>
  <c r="G41" i="16"/>
  <c r="E41" i="16"/>
  <c r="D41" i="16"/>
  <c r="A41" i="16"/>
  <c r="W40" i="16"/>
  <c r="U40" i="16"/>
  <c r="O40" i="16"/>
  <c r="L40" i="16"/>
  <c r="J40" i="16"/>
  <c r="G40" i="16"/>
  <c r="C40" i="16"/>
  <c r="A40" i="16"/>
  <c r="M39" i="16"/>
  <c r="A39" i="16"/>
  <c r="Z38" i="16"/>
  <c r="Y38" i="16"/>
  <c r="M38" i="16"/>
  <c r="F38" i="16"/>
  <c r="C38" i="16"/>
  <c r="B38" i="16"/>
  <c r="A38" i="16"/>
  <c r="Y37" i="16"/>
  <c r="U37" i="16"/>
  <c r="S37" i="16"/>
  <c r="Q37" i="16"/>
  <c r="O37" i="16"/>
  <c r="N37" i="16"/>
  <c r="M37" i="16"/>
  <c r="L37" i="16"/>
  <c r="J37" i="16"/>
  <c r="A37" i="16"/>
  <c r="C36" i="16"/>
  <c r="A36" i="16"/>
  <c r="W35" i="16"/>
  <c r="T35" i="16"/>
  <c r="S35" i="16"/>
  <c r="R35" i="16"/>
  <c r="Q35" i="16"/>
  <c r="P35" i="16"/>
  <c r="O35" i="16"/>
  <c r="N35" i="16"/>
  <c r="M35" i="16"/>
  <c r="L35" i="16"/>
  <c r="K35" i="16"/>
  <c r="J35" i="16"/>
  <c r="I35" i="16"/>
  <c r="H35" i="16"/>
  <c r="G35" i="16"/>
  <c r="C35" i="16"/>
  <c r="A35" i="16"/>
  <c r="Z35" i="16" s="1"/>
  <c r="Y34" i="16"/>
  <c r="X34" i="16"/>
  <c r="W34" i="16"/>
  <c r="V34" i="16"/>
  <c r="O34" i="16"/>
  <c r="M34" i="16"/>
  <c r="I34" i="16"/>
  <c r="F34" i="16"/>
  <c r="D34" i="16"/>
  <c r="C34" i="16"/>
  <c r="A34" i="16"/>
  <c r="Z33" i="16"/>
  <c r="X33" i="16"/>
  <c r="A33" i="16"/>
  <c r="Y33" i="16" s="1"/>
  <c r="Z32" i="16"/>
  <c r="Y32" i="16"/>
  <c r="U32" i="16"/>
  <c r="Q32" i="16"/>
  <c r="L32" i="16"/>
  <c r="J32" i="16"/>
  <c r="I32" i="16"/>
  <c r="H32" i="16"/>
  <c r="G32" i="16"/>
  <c r="F32" i="16"/>
  <c r="E32" i="16"/>
  <c r="A32" i="16"/>
  <c r="A31" i="16"/>
  <c r="Y30" i="16"/>
  <c r="X30" i="16"/>
  <c r="W30" i="16"/>
  <c r="V30" i="16"/>
  <c r="U30" i="16"/>
  <c r="S30" i="16"/>
  <c r="I30" i="16"/>
  <c r="G30" i="16"/>
  <c r="F30" i="16"/>
  <c r="E30" i="16"/>
  <c r="D30" i="16"/>
  <c r="C30" i="16"/>
  <c r="B30" i="16"/>
  <c r="A30" i="16"/>
  <c r="Z29" i="16"/>
  <c r="Y29" i="16"/>
  <c r="X29" i="16"/>
  <c r="W29" i="16"/>
  <c r="V29" i="16"/>
  <c r="T29" i="16"/>
  <c r="S29" i="16"/>
  <c r="Q29" i="16"/>
  <c r="P29" i="16"/>
  <c r="O29" i="16"/>
  <c r="N29" i="16"/>
  <c r="M29" i="16"/>
  <c r="L29" i="16"/>
  <c r="K29" i="16"/>
  <c r="J29" i="16"/>
  <c r="I29" i="16"/>
  <c r="H29" i="16"/>
  <c r="G29" i="16"/>
  <c r="F29" i="16"/>
  <c r="E29" i="16"/>
  <c r="D29" i="16"/>
  <c r="C29" i="16"/>
  <c r="B29" i="16"/>
  <c r="A29" i="16"/>
  <c r="U29" i="16" s="1"/>
  <c r="A28" i="16"/>
  <c r="Z27" i="16"/>
  <c r="Y27" i="16"/>
  <c r="E27" i="16"/>
  <c r="B27" i="16"/>
  <c r="A27" i="16"/>
  <c r="Z26" i="16"/>
  <c r="Y26" i="16"/>
  <c r="M26" i="16"/>
  <c r="K26" i="16"/>
  <c r="J26" i="16"/>
  <c r="I26" i="16"/>
  <c r="H26" i="16"/>
  <c r="G26" i="16"/>
  <c r="F26" i="16"/>
  <c r="B26" i="16"/>
  <c r="A26" i="16"/>
  <c r="W25" i="16"/>
  <c r="T25" i="16"/>
  <c r="S25" i="16"/>
  <c r="R25" i="16"/>
  <c r="Q25" i="16"/>
  <c r="P25" i="16"/>
  <c r="O25" i="16"/>
  <c r="N25" i="16"/>
  <c r="M25" i="16"/>
  <c r="L25" i="16"/>
  <c r="K25" i="16"/>
  <c r="J25" i="16"/>
  <c r="I25" i="16"/>
  <c r="H25" i="16"/>
  <c r="G25" i="16"/>
  <c r="C25" i="16"/>
  <c r="A25" i="16"/>
  <c r="Z25" i="16" s="1"/>
  <c r="A24" i="16"/>
  <c r="Z23" i="16"/>
  <c r="Y23" i="16"/>
  <c r="X23" i="16"/>
  <c r="V23" i="16"/>
  <c r="L23" i="16"/>
  <c r="B23" i="16"/>
  <c r="A23" i="16"/>
  <c r="A22" i="16"/>
  <c r="X21" i="16"/>
  <c r="W21" i="16"/>
  <c r="V21" i="16"/>
  <c r="U21" i="16"/>
  <c r="S21" i="16"/>
  <c r="N21" i="16"/>
  <c r="L21" i="16"/>
  <c r="K21" i="16"/>
  <c r="G21" i="16"/>
  <c r="D21" i="16"/>
  <c r="C21" i="16"/>
  <c r="B21" i="16"/>
  <c r="A21" i="16"/>
  <c r="Y20" i="16"/>
  <c r="X20" i="16"/>
  <c r="W20" i="16"/>
  <c r="V20" i="16"/>
  <c r="J20" i="16"/>
  <c r="A20" i="16"/>
  <c r="Z20" i="16" s="1"/>
  <c r="Z19" i="16"/>
  <c r="Y19" i="16"/>
  <c r="X19" i="16"/>
  <c r="W19" i="16"/>
  <c r="V19" i="16"/>
  <c r="T19" i="16"/>
  <c r="S19" i="16"/>
  <c r="Q19" i="16"/>
  <c r="P19" i="16"/>
  <c r="O19" i="16"/>
  <c r="N19" i="16"/>
  <c r="M19" i="16"/>
  <c r="L19" i="16"/>
  <c r="K19" i="16"/>
  <c r="J19" i="16"/>
  <c r="I19" i="16"/>
  <c r="H19" i="16"/>
  <c r="G19" i="16"/>
  <c r="F19" i="16"/>
  <c r="E19" i="16"/>
  <c r="D19" i="16"/>
  <c r="C19" i="16"/>
  <c r="B19" i="16"/>
  <c r="A19" i="16"/>
  <c r="U19" i="16" s="1"/>
  <c r="V18" i="16"/>
  <c r="Q18" i="16"/>
  <c r="O18" i="16"/>
  <c r="N18" i="16"/>
  <c r="M18" i="16"/>
  <c r="L18" i="16"/>
  <c r="K18" i="16"/>
  <c r="J18" i="16"/>
  <c r="E18" i="16"/>
  <c r="B18" i="16"/>
  <c r="A18" i="16"/>
  <c r="R17" i="16"/>
  <c r="E17" i="16"/>
  <c r="D17" i="16"/>
  <c r="C17" i="16"/>
  <c r="B17" i="16"/>
  <c r="A17" i="16"/>
  <c r="Z16" i="16"/>
  <c r="G16" i="16"/>
  <c r="F16" i="16"/>
  <c r="E16" i="16"/>
  <c r="A16" i="16"/>
  <c r="T15" i="16"/>
  <c r="O15" i="16"/>
  <c r="M15" i="16"/>
  <c r="L15" i="16"/>
  <c r="K15" i="16"/>
  <c r="J15" i="16"/>
  <c r="H15" i="16"/>
  <c r="G15" i="16"/>
  <c r="A15" i="16"/>
  <c r="Z14" i="16"/>
  <c r="Y14" i="16"/>
  <c r="X14" i="16"/>
  <c r="V14" i="16"/>
  <c r="Q14" i="16"/>
  <c r="O14" i="16"/>
  <c r="N14" i="16"/>
  <c r="M14" i="16"/>
  <c r="I14" i="16"/>
  <c r="G14" i="16"/>
  <c r="F14" i="16"/>
  <c r="E14" i="16"/>
  <c r="D14" i="16"/>
  <c r="C14" i="16"/>
  <c r="B14" i="16"/>
  <c r="A14" i="16"/>
  <c r="Z13" i="16"/>
  <c r="X13" i="16"/>
  <c r="V13" i="16"/>
  <c r="U13" i="16"/>
  <c r="T13" i="16"/>
  <c r="S13" i="16"/>
  <c r="O13" i="16"/>
  <c r="M13" i="16"/>
  <c r="L13" i="16"/>
  <c r="K13" i="16"/>
  <c r="J13" i="16"/>
  <c r="I13" i="16"/>
  <c r="H13" i="16"/>
  <c r="G13" i="16"/>
  <c r="F13" i="16"/>
  <c r="E13" i="16"/>
  <c r="D13" i="16"/>
  <c r="C13" i="16"/>
  <c r="B13" i="16"/>
  <c r="A13" i="16"/>
  <c r="W13" i="16" s="1"/>
  <c r="A12" i="16"/>
  <c r="X11" i="16"/>
  <c r="V11" i="16"/>
  <c r="U11" i="16"/>
  <c r="T11" i="16"/>
  <c r="S11" i="16"/>
  <c r="R11" i="16"/>
  <c r="Q11" i="16"/>
  <c r="P11" i="16"/>
  <c r="O11" i="16"/>
  <c r="N11" i="16"/>
  <c r="M11" i="16"/>
  <c r="L11" i="16"/>
  <c r="K11" i="16"/>
  <c r="G11" i="16"/>
  <c r="E11" i="16"/>
  <c r="D11" i="16"/>
  <c r="C11" i="16"/>
  <c r="B11" i="16"/>
  <c r="A11" i="16"/>
  <c r="W11" i="16" s="1"/>
  <c r="Z10" i="16"/>
  <c r="X10" i="16"/>
  <c r="W10" i="16"/>
  <c r="V10" i="16"/>
  <c r="U10" i="16"/>
  <c r="T10" i="16"/>
  <c r="S10" i="16"/>
  <c r="R10" i="16"/>
  <c r="Q10" i="16"/>
  <c r="M10" i="16"/>
  <c r="K10" i="16"/>
  <c r="J10" i="16"/>
  <c r="I10" i="16"/>
  <c r="H10" i="16"/>
  <c r="G10" i="16"/>
  <c r="F10" i="16"/>
  <c r="E10" i="16"/>
  <c r="D10" i="16"/>
  <c r="C10" i="16"/>
  <c r="B10" i="16"/>
  <c r="A10" i="16"/>
  <c r="Z9" i="16"/>
  <c r="Y9" i="16"/>
  <c r="X9" i="16"/>
  <c r="W9" i="16"/>
  <c r="V9" i="16"/>
  <c r="T9" i="16"/>
  <c r="S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A9" i="16"/>
  <c r="U9" i="16" s="1"/>
  <c r="W8" i="16"/>
  <c r="V8" i="16"/>
  <c r="U8" i="16"/>
  <c r="T8" i="16"/>
  <c r="S8" i="16"/>
  <c r="R8" i="16"/>
  <c r="Q8" i="16"/>
  <c r="P8" i="16"/>
  <c r="O8" i="16"/>
  <c r="N8" i="16"/>
  <c r="M8" i="16"/>
  <c r="L8" i="16"/>
  <c r="J8" i="16"/>
  <c r="E8" i="16"/>
  <c r="B8" i="16"/>
  <c r="A8" i="16"/>
  <c r="Z7" i="16"/>
  <c r="Y7" i="16"/>
  <c r="X7" i="16"/>
  <c r="W7" i="16"/>
  <c r="V7" i="16"/>
  <c r="K7" i="16"/>
  <c r="E7" i="16"/>
  <c r="C7" i="16"/>
  <c r="A7" i="16"/>
  <c r="X6" i="16"/>
  <c r="W6" i="16"/>
  <c r="V6" i="16"/>
  <c r="U6" i="16"/>
  <c r="T6" i="16"/>
  <c r="Q6" i="16"/>
  <c r="B6" i="16"/>
  <c r="A6" i="16"/>
  <c r="Z6" i="16" s="1"/>
  <c r="Z5" i="16"/>
  <c r="U5" i="16"/>
  <c r="S5" i="16"/>
  <c r="R5" i="16"/>
  <c r="P5" i="16"/>
  <c r="K5" i="16"/>
  <c r="I5" i="16"/>
  <c r="H5" i="16"/>
  <c r="G5" i="16"/>
  <c r="A5" i="16"/>
  <c r="W5" i="16" s="1"/>
  <c r="D4" i="16"/>
  <c r="A4" i="16"/>
  <c r="A3" i="16"/>
  <c r="Y2" i="16"/>
  <c r="U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A2" i="16"/>
  <c r="X2" i="16" s="1"/>
  <c r="Y100" i="13"/>
  <c r="W100" i="13"/>
  <c r="V100" i="13"/>
  <c r="U100" i="13"/>
  <c r="T100" i="13"/>
  <c r="S100" i="13"/>
  <c r="R100" i="13"/>
  <c r="Q100" i="13"/>
  <c r="P100" i="13"/>
  <c r="O100" i="13"/>
  <c r="N100" i="13"/>
  <c r="M100" i="13"/>
  <c r="L100" i="13"/>
  <c r="K100" i="13"/>
  <c r="J100" i="13"/>
  <c r="G100" i="13"/>
  <c r="E100" i="13"/>
  <c r="D100" i="13"/>
  <c r="C100" i="13"/>
  <c r="B100" i="13"/>
  <c r="A100" i="13"/>
  <c r="W99" i="13"/>
  <c r="U99" i="13"/>
  <c r="T99" i="13"/>
  <c r="J99" i="13"/>
  <c r="I99" i="13"/>
  <c r="H99" i="13"/>
  <c r="A99" i="13"/>
  <c r="Z98" i="13"/>
  <c r="Y98" i="13"/>
  <c r="X98" i="13"/>
  <c r="W98" i="13"/>
  <c r="V98" i="13"/>
  <c r="T98" i="13"/>
  <c r="S98" i="13"/>
  <c r="Q98" i="13"/>
  <c r="P98" i="13"/>
  <c r="O98" i="13"/>
  <c r="N98" i="13"/>
  <c r="M98" i="13"/>
  <c r="L98" i="13"/>
  <c r="K98" i="13"/>
  <c r="J98" i="13"/>
  <c r="I98" i="13"/>
  <c r="H98" i="13"/>
  <c r="G98" i="13"/>
  <c r="F98" i="13"/>
  <c r="E98" i="13"/>
  <c r="D98" i="13"/>
  <c r="C98" i="13"/>
  <c r="B98" i="13"/>
  <c r="A98" i="13"/>
  <c r="U98" i="13" s="1"/>
  <c r="Z97" i="13"/>
  <c r="Y97" i="13"/>
  <c r="W97" i="13"/>
  <c r="V97" i="13"/>
  <c r="Q97" i="13"/>
  <c r="J97" i="13"/>
  <c r="F97" i="13"/>
  <c r="A97" i="13"/>
  <c r="Z96" i="13"/>
  <c r="Y96" i="13"/>
  <c r="X96" i="13"/>
  <c r="W96" i="13"/>
  <c r="V96" i="13"/>
  <c r="U96" i="13"/>
  <c r="I96" i="13"/>
  <c r="F96" i="13"/>
  <c r="E96" i="13"/>
  <c r="D96" i="13"/>
  <c r="B96" i="13"/>
  <c r="A96" i="13"/>
  <c r="Z95" i="13"/>
  <c r="Y95" i="13"/>
  <c r="W95" i="13"/>
  <c r="T95" i="13"/>
  <c r="Q95" i="13"/>
  <c r="N95" i="13"/>
  <c r="M95" i="13"/>
  <c r="J95" i="13"/>
  <c r="H95" i="13"/>
  <c r="E95" i="13"/>
  <c r="D95" i="13"/>
  <c r="C95" i="13"/>
  <c r="A95" i="13"/>
  <c r="W94" i="13"/>
  <c r="T94" i="13"/>
  <c r="S94" i="13"/>
  <c r="R94" i="13"/>
  <c r="Q94" i="13"/>
  <c r="P94" i="13"/>
  <c r="O94" i="13"/>
  <c r="N94" i="13"/>
  <c r="M94" i="13"/>
  <c r="L94" i="13"/>
  <c r="K94" i="13"/>
  <c r="J94" i="13"/>
  <c r="I94" i="13"/>
  <c r="H94" i="13"/>
  <c r="G94" i="13"/>
  <c r="D94" i="13"/>
  <c r="A94" i="13"/>
  <c r="U94" i="13" s="1"/>
  <c r="Z93" i="13"/>
  <c r="X93" i="13"/>
  <c r="W93" i="13"/>
  <c r="V93" i="13"/>
  <c r="U93" i="13"/>
  <c r="T93" i="13"/>
  <c r="S93" i="13"/>
  <c r="R93" i="13"/>
  <c r="Q93" i="13"/>
  <c r="P93" i="13"/>
  <c r="O93" i="13"/>
  <c r="N93" i="13"/>
  <c r="J93" i="13"/>
  <c r="D93" i="13"/>
  <c r="B93" i="13"/>
  <c r="A93" i="13"/>
  <c r="Z92" i="13"/>
  <c r="Y92" i="13"/>
  <c r="X92" i="13"/>
  <c r="T92" i="13"/>
  <c r="S92" i="13"/>
  <c r="R92" i="13"/>
  <c r="P92" i="13"/>
  <c r="O92" i="13"/>
  <c r="A92" i="13"/>
  <c r="A91" i="13"/>
  <c r="S90" i="13"/>
  <c r="R90" i="13"/>
  <c r="Q90" i="13"/>
  <c r="P90" i="13"/>
  <c r="O90" i="13"/>
  <c r="D90" i="13"/>
  <c r="A90" i="13"/>
  <c r="Q89" i="13"/>
  <c r="A89" i="13"/>
  <c r="W88" i="13"/>
  <c r="V88" i="13"/>
  <c r="U88" i="13"/>
  <c r="T88" i="13"/>
  <c r="S88" i="13"/>
  <c r="P88" i="13"/>
  <c r="H88" i="13"/>
  <c r="E88" i="13"/>
  <c r="D88" i="13"/>
  <c r="C88" i="13"/>
  <c r="A88" i="13"/>
  <c r="X88" i="13" s="1"/>
  <c r="Z87" i="13"/>
  <c r="Y87" i="13"/>
  <c r="X87" i="13"/>
  <c r="W87" i="13"/>
  <c r="V87" i="13"/>
  <c r="T87" i="13"/>
  <c r="S87" i="13"/>
  <c r="R87" i="13"/>
  <c r="Q87" i="13"/>
  <c r="P87" i="13"/>
  <c r="O87" i="13"/>
  <c r="N87" i="13"/>
  <c r="M87" i="13"/>
  <c r="L87" i="13"/>
  <c r="K87" i="13"/>
  <c r="J87" i="13"/>
  <c r="I87" i="13"/>
  <c r="H87" i="13"/>
  <c r="G87" i="13"/>
  <c r="F87" i="13"/>
  <c r="E87" i="13"/>
  <c r="D87" i="13"/>
  <c r="C87" i="13"/>
  <c r="B87" i="13"/>
  <c r="A87" i="13"/>
  <c r="U87" i="13" s="1"/>
  <c r="Z86" i="13"/>
  <c r="Y86" i="13"/>
  <c r="W86" i="13"/>
  <c r="R86" i="13"/>
  <c r="O86" i="13"/>
  <c r="N86" i="13"/>
  <c r="M86" i="13"/>
  <c r="K86" i="13"/>
  <c r="H86" i="13"/>
  <c r="B86" i="13"/>
  <c r="A86" i="13"/>
  <c r="Z85" i="13"/>
  <c r="W85" i="13"/>
  <c r="U85" i="13"/>
  <c r="T85" i="13"/>
  <c r="R85" i="13"/>
  <c r="Q85" i="13"/>
  <c r="P85" i="13"/>
  <c r="N85" i="13"/>
  <c r="L85" i="13"/>
  <c r="K85" i="13"/>
  <c r="I85" i="13"/>
  <c r="H85" i="13"/>
  <c r="G85" i="13"/>
  <c r="F85" i="13"/>
  <c r="E85" i="13"/>
  <c r="D85" i="13"/>
  <c r="C85" i="13"/>
  <c r="A85" i="13"/>
  <c r="V85" i="13" s="1"/>
  <c r="Z84" i="13"/>
  <c r="Y84" i="13"/>
  <c r="X84" i="13"/>
  <c r="W84" i="13"/>
  <c r="V84" i="13"/>
  <c r="T84" i="13"/>
  <c r="R84" i="13"/>
  <c r="Q84" i="13"/>
  <c r="O84" i="13"/>
  <c r="N84" i="13"/>
  <c r="M84" i="13"/>
  <c r="L84" i="13"/>
  <c r="K84" i="13"/>
  <c r="J84" i="13"/>
  <c r="I84" i="13"/>
  <c r="H84" i="13"/>
  <c r="G84" i="13"/>
  <c r="F84" i="13"/>
  <c r="E84" i="13"/>
  <c r="D84" i="13"/>
  <c r="C84" i="13"/>
  <c r="B84" i="13"/>
  <c r="A84" i="13"/>
  <c r="U84" i="13" s="1"/>
  <c r="W83" i="13"/>
  <c r="U83" i="13"/>
  <c r="T83" i="13"/>
  <c r="R83" i="13"/>
  <c r="Q83" i="13"/>
  <c r="P83" i="13"/>
  <c r="O83" i="13"/>
  <c r="N83" i="13"/>
  <c r="M83" i="13"/>
  <c r="L83" i="13"/>
  <c r="K83" i="13"/>
  <c r="J83" i="13"/>
  <c r="F83" i="13"/>
  <c r="C83" i="13"/>
  <c r="A83" i="13"/>
  <c r="X83" i="13" s="1"/>
  <c r="P82" i="13"/>
  <c r="A82" i="13"/>
  <c r="Z81" i="13"/>
  <c r="X81" i="13"/>
  <c r="W81" i="13"/>
  <c r="V81" i="13"/>
  <c r="M81" i="13"/>
  <c r="E81" i="13"/>
  <c r="C81" i="13"/>
  <c r="A81" i="13"/>
  <c r="Z80" i="13"/>
  <c r="X80" i="13"/>
  <c r="V80" i="13"/>
  <c r="U80" i="13"/>
  <c r="S80" i="13"/>
  <c r="R80" i="13"/>
  <c r="Q80" i="13"/>
  <c r="P80" i="13"/>
  <c r="K80" i="13"/>
  <c r="B80" i="13"/>
  <c r="A80" i="13"/>
  <c r="N79" i="13"/>
  <c r="B79" i="13"/>
  <c r="A79" i="13"/>
  <c r="A78" i="13"/>
  <c r="Z77" i="13"/>
  <c r="Y77" i="13"/>
  <c r="X77" i="13"/>
  <c r="W77" i="13"/>
  <c r="V77" i="13"/>
  <c r="T77" i="13"/>
  <c r="S77" i="13"/>
  <c r="R77" i="13"/>
  <c r="Q77" i="13"/>
  <c r="P77" i="13"/>
  <c r="O77" i="13"/>
  <c r="N77" i="13"/>
  <c r="M77" i="13"/>
  <c r="L77" i="13"/>
  <c r="K77" i="13"/>
  <c r="J77" i="13"/>
  <c r="I77" i="13"/>
  <c r="H77" i="13"/>
  <c r="G77" i="13"/>
  <c r="F77" i="13"/>
  <c r="E77" i="13"/>
  <c r="D77" i="13"/>
  <c r="C77" i="13"/>
  <c r="B77" i="13"/>
  <c r="A77" i="13"/>
  <c r="U77" i="13" s="1"/>
  <c r="Y76" i="13"/>
  <c r="U76" i="13"/>
  <c r="T76" i="13"/>
  <c r="S76" i="13"/>
  <c r="Q76" i="13"/>
  <c r="P76" i="13"/>
  <c r="O76" i="13"/>
  <c r="N76" i="13"/>
  <c r="M76" i="13"/>
  <c r="L76" i="13"/>
  <c r="K76" i="13"/>
  <c r="J76" i="13"/>
  <c r="I76" i="13"/>
  <c r="F76" i="13"/>
  <c r="E76" i="13"/>
  <c r="B76" i="13"/>
  <c r="A76" i="13"/>
  <c r="V76" i="13" s="1"/>
  <c r="B75" i="13"/>
  <c r="A75" i="13"/>
  <c r="Y74" i="13"/>
  <c r="X74" i="13"/>
  <c r="W74" i="13"/>
  <c r="V74" i="13"/>
  <c r="J74" i="13"/>
  <c r="F74" i="13"/>
  <c r="B74" i="13"/>
  <c r="A74" i="13"/>
  <c r="Z73" i="13"/>
  <c r="X73" i="13"/>
  <c r="W73" i="13"/>
  <c r="U73" i="13"/>
  <c r="T73" i="13"/>
  <c r="S73" i="13"/>
  <c r="I73" i="13"/>
  <c r="F73" i="13"/>
  <c r="C73" i="13"/>
  <c r="A73" i="13"/>
  <c r="Y72" i="13"/>
  <c r="O72" i="13"/>
  <c r="A72" i="13"/>
  <c r="Y71" i="13"/>
  <c r="X71" i="13"/>
  <c r="V71" i="13"/>
  <c r="S71" i="13"/>
  <c r="R71" i="13"/>
  <c r="P71" i="13"/>
  <c r="M71" i="13"/>
  <c r="L71" i="13"/>
  <c r="K71" i="13"/>
  <c r="J71" i="13"/>
  <c r="I71" i="13"/>
  <c r="H71" i="13"/>
  <c r="G71" i="13"/>
  <c r="F71" i="13"/>
  <c r="E71" i="13"/>
  <c r="C71" i="13"/>
  <c r="B71" i="13"/>
  <c r="A71" i="13"/>
  <c r="U71" i="13" s="1"/>
  <c r="Z70" i="13"/>
  <c r="V70" i="13"/>
  <c r="U70" i="13"/>
  <c r="S70" i="13"/>
  <c r="Q70" i="13"/>
  <c r="P70" i="13"/>
  <c r="O70" i="13"/>
  <c r="N70" i="13"/>
  <c r="M70" i="13"/>
  <c r="L70" i="13"/>
  <c r="K70" i="13"/>
  <c r="J70" i="13"/>
  <c r="I70" i="13"/>
  <c r="G70" i="13"/>
  <c r="F70" i="13"/>
  <c r="E70" i="13"/>
  <c r="D70" i="13"/>
  <c r="A70" i="13"/>
  <c r="R70" i="13" s="1"/>
  <c r="X69" i="13"/>
  <c r="U69" i="13"/>
  <c r="R69" i="13"/>
  <c r="Q69" i="13"/>
  <c r="P69" i="13"/>
  <c r="O69" i="13"/>
  <c r="N69" i="13"/>
  <c r="M69" i="13"/>
  <c r="K69" i="13"/>
  <c r="J69" i="13"/>
  <c r="G69" i="13"/>
  <c r="D69" i="13"/>
  <c r="A69" i="13"/>
  <c r="Y69" i="13" s="1"/>
  <c r="X68" i="13"/>
  <c r="V68" i="13"/>
  <c r="S68" i="13"/>
  <c r="R68" i="13"/>
  <c r="Q68" i="13"/>
  <c r="N68" i="13"/>
  <c r="M68" i="13"/>
  <c r="K68" i="13"/>
  <c r="J68" i="13"/>
  <c r="H68" i="13"/>
  <c r="F68" i="13"/>
  <c r="E68" i="13"/>
  <c r="A68" i="13"/>
  <c r="Y68" i="13" s="1"/>
  <c r="Z67" i="13"/>
  <c r="Y67" i="13"/>
  <c r="X67" i="13"/>
  <c r="W67" i="13"/>
  <c r="V67" i="13"/>
  <c r="T67" i="13"/>
  <c r="S67" i="13"/>
  <c r="Q67" i="13"/>
  <c r="P67" i="13"/>
  <c r="O67" i="13"/>
  <c r="N67" i="13"/>
  <c r="M67" i="13"/>
  <c r="L67" i="13"/>
  <c r="K67" i="13"/>
  <c r="J67" i="13"/>
  <c r="I67" i="13"/>
  <c r="H67" i="13"/>
  <c r="G67" i="13"/>
  <c r="F67" i="13"/>
  <c r="E67" i="13"/>
  <c r="D67" i="13"/>
  <c r="C67" i="13"/>
  <c r="B67" i="13"/>
  <c r="A67" i="13"/>
  <c r="U67" i="13" s="1"/>
  <c r="Z66" i="13"/>
  <c r="Y66" i="13"/>
  <c r="V66" i="13"/>
  <c r="U66" i="13"/>
  <c r="T66" i="13"/>
  <c r="S66" i="13"/>
  <c r="R66" i="13"/>
  <c r="Q66" i="13"/>
  <c r="P66" i="13"/>
  <c r="O66" i="13"/>
  <c r="N66" i="13"/>
  <c r="M66" i="13"/>
  <c r="L66" i="13"/>
  <c r="K66" i="13"/>
  <c r="J66" i="13"/>
  <c r="I66" i="13"/>
  <c r="H66" i="13"/>
  <c r="F66" i="13"/>
  <c r="E66" i="13"/>
  <c r="C66" i="13"/>
  <c r="B66" i="13"/>
  <c r="A66" i="13"/>
  <c r="Z65" i="13"/>
  <c r="X65" i="13"/>
  <c r="W65" i="13"/>
  <c r="V65" i="13"/>
  <c r="U65" i="13"/>
  <c r="T65" i="13"/>
  <c r="S65" i="13"/>
  <c r="P65" i="13"/>
  <c r="O65" i="13"/>
  <c r="H65" i="13"/>
  <c r="F65" i="13"/>
  <c r="B65" i="13"/>
  <c r="A65" i="13"/>
  <c r="Z64" i="13"/>
  <c r="Y64" i="13"/>
  <c r="X64" i="13"/>
  <c r="W64" i="13"/>
  <c r="V64" i="13"/>
  <c r="T64" i="13"/>
  <c r="O64" i="13"/>
  <c r="J64" i="13"/>
  <c r="G64" i="13"/>
  <c r="D64" i="13"/>
  <c r="B64" i="13"/>
  <c r="A64" i="13"/>
  <c r="Z63" i="13"/>
  <c r="R63" i="13"/>
  <c r="L63" i="13"/>
  <c r="J63" i="13"/>
  <c r="G63" i="13"/>
  <c r="D63" i="13"/>
  <c r="C63" i="13"/>
  <c r="A63" i="13"/>
  <c r="Z62" i="13"/>
  <c r="Y62" i="13"/>
  <c r="X62" i="13"/>
  <c r="U62" i="13"/>
  <c r="O62" i="13"/>
  <c r="M62" i="13"/>
  <c r="J62" i="13"/>
  <c r="H62" i="13"/>
  <c r="G62" i="13"/>
  <c r="F62" i="13"/>
  <c r="E62" i="13"/>
  <c r="D62" i="13"/>
  <c r="C62" i="13"/>
  <c r="A62" i="13"/>
  <c r="Q62" i="13" s="1"/>
  <c r="Z61" i="13"/>
  <c r="T61" i="13"/>
  <c r="R61" i="13"/>
  <c r="O61" i="13"/>
  <c r="M61" i="13"/>
  <c r="L61" i="13"/>
  <c r="K61" i="13"/>
  <c r="J61" i="13"/>
  <c r="I61" i="13"/>
  <c r="H61" i="13"/>
  <c r="F61" i="13"/>
  <c r="E61" i="13"/>
  <c r="A61" i="13"/>
  <c r="U61" i="13" s="1"/>
  <c r="Y60" i="13"/>
  <c r="W60" i="13"/>
  <c r="U60" i="13"/>
  <c r="T60" i="13"/>
  <c r="S60" i="13"/>
  <c r="R60" i="13"/>
  <c r="Q60" i="13"/>
  <c r="P60" i="13"/>
  <c r="O60" i="13"/>
  <c r="N60" i="13"/>
  <c r="M60" i="13"/>
  <c r="K60" i="13"/>
  <c r="J60" i="13"/>
  <c r="F60" i="13"/>
  <c r="D60" i="13"/>
  <c r="B60" i="13"/>
  <c r="A60" i="13"/>
  <c r="I60" i="13" s="1"/>
  <c r="Y59" i="13"/>
  <c r="U59" i="13"/>
  <c r="S59" i="13"/>
  <c r="R59" i="13"/>
  <c r="I59" i="13"/>
  <c r="A59" i="13"/>
  <c r="Z58" i="13"/>
  <c r="Y58" i="13"/>
  <c r="X58" i="13"/>
  <c r="W58" i="13"/>
  <c r="V58" i="13"/>
  <c r="T58" i="13"/>
  <c r="S58" i="13"/>
  <c r="R58" i="13"/>
  <c r="Q58" i="13"/>
  <c r="P58" i="13"/>
  <c r="O58" i="13"/>
  <c r="N58" i="13"/>
  <c r="M58" i="13"/>
  <c r="L58" i="13"/>
  <c r="K58" i="13"/>
  <c r="J58" i="13"/>
  <c r="I58" i="13"/>
  <c r="H58" i="13"/>
  <c r="G58" i="13"/>
  <c r="F58" i="13"/>
  <c r="E58" i="13"/>
  <c r="D58" i="13"/>
  <c r="C58" i="13"/>
  <c r="B58" i="13"/>
  <c r="A58" i="13"/>
  <c r="U58" i="13" s="1"/>
  <c r="Z57" i="13"/>
  <c r="Y57" i="13"/>
  <c r="T57" i="13"/>
  <c r="R57" i="13"/>
  <c r="O57" i="13"/>
  <c r="M57" i="13"/>
  <c r="L57" i="13"/>
  <c r="K57" i="13"/>
  <c r="J57" i="13"/>
  <c r="I57" i="13"/>
  <c r="H57" i="13"/>
  <c r="E57" i="13"/>
  <c r="D57" i="13"/>
  <c r="A57" i="13"/>
  <c r="G57" i="13" s="1"/>
  <c r="Y56" i="13"/>
  <c r="W56" i="13"/>
  <c r="U56" i="13"/>
  <c r="T56" i="13"/>
  <c r="S56" i="13"/>
  <c r="R56" i="13"/>
  <c r="Q56" i="13"/>
  <c r="P56" i="13"/>
  <c r="O56" i="13"/>
  <c r="N56" i="13"/>
  <c r="L56" i="13"/>
  <c r="J56" i="13"/>
  <c r="I56" i="13"/>
  <c r="F56" i="13"/>
  <c r="D56" i="13"/>
  <c r="B56" i="13"/>
  <c r="A56" i="13"/>
  <c r="M56" i="13" s="1"/>
  <c r="N55" i="13"/>
  <c r="A55" i="13"/>
  <c r="X54" i="13"/>
  <c r="W54" i="13"/>
  <c r="C54" i="13"/>
  <c r="A54" i="13"/>
  <c r="Y53" i="13"/>
  <c r="X53" i="13"/>
  <c r="U53" i="13"/>
  <c r="S53" i="13"/>
  <c r="R53" i="13"/>
  <c r="Q53" i="13"/>
  <c r="P53" i="13"/>
  <c r="O53" i="13"/>
  <c r="N53" i="13"/>
  <c r="M53" i="13"/>
  <c r="L53" i="13"/>
  <c r="J53" i="13"/>
  <c r="I53" i="13"/>
  <c r="H53" i="13"/>
  <c r="G53" i="13"/>
  <c r="F53" i="13"/>
  <c r="D53" i="13"/>
  <c r="C53" i="13"/>
  <c r="B53" i="13"/>
  <c r="A53" i="13"/>
  <c r="K53" i="13" s="1"/>
  <c r="X52" i="13"/>
  <c r="V52" i="13"/>
  <c r="S52" i="13"/>
  <c r="O52" i="13"/>
  <c r="M52" i="13"/>
  <c r="L52" i="13"/>
  <c r="H52" i="13"/>
  <c r="C52" i="13"/>
  <c r="A52" i="13"/>
  <c r="X51" i="13"/>
  <c r="U51" i="13"/>
  <c r="T51" i="13"/>
  <c r="S51" i="13"/>
  <c r="R51" i="13"/>
  <c r="Q51" i="13"/>
  <c r="P51" i="13"/>
  <c r="N51" i="13"/>
  <c r="M51" i="13"/>
  <c r="J51" i="13"/>
  <c r="H51" i="13"/>
  <c r="F51" i="13"/>
  <c r="B51" i="13"/>
  <c r="A51" i="13"/>
  <c r="Z50" i="13"/>
  <c r="W50" i="13"/>
  <c r="S50" i="13"/>
  <c r="R50" i="13"/>
  <c r="G50" i="13"/>
  <c r="E50" i="13"/>
  <c r="D50" i="13"/>
  <c r="C50" i="13"/>
  <c r="B50" i="13"/>
  <c r="A50" i="13"/>
  <c r="Y50" i="13" s="1"/>
  <c r="Z49" i="13"/>
  <c r="X49" i="13"/>
  <c r="W49" i="13"/>
  <c r="U49" i="13"/>
  <c r="T49" i="13"/>
  <c r="R49" i="13"/>
  <c r="Q49" i="13"/>
  <c r="P49" i="13"/>
  <c r="N49" i="13"/>
  <c r="M49" i="13"/>
  <c r="L49" i="13"/>
  <c r="K49" i="13"/>
  <c r="J49" i="13"/>
  <c r="I49" i="13"/>
  <c r="H49" i="13"/>
  <c r="G49" i="13"/>
  <c r="F49" i="13"/>
  <c r="E49" i="13"/>
  <c r="C49" i="13"/>
  <c r="B49" i="13"/>
  <c r="A49" i="13"/>
  <c r="O49" i="13" s="1"/>
  <c r="Z48" i="13"/>
  <c r="Y48" i="13"/>
  <c r="X48" i="13"/>
  <c r="W48" i="13"/>
  <c r="V48" i="13"/>
  <c r="T48" i="13"/>
  <c r="S48" i="13"/>
  <c r="R48" i="13"/>
  <c r="Q48" i="13"/>
  <c r="P48" i="13"/>
  <c r="O48" i="13"/>
  <c r="N48" i="13"/>
  <c r="M48" i="13"/>
  <c r="L48" i="13"/>
  <c r="K48" i="13"/>
  <c r="J48" i="13"/>
  <c r="I48" i="13"/>
  <c r="H48" i="13"/>
  <c r="G48" i="13"/>
  <c r="F48" i="13"/>
  <c r="E48" i="13"/>
  <c r="D48" i="13"/>
  <c r="C48" i="13"/>
  <c r="B48" i="13"/>
  <c r="A48" i="13"/>
  <c r="U48" i="13" s="1"/>
  <c r="Z47" i="13"/>
  <c r="W47" i="13"/>
  <c r="U47" i="13"/>
  <c r="T47" i="13"/>
  <c r="S47" i="13"/>
  <c r="R47" i="13"/>
  <c r="Q47" i="13"/>
  <c r="P47" i="13"/>
  <c r="N47" i="13"/>
  <c r="M47" i="13"/>
  <c r="J47" i="13"/>
  <c r="I47" i="13"/>
  <c r="H47" i="13"/>
  <c r="E47" i="13"/>
  <c r="B47" i="13"/>
  <c r="A47" i="13"/>
  <c r="G47" i="13" s="1"/>
  <c r="C46" i="13"/>
  <c r="B46" i="13"/>
  <c r="A46" i="13"/>
  <c r="Z45" i="13"/>
  <c r="X45" i="13"/>
  <c r="W45" i="13"/>
  <c r="U45" i="13"/>
  <c r="T45" i="13"/>
  <c r="R45" i="13"/>
  <c r="Q45" i="13"/>
  <c r="P45" i="13"/>
  <c r="O45" i="13"/>
  <c r="N45" i="13"/>
  <c r="M45" i="13"/>
  <c r="L45" i="13"/>
  <c r="K45" i="13"/>
  <c r="J45" i="13"/>
  <c r="I45" i="13"/>
  <c r="H45" i="13"/>
  <c r="G45" i="13"/>
  <c r="F45" i="13"/>
  <c r="E45" i="13"/>
  <c r="C45" i="13"/>
  <c r="B45" i="13"/>
  <c r="A45" i="13"/>
  <c r="S45" i="13" s="1"/>
  <c r="V44" i="13"/>
  <c r="T44" i="13"/>
  <c r="N44" i="13"/>
  <c r="K44" i="13"/>
  <c r="C44" i="13"/>
  <c r="B44" i="13"/>
  <c r="A44" i="13"/>
  <c r="A43" i="13"/>
  <c r="Y42" i="13"/>
  <c r="W42" i="13"/>
  <c r="V42" i="13"/>
  <c r="U42" i="13"/>
  <c r="T42" i="13"/>
  <c r="R42" i="13"/>
  <c r="P42" i="13"/>
  <c r="L42" i="13"/>
  <c r="K42" i="13"/>
  <c r="I42" i="13"/>
  <c r="F42" i="13"/>
  <c r="B42" i="13"/>
  <c r="A42" i="13"/>
  <c r="X42" i="13" s="1"/>
  <c r="Y41" i="13"/>
  <c r="V41" i="13"/>
  <c r="Q41" i="13"/>
  <c r="P41" i="13"/>
  <c r="N41" i="13"/>
  <c r="K41" i="13"/>
  <c r="I41" i="13"/>
  <c r="F41" i="13"/>
  <c r="D41" i="13"/>
  <c r="A41" i="13"/>
  <c r="Z40" i="13"/>
  <c r="V40" i="13"/>
  <c r="U40" i="13"/>
  <c r="S40" i="13"/>
  <c r="P40" i="13"/>
  <c r="N40" i="13"/>
  <c r="M40" i="13"/>
  <c r="L40" i="13"/>
  <c r="K40" i="13"/>
  <c r="J40" i="13"/>
  <c r="H40" i="13"/>
  <c r="F40" i="13"/>
  <c r="E40" i="13"/>
  <c r="B40" i="13"/>
  <c r="A40" i="13"/>
  <c r="W40" i="13" s="1"/>
  <c r="Z39" i="13"/>
  <c r="X39" i="13"/>
  <c r="U39" i="13"/>
  <c r="T39" i="13"/>
  <c r="S39" i="13"/>
  <c r="R39" i="13"/>
  <c r="Q39" i="13"/>
  <c r="P39" i="13"/>
  <c r="N39" i="13"/>
  <c r="M39" i="13"/>
  <c r="K39" i="13"/>
  <c r="J39" i="13"/>
  <c r="G39" i="13"/>
  <c r="F39" i="13"/>
  <c r="E39" i="13"/>
  <c r="C39" i="13"/>
  <c r="A39" i="13"/>
  <c r="O39" i="13" s="1"/>
  <c r="Z38" i="13"/>
  <c r="Y38" i="13"/>
  <c r="X38" i="13"/>
  <c r="W38" i="13"/>
  <c r="V38" i="13"/>
  <c r="T38" i="13"/>
  <c r="S38" i="13"/>
  <c r="R38" i="13"/>
  <c r="Q38" i="13"/>
  <c r="P38" i="13"/>
  <c r="O38" i="13"/>
  <c r="N38" i="13"/>
  <c r="M38" i="13"/>
  <c r="L38" i="13"/>
  <c r="K38" i="13"/>
  <c r="J38" i="13"/>
  <c r="I38" i="13"/>
  <c r="H38" i="13"/>
  <c r="G38" i="13"/>
  <c r="F38" i="13"/>
  <c r="E38" i="13"/>
  <c r="D38" i="13"/>
  <c r="C38" i="13"/>
  <c r="B38" i="13"/>
  <c r="A38" i="13"/>
  <c r="U38" i="13" s="1"/>
  <c r="Z37" i="13"/>
  <c r="Y37" i="13"/>
  <c r="X37" i="13"/>
  <c r="U37" i="13"/>
  <c r="R37" i="13"/>
  <c r="Q37" i="13"/>
  <c r="P37" i="13"/>
  <c r="N37" i="13"/>
  <c r="K37" i="13"/>
  <c r="J37" i="13"/>
  <c r="I37" i="13"/>
  <c r="H37" i="13"/>
  <c r="F37" i="13"/>
  <c r="E37" i="13"/>
  <c r="D37" i="13"/>
  <c r="C37" i="13"/>
  <c r="A37" i="13"/>
  <c r="V37" i="13" s="1"/>
  <c r="Z36" i="13"/>
  <c r="V36" i="13"/>
  <c r="U36" i="13"/>
  <c r="O36" i="13"/>
  <c r="K36" i="13"/>
  <c r="E36" i="13"/>
  <c r="A36" i="13"/>
  <c r="Z35" i="13"/>
  <c r="X35" i="13"/>
  <c r="U35" i="13"/>
  <c r="T35" i="13"/>
  <c r="R35" i="13"/>
  <c r="Q35" i="13"/>
  <c r="P35" i="13"/>
  <c r="O35" i="13"/>
  <c r="N35" i="13"/>
  <c r="M35" i="13"/>
  <c r="K35" i="13"/>
  <c r="J35" i="13"/>
  <c r="G35" i="13"/>
  <c r="F35" i="13"/>
  <c r="E35" i="13"/>
  <c r="C35" i="13"/>
  <c r="A35" i="13"/>
  <c r="S35" i="13" s="1"/>
  <c r="Z34" i="13"/>
  <c r="X34" i="13"/>
  <c r="W34" i="13"/>
  <c r="V34" i="13"/>
  <c r="U34" i="13"/>
  <c r="S34" i="13"/>
  <c r="P34" i="13"/>
  <c r="O34" i="13"/>
  <c r="J34" i="13"/>
  <c r="C34" i="13"/>
  <c r="B34" i="13"/>
  <c r="A34" i="13"/>
  <c r="Z33" i="13"/>
  <c r="Y33" i="13"/>
  <c r="X33" i="13"/>
  <c r="W33" i="13"/>
  <c r="U33" i="13"/>
  <c r="T33" i="13"/>
  <c r="S33" i="13"/>
  <c r="R33" i="13"/>
  <c r="Q33" i="13"/>
  <c r="P33" i="13"/>
  <c r="O33" i="13"/>
  <c r="N33" i="13"/>
  <c r="M33" i="13"/>
  <c r="L33" i="13"/>
  <c r="J33" i="13"/>
  <c r="I33" i="13"/>
  <c r="H33" i="13"/>
  <c r="G33" i="13"/>
  <c r="F33" i="13"/>
  <c r="E33" i="13"/>
  <c r="D33" i="13"/>
  <c r="C33" i="13"/>
  <c r="B33" i="13"/>
  <c r="A33" i="13"/>
  <c r="K33" i="13" s="1"/>
  <c r="Z32" i="13"/>
  <c r="Y32" i="13"/>
  <c r="A32" i="13"/>
  <c r="Z31" i="13"/>
  <c r="O31" i="13"/>
  <c r="H31" i="13"/>
  <c r="D31" i="13"/>
  <c r="A31" i="13"/>
  <c r="X30" i="13"/>
  <c r="U30" i="13"/>
  <c r="J30" i="13"/>
  <c r="E30" i="13"/>
  <c r="A30" i="13"/>
  <c r="Z29" i="13"/>
  <c r="X29" i="13"/>
  <c r="W29" i="13"/>
  <c r="T29" i="13"/>
  <c r="S29" i="13"/>
  <c r="R29" i="13"/>
  <c r="P29" i="13"/>
  <c r="N29" i="13"/>
  <c r="M29" i="13"/>
  <c r="L29" i="13"/>
  <c r="K29" i="13"/>
  <c r="J29" i="13"/>
  <c r="I29" i="13"/>
  <c r="H29" i="13"/>
  <c r="G29" i="13"/>
  <c r="F29" i="13"/>
  <c r="D29" i="13"/>
  <c r="C29" i="13"/>
  <c r="A29" i="13"/>
  <c r="Y29" i="13" s="1"/>
  <c r="Z28" i="13"/>
  <c r="Y28" i="13"/>
  <c r="X28" i="13"/>
  <c r="V28" i="13"/>
  <c r="T28" i="13"/>
  <c r="S28" i="13"/>
  <c r="R28" i="13"/>
  <c r="Q28" i="13"/>
  <c r="P28" i="13"/>
  <c r="O28" i="13"/>
  <c r="N28" i="13"/>
  <c r="M28" i="13"/>
  <c r="L28" i="13"/>
  <c r="J28" i="13"/>
  <c r="I28" i="13"/>
  <c r="F28" i="13"/>
  <c r="E28" i="13"/>
  <c r="D28" i="13"/>
  <c r="B28" i="13"/>
  <c r="A28" i="13"/>
  <c r="K28" i="13" s="1"/>
  <c r="R27" i="13"/>
  <c r="O27" i="13"/>
  <c r="J27" i="13"/>
  <c r="A27" i="13"/>
  <c r="Z27" i="13" s="1"/>
  <c r="P26" i="13"/>
  <c r="A26" i="13"/>
  <c r="X25" i="13"/>
  <c r="W25" i="13"/>
  <c r="V25" i="13"/>
  <c r="T25" i="13"/>
  <c r="R25" i="13"/>
  <c r="Q25" i="13"/>
  <c r="P25" i="13"/>
  <c r="O25" i="13"/>
  <c r="N25" i="13"/>
  <c r="M25" i="13"/>
  <c r="L25" i="13"/>
  <c r="K25" i="13"/>
  <c r="J25" i="13"/>
  <c r="H25" i="13"/>
  <c r="G25" i="13"/>
  <c r="D25" i="13"/>
  <c r="C25" i="13"/>
  <c r="B25" i="13"/>
  <c r="A25" i="13"/>
  <c r="I25" i="13" s="1"/>
  <c r="Z24" i="13"/>
  <c r="W24" i="13"/>
  <c r="V24" i="13"/>
  <c r="U24" i="13"/>
  <c r="T24" i="13"/>
  <c r="S24" i="13"/>
  <c r="N24" i="13"/>
  <c r="J24" i="13"/>
  <c r="I24" i="13"/>
  <c r="D24" i="13"/>
  <c r="A24" i="13"/>
  <c r="Z23" i="13"/>
  <c r="Y23" i="13"/>
  <c r="X23" i="13"/>
  <c r="W23" i="13"/>
  <c r="V23" i="13"/>
  <c r="T23" i="13"/>
  <c r="S23" i="13"/>
  <c r="R23" i="13"/>
  <c r="Q23" i="13"/>
  <c r="P23" i="13"/>
  <c r="O23" i="13"/>
  <c r="N23" i="13"/>
  <c r="M23" i="13"/>
  <c r="L23" i="13"/>
  <c r="K23" i="13"/>
  <c r="J23" i="13"/>
  <c r="I23" i="13"/>
  <c r="H23" i="13"/>
  <c r="G23" i="13"/>
  <c r="F23" i="13"/>
  <c r="E23" i="13"/>
  <c r="D23" i="13"/>
  <c r="C23" i="13"/>
  <c r="B23" i="13"/>
  <c r="A23" i="13"/>
  <c r="U23" i="13" s="1"/>
  <c r="V22" i="13"/>
  <c r="U22" i="13"/>
  <c r="R22" i="13"/>
  <c r="O22" i="13"/>
  <c r="N22" i="13"/>
  <c r="K22" i="13"/>
  <c r="E22" i="13"/>
  <c r="A22" i="13"/>
  <c r="Z22" i="13" s="1"/>
  <c r="U21" i="13"/>
  <c r="A21" i="13"/>
  <c r="Z20" i="13"/>
  <c r="Y20" i="13"/>
  <c r="V20" i="13"/>
  <c r="U20" i="13"/>
  <c r="R20" i="13"/>
  <c r="N20" i="13"/>
  <c r="H20" i="13"/>
  <c r="E20" i="13"/>
  <c r="D20" i="13"/>
  <c r="C20" i="13"/>
  <c r="B20" i="13"/>
  <c r="A20" i="13"/>
  <c r="Z19" i="13"/>
  <c r="X19" i="13"/>
  <c r="W19" i="13"/>
  <c r="T19" i="13"/>
  <c r="S19" i="13"/>
  <c r="R19" i="13"/>
  <c r="Q19" i="13"/>
  <c r="P19" i="13"/>
  <c r="O19" i="13"/>
  <c r="N19" i="13"/>
  <c r="M19" i="13"/>
  <c r="L19" i="13"/>
  <c r="K19" i="13"/>
  <c r="J19" i="13"/>
  <c r="I19" i="13"/>
  <c r="H19" i="13"/>
  <c r="G19" i="13"/>
  <c r="F19" i="13"/>
  <c r="D19" i="13"/>
  <c r="C19" i="13"/>
  <c r="A19" i="13"/>
  <c r="Y19" i="13" s="1"/>
  <c r="Z18" i="13"/>
  <c r="Y18" i="13"/>
  <c r="X18" i="13"/>
  <c r="V18" i="13"/>
  <c r="T18" i="13"/>
  <c r="S18" i="13"/>
  <c r="R18" i="13"/>
  <c r="Q18" i="13"/>
  <c r="P18" i="13"/>
  <c r="O18" i="13"/>
  <c r="N18" i="13"/>
  <c r="M18" i="13"/>
  <c r="L18" i="13"/>
  <c r="J18" i="13"/>
  <c r="I18" i="13"/>
  <c r="F18" i="13"/>
  <c r="E18" i="13"/>
  <c r="D18" i="13"/>
  <c r="C18" i="13"/>
  <c r="B18" i="13"/>
  <c r="A18" i="13"/>
  <c r="K18" i="13" s="1"/>
  <c r="Z17" i="13"/>
  <c r="Y17" i="13"/>
  <c r="X17" i="13"/>
  <c r="V17" i="13"/>
  <c r="U17" i="13"/>
  <c r="O17" i="13"/>
  <c r="D17" i="13"/>
  <c r="C17" i="13"/>
  <c r="A17" i="13"/>
  <c r="Z16" i="13"/>
  <c r="V16" i="13"/>
  <c r="U16" i="13"/>
  <c r="R16" i="13"/>
  <c r="Q16" i="13"/>
  <c r="L16" i="13"/>
  <c r="I16" i="13"/>
  <c r="H16" i="13"/>
  <c r="E16" i="13"/>
  <c r="B16" i="13"/>
  <c r="A16" i="13"/>
  <c r="Y16" i="13" s="1"/>
  <c r="A15" i="13"/>
  <c r="W14" i="13"/>
  <c r="I14" i="13"/>
  <c r="F14" i="13"/>
  <c r="B14" i="13"/>
  <c r="A14" i="13"/>
  <c r="Z13" i="13"/>
  <c r="Y13" i="13"/>
  <c r="X13" i="13"/>
  <c r="W13" i="13"/>
  <c r="V13" i="13"/>
  <c r="T13" i="13"/>
  <c r="S13" i="13"/>
  <c r="R13" i="13"/>
  <c r="Q13" i="13"/>
  <c r="P13" i="13"/>
  <c r="O13" i="13"/>
  <c r="N13" i="13"/>
  <c r="M13" i="13"/>
  <c r="L13" i="13"/>
  <c r="K13" i="13"/>
  <c r="J13" i="13"/>
  <c r="I13" i="13"/>
  <c r="H13" i="13"/>
  <c r="G13" i="13"/>
  <c r="F13" i="13"/>
  <c r="E13" i="13"/>
  <c r="D13" i="13"/>
  <c r="C13" i="13"/>
  <c r="B13" i="13"/>
  <c r="A13" i="13"/>
  <c r="U13" i="13" s="1"/>
  <c r="A12" i="13"/>
  <c r="Z11" i="13"/>
  <c r="Y11" i="13"/>
  <c r="W11" i="13"/>
  <c r="V11" i="13"/>
  <c r="U11" i="13"/>
  <c r="T11" i="13"/>
  <c r="S11" i="13"/>
  <c r="R11" i="13"/>
  <c r="Q11" i="13"/>
  <c r="P11" i="13"/>
  <c r="O11" i="13"/>
  <c r="N11" i="13"/>
  <c r="L11" i="13"/>
  <c r="K11" i="13"/>
  <c r="H11" i="13"/>
  <c r="G11" i="13"/>
  <c r="F11" i="13"/>
  <c r="E11" i="13"/>
  <c r="D11" i="13"/>
  <c r="C11" i="13"/>
  <c r="B11" i="13"/>
  <c r="A11" i="13"/>
  <c r="Z10" i="13"/>
  <c r="W10" i="13"/>
  <c r="V10" i="13"/>
  <c r="U10" i="13"/>
  <c r="T10" i="13"/>
  <c r="R10" i="13"/>
  <c r="Q10" i="13"/>
  <c r="N10" i="13"/>
  <c r="M10" i="13"/>
  <c r="L10" i="13"/>
  <c r="K10" i="13"/>
  <c r="I10" i="13"/>
  <c r="H10" i="13"/>
  <c r="G10" i="13"/>
  <c r="F10" i="13"/>
  <c r="C10" i="13"/>
  <c r="A10" i="13"/>
  <c r="Z9" i="13"/>
  <c r="X9" i="13"/>
  <c r="W9" i="13"/>
  <c r="T9" i="13"/>
  <c r="S9" i="13"/>
  <c r="R9" i="13"/>
  <c r="Q9" i="13"/>
  <c r="P9" i="13"/>
  <c r="O9" i="13"/>
  <c r="N9" i="13"/>
  <c r="M9" i="13"/>
  <c r="L9" i="13"/>
  <c r="K9" i="13"/>
  <c r="J9" i="13"/>
  <c r="I9" i="13"/>
  <c r="H9" i="13"/>
  <c r="G9" i="13"/>
  <c r="F9" i="13"/>
  <c r="D9" i="13"/>
  <c r="C9" i="13"/>
  <c r="A9" i="13"/>
  <c r="Y9" i="13" s="1"/>
  <c r="Z8" i="13"/>
  <c r="Y8" i="13"/>
  <c r="X8" i="13"/>
  <c r="U8" i="13"/>
  <c r="N8" i="13"/>
  <c r="F8" i="13"/>
  <c r="C8" i="13"/>
  <c r="A8" i="13"/>
  <c r="Z7" i="13"/>
  <c r="G7" i="13"/>
  <c r="A7" i="13"/>
  <c r="K6" i="13"/>
  <c r="E6" i="13"/>
  <c r="A6" i="13"/>
  <c r="Y5" i="13"/>
  <c r="X5" i="13"/>
  <c r="W5" i="13"/>
  <c r="R5" i="13"/>
  <c r="L5" i="13"/>
  <c r="A5" i="13"/>
  <c r="X4" i="13"/>
  <c r="W4" i="13"/>
  <c r="V4" i="13"/>
  <c r="S4" i="13"/>
  <c r="K4" i="13"/>
  <c r="G4" i="13"/>
  <c r="B4" i="13"/>
  <c r="A4" i="13"/>
  <c r="Z3" i="13"/>
  <c r="Y3" i="13"/>
  <c r="X3" i="13"/>
  <c r="W3" i="13"/>
  <c r="V3" i="13"/>
  <c r="T3" i="13"/>
  <c r="S3" i="13"/>
  <c r="R3" i="13"/>
  <c r="Q3" i="13"/>
  <c r="P3" i="13"/>
  <c r="O3" i="13"/>
  <c r="N3" i="13"/>
  <c r="M3" i="13"/>
  <c r="L3" i="13"/>
  <c r="K3" i="13"/>
  <c r="J3" i="13"/>
  <c r="I3" i="13"/>
  <c r="H3" i="13"/>
  <c r="G3" i="13"/>
  <c r="F3" i="13"/>
  <c r="E3" i="13"/>
  <c r="D3" i="13"/>
  <c r="C3" i="13"/>
  <c r="B3" i="13"/>
  <c r="A3" i="13"/>
  <c r="U3" i="13" s="1"/>
  <c r="Y2" i="13"/>
  <c r="W2" i="13"/>
  <c r="V2" i="13"/>
  <c r="U2" i="13"/>
  <c r="T2" i="13"/>
  <c r="R2" i="13"/>
  <c r="Q2" i="13"/>
  <c r="P2" i="13"/>
  <c r="O2" i="13"/>
  <c r="L2" i="13"/>
  <c r="K2" i="13"/>
  <c r="J2" i="13"/>
  <c r="I2" i="13"/>
  <c r="H2" i="13"/>
  <c r="F2" i="13"/>
  <c r="E2" i="13"/>
  <c r="C2" i="13"/>
  <c r="B2" i="13"/>
  <c r="A2" i="13"/>
  <c r="Z2" i="13" s="1"/>
  <c r="Z100" i="12"/>
  <c r="Y100" i="12"/>
  <c r="X100" i="12"/>
  <c r="V100" i="12"/>
  <c r="U100" i="12"/>
  <c r="T100" i="12"/>
  <c r="S100" i="12"/>
  <c r="R100" i="12"/>
  <c r="P100" i="12"/>
  <c r="O100" i="12"/>
  <c r="N100" i="12"/>
  <c r="L100" i="12"/>
  <c r="K100" i="12"/>
  <c r="I100" i="12"/>
  <c r="H100" i="12"/>
  <c r="G100" i="12"/>
  <c r="F100" i="12"/>
  <c r="E100" i="12"/>
  <c r="D100" i="12"/>
  <c r="C100" i="12"/>
  <c r="B100" i="12"/>
  <c r="A100" i="12"/>
  <c r="Q100" i="12" s="1"/>
  <c r="Y99" i="12"/>
  <c r="T99" i="12"/>
  <c r="R99" i="12"/>
  <c r="O99" i="12"/>
  <c r="N99" i="12"/>
  <c r="L99" i="12"/>
  <c r="K99" i="12"/>
  <c r="J99" i="12"/>
  <c r="I99" i="12"/>
  <c r="H99" i="12"/>
  <c r="G99" i="12"/>
  <c r="F99" i="12"/>
  <c r="B99" i="12"/>
  <c r="A99" i="12"/>
  <c r="X99" i="12" s="1"/>
  <c r="Z98" i="12"/>
  <c r="W98" i="12"/>
  <c r="U98" i="12"/>
  <c r="T98" i="12"/>
  <c r="S98" i="12"/>
  <c r="R98" i="12"/>
  <c r="Q98" i="12"/>
  <c r="P98" i="12"/>
  <c r="O98" i="12"/>
  <c r="N98" i="12"/>
  <c r="M98" i="12"/>
  <c r="L98" i="12"/>
  <c r="K98" i="12"/>
  <c r="J98" i="12"/>
  <c r="I98" i="12"/>
  <c r="H98" i="12"/>
  <c r="G98" i="12"/>
  <c r="F98" i="12"/>
  <c r="D98" i="12"/>
  <c r="C98" i="12"/>
  <c r="A98" i="12"/>
  <c r="Z97" i="12"/>
  <c r="X97" i="12"/>
  <c r="W97" i="12"/>
  <c r="V97" i="12"/>
  <c r="U97" i="12"/>
  <c r="T97" i="12"/>
  <c r="S97" i="12"/>
  <c r="R97" i="12"/>
  <c r="Q97" i="12"/>
  <c r="P97" i="12"/>
  <c r="O97" i="12"/>
  <c r="N97" i="12"/>
  <c r="L97" i="12"/>
  <c r="J97" i="12"/>
  <c r="E97" i="12"/>
  <c r="D97" i="12"/>
  <c r="C97" i="12"/>
  <c r="B97" i="12"/>
  <c r="A97" i="12"/>
  <c r="Y96" i="12"/>
  <c r="V96" i="12"/>
  <c r="T96" i="12"/>
  <c r="S96" i="12"/>
  <c r="P96" i="12"/>
  <c r="O96" i="12"/>
  <c r="N96" i="12"/>
  <c r="M96" i="12"/>
  <c r="J96" i="12"/>
  <c r="A96" i="12"/>
  <c r="X95" i="12"/>
  <c r="U95" i="12"/>
  <c r="T95" i="12"/>
  <c r="S95" i="12"/>
  <c r="P95" i="12"/>
  <c r="O95" i="12"/>
  <c r="N95" i="12"/>
  <c r="M95" i="12"/>
  <c r="J95" i="12"/>
  <c r="E95" i="12"/>
  <c r="D95" i="12"/>
  <c r="A95" i="12"/>
  <c r="V95" i="12" s="1"/>
  <c r="U94" i="12"/>
  <c r="T94" i="12"/>
  <c r="R94" i="12"/>
  <c r="A94" i="12"/>
  <c r="Z94" i="12" s="1"/>
  <c r="A93" i="12"/>
  <c r="Z92" i="12"/>
  <c r="Y92" i="12"/>
  <c r="X92" i="12"/>
  <c r="W92" i="12"/>
  <c r="V92" i="12"/>
  <c r="T92" i="12"/>
  <c r="S92" i="12"/>
  <c r="R92" i="12"/>
  <c r="Q92" i="12"/>
  <c r="P92" i="12"/>
  <c r="N92" i="12"/>
  <c r="M92" i="12"/>
  <c r="L92" i="12"/>
  <c r="K92" i="12"/>
  <c r="J92" i="12"/>
  <c r="I92" i="12"/>
  <c r="H92" i="12"/>
  <c r="G92" i="12"/>
  <c r="F92" i="12"/>
  <c r="E92" i="12"/>
  <c r="D92" i="12"/>
  <c r="C92" i="12"/>
  <c r="B92" i="12"/>
  <c r="A92" i="12"/>
  <c r="U92" i="12" s="1"/>
  <c r="Z91" i="12"/>
  <c r="Y91" i="12"/>
  <c r="X91" i="12"/>
  <c r="W91" i="12"/>
  <c r="V91" i="12"/>
  <c r="T91" i="12"/>
  <c r="S91" i="12"/>
  <c r="R91" i="12"/>
  <c r="Q91" i="12"/>
  <c r="P91" i="12"/>
  <c r="O91" i="12"/>
  <c r="N91" i="12"/>
  <c r="M91" i="12"/>
  <c r="L91" i="12"/>
  <c r="K91" i="12"/>
  <c r="J91" i="12"/>
  <c r="I91" i="12"/>
  <c r="H91" i="12"/>
  <c r="G91" i="12"/>
  <c r="F91" i="12"/>
  <c r="E91" i="12"/>
  <c r="D91" i="12"/>
  <c r="C91" i="12"/>
  <c r="B91" i="12"/>
  <c r="A91" i="12"/>
  <c r="U91" i="12" s="1"/>
  <c r="Z90" i="12"/>
  <c r="Y90" i="12"/>
  <c r="W90" i="12"/>
  <c r="V90" i="12"/>
  <c r="U90" i="12"/>
  <c r="T90" i="12"/>
  <c r="S90" i="12"/>
  <c r="R90" i="12"/>
  <c r="Q90" i="12"/>
  <c r="P90" i="12"/>
  <c r="O90" i="12"/>
  <c r="N90" i="12"/>
  <c r="L90" i="12"/>
  <c r="K90" i="12"/>
  <c r="J90" i="12"/>
  <c r="E90" i="12"/>
  <c r="D90" i="12"/>
  <c r="C90" i="12"/>
  <c r="B90" i="12"/>
  <c r="A90" i="12"/>
  <c r="Z89" i="12"/>
  <c r="Y89" i="12"/>
  <c r="W89" i="12"/>
  <c r="V89" i="12"/>
  <c r="T89" i="12"/>
  <c r="R89" i="12"/>
  <c r="Q89" i="12"/>
  <c r="P89" i="12"/>
  <c r="O89" i="12"/>
  <c r="L89" i="12"/>
  <c r="K89" i="12"/>
  <c r="H89" i="12"/>
  <c r="F89" i="12"/>
  <c r="E89" i="12"/>
  <c r="C89" i="12"/>
  <c r="B89" i="12"/>
  <c r="A89" i="12"/>
  <c r="U89" i="12" s="1"/>
  <c r="V88" i="12"/>
  <c r="K88" i="12"/>
  <c r="D88" i="12"/>
  <c r="A88" i="12"/>
  <c r="W87" i="12"/>
  <c r="V87" i="12"/>
  <c r="U87" i="12"/>
  <c r="T87" i="12"/>
  <c r="S87" i="12"/>
  <c r="R87" i="12"/>
  <c r="Q87" i="12"/>
  <c r="N87" i="12"/>
  <c r="L87" i="12"/>
  <c r="J87" i="12"/>
  <c r="H87" i="12"/>
  <c r="G87" i="12"/>
  <c r="D87" i="12"/>
  <c r="C87" i="12"/>
  <c r="B87" i="12"/>
  <c r="A87" i="12"/>
  <c r="A86" i="12"/>
  <c r="K85" i="12"/>
  <c r="A85" i="12"/>
  <c r="Z84" i="12"/>
  <c r="Y84" i="12"/>
  <c r="K84" i="12"/>
  <c r="G84" i="12"/>
  <c r="A84" i="12"/>
  <c r="Z83" i="12"/>
  <c r="Y83" i="12"/>
  <c r="W83" i="12"/>
  <c r="V83" i="12"/>
  <c r="U83" i="12"/>
  <c r="T83" i="12"/>
  <c r="S83" i="12"/>
  <c r="R83" i="12"/>
  <c r="Q83" i="12"/>
  <c r="P83" i="12"/>
  <c r="N83" i="12"/>
  <c r="M83" i="12"/>
  <c r="L83" i="12"/>
  <c r="K83" i="12"/>
  <c r="H83" i="12"/>
  <c r="G83" i="12"/>
  <c r="F83" i="12"/>
  <c r="E83" i="12"/>
  <c r="D83" i="12"/>
  <c r="C83" i="12"/>
  <c r="B83" i="12"/>
  <c r="A83" i="12"/>
  <c r="Z82" i="12"/>
  <c r="Y82" i="12"/>
  <c r="X82" i="12"/>
  <c r="W82" i="12"/>
  <c r="V82" i="12"/>
  <c r="T82" i="12"/>
  <c r="S82" i="12"/>
  <c r="R82" i="12"/>
  <c r="Q82" i="12"/>
  <c r="N82" i="12"/>
  <c r="M82" i="12"/>
  <c r="L82" i="12"/>
  <c r="K82" i="12"/>
  <c r="J82" i="12"/>
  <c r="I82" i="12"/>
  <c r="H82" i="12"/>
  <c r="G82" i="12"/>
  <c r="F82" i="12"/>
  <c r="E82" i="12"/>
  <c r="D82" i="12"/>
  <c r="C82" i="12"/>
  <c r="B82" i="12"/>
  <c r="A82" i="12"/>
  <c r="U82" i="12" s="1"/>
  <c r="Z81" i="12"/>
  <c r="Y81" i="12"/>
  <c r="X81" i="12"/>
  <c r="W81" i="12"/>
  <c r="V81" i="12"/>
  <c r="T81" i="12"/>
  <c r="S81" i="12"/>
  <c r="R81" i="12"/>
  <c r="Q81" i="12"/>
  <c r="P81" i="12"/>
  <c r="O81" i="12"/>
  <c r="N81" i="12"/>
  <c r="M81" i="12"/>
  <c r="L81" i="12"/>
  <c r="K81" i="12"/>
  <c r="J81" i="12"/>
  <c r="I81" i="12"/>
  <c r="H81" i="12"/>
  <c r="G81" i="12"/>
  <c r="F81" i="12"/>
  <c r="E81" i="12"/>
  <c r="D81" i="12"/>
  <c r="C81" i="12"/>
  <c r="B81" i="12"/>
  <c r="A81" i="12"/>
  <c r="U81" i="12" s="1"/>
  <c r="Z80" i="12"/>
  <c r="Y80" i="12"/>
  <c r="X80" i="12"/>
  <c r="W80" i="12"/>
  <c r="V80" i="12"/>
  <c r="U80" i="12"/>
  <c r="T80" i="12"/>
  <c r="S80" i="12"/>
  <c r="R80" i="12"/>
  <c r="Q80" i="12"/>
  <c r="N80" i="12"/>
  <c r="L80" i="12"/>
  <c r="I80" i="12"/>
  <c r="H80" i="12"/>
  <c r="F80" i="12"/>
  <c r="E80" i="12"/>
  <c r="D80" i="12"/>
  <c r="C80" i="12"/>
  <c r="B80" i="12"/>
  <c r="A80" i="12"/>
  <c r="Z79" i="12"/>
  <c r="Y79" i="12"/>
  <c r="X79" i="12"/>
  <c r="W79" i="12"/>
  <c r="V79" i="12"/>
  <c r="S79" i="12"/>
  <c r="N79" i="12"/>
  <c r="L79" i="12"/>
  <c r="K79" i="12"/>
  <c r="J79" i="12"/>
  <c r="I79" i="12"/>
  <c r="H79" i="12"/>
  <c r="G79" i="12"/>
  <c r="F79" i="12"/>
  <c r="E79" i="12"/>
  <c r="D79" i="12"/>
  <c r="C79" i="12"/>
  <c r="B79" i="12"/>
  <c r="A79" i="12"/>
  <c r="Q79" i="12" s="1"/>
  <c r="Q78" i="12"/>
  <c r="A78" i="12"/>
  <c r="W77" i="12"/>
  <c r="V77" i="12"/>
  <c r="T77" i="12"/>
  <c r="Q77" i="12"/>
  <c r="O77" i="12"/>
  <c r="K77" i="12"/>
  <c r="H77" i="12"/>
  <c r="B77" i="12"/>
  <c r="A77" i="12"/>
  <c r="Z76" i="12"/>
  <c r="Y76" i="12"/>
  <c r="X76" i="12"/>
  <c r="W76" i="12"/>
  <c r="V76" i="12"/>
  <c r="T76" i="12"/>
  <c r="Q76" i="12"/>
  <c r="M76" i="12"/>
  <c r="E76" i="12"/>
  <c r="D76" i="12"/>
  <c r="B76" i="12"/>
  <c r="A76" i="12"/>
  <c r="Z75" i="12"/>
  <c r="Y75" i="12"/>
  <c r="X75" i="12"/>
  <c r="W75" i="12"/>
  <c r="V75" i="12"/>
  <c r="R75" i="12"/>
  <c r="K75" i="12"/>
  <c r="I75" i="12"/>
  <c r="E75" i="12"/>
  <c r="D75" i="12"/>
  <c r="B75" i="12"/>
  <c r="A75" i="12"/>
  <c r="Z74" i="12"/>
  <c r="V74" i="12"/>
  <c r="T74" i="12"/>
  <c r="A74" i="12"/>
  <c r="V73" i="12"/>
  <c r="U73" i="12"/>
  <c r="T73" i="12"/>
  <c r="S73" i="12"/>
  <c r="R73" i="12"/>
  <c r="Q73" i="12"/>
  <c r="P73" i="12"/>
  <c r="N73" i="12"/>
  <c r="K73" i="12"/>
  <c r="F73" i="12"/>
  <c r="A73" i="12"/>
  <c r="Y73" i="12" s="1"/>
  <c r="Y72" i="12"/>
  <c r="X72" i="12"/>
  <c r="V72" i="12"/>
  <c r="U72" i="12"/>
  <c r="T72" i="12"/>
  <c r="S72" i="12"/>
  <c r="R72" i="12"/>
  <c r="Q72" i="12"/>
  <c r="P72" i="12"/>
  <c r="K72" i="12"/>
  <c r="F72" i="12"/>
  <c r="D72" i="12"/>
  <c r="A72" i="12"/>
  <c r="W72" i="12" s="1"/>
  <c r="Z71" i="12"/>
  <c r="Y71" i="12"/>
  <c r="X71" i="12"/>
  <c r="W71" i="12"/>
  <c r="V71" i="12"/>
  <c r="T71" i="12"/>
  <c r="S71" i="12"/>
  <c r="R71" i="12"/>
  <c r="Q71" i="12"/>
  <c r="P71" i="12"/>
  <c r="O71" i="12"/>
  <c r="N71" i="12"/>
  <c r="M71" i="12"/>
  <c r="L71" i="12"/>
  <c r="K71" i="12"/>
  <c r="J71" i="12"/>
  <c r="I71" i="12"/>
  <c r="H71" i="12"/>
  <c r="G71" i="12"/>
  <c r="F71" i="12"/>
  <c r="E71" i="12"/>
  <c r="D71" i="12"/>
  <c r="C71" i="12"/>
  <c r="B71" i="12"/>
  <c r="A71" i="12"/>
  <c r="U71" i="12" s="1"/>
  <c r="Q70" i="12"/>
  <c r="N70" i="12"/>
  <c r="F70" i="12"/>
  <c r="A70" i="12"/>
  <c r="A69" i="12"/>
  <c r="Z68" i="12"/>
  <c r="Y68" i="12"/>
  <c r="W68" i="12"/>
  <c r="C68" i="12"/>
  <c r="B68" i="12"/>
  <c r="A68" i="12"/>
  <c r="X67" i="12"/>
  <c r="V67" i="12"/>
  <c r="S67" i="12"/>
  <c r="I67" i="12"/>
  <c r="H67" i="12"/>
  <c r="G67" i="12"/>
  <c r="D67" i="12"/>
  <c r="C67" i="12"/>
  <c r="B67" i="12"/>
  <c r="A67" i="12"/>
  <c r="Z66" i="12"/>
  <c r="Y66" i="12"/>
  <c r="X66" i="12"/>
  <c r="W66" i="12"/>
  <c r="U66" i="12"/>
  <c r="T66" i="12"/>
  <c r="S66" i="12"/>
  <c r="R66" i="12"/>
  <c r="Q66" i="12"/>
  <c r="P66" i="12"/>
  <c r="O66" i="12"/>
  <c r="N66" i="12"/>
  <c r="M66" i="12"/>
  <c r="L66" i="12"/>
  <c r="J66" i="12"/>
  <c r="I66" i="12"/>
  <c r="H66" i="12"/>
  <c r="G66" i="12"/>
  <c r="F66" i="12"/>
  <c r="E66" i="12"/>
  <c r="D66" i="12"/>
  <c r="C66" i="12"/>
  <c r="B66" i="12"/>
  <c r="A66" i="12"/>
  <c r="K66" i="12" s="1"/>
  <c r="Z65" i="12"/>
  <c r="Y65" i="12"/>
  <c r="X65" i="12"/>
  <c r="W65" i="12"/>
  <c r="U65" i="12"/>
  <c r="T65" i="12"/>
  <c r="S65" i="12"/>
  <c r="R65" i="12"/>
  <c r="P65" i="12"/>
  <c r="O65" i="12"/>
  <c r="N65" i="12"/>
  <c r="M65" i="12"/>
  <c r="L65" i="12"/>
  <c r="K65" i="12"/>
  <c r="J65" i="12"/>
  <c r="I65" i="12"/>
  <c r="H65" i="12"/>
  <c r="G65" i="12"/>
  <c r="E65" i="12"/>
  <c r="D65" i="12"/>
  <c r="C65" i="12"/>
  <c r="B65" i="12"/>
  <c r="A65" i="12"/>
  <c r="Q65" i="12" s="1"/>
  <c r="Z64" i="12"/>
  <c r="X64" i="12"/>
  <c r="V64" i="12"/>
  <c r="U64" i="12"/>
  <c r="T64" i="12"/>
  <c r="S64" i="12"/>
  <c r="R64" i="12"/>
  <c r="Q64" i="12"/>
  <c r="P64" i="12"/>
  <c r="O64" i="12"/>
  <c r="N64" i="12"/>
  <c r="M64" i="12"/>
  <c r="L64" i="12"/>
  <c r="J64" i="12"/>
  <c r="I64" i="12"/>
  <c r="H64" i="12"/>
  <c r="G64" i="12"/>
  <c r="E64" i="12"/>
  <c r="D64" i="12"/>
  <c r="B64" i="12"/>
  <c r="A64" i="12"/>
  <c r="W63" i="12"/>
  <c r="V63" i="12"/>
  <c r="U63" i="12"/>
  <c r="S63" i="12"/>
  <c r="R63" i="12"/>
  <c r="Q63" i="12"/>
  <c r="O63" i="12"/>
  <c r="N63" i="12"/>
  <c r="L63" i="12"/>
  <c r="G63" i="12"/>
  <c r="A63" i="12"/>
  <c r="T63" i="12" s="1"/>
  <c r="Z62" i="12"/>
  <c r="Y62" i="12"/>
  <c r="V62" i="12"/>
  <c r="T62" i="12"/>
  <c r="S62" i="12"/>
  <c r="Q62" i="12"/>
  <c r="M62" i="12"/>
  <c r="J62" i="12"/>
  <c r="C62" i="12"/>
  <c r="B62" i="12"/>
  <c r="A62" i="12"/>
  <c r="W62" i="12" s="1"/>
  <c r="Y61" i="12"/>
  <c r="X61" i="12"/>
  <c r="W61" i="12"/>
  <c r="V61" i="12"/>
  <c r="T61" i="12"/>
  <c r="S61" i="12"/>
  <c r="R61" i="12"/>
  <c r="Q61" i="12"/>
  <c r="P61" i="12"/>
  <c r="O61" i="12"/>
  <c r="N61" i="12"/>
  <c r="M61" i="12"/>
  <c r="L61" i="12"/>
  <c r="K61" i="12"/>
  <c r="J61" i="12"/>
  <c r="I61" i="12"/>
  <c r="H61" i="12"/>
  <c r="G61" i="12"/>
  <c r="E61" i="12"/>
  <c r="D61" i="12"/>
  <c r="C61" i="12"/>
  <c r="B61" i="12"/>
  <c r="A61" i="12"/>
  <c r="Z61" i="12" s="1"/>
  <c r="Z60" i="12"/>
  <c r="Y60" i="12"/>
  <c r="X60" i="12"/>
  <c r="V60" i="12"/>
  <c r="S60" i="12"/>
  <c r="R60" i="12"/>
  <c r="Q60" i="12"/>
  <c r="N60" i="12"/>
  <c r="M60" i="12"/>
  <c r="K60" i="12"/>
  <c r="J60" i="12"/>
  <c r="I60" i="12"/>
  <c r="H60" i="12"/>
  <c r="F60" i="12"/>
  <c r="E60" i="12"/>
  <c r="D60" i="12"/>
  <c r="C60" i="12"/>
  <c r="B60" i="12"/>
  <c r="A60" i="12"/>
  <c r="U60" i="12" s="1"/>
  <c r="D59" i="12"/>
  <c r="A59" i="12"/>
  <c r="Z58" i="12"/>
  <c r="Y58" i="12"/>
  <c r="V58" i="12"/>
  <c r="U58" i="12"/>
  <c r="T58" i="12"/>
  <c r="R58" i="12"/>
  <c r="Q58" i="12"/>
  <c r="P58" i="12"/>
  <c r="O58" i="12"/>
  <c r="N58" i="12"/>
  <c r="M58" i="12"/>
  <c r="L58" i="12"/>
  <c r="K58" i="12"/>
  <c r="J58" i="12"/>
  <c r="I58" i="12"/>
  <c r="H58" i="12"/>
  <c r="G58" i="12"/>
  <c r="F58" i="12"/>
  <c r="E58" i="12"/>
  <c r="C58" i="12"/>
  <c r="B58" i="12"/>
  <c r="A58" i="12"/>
  <c r="V57" i="12"/>
  <c r="U57" i="12"/>
  <c r="T57" i="12"/>
  <c r="R57" i="12"/>
  <c r="Q57" i="12"/>
  <c r="P57" i="12"/>
  <c r="O57" i="12"/>
  <c r="N57" i="12"/>
  <c r="L57" i="12"/>
  <c r="H57" i="12"/>
  <c r="G57" i="12"/>
  <c r="A57" i="12"/>
  <c r="S57" i="12" s="1"/>
  <c r="Z56" i="12"/>
  <c r="Y56" i="12"/>
  <c r="X56" i="12"/>
  <c r="V56" i="12"/>
  <c r="U56" i="12"/>
  <c r="T56" i="12"/>
  <c r="S56" i="12"/>
  <c r="R56" i="12"/>
  <c r="O56" i="12"/>
  <c r="L56" i="12"/>
  <c r="J56" i="12"/>
  <c r="I56" i="12"/>
  <c r="E56" i="12"/>
  <c r="D56" i="12"/>
  <c r="C56" i="12"/>
  <c r="B56" i="12"/>
  <c r="A56" i="12"/>
  <c r="Z55" i="12"/>
  <c r="X55" i="12"/>
  <c r="U55" i="12"/>
  <c r="S55" i="12"/>
  <c r="O55" i="12"/>
  <c r="N55" i="12"/>
  <c r="H55" i="12"/>
  <c r="G55" i="12"/>
  <c r="F55" i="12"/>
  <c r="D55" i="12"/>
  <c r="A55" i="12"/>
  <c r="Y55" i="12" s="1"/>
  <c r="Z54" i="12"/>
  <c r="Y54" i="12"/>
  <c r="V54" i="12"/>
  <c r="S54" i="12"/>
  <c r="R54" i="12"/>
  <c r="Q54" i="12"/>
  <c r="N54" i="12"/>
  <c r="M54" i="12"/>
  <c r="L54" i="12"/>
  <c r="K54" i="12"/>
  <c r="J54" i="12"/>
  <c r="I54" i="12"/>
  <c r="G54" i="12"/>
  <c r="F54" i="12"/>
  <c r="E54" i="12"/>
  <c r="D54" i="12"/>
  <c r="B54" i="12"/>
  <c r="A54" i="12"/>
  <c r="U54" i="12" s="1"/>
  <c r="K53" i="12"/>
  <c r="J53" i="12"/>
  <c r="H53" i="12"/>
  <c r="A53" i="12"/>
  <c r="Z52" i="12"/>
  <c r="Y52" i="12"/>
  <c r="V52" i="12"/>
  <c r="U52" i="12"/>
  <c r="S52" i="12"/>
  <c r="R52" i="12"/>
  <c r="Q52" i="12"/>
  <c r="P52" i="12"/>
  <c r="N52" i="12"/>
  <c r="M52" i="12"/>
  <c r="L52" i="12"/>
  <c r="K52" i="12"/>
  <c r="J52" i="12"/>
  <c r="I52" i="12"/>
  <c r="H52" i="12"/>
  <c r="E52" i="12"/>
  <c r="D52" i="12"/>
  <c r="C52" i="12"/>
  <c r="A52" i="12"/>
  <c r="Y51" i="12"/>
  <c r="X51" i="12"/>
  <c r="W51" i="12"/>
  <c r="V51" i="12"/>
  <c r="T51" i="12"/>
  <c r="S51" i="12"/>
  <c r="R51" i="12"/>
  <c r="Q51" i="12"/>
  <c r="P51" i="12"/>
  <c r="O51" i="12"/>
  <c r="N51" i="12"/>
  <c r="M51" i="12"/>
  <c r="L51" i="12"/>
  <c r="K51" i="12"/>
  <c r="J51" i="12"/>
  <c r="I51" i="12"/>
  <c r="H51" i="12"/>
  <c r="G51" i="12"/>
  <c r="E51" i="12"/>
  <c r="D51" i="12"/>
  <c r="C51" i="12"/>
  <c r="B51" i="12"/>
  <c r="A51" i="12"/>
  <c r="Z51" i="12" s="1"/>
  <c r="Y50" i="12"/>
  <c r="W50" i="12"/>
  <c r="V50" i="12"/>
  <c r="S50" i="12"/>
  <c r="A50" i="12"/>
  <c r="Z50" i="12" s="1"/>
  <c r="A49" i="12"/>
  <c r="Z48" i="12"/>
  <c r="Y48" i="12"/>
  <c r="V48" i="12"/>
  <c r="U48" i="12"/>
  <c r="T48" i="12"/>
  <c r="R48" i="12"/>
  <c r="P48" i="12"/>
  <c r="O48" i="12"/>
  <c r="N48" i="12"/>
  <c r="M48" i="12"/>
  <c r="L48" i="12"/>
  <c r="K48" i="12"/>
  <c r="J48" i="12"/>
  <c r="I48" i="12"/>
  <c r="H48" i="12"/>
  <c r="G48" i="12"/>
  <c r="F48" i="12"/>
  <c r="E48" i="12"/>
  <c r="C48" i="12"/>
  <c r="B48" i="12"/>
  <c r="A48" i="12"/>
  <c r="Q48" i="12" s="1"/>
  <c r="M47" i="12"/>
  <c r="L47" i="12"/>
  <c r="K47" i="12"/>
  <c r="A47" i="12"/>
  <c r="Z46" i="12"/>
  <c r="V46" i="12"/>
  <c r="U46" i="12"/>
  <c r="T46" i="12"/>
  <c r="S46" i="12"/>
  <c r="R46" i="12"/>
  <c r="Q46" i="12"/>
  <c r="O46" i="12"/>
  <c r="N46" i="12"/>
  <c r="M46" i="12"/>
  <c r="L46" i="12"/>
  <c r="I46" i="12"/>
  <c r="G46" i="12"/>
  <c r="F46" i="12"/>
  <c r="E46" i="12"/>
  <c r="D46" i="12"/>
  <c r="A46" i="12"/>
  <c r="Y45" i="12"/>
  <c r="X45" i="12"/>
  <c r="W45" i="12"/>
  <c r="T45" i="12"/>
  <c r="S45" i="12"/>
  <c r="R45" i="12"/>
  <c r="P45" i="12"/>
  <c r="O45" i="12"/>
  <c r="M45" i="12"/>
  <c r="I45" i="12"/>
  <c r="A45" i="12"/>
  <c r="A44" i="12"/>
  <c r="Z43" i="12"/>
  <c r="X43" i="12"/>
  <c r="G43" i="12"/>
  <c r="E43" i="12"/>
  <c r="D43" i="12"/>
  <c r="A43" i="12"/>
  <c r="Y43" i="12" s="1"/>
  <c r="Y42" i="12"/>
  <c r="V42" i="12"/>
  <c r="U42" i="12"/>
  <c r="S42" i="12"/>
  <c r="N42" i="12"/>
  <c r="M42" i="12"/>
  <c r="L42" i="12"/>
  <c r="K42" i="12"/>
  <c r="J42" i="12"/>
  <c r="I42" i="12"/>
  <c r="H42" i="12"/>
  <c r="G42" i="12"/>
  <c r="F42" i="12"/>
  <c r="E42" i="12"/>
  <c r="C42" i="12"/>
  <c r="A42" i="12"/>
  <c r="R42" i="12" s="1"/>
  <c r="Y41" i="12"/>
  <c r="X41" i="12"/>
  <c r="W41" i="12"/>
  <c r="V41" i="12"/>
  <c r="T41" i="12"/>
  <c r="S41" i="12"/>
  <c r="R41" i="12"/>
  <c r="Q41" i="12"/>
  <c r="P41" i="12"/>
  <c r="O41" i="12"/>
  <c r="N41" i="12"/>
  <c r="M41" i="12"/>
  <c r="L41" i="12"/>
  <c r="K41" i="12"/>
  <c r="J41" i="12"/>
  <c r="I41" i="12"/>
  <c r="H41" i="12"/>
  <c r="G41" i="12"/>
  <c r="E41" i="12"/>
  <c r="D41" i="12"/>
  <c r="C41" i="12"/>
  <c r="B41" i="12"/>
  <c r="A41" i="12"/>
  <c r="Z41" i="12" s="1"/>
  <c r="W40" i="12"/>
  <c r="V40" i="12"/>
  <c r="U40" i="12"/>
  <c r="T40" i="12"/>
  <c r="R40" i="12"/>
  <c r="Q40" i="12"/>
  <c r="P40" i="12"/>
  <c r="O40" i="12"/>
  <c r="N40" i="12"/>
  <c r="H40" i="12"/>
  <c r="A40" i="12"/>
  <c r="Z39" i="12"/>
  <c r="Y39" i="12"/>
  <c r="X39" i="12"/>
  <c r="V39" i="12"/>
  <c r="U39" i="12"/>
  <c r="T39" i="12"/>
  <c r="S39" i="12"/>
  <c r="Q39" i="12"/>
  <c r="O39" i="12"/>
  <c r="K39" i="12"/>
  <c r="J39" i="12"/>
  <c r="I39" i="12"/>
  <c r="E39" i="12"/>
  <c r="D39" i="12"/>
  <c r="C39" i="12"/>
  <c r="B39" i="12"/>
  <c r="A39" i="12"/>
  <c r="O38" i="12"/>
  <c r="N38" i="12"/>
  <c r="A38" i="12"/>
  <c r="Z37" i="12"/>
  <c r="X37" i="12"/>
  <c r="V37" i="12"/>
  <c r="T37" i="12"/>
  <c r="S37" i="12"/>
  <c r="R37" i="12"/>
  <c r="Q37" i="12"/>
  <c r="N37" i="12"/>
  <c r="M37" i="12"/>
  <c r="L37" i="12"/>
  <c r="K37" i="12"/>
  <c r="I37" i="12"/>
  <c r="H37" i="12"/>
  <c r="G37" i="12"/>
  <c r="F37" i="12"/>
  <c r="D37" i="12"/>
  <c r="C37" i="12"/>
  <c r="B37" i="12"/>
  <c r="A37" i="12"/>
  <c r="U37" i="12" s="1"/>
  <c r="A36" i="12"/>
  <c r="Z35" i="12"/>
  <c r="Y35" i="12"/>
  <c r="W35" i="12"/>
  <c r="U35" i="12"/>
  <c r="T35" i="12"/>
  <c r="S35" i="12"/>
  <c r="R35" i="12"/>
  <c r="P35" i="12"/>
  <c r="O35" i="12"/>
  <c r="N35" i="12"/>
  <c r="M35" i="12"/>
  <c r="L35" i="12"/>
  <c r="K35" i="12"/>
  <c r="J35" i="12"/>
  <c r="I35" i="12"/>
  <c r="H35" i="12"/>
  <c r="G35" i="12"/>
  <c r="F35" i="12"/>
  <c r="E35" i="12"/>
  <c r="D35" i="12"/>
  <c r="C35" i="12"/>
  <c r="A35" i="12"/>
  <c r="X34" i="12"/>
  <c r="V34" i="12"/>
  <c r="U34" i="12"/>
  <c r="T34" i="12"/>
  <c r="R34" i="12"/>
  <c r="Q34" i="12"/>
  <c r="P34" i="12"/>
  <c r="O34" i="12"/>
  <c r="N34" i="12"/>
  <c r="I34" i="12"/>
  <c r="A34" i="12"/>
  <c r="Z33" i="12"/>
  <c r="Y33" i="12"/>
  <c r="X33" i="12"/>
  <c r="V33" i="12"/>
  <c r="U33" i="12"/>
  <c r="T33" i="12"/>
  <c r="S33" i="12"/>
  <c r="R33" i="12"/>
  <c r="P33" i="12"/>
  <c r="L33" i="12"/>
  <c r="K33" i="12"/>
  <c r="J33" i="12"/>
  <c r="E33" i="12"/>
  <c r="D33" i="12"/>
  <c r="C33" i="12"/>
  <c r="B33" i="12"/>
  <c r="A33" i="12"/>
  <c r="A32" i="12"/>
  <c r="Y31" i="12"/>
  <c r="X31" i="12"/>
  <c r="W31" i="12"/>
  <c r="U31" i="12"/>
  <c r="T31" i="12"/>
  <c r="S31" i="12"/>
  <c r="R31" i="12"/>
  <c r="P31" i="12"/>
  <c r="O31" i="12"/>
  <c r="N31" i="12"/>
  <c r="M31" i="12"/>
  <c r="L31" i="12"/>
  <c r="K31" i="12"/>
  <c r="J31" i="12"/>
  <c r="I31" i="12"/>
  <c r="H31" i="12"/>
  <c r="G31" i="12"/>
  <c r="E31" i="12"/>
  <c r="D31" i="12"/>
  <c r="C31" i="12"/>
  <c r="B31" i="12"/>
  <c r="A31" i="12"/>
  <c r="Q31" i="12" s="1"/>
  <c r="Z30" i="12"/>
  <c r="Y30" i="12"/>
  <c r="X30" i="12"/>
  <c r="W30" i="12"/>
  <c r="U30" i="12"/>
  <c r="T30" i="12"/>
  <c r="S30" i="12"/>
  <c r="R30" i="12"/>
  <c r="Q30" i="12"/>
  <c r="P30" i="12"/>
  <c r="O30" i="12"/>
  <c r="N30" i="12"/>
  <c r="M30" i="12"/>
  <c r="K30" i="12"/>
  <c r="J30" i="12"/>
  <c r="I30" i="12"/>
  <c r="H30" i="12"/>
  <c r="G30" i="12"/>
  <c r="F30" i="12"/>
  <c r="E30" i="12"/>
  <c r="D30" i="12"/>
  <c r="C30" i="12"/>
  <c r="B30" i="12"/>
  <c r="A30" i="12"/>
  <c r="L30" i="12" s="1"/>
  <c r="A29" i="12"/>
  <c r="A28" i="12"/>
  <c r="Z27" i="12"/>
  <c r="Y27" i="12"/>
  <c r="X27" i="12"/>
  <c r="V27" i="12"/>
  <c r="I27" i="12"/>
  <c r="G27" i="12"/>
  <c r="F27" i="12"/>
  <c r="C27" i="12"/>
  <c r="A27" i="12"/>
  <c r="A26" i="12"/>
  <c r="W25" i="12"/>
  <c r="T25" i="12"/>
  <c r="S25" i="12"/>
  <c r="R25" i="12"/>
  <c r="Q25" i="12"/>
  <c r="P25" i="12"/>
  <c r="O25" i="12"/>
  <c r="N25" i="12"/>
  <c r="M25" i="12"/>
  <c r="K25" i="12"/>
  <c r="G25" i="12"/>
  <c r="A25" i="12"/>
  <c r="U25" i="12" s="1"/>
  <c r="Z24" i="12"/>
  <c r="Y24" i="12"/>
  <c r="X24" i="12"/>
  <c r="W24" i="12"/>
  <c r="V24" i="12"/>
  <c r="U24" i="12"/>
  <c r="S24" i="12"/>
  <c r="R24" i="12"/>
  <c r="P24" i="12"/>
  <c r="M24" i="12"/>
  <c r="L24" i="12"/>
  <c r="K24" i="12"/>
  <c r="F24" i="12"/>
  <c r="E24" i="12"/>
  <c r="D24" i="12"/>
  <c r="C24" i="12"/>
  <c r="B24" i="12"/>
  <c r="A24" i="12"/>
  <c r="T24" i="12" s="1"/>
  <c r="Z23" i="12"/>
  <c r="Y23" i="12"/>
  <c r="X23" i="12"/>
  <c r="W23" i="12"/>
  <c r="U23" i="12"/>
  <c r="S23" i="12"/>
  <c r="R23" i="12"/>
  <c r="Q23" i="12"/>
  <c r="P23" i="12"/>
  <c r="L23" i="12"/>
  <c r="K23" i="12"/>
  <c r="J23" i="12"/>
  <c r="I23" i="12"/>
  <c r="H23" i="12"/>
  <c r="G23" i="12"/>
  <c r="F23" i="12"/>
  <c r="E23" i="12"/>
  <c r="D23" i="12"/>
  <c r="C23" i="12"/>
  <c r="B23" i="12"/>
  <c r="A23" i="12"/>
  <c r="N23" i="12" s="1"/>
  <c r="Z22" i="12"/>
  <c r="X22" i="12"/>
  <c r="W22" i="12"/>
  <c r="V22" i="12"/>
  <c r="U22" i="12"/>
  <c r="P22" i="12"/>
  <c r="N22" i="12"/>
  <c r="M22" i="12"/>
  <c r="L22" i="12"/>
  <c r="K22" i="12"/>
  <c r="J22" i="12"/>
  <c r="I22" i="12"/>
  <c r="H22" i="12"/>
  <c r="G22" i="12"/>
  <c r="E22" i="12"/>
  <c r="C22" i="12"/>
  <c r="B22" i="12"/>
  <c r="A22" i="12"/>
  <c r="O22" i="12" s="1"/>
  <c r="Y21" i="12"/>
  <c r="U21" i="12"/>
  <c r="T21" i="12"/>
  <c r="S21" i="12"/>
  <c r="R21" i="12"/>
  <c r="Q21" i="12"/>
  <c r="P21" i="12"/>
  <c r="O21" i="12"/>
  <c r="N21" i="12"/>
  <c r="M21" i="12"/>
  <c r="L21" i="12"/>
  <c r="J21" i="12"/>
  <c r="H21" i="12"/>
  <c r="G21" i="12"/>
  <c r="E21" i="12"/>
  <c r="D21" i="12"/>
  <c r="A21" i="12"/>
  <c r="A20" i="12"/>
  <c r="A19" i="12"/>
  <c r="O18" i="12"/>
  <c r="N18" i="12"/>
  <c r="M18" i="12"/>
  <c r="A18" i="12"/>
  <c r="Z17" i="12"/>
  <c r="Y17" i="12"/>
  <c r="X17" i="12"/>
  <c r="U17" i="12"/>
  <c r="T17" i="12"/>
  <c r="S17" i="12"/>
  <c r="R17" i="12"/>
  <c r="Q17" i="12"/>
  <c r="P17" i="12"/>
  <c r="O17" i="12"/>
  <c r="N17" i="12"/>
  <c r="M17" i="12"/>
  <c r="L17" i="12"/>
  <c r="K17" i="12"/>
  <c r="I17" i="12"/>
  <c r="H17" i="12"/>
  <c r="F17" i="12"/>
  <c r="E17" i="12"/>
  <c r="D17" i="12"/>
  <c r="C17" i="12"/>
  <c r="A17" i="12"/>
  <c r="J17" i="12" s="1"/>
  <c r="E16" i="12"/>
  <c r="A16" i="12"/>
  <c r="R15" i="12"/>
  <c r="P15" i="12"/>
  <c r="O15" i="12"/>
  <c r="H15" i="12"/>
  <c r="F15" i="12"/>
  <c r="E15" i="12"/>
  <c r="A15" i="12"/>
  <c r="Z14" i="12"/>
  <c r="Y14" i="12"/>
  <c r="X14" i="12"/>
  <c r="W14" i="12"/>
  <c r="U14" i="12"/>
  <c r="T14" i="12"/>
  <c r="S14" i="12"/>
  <c r="R14" i="12"/>
  <c r="P14" i="12"/>
  <c r="O14" i="12"/>
  <c r="N14" i="12"/>
  <c r="M14" i="12"/>
  <c r="L14" i="12"/>
  <c r="K14" i="12"/>
  <c r="J14" i="12"/>
  <c r="I14" i="12"/>
  <c r="G14" i="12"/>
  <c r="F14" i="12"/>
  <c r="E14" i="12"/>
  <c r="D14" i="12"/>
  <c r="C14" i="12"/>
  <c r="B14" i="12"/>
  <c r="A14" i="12"/>
  <c r="H14" i="12" s="1"/>
  <c r="Z13" i="12"/>
  <c r="Y13" i="12"/>
  <c r="X13" i="12"/>
  <c r="W13" i="12"/>
  <c r="U13" i="12"/>
  <c r="T13" i="12"/>
  <c r="S13" i="12"/>
  <c r="R13" i="12"/>
  <c r="Q13" i="12"/>
  <c r="P13" i="12"/>
  <c r="O13" i="12"/>
  <c r="M13" i="12"/>
  <c r="L13" i="12"/>
  <c r="K13" i="12"/>
  <c r="J13" i="12"/>
  <c r="I13" i="12"/>
  <c r="H13" i="12"/>
  <c r="G13" i="12"/>
  <c r="F13" i="12"/>
  <c r="E13" i="12"/>
  <c r="D13" i="12"/>
  <c r="C13" i="12"/>
  <c r="B13" i="12"/>
  <c r="A13" i="12"/>
  <c r="N13" i="12" s="1"/>
  <c r="A12" i="12"/>
  <c r="Y11" i="12"/>
  <c r="X11" i="12"/>
  <c r="S11" i="12"/>
  <c r="N11" i="12"/>
  <c r="A11" i="12"/>
  <c r="N10" i="12"/>
  <c r="K10" i="12"/>
  <c r="A10" i="12"/>
  <c r="Y9" i="12"/>
  <c r="X9" i="12"/>
  <c r="P9" i="12"/>
  <c r="N9" i="12"/>
  <c r="M9" i="12"/>
  <c r="L9" i="12"/>
  <c r="J9" i="12"/>
  <c r="A9" i="12"/>
  <c r="W8" i="12"/>
  <c r="V8" i="12"/>
  <c r="U8" i="12"/>
  <c r="S8" i="12"/>
  <c r="R8" i="12"/>
  <c r="Q8" i="12"/>
  <c r="P8" i="12"/>
  <c r="O8" i="12"/>
  <c r="N8" i="12"/>
  <c r="M8" i="12"/>
  <c r="K8" i="12"/>
  <c r="I8" i="12"/>
  <c r="A8" i="12"/>
  <c r="T8" i="12" s="1"/>
  <c r="Y7" i="12"/>
  <c r="X7" i="12"/>
  <c r="W7" i="12"/>
  <c r="V7" i="12"/>
  <c r="T7" i="12"/>
  <c r="S7" i="12"/>
  <c r="R7" i="12"/>
  <c r="P7" i="12"/>
  <c r="N7" i="12"/>
  <c r="M7" i="12"/>
  <c r="L7" i="12"/>
  <c r="K7" i="12"/>
  <c r="G7" i="12"/>
  <c r="E7" i="12"/>
  <c r="B7" i="12"/>
  <c r="A7" i="12"/>
  <c r="U7" i="12" s="1"/>
  <c r="Z6" i="12"/>
  <c r="Y6" i="12"/>
  <c r="X6" i="12"/>
  <c r="W6" i="12"/>
  <c r="U6" i="12"/>
  <c r="S6" i="12"/>
  <c r="R6" i="12"/>
  <c r="Q6" i="12"/>
  <c r="O6" i="12"/>
  <c r="L6" i="12"/>
  <c r="K6" i="12"/>
  <c r="J6" i="12"/>
  <c r="I6" i="12"/>
  <c r="H6" i="12"/>
  <c r="G6" i="12"/>
  <c r="F6" i="12"/>
  <c r="E6" i="12"/>
  <c r="D6" i="12"/>
  <c r="C6" i="12"/>
  <c r="B6" i="12"/>
  <c r="A6" i="12"/>
  <c r="P6" i="12" s="1"/>
  <c r="X5" i="12"/>
  <c r="T5" i="12"/>
  <c r="P5" i="12"/>
  <c r="O5" i="12"/>
  <c r="N5" i="12"/>
  <c r="M5" i="12"/>
  <c r="L5" i="12"/>
  <c r="K5" i="12"/>
  <c r="A5" i="12"/>
  <c r="Z5" i="12" s="1"/>
  <c r="M4" i="12"/>
  <c r="A4" i="12"/>
  <c r="Z3" i="12"/>
  <c r="Y3" i="12"/>
  <c r="V3" i="12"/>
  <c r="T3" i="12"/>
  <c r="S3" i="12"/>
  <c r="R3" i="12"/>
  <c r="Q3" i="12"/>
  <c r="P3" i="12"/>
  <c r="O3" i="12"/>
  <c r="L3" i="12"/>
  <c r="C3" i="12"/>
  <c r="B3" i="12"/>
  <c r="A3" i="12"/>
  <c r="Z2" i="12"/>
  <c r="X2" i="12"/>
  <c r="W2" i="12"/>
  <c r="V2" i="12"/>
  <c r="U2" i="12"/>
  <c r="S2" i="12"/>
  <c r="Q2" i="12"/>
  <c r="P2" i="12"/>
  <c r="O2" i="12"/>
  <c r="N2" i="12"/>
  <c r="K2" i="12"/>
  <c r="J2" i="12"/>
  <c r="H2" i="12"/>
  <c r="G2" i="12"/>
  <c r="F2" i="12"/>
  <c r="E2" i="12"/>
  <c r="D2" i="12"/>
  <c r="C2" i="12"/>
  <c r="B2" i="12"/>
  <c r="A2" i="12"/>
  <c r="Y100" i="11"/>
  <c r="X100" i="11"/>
  <c r="V100" i="11"/>
  <c r="U100" i="11"/>
  <c r="T100" i="11"/>
  <c r="S100" i="11"/>
  <c r="P100" i="11"/>
  <c r="O100" i="11"/>
  <c r="N100" i="11"/>
  <c r="M100" i="11"/>
  <c r="L100" i="11"/>
  <c r="J100" i="11"/>
  <c r="I100" i="11"/>
  <c r="H100" i="11"/>
  <c r="G100" i="11"/>
  <c r="E100" i="11"/>
  <c r="D100" i="11"/>
  <c r="C100" i="11"/>
  <c r="A100" i="11"/>
  <c r="Z99" i="11"/>
  <c r="Y99" i="11"/>
  <c r="X99" i="11"/>
  <c r="U99" i="11"/>
  <c r="T99" i="11"/>
  <c r="S99" i="11"/>
  <c r="R99" i="11"/>
  <c r="Q99" i="11"/>
  <c r="P99" i="11"/>
  <c r="O99" i="11"/>
  <c r="N99" i="11"/>
  <c r="M99" i="11"/>
  <c r="K99" i="11"/>
  <c r="J99" i="11"/>
  <c r="I99" i="11"/>
  <c r="H99" i="11"/>
  <c r="F99" i="11"/>
  <c r="E99" i="11"/>
  <c r="D99" i="11"/>
  <c r="C99" i="11"/>
  <c r="A99" i="11"/>
  <c r="L99" i="11" s="1"/>
  <c r="I98" i="11"/>
  <c r="H98" i="11"/>
  <c r="E98" i="11"/>
  <c r="C98" i="11"/>
  <c r="A98" i="11"/>
  <c r="Z97" i="11"/>
  <c r="A97" i="11"/>
  <c r="Z96" i="11"/>
  <c r="Y96" i="11"/>
  <c r="X96" i="11"/>
  <c r="W96" i="11"/>
  <c r="U96" i="11"/>
  <c r="T96" i="11"/>
  <c r="S96" i="11"/>
  <c r="R96" i="11"/>
  <c r="P96" i="11"/>
  <c r="O96" i="11"/>
  <c r="N96" i="11"/>
  <c r="M96" i="11"/>
  <c r="L96" i="11"/>
  <c r="K96" i="11"/>
  <c r="I96" i="11"/>
  <c r="H96" i="11"/>
  <c r="G96" i="11"/>
  <c r="F96" i="11"/>
  <c r="E96" i="11"/>
  <c r="D96" i="11"/>
  <c r="C96" i="11"/>
  <c r="B96" i="11"/>
  <c r="A96" i="11"/>
  <c r="J96" i="11" s="1"/>
  <c r="Z95" i="11"/>
  <c r="Y95" i="11"/>
  <c r="X95" i="11"/>
  <c r="W95" i="11"/>
  <c r="U95" i="11"/>
  <c r="T95" i="11"/>
  <c r="S95" i="11"/>
  <c r="R95" i="11"/>
  <c r="Q95" i="11"/>
  <c r="O95" i="11"/>
  <c r="N95" i="11"/>
  <c r="M95" i="11"/>
  <c r="L95" i="11"/>
  <c r="K95" i="11"/>
  <c r="J95" i="11"/>
  <c r="I95" i="11"/>
  <c r="H95" i="11"/>
  <c r="G95" i="11"/>
  <c r="F95" i="11"/>
  <c r="E95" i="11"/>
  <c r="D95" i="11"/>
  <c r="C95" i="11"/>
  <c r="B95" i="11"/>
  <c r="A95" i="11"/>
  <c r="P95" i="11" s="1"/>
  <c r="U94" i="11"/>
  <c r="T94" i="11"/>
  <c r="S94" i="11"/>
  <c r="R94" i="11"/>
  <c r="P94" i="11"/>
  <c r="O94" i="11"/>
  <c r="N94" i="11"/>
  <c r="M94" i="11"/>
  <c r="K94" i="11"/>
  <c r="J94" i="11"/>
  <c r="I94" i="11"/>
  <c r="H94" i="11"/>
  <c r="F94" i="11"/>
  <c r="A94" i="11"/>
  <c r="V94" i="11" s="1"/>
  <c r="X93" i="11"/>
  <c r="W93" i="11"/>
  <c r="V93" i="11"/>
  <c r="T93" i="11"/>
  <c r="Q93" i="11"/>
  <c r="A93" i="11"/>
  <c r="Y93" i="11" s="1"/>
  <c r="Z92" i="11"/>
  <c r="W92" i="11"/>
  <c r="V92" i="11"/>
  <c r="U92" i="11"/>
  <c r="T92" i="11"/>
  <c r="R92" i="11"/>
  <c r="Q92" i="11"/>
  <c r="P92" i="11"/>
  <c r="O92" i="11"/>
  <c r="N92" i="11"/>
  <c r="G92" i="11"/>
  <c r="A92" i="11"/>
  <c r="H91" i="11"/>
  <c r="A91" i="11"/>
  <c r="A90" i="11"/>
  <c r="Z89" i="11"/>
  <c r="R89" i="11"/>
  <c r="P89" i="11"/>
  <c r="O89" i="11"/>
  <c r="N89" i="11"/>
  <c r="L89" i="11"/>
  <c r="K89" i="11"/>
  <c r="J89" i="11"/>
  <c r="I89" i="11"/>
  <c r="H89" i="11"/>
  <c r="G89" i="11"/>
  <c r="F89" i="11"/>
  <c r="E89" i="11"/>
  <c r="D89" i="11"/>
  <c r="A89" i="11"/>
  <c r="W89" i="11" s="1"/>
  <c r="U88" i="11"/>
  <c r="T88" i="11"/>
  <c r="S88" i="11"/>
  <c r="R88" i="11"/>
  <c r="P88" i="11"/>
  <c r="O88" i="11"/>
  <c r="N88" i="11"/>
  <c r="M88" i="11"/>
  <c r="L88" i="11"/>
  <c r="K88" i="11"/>
  <c r="J88" i="11"/>
  <c r="I88" i="11"/>
  <c r="G88" i="11"/>
  <c r="E88" i="11"/>
  <c r="A88" i="11"/>
  <c r="V88" i="11" s="1"/>
  <c r="X87" i="11"/>
  <c r="W87" i="11"/>
  <c r="V87" i="11"/>
  <c r="T87" i="11"/>
  <c r="S87" i="11"/>
  <c r="Q87" i="11"/>
  <c r="P87" i="11"/>
  <c r="O87" i="11"/>
  <c r="M87" i="11"/>
  <c r="L87" i="11"/>
  <c r="K87" i="11"/>
  <c r="B87" i="11"/>
  <c r="A87" i="11"/>
  <c r="Y87" i="11" s="1"/>
  <c r="Q86" i="11"/>
  <c r="N86" i="11"/>
  <c r="F86" i="11"/>
  <c r="E86" i="11"/>
  <c r="D86" i="11"/>
  <c r="B86" i="11"/>
  <c r="A86" i="11"/>
  <c r="Y85" i="11"/>
  <c r="X85" i="11"/>
  <c r="W85" i="11"/>
  <c r="V85" i="11"/>
  <c r="T85" i="11"/>
  <c r="S85" i="11"/>
  <c r="R85" i="11"/>
  <c r="Q85" i="11"/>
  <c r="P85" i="11"/>
  <c r="O85" i="11"/>
  <c r="N85" i="11"/>
  <c r="M85" i="11"/>
  <c r="L85" i="11"/>
  <c r="K85" i="11"/>
  <c r="J85" i="11"/>
  <c r="I85" i="11"/>
  <c r="H85" i="11"/>
  <c r="G85" i="11"/>
  <c r="F85" i="11"/>
  <c r="E85" i="11"/>
  <c r="D85" i="11"/>
  <c r="C85" i="11"/>
  <c r="B85" i="11"/>
  <c r="A85" i="11"/>
  <c r="Z85" i="11" s="1"/>
  <c r="Z84" i="11"/>
  <c r="Y84" i="11"/>
  <c r="X84" i="11"/>
  <c r="V84" i="11"/>
  <c r="T84" i="11"/>
  <c r="S84" i="11"/>
  <c r="R84" i="11"/>
  <c r="Q84" i="11"/>
  <c r="P84" i="11"/>
  <c r="O84" i="11"/>
  <c r="N84" i="11"/>
  <c r="K84" i="11"/>
  <c r="J84" i="11"/>
  <c r="I84" i="11"/>
  <c r="H84" i="11"/>
  <c r="F84" i="11"/>
  <c r="E84" i="11"/>
  <c r="D84" i="11"/>
  <c r="C84" i="11"/>
  <c r="B84" i="11"/>
  <c r="A84" i="11"/>
  <c r="U84" i="11" s="1"/>
  <c r="Z83" i="11"/>
  <c r="S83" i="11"/>
  <c r="Q83" i="11"/>
  <c r="O83" i="11"/>
  <c r="N83" i="11"/>
  <c r="L83" i="11"/>
  <c r="K83" i="11"/>
  <c r="J83" i="11"/>
  <c r="I83" i="11"/>
  <c r="H83" i="11"/>
  <c r="G83" i="11"/>
  <c r="F83" i="11"/>
  <c r="D83" i="11"/>
  <c r="A83" i="11"/>
  <c r="W83" i="11" s="1"/>
  <c r="A82" i="11"/>
  <c r="M82" i="11" s="1"/>
  <c r="Z81" i="11"/>
  <c r="X81" i="11"/>
  <c r="V81" i="11"/>
  <c r="U81" i="11"/>
  <c r="T81" i="11"/>
  <c r="S81" i="11"/>
  <c r="R81" i="11"/>
  <c r="Q81" i="11"/>
  <c r="P81" i="11"/>
  <c r="O81" i="11"/>
  <c r="N81" i="11"/>
  <c r="M81" i="11"/>
  <c r="L81" i="11"/>
  <c r="I81" i="11"/>
  <c r="H81" i="11"/>
  <c r="G81" i="11"/>
  <c r="F81" i="11"/>
  <c r="D81" i="11"/>
  <c r="C81" i="11"/>
  <c r="B81" i="11"/>
  <c r="A81" i="11"/>
  <c r="Z80" i="11"/>
  <c r="X80" i="11"/>
  <c r="U80" i="11"/>
  <c r="J80" i="11"/>
  <c r="H80" i="11"/>
  <c r="F80" i="11"/>
  <c r="D80" i="11"/>
  <c r="C80" i="11"/>
  <c r="B80" i="11"/>
  <c r="A80" i="11"/>
  <c r="J79" i="11"/>
  <c r="D79" i="11"/>
  <c r="C79" i="11"/>
  <c r="A79" i="11"/>
  <c r="Z78" i="11"/>
  <c r="Y78" i="11"/>
  <c r="V78" i="11"/>
  <c r="T78" i="11"/>
  <c r="S78" i="11"/>
  <c r="R78" i="11"/>
  <c r="Q78" i="11"/>
  <c r="P78" i="11"/>
  <c r="O78" i="11"/>
  <c r="N78" i="11"/>
  <c r="L78" i="11"/>
  <c r="K78" i="11"/>
  <c r="J78" i="11"/>
  <c r="I78" i="11"/>
  <c r="G78" i="11"/>
  <c r="F78" i="11"/>
  <c r="E78" i="11"/>
  <c r="D78" i="11"/>
  <c r="B78" i="11"/>
  <c r="A78" i="11"/>
  <c r="U78" i="11" s="1"/>
  <c r="W77" i="11"/>
  <c r="J77" i="11"/>
  <c r="D77" i="11"/>
  <c r="A77" i="11"/>
  <c r="Z76" i="11"/>
  <c r="A76" i="11"/>
  <c r="Y75" i="11"/>
  <c r="X75" i="11"/>
  <c r="W75" i="11"/>
  <c r="V75" i="11"/>
  <c r="T75" i="11"/>
  <c r="S75" i="11"/>
  <c r="R75" i="11"/>
  <c r="Q75" i="11"/>
  <c r="P75" i="11"/>
  <c r="O75" i="11"/>
  <c r="N75" i="11"/>
  <c r="M75" i="11"/>
  <c r="L75" i="11"/>
  <c r="K75" i="11"/>
  <c r="J75" i="11"/>
  <c r="I75" i="11"/>
  <c r="H75" i="11"/>
  <c r="G75" i="11"/>
  <c r="E75" i="11"/>
  <c r="D75" i="11"/>
  <c r="C75" i="11"/>
  <c r="B75" i="11"/>
  <c r="A75" i="11"/>
  <c r="Z75" i="11" s="1"/>
  <c r="Z74" i="11"/>
  <c r="X74" i="11"/>
  <c r="U74" i="11"/>
  <c r="Q74" i="11"/>
  <c r="K74" i="11"/>
  <c r="I74" i="11"/>
  <c r="E74" i="11"/>
  <c r="D74" i="11"/>
  <c r="C74" i="11"/>
  <c r="B74" i="11"/>
  <c r="A74" i="11"/>
  <c r="Z73" i="11"/>
  <c r="X73" i="11"/>
  <c r="Q73" i="11"/>
  <c r="N73" i="11"/>
  <c r="I73" i="11"/>
  <c r="G73" i="11"/>
  <c r="E73" i="11"/>
  <c r="D73" i="11"/>
  <c r="C73" i="11"/>
  <c r="B73" i="11"/>
  <c r="A73" i="11"/>
  <c r="Z72" i="11"/>
  <c r="Y72" i="11"/>
  <c r="V72" i="11"/>
  <c r="U72" i="11"/>
  <c r="T72" i="11"/>
  <c r="R72" i="11"/>
  <c r="Q72" i="11"/>
  <c r="P72" i="11"/>
  <c r="O72" i="11"/>
  <c r="N72" i="11"/>
  <c r="M72" i="11"/>
  <c r="L72" i="11"/>
  <c r="K72" i="11"/>
  <c r="J72" i="11"/>
  <c r="I72" i="11"/>
  <c r="H72" i="11"/>
  <c r="G72" i="11"/>
  <c r="F72" i="11"/>
  <c r="E72" i="11"/>
  <c r="C72" i="11"/>
  <c r="B72" i="11"/>
  <c r="A72" i="11"/>
  <c r="X71" i="11"/>
  <c r="U71" i="11"/>
  <c r="Q71" i="11"/>
  <c r="N71" i="11"/>
  <c r="L71" i="11"/>
  <c r="I71" i="11"/>
  <c r="H71" i="11"/>
  <c r="F71" i="11"/>
  <c r="B71" i="11"/>
  <c r="A71" i="11"/>
  <c r="Z70" i="11"/>
  <c r="X70" i="11"/>
  <c r="T70" i="11"/>
  <c r="Q70" i="11"/>
  <c r="M70" i="11"/>
  <c r="I70" i="11"/>
  <c r="E70" i="11"/>
  <c r="D70" i="11"/>
  <c r="C70" i="11"/>
  <c r="B70" i="11"/>
  <c r="A70" i="11"/>
  <c r="I69" i="11"/>
  <c r="E69" i="11"/>
  <c r="A69" i="11"/>
  <c r="I68" i="11"/>
  <c r="B68" i="11"/>
  <c r="A68" i="11"/>
  <c r="Z67" i="11"/>
  <c r="R67" i="11"/>
  <c r="F67" i="11"/>
  <c r="B67" i="11"/>
  <c r="A67" i="11"/>
  <c r="Y66" i="11"/>
  <c r="V66" i="11"/>
  <c r="U66" i="11"/>
  <c r="S66" i="11"/>
  <c r="R66" i="11"/>
  <c r="Q66" i="11"/>
  <c r="P66" i="11"/>
  <c r="M66" i="11"/>
  <c r="L66" i="11"/>
  <c r="K66" i="11"/>
  <c r="J66" i="11"/>
  <c r="I66" i="11"/>
  <c r="H66" i="11"/>
  <c r="G66" i="11"/>
  <c r="F66" i="11"/>
  <c r="E66" i="11"/>
  <c r="C66" i="11"/>
  <c r="A66" i="11"/>
  <c r="N66" i="11" s="1"/>
  <c r="Y65" i="11"/>
  <c r="X65" i="11"/>
  <c r="W65" i="11"/>
  <c r="V65" i="11"/>
  <c r="T65" i="11"/>
  <c r="S65" i="11"/>
  <c r="R65" i="11"/>
  <c r="Q65" i="11"/>
  <c r="P65" i="11"/>
  <c r="O65" i="11"/>
  <c r="N65" i="11"/>
  <c r="M65" i="11"/>
  <c r="L65" i="11"/>
  <c r="K65" i="11"/>
  <c r="J65" i="11"/>
  <c r="I65" i="11"/>
  <c r="H65" i="11"/>
  <c r="G65" i="11"/>
  <c r="E65" i="11"/>
  <c r="D65" i="11"/>
  <c r="C65" i="11"/>
  <c r="B65" i="11"/>
  <c r="A65" i="11"/>
  <c r="Z65" i="11" s="1"/>
  <c r="Z64" i="11"/>
  <c r="Y64" i="11"/>
  <c r="X64" i="11"/>
  <c r="V64" i="11"/>
  <c r="U64" i="11"/>
  <c r="T64" i="11"/>
  <c r="S64" i="11"/>
  <c r="R64" i="11"/>
  <c r="Q64" i="11"/>
  <c r="P64" i="11"/>
  <c r="O64" i="11"/>
  <c r="N64" i="11"/>
  <c r="M64" i="11"/>
  <c r="K64" i="11"/>
  <c r="I64" i="11"/>
  <c r="H64" i="11"/>
  <c r="F64" i="11"/>
  <c r="E64" i="11"/>
  <c r="D64" i="11"/>
  <c r="C64" i="11"/>
  <c r="B64" i="11"/>
  <c r="A64" i="11"/>
  <c r="Z63" i="11"/>
  <c r="X63" i="11"/>
  <c r="W63" i="11"/>
  <c r="V63" i="11"/>
  <c r="U63" i="11"/>
  <c r="Q63" i="11"/>
  <c r="J63" i="11"/>
  <c r="F63" i="11"/>
  <c r="D63" i="11"/>
  <c r="C63" i="11"/>
  <c r="B63" i="11"/>
  <c r="A63" i="11"/>
  <c r="E62" i="11"/>
  <c r="C62" i="11"/>
  <c r="A62" i="11"/>
  <c r="Z61" i="11"/>
  <c r="X61" i="11"/>
  <c r="V61" i="11"/>
  <c r="T61" i="11"/>
  <c r="S61" i="11"/>
  <c r="R61" i="11"/>
  <c r="Q61" i="11"/>
  <c r="P61" i="11"/>
  <c r="O61" i="11"/>
  <c r="N61" i="11"/>
  <c r="L61" i="11"/>
  <c r="K61" i="11"/>
  <c r="I61" i="11"/>
  <c r="H61" i="11"/>
  <c r="G61" i="11"/>
  <c r="F61" i="11"/>
  <c r="D61" i="11"/>
  <c r="C61" i="11"/>
  <c r="B61" i="11"/>
  <c r="A61" i="11"/>
  <c r="U61" i="11" s="1"/>
  <c r="A60" i="11"/>
  <c r="A59" i="11"/>
  <c r="Z59" i="11" s="1"/>
  <c r="Z58" i="11"/>
  <c r="Y58" i="11"/>
  <c r="V58" i="11"/>
  <c r="U58" i="11"/>
  <c r="T58" i="11"/>
  <c r="S58" i="11"/>
  <c r="R58" i="11"/>
  <c r="Q58" i="11"/>
  <c r="P58" i="11"/>
  <c r="O58" i="11"/>
  <c r="I58" i="11"/>
  <c r="G58" i="11"/>
  <c r="F58" i="11"/>
  <c r="E58" i="11"/>
  <c r="D58" i="11"/>
  <c r="C58" i="11"/>
  <c r="A58" i="11"/>
  <c r="X57" i="11"/>
  <c r="W57" i="11"/>
  <c r="S57" i="11"/>
  <c r="A57" i="11"/>
  <c r="E57" i="11" s="1"/>
  <c r="A56" i="11"/>
  <c r="M56" i="11" s="1"/>
  <c r="W55" i="11"/>
  <c r="V55" i="11"/>
  <c r="U55" i="11"/>
  <c r="T55" i="11"/>
  <c r="S55" i="11"/>
  <c r="R55" i="11"/>
  <c r="P55" i="11"/>
  <c r="O55" i="11"/>
  <c r="N55" i="11"/>
  <c r="M55" i="11"/>
  <c r="J55" i="11"/>
  <c r="H55" i="11"/>
  <c r="F55" i="11"/>
  <c r="C55" i="11"/>
  <c r="B55" i="11"/>
  <c r="A55" i="11"/>
  <c r="X54" i="11"/>
  <c r="V54" i="11"/>
  <c r="T54" i="11"/>
  <c r="Q54" i="11"/>
  <c r="A54" i="11"/>
  <c r="Z54" i="11" s="1"/>
  <c r="A53" i="11"/>
  <c r="X53" i="11" s="1"/>
  <c r="U52" i="11"/>
  <c r="A52" i="11"/>
  <c r="Z52" i="11" s="1"/>
  <c r="Z51" i="11"/>
  <c r="Y51" i="11"/>
  <c r="X51" i="11"/>
  <c r="W51" i="11"/>
  <c r="V51" i="11"/>
  <c r="T51" i="11"/>
  <c r="S51" i="11"/>
  <c r="R51" i="11"/>
  <c r="Q51" i="11"/>
  <c r="P51" i="11"/>
  <c r="O51" i="11"/>
  <c r="N51" i="11"/>
  <c r="M51" i="11"/>
  <c r="L51" i="11"/>
  <c r="K51" i="11"/>
  <c r="J51" i="11"/>
  <c r="H51" i="11"/>
  <c r="G51" i="11"/>
  <c r="F51" i="11"/>
  <c r="E51" i="11"/>
  <c r="D51" i="11"/>
  <c r="C51" i="11"/>
  <c r="B51" i="11"/>
  <c r="A51" i="11"/>
  <c r="I51" i="11" s="1"/>
  <c r="S50" i="11"/>
  <c r="N50" i="11"/>
  <c r="I50" i="11"/>
  <c r="A50" i="11"/>
  <c r="Y50" i="11" s="1"/>
  <c r="Z49" i="11"/>
  <c r="Y49" i="11"/>
  <c r="X49" i="11"/>
  <c r="W49" i="11"/>
  <c r="V49" i="11"/>
  <c r="T49" i="11"/>
  <c r="S49" i="11"/>
  <c r="R49" i="11"/>
  <c r="Q49" i="11"/>
  <c r="P49" i="11"/>
  <c r="O49" i="11"/>
  <c r="N49" i="11"/>
  <c r="M49" i="11"/>
  <c r="L49" i="11"/>
  <c r="K49" i="11"/>
  <c r="J49" i="11"/>
  <c r="I49" i="11"/>
  <c r="H49" i="11"/>
  <c r="G49" i="11"/>
  <c r="F49" i="11"/>
  <c r="E49" i="11"/>
  <c r="D49" i="11"/>
  <c r="C49" i="11"/>
  <c r="B49" i="11"/>
  <c r="A49" i="11"/>
  <c r="U49" i="11" s="1"/>
  <c r="X48" i="11"/>
  <c r="V48" i="11"/>
  <c r="T48" i="11"/>
  <c r="R48" i="11"/>
  <c r="Q48" i="11"/>
  <c r="P48" i="11"/>
  <c r="O48" i="11"/>
  <c r="N48" i="11"/>
  <c r="L48" i="11"/>
  <c r="K48" i="11"/>
  <c r="J48" i="11"/>
  <c r="I48" i="11"/>
  <c r="E48" i="11"/>
  <c r="B48" i="11"/>
  <c r="A48" i="11"/>
  <c r="U48" i="11" s="1"/>
  <c r="Z47" i="11"/>
  <c r="W47" i="11"/>
  <c r="V47" i="11"/>
  <c r="U47" i="11"/>
  <c r="T47" i="11"/>
  <c r="S47" i="11"/>
  <c r="R47" i="11"/>
  <c r="P47" i="11"/>
  <c r="O47" i="11"/>
  <c r="N47" i="11"/>
  <c r="L47" i="11"/>
  <c r="I47" i="11"/>
  <c r="F47" i="11"/>
  <c r="D47" i="11"/>
  <c r="A47" i="11"/>
  <c r="Z46" i="11"/>
  <c r="Y46" i="11"/>
  <c r="X46" i="11"/>
  <c r="W46" i="11"/>
  <c r="U46" i="11"/>
  <c r="T46" i="11"/>
  <c r="R46" i="11"/>
  <c r="Q46" i="11"/>
  <c r="N46" i="11"/>
  <c r="K46" i="11"/>
  <c r="J46" i="11"/>
  <c r="I46" i="11"/>
  <c r="G46" i="11"/>
  <c r="F46" i="11"/>
  <c r="E46" i="11"/>
  <c r="D46" i="11"/>
  <c r="C46" i="11"/>
  <c r="B46" i="11"/>
  <c r="A46" i="11"/>
  <c r="S46" i="11" s="1"/>
  <c r="A45" i="11"/>
  <c r="J45" i="11" s="1"/>
  <c r="X44" i="11"/>
  <c r="U44" i="11"/>
  <c r="T44" i="11"/>
  <c r="S44" i="11"/>
  <c r="Q44" i="11"/>
  <c r="P44" i="11"/>
  <c r="O44" i="11"/>
  <c r="N44" i="11"/>
  <c r="M44" i="11"/>
  <c r="L44" i="11"/>
  <c r="J44" i="11"/>
  <c r="I44" i="11"/>
  <c r="H44" i="11"/>
  <c r="G44" i="11"/>
  <c r="F44" i="11"/>
  <c r="C44" i="11"/>
  <c r="A44" i="11"/>
  <c r="K44" i="11" s="1"/>
  <c r="Z43" i="11"/>
  <c r="Y43" i="11"/>
  <c r="X43" i="11"/>
  <c r="U43" i="11"/>
  <c r="M43" i="11"/>
  <c r="K43" i="11"/>
  <c r="D43" i="11"/>
  <c r="A43" i="11"/>
  <c r="V43" i="11" s="1"/>
  <c r="Y42" i="11"/>
  <c r="V42" i="11"/>
  <c r="U42" i="11"/>
  <c r="R42" i="11"/>
  <c r="H42" i="11"/>
  <c r="E42" i="11"/>
  <c r="A42" i="11"/>
  <c r="Z42" i="11" s="1"/>
  <c r="Z41" i="11"/>
  <c r="X41" i="11"/>
  <c r="W41" i="11"/>
  <c r="V41" i="11"/>
  <c r="U41" i="11"/>
  <c r="R41" i="11"/>
  <c r="O41" i="11"/>
  <c r="N41" i="11"/>
  <c r="M41" i="11"/>
  <c r="H41" i="11"/>
  <c r="G41" i="11"/>
  <c r="F41" i="11"/>
  <c r="E41" i="11"/>
  <c r="C41" i="11"/>
  <c r="B41" i="11"/>
  <c r="A41" i="11"/>
  <c r="Z40" i="11"/>
  <c r="W40" i="11"/>
  <c r="U40" i="11"/>
  <c r="T40" i="11"/>
  <c r="S40" i="11"/>
  <c r="R40" i="11"/>
  <c r="P40" i="11"/>
  <c r="N40" i="11"/>
  <c r="M40" i="11"/>
  <c r="L40" i="11"/>
  <c r="K40" i="11"/>
  <c r="J40" i="11"/>
  <c r="I40" i="11"/>
  <c r="H40" i="11"/>
  <c r="G40" i="11"/>
  <c r="F40" i="11"/>
  <c r="E40" i="11"/>
  <c r="B40" i="11"/>
  <c r="A40" i="11"/>
  <c r="O40" i="11" s="1"/>
  <c r="Z39" i="11"/>
  <c r="Y39" i="11"/>
  <c r="X39" i="11"/>
  <c r="W39" i="11"/>
  <c r="V39" i="11"/>
  <c r="T39" i="11"/>
  <c r="S39" i="11"/>
  <c r="R39" i="11"/>
  <c r="Q39" i="11"/>
  <c r="P39" i="11"/>
  <c r="O39" i="11"/>
  <c r="N39" i="11"/>
  <c r="M39" i="11"/>
  <c r="L39" i="11"/>
  <c r="K39" i="11"/>
  <c r="J39" i="11"/>
  <c r="I39" i="11"/>
  <c r="H39" i="11"/>
  <c r="G39" i="11"/>
  <c r="F39" i="11"/>
  <c r="E39" i="11"/>
  <c r="D39" i="11"/>
  <c r="C39" i="11"/>
  <c r="B39" i="11"/>
  <c r="A39" i="11"/>
  <c r="U39" i="11" s="1"/>
  <c r="Z38" i="11"/>
  <c r="Y38" i="11"/>
  <c r="X38" i="11"/>
  <c r="W38" i="11"/>
  <c r="V38" i="11"/>
  <c r="S38" i="11"/>
  <c r="J38" i="11"/>
  <c r="I38" i="11"/>
  <c r="H38" i="11"/>
  <c r="E38" i="11"/>
  <c r="B38" i="11"/>
  <c r="A38" i="11"/>
  <c r="U38" i="11" s="1"/>
  <c r="Z37" i="11"/>
  <c r="X37" i="11"/>
  <c r="W37" i="11"/>
  <c r="V37" i="11"/>
  <c r="U37" i="11"/>
  <c r="R37" i="11"/>
  <c r="N37" i="11"/>
  <c r="G37" i="11"/>
  <c r="F37" i="11"/>
  <c r="E37" i="11"/>
  <c r="C37" i="11"/>
  <c r="A37" i="11"/>
  <c r="O37" i="11" s="1"/>
  <c r="Z36" i="11"/>
  <c r="W36" i="11"/>
  <c r="U36" i="11"/>
  <c r="T36" i="11"/>
  <c r="R36" i="11"/>
  <c r="Q36" i="11"/>
  <c r="O36" i="11"/>
  <c r="N36" i="11"/>
  <c r="M36" i="11"/>
  <c r="L36" i="11"/>
  <c r="K36" i="11"/>
  <c r="J36" i="11"/>
  <c r="I36" i="11"/>
  <c r="H36" i="11"/>
  <c r="G36" i="11"/>
  <c r="F36" i="11"/>
  <c r="E36" i="11"/>
  <c r="B36" i="11"/>
  <c r="A36" i="11"/>
  <c r="S36" i="11" s="1"/>
  <c r="Z35" i="11"/>
  <c r="X35" i="11"/>
  <c r="W35" i="11"/>
  <c r="V35" i="11"/>
  <c r="T35" i="11"/>
  <c r="S35" i="11"/>
  <c r="R35" i="11"/>
  <c r="Q35" i="11"/>
  <c r="P35" i="11"/>
  <c r="O35" i="11"/>
  <c r="N35" i="11"/>
  <c r="M35" i="11"/>
  <c r="L35" i="11"/>
  <c r="K35" i="11"/>
  <c r="J35" i="11"/>
  <c r="I35" i="11"/>
  <c r="G35" i="11"/>
  <c r="F35" i="11"/>
  <c r="E35" i="11"/>
  <c r="D35" i="11"/>
  <c r="C35" i="11"/>
  <c r="B35" i="11"/>
  <c r="A35" i="11"/>
  <c r="Y35" i="11" s="1"/>
  <c r="Z34" i="11"/>
  <c r="Y34" i="11"/>
  <c r="X34" i="11"/>
  <c r="W34" i="11"/>
  <c r="V34" i="11"/>
  <c r="U34" i="11"/>
  <c r="R34" i="11"/>
  <c r="I34" i="11"/>
  <c r="H34" i="11"/>
  <c r="F34" i="11"/>
  <c r="E34" i="11"/>
  <c r="B34" i="11"/>
  <c r="A34" i="11"/>
  <c r="S34" i="11" s="1"/>
  <c r="Z33" i="11"/>
  <c r="Y33" i="11"/>
  <c r="X33" i="11"/>
  <c r="W33" i="11"/>
  <c r="V33" i="11"/>
  <c r="S33" i="11"/>
  <c r="R33" i="11"/>
  <c r="Q33" i="11"/>
  <c r="P33" i="11"/>
  <c r="O33" i="11"/>
  <c r="N33" i="11"/>
  <c r="L33" i="11"/>
  <c r="K33" i="11"/>
  <c r="J33" i="11"/>
  <c r="I33" i="11"/>
  <c r="H33" i="11"/>
  <c r="G33" i="11"/>
  <c r="F33" i="11"/>
  <c r="E33" i="11"/>
  <c r="D33" i="11"/>
  <c r="C33" i="11"/>
  <c r="B33" i="11"/>
  <c r="A33" i="11"/>
  <c r="U33" i="11" s="1"/>
  <c r="Y32" i="11"/>
  <c r="W32" i="11"/>
  <c r="V32" i="11"/>
  <c r="T32" i="11"/>
  <c r="N32" i="11"/>
  <c r="M32" i="11"/>
  <c r="J32" i="11"/>
  <c r="E32" i="11"/>
  <c r="B32" i="11"/>
  <c r="A32" i="11"/>
  <c r="U32" i="11" s="1"/>
  <c r="Z31" i="11"/>
  <c r="X31" i="11"/>
  <c r="W31" i="11"/>
  <c r="V31" i="11"/>
  <c r="T31" i="11"/>
  <c r="K31" i="11"/>
  <c r="H31" i="11"/>
  <c r="D31" i="11"/>
  <c r="B31" i="11"/>
  <c r="A31" i="11"/>
  <c r="U31" i="11" s="1"/>
  <c r="Z30" i="11"/>
  <c r="Y30" i="11"/>
  <c r="W30" i="11"/>
  <c r="V30" i="11"/>
  <c r="T30" i="11"/>
  <c r="J30" i="11"/>
  <c r="H30" i="11"/>
  <c r="E30" i="11"/>
  <c r="B30" i="11"/>
  <c r="A30" i="11"/>
  <c r="U30" i="11" s="1"/>
  <c r="Z29" i="11"/>
  <c r="W29" i="11"/>
  <c r="U29" i="11"/>
  <c r="T29" i="11"/>
  <c r="R29" i="11"/>
  <c r="L29" i="11"/>
  <c r="K29" i="11"/>
  <c r="I29" i="11"/>
  <c r="H29" i="11"/>
  <c r="C29" i="11"/>
  <c r="A29" i="11"/>
  <c r="S29" i="11" s="1"/>
  <c r="X28" i="11"/>
  <c r="V28" i="11"/>
  <c r="U28" i="11"/>
  <c r="T28" i="11"/>
  <c r="R28" i="11"/>
  <c r="I28" i="11"/>
  <c r="G28" i="11"/>
  <c r="D28" i="11"/>
  <c r="A28" i="11"/>
  <c r="Y28" i="11" s="1"/>
  <c r="Y27" i="11"/>
  <c r="W27" i="11"/>
  <c r="V27" i="11"/>
  <c r="T27" i="11"/>
  <c r="J27" i="11"/>
  <c r="B27" i="11"/>
  <c r="A27" i="11"/>
  <c r="U27" i="11" s="1"/>
  <c r="Y26" i="11"/>
  <c r="A26" i="11"/>
  <c r="H26" i="11" s="1"/>
  <c r="Z25" i="11"/>
  <c r="Y25" i="11"/>
  <c r="X25" i="11"/>
  <c r="W25" i="11"/>
  <c r="V25" i="11"/>
  <c r="T25" i="11"/>
  <c r="S25" i="11"/>
  <c r="R25" i="11"/>
  <c r="Q25" i="11"/>
  <c r="P25" i="11"/>
  <c r="O25" i="11"/>
  <c r="N25" i="11"/>
  <c r="M25" i="11"/>
  <c r="L25" i="11"/>
  <c r="K25" i="11"/>
  <c r="J25" i="11"/>
  <c r="I25" i="11"/>
  <c r="G25" i="11"/>
  <c r="F25" i="11"/>
  <c r="E25" i="11"/>
  <c r="D25" i="11"/>
  <c r="C25" i="11"/>
  <c r="B25" i="11"/>
  <c r="A25" i="11"/>
  <c r="H25" i="11" s="1"/>
  <c r="W24" i="11"/>
  <c r="V24" i="11"/>
  <c r="U24" i="11"/>
  <c r="T24" i="11"/>
  <c r="R24" i="11"/>
  <c r="Q24" i="11"/>
  <c r="P24" i="11"/>
  <c r="M24" i="11"/>
  <c r="L24" i="11"/>
  <c r="K24" i="11"/>
  <c r="J24" i="11"/>
  <c r="I24" i="11"/>
  <c r="H24" i="11"/>
  <c r="F24" i="11"/>
  <c r="E24" i="11"/>
  <c r="A24" i="11"/>
  <c r="S24" i="11" s="1"/>
  <c r="Z23" i="11"/>
  <c r="Y23" i="11"/>
  <c r="X23" i="11"/>
  <c r="W23" i="11"/>
  <c r="V23" i="11"/>
  <c r="S23" i="11"/>
  <c r="R23" i="11"/>
  <c r="Q23" i="11"/>
  <c r="P23" i="11"/>
  <c r="O23" i="11"/>
  <c r="N23" i="11"/>
  <c r="L23" i="11"/>
  <c r="K23" i="11"/>
  <c r="J23" i="11"/>
  <c r="I23" i="11"/>
  <c r="H23" i="11"/>
  <c r="G23" i="11"/>
  <c r="F23" i="11"/>
  <c r="E23" i="11"/>
  <c r="D23" i="11"/>
  <c r="C23" i="11"/>
  <c r="B23" i="11"/>
  <c r="A23" i="11"/>
  <c r="U23" i="11" s="1"/>
  <c r="Y22" i="11"/>
  <c r="W22" i="11"/>
  <c r="V22" i="11"/>
  <c r="U22" i="11"/>
  <c r="T22" i="11"/>
  <c r="R22" i="11"/>
  <c r="Q22" i="11"/>
  <c r="P22" i="11"/>
  <c r="O22" i="11"/>
  <c r="N22" i="11"/>
  <c r="M22" i="11"/>
  <c r="L22" i="11"/>
  <c r="K22" i="11"/>
  <c r="I22" i="11"/>
  <c r="H22" i="11"/>
  <c r="E22" i="11"/>
  <c r="D22" i="11"/>
  <c r="C22" i="11"/>
  <c r="B22" i="11"/>
  <c r="A22" i="11"/>
  <c r="T21" i="11"/>
  <c r="S21" i="11"/>
  <c r="R21" i="11"/>
  <c r="Q21" i="11"/>
  <c r="O21" i="11"/>
  <c r="D21" i="11"/>
  <c r="A21" i="11"/>
  <c r="Z21" i="11" s="1"/>
  <c r="Y20" i="11"/>
  <c r="W20" i="11"/>
  <c r="V20" i="11"/>
  <c r="U20" i="11"/>
  <c r="T20" i="11"/>
  <c r="P20" i="11"/>
  <c r="I20" i="11"/>
  <c r="G20" i="11"/>
  <c r="D20" i="11"/>
  <c r="B20" i="11"/>
  <c r="A20" i="11"/>
  <c r="Q20" i="11" s="1"/>
  <c r="V19" i="11"/>
  <c r="U19" i="11"/>
  <c r="S19" i="11"/>
  <c r="J19" i="11"/>
  <c r="A19" i="11"/>
  <c r="B19" i="11" s="1"/>
  <c r="A18" i="11"/>
  <c r="Z18" i="11" s="1"/>
  <c r="Z17" i="11"/>
  <c r="Y17" i="11"/>
  <c r="X17" i="11"/>
  <c r="V17" i="11"/>
  <c r="U17" i="11"/>
  <c r="T17" i="11"/>
  <c r="S17" i="11"/>
  <c r="R17" i="11"/>
  <c r="Q17" i="11"/>
  <c r="O17" i="11"/>
  <c r="N17" i="11"/>
  <c r="M17" i="11"/>
  <c r="L17" i="11"/>
  <c r="K17" i="11"/>
  <c r="J17" i="11"/>
  <c r="H17" i="11"/>
  <c r="G17" i="11"/>
  <c r="F17" i="11"/>
  <c r="E17" i="11"/>
  <c r="D17" i="11"/>
  <c r="C17" i="11"/>
  <c r="B17" i="11"/>
  <c r="A17" i="11"/>
  <c r="W16" i="11"/>
  <c r="T16" i="11"/>
  <c r="Q16" i="11"/>
  <c r="N16" i="11"/>
  <c r="M16" i="11"/>
  <c r="L16" i="11"/>
  <c r="K16" i="11"/>
  <c r="J16" i="11"/>
  <c r="I16" i="11"/>
  <c r="G16" i="11"/>
  <c r="A16" i="11"/>
  <c r="E16" i="11" s="1"/>
  <c r="Z15" i="11"/>
  <c r="Y15" i="11"/>
  <c r="X15" i="11"/>
  <c r="W15" i="11"/>
  <c r="V15" i="11"/>
  <c r="T15" i="11"/>
  <c r="S15" i="11"/>
  <c r="R15" i="11"/>
  <c r="Q15" i="11"/>
  <c r="P15" i="11"/>
  <c r="O15" i="11"/>
  <c r="N15" i="11"/>
  <c r="M15" i="11"/>
  <c r="L15" i="11"/>
  <c r="K15" i="11"/>
  <c r="J15" i="11"/>
  <c r="I15" i="11"/>
  <c r="G15" i="11"/>
  <c r="F15" i="11"/>
  <c r="E15" i="11"/>
  <c r="D15" i="11"/>
  <c r="C15" i="11"/>
  <c r="B15" i="11"/>
  <c r="A15" i="11"/>
  <c r="H15" i="11" s="1"/>
  <c r="Y14" i="11"/>
  <c r="U14" i="11"/>
  <c r="T14" i="11"/>
  <c r="S14" i="11"/>
  <c r="R14" i="11"/>
  <c r="P14" i="11"/>
  <c r="I14" i="11"/>
  <c r="F14" i="11"/>
  <c r="C14" i="11"/>
  <c r="A14" i="11"/>
  <c r="V14" i="11" s="1"/>
  <c r="V13" i="11"/>
  <c r="A13" i="11"/>
  <c r="F13" i="11" s="1"/>
  <c r="Y12" i="11"/>
  <c r="C12" i="11"/>
  <c r="A12" i="11"/>
  <c r="Z11" i="11"/>
  <c r="V11" i="11"/>
  <c r="U11" i="11"/>
  <c r="T11" i="11"/>
  <c r="S11" i="11"/>
  <c r="R11" i="11"/>
  <c r="P11" i="11"/>
  <c r="O11" i="11"/>
  <c r="N11" i="11"/>
  <c r="M11" i="11"/>
  <c r="K11" i="11"/>
  <c r="J11" i="11"/>
  <c r="I11" i="11"/>
  <c r="H11" i="11"/>
  <c r="G11" i="11"/>
  <c r="F11" i="11"/>
  <c r="D11" i="11"/>
  <c r="C11" i="11"/>
  <c r="A11" i="11"/>
  <c r="W11" i="11" s="1"/>
  <c r="X10" i="11"/>
  <c r="V10" i="11"/>
  <c r="S10" i="11"/>
  <c r="P10" i="11"/>
  <c r="O10" i="11"/>
  <c r="N10" i="11"/>
  <c r="M10" i="11"/>
  <c r="L10" i="11"/>
  <c r="J10" i="11"/>
  <c r="H10" i="11"/>
  <c r="B10" i="11"/>
  <c r="A10" i="11"/>
  <c r="U10" i="11" s="1"/>
  <c r="Z9" i="11"/>
  <c r="V9" i="11"/>
  <c r="U9" i="11"/>
  <c r="T9" i="11"/>
  <c r="S9" i="11"/>
  <c r="R9" i="11"/>
  <c r="P9" i="11"/>
  <c r="O9" i="11"/>
  <c r="N9" i="11"/>
  <c r="M9" i="11"/>
  <c r="L9" i="11"/>
  <c r="G9" i="11"/>
  <c r="F9" i="11"/>
  <c r="E9" i="11"/>
  <c r="C9" i="11"/>
  <c r="A9" i="11"/>
  <c r="Z8" i="11"/>
  <c r="U8" i="11"/>
  <c r="T8" i="11"/>
  <c r="S8" i="11"/>
  <c r="R8" i="11"/>
  <c r="P8" i="11"/>
  <c r="I8" i="11"/>
  <c r="G8" i="11"/>
  <c r="D8" i="11"/>
  <c r="A8" i="11"/>
  <c r="V8" i="11" s="1"/>
  <c r="W7" i="11"/>
  <c r="V7" i="11"/>
  <c r="T7" i="11"/>
  <c r="A7" i="11"/>
  <c r="J7" i="11" s="1"/>
  <c r="Z6" i="11"/>
  <c r="D6" i="11"/>
  <c r="A6" i="11"/>
  <c r="Z5" i="11"/>
  <c r="V5" i="11"/>
  <c r="T5" i="11"/>
  <c r="S5" i="11"/>
  <c r="R5" i="11"/>
  <c r="P5" i="11"/>
  <c r="O5" i="11"/>
  <c r="N5" i="11"/>
  <c r="M5" i="11"/>
  <c r="L5" i="11"/>
  <c r="K5" i="11"/>
  <c r="J5" i="11"/>
  <c r="I5" i="11"/>
  <c r="G5" i="11"/>
  <c r="F5" i="11"/>
  <c r="E5" i="11"/>
  <c r="D5" i="11"/>
  <c r="A5" i="11"/>
  <c r="W5" i="11" s="1"/>
  <c r="Z4" i="11"/>
  <c r="Y4" i="11"/>
  <c r="X4" i="11"/>
  <c r="W4" i="11"/>
  <c r="U4" i="11"/>
  <c r="T4" i="11"/>
  <c r="S4" i="11"/>
  <c r="R4" i="11"/>
  <c r="Q4" i="11"/>
  <c r="P4" i="11"/>
  <c r="O4" i="11"/>
  <c r="M4" i="11"/>
  <c r="L4" i="11"/>
  <c r="K4" i="11"/>
  <c r="J4" i="11"/>
  <c r="I4" i="11"/>
  <c r="G4" i="11"/>
  <c r="F4" i="11"/>
  <c r="E4" i="11"/>
  <c r="D4" i="11"/>
  <c r="C4" i="11"/>
  <c r="B4" i="11"/>
  <c r="A4" i="11"/>
  <c r="N4" i="11" s="1"/>
  <c r="Y3" i="11"/>
  <c r="W3" i="11"/>
  <c r="U3" i="11"/>
  <c r="S3" i="11"/>
  <c r="R3" i="11"/>
  <c r="Q3" i="11"/>
  <c r="O3" i="11"/>
  <c r="I3" i="11"/>
  <c r="G3" i="11"/>
  <c r="D3" i="11"/>
  <c r="B3" i="11"/>
  <c r="A3" i="11"/>
  <c r="T3" i="11" s="1"/>
  <c r="A2" i="11"/>
  <c r="M2" i="11" s="1"/>
  <c r="AA48" i="15"/>
  <c r="AA45" i="15"/>
  <c r="AA42" i="15"/>
  <c r="AA39" i="15"/>
  <c r="AA36" i="15"/>
  <c r="AA33" i="15"/>
  <c r="AA30" i="15"/>
  <c r="AA27" i="15"/>
  <c r="AA24" i="15"/>
  <c r="AA21" i="15"/>
  <c r="AA18" i="15"/>
  <c r="AA15" i="15"/>
  <c r="AA12" i="15"/>
  <c r="AA9" i="15"/>
  <c r="AA6" i="15"/>
  <c r="AA3" i="15"/>
  <c r="AA48" i="2"/>
  <c r="AA45" i="2"/>
  <c r="AA42" i="2"/>
  <c r="AA39" i="2"/>
  <c r="AA36" i="2"/>
  <c r="AA33" i="2"/>
  <c r="AA30" i="2"/>
  <c r="AA27" i="2"/>
  <c r="AA24" i="2"/>
  <c r="AA21" i="2"/>
  <c r="AA18" i="2"/>
  <c r="AA15" i="2"/>
  <c r="AA12" i="2"/>
  <c r="AA9" i="2"/>
  <c r="AA6" i="2"/>
  <c r="AA3" i="2"/>
  <c r="AA178" i="1"/>
  <c r="AA173" i="1"/>
  <c r="AA168" i="1"/>
  <c r="AA163" i="1"/>
  <c r="AA158" i="1"/>
  <c r="AA153" i="1"/>
  <c r="AA148" i="1"/>
  <c r="AA143" i="1"/>
  <c r="AA138" i="1"/>
  <c r="AA133" i="1"/>
  <c r="AA128" i="1"/>
  <c r="AA123" i="1"/>
  <c r="AA118" i="1"/>
  <c r="AA113" i="1"/>
  <c r="AA108" i="1"/>
  <c r="AA103" i="1"/>
  <c r="AA98" i="1"/>
  <c r="AA93" i="1"/>
  <c r="AA88" i="1"/>
  <c r="AA83" i="1"/>
  <c r="AA78" i="1"/>
  <c r="AA73" i="1"/>
  <c r="AA68" i="1"/>
  <c r="AA63" i="1"/>
  <c r="AA58" i="1"/>
  <c r="AA53" i="1"/>
  <c r="AA48" i="1"/>
  <c r="AA43" i="1"/>
  <c r="AA38" i="1"/>
  <c r="AA33" i="1"/>
  <c r="AA28" i="1"/>
  <c r="AA23" i="1"/>
  <c r="AA18" i="1"/>
  <c r="AA13" i="1"/>
  <c r="AA8" i="1"/>
  <c r="AA3" i="1"/>
  <c r="D6" i="9"/>
  <c r="D6" i="8"/>
  <c r="D6" i="6"/>
  <c r="T2" i="11" l="1"/>
  <c r="V6" i="11"/>
  <c r="B6" i="11"/>
  <c r="O6" i="11"/>
  <c r="X6" i="11"/>
  <c r="Z12" i="11"/>
  <c r="F12" i="11"/>
  <c r="S12" i="11"/>
  <c r="W12" i="11"/>
  <c r="S13" i="11"/>
  <c r="U18" i="11"/>
  <c r="U26" i="11"/>
  <c r="X62" i="11"/>
  <c r="D62" i="11"/>
  <c r="S62" i="11"/>
  <c r="T62" i="11"/>
  <c r="Q62" i="11"/>
  <c r="P62" i="11"/>
  <c r="I62" i="11"/>
  <c r="Y62" i="11"/>
  <c r="R62" i="11"/>
  <c r="O62" i="11"/>
  <c r="N62" i="11"/>
  <c r="L62" i="11"/>
  <c r="K62" i="11"/>
  <c r="H62" i="11"/>
  <c r="G62" i="11"/>
  <c r="F62" i="11"/>
  <c r="V69" i="11"/>
  <c r="B69" i="11"/>
  <c r="Q69" i="11"/>
  <c r="N69" i="11"/>
  <c r="L69" i="11"/>
  <c r="K69" i="11"/>
  <c r="Z69" i="11"/>
  <c r="D69" i="11"/>
  <c r="X69" i="11"/>
  <c r="U69" i="11"/>
  <c r="T69" i="11"/>
  <c r="S69" i="11"/>
  <c r="R69" i="11"/>
  <c r="P69" i="11"/>
  <c r="M69" i="11"/>
  <c r="J69" i="11"/>
  <c r="H69" i="11"/>
  <c r="G69" i="11"/>
  <c r="F69" i="11"/>
  <c r="U2" i="11"/>
  <c r="P3" i="11"/>
  <c r="C6" i="11"/>
  <c r="Y6" i="11"/>
  <c r="U7" i="11"/>
  <c r="Q8" i="11"/>
  <c r="I10" i="11"/>
  <c r="B12" i="11"/>
  <c r="X12" i="11"/>
  <c r="U13" i="11"/>
  <c r="Q14" i="11"/>
  <c r="H16" i="11"/>
  <c r="V18" i="11"/>
  <c r="T19" i="11"/>
  <c r="P21" i="11"/>
  <c r="X26" i="11"/>
  <c r="S28" i="11"/>
  <c r="S42" i="11"/>
  <c r="J50" i="11"/>
  <c r="R54" i="11"/>
  <c r="U57" i="11"/>
  <c r="B62" i="11"/>
  <c r="C69" i="11"/>
  <c r="N77" i="11"/>
  <c r="I77" i="11"/>
  <c r="E77" i="11"/>
  <c r="Y77" i="11"/>
  <c r="C77" i="11"/>
  <c r="X77" i="11"/>
  <c r="B77" i="11"/>
  <c r="Q77" i="11"/>
  <c r="V77" i="11"/>
  <c r="U77" i="11"/>
  <c r="T77" i="11"/>
  <c r="S77" i="11"/>
  <c r="R77" i="11"/>
  <c r="P77" i="11"/>
  <c r="O77" i="11"/>
  <c r="M77" i="11"/>
  <c r="L77" i="11"/>
  <c r="K77" i="11"/>
  <c r="H77" i="11"/>
  <c r="G77" i="11"/>
  <c r="F77" i="11"/>
  <c r="Z77" i="11"/>
  <c r="E12" i="11"/>
  <c r="B13" i="11"/>
  <c r="X13" i="11"/>
  <c r="D18" i="11"/>
  <c r="W19" i="11"/>
  <c r="D26" i="11"/>
  <c r="Q27" i="11"/>
  <c r="P27" i="11"/>
  <c r="I27" i="11"/>
  <c r="X27" i="11"/>
  <c r="X42" i="11"/>
  <c r="C45" i="11"/>
  <c r="V50" i="11"/>
  <c r="C53" i="11"/>
  <c r="F56" i="11"/>
  <c r="Y57" i="11"/>
  <c r="H59" i="11"/>
  <c r="J62" i="11"/>
  <c r="O69" i="11"/>
  <c r="H82" i="11"/>
  <c r="J18" i="11"/>
  <c r="W18" i="11"/>
  <c r="C18" i="11"/>
  <c r="Y2" i="11"/>
  <c r="E26" i="11"/>
  <c r="D45" i="11"/>
  <c r="W50" i="11"/>
  <c r="G53" i="11"/>
  <c r="Y54" i="11"/>
  <c r="I56" i="11"/>
  <c r="Z57" i="11"/>
  <c r="L59" i="11"/>
  <c r="M62" i="11"/>
  <c r="N67" i="11"/>
  <c r="I67" i="11"/>
  <c r="V67" i="11"/>
  <c r="T67" i="11"/>
  <c r="S67" i="11"/>
  <c r="K67" i="11"/>
  <c r="U67" i="11"/>
  <c r="Q67" i="11"/>
  <c r="P67" i="11"/>
  <c r="O67" i="11"/>
  <c r="M67" i="11"/>
  <c r="L67" i="11"/>
  <c r="H67" i="11"/>
  <c r="G67" i="11"/>
  <c r="E67" i="11"/>
  <c r="D67" i="11"/>
  <c r="C67" i="11"/>
  <c r="X67" i="11"/>
  <c r="W69" i="11"/>
  <c r="V79" i="11"/>
  <c r="B79" i="11"/>
  <c r="Q79" i="11"/>
  <c r="T79" i="11"/>
  <c r="R79" i="11"/>
  <c r="P79" i="11"/>
  <c r="I79" i="11"/>
  <c r="Y79" i="11"/>
  <c r="X79" i="11"/>
  <c r="W79" i="11"/>
  <c r="U79" i="11"/>
  <c r="S79" i="11"/>
  <c r="O79" i="11"/>
  <c r="N79" i="11"/>
  <c r="M79" i="11"/>
  <c r="L79" i="11"/>
  <c r="K79" i="11"/>
  <c r="H79" i="11"/>
  <c r="G79" i="11"/>
  <c r="F79" i="11"/>
  <c r="G6" i="11"/>
  <c r="G12" i="11"/>
  <c r="E18" i="11"/>
  <c r="Z19" i="11"/>
  <c r="E2" i="11"/>
  <c r="V3" i="11"/>
  <c r="H6" i="11"/>
  <c r="D7" i="11"/>
  <c r="Z7" i="11"/>
  <c r="H12" i="11"/>
  <c r="D13" i="11"/>
  <c r="Z13" i="11"/>
  <c r="F18" i="11"/>
  <c r="S20" i="11"/>
  <c r="R20" i="11"/>
  <c r="K20" i="11"/>
  <c r="X20" i="11"/>
  <c r="U21" i="11"/>
  <c r="F26" i="11"/>
  <c r="C27" i="11"/>
  <c r="Z27" i="11"/>
  <c r="X30" i="11"/>
  <c r="D30" i="11"/>
  <c r="S30" i="11"/>
  <c r="R30" i="11"/>
  <c r="P30" i="11"/>
  <c r="K30" i="11"/>
  <c r="R31" i="11"/>
  <c r="M31" i="11"/>
  <c r="L31" i="11"/>
  <c r="J31" i="11"/>
  <c r="Y31" i="11"/>
  <c r="E31" i="11"/>
  <c r="L32" i="11"/>
  <c r="G32" i="11"/>
  <c r="Z32" i="11"/>
  <c r="F32" i="11"/>
  <c r="X32" i="11"/>
  <c r="D32" i="11"/>
  <c r="S32" i="11"/>
  <c r="G45" i="11"/>
  <c r="X50" i="11"/>
  <c r="K53" i="11"/>
  <c r="P59" i="11"/>
  <c r="U62" i="11"/>
  <c r="Y69" i="11"/>
  <c r="W13" i="11"/>
  <c r="Y18" i="11"/>
  <c r="T56" i="11"/>
  <c r="W56" i="11"/>
  <c r="B56" i="11"/>
  <c r="U56" i="11"/>
  <c r="S56" i="11"/>
  <c r="L56" i="11"/>
  <c r="Q56" i="11"/>
  <c r="K56" i="11"/>
  <c r="J56" i="11"/>
  <c r="H56" i="11"/>
  <c r="G56" i="11"/>
  <c r="E56" i="11"/>
  <c r="D56" i="11"/>
  <c r="C56" i="11"/>
  <c r="V56" i="11"/>
  <c r="Y7" i="11"/>
  <c r="C13" i="11"/>
  <c r="G2" i="11"/>
  <c r="I6" i="11"/>
  <c r="E7" i="11"/>
  <c r="N14" i="11"/>
  <c r="G14" i="11"/>
  <c r="G18" i="11"/>
  <c r="V21" i="11"/>
  <c r="G26" i="11"/>
  <c r="D27" i="11"/>
  <c r="P28" i="11"/>
  <c r="K28" i="11"/>
  <c r="J28" i="11"/>
  <c r="W28" i="11"/>
  <c r="C28" i="11"/>
  <c r="Z28" i="11"/>
  <c r="Q43" i="11"/>
  <c r="O43" i="11"/>
  <c r="J43" i="11"/>
  <c r="I43" i="11"/>
  <c r="G43" i="11"/>
  <c r="F43" i="11"/>
  <c r="W43" i="11"/>
  <c r="B43" i="11"/>
  <c r="H45" i="11"/>
  <c r="N53" i="11"/>
  <c r="N56" i="11"/>
  <c r="R59" i="11"/>
  <c r="V62" i="11"/>
  <c r="W2" i="11"/>
  <c r="X2" i="11"/>
  <c r="B7" i="11"/>
  <c r="Y19" i="11"/>
  <c r="E19" i="11"/>
  <c r="X19" i="11"/>
  <c r="D19" i="11"/>
  <c r="Q19" i="11"/>
  <c r="J8" i="11"/>
  <c r="W8" i="11"/>
  <c r="C8" i="11"/>
  <c r="X8" i="11"/>
  <c r="I12" i="11"/>
  <c r="E13" i="11"/>
  <c r="W14" i="11"/>
  <c r="C19" i="11"/>
  <c r="H2" i="11"/>
  <c r="C3" i="11"/>
  <c r="X3" i="11"/>
  <c r="J6" i="11"/>
  <c r="F7" i="11"/>
  <c r="B8" i="11"/>
  <c r="Y8" i="11"/>
  <c r="Q10" i="11"/>
  <c r="J12" i="11"/>
  <c r="B14" i="11"/>
  <c r="X14" i="11"/>
  <c r="P16" i="11"/>
  <c r="H18" i="11"/>
  <c r="F19" i="11"/>
  <c r="C20" i="11"/>
  <c r="Z20" i="11"/>
  <c r="W21" i="11"/>
  <c r="E27" i="11"/>
  <c r="B28" i="11"/>
  <c r="J29" i="11"/>
  <c r="Y29" i="11"/>
  <c r="E29" i="11"/>
  <c r="X29" i="11"/>
  <c r="D29" i="11"/>
  <c r="V29" i="11"/>
  <c r="B29" i="11"/>
  <c r="Q29" i="11"/>
  <c r="C30" i="11"/>
  <c r="C31" i="11"/>
  <c r="C32" i="11"/>
  <c r="T34" i="11"/>
  <c r="O34" i="11"/>
  <c r="N34" i="11"/>
  <c r="L34" i="11"/>
  <c r="K34" i="11"/>
  <c r="G34" i="11"/>
  <c r="G38" i="11"/>
  <c r="T38" i="11"/>
  <c r="O38" i="11"/>
  <c r="N38" i="11"/>
  <c r="L38" i="11"/>
  <c r="K38" i="11"/>
  <c r="F38" i="11"/>
  <c r="C43" i="11"/>
  <c r="I45" i="11"/>
  <c r="O53" i="11"/>
  <c r="O56" i="11"/>
  <c r="S59" i="11"/>
  <c r="W62" i="11"/>
  <c r="J67" i="11"/>
  <c r="E79" i="11"/>
  <c r="X18" i="11"/>
  <c r="X82" i="11"/>
  <c r="D82" i="11"/>
  <c r="S82" i="11"/>
  <c r="I82" i="11"/>
  <c r="G82" i="11"/>
  <c r="F82" i="11"/>
  <c r="Z82" i="11"/>
  <c r="C82" i="11"/>
  <c r="T82" i="11"/>
  <c r="Y82" i="11"/>
  <c r="W82" i="11"/>
  <c r="V82" i="11"/>
  <c r="U82" i="11"/>
  <c r="R82" i="11"/>
  <c r="Q82" i="11"/>
  <c r="P82" i="11"/>
  <c r="O82" i="11"/>
  <c r="N82" i="11"/>
  <c r="L82" i="11"/>
  <c r="K82" i="11"/>
  <c r="J82" i="11"/>
  <c r="E82" i="11"/>
  <c r="T13" i="11"/>
  <c r="M13" i="11"/>
  <c r="B82" i="11"/>
  <c r="G7" i="11"/>
  <c r="X21" i="11"/>
  <c r="W42" i="11"/>
  <c r="C42" i="11"/>
  <c r="T42" i="11"/>
  <c r="O42" i="11"/>
  <c r="N42" i="11"/>
  <c r="L42" i="11"/>
  <c r="K42" i="11"/>
  <c r="G42" i="11"/>
  <c r="R53" i="11"/>
  <c r="P56" i="11"/>
  <c r="W59" i="11"/>
  <c r="Z62" i="11"/>
  <c r="Y45" i="11"/>
  <c r="E45" i="11"/>
  <c r="F45" i="11"/>
  <c r="U45" i="11"/>
  <c r="T45" i="11"/>
  <c r="R45" i="11"/>
  <c r="Q45" i="11"/>
  <c r="O45" i="11"/>
  <c r="M45" i="11"/>
  <c r="E6" i="11"/>
  <c r="W26" i="11"/>
  <c r="C26" i="11"/>
  <c r="V26" i="11"/>
  <c r="B26" i="11"/>
  <c r="O26" i="11"/>
  <c r="C2" i="11"/>
  <c r="X7" i="11"/>
  <c r="D2" i="11"/>
  <c r="K6" i="11"/>
  <c r="K12" i="11"/>
  <c r="I18" i="11"/>
  <c r="G19" i="11"/>
  <c r="F27" i="11"/>
  <c r="J2" i="11"/>
  <c r="Z3" i="11"/>
  <c r="X9" i="11"/>
  <c r="D9" i="11"/>
  <c r="Q9" i="11"/>
  <c r="T10" i="11"/>
  <c r="L12" i="11"/>
  <c r="R16" i="11"/>
  <c r="K18" i="11"/>
  <c r="E20" i="11"/>
  <c r="B21" i="11"/>
  <c r="G27" i="11"/>
  <c r="E28" i="11"/>
  <c r="F29" i="11"/>
  <c r="F30" i="11"/>
  <c r="F31" i="11"/>
  <c r="H32" i="11"/>
  <c r="C34" i="11"/>
  <c r="M37" i="11"/>
  <c r="Y37" i="11"/>
  <c r="D37" i="11"/>
  <c r="T37" i="11"/>
  <c r="S37" i="11"/>
  <c r="Q37" i="11"/>
  <c r="P37" i="11"/>
  <c r="K37" i="11"/>
  <c r="C38" i="11"/>
  <c r="B42" i="11"/>
  <c r="E43" i="11"/>
  <c r="K45" i="11"/>
  <c r="T53" i="11"/>
  <c r="R56" i="11"/>
  <c r="Y59" i="11"/>
  <c r="W67" i="11"/>
  <c r="Z79" i="11"/>
  <c r="B53" i="11"/>
  <c r="F6" i="11"/>
  <c r="C7" i="11"/>
  <c r="Y13" i="11"/>
  <c r="I2" i="11"/>
  <c r="G13" i="11"/>
  <c r="M21" i="11"/>
  <c r="L21" i="11"/>
  <c r="Y21" i="11"/>
  <c r="E21" i="11"/>
  <c r="I26" i="11"/>
  <c r="E3" i="11"/>
  <c r="L6" i="11"/>
  <c r="H7" i="11"/>
  <c r="E8" i="11"/>
  <c r="W9" i="11"/>
  <c r="H13" i="11"/>
  <c r="D14" i="11"/>
  <c r="Z14" i="11"/>
  <c r="H19" i="11"/>
  <c r="J26" i="11"/>
  <c r="K2" i="11"/>
  <c r="F3" i="11"/>
  <c r="V4" i="11"/>
  <c r="Q5" i="11"/>
  <c r="M6" i="11"/>
  <c r="F8" i="11"/>
  <c r="B9" i="11"/>
  <c r="Y9" i="11"/>
  <c r="Q11" i="11"/>
  <c r="M12" i="11"/>
  <c r="I13" i="11"/>
  <c r="E14" i="11"/>
  <c r="S16" i="11"/>
  <c r="L18" i="11"/>
  <c r="I19" i="11"/>
  <c r="F20" i="11"/>
  <c r="C21" i="11"/>
  <c r="G22" i="11"/>
  <c r="Z22" i="11"/>
  <c r="F22" i="11"/>
  <c r="S22" i="11"/>
  <c r="X22" i="11"/>
  <c r="K26" i="11"/>
  <c r="H27" i="11"/>
  <c r="F28" i="11"/>
  <c r="G29" i="11"/>
  <c r="G30" i="11"/>
  <c r="G31" i="11"/>
  <c r="I32" i="11"/>
  <c r="D34" i="11"/>
  <c r="B37" i="11"/>
  <c r="D38" i="11"/>
  <c r="I41" i="11"/>
  <c r="Y41" i="11"/>
  <c r="D41" i="11"/>
  <c r="T41" i="11"/>
  <c r="S41" i="11"/>
  <c r="Q41" i="11"/>
  <c r="P41" i="11"/>
  <c r="L41" i="11"/>
  <c r="D42" i="11"/>
  <c r="H43" i="11"/>
  <c r="L45" i="11"/>
  <c r="V53" i="11"/>
  <c r="X56" i="11"/>
  <c r="Y67" i="11"/>
  <c r="P7" i="11"/>
  <c r="I7" i="11"/>
  <c r="B18" i="11"/>
  <c r="K7" i="11"/>
  <c r="N6" i="11"/>
  <c r="N45" i="11"/>
  <c r="Y52" i="11"/>
  <c r="E52" i="11"/>
  <c r="W52" i="11"/>
  <c r="C52" i="11"/>
  <c r="V52" i="11"/>
  <c r="B52" i="11"/>
  <c r="O52" i="11"/>
  <c r="T52" i="11"/>
  <c r="N52" i="11"/>
  <c r="M52" i="11"/>
  <c r="K52" i="11"/>
  <c r="J52" i="11"/>
  <c r="H52" i="11"/>
  <c r="G52" i="11"/>
  <c r="F52" i="11"/>
  <c r="X52" i="11"/>
  <c r="P60" i="11"/>
  <c r="K60" i="11"/>
  <c r="E60" i="11"/>
  <c r="Y60" i="11"/>
  <c r="C60" i="11"/>
  <c r="X60" i="11"/>
  <c r="B60" i="11"/>
  <c r="Q60" i="11"/>
  <c r="V60" i="11"/>
  <c r="R60" i="11"/>
  <c r="O60" i="11"/>
  <c r="N60" i="11"/>
  <c r="L60" i="11"/>
  <c r="J60" i="11"/>
  <c r="H60" i="11"/>
  <c r="G60" i="11"/>
  <c r="F60" i="11"/>
  <c r="Z60" i="11"/>
  <c r="H3" i="11"/>
  <c r="P6" i="11"/>
  <c r="L7" i="11"/>
  <c r="H8" i="11"/>
  <c r="R10" i="11"/>
  <c r="K10" i="11"/>
  <c r="W10" i="11"/>
  <c r="O12" i="11"/>
  <c r="K13" i="11"/>
  <c r="H14" i="11"/>
  <c r="U16" i="11"/>
  <c r="N18" i="11"/>
  <c r="K19" i="11"/>
  <c r="H20" i="11"/>
  <c r="F21" i="11"/>
  <c r="M26" i="11"/>
  <c r="K27" i="11"/>
  <c r="H28" i="11"/>
  <c r="I30" i="11"/>
  <c r="I31" i="11"/>
  <c r="K32" i="11"/>
  <c r="F42" i="11"/>
  <c r="L43" i="11"/>
  <c r="P45" i="11"/>
  <c r="D52" i="11"/>
  <c r="Y53" i="11"/>
  <c r="Z56" i="11"/>
  <c r="D60" i="11"/>
  <c r="H68" i="11"/>
  <c r="W68" i="11"/>
  <c r="C68" i="11"/>
  <c r="R68" i="11"/>
  <c r="P68" i="11"/>
  <c r="O68" i="11"/>
  <c r="G68" i="11"/>
  <c r="V68" i="11"/>
  <c r="T68" i="11"/>
  <c r="S68" i="11"/>
  <c r="Q68" i="11"/>
  <c r="N68" i="11"/>
  <c r="M68" i="11"/>
  <c r="K68" i="11"/>
  <c r="J68" i="11"/>
  <c r="F68" i="11"/>
  <c r="E68" i="11"/>
  <c r="D68" i="11"/>
  <c r="Y68" i="11"/>
  <c r="D12" i="11"/>
  <c r="B45" i="11"/>
  <c r="N12" i="11"/>
  <c r="M18" i="11"/>
  <c r="L26" i="11"/>
  <c r="L13" i="11"/>
  <c r="L19" i="11"/>
  <c r="Q50" i="11"/>
  <c r="O50" i="11"/>
  <c r="G50" i="11"/>
  <c r="Z50" i="11"/>
  <c r="C50" i="11"/>
  <c r="U50" i="11"/>
  <c r="T50" i="11"/>
  <c r="R50" i="11"/>
  <c r="P50" i="11"/>
  <c r="M50" i="11"/>
  <c r="L50" i="11"/>
  <c r="K50" i="11"/>
  <c r="I52" i="11"/>
  <c r="Z2" i="11"/>
  <c r="F2" i="11"/>
  <c r="B2" i="11"/>
  <c r="J13" i="11"/>
  <c r="M7" i="11"/>
  <c r="P12" i="11"/>
  <c r="J14" i="11"/>
  <c r="X16" i="11"/>
  <c r="P18" i="11"/>
  <c r="M19" i="11"/>
  <c r="J20" i="11"/>
  <c r="P26" i="11"/>
  <c r="M27" i="11"/>
  <c r="L28" i="11"/>
  <c r="L30" i="11"/>
  <c r="N31" i="11"/>
  <c r="I42" i="11"/>
  <c r="N43" i="11"/>
  <c r="V45" i="11"/>
  <c r="B50" i="11"/>
  <c r="L52" i="11"/>
  <c r="M54" i="11"/>
  <c r="K54" i="11"/>
  <c r="J54" i="11"/>
  <c r="W54" i="11"/>
  <c r="C54" i="11"/>
  <c r="S54" i="11"/>
  <c r="N54" i="11"/>
  <c r="L54" i="11"/>
  <c r="H54" i="11"/>
  <c r="G54" i="11"/>
  <c r="E54" i="11"/>
  <c r="D54" i="11"/>
  <c r="B54" i="11"/>
  <c r="U54" i="11"/>
  <c r="M60" i="11"/>
  <c r="T76" i="11"/>
  <c r="O76" i="11"/>
  <c r="I76" i="11"/>
  <c r="G76" i="11"/>
  <c r="F76" i="11"/>
  <c r="U76" i="11"/>
  <c r="V76" i="11"/>
  <c r="S76" i="11"/>
  <c r="R76" i="11"/>
  <c r="Q76" i="11"/>
  <c r="P76" i="11"/>
  <c r="N76" i="11"/>
  <c r="M76" i="11"/>
  <c r="L76" i="11"/>
  <c r="K76" i="11"/>
  <c r="J76" i="11"/>
  <c r="E76" i="11"/>
  <c r="D76" i="11"/>
  <c r="C76" i="11"/>
  <c r="X76" i="11"/>
  <c r="P90" i="11"/>
  <c r="K90" i="11"/>
  <c r="U90" i="11"/>
  <c r="T90" i="11"/>
  <c r="S90" i="11"/>
  <c r="R90" i="11"/>
  <c r="Q90" i="11"/>
  <c r="O90" i="11"/>
  <c r="I90" i="11"/>
  <c r="Z90" i="11"/>
  <c r="Y90" i="11"/>
  <c r="X90" i="11"/>
  <c r="W90" i="11"/>
  <c r="V90" i="11"/>
  <c r="N90" i="11"/>
  <c r="M90" i="11"/>
  <c r="L90" i="11"/>
  <c r="J90" i="11"/>
  <c r="H90" i="11"/>
  <c r="G90" i="11"/>
  <c r="F90" i="11"/>
  <c r="E90" i="11"/>
  <c r="D90" i="11"/>
  <c r="B90" i="11"/>
  <c r="V2" i="11"/>
  <c r="Y56" i="11"/>
  <c r="Q6" i="11"/>
  <c r="G21" i="11"/>
  <c r="N26" i="11"/>
  <c r="N57" i="11"/>
  <c r="R57" i="11"/>
  <c r="P57" i="11"/>
  <c r="O57" i="11"/>
  <c r="G57" i="11"/>
  <c r="T57" i="11"/>
  <c r="K57" i="11"/>
  <c r="J57" i="11"/>
  <c r="H57" i="11"/>
  <c r="F57" i="11"/>
  <c r="D57" i="11"/>
  <c r="C57" i="11"/>
  <c r="B57" i="11"/>
  <c r="V57" i="11"/>
  <c r="O2" i="11"/>
  <c r="N7" i="11"/>
  <c r="C10" i="11"/>
  <c r="N13" i="11"/>
  <c r="O7" i="11"/>
  <c r="H9" i="11"/>
  <c r="D10" i="11"/>
  <c r="Z10" i="11"/>
  <c r="R12" i="11"/>
  <c r="O13" i="11"/>
  <c r="K14" i="11"/>
  <c r="C16" i="11"/>
  <c r="Y16" i="11"/>
  <c r="Q18" i="11"/>
  <c r="N19" i="11"/>
  <c r="L20" i="11"/>
  <c r="I21" i="11"/>
  <c r="O24" i="11"/>
  <c r="N24" i="11"/>
  <c r="G24" i="11"/>
  <c r="X24" i="11"/>
  <c r="Q26" i="11"/>
  <c r="N27" i="11"/>
  <c r="M28" i="11"/>
  <c r="M29" i="11"/>
  <c r="M30" i="11"/>
  <c r="O31" i="11"/>
  <c r="O32" i="11"/>
  <c r="J34" i="11"/>
  <c r="H37" i="11"/>
  <c r="M38" i="11"/>
  <c r="J42" i="11"/>
  <c r="P43" i="11"/>
  <c r="W45" i="11"/>
  <c r="D50" i="11"/>
  <c r="P52" i="11"/>
  <c r="F54" i="11"/>
  <c r="I57" i="11"/>
  <c r="S60" i="11"/>
  <c r="L68" i="11"/>
  <c r="B76" i="11"/>
  <c r="C90" i="11"/>
  <c r="V59" i="11"/>
  <c r="B59" i="11"/>
  <c r="Q59" i="11"/>
  <c r="I59" i="11"/>
  <c r="G59" i="11"/>
  <c r="F59" i="11"/>
  <c r="T59" i="11"/>
  <c r="U59" i="11"/>
  <c r="O59" i="11"/>
  <c r="N59" i="11"/>
  <c r="M59" i="11"/>
  <c r="K59" i="11"/>
  <c r="J59" i="11"/>
  <c r="E59" i="11"/>
  <c r="D59" i="11"/>
  <c r="C59" i="11"/>
  <c r="X59" i="11"/>
  <c r="N2" i="11"/>
  <c r="S45" i="11"/>
  <c r="I60" i="11"/>
  <c r="J3" i="11"/>
  <c r="R6" i="11"/>
  <c r="Y10" i="11"/>
  <c r="Q12" i="11"/>
  <c r="H21" i="11"/>
  <c r="H5" i="11"/>
  <c r="U5" i="11"/>
  <c r="L8" i="11"/>
  <c r="Q2" i="11"/>
  <c r="L3" i="11"/>
  <c r="B5" i="11"/>
  <c r="Q7" i="11"/>
  <c r="M8" i="11"/>
  <c r="I9" i="11"/>
  <c r="E10" i="11"/>
  <c r="P13" i="11"/>
  <c r="L14" i="11"/>
  <c r="O19" i="11"/>
  <c r="J21" i="11"/>
  <c r="B24" i="11"/>
  <c r="R26" i="11"/>
  <c r="O27" i="11"/>
  <c r="N28" i="11"/>
  <c r="N29" i="11"/>
  <c r="N30" i="11"/>
  <c r="P31" i="11"/>
  <c r="P32" i="11"/>
  <c r="M34" i="11"/>
  <c r="I37" i="11"/>
  <c r="P38" i="11"/>
  <c r="M42" i="11"/>
  <c r="R43" i="11"/>
  <c r="X45" i="11"/>
  <c r="E50" i="11"/>
  <c r="Q52" i="11"/>
  <c r="I54" i="11"/>
  <c r="L57" i="11"/>
  <c r="T60" i="11"/>
  <c r="U68" i="11"/>
  <c r="H76" i="11"/>
  <c r="J91" i="11"/>
  <c r="Y91" i="11"/>
  <c r="E91" i="11"/>
  <c r="Q91" i="11"/>
  <c r="P91" i="11"/>
  <c r="O91" i="11"/>
  <c r="N91" i="11"/>
  <c r="M91" i="11"/>
  <c r="L91" i="11"/>
  <c r="F91" i="11"/>
  <c r="Z91" i="11"/>
  <c r="X91" i="11"/>
  <c r="W91" i="11"/>
  <c r="V91" i="11"/>
  <c r="U91" i="11"/>
  <c r="T91" i="11"/>
  <c r="S91" i="11"/>
  <c r="R91" i="11"/>
  <c r="K91" i="11"/>
  <c r="I91" i="11"/>
  <c r="G91" i="11"/>
  <c r="B91" i="11"/>
  <c r="T12" i="12"/>
  <c r="M12" i="12"/>
  <c r="K12" i="12"/>
  <c r="F12" i="12"/>
  <c r="Z12" i="12"/>
  <c r="E12" i="12"/>
  <c r="I12" i="12"/>
  <c r="H12" i="12"/>
  <c r="G12" i="12"/>
  <c r="D12" i="12"/>
  <c r="C12" i="12"/>
  <c r="B12" i="12"/>
  <c r="W12" i="12"/>
  <c r="V12" i="12"/>
  <c r="U12" i="12"/>
  <c r="S12" i="12"/>
  <c r="Q12" i="12"/>
  <c r="L12" i="12"/>
  <c r="Y12" i="12"/>
  <c r="X12" i="12"/>
  <c r="R12" i="12"/>
  <c r="P12" i="12"/>
  <c r="O12" i="12"/>
  <c r="N12" i="12"/>
  <c r="J12" i="12"/>
  <c r="X28" i="12"/>
  <c r="D28" i="12"/>
  <c r="R28" i="12"/>
  <c r="P28" i="12"/>
  <c r="O28" i="12"/>
  <c r="K28" i="12"/>
  <c r="J28" i="12"/>
  <c r="I28" i="12"/>
  <c r="Y28" i="12"/>
  <c r="C28" i="12"/>
  <c r="Z28" i="12"/>
  <c r="W28" i="12"/>
  <c r="V28" i="12"/>
  <c r="U28" i="12"/>
  <c r="T28" i="12"/>
  <c r="S28" i="12"/>
  <c r="Q28" i="12"/>
  <c r="L28" i="12"/>
  <c r="H28" i="12"/>
  <c r="G28" i="12"/>
  <c r="F28" i="12"/>
  <c r="E28" i="12"/>
  <c r="B28" i="12"/>
  <c r="M28" i="12"/>
  <c r="S53" i="11"/>
  <c r="Q53" i="11"/>
  <c r="P53" i="11"/>
  <c r="I53" i="11"/>
  <c r="U53" i="11"/>
  <c r="M53" i="11"/>
  <c r="L53" i="11"/>
  <c r="J53" i="11"/>
  <c r="H53" i="11"/>
  <c r="F53" i="11"/>
  <c r="E53" i="11"/>
  <c r="D53" i="11"/>
  <c r="W53" i="11"/>
  <c r="L2" i="11"/>
  <c r="O18" i="11"/>
  <c r="L27" i="11"/>
  <c r="K8" i="11"/>
  <c r="P2" i="11"/>
  <c r="K3" i="11"/>
  <c r="S6" i="11"/>
  <c r="X5" i="11"/>
  <c r="T6" i="11"/>
  <c r="L11" i="11"/>
  <c r="Y11" i="11"/>
  <c r="E11" i="11"/>
  <c r="T12" i="11"/>
  <c r="D16" i="11"/>
  <c r="Z16" i="11"/>
  <c r="R18" i="11"/>
  <c r="M20" i="11"/>
  <c r="Y24" i="11"/>
  <c r="R2" i="11"/>
  <c r="M3" i="11"/>
  <c r="H4" i="11"/>
  <c r="C5" i="11"/>
  <c r="Y5" i="11"/>
  <c r="U6" i="11"/>
  <c r="R7" i="11"/>
  <c r="N8" i="11"/>
  <c r="J9" i="11"/>
  <c r="F10" i="11"/>
  <c r="B11" i="11"/>
  <c r="X11" i="11"/>
  <c r="U12" i="11"/>
  <c r="Q13" i="11"/>
  <c r="M14" i="11"/>
  <c r="P17" i="11"/>
  <c r="I17" i="11"/>
  <c r="W17" i="11"/>
  <c r="S18" i="11"/>
  <c r="P19" i="11"/>
  <c r="N20" i="11"/>
  <c r="K21" i="11"/>
  <c r="J22" i="11"/>
  <c r="C24" i="11"/>
  <c r="Z24" i="11"/>
  <c r="S26" i="11"/>
  <c r="R27" i="11"/>
  <c r="O28" i="11"/>
  <c r="O29" i="11"/>
  <c r="O30" i="11"/>
  <c r="Q31" i="11"/>
  <c r="Q32" i="11"/>
  <c r="P34" i="11"/>
  <c r="J37" i="11"/>
  <c r="Q38" i="11"/>
  <c r="J41" i="11"/>
  <c r="P42" i="11"/>
  <c r="S43" i="11"/>
  <c r="Z45" i="11"/>
  <c r="M47" i="11"/>
  <c r="Y47" i="11"/>
  <c r="Q47" i="11"/>
  <c r="K47" i="11"/>
  <c r="J47" i="11"/>
  <c r="H47" i="11"/>
  <c r="G47" i="11"/>
  <c r="E47" i="11"/>
  <c r="X47" i="11"/>
  <c r="C47" i="11"/>
  <c r="F50" i="11"/>
  <c r="R52" i="11"/>
  <c r="O54" i="11"/>
  <c r="M57" i="11"/>
  <c r="U60" i="11"/>
  <c r="X68" i="11"/>
  <c r="W76" i="11"/>
  <c r="C91" i="11"/>
  <c r="N28" i="12"/>
  <c r="Z26" i="11"/>
  <c r="Z53" i="11"/>
  <c r="V16" i="11"/>
  <c r="B16" i="11"/>
  <c r="O16" i="11"/>
  <c r="S2" i="11"/>
  <c r="N3" i="11"/>
  <c r="W6" i="11"/>
  <c r="S7" i="11"/>
  <c r="O8" i="11"/>
  <c r="K9" i="11"/>
  <c r="G10" i="11"/>
  <c r="V12" i="11"/>
  <c r="R13" i="11"/>
  <c r="O14" i="11"/>
  <c r="F16" i="11"/>
  <c r="T18" i="11"/>
  <c r="R19" i="11"/>
  <c r="O20" i="11"/>
  <c r="N21" i="11"/>
  <c r="D24" i="11"/>
  <c r="T26" i="11"/>
  <c r="S27" i="11"/>
  <c r="Q28" i="11"/>
  <c r="P29" i="11"/>
  <c r="Q30" i="11"/>
  <c r="S31" i="11"/>
  <c r="R32" i="11"/>
  <c r="Q34" i="11"/>
  <c r="L37" i="11"/>
  <c r="R38" i="11"/>
  <c r="K41" i="11"/>
  <c r="Q42" i="11"/>
  <c r="T43" i="11"/>
  <c r="B47" i="11"/>
  <c r="H50" i="11"/>
  <c r="S52" i="11"/>
  <c r="P54" i="11"/>
  <c r="Q57" i="11"/>
  <c r="W60" i="11"/>
  <c r="Z68" i="11"/>
  <c r="Y76" i="11"/>
  <c r="D91" i="11"/>
  <c r="R19" i="12"/>
  <c r="U19" i="12"/>
  <c r="S19" i="12"/>
  <c r="M19" i="12"/>
  <c r="L19" i="12"/>
  <c r="K19" i="12"/>
  <c r="Z19" i="12"/>
  <c r="Y19" i="12"/>
  <c r="X19" i="12"/>
  <c r="W19" i="12"/>
  <c r="V19" i="12"/>
  <c r="T19" i="12"/>
  <c r="N19" i="12"/>
  <c r="J19" i="12"/>
  <c r="I19" i="12"/>
  <c r="H19" i="12"/>
  <c r="F19" i="12"/>
  <c r="B19" i="12"/>
  <c r="Q19" i="12"/>
  <c r="P19" i="12"/>
  <c r="O19" i="12"/>
  <c r="G19" i="12"/>
  <c r="E19" i="12"/>
  <c r="D19" i="12"/>
  <c r="C19" i="12"/>
  <c r="R29" i="12"/>
  <c r="M29" i="12"/>
  <c r="K29" i="12"/>
  <c r="J29" i="12"/>
  <c r="F29" i="12"/>
  <c r="Z29" i="12"/>
  <c r="E29" i="12"/>
  <c r="Y29" i="12"/>
  <c r="D29" i="12"/>
  <c r="T29" i="12"/>
  <c r="X29" i="12"/>
  <c r="W29" i="12"/>
  <c r="V29" i="12"/>
  <c r="Q29" i="12"/>
  <c r="P29" i="12"/>
  <c r="O29" i="12"/>
  <c r="N29" i="12"/>
  <c r="L29" i="12"/>
  <c r="I29" i="12"/>
  <c r="B29" i="12"/>
  <c r="U29" i="12"/>
  <c r="S29" i="12"/>
  <c r="H29" i="12"/>
  <c r="G29" i="12"/>
  <c r="C29" i="12"/>
  <c r="R63" i="11"/>
  <c r="M63" i="11"/>
  <c r="P63" i="11"/>
  <c r="N63" i="11"/>
  <c r="L63" i="11"/>
  <c r="E63" i="11"/>
  <c r="P70" i="11"/>
  <c r="K70" i="11"/>
  <c r="J70" i="11"/>
  <c r="H70" i="11"/>
  <c r="G70" i="11"/>
  <c r="V70" i="11"/>
  <c r="J71" i="11"/>
  <c r="Y71" i="11"/>
  <c r="E71" i="11"/>
  <c r="G71" i="11"/>
  <c r="D71" i="11"/>
  <c r="Z71" i="11"/>
  <c r="C71" i="11"/>
  <c r="R71" i="11"/>
  <c r="R73" i="11"/>
  <c r="M73" i="11"/>
  <c r="V73" i="11"/>
  <c r="T73" i="11"/>
  <c r="S73" i="11"/>
  <c r="J73" i="11"/>
  <c r="L74" i="11"/>
  <c r="G74" i="11"/>
  <c r="R74" i="11"/>
  <c r="P74" i="11"/>
  <c r="O74" i="11"/>
  <c r="F74" i="11"/>
  <c r="P80" i="11"/>
  <c r="K80" i="11"/>
  <c r="Q80" i="11"/>
  <c r="N80" i="11"/>
  <c r="M80" i="11"/>
  <c r="E80" i="11"/>
  <c r="T86" i="11"/>
  <c r="O86" i="11"/>
  <c r="M86" i="11"/>
  <c r="L86" i="11"/>
  <c r="K86" i="11"/>
  <c r="J86" i="11"/>
  <c r="I86" i="11"/>
  <c r="H86" i="11"/>
  <c r="Y86" i="11"/>
  <c r="C86" i="11"/>
  <c r="S93" i="11"/>
  <c r="R98" i="11"/>
  <c r="L98" i="11"/>
  <c r="G98" i="11"/>
  <c r="F98" i="11"/>
  <c r="Q98" i="11"/>
  <c r="P98" i="11"/>
  <c r="O98" i="11"/>
  <c r="N98" i="11"/>
  <c r="M98" i="11"/>
  <c r="K98" i="11"/>
  <c r="D98" i="11"/>
  <c r="Z98" i="11"/>
  <c r="B98" i="11"/>
  <c r="R49" i="12"/>
  <c r="M49" i="12"/>
  <c r="V49" i="12"/>
  <c r="T49" i="12"/>
  <c r="S49" i="12"/>
  <c r="O49" i="12"/>
  <c r="N49" i="12"/>
  <c r="L49" i="12"/>
  <c r="K49" i="12"/>
  <c r="J49" i="12"/>
  <c r="F49" i="12"/>
  <c r="X49" i="12"/>
  <c r="B49" i="12"/>
  <c r="Y49" i="12"/>
  <c r="W49" i="12"/>
  <c r="U49" i="12"/>
  <c r="Q49" i="12"/>
  <c r="P49" i="12"/>
  <c r="I49" i="12"/>
  <c r="H49" i="12"/>
  <c r="G49" i="12"/>
  <c r="C49" i="12"/>
  <c r="P26" i="12"/>
  <c r="G26" i="12"/>
  <c r="Z26" i="12"/>
  <c r="E26" i="12"/>
  <c r="Y26" i="12"/>
  <c r="D26" i="12"/>
  <c r="U26" i="12"/>
  <c r="T26" i="12"/>
  <c r="S26" i="12"/>
  <c r="M26" i="12"/>
  <c r="L26" i="12"/>
  <c r="K26" i="12"/>
  <c r="J26" i="12"/>
  <c r="I26" i="12"/>
  <c r="H26" i="12"/>
  <c r="F26" i="12"/>
  <c r="C26" i="12"/>
  <c r="X26" i="12"/>
  <c r="W26" i="12"/>
  <c r="O26" i="12"/>
  <c r="D49" i="12"/>
  <c r="O93" i="12"/>
  <c r="J93" i="12"/>
  <c r="I93" i="12"/>
  <c r="R93" i="12"/>
  <c r="Q93" i="12"/>
  <c r="N93" i="12"/>
  <c r="M93" i="12"/>
  <c r="L93" i="12"/>
  <c r="K93" i="12"/>
  <c r="H93" i="12"/>
  <c r="F93" i="12"/>
  <c r="E93" i="12"/>
  <c r="Z93" i="12"/>
  <c r="C93" i="12"/>
  <c r="Y93" i="12"/>
  <c r="X93" i="12"/>
  <c r="W93" i="12"/>
  <c r="V93" i="12"/>
  <c r="U93" i="12"/>
  <c r="T93" i="12"/>
  <c r="P93" i="12"/>
  <c r="G93" i="12"/>
  <c r="D93" i="12"/>
  <c r="B93" i="12"/>
  <c r="S93" i="12"/>
  <c r="U15" i="11"/>
  <c r="M23" i="11"/>
  <c r="U25" i="11"/>
  <c r="M33" i="11"/>
  <c r="U35" i="11"/>
  <c r="P36" i="11"/>
  <c r="Q40" i="11"/>
  <c r="R44" i="11"/>
  <c r="H46" i="11"/>
  <c r="Z55" i="11"/>
  <c r="G55" i="11"/>
  <c r="Y55" i="11"/>
  <c r="E55" i="11"/>
  <c r="X55" i="11"/>
  <c r="D55" i="11"/>
  <c r="Q55" i="11"/>
  <c r="H58" i="11"/>
  <c r="W58" i="11"/>
  <c r="M58" i="11"/>
  <c r="K58" i="11"/>
  <c r="J58" i="11"/>
  <c r="X58" i="11"/>
  <c r="B58" i="11"/>
  <c r="G63" i="11"/>
  <c r="F70" i="11"/>
  <c r="K71" i="11"/>
  <c r="F73" i="11"/>
  <c r="H74" i="11"/>
  <c r="G80" i="11"/>
  <c r="G86" i="11"/>
  <c r="R87" i="11"/>
  <c r="J98" i="11"/>
  <c r="P16" i="12"/>
  <c r="N16" i="12"/>
  <c r="L16" i="12"/>
  <c r="G16" i="12"/>
  <c r="F16" i="12"/>
  <c r="Y16" i="12"/>
  <c r="X16" i="12"/>
  <c r="W16" i="12"/>
  <c r="V16" i="12"/>
  <c r="U16" i="12"/>
  <c r="T16" i="12"/>
  <c r="O16" i="12"/>
  <c r="M16" i="12"/>
  <c r="K16" i="12"/>
  <c r="J16" i="12"/>
  <c r="H16" i="12"/>
  <c r="B16" i="12"/>
  <c r="B26" i="12"/>
  <c r="E49" i="12"/>
  <c r="H63" i="11"/>
  <c r="S98" i="11"/>
  <c r="H4" i="12"/>
  <c r="I4" i="12"/>
  <c r="X4" i="12"/>
  <c r="C4" i="12"/>
  <c r="W4" i="12"/>
  <c r="B4" i="12"/>
  <c r="K4" i="12"/>
  <c r="J4" i="12"/>
  <c r="G4" i="12"/>
  <c r="F4" i="12"/>
  <c r="E4" i="12"/>
  <c r="D4" i="12"/>
  <c r="V4" i="12"/>
  <c r="U4" i="12"/>
  <c r="S4" i="12"/>
  <c r="L10" i="12"/>
  <c r="W10" i="12"/>
  <c r="B10" i="12"/>
  <c r="U10" i="12"/>
  <c r="P10" i="12"/>
  <c r="O10" i="12"/>
  <c r="H10" i="12"/>
  <c r="G10" i="12"/>
  <c r="F10" i="12"/>
  <c r="E10" i="12"/>
  <c r="D10" i="12"/>
  <c r="C10" i="12"/>
  <c r="X10" i="12"/>
  <c r="V10" i="12"/>
  <c r="T10" i="12"/>
  <c r="S10" i="12"/>
  <c r="Q10" i="12"/>
  <c r="J10" i="12"/>
  <c r="C16" i="12"/>
  <c r="N26" i="12"/>
  <c r="Z49" i="12"/>
  <c r="G48" i="11"/>
  <c r="S48" i="11"/>
  <c r="W48" i="11"/>
  <c r="I63" i="11"/>
  <c r="L70" i="11"/>
  <c r="M71" i="11"/>
  <c r="H73" i="11"/>
  <c r="J74" i="11"/>
  <c r="I80" i="11"/>
  <c r="P86" i="11"/>
  <c r="X97" i="11"/>
  <c r="D97" i="11"/>
  <c r="Q97" i="11"/>
  <c r="L97" i="11"/>
  <c r="K97" i="11"/>
  <c r="S97" i="11"/>
  <c r="R97" i="11"/>
  <c r="P97" i="11"/>
  <c r="O97" i="11"/>
  <c r="N97" i="11"/>
  <c r="M97" i="11"/>
  <c r="F97" i="11"/>
  <c r="C97" i="11"/>
  <c r="T98" i="11"/>
  <c r="L4" i="12"/>
  <c r="I10" i="12"/>
  <c r="D16" i="12"/>
  <c r="Q26" i="12"/>
  <c r="B97" i="11"/>
  <c r="U98" i="11"/>
  <c r="R26" i="12"/>
  <c r="P36" i="12"/>
  <c r="K36" i="12"/>
  <c r="E36" i="12"/>
  <c r="Y36" i="12"/>
  <c r="C36" i="12"/>
  <c r="X36" i="12"/>
  <c r="B36" i="12"/>
  <c r="U36" i="12"/>
  <c r="T36" i="12"/>
  <c r="S36" i="12"/>
  <c r="R36" i="12"/>
  <c r="L36" i="12"/>
  <c r="N36" i="12"/>
  <c r="M36" i="12"/>
  <c r="J36" i="12"/>
  <c r="I36" i="12"/>
  <c r="H36" i="12"/>
  <c r="G36" i="12"/>
  <c r="F36" i="12"/>
  <c r="Z36" i="12"/>
  <c r="Q36" i="12"/>
  <c r="H44" i="12"/>
  <c r="W44" i="12"/>
  <c r="C44" i="12"/>
  <c r="R44" i="12"/>
  <c r="P44" i="12"/>
  <c r="O44" i="12"/>
  <c r="L44" i="12"/>
  <c r="K44" i="12"/>
  <c r="J44" i="12"/>
  <c r="I44" i="12"/>
  <c r="G44" i="12"/>
  <c r="Y44" i="12"/>
  <c r="B44" i="12"/>
  <c r="Z44" i="12"/>
  <c r="X44" i="12"/>
  <c r="V44" i="12"/>
  <c r="T44" i="12"/>
  <c r="S44" i="12"/>
  <c r="Q44" i="12"/>
  <c r="N44" i="12"/>
  <c r="M44" i="12"/>
  <c r="F44" i="12"/>
  <c r="E44" i="12"/>
  <c r="D44" i="12"/>
  <c r="M69" i="12"/>
  <c r="G69" i="12"/>
  <c r="Z69" i="12"/>
  <c r="E69" i="12"/>
  <c r="W69" i="12"/>
  <c r="B69" i="12"/>
  <c r="T69" i="12"/>
  <c r="R69" i="12"/>
  <c r="Q69" i="12"/>
  <c r="O69" i="12"/>
  <c r="N69" i="12"/>
  <c r="L69" i="12"/>
  <c r="K69" i="12"/>
  <c r="J69" i="12"/>
  <c r="I69" i="12"/>
  <c r="F69" i="12"/>
  <c r="D69" i="12"/>
  <c r="C69" i="12"/>
  <c r="V69" i="12"/>
  <c r="Y69" i="12"/>
  <c r="X69" i="12"/>
  <c r="U69" i="12"/>
  <c r="S69" i="12"/>
  <c r="P69" i="12"/>
  <c r="H69" i="12"/>
  <c r="V44" i="11"/>
  <c r="L46" i="11"/>
  <c r="C48" i="11"/>
  <c r="Y48" i="11"/>
  <c r="K63" i="11"/>
  <c r="N70" i="11"/>
  <c r="O71" i="11"/>
  <c r="K73" i="11"/>
  <c r="M74" i="11"/>
  <c r="L80" i="11"/>
  <c r="R86" i="11"/>
  <c r="E97" i="11"/>
  <c r="V98" i="11"/>
  <c r="N4" i="12"/>
  <c r="M10" i="12"/>
  <c r="I16" i="12"/>
  <c r="V26" i="12"/>
  <c r="D36" i="12"/>
  <c r="U44" i="12"/>
  <c r="V36" i="11"/>
  <c r="V40" i="11"/>
  <c r="B44" i="11"/>
  <c r="W44" i="11"/>
  <c r="M46" i="11"/>
  <c r="D48" i="11"/>
  <c r="Z48" i="11"/>
  <c r="I55" i="11"/>
  <c r="O63" i="11"/>
  <c r="O70" i="11"/>
  <c r="P71" i="11"/>
  <c r="L73" i="11"/>
  <c r="N74" i="11"/>
  <c r="O80" i="11"/>
  <c r="S86" i="11"/>
  <c r="R93" i="11"/>
  <c r="M93" i="11"/>
  <c r="I93" i="11"/>
  <c r="H93" i="11"/>
  <c r="G93" i="11"/>
  <c r="F93" i="11"/>
  <c r="E93" i="11"/>
  <c r="Z93" i="11"/>
  <c r="D93" i="11"/>
  <c r="U93" i="11"/>
  <c r="G97" i="11"/>
  <c r="W98" i="11"/>
  <c r="O4" i="12"/>
  <c r="Q16" i="12"/>
  <c r="L20" i="12"/>
  <c r="P20" i="12"/>
  <c r="N20" i="12"/>
  <c r="H20" i="12"/>
  <c r="G20" i="12"/>
  <c r="F20" i="12"/>
  <c r="Z20" i="12"/>
  <c r="Y20" i="12"/>
  <c r="X20" i="12"/>
  <c r="W20" i="12"/>
  <c r="V20" i="12"/>
  <c r="U20" i="12"/>
  <c r="Q20" i="12"/>
  <c r="O20" i="12"/>
  <c r="M20" i="12"/>
  <c r="K20" i="12"/>
  <c r="I20" i="12"/>
  <c r="B20" i="12"/>
  <c r="O36" i="12"/>
  <c r="R80" i="11"/>
  <c r="T83" i="11"/>
  <c r="U86" i="11"/>
  <c r="B93" i="11"/>
  <c r="H97" i="11"/>
  <c r="X98" i="11"/>
  <c r="P4" i="12"/>
  <c r="R10" i="12"/>
  <c r="R16" i="12"/>
  <c r="C20" i="12"/>
  <c r="V36" i="12"/>
  <c r="T23" i="11"/>
  <c r="T33" i="11"/>
  <c r="H35" i="11"/>
  <c r="C36" i="11"/>
  <c r="X36" i="11"/>
  <c r="C40" i="11"/>
  <c r="X40" i="11"/>
  <c r="D44" i="11"/>
  <c r="Y44" i="11"/>
  <c r="O46" i="11"/>
  <c r="F48" i="11"/>
  <c r="K55" i="11"/>
  <c r="L58" i="11"/>
  <c r="S63" i="11"/>
  <c r="R70" i="11"/>
  <c r="S71" i="11"/>
  <c r="O73" i="11"/>
  <c r="S74" i="11"/>
  <c r="S80" i="11"/>
  <c r="U83" i="11"/>
  <c r="V86" i="11"/>
  <c r="C93" i="11"/>
  <c r="I97" i="11"/>
  <c r="Y98" i="11"/>
  <c r="Q4" i="12"/>
  <c r="Y10" i="12"/>
  <c r="S16" i="12"/>
  <c r="D20" i="12"/>
  <c r="W36" i="12"/>
  <c r="D36" i="11"/>
  <c r="Y36" i="11"/>
  <c r="D40" i="11"/>
  <c r="Y40" i="11"/>
  <c r="E44" i="11"/>
  <c r="Z44" i="11"/>
  <c r="P46" i="11"/>
  <c r="H48" i="11"/>
  <c r="L55" i="11"/>
  <c r="N58" i="11"/>
  <c r="T63" i="11"/>
  <c r="S70" i="11"/>
  <c r="T71" i="11"/>
  <c r="P73" i="11"/>
  <c r="T74" i="11"/>
  <c r="T80" i="11"/>
  <c r="W86" i="11"/>
  <c r="J93" i="11"/>
  <c r="J97" i="11"/>
  <c r="N3" i="12"/>
  <c r="M3" i="12"/>
  <c r="H3" i="12"/>
  <c r="G3" i="12"/>
  <c r="K3" i="12"/>
  <c r="J3" i="12"/>
  <c r="I3" i="12"/>
  <c r="F3" i="12"/>
  <c r="E3" i="12"/>
  <c r="D3" i="12"/>
  <c r="X3" i="12"/>
  <c r="W3" i="12"/>
  <c r="U3" i="12"/>
  <c r="R4" i="12"/>
  <c r="Z10" i="12"/>
  <c r="Z16" i="12"/>
  <c r="E20" i="12"/>
  <c r="X86" i="11"/>
  <c r="K93" i="11"/>
  <c r="T97" i="11"/>
  <c r="T4" i="12"/>
  <c r="Z11" i="12"/>
  <c r="F11" i="12"/>
  <c r="R11" i="12"/>
  <c r="P11" i="12"/>
  <c r="K11" i="12"/>
  <c r="J11" i="12"/>
  <c r="H11" i="12"/>
  <c r="G11" i="12"/>
  <c r="E11" i="12"/>
  <c r="D11" i="12"/>
  <c r="C11" i="12"/>
  <c r="B11" i="12"/>
  <c r="W11" i="12"/>
  <c r="V11" i="12"/>
  <c r="U11" i="12"/>
  <c r="T11" i="12"/>
  <c r="Q11" i="12"/>
  <c r="L11" i="12"/>
  <c r="J20" i="12"/>
  <c r="T32" i="12"/>
  <c r="O32" i="12"/>
  <c r="U32" i="12"/>
  <c r="R32" i="12"/>
  <c r="Q32" i="12"/>
  <c r="L32" i="12"/>
  <c r="K32" i="12"/>
  <c r="J32" i="12"/>
  <c r="E32" i="12"/>
  <c r="Z32" i="12"/>
  <c r="Y32" i="12"/>
  <c r="X32" i="12"/>
  <c r="W32" i="12"/>
  <c r="V32" i="12"/>
  <c r="S32" i="12"/>
  <c r="M32" i="12"/>
  <c r="I32" i="12"/>
  <c r="H32" i="12"/>
  <c r="G32" i="12"/>
  <c r="F32" i="12"/>
  <c r="D32" i="12"/>
  <c r="C32" i="12"/>
  <c r="U70" i="11"/>
  <c r="V71" i="11"/>
  <c r="U73" i="11"/>
  <c r="V74" i="11"/>
  <c r="V80" i="11"/>
  <c r="Z86" i="11"/>
  <c r="X92" i="11"/>
  <c r="D92" i="11"/>
  <c r="S92" i="11"/>
  <c r="M92" i="11"/>
  <c r="L92" i="11"/>
  <c r="K92" i="11"/>
  <c r="J92" i="11"/>
  <c r="I92" i="11"/>
  <c r="H92" i="11"/>
  <c r="Y92" i="11"/>
  <c r="B92" i="11"/>
  <c r="L93" i="11"/>
  <c r="U97" i="11"/>
  <c r="Y4" i="12"/>
  <c r="I11" i="12"/>
  <c r="X18" i="12"/>
  <c r="D18" i="12"/>
  <c r="Z18" i="12"/>
  <c r="E18" i="12"/>
  <c r="W18" i="12"/>
  <c r="B18" i="12"/>
  <c r="R18" i="12"/>
  <c r="Q18" i="12"/>
  <c r="Y18" i="12"/>
  <c r="V18" i="12"/>
  <c r="U18" i="12"/>
  <c r="T18" i="12"/>
  <c r="S18" i="12"/>
  <c r="P18" i="12"/>
  <c r="L18" i="12"/>
  <c r="K18" i="12"/>
  <c r="J18" i="12"/>
  <c r="I18" i="12"/>
  <c r="G18" i="12"/>
  <c r="R20" i="12"/>
  <c r="B32" i="12"/>
  <c r="W70" i="11"/>
  <c r="W71" i="11"/>
  <c r="W73" i="11"/>
  <c r="W74" i="11"/>
  <c r="W80" i="11"/>
  <c r="N87" i="11"/>
  <c r="I87" i="11"/>
  <c r="J87" i="11"/>
  <c r="H87" i="11"/>
  <c r="G87" i="11"/>
  <c r="F87" i="11"/>
  <c r="E87" i="11"/>
  <c r="Z87" i="11"/>
  <c r="D87" i="11"/>
  <c r="U87" i="11"/>
  <c r="C92" i="11"/>
  <c r="N93" i="11"/>
  <c r="V97" i="11"/>
  <c r="Z4" i="12"/>
  <c r="M11" i="12"/>
  <c r="C18" i="12"/>
  <c r="S20" i="12"/>
  <c r="N32" i="12"/>
  <c r="E92" i="11"/>
  <c r="O93" i="11"/>
  <c r="W97" i="11"/>
  <c r="V5" i="12"/>
  <c r="B5" i="12"/>
  <c r="Y5" i="12"/>
  <c r="D5" i="12"/>
  <c r="S5" i="12"/>
  <c r="R5" i="12"/>
  <c r="I5" i="12"/>
  <c r="H5" i="12"/>
  <c r="G5" i="12"/>
  <c r="F5" i="12"/>
  <c r="E5" i="12"/>
  <c r="C5" i="12"/>
  <c r="W5" i="12"/>
  <c r="U5" i="12"/>
  <c r="Q5" i="12"/>
  <c r="V15" i="12"/>
  <c r="B15" i="12"/>
  <c r="S15" i="12"/>
  <c r="Q15" i="12"/>
  <c r="L15" i="12"/>
  <c r="K15" i="12"/>
  <c r="Z15" i="12"/>
  <c r="Y15" i="12"/>
  <c r="X15" i="12"/>
  <c r="W15" i="12"/>
  <c r="U15" i="12"/>
  <c r="T15" i="12"/>
  <c r="N15" i="12"/>
  <c r="M15" i="12"/>
  <c r="J15" i="12"/>
  <c r="I15" i="12"/>
  <c r="G15" i="12"/>
  <c r="C15" i="12"/>
  <c r="F18" i="12"/>
  <c r="T20" i="12"/>
  <c r="P32" i="12"/>
  <c r="V46" i="11"/>
  <c r="M48" i="11"/>
  <c r="Y63" i="11"/>
  <c r="Y70" i="11"/>
  <c r="Y73" i="11"/>
  <c r="Y74" i="11"/>
  <c r="Y80" i="11"/>
  <c r="R83" i="11"/>
  <c r="M83" i="11"/>
  <c r="E83" i="11"/>
  <c r="Y83" i="11"/>
  <c r="C83" i="11"/>
  <c r="X83" i="11"/>
  <c r="B83" i="11"/>
  <c r="V83" i="11"/>
  <c r="P83" i="11"/>
  <c r="C87" i="11"/>
  <c r="F92" i="11"/>
  <c r="P93" i="11"/>
  <c r="Y97" i="11"/>
  <c r="J5" i="12"/>
  <c r="R9" i="12"/>
  <c r="G9" i="12"/>
  <c r="Z9" i="12"/>
  <c r="E9" i="12"/>
  <c r="U9" i="12"/>
  <c r="T9" i="12"/>
  <c r="I9" i="12"/>
  <c r="H9" i="12"/>
  <c r="F9" i="12"/>
  <c r="D9" i="12"/>
  <c r="C9" i="12"/>
  <c r="B9" i="12"/>
  <c r="W9" i="12"/>
  <c r="V9" i="12"/>
  <c r="S9" i="12"/>
  <c r="Q9" i="12"/>
  <c r="O9" i="12"/>
  <c r="K9" i="12"/>
  <c r="O11" i="12"/>
  <c r="D15" i="12"/>
  <c r="H18" i="12"/>
  <c r="R59" i="12"/>
  <c r="M59" i="12"/>
  <c r="E59" i="12"/>
  <c r="Y59" i="12"/>
  <c r="C59" i="12"/>
  <c r="X59" i="12"/>
  <c r="B59" i="12"/>
  <c r="V59" i="12"/>
  <c r="U59" i="12"/>
  <c r="T59" i="12"/>
  <c r="S59" i="12"/>
  <c r="Q59" i="12"/>
  <c r="P59" i="12"/>
  <c r="L59" i="12"/>
  <c r="K59" i="12"/>
  <c r="G59" i="12"/>
  <c r="Z59" i="12"/>
  <c r="W59" i="12"/>
  <c r="O59" i="12"/>
  <c r="N59" i="12"/>
  <c r="J59" i="12"/>
  <c r="I59" i="12"/>
  <c r="H59" i="12"/>
  <c r="F59" i="12"/>
  <c r="U50" i="12"/>
  <c r="X38" i="12"/>
  <c r="D38" i="12"/>
  <c r="S38" i="12"/>
  <c r="T38" i="12"/>
  <c r="Q38" i="12"/>
  <c r="P38" i="12"/>
  <c r="M38" i="12"/>
  <c r="L38" i="12"/>
  <c r="K38" i="12"/>
  <c r="J38" i="12"/>
  <c r="E38" i="12"/>
  <c r="B38" i="12"/>
  <c r="C38" i="12"/>
  <c r="J47" i="12"/>
  <c r="Y47" i="12"/>
  <c r="E47" i="12"/>
  <c r="G47" i="12"/>
  <c r="D47" i="12"/>
  <c r="Z47" i="12"/>
  <c r="C47" i="12"/>
  <c r="V47" i="12"/>
  <c r="U47" i="12"/>
  <c r="T47" i="12"/>
  <c r="S47" i="12"/>
  <c r="R47" i="12"/>
  <c r="N47" i="12"/>
  <c r="J27" i="12"/>
  <c r="W27" i="12"/>
  <c r="B27" i="12"/>
  <c r="U27" i="12"/>
  <c r="T27" i="12"/>
  <c r="P27" i="12"/>
  <c r="O27" i="12"/>
  <c r="N27" i="12"/>
  <c r="H27" i="12"/>
  <c r="F38" i="12"/>
  <c r="B47" i="12"/>
  <c r="W74" i="12"/>
  <c r="C74" i="12"/>
  <c r="Y74" i="12"/>
  <c r="D74" i="12"/>
  <c r="X74" i="12"/>
  <c r="B74" i="12"/>
  <c r="U74" i="12"/>
  <c r="S74" i="12"/>
  <c r="R74" i="12"/>
  <c r="O74" i="12"/>
  <c r="M74" i="12"/>
  <c r="L74" i="12"/>
  <c r="J74" i="12"/>
  <c r="I74" i="12"/>
  <c r="H74" i="12"/>
  <c r="G74" i="12"/>
  <c r="F74" i="12"/>
  <c r="E74" i="12"/>
  <c r="Q74" i="12"/>
  <c r="S78" i="12"/>
  <c r="Z78" i="12"/>
  <c r="E78" i="12"/>
  <c r="Y78" i="12"/>
  <c r="D78" i="12"/>
  <c r="W78" i="12"/>
  <c r="B78" i="12"/>
  <c r="U78" i="12"/>
  <c r="T78" i="12"/>
  <c r="V78" i="12"/>
  <c r="R78" i="12"/>
  <c r="P78" i="12"/>
  <c r="O78" i="12"/>
  <c r="N78" i="12"/>
  <c r="M78" i="12"/>
  <c r="L78" i="12"/>
  <c r="K78" i="12"/>
  <c r="I78" i="12"/>
  <c r="H78" i="12"/>
  <c r="G78" i="12"/>
  <c r="W85" i="12"/>
  <c r="C85" i="12"/>
  <c r="R85" i="12"/>
  <c r="Q85" i="12"/>
  <c r="U85" i="12"/>
  <c r="T85" i="12"/>
  <c r="P85" i="12"/>
  <c r="O85" i="12"/>
  <c r="N85" i="12"/>
  <c r="M85" i="12"/>
  <c r="J85" i="12"/>
  <c r="I85" i="12"/>
  <c r="G85" i="12"/>
  <c r="Z85" i="12"/>
  <c r="Y85" i="12"/>
  <c r="X85" i="12"/>
  <c r="V85" i="12"/>
  <c r="S85" i="12"/>
  <c r="L85" i="12"/>
  <c r="H85" i="12"/>
  <c r="F85" i="12"/>
  <c r="E85" i="12"/>
  <c r="G38" i="12"/>
  <c r="N43" i="12"/>
  <c r="I43" i="12"/>
  <c r="V43" i="12"/>
  <c r="T43" i="12"/>
  <c r="S43" i="12"/>
  <c r="P43" i="12"/>
  <c r="O43" i="12"/>
  <c r="M43" i="12"/>
  <c r="L43" i="12"/>
  <c r="K43" i="12"/>
  <c r="F43" i="12"/>
  <c r="F47" i="12"/>
  <c r="N53" i="12"/>
  <c r="I53" i="12"/>
  <c r="E53" i="12"/>
  <c r="Y53" i="12"/>
  <c r="C53" i="12"/>
  <c r="X53" i="12"/>
  <c r="B53" i="12"/>
  <c r="U53" i="12"/>
  <c r="T53" i="12"/>
  <c r="S53" i="12"/>
  <c r="R53" i="12"/>
  <c r="Q53" i="12"/>
  <c r="L53" i="12"/>
  <c r="G53" i="12"/>
  <c r="K74" i="12"/>
  <c r="C78" i="12"/>
  <c r="B85" i="12"/>
  <c r="U51" i="11"/>
  <c r="M61" i="11"/>
  <c r="L64" i="11"/>
  <c r="G64" i="11"/>
  <c r="W64" i="11"/>
  <c r="M78" i="11"/>
  <c r="J81" i="11"/>
  <c r="Y81" i="11"/>
  <c r="E81" i="11"/>
  <c r="W81" i="11"/>
  <c r="M84" i="11"/>
  <c r="Q88" i="11"/>
  <c r="M89" i="11"/>
  <c r="Q94" i="11"/>
  <c r="Z100" i="11"/>
  <c r="F100" i="11"/>
  <c r="W100" i="11"/>
  <c r="B100" i="11"/>
  <c r="R100" i="11"/>
  <c r="Q100" i="11"/>
  <c r="T2" i="12"/>
  <c r="R2" i="12"/>
  <c r="M2" i="12"/>
  <c r="L2" i="12"/>
  <c r="Y2" i="12"/>
  <c r="D27" i="12"/>
  <c r="H38" i="12"/>
  <c r="B43" i="12"/>
  <c r="H47" i="12"/>
  <c r="D53" i="12"/>
  <c r="N74" i="12"/>
  <c r="F78" i="12"/>
  <c r="D85" i="12"/>
  <c r="E27" i="12"/>
  <c r="I38" i="12"/>
  <c r="C43" i="12"/>
  <c r="I47" i="12"/>
  <c r="F53" i="12"/>
  <c r="G70" i="12"/>
  <c r="W70" i="12"/>
  <c r="B70" i="12"/>
  <c r="U70" i="12"/>
  <c r="R70" i="12"/>
  <c r="S70" i="12"/>
  <c r="P70" i="12"/>
  <c r="O70" i="12"/>
  <c r="M70" i="12"/>
  <c r="L70" i="12"/>
  <c r="K70" i="12"/>
  <c r="J70" i="12"/>
  <c r="I70" i="12"/>
  <c r="H70" i="12"/>
  <c r="E70" i="12"/>
  <c r="D70" i="12"/>
  <c r="C70" i="12"/>
  <c r="V70" i="12"/>
  <c r="P74" i="12"/>
  <c r="J78" i="12"/>
  <c r="I15" i="13"/>
  <c r="Z15" i="13"/>
  <c r="F15" i="13"/>
  <c r="Y15" i="13"/>
  <c r="E15" i="13"/>
  <c r="U15" i="13"/>
  <c r="S15" i="13"/>
  <c r="V15" i="13"/>
  <c r="O15" i="13"/>
  <c r="N15" i="13"/>
  <c r="L15" i="13"/>
  <c r="K15" i="13"/>
  <c r="X15" i="13"/>
  <c r="W15" i="13"/>
  <c r="R15" i="13"/>
  <c r="Q15" i="13"/>
  <c r="M15" i="13"/>
  <c r="J15" i="13"/>
  <c r="G15" i="13"/>
  <c r="T15" i="13"/>
  <c r="H15" i="13"/>
  <c r="D15" i="13"/>
  <c r="C15" i="13"/>
  <c r="B15" i="13"/>
  <c r="Q86" i="12"/>
  <c r="L86" i="12"/>
  <c r="K86" i="12"/>
  <c r="S86" i="12"/>
  <c r="R86" i="12"/>
  <c r="O86" i="12"/>
  <c r="N86" i="12"/>
  <c r="M86" i="12"/>
  <c r="J86" i="12"/>
  <c r="G86" i="12"/>
  <c r="F86" i="12"/>
  <c r="D86" i="12"/>
  <c r="H86" i="12"/>
  <c r="E86" i="12"/>
  <c r="C86" i="12"/>
  <c r="B86" i="12"/>
  <c r="Y86" i="12"/>
  <c r="X86" i="12"/>
  <c r="W86" i="12"/>
  <c r="P86" i="12"/>
  <c r="P15" i="13"/>
  <c r="X78" i="12"/>
  <c r="I86" i="12"/>
  <c r="R38" i="12"/>
  <c r="L50" i="12"/>
  <c r="G50" i="12"/>
  <c r="R50" i="12"/>
  <c r="P50" i="12"/>
  <c r="O50" i="12"/>
  <c r="K50" i="12"/>
  <c r="J50" i="12"/>
  <c r="I50" i="12"/>
  <c r="H50" i="12"/>
  <c r="F50" i="12"/>
  <c r="X50" i="12"/>
  <c r="B50" i="12"/>
  <c r="T50" i="12"/>
  <c r="T86" i="12"/>
  <c r="S89" i="11"/>
  <c r="J7" i="12"/>
  <c r="Q7" i="12"/>
  <c r="O7" i="12"/>
  <c r="I7" i="12"/>
  <c r="H7" i="12"/>
  <c r="Z7" i="12"/>
  <c r="K27" i="12"/>
  <c r="U38" i="12"/>
  <c r="H43" i="12"/>
  <c r="O47" i="12"/>
  <c r="C50" i="12"/>
  <c r="M53" i="12"/>
  <c r="S68" i="12"/>
  <c r="L68" i="12"/>
  <c r="J68" i="12"/>
  <c r="G68" i="12"/>
  <c r="V68" i="12"/>
  <c r="T68" i="12"/>
  <c r="R68" i="12"/>
  <c r="P68" i="12"/>
  <c r="O68" i="12"/>
  <c r="N68" i="12"/>
  <c r="M68" i="12"/>
  <c r="K68" i="12"/>
  <c r="I68" i="12"/>
  <c r="F68" i="12"/>
  <c r="E68" i="12"/>
  <c r="D68" i="12"/>
  <c r="X68" i="12"/>
  <c r="T70" i="12"/>
  <c r="U86" i="12"/>
  <c r="H88" i="11"/>
  <c r="W88" i="11"/>
  <c r="C88" i="11"/>
  <c r="X88" i="11"/>
  <c r="T89" i="11"/>
  <c r="L94" i="11"/>
  <c r="G94" i="11"/>
  <c r="Z94" i="11"/>
  <c r="W94" i="11"/>
  <c r="X8" i="12"/>
  <c r="D8" i="12"/>
  <c r="L8" i="12"/>
  <c r="J8" i="12"/>
  <c r="Z8" i="12"/>
  <c r="E8" i="12"/>
  <c r="Y8" i="12"/>
  <c r="C8" i="12"/>
  <c r="L27" i="12"/>
  <c r="V38" i="12"/>
  <c r="J43" i="12"/>
  <c r="P47" i="12"/>
  <c r="D50" i="12"/>
  <c r="O53" i="12"/>
  <c r="X70" i="12"/>
  <c r="V86" i="12"/>
  <c r="T66" i="11"/>
  <c r="O66" i="11"/>
  <c r="W66" i="11"/>
  <c r="B88" i="11"/>
  <c r="Y88" i="11"/>
  <c r="U89" i="11"/>
  <c r="B94" i="11"/>
  <c r="X94" i="11"/>
  <c r="C7" i="12"/>
  <c r="B8" i="12"/>
  <c r="V25" i="12"/>
  <c r="B25" i="12"/>
  <c r="L25" i="12"/>
  <c r="J25" i="12"/>
  <c r="I25" i="12"/>
  <c r="Z25" i="12"/>
  <c r="E25" i="12"/>
  <c r="Y25" i="12"/>
  <c r="D25" i="12"/>
  <c r="X25" i="12"/>
  <c r="C25" i="12"/>
  <c r="M27" i="12"/>
  <c r="H34" i="12"/>
  <c r="W34" i="12"/>
  <c r="C34" i="12"/>
  <c r="M34" i="12"/>
  <c r="K34" i="12"/>
  <c r="J34" i="12"/>
  <c r="F34" i="12"/>
  <c r="E34" i="12"/>
  <c r="Z34" i="12"/>
  <c r="D34" i="12"/>
  <c r="Y34" i="12"/>
  <c r="B34" i="12"/>
  <c r="S34" i="12"/>
  <c r="W38" i="12"/>
  <c r="L40" i="12"/>
  <c r="G40" i="12"/>
  <c r="M40" i="12"/>
  <c r="J40" i="12"/>
  <c r="I40" i="12"/>
  <c r="E40" i="12"/>
  <c r="Z40" i="12"/>
  <c r="D40" i="12"/>
  <c r="Y40" i="12"/>
  <c r="C40" i="12"/>
  <c r="X40" i="12"/>
  <c r="B40" i="12"/>
  <c r="S40" i="12"/>
  <c r="Q43" i="12"/>
  <c r="V45" i="12"/>
  <c r="B45" i="12"/>
  <c r="Q45" i="12"/>
  <c r="N45" i="12"/>
  <c r="L45" i="12"/>
  <c r="K45" i="12"/>
  <c r="H45" i="12"/>
  <c r="G45" i="12"/>
  <c r="F45" i="12"/>
  <c r="E45" i="12"/>
  <c r="Z45" i="12"/>
  <c r="D45" i="12"/>
  <c r="U45" i="12"/>
  <c r="Q47" i="12"/>
  <c r="E50" i="12"/>
  <c r="P53" i="12"/>
  <c r="Y70" i="12"/>
  <c r="Z86" i="12"/>
  <c r="J64" i="11"/>
  <c r="B66" i="11"/>
  <c r="X66" i="11"/>
  <c r="X72" i="11"/>
  <c r="D72" i="11"/>
  <c r="S72" i="11"/>
  <c r="W72" i="11"/>
  <c r="K81" i="11"/>
  <c r="D88" i="11"/>
  <c r="Z88" i="11"/>
  <c r="C94" i="11"/>
  <c r="Y94" i="11"/>
  <c r="K100" i="11"/>
  <c r="I2" i="12"/>
  <c r="D7" i="12"/>
  <c r="F8" i="12"/>
  <c r="T22" i="12"/>
  <c r="F22" i="12"/>
  <c r="Y22" i="12"/>
  <c r="D22" i="12"/>
  <c r="S22" i="12"/>
  <c r="R22" i="12"/>
  <c r="Q22" i="12"/>
  <c r="H24" i="12"/>
  <c r="Q24" i="12"/>
  <c r="O24" i="12"/>
  <c r="N24" i="12"/>
  <c r="J24" i="12"/>
  <c r="I24" i="12"/>
  <c r="G24" i="12"/>
  <c r="F25" i="12"/>
  <c r="Q27" i="12"/>
  <c r="G34" i="12"/>
  <c r="Y38" i="12"/>
  <c r="F40" i="12"/>
  <c r="R43" i="12"/>
  <c r="C45" i="12"/>
  <c r="W47" i="12"/>
  <c r="M50" i="12"/>
  <c r="V53" i="12"/>
  <c r="H68" i="12"/>
  <c r="Z70" i="12"/>
  <c r="V89" i="11"/>
  <c r="B89" i="11"/>
  <c r="Q89" i="11"/>
  <c r="X89" i="11"/>
  <c r="D94" i="11"/>
  <c r="G8" i="12"/>
  <c r="R27" i="12"/>
  <c r="Z38" i="12"/>
  <c r="U43" i="12"/>
  <c r="X47" i="12"/>
  <c r="N50" i="12"/>
  <c r="W53" i="12"/>
  <c r="V55" i="12"/>
  <c r="B55" i="12"/>
  <c r="Q55" i="12"/>
  <c r="T55" i="12"/>
  <c r="R55" i="12"/>
  <c r="P55" i="12"/>
  <c r="M55" i="12"/>
  <c r="L55" i="12"/>
  <c r="K55" i="12"/>
  <c r="J55" i="12"/>
  <c r="I55" i="12"/>
  <c r="E55" i="12"/>
  <c r="W55" i="12"/>
  <c r="Q68" i="12"/>
  <c r="J61" i="11"/>
  <c r="Y61" i="11"/>
  <c r="E61" i="11"/>
  <c r="W61" i="11"/>
  <c r="D66" i="11"/>
  <c r="Z66" i="11"/>
  <c r="H78" i="11"/>
  <c r="W78" i="11"/>
  <c r="C78" i="11"/>
  <c r="X78" i="11"/>
  <c r="L84" i="11"/>
  <c r="G84" i="11"/>
  <c r="W84" i="11"/>
  <c r="F88" i="11"/>
  <c r="C89" i="11"/>
  <c r="Y89" i="11"/>
  <c r="E94" i="11"/>
  <c r="F7" i="12"/>
  <c r="H8" i="12"/>
  <c r="H25" i="12"/>
  <c r="S27" i="12"/>
  <c r="L34" i="12"/>
  <c r="K40" i="12"/>
  <c r="W43" i="12"/>
  <c r="J45" i="12"/>
  <c r="Q50" i="12"/>
  <c r="Z53" i="12"/>
  <c r="C55" i="12"/>
  <c r="U68" i="12"/>
  <c r="R62" i="12"/>
  <c r="Y67" i="12"/>
  <c r="E67" i="12"/>
  <c r="Q67" i="12"/>
  <c r="O67" i="12"/>
  <c r="L67" i="12"/>
  <c r="Z67" i="12"/>
  <c r="S94" i="12"/>
  <c r="K8" i="13"/>
  <c r="H8" i="13"/>
  <c r="Q8" i="13"/>
  <c r="L8" i="13"/>
  <c r="J8" i="13"/>
  <c r="G8" i="13"/>
  <c r="W8" i="13"/>
  <c r="V8" i="13"/>
  <c r="T8" i="13"/>
  <c r="S8" i="13"/>
  <c r="R8" i="13"/>
  <c r="P8" i="13"/>
  <c r="O8" i="13"/>
  <c r="M8" i="13"/>
  <c r="I8" i="13"/>
  <c r="E8" i="13"/>
  <c r="D8" i="13"/>
  <c r="B8" i="13"/>
  <c r="V94" i="12"/>
  <c r="M21" i="13"/>
  <c r="J21" i="13"/>
  <c r="I21" i="13"/>
  <c r="Y21" i="13"/>
  <c r="E21" i="13"/>
  <c r="W21" i="13"/>
  <c r="C21" i="13"/>
  <c r="S21" i="13"/>
  <c r="Q21" i="13"/>
  <c r="N21" i="13"/>
  <c r="L21" i="13"/>
  <c r="H21" i="13"/>
  <c r="G21" i="13"/>
  <c r="Z21" i="13"/>
  <c r="X21" i="13"/>
  <c r="V21" i="13"/>
  <c r="T21" i="13"/>
  <c r="R21" i="13"/>
  <c r="P21" i="13"/>
  <c r="O21" i="13"/>
  <c r="K21" i="13"/>
  <c r="F21" i="13"/>
  <c r="D21" i="13"/>
  <c r="N33" i="12"/>
  <c r="I33" i="12"/>
  <c r="W33" i="12"/>
  <c r="R39" i="12"/>
  <c r="M39" i="12"/>
  <c r="W39" i="12"/>
  <c r="P56" i="12"/>
  <c r="K56" i="12"/>
  <c r="W56" i="12"/>
  <c r="F67" i="12"/>
  <c r="Q75" i="12"/>
  <c r="T75" i="12"/>
  <c r="S75" i="12"/>
  <c r="P75" i="12"/>
  <c r="N75" i="12"/>
  <c r="M75" i="12"/>
  <c r="K76" i="12"/>
  <c r="O76" i="12"/>
  <c r="N76" i="12"/>
  <c r="L76" i="12"/>
  <c r="I76" i="12"/>
  <c r="H76" i="12"/>
  <c r="Y77" i="12"/>
  <c r="E77" i="12"/>
  <c r="J77" i="12"/>
  <c r="I77" i="12"/>
  <c r="G77" i="12"/>
  <c r="Z77" i="12"/>
  <c r="D77" i="12"/>
  <c r="X77" i="12"/>
  <c r="C77" i="12"/>
  <c r="Y88" i="12"/>
  <c r="E88" i="12"/>
  <c r="T88" i="12"/>
  <c r="S88" i="12"/>
  <c r="M88" i="12"/>
  <c r="L88" i="12"/>
  <c r="J88" i="12"/>
  <c r="I88" i="12"/>
  <c r="H88" i="12"/>
  <c r="G88" i="12"/>
  <c r="C88" i="12"/>
  <c r="Z88" i="12"/>
  <c r="B88" i="12"/>
  <c r="W88" i="12"/>
  <c r="W6" i="13"/>
  <c r="C6" i="13"/>
  <c r="T6" i="13"/>
  <c r="Y6" i="13"/>
  <c r="B6" i="13"/>
  <c r="R6" i="13"/>
  <c r="Q6" i="13"/>
  <c r="V6" i="13"/>
  <c r="U6" i="13"/>
  <c r="P6" i="13"/>
  <c r="O6" i="13"/>
  <c r="N6" i="13"/>
  <c r="M6" i="13"/>
  <c r="L6" i="13"/>
  <c r="J6" i="13"/>
  <c r="I6" i="13"/>
  <c r="G6" i="13"/>
  <c r="F6" i="13"/>
  <c r="D6" i="13"/>
  <c r="B21" i="13"/>
  <c r="K43" i="13"/>
  <c r="N43" i="13"/>
  <c r="J43" i="13"/>
  <c r="I43" i="13"/>
  <c r="Z43" i="13"/>
  <c r="E43" i="13"/>
  <c r="X43" i="13"/>
  <c r="C43" i="13"/>
  <c r="W43" i="13"/>
  <c r="B43" i="13"/>
  <c r="U43" i="13"/>
  <c r="T43" i="13"/>
  <c r="S43" i="13"/>
  <c r="Q43" i="13"/>
  <c r="M43" i="13"/>
  <c r="L43" i="13"/>
  <c r="G43" i="13"/>
  <c r="F43" i="13"/>
  <c r="Y43" i="13"/>
  <c r="V43" i="13"/>
  <c r="R43" i="13"/>
  <c r="P43" i="13"/>
  <c r="O43" i="13"/>
  <c r="H43" i="13"/>
  <c r="O62" i="12"/>
  <c r="U62" i="12"/>
  <c r="P62" i="12"/>
  <c r="X62" i="12"/>
  <c r="D43" i="13"/>
  <c r="C75" i="12"/>
  <c r="C76" i="12"/>
  <c r="F77" i="12"/>
  <c r="F88" i="12"/>
  <c r="H6" i="13"/>
  <c r="J57" i="12"/>
  <c r="Y57" i="12"/>
  <c r="E57" i="12"/>
  <c r="W57" i="12"/>
  <c r="D62" i="12"/>
  <c r="I63" i="12"/>
  <c r="P63" i="12"/>
  <c r="K63" i="12"/>
  <c r="X63" i="12"/>
  <c r="J67" i="12"/>
  <c r="I84" i="12"/>
  <c r="X84" i="12"/>
  <c r="D84" i="12"/>
  <c r="W84" i="12"/>
  <c r="C84" i="12"/>
  <c r="V84" i="12"/>
  <c r="U84" i="12"/>
  <c r="S84" i="12"/>
  <c r="R84" i="12"/>
  <c r="Q84" i="12"/>
  <c r="P84" i="12"/>
  <c r="M84" i="12"/>
  <c r="J84" i="12"/>
  <c r="N88" i="12"/>
  <c r="S6" i="13"/>
  <c r="G12" i="13"/>
  <c r="X12" i="13"/>
  <c r="D12" i="13"/>
  <c r="W12" i="13"/>
  <c r="C12" i="13"/>
  <c r="F12" i="13"/>
  <c r="V12" i="13"/>
  <c r="U12" i="13"/>
  <c r="S12" i="13"/>
  <c r="R12" i="13"/>
  <c r="Z12" i="13"/>
  <c r="Y12" i="13"/>
  <c r="T12" i="13"/>
  <c r="Q12" i="13"/>
  <c r="P12" i="13"/>
  <c r="O12" i="13"/>
  <c r="N12" i="13"/>
  <c r="L12" i="13"/>
  <c r="K12" i="13"/>
  <c r="I12" i="13"/>
  <c r="H12" i="13"/>
  <c r="B12" i="13"/>
  <c r="Z21" i="12"/>
  <c r="F21" i="12"/>
  <c r="V21" i="12"/>
  <c r="F33" i="12"/>
  <c r="F39" i="12"/>
  <c r="P42" i="12"/>
  <c r="P46" i="12"/>
  <c r="K46" i="12"/>
  <c r="W46" i="12"/>
  <c r="F56" i="12"/>
  <c r="B57" i="12"/>
  <c r="X57" i="12"/>
  <c r="E62" i="12"/>
  <c r="B63" i="12"/>
  <c r="Y63" i="12"/>
  <c r="K67" i="12"/>
  <c r="O72" i="12"/>
  <c r="M72" i="12"/>
  <c r="L72" i="12"/>
  <c r="J72" i="12"/>
  <c r="G72" i="12"/>
  <c r="Z72" i="12"/>
  <c r="F75" i="12"/>
  <c r="F76" i="12"/>
  <c r="L77" i="12"/>
  <c r="B84" i="12"/>
  <c r="O88" i="12"/>
  <c r="X6" i="13"/>
  <c r="E12" i="13"/>
  <c r="V99" i="11"/>
  <c r="M6" i="12"/>
  <c r="V17" i="12"/>
  <c r="B21" i="12"/>
  <c r="W21" i="12"/>
  <c r="M23" i="12"/>
  <c r="G33" i="12"/>
  <c r="O37" i="12"/>
  <c r="G39" i="12"/>
  <c r="Q42" i="12"/>
  <c r="B46" i="12"/>
  <c r="X46" i="12"/>
  <c r="T52" i="12"/>
  <c r="O52" i="12"/>
  <c r="W52" i="12"/>
  <c r="O54" i="12"/>
  <c r="G56" i="12"/>
  <c r="C57" i="12"/>
  <c r="Z57" i="12"/>
  <c r="O60" i="12"/>
  <c r="F62" i="12"/>
  <c r="C63" i="12"/>
  <c r="Z63" i="12"/>
  <c r="M67" i="12"/>
  <c r="B72" i="12"/>
  <c r="I73" i="12"/>
  <c r="H73" i="12"/>
  <c r="G73" i="12"/>
  <c r="Z73" i="12"/>
  <c r="E73" i="12"/>
  <c r="X73" i="12"/>
  <c r="C73" i="12"/>
  <c r="W73" i="12"/>
  <c r="B73" i="12"/>
  <c r="G75" i="12"/>
  <c r="G76" i="12"/>
  <c r="M77" i="12"/>
  <c r="E84" i="12"/>
  <c r="P88" i="12"/>
  <c r="Z6" i="13"/>
  <c r="J12" i="13"/>
  <c r="U65" i="11"/>
  <c r="U75" i="11"/>
  <c r="U85" i="11"/>
  <c r="V95" i="11"/>
  <c r="Q96" i="11"/>
  <c r="B99" i="11"/>
  <c r="W99" i="11"/>
  <c r="N6" i="12"/>
  <c r="V13" i="12"/>
  <c r="Q14" i="12"/>
  <c r="B17" i="12"/>
  <c r="W17" i="12"/>
  <c r="C21" i="12"/>
  <c r="X21" i="12"/>
  <c r="O23" i="12"/>
  <c r="V30" i="12"/>
  <c r="H33" i="12"/>
  <c r="V35" i="12"/>
  <c r="B35" i="12"/>
  <c r="Q35" i="12"/>
  <c r="X35" i="12"/>
  <c r="P37" i="12"/>
  <c r="H39" i="12"/>
  <c r="C46" i="12"/>
  <c r="Y46" i="12"/>
  <c r="B52" i="12"/>
  <c r="X52" i="12"/>
  <c r="P54" i="12"/>
  <c r="H56" i="12"/>
  <c r="D57" i="12"/>
  <c r="X58" i="12"/>
  <c r="D58" i="12"/>
  <c r="S58" i="12"/>
  <c r="W58" i="12"/>
  <c r="P60" i="12"/>
  <c r="G62" i="12"/>
  <c r="D63" i="12"/>
  <c r="W64" i="12"/>
  <c r="C64" i="12"/>
  <c r="K64" i="12"/>
  <c r="F64" i="12"/>
  <c r="Y64" i="12"/>
  <c r="N67" i="12"/>
  <c r="C72" i="12"/>
  <c r="D73" i="12"/>
  <c r="H75" i="12"/>
  <c r="J76" i="12"/>
  <c r="N77" i="12"/>
  <c r="F84" i="12"/>
  <c r="Q88" i="12"/>
  <c r="Q7" i="13"/>
  <c r="N7" i="13"/>
  <c r="U7" i="13"/>
  <c r="O7" i="13"/>
  <c r="M7" i="13"/>
  <c r="W7" i="13"/>
  <c r="V7" i="13"/>
  <c r="S7" i="13"/>
  <c r="R7" i="13"/>
  <c r="P7" i="13"/>
  <c r="L7" i="13"/>
  <c r="K7" i="13"/>
  <c r="I7" i="13"/>
  <c r="H7" i="13"/>
  <c r="F7" i="13"/>
  <c r="E7" i="13"/>
  <c r="C7" i="13"/>
  <c r="M12" i="13"/>
  <c r="F57" i="12"/>
  <c r="H62" i="12"/>
  <c r="E63" i="12"/>
  <c r="P67" i="12"/>
  <c r="R88" i="12"/>
  <c r="B7" i="13"/>
  <c r="I62" i="12"/>
  <c r="F63" i="12"/>
  <c r="R67" i="12"/>
  <c r="E72" i="12"/>
  <c r="J73" i="12"/>
  <c r="J75" i="12"/>
  <c r="P76" i="12"/>
  <c r="P77" i="12"/>
  <c r="H84" i="12"/>
  <c r="U88" i="12"/>
  <c r="D7" i="13"/>
  <c r="I94" i="12"/>
  <c r="X94" i="12"/>
  <c r="D94" i="12"/>
  <c r="W94" i="12"/>
  <c r="C94" i="12"/>
  <c r="O94" i="12"/>
  <c r="N94" i="12"/>
  <c r="L94" i="12"/>
  <c r="K94" i="12"/>
  <c r="J94" i="12"/>
  <c r="H94" i="12"/>
  <c r="G94" i="12"/>
  <c r="E94" i="12"/>
  <c r="B94" i="12"/>
  <c r="Y94" i="12"/>
  <c r="M33" i="12"/>
  <c r="L39" i="12"/>
  <c r="T42" i="12"/>
  <c r="O42" i="12"/>
  <c r="W42" i="12"/>
  <c r="F52" i="12"/>
  <c r="T54" i="12"/>
  <c r="M56" i="12"/>
  <c r="I57" i="12"/>
  <c r="T60" i="12"/>
  <c r="K62" i="12"/>
  <c r="H63" i="12"/>
  <c r="T67" i="12"/>
  <c r="H72" i="12"/>
  <c r="L73" i="12"/>
  <c r="L75" i="12"/>
  <c r="R76" i="12"/>
  <c r="R77" i="12"/>
  <c r="L84" i="12"/>
  <c r="X88" i="12"/>
  <c r="F94" i="12"/>
  <c r="J7" i="13"/>
  <c r="F65" i="11"/>
  <c r="F75" i="11"/>
  <c r="V96" i="11"/>
  <c r="G99" i="11"/>
  <c r="T6" i="12"/>
  <c r="V14" i="12"/>
  <c r="G17" i="12"/>
  <c r="I21" i="12"/>
  <c r="T23" i="12"/>
  <c r="Z31" i="12"/>
  <c r="F31" i="12"/>
  <c r="V31" i="12"/>
  <c r="O33" i="12"/>
  <c r="N39" i="12"/>
  <c r="B42" i="12"/>
  <c r="X42" i="12"/>
  <c r="H46" i="12"/>
  <c r="X48" i="12"/>
  <c r="D48" i="12"/>
  <c r="S48" i="12"/>
  <c r="W48" i="12"/>
  <c r="G52" i="12"/>
  <c r="N56" i="12"/>
  <c r="K57" i="12"/>
  <c r="L62" i="12"/>
  <c r="J63" i="12"/>
  <c r="U67" i="12"/>
  <c r="I72" i="12"/>
  <c r="M73" i="12"/>
  <c r="O75" i="12"/>
  <c r="S76" i="12"/>
  <c r="S77" i="12"/>
  <c r="N84" i="12"/>
  <c r="M94" i="12"/>
  <c r="I5" i="13"/>
  <c r="Z5" i="13"/>
  <c r="F5" i="13"/>
  <c r="E5" i="13"/>
  <c r="V5" i="13"/>
  <c r="U5" i="13"/>
  <c r="T5" i="13"/>
  <c r="S5" i="13"/>
  <c r="Q5" i="13"/>
  <c r="P5" i="13"/>
  <c r="O5" i="13"/>
  <c r="N5" i="13"/>
  <c r="M5" i="13"/>
  <c r="K5" i="13"/>
  <c r="J5" i="13"/>
  <c r="G5" i="13"/>
  <c r="D5" i="13"/>
  <c r="B5" i="13"/>
  <c r="T7" i="13"/>
  <c r="O84" i="12"/>
  <c r="P94" i="12"/>
  <c r="Q96" i="12"/>
  <c r="R96" i="12"/>
  <c r="L96" i="12"/>
  <c r="K96" i="12"/>
  <c r="I96" i="12"/>
  <c r="H96" i="12"/>
  <c r="F96" i="12"/>
  <c r="E96" i="12"/>
  <c r="D96" i="12"/>
  <c r="C96" i="12"/>
  <c r="Z96" i="12"/>
  <c r="B96" i="12"/>
  <c r="X96" i="12"/>
  <c r="W96" i="12"/>
  <c r="U96" i="12"/>
  <c r="C5" i="13"/>
  <c r="X7" i="13"/>
  <c r="V6" i="12"/>
  <c r="K21" i="12"/>
  <c r="V23" i="12"/>
  <c r="Q33" i="12"/>
  <c r="J37" i="12"/>
  <c r="Y37" i="12"/>
  <c r="E37" i="12"/>
  <c r="W37" i="12"/>
  <c r="P39" i="12"/>
  <c r="D42" i="12"/>
  <c r="Z42" i="12"/>
  <c r="J46" i="12"/>
  <c r="H54" i="12"/>
  <c r="W54" i="12"/>
  <c r="C54" i="12"/>
  <c r="X54" i="12"/>
  <c r="Q56" i="12"/>
  <c r="M57" i="12"/>
  <c r="L60" i="12"/>
  <c r="G60" i="12"/>
  <c r="W60" i="12"/>
  <c r="N62" i="12"/>
  <c r="M63" i="12"/>
  <c r="W67" i="12"/>
  <c r="N72" i="12"/>
  <c r="O73" i="12"/>
  <c r="U75" i="12"/>
  <c r="U76" i="12"/>
  <c r="U77" i="12"/>
  <c r="M79" i="12"/>
  <c r="U79" i="12"/>
  <c r="T79" i="12"/>
  <c r="R79" i="12"/>
  <c r="P79" i="12"/>
  <c r="O79" i="12"/>
  <c r="G80" i="12"/>
  <c r="P80" i="12"/>
  <c r="O80" i="12"/>
  <c r="M80" i="12"/>
  <c r="K80" i="12"/>
  <c r="J80" i="12"/>
  <c r="T84" i="12"/>
  <c r="Q94" i="12"/>
  <c r="G96" i="12"/>
  <c r="H5" i="13"/>
  <c r="Y7" i="13"/>
  <c r="K27" i="13"/>
  <c r="M31" i="13"/>
  <c r="J31" i="13"/>
  <c r="I31" i="13"/>
  <c r="Y31" i="13"/>
  <c r="E31" i="13"/>
  <c r="W31" i="13"/>
  <c r="C31" i="13"/>
  <c r="V31" i="13"/>
  <c r="B31" i="13"/>
  <c r="R31" i="13"/>
  <c r="P31" i="13"/>
  <c r="L31" i="13"/>
  <c r="K31" i="13"/>
  <c r="G31" i="13"/>
  <c r="F31" i="13"/>
  <c r="M46" i="13"/>
  <c r="T46" i="13"/>
  <c r="Q46" i="13"/>
  <c r="P46" i="13"/>
  <c r="O46" i="13"/>
  <c r="K46" i="13"/>
  <c r="I46" i="13"/>
  <c r="H46" i="13"/>
  <c r="F46" i="13"/>
  <c r="Z46" i="13"/>
  <c r="W46" i="13"/>
  <c r="V46" i="13"/>
  <c r="S46" i="13"/>
  <c r="R46" i="13"/>
  <c r="J46" i="13"/>
  <c r="G46" i="13"/>
  <c r="O4" i="13"/>
  <c r="L4" i="13"/>
  <c r="I4" i="13"/>
  <c r="Z4" i="13"/>
  <c r="D4" i="13"/>
  <c r="Y4" i="13"/>
  <c r="C4" i="13"/>
  <c r="O14" i="13"/>
  <c r="L14" i="13"/>
  <c r="K14" i="13"/>
  <c r="Y14" i="13"/>
  <c r="E14" i="13"/>
  <c r="V14" i="13"/>
  <c r="Q14" i="13"/>
  <c r="P14" i="13"/>
  <c r="M14" i="13"/>
  <c r="J14" i="13"/>
  <c r="S27" i="13"/>
  <c r="N31" i="13"/>
  <c r="D46" i="13"/>
  <c r="W26" i="13"/>
  <c r="C26" i="13"/>
  <c r="T26" i="13"/>
  <c r="S26" i="13"/>
  <c r="O26" i="13"/>
  <c r="M26" i="13"/>
  <c r="N26" i="13"/>
  <c r="K26" i="13"/>
  <c r="H26" i="13"/>
  <c r="G26" i="13"/>
  <c r="E26" i="13"/>
  <c r="D26" i="13"/>
  <c r="Z26" i="13"/>
  <c r="Y26" i="13"/>
  <c r="T27" i="13"/>
  <c r="E46" i="13"/>
  <c r="E4" i="13"/>
  <c r="C14" i="13"/>
  <c r="Y22" i="13"/>
  <c r="B26" i="13"/>
  <c r="U27" i="13"/>
  <c r="Q31" i="13"/>
  <c r="L46" i="13"/>
  <c r="Y54" i="13"/>
  <c r="E54" i="13"/>
  <c r="U54" i="13"/>
  <c r="R54" i="13"/>
  <c r="Q54" i="13"/>
  <c r="P54" i="13"/>
  <c r="O54" i="13"/>
  <c r="M54" i="13"/>
  <c r="K54" i="13"/>
  <c r="J54" i="13"/>
  <c r="H54" i="13"/>
  <c r="Z54" i="13"/>
  <c r="V54" i="13"/>
  <c r="T54" i="13"/>
  <c r="N54" i="13"/>
  <c r="L54" i="13"/>
  <c r="I54" i="13"/>
  <c r="F54" i="13"/>
  <c r="D54" i="13"/>
  <c r="K87" i="12"/>
  <c r="Z87" i="12"/>
  <c r="F87" i="12"/>
  <c r="Y87" i="12"/>
  <c r="E87" i="12"/>
  <c r="X87" i="12"/>
  <c r="M99" i="12"/>
  <c r="F4" i="13"/>
  <c r="D14" i="13"/>
  <c r="S20" i="13"/>
  <c r="P20" i="13"/>
  <c r="O20" i="13"/>
  <c r="K20" i="13"/>
  <c r="I20" i="13"/>
  <c r="T20" i="13"/>
  <c r="Q20" i="13"/>
  <c r="L20" i="13"/>
  <c r="J20" i="13"/>
  <c r="G20" i="13"/>
  <c r="F20" i="13"/>
  <c r="F26" i="13"/>
  <c r="V27" i="13"/>
  <c r="S31" i="13"/>
  <c r="N46" i="13"/>
  <c r="B54" i="13"/>
  <c r="I26" i="13"/>
  <c r="W27" i="13"/>
  <c r="T31" i="13"/>
  <c r="U46" i="13"/>
  <c r="W95" i="12"/>
  <c r="C95" i="12"/>
  <c r="R95" i="12"/>
  <c r="Q95" i="12"/>
  <c r="Y95" i="12"/>
  <c r="H4" i="13"/>
  <c r="G14" i="13"/>
  <c r="Q17" i="13"/>
  <c r="N17" i="13"/>
  <c r="M17" i="13"/>
  <c r="I17" i="13"/>
  <c r="G17" i="13"/>
  <c r="W17" i="13"/>
  <c r="R17" i="13"/>
  <c r="P17" i="13"/>
  <c r="L17" i="13"/>
  <c r="K17" i="13"/>
  <c r="J26" i="13"/>
  <c r="S30" i="13"/>
  <c r="P30" i="13"/>
  <c r="O30" i="13"/>
  <c r="K30" i="13"/>
  <c r="I30" i="13"/>
  <c r="H30" i="13"/>
  <c r="Q30" i="13"/>
  <c r="M30" i="13"/>
  <c r="G30" i="13"/>
  <c r="F30" i="13"/>
  <c r="D30" i="13"/>
  <c r="C30" i="13"/>
  <c r="Z30" i="13"/>
  <c r="Y30" i="13"/>
  <c r="U31" i="13"/>
  <c r="X46" i="13"/>
  <c r="G54" i="13"/>
  <c r="S89" i="12"/>
  <c r="N89" i="12"/>
  <c r="M89" i="12"/>
  <c r="X89" i="12"/>
  <c r="B95" i="12"/>
  <c r="Z95" i="12"/>
  <c r="Q99" i="12"/>
  <c r="J4" i="13"/>
  <c r="H14" i="13"/>
  <c r="B17" i="13"/>
  <c r="L26" i="13"/>
  <c r="B30" i="13"/>
  <c r="X31" i="13"/>
  <c r="Y44" i="13"/>
  <c r="E44" i="13"/>
  <c r="I44" i="13"/>
  <c r="F44" i="13"/>
  <c r="Z44" i="13"/>
  <c r="D44" i="13"/>
  <c r="U44" i="13"/>
  <c r="S44" i="13"/>
  <c r="R44" i="13"/>
  <c r="P44" i="13"/>
  <c r="W44" i="13"/>
  <c r="Q44" i="13"/>
  <c r="O44" i="13"/>
  <c r="M44" i="13"/>
  <c r="L44" i="13"/>
  <c r="H44" i="13"/>
  <c r="G44" i="13"/>
  <c r="Y46" i="13"/>
  <c r="S54" i="13"/>
  <c r="Q78" i="13"/>
  <c r="O78" i="13"/>
  <c r="L78" i="13"/>
  <c r="U78" i="13"/>
  <c r="T78" i="13"/>
  <c r="S78" i="13"/>
  <c r="R78" i="13"/>
  <c r="N78" i="13"/>
  <c r="M78" i="13"/>
  <c r="H78" i="13"/>
  <c r="Z78" i="13"/>
  <c r="Y78" i="13"/>
  <c r="X78" i="13"/>
  <c r="W78" i="13"/>
  <c r="V78" i="13"/>
  <c r="P78" i="13"/>
  <c r="K78" i="13"/>
  <c r="J78" i="13"/>
  <c r="I78" i="13"/>
  <c r="F78" i="13"/>
  <c r="E78" i="13"/>
  <c r="C78" i="13"/>
  <c r="G78" i="13"/>
  <c r="B78" i="13"/>
  <c r="M4" i="13"/>
  <c r="N14" i="13"/>
  <c r="Q26" i="13"/>
  <c r="G32" i="13"/>
  <c r="X32" i="13"/>
  <c r="D32" i="13"/>
  <c r="W32" i="13"/>
  <c r="C32" i="13"/>
  <c r="S32" i="13"/>
  <c r="Q32" i="13"/>
  <c r="P32" i="13"/>
  <c r="U32" i="13"/>
  <c r="R32" i="13"/>
  <c r="M32" i="13"/>
  <c r="L32" i="13"/>
  <c r="J32" i="13"/>
  <c r="I32" i="13"/>
  <c r="E32" i="13"/>
  <c r="B32" i="13"/>
  <c r="D78" i="13"/>
  <c r="U41" i="12"/>
  <c r="U51" i="12"/>
  <c r="U61" i="12"/>
  <c r="V65" i="12"/>
  <c r="I87" i="12"/>
  <c r="D89" i="12"/>
  <c r="M90" i="12"/>
  <c r="H90" i="12"/>
  <c r="G90" i="12"/>
  <c r="X90" i="12"/>
  <c r="F95" i="12"/>
  <c r="K97" i="12"/>
  <c r="M97" i="12"/>
  <c r="G97" i="12"/>
  <c r="F97" i="12"/>
  <c r="Y97" i="12"/>
  <c r="W99" i="12"/>
  <c r="N4" i="13"/>
  <c r="R14" i="13"/>
  <c r="E17" i="13"/>
  <c r="M20" i="13"/>
  <c r="O24" i="13"/>
  <c r="L24" i="13"/>
  <c r="K24" i="13"/>
  <c r="G24" i="13"/>
  <c r="Y24" i="13"/>
  <c r="E24" i="13"/>
  <c r="P24" i="13"/>
  <c r="M24" i="13"/>
  <c r="H24" i="13"/>
  <c r="F24" i="13"/>
  <c r="C24" i="13"/>
  <c r="B24" i="13"/>
  <c r="X24" i="13"/>
  <c r="R26" i="13"/>
  <c r="L30" i="13"/>
  <c r="F32" i="13"/>
  <c r="J44" i="13"/>
  <c r="S55" i="13"/>
  <c r="P55" i="13"/>
  <c r="M55" i="13"/>
  <c r="L55" i="13"/>
  <c r="K55" i="13"/>
  <c r="J55" i="13"/>
  <c r="H55" i="13"/>
  <c r="F55" i="13"/>
  <c r="Z55" i="13"/>
  <c r="E55" i="13"/>
  <c r="X55" i="13"/>
  <c r="C55" i="13"/>
  <c r="D55" i="13"/>
  <c r="B55" i="13"/>
  <c r="Y55" i="13"/>
  <c r="W55" i="13"/>
  <c r="V55" i="13"/>
  <c r="T55" i="13"/>
  <c r="R55" i="13"/>
  <c r="I55" i="13"/>
  <c r="G95" i="12"/>
  <c r="P4" i="13"/>
  <c r="S14" i="13"/>
  <c r="W16" i="13"/>
  <c r="C16" i="13"/>
  <c r="T16" i="13"/>
  <c r="S16" i="13"/>
  <c r="O16" i="13"/>
  <c r="M16" i="13"/>
  <c r="X16" i="13"/>
  <c r="P16" i="13"/>
  <c r="N16" i="13"/>
  <c r="K16" i="13"/>
  <c r="J16" i="13"/>
  <c r="F17" i="13"/>
  <c r="U26" i="13"/>
  <c r="N30" i="13"/>
  <c r="H32" i="13"/>
  <c r="G55" i="13"/>
  <c r="H95" i="12"/>
  <c r="Q4" i="13"/>
  <c r="T14" i="13"/>
  <c r="H17" i="13"/>
  <c r="G22" i="13"/>
  <c r="X22" i="13"/>
  <c r="D22" i="13"/>
  <c r="W22" i="13"/>
  <c r="C22" i="13"/>
  <c r="S22" i="13"/>
  <c r="Q22" i="13"/>
  <c r="T22" i="13"/>
  <c r="P22" i="13"/>
  <c r="M22" i="13"/>
  <c r="L22" i="13"/>
  <c r="J22" i="13"/>
  <c r="I22" i="13"/>
  <c r="V26" i="13"/>
  <c r="R30" i="13"/>
  <c r="K32" i="13"/>
  <c r="M36" i="13"/>
  <c r="G36" i="13"/>
  <c r="Y36" i="13"/>
  <c r="D36" i="13"/>
  <c r="X36" i="13"/>
  <c r="C36" i="13"/>
  <c r="T36" i="13"/>
  <c r="R36" i="13"/>
  <c r="Q36" i="13"/>
  <c r="W36" i="13"/>
  <c r="S36" i="13"/>
  <c r="P36" i="13"/>
  <c r="N36" i="13"/>
  <c r="L36" i="13"/>
  <c r="I36" i="13"/>
  <c r="H36" i="13"/>
  <c r="M87" i="12"/>
  <c r="G89" i="12"/>
  <c r="I95" i="12"/>
  <c r="S99" i="12"/>
  <c r="P99" i="12"/>
  <c r="E99" i="12"/>
  <c r="V99" i="12"/>
  <c r="U99" i="12"/>
  <c r="Z99" i="12"/>
  <c r="R4" i="13"/>
  <c r="U14" i="13"/>
  <c r="D16" i="13"/>
  <c r="J17" i="13"/>
  <c r="B22" i="13"/>
  <c r="X26" i="13"/>
  <c r="T30" i="13"/>
  <c r="N32" i="13"/>
  <c r="B36" i="13"/>
  <c r="O55" i="13"/>
  <c r="Q27" i="13"/>
  <c r="N27" i="13"/>
  <c r="M27" i="13"/>
  <c r="I27" i="13"/>
  <c r="G27" i="13"/>
  <c r="P27" i="13"/>
  <c r="L27" i="13"/>
  <c r="H27" i="13"/>
  <c r="F27" i="13"/>
  <c r="D27" i="13"/>
  <c r="C27" i="13"/>
  <c r="Y27" i="13"/>
  <c r="X27" i="13"/>
  <c r="O32" i="13"/>
  <c r="Q55" i="13"/>
  <c r="F41" i="12"/>
  <c r="F51" i="12"/>
  <c r="F61" i="12"/>
  <c r="F65" i="12"/>
  <c r="V66" i="12"/>
  <c r="O83" i="12"/>
  <c r="J83" i="12"/>
  <c r="I83" i="12"/>
  <c r="X83" i="12"/>
  <c r="O87" i="12"/>
  <c r="I89" i="12"/>
  <c r="F90" i="12"/>
  <c r="K95" i="12"/>
  <c r="H97" i="12"/>
  <c r="C99" i="12"/>
  <c r="T4" i="13"/>
  <c r="X14" i="13"/>
  <c r="F16" i="13"/>
  <c r="S17" i="13"/>
  <c r="W20" i="13"/>
  <c r="F22" i="13"/>
  <c r="Q24" i="13"/>
  <c r="B27" i="13"/>
  <c r="V30" i="13"/>
  <c r="T32" i="13"/>
  <c r="F36" i="13"/>
  <c r="X44" i="13"/>
  <c r="U55" i="13"/>
  <c r="P87" i="12"/>
  <c r="J89" i="12"/>
  <c r="I90" i="12"/>
  <c r="L95" i="12"/>
  <c r="I97" i="12"/>
  <c r="D99" i="12"/>
  <c r="G2" i="13"/>
  <c r="X2" i="13"/>
  <c r="D2" i="13"/>
  <c r="S2" i="13"/>
  <c r="N2" i="13"/>
  <c r="M2" i="13"/>
  <c r="U4" i="13"/>
  <c r="Z14" i="13"/>
  <c r="G16" i="13"/>
  <c r="T17" i="13"/>
  <c r="X20" i="13"/>
  <c r="H22" i="13"/>
  <c r="R24" i="13"/>
  <c r="E27" i="13"/>
  <c r="W30" i="13"/>
  <c r="V32" i="13"/>
  <c r="J36" i="13"/>
  <c r="W41" i="13"/>
  <c r="C41" i="13"/>
  <c r="X41" i="13"/>
  <c r="B41" i="13"/>
  <c r="T41" i="13"/>
  <c r="S41" i="13"/>
  <c r="O41" i="13"/>
  <c r="M41" i="13"/>
  <c r="L41" i="13"/>
  <c r="J41" i="13"/>
  <c r="H41" i="13"/>
  <c r="G41" i="13"/>
  <c r="E41" i="13"/>
  <c r="Z41" i="13"/>
  <c r="U41" i="13"/>
  <c r="R41" i="13"/>
  <c r="K50" i="13"/>
  <c r="Y63" i="13"/>
  <c r="E63" i="13"/>
  <c r="V63" i="13"/>
  <c r="B63" i="13"/>
  <c r="M63" i="13"/>
  <c r="T63" i="13"/>
  <c r="S63" i="13"/>
  <c r="Q63" i="13"/>
  <c r="P63" i="13"/>
  <c r="O63" i="13"/>
  <c r="N63" i="13"/>
  <c r="K63" i="13"/>
  <c r="I63" i="13"/>
  <c r="H63" i="13"/>
  <c r="F63" i="13"/>
  <c r="Y34" i="13"/>
  <c r="E34" i="13"/>
  <c r="Q34" i="13"/>
  <c r="N34" i="13"/>
  <c r="M34" i="13"/>
  <c r="I34" i="13"/>
  <c r="G34" i="13"/>
  <c r="F34" i="13"/>
  <c r="M50" i="13"/>
  <c r="K79" i="13"/>
  <c r="I79" i="13"/>
  <c r="Z79" i="13"/>
  <c r="F79" i="13"/>
  <c r="R79" i="13"/>
  <c r="Q79" i="13"/>
  <c r="P79" i="13"/>
  <c r="O79" i="13"/>
  <c r="M79" i="13"/>
  <c r="L79" i="13"/>
  <c r="E79" i="13"/>
  <c r="Y79" i="13"/>
  <c r="X79" i="13"/>
  <c r="W79" i="13"/>
  <c r="V79" i="13"/>
  <c r="T79" i="13"/>
  <c r="S79" i="13"/>
  <c r="J79" i="13"/>
  <c r="C79" i="13"/>
  <c r="X12" i="16"/>
  <c r="D12" i="16"/>
  <c r="W12" i="16"/>
  <c r="C12" i="16"/>
  <c r="V12" i="16"/>
  <c r="B12" i="16"/>
  <c r="T12" i="16"/>
  <c r="Y12" i="16"/>
  <c r="U12" i="16"/>
  <c r="S12" i="16"/>
  <c r="R12" i="16"/>
  <c r="P12" i="16"/>
  <c r="Z12" i="16"/>
  <c r="Q12" i="16"/>
  <c r="O12" i="16"/>
  <c r="N12" i="16"/>
  <c r="M12" i="16"/>
  <c r="L12" i="16"/>
  <c r="K12" i="16"/>
  <c r="J12" i="16"/>
  <c r="I12" i="16"/>
  <c r="H12" i="16"/>
  <c r="G12" i="16"/>
  <c r="F12" i="16"/>
  <c r="E12" i="16"/>
  <c r="O59" i="13"/>
  <c r="Q59" i="13"/>
  <c r="M59" i="13"/>
  <c r="L59" i="13"/>
  <c r="K59" i="13"/>
  <c r="J59" i="13"/>
  <c r="H59" i="13"/>
  <c r="F59" i="13"/>
  <c r="Z59" i="13"/>
  <c r="E59" i="13"/>
  <c r="X59" i="13"/>
  <c r="C59" i="13"/>
  <c r="B59" i="13"/>
  <c r="D79" i="13"/>
  <c r="S91" i="13"/>
  <c r="Q91" i="13"/>
  <c r="P91" i="13"/>
  <c r="N91" i="13"/>
  <c r="J91" i="13"/>
  <c r="I91" i="13"/>
  <c r="H91" i="13"/>
  <c r="G91" i="13"/>
  <c r="E91" i="13"/>
  <c r="D91" i="13"/>
  <c r="X91" i="13"/>
  <c r="W91" i="13"/>
  <c r="V91" i="13"/>
  <c r="L91" i="13"/>
  <c r="Z91" i="13"/>
  <c r="Y91" i="13"/>
  <c r="U91" i="13"/>
  <c r="T91" i="13"/>
  <c r="R91" i="13"/>
  <c r="O91" i="13"/>
  <c r="K91" i="13"/>
  <c r="F91" i="13"/>
  <c r="C91" i="13"/>
  <c r="B91" i="13"/>
  <c r="S10" i="13"/>
  <c r="P10" i="13"/>
  <c r="O10" i="13"/>
  <c r="X10" i="13"/>
  <c r="D34" i="13"/>
  <c r="U50" i="13"/>
  <c r="Q52" i="13"/>
  <c r="J52" i="13"/>
  <c r="G52" i="13"/>
  <c r="F52" i="13"/>
  <c r="Z52" i="13"/>
  <c r="E52" i="13"/>
  <c r="Y52" i="13"/>
  <c r="D52" i="13"/>
  <c r="W52" i="13"/>
  <c r="B52" i="13"/>
  <c r="U52" i="13"/>
  <c r="T52" i="13"/>
  <c r="R52" i="13"/>
  <c r="D59" i="13"/>
  <c r="K72" i="13"/>
  <c r="H72" i="13"/>
  <c r="V72" i="13"/>
  <c r="S72" i="13"/>
  <c r="Q72" i="13"/>
  <c r="P72" i="13"/>
  <c r="L72" i="13"/>
  <c r="M72" i="13"/>
  <c r="J72" i="13"/>
  <c r="I72" i="13"/>
  <c r="G72" i="13"/>
  <c r="F72" i="13"/>
  <c r="E72" i="13"/>
  <c r="D72" i="13"/>
  <c r="C72" i="13"/>
  <c r="B72" i="13"/>
  <c r="Z72" i="13"/>
  <c r="X72" i="13"/>
  <c r="R72" i="13"/>
  <c r="G79" i="13"/>
  <c r="M91" i="13"/>
  <c r="B10" i="13"/>
  <c r="Y10" i="13"/>
  <c r="H34" i="13"/>
  <c r="Q42" i="13"/>
  <c r="S42" i="13"/>
  <c r="O42" i="13"/>
  <c r="N42" i="13"/>
  <c r="J42" i="13"/>
  <c r="H42" i="13"/>
  <c r="G42" i="13"/>
  <c r="Z42" i="13"/>
  <c r="E42" i="13"/>
  <c r="V50" i="13"/>
  <c r="G59" i="13"/>
  <c r="N72" i="13"/>
  <c r="H79" i="13"/>
  <c r="O82" i="12"/>
  <c r="O92" i="12"/>
  <c r="Y98" i="12"/>
  <c r="E98" i="12"/>
  <c r="V98" i="12"/>
  <c r="B98" i="12"/>
  <c r="X98" i="12"/>
  <c r="D10" i="13"/>
  <c r="M11" i="13"/>
  <c r="J11" i="13"/>
  <c r="I11" i="13"/>
  <c r="X11" i="13"/>
  <c r="K34" i="13"/>
  <c r="C42" i="13"/>
  <c r="X50" i="13"/>
  <c r="I52" i="13"/>
  <c r="N59" i="13"/>
  <c r="U63" i="13"/>
  <c r="T72" i="13"/>
  <c r="U79" i="13"/>
  <c r="M82" i="13"/>
  <c r="K82" i="13"/>
  <c r="H82" i="13"/>
  <c r="J82" i="13"/>
  <c r="I82" i="13"/>
  <c r="G82" i="13"/>
  <c r="F82" i="13"/>
  <c r="D82" i="13"/>
  <c r="Z82" i="13"/>
  <c r="C82" i="13"/>
  <c r="V82" i="13"/>
  <c r="Y82" i="13"/>
  <c r="X82" i="13"/>
  <c r="W82" i="13"/>
  <c r="U82" i="13"/>
  <c r="T82" i="13"/>
  <c r="S82" i="13"/>
  <c r="R82" i="13"/>
  <c r="Q82" i="13"/>
  <c r="O82" i="13"/>
  <c r="N82" i="13"/>
  <c r="E82" i="13"/>
  <c r="P82" i="12"/>
  <c r="E10" i="13"/>
  <c r="L34" i="13"/>
  <c r="D42" i="13"/>
  <c r="K52" i="13"/>
  <c r="P59" i="13"/>
  <c r="W63" i="13"/>
  <c r="U72" i="13"/>
  <c r="B82" i="13"/>
  <c r="X63" i="13"/>
  <c r="W72" i="13"/>
  <c r="M75" i="13"/>
  <c r="J75" i="13"/>
  <c r="K75" i="13"/>
  <c r="G75" i="13"/>
  <c r="E75" i="13"/>
  <c r="Z75" i="13"/>
  <c r="D75" i="13"/>
  <c r="V75" i="13"/>
  <c r="W75" i="13"/>
  <c r="U75" i="13"/>
  <c r="T75" i="13"/>
  <c r="S75" i="13"/>
  <c r="R75" i="13"/>
  <c r="Q75" i="13"/>
  <c r="P75" i="13"/>
  <c r="O75" i="13"/>
  <c r="N75" i="13"/>
  <c r="I75" i="13"/>
  <c r="H75" i="13"/>
  <c r="C75" i="13"/>
  <c r="L82" i="13"/>
  <c r="R34" i="13"/>
  <c r="N52" i="13"/>
  <c r="T59" i="13"/>
  <c r="S64" i="13"/>
  <c r="P64" i="13"/>
  <c r="I64" i="13"/>
  <c r="U64" i="13"/>
  <c r="R64" i="13"/>
  <c r="Q64" i="13"/>
  <c r="N64" i="13"/>
  <c r="M64" i="13"/>
  <c r="L64" i="13"/>
  <c r="K64" i="13"/>
  <c r="H64" i="13"/>
  <c r="F64" i="13"/>
  <c r="E64" i="13"/>
  <c r="C64" i="13"/>
  <c r="F75" i="13"/>
  <c r="L75" i="13"/>
  <c r="M100" i="12"/>
  <c r="J100" i="12"/>
  <c r="W100" i="12"/>
  <c r="J10" i="13"/>
  <c r="T34" i="13"/>
  <c r="G37" i="13"/>
  <c r="W37" i="13"/>
  <c r="B37" i="13"/>
  <c r="T37" i="13"/>
  <c r="S37" i="13"/>
  <c r="O37" i="13"/>
  <c r="M37" i="13"/>
  <c r="L37" i="13"/>
  <c r="I40" i="13"/>
  <c r="G40" i="13"/>
  <c r="Y40" i="13"/>
  <c r="D40" i="13"/>
  <c r="X40" i="13"/>
  <c r="C40" i="13"/>
  <c r="T40" i="13"/>
  <c r="R40" i="13"/>
  <c r="Q40" i="13"/>
  <c r="O40" i="13"/>
  <c r="M42" i="13"/>
  <c r="P52" i="13"/>
  <c r="V59" i="13"/>
  <c r="X75" i="13"/>
  <c r="I50" i="13"/>
  <c r="T50" i="13"/>
  <c r="Q50" i="13"/>
  <c r="P50" i="13"/>
  <c r="O50" i="13"/>
  <c r="N50" i="13"/>
  <c r="L50" i="13"/>
  <c r="J50" i="13"/>
  <c r="H50" i="13"/>
  <c r="F50" i="13"/>
  <c r="W59" i="13"/>
  <c r="Y75" i="13"/>
  <c r="K89" i="13"/>
  <c r="I89" i="13"/>
  <c r="H89" i="13"/>
  <c r="Z89" i="13"/>
  <c r="F89" i="13"/>
  <c r="N89" i="13"/>
  <c r="M89" i="13"/>
  <c r="L89" i="13"/>
  <c r="J89" i="13"/>
  <c r="E89" i="13"/>
  <c r="D89" i="13"/>
  <c r="X89" i="13"/>
  <c r="W89" i="13"/>
  <c r="V89" i="13"/>
  <c r="P89" i="13"/>
  <c r="Y89" i="13"/>
  <c r="U89" i="13"/>
  <c r="T89" i="13"/>
  <c r="S89" i="13"/>
  <c r="R89" i="13"/>
  <c r="O89" i="13"/>
  <c r="G89" i="13"/>
  <c r="C89" i="13"/>
  <c r="B89" i="13"/>
  <c r="L24" i="16"/>
  <c r="K24" i="16"/>
  <c r="J24" i="16"/>
  <c r="H24" i="16"/>
  <c r="G24" i="16"/>
  <c r="V24" i="16"/>
  <c r="T24" i="16"/>
  <c r="S24" i="16"/>
  <c r="R24" i="16"/>
  <c r="Q24" i="16"/>
  <c r="O24" i="16"/>
  <c r="C24" i="16"/>
  <c r="Z24" i="16"/>
  <c r="Y24" i="16"/>
  <c r="X24" i="16"/>
  <c r="W24" i="16"/>
  <c r="U24" i="16"/>
  <c r="P24" i="16"/>
  <c r="N24" i="16"/>
  <c r="M24" i="16"/>
  <c r="I24" i="16"/>
  <c r="F24" i="16"/>
  <c r="E24" i="16"/>
  <c r="D24" i="16"/>
  <c r="B24" i="16"/>
  <c r="Q3" i="16"/>
  <c r="P3" i="16"/>
  <c r="N3" i="16"/>
  <c r="W3" i="16"/>
  <c r="U3" i="16"/>
  <c r="T3" i="16"/>
  <c r="S3" i="16"/>
  <c r="R3" i="16"/>
  <c r="M3" i="16"/>
  <c r="Z3" i="16"/>
  <c r="Y3" i="16"/>
  <c r="X3" i="16"/>
  <c r="V3" i="16"/>
  <c r="O3" i="16"/>
  <c r="L3" i="16"/>
  <c r="K3" i="16"/>
  <c r="J3" i="16"/>
  <c r="I3" i="16"/>
  <c r="H3" i="16"/>
  <c r="G3" i="16"/>
  <c r="F3" i="16"/>
  <c r="E3" i="16"/>
  <c r="D3" i="16"/>
  <c r="V47" i="13"/>
  <c r="W51" i="13"/>
  <c r="C51" i="13"/>
  <c r="V51" i="13"/>
  <c r="N57" i="13"/>
  <c r="N61" i="13"/>
  <c r="I62" i="13"/>
  <c r="M65" i="13"/>
  <c r="J65" i="13"/>
  <c r="E65" i="13"/>
  <c r="Q65" i="13"/>
  <c r="Y65" i="13"/>
  <c r="S74" i="13"/>
  <c r="P74" i="13"/>
  <c r="N74" i="13"/>
  <c r="K74" i="13"/>
  <c r="I74" i="13"/>
  <c r="H74" i="13"/>
  <c r="Z74" i="13"/>
  <c r="D74" i="13"/>
  <c r="B3" i="16"/>
  <c r="C3" i="16"/>
  <c r="V35" i="13"/>
  <c r="V39" i="13"/>
  <c r="C47" i="13"/>
  <c r="X47" i="13"/>
  <c r="D51" i="13"/>
  <c r="Y51" i="13"/>
  <c r="P57" i="13"/>
  <c r="P61" i="13"/>
  <c r="K62" i="13"/>
  <c r="C65" i="13"/>
  <c r="T68" i="13"/>
  <c r="S69" i="13"/>
  <c r="C74" i="13"/>
  <c r="K4" i="16"/>
  <c r="J4" i="16"/>
  <c r="H4" i="16"/>
  <c r="T4" i="16"/>
  <c r="R4" i="16"/>
  <c r="Q4" i="16"/>
  <c r="P4" i="16"/>
  <c r="O4" i="16"/>
  <c r="M4" i="16"/>
  <c r="Z4" i="16"/>
  <c r="Y4" i="16"/>
  <c r="X4" i="16"/>
  <c r="W4" i="16"/>
  <c r="V4" i="16"/>
  <c r="U4" i="16"/>
  <c r="S4" i="16"/>
  <c r="N4" i="16"/>
  <c r="L4" i="16"/>
  <c r="I4" i="16"/>
  <c r="G4" i="16"/>
  <c r="B4" i="16"/>
  <c r="U18" i="13"/>
  <c r="S25" i="13"/>
  <c r="U28" i="13"/>
  <c r="O29" i="13"/>
  <c r="B35" i="13"/>
  <c r="W35" i="13"/>
  <c r="B39" i="13"/>
  <c r="W39" i="13"/>
  <c r="D47" i="13"/>
  <c r="Y47" i="13"/>
  <c r="E51" i="13"/>
  <c r="Z51" i="13"/>
  <c r="V56" i="13"/>
  <c r="Q57" i="13"/>
  <c r="V60" i="13"/>
  <c r="Q61" i="13"/>
  <c r="L62" i="13"/>
  <c r="D65" i="13"/>
  <c r="U68" i="13"/>
  <c r="T69" i="13"/>
  <c r="Y73" i="13"/>
  <c r="E73" i="13"/>
  <c r="V73" i="13"/>
  <c r="B73" i="13"/>
  <c r="R73" i="13"/>
  <c r="O73" i="13"/>
  <c r="M73" i="13"/>
  <c r="L73" i="13"/>
  <c r="H73" i="13"/>
  <c r="E74" i="13"/>
  <c r="S81" i="13"/>
  <c r="Q81" i="13"/>
  <c r="N81" i="13"/>
  <c r="L81" i="13"/>
  <c r="K81" i="13"/>
  <c r="J81" i="13"/>
  <c r="I81" i="13"/>
  <c r="G81" i="13"/>
  <c r="F81" i="13"/>
  <c r="Y81" i="13"/>
  <c r="B81" i="13"/>
  <c r="C4" i="16"/>
  <c r="W18" i="13"/>
  <c r="U25" i="13"/>
  <c r="C28" i="13"/>
  <c r="W28" i="13"/>
  <c r="Q29" i="13"/>
  <c r="D35" i="13"/>
  <c r="Y35" i="13"/>
  <c r="D39" i="13"/>
  <c r="Y39" i="13"/>
  <c r="F47" i="13"/>
  <c r="G51" i="13"/>
  <c r="C56" i="13"/>
  <c r="X56" i="13"/>
  <c r="S57" i="13"/>
  <c r="C60" i="13"/>
  <c r="X60" i="13"/>
  <c r="S61" i="13"/>
  <c r="N62" i="13"/>
  <c r="G65" i="13"/>
  <c r="W68" i="13"/>
  <c r="W69" i="13"/>
  <c r="D73" i="13"/>
  <c r="G74" i="13"/>
  <c r="D81" i="13"/>
  <c r="E4" i="16"/>
  <c r="X22" i="16"/>
  <c r="D22" i="16"/>
  <c r="W22" i="16"/>
  <c r="C22" i="16"/>
  <c r="V22" i="16"/>
  <c r="B22" i="16"/>
  <c r="T22" i="16"/>
  <c r="S22" i="16"/>
  <c r="U22" i="16"/>
  <c r="Q22" i="16"/>
  <c r="P22" i="16"/>
  <c r="O22" i="16"/>
  <c r="N22" i="16"/>
  <c r="L22" i="16"/>
  <c r="E22" i="16"/>
  <c r="Z22" i="16"/>
  <c r="Y22" i="16"/>
  <c r="R22" i="16"/>
  <c r="M22" i="16"/>
  <c r="K22" i="16"/>
  <c r="F22" i="16"/>
  <c r="F4" i="16"/>
  <c r="G22" i="16"/>
  <c r="S49" i="13"/>
  <c r="I51" i="13"/>
  <c r="T53" i="13"/>
  <c r="E56" i="13"/>
  <c r="Z56" i="13"/>
  <c r="U57" i="13"/>
  <c r="E60" i="13"/>
  <c r="Z60" i="13"/>
  <c r="P62" i="13"/>
  <c r="I65" i="13"/>
  <c r="G73" i="13"/>
  <c r="L74" i="13"/>
  <c r="H81" i="13"/>
  <c r="H22" i="16"/>
  <c r="V57" i="13"/>
  <c r="W61" i="13"/>
  <c r="C61" i="13"/>
  <c r="V61" i="13"/>
  <c r="R62" i="13"/>
  <c r="K65" i="13"/>
  <c r="O68" i="13"/>
  <c r="L68" i="13"/>
  <c r="P68" i="13"/>
  <c r="I68" i="13"/>
  <c r="Z68" i="13"/>
  <c r="D68" i="13"/>
  <c r="I69" i="13"/>
  <c r="Z69" i="13"/>
  <c r="F69" i="13"/>
  <c r="L69" i="13"/>
  <c r="E69" i="13"/>
  <c r="V69" i="13"/>
  <c r="M74" i="13"/>
  <c r="I22" i="16"/>
  <c r="U9" i="13"/>
  <c r="G18" i="13"/>
  <c r="U19" i="13"/>
  <c r="E25" i="13"/>
  <c r="Y25" i="13"/>
  <c r="G28" i="13"/>
  <c r="U29" i="13"/>
  <c r="H35" i="13"/>
  <c r="H39" i="13"/>
  <c r="K47" i="13"/>
  <c r="K51" i="13"/>
  <c r="V53" i="13"/>
  <c r="G56" i="13"/>
  <c r="B57" i="13"/>
  <c r="W57" i="13"/>
  <c r="G60" i="13"/>
  <c r="B61" i="13"/>
  <c r="X61" i="13"/>
  <c r="S62" i="13"/>
  <c r="L65" i="13"/>
  <c r="B68" i="13"/>
  <c r="B69" i="13"/>
  <c r="J73" i="13"/>
  <c r="O74" i="13"/>
  <c r="Y80" i="13"/>
  <c r="E80" i="13"/>
  <c r="W80" i="13"/>
  <c r="C80" i="13"/>
  <c r="T80" i="13"/>
  <c r="O80" i="13"/>
  <c r="N80" i="13"/>
  <c r="M80" i="13"/>
  <c r="L80" i="13"/>
  <c r="J80" i="13"/>
  <c r="I80" i="13"/>
  <c r="D80" i="13"/>
  <c r="O81" i="13"/>
  <c r="I86" i="13"/>
  <c r="G86" i="13"/>
  <c r="X86" i="13"/>
  <c r="D86" i="13"/>
  <c r="V86" i="13"/>
  <c r="U86" i="13"/>
  <c r="T86" i="13"/>
  <c r="S86" i="13"/>
  <c r="Q86" i="13"/>
  <c r="P86" i="13"/>
  <c r="L86" i="13"/>
  <c r="J86" i="13"/>
  <c r="J22" i="16"/>
  <c r="B9" i="13"/>
  <c r="V9" i="13"/>
  <c r="H18" i="13"/>
  <c r="B19" i="13"/>
  <c r="V19" i="13"/>
  <c r="F25" i="13"/>
  <c r="Z25" i="13"/>
  <c r="H28" i="13"/>
  <c r="B29" i="13"/>
  <c r="V29" i="13"/>
  <c r="I35" i="13"/>
  <c r="I39" i="13"/>
  <c r="V45" i="13"/>
  <c r="L47" i="13"/>
  <c r="V49" i="13"/>
  <c r="L51" i="13"/>
  <c r="W53" i="13"/>
  <c r="H56" i="13"/>
  <c r="C57" i="13"/>
  <c r="X57" i="13"/>
  <c r="H60" i="13"/>
  <c r="D61" i="13"/>
  <c r="Y61" i="13"/>
  <c r="T62" i="13"/>
  <c r="N65" i="13"/>
  <c r="C68" i="13"/>
  <c r="C69" i="13"/>
  <c r="K73" i="13"/>
  <c r="Q74" i="13"/>
  <c r="P81" i="13"/>
  <c r="Y90" i="13"/>
  <c r="E90" i="13"/>
  <c r="W90" i="13"/>
  <c r="C90" i="13"/>
  <c r="V90" i="13"/>
  <c r="B90" i="13"/>
  <c r="T90" i="13"/>
  <c r="L90" i="13"/>
  <c r="K90" i="13"/>
  <c r="J90" i="13"/>
  <c r="I90" i="13"/>
  <c r="G90" i="13"/>
  <c r="F90" i="13"/>
  <c r="Z90" i="13"/>
  <c r="X90" i="13"/>
  <c r="U90" i="13"/>
  <c r="N90" i="13"/>
  <c r="N73" i="13"/>
  <c r="R74" i="13"/>
  <c r="F80" i="13"/>
  <c r="R81" i="13"/>
  <c r="C86" i="13"/>
  <c r="Q92" i="13"/>
  <c r="M92" i="13"/>
  <c r="K92" i="13"/>
  <c r="J92" i="13"/>
  <c r="H92" i="13"/>
  <c r="I92" i="13"/>
  <c r="G92" i="13"/>
  <c r="F92" i="13"/>
  <c r="E92" i="13"/>
  <c r="C92" i="13"/>
  <c r="B92" i="13"/>
  <c r="W92" i="13"/>
  <c r="V92" i="13"/>
  <c r="U92" i="13"/>
  <c r="N92" i="13"/>
  <c r="H28" i="16"/>
  <c r="G28" i="16"/>
  <c r="Z28" i="16"/>
  <c r="F28" i="16"/>
  <c r="X28" i="16"/>
  <c r="D28" i="16"/>
  <c r="W28" i="16"/>
  <c r="C28" i="16"/>
  <c r="V28" i="16"/>
  <c r="U28" i="16"/>
  <c r="T28" i="16"/>
  <c r="S28" i="16"/>
  <c r="R28" i="16"/>
  <c r="Q28" i="16"/>
  <c r="O28" i="16"/>
  <c r="E28" i="16"/>
  <c r="Y28" i="16"/>
  <c r="P28" i="16"/>
  <c r="N28" i="16"/>
  <c r="M28" i="16"/>
  <c r="L28" i="16"/>
  <c r="K28" i="16"/>
  <c r="J28" i="16"/>
  <c r="V62" i="13"/>
  <c r="P73" i="13"/>
  <c r="T74" i="13"/>
  <c r="G80" i="13"/>
  <c r="T81" i="13"/>
  <c r="E86" i="13"/>
  <c r="H90" i="13"/>
  <c r="D92" i="13"/>
  <c r="B28" i="16"/>
  <c r="E9" i="13"/>
  <c r="E19" i="13"/>
  <c r="E29" i="13"/>
  <c r="V33" i="13"/>
  <c r="L35" i="13"/>
  <c r="L39" i="13"/>
  <c r="D45" i="13"/>
  <c r="Y45" i="13"/>
  <c r="O47" i="13"/>
  <c r="D49" i="13"/>
  <c r="Y49" i="13"/>
  <c r="O51" i="13"/>
  <c r="E53" i="13"/>
  <c r="Z53" i="13"/>
  <c r="K56" i="13"/>
  <c r="F57" i="13"/>
  <c r="L60" i="13"/>
  <c r="G61" i="13"/>
  <c r="B62" i="13"/>
  <c r="W62" i="13"/>
  <c r="R65" i="13"/>
  <c r="G68" i="13"/>
  <c r="H69" i="13"/>
  <c r="Q73" i="13"/>
  <c r="U74" i="13"/>
  <c r="H80" i="13"/>
  <c r="U81" i="13"/>
  <c r="F86" i="13"/>
  <c r="M90" i="13"/>
  <c r="L92" i="13"/>
  <c r="I28" i="16"/>
  <c r="R88" i="13"/>
  <c r="N17" i="16"/>
  <c r="M17" i="16"/>
  <c r="L17" i="16"/>
  <c r="J17" i="16"/>
  <c r="I17" i="16"/>
  <c r="X17" i="16"/>
  <c r="V17" i="16"/>
  <c r="U17" i="16"/>
  <c r="T17" i="16"/>
  <c r="S17" i="16"/>
  <c r="Q17" i="16"/>
  <c r="T20" i="16"/>
  <c r="R65" i="16"/>
  <c r="Q65" i="16"/>
  <c r="P65" i="16"/>
  <c r="O65" i="16"/>
  <c r="N65" i="16"/>
  <c r="M65" i="16"/>
  <c r="L65" i="16"/>
  <c r="J65" i="16"/>
  <c r="H65" i="16"/>
  <c r="S65" i="16"/>
  <c r="K65" i="16"/>
  <c r="I65" i="16"/>
  <c r="G65" i="16"/>
  <c r="E65" i="16"/>
  <c r="D65" i="16"/>
  <c r="B65" i="16"/>
  <c r="Z65" i="16"/>
  <c r="Y65" i="16"/>
  <c r="W65" i="16"/>
  <c r="V65" i="16"/>
  <c r="U65" i="16"/>
  <c r="T65" i="16"/>
  <c r="F65" i="16"/>
  <c r="C65" i="16"/>
  <c r="X65" i="16"/>
  <c r="G97" i="13"/>
  <c r="X97" i="13"/>
  <c r="D97" i="13"/>
  <c r="P97" i="13"/>
  <c r="N97" i="13"/>
  <c r="M97" i="13"/>
  <c r="K97" i="13"/>
  <c r="I97" i="13"/>
  <c r="Y6" i="16"/>
  <c r="T16" i="16"/>
  <c r="S16" i="16"/>
  <c r="R16" i="16"/>
  <c r="P16" i="16"/>
  <c r="O16" i="16"/>
  <c r="Y16" i="16"/>
  <c r="W16" i="16"/>
  <c r="V16" i="16"/>
  <c r="U16" i="16"/>
  <c r="Q16" i="16"/>
  <c r="M16" i="16"/>
  <c r="F17" i="16"/>
  <c r="J73" i="16"/>
  <c r="I73" i="16"/>
  <c r="H73" i="16"/>
  <c r="G73" i="16"/>
  <c r="Z73" i="16"/>
  <c r="F73" i="16"/>
  <c r="Y73" i="16"/>
  <c r="E73" i="16"/>
  <c r="X73" i="16"/>
  <c r="D73" i="16"/>
  <c r="V73" i="16"/>
  <c r="B73" i="16"/>
  <c r="T73" i="16"/>
  <c r="R73" i="16"/>
  <c r="U73" i="16"/>
  <c r="S73" i="16"/>
  <c r="P73" i="16"/>
  <c r="N73" i="16"/>
  <c r="M73" i="16"/>
  <c r="L73" i="16"/>
  <c r="K73" i="16"/>
  <c r="C73" i="16"/>
  <c r="W73" i="16"/>
  <c r="Q73" i="16"/>
  <c r="O73" i="16"/>
  <c r="M96" i="13"/>
  <c r="J96" i="13"/>
  <c r="T96" i="13"/>
  <c r="R96" i="13"/>
  <c r="Q96" i="13"/>
  <c r="O96" i="13"/>
  <c r="L96" i="13"/>
  <c r="B97" i="13"/>
  <c r="T5" i="16"/>
  <c r="B16" i="16"/>
  <c r="G17" i="16"/>
  <c r="Q88" i="13"/>
  <c r="O88" i="13"/>
  <c r="N88" i="13"/>
  <c r="L88" i="13"/>
  <c r="Y88" i="13"/>
  <c r="C97" i="13"/>
  <c r="O99" i="13"/>
  <c r="L99" i="13"/>
  <c r="G99" i="13"/>
  <c r="E99" i="13"/>
  <c r="Z99" i="13"/>
  <c r="D99" i="13"/>
  <c r="Y99" i="13"/>
  <c r="C99" i="13"/>
  <c r="X99" i="13"/>
  <c r="B99" i="13"/>
  <c r="V99" i="13"/>
  <c r="M7" i="16"/>
  <c r="L7" i="16"/>
  <c r="J7" i="16"/>
  <c r="N7" i="16"/>
  <c r="I7" i="16"/>
  <c r="H7" i="16"/>
  <c r="G7" i="16"/>
  <c r="F7" i="16"/>
  <c r="D7" i="16"/>
  <c r="C16" i="16"/>
  <c r="H17" i="16"/>
  <c r="O71" i="13"/>
  <c r="R76" i="13"/>
  <c r="S83" i="13"/>
  <c r="B88" i="13"/>
  <c r="Z88" i="13"/>
  <c r="S95" i="13"/>
  <c r="P95" i="13"/>
  <c r="X95" i="13"/>
  <c r="B95" i="13"/>
  <c r="V95" i="13"/>
  <c r="U95" i="13"/>
  <c r="R95" i="13"/>
  <c r="O95" i="13"/>
  <c r="C96" i="13"/>
  <c r="E97" i="13"/>
  <c r="F99" i="13"/>
  <c r="B7" i="16"/>
  <c r="D16" i="16"/>
  <c r="K17" i="16"/>
  <c r="N27" i="16"/>
  <c r="M27" i="16"/>
  <c r="L27" i="16"/>
  <c r="J27" i="16"/>
  <c r="I27" i="16"/>
  <c r="W27" i="16"/>
  <c r="V27" i="16"/>
  <c r="U27" i="16"/>
  <c r="T27" i="16"/>
  <c r="S27" i="16"/>
  <c r="R27" i="16"/>
  <c r="P27" i="16"/>
  <c r="D27" i="16"/>
  <c r="O17" i="16"/>
  <c r="J31" i="16"/>
  <c r="I31" i="16"/>
  <c r="H31" i="16"/>
  <c r="Z31" i="16"/>
  <c r="F31" i="16"/>
  <c r="Y31" i="16"/>
  <c r="E31" i="16"/>
  <c r="S31" i="16"/>
  <c r="R31" i="16"/>
  <c r="Q31" i="16"/>
  <c r="P31" i="16"/>
  <c r="O31" i="16"/>
  <c r="N31" i="16"/>
  <c r="L31" i="16"/>
  <c r="C31" i="16"/>
  <c r="X31" i="16"/>
  <c r="H97" i="13"/>
  <c r="S6" i="16"/>
  <c r="R6" i="16"/>
  <c r="P6" i="16"/>
  <c r="N6" i="16"/>
  <c r="L6" i="16"/>
  <c r="K6" i="16"/>
  <c r="J6" i="16"/>
  <c r="I6" i="16"/>
  <c r="G6" i="16"/>
  <c r="P17" i="16"/>
  <c r="R23" i="16"/>
  <c r="Q23" i="16"/>
  <c r="P23" i="16"/>
  <c r="N23" i="16"/>
  <c r="M23" i="16"/>
  <c r="W23" i="16"/>
  <c r="U23" i="16"/>
  <c r="T23" i="16"/>
  <c r="S23" i="16"/>
  <c r="O23" i="16"/>
  <c r="K23" i="16"/>
  <c r="D23" i="16"/>
  <c r="C27" i="16"/>
  <c r="B31" i="16"/>
  <c r="L36" i="16"/>
  <c r="J36" i="16"/>
  <c r="I36" i="16"/>
  <c r="H36" i="16"/>
  <c r="Z36" i="16"/>
  <c r="F36" i="16"/>
  <c r="X36" i="16"/>
  <c r="D36" i="16"/>
  <c r="V36" i="16"/>
  <c r="B36" i="16"/>
  <c r="Y36" i="16"/>
  <c r="W36" i="16"/>
  <c r="U36" i="16"/>
  <c r="T36" i="16"/>
  <c r="R36" i="16"/>
  <c r="Q36" i="16"/>
  <c r="N36" i="16"/>
  <c r="G36" i="16"/>
  <c r="E36" i="16"/>
  <c r="P20" i="16"/>
  <c r="O20" i="16"/>
  <c r="N20" i="16"/>
  <c r="L20" i="16"/>
  <c r="K20" i="16"/>
  <c r="U20" i="16"/>
  <c r="S20" i="16"/>
  <c r="R20" i="16"/>
  <c r="Q20" i="16"/>
  <c r="M20" i="16"/>
  <c r="I20" i="16"/>
  <c r="D31" i="16"/>
  <c r="R33" i="16"/>
  <c r="Q33" i="16"/>
  <c r="P33" i="16"/>
  <c r="N33" i="16"/>
  <c r="M33" i="16"/>
  <c r="V33" i="16"/>
  <c r="U33" i="16"/>
  <c r="T33" i="16"/>
  <c r="S33" i="16"/>
  <c r="O33" i="16"/>
  <c r="L33" i="16"/>
  <c r="J33" i="16"/>
  <c r="F33" i="16"/>
  <c r="C33" i="16"/>
  <c r="B33" i="16"/>
  <c r="W70" i="13"/>
  <c r="C70" i="13"/>
  <c r="T70" i="13"/>
  <c r="X70" i="13"/>
  <c r="T71" i="13"/>
  <c r="S85" i="13"/>
  <c r="F88" i="13"/>
  <c r="K93" i="13"/>
  <c r="H93" i="13"/>
  <c r="I93" i="13"/>
  <c r="F93" i="13"/>
  <c r="E93" i="13"/>
  <c r="Y93" i="13"/>
  <c r="C93" i="13"/>
  <c r="F95" i="13"/>
  <c r="G96" i="13"/>
  <c r="L97" i="13"/>
  <c r="K99" i="13"/>
  <c r="C6" i="16"/>
  <c r="O7" i="16"/>
  <c r="H16" i="16"/>
  <c r="W17" i="16"/>
  <c r="B20" i="16"/>
  <c r="C23" i="16"/>
  <c r="F27" i="16"/>
  <c r="G31" i="16"/>
  <c r="D33" i="16"/>
  <c r="K36" i="16"/>
  <c r="B70" i="13"/>
  <c r="Y70" i="13"/>
  <c r="G76" i="13"/>
  <c r="X76" i="13"/>
  <c r="D76" i="13"/>
  <c r="W76" i="13"/>
  <c r="G83" i="13"/>
  <c r="Y83" i="13"/>
  <c r="E83" i="13"/>
  <c r="V83" i="13"/>
  <c r="B83" i="13"/>
  <c r="Z83" i="13"/>
  <c r="G88" i="13"/>
  <c r="G95" i="13"/>
  <c r="H96" i="13"/>
  <c r="O97" i="13"/>
  <c r="M99" i="13"/>
  <c r="D6" i="16"/>
  <c r="P7" i="16"/>
  <c r="I16" i="16"/>
  <c r="Y17" i="16"/>
  <c r="C20" i="16"/>
  <c r="E23" i="16"/>
  <c r="G27" i="16"/>
  <c r="K31" i="16"/>
  <c r="E33" i="16"/>
  <c r="M36" i="16"/>
  <c r="N99" i="13"/>
  <c r="E6" i="16"/>
  <c r="Q7" i="16"/>
  <c r="Z15" i="16"/>
  <c r="F15" i="16"/>
  <c r="Y15" i="16"/>
  <c r="E15" i="16"/>
  <c r="X15" i="16"/>
  <c r="D15" i="16"/>
  <c r="V15" i="16"/>
  <c r="B15" i="16"/>
  <c r="U15" i="16"/>
  <c r="W15" i="16"/>
  <c r="S15" i="16"/>
  <c r="R15" i="16"/>
  <c r="Q15" i="16"/>
  <c r="P15" i="16"/>
  <c r="N15" i="16"/>
  <c r="J16" i="16"/>
  <c r="Z17" i="16"/>
  <c r="D20" i="16"/>
  <c r="F23" i="16"/>
  <c r="H27" i="16"/>
  <c r="M31" i="16"/>
  <c r="G33" i="16"/>
  <c r="O36" i="16"/>
  <c r="N39" i="16"/>
  <c r="L39" i="16"/>
  <c r="K39" i="16"/>
  <c r="J39" i="16"/>
  <c r="H39" i="16"/>
  <c r="Z39" i="16"/>
  <c r="F39" i="16"/>
  <c r="X39" i="16"/>
  <c r="D39" i="16"/>
  <c r="Q39" i="16"/>
  <c r="P39" i="16"/>
  <c r="O39" i="16"/>
  <c r="I39" i="16"/>
  <c r="G39" i="16"/>
  <c r="W39" i="16"/>
  <c r="V39" i="16"/>
  <c r="U39" i="16"/>
  <c r="T39" i="16"/>
  <c r="S39" i="16"/>
  <c r="E39" i="16"/>
  <c r="C39" i="16"/>
  <c r="Q71" i="13"/>
  <c r="N71" i="13"/>
  <c r="W71" i="13"/>
  <c r="C76" i="13"/>
  <c r="Z76" i="13"/>
  <c r="D83" i="13"/>
  <c r="I88" i="13"/>
  <c r="G93" i="13"/>
  <c r="I95" i="13"/>
  <c r="K96" i="13"/>
  <c r="R97" i="13"/>
  <c r="P99" i="13"/>
  <c r="F6" i="16"/>
  <c r="R7" i="16"/>
  <c r="C15" i="16"/>
  <c r="K16" i="16"/>
  <c r="H18" i="16"/>
  <c r="G18" i="16"/>
  <c r="Z18" i="16"/>
  <c r="F18" i="16"/>
  <c r="X18" i="16"/>
  <c r="D18" i="16"/>
  <c r="W18" i="16"/>
  <c r="C18" i="16"/>
  <c r="Y18" i="16"/>
  <c r="U18" i="16"/>
  <c r="T18" i="16"/>
  <c r="S18" i="16"/>
  <c r="R18" i="16"/>
  <c r="P18" i="16"/>
  <c r="E20" i="16"/>
  <c r="G23" i="16"/>
  <c r="T26" i="16"/>
  <c r="S26" i="16"/>
  <c r="R26" i="16"/>
  <c r="P26" i="16"/>
  <c r="O26" i="16"/>
  <c r="X26" i="16"/>
  <c r="W26" i="16"/>
  <c r="V26" i="16"/>
  <c r="U26" i="16"/>
  <c r="Q26" i="16"/>
  <c r="N26" i="16"/>
  <c r="L26" i="16"/>
  <c r="E26" i="16"/>
  <c r="K27" i="16"/>
  <c r="T31" i="16"/>
  <c r="H33" i="16"/>
  <c r="P36" i="16"/>
  <c r="B39" i="16"/>
  <c r="J88" i="13"/>
  <c r="N96" i="13"/>
  <c r="S97" i="13"/>
  <c r="Q99" i="13"/>
  <c r="Y5" i="16"/>
  <c r="E5" i="16"/>
  <c r="X5" i="16"/>
  <c r="D5" i="16"/>
  <c r="V5" i="16"/>
  <c r="B5" i="16"/>
  <c r="Q5" i="16"/>
  <c r="O5" i="16"/>
  <c r="N5" i="16"/>
  <c r="M5" i="16"/>
  <c r="L5" i="16"/>
  <c r="J5" i="16"/>
  <c r="H6" i="16"/>
  <c r="S7" i="16"/>
  <c r="L16" i="16"/>
  <c r="F20" i="16"/>
  <c r="H23" i="16"/>
  <c r="O27" i="16"/>
  <c r="U31" i="16"/>
  <c r="I33" i="16"/>
  <c r="S36" i="16"/>
  <c r="T58" i="16"/>
  <c r="R58" i="16"/>
  <c r="Q58" i="16"/>
  <c r="P58" i="16"/>
  <c r="N58" i="16"/>
  <c r="L58" i="16"/>
  <c r="J58" i="16"/>
  <c r="K58" i="16"/>
  <c r="I58" i="16"/>
  <c r="H58" i="16"/>
  <c r="G58" i="16"/>
  <c r="E58" i="16"/>
  <c r="D58" i="16"/>
  <c r="B58" i="16"/>
  <c r="W58" i="16"/>
  <c r="Z58" i="16"/>
  <c r="Y58" i="16"/>
  <c r="X58" i="16"/>
  <c r="V58" i="16"/>
  <c r="S58" i="16"/>
  <c r="O58" i="16"/>
  <c r="M58" i="16"/>
  <c r="C58" i="16"/>
  <c r="H83" i="13"/>
  <c r="O85" i="13"/>
  <c r="M85" i="13"/>
  <c r="J85" i="13"/>
  <c r="X85" i="13"/>
  <c r="K88" i="13"/>
  <c r="L93" i="13"/>
  <c r="K95" i="13"/>
  <c r="P96" i="13"/>
  <c r="T97" i="13"/>
  <c r="R99" i="13"/>
  <c r="C5" i="16"/>
  <c r="M6" i="16"/>
  <c r="T7" i="16"/>
  <c r="N16" i="16"/>
  <c r="G20" i="16"/>
  <c r="I23" i="16"/>
  <c r="C26" i="16"/>
  <c r="Q27" i="16"/>
  <c r="V31" i="16"/>
  <c r="K33" i="16"/>
  <c r="R39" i="16"/>
  <c r="F58" i="16"/>
  <c r="G66" i="13"/>
  <c r="X66" i="13"/>
  <c r="D66" i="13"/>
  <c r="W66" i="13"/>
  <c r="H70" i="13"/>
  <c r="D71" i="13"/>
  <c r="Z71" i="13"/>
  <c r="H76" i="13"/>
  <c r="I83" i="13"/>
  <c r="B85" i="13"/>
  <c r="Y85" i="13"/>
  <c r="M88" i="13"/>
  <c r="M93" i="13"/>
  <c r="L95" i="13"/>
  <c r="S96" i="13"/>
  <c r="U97" i="13"/>
  <c r="S99" i="13"/>
  <c r="F5" i="16"/>
  <c r="O6" i="16"/>
  <c r="U7" i="16"/>
  <c r="L14" i="16"/>
  <c r="K14" i="16"/>
  <c r="J14" i="16"/>
  <c r="H14" i="16"/>
  <c r="W14" i="16"/>
  <c r="U14" i="16"/>
  <c r="T14" i="16"/>
  <c r="S14" i="16"/>
  <c r="R14" i="16"/>
  <c r="P14" i="16"/>
  <c r="I15" i="16"/>
  <c r="X16" i="16"/>
  <c r="I18" i="16"/>
  <c r="H20" i="16"/>
  <c r="J23" i="16"/>
  <c r="D26" i="16"/>
  <c r="X27" i="16"/>
  <c r="W31" i="16"/>
  <c r="W33" i="16"/>
  <c r="Y39" i="16"/>
  <c r="U58" i="16"/>
  <c r="J53" i="16"/>
  <c r="H53" i="16"/>
  <c r="G53" i="16"/>
  <c r="Z53" i="16"/>
  <c r="F53" i="16"/>
  <c r="X53" i="16"/>
  <c r="D53" i="16"/>
  <c r="V53" i="16"/>
  <c r="B53" i="16"/>
  <c r="T53" i="16"/>
  <c r="S53" i="16"/>
  <c r="R53" i="16"/>
  <c r="Q53" i="16"/>
  <c r="P53" i="16"/>
  <c r="N53" i="16"/>
  <c r="M53" i="16"/>
  <c r="K53" i="16"/>
  <c r="E53" i="16"/>
  <c r="H60" i="16"/>
  <c r="Z60" i="16"/>
  <c r="F60" i="16"/>
  <c r="Y60" i="16"/>
  <c r="E60" i="16"/>
  <c r="X60" i="16"/>
  <c r="D60" i="16"/>
  <c r="V60" i="16"/>
  <c r="B60" i="16"/>
  <c r="T60" i="16"/>
  <c r="R60" i="16"/>
  <c r="U60" i="16"/>
  <c r="S60" i="16"/>
  <c r="Q60" i="16"/>
  <c r="P60" i="16"/>
  <c r="N60" i="16"/>
  <c r="M60" i="16"/>
  <c r="K60" i="16"/>
  <c r="I60" i="16"/>
  <c r="L34" i="16"/>
  <c r="K34" i="16"/>
  <c r="J34" i="16"/>
  <c r="H34" i="16"/>
  <c r="G34" i="16"/>
  <c r="Z34" i="16"/>
  <c r="V41" i="16"/>
  <c r="B41" i="16"/>
  <c r="T41" i="16"/>
  <c r="S41" i="16"/>
  <c r="R41" i="16"/>
  <c r="P41" i="16"/>
  <c r="N41" i="16"/>
  <c r="L41" i="16"/>
  <c r="Z41" i="16"/>
  <c r="Y41" i="16"/>
  <c r="X41" i="16"/>
  <c r="U41" i="16"/>
  <c r="Q41" i="16"/>
  <c r="C53" i="16"/>
  <c r="C60" i="16"/>
  <c r="J21" i="16"/>
  <c r="I21" i="16"/>
  <c r="H21" i="16"/>
  <c r="Z21" i="16"/>
  <c r="F21" i="16"/>
  <c r="Y21" i="16"/>
  <c r="E21" i="16"/>
  <c r="P30" i="16"/>
  <c r="O30" i="16"/>
  <c r="N30" i="16"/>
  <c r="L30" i="16"/>
  <c r="K30" i="16"/>
  <c r="Z30" i="16"/>
  <c r="X32" i="16"/>
  <c r="D32" i="16"/>
  <c r="W32" i="16"/>
  <c r="C32" i="16"/>
  <c r="V32" i="16"/>
  <c r="B32" i="16"/>
  <c r="T32" i="16"/>
  <c r="S32" i="16"/>
  <c r="B34" i="16"/>
  <c r="C41" i="16"/>
  <c r="R45" i="16"/>
  <c r="P45" i="16"/>
  <c r="O45" i="16"/>
  <c r="N45" i="16"/>
  <c r="L45" i="16"/>
  <c r="J45" i="16"/>
  <c r="H45" i="16"/>
  <c r="K45" i="16"/>
  <c r="I45" i="16"/>
  <c r="G45" i="16"/>
  <c r="E45" i="16"/>
  <c r="D45" i="16"/>
  <c r="I53" i="16"/>
  <c r="G60" i="16"/>
  <c r="E34" i="16"/>
  <c r="T38" i="16"/>
  <c r="R38" i="16"/>
  <c r="Q38" i="16"/>
  <c r="P38" i="16"/>
  <c r="N38" i="16"/>
  <c r="L38" i="16"/>
  <c r="J38" i="16"/>
  <c r="I38" i="16"/>
  <c r="H38" i="16"/>
  <c r="G38" i="16"/>
  <c r="E38" i="16"/>
  <c r="D38" i="16"/>
  <c r="F41" i="16"/>
  <c r="U53" i="16"/>
  <c r="R55" i="16"/>
  <c r="P55" i="16"/>
  <c r="O55" i="16"/>
  <c r="N55" i="16"/>
  <c r="L55" i="16"/>
  <c r="J55" i="16"/>
  <c r="H55" i="16"/>
  <c r="Z55" i="16"/>
  <c r="Y55" i="16"/>
  <c r="X55" i="16"/>
  <c r="V55" i="16"/>
  <c r="U55" i="16"/>
  <c r="S55" i="16"/>
  <c r="M55" i="16"/>
  <c r="F55" i="16"/>
  <c r="O60" i="16"/>
  <c r="W53" i="16"/>
  <c r="B55" i="16"/>
  <c r="W60" i="16"/>
  <c r="Z47" i="16"/>
  <c r="F47" i="16"/>
  <c r="X47" i="16"/>
  <c r="D47" i="16"/>
  <c r="W47" i="16"/>
  <c r="C47" i="16"/>
  <c r="V47" i="16"/>
  <c r="B47" i="16"/>
  <c r="T47" i="16"/>
  <c r="R47" i="16"/>
  <c r="P47" i="16"/>
  <c r="U47" i="16"/>
  <c r="S47" i="16"/>
  <c r="Q47" i="16"/>
  <c r="N47" i="16"/>
  <c r="M47" i="16"/>
  <c r="K47" i="16"/>
  <c r="I47" i="16"/>
  <c r="N49" i="16"/>
  <c r="L49" i="16"/>
  <c r="K49" i="16"/>
  <c r="J49" i="16"/>
  <c r="H49" i="16"/>
  <c r="Z49" i="16"/>
  <c r="F49" i="16"/>
  <c r="X49" i="16"/>
  <c r="D49" i="16"/>
  <c r="W49" i="16"/>
  <c r="V49" i="16"/>
  <c r="T49" i="16"/>
  <c r="R49" i="16"/>
  <c r="Y53" i="16"/>
  <c r="C55" i="16"/>
  <c r="V61" i="16"/>
  <c r="B61" i="16"/>
  <c r="T61" i="16"/>
  <c r="S61" i="16"/>
  <c r="R61" i="16"/>
  <c r="P61" i="16"/>
  <c r="N61" i="16"/>
  <c r="L61" i="16"/>
  <c r="Z61" i="16"/>
  <c r="Y61" i="16"/>
  <c r="X61" i="16"/>
  <c r="U61" i="16"/>
  <c r="Q61" i="16"/>
  <c r="M61" i="16"/>
  <c r="J61" i="16"/>
  <c r="F61" i="16"/>
  <c r="Z57" i="16"/>
  <c r="F57" i="16"/>
  <c r="X57" i="16"/>
  <c r="D57" i="16"/>
  <c r="W57" i="16"/>
  <c r="C57" i="16"/>
  <c r="V57" i="16"/>
  <c r="B57" i="16"/>
  <c r="T57" i="16"/>
  <c r="R57" i="16"/>
  <c r="P57" i="16"/>
  <c r="I57" i="16"/>
  <c r="H57" i="16"/>
  <c r="G57" i="16"/>
  <c r="E57" i="16"/>
  <c r="Y57" i="16"/>
  <c r="O57" i="16"/>
  <c r="G8" i="16"/>
  <c r="Z8" i="16"/>
  <c r="F8" i="16"/>
  <c r="X8" i="16"/>
  <c r="D8" i="16"/>
  <c r="Y8" i="16"/>
  <c r="M21" i="16"/>
  <c r="H30" i="16"/>
  <c r="K32" i="16"/>
  <c r="N34" i="16"/>
  <c r="K38" i="16"/>
  <c r="J41" i="16"/>
  <c r="T45" i="16"/>
  <c r="G47" i="16"/>
  <c r="C49" i="16"/>
  <c r="E55" i="16"/>
  <c r="J57" i="16"/>
  <c r="D61" i="16"/>
  <c r="H70" i="16"/>
  <c r="G70" i="16"/>
  <c r="Z70" i="16"/>
  <c r="F70" i="16"/>
  <c r="Y70" i="16"/>
  <c r="E70" i="16"/>
  <c r="X70" i="16"/>
  <c r="D70" i="16"/>
  <c r="W70" i="16"/>
  <c r="C70" i="16"/>
  <c r="V70" i="16"/>
  <c r="B70" i="16"/>
  <c r="T70" i="16"/>
  <c r="R70" i="16"/>
  <c r="P70" i="16"/>
  <c r="S70" i="16"/>
  <c r="O70" i="16"/>
  <c r="N70" i="16"/>
  <c r="M70" i="16"/>
  <c r="L70" i="16"/>
  <c r="K70" i="16"/>
  <c r="R67" i="13"/>
  <c r="P84" i="13"/>
  <c r="C8" i="16"/>
  <c r="O21" i="16"/>
  <c r="J30" i="16"/>
  <c r="M32" i="16"/>
  <c r="P34" i="16"/>
  <c r="O38" i="16"/>
  <c r="H40" i="16"/>
  <c r="Z40" i="16"/>
  <c r="F40" i="16"/>
  <c r="Y40" i="16"/>
  <c r="E40" i="16"/>
  <c r="X40" i="16"/>
  <c r="D40" i="16"/>
  <c r="V40" i="16"/>
  <c r="B40" i="16"/>
  <c r="T40" i="16"/>
  <c r="R40" i="16"/>
  <c r="S40" i="16"/>
  <c r="Q40" i="16"/>
  <c r="P40" i="16"/>
  <c r="N40" i="16"/>
  <c r="M40" i="16"/>
  <c r="M41" i="16"/>
  <c r="V45" i="16"/>
  <c r="J47" i="16"/>
  <c r="G49" i="16"/>
  <c r="I55" i="16"/>
  <c r="L57" i="16"/>
  <c r="G61" i="16"/>
  <c r="I70" i="16"/>
  <c r="P21" i="16"/>
  <c r="M30" i="16"/>
  <c r="N32" i="16"/>
  <c r="Q34" i="16"/>
  <c r="S38" i="16"/>
  <c r="O41" i="16"/>
  <c r="W45" i="16"/>
  <c r="L47" i="16"/>
  <c r="I49" i="16"/>
  <c r="K55" i="16"/>
  <c r="M57" i="16"/>
  <c r="H61" i="16"/>
  <c r="J70" i="16"/>
  <c r="P72" i="16"/>
  <c r="O72" i="16"/>
  <c r="N72" i="16"/>
  <c r="M72" i="16"/>
  <c r="L72" i="16"/>
  <c r="K72" i="16"/>
  <c r="J72" i="16"/>
  <c r="H72" i="16"/>
  <c r="Z72" i="16"/>
  <c r="F72" i="16"/>
  <c r="X72" i="16"/>
  <c r="D72" i="16"/>
  <c r="T72" i="16"/>
  <c r="S72" i="16"/>
  <c r="R72" i="16"/>
  <c r="Q72" i="16"/>
  <c r="G72" i="16"/>
  <c r="E72" i="16"/>
  <c r="B72" i="16"/>
  <c r="Y94" i="13"/>
  <c r="E94" i="13"/>
  <c r="V94" i="13"/>
  <c r="B94" i="13"/>
  <c r="X94" i="13"/>
  <c r="H8" i="16"/>
  <c r="Q21" i="16"/>
  <c r="Q30" i="16"/>
  <c r="O32" i="16"/>
  <c r="R34" i="16"/>
  <c r="Z37" i="16"/>
  <c r="F37" i="16"/>
  <c r="X37" i="16"/>
  <c r="D37" i="16"/>
  <c r="W37" i="16"/>
  <c r="C37" i="16"/>
  <c r="V37" i="16"/>
  <c r="B37" i="16"/>
  <c r="T37" i="16"/>
  <c r="R37" i="16"/>
  <c r="P37" i="16"/>
  <c r="H37" i="16"/>
  <c r="G37" i="16"/>
  <c r="E37" i="16"/>
  <c r="U38" i="16"/>
  <c r="W41" i="16"/>
  <c r="X45" i="16"/>
  <c r="O47" i="16"/>
  <c r="M49" i="16"/>
  <c r="Q55" i="16"/>
  <c r="N57" i="16"/>
  <c r="I61" i="16"/>
  <c r="Q70" i="16"/>
  <c r="C72" i="16"/>
  <c r="S84" i="13"/>
  <c r="C94" i="13"/>
  <c r="Z94" i="13"/>
  <c r="I100" i="13"/>
  <c r="H100" i="13"/>
  <c r="Z100" i="13"/>
  <c r="F100" i="13"/>
  <c r="X100" i="13"/>
  <c r="I8" i="16"/>
  <c r="P10" i="16"/>
  <c r="O10" i="16"/>
  <c r="N10" i="16"/>
  <c r="L10" i="16"/>
  <c r="Y10" i="16"/>
  <c r="R21" i="16"/>
  <c r="R30" i="16"/>
  <c r="P32" i="16"/>
  <c r="S34" i="16"/>
  <c r="I37" i="16"/>
  <c r="V38" i="16"/>
  <c r="I40" i="16"/>
  <c r="P42" i="16"/>
  <c r="N42" i="16"/>
  <c r="M42" i="16"/>
  <c r="L42" i="16"/>
  <c r="J42" i="16"/>
  <c r="H42" i="16"/>
  <c r="Z42" i="16"/>
  <c r="F42" i="16"/>
  <c r="Y42" i="16"/>
  <c r="W42" i="16"/>
  <c r="V42" i="16"/>
  <c r="Y45" i="16"/>
  <c r="Y47" i="16"/>
  <c r="O49" i="16"/>
  <c r="T55" i="16"/>
  <c r="Q57" i="16"/>
  <c r="K61" i="16"/>
  <c r="U70" i="16"/>
  <c r="I72" i="16"/>
  <c r="T34" i="16"/>
  <c r="W38" i="16"/>
  <c r="Z45" i="16"/>
  <c r="T48" i="16"/>
  <c r="R48" i="16"/>
  <c r="Q48" i="16"/>
  <c r="P48" i="16"/>
  <c r="N48" i="16"/>
  <c r="L48" i="16"/>
  <c r="J48" i="16"/>
  <c r="Z48" i="16"/>
  <c r="Y48" i="16"/>
  <c r="X48" i="16"/>
  <c r="V48" i="16"/>
  <c r="U48" i="16"/>
  <c r="O48" i="16"/>
  <c r="K48" i="16"/>
  <c r="P49" i="16"/>
  <c r="W55" i="16"/>
  <c r="S57" i="16"/>
  <c r="O61" i="16"/>
  <c r="U72" i="16"/>
  <c r="T78" i="16"/>
  <c r="S78" i="16"/>
  <c r="R78" i="16"/>
  <c r="Q78" i="16"/>
  <c r="P78" i="16"/>
  <c r="O78" i="16"/>
  <c r="N78" i="16"/>
  <c r="L78" i="16"/>
  <c r="K78" i="16"/>
  <c r="J78" i="16"/>
  <c r="I78" i="16"/>
  <c r="H78" i="16"/>
  <c r="M78" i="16"/>
  <c r="G78" i="16"/>
  <c r="F78" i="16"/>
  <c r="E78" i="16"/>
  <c r="C78" i="16"/>
  <c r="B78" i="16"/>
  <c r="Z78" i="16"/>
  <c r="V78" i="16"/>
  <c r="F94" i="13"/>
  <c r="W2" i="16"/>
  <c r="C2" i="16"/>
  <c r="V2" i="16"/>
  <c r="B2" i="16"/>
  <c r="T2" i="16"/>
  <c r="Z2" i="16"/>
  <c r="K8" i="16"/>
  <c r="J11" i="16"/>
  <c r="I11" i="16"/>
  <c r="H11" i="16"/>
  <c r="Z11" i="16"/>
  <c r="F11" i="16"/>
  <c r="Y11" i="16"/>
  <c r="R13" i="16"/>
  <c r="Q13" i="16"/>
  <c r="P13" i="16"/>
  <c r="N13" i="16"/>
  <c r="Y13" i="16"/>
  <c r="T21" i="16"/>
  <c r="T30" i="16"/>
  <c r="R32" i="16"/>
  <c r="U34" i="16"/>
  <c r="K37" i="16"/>
  <c r="X38" i="16"/>
  <c r="K40" i="16"/>
  <c r="C42" i="16"/>
  <c r="B48" i="16"/>
  <c r="Q49" i="16"/>
  <c r="U57" i="16"/>
  <c r="W61" i="16"/>
  <c r="V72" i="16"/>
  <c r="D78" i="16"/>
  <c r="P82" i="16"/>
  <c r="O82" i="16"/>
  <c r="N82" i="16"/>
  <c r="M82" i="16"/>
  <c r="L82" i="16"/>
  <c r="K82" i="16"/>
  <c r="J82" i="16"/>
  <c r="H82" i="16"/>
  <c r="G82" i="16"/>
  <c r="Z82" i="16"/>
  <c r="F82" i="16"/>
  <c r="Y82" i="16"/>
  <c r="E82" i="16"/>
  <c r="X82" i="16"/>
  <c r="D82" i="16"/>
  <c r="Q82" i="16"/>
  <c r="N79" i="16"/>
  <c r="M79" i="16"/>
  <c r="L79" i="16"/>
  <c r="K79" i="16"/>
  <c r="J79" i="16"/>
  <c r="I79" i="16"/>
  <c r="H79" i="16"/>
  <c r="Z79" i="16"/>
  <c r="F79" i="16"/>
  <c r="Y79" i="16"/>
  <c r="E79" i="16"/>
  <c r="X79" i="16"/>
  <c r="D79" i="16"/>
  <c r="W79" i="16"/>
  <c r="C79" i="16"/>
  <c r="V79" i="16"/>
  <c r="B79" i="16"/>
  <c r="R82" i="16"/>
  <c r="L66" i="16"/>
  <c r="K66" i="16"/>
  <c r="J66" i="16"/>
  <c r="I66" i="16"/>
  <c r="H66" i="16"/>
  <c r="G66" i="16"/>
  <c r="Z66" i="16"/>
  <c r="F66" i="16"/>
  <c r="X66" i="16"/>
  <c r="D66" i="16"/>
  <c r="V66" i="16"/>
  <c r="B66" i="16"/>
  <c r="S82" i="16"/>
  <c r="I90" i="16"/>
  <c r="H90" i="16"/>
  <c r="G90" i="16"/>
  <c r="Z90" i="16"/>
  <c r="F90" i="16"/>
  <c r="Y90" i="16"/>
  <c r="E90" i="16"/>
  <c r="X90" i="16"/>
  <c r="D90" i="16"/>
  <c r="W90" i="16"/>
  <c r="C90" i="16"/>
  <c r="V90" i="16"/>
  <c r="B90" i="16"/>
  <c r="T90" i="16"/>
  <c r="S90" i="16"/>
  <c r="R90" i="16"/>
  <c r="Q90" i="16"/>
  <c r="P90" i="16"/>
  <c r="O90" i="16"/>
  <c r="M90" i="16"/>
  <c r="T82" i="16"/>
  <c r="L46" i="16"/>
  <c r="J46" i="16"/>
  <c r="I46" i="16"/>
  <c r="H46" i="16"/>
  <c r="Z46" i="16"/>
  <c r="F46" i="16"/>
  <c r="X46" i="16"/>
  <c r="D46" i="16"/>
  <c r="V46" i="16"/>
  <c r="B46" i="16"/>
  <c r="P52" i="16"/>
  <c r="N52" i="16"/>
  <c r="M52" i="16"/>
  <c r="L52" i="16"/>
  <c r="J52" i="16"/>
  <c r="H52" i="16"/>
  <c r="Z52" i="16"/>
  <c r="F52" i="16"/>
  <c r="R56" i="16"/>
  <c r="N59" i="16"/>
  <c r="L59" i="16"/>
  <c r="K59" i="16"/>
  <c r="J59" i="16"/>
  <c r="H59" i="16"/>
  <c r="Z59" i="16"/>
  <c r="F59" i="16"/>
  <c r="X59" i="16"/>
  <c r="D59" i="16"/>
  <c r="R62" i="16"/>
  <c r="E66" i="16"/>
  <c r="N69" i="16"/>
  <c r="M69" i="16"/>
  <c r="L69" i="16"/>
  <c r="K69" i="16"/>
  <c r="J69" i="16"/>
  <c r="I69" i="16"/>
  <c r="H69" i="16"/>
  <c r="Z69" i="16"/>
  <c r="F69" i="16"/>
  <c r="X69" i="16"/>
  <c r="D69" i="16"/>
  <c r="V69" i="16"/>
  <c r="B69" i="16"/>
  <c r="P79" i="16"/>
  <c r="U82" i="16"/>
  <c r="K90" i="16"/>
  <c r="V51" i="16"/>
  <c r="B51" i="16"/>
  <c r="T51" i="16"/>
  <c r="S51" i="16"/>
  <c r="R51" i="16"/>
  <c r="P51" i="16"/>
  <c r="N51" i="16"/>
  <c r="L51" i="16"/>
  <c r="T56" i="16"/>
  <c r="T62" i="16"/>
  <c r="N66" i="16"/>
  <c r="R79" i="16"/>
  <c r="W82" i="16"/>
  <c r="N90" i="16"/>
  <c r="U25" i="16"/>
  <c r="U35" i="16"/>
  <c r="K46" i="16"/>
  <c r="D51" i="16"/>
  <c r="E52" i="16"/>
  <c r="W56" i="16"/>
  <c r="G59" i="16"/>
  <c r="V62" i="16"/>
  <c r="P66" i="16"/>
  <c r="T68" i="16"/>
  <c r="S68" i="16"/>
  <c r="R68" i="16"/>
  <c r="Q68" i="16"/>
  <c r="P68" i="16"/>
  <c r="O68" i="16"/>
  <c r="N68" i="16"/>
  <c r="L68" i="16"/>
  <c r="J68" i="16"/>
  <c r="H68" i="16"/>
  <c r="R75" i="16"/>
  <c r="Q75" i="16"/>
  <c r="P75" i="16"/>
  <c r="O75" i="16"/>
  <c r="N75" i="16"/>
  <c r="M75" i="16"/>
  <c r="L75" i="16"/>
  <c r="J75" i="16"/>
  <c r="H75" i="16"/>
  <c r="Z75" i="16"/>
  <c r="F75" i="16"/>
  <c r="T79" i="16"/>
  <c r="R98" i="13"/>
  <c r="R9" i="16"/>
  <c r="R19" i="16"/>
  <c r="B25" i="16"/>
  <c r="V25" i="16"/>
  <c r="R29" i="16"/>
  <c r="B35" i="16"/>
  <c r="V35" i="16"/>
  <c r="M46" i="16"/>
  <c r="E51" i="16"/>
  <c r="G52" i="16"/>
  <c r="I59" i="16"/>
  <c r="W62" i="16"/>
  <c r="Q66" i="16"/>
  <c r="B68" i="16"/>
  <c r="P69" i="16"/>
  <c r="B75" i="16"/>
  <c r="U79" i="16"/>
  <c r="H80" i="16"/>
  <c r="G80" i="16"/>
  <c r="Z80" i="16"/>
  <c r="F80" i="16"/>
  <c r="Y80" i="16"/>
  <c r="E80" i="16"/>
  <c r="X80" i="16"/>
  <c r="D80" i="16"/>
  <c r="W80" i="16"/>
  <c r="C80" i="16"/>
  <c r="V80" i="16"/>
  <c r="B80" i="16"/>
  <c r="T80" i="16"/>
  <c r="S80" i="16"/>
  <c r="R80" i="16"/>
  <c r="Q80" i="16"/>
  <c r="P80" i="16"/>
  <c r="D25" i="16"/>
  <c r="X25" i="16"/>
  <c r="D35" i="16"/>
  <c r="X35" i="16"/>
  <c r="O46" i="16"/>
  <c r="H50" i="16"/>
  <c r="Z50" i="16"/>
  <c r="F50" i="16"/>
  <c r="Y50" i="16"/>
  <c r="E50" i="16"/>
  <c r="X50" i="16"/>
  <c r="D50" i="16"/>
  <c r="V50" i="16"/>
  <c r="B50" i="16"/>
  <c r="T50" i="16"/>
  <c r="R50" i="16"/>
  <c r="G51" i="16"/>
  <c r="K52" i="16"/>
  <c r="O59" i="16"/>
  <c r="S66" i="16"/>
  <c r="D68" i="16"/>
  <c r="R69" i="16"/>
  <c r="D75" i="16"/>
  <c r="I80" i="16"/>
  <c r="E25" i="16"/>
  <c r="Y25" i="16"/>
  <c r="E35" i="16"/>
  <c r="Y35" i="16"/>
  <c r="J43" i="16"/>
  <c r="H43" i="16"/>
  <c r="G43" i="16"/>
  <c r="Z43" i="16"/>
  <c r="F43" i="16"/>
  <c r="X43" i="16"/>
  <c r="D43" i="16"/>
  <c r="V43" i="16"/>
  <c r="B43" i="16"/>
  <c r="T43" i="16"/>
  <c r="P46" i="16"/>
  <c r="C50" i="16"/>
  <c r="H51" i="16"/>
  <c r="O52" i="16"/>
  <c r="P59" i="16"/>
  <c r="J63" i="16"/>
  <c r="H63" i="16"/>
  <c r="G63" i="16"/>
  <c r="Z63" i="16"/>
  <c r="F63" i="16"/>
  <c r="X63" i="16"/>
  <c r="D63" i="16"/>
  <c r="V63" i="16"/>
  <c r="B63" i="16"/>
  <c r="T63" i="16"/>
  <c r="T66" i="16"/>
  <c r="E68" i="16"/>
  <c r="S69" i="16"/>
  <c r="E75" i="16"/>
  <c r="J80" i="16"/>
  <c r="S85" i="16"/>
  <c r="R85" i="16"/>
  <c r="Q85" i="16"/>
  <c r="P85" i="16"/>
  <c r="O85" i="16"/>
  <c r="N85" i="16"/>
  <c r="M85" i="16"/>
  <c r="L85" i="16"/>
  <c r="J85" i="16"/>
  <c r="I85" i="16"/>
  <c r="H85" i="16"/>
  <c r="G85" i="16"/>
  <c r="Z85" i="16"/>
  <c r="F85" i="16"/>
  <c r="Y85" i="16"/>
  <c r="E85" i="16"/>
  <c r="F25" i="16"/>
  <c r="F35" i="16"/>
  <c r="Q46" i="16"/>
  <c r="I51" i="16"/>
  <c r="Q52" i="16"/>
  <c r="Q59" i="16"/>
  <c r="U66" i="16"/>
  <c r="F68" i="16"/>
  <c r="T69" i="16"/>
  <c r="G75" i="16"/>
  <c r="K80" i="16"/>
  <c r="B85" i="16"/>
  <c r="L56" i="16"/>
  <c r="J56" i="16"/>
  <c r="I56" i="16"/>
  <c r="H56" i="16"/>
  <c r="Z56" i="16"/>
  <c r="F56" i="16"/>
  <c r="X56" i="16"/>
  <c r="D56" i="16"/>
  <c r="V56" i="16"/>
  <c r="B56" i="16"/>
  <c r="P62" i="16"/>
  <c r="N62" i="16"/>
  <c r="M62" i="16"/>
  <c r="L62" i="16"/>
  <c r="J62" i="16"/>
  <c r="H62" i="16"/>
  <c r="Z62" i="16"/>
  <c r="F62" i="16"/>
  <c r="W66" i="16"/>
  <c r="L80" i="16"/>
  <c r="U95" i="16"/>
  <c r="U92" i="16"/>
  <c r="C95" i="16"/>
  <c r="W95" i="16"/>
  <c r="S99" i="16"/>
  <c r="G88" i="16"/>
  <c r="U89" i="16"/>
  <c r="C92" i="16"/>
  <c r="W92" i="16"/>
  <c r="E95" i="16"/>
  <c r="Y95" i="16"/>
  <c r="U99" i="16"/>
  <c r="T76" i="16"/>
  <c r="R83" i="16"/>
  <c r="T86" i="16"/>
  <c r="H88" i="16"/>
  <c r="B89" i="16"/>
  <c r="V89" i="16"/>
  <c r="D92" i="16"/>
  <c r="X92" i="16"/>
  <c r="F95" i="16"/>
  <c r="Z95" i="16"/>
  <c r="T96" i="16"/>
  <c r="B99" i="16"/>
  <c r="V99" i="16"/>
  <c r="P100" i="16"/>
  <c r="U76" i="16"/>
  <c r="S83" i="16"/>
  <c r="U86" i="16"/>
  <c r="I88" i="16"/>
  <c r="C89" i="16"/>
  <c r="W89" i="16"/>
  <c r="E92" i="16"/>
  <c r="Y92" i="16"/>
  <c r="G95" i="16"/>
  <c r="U96" i="16"/>
  <c r="C99" i="16"/>
  <c r="W99" i="16"/>
  <c r="Q100" i="16"/>
  <c r="N44" i="16"/>
  <c r="N54" i="16"/>
  <c r="N64" i="16"/>
  <c r="P67" i="16"/>
  <c r="L71" i="16"/>
  <c r="N74" i="16"/>
  <c r="B76" i="16"/>
  <c r="V76" i="16"/>
  <c r="P77" i="16"/>
  <c r="L81" i="16"/>
  <c r="T83" i="16"/>
  <c r="N84" i="16"/>
  <c r="B86" i="16"/>
  <c r="V86" i="16"/>
  <c r="P87" i="16"/>
  <c r="J88" i="16"/>
  <c r="D89" i="16"/>
  <c r="X89" i="16"/>
  <c r="L91" i="16"/>
  <c r="F92" i="16"/>
  <c r="Z92" i="16"/>
  <c r="T93" i="16"/>
  <c r="N94" i="16"/>
  <c r="H95" i="16"/>
  <c r="B96" i="16"/>
  <c r="V96" i="16"/>
  <c r="P97" i="16"/>
  <c r="J98" i="16"/>
  <c r="D99" i="16"/>
  <c r="X99" i="16"/>
  <c r="R100" i="16"/>
  <c r="U83" i="16"/>
  <c r="C86" i="16"/>
  <c r="W86" i="16"/>
  <c r="Q87" i="16"/>
  <c r="K88" i="16"/>
  <c r="E89" i="16"/>
  <c r="Y89" i="16"/>
  <c r="G92" i="16"/>
  <c r="U93" i="16"/>
  <c r="O94" i="16"/>
  <c r="I95" i="16"/>
  <c r="C96" i="16"/>
  <c r="W96" i="16"/>
  <c r="Q97" i="16"/>
  <c r="K98" i="16"/>
  <c r="E99" i="16"/>
  <c r="Y99" i="16"/>
  <c r="S100" i="16"/>
  <c r="P44" i="16"/>
  <c r="P54" i="16"/>
  <c r="P64" i="16"/>
  <c r="R67" i="16"/>
  <c r="N71" i="16"/>
  <c r="P74" i="16"/>
  <c r="D76" i="16"/>
  <c r="X76" i="16"/>
  <c r="R77" i="16"/>
  <c r="N81" i="16"/>
  <c r="B83" i="16"/>
  <c r="V83" i="16"/>
  <c r="P84" i="16"/>
  <c r="D86" i="16"/>
  <c r="X86" i="16"/>
  <c r="R87" i="16"/>
  <c r="L88" i="16"/>
  <c r="F89" i="16"/>
  <c r="Z89" i="16"/>
  <c r="N91" i="16"/>
  <c r="H92" i="16"/>
  <c r="B93" i="16"/>
  <c r="V93" i="16"/>
  <c r="P94" i="16"/>
  <c r="J95" i="16"/>
  <c r="D96" i="16"/>
  <c r="X96" i="16"/>
  <c r="R97" i="16"/>
  <c r="L98" i="16"/>
  <c r="F99" i="16"/>
  <c r="Z99" i="16"/>
  <c r="T100" i="16"/>
  <c r="G99" i="16"/>
  <c r="U100" i="16"/>
  <c r="R44" i="16"/>
  <c r="R54" i="16"/>
  <c r="R64" i="16"/>
  <c r="T67" i="16"/>
  <c r="P71" i="16"/>
  <c r="R74" i="16"/>
  <c r="F76" i="16"/>
  <c r="Z76" i="16"/>
  <c r="T77" i="16"/>
  <c r="P81" i="16"/>
  <c r="D83" i="16"/>
  <c r="X83" i="16"/>
  <c r="R84" i="16"/>
  <c r="F86" i="16"/>
  <c r="Z86" i="16"/>
  <c r="T87" i="16"/>
  <c r="N88" i="16"/>
  <c r="H89" i="16"/>
  <c r="P91" i="16"/>
  <c r="J92" i="16"/>
  <c r="D93" i="16"/>
  <c r="X93" i="16"/>
  <c r="R94" i="16"/>
  <c r="L95" i="16"/>
  <c r="F96" i="16"/>
  <c r="Z96" i="16"/>
  <c r="T97" i="16"/>
  <c r="N98" i="16"/>
  <c r="H99" i="16"/>
  <c r="B100" i="16"/>
  <c r="V100" i="16"/>
  <c r="U67" i="16"/>
  <c r="G76" i="16"/>
  <c r="U77" i="16"/>
  <c r="E83" i="16"/>
  <c r="Y83" i="16"/>
  <c r="G86" i="16"/>
  <c r="U87" i="16"/>
  <c r="O88" i="16"/>
  <c r="I89" i="16"/>
  <c r="K92" i="16"/>
  <c r="Y93" i="16"/>
  <c r="M95" i="16"/>
  <c r="G96" i="16"/>
  <c r="U97" i="16"/>
  <c r="O98" i="16"/>
  <c r="I99" i="16"/>
  <c r="C100" i="16"/>
  <c r="W100" i="16"/>
  <c r="T44" i="16"/>
  <c r="T54" i="16"/>
  <c r="T64" i="16"/>
  <c r="B67" i="16"/>
  <c r="V67" i="16"/>
  <c r="R71" i="16"/>
  <c r="T74" i="16"/>
  <c r="H76" i="16"/>
  <c r="B77" i="16"/>
  <c r="V77" i="16"/>
  <c r="R81" i="16"/>
  <c r="F83" i="16"/>
  <c r="Z83" i="16"/>
  <c r="T84" i="16"/>
  <c r="H86" i="16"/>
  <c r="B87" i="16"/>
  <c r="V87" i="16"/>
  <c r="P88" i="16"/>
  <c r="J89" i="16"/>
  <c r="R91" i="16"/>
  <c r="L92" i="16"/>
  <c r="F93" i="16"/>
  <c r="Z93" i="16"/>
  <c r="T94" i="16"/>
  <c r="N95" i="16"/>
  <c r="H96" i="16"/>
  <c r="B97" i="16"/>
  <c r="V97" i="16"/>
  <c r="P98" i="16"/>
  <c r="J99" i="16"/>
  <c r="D100" i="16"/>
  <c r="X100" i="16"/>
  <c r="U44" i="16"/>
  <c r="U54" i="16"/>
  <c r="U64" i="16"/>
  <c r="C67" i="16"/>
  <c r="W67" i="16"/>
  <c r="S71" i="16"/>
  <c r="U74" i="16"/>
  <c r="I76" i="16"/>
  <c r="C77" i="16"/>
  <c r="W77" i="16"/>
  <c r="S81" i="16"/>
  <c r="G83" i="16"/>
  <c r="U84" i="16"/>
  <c r="I86" i="16"/>
  <c r="C87" i="16"/>
  <c r="W87" i="16"/>
  <c r="Q88" i="16"/>
  <c r="K89" i="16"/>
  <c r="S91" i="16"/>
  <c r="M92" i="16"/>
  <c r="G93" i="16"/>
  <c r="U94" i="16"/>
  <c r="O95" i="16"/>
  <c r="I96" i="16"/>
  <c r="C97" i="16"/>
  <c r="W97" i="16"/>
  <c r="Q98" i="16"/>
  <c r="K99" i="16"/>
  <c r="E100" i="16"/>
  <c r="Y100" i="16"/>
  <c r="B44" i="16"/>
  <c r="V44" i="16"/>
  <c r="B54" i="16"/>
  <c r="V54" i="16"/>
  <c r="B64" i="16"/>
  <c r="V64" i="16"/>
  <c r="D67" i="16"/>
  <c r="X67" i="16"/>
  <c r="T71" i="16"/>
  <c r="B74" i="16"/>
  <c r="V74" i="16"/>
  <c r="J76" i="16"/>
  <c r="D77" i="16"/>
  <c r="X77" i="16"/>
  <c r="T81" i="16"/>
  <c r="H83" i="16"/>
  <c r="B84" i="16"/>
  <c r="V84" i="16"/>
  <c r="J86" i="16"/>
  <c r="D87" i="16"/>
  <c r="X87" i="16"/>
  <c r="R88" i="16"/>
  <c r="L89" i="16"/>
  <c r="T91" i="16"/>
  <c r="N92" i="16"/>
  <c r="H93" i="16"/>
  <c r="B94" i="16"/>
  <c r="V94" i="16"/>
  <c r="P95" i="16"/>
  <c r="J96" i="16"/>
  <c r="D97" i="16"/>
  <c r="X97" i="16"/>
  <c r="R98" i="16"/>
  <c r="L99" i="16"/>
  <c r="F100" i="16"/>
  <c r="Z100" i="16"/>
  <c r="E67" i="16"/>
  <c r="Y67" i="16"/>
  <c r="U71" i="16"/>
  <c r="K76" i="16"/>
  <c r="E77" i="16"/>
  <c r="Y77" i="16"/>
  <c r="U81" i="16"/>
  <c r="I83" i="16"/>
  <c r="C84" i="16"/>
  <c r="W84" i="16"/>
  <c r="K86" i="16"/>
  <c r="E87" i="16"/>
  <c r="Y87" i="16"/>
  <c r="S88" i="16"/>
  <c r="M89" i="16"/>
  <c r="U91" i="16"/>
  <c r="O92" i="16"/>
  <c r="I93" i="16"/>
  <c r="C94" i="16"/>
  <c r="W94" i="16"/>
  <c r="Q95" i="16"/>
  <c r="K96" i="16"/>
  <c r="E97" i="16"/>
  <c r="Y97" i="16"/>
  <c r="S98" i="16"/>
  <c r="M99" i="16"/>
  <c r="G100" i="16"/>
  <c r="D44" i="16"/>
  <c r="D54" i="16"/>
  <c r="D64" i="16"/>
  <c r="F67" i="16"/>
  <c r="B71" i="16"/>
  <c r="D74" i="16"/>
  <c r="F77" i="16"/>
  <c r="B81" i="16"/>
  <c r="D84" i="16"/>
  <c r="F87" i="16"/>
  <c r="T88" i="16"/>
  <c r="N89" i="16"/>
  <c r="B91" i="16"/>
  <c r="P92" i="16"/>
  <c r="D94" i="16"/>
  <c r="R95" i="16"/>
  <c r="L96" i="16"/>
  <c r="F97" i="16"/>
  <c r="Z97" i="16"/>
  <c r="T98" i="16"/>
  <c r="N99" i="16"/>
  <c r="H100" i="16"/>
</calcChain>
</file>

<file path=xl/sharedStrings.xml><?xml version="1.0" encoding="utf-8"?>
<sst xmlns="http://schemas.openxmlformats.org/spreadsheetml/2006/main" count="2153" uniqueCount="95">
  <si>
    <t>BRL</t>
  </si>
  <si>
    <t>CLP</t>
  </si>
  <si>
    <t>CNY</t>
  </si>
  <si>
    <t>COP</t>
  </si>
  <si>
    <t>CZK</t>
  </si>
  <si>
    <t>HUF</t>
  </si>
  <si>
    <t>IDR</t>
  </si>
  <si>
    <t>MYR</t>
  </si>
  <si>
    <t>MXN</t>
  </si>
  <si>
    <t>PEN</t>
  </si>
  <si>
    <t>PHP</t>
  </si>
  <si>
    <t>PLN</t>
  </si>
  <si>
    <t>RON</t>
  </si>
  <si>
    <t>RUB</t>
  </si>
  <si>
    <t>ZAR</t>
  </si>
  <si>
    <t>THB</t>
  </si>
  <si>
    <t>TRY</t>
  </si>
  <si>
    <t>INR</t>
  </si>
  <si>
    <t>SGD</t>
  </si>
  <si>
    <t>TWD</t>
  </si>
  <si>
    <t>KRW</t>
  </si>
  <si>
    <t>UAH</t>
  </si>
  <si>
    <t>EGP</t>
  </si>
  <si>
    <t>EUR</t>
  </si>
  <si>
    <t>JPY</t>
  </si>
  <si>
    <t>Total</t>
  </si>
  <si>
    <t>Conviction</t>
  </si>
  <si>
    <t>Size</t>
  </si>
  <si>
    <t>Level</t>
  </si>
  <si>
    <t>Time Stamp</t>
  </si>
  <si>
    <t/>
  </si>
  <si>
    <t>Currency</t>
  </si>
  <si>
    <t>Spot Settle</t>
  </si>
  <si>
    <t>FD Ignore</t>
  </si>
  <si>
    <t>O/R 1m</t>
  </si>
  <si>
    <t>O/R 3m</t>
  </si>
  <si>
    <t>ROLL</t>
  </si>
  <si>
    <t>B$</t>
  </si>
  <si>
    <t>T+2</t>
  </si>
  <si>
    <t>CL</t>
  </si>
  <si>
    <t>CO</t>
  </si>
  <si>
    <t>CZ</t>
  </si>
  <si>
    <t>H$</t>
  </si>
  <si>
    <t>1I</t>
  </si>
  <si>
    <t>MA</t>
  </si>
  <si>
    <t>MX</t>
  </si>
  <si>
    <t>PE</t>
  </si>
  <si>
    <t>+P</t>
  </si>
  <si>
    <t>T+1</t>
  </si>
  <si>
    <t>PD</t>
  </si>
  <si>
    <t>RO</t>
  </si>
  <si>
    <t>R$</t>
  </si>
  <si>
    <t>SA</t>
  </si>
  <si>
    <t>TH</t>
  </si>
  <si>
    <t>TU</t>
  </si>
  <si>
    <t>RB</t>
  </si>
  <si>
    <t>SI</t>
  </si>
  <si>
    <t>T+</t>
  </si>
  <si>
    <t>K%</t>
  </si>
  <si>
    <t>UK</t>
  </si>
  <si>
    <t>EG</t>
  </si>
  <si>
    <t>TE</t>
  </si>
  <si>
    <t>JN</t>
  </si>
  <si>
    <t>Start Date</t>
  </si>
  <si>
    <t>End Date</t>
  </si>
  <si>
    <t>Dates</t>
  </si>
  <si>
    <t>PX_MID</t>
  </si>
  <si>
    <t>USD</t>
  </si>
  <si>
    <t>FD</t>
  </si>
  <si>
    <t>CALENDAR_NON_SETTLEMENT_DATES</t>
  </si>
  <si>
    <t>Tick Size</t>
  </si>
  <si>
    <t>Source code</t>
  </si>
  <si>
    <t>BGN</t>
  </si>
  <si>
    <t>REGN</t>
  </si>
  <si>
    <t>CMPN</t>
  </si>
  <si>
    <t>Source describtion</t>
  </si>
  <si>
    <t xml:space="preserve">BGN is Bloomberg's recommended source. REGN is the version of BGN tweaked to local sources </t>
  </si>
  <si>
    <t>REGN is very similar to CMPN in that it is also a composite, using our proprietary BGN algorithm. The main difference is that REGN (ie regional) only takes into account local contributors for a given currency.</t>
  </si>
  <si>
    <t>Bloomberg legacy composite source. It represents the highest bid and lowest ask (ie the tightest spread) of the market at any point, based on a curated list of contributors selected for frequency and quality of updates.</t>
  </si>
  <si>
    <t>Spot source</t>
  </si>
  <si>
    <t>Carry source</t>
  </si>
  <si>
    <t>CNH</t>
  </si>
  <si>
    <t>BCN</t>
  </si>
  <si>
    <t>CHN</t>
  </si>
  <si>
    <t>CLN</t>
  </si>
  <si>
    <t>IHN</t>
  </si>
  <si>
    <t>MRN</t>
  </si>
  <si>
    <t>PSN</t>
  </si>
  <si>
    <t>PPN</t>
  </si>
  <si>
    <t>IRN</t>
  </si>
  <si>
    <t>NTN</t>
  </si>
  <si>
    <t>KWN</t>
  </si>
  <si>
    <t>UKN</t>
  </si>
  <si>
    <t>EPN</t>
  </si>
  <si>
    <t>C+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</si>
</sst>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h:mm;@"/>
    <numFmt numFmtId="165" formatCode="0.0000000%"/>
    <numFmt numFmtId="166" formatCode="0.000000%"/>
    <numFmt numFmtId="167" formatCode="0.0000000000000000000%"/>
    <numFmt numFmtId="168" formatCode="0.0"/>
    <numFmt numFmtId="169" formatCode="0.000000"/>
    <numFmt numFmtId="170" formatCode="0.0000"/>
  </numFmts>
  <fonts count="4" x14ac:knownFonts="1">
    <font>
      <sz val="8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</cellStyleXfs>
  <cellXfs count="53">
    <xf numFmtId="0" fontId="0" fillId="0" borderId="0" xfId="0"/>
    <xf numFmtId="14" fontId="0" fillId="0" borderId="1" xfId="0" applyNumberFormat="1" applyBorder="1" applyAlignment="1">
      <alignment vertical="center"/>
    </xf>
    <xf numFmtId="0" fontId="0" fillId="0" borderId="2" xfId="0" applyBorder="1"/>
    <xf numFmtId="0" fontId="0" fillId="0" borderId="1" xfId="0" applyBorder="1"/>
    <xf numFmtId="0" fontId="0" fillId="0" borderId="3" xfId="0" applyBorder="1"/>
    <xf numFmtId="0" fontId="0" fillId="0" borderId="4" xfId="0" applyBorder="1"/>
    <xf numFmtId="10" fontId="0" fillId="0" borderId="0" xfId="1" applyNumberFormat="1" applyFont="1" applyBorder="1"/>
    <xf numFmtId="10" fontId="0" fillId="0" borderId="5" xfId="1" applyNumberFormat="1" applyFont="1" applyBorder="1"/>
    <xf numFmtId="0" fontId="0" fillId="0" borderId="0" xfId="0" applyBorder="1"/>
    <xf numFmtId="0" fontId="0" fillId="0" borderId="6" xfId="0" applyBorder="1"/>
    <xf numFmtId="164" fontId="0" fillId="0" borderId="7" xfId="0" applyNumberFormat="1" applyBorder="1"/>
    <xf numFmtId="0" fontId="0" fillId="0" borderId="8" xfId="0" applyBorder="1"/>
    <xf numFmtId="0" fontId="0" fillId="0" borderId="5" xfId="0" applyBorder="1"/>
    <xf numFmtId="14" fontId="0" fillId="0" borderId="0" xfId="0" applyNumberFormat="1"/>
    <xf numFmtId="0" fontId="1" fillId="0" borderId="0" xfId="2" applyNumberFormat="1" applyFont="1"/>
    <xf numFmtId="0" fontId="1" fillId="0" borderId="0" xfId="2" applyFont="1" applyAlignment="1"/>
    <xf numFmtId="0" fontId="1" fillId="0" borderId="0" xfId="2" applyNumberFormat="1" applyFont="1" applyAlignment="1"/>
    <xf numFmtId="0" fontId="1" fillId="0" borderId="0" xfId="2" applyFont="1"/>
    <xf numFmtId="0" fontId="1" fillId="0" borderId="1" xfId="2" applyFont="1" applyBorder="1"/>
    <xf numFmtId="0" fontId="1" fillId="0" borderId="3" xfId="2" applyFont="1" applyBorder="1"/>
    <xf numFmtId="10" fontId="1" fillId="0" borderId="7" xfId="3" applyNumberFormat="1" applyFont="1" applyBorder="1"/>
    <xf numFmtId="10" fontId="1" fillId="0" borderId="8" xfId="3" applyNumberFormat="1" applyFont="1" applyBorder="1"/>
    <xf numFmtId="0" fontId="0" fillId="0" borderId="0" xfId="2" applyNumberFormat="1" applyFont="1" applyBorder="1"/>
    <xf numFmtId="0" fontId="1" fillId="0" borderId="0" xfId="2" applyFont="1" applyBorder="1" applyAlignment="1"/>
    <xf numFmtId="0" fontId="1" fillId="0" borderId="0" xfId="2" applyNumberFormat="1" applyFont="1" applyBorder="1" applyAlignment="1"/>
    <xf numFmtId="14" fontId="1" fillId="0" borderId="0" xfId="2" applyNumberFormat="1" applyFont="1" applyBorder="1" applyAlignment="1">
      <alignment vertical="center"/>
    </xf>
    <xf numFmtId="10" fontId="1" fillId="0" borderId="0" xfId="3" applyNumberFormat="1" applyFont="1"/>
    <xf numFmtId="14" fontId="1" fillId="0" borderId="0" xfId="2" applyNumberFormat="1" applyFont="1"/>
    <xf numFmtId="14" fontId="0" fillId="0" borderId="0" xfId="2" applyNumberFormat="1" applyFont="1"/>
    <xf numFmtId="0" fontId="0" fillId="0" borderId="0" xfId="2" applyFont="1"/>
    <xf numFmtId="165" fontId="1" fillId="0" borderId="0" xfId="3" applyNumberFormat="1" applyFont="1"/>
    <xf numFmtId="166" fontId="1" fillId="0" borderId="0" xfId="3" applyNumberFormat="1" applyFont="1"/>
    <xf numFmtId="167" fontId="1" fillId="0" borderId="0" xfId="2" applyNumberFormat="1" applyFont="1"/>
    <xf numFmtId="168" fontId="1" fillId="0" borderId="0" xfId="2" applyNumberFormat="1" applyFont="1"/>
    <xf numFmtId="169" fontId="0" fillId="0" borderId="0" xfId="0" applyNumberFormat="1"/>
    <xf numFmtId="170" fontId="0" fillId="0" borderId="0" xfId="0" applyNumberFormat="1"/>
    <xf numFmtId="0" fontId="1" fillId="0" borderId="0" xfId="4" applyFont="1"/>
    <xf numFmtId="0" fontId="0" fillId="0" borderId="0" xfId="5" applyFont="1" applyAlignment="1"/>
    <xf numFmtId="0" fontId="1" fillId="0" borderId="0" xfId="5" applyAlignment="1"/>
    <xf numFmtId="0" fontId="1" fillId="0" borderId="0" xfId="5"/>
    <xf numFmtId="0" fontId="0" fillId="0" borderId="0" xfId="5" applyFont="1"/>
    <xf numFmtId="170" fontId="1" fillId="0" borderId="0" xfId="5" applyNumberFormat="1"/>
    <xf numFmtId="0" fontId="1" fillId="0" borderId="0" xfId="5" applyNumberFormat="1"/>
    <xf numFmtId="2" fontId="1" fillId="0" borderId="0" xfId="5" applyNumberFormat="1"/>
    <xf numFmtId="0" fontId="3" fillId="0" borderId="0" xfId="5" applyFont="1"/>
    <xf numFmtId="170" fontId="3" fillId="0" borderId="0" xfId="5" applyNumberFormat="1" applyFont="1"/>
    <xf numFmtId="1" fontId="3" fillId="0" borderId="0" xfId="5" applyNumberFormat="1" applyFont="1"/>
    <xf numFmtId="1" fontId="1" fillId="0" borderId="0" xfId="5" applyNumberFormat="1"/>
    <xf numFmtId="0" fontId="1" fillId="0" borderId="0" xfId="5" applyFont="1"/>
    <xf numFmtId="2" fontId="3" fillId="0" borderId="0" xfId="5" applyNumberFormat="1" applyFont="1"/>
    <xf numFmtId="14" fontId="0" fillId="0" borderId="0" xfId="0" quotePrefix="1" applyNumberFormat="1"/>
    <xf numFmtId="14" fontId="1" fillId="0" borderId="2" xfId="2" applyNumberFormat="1" applyFont="1" applyBorder="1" applyAlignment="1">
      <alignment horizontal="center" vertical="center"/>
    </xf>
    <xf numFmtId="14" fontId="1" fillId="0" borderId="6" xfId="2" applyNumberFormat="1" applyFont="1" applyBorder="1" applyAlignment="1">
      <alignment horizontal="center" vertical="center"/>
    </xf>
  </cellXfs>
  <cellStyles count="6">
    <cellStyle name="Normal" xfId="0" builtinId="0"/>
    <cellStyle name="Normal 2" xfId="2"/>
    <cellStyle name="Normal 2 2" xfId="5"/>
    <cellStyle name="Normal 3" xfId="4"/>
    <cellStyle name="Percent" xfId="1" builtinId="5"/>
    <cellStyle name="Percent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s">
        <v>#N/A Error:User does not have access</v>
        <stp/>
        <stp>##V3_BCURVESTRIPV12</stp>
        <stp>[PortfolioDaily Data.xlsx]DF Curve!R370C102</stp>
        <stp>S23</stp>
        <stp>Curvedate</stp>
        <stp>44788</stp>
        <tr r="CX370" s="7"/>
      </tp>
      <tp t="s">
        <v>#N/A Error:User does not have access</v>
        <stp/>
        <stp>##V3_BCURVESTRIPV12</stp>
        <stp>[PortfolioDaily Data.xlsx]DF Curve!R371C102</stp>
        <stp>S23</stp>
        <stp>Curvedate</stp>
        <stp>44789</stp>
        <tr r="CX371" s="7"/>
      </tp>
      <tp t="s">
        <v>#N/A Error:User does not have access</v>
        <stp/>
        <stp>##V3_BCURVESTRIPV12</stp>
        <stp>[PortfolioDaily Data.xlsx]DF Curve!R370C103</stp>
        <stp>S23</stp>
        <stp>Curvedate</stp>
        <stp>44788</stp>
        <tr r="CY370" s="7"/>
      </tp>
      <tp t="s">
        <v>#N/A Error:User does not have access</v>
        <stp/>
        <stp>##V3_BCURVESTRIPV12</stp>
        <stp>[PortfolioDaily Data.xlsx]DF Curve!R371C103</stp>
        <stp>S23</stp>
        <stp>Curvedate</stp>
        <stp>44789</stp>
        <tr r="CY371" s="7"/>
      </tp>
      <tp t="s">
        <v>#N/A Error:User does not have access</v>
        <stp/>
        <stp>##V3_BCURVESTRIPV12</stp>
        <stp>[PortfolioDaily Data.xlsx]DF Curve!R370C100</stp>
        <stp>S23</stp>
        <stp>Curvedate</stp>
        <stp>44788</stp>
        <tr r="CV370" s="7"/>
      </tp>
      <tp t="s">
        <v>#N/A Error:User does not have access</v>
        <stp/>
        <stp>##V3_BCURVESTRIPV12</stp>
        <stp>[PortfolioDaily Data.xlsx]DF Curve!R371C100</stp>
        <stp>S23</stp>
        <stp>Curvedate</stp>
        <stp>44789</stp>
        <tr r="CV371" s="7"/>
      </tp>
      <tp t="s">
        <v>#N/A Error:User does not have access</v>
        <stp/>
        <stp>##V3_BCURVESTRIPV12</stp>
        <stp>[PortfolioDaily Data.xlsx]DF Curve!R370C101</stp>
        <stp>S23</stp>
        <stp>Curvedate</stp>
        <stp>44788</stp>
        <tr r="CW370" s="7"/>
      </tp>
      <tp t="s">
        <v>#N/A Error:User does not have access</v>
        <stp/>
        <stp>##V3_BCURVESTRIPV12</stp>
        <stp>[PortfolioDaily Data.xlsx]DF Curve!R371C101</stp>
        <stp>S23</stp>
        <stp>Curvedate</stp>
        <stp>44789</stp>
        <tr r="CW371" s="7"/>
      </tp>
      <tp t="s">
        <v>#N/A Error:User does not have access</v>
        <stp/>
        <stp>##V3_BCURVESTRIPV12</stp>
        <stp>[PortfolioDaily Data.xlsx]DF Curve!R370C106</stp>
        <stp>S23</stp>
        <stp>Curvedate</stp>
        <stp>44788</stp>
        <tr r="DB370" s="7"/>
      </tp>
      <tp t="s">
        <v>#N/A Error:User does not have access</v>
        <stp/>
        <stp>##V3_BCURVESTRIPV12</stp>
        <stp>[PortfolioDaily Data.xlsx]DF Curve!R371C106</stp>
        <stp>S23</stp>
        <stp>Curvedate</stp>
        <stp>44789</stp>
        <tr r="DB371" s="7"/>
      </tp>
      <tp t="s">
        <v>#N/A Error:User does not have access</v>
        <stp/>
        <stp>##V3_BCURVESTRIPV12</stp>
        <stp>[PortfolioDaily Data.xlsx]DF Curve!R370C104</stp>
        <stp>S23</stp>
        <stp>Curvedate</stp>
        <stp>44788</stp>
        <tr r="CZ370" s="7"/>
      </tp>
      <tp t="s">
        <v>#N/A Error:User does not have access</v>
        <stp/>
        <stp>##V3_BCURVESTRIPV12</stp>
        <stp>[PortfolioDaily Data.xlsx]DF Curve!R371C104</stp>
        <stp>S23</stp>
        <stp>Curvedate</stp>
        <stp>44789</stp>
        <tr r="CZ371" s="7"/>
      </tp>
      <tp t="s">
        <v>#N/A Error:User does not have access</v>
        <stp/>
        <stp>##V3_BCURVESTRIPV12</stp>
        <stp>[PortfolioDaily Data.xlsx]DF Curve!R370C105</stp>
        <stp>S23</stp>
        <stp>Curvedate</stp>
        <stp>44788</stp>
        <tr r="DA370" s="7"/>
      </tp>
      <tp t="s">
        <v>#N/A Error:User does not have access</v>
        <stp/>
        <stp>##V3_BCURVESTRIPV12</stp>
        <stp>[PortfolioDaily Data.xlsx]DF Curve!R371C105</stp>
        <stp>S23</stp>
        <stp>Curvedate</stp>
        <stp>44789</stp>
        <tr r="DA371" s="7"/>
      </tp>
      <tp t="s">
        <v>#N/A Error:User does not have access</v>
        <stp/>
        <stp>##V3_BCURVESTRIPV12</stp>
        <stp>[PortfolioDaily Data.xlsx]DF Curve!R368C106</stp>
        <stp>S23</stp>
        <stp>Curvedate</stp>
        <stp>44784</stp>
        <tr r="DB368" s="7"/>
      </tp>
      <tp t="s">
        <v>#N/A Error:User does not have access</v>
        <stp/>
        <stp>##V3_BCURVESTRIPV12</stp>
        <stp>[PortfolioDaily Data.xlsx]DF Curve!R369C106</stp>
        <stp>S23</stp>
        <stp>Curvedate</stp>
        <stp>44785</stp>
        <tr r="DB369" s="7"/>
      </tp>
      <tp t="s">
        <v>#N/A Error:User does not have access</v>
        <stp/>
        <stp>##V3_BCURVESTRIPV12</stp>
        <stp>[PortfolioDaily Data.xlsx]DF Curve!R368C104</stp>
        <stp>S23</stp>
        <stp>Curvedate</stp>
        <stp>44784</stp>
        <tr r="CZ368" s="7"/>
      </tp>
      <tp t="s">
        <v>#N/A Error:User does not have access</v>
        <stp/>
        <stp>##V3_BCURVESTRIPV12</stp>
        <stp>[PortfolioDaily Data.xlsx]DF Curve!R369C104</stp>
        <stp>S23</stp>
        <stp>Curvedate</stp>
        <stp>44785</stp>
        <tr r="CZ369" s="7"/>
      </tp>
      <tp t="s">
        <v>#N/A Error:User does not have access</v>
        <stp/>
        <stp>##V3_BCURVESTRIPV12</stp>
        <stp>[PortfolioDaily Data.xlsx]DF Curve!R368C105</stp>
        <stp>S23</stp>
        <stp>Curvedate</stp>
        <stp>44784</stp>
        <tr r="DA368" s="7"/>
      </tp>
      <tp t="s">
        <v>#N/A Error:User does not have access</v>
        <stp/>
        <stp>##V3_BCURVESTRIPV12</stp>
        <stp>[PortfolioDaily Data.xlsx]DF Curve!R369C105</stp>
        <stp>S23</stp>
        <stp>Curvedate</stp>
        <stp>44785</stp>
        <tr r="DA369" s="7"/>
      </tp>
      <tp t="s">
        <v>#N/A Error:User does not have access</v>
        <stp/>
        <stp>##V3_BCURVESTRIPV12</stp>
        <stp>[PortfolioDaily Data.xlsx]DF Curve!R368C102</stp>
        <stp>S23</stp>
        <stp>Curvedate</stp>
        <stp>44784</stp>
        <tr r="CX368" s="7"/>
      </tp>
      <tp t="s">
        <v>#N/A Error:User does not have access</v>
        <stp/>
        <stp>##V3_BCURVESTRIPV12</stp>
        <stp>[PortfolioDaily Data.xlsx]DF Curve!R369C102</stp>
        <stp>S23</stp>
        <stp>Curvedate</stp>
        <stp>44785</stp>
        <tr r="CX369" s="7"/>
      </tp>
      <tp t="s">
        <v>#N/A Error:User does not have access</v>
        <stp/>
        <stp>##V3_BCURVESTRIPV12</stp>
        <stp>[PortfolioDaily Data.xlsx]DF Curve!R368C103</stp>
        <stp>S23</stp>
        <stp>Curvedate</stp>
        <stp>44784</stp>
        <tr r="CY368" s="7"/>
      </tp>
      <tp t="s">
        <v>#N/A Error:User does not have access</v>
        <stp/>
        <stp>##V3_BCURVESTRIPV12</stp>
        <stp>[PortfolioDaily Data.xlsx]DF Curve!R369C103</stp>
        <stp>S23</stp>
        <stp>Curvedate</stp>
        <stp>44785</stp>
        <tr r="CY369" s="7"/>
      </tp>
      <tp t="s">
        <v>#N/A Error:User does not have access</v>
        <stp/>
        <stp>##V3_BCURVESTRIPV12</stp>
        <stp>[PortfolioDaily Data.xlsx]DF Curve!R368C100</stp>
        <stp>S23</stp>
        <stp>Curvedate</stp>
        <stp>44784</stp>
        <tr r="CV368" s="7"/>
      </tp>
      <tp t="s">
        <v>#N/A Error:User does not have access</v>
        <stp/>
        <stp>##V3_BCURVESTRIPV12</stp>
        <stp>[PortfolioDaily Data.xlsx]DF Curve!R369C100</stp>
        <stp>S23</stp>
        <stp>Curvedate</stp>
        <stp>44785</stp>
        <tr r="CV369" s="7"/>
      </tp>
      <tp t="s">
        <v>#N/A Error:User does not have access</v>
        <stp/>
        <stp>##V3_BCURVESTRIPV12</stp>
        <stp>[PortfolioDaily Data.xlsx]DF Curve!R368C101</stp>
        <stp>S23</stp>
        <stp>Curvedate</stp>
        <stp>44784</stp>
        <tr r="CW368" s="7"/>
      </tp>
      <tp t="s">
        <v>#N/A Error:User does not have access</v>
        <stp/>
        <stp>##V3_BCURVESTRIPV12</stp>
        <stp>[PortfolioDaily Data.xlsx]DF Curve!R369C101</stp>
        <stp>S23</stp>
        <stp>Curvedate</stp>
        <stp>44785</stp>
        <tr r="CW369" s="7"/>
      </tp>
      <tp t="s">
        <v>#N/A Error:User does not have access</v>
        <stp/>
        <stp>##V3_BCURVESTRIPV12</stp>
        <stp>[PortfolioDaily Data.xlsx]DF Curve!R365C106</stp>
        <stp>S23</stp>
        <stp>Curvedate</stp>
        <stp>44781</stp>
        <tr r="DB365" s="7"/>
      </tp>
      <tp t="s">
        <v>#N/A Error:User does not have access</v>
        <stp/>
        <stp>##V3_BCURVESTRIPV12</stp>
        <stp>[PortfolioDaily Data.xlsx]DF Curve!R366C106</stp>
        <stp>S23</stp>
        <stp>Curvedate</stp>
        <stp>44782</stp>
        <tr r="DB366" s="7"/>
      </tp>
      <tp t="s">
        <v>#N/A Error:User does not have access</v>
        <stp/>
        <stp>##V3_BCURVESTRIPV12</stp>
        <stp>[PortfolioDaily Data.xlsx]DF Curve!R367C106</stp>
        <stp>S23</stp>
        <stp>Curvedate</stp>
        <stp>44783</stp>
        <tr r="DB367" s="7"/>
      </tp>
      <tp t="s">
        <v>#N/A Error:User does not have access</v>
        <stp/>
        <stp>##V3_BCURVESTRIPV12</stp>
        <stp>[PortfolioDaily Data.xlsx]DF Curve!R372C100</stp>
        <stp>S23</stp>
        <stp>Curvedate</stp>
        <stp>44790</stp>
        <tr r="CV372" s="7"/>
      </tp>
      <tp t="s">
        <v>#N/A Error:User does not have access</v>
        <stp/>
        <stp>##V3_BCURVESTRIPV12</stp>
        <stp>[PortfolioDaily Data.xlsx]DF Curve!R373C100</stp>
        <stp>S23</stp>
        <stp>Curvedate</stp>
        <stp>44791</stp>
        <tr r="CV373" s="7"/>
      </tp>
      <tp t="s">
        <v>#N/A Error:User does not have access</v>
        <stp/>
        <stp>##V3_BCURVESTRIPV12</stp>
        <stp>[PortfolioDaily Data.xlsx]DF Curve!R374C104</stp>
        <stp>S23</stp>
        <stp>Curvedate</stp>
        <stp>44792</stp>
        <tr r="CZ374" s="7"/>
      </tp>
      <tp t="s">
        <v>#N/A Error:User does not have access</v>
        <stp/>
        <stp>##V3_BCURVESTRIPV12</stp>
        <stp>[PortfolioDaily Data.xlsx]DF Curve!R375C102</stp>
        <stp>S23</stp>
        <stp>Curvedate</stp>
        <stp>44795</stp>
        <tr r="CX375" s="7"/>
      </tp>
      <tp t="s">
        <v>#N/A Error:User does not have access</v>
        <stp/>
        <stp>##V3_BCURVESTRIPV12</stp>
        <stp>[PortfolioDaily Data.xlsx]DF Curve!R376C102</stp>
        <stp>S23</stp>
        <stp>Curvedate</stp>
        <stp>44796</stp>
        <tr r="CX376" s="7"/>
      </tp>
      <tp t="s">
        <v>#N/A Error:User does not have access</v>
        <stp/>
        <stp>##V3_BCURVESTRIPV12</stp>
        <stp>[PortfolioDaily Data.xlsx]DF Curve!R377C102</stp>
        <stp>S23</stp>
        <stp>Curvedate</stp>
        <stp>44797</stp>
        <tr r="CX377" s="7"/>
      </tp>
      <tp t="s">
        <v>#N/A Error:User does not have access</v>
        <stp/>
        <stp>##V3_BCURVESTRIPV12</stp>
        <stp>[PortfolioDaily Data.xlsx]DF Curve!R378C102</stp>
        <stp>S23</stp>
        <stp>Curvedate</stp>
        <stp>44798</stp>
        <tr r="CX378" s="7"/>
      </tp>
      <tp t="s">
        <v>#N/A Error:User does not have access</v>
        <stp/>
        <stp>##V3_BCURVESTRIPV12</stp>
        <stp>[PortfolioDaily Data.xlsx]DF Curve!R379C102</stp>
        <stp>S23</stp>
        <stp>Curvedate</stp>
        <stp>44799</stp>
        <tr r="CX379" s="7"/>
      </tp>
      <tp t="s">
        <v>#N/A Error:User does not have access</v>
        <stp/>
        <stp>##V3_BCURVESTRIPV12</stp>
        <stp>[PortfolioDaily Data.xlsx]DF Curve!R372C101</stp>
        <stp>S23</stp>
        <stp>Curvedate</stp>
        <stp>44790</stp>
        <tr r="CW372" s="7"/>
      </tp>
      <tp t="s">
        <v>#N/A Error:User does not have access</v>
        <stp/>
        <stp>##V3_BCURVESTRIPV12</stp>
        <stp>[PortfolioDaily Data.xlsx]DF Curve!R373C101</stp>
        <stp>S23</stp>
        <stp>Curvedate</stp>
        <stp>44791</stp>
        <tr r="CW373" s="7"/>
      </tp>
      <tp t="s">
        <v>#N/A Error:User does not have access</v>
        <stp/>
        <stp>##V3_BCURVESTRIPV12</stp>
        <stp>[PortfolioDaily Data.xlsx]DF Curve!R374C105</stp>
        <stp>S23</stp>
        <stp>Curvedate</stp>
        <stp>44792</stp>
        <tr r="DA374" s="7"/>
      </tp>
      <tp t="s">
        <v>#N/A Error:User does not have access</v>
        <stp/>
        <stp>##V3_BCURVESTRIPV12</stp>
        <stp>[PortfolioDaily Data.xlsx]DF Curve!R375C103</stp>
        <stp>S23</stp>
        <stp>Curvedate</stp>
        <stp>44795</stp>
        <tr r="CY375" s="7"/>
      </tp>
      <tp t="s">
        <v>#N/A Error:User does not have access</v>
        <stp/>
        <stp>##V3_BCURVESTRIPV12</stp>
        <stp>[PortfolioDaily Data.xlsx]DF Curve!R376C103</stp>
        <stp>S23</stp>
        <stp>Curvedate</stp>
        <stp>44796</stp>
        <tr r="CY376" s="7"/>
      </tp>
      <tp t="s">
        <v>#N/A Error:User does not have access</v>
        <stp/>
        <stp>##V3_BCURVESTRIPV12</stp>
        <stp>[PortfolioDaily Data.xlsx]DF Curve!R377C103</stp>
        <stp>S23</stp>
        <stp>Curvedate</stp>
        <stp>44797</stp>
        <tr r="CY377" s="7"/>
      </tp>
      <tp t="s">
        <v>#N/A Error:User does not have access</v>
        <stp/>
        <stp>##V3_BCURVESTRIPV12</stp>
        <stp>[PortfolioDaily Data.xlsx]DF Curve!R378C103</stp>
        <stp>S23</stp>
        <stp>Curvedate</stp>
        <stp>44798</stp>
        <tr r="CY378" s="7"/>
      </tp>
      <tp t="s">
        <v>#N/A Error:User does not have access</v>
        <stp/>
        <stp>##V3_BCURVESTRIPV12</stp>
        <stp>[PortfolioDaily Data.xlsx]DF Curve!R379C103</stp>
        <stp>S23</stp>
        <stp>Curvedate</stp>
        <stp>44799</stp>
        <tr r="CY379" s="7"/>
      </tp>
      <tp t="s">
        <v>#N/A Error:User does not have access</v>
        <stp/>
        <stp>##V3_BCURVESTRIPV12</stp>
        <stp>[PortfolioDaily Data.xlsx]DF Curve!R365C104</stp>
        <stp>S23</stp>
        <stp>Curvedate</stp>
        <stp>44781</stp>
        <tr r="CZ365" s="7"/>
      </tp>
      <tp t="s">
        <v>#N/A Error:User does not have access</v>
        <stp/>
        <stp>##V3_BCURVESTRIPV12</stp>
        <stp>[PortfolioDaily Data.xlsx]DF Curve!R366C104</stp>
        <stp>S23</stp>
        <stp>Curvedate</stp>
        <stp>44782</stp>
        <tr r="CZ366" s="7"/>
      </tp>
      <tp t="s">
        <v>#N/A Error:User does not have access</v>
        <stp/>
        <stp>##V3_BCURVESTRIPV12</stp>
        <stp>[PortfolioDaily Data.xlsx]DF Curve!R367C104</stp>
        <stp>S23</stp>
        <stp>Curvedate</stp>
        <stp>44783</stp>
        <tr r="CZ367" s="7"/>
      </tp>
      <tp t="s">
        <v>#N/A Error:User does not have access</v>
        <stp/>
        <stp>##V3_BCURVESTRIPV12</stp>
        <stp>[PortfolioDaily Data.xlsx]DF Curve!R372C102</stp>
        <stp>S23</stp>
        <stp>Curvedate</stp>
        <stp>44790</stp>
        <tr r="CX372" s="7"/>
      </tp>
      <tp t="s">
        <v>#N/A Error:User does not have access</v>
        <stp/>
        <stp>##V3_BCURVESTRIPV12</stp>
        <stp>[PortfolioDaily Data.xlsx]DF Curve!R373C102</stp>
        <stp>S23</stp>
        <stp>Curvedate</stp>
        <stp>44791</stp>
        <tr r="CX373" s="7"/>
      </tp>
      <tp t="s">
        <v>#N/A Error:User does not have access</v>
        <stp/>
        <stp>##V3_BCURVESTRIPV12</stp>
        <stp>[PortfolioDaily Data.xlsx]DF Curve!R374C106</stp>
        <stp>S23</stp>
        <stp>Curvedate</stp>
        <stp>44792</stp>
        <tr r="DB374" s="7"/>
      </tp>
      <tp t="s">
        <v>#N/A Error:User does not have access</v>
        <stp/>
        <stp>##V3_BCURVESTRIPV12</stp>
        <stp>[PortfolioDaily Data.xlsx]DF Curve!R375C100</stp>
        <stp>S23</stp>
        <stp>Curvedate</stp>
        <stp>44795</stp>
        <tr r="CV375" s="7"/>
      </tp>
      <tp t="s">
        <v>#N/A Error:User does not have access</v>
        <stp/>
        <stp>##V3_BCURVESTRIPV12</stp>
        <stp>[PortfolioDaily Data.xlsx]DF Curve!R376C100</stp>
        <stp>S23</stp>
        <stp>Curvedate</stp>
        <stp>44796</stp>
        <tr r="CV376" s="7"/>
      </tp>
      <tp t="s">
        <v>#N/A Error:User does not have access</v>
        <stp/>
        <stp>##V3_BCURVESTRIPV12</stp>
        <stp>[PortfolioDaily Data.xlsx]DF Curve!R377C100</stp>
        <stp>S23</stp>
        <stp>Curvedate</stp>
        <stp>44797</stp>
        <tr r="CV377" s="7"/>
      </tp>
      <tp t="s">
        <v>#N/A Error:User does not have access</v>
        <stp/>
        <stp>##V3_BCURVESTRIPV12</stp>
        <stp>[PortfolioDaily Data.xlsx]DF Curve!R378C100</stp>
        <stp>S23</stp>
        <stp>Curvedate</stp>
        <stp>44798</stp>
        <tr r="CV378" s="7"/>
      </tp>
      <tp t="s">
        <v>#N/A Error:User does not have access</v>
        <stp/>
        <stp>##V3_BCURVESTRIPV12</stp>
        <stp>[PortfolioDaily Data.xlsx]DF Curve!R379C100</stp>
        <stp>S23</stp>
        <stp>Curvedate</stp>
        <stp>44799</stp>
        <tr r="CV379" s="7"/>
      </tp>
      <tp t="s">
        <v>#N/A Error:User does not have access</v>
        <stp/>
        <stp>##V3_BCURVESTRIPV12</stp>
        <stp>[PortfolioDaily Data.xlsx]DF Curve!R365C105</stp>
        <stp>S23</stp>
        <stp>Curvedate</stp>
        <stp>44781</stp>
        <tr r="DA365" s="7"/>
      </tp>
      <tp t="s">
        <v>#N/A Error:User does not have access</v>
        <stp/>
        <stp>##V3_BCURVESTRIPV12</stp>
        <stp>[PortfolioDaily Data.xlsx]DF Curve!R366C105</stp>
        <stp>S23</stp>
        <stp>Curvedate</stp>
        <stp>44782</stp>
        <tr r="DA366" s="7"/>
      </tp>
      <tp t="s">
        <v>#N/A Error:User does not have access</v>
        <stp/>
        <stp>##V3_BCURVESTRIPV12</stp>
        <stp>[PortfolioDaily Data.xlsx]DF Curve!R367C105</stp>
        <stp>S23</stp>
        <stp>Curvedate</stp>
        <stp>44783</stp>
        <tr r="DA367" s="7"/>
      </tp>
      <tp t="s">
        <v>#N/A Error:User does not have access</v>
        <stp/>
        <stp>##V3_BCURVESTRIPV12</stp>
        <stp>[PortfolioDaily Data.xlsx]DF Curve!R372C103</stp>
        <stp>S23</stp>
        <stp>Curvedate</stp>
        <stp>44790</stp>
        <tr r="CY372" s="7"/>
      </tp>
      <tp t="s">
        <v>#N/A Error:User does not have access</v>
        <stp/>
        <stp>##V3_BCURVESTRIPV12</stp>
        <stp>[PortfolioDaily Data.xlsx]DF Curve!R373C103</stp>
        <stp>S23</stp>
        <stp>Curvedate</stp>
        <stp>44791</stp>
        <tr r="CY373" s="7"/>
      </tp>
      <tp t="s">
        <v>#N/A Error:User does not have access</v>
        <stp/>
        <stp>##V3_BCURVESTRIPV12</stp>
        <stp>[PortfolioDaily Data.xlsx]DF Curve!R375C101</stp>
        <stp>S23</stp>
        <stp>Curvedate</stp>
        <stp>44795</stp>
        <tr r="CW375" s="7"/>
      </tp>
      <tp t="s">
        <v>#N/A Error:User does not have access</v>
        <stp/>
        <stp>##V3_BCURVESTRIPV12</stp>
        <stp>[PortfolioDaily Data.xlsx]DF Curve!R376C101</stp>
        <stp>S23</stp>
        <stp>Curvedate</stp>
        <stp>44796</stp>
        <tr r="CW376" s="7"/>
      </tp>
      <tp t="s">
        <v>#N/A Error:User does not have access</v>
        <stp/>
        <stp>##V3_BCURVESTRIPV12</stp>
        <stp>[PortfolioDaily Data.xlsx]DF Curve!R377C101</stp>
        <stp>S23</stp>
        <stp>Curvedate</stp>
        <stp>44797</stp>
        <tr r="CW377" s="7"/>
      </tp>
      <tp t="s">
        <v>#N/A Error:User does not have access</v>
        <stp/>
        <stp>##V3_BCURVESTRIPV12</stp>
        <stp>[PortfolioDaily Data.xlsx]DF Curve!R378C101</stp>
        <stp>S23</stp>
        <stp>Curvedate</stp>
        <stp>44798</stp>
        <tr r="CW378" s="7"/>
      </tp>
      <tp t="s">
        <v>#N/A Error:User does not have access</v>
        <stp/>
        <stp>##V3_BCURVESTRIPV12</stp>
        <stp>[PortfolioDaily Data.xlsx]DF Curve!R379C101</stp>
        <stp>S23</stp>
        <stp>Curvedate</stp>
        <stp>44799</stp>
        <tr r="CW379" s="7"/>
      </tp>
      <tp t="s">
        <v>#N/A Error:User does not have access</v>
        <stp/>
        <stp>##V3_BCURVESTRIPV12</stp>
        <stp>[PortfolioDaily Data.xlsx]DF Curve!R365C102</stp>
        <stp>S23</stp>
        <stp>Curvedate</stp>
        <stp>44781</stp>
        <tr r="CX365" s="7"/>
      </tp>
      <tp t="s">
        <v>#N/A Error:User does not have access</v>
        <stp/>
        <stp>##V3_BCURVESTRIPV12</stp>
        <stp>[PortfolioDaily Data.xlsx]DF Curve!R366C102</stp>
        <stp>S23</stp>
        <stp>Curvedate</stp>
        <stp>44782</stp>
        <tr r="CX366" s="7"/>
      </tp>
      <tp t="s">
        <v>#N/A Error:User does not have access</v>
        <stp/>
        <stp>##V3_BCURVESTRIPV12</stp>
        <stp>[PortfolioDaily Data.xlsx]DF Curve!R367C102</stp>
        <stp>S23</stp>
        <stp>Curvedate</stp>
        <stp>44783</stp>
        <tr r="CX367" s="7"/>
      </tp>
      <tp t="s">
        <v>#N/A Error:User does not have access</v>
        <stp/>
        <stp>##V3_BCURVESTRIPV12</stp>
        <stp>[PortfolioDaily Data.xlsx]DF Curve!R372C104</stp>
        <stp>S23</stp>
        <stp>Curvedate</stp>
        <stp>44790</stp>
        <tr r="CZ372" s="7"/>
      </tp>
      <tp t="s">
        <v>#N/A Error:User does not have access</v>
        <stp/>
        <stp>##V3_BCURVESTRIPV12</stp>
        <stp>[PortfolioDaily Data.xlsx]DF Curve!R373C104</stp>
        <stp>S23</stp>
        <stp>Curvedate</stp>
        <stp>44791</stp>
        <tr r="CZ373" s="7"/>
      </tp>
      <tp t="s">
        <v>#N/A Error:User does not have access</v>
        <stp/>
        <stp>##V3_BCURVESTRIPV12</stp>
        <stp>[PortfolioDaily Data.xlsx]DF Curve!R374C100</stp>
        <stp>S23</stp>
        <stp>Curvedate</stp>
        <stp>44792</stp>
        <tr r="CV374" s="7"/>
      </tp>
      <tp t="s">
        <v>#N/A Error:User does not have access</v>
        <stp/>
        <stp>##V3_BCURVESTRIPV12</stp>
        <stp>[PortfolioDaily Data.xlsx]DF Curve!R375C106</stp>
        <stp>S23</stp>
        <stp>Curvedate</stp>
        <stp>44795</stp>
        <tr r="DB375" s="7"/>
      </tp>
      <tp t="s">
        <v>#N/A Error:User does not have access</v>
        <stp/>
        <stp>##V3_BCURVESTRIPV12</stp>
        <stp>[PortfolioDaily Data.xlsx]DF Curve!R376C106</stp>
        <stp>S23</stp>
        <stp>Curvedate</stp>
        <stp>44796</stp>
        <tr r="DB376" s="7"/>
      </tp>
      <tp t="s">
        <v>#N/A Error:User does not have access</v>
        <stp/>
        <stp>##V3_BCURVESTRIPV12</stp>
        <stp>[PortfolioDaily Data.xlsx]DF Curve!R377C106</stp>
        <stp>S23</stp>
        <stp>Curvedate</stp>
        <stp>44797</stp>
        <tr r="DB377" s="7"/>
      </tp>
      <tp t="s">
        <v>#N/A Error:User does not have access</v>
        <stp/>
        <stp>##V3_BCURVESTRIPV12</stp>
        <stp>[PortfolioDaily Data.xlsx]DF Curve!R378C106</stp>
        <stp>S23</stp>
        <stp>Curvedate</stp>
        <stp>44798</stp>
        <tr r="DB378" s="7"/>
      </tp>
      <tp t="s">
        <v>#N/A Error:User does not have access</v>
        <stp/>
        <stp>##V3_BCURVESTRIPV12</stp>
        <stp>[PortfolioDaily Data.xlsx]DF Curve!R379C106</stp>
        <stp>S23</stp>
        <stp>Curvedate</stp>
        <stp>44799</stp>
        <tr r="DB379" s="7"/>
      </tp>
      <tp t="s">
        <v>#N/A Error:User does not have access</v>
        <stp/>
        <stp>##V3_BCURVESTRIPV12</stp>
        <stp>[PortfolioDaily Data.xlsx]DF Curve!R365C103</stp>
        <stp>S23</stp>
        <stp>Curvedate</stp>
        <stp>44781</stp>
        <tr r="CY365" s="7"/>
      </tp>
      <tp t="s">
        <v>#N/A Error:User does not have access</v>
        <stp/>
        <stp>##V3_BCURVESTRIPV12</stp>
        <stp>[PortfolioDaily Data.xlsx]DF Curve!R366C103</stp>
        <stp>S23</stp>
        <stp>Curvedate</stp>
        <stp>44782</stp>
        <tr r="CY366" s="7"/>
      </tp>
      <tp t="s">
        <v>#N/A Error:User does not have access</v>
        <stp/>
        <stp>##V3_BCURVESTRIPV12</stp>
        <stp>[PortfolioDaily Data.xlsx]DF Curve!R367C103</stp>
        <stp>S23</stp>
        <stp>Curvedate</stp>
        <stp>44783</stp>
        <tr r="CY367" s="7"/>
      </tp>
      <tp t="s">
        <v>#N/A Error:User does not have access</v>
        <stp/>
        <stp>##V3_BCURVESTRIPV12</stp>
        <stp>[PortfolioDaily Data.xlsx]DF Curve!R372C105</stp>
        <stp>S23</stp>
        <stp>Curvedate</stp>
        <stp>44790</stp>
        <tr r="DA372" s="7"/>
      </tp>
      <tp t="s">
        <v>#N/A Error:User does not have access</v>
        <stp/>
        <stp>##V3_BCURVESTRIPV12</stp>
        <stp>[PortfolioDaily Data.xlsx]DF Curve!R373C105</stp>
        <stp>S23</stp>
        <stp>Curvedate</stp>
        <stp>44791</stp>
        <tr r="DA373" s="7"/>
      </tp>
      <tp t="s">
        <v>#N/A Error:User does not have access</v>
        <stp/>
        <stp>##V3_BCURVESTRIPV12</stp>
        <stp>[PortfolioDaily Data.xlsx]DF Curve!R374C101</stp>
        <stp>S23</stp>
        <stp>Curvedate</stp>
        <stp>44792</stp>
        <tr r="CW374" s="7"/>
      </tp>
      <tp t="s">
        <v>#N/A Error:User does not have access</v>
        <stp/>
        <stp>##V3_BCURVESTRIPV12</stp>
        <stp>[PortfolioDaily Data.xlsx]DF Curve!R365C100</stp>
        <stp>S23</stp>
        <stp>Curvedate</stp>
        <stp>44781</stp>
        <tr r="CV365" s="7"/>
      </tp>
      <tp t="s">
        <v>#N/A Error:User does not have access</v>
        <stp/>
        <stp>##V3_BCURVESTRIPV12</stp>
        <stp>[PortfolioDaily Data.xlsx]DF Curve!R366C100</stp>
        <stp>S23</stp>
        <stp>Curvedate</stp>
        <stp>44782</stp>
        <tr r="CV366" s="7"/>
      </tp>
      <tp t="s">
        <v>#N/A Error:User does not have access</v>
        <stp/>
        <stp>##V3_BCURVESTRIPV12</stp>
        <stp>[PortfolioDaily Data.xlsx]DF Curve!R367C100</stp>
        <stp>S23</stp>
        <stp>Curvedate</stp>
        <stp>44783</stp>
        <tr r="CV367" s="7"/>
      </tp>
      <tp t="s">
        <v>#N/A Error:User does not have access</v>
        <stp/>
        <stp>##V3_BCURVESTRIPV12</stp>
        <stp>[PortfolioDaily Data.xlsx]DF Curve!R372C106</stp>
        <stp>S23</stp>
        <stp>Curvedate</stp>
        <stp>44790</stp>
        <tr r="DB372" s="7"/>
      </tp>
      <tp t="s">
        <v>#N/A Error:User does not have access</v>
        <stp/>
        <stp>##V3_BCURVESTRIPV12</stp>
        <stp>[PortfolioDaily Data.xlsx]DF Curve!R373C106</stp>
        <stp>S23</stp>
        <stp>Curvedate</stp>
        <stp>44791</stp>
        <tr r="DB373" s="7"/>
      </tp>
      <tp t="s">
        <v>#N/A Error:User does not have access</v>
        <stp/>
        <stp>##V3_BCURVESTRIPV12</stp>
        <stp>[PortfolioDaily Data.xlsx]DF Curve!R374C102</stp>
        <stp>S23</stp>
        <stp>Curvedate</stp>
        <stp>44792</stp>
        <tr r="CX374" s="7"/>
      </tp>
      <tp t="s">
        <v>#N/A Error:User does not have access</v>
        <stp/>
        <stp>##V3_BCURVESTRIPV12</stp>
        <stp>[PortfolioDaily Data.xlsx]DF Curve!R375C104</stp>
        <stp>S23</stp>
        <stp>Curvedate</stp>
        <stp>44795</stp>
        <tr r="CZ375" s="7"/>
      </tp>
      <tp t="s">
        <v>#N/A Error:User does not have access</v>
        <stp/>
        <stp>##V3_BCURVESTRIPV12</stp>
        <stp>[PortfolioDaily Data.xlsx]DF Curve!R376C104</stp>
        <stp>S23</stp>
        <stp>Curvedate</stp>
        <stp>44796</stp>
        <tr r="CZ376" s="7"/>
      </tp>
      <tp t="s">
        <v>#N/A Error:User does not have access</v>
        <stp/>
        <stp>##V3_BCURVESTRIPV12</stp>
        <stp>[PortfolioDaily Data.xlsx]DF Curve!R377C104</stp>
        <stp>S23</stp>
        <stp>Curvedate</stp>
        <stp>44797</stp>
        <tr r="CZ377" s="7"/>
      </tp>
      <tp t="s">
        <v>#N/A Error:User does not have access</v>
        <stp/>
        <stp>##V3_BCURVESTRIPV12</stp>
        <stp>[PortfolioDaily Data.xlsx]DF Curve!R378C104</stp>
        <stp>S23</stp>
        <stp>Curvedate</stp>
        <stp>44798</stp>
        <tr r="CZ378" s="7"/>
      </tp>
      <tp t="s">
        <v>#N/A Error:User does not have access</v>
        <stp/>
        <stp>##V3_BCURVESTRIPV12</stp>
        <stp>[PortfolioDaily Data.xlsx]DF Curve!R379C104</stp>
        <stp>S23</stp>
        <stp>Curvedate</stp>
        <stp>44799</stp>
        <tr r="CZ379" s="7"/>
      </tp>
      <tp t="s">
        <v>#N/A Error:User does not have access</v>
        <stp/>
        <stp>##V3_BCURVESTRIPV12</stp>
        <stp>[PortfolioDaily Data.xlsx]DF Curve!R365C101</stp>
        <stp>S23</stp>
        <stp>Curvedate</stp>
        <stp>44781</stp>
        <tr r="CW365" s="7"/>
      </tp>
      <tp t="s">
        <v>#N/A Error:User does not have access</v>
        <stp/>
        <stp>##V3_BCURVESTRIPV12</stp>
        <stp>[PortfolioDaily Data.xlsx]DF Curve!R366C101</stp>
        <stp>S23</stp>
        <stp>Curvedate</stp>
        <stp>44782</stp>
        <tr r="CW366" s="7"/>
      </tp>
      <tp t="s">
        <v>#N/A Error:User does not have access</v>
        <stp/>
        <stp>##V3_BCURVESTRIPV12</stp>
        <stp>[PortfolioDaily Data.xlsx]DF Curve!R367C101</stp>
        <stp>S23</stp>
        <stp>Curvedate</stp>
        <stp>44783</stp>
        <tr r="CW367" s="7"/>
      </tp>
      <tp t="s">
        <v>#N/A Error:User does not have access</v>
        <stp/>
        <stp>##V3_BCURVESTRIPV12</stp>
        <stp>[PortfolioDaily Data.xlsx]DF Curve!R374C103</stp>
        <stp>S23</stp>
        <stp>Curvedate</stp>
        <stp>44792</stp>
        <tr r="CY374" s="7"/>
      </tp>
      <tp t="s">
        <v>#N/A Error:User does not have access</v>
        <stp/>
        <stp>##V3_BCURVESTRIPV12</stp>
        <stp>[PortfolioDaily Data.xlsx]DF Curve!R375C105</stp>
        <stp>S23</stp>
        <stp>Curvedate</stp>
        <stp>44795</stp>
        <tr r="DA375" s="7"/>
      </tp>
      <tp t="s">
        <v>#N/A Error:User does not have access</v>
        <stp/>
        <stp>##V3_BCURVESTRIPV12</stp>
        <stp>[PortfolioDaily Data.xlsx]DF Curve!R376C105</stp>
        <stp>S23</stp>
        <stp>Curvedate</stp>
        <stp>44796</stp>
        <tr r="DA376" s="7"/>
      </tp>
      <tp t="s">
        <v>#N/A Error:User does not have access</v>
        <stp/>
        <stp>##V3_BCURVESTRIPV12</stp>
        <stp>[PortfolioDaily Data.xlsx]DF Curve!R377C105</stp>
        <stp>S23</stp>
        <stp>Curvedate</stp>
        <stp>44797</stp>
        <tr r="DA377" s="7"/>
      </tp>
      <tp t="s">
        <v>#N/A Error:User does not have access</v>
        <stp/>
        <stp>##V3_BCURVESTRIPV12</stp>
        <stp>[PortfolioDaily Data.xlsx]DF Curve!R378C105</stp>
        <stp>S23</stp>
        <stp>Curvedate</stp>
        <stp>44798</stp>
        <tr r="DA378" s="7"/>
      </tp>
      <tp t="s">
        <v>#N/A Error:User does not have access</v>
        <stp/>
        <stp>##V3_BCURVESTRIPV12</stp>
        <stp>[PortfolioDaily Data.xlsx]DF Curve!R379C105</stp>
        <stp>S23</stp>
        <stp>Curvedate</stp>
        <stp>44799</stp>
        <tr r="DA379" s="7"/>
      </tp>
      <tp t="s">
        <v>#N/A Error:User does not have access</v>
        <stp/>
        <stp>##V3_BCURVESTRIPV12</stp>
        <stp>[PortfolioDaily Data.xlsx]DF Curve!R348C104</stp>
        <stp>S23</stp>
        <stp>Curvedate</stp>
        <stp>44756</stp>
        <tr r="CZ348" s="7"/>
      </tp>
      <tp t="s">
        <v>#N/A Error:User does not have access</v>
        <stp/>
        <stp>##V3_BCURVESTRIPV12</stp>
        <stp>[PortfolioDaily Data.xlsx]DF Curve!R349C104</stp>
        <stp>S23</stp>
        <stp>Curvedate</stp>
        <stp>44757</stp>
        <tr r="CZ349" s="7"/>
      </tp>
      <tp t="s">
        <v>#N/A Error:User does not have access</v>
        <stp/>
        <stp>##V3_BCURVESTRIPV12</stp>
        <stp>[PortfolioDaily Data.xlsx]DF Curve!R364C106</stp>
        <stp>S23</stp>
        <stp>Curvedate</stp>
        <stp>44778</stp>
        <tr r="DB364" s="7"/>
      </tp>
      <tp t="s">
        <v>#N/A Error:User does not have access</v>
        <stp/>
        <stp>##V3_BCURVESTRIPV12</stp>
        <stp>[PortfolioDaily Data.xlsx]DF Curve!R348C105</stp>
        <stp>S23</stp>
        <stp>Curvedate</stp>
        <stp>44756</stp>
        <tr r="DA348" s="7"/>
      </tp>
      <tp t="s">
        <v>#N/A Error:User does not have access</v>
        <stp/>
        <stp>##V3_BCURVESTRIPV12</stp>
        <stp>[PortfolioDaily Data.xlsx]DF Curve!R349C105</stp>
        <stp>S23</stp>
        <stp>Curvedate</stp>
        <stp>44757</stp>
        <tr r="DA349" s="7"/>
      </tp>
      <tp t="s">
        <v>#N/A Error:User does not have access</v>
        <stp/>
        <stp>##V3_BCURVESTRIPV12</stp>
        <stp>[PortfolioDaily Data.xlsx]DF Curve!R348C106</stp>
        <stp>S23</stp>
        <stp>Curvedate</stp>
        <stp>44756</stp>
        <tr r="DB348" s="7"/>
      </tp>
      <tp t="s">
        <v>#N/A Error:User does not have access</v>
        <stp/>
        <stp>##V3_BCURVESTRIPV12</stp>
        <stp>[PortfolioDaily Data.xlsx]DF Curve!R349C106</stp>
        <stp>S23</stp>
        <stp>Curvedate</stp>
        <stp>44757</stp>
        <tr r="DB349" s="7"/>
      </tp>
      <tp t="s">
        <v>#N/A Error:User does not have access</v>
        <stp/>
        <stp>##V3_BCURVESTRIPV12</stp>
        <stp>[PortfolioDaily Data.xlsx]DF Curve!R364C104</stp>
        <stp>S23</stp>
        <stp>Curvedate</stp>
        <stp>44778</stp>
        <tr r="CZ364" s="7"/>
      </tp>
      <tp t="s">
        <v>#N/A Error:User does not have access</v>
        <stp/>
        <stp>##V3_BCURVESTRIPV12</stp>
        <stp>[PortfolioDaily Data.xlsx]DF Curve!R364C105</stp>
        <stp>S23</stp>
        <stp>Curvedate</stp>
        <stp>44778</stp>
        <tr r="DA364" s="7"/>
      </tp>
      <tp t="s">
        <v>#N/A Error:User does not have access</v>
        <stp/>
        <stp>##V3_BCURVESTRIPV12</stp>
        <stp>[PortfolioDaily Data.xlsx]DF Curve!R348C100</stp>
        <stp>S23</stp>
        <stp>Curvedate</stp>
        <stp>44756</stp>
        <tr r="CV348" s="7"/>
      </tp>
      <tp t="s">
        <v>#N/A Error:User does not have access</v>
        <stp/>
        <stp>##V3_BCURVESTRIPV12</stp>
        <stp>[PortfolioDaily Data.xlsx]DF Curve!R349C100</stp>
        <stp>S23</stp>
        <stp>Curvedate</stp>
        <stp>44757</stp>
        <tr r="CV349" s="7"/>
      </tp>
      <tp t="s">
        <v>#N/A Error:User does not have access</v>
        <stp/>
        <stp>##V3_BCURVESTRIPV12</stp>
        <stp>[PortfolioDaily Data.xlsx]DF Curve!R364C102</stp>
        <stp>S23</stp>
        <stp>Curvedate</stp>
        <stp>44778</stp>
        <tr r="CX364" s="7"/>
      </tp>
      <tp t="s">
        <v>#N/A Error:User does not have access</v>
        <stp/>
        <stp>##V3_BCURVESTRIPV12</stp>
        <stp>[PortfolioDaily Data.xlsx]DF Curve!R348C101</stp>
        <stp>S23</stp>
        <stp>Curvedate</stp>
        <stp>44756</stp>
        <tr r="CW348" s="7"/>
      </tp>
      <tp t="s">
        <v>#N/A Error:User does not have access</v>
        <stp/>
        <stp>##V3_BCURVESTRIPV12</stp>
        <stp>[PortfolioDaily Data.xlsx]DF Curve!R349C101</stp>
        <stp>S23</stp>
        <stp>Curvedate</stp>
        <stp>44757</stp>
        <tr r="CW349" s="7"/>
      </tp>
      <tp t="s">
        <v>#N/A Error:User does not have access</v>
        <stp/>
        <stp>##V3_BCURVESTRIPV12</stp>
        <stp>[PortfolioDaily Data.xlsx]DF Curve!R364C103</stp>
        <stp>S23</stp>
        <stp>Curvedate</stp>
        <stp>44778</stp>
        <tr r="CY364" s="7"/>
      </tp>
      <tp t="s">
        <v>#N/A Error:User does not have access</v>
        <stp/>
        <stp>##V3_BCURVESTRIPV12</stp>
        <stp>[PortfolioDaily Data.xlsx]DF Curve!R348C102</stp>
        <stp>S23</stp>
        <stp>Curvedate</stp>
        <stp>44756</stp>
        <tr r="CX348" s="7"/>
      </tp>
      <tp t="s">
        <v>#N/A Error:User does not have access</v>
        <stp/>
        <stp>##V3_BCURVESTRIPV12</stp>
        <stp>[PortfolioDaily Data.xlsx]DF Curve!R349C102</stp>
        <stp>S23</stp>
        <stp>Curvedate</stp>
        <stp>44757</stp>
        <tr r="CX349" s="7"/>
      </tp>
      <tp t="s">
        <v>#N/A Error:User does not have access</v>
        <stp/>
        <stp>##V3_BCURVESTRIPV12</stp>
        <stp>[PortfolioDaily Data.xlsx]DF Curve!R364C100</stp>
        <stp>S23</stp>
        <stp>Curvedate</stp>
        <stp>44778</stp>
        <tr r="CV364" s="7"/>
      </tp>
      <tp t="s">
        <v>#N/A Error:User does not have access</v>
        <stp/>
        <stp>##V3_BCURVESTRIPV12</stp>
        <stp>[PortfolioDaily Data.xlsx]DF Curve!R348C103</stp>
        <stp>S23</stp>
        <stp>Curvedate</stp>
        <stp>44756</stp>
        <tr r="CY348" s="7"/>
      </tp>
      <tp t="s">
        <v>#N/A Error:User does not have access</v>
        <stp/>
        <stp>##V3_BCURVESTRIPV12</stp>
        <stp>[PortfolioDaily Data.xlsx]DF Curve!R349C103</stp>
        <stp>S23</stp>
        <stp>Curvedate</stp>
        <stp>44757</stp>
        <tr r="CY349" s="7"/>
      </tp>
      <tp t="s">
        <v>#N/A Error:User does not have access</v>
        <stp/>
        <stp>##V3_BCURVESTRIPV12</stp>
        <stp>[PortfolioDaily Data.xlsx]DF Curve!R364C101</stp>
        <stp>S23</stp>
        <stp>Curvedate</stp>
        <stp>44778</stp>
        <tr r="CW364" s="7"/>
      </tp>
      <tp t="s">
        <v>#N/A Error:User does not have access</v>
        <stp/>
        <stp>##V3_BCURVESTRIPV12</stp>
        <stp>[PortfolioDaily Data.xlsx]DF Curve!R344C106</stp>
        <stp>S23</stp>
        <stp>Curvedate</stp>
        <stp>44750</stp>
        <tr r="DB344" s="7"/>
      </tp>
      <tp t="s">
        <v>#N/A Error:User does not have access</v>
        <stp/>
        <stp>##V3_BCURVESTRIPV12</stp>
        <stp>[PortfolioDaily Data.xlsx]DF Curve!R345C104</stp>
        <stp>S23</stp>
        <stp>Curvedate</stp>
        <stp>44753</stp>
        <tr r="CZ345" s="7"/>
      </tp>
      <tp t="s">
        <v>#N/A Error:User does not have access</v>
        <stp/>
        <stp>##V3_BCURVESTRIPV12</stp>
        <stp>[PortfolioDaily Data.xlsx]DF Curve!R346C100</stp>
        <stp>S23</stp>
        <stp>Curvedate</stp>
        <stp>44754</stp>
        <tr r="CV346" s="7"/>
      </tp>
      <tp t="s">
        <v>#N/A Error:User does not have access</v>
        <stp/>
        <stp>##V3_BCURVESTRIPV12</stp>
        <stp>[PortfolioDaily Data.xlsx]DF Curve!R347C100</stp>
        <stp>S23</stp>
        <stp>Curvedate</stp>
        <stp>44755</stp>
        <tr r="CV347" s="7"/>
      </tp>
      <tp t="s">
        <v>#N/A Error:User does not have access</v>
        <stp/>
        <stp>##V3_BCURVESTRIPV12</stp>
        <stp>[PortfolioDaily Data.xlsx]DF Curve!R360C106</stp>
        <stp>S23</stp>
        <stp>Curvedate</stp>
        <stp>44774</stp>
        <tr r="DB360" s="7"/>
      </tp>
      <tp t="s">
        <v>#N/A Error:User does not have access</v>
        <stp/>
        <stp>##V3_BCURVESTRIPV12</stp>
        <stp>[PortfolioDaily Data.xlsx]DF Curve!R361C106</stp>
        <stp>S23</stp>
        <stp>Curvedate</stp>
        <stp>44775</stp>
        <tr r="DB361" s="7"/>
      </tp>
      <tp t="s">
        <v>#N/A Error:User does not have access</v>
        <stp/>
        <stp>##V3_BCURVESTRIPV12</stp>
        <stp>[PortfolioDaily Data.xlsx]DF Curve!R362C106</stp>
        <stp>S23</stp>
        <stp>Curvedate</stp>
        <stp>44776</stp>
        <tr r="DB362" s="7"/>
      </tp>
      <tp t="s">
        <v>#N/A Error:User does not have access</v>
        <stp/>
        <stp>##V3_BCURVESTRIPV12</stp>
        <stp>[PortfolioDaily Data.xlsx]DF Curve!R363C106</stp>
        <stp>S23</stp>
        <stp>Curvedate</stp>
        <stp>44777</stp>
        <tr r="DB363" s="7"/>
      </tp>
      <tp t="s">
        <v>#N/A Error:User does not have access</v>
        <stp/>
        <stp>##V3_BCURVESTRIPV12</stp>
        <stp>[PortfolioDaily Data.xlsx]DF Curve!R345C105</stp>
        <stp>S23</stp>
        <stp>Curvedate</stp>
        <stp>44753</stp>
        <tr r="DA345" s="7"/>
      </tp>
      <tp t="s">
        <v>#N/A Error:User does not have access</v>
        <stp/>
        <stp>##V3_BCURVESTRIPV12</stp>
        <stp>[PortfolioDaily Data.xlsx]DF Curve!R346C101</stp>
        <stp>S23</stp>
        <stp>Curvedate</stp>
        <stp>44754</stp>
        <tr r="CW346" s="7"/>
      </tp>
      <tp t="s">
        <v>#N/A Error:User does not have access</v>
        <stp/>
        <stp>##V3_BCURVESTRIPV12</stp>
        <stp>[PortfolioDaily Data.xlsx]DF Curve!R347C101</stp>
        <stp>S23</stp>
        <stp>Curvedate</stp>
        <stp>44755</stp>
        <tr r="CW347" s="7"/>
      </tp>
      <tp t="s">
        <v>#N/A Error:User does not have access</v>
        <stp/>
        <stp>##V3_BCURVESTRIPV12</stp>
        <stp>[PortfolioDaily Data.xlsx]DF Curve!R344C104</stp>
        <stp>S23</stp>
        <stp>Curvedate</stp>
        <stp>44750</stp>
        <tr r="CZ344" s="7"/>
      </tp>
      <tp t="s">
        <v>#N/A Error:User does not have access</v>
        <stp/>
        <stp>##V3_BCURVESTRIPV12</stp>
        <stp>[PortfolioDaily Data.xlsx]DF Curve!R345C106</stp>
        <stp>S23</stp>
        <stp>Curvedate</stp>
        <stp>44753</stp>
        <tr r="DB345" s="7"/>
      </tp>
      <tp t="s">
        <v>#N/A Error:User does not have access</v>
        <stp/>
        <stp>##V3_BCURVESTRIPV12</stp>
        <stp>[PortfolioDaily Data.xlsx]DF Curve!R346C102</stp>
        <stp>S23</stp>
        <stp>Curvedate</stp>
        <stp>44754</stp>
        <tr r="CX346" s="7"/>
      </tp>
      <tp t="s">
        <v>#N/A Error:User does not have access</v>
        <stp/>
        <stp>##V3_BCURVESTRIPV12</stp>
        <stp>[PortfolioDaily Data.xlsx]DF Curve!R347C102</stp>
        <stp>S23</stp>
        <stp>Curvedate</stp>
        <stp>44755</stp>
        <tr r="CX347" s="7"/>
      </tp>
      <tp t="s">
        <v>#N/A Error:User does not have access</v>
        <stp/>
        <stp>##V3_BCURVESTRIPV12</stp>
        <stp>[PortfolioDaily Data.xlsx]DF Curve!R360C104</stp>
        <stp>S23</stp>
        <stp>Curvedate</stp>
        <stp>44774</stp>
        <tr r="CZ360" s="7"/>
      </tp>
      <tp t="s">
        <v>#N/A Error:User does not have access</v>
        <stp/>
        <stp>##V3_BCURVESTRIPV12</stp>
        <stp>[PortfolioDaily Data.xlsx]DF Curve!R361C104</stp>
        <stp>S23</stp>
        <stp>Curvedate</stp>
        <stp>44775</stp>
        <tr r="CZ361" s="7"/>
      </tp>
      <tp t="s">
        <v>#N/A Error:User does not have access</v>
        <stp/>
        <stp>##V3_BCURVESTRIPV12</stp>
        <stp>[PortfolioDaily Data.xlsx]DF Curve!R362C104</stp>
        <stp>S23</stp>
        <stp>Curvedate</stp>
        <stp>44776</stp>
        <tr r="CZ362" s="7"/>
      </tp>
      <tp t="s">
        <v>#N/A Error:User does not have access</v>
        <stp/>
        <stp>##V3_BCURVESTRIPV12</stp>
        <stp>[PortfolioDaily Data.xlsx]DF Curve!R363C104</stp>
        <stp>S23</stp>
        <stp>Curvedate</stp>
        <stp>44777</stp>
        <tr r="CZ363" s="7"/>
      </tp>
      <tp t="s">
        <v>#N/A Error:User does not have access</v>
        <stp/>
        <stp>##V3_BCURVESTRIPV12</stp>
        <stp>[PortfolioDaily Data.xlsx]DF Curve!R344C105</stp>
        <stp>S23</stp>
        <stp>Curvedate</stp>
        <stp>44750</stp>
        <tr r="DA344" s="7"/>
      </tp>
      <tp t="s">
        <v>#N/A Error:User does not have access</v>
        <stp/>
        <stp>##V3_BCURVESTRIPV12</stp>
        <stp>[PortfolioDaily Data.xlsx]DF Curve!R346C103</stp>
        <stp>S23</stp>
        <stp>Curvedate</stp>
        <stp>44754</stp>
        <tr r="CY346" s="7"/>
      </tp>
      <tp t="s">
        <v>#N/A Error:User does not have access</v>
        <stp/>
        <stp>##V3_BCURVESTRIPV12</stp>
        <stp>[PortfolioDaily Data.xlsx]DF Curve!R347C103</stp>
        <stp>S23</stp>
        <stp>Curvedate</stp>
        <stp>44755</stp>
        <tr r="CY347" s="7"/>
      </tp>
      <tp t="s">
        <v>#N/A Error:User does not have access</v>
        <stp/>
        <stp>##V3_BCURVESTRIPV12</stp>
        <stp>[PortfolioDaily Data.xlsx]DF Curve!R360C105</stp>
        <stp>S23</stp>
        <stp>Curvedate</stp>
        <stp>44774</stp>
        <tr r="DA360" s="7"/>
      </tp>
      <tp t="s">
        <v>#N/A Error:User does not have access</v>
        <stp/>
        <stp>##V3_BCURVESTRIPV12</stp>
        <stp>[PortfolioDaily Data.xlsx]DF Curve!R361C105</stp>
        <stp>S23</stp>
        <stp>Curvedate</stp>
        <stp>44775</stp>
        <tr r="DA361" s="7"/>
      </tp>
      <tp t="s">
        <v>#N/A Error:User does not have access</v>
        <stp/>
        <stp>##V3_BCURVESTRIPV12</stp>
        <stp>[PortfolioDaily Data.xlsx]DF Curve!R362C105</stp>
        <stp>S23</stp>
        <stp>Curvedate</stp>
        <stp>44776</stp>
        <tr r="DA362" s="7"/>
      </tp>
      <tp t="s">
        <v>#N/A Error:User does not have access</v>
        <stp/>
        <stp>##V3_BCURVESTRIPV12</stp>
        <stp>[PortfolioDaily Data.xlsx]DF Curve!R363C105</stp>
        <stp>S23</stp>
        <stp>Curvedate</stp>
        <stp>44777</stp>
        <tr r="DA363" s="7"/>
      </tp>
      <tp t="s">
        <v>#N/A Error:User does not have access</v>
        <stp/>
        <stp>##V3_BCURVESTRIPV12</stp>
        <stp>[PortfolioDaily Data.xlsx]DF Curve!R344C102</stp>
        <stp>S23</stp>
        <stp>Curvedate</stp>
        <stp>44750</stp>
        <tr r="CX344" s="7"/>
      </tp>
      <tp t="s">
        <v>#N/A Error:User does not have access</v>
        <stp/>
        <stp>##V3_BCURVESTRIPV12</stp>
        <stp>[PortfolioDaily Data.xlsx]DF Curve!R345C100</stp>
        <stp>S23</stp>
        <stp>Curvedate</stp>
        <stp>44753</stp>
        <tr r="CV345" s="7"/>
      </tp>
      <tp t="s">
        <v>#N/A Error:User does not have access</v>
        <stp/>
        <stp>##V3_BCURVESTRIPV12</stp>
        <stp>[PortfolioDaily Data.xlsx]DF Curve!R346C104</stp>
        <stp>S23</stp>
        <stp>Curvedate</stp>
        <stp>44754</stp>
        <tr r="CZ346" s="7"/>
      </tp>
      <tp t="s">
        <v>#N/A Error:User does not have access</v>
        <stp/>
        <stp>##V3_BCURVESTRIPV12</stp>
        <stp>[PortfolioDaily Data.xlsx]DF Curve!R347C104</stp>
        <stp>S23</stp>
        <stp>Curvedate</stp>
        <stp>44755</stp>
        <tr r="CZ347" s="7"/>
      </tp>
      <tp t="s">
        <v>#N/A Error:User does not have access</v>
        <stp/>
        <stp>##V3_BCURVESTRIPV12</stp>
        <stp>[PortfolioDaily Data.xlsx]DF Curve!R360C102</stp>
        <stp>S23</stp>
        <stp>Curvedate</stp>
        <stp>44774</stp>
        <tr r="CX360" s="7"/>
      </tp>
      <tp t="s">
        <v>#N/A Error:User does not have access</v>
        <stp/>
        <stp>##V3_BCURVESTRIPV12</stp>
        <stp>[PortfolioDaily Data.xlsx]DF Curve!R361C102</stp>
        <stp>S23</stp>
        <stp>Curvedate</stp>
        <stp>44775</stp>
        <tr r="CX361" s="7"/>
      </tp>
      <tp t="s">
        <v>#N/A Error:User does not have access</v>
        <stp/>
        <stp>##V3_BCURVESTRIPV12</stp>
        <stp>[PortfolioDaily Data.xlsx]DF Curve!R362C102</stp>
        <stp>S23</stp>
        <stp>Curvedate</stp>
        <stp>44776</stp>
        <tr r="CX362" s="7"/>
      </tp>
      <tp t="s">
        <v>#N/A Error:User does not have access</v>
        <stp/>
        <stp>##V3_BCURVESTRIPV12</stp>
        <stp>[PortfolioDaily Data.xlsx]DF Curve!R363C102</stp>
        <stp>S23</stp>
        <stp>Curvedate</stp>
        <stp>44777</stp>
        <tr r="CX363" s="7"/>
      </tp>
      <tp t="s">
        <v>#N/A Error:User does not have access</v>
        <stp/>
        <stp>##V3_BCURVESTRIPV12</stp>
        <stp>[PortfolioDaily Data.xlsx]DF Curve!R344C103</stp>
        <stp>S23</stp>
        <stp>Curvedate</stp>
        <stp>44750</stp>
        <tr r="CY344" s="7"/>
      </tp>
      <tp t="s">
        <v>#N/A Error:User does not have access</v>
        <stp/>
        <stp>##V3_BCURVESTRIPV12</stp>
        <stp>[PortfolioDaily Data.xlsx]DF Curve!R345C101</stp>
        <stp>S23</stp>
        <stp>Curvedate</stp>
        <stp>44753</stp>
        <tr r="CW345" s="7"/>
      </tp>
      <tp t="s">
        <v>#N/A Error:User does not have access</v>
        <stp/>
        <stp>##V3_BCURVESTRIPV12</stp>
        <stp>[PortfolioDaily Data.xlsx]DF Curve!R346C105</stp>
        <stp>S23</stp>
        <stp>Curvedate</stp>
        <stp>44754</stp>
        <tr r="DA346" s="7"/>
      </tp>
      <tp t="s">
        <v>#N/A Error:User does not have access</v>
        <stp/>
        <stp>##V3_BCURVESTRIPV12</stp>
        <stp>[PortfolioDaily Data.xlsx]DF Curve!R347C105</stp>
        <stp>S23</stp>
        <stp>Curvedate</stp>
        <stp>44755</stp>
        <tr r="DA347" s="7"/>
      </tp>
      <tp t="s">
        <v>#N/A Error:User does not have access</v>
        <stp/>
        <stp>##V3_BCURVESTRIPV12</stp>
        <stp>[PortfolioDaily Data.xlsx]DF Curve!R360C103</stp>
        <stp>S23</stp>
        <stp>Curvedate</stp>
        <stp>44774</stp>
        <tr r="CY360" s="7"/>
      </tp>
      <tp t="s">
        <v>#N/A Error:User does not have access</v>
        <stp/>
        <stp>##V3_BCURVESTRIPV12</stp>
        <stp>[PortfolioDaily Data.xlsx]DF Curve!R361C103</stp>
        <stp>S23</stp>
        <stp>Curvedate</stp>
        <stp>44775</stp>
        <tr r="CY361" s="7"/>
      </tp>
      <tp t="s">
        <v>#N/A Error:User does not have access</v>
        <stp/>
        <stp>##V3_BCURVESTRIPV12</stp>
        <stp>[PortfolioDaily Data.xlsx]DF Curve!R362C103</stp>
        <stp>S23</stp>
        <stp>Curvedate</stp>
        <stp>44776</stp>
        <tr r="CY362" s="7"/>
      </tp>
      <tp t="s">
        <v>#N/A Error:User does not have access</v>
        <stp/>
        <stp>##V3_BCURVESTRIPV12</stp>
        <stp>[PortfolioDaily Data.xlsx]DF Curve!R363C103</stp>
        <stp>S23</stp>
        <stp>Curvedate</stp>
        <stp>44777</stp>
        <tr r="CY363" s="7"/>
      </tp>
      <tp t="s">
        <v>#N/A Error:User does not have access</v>
        <stp/>
        <stp>##V3_BCURVESTRIPV12</stp>
        <stp>[PortfolioDaily Data.xlsx]DF Curve!R344C100</stp>
        <stp>S23</stp>
        <stp>Curvedate</stp>
        <stp>44750</stp>
        <tr r="CV344" s="7"/>
      </tp>
      <tp t="s">
        <v>#N/A Error:User does not have access</v>
        <stp/>
        <stp>##V3_BCURVESTRIPV12</stp>
        <stp>[PortfolioDaily Data.xlsx]DF Curve!R345C102</stp>
        <stp>S23</stp>
        <stp>Curvedate</stp>
        <stp>44753</stp>
        <tr r="CX345" s="7"/>
      </tp>
      <tp t="s">
        <v>#N/A Error:User does not have access</v>
        <stp/>
        <stp>##V3_BCURVESTRIPV12</stp>
        <stp>[PortfolioDaily Data.xlsx]DF Curve!R346C106</stp>
        <stp>S23</stp>
        <stp>Curvedate</stp>
        <stp>44754</stp>
        <tr r="DB346" s="7"/>
      </tp>
      <tp t="s">
        <v>#N/A Error:User does not have access</v>
        <stp/>
        <stp>##V3_BCURVESTRIPV12</stp>
        <stp>[PortfolioDaily Data.xlsx]DF Curve!R347C106</stp>
        <stp>S23</stp>
        <stp>Curvedate</stp>
        <stp>44755</stp>
        <tr r="DB347" s="7"/>
      </tp>
      <tp t="s">
        <v>#N/A Error:User does not have access</v>
        <stp/>
        <stp>##V3_BCURVESTRIPV12</stp>
        <stp>[PortfolioDaily Data.xlsx]DF Curve!R360C100</stp>
        <stp>S23</stp>
        <stp>Curvedate</stp>
        <stp>44774</stp>
        <tr r="CV360" s="7"/>
      </tp>
      <tp t="s">
        <v>#N/A Error:User does not have access</v>
        <stp/>
        <stp>##V3_BCURVESTRIPV12</stp>
        <stp>[PortfolioDaily Data.xlsx]DF Curve!R361C100</stp>
        <stp>S23</stp>
        <stp>Curvedate</stp>
        <stp>44775</stp>
        <tr r="CV361" s="7"/>
      </tp>
      <tp t="s">
        <v>#N/A Error:User does not have access</v>
        <stp/>
        <stp>##V3_BCURVESTRIPV12</stp>
        <stp>[PortfolioDaily Data.xlsx]DF Curve!R362C100</stp>
        <stp>S23</stp>
        <stp>Curvedate</stp>
        <stp>44776</stp>
        <tr r="CV362" s="7"/>
      </tp>
      <tp t="s">
        <v>#N/A Error:User does not have access</v>
        <stp/>
        <stp>##V3_BCURVESTRIPV12</stp>
        <stp>[PortfolioDaily Data.xlsx]DF Curve!R363C100</stp>
        <stp>S23</stp>
        <stp>Curvedate</stp>
        <stp>44777</stp>
        <tr r="CV363" s="7"/>
      </tp>
      <tp t="s">
        <v>#N/A Error:User does not have access</v>
        <stp/>
        <stp>##V3_BCURVESTRIPV12</stp>
        <stp>[PortfolioDaily Data.xlsx]DF Curve!R344C101</stp>
        <stp>S23</stp>
        <stp>Curvedate</stp>
        <stp>44750</stp>
        <tr r="CW344" s="7"/>
      </tp>
      <tp t="s">
        <v>#N/A Error:User does not have access</v>
        <stp/>
        <stp>##V3_BCURVESTRIPV12</stp>
        <stp>[PortfolioDaily Data.xlsx]DF Curve!R345C103</stp>
        <stp>S23</stp>
        <stp>Curvedate</stp>
        <stp>44753</stp>
        <tr r="CY345" s="7"/>
      </tp>
      <tp t="s">
        <v>#N/A Error:User does not have access</v>
        <stp/>
        <stp>##V3_BCURVESTRIPV12</stp>
        <stp>[PortfolioDaily Data.xlsx]DF Curve!R360C101</stp>
        <stp>S23</stp>
        <stp>Curvedate</stp>
        <stp>44774</stp>
        <tr r="CW360" s="7"/>
      </tp>
      <tp t="s">
        <v>#N/A Error:User does not have access</v>
        <stp/>
        <stp>##V3_BCURVESTRIPV12</stp>
        <stp>[PortfolioDaily Data.xlsx]DF Curve!R361C101</stp>
        <stp>S23</stp>
        <stp>Curvedate</stp>
        <stp>44775</stp>
        <tr r="CW361" s="7"/>
      </tp>
      <tp t="s">
        <v>#N/A Error:User does not have access</v>
        <stp/>
        <stp>##V3_BCURVESTRIPV12</stp>
        <stp>[PortfolioDaily Data.xlsx]DF Curve!R362C101</stp>
        <stp>S23</stp>
        <stp>Curvedate</stp>
        <stp>44776</stp>
        <tr r="CW362" s="7"/>
      </tp>
      <tp t="s">
        <v>#N/A Error:User does not have access</v>
        <stp/>
        <stp>##V3_BCURVESTRIPV12</stp>
        <stp>[PortfolioDaily Data.xlsx]DF Curve!R363C101</stp>
        <stp>S23</stp>
        <stp>Curvedate</stp>
        <stp>44777</stp>
        <tr r="CW363" s="7"/>
      </tp>
      <tp t="s">
        <v>#N/A Error:User does not have access</v>
        <stp/>
        <stp>##V3_BCURVESTRIPV12</stp>
        <stp>[PortfolioDaily Data.xlsx]DF Curve!R342C100</stp>
        <stp>S23</stp>
        <stp>Curvedate</stp>
        <stp>44748</stp>
        <tr r="CV342" s="7"/>
      </tp>
      <tp t="s">
        <v>#N/A Error:User does not have access</v>
        <stp/>
        <stp>##V3_BCURVESTRIPV12</stp>
        <stp>[PortfolioDaily Data.xlsx]DF Curve!R343C100</stp>
        <stp>S23</stp>
        <stp>Curvedate</stp>
        <stp>44749</stp>
        <tr r="CV343" s="7"/>
      </tp>
      <tp t="s">
        <v>#N/A Error:User does not have access</v>
        <stp/>
        <stp>##V3_BCURVESTRIPV12</stp>
        <stp>[PortfolioDaily Data.xlsx]DF Curve!R342C101</stp>
        <stp>S23</stp>
        <stp>Curvedate</stp>
        <stp>44748</stp>
        <tr r="CW342" s="7"/>
      </tp>
      <tp t="s">
        <v>#N/A Error:User does not have access</v>
        <stp/>
        <stp>##V3_BCURVESTRIPV12</stp>
        <stp>[PortfolioDaily Data.xlsx]DF Curve!R343C101</stp>
        <stp>S23</stp>
        <stp>Curvedate</stp>
        <stp>44749</stp>
        <tr r="CW343" s="7"/>
      </tp>
      <tp t="s">
        <v>#N/A Error:User does not have access</v>
        <stp/>
        <stp>##V3_BCURVESTRIPV12</stp>
        <stp>[PortfolioDaily Data.xlsx]DF Curve!R342C102</stp>
        <stp>S23</stp>
        <stp>Curvedate</stp>
        <stp>44748</stp>
        <tr r="CX342" s="7"/>
      </tp>
      <tp t="s">
        <v>#N/A Error:User does not have access</v>
        <stp/>
        <stp>##V3_BCURVESTRIPV12</stp>
        <stp>[PortfolioDaily Data.xlsx]DF Curve!R343C102</stp>
        <stp>S23</stp>
        <stp>Curvedate</stp>
        <stp>44749</stp>
        <tr r="CX343" s="7"/>
      </tp>
      <tp t="s">
        <v>#N/A Error:User does not have access</v>
        <stp/>
        <stp>##V3_BCURVESTRIPV12</stp>
        <stp>[PortfolioDaily Data.xlsx]DF Curve!R342C103</stp>
        <stp>S23</stp>
        <stp>Curvedate</stp>
        <stp>44748</stp>
        <tr r="CY342" s="7"/>
      </tp>
      <tp t="s">
        <v>#N/A Error:User does not have access</v>
        <stp/>
        <stp>##V3_BCURVESTRIPV12</stp>
        <stp>[PortfolioDaily Data.xlsx]DF Curve!R343C103</stp>
        <stp>S23</stp>
        <stp>Curvedate</stp>
        <stp>44749</stp>
        <tr r="CY343" s="7"/>
      </tp>
      <tp t="s">
        <v>#N/A Error:User does not have access</v>
        <stp/>
        <stp>##V3_BCURVESTRIPV12</stp>
        <stp>[PortfolioDaily Data.xlsx]DF Curve!R342C104</stp>
        <stp>S23</stp>
        <stp>Curvedate</stp>
        <stp>44748</stp>
        <tr r="CZ342" s="7"/>
      </tp>
      <tp t="s">
        <v>#N/A Error:User does not have access</v>
        <stp/>
        <stp>##V3_BCURVESTRIPV12</stp>
        <stp>[PortfolioDaily Data.xlsx]DF Curve!R343C104</stp>
        <stp>S23</stp>
        <stp>Curvedate</stp>
        <stp>44749</stp>
        <tr r="CZ343" s="7"/>
      </tp>
      <tp t="s">
        <v>#N/A Error:User does not have access</v>
        <stp/>
        <stp>##V3_BCURVESTRIPV12</stp>
        <stp>[PortfolioDaily Data.xlsx]DF Curve!R342C105</stp>
        <stp>S23</stp>
        <stp>Curvedate</stp>
        <stp>44748</stp>
        <tr r="DA342" s="7"/>
      </tp>
      <tp t="s">
        <v>#N/A Error:User does not have access</v>
        <stp/>
        <stp>##V3_BCURVESTRIPV12</stp>
        <stp>[PortfolioDaily Data.xlsx]DF Curve!R343C105</stp>
        <stp>S23</stp>
        <stp>Curvedate</stp>
        <stp>44749</stp>
        <tr r="DA343" s="7"/>
      </tp>
      <tp t="s">
        <v>#N/A Error:User does not have access</v>
        <stp/>
        <stp>##V3_BCURVESTRIPV12</stp>
        <stp>[PortfolioDaily Data.xlsx]DF Curve!R342C106</stp>
        <stp>S23</stp>
        <stp>Curvedate</stp>
        <stp>44748</stp>
        <tr r="DB342" s="7"/>
      </tp>
      <tp t="s">
        <v>#N/A Error:User does not have access</v>
        <stp/>
        <stp>##V3_BCURVESTRIPV12</stp>
        <stp>[PortfolioDaily Data.xlsx]DF Curve!R343C106</stp>
        <stp>S23</stp>
        <stp>Curvedate</stp>
        <stp>44749</stp>
        <tr r="DB343" s="7"/>
      </tp>
      <tp t="s">
        <v>#N/A Error:User does not have access</v>
        <stp/>
        <stp>##V3_BCURVESTRIPV12</stp>
        <stp>[PortfolioDaily Data.xlsx]DF Curve!R340C104</stp>
        <stp>S23</stp>
        <stp>Curvedate</stp>
        <stp>44746</stp>
        <tr r="CZ340" s="7"/>
      </tp>
      <tp t="s">
        <v>#N/A Error:User does not have access</v>
        <stp/>
        <stp>##V3_BCURVESTRIPV12</stp>
        <stp>[PortfolioDaily Data.xlsx]DF Curve!R341C104</stp>
        <stp>S23</stp>
        <stp>Curvedate</stp>
        <stp>44747</stp>
        <tr r="CZ341" s="7"/>
      </tp>
      <tp t="s">
        <v>#N/A Error:User does not have access</v>
        <stp/>
        <stp>##V3_BCURVESTRIPV12</stp>
        <stp>[PortfolioDaily Data.xlsx]DF Curve!R340C105</stp>
        <stp>S23</stp>
        <stp>Curvedate</stp>
        <stp>44746</stp>
        <tr r="DA340" s="7"/>
      </tp>
      <tp t="s">
        <v>#N/A Error:User does not have access</v>
        <stp/>
        <stp>##V3_BCURVESTRIPV12</stp>
        <stp>[PortfolioDaily Data.xlsx]DF Curve!R341C105</stp>
        <stp>S23</stp>
        <stp>Curvedate</stp>
        <stp>44747</stp>
        <tr r="DA341" s="7"/>
      </tp>
      <tp t="s">
        <v>#N/A Error:User does not have access</v>
        <stp/>
        <stp>##V3_BCURVESTRIPV12</stp>
        <stp>[PortfolioDaily Data.xlsx]DF Curve!R340C106</stp>
        <stp>S23</stp>
        <stp>Curvedate</stp>
        <stp>44746</stp>
        <tr r="DB340" s="7"/>
      </tp>
      <tp t="s">
        <v>#N/A Error:User does not have access</v>
        <stp/>
        <stp>##V3_BCURVESTRIPV12</stp>
        <stp>[PortfolioDaily Data.xlsx]DF Curve!R341C106</stp>
        <stp>S23</stp>
        <stp>Curvedate</stp>
        <stp>44747</stp>
        <tr r="DB341" s="7"/>
      </tp>
      <tp t="s">
        <v>#N/A Error:User does not have access</v>
        <stp/>
        <stp>##V3_BCURVESTRIPV12</stp>
        <stp>[PortfolioDaily Data.xlsx]DF Curve!R340C100</stp>
        <stp>S23</stp>
        <stp>Curvedate</stp>
        <stp>44746</stp>
        <tr r="CV340" s="7"/>
      </tp>
      <tp t="s">
        <v>#N/A Error:User does not have access</v>
        <stp/>
        <stp>##V3_BCURVESTRIPV12</stp>
        <stp>[PortfolioDaily Data.xlsx]DF Curve!R341C100</stp>
        <stp>S23</stp>
        <stp>Curvedate</stp>
        <stp>44747</stp>
        <tr r="CV341" s="7"/>
      </tp>
      <tp t="s">
        <v>#N/A Error:User does not have access</v>
        <stp/>
        <stp>##V3_BCURVESTRIPV12</stp>
        <stp>[PortfolioDaily Data.xlsx]DF Curve!R340C101</stp>
        <stp>S23</stp>
        <stp>Curvedate</stp>
        <stp>44746</stp>
        <tr r="CW340" s="7"/>
      </tp>
      <tp t="s">
        <v>#N/A Error:User does not have access</v>
        <stp/>
        <stp>##V3_BCURVESTRIPV12</stp>
        <stp>[PortfolioDaily Data.xlsx]DF Curve!R341C101</stp>
        <stp>S23</stp>
        <stp>Curvedate</stp>
        <stp>44747</stp>
        <tr r="CW341" s="7"/>
      </tp>
      <tp t="s">
        <v>#N/A Error:User does not have access</v>
        <stp/>
        <stp>##V3_BCURVESTRIPV12</stp>
        <stp>[PortfolioDaily Data.xlsx]DF Curve!R340C102</stp>
        <stp>S23</stp>
        <stp>Curvedate</stp>
        <stp>44746</stp>
        <tr r="CX340" s="7"/>
      </tp>
      <tp t="s">
        <v>#N/A Error:User does not have access</v>
        <stp/>
        <stp>##V3_BCURVESTRIPV12</stp>
        <stp>[PortfolioDaily Data.xlsx]DF Curve!R341C102</stp>
        <stp>S23</stp>
        <stp>Curvedate</stp>
        <stp>44747</stp>
        <tr r="CX341" s="7"/>
      </tp>
      <tp t="s">
        <v>#N/A Error:User does not have access</v>
        <stp/>
        <stp>##V3_BCURVESTRIPV12</stp>
        <stp>[PortfolioDaily Data.xlsx]DF Curve!R340C103</stp>
        <stp>S23</stp>
        <stp>Curvedate</stp>
        <stp>44746</stp>
        <tr r="CY340" s="7"/>
      </tp>
      <tp t="s">
        <v>#N/A Error:User does not have access</v>
        <stp/>
        <stp>##V3_BCURVESTRIPV12</stp>
        <stp>[PortfolioDaily Data.xlsx]DF Curve!R341C103</stp>
        <stp>S23</stp>
        <stp>Curvedate</stp>
        <stp>44747</stp>
        <tr r="CY341" s="7"/>
      </tp>
      <tp t="s">
        <v>#N/A Error:User does not have access</v>
        <stp/>
        <stp>##V3_BCURVESTRIPV12</stp>
        <stp>[PortfolioDaily Data.xlsx]DF Curve!R356C104</stp>
        <stp>S23</stp>
        <stp>Curvedate</stp>
        <stp>44768</stp>
        <tr r="CZ356" s="7"/>
      </tp>
      <tp t="s">
        <v>#N/A Error:User does not have access</v>
        <stp/>
        <stp>##V3_BCURVESTRIPV12</stp>
        <stp>[PortfolioDaily Data.xlsx]DF Curve!R357C104</stp>
        <stp>S23</stp>
        <stp>Curvedate</stp>
        <stp>44769</stp>
        <tr r="CZ357" s="7"/>
      </tp>
      <tp t="s">
        <v>#N/A Error:User does not have access</v>
        <stp/>
        <stp>##V3_BCURVESTRIPV12</stp>
        <stp>[PortfolioDaily Data.xlsx]DF Curve!R356C105</stp>
        <stp>S23</stp>
        <stp>Curvedate</stp>
        <stp>44768</stp>
        <tr r="DA356" s="7"/>
      </tp>
      <tp t="s">
        <v>#N/A Error:User does not have access</v>
        <stp/>
        <stp>##V3_BCURVESTRIPV12</stp>
        <stp>[PortfolioDaily Data.xlsx]DF Curve!R357C105</stp>
        <stp>S23</stp>
        <stp>Curvedate</stp>
        <stp>44769</stp>
        <tr r="DA357" s="7"/>
      </tp>
      <tp t="s">
        <v>#N/A Error:User does not have access</v>
        <stp/>
        <stp>##V3_BCURVESTRIPV12</stp>
        <stp>[PortfolioDaily Data.xlsx]DF Curve!R356C106</stp>
        <stp>S23</stp>
        <stp>Curvedate</stp>
        <stp>44768</stp>
        <tr r="DB356" s="7"/>
      </tp>
      <tp t="s">
        <v>#N/A Error:User does not have access</v>
        <stp/>
        <stp>##V3_BCURVESTRIPV12</stp>
        <stp>[PortfolioDaily Data.xlsx]DF Curve!R357C106</stp>
        <stp>S23</stp>
        <stp>Curvedate</stp>
        <stp>44769</stp>
        <tr r="DB357" s="7"/>
      </tp>
      <tp t="s">
        <v>#N/A Error:User does not have access</v>
        <stp/>
        <stp>##V3_BCURVESTRIPV12</stp>
        <stp>[PortfolioDaily Data.xlsx]DF Curve!R356C100</stp>
        <stp>S23</stp>
        <stp>Curvedate</stp>
        <stp>44768</stp>
        <tr r="CV356" s="7"/>
      </tp>
      <tp t="s">
        <v>#N/A Error:User does not have access</v>
        <stp/>
        <stp>##V3_BCURVESTRIPV12</stp>
        <stp>[PortfolioDaily Data.xlsx]DF Curve!R357C100</stp>
        <stp>S23</stp>
        <stp>Curvedate</stp>
        <stp>44769</stp>
        <tr r="CV357" s="7"/>
      </tp>
      <tp t="s">
        <v>#N/A Error:User does not have access</v>
        <stp/>
        <stp>##V3_BCURVESTRIPV12</stp>
        <stp>[PortfolioDaily Data.xlsx]DF Curve!R356C101</stp>
        <stp>S23</stp>
        <stp>Curvedate</stp>
        <stp>44768</stp>
        <tr r="CW356" s="7"/>
      </tp>
      <tp t="s">
        <v>#N/A Error:User does not have access</v>
        <stp/>
        <stp>##V3_BCURVESTRIPV12</stp>
        <stp>[PortfolioDaily Data.xlsx]DF Curve!R357C101</stp>
        <stp>S23</stp>
        <stp>Curvedate</stp>
        <stp>44769</stp>
        <tr r="CW357" s="7"/>
      </tp>
      <tp t="s">
        <v>#N/A Error:User does not have access</v>
        <stp/>
        <stp>##V3_BCURVESTRIPV12</stp>
        <stp>[PortfolioDaily Data.xlsx]DF Curve!R356C102</stp>
        <stp>S23</stp>
        <stp>Curvedate</stp>
        <stp>44768</stp>
        <tr r="CX356" s="7"/>
      </tp>
      <tp t="s">
        <v>#N/A Error:User does not have access</v>
        <stp/>
        <stp>##V3_BCURVESTRIPV12</stp>
        <stp>[PortfolioDaily Data.xlsx]DF Curve!R357C102</stp>
        <stp>S23</stp>
        <stp>Curvedate</stp>
        <stp>44769</stp>
        <tr r="CX357" s="7"/>
      </tp>
      <tp t="s">
        <v>#N/A Error:User does not have access</v>
        <stp/>
        <stp>##V3_BCURVESTRIPV12</stp>
        <stp>[PortfolioDaily Data.xlsx]DF Curve!R356C103</stp>
        <stp>S23</stp>
        <stp>Curvedate</stp>
        <stp>44768</stp>
        <tr r="CY356" s="7"/>
      </tp>
      <tp t="s">
        <v>#N/A Error:User does not have access</v>
        <stp/>
        <stp>##V3_BCURVESTRIPV12</stp>
        <stp>[PortfolioDaily Data.xlsx]DF Curve!R357C103</stp>
        <stp>S23</stp>
        <stp>Curvedate</stp>
        <stp>44769</stp>
        <tr r="CY357" s="7"/>
      </tp>
      <tp t="s">
        <v>#N/A Error:User does not have access</v>
        <stp/>
        <stp>##V3_BCURVESTRIPV12</stp>
        <stp>[PortfolioDaily Data.xlsx]DF Curve!R350C102</stp>
        <stp>S23</stp>
        <stp>Curvedate</stp>
        <stp>44760</stp>
        <tr r="CX350" s="7"/>
      </tp>
      <tp t="s">
        <v>#N/A Error:User does not have access</v>
        <stp/>
        <stp>##V3_BCURVESTRIPV12</stp>
        <stp>[PortfolioDaily Data.xlsx]DF Curve!R351C102</stp>
        <stp>S23</stp>
        <stp>Curvedate</stp>
        <stp>44761</stp>
        <tr r="CX351" s="7"/>
      </tp>
      <tp t="s">
        <v>#N/A Error:User does not have access</v>
        <stp/>
        <stp>##V3_BCURVESTRIPV12</stp>
        <stp>[PortfolioDaily Data.xlsx]DF Curve!R352C102</stp>
        <stp>S23</stp>
        <stp>Curvedate</stp>
        <stp>44762</stp>
        <tr r="CX352" s="7"/>
      </tp>
      <tp t="s">
        <v>#N/A Error:User does not have access</v>
        <stp/>
        <stp>##V3_BCURVESTRIPV12</stp>
        <stp>[PortfolioDaily Data.xlsx]DF Curve!R353C102</stp>
        <stp>S23</stp>
        <stp>Curvedate</stp>
        <stp>44763</stp>
        <tr r="CX353" s="7"/>
      </tp>
      <tp t="s">
        <v>#N/A Error:User does not have access</v>
        <stp/>
        <stp>##V3_BCURVESTRIPV12</stp>
        <stp>[PortfolioDaily Data.xlsx]DF Curve!R354C102</stp>
        <stp>S23</stp>
        <stp>Curvedate</stp>
        <stp>44764</stp>
        <tr r="CX354" s="7"/>
      </tp>
      <tp t="s">
        <v>#N/A Error:User does not have access</v>
        <stp/>
        <stp>##V3_BCURVESTRIPV12</stp>
        <stp>[PortfolioDaily Data.xlsx]DF Curve!R355C100</stp>
        <stp>S23</stp>
        <stp>Curvedate</stp>
        <stp>44767</stp>
        <tr r="CV355" s="7"/>
      </tp>
      <tp t="s">
        <v>#N/A Error:User does not have access</v>
        <stp/>
        <stp>##V3_BCURVESTRIPV12</stp>
        <stp>[PortfolioDaily Data.xlsx]DF Curve!R350C103</stp>
        <stp>S23</stp>
        <stp>Curvedate</stp>
        <stp>44760</stp>
        <tr r="CY350" s="7"/>
      </tp>
      <tp t="s">
        <v>#N/A Error:User does not have access</v>
        <stp/>
        <stp>##V3_BCURVESTRIPV12</stp>
        <stp>[PortfolioDaily Data.xlsx]DF Curve!R351C103</stp>
        <stp>S23</stp>
        <stp>Curvedate</stp>
        <stp>44761</stp>
        <tr r="CY351" s="7"/>
      </tp>
      <tp t="s">
        <v>#N/A Error:User does not have access</v>
        <stp/>
        <stp>##V3_BCURVESTRIPV12</stp>
        <stp>[PortfolioDaily Data.xlsx]DF Curve!R352C103</stp>
        <stp>S23</stp>
        <stp>Curvedate</stp>
        <stp>44762</stp>
        <tr r="CY352" s="7"/>
      </tp>
      <tp t="s">
        <v>#N/A Error:User does not have access</v>
        <stp/>
        <stp>##V3_BCURVESTRIPV12</stp>
        <stp>[PortfolioDaily Data.xlsx]DF Curve!R353C103</stp>
        <stp>S23</stp>
        <stp>Curvedate</stp>
        <stp>44763</stp>
        <tr r="CY353" s="7"/>
      </tp>
      <tp t="s">
        <v>#N/A Error:User does not have access</v>
        <stp/>
        <stp>##V3_BCURVESTRIPV12</stp>
        <stp>[PortfolioDaily Data.xlsx]DF Curve!R354C103</stp>
        <stp>S23</stp>
        <stp>Curvedate</stp>
        <stp>44764</stp>
        <tr r="CY354" s="7"/>
      </tp>
      <tp t="s">
        <v>#N/A Error:User does not have access</v>
        <stp/>
        <stp>##V3_BCURVESTRIPV12</stp>
        <stp>[PortfolioDaily Data.xlsx]DF Curve!R355C101</stp>
        <stp>S23</stp>
        <stp>Curvedate</stp>
        <stp>44767</stp>
        <tr r="CW355" s="7"/>
      </tp>
      <tp t="s">
        <v>#N/A Error:User does not have access</v>
        <stp/>
        <stp>##V3_BCURVESTRIPV12</stp>
        <stp>[PortfolioDaily Data.xlsx]DF Curve!R350C100</stp>
        <stp>S23</stp>
        <stp>Curvedate</stp>
        <stp>44760</stp>
        <tr r="CV350" s="7"/>
      </tp>
      <tp t="s">
        <v>#N/A Error:User does not have access</v>
        <stp/>
        <stp>##V3_BCURVESTRIPV12</stp>
        <stp>[PortfolioDaily Data.xlsx]DF Curve!R351C100</stp>
        <stp>S23</stp>
        <stp>Curvedate</stp>
        <stp>44761</stp>
        <tr r="CV351" s="7"/>
      </tp>
      <tp t="s">
        <v>#N/A Error:User does not have access</v>
        <stp/>
        <stp>##V3_BCURVESTRIPV12</stp>
        <stp>[PortfolioDaily Data.xlsx]DF Curve!R352C100</stp>
        <stp>S23</stp>
        <stp>Curvedate</stp>
        <stp>44762</stp>
        <tr r="CV352" s="7"/>
      </tp>
      <tp t="s">
        <v>#N/A Error:User does not have access</v>
        <stp/>
        <stp>##V3_BCURVESTRIPV12</stp>
        <stp>[PortfolioDaily Data.xlsx]DF Curve!R353C100</stp>
        <stp>S23</stp>
        <stp>Curvedate</stp>
        <stp>44763</stp>
        <tr r="CV353" s="7"/>
      </tp>
      <tp t="s">
        <v>#N/A Error:User does not have access</v>
        <stp/>
        <stp>##V3_BCURVESTRIPV12</stp>
        <stp>[PortfolioDaily Data.xlsx]DF Curve!R354C100</stp>
        <stp>S23</stp>
        <stp>Curvedate</stp>
        <stp>44764</stp>
        <tr r="CV354" s="7"/>
      </tp>
      <tp t="s">
        <v>#N/A Error:User does not have access</v>
        <stp/>
        <stp>##V3_BCURVESTRIPV12</stp>
        <stp>[PortfolioDaily Data.xlsx]DF Curve!R355C102</stp>
        <stp>S23</stp>
        <stp>Curvedate</stp>
        <stp>44767</stp>
        <tr r="CX355" s="7"/>
      </tp>
      <tp t="s">
        <v>#N/A Error:User does not have access</v>
        <stp/>
        <stp>##V3_BCURVESTRIPV12</stp>
        <stp>[PortfolioDaily Data.xlsx]DF Curve!R350C101</stp>
        <stp>S23</stp>
        <stp>Curvedate</stp>
        <stp>44760</stp>
        <tr r="CW350" s="7"/>
      </tp>
      <tp t="s">
        <v>#N/A Error:User does not have access</v>
        <stp/>
        <stp>##V3_BCURVESTRIPV12</stp>
        <stp>[PortfolioDaily Data.xlsx]DF Curve!R351C101</stp>
        <stp>S23</stp>
        <stp>Curvedate</stp>
        <stp>44761</stp>
        <tr r="CW351" s="7"/>
      </tp>
      <tp t="s">
        <v>#N/A Error:User does not have access</v>
        <stp/>
        <stp>##V3_BCURVESTRIPV12</stp>
        <stp>[PortfolioDaily Data.xlsx]DF Curve!R352C101</stp>
        <stp>S23</stp>
        <stp>Curvedate</stp>
        <stp>44762</stp>
        <tr r="CW352" s="7"/>
      </tp>
      <tp t="s">
        <v>#N/A Error:User does not have access</v>
        <stp/>
        <stp>##V3_BCURVESTRIPV12</stp>
        <stp>[PortfolioDaily Data.xlsx]DF Curve!R353C101</stp>
        <stp>S23</stp>
        <stp>Curvedate</stp>
        <stp>44763</stp>
        <tr r="CW353" s="7"/>
      </tp>
      <tp t="s">
        <v>#N/A Error:User does not have access</v>
        <stp/>
        <stp>##V3_BCURVESTRIPV12</stp>
        <stp>[PortfolioDaily Data.xlsx]DF Curve!R354C101</stp>
        <stp>S23</stp>
        <stp>Curvedate</stp>
        <stp>44764</stp>
        <tr r="CW354" s="7"/>
      </tp>
      <tp t="s">
        <v>#N/A Error:User does not have access</v>
        <stp/>
        <stp>##V3_BCURVESTRIPV12</stp>
        <stp>[PortfolioDaily Data.xlsx]DF Curve!R355C103</stp>
        <stp>S23</stp>
        <stp>Curvedate</stp>
        <stp>44767</stp>
        <tr r="CY355" s="7"/>
      </tp>
      <tp t="s">
        <v>#N/A Error:User does not have access</v>
        <stp/>
        <stp>##V3_BCURVESTRIPV12</stp>
        <stp>[PortfolioDaily Data.xlsx]DF Curve!R350C106</stp>
        <stp>S23</stp>
        <stp>Curvedate</stp>
        <stp>44760</stp>
        <tr r="DB350" s="7"/>
      </tp>
      <tp t="s">
        <v>#N/A Error:User does not have access</v>
        <stp/>
        <stp>##V3_BCURVESTRIPV12</stp>
        <stp>[PortfolioDaily Data.xlsx]DF Curve!R351C106</stp>
        <stp>S23</stp>
        <stp>Curvedate</stp>
        <stp>44761</stp>
        <tr r="DB351" s="7"/>
      </tp>
      <tp t="s">
        <v>#N/A Error:User does not have access</v>
        <stp/>
        <stp>##V3_BCURVESTRIPV12</stp>
        <stp>[PortfolioDaily Data.xlsx]DF Curve!R352C106</stp>
        <stp>S23</stp>
        <stp>Curvedate</stp>
        <stp>44762</stp>
        <tr r="DB352" s="7"/>
      </tp>
      <tp t="s">
        <v>#N/A Error:User does not have access</v>
        <stp/>
        <stp>##V3_BCURVESTRIPV12</stp>
        <stp>[PortfolioDaily Data.xlsx]DF Curve!R353C106</stp>
        <stp>S23</stp>
        <stp>Curvedate</stp>
        <stp>44763</stp>
        <tr r="DB353" s="7"/>
      </tp>
      <tp t="s">
        <v>#N/A Error:User does not have access</v>
        <stp/>
        <stp>##V3_BCURVESTRIPV12</stp>
        <stp>[PortfolioDaily Data.xlsx]DF Curve!R354C106</stp>
        <stp>S23</stp>
        <stp>Curvedate</stp>
        <stp>44764</stp>
        <tr r="DB354" s="7"/>
      </tp>
      <tp t="s">
        <v>#N/A Error:User does not have access</v>
        <stp/>
        <stp>##V3_BCURVESTRIPV12</stp>
        <stp>[PortfolioDaily Data.xlsx]DF Curve!R355C104</stp>
        <stp>S23</stp>
        <stp>Curvedate</stp>
        <stp>44767</stp>
        <tr r="CZ355" s="7"/>
      </tp>
      <tp t="s">
        <v>#N/A Error:User does not have access</v>
        <stp/>
        <stp>##V3_BCURVESTRIPV12</stp>
        <stp>[PortfolioDaily Data.xlsx]DF Curve!R355C105</stp>
        <stp>S23</stp>
        <stp>Curvedate</stp>
        <stp>44767</stp>
        <tr r="DA355" s="7"/>
      </tp>
      <tp t="s">
        <v>#N/A Error:User does not have access</v>
        <stp/>
        <stp>##V3_BCURVESTRIPV12</stp>
        <stp>[PortfolioDaily Data.xlsx]DF Curve!R350C104</stp>
        <stp>S23</stp>
        <stp>Curvedate</stp>
        <stp>44760</stp>
        <tr r="CZ350" s="7"/>
      </tp>
      <tp t="s">
        <v>#N/A Error:User does not have access</v>
        <stp/>
        <stp>##V3_BCURVESTRIPV12</stp>
        <stp>[PortfolioDaily Data.xlsx]DF Curve!R351C104</stp>
        <stp>S23</stp>
        <stp>Curvedate</stp>
        <stp>44761</stp>
        <tr r="CZ351" s="7"/>
      </tp>
      <tp t="s">
        <v>#N/A Error:User does not have access</v>
        <stp/>
        <stp>##V3_BCURVESTRIPV12</stp>
        <stp>[PortfolioDaily Data.xlsx]DF Curve!R352C104</stp>
        <stp>S23</stp>
        <stp>Curvedate</stp>
        <stp>44762</stp>
        <tr r="CZ352" s="7"/>
      </tp>
      <tp t="s">
        <v>#N/A Error:User does not have access</v>
        <stp/>
        <stp>##V3_BCURVESTRIPV12</stp>
        <stp>[PortfolioDaily Data.xlsx]DF Curve!R353C104</stp>
        <stp>S23</stp>
        <stp>Curvedate</stp>
        <stp>44763</stp>
        <tr r="CZ353" s="7"/>
      </tp>
      <tp t="s">
        <v>#N/A Error:User does not have access</v>
        <stp/>
        <stp>##V3_BCURVESTRIPV12</stp>
        <stp>[PortfolioDaily Data.xlsx]DF Curve!R354C104</stp>
        <stp>S23</stp>
        <stp>Curvedate</stp>
        <stp>44764</stp>
        <tr r="CZ354" s="7"/>
      </tp>
      <tp t="s">
        <v>#N/A Error:User does not have access</v>
        <stp/>
        <stp>##V3_BCURVESTRIPV12</stp>
        <stp>[PortfolioDaily Data.xlsx]DF Curve!R355C106</stp>
        <stp>S23</stp>
        <stp>Curvedate</stp>
        <stp>44767</stp>
        <tr r="DB355" s="7"/>
      </tp>
      <tp t="s">
        <v>#N/A Error:User does not have access</v>
        <stp/>
        <stp>##V3_BCURVESTRIPV12</stp>
        <stp>[PortfolioDaily Data.xlsx]DF Curve!R350C105</stp>
        <stp>S23</stp>
        <stp>Curvedate</stp>
        <stp>44760</stp>
        <tr r="DA350" s="7"/>
      </tp>
      <tp t="s">
        <v>#N/A Error:User does not have access</v>
        <stp/>
        <stp>##V3_BCURVESTRIPV12</stp>
        <stp>[PortfolioDaily Data.xlsx]DF Curve!R351C105</stp>
        <stp>S23</stp>
        <stp>Curvedate</stp>
        <stp>44761</stp>
        <tr r="DA351" s="7"/>
      </tp>
      <tp t="s">
        <v>#N/A Error:User does not have access</v>
        <stp/>
        <stp>##V3_BCURVESTRIPV12</stp>
        <stp>[PortfolioDaily Data.xlsx]DF Curve!R352C105</stp>
        <stp>S23</stp>
        <stp>Curvedate</stp>
        <stp>44762</stp>
        <tr r="DA352" s="7"/>
      </tp>
      <tp t="s">
        <v>#N/A Error:User does not have access</v>
        <stp/>
        <stp>##V3_BCURVESTRIPV12</stp>
        <stp>[PortfolioDaily Data.xlsx]DF Curve!R353C105</stp>
        <stp>S23</stp>
        <stp>Curvedate</stp>
        <stp>44763</stp>
        <tr r="DA353" s="7"/>
      </tp>
      <tp t="s">
        <v>#N/A Error:User does not have access</v>
        <stp/>
        <stp>##V3_BCURVESTRIPV12</stp>
        <stp>[PortfolioDaily Data.xlsx]DF Curve!R354C105</stp>
        <stp>S23</stp>
        <stp>Curvedate</stp>
        <stp>44764</stp>
        <tr r="DA354" s="7"/>
      </tp>
      <tp t="s">
        <v>#N/A Error:User does not have access</v>
        <stp/>
        <stp>##V3_BCURVESTRIPV12</stp>
        <stp>[PortfolioDaily Data.xlsx]DF Curve!R358C102</stp>
        <stp>S23</stp>
        <stp>Curvedate</stp>
        <stp>44770</stp>
        <tr r="CX358" s="7"/>
      </tp>
      <tp t="s">
        <v>#N/A Error:User does not have access</v>
        <stp/>
        <stp>##V3_BCURVESTRIPV12</stp>
        <stp>[PortfolioDaily Data.xlsx]DF Curve!R359C102</stp>
        <stp>S23</stp>
        <stp>Curvedate</stp>
        <stp>44771</stp>
        <tr r="CX359" s="7"/>
      </tp>
      <tp t="s">
        <v>#N/A Error:User does not have access</v>
        <stp/>
        <stp>##V3_BCURVESTRIPV12</stp>
        <stp>[PortfolioDaily Data.xlsx]DF Curve!R358C103</stp>
        <stp>S23</stp>
        <stp>Curvedate</stp>
        <stp>44770</stp>
        <tr r="CY358" s="7"/>
      </tp>
      <tp t="s">
        <v>#N/A Error:User does not have access</v>
        <stp/>
        <stp>##V3_BCURVESTRIPV12</stp>
        <stp>[PortfolioDaily Data.xlsx]DF Curve!R359C103</stp>
        <stp>S23</stp>
        <stp>Curvedate</stp>
        <stp>44771</stp>
        <tr r="CY359" s="7"/>
      </tp>
      <tp t="s">
        <v>#N/A Error:User does not have access</v>
        <stp/>
        <stp>##V3_BCURVESTRIPV12</stp>
        <stp>[PortfolioDaily Data.xlsx]DF Curve!R358C100</stp>
        <stp>S23</stp>
        <stp>Curvedate</stp>
        <stp>44770</stp>
        <tr r="CV358" s="7"/>
      </tp>
      <tp t="s">
        <v>#N/A Error:User does not have access</v>
        <stp/>
        <stp>##V3_BCURVESTRIPV12</stp>
        <stp>[PortfolioDaily Data.xlsx]DF Curve!R359C100</stp>
        <stp>S23</stp>
        <stp>Curvedate</stp>
        <stp>44771</stp>
        <tr r="CV359" s="7"/>
      </tp>
      <tp t="s">
        <v>#N/A Error:User does not have access</v>
        <stp/>
        <stp>##V3_BCURVESTRIPV12</stp>
        <stp>[PortfolioDaily Data.xlsx]DF Curve!R358C101</stp>
        <stp>S23</stp>
        <stp>Curvedate</stp>
        <stp>44770</stp>
        <tr r="CW358" s="7"/>
      </tp>
      <tp t="s">
        <v>#N/A Error:User does not have access</v>
        <stp/>
        <stp>##V3_BCURVESTRIPV12</stp>
        <stp>[PortfolioDaily Data.xlsx]DF Curve!R359C101</stp>
        <stp>S23</stp>
        <stp>Curvedate</stp>
        <stp>44771</stp>
        <tr r="CW359" s="7"/>
      </tp>
      <tp t="s">
        <v>#N/A Error:User does not have access</v>
        <stp/>
        <stp>##V3_BCURVESTRIPV12</stp>
        <stp>[PortfolioDaily Data.xlsx]DF Curve!R358C106</stp>
        <stp>S23</stp>
        <stp>Curvedate</stp>
        <stp>44770</stp>
        <tr r="DB358" s="7"/>
      </tp>
      <tp t="s">
        <v>#N/A Error:User does not have access</v>
        <stp/>
        <stp>##V3_BCURVESTRIPV12</stp>
        <stp>[PortfolioDaily Data.xlsx]DF Curve!R359C106</stp>
        <stp>S23</stp>
        <stp>Curvedate</stp>
        <stp>44771</stp>
        <tr r="DB359" s="7"/>
      </tp>
      <tp t="s">
        <v>#N/A Error:User does not have access</v>
        <stp/>
        <stp>##V3_BCURVESTRIPV12</stp>
        <stp>[PortfolioDaily Data.xlsx]DF Curve!R358C104</stp>
        <stp>S23</stp>
        <stp>Curvedate</stp>
        <stp>44770</stp>
        <tr r="CZ358" s="7"/>
      </tp>
      <tp t="s">
        <v>#N/A Error:User does not have access</v>
        <stp/>
        <stp>##V3_BCURVESTRIPV12</stp>
        <stp>[PortfolioDaily Data.xlsx]DF Curve!R359C104</stp>
        <stp>S23</stp>
        <stp>Curvedate</stp>
        <stp>44771</stp>
        <tr r="CZ359" s="7"/>
      </tp>
      <tp t="s">
        <v>#N/A Error:User does not have access</v>
        <stp/>
        <stp>##V3_BCURVESTRIPV12</stp>
        <stp>[PortfolioDaily Data.xlsx]DF Curve!R358C105</stp>
        <stp>S23</stp>
        <stp>Curvedate</stp>
        <stp>44770</stp>
        <tr r="DA358" s="7"/>
      </tp>
      <tp t="s">
        <v>#N/A Error:User does not have access</v>
        <stp/>
        <stp>##V3_BCURVESTRIPV12</stp>
        <stp>[PortfolioDaily Data.xlsx]DF Curve!R359C105</stp>
        <stp>S23</stp>
        <stp>Curvedate</stp>
        <stp>44771</stp>
        <tr r="DA359" s="7"/>
      </tp>
      <tp t="s">
        <v>#N/A Error:User does not have access</v>
        <stp/>
        <stp>##V3_BCURVESTRIPV12</stp>
        <stp>[PortfolioDaily Data.xlsx]DF Curve!R338C100</stp>
        <stp>S23</stp>
        <stp>Curvedate</stp>
        <stp>44742</stp>
        <tr r="CV338" s="7"/>
      </tp>
      <tp t="s">
        <v>#N/A Error:User does not have access</v>
        <stp/>
        <stp>##V3_BCURVESTRIPV12</stp>
        <stp>[PortfolioDaily Data.xlsx]DF Curve!R339C100</stp>
        <stp>S23</stp>
        <stp>Curvedate</stp>
        <stp>44743</stp>
        <tr r="CV339" s="7"/>
      </tp>
      <tp t="s">
        <v>#N/A Error:User does not have access</v>
        <stp/>
        <stp>##V3_BCURVESTRIPV12</stp>
        <stp>[PortfolioDaily Data.xlsx]DF Curve!R338C101</stp>
        <stp>S23</stp>
        <stp>Curvedate</stp>
        <stp>44742</stp>
        <tr r="CW338" s="7"/>
      </tp>
      <tp t="s">
        <v>#N/A Error:User does not have access</v>
        <stp/>
        <stp>##V3_BCURVESTRIPV12</stp>
        <stp>[PortfolioDaily Data.xlsx]DF Curve!R339C101</stp>
        <stp>S23</stp>
        <stp>Curvedate</stp>
        <stp>44743</stp>
        <tr r="CW339" s="7"/>
      </tp>
      <tp t="s">
        <v>#N/A Error:User does not have access</v>
        <stp/>
        <stp>##V3_BCURVESTRIPV12</stp>
        <stp>[PortfolioDaily Data.xlsx]DF Curve!R338C102</stp>
        <stp>S23</stp>
        <stp>Curvedate</stp>
        <stp>44742</stp>
        <tr r="CX338" s="7"/>
      </tp>
      <tp t="s">
        <v>#N/A Error:User does not have access</v>
        <stp/>
        <stp>##V3_BCURVESTRIPV12</stp>
        <stp>[PortfolioDaily Data.xlsx]DF Curve!R339C102</stp>
        <stp>S23</stp>
        <stp>Curvedate</stp>
        <stp>44743</stp>
        <tr r="CX339" s="7"/>
      </tp>
      <tp t="s">
        <v>#N/A Error:User does not have access</v>
        <stp/>
        <stp>##V3_BCURVESTRIPV12</stp>
        <stp>[PortfolioDaily Data.xlsx]DF Curve!R338C103</stp>
        <stp>S23</stp>
        <stp>Curvedate</stp>
        <stp>44742</stp>
        <tr r="CY338" s="7"/>
      </tp>
      <tp t="s">
        <v>#N/A Error:User does not have access</v>
        <stp/>
        <stp>##V3_BCURVESTRIPV12</stp>
        <stp>[PortfolioDaily Data.xlsx]DF Curve!R339C103</stp>
        <stp>S23</stp>
        <stp>Curvedate</stp>
        <stp>44743</stp>
        <tr r="CY339" s="7"/>
      </tp>
      <tp t="s">
        <v>#N/A Error:User does not have access</v>
        <stp/>
        <stp>##V3_BCURVESTRIPV12</stp>
        <stp>[PortfolioDaily Data.xlsx]DF Curve!R338C104</stp>
        <stp>S23</stp>
        <stp>Curvedate</stp>
        <stp>44742</stp>
        <tr r="CZ338" s="7"/>
      </tp>
      <tp t="s">
        <v>#N/A Error:User does not have access</v>
        <stp/>
        <stp>##V3_BCURVESTRIPV12</stp>
        <stp>[PortfolioDaily Data.xlsx]DF Curve!R339C104</stp>
        <stp>S23</stp>
        <stp>Curvedate</stp>
        <stp>44743</stp>
        <tr r="CZ339" s="7"/>
      </tp>
      <tp t="s">
        <v>#N/A Error:User does not have access</v>
        <stp/>
        <stp>##V3_BCURVESTRIPV12</stp>
        <stp>[PortfolioDaily Data.xlsx]DF Curve!R338C105</stp>
        <stp>S23</stp>
        <stp>Curvedate</stp>
        <stp>44742</stp>
        <tr r="DA338" s="7"/>
      </tp>
      <tp t="s">
        <v>#N/A Error:User does not have access</v>
        <stp/>
        <stp>##V3_BCURVESTRIPV12</stp>
        <stp>[PortfolioDaily Data.xlsx]DF Curve!R339C105</stp>
        <stp>S23</stp>
        <stp>Curvedate</stp>
        <stp>44743</stp>
        <tr r="DA339" s="7"/>
      </tp>
      <tp t="s">
        <v>#N/A Error:User does not have access</v>
        <stp/>
        <stp>##V3_BCURVESTRIPV12</stp>
        <stp>[PortfolioDaily Data.xlsx]DF Curve!R338C106</stp>
        <stp>S23</stp>
        <stp>Curvedate</stp>
        <stp>44742</stp>
        <tr r="DB338" s="7"/>
      </tp>
      <tp t="s">
        <v>#N/A Error:User does not have access</v>
        <stp/>
        <stp>##V3_BCURVESTRIPV12</stp>
        <stp>[PortfolioDaily Data.xlsx]DF Curve!R339C106</stp>
        <stp>S23</stp>
        <stp>Curvedate</stp>
        <stp>44743</stp>
        <tr r="DB339" s="7"/>
      </tp>
      <tp t="s">
        <v>#N/A Error:User does not have access</v>
        <stp/>
        <stp>##V3_BCURVESTRIPV12</stp>
        <stp>[PortfolioDaily Data.xlsx]DF Curve!R337C104</stp>
        <stp>S23</stp>
        <stp>Curvedate</stp>
        <stp>44741</stp>
        <tr r="CZ337" s="7"/>
      </tp>
      <tp t="s">
        <v>#N/A Error:User does not have access</v>
        <stp/>
        <stp>##V3_BCURVESTRIPV12</stp>
        <stp>[PortfolioDaily Data.xlsx]DF Curve!R337C105</stp>
        <stp>S23</stp>
        <stp>Curvedate</stp>
        <stp>44741</stp>
        <tr r="DA337" s="7"/>
      </tp>
      <tp t="s">
        <v>#N/A Error:User does not have access</v>
        <stp/>
        <stp>##V3_BCURVESTRIPV12</stp>
        <stp>[PortfolioDaily Data.xlsx]DF Curve!R337C106</stp>
        <stp>S23</stp>
        <stp>Curvedate</stp>
        <stp>44741</stp>
        <tr r="DB337" s="7"/>
      </tp>
      <tp t="s">
        <v>#N/A Error:User does not have access</v>
        <stp/>
        <stp>##V3_BCURVESTRIPV12</stp>
        <stp>[PortfolioDaily Data.xlsx]DF Curve!R337C100</stp>
        <stp>S23</stp>
        <stp>Curvedate</stp>
        <stp>44741</stp>
        <tr r="CV337" s="7"/>
      </tp>
      <tp t="s">
        <v>#N/A Error:User does not have access</v>
        <stp/>
        <stp>##V3_BCURVESTRIPV12</stp>
        <stp>[PortfolioDaily Data.xlsx]DF Curve!R337C101</stp>
        <stp>S23</stp>
        <stp>Curvedate</stp>
        <stp>44741</stp>
        <tr r="CW337" s="7"/>
      </tp>
      <tp t="s">
        <v>#N/A Error:User does not have access</v>
        <stp/>
        <stp>##V3_BCURVESTRIPV12</stp>
        <stp>[PortfolioDaily Data.xlsx]DF Curve!R337C102</stp>
        <stp>S23</stp>
        <stp>Curvedate</stp>
        <stp>44741</stp>
        <tr r="CX337" s="7"/>
      </tp>
      <tp t="s">
        <v>#N/A Error:User does not have access</v>
        <stp/>
        <stp>##V3_BCURVESTRIPV12</stp>
        <stp>[PortfolioDaily Data.xlsx]DF Curve!R337C103</stp>
        <stp>S23</stp>
        <stp>Curvedate</stp>
        <stp>44741</stp>
        <tr r="CY337" s="7"/>
      </tp>
    </main>
    <main first="bloomberg.rtd">
      <tp t="s">
        <v>#N/A Error:User does not have access</v>
        <stp/>
        <stp>##V3_BCURVESTRIPV12</stp>
        <stp>[PortfolioDaily Data.xlsx]DF Curve!R388C100</stp>
        <stp>S23</stp>
        <stp>Curvedate</stp>
        <stp>44812</stp>
        <tr r="CV388" s="7"/>
      </tp>
      <tp t="s">
        <v>#N/A Error:User does not have access</v>
        <stp/>
        <stp>##V3_BCURVESTRIPV12</stp>
        <stp>[PortfolioDaily Data.xlsx]DF Curve!R389C100</stp>
        <stp>S23</stp>
        <stp>Curvedate</stp>
        <stp>44813</stp>
        <tr r="CV389" s="7"/>
      </tp>
      <tp t="s">
        <v>#N/A Error:User does not have access</v>
        <stp/>
        <stp>##V3_BCURVESTRIPV12</stp>
        <stp>[PortfolioDaily Data.xlsx]DF Curve!R388C101</stp>
        <stp>S23</stp>
        <stp>Curvedate</stp>
        <stp>44812</stp>
        <tr r="CW388" s="7"/>
      </tp>
      <tp t="s">
        <v>#N/A Error:User does not have access</v>
        <stp/>
        <stp>##V3_BCURVESTRIPV12</stp>
        <stp>[PortfolioDaily Data.xlsx]DF Curve!R389C101</stp>
        <stp>S23</stp>
        <stp>Curvedate</stp>
        <stp>44813</stp>
        <tr r="CW389" s="7"/>
      </tp>
      <tp t="s">
        <v>#N/A Error:User does not have access</v>
        <stp/>
        <stp>##V3_BCURVESTRIPV12</stp>
        <stp>[PortfolioDaily Data.xlsx]DF Curve!R388C102</stp>
        <stp>S23</stp>
        <stp>Curvedate</stp>
        <stp>44812</stp>
        <tr r="CX388" s="7"/>
      </tp>
      <tp t="s">
        <v>#N/A Error:User does not have access</v>
        <stp/>
        <stp>##V3_BCURVESTRIPV12</stp>
        <stp>[PortfolioDaily Data.xlsx]DF Curve!R389C102</stp>
        <stp>S23</stp>
        <stp>Curvedate</stp>
        <stp>44813</stp>
        <tr r="CX389" s="7"/>
      </tp>
      <tp t="s">
        <v>#N/A Error:User does not have access</v>
        <stp/>
        <stp>##V3_BCURVESTRIPV12</stp>
        <stp>[PortfolioDaily Data.xlsx]DF Curve!R388C103</stp>
        <stp>S23</stp>
        <stp>Curvedate</stp>
        <stp>44812</stp>
        <tr r="CY388" s="7"/>
      </tp>
      <tp t="s">
        <v>#N/A Error:User does not have access</v>
        <stp/>
        <stp>##V3_BCURVESTRIPV12</stp>
        <stp>[PortfolioDaily Data.xlsx]DF Curve!R389C103</stp>
        <stp>S23</stp>
        <stp>Curvedate</stp>
        <stp>44813</stp>
        <tr r="CY389" s="7"/>
      </tp>
      <tp t="s">
        <v>#N/A Error:User does not have access</v>
        <stp/>
        <stp>##V3_BCURVESTRIPV12</stp>
        <stp>[PortfolioDaily Data.xlsx]DF Curve!R388C104</stp>
        <stp>S23</stp>
        <stp>Curvedate</stp>
        <stp>44812</stp>
        <tr r="CZ388" s="7"/>
      </tp>
      <tp t="s">
        <v>#N/A Error:User does not have access</v>
        <stp/>
        <stp>##V3_BCURVESTRIPV12</stp>
        <stp>[PortfolioDaily Data.xlsx]DF Curve!R389C104</stp>
        <stp>S23</stp>
        <stp>Curvedate</stp>
        <stp>44813</stp>
        <tr r="CZ389" s="7"/>
      </tp>
      <tp t="s">
        <v>#N/A Error:User does not have access</v>
        <stp/>
        <stp>##V3_BCURVESTRIPV12</stp>
        <stp>[PortfolioDaily Data.xlsx]DF Curve!R388C105</stp>
        <stp>S23</stp>
        <stp>Curvedate</stp>
        <stp>44812</stp>
        <tr r="DA388" s="7"/>
      </tp>
      <tp t="s">
        <v>#N/A Error:User does not have access</v>
        <stp/>
        <stp>##V3_BCURVESTRIPV12</stp>
        <stp>[PortfolioDaily Data.xlsx]DF Curve!R389C105</stp>
        <stp>S23</stp>
        <stp>Curvedate</stp>
        <stp>44813</stp>
        <tr r="DA389" s="7"/>
      </tp>
      <tp t="s">
        <v>#N/A Error:User does not have access</v>
        <stp/>
        <stp>##V3_BCURVESTRIPV12</stp>
        <stp>[PortfolioDaily Data.xlsx]DF Curve!R388C106</stp>
        <stp>S23</stp>
        <stp>Curvedate</stp>
        <stp>44812</stp>
        <tr r="DB388" s="7"/>
      </tp>
      <tp t="s">
        <v>#N/A Error:User does not have access</v>
        <stp/>
        <stp>##V3_BCURVESTRIPV12</stp>
        <stp>[PortfolioDaily Data.xlsx]DF Curve!R389C106</stp>
        <stp>S23</stp>
        <stp>Curvedate</stp>
        <stp>44813</stp>
        <tr r="DB389" s="7"/>
      </tp>
      <tp t="s">
        <v>#N/A Error:User does not have access</v>
        <stp/>
        <stp>##V3_BCURVESTRIPV12</stp>
        <stp>[PortfolioDaily Data.xlsx]DF Curve!R386C104</stp>
        <stp>S23</stp>
        <stp>Curvedate</stp>
        <stp>44810</stp>
        <tr r="CZ386" s="7"/>
      </tp>
      <tp t="s">
        <v>#N/A Error:User does not have access</v>
        <stp/>
        <stp>##V3_BCURVESTRIPV12</stp>
        <stp>[PortfolioDaily Data.xlsx]DF Curve!R387C104</stp>
        <stp>S23</stp>
        <stp>Curvedate</stp>
        <stp>44811</stp>
        <tr r="CZ387" s="7"/>
      </tp>
      <tp t="s">
        <v>#N/A Error:User does not have access</v>
        <stp/>
        <stp>##V3_BCURVESTRIPV12</stp>
        <stp>[PortfolioDaily Data.xlsx]DF Curve!R386C105</stp>
        <stp>S23</stp>
        <stp>Curvedate</stp>
        <stp>44810</stp>
        <tr r="DA386" s="7"/>
      </tp>
      <tp t="s">
        <v>#N/A Error:User does not have access</v>
        <stp/>
        <stp>##V3_BCURVESTRIPV12</stp>
        <stp>[PortfolioDaily Data.xlsx]DF Curve!R387C105</stp>
        <stp>S23</stp>
        <stp>Curvedate</stp>
        <stp>44811</stp>
        <tr r="DA387" s="7"/>
      </tp>
      <tp t="s">
        <v>#N/A Error:User does not have access</v>
        <stp/>
        <stp>##V3_BCURVESTRIPV12</stp>
        <stp>[PortfolioDaily Data.xlsx]DF Curve!R386C106</stp>
        <stp>S23</stp>
        <stp>Curvedate</stp>
        <stp>44810</stp>
        <tr r="DB386" s="7"/>
      </tp>
      <tp t="s">
        <v>#N/A Error:User does not have access</v>
        <stp/>
        <stp>##V3_BCURVESTRIPV12</stp>
        <stp>[PortfolioDaily Data.xlsx]DF Curve!R387C106</stp>
        <stp>S23</stp>
        <stp>Curvedate</stp>
        <stp>44811</stp>
        <tr r="DB387" s="7"/>
      </tp>
      <tp t="s">
        <v>#N/A Error:User does not have access</v>
        <stp/>
        <stp>##V3_BCURVESTRIPV12</stp>
        <stp>[PortfolioDaily Data.xlsx]DF Curve!R386C100</stp>
        <stp>S23</stp>
        <stp>Curvedate</stp>
        <stp>44810</stp>
        <tr r="CV386" s="7"/>
      </tp>
      <tp t="s">
        <v>#N/A Error:User does not have access</v>
        <stp/>
        <stp>##V3_BCURVESTRIPV12</stp>
        <stp>[PortfolioDaily Data.xlsx]DF Curve!R387C100</stp>
        <stp>S23</stp>
        <stp>Curvedate</stp>
        <stp>44811</stp>
        <tr r="CV387" s="7"/>
      </tp>
      <tp t="s">
        <v>#N/A Error:User does not have access</v>
        <stp/>
        <stp>##V3_BCURVESTRIPV12</stp>
        <stp>[PortfolioDaily Data.xlsx]DF Curve!R386C101</stp>
        <stp>S23</stp>
        <stp>Curvedate</stp>
        <stp>44810</stp>
        <tr r="CW386" s="7"/>
      </tp>
      <tp t="s">
        <v>#N/A Error:User does not have access</v>
        <stp/>
        <stp>##V3_BCURVESTRIPV12</stp>
        <stp>[PortfolioDaily Data.xlsx]DF Curve!R387C101</stp>
        <stp>S23</stp>
        <stp>Curvedate</stp>
        <stp>44811</stp>
        <tr r="CW387" s="7"/>
      </tp>
      <tp t="s">
        <v>#N/A Error:User does not have access</v>
        <stp/>
        <stp>##V3_BCURVESTRIPV12</stp>
        <stp>[PortfolioDaily Data.xlsx]DF Curve!R386C102</stp>
        <stp>S23</stp>
        <stp>Curvedate</stp>
        <stp>44810</stp>
        <tr r="CX386" s="7"/>
      </tp>
      <tp t="s">
        <v>#N/A Error:User does not have access</v>
        <stp/>
        <stp>##V3_BCURVESTRIPV12</stp>
        <stp>[PortfolioDaily Data.xlsx]DF Curve!R387C102</stp>
        <stp>S23</stp>
        <stp>Curvedate</stp>
        <stp>44811</stp>
        <tr r="CX387" s="7"/>
      </tp>
      <tp t="s">
        <v>#N/A Error:User does not have access</v>
        <stp/>
        <stp>##V3_BCURVESTRIPV12</stp>
        <stp>[PortfolioDaily Data.xlsx]DF Curve!R386C103</stp>
        <stp>S23</stp>
        <stp>Curvedate</stp>
        <stp>44810</stp>
        <tr r="CY386" s="7"/>
      </tp>
      <tp t="s">
        <v>#N/A Error:User does not have access</v>
        <stp/>
        <stp>##V3_BCURVESTRIPV12</stp>
        <stp>[PortfolioDaily Data.xlsx]DF Curve!R387C103</stp>
        <stp>S23</stp>
        <stp>Curvedate</stp>
        <stp>44811</stp>
        <tr r="CY387" s="7"/>
      </tp>
      <tp t="s">
        <v>#N/A Error:User does not have access</v>
        <stp/>
        <stp>##V3_BCURVESTRIPV12</stp>
        <stp>[PortfolioDaily Data.xlsx]DF Curve!R385C106</stp>
        <stp>S23</stp>
        <stp>Curvedate</stp>
        <stp>44809</stp>
        <tr r="DB385" s="7"/>
      </tp>
      <tp t="s">
        <v>#N/A Error:User does not have access</v>
        <stp/>
        <stp>##V3_BCURVESTRIPV12</stp>
        <stp>[PortfolioDaily Data.xlsx]DF Curve!R392C100</stp>
        <stp>S23</stp>
        <stp>Curvedate</stp>
        <stp>44818</stp>
        <tr r="CV392" s="7"/>
      </tp>
      <tp t="s">
        <v>#N/A Error:User does not have access</v>
        <stp/>
        <stp>##V3_BCURVESTRIPV12</stp>
        <stp>[PortfolioDaily Data.xlsx]DF Curve!R393C100</stp>
        <stp>S23</stp>
        <stp>Curvedate</stp>
        <stp>44819</stp>
        <tr r="CV393" s="7"/>
      </tp>
      <tp t="s">
        <v>#N/A Error:User does not have access</v>
        <stp/>
        <stp>##V3_BCURVESTRIPV12</stp>
        <stp>[PortfolioDaily Data.xlsx]DF Curve!R392C101</stp>
        <stp>S23</stp>
        <stp>Curvedate</stp>
        <stp>44818</stp>
        <tr r="CW392" s="7"/>
      </tp>
      <tp t="s">
        <v>#N/A Error:User does not have access</v>
        <stp/>
        <stp>##V3_BCURVESTRIPV12</stp>
        <stp>[PortfolioDaily Data.xlsx]DF Curve!R393C101</stp>
        <stp>S23</stp>
        <stp>Curvedate</stp>
        <stp>44819</stp>
        <tr r="CW393" s="7"/>
      </tp>
      <tp t="s">
        <v>#N/A Error:User does not have access</v>
        <stp/>
        <stp>##V3_BCURVESTRIPV12</stp>
        <stp>[PortfolioDaily Data.xlsx]DF Curve!R385C104</stp>
        <stp>S23</stp>
        <stp>Curvedate</stp>
        <stp>44809</stp>
        <tr r="CZ385" s="7"/>
      </tp>
      <tp t="s">
        <v>#N/A Error:User does not have access</v>
        <stp/>
        <stp>##V3_BCURVESTRIPV12</stp>
        <stp>[PortfolioDaily Data.xlsx]DF Curve!R392C102</stp>
        <stp>S23</stp>
        <stp>Curvedate</stp>
        <stp>44818</stp>
        <tr r="CX392" s="7"/>
      </tp>
      <tp t="s">
        <v>#N/A Error:User does not have access</v>
        <stp/>
        <stp>##V3_BCURVESTRIPV12</stp>
        <stp>[PortfolioDaily Data.xlsx]DF Curve!R393C102</stp>
        <stp>S23</stp>
        <stp>Curvedate</stp>
        <stp>44819</stp>
        <tr r="CX393" s="7"/>
      </tp>
      <tp t="s">
        <v>#N/A Error:User does not have access</v>
        <stp/>
        <stp>##V3_BCURVESTRIPV12</stp>
        <stp>[PortfolioDaily Data.xlsx]DF Curve!R385C105</stp>
        <stp>S23</stp>
        <stp>Curvedate</stp>
        <stp>44809</stp>
        <tr r="DA385" s="7"/>
      </tp>
      <tp t="s">
        <v>#N/A Error:User does not have access</v>
        <stp/>
        <stp>##V3_BCURVESTRIPV12</stp>
        <stp>[PortfolioDaily Data.xlsx]DF Curve!R392C103</stp>
        <stp>S23</stp>
        <stp>Curvedate</stp>
        <stp>44818</stp>
        <tr r="CY392" s="7"/>
      </tp>
      <tp t="s">
        <v>#N/A Error:User does not have access</v>
        <stp/>
        <stp>##V3_BCURVESTRIPV12</stp>
        <stp>[PortfolioDaily Data.xlsx]DF Curve!R393C103</stp>
        <stp>S23</stp>
        <stp>Curvedate</stp>
        <stp>44819</stp>
        <tr r="CY393" s="7"/>
      </tp>
      <tp t="s">
        <v>#N/A Error:User does not have access</v>
        <stp/>
        <stp>##V3_BCURVESTRIPV12</stp>
        <stp>[PortfolioDaily Data.xlsx]DF Curve!R385C102</stp>
        <stp>S23</stp>
        <stp>Curvedate</stp>
        <stp>44809</stp>
        <tr r="CX385" s="7"/>
      </tp>
      <tp t="s">
        <v>#N/A Error:User does not have access</v>
        <stp/>
        <stp>##V3_BCURVESTRIPV12</stp>
        <stp>[PortfolioDaily Data.xlsx]DF Curve!R392C104</stp>
        <stp>S23</stp>
        <stp>Curvedate</stp>
        <stp>44818</stp>
        <tr r="CZ392" s="7"/>
      </tp>
      <tp t="s">
        <v>#N/A Error:User does not have access</v>
        <stp/>
        <stp>##V3_BCURVESTRIPV12</stp>
        <stp>[PortfolioDaily Data.xlsx]DF Curve!R393C104</stp>
        <stp>S23</stp>
        <stp>Curvedate</stp>
        <stp>44819</stp>
        <tr r="CZ393" s="7"/>
      </tp>
      <tp t="s">
        <v>#N/A Error:User does not have access</v>
        <stp/>
        <stp>##V3_BCURVESTRIPV12</stp>
        <stp>[PortfolioDaily Data.xlsx]DF Curve!R385C103</stp>
        <stp>S23</stp>
        <stp>Curvedate</stp>
        <stp>44809</stp>
        <tr r="CY385" s="7"/>
      </tp>
      <tp t="s">
        <v>#N/A Error:User does not have access</v>
        <stp/>
        <stp>##V3_BCURVESTRIPV12</stp>
        <stp>[PortfolioDaily Data.xlsx]DF Curve!R392C105</stp>
        <stp>S23</stp>
        <stp>Curvedate</stp>
        <stp>44818</stp>
        <tr r="DA392" s="7"/>
      </tp>
      <tp t="s">
        <v>#N/A Error:User does not have access</v>
        <stp/>
        <stp>##V3_BCURVESTRIPV12</stp>
        <stp>[PortfolioDaily Data.xlsx]DF Curve!R393C105</stp>
        <stp>S23</stp>
        <stp>Curvedate</stp>
        <stp>44819</stp>
        <tr r="DA393" s="7"/>
      </tp>
      <tp t="s">
        <v>#N/A Error:User does not have access</v>
        <stp/>
        <stp>##V3_BCURVESTRIPV12</stp>
        <stp>[PortfolioDaily Data.xlsx]DF Curve!R385C100</stp>
        <stp>S23</stp>
        <stp>Curvedate</stp>
        <stp>44809</stp>
        <tr r="CV385" s="7"/>
      </tp>
      <tp t="s">
        <v>#N/A Error:User does not have access</v>
        <stp/>
        <stp>##V3_BCURVESTRIPV12</stp>
        <stp>[PortfolioDaily Data.xlsx]DF Curve!R392C106</stp>
        <stp>S23</stp>
        <stp>Curvedate</stp>
        <stp>44818</stp>
        <tr r="DB392" s="7"/>
      </tp>
      <tp t="s">
        <v>#N/A Error:User does not have access</v>
        <stp/>
        <stp>##V3_BCURVESTRIPV12</stp>
        <stp>[PortfolioDaily Data.xlsx]DF Curve!R393C106</stp>
        <stp>S23</stp>
        <stp>Curvedate</stp>
        <stp>44819</stp>
        <tr r="DB393" s="7"/>
      </tp>
      <tp t="s">
        <v>#N/A Error:User does not have access</v>
        <stp/>
        <stp>##V3_BCURVESTRIPV12</stp>
        <stp>[PortfolioDaily Data.xlsx]DF Curve!R385C101</stp>
        <stp>S23</stp>
        <stp>Curvedate</stp>
        <stp>44809</stp>
        <tr r="CW385" s="7"/>
      </tp>
      <tp t="s">
        <v>#N/A Error:User does not have access</v>
        <stp/>
        <stp>##V3_BCURVESTRIPV12</stp>
        <stp>[PortfolioDaily Data.xlsx]DF Curve!R380C100</stp>
        <stp>S23</stp>
        <stp>Curvedate</stp>
        <stp>44802</stp>
        <tr r="CV380" s="7"/>
      </tp>
      <tp t="s">
        <v>#N/A Error:User does not have access</v>
        <stp/>
        <stp>##V3_BCURVESTRIPV12</stp>
        <stp>[PortfolioDaily Data.xlsx]DF Curve!R381C100</stp>
        <stp>S23</stp>
        <stp>Curvedate</stp>
        <stp>44803</stp>
        <tr r="CV381" s="7"/>
      </tp>
      <tp t="s">
        <v>#N/A Error:User does not have access</v>
        <stp/>
        <stp>##V3_BCURVESTRIPV12</stp>
        <stp>[PortfolioDaily Data.xlsx]DF Curve!R382C104</stp>
        <stp>S23</stp>
        <stp>Curvedate</stp>
        <stp>44804</stp>
        <tr r="CZ382" s="7"/>
      </tp>
      <tp t="s">
        <v>#N/A Error:User does not have access</v>
        <stp/>
        <stp>##V3_BCURVESTRIPV12</stp>
        <stp>[PortfolioDaily Data.xlsx]DF Curve!R383C104</stp>
        <stp>S23</stp>
        <stp>Curvedate</stp>
        <stp>44805</stp>
        <tr r="CZ383" s="7"/>
      </tp>
      <tp t="s">
        <v>#N/A Error:User does not have access</v>
        <stp/>
        <stp>##V3_BCURVESTRIPV12</stp>
        <stp>[PortfolioDaily Data.xlsx]DF Curve!R384C100</stp>
        <stp>S23</stp>
        <stp>Curvedate</stp>
        <stp>44806</stp>
        <tr r="CV384" s="7"/>
      </tp>
      <tp t="s">
        <v>#N/A Error:User does not have access</v>
        <stp/>
        <stp>##V3_BCURVESTRIPV12</stp>
        <stp>[PortfolioDaily Data.xlsx]DF Curve!R390C104</stp>
        <stp>S23</stp>
        <stp>Curvedate</stp>
        <stp>44816</stp>
        <tr r="CZ390" s="7"/>
      </tp>
      <tp t="s">
        <v>#N/A Error:User does not have access</v>
        <stp/>
        <stp>##V3_BCURVESTRIPV12</stp>
        <stp>[PortfolioDaily Data.xlsx]DF Curve!R391C104</stp>
        <stp>S23</stp>
        <stp>Curvedate</stp>
        <stp>44817</stp>
        <tr r="CZ391" s="7"/>
      </tp>
      <tp t="s">
        <v>#N/A Error:User does not have access</v>
        <stp/>
        <stp>##V3_BCURVESTRIPV12</stp>
        <stp>[PortfolioDaily Data.xlsx]DF Curve!R380C101</stp>
        <stp>S23</stp>
        <stp>Curvedate</stp>
        <stp>44802</stp>
        <tr r="CW380" s="7"/>
      </tp>
      <tp t="s">
        <v>#N/A Error:User does not have access</v>
        <stp/>
        <stp>##V3_BCURVESTRIPV12</stp>
        <stp>[PortfolioDaily Data.xlsx]DF Curve!R381C101</stp>
        <stp>S23</stp>
        <stp>Curvedate</stp>
        <stp>44803</stp>
        <tr r="CW381" s="7"/>
      </tp>
      <tp t="s">
        <v>#N/A Error:User does not have access</v>
        <stp/>
        <stp>##V3_BCURVESTRIPV12</stp>
        <stp>[PortfolioDaily Data.xlsx]DF Curve!R382C105</stp>
        <stp>S23</stp>
        <stp>Curvedate</stp>
        <stp>44804</stp>
        <tr r="DA382" s="7"/>
      </tp>
      <tp t="s">
        <v>#N/A Error:User does not have access</v>
        <stp/>
        <stp>##V3_BCURVESTRIPV12</stp>
        <stp>[PortfolioDaily Data.xlsx]DF Curve!R383C105</stp>
        <stp>S23</stp>
        <stp>Curvedate</stp>
        <stp>44805</stp>
        <tr r="DA383" s="7"/>
      </tp>
      <tp t="s">
        <v>#N/A Error:User does not have access</v>
        <stp/>
        <stp>##V3_BCURVESTRIPV12</stp>
        <stp>[PortfolioDaily Data.xlsx]DF Curve!R384C101</stp>
        <stp>S23</stp>
        <stp>Curvedate</stp>
        <stp>44806</stp>
        <tr r="CW384" s="7"/>
      </tp>
      <tp t="s">
        <v>#N/A Error:User does not have access</v>
        <stp/>
        <stp>##V3_BCURVESTRIPV12</stp>
        <stp>[PortfolioDaily Data.xlsx]DF Curve!R390C105</stp>
        <stp>S23</stp>
        <stp>Curvedate</stp>
        <stp>44816</stp>
        <tr r="DA390" s="7"/>
      </tp>
      <tp t="s">
        <v>#N/A Error:User does not have access</v>
        <stp/>
        <stp>##V3_BCURVESTRIPV12</stp>
        <stp>[PortfolioDaily Data.xlsx]DF Curve!R391C105</stp>
        <stp>S23</stp>
        <stp>Curvedate</stp>
        <stp>44817</stp>
        <tr r="DA391" s="7"/>
      </tp>
      <tp t="s">
        <v>#N/A Error:User does not have access</v>
        <stp/>
        <stp>##V3_BCURVESTRIPV12</stp>
        <stp>[PortfolioDaily Data.xlsx]DF Curve!R380C102</stp>
        <stp>S23</stp>
        <stp>Curvedate</stp>
        <stp>44802</stp>
        <tr r="CX380" s="7"/>
      </tp>
      <tp t="s">
        <v>#N/A Error:User does not have access</v>
        <stp/>
        <stp>##V3_BCURVESTRIPV12</stp>
        <stp>[PortfolioDaily Data.xlsx]DF Curve!R381C102</stp>
        <stp>S23</stp>
        <stp>Curvedate</stp>
        <stp>44803</stp>
        <tr r="CX381" s="7"/>
      </tp>
      <tp t="s">
        <v>#N/A Error:User does not have access</v>
        <stp/>
        <stp>##V3_BCURVESTRIPV12</stp>
        <stp>[PortfolioDaily Data.xlsx]DF Curve!R382C106</stp>
        <stp>S23</stp>
        <stp>Curvedate</stp>
        <stp>44804</stp>
        <tr r="DB382" s="7"/>
      </tp>
      <tp t="s">
        <v>#N/A Error:User does not have access</v>
        <stp/>
        <stp>##V3_BCURVESTRIPV12</stp>
        <stp>[PortfolioDaily Data.xlsx]DF Curve!R383C106</stp>
        <stp>S23</stp>
        <stp>Curvedate</stp>
        <stp>44805</stp>
        <tr r="DB383" s="7"/>
      </tp>
      <tp t="s">
        <v>#N/A Error:User does not have access</v>
        <stp/>
        <stp>##V3_BCURVESTRIPV12</stp>
        <stp>[PortfolioDaily Data.xlsx]DF Curve!R384C102</stp>
        <stp>S23</stp>
        <stp>Curvedate</stp>
        <stp>44806</stp>
        <tr r="CX384" s="7"/>
      </tp>
      <tp t="s">
        <v>#N/A Error:User does not have access</v>
        <stp/>
        <stp>##V3_BCURVESTRIPV12</stp>
        <stp>[PortfolioDaily Data.xlsx]DF Curve!R390C106</stp>
        <stp>S23</stp>
        <stp>Curvedate</stp>
        <stp>44816</stp>
        <tr r="DB390" s="7"/>
      </tp>
      <tp t="s">
        <v>#N/A Error:User does not have access</v>
        <stp/>
        <stp>##V3_BCURVESTRIPV12</stp>
        <stp>[PortfolioDaily Data.xlsx]DF Curve!R391C106</stp>
        <stp>S23</stp>
        <stp>Curvedate</stp>
        <stp>44817</stp>
        <tr r="DB391" s="7"/>
      </tp>
      <tp t="s">
        <v>#N/A Error:User does not have access</v>
        <stp/>
        <stp>##V3_BCURVESTRIPV12</stp>
        <stp>[PortfolioDaily Data.xlsx]DF Curve!R380C103</stp>
        <stp>S23</stp>
        <stp>Curvedate</stp>
        <stp>44802</stp>
        <tr r="CY380" s="7"/>
      </tp>
      <tp t="s">
        <v>#N/A Error:User does not have access</v>
        <stp/>
        <stp>##V3_BCURVESTRIPV12</stp>
        <stp>[PortfolioDaily Data.xlsx]DF Curve!R381C103</stp>
        <stp>S23</stp>
        <stp>Curvedate</stp>
        <stp>44803</stp>
        <tr r="CY381" s="7"/>
      </tp>
      <tp t="s">
        <v>#N/A Error:User does not have access</v>
        <stp/>
        <stp>##V3_BCURVESTRIPV12</stp>
        <stp>[PortfolioDaily Data.xlsx]DF Curve!R384C103</stp>
        <stp>S23</stp>
        <stp>Curvedate</stp>
        <stp>44806</stp>
        <tr r="CY384" s="7"/>
      </tp>
      <tp t="s">
        <v>#N/A Error:User does not have access</v>
        <stp/>
        <stp>##V3_BCURVESTRIPV12</stp>
        <stp>[PortfolioDaily Data.xlsx]DF Curve!R380C104</stp>
        <stp>S23</stp>
        <stp>Curvedate</stp>
        <stp>44802</stp>
        <tr r="CZ380" s="7"/>
      </tp>
      <tp t="s">
        <v>#N/A Error:User does not have access</v>
        <stp/>
        <stp>##V3_BCURVESTRIPV12</stp>
        <stp>[PortfolioDaily Data.xlsx]DF Curve!R381C104</stp>
        <stp>S23</stp>
        <stp>Curvedate</stp>
        <stp>44803</stp>
        <tr r="CZ381" s="7"/>
      </tp>
      <tp t="s">
        <v>#N/A Error:User does not have access</v>
        <stp/>
        <stp>##V3_BCURVESTRIPV12</stp>
        <stp>[PortfolioDaily Data.xlsx]DF Curve!R382C100</stp>
        <stp>S23</stp>
        <stp>Curvedate</stp>
        <stp>44804</stp>
        <tr r="CV382" s="7"/>
      </tp>
      <tp t="s">
        <v>#N/A Error:User does not have access</v>
        <stp/>
        <stp>##V3_BCURVESTRIPV12</stp>
        <stp>[PortfolioDaily Data.xlsx]DF Curve!R383C100</stp>
        <stp>S23</stp>
        <stp>Curvedate</stp>
        <stp>44805</stp>
        <tr r="CV383" s="7"/>
      </tp>
      <tp t="s">
        <v>#N/A Error:User does not have access</v>
        <stp/>
        <stp>##V3_BCURVESTRIPV12</stp>
        <stp>[PortfolioDaily Data.xlsx]DF Curve!R384C104</stp>
        <stp>S23</stp>
        <stp>Curvedate</stp>
        <stp>44806</stp>
        <tr r="CZ384" s="7"/>
      </tp>
      <tp t="s">
        <v>#N/A Error:User does not have access</v>
        <stp/>
        <stp>##V3_BCURVESTRIPV12</stp>
        <stp>[PortfolioDaily Data.xlsx]DF Curve!R390C100</stp>
        <stp>S23</stp>
        <stp>Curvedate</stp>
        <stp>44816</stp>
        <tr r="CV390" s="7"/>
      </tp>
      <tp t="s">
        <v>#N/A Error:User does not have access</v>
        <stp/>
        <stp>##V3_BCURVESTRIPV12</stp>
        <stp>[PortfolioDaily Data.xlsx]DF Curve!R391C100</stp>
        <stp>S23</stp>
        <stp>Curvedate</stp>
        <stp>44817</stp>
        <tr r="CV391" s="7"/>
      </tp>
      <tp t="s">
        <v>#N/A Error:User does not have access</v>
        <stp/>
        <stp>##V3_BCURVESTRIPV12</stp>
        <stp>[PortfolioDaily Data.xlsx]DF Curve!R380C105</stp>
        <stp>S23</stp>
        <stp>Curvedate</stp>
        <stp>44802</stp>
        <tr r="DA380" s="7"/>
      </tp>
      <tp t="s">
        <v>#N/A Error:User does not have access</v>
        <stp/>
        <stp>##V3_BCURVESTRIPV12</stp>
        <stp>[PortfolioDaily Data.xlsx]DF Curve!R381C105</stp>
        <stp>S23</stp>
        <stp>Curvedate</stp>
        <stp>44803</stp>
        <tr r="DA381" s="7"/>
      </tp>
      <tp t="s">
        <v>#N/A Error:User does not have access</v>
        <stp/>
        <stp>##V3_BCURVESTRIPV12</stp>
        <stp>[PortfolioDaily Data.xlsx]DF Curve!R382C101</stp>
        <stp>S23</stp>
        <stp>Curvedate</stp>
        <stp>44804</stp>
        <tr r="CW382" s="7"/>
      </tp>
      <tp t="s">
        <v>#N/A Error:User does not have access</v>
        <stp/>
        <stp>##V3_BCURVESTRIPV12</stp>
        <stp>[PortfolioDaily Data.xlsx]DF Curve!R383C101</stp>
        <stp>S23</stp>
        <stp>Curvedate</stp>
        <stp>44805</stp>
        <tr r="CW383" s="7"/>
      </tp>
      <tp t="s">
        <v>#N/A Error:User does not have access</v>
        <stp/>
        <stp>##V3_BCURVESTRIPV12</stp>
        <stp>[PortfolioDaily Data.xlsx]DF Curve!R384C105</stp>
        <stp>S23</stp>
        <stp>Curvedate</stp>
        <stp>44806</stp>
        <tr r="DA384" s="7"/>
      </tp>
      <tp t="s">
        <v>#N/A Error:User does not have access</v>
        <stp/>
        <stp>##V3_BCURVESTRIPV12</stp>
        <stp>[PortfolioDaily Data.xlsx]DF Curve!R390C101</stp>
        <stp>S23</stp>
        <stp>Curvedate</stp>
        <stp>44816</stp>
        <tr r="CW390" s="7"/>
      </tp>
      <tp t="s">
        <v>#N/A Error:User does not have access</v>
        <stp/>
        <stp>##V3_BCURVESTRIPV12</stp>
        <stp>[PortfolioDaily Data.xlsx]DF Curve!R391C101</stp>
        <stp>S23</stp>
        <stp>Curvedate</stp>
        <stp>44817</stp>
        <tr r="CW391" s="7"/>
      </tp>
      <tp t="s">
        <v>#N/A Error:User does not have access</v>
        <stp/>
        <stp>##V3_BCURVESTRIPV12</stp>
        <stp>[PortfolioDaily Data.xlsx]DF Curve!R380C106</stp>
        <stp>S23</stp>
        <stp>Curvedate</stp>
        <stp>44802</stp>
        <tr r="DB380" s="7"/>
      </tp>
      <tp t="s">
        <v>#N/A Error:User does not have access</v>
        <stp/>
        <stp>##V3_BCURVESTRIPV12</stp>
        <stp>[PortfolioDaily Data.xlsx]DF Curve!R381C106</stp>
        <stp>S23</stp>
        <stp>Curvedate</stp>
        <stp>44803</stp>
        <tr r="DB381" s="7"/>
      </tp>
      <tp t="s">
        <v>#N/A Error:User does not have access</v>
        <stp/>
        <stp>##V3_BCURVESTRIPV12</stp>
        <stp>[PortfolioDaily Data.xlsx]DF Curve!R382C102</stp>
        <stp>S23</stp>
        <stp>Curvedate</stp>
        <stp>44804</stp>
        <tr r="CX382" s="7"/>
      </tp>
      <tp t="s">
        <v>#N/A Error:User does not have access</v>
        <stp/>
        <stp>##V3_BCURVESTRIPV12</stp>
        <stp>[PortfolioDaily Data.xlsx]DF Curve!R383C102</stp>
        <stp>S23</stp>
        <stp>Curvedate</stp>
        <stp>44805</stp>
        <tr r="CX383" s="7"/>
      </tp>
      <tp t="s">
        <v>#N/A Error:User does not have access</v>
        <stp/>
        <stp>##V3_BCURVESTRIPV12</stp>
        <stp>[PortfolioDaily Data.xlsx]DF Curve!R384C106</stp>
        <stp>S23</stp>
        <stp>Curvedate</stp>
        <stp>44806</stp>
        <tr r="DB384" s="7"/>
      </tp>
      <tp t="s">
        <v>#N/A Error:User does not have access</v>
        <stp/>
        <stp>##V3_BCURVESTRIPV12</stp>
        <stp>[PortfolioDaily Data.xlsx]DF Curve!R390C102</stp>
        <stp>S23</stp>
        <stp>Curvedate</stp>
        <stp>44816</stp>
        <tr r="CX390" s="7"/>
      </tp>
      <tp t="s">
        <v>#N/A Error:User does not have access</v>
        <stp/>
        <stp>##V3_BCURVESTRIPV12</stp>
        <stp>[PortfolioDaily Data.xlsx]DF Curve!R391C102</stp>
        <stp>S23</stp>
        <stp>Curvedate</stp>
        <stp>44817</stp>
        <tr r="CX391" s="7"/>
      </tp>
      <tp t="s">
        <v>#N/A Error:User does not have access</v>
        <stp/>
        <stp>##V3_BCURVESTRIPV12</stp>
        <stp>[PortfolioDaily Data.xlsx]DF Curve!R382C103</stp>
        <stp>S23</stp>
        <stp>Curvedate</stp>
        <stp>44804</stp>
        <tr r="CY382" s="7"/>
      </tp>
      <tp t="s">
        <v>#N/A Error:User does not have access</v>
        <stp/>
        <stp>##V3_BCURVESTRIPV12</stp>
        <stp>[PortfolioDaily Data.xlsx]DF Curve!R383C103</stp>
        <stp>S23</stp>
        <stp>Curvedate</stp>
        <stp>44805</stp>
        <tr r="CY383" s="7"/>
      </tp>
      <tp t="s">
        <v>#N/A Error:User does not have access</v>
        <stp/>
        <stp>##V3_BCURVESTRIPV12</stp>
        <stp>[PortfolioDaily Data.xlsx]DF Curve!R390C103</stp>
        <stp>S23</stp>
        <stp>Curvedate</stp>
        <stp>44816</stp>
        <tr r="CY390" s="7"/>
      </tp>
      <tp t="s">
        <v>#N/A Error:User does not have access</v>
        <stp/>
        <stp>##V3_BCURVESTRIPV12</stp>
        <stp>[PortfolioDaily Data.xlsx]DF Curve!R391C103</stp>
        <stp>S23</stp>
        <stp>Curvedate</stp>
        <stp>44817</stp>
        <tr r="CY391" s="7"/>
      </tp>
      <tp t="s">
        <v>#N/A Error:User does not have access</v>
        <stp/>
        <stp>##V3_BCURVESTRIPV12</stp>
        <stp>[PortfolioDaily Data.xlsx]DF Curve!R398C104</stp>
        <stp>S23</stp>
        <stp>Curvedate</stp>
        <stp>44826</stp>
        <tr r="CZ398" s="7"/>
      </tp>
      <tp t="s">
        <v>#N/A Error:User does not have access</v>
        <stp/>
        <stp>##V3_BCURVESTRIPV12</stp>
        <stp>[PortfolioDaily Data.xlsx]DF Curve!R399C104</stp>
        <stp>S23</stp>
        <stp>Curvedate</stp>
        <stp>44827</stp>
        <tr r="CZ399" s="7"/>
      </tp>
      <tp t="s">
        <v>#N/A Error:User does not have access</v>
        <stp/>
        <stp>##V3_BCURVESTRIPV12</stp>
        <stp>[PortfolioDaily Data.xlsx]DF Curve!R398C105</stp>
        <stp>S23</stp>
        <stp>Curvedate</stp>
        <stp>44826</stp>
        <tr r="DA398" s="7"/>
      </tp>
      <tp t="s">
        <v>#N/A Error:User does not have access</v>
        <stp/>
        <stp>##V3_BCURVESTRIPV12</stp>
        <stp>[PortfolioDaily Data.xlsx]DF Curve!R399C105</stp>
        <stp>S23</stp>
        <stp>Curvedate</stp>
        <stp>44827</stp>
        <tr r="DA399" s="7"/>
      </tp>
      <tp t="s">
        <v>#N/A Error:User does not have access</v>
        <stp/>
        <stp>##V3_BCURVESTRIPV12</stp>
        <stp>[PortfolioDaily Data.xlsx]DF Curve!R398C106</stp>
        <stp>S23</stp>
        <stp>Curvedate</stp>
        <stp>44826</stp>
        <tr r="DB398" s="7"/>
      </tp>
      <tp t="s">
        <v>#N/A Error:User does not have access</v>
        <stp/>
        <stp>##V3_BCURVESTRIPV12</stp>
        <stp>[PortfolioDaily Data.xlsx]DF Curve!R399C106</stp>
        <stp>S23</stp>
        <stp>Curvedate</stp>
        <stp>44827</stp>
        <tr r="DB399" s="7"/>
      </tp>
      <tp t="s">
        <v>#N/A Error:User does not have access</v>
        <stp/>
        <stp>##V3_BCURVESTRIPV12</stp>
        <stp>[PortfolioDaily Data.xlsx]DF Curve!R398C100</stp>
        <stp>S23</stp>
        <stp>Curvedate</stp>
        <stp>44826</stp>
        <tr r="CV398" s="7"/>
      </tp>
      <tp t="s">
        <v>#N/A Error:User does not have access</v>
        <stp/>
        <stp>##V3_BCURVESTRIPV12</stp>
        <stp>[PortfolioDaily Data.xlsx]DF Curve!R399C100</stp>
        <stp>S23</stp>
        <stp>Curvedate</stp>
        <stp>44827</stp>
        <tr r="CV399" s="7"/>
      </tp>
      <tp t="s">
        <v>#N/A Error:User does not have access</v>
        <stp/>
        <stp>##V3_BCURVESTRIPV12</stp>
        <stp>[PortfolioDaily Data.xlsx]DF Curve!R398C101</stp>
        <stp>S23</stp>
        <stp>Curvedate</stp>
        <stp>44826</stp>
        <tr r="CW398" s="7"/>
      </tp>
      <tp t="s">
        <v>#N/A Error:User does not have access</v>
        <stp/>
        <stp>##V3_BCURVESTRIPV12</stp>
        <stp>[PortfolioDaily Data.xlsx]DF Curve!R399C101</stp>
        <stp>S23</stp>
        <stp>Curvedate</stp>
        <stp>44827</stp>
        <tr r="CW399" s="7"/>
      </tp>
      <tp t="s">
        <v>#N/A Error:User does not have access</v>
        <stp/>
        <stp>##V3_BCURVESTRIPV12</stp>
        <stp>[PortfolioDaily Data.xlsx]DF Curve!R398C102</stp>
        <stp>S23</stp>
        <stp>Curvedate</stp>
        <stp>44826</stp>
        <tr r="CX398" s="7"/>
      </tp>
      <tp t="s">
        <v>#N/A Error:User does not have access</v>
        <stp/>
        <stp>##V3_BCURVESTRIPV12</stp>
        <stp>[PortfolioDaily Data.xlsx]DF Curve!R399C102</stp>
        <stp>S23</stp>
        <stp>Curvedate</stp>
        <stp>44827</stp>
        <tr r="CX399" s="7"/>
      </tp>
      <tp t="s">
        <v>#N/A Error:User does not have access</v>
        <stp/>
        <stp>##V3_BCURVESTRIPV12</stp>
        <stp>[PortfolioDaily Data.xlsx]DF Curve!R398C103</stp>
        <stp>S23</stp>
        <stp>Curvedate</stp>
        <stp>44826</stp>
        <tr r="CY398" s="7"/>
      </tp>
      <tp t="s">
        <v>#N/A Error:User does not have access</v>
        <stp/>
        <stp>##V3_BCURVESTRIPV12</stp>
        <stp>[PortfolioDaily Data.xlsx]DF Curve!R399C103</stp>
        <stp>S23</stp>
        <stp>Curvedate</stp>
        <stp>44827</stp>
        <tr r="CY399" s="7"/>
      </tp>
      <tp t="s">
        <v>#N/A Error:User does not have access</v>
        <stp/>
        <stp>##V3_BCURVESTRIPV12</stp>
        <stp>[PortfolioDaily Data.xlsx]DF Curve!R394C106</stp>
        <stp>S23</stp>
        <stp>Curvedate</stp>
        <stp>44820</stp>
        <tr r="DB394" s="7"/>
      </tp>
      <tp t="s">
        <v>#N/A Error:User does not have access</v>
        <stp/>
        <stp>##V3_BCURVESTRIPV12</stp>
        <stp>[PortfolioDaily Data.xlsx]DF Curve!R395C104</stp>
        <stp>S23</stp>
        <stp>Curvedate</stp>
        <stp>44823</stp>
        <tr r="CZ395" s="7"/>
      </tp>
      <tp t="s">
        <v>#N/A Error:User does not have access</v>
        <stp/>
        <stp>##V3_BCURVESTRIPV12</stp>
        <stp>[PortfolioDaily Data.xlsx]DF Curve!R396C100</stp>
        <stp>S23</stp>
        <stp>Curvedate</stp>
        <stp>44824</stp>
        <tr r="CV396" s="7"/>
      </tp>
      <tp t="s">
        <v>#N/A Error:User does not have access</v>
        <stp/>
        <stp>##V3_BCURVESTRIPV12</stp>
        <stp>[PortfolioDaily Data.xlsx]DF Curve!R397C100</stp>
        <stp>S23</stp>
        <stp>Curvedate</stp>
        <stp>44825</stp>
        <tr r="CV397" s="7"/>
      </tp>
      <tp t="s">
        <v>#N/A Error:User does not have access</v>
        <stp/>
        <stp>##V3_BCURVESTRIPV12</stp>
        <stp>[PortfolioDaily Data.xlsx]DF Curve!R395C105</stp>
        <stp>S23</stp>
        <stp>Curvedate</stp>
        <stp>44823</stp>
        <tr r="DA395" s="7"/>
      </tp>
      <tp t="s">
        <v>#N/A Error:User does not have access</v>
        <stp/>
        <stp>##V3_BCURVESTRIPV12</stp>
        <stp>[PortfolioDaily Data.xlsx]DF Curve!R396C101</stp>
        <stp>S23</stp>
        <stp>Curvedate</stp>
        <stp>44824</stp>
        <tr r="CW396" s="7"/>
      </tp>
      <tp t="s">
        <v>#N/A Error:User does not have access</v>
        <stp/>
        <stp>##V3_BCURVESTRIPV12</stp>
        <stp>[PortfolioDaily Data.xlsx]DF Curve!R397C101</stp>
        <stp>S23</stp>
        <stp>Curvedate</stp>
        <stp>44825</stp>
        <tr r="CW397" s="7"/>
      </tp>
      <tp t="s">
        <v>#N/A Error:User does not have access</v>
        <stp/>
        <stp>##V3_BCURVESTRIPV12</stp>
        <stp>[PortfolioDaily Data.xlsx]DF Curve!R394C104</stp>
        <stp>S23</stp>
        <stp>Curvedate</stp>
        <stp>44820</stp>
        <tr r="CZ394" s="7"/>
      </tp>
      <tp t="s">
        <v>#N/A Error:User does not have access</v>
        <stp/>
        <stp>##V3_BCURVESTRIPV12</stp>
        <stp>[PortfolioDaily Data.xlsx]DF Curve!R395C106</stp>
        <stp>S23</stp>
        <stp>Curvedate</stp>
        <stp>44823</stp>
        <tr r="DB395" s="7"/>
      </tp>
      <tp t="s">
        <v>#N/A Error:User does not have access</v>
        <stp/>
        <stp>##V3_BCURVESTRIPV12</stp>
        <stp>[PortfolioDaily Data.xlsx]DF Curve!R396C102</stp>
        <stp>S23</stp>
        <stp>Curvedate</stp>
        <stp>44824</stp>
        <tr r="CX396" s="7"/>
      </tp>
      <tp t="s">
        <v>#N/A Error:User does not have access</v>
        <stp/>
        <stp>##V3_BCURVESTRIPV12</stp>
        <stp>[PortfolioDaily Data.xlsx]DF Curve!R397C102</stp>
        <stp>S23</stp>
        <stp>Curvedate</stp>
        <stp>44825</stp>
        <tr r="CX397" s="7"/>
      </tp>
      <tp t="s">
        <v>#N/A Error:User does not have access</v>
        <stp/>
        <stp>##V3_BCURVESTRIPV12</stp>
        <stp>[PortfolioDaily Data.xlsx]DF Curve!R394C105</stp>
        <stp>S23</stp>
        <stp>Curvedate</stp>
        <stp>44820</stp>
        <tr r="DA394" s="7"/>
      </tp>
      <tp t="s">
        <v>#N/A Error:User does not have access</v>
        <stp/>
        <stp>##V3_BCURVESTRIPV12</stp>
        <stp>[PortfolioDaily Data.xlsx]DF Curve!R396C103</stp>
        <stp>S23</stp>
        <stp>Curvedate</stp>
        <stp>44824</stp>
        <tr r="CY396" s="7"/>
      </tp>
      <tp t="s">
        <v>#N/A Error:User does not have access</v>
        <stp/>
        <stp>##V3_BCURVESTRIPV12</stp>
        <stp>[PortfolioDaily Data.xlsx]DF Curve!R397C103</stp>
        <stp>S23</stp>
        <stp>Curvedate</stp>
        <stp>44825</stp>
        <tr r="CY397" s="7"/>
      </tp>
      <tp t="s">
        <v>#N/A Error:User does not have access</v>
        <stp/>
        <stp>##V3_BCURVESTRIPV12</stp>
        <stp>[PortfolioDaily Data.xlsx]DF Curve!R394C102</stp>
        <stp>S23</stp>
        <stp>Curvedate</stp>
        <stp>44820</stp>
        <tr r="CX394" s="7"/>
      </tp>
      <tp t="s">
        <v>#N/A Error:User does not have access</v>
        <stp/>
        <stp>##V3_BCURVESTRIPV12</stp>
        <stp>[PortfolioDaily Data.xlsx]DF Curve!R395C100</stp>
        <stp>S23</stp>
        <stp>Curvedate</stp>
        <stp>44823</stp>
        <tr r="CV395" s="7"/>
      </tp>
      <tp t="s">
        <v>#N/A Error:User does not have access</v>
        <stp/>
        <stp>##V3_BCURVESTRIPV12</stp>
        <stp>[PortfolioDaily Data.xlsx]DF Curve!R396C104</stp>
        <stp>S23</stp>
        <stp>Curvedate</stp>
        <stp>44824</stp>
        <tr r="CZ396" s="7"/>
      </tp>
      <tp t="s">
        <v>#N/A Error:User does not have access</v>
        <stp/>
        <stp>##V3_BCURVESTRIPV12</stp>
        <stp>[PortfolioDaily Data.xlsx]DF Curve!R397C104</stp>
        <stp>S23</stp>
        <stp>Curvedate</stp>
        <stp>44825</stp>
        <tr r="CZ397" s="7"/>
      </tp>
      <tp t="s">
        <v>#N/A Error:User does not have access</v>
        <stp/>
        <stp>##V3_BCURVESTRIPV12</stp>
        <stp>[PortfolioDaily Data.xlsx]DF Curve!R394C103</stp>
        <stp>S23</stp>
        <stp>Curvedate</stp>
        <stp>44820</stp>
        <tr r="CY394" s="7"/>
      </tp>
      <tp t="s">
        <v>#N/A Error:User does not have access</v>
        <stp/>
        <stp>##V3_BCURVESTRIPV12</stp>
        <stp>[PortfolioDaily Data.xlsx]DF Curve!R395C101</stp>
        <stp>S23</stp>
        <stp>Curvedate</stp>
        <stp>44823</stp>
        <tr r="CW395" s="7"/>
      </tp>
      <tp t="s">
        <v>#N/A Error:User does not have access</v>
        <stp/>
        <stp>##V3_BCURVESTRIPV12</stp>
        <stp>[PortfolioDaily Data.xlsx]DF Curve!R396C105</stp>
        <stp>S23</stp>
        <stp>Curvedate</stp>
        <stp>44824</stp>
        <tr r="DA396" s="7"/>
      </tp>
      <tp t="s">
        <v>#N/A Error:User does not have access</v>
        <stp/>
        <stp>##V3_BCURVESTRIPV12</stp>
        <stp>[PortfolioDaily Data.xlsx]DF Curve!R397C105</stp>
        <stp>S23</stp>
        <stp>Curvedate</stp>
        <stp>44825</stp>
        <tr r="DA397" s="7"/>
      </tp>
      <tp t="s">
        <v>#N/A Error:User does not have access</v>
        <stp/>
        <stp>##V3_BCURVESTRIPV12</stp>
        <stp>[PortfolioDaily Data.xlsx]DF Curve!R394C100</stp>
        <stp>S23</stp>
        <stp>Curvedate</stp>
        <stp>44820</stp>
        <tr r="CV394" s="7"/>
      </tp>
      <tp t="s">
        <v>#N/A Error:User does not have access</v>
        <stp/>
        <stp>##V3_BCURVESTRIPV12</stp>
        <stp>[PortfolioDaily Data.xlsx]DF Curve!R395C102</stp>
        <stp>S23</stp>
        <stp>Curvedate</stp>
        <stp>44823</stp>
        <tr r="CX395" s="7"/>
      </tp>
      <tp t="s">
        <v>#N/A Error:User does not have access</v>
        <stp/>
        <stp>##V3_BCURVESTRIPV12</stp>
        <stp>[PortfolioDaily Data.xlsx]DF Curve!R396C106</stp>
        <stp>S23</stp>
        <stp>Curvedate</stp>
        <stp>44824</stp>
        <tr r="DB396" s="7"/>
      </tp>
      <tp t="s">
        <v>#N/A Error:User does not have access</v>
        <stp/>
        <stp>##V3_BCURVESTRIPV12</stp>
        <stp>[PortfolioDaily Data.xlsx]DF Curve!R397C106</stp>
        <stp>S23</stp>
        <stp>Curvedate</stp>
        <stp>44825</stp>
        <tr r="DB397" s="7"/>
      </tp>
      <tp t="s">
        <v>#N/A Error:User does not have access</v>
        <stp/>
        <stp>##V3_BCURVESTRIPV12</stp>
        <stp>[PortfolioDaily Data.xlsx]DF Curve!R394C101</stp>
        <stp>S23</stp>
        <stp>Curvedate</stp>
        <stp>44820</stp>
        <tr r="CW394" s="7"/>
      </tp>
      <tp t="s">
        <v>#N/A Error:User does not have access</v>
        <stp/>
        <stp>##V3_BCURVESTRIPV12</stp>
        <stp>[PortfolioDaily Data.xlsx]DF Curve!R395C103</stp>
        <stp>S23</stp>
        <stp>Curvedate</stp>
        <stp>44823</stp>
        <tr r="CY395" s="7"/>
      </tp>
    </main>
    <main first="bloomberg.rtd">
      <tp t="s">
        <v>#N/A Error:User does not have access</v>
        <stp/>
        <stp>##V3_BCURVESTRIPV12</stp>
        <stp>[PortfolioDaily Data.xlsx]DF Curve!R438C100</stp>
        <stp>S23</stp>
        <stp>Curvedate</stp>
        <stp>44882</stp>
        <tr r="CV438" s="7"/>
      </tp>
      <tp t="s">
        <v>#N/A Error:User does not have access</v>
        <stp/>
        <stp>##V3_BCURVESTRIPV12</stp>
        <stp>[PortfolioDaily Data.xlsx]DF Curve!R439C100</stp>
        <stp>S23</stp>
        <stp>Curvedate</stp>
        <stp>44883</stp>
        <tr r="CV439" s="7"/>
      </tp>
      <tp t="s">
        <v>#N/A Error:User does not have access</v>
        <stp/>
        <stp>##V3_BCURVESTRIPV12</stp>
        <stp>[PortfolioDaily Data.xlsx]DF Curve!R438C101</stp>
        <stp>S23</stp>
        <stp>Curvedate</stp>
        <stp>44882</stp>
        <tr r="CW438" s="7"/>
      </tp>
      <tp t="s">
        <v>#N/A Error:User does not have access</v>
        <stp/>
        <stp>##V3_BCURVESTRIPV12</stp>
        <stp>[PortfolioDaily Data.xlsx]DF Curve!R439C101</stp>
        <stp>S23</stp>
        <stp>Curvedate</stp>
        <stp>44883</stp>
        <tr r="CW439" s="7"/>
      </tp>
      <tp t="s">
        <v>#N/A Error:User does not have access</v>
        <stp/>
        <stp>##V3_BCURVESTRIPV12</stp>
        <stp>[PortfolioDaily Data.xlsx]DF Curve!R438C102</stp>
        <stp>S23</stp>
        <stp>Curvedate</stp>
        <stp>44882</stp>
        <tr r="CX438" s="7"/>
      </tp>
      <tp t="s">
        <v>#N/A Error:User does not have access</v>
        <stp/>
        <stp>##V3_BCURVESTRIPV12</stp>
        <stp>[PortfolioDaily Data.xlsx]DF Curve!R439C102</stp>
        <stp>S23</stp>
        <stp>Curvedate</stp>
        <stp>44883</stp>
        <tr r="CX439" s="7"/>
      </tp>
      <tp t="s">
        <v>#N/A Error:User does not have access</v>
        <stp/>
        <stp>##V3_BCURVESTRIPV12</stp>
        <stp>[PortfolioDaily Data.xlsx]DF Curve!R438C103</stp>
        <stp>S23</stp>
        <stp>Curvedate</stp>
        <stp>44882</stp>
        <tr r="CY438" s="7"/>
      </tp>
      <tp t="s">
        <v>#N/A Error:User does not have access</v>
        <stp/>
        <stp>##V3_BCURVESTRIPV12</stp>
        <stp>[PortfolioDaily Data.xlsx]DF Curve!R439C103</stp>
        <stp>S23</stp>
        <stp>Curvedate</stp>
        <stp>44883</stp>
        <tr r="CY439" s="7"/>
      </tp>
      <tp t="s">
        <v>#N/A Error:User does not have access</v>
        <stp/>
        <stp>##V3_BCURVESTRIPV12</stp>
        <stp>[PortfolioDaily Data.xlsx]DF Curve!R438C104</stp>
        <stp>S23</stp>
        <stp>Curvedate</stp>
        <stp>44882</stp>
        <tr r="CZ438" s="7"/>
      </tp>
      <tp t="s">
        <v>#N/A Error:User does not have access</v>
        <stp/>
        <stp>##V3_BCURVESTRIPV12</stp>
        <stp>[PortfolioDaily Data.xlsx]DF Curve!R439C104</stp>
        <stp>S23</stp>
        <stp>Curvedate</stp>
        <stp>44883</stp>
        <tr r="CZ439" s="7"/>
      </tp>
      <tp t="s">
        <v>#N/A Error:User does not have access</v>
        <stp/>
        <stp>##V3_BCURVESTRIPV12</stp>
        <stp>[PortfolioDaily Data.xlsx]DF Curve!R438C105</stp>
        <stp>S23</stp>
        <stp>Curvedate</stp>
        <stp>44882</stp>
        <tr r="DA438" s="7"/>
      </tp>
      <tp t="s">
        <v>#N/A Error:User does not have access</v>
        <stp/>
        <stp>##V3_BCURVESTRIPV12</stp>
        <stp>[PortfolioDaily Data.xlsx]DF Curve!R439C105</stp>
        <stp>S23</stp>
        <stp>Curvedate</stp>
        <stp>44883</stp>
        <tr r="DA439" s="7"/>
      </tp>
      <tp t="s">
        <v>#N/A Error:User does not have access</v>
        <stp/>
        <stp>##V3_BCURVESTRIPV12</stp>
        <stp>[PortfolioDaily Data.xlsx]DF Curve!R438C106</stp>
        <stp>S23</stp>
        <stp>Curvedate</stp>
        <stp>44882</stp>
        <tr r="DB438" s="7"/>
      </tp>
      <tp t="s">
        <v>#N/A Error:User does not have access</v>
        <stp/>
        <stp>##V3_BCURVESTRIPV12</stp>
        <stp>[PortfolioDaily Data.xlsx]DF Curve!R439C106</stp>
        <stp>S23</stp>
        <stp>Curvedate</stp>
        <stp>44883</stp>
        <tr r="DB439" s="7"/>
      </tp>
      <tp t="s">
        <v>#N/A Error:User does not have access</v>
        <stp/>
        <stp>##V3_BCURVESTRIPV12</stp>
        <stp>[PortfolioDaily Data.xlsx]DF Curve!R436C104</stp>
        <stp>S23</stp>
        <stp>Curvedate</stp>
        <stp>44880</stp>
        <tr r="CZ436" s="7"/>
      </tp>
      <tp t="s">
        <v>#N/A Error:User does not have access</v>
        <stp/>
        <stp>##V3_BCURVESTRIPV12</stp>
        <stp>[PortfolioDaily Data.xlsx]DF Curve!R437C104</stp>
        <stp>S23</stp>
        <stp>Curvedate</stp>
        <stp>44881</stp>
        <tr r="CZ437" s="7"/>
      </tp>
      <tp t="s">
        <v>#N/A Error:User does not have access</v>
        <stp/>
        <stp>##V3_BCURVESTRIPV12</stp>
        <stp>[PortfolioDaily Data.xlsx]DF Curve!R436C105</stp>
        <stp>S23</stp>
        <stp>Curvedate</stp>
        <stp>44880</stp>
        <tr r="DA436" s="7"/>
      </tp>
      <tp t="s">
        <v>#N/A Error:User does not have access</v>
        <stp/>
        <stp>##V3_BCURVESTRIPV12</stp>
        <stp>[PortfolioDaily Data.xlsx]DF Curve!R437C105</stp>
        <stp>S23</stp>
        <stp>Curvedate</stp>
        <stp>44881</stp>
        <tr r="DA437" s="7"/>
      </tp>
      <tp t="s">
        <v>#N/A Error:User does not have access</v>
        <stp/>
        <stp>##V3_BCURVESTRIPV12</stp>
        <stp>[PortfolioDaily Data.xlsx]DF Curve!R436C106</stp>
        <stp>S23</stp>
        <stp>Curvedate</stp>
        <stp>44880</stp>
        <tr r="DB436" s="7"/>
      </tp>
      <tp t="s">
        <v>#N/A Error:User does not have access</v>
        <stp/>
        <stp>##V3_BCURVESTRIPV12</stp>
        <stp>[PortfolioDaily Data.xlsx]DF Curve!R437C106</stp>
        <stp>S23</stp>
        <stp>Curvedate</stp>
        <stp>44881</stp>
        <tr r="DB437" s="7"/>
      </tp>
      <tp t="s">
        <v>#N/A Error:User does not have access</v>
        <stp/>
        <stp>##V3_BCURVESTRIPV12</stp>
        <stp>[PortfolioDaily Data.xlsx]DF Curve!R436C100</stp>
        <stp>S23</stp>
        <stp>Curvedate</stp>
        <stp>44880</stp>
        <tr r="CV436" s="7"/>
      </tp>
      <tp t="s">
        <v>#N/A Error:User does not have access</v>
        <stp/>
        <stp>##V3_BCURVESTRIPV12</stp>
        <stp>[PortfolioDaily Data.xlsx]DF Curve!R437C100</stp>
        <stp>S23</stp>
        <stp>Curvedate</stp>
        <stp>44881</stp>
        <tr r="CV437" s="7"/>
      </tp>
      <tp t="s">
        <v>#N/A Error:User does not have access</v>
        <stp/>
        <stp>##V3_BCURVESTRIPV12</stp>
        <stp>[PortfolioDaily Data.xlsx]DF Curve!R436C101</stp>
        <stp>S23</stp>
        <stp>Curvedate</stp>
        <stp>44880</stp>
        <tr r="CW436" s="7"/>
      </tp>
      <tp t="s">
        <v>#N/A Error:User does not have access</v>
        <stp/>
        <stp>##V3_BCURVESTRIPV12</stp>
        <stp>[PortfolioDaily Data.xlsx]DF Curve!R437C101</stp>
        <stp>S23</stp>
        <stp>Curvedate</stp>
        <stp>44881</stp>
        <tr r="CW437" s="7"/>
      </tp>
      <tp t="s">
        <v>#N/A Error:User does not have access</v>
        <stp/>
        <stp>##V3_BCURVESTRIPV12</stp>
        <stp>[PortfolioDaily Data.xlsx]DF Curve!R436C102</stp>
        <stp>S23</stp>
        <stp>Curvedate</stp>
        <stp>44880</stp>
        <tr r="CX436" s="7"/>
      </tp>
      <tp t="s">
        <v>#N/A Error:User does not have access</v>
        <stp/>
        <stp>##V3_BCURVESTRIPV12</stp>
        <stp>[PortfolioDaily Data.xlsx]DF Curve!R437C102</stp>
        <stp>S23</stp>
        <stp>Curvedate</stp>
        <stp>44881</stp>
        <tr r="CX437" s="7"/>
      </tp>
      <tp t="s">
        <v>#N/A Error:User does not have access</v>
        <stp/>
        <stp>##V3_BCURVESTRIPV12</stp>
        <stp>[PortfolioDaily Data.xlsx]DF Curve!R436C103</stp>
        <stp>S23</stp>
        <stp>Curvedate</stp>
        <stp>44880</stp>
        <tr r="CY436" s="7"/>
      </tp>
      <tp t="s">
        <v>#N/A Error:User does not have access</v>
        <stp/>
        <stp>##V3_BCURVESTRIPV12</stp>
        <stp>[PortfolioDaily Data.xlsx]DF Curve!R437C103</stp>
        <stp>S23</stp>
        <stp>Curvedate</stp>
        <stp>44881</stp>
        <tr r="CY437" s="7"/>
      </tp>
      <tp t="s">
        <v>#N/A Error:User does not have access</v>
        <stp/>
        <stp>##V3_BCURVESTRIPV12</stp>
        <stp>[PortfolioDaily Data.xlsx]DF Curve!R448C104</stp>
        <stp>S23</stp>
        <stp>Curvedate</stp>
        <stp>44896</stp>
        <tr r="CZ448" s="7"/>
      </tp>
      <tp t="s">
        <v>#N/A Error:User does not have access</v>
        <stp/>
        <stp>##V3_BCURVESTRIPV12</stp>
        <stp>[PortfolioDaily Data.xlsx]DF Curve!R449C104</stp>
        <stp>S23</stp>
        <stp>Curvedate</stp>
        <stp>44897</stp>
        <tr r="CZ449" s="7"/>
      </tp>
      <tp t="s">
        <v>#N/A Error:User does not have access</v>
        <stp/>
        <stp>##V3_BCURVESTRIPV12</stp>
        <stp>[PortfolioDaily Data.xlsx]DF Curve!R448C105</stp>
        <stp>S23</stp>
        <stp>Curvedate</stp>
        <stp>44896</stp>
        <tr r="DA448" s="7"/>
      </tp>
      <tp t="s">
        <v>#N/A Error:User does not have access</v>
        <stp/>
        <stp>##V3_BCURVESTRIPV12</stp>
        <stp>[PortfolioDaily Data.xlsx]DF Curve!R449C105</stp>
        <stp>S23</stp>
        <stp>Curvedate</stp>
        <stp>44897</stp>
        <tr r="DA449" s="7"/>
      </tp>
      <tp t="s">
        <v>#N/A Error:User does not have access</v>
        <stp/>
        <stp>##V3_BCURVESTRIPV12</stp>
        <stp>[PortfolioDaily Data.xlsx]DF Curve!R448C106</stp>
        <stp>S23</stp>
        <stp>Curvedate</stp>
        <stp>44896</stp>
        <tr r="DB448" s="7"/>
      </tp>
      <tp t="s">
        <v>#N/A Error:User does not have access</v>
        <stp/>
        <stp>##V3_BCURVESTRIPV12</stp>
        <stp>[PortfolioDaily Data.xlsx]DF Curve!R449C106</stp>
        <stp>S23</stp>
        <stp>Curvedate</stp>
        <stp>44897</stp>
        <tr r="DB449" s="7"/>
      </tp>
      <tp t="s">
        <v>#N/A Error:User does not have access</v>
        <stp/>
        <stp>##V3_BCURVESTRIPV12</stp>
        <stp>[PortfolioDaily Data.xlsx]DF Curve!R448C100</stp>
        <stp>S23</stp>
        <stp>Curvedate</stp>
        <stp>44896</stp>
        <tr r="CV448" s="7"/>
      </tp>
      <tp t="s">
        <v>#N/A Error:User does not have access</v>
        <stp/>
        <stp>##V3_BCURVESTRIPV12</stp>
        <stp>[PortfolioDaily Data.xlsx]DF Curve!R449C100</stp>
        <stp>S23</stp>
        <stp>Curvedate</stp>
        <stp>44897</stp>
        <tr r="CV449" s="7"/>
      </tp>
      <tp t="s">
        <v>#N/A Error:User does not have access</v>
        <stp/>
        <stp>##V3_BCURVESTRIPV12</stp>
        <stp>[PortfolioDaily Data.xlsx]DF Curve!R448C101</stp>
        <stp>S23</stp>
        <stp>Curvedate</stp>
        <stp>44896</stp>
        <tr r="CW448" s="7"/>
      </tp>
      <tp t="s">
        <v>#N/A Error:User does not have access</v>
        <stp/>
        <stp>##V3_BCURVESTRIPV12</stp>
        <stp>[PortfolioDaily Data.xlsx]DF Curve!R449C101</stp>
        <stp>S23</stp>
        <stp>Curvedate</stp>
        <stp>44897</stp>
        <tr r="CW449" s="7"/>
      </tp>
      <tp t="s">
        <v>#N/A Error:User does not have access</v>
        <stp/>
        <stp>##V3_BCURVESTRIPV12</stp>
        <stp>[PortfolioDaily Data.xlsx]DF Curve!R448C102</stp>
        <stp>S23</stp>
        <stp>Curvedate</stp>
        <stp>44896</stp>
        <tr r="CX448" s="7"/>
      </tp>
      <tp t="s">
        <v>#N/A Error:User does not have access</v>
        <stp/>
        <stp>##V3_BCURVESTRIPV12</stp>
        <stp>[PortfolioDaily Data.xlsx]DF Curve!R449C102</stp>
        <stp>S23</stp>
        <stp>Curvedate</stp>
        <stp>44897</stp>
        <tr r="CX449" s="7"/>
      </tp>
      <tp t="s">
        <v>#N/A Error:User does not have access</v>
        <stp/>
        <stp>##V3_BCURVESTRIPV12</stp>
        <stp>[PortfolioDaily Data.xlsx]DF Curve!R448C103</stp>
        <stp>S23</stp>
        <stp>Curvedate</stp>
        <stp>44896</stp>
        <tr r="CY448" s="7"/>
      </tp>
      <tp t="s">
        <v>#N/A Error:User does not have access</v>
        <stp/>
        <stp>##V3_BCURVESTRIPV12</stp>
        <stp>[PortfolioDaily Data.xlsx]DF Curve!R449C103</stp>
        <stp>S23</stp>
        <stp>Curvedate</stp>
        <stp>44897</stp>
        <tr r="CY449" s="7"/>
      </tp>
      <tp t="s">
        <v>#N/A Error:User does not have access</v>
        <stp/>
        <stp>##V3_BCURVESTRIPV12</stp>
        <stp>[PortfolioDaily Data.xlsx]DF Curve!R444C106</stp>
        <stp>S23</stp>
        <stp>Curvedate</stp>
        <stp>44890</stp>
        <tr r="DB444" s="7"/>
      </tp>
      <tp t="s">
        <v>#N/A Error:User does not have access</v>
        <stp/>
        <stp>##V3_BCURVESTRIPV12</stp>
        <stp>[PortfolioDaily Data.xlsx]DF Curve!R445C104</stp>
        <stp>S23</stp>
        <stp>Curvedate</stp>
        <stp>44893</stp>
        <tr r="CZ445" s="7"/>
      </tp>
      <tp t="s">
        <v>#N/A Error:User does not have access</v>
        <stp/>
        <stp>##V3_BCURVESTRIPV12</stp>
        <stp>[PortfolioDaily Data.xlsx]DF Curve!R446C100</stp>
        <stp>S23</stp>
        <stp>Curvedate</stp>
        <stp>44894</stp>
        <tr r="CV446" s="7"/>
      </tp>
      <tp t="s">
        <v>#N/A Error:User does not have access</v>
        <stp/>
        <stp>##V3_BCURVESTRIPV12</stp>
        <stp>[PortfolioDaily Data.xlsx]DF Curve!R447C100</stp>
        <stp>S23</stp>
        <stp>Curvedate</stp>
        <stp>44895</stp>
        <tr r="CV447" s="7"/>
      </tp>
      <tp t="s">
        <v>#N/A Error:User does not have access</v>
        <stp/>
        <stp>##V3_BCURVESTRIPV12</stp>
        <stp>[PortfolioDaily Data.xlsx]DF Curve!R445C105</stp>
        <stp>S23</stp>
        <stp>Curvedate</stp>
        <stp>44893</stp>
        <tr r="DA445" s="7"/>
      </tp>
      <tp t="s">
        <v>#N/A Error:User does not have access</v>
        <stp/>
        <stp>##V3_BCURVESTRIPV12</stp>
        <stp>[PortfolioDaily Data.xlsx]DF Curve!R446C101</stp>
        <stp>S23</stp>
        <stp>Curvedate</stp>
        <stp>44894</stp>
        <tr r="CW446" s="7"/>
      </tp>
      <tp t="s">
        <v>#N/A Error:User does not have access</v>
        <stp/>
        <stp>##V3_BCURVESTRIPV12</stp>
        <stp>[PortfolioDaily Data.xlsx]DF Curve!R447C101</stp>
        <stp>S23</stp>
        <stp>Curvedate</stp>
        <stp>44895</stp>
        <tr r="CW447" s="7"/>
      </tp>
      <tp t="s">
        <v>#N/A Error:User does not have access</v>
        <stp/>
        <stp>##V3_BCURVESTRIPV12</stp>
        <stp>[PortfolioDaily Data.xlsx]DF Curve!R444C104</stp>
        <stp>S23</stp>
        <stp>Curvedate</stp>
        <stp>44890</stp>
        <tr r="CZ444" s="7"/>
      </tp>
      <tp t="s">
        <v>#N/A Error:User does not have access</v>
        <stp/>
        <stp>##V3_BCURVESTRIPV12</stp>
        <stp>[PortfolioDaily Data.xlsx]DF Curve!R445C106</stp>
        <stp>S23</stp>
        <stp>Curvedate</stp>
        <stp>44893</stp>
        <tr r="DB445" s="7"/>
      </tp>
      <tp t="s">
        <v>#N/A Error:User does not have access</v>
        <stp/>
        <stp>##V3_BCURVESTRIPV12</stp>
        <stp>[PortfolioDaily Data.xlsx]DF Curve!R446C102</stp>
        <stp>S23</stp>
        <stp>Curvedate</stp>
        <stp>44894</stp>
        <tr r="CX446" s="7"/>
      </tp>
      <tp t="s">
        <v>#N/A Error:User does not have access</v>
        <stp/>
        <stp>##V3_BCURVESTRIPV12</stp>
        <stp>[PortfolioDaily Data.xlsx]DF Curve!R447C102</stp>
        <stp>S23</stp>
        <stp>Curvedate</stp>
        <stp>44895</stp>
        <tr r="CX447" s="7"/>
      </tp>
      <tp t="s">
        <v>#N/A Error:User does not have access</v>
        <stp/>
        <stp>##V3_BCURVESTRIPV12</stp>
        <stp>[PortfolioDaily Data.xlsx]DF Curve!R444C105</stp>
        <stp>S23</stp>
        <stp>Curvedate</stp>
        <stp>44890</stp>
        <tr r="DA444" s="7"/>
      </tp>
      <tp t="s">
        <v>#N/A Error:User does not have access</v>
        <stp/>
        <stp>##V3_BCURVESTRIPV12</stp>
        <stp>[PortfolioDaily Data.xlsx]DF Curve!R446C103</stp>
        <stp>S23</stp>
        <stp>Curvedate</stp>
        <stp>44894</stp>
        <tr r="CY446" s="7"/>
      </tp>
      <tp t="s">
        <v>#N/A Error:User does not have access</v>
        <stp/>
        <stp>##V3_BCURVESTRIPV12</stp>
        <stp>[PortfolioDaily Data.xlsx]DF Curve!R447C103</stp>
        <stp>S23</stp>
        <stp>Curvedate</stp>
        <stp>44895</stp>
        <tr r="CY447" s="7"/>
      </tp>
      <tp t="s">
        <v>#N/A Error:User does not have access</v>
        <stp/>
        <stp>##V3_BCURVESTRIPV12</stp>
        <stp>[PortfolioDaily Data.xlsx]DF Curve!R444C102</stp>
        <stp>S23</stp>
        <stp>Curvedate</stp>
        <stp>44890</stp>
        <tr r="CX444" s="7"/>
      </tp>
      <tp t="s">
        <v>#N/A Error:User does not have access</v>
        <stp/>
        <stp>##V3_BCURVESTRIPV12</stp>
        <stp>[PortfolioDaily Data.xlsx]DF Curve!R445C100</stp>
        <stp>S23</stp>
        <stp>Curvedate</stp>
        <stp>44893</stp>
        <tr r="CV445" s="7"/>
      </tp>
      <tp t="s">
        <v>#N/A Error:User does not have access</v>
        <stp/>
        <stp>##V3_BCURVESTRIPV12</stp>
        <stp>[PortfolioDaily Data.xlsx]DF Curve!R446C104</stp>
        <stp>S23</stp>
        <stp>Curvedate</stp>
        <stp>44894</stp>
        <tr r="CZ446" s="7"/>
      </tp>
      <tp t="s">
        <v>#N/A Error:User does not have access</v>
        <stp/>
        <stp>##V3_BCURVESTRIPV12</stp>
        <stp>[PortfolioDaily Data.xlsx]DF Curve!R447C104</stp>
        <stp>S23</stp>
        <stp>Curvedate</stp>
        <stp>44895</stp>
        <tr r="CZ447" s="7"/>
      </tp>
      <tp t="s">
        <v>#N/A Error:User does not have access</v>
        <stp/>
        <stp>##V3_BCURVESTRIPV12</stp>
        <stp>[PortfolioDaily Data.xlsx]DF Curve!R444C103</stp>
        <stp>S23</stp>
        <stp>Curvedate</stp>
        <stp>44890</stp>
        <tr r="CY444" s="7"/>
      </tp>
      <tp t="s">
        <v>#N/A Error:User does not have access</v>
        <stp/>
        <stp>##V3_BCURVESTRIPV12</stp>
        <stp>[PortfolioDaily Data.xlsx]DF Curve!R445C101</stp>
        <stp>S23</stp>
        <stp>Curvedate</stp>
        <stp>44893</stp>
        <tr r="CW445" s="7"/>
      </tp>
      <tp t="s">
        <v>#N/A Error:User does not have access</v>
        <stp/>
        <stp>##V3_BCURVESTRIPV12</stp>
        <stp>[PortfolioDaily Data.xlsx]DF Curve!R446C105</stp>
        <stp>S23</stp>
        <stp>Curvedate</stp>
        <stp>44894</stp>
        <tr r="DA446" s="7"/>
      </tp>
      <tp t="s">
        <v>#N/A Error:User does not have access</v>
        <stp/>
        <stp>##V3_BCURVESTRIPV12</stp>
        <stp>[PortfolioDaily Data.xlsx]DF Curve!R447C105</stp>
        <stp>S23</stp>
        <stp>Curvedate</stp>
        <stp>44895</stp>
        <tr r="DA447" s="7"/>
      </tp>
      <tp t="s">
        <v>#N/A Error:User does not have access</v>
        <stp/>
        <stp>##V3_BCURVESTRIPV12</stp>
        <stp>[PortfolioDaily Data.xlsx]DF Curve!R444C100</stp>
        <stp>S23</stp>
        <stp>Curvedate</stp>
        <stp>44890</stp>
        <tr r="CV444" s="7"/>
      </tp>
      <tp t="s">
        <v>#N/A Error:User does not have access</v>
        <stp/>
        <stp>##V3_BCURVESTRIPV12</stp>
        <stp>[PortfolioDaily Data.xlsx]DF Curve!R445C102</stp>
        <stp>S23</stp>
        <stp>Curvedate</stp>
        <stp>44893</stp>
        <tr r="CX445" s="7"/>
      </tp>
      <tp t="s">
        <v>#N/A Error:User does not have access</v>
        <stp/>
        <stp>##V3_BCURVESTRIPV12</stp>
        <stp>[PortfolioDaily Data.xlsx]DF Curve!R446C106</stp>
        <stp>S23</stp>
        <stp>Curvedate</stp>
        <stp>44894</stp>
        <tr r="DB446" s="7"/>
      </tp>
      <tp t="s">
        <v>#N/A Error:User does not have access</v>
        <stp/>
        <stp>##V3_BCURVESTRIPV12</stp>
        <stp>[PortfolioDaily Data.xlsx]DF Curve!R447C106</stp>
        <stp>S23</stp>
        <stp>Curvedate</stp>
        <stp>44895</stp>
        <tr r="DB447" s="7"/>
      </tp>
      <tp t="s">
        <v>#N/A Error:User does not have access</v>
        <stp/>
        <stp>##V3_BCURVESTRIPV12</stp>
        <stp>[PortfolioDaily Data.xlsx]DF Curve!R444C101</stp>
        <stp>S23</stp>
        <stp>Curvedate</stp>
        <stp>44890</stp>
        <tr r="CW444" s="7"/>
      </tp>
      <tp t="s">
        <v>#N/A Error:User does not have access</v>
        <stp/>
        <stp>##V3_BCURVESTRIPV12</stp>
        <stp>[PortfolioDaily Data.xlsx]DF Curve!R445C103</stp>
        <stp>S23</stp>
        <stp>Curvedate</stp>
        <stp>44893</stp>
        <tr r="CY445" s="7"/>
      </tp>
      <tp t="s">
        <v>#N/A Error:User does not have access</v>
        <stp/>
        <stp>##V3_BCURVESTRIPV12</stp>
        <stp>[PortfolioDaily Data.xlsx]DF Curve!R442C100</stp>
        <stp>S23</stp>
        <stp>Curvedate</stp>
        <stp>44888</stp>
        <tr r="CV442" s="7"/>
      </tp>
      <tp t="s">
        <v>#N/A Error:User does not have access</v>
        <stp/>
        <stp>##V3_BCURVESTRIPV12</stp>
        <stp>[PortfolioDaily Data.xlsx]DF Curve!R443C100</stp>
        <stp>S23</stp>
        <stp>Curvedate</stp>
        <stp>44889</stp>
        <tr r="CV443" s="7"/>
      </tp>
      <tp t="s">
        <v>#N/A Error:User does not have access</v>
        <stp/>
        <stp>##V3_BCURVESTRIPV12</stp>
        <stp>[PortfolioDaily Data.xlsx]DF Curve!R442C101</stp>
        <stp>S23</stp>
        <stp>Curvedate</stp>
        <stp>44888</stp>
        <tr r="CW442" s="7"/>
      </tp>
      <tp t="s">
        <v>#N/A Error:User does not have access</v>
        <stp/>
        <stp>##V3_BCURVESTRIPV12</stp>
        <stp>[PortfolioDaily Data.xlsx]DF Curve!R443C101</stp>
        <stp>S23</stp>
        <stp>Curvedate</stp>
        <stp>44889</stp>
        <tr r="CW443" s="7"/>
      </tp>
      <tp t="s">
        <v>#N/A Error:User does not have access</v>
        <stp/>
        <stp>##V3_BCURVESTRIPV12</stp>
        <stp>[PortfolioDaily Data.xlsx]DF Curve!R442C102</stp>
        <stp>S23</stp>
        <stp>Curvedate</stp>
        <stp>44888</stp>
        <tr r="CX442" s="7"/>
      </tp>
      <tp t="s">
        <v>#N/A Error:User does not have access</v>
        <stp/>
        <stp>##V3_BCURVESTRIPV12</stp>
        <stp>[PortfolioDaily Data.xlsx]DF Curve!R443C102</stp>
        <stp>S23</stp>
        <stp>Curvedate</stp>
        <stp>44889</stp>
        <tr r="CX443" s="7"/>
      </tp>
      <tp t="s">
        <v>#N/A Error:User does not have access</v>
        <stp/>
        <stp>##V3_BCURVESTRIPV12</stp>
        <stp>[PortfolioDaily Data.xlsx]DF Curve!R442C103</stp>
        <stp>S23</stp>
        <stp>Curvedate</stp>
        <stp>44888</stp>
        <tr r="CY442" s="7"/>
      </tp>
      <tp t="s">
        <v>#N/A Error:User does not have access</v>
        <stp/>
        <stp>##V3_BCURVESTRIPV12</stp>
        <stp>[PortfolioDaily Data.xlsx]DF Curve!R443C103</stp>
        <stp>S23</stp>
        <stp>Curvedate</stp>
        <stp>44889</stp>
        <tr r="CY443" s="7"/>
      </tp>
      <tp t="s">
        <v>#N/A Error:User does not have access</v>
        <stp/>
        <stp>##V3_BCURVESTRIPV12</stp>
        <stp>[PortfolioDaily Data.xlsx]DF Curve!R442C104</stp>
        <stp>S23</stp>
        <stp>Curvedate</stp>
        <stp>44888</stp>
        <tr r="CZ442" s="7"/>
      </tp>
      <tp t="s">
        <v>#N/A Error:User does not have access</v>
        <stp/>
        <stp>##V3_BCURVESTRIPV12</stp>
        <stp>[PortfolioDaily Data.xlsx]DF Curve!R443C104</stp>
        <stp>S23</stp>
        <stp>Curvedate</stp>
        <stp>44889</stp>
        <tr r="CZ443" s="7"/>
      </tp>
      <tp t="s">
        <v>#N/A Error:User does not have access</v>
        <stp/>
        <stp>##V3_BCURVESTRIPV12</stp>
        <stp>[PortfolioDaily Data.xlsx]DF Curve!R442C105</stp>
        <stp>S23</stp>
        <stp>Curvedate</stp>
        <stp>44888</stp>
        <tr r="DA442" s="7"/>
      </tp>
      <tp t="s">
        <v>#N/A Error:User does not have access</v>
        <stp/>
        <stp>##V3_BCURVESTRIPV12</stp>
        <stp>[PortfolioDaily Data.xlsx]DF Curve!R443C105</stp>
        <stp>S23</stp>
        <stp>Curvedate</stp>
        <stp>44889</stp>
        <tr r="DA443" s="7"/>
      </tp>
      <tp t="s">
        <v>#N/A Error:User does not have access</v>
        <stp/>
        <stp>##V3_BCURVESTRIPV12</stp>
        <stp>[PortfolioDaily Data.xlsx]DF Curve!R442C106</stp>
        <stp>S23</stp>
        <stp>Curvedate</stp>
        <stp>44888</stp>
        <tr r="DB442" s="7"/>
      </tp>
      <tp t="s">
        <v>#N/A Error:User does not have access</v>
        <stp/>
        <stp>##V3_BCURVESTRIPV12</stp>
        <stp>[PortfolioDaily Data.xlsx]DF Curve!R443C106</stp>
        <stp>S23</stp>
        <stp>Curvedate</stp>
        <stp>44889</stp>
        <tr r="DB443" s="7"/>
      </tp>
      <tp t="s">
        <v>#N/A Error:User does not have access</v>
        <stp/>
        <stp>##V3_BCURVESTRIPV12</stp>
        <stp>[PortfolioDaily Data.xlsx]DF Curve!R440C104</stp>
        <stp>S23</stp>
        <stp>Curvedate</stp>
        <stp>44886</stp>
        <tr r="CZ440" s="7"/>
      </tp>
      <tp t="s">
        <v>#N/A Error:User does not have access</v>
        <stp/>
        <stp>##V3_BCURVESTRIPV12</stp>
        <stp>[PortfolioDaily Data.xlsx]DF Curve!R441C104</stp>
        <stp>S23</stp>
        <stp>Curvedate</stp>
        <stp>44887</stp>
        <tr r="CZ441" s="7"/>
      </tp>
      <tp t="s">
        <v>#N/A Error:User does not have access</v>
        <stp/>
        <stp>##V3_BCURVESTRIPV12</stp>
        <stp>[PortfolioDaily Data.xlsx]DF Curve!R440C105</stp>
        <stp>S23</stp>
        <stp>Curvedate</stp>
        <stp>44886</stp>
        <tr r="DA440" s="7"/>
      </tp>
      <tp t="s">
        <v>#N/A Error:User does not have access</v>
        <stp/>
        <stp>##V3_BCURVESTRIPV12</stp>
        <stp>[PortfolioDaily Data.xlsx]DF Curve!R441C105</stp>
        <stp>S23</stp>
        <stp>Curvedate</stp>
        <stp>44887</stp>
        <tr r="DA441" s="7"/>
      </tp>
      <tp t="s">
        <v>#N/A Error:User does not have access</v>
        <stp/>
        <stp>##V3_BCURVESTRIPV12</stp>
        <stp>[PortfolioDaily Data.xlsx]DF Curve!R440C106</stp>
        <stp>S23</stp>
        <stp>Curvedate</stp>
        <stp>44886</stp>
        <tr r="DB440" s="7"/>
      </tp>
      <tp t="s">
        <v>#N/A Error:User does not have access</v>
        <stp/>
        <stp>##V3_BCURVESTRIPV12</stp>
        <stp>[PortfolioDaily Data.xlsx]DF Curve!R441C106</stp>
        <stp>S23</stp>
        <stp>Curvedate</stp>
        <stp>44887</stp>
        <tr r="DB441" s="7"/>
      </tp>
      <tp t="s">
        <v>#N/A Error:User does not have access</v>
        <stp/>
        <stp>##V3_BCURVESTRIPV12</stp>
        <stp>[PortfolioDaily Data.xlsx]DF Curve!R440C100</stp>
        <stp>S23</stp>
        <stp>Curvedate</stp>
        <stp>44886</stp>
        <tr r="CV440" s="7"/>
      </tp>
      <tp t="s">
        <v>#N/A Error:User does not have access</v>
        <stp/>
        <stp>##V3_BCURVESTRIPV12</stp>
        <stp>[PortfolioDaily Data.xlsx]DF Curve!R441C100</stp>
        <stp>S23</stp>
        <stp>Curvedate</stp>
        <stp>44887</stp>
        <tr r="CV441" s="7"/>
      </tp>
      <tp t="s">
        <v>#N/A Error:User does not have access</v>
        <stp/>
        <stp>##V3_BCURVESTRIPV12</stp>
        <stp>[PortfolioDaily Data.xlsx]DF Curve!R440C101</stp>
        <stp>S23</stp>
        <stp>Curvedate</stp>
        <stp>44886</stp>
        <tr r="CW440" s="7"/>
      </tp>
      <tp t="s">
        <v>#N/A Error:User does not have access</v>
        <stp/>
        <stp>##V3_BCURVESTRIPV12</stp>
        <stp>[PortfolioDaily Data.xlsx]DF Curve!R441C101</stp>
        <stp>S23</stp>
        <stp>Curvedate</stp>
        <stp>44887</stp>
        <tr r="CW441" s="7"/>
      </tp>
      <tp t="s">
        <v>#N/A Error:User does not have access</v>
        <stp/>
        <stp>##V3_BCURVESTRIPV12</stp>
        <stp>[PortfolioDaily Data.xlsx]DF Curve!R440C102</stp>
        <stp>S23</stp>
        <stp>Curvedate</stp>
        <stp>44886</stp>
        <tr r="CX440" s="7"/>
      </tp>
      <tp t="s">
        <v>#N/A Error:User does not have access</v>
        <stp/>
        <stp>##V3_BCURVESTRIPV12</stp>
        <stp>[PortfolioDaily Data.xlsx]DF Curve!R441C102</stp>
        <stp>S23</stp>
        <stp>Curvedate</stp>
        <stp>44887</stp>
        <tr r="CX441" s="7"/>
      </tp>
      <tp t="s">
        <v>#N/A Error:User does not have access</v>
        <stp/>
        <stp>##V3_BCURVESTRIPV12</stp>
        <stp>[PortfolioDaily Data.xlsx]DF Curve!R440C103</stp>
        <stp>S23</stp>
        <stp>Curvedate</stp>
        <stp>44886</stp>
        <tr r="CY440" s="7"/>
      </tp>
      <tp t="s">
        <v>#N/A Error:User does not have access</v>
        <stp/>
        <stp>##V3_BCURVESTRIPV12</stp>
        <stp>[PortfolioDaily Data.xlsx]DF Curve!R441C103</stp>
        <stp>S23</stp>
        <stp>Curvedate</stp>
        <stp>44887</stp>
        <tr r="CY441" s="7"/>
      </tp>
      <tp t="s">
        <v>#N/A Error:User does not have access</v>
        <stp/>
        <stp>##V3_BCURVESTRIPV12</stp>
        <stp>[PortfolioDaily Data.xlsx]DF Curve!R406C104</stp>
        <stp>S23</stp>
        <stp>Curvedate</stp>
        <stp>44838</stp>
        <tr r="CZ406" s="7"/>
      </tp>
      <tp t="s">
        <v>#N/A Error:User does not have access</v>
        <stp/>
        <stp>##V3_BCURVESTRIPV12</stp>
        <stp>[PortfolioDaily Data.xlsx]DF Curve!R407C104</stp>
        <stp>S23</stp>
        <stp>Curvedate</stp>
        <stp>44839</stp>
        <tr r="CZ407" s="7"/>
      </tp>
      <tp t="s">
        <v>#N/A Error:User does not have access</v>
        <stp/>
        <stp>##V3_BCURVESTRIPV12</stp>
        <stp>[PortfolioDaily Data.xlsx]DF Curve!R406C105</stp>
        <stp>S23</stp>
        <stp>Curvedate</stp>
        <stp>44838</stp>
        <tr r="DA406" s="7"/>
      </tp>
      <tp t="s">
        <v>#N/A Error:User does not have access</v>
        <stp/>
        <stp>##V3_BCURVESTRIPV12</stp>
        <stp>[PortfolioDaily Data.xlsx]DF Curve!R407C105</stp>
        <stp>S23</stp>
        <stp>Curvedate</stp>
        <stp>44839</stp>
        <tr r="DA407" s="7"/>
      </tp>
      <tp t="s">
        <v>#N/A Error:User does not have access</v>
        <stp/>
        <stp>##V3_BCURVESTRIPV12</stp>
        <stp>[PortfolioDaily Data.xlsx]DF Curve!R406C106</stp>
        <stp>S23</stp>
        <stp>Curvedate</stp>
        <stp>44838</stp>
        <tr r="DB406" s="7"/>
      </tp>
      <tp t="s">
        <v>#N/A Error:User does not have access</v>
        <stp/>
        <stp>##V3_BCURVESTRIPV12</stp>
        <stp>[PortfolioDaily Data.xlsx]DF Curve!R407C106</stp>
        <stp>S23</stp>
        <stp>Curvedate</stp>
        <stp>44839</stp>
        <tr r="DB407" s="7"/>
      </tp>
      <tp t="s">
        <v>#N/A Error:User does not have access</v>
        <stp/>
        <stp>##V3_BCURVESTRIPV12</stp>
        <stp>[PortfolioDaily Data.xlsx]DF Curve!R406C100</stp>
        <stp>S23</stp>
        <stp>Curvedate</stp>
        <stp>44838</stp>
        <tr r="CV406" s="7"/>
      </tp>
      <tp t="s">
        <v>#N/A Error:User does not have access</v>
        <stp/>
        <stp>##V3_BCURVESTRIPV12</stp>
        <stp>[PortfolioDaily Data.xlsx]DF Curve!R407C100</stp>
        <stp>S23</stp>
        <stp>Curvedate</stp>
        <stp>44839</stp>
        <tr r="CV407" s="7"/>
      </tp>
      <tp t="s">
        <v>#N/A Error:User does not have access</v>
        <stp/>
        <stp>##V3_BCURVESTRIPV12</stp>
        <stp>[PortfolioDaily Data.xlsx]DF Curve!R406C101</stp>
        <stp>S23</stp>
        <stp>Curvedate</stp>
        <stp>44838</stp>
        <tr r="CW406" s="7"/>
      </tp>
      <tp t="s">
        <v>#N/A Error:User does not have access</v>
        <stp/>
        <stp>##V3_BCURVESTRIPV12</stp>
        <stp>[PortfolioDaily Data.xlsx]DF Curve!R407C101</stp>
        <stp>S23</stp>
        <stp>Curvedate</stp>
        <stp>44839</stp>
        <tr r="CW407" s="7"/>
      </tp>
      <tp t="s">
        <v>#N/A Error:User does not have access</v>
        <stp/>
        <stp>##V3_BCURVESTRIPV12</stp>
        <stp>[PortfolioDaily Data.xlsx]DF Curve!R406C102</stp>
        <stp>S23</stp>
        <stp>Curvedate</stp>
        <stp>44838</stp>
        <tr r="CX406" s="7"/>
      </tp>
      <tp t="s">
        <v>#N/A Error:User does not have access</v>
        <stp/>
        <stp>##V3_BCURVESTRIPV12</stp>
        <stp>[PortfolioDaily Data.xlsx]DF Curve!R407C102</stp>
        <stp>S23</stp>
        <stp>Curvedate</stp>
        <stp>44839</stp>
        <tr r="CX407" s="7"/>
      </tp>
      <tp t="s">
        <v>#N/A Error:User does not have access</v>
        <stp/>
        <stp>##V3_BCURVESTRIPV12</stp>
        <stp>[PortfolioDaily Data.xlsx]DF Curve!R406C103</stp>
        <stp>S23</stp>
        <stp>Curvedate</stp>
        <stp>44838</stp>
        <tr r="CY406" s="7"/>
      </tp>
      <tp t="s">
        <v>#N/A Error:User does not have access</v>
        <stp/>
        <stp>##V3_BCURVESTRIPV12</stp>
        <stp>[PortfolioDaily Data.xlsx]DF Curve!R407C103</stp>
        <stp>S23</stp>
        <stp>Curvedate</stp>
        <stp>44839</stp>
        <tr r="CY407" s="7"/>
      </tp>
      <tp t="s">
        <v>#N/A Error:User does not have access</v>
        <stp/>
        <stp>##V3_BCURVESTRIPV12</stp>
        <stp>[PortfolioDaily Data.xlsx]DF Curve!R400C102</stp>
        <stp>S23</stp>
        <stp>Curvedate</stp>
        <stp>44830</stp>
        <tr r="CX400" s="7"/>
      </tp>
      <tp t="s">
        <v>#N/A Error:User does not have access</v>
        <stp/>
        <stp>##V3_BCURVESTRIPV12</stp>
        <stp>[PortfolioDaily Data.xlsx]DF Curve!R401C102</stp>
        <stp>S23</stp>
        <stp>Curvedate</stp>
        <stp>44831</stp>
        <tr r="CX401" s="7"/>
      </tp>
      <tp t="s">
        <v>#N/A Error:User does not have access</v>
        <stp/>
        <stp>##V3_BCURVESTRIPV12</stp>
        <stp>[PortfolioDaily Data.xlsx]DF Curve!R402C102</stp>
        <stp>S23</stp>
        <stp>Curvedate</stp>
        <stp>44832</stp>
        <tr r="CX402" s="7"/>
      </tp>
      <tp t="s">
        <v>#N/A Error:User does not have access</v>
        <stp/>
        <stp>##V3_BCURVESTRIPV12</stp>
        <stp>[PortfolioDaily Data.xlsx]DF Curve!R403C102</stp>
        <stp>S23</stp>
        <stp>Curvedate</stp>
        <stp>44833</stp>
        <tr r="CX403" s="7"/>
      </tp>
      <tp t="s">
        <v>#N/A Error:User does not have access</v>
        <stp/>
        <stp>##V3_BCURVESTRIPV12</stp>
        <stp>[PortfolioDaily Data.xlsx]DF Curve!R404C102</stp>
        <stp>S23</stp>
        <stp>Curvedate</stp>
        <stp>44834</stp>
        <tr r="CX404" s="7"/>
      </tp>
      <tp t="s">
        <v>#N/A Error:User does not have access</v>
        <stp/>
        <stp>##V3_BCURVESTRIPV12</stp>
        <stp>[PortfolioDaily Data.xlsx]DF Curve!R405C100</stp>
        <stp>S23</stp>
        <stp>Curvedate</stp>
        <stp>44837</stp>
        <tr r="CV405" s="7"/>
      </tp>
      <tp t="s">
        <v>#N/A Error:User does not have access</v>
        <stp/>
        <stp>##V3_BCURVESTRIPV12</stp>
        <stp>[PortfolioDaily Data.xlsx]DF Curve!R400C103</stp>
        <stp>S23</stp>
        <stp>Curvedate</stp>
        <stp>44830</stp>
        <tr r="CY400" s="7"/>
      </tp>
      <tp t="s">
        <v>#N/A Error:User does not have access</v>
        <stp/>
        <stp>##V3_BCURVESTRIPV12</stp>
        <stp>[PortfolioDaily Data.xlsx]DF Curve!R401C103</stp>
        <stp>S23</stp>
        <stp>Curvedate</stp>
        <stp>44831</stp>
        <tr r="CY401" s="7"/>
      </tp>
      <tp t="s">
        <v>#N/A Error:User does not have access</v>
        <stp/>
        <stp>##V3_BCURVESTRIPV12</stp>
        <stp>[PortfolioDaily Data.xlsx]DF Curve!R402C103</stp>
        <stp>S23</stp>
        <stp>Curvedate</stp>
        <stp>44832</stp>
        <tr r="CY402" s="7"/>
      </tp>
      <tp t="s">
        <v>#N/A Error:User does not have access</v>
        <stp/>
        <stp>##V3_BCURVESTRIPV12</stp>
        <stp>[PortfolioDaily Data.xlsx]DF Curve!R403C103</stp>
        <stp>S23</stp>
        <stp>Curvedate</stp>
        <stp>44833</stp>
        <tr r="CY403" s="7"/>
      </tp>
      <tp t="s">
        <v>#N/A Error:User does not have access</v>
        <stp/>
        <stp>##V3_BCURVESTRIPV12</stp>
        <stp>[PortfolioDaily Data.xlsx]DF Curve!R404C103</stp>
        <stp>S23</stp>
        <stp>Curvedate</stp>
        <stp>44834</stp>
        <tr r="CY404" s="7"/>
      </tp>
      <tp t="s">
        <v>#N/A Error:User does not have access</v>
        <stp/>
        <stp>##V3_BCURVESTRIPV12</stp>
        <stp>[PortfolioDaily Data.xlsx]DF Curve!R405C101</stp>
        <stp>S23</stp>
        <stp>Curvedate</stp>
        <stp>44837</stp>
        <tr r="CW405" s="7"/>
      </tp>
      <tp t="s">
        <v>#N/A Error:User does not have access</v>
        <stp/>
        <stp>##V3_BCURVESTRIPV12</stp>
        <stp>[PortfolioDaily Data.xlsx]DF Curve!R400C100</stp>
        <stp>S23</stp>
        <stp>Curvedate</stp>
        <stp>44830</stp>
        <tr r="CV400" s="7"/>
      </tp>
      <tp t="s">
        <v>#N/A Error:User does not have access</v>
        <stp/>
        <stp>##V3_BCURVESTRIPV12</stp>
        <stp>[PortfolioDaily Data.xlsx]DF Curve!R401C100</stp>
        <stp>S23</stp>
        <stp>Curvedate</stp>
        <stp>44831</stp>
        <tr r="CV401" s="7"/>
      </tp>
      <tp t="s">
        <v>#N/A Error:User does not have access</v>
        <stp/>
        <stp>##V3_BCURVESTRIPV12</stp>
        <stp>[PortfolioDaily Data.xlsx]DF Curve!R402C100</stp>
        <stp>S23</stp>
        <stp>Curvedate</stp>
        <stp>44832</stp>
        <tr r="CV402" s="7"/>
      </tp>
      <tp t="s">
        <v>#N/A Error:User does not have access</v>
        <stp/>
        <stp>##V3_BCURVESTRIPV12</stp>
        <stp>[PortfolioDaily Data.xlsx]DF Curve!R403C100</stp>
        <stp>S23</stp>
        <stp>Curvedate</stp>
        <stp>44833</stp>
        <tr r="CV403" s="7"/>
      </tp>
      <tp t="s">
        <v>#N/A Error:User does not have access</v>
        <stp/>
        <stp>##V3_BCURVESTRIPV12</stp>
        <stp>[PortfolioDaily Data.xlsx]DF Curve!R404C100</stp>
        <stp>S23</stp>
        <stp>Curvedate</stp>
        <stp>44834</stp>
        <tr r="CV404" s="7"/>
      </tp>
      <tp t="s">
        <v>#N/A Error:User does not have access</v>
        <stp/>
        <stp>##V3_BCURVESTRIPV12</stp>
        <stp>[PortfolioDaily Data.xlsx]DF Curve!R405C102</stp>
        <stp>S23</stp>
        <stp>Curvedate</stp>
        <stp>44837</stp>
        <tr r="CX405" s="7"/>
      </tp>
      <tp t="s">
        <v>#N/A Error:User does not have access</v>
        <stp/>
        <stp>##V3_BCURVESTRIPV12</stp>
        <stp>[PortfolioDaily Data.xlsx]DF Curve!R400C101</stp>
        <stp>S23</stp>
        <stp>Curvedate</stp>
        <stp>44830</stp>
        <tr r="CW400" s="7"/>
      </tp>
      <tp t="s">
        <v>#N/A Error:User does not have access</v>
        <stp/>
        <stp>##V3_BCURVESTRIPV12</stp>
        <stp>[PortfolioDaily Data.xlsx]DF Curve!R401C101</stp>
        <stp>S23</stp>
        <stp>Curvedate</stp>
        <stp>44831</stp>
        <tr r="CW401" s="7"/>
      </tp>
      <tp t="s">
        <v>#N/A Error:User does not have access</v>
        <stp/>
        <stp>##V3_BCURVESTRIPV12</stp>
        <stp>[PortfolioDaily Data.xlsx]DF Curve!R402C101</stp>
        <stp>S23</stp>
        <stp>Curvedate</stp>
        <stp>44832</stp>
        <tr r="CW402" s="7"/>
      </tp>
      <tp t="s">
        <v>#N/A Error:User does not have access</v>
        <stp/>
        <stp>##V3_BCURVESTRIPV12</stp>
        <stp>[PortfolioDaily Data.xlsx]DF Curve!R403C101</stp>
        <stp>S23</stp>
        <stp>Curvedate</stp>
        <stp>44833</stp>
        <tr r="CW403" s="7"/>
      </tp>
      <tp t="s">
        <v>#N/A Error:User does not have access</v>
        <stp/>
        <stp>##V3_BCURVESTRIPV12</stp>
        <stp>[PortfolioDaily Data.xlsx]DF Curve!R404C101</stp>
        <stp>S23</stp>
        <stp>Curvedate</stp>
        <stp>44834</stp>
        <tr r="CW404" s="7"/>
      </tp>
      <tp t="s">
        <v>#N/A Error:User does not have access</v>
        <stp/>
        <stp>##V3_BCURVESTRIPV12</stp>
        <stp>[PortfolioDaily Data.xlsx]DF Curve!R405C103</stp>
        <stp>S23</stp>
        <stp>Curvedate</stp>
        <stp>44837</stp>
        <tr r="CY405" s="7"/>
      </tp>
      <tp t="s">
        <v>#N/A Error:User does not have access</v>
        <stp/>
        <stp>##V3_BCURVESTRIPV12</stp>
        <stp>[PortfolioDaily Data.xlsx]DF Curve!R400C106</stp>
        <stp>S23</stp>
        <stp>Curvedate</stp>
        <stp>44830</stp>
        <tr r="DB400" s="7"/>
      </tp>
      <tp t="s">
        <v>#N/A Error:User does not have access</v>
        <stp/>
        <stp>##V3_BCURVESTRIPV12</stp>
        <stp>[PortfolioDaily Data.xlsx]DF Curve!R401C106</stp>
        <stp>S23</stp>
        <stp>Curvedate</stp>
        <stp>44831</stp>
        <tr r="DB401" s="7"/>
      </tp>
      <tp t="s">
        <v>#N/A Error:User does not have access</v>
        <stp/>
        <stp>##V3_BCURVESTRIPV12</stp>
        <stp>[PortfolioDaily Data.xlsx]DF Curve!R402C106</stp>
        <stp>S23</stp>
        <stp>Curvedate</stp>
        <stp>44832</stp>
        <tr r="DB402" s="7"/>
      </tp>
      <tp t="s">
        <v>#N/A Error:User does not have access</v>
        <stp/>
        <stp>##V3_BCURVESTRIPV12</stp>
        <stp>[PortfolioDaily Data.xlsx]DF Curve!R403C106</stp>
        <stp>S23</stp>
        <stp>Curvedate</stp>
        <stp>44833</stp>
        <tr r="DB403" s="7"/>
      </tp>
      <tp t="s">
        <v>#N/A Error:User does not have access</v>
        <stp/>
        <stp>##V3_BCURVESTRIPV12</stp>
        <stp>[PortfolioDaily Data.xlsx]DF Curve!R404C106</stp>
        <stp>S23</stp>
        <stp>Curvedate</stp>
        <stp>44834</stp>
        <tr r="DB404" s="7"/>
      </tp>
      <tp t="s">
        <v>#N/A Error:User does not have access</v>
        <stp/>
        <stp>##V3_BCURVESTRIPV12</stp>
        <stp>[PortfolioDaily Data.xlsx]DF Curve!R405C104</stp>
        <stp>S23</stp>
        <stp>Curvedate</stp>
        <stp>44837</stp>
        <tr r="CZ405" s="7"/>
      </tp>
      <tp t="s">
        <v>#N/A Error:User does not have access</v>
        <stp/>
        <stp>##V3_BCURVESTRIPV12</stp>
        <stp>[PortfolioDaily Data.xlsx]DF Curve!R405C105</stp>
        <stp>S23</stp>
        <stp>Curvedate</stp>
        <stp>44837</stp>
        <tr r="DA405" s="7"/>
      </tp>
      <tp t="s">
        <v>#N/A Error:User does not have access</v>
        <stp/>
        <stp>##V3_BCURVESTRIPV12</stp>
        <stp>[PortfolioDaily Data.xlsx]DF Curve!R400C104</stp>
        <stp>S23</stp>
        <stp>Curvedate</stp>
        <stp>44830</stp>
        <tr r="CZ400" s="7"/>
      </tp>
      <tp t="s">
        <v>#N/A Error:User does not have access</v>
        <stp/>
        <stp>##V3_BCURVESTRIPV12</stp>
        <stp>[PortfolioDaily Data.xlsx]DF Curve!R401C104</stp>
        <stp>S23</stp>
        <stp>Curvedate</stp>
        <stp>44831</stp>
        <tr r="CZ401" s="7"/>
      </tp>
      <tp t="s">
        <v>#N/A Error:User does not have access</v>
        <stp/>
        <stp>##V3_BCURVESTRIPV12</stp>
        <stp>[PortfolioDaily Data.xlsx]DF Curve!R402C104</stp>
        <stp>S23</stp>
        <stp>Curvedate</stp>
        <stp>44832</stp>
        <tr r="CZ402" s="7"/>
      </tp>
      <tp t="s">
        <v>#N/A Error:User does not have access</v>
        <stp/>
        <stp>##V3_BCURVESTRIPV12</stp>
        <stp>[PortfolioDaily Data.xlsx]DF Curve!R403C104</stp>
        <stp>S23</stp>
        <stp>Curvedate</stp>
        <stp>44833</stp>
        <tr r="CZ403" s="7"/>
      </tp>
      <tp t="s">
        <v>#N/A Error:User does not have access</v>
        <stp/>
        <stp>##V3_BCURVESTRIPV12</stp>
        <stp>[PortfolioDaily Data.xlsx]DF Curve!R404C104</stp>
        <stp>S23</stp>
        <stp>Curvedate</stp>
        <stp>44834</stp>
        <tr r="CZ404" s="7"/>
      </tp>
      <tp t="s">
        <v>#N/A Error:User does not have access</v>
        <stp/>
        <stp>##V3_BCURVESTRIPV12</stp>
        <stp>[PortfolioDaily Data.xlsx]DF Curve!R405C106</stp>
        <stp>S23</stp>
        <stp>Curvedate</stp>
        <stp>44837</stp>
        <tr r="DB405" s="7"/>
      </tp>
      <tp t="s">
        <v>#N/A Error:User does not have access</v>
        <stp/>
        <stp>##V3_BCURVESTRIPV12</stp>
        <stp>[PortfolioDaily Data.xlsx]DF Curve!R400C105</stp>
        <stp>S23</stp>
        <stp>Curvedate</stp>
        <stp>44830</stp>
        <tr r="DA400" s="7"/>
      </tp>
      <tp t="s">
        <v>#N/A Error:User does not have access</v>
        <stp/>
        <stp>##V3_BCURVESTRIPV12</stp>
        <stp>[PortfolioDaily Data.xlsx]DF Curve!R401C105</stp>
        <stp>S23</stp>
        <stp>Curvedate</stp>
        <stp>44831</stp>
        <tr r="DA401" s="7"/>
      </tp>
      <tp t="s">
        <v>#N/A Error:User does not have access</v>
        <stp/>
        <stp>##V3_BCURVESTRIPV12</stp>
        <stp>[PortfolioDaily Data.xlsx]DF Curve!R402C105</stp>
        <stp>S23</stp>
        <stp>Curvedate</stp>
        <stp>44832</stp>
        <tr r="DA402" s="7"/>
      </tp>
      <tp t="s">
        <v>#N/A Error:User does not have access</v>
        <stp/>
        <stp>##V3_BCURVESTRIPV12</stp>
        <stp>[PortfolioDaily Data.xlsx]DF Curve!R403C105</stp>
        <stp>S23</stp>
        <stp>Curvedate</stp>
        <stp>44833</stp>
        <tr r="DA403" s="7"/>
      </tp>
      <tp t="s">
        <v>#N/A Error:User does not have access</v>
        <stp/>
        <stp>##V3_BCURVESTRIPV12</stp>
        <stp>[PortfolioDaily Data.xlsx]DF Curve!R404C105</stp>
        <stp>S23</stp>
        <stp>Curvedate</stp>
        <stp>44834</stp>
        <tr r="DA404" s="7"/>
      </tp>
      <tp t="s">
        <v>#N/A Error:User does not have access</v>
        <stp/>
        <stp>##V3_BCURVESTRIPV12</stp>
        <stp>[PortfolioDaily Data.xlsx]DF Curve!R414C106</stp>
        <stp>S23</stp>
        <stp>Curvedate</stp>
        <stp>44848</stp>
        <tr r="DB414" s="7"/>
      </tp>
      <tp t="s">
        <v>#N/A Error:User does not have access</v>
        <stp/>
        <stp>##V3_BCURVESTRIPV12</stp>
        <stp>[PortfolioDaily Data.xlsx]DF Curve!R414C104</stp>
        <stp>S23</stp>
        <stp>Curvedate</stp>
        <stp>44848</stp>
        <tr r="CZ414" s="7"/>
      </tp>
      <tp t="s">
        <v>#N/A Error:User does not have access</v>
        <stp/>
        <stp>##V3_BCURVESTRIPV12</stp>
        <stp>[PortfolioDaily Data.xlsx]DF Curve!R414C105</stp>
        <stp>S23</stp>
        <stp>Curvedate</stp>
        <stp>44848</stp>
        <tr r="DA414" s="7"/>
      </tp>
      <tp t="s">
        <v>#N/A Error:User does not have access</v>
        <stp/>
        <stp>##V3_BCURVESTRIPV12</stp>
        <stp>[PortfolioDaily Data.xlsx]DF Curve!R414C102</stp>
        <stp>S23</stp>
        <stp>Curvedate</stp>
        <stp>44848</stp>
        <tr r="CX414" s="7"/>
      </tp>
      <tp t="s">
        <v>#N/A Error:User does not have access</v>
        <stp/>
        <stp>##V3_BCURVESTRIPV12</stp>
        <stp>[PortfolioDaily Data.xlsx]DF Curve!R414C103</stp>
        <stp>S23</stp>
        <stp>Curvedate</stp>
        <stp>44848</stp>
        <tr r="CY414" s="7"/>
      </tp>
      <tp t="s">
        <v>#N/A Error:User does not have access</v>
        <stp/>
        <stp>##V3_BCURVESTRIPV12</stp>
        <stp>[PortfolioDaily Data.xlsx]DF Curve!R414C100</stp>
        <stp>S23</stp>
        <stp>Curvedate</stp>
        <stp>44848</stp>
        <tr r="CV414" s="7"/>
      </tp>
      <tp t="s">
        <v>#N/A Error:User does not have access</v>
        <stp/>
        <stp>##V3_BCURVESTRIPV12</stp>
        <stp>[PortfolioDaily Data.xlsx]DF Curve!R414C101</stp>
        <stp>S23</stp>
        <stp>Curvedate</stp>
        <stp>44848</stp>
        <tr r="CW414" s="7"/>
      </tp>
      <tp t="s">
        <v>#N/A Error:User does not have access</v>
        <stp/>
        <stp>##V3_BCURVESTRIPV12</stp>
        <stp>[PortfolioDaily Data.xlsx]DF Curve!R410C106</stp>
        <stp>S23</stp>
        <stp>Curvedate</stp>
        <stp>44844</stp>
        <tr r="DB410" s="7"/>
      </tp>
      <tp t="s">
        <v>#N/A Error:User does not have access</v>
        <stp/>
        <stp>##V3_BCURVESTRIPV12</stp>
        <stp>[PortfolioDaily Data.xlsx]DF Curve!R411C106</stp>
        <stp>S23</stp>
        <stp>Curvedate</stp>
        <stp>44845</stp>
        <tr r="DB411" s="7"/>
      </tp>
      <tp t="s">
        <v>#N/A Error:User does not have access</v>
        <stp/>
        <stp>##V3_BCURVESTRIPV12</stp>
        <stp>[PortfolioDaily Data.xlsx]DF Curve!R412C106</stp>
        <stp>S23</stp>
        <stp>Curvedate</stp>
        <stp>44846</stp>
        <tr r="DB412" s="7"/>
      </tp>
      <tp t="s">
        <v>#N/A Error:User does not have access</v>
        <stp/>
        <stp>##V3_BCURVESTRIPV12</stp>
        <stp>[PortfolioDaily Data.xlsx]DF Curve!R413C106</stp>
        <stp>S23</stp>
        <stp>Curvedate</stp>
        <stp>44847</stp>
        <tr r="DB413" s="7"/>
      </tp>
      <tp t="s">
        <v>#N/A Error:User does not have access</v>
        <stp/>
        <stp>##V3_BCURVESTRIPV12</stp>
        <stp>[PortfolioDaily Data.xlsx]DF Curve!R410C104</stp>
        <stp>S23</stp>
        <stp>Curvedate</stp>
        <stp>44844</stp>
        <tr r="CZ410" s="7"/>
      </tp>
      <tp t="s">
        <v>#N/A Error:User does not have access</v>
        <stp/>
        <stp>##V3_BCURVESTRIPV12</stp>
        <stp>[PortfolioDaily Data.xlsx]DF Curve!R411C104</stp>
        <stp>S23</stp>
        <stp>Curvedate</stp>
        <stp>44845</stp>
        <tr r="CZ411" s="7"/>
      </tp>
      <tp t="s">
        <v>#N/A Error:User does not have access</v>
        <stp/>
        <stp>##V3_BCURVESTRIPV12</stp>
        <stp>[PortfolioDaily Data.xlsx]DF Curve!R412C104</stp>
        <stp>S23</stp>
        <stp>Curvedate</stp>
        <stp>44846</stp>
        <tr r="CZ412" s="7"/>
      </tp>
      <tp t="s">
        <v>#N/A Error:User does not have access</v>
        <stp/>
        <stp>##V3_BCURVESTRIPV12</stp>
        <stp>[PortfolioDaily Data.xlsx]DF Curve!R413C104</stp>
        <stp>S23</stp>
        <stp>Curvedate</stp>
        <stp>44847</stp>
        <tr r="CZ413" s="7"/>
      </tp>
      <tp t="s">
        <v>#N/A Error:User does not have access</v>
        <stp/>
        <stp>##V3_BCURVESTRIPV12</stp>
        <stp>[PortfolioDaily Data.xlsx]DF Curve!R410C105</stp>
        <stp>S23</stp>
        <stp>Curvedate</stp>
        <stp>44844</stp>
        <tr r="DA410" s="7"/>
      </tp>
      <tp t="s">
        <v>#N/A Error:User does not have access</v>
        <stp/>
        <stp>##V3_BCURVESTRIPV12</stp>
        <stp>[PortfolioDaily Data.xlsx]DF Curve!R411C105</stp>
        <stp>S23</stp>
        <stp>Curvedate</stp>
        <stp>44845</stp>
        <tr r="DA411" s="7"/>
      </tp>
      <tp t="s">
        <v>#N/A Error:User does not have access</v>
        <stp/>
        <stp>##V3_BCURVESTRIPV12</stp>
        <stp>[PortfolioDaily Data.xlsx]DF Curve!R412C105</stp>
        <stp>S23</stp>
        <stp>Curvedate</stp>
        <stp>44846</stp>
        <tr r="DA412" s="7"/>
      </tp>
      <tp t="s">
        <v>#N/A Error:User does not have access</v>
        <stp/>
        <stp>##V3_BCURVESTRIPV12</stp>
        <stp>[PortfolioDaily Data.xlsx]DF Curve!R413C105</stp>
        <stp>S23</stp>
        <stp>Curvedate</stp>
        <stp>44847</stp>
        <tr r="DA413" s="7"/>
      </tp>
      <tp t="s">
        <v>#N/A Error:User does not have access</v>
        <stp/>
        <stp>##V3_BCURVESTRIPV12</stp>
        <stp>[PortfolioDaily Data.xlsx]DF Curve!R410C102</stp>
        <stp>S23</stp>
        <stp>Curvedate</stp>
        <stp>44844</stp>
        <tr r="CX410" s="7"/>
      </tp>
      <tp t="s">
        <v>#N/A Error:User does not have access</v>
        <stp/>
        <stp>##V3_BCURVESTRIPV12</stp>
        <stp>[PortfolioDaily Data.xlsx]DF Curve!R411C102</stp>
        <stp>S23</stp>
        <stp>Curvedate</stp>
        <stp>44845</stp>
        <tr r="CX411" s="7"/>
      </tp>
      <tp t="s">
        <v>#N/A Error:User does not have access</v>
        <stp/>
        <stp>##V3_BCURVESTRIPV12</stp>
        <stp>[PortfolioDaily Data.xlsx]DF Curve!R412C102</stp>
        <stp>S23</stp>
        <stp>Curvedate</stp>
        <stp>44846</stp>
        <tr r="CX412" s="7"/>
      </tp>
      <tp t="s">
        <v>#N/A Error:User does not have access</v>
        <stp/>
        <stp>##V3_BCURVESTRIPV12</stp>
        <stp>[PortfolioDaily Data.xlsx]DF Curve!R413C102</stp>
        <stp>S23</stp>
        <stp>Curvedate</stp>
        <stp>44847</stp>
        <tr r="CX413" s="7"/>
      </tp>
      <tp t="s">
        <v>#N/A Error:User does not have access</v>
        <stp/>
        <stp>##V3_BCURVESTRIPV12</stp>
        <stp>[PortfolioDaily Data.xlsx]DF Curve!R410C103</stp>
        <stp>S23</stp>
        <stp>Curvedate</stp>
        <stp>44844</stp>
        <tr r="CY410" s="7"/>
      </tp>
      <tp t="s">
        <v>#N/A Error:User does not have access</v>
        <stp/>
        <stp>##V3_BCURVESTRIPV12</stp>
        <stp>[PortfolioDaily Data.xlsx]DF Curve!R411C103</stp>
        <stp>S23</stp>
        <stp>Curvedate</stp>
        <stp>44845</stp>
        <tr r="CY411" s="7"/>
      </tp>
      <tp t="s">
        <v>#N/A Error:User does not have access</v>
        <stp/>
        <stp>##V3_BCURVESTRIPV12</stp>
        <stp>[PortfolioDaily Data.xlsx]DF Curve!R412C103</stp>
        <stp>S23</stp>
        <stp>Curvedate</stp>
        <stp>44846</stp>
        <tr r="CY412" s="7"/>
      </tp>
      <tp t="s">
        <v>#N/A Error:User does not have access</v>
        <stp/>
        <stp>##V3_BCURVESTRIPV12</stp>
        <stp>[PortfolioDaily Data.xlsx]DF Curve!R413C103</stp>
        <stp>S23</stp>
        <stp>Curvedate</stp>
        <stp>44847</stp>
        <tr r="CY413" s="7"/>
      </tp>
      <tp t="s">
        <v>#N/A Error:User does not have access</v>
        <stp/>
        <stp>##V3_BCURVESTRIPV12</stp>
        <stp>[PortfolioDaily Data.xlsx]DF Curve!R410C100</stp>
        <stp>S23</stp>
        <stp>Curvedate</stp>
        <stp>44844</stp>
        <tr r="CV410" s="7"/>
      </tp>
      <tp t="s">
        <v>#N/A Error:User does not have access</v>
        <stp/>
        <stp>##V3_BCURVESTRIPV12</stp>
        <stp>[PortfolioDaily Data.xlsx]DF Curve!R411C100</stp>
        <stp>S23</stp>
        <stp>Curvedate</stp>
        <stp>44845</stp>
        <tr r="CV411" s="7"/>
      </tp>
      <tp t="s">
        <v>#N/A Error:User does not have access</v>
        <stp/>
        <stp>##V3_BCURVESTRIPV12</stp>
        <stp>[PortfolioDaily Data.xlsx]DF Curve!R412C100</stp>
        <stp>S23</stp>
        <stp>Curvedate</stp>
        <stp>44846</stp>
        <tr r="CV412" s="7"/>
      </tp>
      <tp t="s">
        <v>#N/A Error:User does not have access</v>
        <stp/>
        <stp>##V3_BCURVESTRIPV12</stp>
        <stp>[PortfolioDaily Data.xlsx]DF Curve!R413C100</stp>
        <stp>S23</stp>
        <stp>Curvedate</stp>
        <stp>44847</stp>
        <tr r="CV413" s="7"/>
      </tp>
      <tp t="s">
        <v>#N/A Error:User does not have access</v>
        <stp/>
        <stp>##V3_BCURVESTRIPV12</stp>
        <stp>[PortfolioDaily Data.xlsx]DF Curve!R410C101</stp>
        <stp>S23</stp>
        <stp>Curvedate</stp>
        <stp>44844</stp>
        <tr r="CW410" s="7"/>
      </tp>
      <tp t="s">
        <v>#N/A Error:User does not have access</v>
        <stp/>
        <stp>##V3_BCURVESTRIPV12</stp>
        <stp>[PortfolioDaily Data.xlsx]DF Curve!R411C101</stp>
        <stp>S23</stp>
        <stp>Curvedate</stp>
        <stp>44845</stp>
        <tr r="CW411" s="7"/>
      </tp>
      <tp t="s">
        <v>#N/A Error:User does not have access</v>
        <stp/>
        <stp>##V3_BCURVESTRIPV12</stp>
        <stp>[PortfolioDaily Data.xlsx]DF Curve!R412C101</stp>
        <stp>S23</stp>
        <stp>Curvedate</stp>
        <stp>44846</stp>
        <tr r="CW412" s="7"/>
      </tp>
      <tp t="s">
        <v>#N/A Error:User does not have access</v>
        <stp/>
        <stp>##V3_BCURVESTRIPV12</stp>
        <stp>[PortfolioDaily Data.xlsx]DF Curve!R413C101</stp>
        <stp>S23</stp>
        <stp>Curvedate</stp>
        <stp>44847</stp>
        <tr r="CW413" s="7"/>
      </tp>
      <tp t="s">
        <v>#N/A Error:User does not have access</v>
        <stp/>
        <stp>##V3_BCURVESTRIPV12</stp>
        <stp>[PortfolioDaily Data.xlsx]DF Curve!R408C102</stp>
        <stp>S23</stp>
        <stp>Curvedate</stp>
        <stp>44840</stp>
        <tr r="CX408" s="7"/>
      </tp>
      <tp t="s">
        <v>#N/A Error:User does not have access</v>
        <stp/>
        <stp>##V3_BCURVESTRIPV12</stp>
        <stp>[PortfolioDaily Data.xlsx]DF Curve!R409C102</stp>
        <stp>S23</stp>
        <stp>Curvedate</stp>
        <stp>44841</stp>
        <tr r="CX409" s="7"/>
      </tp>
      <tp t="s">
        <v>#N/A Error:User does not have access</v>
        <stp/>
        <stp>##V3_BCURVESTRIPV12</stp>
        <stp>[PortfolioDaily Data.xlsx]DF Curve!R418C106</stp>
        <stp>S23</stp>
        <stp>Curvedate</stp>
        <stp>44854</stp>
        <tr r="DB418" s="7"/>
      </tp>
      <tp t="s">
        <v>#N/A Error:User does not have access</v>
        <stp/>
        <stp>##V3_BCURVESTRIPV12</stp>
        <stp>[PortfolioDaily Data.xlsx]DF Curve!R419C106</stp>
        <stp>S23</stp>
        <stp>Curvedate</stp>
        <stp>44855</stp>
        <tr r="DB419" s="7"/>
      </tp>
      <tp t="s">
        <v>#N/A Error:User does not have access</v>
        <stp/>
        <stp>##V3_BCURVESTRIPV12</stp>
        <stp>[PortfolioDaily Data.xlsx]DF Curve!R435C106</stp>
        <stp>S23</stp>
        <stp>Curvedate</stp>
        <stp>44879</stp>
        <tr r="DB435" s="7"/>
      </tp>
      <tp t="s">
        <v>#N/A Error:User does not have access</v>
        <stp/>
        <stp>##V3_BCURVESTRIPV12</stp>
        <stp>[PortfolioDaily Data.xlsx]DF Curve!R408C103</stp>
        <stp>S23</stp>
        <stp>Curvedate</stp>
        <stp>44840</stp>
        <tr r="CY408" s="7"/>
      </tp>
      <tp t="s">
        <v>#N/A Error:User does not have access</v>
        <stp/>
        <stp>##V3_BCURVESTRIPV12</stp>
        <stp>[PortfolioDaily Data.xlsx]DF Curve!R409C103</stp>
        <stp>S23</stp>
        <stp>Curvedate</stp>
        <stp>44841</stp>
        <tr r="CY409" s="7"/>
      </tp>
      <tp t="s">
        <v>#N/A Error:User does not have access</v>
        <stp/>
        <stp>##V3_BCURVESTRIPV12</stp>
        <stp>[PortfolioDaily Data.xlsx]DF Curve!R408C100</stp>
        <stp>S23</stp>
        <stp>Curvedate</stp>
        <stp>44840</stp>
        <tr r="CV408" s="7"/>
      </tp>
      <tp t="s">
        <v>#N/A Error:User does not have access</v>
        <stp/>
        <stp>##V3_BCURVESTRIPV12</stp>
        <stp>[PortfolioDaily Data.xlsx]DF Curve!R409C100</stp>
        <stp>S23</stp>
        <stp>Curvedate</stp>
        <stp>44841</stp>
        <tr r="CV409" s="7"/>
      </tp>
      <tp t="s">
        <v>#N/A Error:User does not have access</v>
        <stp/>
        <stp>##V3_BCURVESTRIPV12</stp>
        <stp>[PortfolioDaily Data.xlsx]DF Curve!R418C104</stp>
        <stp>S23</stp>
        <stp>Curvedate</stp>
        <stp>44854</stp>
        <tr r="CZ418" s="7"/>
      </tp>
      <tp t="s">
        <v>#N/A Error:User does not have access</v>
        <stp/>
        <stp>##V3_BCURVESTRIPV12</stp>
        <stp>[PortfolioDaily Data.xlsx]DF Curve!R419C104</stp>
        <stp>S23</stp>
        <stp>Curvedate</stp>
        <stp>44855</stp>
        <tr r="CZ419" s="7"/>
      </tp>
      <tp t="s">
        <v>#N/A Error:User does not have access</v>
        <stp/>
        <stp>##V3_BCURVESTRIPV12</stp>
        <stp>[PortfolioDaily Data.xlsx]DF Curve!R435C104</stp>
        <stp>S23</stp>
        <stp>Curvedate</stp>
        <stp>44879</stp>
        <tr r="CZ435" s="7"/>
      </tp>
      <tp t="s">
        <v>#N/A Error:User does not have access</v>
        <stp/>
        <stp>##V3_BCURVESTRIPV12</stp>
        <stp>[PortfolioDaily Data.xlsx]DF Curve!R408C101</stp>
        <stp>S23</stp>
        <stp>Curvedate</stp>
        <stp>44840</stp>
        <tr r="CW408" s="7"/>
      </tp>
      <tp t="s">
        <v>#N/A Error:User does not have access</v>
        <stp/>
        <stp>##V3_BCURVESTRIPV12</stp>
        <stp>[PortfolioDaily Data.xlsx]DF Curve!R409C101</stp>
        <stp>S23</stp>
        <stp>Curvedate</stp>
        <stp>44841</stp>
        <tr r="CW409" s="7"/>
      </tp>
      <tp t="s">
        <v>#N/A Error:User does not have access</v>
        <stp/>
        <stp>##V3_BCURVESTRIPV12</stp>
        <stp>[PortfolioDaily Data.xlsx]DF Curve!R418C105</stp>
        <stp>S23</stp>
        <stp>Curvedate</stp>
        <stp>44854</stp>
        <tr r="DA418" s="7"/>
      </tp>
      <tp t="s">
        <v>#N/A Error:User does not have access</v>
        <stp/>
        <stp>##V3_BCURVESTRIPV12</stp>
        <stp>[PortfolioDaily Data.xlsx]DF Curve!R419C105</stp>
        <stp>S23</stp>
        <stp>Curvedate</stp>
        <stp>44855</stp>
        <tr r="DA419" s="7"/>
      </tp>
      <tp t="s">
        <v>#N/A Error:User does not have access</v>
        <stp/>
        <stp>##V3_BCURVESTRIPV12</stp>
        <stp>[PortfolioDaily Data.xlsx]DF Curve!R435C105</stp>
        <stp>S23</stp>
        <stp>Curvedate</stp>
        <stp>44879</stp>
        <tr r="DA435" s="7"/>
      </tp>
      <tp t="s">
        <v>#N/A Error:User does not have access</v>
        <stp/>
        <stp>##V3_BCURVESTRIPV12</stp>
        <stp>[PortfolioDaily Data.xlsx]DF Curve!R408C106</stp>
        <stp>S23</stp>
        <stp>Curvedate</stp>
        <stp>44840</stp>
        <tr r="DB408" s="7"/>
      </tp>
      <tp t="s">
        <v>#N/A Error:User does not have access</v>
        <stp/>
        <stp>##V3_BCURVESTRIPV12</stp>
        <stp>[PortfolioDaily Data.xlsx]DF Curve!R409C106</stp>
        <stp>S23</stp>
        <stp>Curvedate</stp>
        <stp>44841</stp>
        <tr r="DB409" s="7"/>
      </tp>
      <tp t="s">
        <v>#N/A Error:User does not have access</v>
        <stp/>
        <stp>##V3_BCURVESTRIPV12</stp>
        <stp>[PortfolioDaily Data.xlsx]DF Curve!R418C102</stp>
        <stp>S23</stp>
        <stp>Curvedate</stp>
        <stp>44854</stp>
        <tr r="CX418" s="7"/>
      </tp>
      <tp t="s">
        <v>#N/A Error:User does not have access</v>
        <stp/>
        <stp>##V3_BCURVESTRIPV12</stp>
        <stp>[PortfolioDaily Data.xlsx]DF Curve!R419C102</stp>
        <stp>S23</stp>
        <stp>Curvedate</stp>
        <stp>44855</stp>
        <tr r="CX419" s="7"/>
      </tp>
      <tp t="s">
        <v>#N/A Error:User does not have access</v>
        <stp/>
        <stp>##V3_BCURVESTRIPV12</stp>
        <stp>[PortfolioDaily Data.xlsx]DF Curve!R435C102</stp>
        <stp>S23</stp>
        <stp>Curvedate</stp>
        <stp>44879</stp>
        <tr r="CX435" s="7"/>
      </tp>
      <tp t="s">
        <v>#N/A Error:User does not have access</v>
        <stp/>
        <stp>##V3_BCURVESTRIPV12</stp>
        <stp>[PortfolioDaily Data.xlsx]DF Curve!R418C103</stp>
        <stp>S23</stp>
        <stp>Curvedate</stp>
        <stp>44854</stp>
        <tr r="CY418" s="7"/>
      </tp>
      <tp t="s">
        <v>#N/A Error:User does not have access</v>
        <stp/>
        <stp>##V3_BCURVESTRIPV12</stp>
        <stp>[PortfolioDaily Data.xlsx]DF Curve!R419C103</stp>
        <stp>S23</stp>
        <stp>Curvedate</stp>
        <stp>44855</stp>
        <tr r="CY419" s="7"/>
      </tp>
      <tp t="s">
        <v>#N/A Error:User does not have access</v>
        <stp/>
        <stp>##V3_BCURVESTRIPV12</stp>
        <stp>[PortfolioDaily Data.xlsx]DF Curve!R435C103</stp>
        <stp>S23</stp>
        <stp>Curvedate</stp>
        <stp>44879</stp>
        <tr r="CY435" s="7"/>
      </tp>
      <tp t="s">
        <v>#N/A Error:User does not have access</v>
        <stp/>
        <stp>##V3_BCURVESTRIPV12</stp>
        <stp>[PortfolioDaily Data.xlsx]DF Curve!R408C104</stp>
        <stp>S23</stp>
        <stp>Curvedate</stp>
        <stp>44840</stp>
        <tr r="CZ408" s="7"/>
      </tp>
      <tp t="s">
        <v>#N/A Error:User does not have access</v>
        <stp/>
        <stp>##V3_BCURVESTRIPV12</stp>
        <stp>[PortfolioDaily Data.xlsx]DF Curve!R409C104</stp>
        <stp>S23</stp>
        <stp>Curvedate</stp>
        <stp>44841</stp>
        <tr r="CZ409" s="7"/>
      </tp>
      <tp t="s">
        <v>#N/A Error:User does not have access</v>
        <stp/>
        <stp>##V3_BCURVESTRIPV12</stp>
        <stp>[PortfolioDaily Data.xlsx]DF Curve!R418C100</stp>
        <stp>S23</stp>
        <stp>Curvedate</stp>
        <stp>44854</stp>
        <tr r="CV418" s="7"/>
      </tp>
      <tp t="s">
        <v>#N/A Error:User does not have access</v>
        <stp/>
        <stp>##V3_BCURVESTRIPV12</stp>
        <stp>[PortfolioDaily Data.xlsx]DF Curve!R419C100</stp>
        <stp>S23</stp>
        <stp>Curvedate</stp>
        <stp>44855</stp>
        <tr r="CV419" s="7"/>
      </tp>
      <tp t="s">
        <v>#N/A Error:User does not have access</v>
        <stp/>
        <stp>##V3_BCURVESTRIPV12</stp>
        <stp>[PortfolioDaily Data.xlsx]DF Curve!R435C100</stp>
        <stp>S23</stp>
        <stp>Curvedate</stp>
        <stp>44879</stp>
        <tr r="CV435" s="7"/>
      </tp>
      <tp t="s">
        <v>#N/A Error:User does not have access</v>
        <stp/>
        <stp>##V3_BCURVESTRIPV12</stp>
        <stp>[PortfolioDaily Data.xlsx]DF Curve!R408C105</stp>
        <stp>S23</stp>
        <stp>Curvedate</stp>
        <stp>44840</stp>
        <tr r="DA408" s="7"/>
      </tp>
      <tp t="s">
        <v>#N/A Error:User does not have access</v>
        <stp/>
        <stp>##V3_BCURVESTRIPV12</stp>
        <stp>[PortfolioDaily Data.xlsx]DF Curve!R409C105</stp>
        <stp>S23</stp>
        <stp>Curvedate</stp>
        <stp>44841</stp>
        <tr r="DA409" s="7"/>
      </tp>
      <tp t="s">
        <v>#N/A Error:User does not have access</v>
        <stp/>
        <stp>##V3_BCURVESTRIPV12</stp>
        <stp>[PortfolioDaily Data.xlsx]DF Curve!R418C101</stp>
        <stp>S23</stp>
        <stp>Curvedate</stp>
        <stp>44854</stp>
        <tr r="CW418" s="7"/>
      </tp>
      <tp t="s">
        <v>#N/A Error:User does not have access</v>
        <stp/>
        <stp>##V3_BCURVESTRIPV12</stp>
        <stp>[PortfolioDaily Data.xlsx]DF Curve!R419C101</stp>
        <stp>S23</stp>
        <stp>Curvedate</stp>
        <stp>44855</stp>
        <tr r="CW419" s="7"/>
      </tp>
      <tp t="s">
        <v>#N/A Error:User does not have access</v>
        <stp/>
        <stp>##V3_BCURVESTRIPV12</stp>
        <stp>[PortfolioDaily Data.xlsx]DF Curve!R435C101</stp>
        <stp>S23</stp>
        <stp>Curvedate</stp>
        <stp>44879</stp>
        <tr r="CW435" s="7"/>
      </tp>
      <tp t="s">
        <v>#N/A Error:User does not have access</v>
        <stp/>
        <stp>##V3_BCURVESTRIPV12</stp>
        <stp>[PortfolioDaily Data.xlsx]DF Curve!R415C106</stp>
        <stp>S23</stp>
        <stp>Curvedate</stp>
        <stp>44851</stp>
        <tr r="DB415" s="7"/>
      </tp>
      <tp t="s">
        <v>#N/A Error:User does not have access</v>
        <stp/>
        <stp>##V3_BCURVESTRIPV12</stp>
        <stp>[PortfolioDaily Data.xlsx]DF Curve!R416C106</stp>
        <stp>S23</stp>
        <stp>Curvedate</stp>
        <stp>44852</stp>
        <tr r="DB416" s="7"/>
      </tp>
      <tp t="s">
        <v>#N/A Error:User does not have access</v>
        <stp/>
        <stp>##V3_BCURVESTRIPV12</stp>
        <stp>[PortfolioDaily Data.xlsx]DF Curve!R417C106</stp>
        <stp>S23</stp>
        <stp>Curvedate</stp>
        <stp>44853</stp>
        <tr r="DB417" s="7"/>
      </tp>
      <tp t="s">
        <v>#N/A Error:User does not have access</v>
        <stp/>
        <stp>##V3_BCURVESTRIPV12</stp>
        <stp>[PortfolioDaily Data.xlsx]DF Curve!R422C100</stp>
        <stp>S23</stp>
        <stp>Curvedate</stp>
        <stp>44860</stp>
        <tr r="CV422" s="7"/>
      </tp>
      <tp t="s">
        <v>#N/A Error:User does not have access</v>
        <stp/>
        <stp>##V3_BCURVESTRIPV12</stp>
        <stp>[PortfolioDaily Data.xlsx]DF Curve!R423C100</stp>
        <stp>S23</stp>
        <stp>Curvedate</stp>
        <stp>44861</stp>
        <tr r="CV423" s="7"/>
      </tp>
      <tp t="s">
        <v>#N/A Error:User does not have access</v>
        <stp/>
        <stp>##V3_BCURVESTRIPV12</stp>
        <stp>[PortfolioDaily Data.xlsx]DF Curve!R424C104</stp>
        <stp>S23</stp>
        <stp>Curvedate</stp>
        <stp>44862</stp>
        <tr r="CZ424" s="7"/>
      </tp>
      <tp t="s">
        <v>#N/A Error:User does not have access</v>
        <stp/>
        <stp>##V3_BCURVESTRIPV12</stp>
        <stp>[PortfolioDaily Data.xlsx]DF Curve!R425C102</stp>
        <stp>S23</stp>
        <stp>Curvedate</stp>
        <stp>44865</stp>
        <tr r="CX425" s="7"/>
      </tp>
      <tp t="s">
        <v>#N/A Error:User does not have access</v>
        <stp/>
        <stp>##V3_BCURVESTRIPV12</stp>
        <stp>[PortfolioDaily Data.xlsx]DF Curve!R426C102</stp>
        <stp>S23</stp>
        <stp>Curvedate</stp>
        <stp>44866</stp>
        <tr r="CX426" s="7"/>
      </tp>
      <tp t="s">
        <v>#N/A Error:User does not have access</v>
        <stp/>
        <stp>##V3_BCURVESTRIPV12</stp>
        <stp>[PortfolioDaily Data.xlsx]DF Curve!R427C102</stp>
        <stp>S23</stp>
        <stp>Curvedate</stp>
        <stp>44867</stp>
        <tr r="CX427" s="7"/>
      </tp>
      <tp t="s">
        <v>#N/A Error:User does not have access</v>
        <stp/>
        <stp>##V3_BCURVESTRIPV12</stp>
        <stp>[PortfolioDaily Data.xlsx]DF Curve!R428C102</stp>
        <stp>S23</stp>
        <stp>Curvedate</stp>
        <stp>44868</stp>
        <tr r="CX428" s="7"/>
      </tp>
      <tp t="s">
        <v>#N/A Error:User does not have access</v>
        <stp/>
        <stp>##V3_BCURVESTRIPV12</stp>
        <stp>[PortfolioDaily Data.xlsx]DF Curve!R429C102</stp>
        <stp>S23</stp>
        <stp>Curvedate</stp>
        <stp>44869</stp>
        <tr r="CX429" s="7"/>
      </tp>
      <tp t="s">
        <v>#N/A Error:User does not have access</v>
        <stp/>
        <stp>##V3_BCURVESTRIPV12</stp>
        <stp>[PortfolioDaily Data.xlsx]DF Curve!R430C100</stp>
        <stp>S23</stp>
        <stp>Curvedate</stp>
        <stp>44872</stp>
        <tr r="CV430" s="7"/>
      </tp>
      <tp t="s">
        <v>#N/A Error:User does not have access</v>
        <stp/>
        <stp>##V3_BCURVESTRIPV12</stp>
        <stp>[PortfolioDaily Data.xlsx]DF Curve!R431C100</stp>
        <stp>S23</stp>
        <stp>Curvedate</stp>
        <stp>44873</stp>
        <tr r="CV431" s="7"/>
      </tp>
      <tp t="s">
        <v>#N/A Error:User does not have access</v>
        <stp/>
        <stp>##V3_BCURVESTRIPV12</stp>
        <stp>[PortfolioDaily Data.xlsx]DF Curve!R432C104</stp>
        <stp>S23</stp>
        <stp>Curvedate</stp>
        <stp>44874</stp>
        <tr r="CZ432" s="7"/>
      </tp>
      <tp t="s">
        <v>#N/A Error:User does not have access</v>
        <stp/>
        <stp>##V3_BCURVESTRIPV12</stp>
        <stp>[PortfolioDaily Data.xlsx]DF Curve!R433C104</stp>
        <stp>S23</stp>
        <stp>Curvedate</stp>
        <stp>44875</stp>
        <tr r="CZ433" s="7"/>
      </tp>
      <tp t="s">
        <v>#N/A Error:User does not have access</v>
        <stp/>
        <stp>##V3_BCURVESTRIPV12</stp>
        <stp>[PortfolioDaily Data.xlsx]DF Curve!R434C100</stp>
        <stp>S23</stp>
        <stp>Curvedate</stp>
        <stp>44876</stp>
        <tr r="CV434" s="7"/>
      </tp>
      <tp t="s">
        <v>#N/A Error:User does not have access</v>
        <stp/>
        <stp>##V3_BCURVESTRIPV12</stp>
        <stp>[PortfolioDaily Data.xlsx]DF Curve!R422C101</stp>
        <stp>S23</stp>
        <stp>Curvedate</stp>
        <stp>44860</stp>
        <tr r="CW422" s="7"/>
      </tp>
      <tp t="s">
        <v>#N/A Error:User does not have access</v>
        <stp/>
        <stp>##V3_BCURVESTRIPV12</stp>
        <stp>[PortfolioDaily Data.xlsx]DF Curve!R423C101</stp>
        <stp>S23</stp>
        <stp>Curvedate</stp>
        <stp>44861</stp>
        <tr r="CW423" s="7"/>
      </tp>
      <tp t="s">
        <v>#N/A Error:User does not have access</v>
        <stp/>
        <stp>##V3_BCURVESTRIPV12</stp>
        <stp>[PortfolioDaily Data.xlsx]DF Curve!R424C105</stp>
        <stp>S23</stp>
        <stp>Curvedate</stp>
        <stp>44862</stp>
        <tr r="DA424" s="7"/>
      </tp>
      <tp t="s">
        <v>#N/A Error:User does not have access</v>
        <stp/>
        <stp>##V3_BCURVESTRIPV12</stp>
        <stp>[PortfolioDaily Data.xlsx]DF Curve!R425C103</stp>
        <stp>S23</stp>
        <stp>Curvedate</stp>
        <stp>44865</stp>
        <tr r="CY425" s="7"/>
      </tp>
      <tp t="s">
        <v>#N/A Error:User does not have access</v>
        <stp/>
        <stp>##V3_BCURVESTRIPV12</stp>
        <stp>[PortfolioDaily Data.xlsx]DF Curve!R426C103</stp>
        <stp>S23</stp>
        <stp>Curvedate</stp>
        <stp>44866</stp>
        <tr r="CY426" s="7"/>
      </tp>
      <tp t="s">
        <v>#N/A Error:User does not have access</v>
        <stp/>
        <stp>##V3_BCURVESTRIPV12</stp>
        <stp>[PortfolioDaily Data.xlsx]DF Curve!R427C103</stp>
        <stp>S23</stp>
        <stp>Curvedate</stp>
        <stp>44867</stp>
        <tr r="CY427" s="7"/>
      </tp>
      <tp t="s">
        <v>#N/A Error:User does not have access</v>
        <stp/>
        <stp>##V3_BCURVESTRIPV12</stp>
        <stp>[PortfolioDaily Data.xlsx]DF Curve!R428C103</stp>
        <stp>S23</stp>
        <stp>Curvedate</stp>
        <stp>44868</stp>
        <tr r="CY428" s="7"/>
      </tp>
      <tp t="s">
        <v>#N/A Error:User does not have access</v>
        <stp/>
        <stp>##V3_BCURVESTRIPV12</stp>
        <stp>[PortfolioDaily Data.xlsx]DF Curve!R429C103</stp>
        <stp>S23</stp>
        <stp>Curvedate</stp>
        <stp>44869</stp>
        <tr r="CY429" s="7"/>
      </tp>
      <tp t="s">
        <v>#N/A Error:User does not have access</v>
        <stp/>
        <stp>##V3_BCURVESTRIPV12</stp>
        <stp>[PortfolioDaily Data.xlsx]DF Curve!R430C101</stp>
        <stp>S23</stp>
        <stp>Curvedate</stp>
        <stp>44872</stp>
        <tr r="CW430" s="7"/>
      </tp>
      <tp t="s">
        <v>#N/A Error:User does not have access</v>
        <stp/>
        <stp>##V3_BCURVESTRIPV12</stp>
        <stp>[PortfolioDaily Data.xlsx]DF Curve!R431C101</stp>
        <stp>S23</stp>
        <stp>Curvedate</stp>
        <stp>44873</stp>
        <tr r="CW431" s="7"/>
      </tp>
      <tp t="s">
        <v>#N/A Error:User does not have access</v>
        <stp/>
        <stp>##V3_BCURVESTRIPV12</stp>
        <stp>[PortfolioDaily Data.xlsx]DF Curve!R432C105</stp>
        <stp>S23</stp>
        <stp>Curvedate</stp>
        <stp>44874</stp>
        <tr r="DA432" s="7"/>
      </tp>
      <tp t="s">
        <v>#N/A Error:User does not have access</v>
        <stp/>
        <stp>##V3_BCURVESTRIPV12</stp>
        <stp>[PortfolioDaily Data.xlsx]DF Curve!R433C105</stp>
        <stp>S23</stp>
        <stp>Curvedate</stp>
        <stp>44875</stp>
        <tr r="DA433" s="7"/>
      </tp>
      <tp t="s">
        <v>#N/A Error:User does not have access</v>
        <stp/>
        <stp>##V3_BCURVESTRIPV12</stp>
        <stp>[PortfolioDaily Data.xlsx]DF Curve!R434C101</stp>
        <stp>S23</stp>
        <stp>Curvedate</stp>
        <stp>44876</stp>
        <tr r="CW434" s="7"/>
      </tp>
      <tp t="s">
        <v>#N/A Error:User does not have access</v>
        <stp/>
        <stp>##V3_BCURVESTRIPV12</stp>
        <stp>[PortfolioDaily Data.xlsx]DF Curve!R415C104</stp>
        <stp>S23</stp>
        <stp>Curvedate</stp>
        <stp>44851</stp>
        <tr r="CZ415" s="7"/>
      </tp>
      <tp t="s">
        <v>#N/A Error:User does not have access</v>
        <stp/>
        <stp>##V3_BCURVESTRIPV12</stp>
        <stp>[PortfolioDaily Data.xlsx]DF Curve!R416C104</stp>
        <stp>S23</stp>
        <stp>Curvedate</stp>
        <stp>44852</stp>
        <tr r="CZ416" s="7"/>
      </tp>
      <tp t="s">
        <v>#N/A Error:User does not have access</v>
        <stp/>
        <stp>##V3_BCURVESTRIPV12</stp>
        <stp>[PortfolioDaily Data.xlsx]DF Curve!R417C104</stp>
        <stp>S23</stp>
        <stp>Curvedate</stp>
        <stp>44853</stp>
        <tr r="CZ417" s="7"/>
      </tp>
      <tp t="s">
        <v>#N/A Error:User does not have access</v>
        <stp/>
        <stp>##V3_BCURVESTRIPV12</stp>
        <stp>[PortfolioDaily Data.xlsx]DF Curve!R422C102</stp>
        <stp>S23</stp>
        <stp>Curvedate</stp>
        <stp>44860</stp>
        <tr r="CX422" s="7"/>
      </tp>
      <tp t="s">
        <v>#N/A Error:User does not have access</v>
        <stp/>
        <stp>##V3_BCURVESTRIPV12</stp>
        <stp>[PortfolioDaily Data.xlsx]DF Curve!R423C102</stp>
        <stp>S23</stp>
        <stp>Curvedate</stp>
        <stp>44861</stp>
        <tr r="CX423" s="7"/>
      </tp>
      <tp t="s">
        <v>#N/A Error:User does not have access</v>
        <stp/>
        <stp>##V3_BCURVESTRIPV12</stp>
        <stp>[PortfolioDaily Data.xlsx]DF Curve!R424C106</stp>
        <stp>S23</stp>
        <stp>Curvedate</stp>
        <stp>44862</stp>
        <tr r="DB424" s="7"/>
      </tp>
      <tp t="s">
        <v>#N/A Error:User does not have access</v>
        <stp/>
        <stp>##V3_BCURVESTRIPV12</stp>
        <stp>[PortfolioDaily Data.xlsx]DF Curve!R425C100</stp>
        <stp>S23</stp>
        <stp>Curvedate</stp>
        <stp>44865</stp>
        <tr r="CV425" s="7"/>
      </tp>
      <tp t="s">
        <v>#N/A Error:User does not have access</v>
        <stp/>
        <stp>##V3_BCURVESTRIPV12</stp>
        <stp>[PortfolioDaily Data.xlsx]DF Curve!R426C100</stp>
        <stp>S23</stp>
        <stp>Curvedate</stp>
        <stp>44866</stp>
        <tr r="CV426" s="7"/>
      </tp>
      <tp t="s">
        <v>#N/A Error:User does not have access</v>
        <stp/>
        <stp>##V3_BCURVESTRIPV12</stp>
        <stp>[PortfolioDaily Data.xlsx]DF Curve!R427C100</stp>
        <stp>S23</stp>
        <stp>Curvedate</stp>
        <stp>44867</stp>
        <tr r="CV427" s="7"/>
      </tp>
      <tp t="s">
        <v>#N/A Error:User does not have access</v>
        <stp/>
        <stp>##V3_BCURVESTRIPV12</stp>
        <stp>[PortfolioDaily Data.xlsx]DF Curve!R428C100</stp>
        <stp>S23</stp>
        <stp>Curvedate</stp>
        <stp>44868</stp>
        <tr r="CV428" s="7"/>
      </tp>
      <tp t="s">
        <v>#N/A Error:User does not have access</v>
        <stp/>
        <stp>##V3_BCURVESTRIPV12</stp>
        <stp>[PortfolioDaily Data.xlsx]DF Curve!R429C100</stp>
        <stp>S23</stp>
        <stp>Curvedate</stp>
        <stp>44869</stp>
        <tr r="CV429" s="7"/>
      </tp>
      <tp t="s">
        <v>#N/A Error:User does not have access</v>
        <stp/>
        <stp>##V3_BCURVESTRIPV12</stp>
        <stp>[PortfolioDaily Data.xlsx]DF Curve!R430C102</stp>
        <stp>S23</stp>
        <stp>Curvedate</stp>
        <stp>44872</stp>
        <tr r="CX430" s="7"/>
      </tp>
      <tp t="s">
        <v>#N/A Error:User does not have access</v>
        <stp/>
        <stp>##V3_BCURVESTRIPV12</stp>
        <stp>[PortfolioDaily Data.xlsx]DF Curve!R431C102</stp>
        <stp>S23</stp>
        <stp>Curvedate</stp>
        <stp>44873</stp>
        <tr r="CX431" s="7"/>
      </tp>
      <tp t="s">
        <v>#N/A Error:User does not have access</v>
        <stp/>
        <stp>##V3_BCURVESTRIPV12</stp>
        <stp>[PortfolioDaily Data.xlsx]DF Curve!R432C106</stp>
        <stp>S23</stp>
        <stp>Curvedate</stp>
        <stp>44874</stp>
        <tr r="DB432" s="7"/>
      </tp>
      <tp t="s">
        <v>#N/A Error:User does not have access</v>
        <stp/>
        <stp>##V3_BCURVESTRIPV12</stp>
        <stp>[PortfolioDaily Data.xlsx]DF Curve!R433C106</stp>
        <stp>S23</stp>
        <stp>Curvedate</stp>
        <stp>44875</stp>
        <tr r="DB433" s="7"/>
      </tp>
      <tp t="s">
        <v>#N/A Error:User does not have access</v>
        <stp/>
        <stp>##V3_BCURVESTRIPV12</stp>
        <stp>[PortfolioDaily Data.xlsx]DF Curve!R434C102</stp>
        <stp>S23</stp>
        <stp>Curvedate</stp>
        <stp>44876</stp>
        <tr r="CX434" s="7"/>
      </tp>
      <tp t="s">
        <v>#N/A Error:User does not have access</v>
        <stp/>
        <stp>##V3_BCURVESTRIPV12</stp>
        <stp>[PortfolioDaily Data.xlsx]DF Curve!R415C105</stp>
        <stp>S23</stp>
        <stp>Curvedate</stp>
        <stp>44851</stp>
        <tr r="DA415" s="7"/>
      </tp>
      <tp t="s">
        <v>#N/A Error:User does not have access</v>
        <stp/>
        <stp>##V3_BCURVESTRIPV12</stp>
        <stp>[PortfolioDaily Data.xlsx]DF Curve!R416C105</stp>
        <stp>S23</stp>
        <stp>Curvedate</stp>
        <stp>44852</stp>
        <tr r="DA416" s="7"/>
      </tp>
      <tp t="s">
        <v>#N/A Error:User does not have access</v>
        <stp/>
        <stp>##V3_BCURVESTRIPV12</stp>
        <stp>[PortfolioDaily Data.xlsx]DF Curve!R417C105</stp>
        <stp>S23</stp>
        <stp>Curvedate</stp>
        <stp>44853</stp>
        <tr r="DA417" s="7"/>
      </tp>
      <tp t="s">
        <v>#N/A Error:User does not have access</v>
        <stp/>
        <stp>##V3_BCURVESTRIPV12</stp>
        <stp>[PortfolioDaily Data.xlsx]DF Curve!R422C103</stp>
        <stp>S23</stp>
        <stp>Curvedate</stp>
        <stp>44860</stp>
        <tr r="CY422" s="7"/>
      </tp>
      <tp t="s">
        <v>#N/A Error:User does not have access</v>
        <stp/>
        <stp>##V3_BCURVESTRIPV12</stp>
        <stp>[PortfolioDaily Data.xlsx]DF Curve!R423C103</stp>
        <stp>S23</stp>
        <stp>Curvedate</stp>
        <stp>44861</stp>
        <tr r="CY423" s="7"/>
      </tp>
      <tp t="s">
        <v>#N/A Error:User does not have access</v>
        <stp/>
        <stp>##V3_BCURVESTRIPV12</stp>
        <stp>[PortfolioDaily Data.xlsx]DF Curve!R425C101</stp>
        <stp>S23</stp>
        <stp>Curvedate</stp>
        <stp>44865</stp>
        <tr r="CW425" s="7"/>
      </tp>
      <tp t="s">
        <v>#N/A Error:User does not have access</v>
        <stp/>
        <stp>##V3_BCURVESTRIPV12</stp>
        <stp>[PortfolioDaily Data.xlsx]DF Curve!R426C101</stp>
        <stp>S23</stp>
        <stp>Curvedate</stp>
        <stp>44866</stp>
        <tr r="CW426" s="7"/>
      </tp>
      <tp t="s">
        <v>#N/A Error:User does not have access</v>
        <stp/>
        <stp>##V3_BCURVESTRIPV12</stp>
        <stp>[PortfolioDaily Data.xlsx]DF Curve!R427C101</stp>
        <stp>S23</stp>
        <stp>Curvedate</stp>
        <stp>44867</stp>
        <tr r="CW427" s="7"/>
      </tp>
      <tp t="s">
        <v>#N/A Error:User does not have access</v>
        <stp/>
        <stp>##V3_BCURVESTRIPV12</stp>
        <stp>[PortfolioDaily Data.xlsx]DF Curve!R428C101</stp>
        <stp>S23</stp>
        <stp>Curvedate</stp>
        <stp>44868</stp>
        <tr r="CW428" s="7"/>
      </tp>
      <tp t="s">
        <v>#N/A Error:User does not have access</v>
        <stp/>
        <stp>##V3_BCURVESTRIPV12</stp>
        <stp>[PortfolioDaily Data.xlsx]DF Curve!R429C101</stp>
        <stp>S23</stp>
        <stp>Curvedate</stp>
        <stp>44869</stp>
        <tr r="CW429" s="7"/>
      </tp>
      <tp t="s">
        <v>#N/A Error:User does not have access</v>
        <stp/>
        <stp>##V3_BCURVESTRIPV12</stp>
        <stp>[PortfolioDaily Data.xlsx]DF Curve!R430C103</stp>
        <stp>S23</stp>
        <stp>Curvedate</stp>
        <stp>44872</stp>
        <tr r="CY430" s="7"/>
      </tp>
      <tp t="s">
        <v>#N/A Error:User does not have access</v>
        <stp/>
        <stp>##V3_BCURVESTRIPV12</stp>
        <stp>[PortfolioDaily Data.xlsx]DF Curve!R431C103</stp>
        <stp>S23</stp>
        <stp>Curvedate</stp>
        <stp>44873</stp>
        <tr r="CY431" s="7"/>
      </tp>
      <tp t="s">
        <v>#N/A Error:User does not have access</v>
        <stp/>
        <stp>##V3_BCURVESTRIPV12</stp>
        <stp>[PortfolioDaily Data.xlsx]DF Curve!R434C103</stp>
        <stp>S23</stp>
        <stp>Curvedate</stp>
        <stp>44876</stp>
        <tr r="CY434" s="7"/>
      </tp>
      <tp t="s">
        <v>#N/A Error:User does not have access</v>
        <stp/>
        <stp>##V3_BCURVESTRIPV12</stp>
        <stp>[PortfolioDaily Data.xlsx]DF Curve!R415C102</stp>
        <stp>S23</stp>
        <stp>Curvedate</stp>
        <stp>44851</stp>
        <tr r="CX415" s="7"/>
      </tp>
      <tp t="s">
        <v>#N/A Error:User does not have access</v>
        <stp/>
        <stp>##V3_BCURVESTRIPV12</stp>
        <stp>[PortfolioDaily Data.xlsx]DF Curve!R416C102</stp>
        <stp>S23</stp>
        <stp>Curvedate</stp>
        <stp>44852</stp>
        <tr r="CX416" s="7"/>
      </tp>
      <tp t="s">
        <v>#N/A Error:User does not have access</v>
        <stp/>
        <stp>##V3_BCURVESTRIPV12</stp>
        <stp>[PortfolioDaily Data.xlsx]DF Curve!R417C102</stp>
        <stp>S23</stp>
        <stp>Curvedate</stp>
        <stp>44853</stp>
        <tr r="CX417" s="7"/>
      </tp>
      <tp t="s">
        <v>#N/A Error:User does not have access</v>
        <stp/>
        <stp>##V3_BCURVESTRIPV12</stp>
        <stp>[PortfolioDaily Data.xlsx]DF Curve!R422C104</stp>
        <stp>S23</stp>
        <stp>Curvedate</stp>
        <stp>44860</stp>
        <tr r="CZ422" s="7"/>
      </tp>
      <tp t="s">
        <v>#N/A Error:User does not have access</v>
        <stp/>
        <stp>##V3_BCURVESTRIPV12</stp>
        <stp>[PortfolioDaily Data.xlsx]DF Curve!R423C104</stp>
        <stp>S23</stp>
        <stp>Curvedate</stp>
        <stp>44861</stp>
        <tr r="CZ423" s="7"/>
      </tp>
      <tp t="s">
        <v>#N/A Error:User does not have access</v>
        <stp/>
        <stp>##V3_BCURVESTRIPV12</stp>
        <stp>[PortfolioDaily Data.xlsx]DF Curve!R424C100</stp>
        <stp>S23</stp>
        <stp>Curvedate</stp>
        <stp>44862</stp>
        <tr r="CV424" s="7"/>
      </tp>
      <tp t="s">
        <v>#N/A Error:User does not have access</v>
        <stp/>
        <stp>##V3_BCURVESTRIPV12</stp>
        <stp>[PortfolioDaily Data.xlsx]DF Curve!R425C106</stp>
        <stp>S23</stp>
        <stp>Curvedate</stp>
        <stp>44865</stp>
        <tr r="DB425" s="7"/>
      </tp>
      <tp t="s">
        <v>#N/A Error:User does not have access</v>
        <stp/>
        <stp>##V3_BCURVESTRIPV12</stp>
        <stp>[PortfolioDaily Data.xlsx]DF Curve!R426C106</stp>
        <stp>S23</stp>
        <stp>Curvedate</stp>
        <stp>44866</stp>
        <tr r="DB426" s="7"/>
      </tp>
      <tp t="s">
        <v>#N/A Error:User does not have access</v>
        <stp/>
        <stp>##V3_BCURVESTRIPV12</stp>
        <stp>[PortfolioDaily Data.xlsx]DF Curve!R427C106</stp>
        <stp>S23</stp>
        <stp>Curvedate</stp>
        <stp>44867</stp>
        <tr r="DB427" s="7"/>
      </tp>
      <tp t="s">
        <v>#N/A Error:User does not have access</v>
        <stp/>
        <stp>##V3_BCURVESTRIPV12</stp>
        <stp>[PortfolioDaily Data.xlsx]DF Curve!R428C106</stp>
        <stp>S23</stp>
        <stp>Curvedate</stp>
        <stp>44868</stp>
        <tr r="DB428" s="7"/>
      </tp>
      <tp t="s">
        <v>#N/A Error:User does not have access</v>
        <stp/>
        <stp>##V3_BCURVESTRIPV12</stp>
        <stp>[PortfolioDaily Data.xlsx]DF Curve!R429C106</stp>
        <stp>S23</stp>
        <stp>Curvedate</stp>
        <stp>44869</stp>
        <tr r="DB429" s="7"/>
      </tp>
      <tp t="s">
        <v>#N/A Error:User does not have access</v>
        <stp/>
        <stp>##V3_BCURVESTRIPV12</stp>
        <stp>[PortfolioDaily Data.xlsx]DF Curve!R430C104</stp>
        <stp>S23</stp>
        <stp>Curvedate</stp>
        <stp>44872</stp>
        <tr r="CZ430" s="7"/>
      </tp>
      <tp t="s">
        <v>#N/A Error:User does not have access</v>
        <stp/>
        <stp>##V3_BCURVESTRIPV12</stp>
        <stp>[PortfolioDaily Data.xlsx]DF Curve!R431C104</stp>
        <stp>S23</stp>
        <stp>Curvedate</stp>
        <stp>44873</stp>
        <tr r="CZ431" s="7"/>
      </tp>
      <tp t="s">
        <v>#N/A Error:User does not have access</v>
        <stp/>
        <stp>##V3_BCURVESTRIPV12</stp>
        <stp>[PortfolioDaily Data.xlsx]DF Curve!R432C100</stp>
        <stp>S23</stp>
        <stp>Curvedate</stp>
        <stp>44874</stp>
        <tr r="CV432" s="7"/>
      </tp>
      <tp t="s">
        <v>#N/A Error:User does not have access</v>
        <stp/>
        <stp>##V3_BCURVESTRIPV12</stp>
        <stp>[PortfolioDaily Data.xlsx]DF Curve!R433C100</stp>
        <stp>S23</stp>
        <stp>Curvedate</stp>
        <stp>44875</stp>
        <tr r="CV433" s="7"/>
      </tp>
      <tp t="s">
        <v>#N/A Error:User does not have access</v>
        <stp/>
        <stp>##V3_BCURVESTRIPV12</stp>
        <stp>[PortfolioDaily Data.xlsx]DF Curve!R434C104</stp>
        <stp>S23</stp>
        <stp>Curvedate</stp>
        <stp>44876</stp>
        <tr r="CZ434" s="7"/>
      </tp>
      <tp t="s">
        <v>#N/A Error:User does not have access</v>
        <stp/>
        <stp>##V3_BCURVESTRIPV12</stp>
        <stp>[PortfolioDaily Data.xlsx]DF Curve!R415C103</stp>
        <stp>S23</stp>
        <stp>Curvedate</stp>
        <stp>44851</stp>
        <tr r="CY415" s="7"/>
      </tp>
      <tp t="s">
        <v>#N/A Error:User does not have access</v>
        <stp/>
        <stp>##V3_BCURVESTRIPV12</stp>
        <stp>[PortfolioDaily Data.xlsx]DF Curve!R416C103</stp>
        <stp>S23</stp>
        <stp>Curvedate</stp>
        <stp>44852</stp>
        <tr r="CY416" s="7"/>
      </tp>
      <tp t="s">
        <v>#N/A Error:User does not have access</v>
        <stp/>
        <stp>##V3_BCURVESTRIPV12</stp>
        <stp>[PortfolioDaily Data.xlsx]DF Curve!R417C103</stp>
        <stp>S23</stp>
        <stp>Curvedate</stp>
        <stp>44853</stp>
        <tr r="CY417" s="7"/>
      </tp>
      <tp t="s">
        <v>#N/A Error:User does not have access</v>
        <stp/>
        <stp>##V3_BCURVESTRIPV12</stp>
        <stp>[PortfolioDaily Data.xlsx]DF Curve!R422C105</stp>
        <stp>S23</stp>
        <stp>Curvedate</stp>
        <stp>44860</stp>
        <tr r="DA422" s="7"/>
      </tp>
      <tp t="s">
        <v>#N/A Error:User does not have access</v>
        <stp/>
        <stp>##V3_BCURVESTRIPV12</stp>
        <stp>[PortfolioDaily Data.xlsx]DF Curve!R423C105</stp>
        <stp>S23</stp>
        <stp>Curvedate</stp>
        <stp>44861</stp>
        <tr r="DA423" s="7"/>
      </tp>
      <tp t="s">
        <v>#N/A Error:User does not have access</v>
        <stp/>
        <stp>##V3_BCURVESTRIPV12</stp>
        <stp>[PortfolioDaily Data.xlsx]DF Curve!R424C101</stp>
        <stp>S23</stp>
        <stp>Curvedate</stp>
        <stp>44862</stp>
        <tr r="CW424" s="7"/>
      </tp>
      <tp t="s">
        <v>#N/A Error:User does not have access</v>
        <stp/>
        <stp>##V3_BCURVESTRIPV12</stp>
        <stp>[PortfolioDaily Data.xlsx]DF Curve!R430C105</stp>
        <stp>S23</stp>
        <stp>Curvedate</stp>
        <stp>44872</stp>
        <tr r="DA430" s="7"/>
      </tp>
      <tp t="s">
        <v>#N/A Error:User does not have access</v>
        <stp/>
        <stp>##V3_BCURVESTRIPV12</stp>
        <stp>[PortfolioDaily Data.xlsx]DF Curve!R431C105</stp>
        <stp>S23</stp>
        <stp>Curvedate</stp>
        <stp>44873</stp>
        <tr r="DA431" s="7"/>
      </tp>
      <tp t="s">
        <v>#N/A Error:User does not have access</v>
        <stp/>
        <stp>##V3_BCURVESTRIPV12</stp>
        <stp>[PortfolioDaily Data.xlsx]DF Curve!R432C101</stp>
        <stp>S23</stp>
        <stp>Curvedate</stp>
        <stp>44874</stp>
        <tr r="CW432" s="7"/>
      </tp>
      <tp t="s">
        <v>#N/A Error:User does not have access</v>
        <stp/>
        <stp>##V3_BCURVESTRIPV12</stp>
        <stp>[PortfolioDaily Data.xlsx]DF Curve!R433C101</stp>
        <stp>S23</stp>
        <stp>Curvedate</stp>
        <stp>44875</stp>
        <tr r="CW433" s="7"/>
      </tp>
      <tp t="s">
        <v>#N/A Error:User does not have access</v>
        <stp/>
        <stp>##V3_BCURVESTRIPV12</stp>
        <stp>[PortfolioDaily Data.xlsx]DF Curve!R434C105</stp>
        <stp>S23</stp>
        <stp>Curvedate</stp>
        <stp>44876</stp>
        <tr r="DA434" s="7"/>
      </tp>
      <tp t="s">
        <v>#N/A Error:User does not have access</v>
        <stp/>
        <stp>##V3_BCURVESTRIPV12</stp>
        <stp>[PortfolioDaily Data.xlsx]DF Curve!R415C100</stp>
        <stp>S23</stp>
        <stp>Curvedate</stp>
        <stp>44851</stp>
        <tr r="CV415" s="7"/>
      </tp>
      <tp t="s">
        <v>#N/A Error:User does not have access</v>
        <stp/>
        <stp>##V3_BCURVESTRIPV12</stp>
        <stp>[PortfolioDaily Data.xlsx]DF Curve!R416C100</stp>
        <stp>S23</stp>
        <stp>Curvedate</stp>
        <stp>44852</stp>
        <tr r="CV416" s="7"/>
      </tp>
      <tp t="s">
        <v>#N/A Error:User does not have access</v>
        <stp/>
        <stp>##V3_BCURVESTRIPV12</stp>
        <stp>[PortfolioDaily Data.xlsx]DF Curve!R417C100</stp>
        <stp>S23</stp>
        <stp>Curvedate</stp>
        <stp>44853</stp>
        <tr r="CV417" s="7"/>
      </tp>
      <tp t="s">
        <v>#N/A Error:User does not have access</v>
        <stp/>
        <stp>##V3_BCURVESTRIPV12</stp>
        <stp>[PortfolioDaily Data.xlsx]DF Curve!R422C106</stp>
        <stp>S23</stp>
        <stp>Curvedate</stp>
        <stp>44860</stp>
        <tr r="DB422" s="7"/>
      </tp>
      <tp t="s">
        <v>#N/A Error:User does not have access</v>
        <stp/>
        <stp>##V3_BCURVESTRIPV12</stp>
        <stp>[PortfolioDaily Data.xlsx]DF Curve!R423C106</stp>
        <stp>S23</stp>
        <stp>Curvedate</stp>
        <stp>44861</stp>
        <tr r="DB423" s="7"/>
      </tp>
      <tp t="s">
        <v>#N/A Error:User does not have access</v>
        <stp/>
        <stp>##V3_BCURVESTRIPV12</stp>
        <stp>[PortfolioDaily Data.xlsx]DF Curve!R424C102</stp>
        <stp>S23</stp>
        <stp>Curvedate</stp>
        <stp>44862</stp>
        <tr r="CX424" s="7"/>
      </tp>
      <tp t="s">
        <v>#N/A Error:User does not have access</v>
        <stp/>
        <stp>##V3_BCURVESTRIPV12</stp>
        <stp>[PortfolioDaily Data.xlsx]DF Curve!R425C104</stp>
        <stp>S23</stp>
        <stp>Curvedate</stp>
        <stp>44865</stp>
        <tr r="CZ425" s="7"/>
      </tp>
      <tp t="s">
        <v>#N/A Error:User does not have access</v>
        <stp/>
        <stp>##V3_BCURVESTRIPV12</stp>
        <stp>[PortfolioDaily Data.xlsx]DF Curve!R426C104</stp>
        <stp>S23</stp>
        <stp>Curvedate</stp>
        <stp>44866</stp>
        <tr r="CZ426" s="7"/>
      </tp>
      <tp t="s">
        <v>#N/A Error:User does not have access</v>
        <stp/>
        <stp>##V3_BCURVESTRIPV12</stp>
        <stp>[PortfolioDaily Data.xlsx]DF Curve!R427C104</stp>
        <stp>S23</stp>
        <stp>Curvedate</stp>
        <stp>44867</stp>
        <tr r="CZ427" s="7"/>
      </tp>
      <tp t="s">
        <v>#N/A Error:User does not have access</v>
        <stp/>
        <stp>##V3_BCURVESTRIPV12</stp>
        <stp>[PortfolioDaily Data.xlsx]DF Curve!R428C104</stp>
        <stp>S23</stp>
        <stp>Curvedate</stp>
        <stp>44868</stp>
        <tr r="CZ428" s="7"/>
      </tp>
      <tp t="s">
        <v>#N/A Error:User does not have access</v>
        <stp/>
        <stp>##V3_BCURVESTRIPV12</stp>
        <stp>[PortfolioDaily Data.xlsx]DF Curve!R429C104</stp>
        <stp>S23</stp>
        <stp>Curvedate</stp>
        <stp>44869</stp>
        <tr r="CZ429" s="7"/>
      </tp>
      <tp t="s">
        <v>#N/A Error:User does not have access</v>
        <stp/>
        <stp>##V3_BCURVESTRIPV12</stp>
        <stp>[PortfolioDaily Data.xlsx]DF Curve!R430C106</stp>
        <stp>S23</stp>
        <stp>Curvedate</stp>
        <stp>44872</stp>
        <tr r="DB430" s="7"/>
      </tp>
      <tp t="s">
        <v>#N/A Error:User does not have access</v>
        <stp/>
        <stp>##V3_BCURVESTRIPV12</stp>
        <stp>[PortfolioDaily Data.xlsx]DF Curve!R431C106</stp>
        <stp>S23</stp>
        <stp>Curvedate</stp>
        <stp>44873</stp>
        <tr r="DB431" s="7"/>
      </tp>
      <tp t="s">
        <v>#N/A Error:User does not have access</v>
        <stp/>
        <stp>##V3_BCURVESTRIPV12</stp>
        <stp>[PortfolioDaily Data.xlsx]DF Curve!R432C102</stp>
        <stp>S23</stp>
        <stp>Curvedate</stp>
        <stp>44874</stp>
        <tr r="CX432" s="7"/>
      </tp>
      <tp t="s">
        <v>#N/A Error:User does not have access</v>
        <stp/>
        <stp>##V3_BCURVESTRIPV12</stp>
        <stp>[PortfolioDaily Data.xlsx]DF Curve!R433C102</stp>
        <stp>S23</stp>
        <stp>Curvedate</stp>
        <stp>44875</stp>
        <tr r="CX433" s="7"/>
      </tp>
      <tp t="s">
        <v>#N/A Error:User does not have access</v>
        <stp/>
        <stp>##V3_BCURVESTRIPV12</stp>
        <stp>[PortfolioDaily Data.xlsx]DF Curve!R434C106</stp>
        <stp>S23</stp>
        <stp>Curvedate</stp>
        <stp>44876</stp>
        <tr r="DB434" s="7"/>
      </tp>
      <tp t="s">
        <v>#N/A Error:User does not have access</v>
        <stp/>
        <stp>##V3_BCURVESTRIPV12</stp>
        <stp>[PortfolioDaily Data.xlsx]DF Curve!R415C101</stp>
        <stp>S23</stp>
        <stp>Curvedate</stp>
        <stp>44851</stp>
        <tr r="CW415" s="7"/>
      </tp>
      <tp t="s">
        <v>#N/A Error:User does not have access</v>
        <stp/>
        <stp>##V3_BCURVESTRIPV12</stp>
        <stp>[PortfolioDaily Data.xlsx]DF Curve!R416C101</stp>
        <stp>S23</stp>
        <stp>Curvedate</stp>
        <stp>44852</stp>
        <tr r="CW416" s="7"/>
      </tp>
      <tp t="s">
        <v>#N/A Error:User does not have access</v>
        <stp/>
        <stp>##V3_BCURVESTRIPV12</stp>
        <stp>[PortfolioDaily Data.xlsx]DF Curve!R417C101</stp>
        <stp>S23</stp>
        <stp>Curvedate</stp>
        <stp>44853</stp>
        <tr r="CW417" s="7"/>
      </tp>
      <tp t="s">
        <v>#N/A Error:User does not have access</v>
        <stp/>
        <stp>##V3_BCURVESTRIPV12</stp>
        <stp>[PortfolioDaily Data.xlsx]DF Curve!R424C103</stp>
        <stp>S23</stp>
        <stp>Curvedate</stp>
        <stp>44862</stp>
        <tr r="CY424" s="7"/>
      </tp>
      <tp t="s">
        <v>#N/A Error:User does not have access</v>
        <stp/>
        <stp>##V3_BCURVESTRIPV12</stp>
        <stp>[PortfolioDaily Data.xlsx]DF Curve!R425C105</stp>
        <stp>S23</stp>
        <stp>Curvedate</stp>
        <stp>44865</stp>
        <tr r="DA425" s="7"/>
      </tp>
      <tp t="s">
        <v>#N/A Error:User does not have access</v>
        <stp/>
        <stp>##V3_BCURVESTRIPV12</stp>
        <stp>[PortfolioDaily Data.xlsx]DF Curve!R426C105</stp>
        <stp>S23</stp>
        <stp>Curvedate</stp>
        <stp>44866</stp>
        <tr r="DA426" s="7"/>
      </tp>
      <tp t="s">
        <v>#N/A Error:User does not have access</v>
        <stp/>
        <stp>##V3_BCURVESTRIPV12</stp>
        <stp>[PortfolioDaily Data.xlsx]DF Curve!R427C105</stp>
        <stp>S23</stp>
        <stp>Curvedate</stp>
        <stp>44867</stp>
        <tr r="DA427" s="7"/>
      </tp>
      <tp t="s">
        <v>#N/A Error:User does not have access</v>
        <stp/>
        <stp>##V3_BCURVESTRIPV12</stp>
        <stp>[PortfolioDaily Data.xlsx]DF Curve!R428C105</stp>
        <stp>S23</stp>
        <stp>Curvedate</stp>
        <stp>44868</stp>
        <tr r="DA428" s="7"/>
      </tp>
      <tp t="s">
        <v>#N/A Error:User does not have access</v>
        <stp/>
        <stp>##V3_BCURVESTRIPV12</stp>
        <stp>[PortfolioDaily Data.xlsx]DF Curve!R429C105</stp>
        <stp>S23</stp>
        <stp>Curvedate</stp>
        <stp>44869</stp>
        <tr r="DA429" s="7"/>
      </tp>
      <tp t="s">
        <v>#N/A Error:User does not have access</v>
        <stp/>
        <stp>##V3_BCURVESTRIPV12</stp>
        <stp>[PortfolioDaily Data.xlsx]DF Curve!R432C103</stp>
        <stp>S23</stp>
        <stp>Curvedate</stp>
        <stp>44874</stp>
        <tr r="CY432" s="7"/>
      </tp>
      <tp t="s">
        <v>#N/A Error:User does not have access</v>
        <stp/>
        <stp>##V3_BCURVESTRIPV12</stp>
        <stp>[PortfolioDaily Data.xlsx]DF Curve!R433C103</stp>
        <stp>S23</stp>
        <stp>Curvedate</stp>
        <stp>44875</stp>
        <tr r="CY433" s="7"/>
      </tp>
      <tp t="s">
        <v>#N/A Error:User does not have access</v>
        <stp/>
        <stp>##V3_BCURVESTRIPV12</stp>
        <stp>[PortfolioDaily Data.xlsx]DF Curve!R420C102</stp>
        <stp>S23</stp>
        <stp>Curvedate</stp>
        <stp>44858</stp>
        <tr r="CX420" s="7"/>
      </tp>
      <tp t="s">
        <v>#N/A Error:User does not have access</v>
        <stp/>
        <stp>##V3_BCURVESTRIPV12</stp>
        <stp>[PortfolioDaily Data.xlsx]DF Curve!R421C102</stp>
        <stp>S23</stp>
        <stp>Curvedate</stp>
        <stp>44859</stp>
        <tr r="CX421" s="7"/>
      </tp>
      <tp t="s">
        <v>#N/A Error:User does not have access</v>
        <stp/>
        <stp>##V3_BCURVESTRIPV12</stp>
        <stp>[PortfolioDaily Data.xlsx]DF Curve!R420C103</stp>
        <stp>S23</stp>
        <stp>Curvedate</stp>
        <stp>44858</stp>
        <tr r="CY420" s="7"/>
      </tp>
      <tp t="s">
        <v>#N/A Error:User does not have access</v>
        <stp/>
        <stp>##V3_BCURVESTRIPV12</stp>
        <stp>[PortfolioDaily Data.xlsx]DF Curve!R421C103</stp>
        <stp>S23</stp>
        <stp>Curvedate</stp>
        <stp>44859</stp>
        <tr r="CY421" s="7"/>
      </tp>
      <tp t="s">
        <v>#N/A Error:User does not have access</v>
        <stp/>
        <stp>##V3_BCURVESTRIPV12</stp>
        <stp>[PortfolioDaily Data.xlsx]DF Curve!R420C100</stp>
        <stp>S23</stp>
        <stp>Curvedate</stp>
        <stp>44858</stp>
        <tr r="CV420" s="7"/>
      </tp>
      <tp t="s">
        <v>#N/A Error:User does not have access</v>
        <stp/>
        <stp>##V3_BCURVESTRIPV12</stp>
        <stp>[PortfolioDaily Data.xlsx]DF Curve!R421C100</stp>
        <stp>S23</stp>
        <stp>Curvedate</stp>
        <stp>44859</stp>
        <tr r="CV421" s="7"/>
      </tp>
      <tp t="s">
        <v>#N/A Error:User does not have access</v>
        <stp/>
        <stp>##V3_BCURVESTRIPV12</stp>
        <stp>[PortfolioDaily Data.xlsx]DF Curve!R420C101</stp>
        <stp>S23</stp>
        <stp>Curvedate</stp>
        <stp>44858</stp>
        <tr r="CW420" s="7"/>
      </tp>
      <tp t="s">
        <v>#N/A Error:User does not have access</v>
        <stp/>
        <stp>##V3_BCURVESTRIPV12</stp>
        <stp>[PortfolioDaily Data.xlsx]DF Curve!R421C101</stp>
        <stp>S23</stp>
        <stp>Curvedate</stp>
        <stp>44859</stp>
        <tr r="CW421" s="7"/>
      </tp>
      <tp t="s">
        <v>#N/A Error:User does not have access</v>
        <stp/>
        <stp>##V3_BCURVESTRIPV12</stp>
        <stp>[PortfolioDaily Data.xlsx]DF Curve!R420C106</stp>
        <stp>S23</stp>
        <stp>Curvedate</stp>
        <stp>44858</stp>
        <tr r="DB420" s="7"/>
      </tp>
      <tp t="s">
        <v>#N/A Error:User does not have access</v>
        <stp/>
        <stp>##V3_BCURVESTRIPV12</stp>
        <stp>[PortfolioDaily Data.xlsx]DF Curve!R421C106</stp>
        <stp>S23</stp>
        <stp>Curvedate</stp>
        <stp>44859</stp>
        <tr r="DB421" s="7"/>
      </tp>
      <tp t="s">
        <v>#N/A Error:User does not have access</v>
        <stp/>
        <stp>##V3_BCURVESTRIPV12</stp>
        <stp>[PortfolioDaily Data.xlsx]DF Curve!R420C104</stp>
        <stp>S23</stp>
        <stp>Curvedate</stp>
        <stp>44858</stp>
        <tr r="CZ420" s="7"/>
      </tp>
      <tp t="s">
        <v>#N/A Error:User does not have access</v>
        <stp/>
        <stp>##V3_BCURVESTRIPV12</stp>
        <stp>[PortfolioDaily Data.xlsx]DF Curve!R421C104</stp>
        <stp>S23</stp>
        <stp>Curvedate</stp>
        <stp>44859</stp>
        <tr r="CZ421" s="7"/>
      </tp>
      <tp t="s">
        <v>#N/A Error:User does not have access</v>
        <stp/>
        <stp>##V3_BCURVESTRIPV12</stp>
        <stp>[PortfolioDaily Data.xlsx]DF Curve!R420C105</stp>
        <stp>S23</stp>
        <stp>Curvedate</stp>
        <stp>44858</stp>
        <tr r="DA420" s="7"/>
      </tp>
      <tp t="s">
        <v>#N/A Error:User does not have access</v>
        <stp/>
        <stp>##V3_BCURVESTRIPV12</stp>
        <stp>[PortfolioDaily Data.xlsx]DF Curve!R421C105</stp>
        <stp>S23</stp>
        <stp>Curvedate</stp>
        <stp>44859</stp>
        <tr r="DA421" s="7"/>
      </tp>
      <tp t="s">
        <v>#N/A Error:User does not have access</v>
        <stp/>
        <stp>##V3_BCURVESTRIPV12</stp>
        <stp>[PortfolioDaily Data.xlsx]DF Curve!R500C102</stp>
        <stp>S23</stp>
        <stp>Curvedate</stp>
        <stp>44970</stp>
        <tr r="CX500" s="7"/>
      </tp>
      <tp t="s">
        <v>#N/A Error:User does not have access</v>
        <stp/>
        <stp>##V3_BCURVESTRIPV12</stp>
        <stp>[PortfolioDaily Data.xlsx]DF Curve!R500C103</stp>
        <stp>S23</stp>
        <stp>Curvedate</stp>
        <stp>44970</stp>
        <tr r="CY500" s="7"/>
      </tp>
      <tp t="s">
        <v>#N/A Error:User does not have access</v>
        <stp/>
        <stp>##V3_BCURVESTRIPV12</stp>
        <stp>[PortfolioDaily Data.xlsx]DF Curve!R500C100</stp>
        <stp>S23</stp>
        <stp>Curvedate</stp>
        <stp>44970</stp>
        <tr r="CV500" s="7"/>
      </tp>
      <tp t="s">
        <v>#N/A Error:User does not have access</v>
        <stp/>
        <stp>##V3_BCURVESTRIPV12</stp>
        <stp>[PortfolioDaily Data.xlsx]DF Curve!R500C101</stp>
        <stp>S23</stp>
        <stp>Curvedate</stp>
        <stp>44970</stp>
        <tr r="CW500" s="7"/>
      </tp>
      <tp t="s">
        <v>#N/A Error:User does not have access</v>
        <stp/>
        <stp>##V3_BCURVESTRIPV12</stp>
        <stp>[PortfolioDaily Data.xlsx]DF Curve!R500C106</stp>
        <stp>S23</stp>
        <stp>Curvedate</stp>
        <stp>44970</stp>
        <tr r="DB500" s="7"/>
      </tp>
      <tp t="s">
        <v>#N/A Error:User does not have access</v>
        <stp/>
        <stp>##V3_BCURVESTRIPV12</stp>
        <stp>[PortfolioDaily Data.xlsx]DF Curve!R500C104</stp>
        <stp>S23</stp>
        <stp>Curvedate</stp>
        <stp>44970</stp>
        <tr r="CZ500" s="7"/>
      </tp>
      <tp t="s">
        <v>#N/A Error:User does not have access</v>
        <stp/>
        <stp>##V3_BCURVESTRIPV12</stp>
        <stp>[PortfolioDaily Data.xlsx]DF Curve!R500C105</stp>
        <stp>S23</stp>
        <stp>Curvedate</stp>
        <stp>44970</stp>
        <tr r="DA500" s="7"/>
      </tp>
    </main>
    <main first="bloomberg.rtd">
      <tp t="s">
        <v>#N/A Error:User does not have access</v>
        <stp/>
        <stp>##V3_BCURVESTRIPV12</stp>
        <stp>[PortfolioDaily Data.xlsx]DF Curve!R488C100</stp>
        <stp>S23</stp>
        <stp>Curvedate</stp>
        <stp>44952</stp>
        <tr r="CV488" s="7"/>
      </tp>
      <tp t="s">
        <v>#N/A Error:User does not have access</v>
        <stp/>
        <stp>##V3_BCURVESTRIPV12</stp>
        <stp>[PortfolioDaily Data.xlsx]DF Curve!R489C100</stp>
        <stp>S23</stp>
        <stp>Curvedate</stp>
        <stp>44953</stp>
        <tr r="CV489" s="7"/>
      </tp>
      <tp t="s">
        <v>#N/A Error:User does not have access</v>
        <stp/>
        <stp>##V3_BCURVESTRIPV12</stp>
        <stp>[PortfolioDaily Data.xlsx]DF Curve!R488C101</stp>
        <stp>S23</stp>
        <stp>Curvedate</stp>
        <stp>44952</stp>
        <tr r="CW488" s="7"/>
      </tp>
      <tp t="s">
        <v>#N/A Error:User does not have access</v>
        <stp/>
        <stp>##V3_BCURVESTRIPV12</stp>
        <stp>[PortfolioDaily Data.xlsx]DF Curve!R489C101</stp>
        <stp>S23</stp>
        <stp>Curvedate</stp>
        <stp>44953</stp>
        <tr r="CW489" s="7"/>
      </tp>
      <tp t="s">
        <v>#N/A Error:User does not have access</v>
        <stp/>
        <stp>##V3_BCURVESTRIPV12</stp>
        <stp>[PortfolioDaily Data.xlsx]DF Curve!R488C102</stp>
        <stp>S23</stp>
        <stp>Curvedate</stp>
        <stp>44952</stp>
        <tr r="CX488" s="7"/>
      </tp>
      <tp t="s">
        <v>#N/A Error:User does not have access</v>
        <stp/>
        <stp>##V3_BCURVESTRIPV12</stp>
        <stp>[PortfolioDaily Data.xlsx]DF Curve!R489C102</stp>
        <stp>S23</stp>
        <stp>Curvedate</stp>
        <stp>44953</stp>
        <tr r="CX489" s="7"/>
      </tp>
      <tp t="s">
        <v>#N/A Error:User does not have access</v>
        <stp/>
        <stp>##V3_BCURVESTRIPV12</stp>
        <stp>[PortfolioDaily Data.xlsx]DF Curve!R488C103</stp>
        <stp>S23</stp>
        <stp>Curvedate</stp>
        <stp>44952</stp>
        <tr r="CY488" s="7"/>
      </tp>
      <tp t="s">
        <v>#N/A Error:User does not have access</v>
        <stp/>
        <stp>##V3_BCURVESTRIPV12</stp>
        <stp>[PortfolioDaily Data.xlsx]DF Curve!R489C103</stp>
        <stp>S23</stp>
        <stp>Curvedate</stp>
        <stp>44953</stp>
        <tr r="CY489" s="7"/>
      </tp>
      <tp t="s">
        <v>#N/A Error:User does not have access</v>
        <stp/>
        <stp>##V3_BCURVESTRIPV12</stp>
        <stp>[PortfolioDaily Data.xlsx]DF Curve!R488C104</stp>
        <stp>S23</stp>
        <stp>Curvedate</stp>
        <stp>44952</stp>
        <tr r="CZ488" s="7"/>
      </tp>
      <tp t="s">
        <v>#N/A Error:User does not have access</v>
        <stp/>
        <stp>##V3_BCURVESTRIPV12</stp>
        <stp>[PortfolioDaily Data.xlsx]DF Curve!R489C104</stp>
        <stp>S23</stp>
        <stp>Curvedate</stp>
        <stp>44953</stp>
        <tr r="CZ489" s="7"/>
      </tp>
      <tp t="s">
        <v>#N/A Error:User does not have access</v>
        <stp/>
        <stp>##V3_BCURVESTRIPV12</stp>
        <stp>[PortfolioDaily Data.xlsx]DF Curve!R488C105</stp>
        <stp>S23</stp>
        <stp>Curvedate</stp>
        <stp>44952</stp>
        <tr r="DA488" s="7"/>
      </tp>
      <tp t="s">
        <v>#N/A Error:User does not have access</v>
        <stp/>
        <stp>##V3_BCURVESTRIPV12</stp>
        <stp>[PortfolioDaily Data.xlsx]DF Curve!R489C105</stp>
        <stp>S23</stp>
        <stp>Curvedate</stp>
        <stp>44953</stp>
        <tr r="DA489" s="7"/>
      </tp>
      <tp t="s">
        <v>#N/A Error:User does not have access</v>
        <stp/>
        <stp>##V3_BCURVESTRIPV12</stp>
        <stp>[PortfolioDaily Data.xlsx]DF Curve!R488C106</stp>
        <stp>S23</stp>
        <stp>Curvedate</stp>
        <stp>44952</stp>
        <tr r="DB488" s="7"/>
      </tp>
      <tp t="s">
        <v>#N/A Error:User does not have access</v>
        <stp/>
        <stp>##V3_BCURVESTRIPV12</stp>
        <stp>[PortfolioDaily Data.xlsx]DF Curve!R489C106</stp>
        <stp>S23</stp>
        <stp>Curvedate</stp>
        <stp>44953</stp>
        <tr r="DB489" s="7"/>
      </tp>
      <tp t="s">
        <v>#N/A Error:User does not have access</v>
        <stp/>
        <stp>##V3_BCURVESTRIPV12</stp>
        <stp>[PortfolioDaily Data.xlsx]DF Curve!R486C104</stp>
        <stp>S23</stp>
        <stp>Curvedate</stp>
        <stp>44950</stp>
        <tr r="CZ486" s="7"/>
      </tp>
      <tp t="s">
        <v>#N/A Error:User does not have access</v>
        <stp/>
        <stp>##V3_BCURVESTRIPV12</stp>
        <stp>[PortfolioDaily Data.xlsx]DF Curve!R487C104</stp>
        <stp>S23</stp>
        <stp>Curvedate</stp>
        <stp>44951</stp>
        <tr r="CZ487" s="7"/>
      </tp>
      <tp t="s">
        <v>#N/A Error:User does not have access</v>
        <stp/>
        <stp>##V3_BCURVESTRIPV12</stp>
        <stp>[PortfolioDaily Data.xlsx]DF Curve!R486C105</stp>
        <stp>S23</stp>
        <stp>Curvedate</stp>
        <stp>44950</stp>
        <tr r="DA486" s="7"/>
      </tp>
      <tp t="s">
        <v>#N/A Error:User does not have access</v>
        <stp/>
        <stp>##V3_BCURVESTRIPV12</stp>
        <stp>[PortfolioDaily Data.xlsx]DF Curve!R487C105</stp>
        <stp>S23</stp>
        <stp>Curvedate</stp>
        <stp>44951</stp>
        <tr r="DA487" s="7"/>
      </tp>
      <tp t="s">
        <v>#N/A Error:User does not have access</v>
        <stp/>
        <stp>##V3_BCURVESTRIPV12</stp>
        <stp>[PortfolioDaily Data.xlsx]DF Curve!R486C106</stp>
        <stp>S23</stp>
        <stp>Curvedate</stp>
        <stp>44950</stp>
        <tr r="DB486" s="7"/>
      </tp>
      <tp t="s">
        <v>#N/A Error:User does not have access</v>
        <stp/>
        <stp>##V3_BCURVESTRIPV12</stp>
        <stp>[PortfolioDaily Data.xlsx]DF Curve!R487C106</stp>
        <stp>S23</stp>
        <stp>Curvedate</stp>
        <stp>44951</stp>
        <tr r="DB487" s="7"/>
      </tp>
      <tp t="s">
        <v>#N/A Error:User does not have access</v>
        <stp/>
        <stp>##V3_BCURVESTRIPV12</stp>
        <stp>[PortfolioDaily Data.xlsx]DF Curve!R486C100</stp>
        <stp>S23</stp>
        <stp>Curvedate</stp>
        <stp>44950</stp>
        <tr r="CV486" s="7"/>
      </tp>
      <tp t="s">
        <v>#N/A Error:User does not have access</v>
        <stp/>
        <stp>##V3_BCURVESTRIPV12</stp>
        <stp>[PortfolioDaily Data.xlsx]DF Curve!R487C100</stp>
        <stp>S23</stp>
        <stp>Curvedate</stp>
        <stp>44951</stp>
        <tr r="CV487" s="7"/>
      </tp>
      <tp t="s">
        <v>#N/A Error:User does not have access</v>
        <stp/>
        <stp>##V3_BCURVESTRIPV12</stp>
        <stp>[PortfolioDaily Data.xlsx]DF Curve!R486C101</stp>
        <stp>S23</stp>
        <stp>Curvedate</stp>
        <stp>44950</stp>
        <tr r="CW486" s="7"/>
      </tp>
      <tp t="s">
        <v>#N/A Error:User does not have access</v>
        <stp/>
        <stp>##V3_BCURVESTRIPV12</stp>
        <stp>[PortfolioDaily Data.xlsx]DF Curve!R487C101</stp>
        <stp>S23</stp>
        <stp>Curvedate</stp>
        <stp>44951</stp>
        <tr r="CW487" s="7"/>
      </tp>
      <tp t="s">
        <v>#N/A Error:User does not have access</v>
        <stp/>
        <stp>##V3_BCURVESTRIPV12</stp>
        <stp>[PortfolioDaily Data.xlsx]DF Curve!R486C102</stp>
        <stp>S23</stp>
        <stp>Curvedate</stp>
        <stp>44950</stp>
        <tr r="CX486" s="7"/>
      </tp>
      <tp t="s">
        <v>#N/A Error:User does not have access</v>
        <stp/>
        <stp>##V3_BCURVESTRIPV12</stp>
        <stp>[PortfolioDaily Data.xlsx]DF Curve!R487C102</stp>
        <stp>S23</stp>
        <stp>Curvedate</stp>
        <stp>44951</stp>
        <tr r="CX487" s="7"/>
      </tp>
      <tp t="s">
        <v>#N/A Error:User does not have access</v>
        <stp/>
        <stp>##V3_BCURVESTRIPV12</stp>
        <stp>[PortfolioDaily Data.xlsx]DF Curve!R486C103</stp>
        <stp>S23</stp>
        <stp>Curvedate</stp>
        <stp>44950</stp>
        <tr r="CY486" s="7"/>
      </tp>
      <tp t="s">
        <v>#N/A Error:User does not have access</v>
        <stp/>
        <stp>##V3_BCURVESTRIPV12</stp>
        <stp>[PortfolioDaily Data.xlsx]DF Curve!R487C103</stp>
        <stp>S23</stp>
        <stp>Curvedate</stp>
        <stp>44951</stp>
        <tr r="CY487" s="7"/>
      </tp>
      <tp t="s">
        <v>#N/A Error:User does not have access</v>
        <stp/>
        <stp>##V3_BCURVESTRIPV12</stp>
        <stp>[PortfolioDaily Data.xlsx]DF Curve!R485C106</stp>
        <stp>S23</stp>
        <stp>Curvedate</stp>
        <stp>44949</stp>
        <tr r="DB485" s="7"/>
      </tp>
      <tp t="s">
        <v>#N/A Error:User does not have access</v>
        <stp/>
        <stp>##V3_BCURVESTRIPV12</stp>
        <stp>[PortfolioDaily Data.xlsx]DF Curve!R492C100</stp>
        <stp>S23</stp>
        <stp>Curvedate</stp>
        <stp>44958</stp>
        <tr r="CV492" s="7"/>
      </tp>
      <tp t="s">
        <v>#N/A Error:User does not have access</v>
        <stp/>
        <stp>##V3_BCURVESTRIPV12</stp>
        <stp>[PortfolioDaily Data.xlsx]DF Curve!R493C100</stp>
        <stp>S23</stp>
        <stp>Curvedate</stp>
        <stp>44959</stp>
        <tr r="CV493" s="7"/>
      </tp>
      <tp t="s">
        <v>#N/A Error:User does not have access</v>
        <stp/>
        <stp>##V3_BCURVESTRIPV12</stp>
        <stp>[PortfolioDaily Data.xlsx]DF Curve!R492C101</stp>
        <stp>S23</stp>
        <stp>Curvedate</stp>
        <stp>44958</stp>
        <tr r="CW492" s="7"/>
      </tp>
      <tp t="s">
        <v>#N/A Error:User does not have access</v>
        <stp/>
        <stp>##V3_BCURVESTRIPV12</stp>
        <stp>[PortfolioDaily Data.xlsx]DF Curve!R493C101</stp>
        <stp>S23</stp>
        <stp>Curvedate</stp>
        <stp>44959</stp>
        <tr r="CW493" s="7"/>
      </tp>
      <tp t="s">
        <v>#N/A Error:User does not have access</v>
        <stp/>
        <stp>##V3_BCURVESTRIPV12</stp>
        <stp>[PortfolioDaily Data.xlsx]DF Curve!R485C104</stp>
        <stp>S23</stp>
        <stp>Curvedate</stp>
        <stp>44949</stp>
        <tr r="CZ485" s="7"/>
      </tp>
      <tp t="s">
        <v>#N/A Error:User does not have access</v>
        <stp/>
        <stp>##V3_BCURVESTRIPV12</stp>
        <stp>[PortfolioDaily Data.xlsx]DF Curve!R492C102</stp>
        <stp>S23</stp>
        <stp>Curvedate</stp>
        <stp>44958</stp>
        <tr r="CX492" s="7"/>
      </tp>
      <tp t="s">
        <v>#N/A Error:User does not have access</v>
        <stp/>
        <stp>##V3_BCURVESTRIPV12</stp>
        <stp>[PortfolioDaily Data.xlsx]DF Curve!R493C102</stp>
        <stp>S23</stp>
        <stp>Curvedate</stp>
        <stp>44959</stp>
        <tr r="CX493" s="7"/>
      </tp>
      <tp t="s">
        <v>#N/A Error:User does not have access</v>
        <stp/>
        <stp>##V3_BCURVESTRIPV12</stp>
        <stp>[PortfolioDaily Data.xlsx]DF Curve!R485C105</stp>
        <stp>S23</stp>
        <stp>Curvedate</stp>
        <stp>44949</stp>
        <tr r="DA485" s="7"/>
      </tp>
      <tp t="s">
        <v>#N/A Error:User does not have access</v>
        <stp/>
        <stp>##V3_BCURVESTRIPV12</stp>
        <stp>[PortfolioDaily Data.xlsx]DF Curve!R492C103</stp>
        <stp>S23</stp>
        <stp>Curvedate</stp>
        <stp>44958</stp>
        <tr r="CY492" s="7"/>
      </tp>
      <tp t="s">
        <v>#N/A Error:User does not have access</v>
        <stp/>
        <stp>##V3_BCURVESTRIPV12</stp>
        <stp>[PortfolioDaily Data.xlsx]DF Curve!R493C103</stp>
        <stp>S23</stp>
        <stp>Curvedate</stp>
        <stp>44959</stp>
        <tr r="CY493" s="7"/>
      </tp>
      <tp t="s">
        <v>#N/A Error:User does not have access</v>
        <stp/>
        <stp>##V3_BCURVESTRIPV12</stp>
        <stp>[PortfolioDaily Data.xlsx]DF Curve!R485C102</stp>
        <stp>S23</stp>
        <stp>Curvedate</stp>
        <stp>44949</stp>
        <tr r="CX485" s="7"/>
      </tp>
      <tp t="s">
        <v>#N/A Error:User does not have access</v>
        <stp/>
        <stp>##V3_BCURVESTRIPV12</stp>
        <stp>[PortfolioDaily Data.xlsx]DF Curve!R492C104</stp>
        <stp>S23</stp>
        <stp>Curvedate</stp>
        <stp>44958</stp>
        <tr r="CZ492" s="7"/>
      </tp>
      <tp t="s">
        <v>#N/A Error:User does not have access</v>
        <stp/>
        <stp>##V3_BCURVESTRIPV12</stp>
        <stp>[PortfolioDaily Data.xlsx]DF Curve!R493C104</stp>
        <stp>S23</stp>
        <stp>Curvedate</stp>
        <stp>44959</stp>
        <tr r="CZ493" s="7"/>
      </tp>
      <tp t="s">
        <v>#N/A Error:User does not have access</v>
        <stp/>
        <stp>##V3_BCURVESTRIPV12</stp>
        <stp>[PortfolioDaily Data.xlsx]DF Curve!R485C103</stp>
        <stp>S23</stp>
        <stp>Curvedate</stp>
        <stp>44949</stp>
        <tr r="CY485" s="7"/>
      </tp>
      <tp t="s">
        <v>#N/A Error:User does not have access</v>
        <stp/>
        <stp>##V3_BCURVESTRIPV12</stp>
        <stp>[PortfolioDaily Data.xlsx]DF Curve!R492C105</stp>
        <stp>S23</stp>
        <stp>Curvedate</stp>
        <stp>44958</stp>
        <tr r="DA492" s="7"/>
      </tp>
      <tp t="s">
        <v>#N/A Error:User does not have access</v>
        <stp/>
        <stp>##V3_BCURVESTRIPV12</stp>
        <stp>[PortfolioDaily Data.xlsx]DF Curve!R493C105</stp>
        <stp>S23</stp>
        <stp>Curvedate</stp>
        <stp>44959</stp>
        <tr r="DA493" s="7"/>
      </tp>
      <tp t="s">
        <v>#N/A Error:User does not have access</v>
        <stp/>
        <stp>##V3_BCURVESTRIPV12</stp>
        <stp>[PortfolioDaily Data.xlsx]DF Curve!R485C100</stp>
        <stp>S23</stp>
        <stp>Curvedate</stp>
        <stp>44949</stp>
        <tr r="CV485" s="7"/>
      </tp>
      <tp t="s">
        <v>#N/A Error:User does not have access</v>
        <stp/>
        <stp>##V3_BCURVESTRIPV12</stp>
        <stp>[PortfolioDaily Data.xlsx]DF Curve!R492C106</stp>
        <stp>S23</stp>
        <stp>Curvedate</stp>
        <stp>44958</stp>
        <tr r="DB492" s="7"/>
      </tp>
      <tp t="s">
        <v>#N/A Error:User does not have access</v>
        <stp/>
        <stp>##V3_BCURVESTRIPV12</stp>
        <stp>[PortfolioDaily Data.xlsx]DF Curve!R493C106</stp>
        <stp>S23</stp>
        <stp>Curvedate</stp>
        <stp>44959</stp>
        <tr r="DB493" s="7"/>
      </tp>
      <tp t="s">
        <v>#N/A Error:User does not have access</v>
        <stp/>
        <stp>##V3_BCURVESTRIPV12</stp>
        <stp>[PortfolioDaily Data.xlsx]DF Curve!R485C101</stp>
        <stp>S23</stp>
        <stp>Curvedate</stp>
        <stp>44949</stp>
        <tr r="CW485" s="7"/>
      </tp>
      <tp t="s">
        <v>#N/A Error:User does not have access</v>
        <stp/>
        <stp>##V3_BCURVESTRIPV12</stp>
        <stp>[PortfolioDaily Data.xlsx]DF Curve!R480C100</stp>
        <stp>S23</stp>
        <stp>Curvedate</stp>
        <stp>44942</stp>
        <tr r="CV480" s="7"/>
      </tp>
      <tp t="s">
        <v>#N/A Error:User does not have access</v>
        <stp/>
        <stp>##V3_BCURVESTRIPV12</stp>
        <stp>[PortfolioDaily Data.xlsx]DF Curve!R481C100</stp>
        <stp>S23</stp>
        <stp>Curvedate</stp>
        <stp>44943</stp>
        <tr r="CV481" s="7"/>
      </tp>
      <tp t="s">
        <v>#N/A Error:User does not have access</v>
        <stp/>
        <stp>##V3_BCURVESTRIPV12</stp>
        <stp>[PortfolioDaily Data.xlsx]DF Curve!R482C104</stp>
        <stp>S23</stp>
        <stp>Curvedate</stp>
        <stp>44944</stp>
        <tr r="CZ482" s="7"/>
      </tp>
      <tp t="s">
        <v>#N/A Error:User does not have access</v>
        <stp/>
        <stp>##V3_BCURVESTRIPV12</stp>
        <stp>[PortfolioDaily Data.xlsx]DF Curve!R483C104</stp>
        <stp>S23</stp>
        <stp>Curvedate</stp>
        <stp>44945</stp>
        <tr r="CZ483" s="7"/>
      </tp>
      <tp t="s">
        <v>#N/A Error:User does not have access</v>
        <stp/>
        <stp>##V3_BCURVESTRIPV12</stp>
        <stp>[PortfolioDaily Data.xlsx]DF Curve!R484C100</stp>
        <stp>S23</stp>
        <stp>Curvedate</stp>
        <stp>44946</stp>
        <tr r="CV484" s="7"/>
      </tp>
      <tp t="s">
        <v>#N/A Error:User does not have access</v>
        <stp/>
        <stp>##V3_BCURVESTRIPV12</stp>
        <stp>[PortfolioDaily Data.xlsx]DF Curve!R490C104</stp>
        <stp>S23</stp>
        <stp>Curvedate</stp>
        <stp>44956</stp>
        <tr r="CZ490" s="7"/>
      </tp>
      <tp t="s">
        <v>#N/A Error:User does not have access</v>
        <stp/>
        <stp>##V3_BCURVESTRIPV12</stp>
        <stp>[PortfolioDaily Data.xlsx]DF Curve!R491C104</stp>
        <stp>S23</stp>
        <stp>Curvedate</stp>
        <stp>44957</stp>
        <tr r="CZ491" s="7"/>
      </tp>
      <tp t="s">
        <v>#N/A Error:User does not have access</v>
        <stp/>
        <stp>##V3_BCURVESTRIPV12</stp>
        <stp>[PortfolioDaily Data.xlsx]DF Curve!R480C101</stp>
        <stp>S23</stp>
        <stp>Curvedate</stp>
        <stp>44942</stp>
        <tr r="CW480" s="7"/>
      </tp>
      <tp t="s">
        <v>#N/A Error:User does not have access</v>
        <stp/>
        <stp>##V3_BCURVESTRIPV12</stp>
        <stp>[PortfolioDaily Data.xlsx]DF Curve!R481C101</stp>
        <stp>S23</stp>
        <stp>Curvedate</stp>
        <stp>44943</stp>
        <tr r="CW481" s="7"/>
      </tp>
      <tp t="s">
        <v>#N/A Error:User does not have access</v>
        <stp/>
        <stp>##V3_BCURVESTRIPV12</stp>
        <stp>[PortfolioDaily Data.xlsx]DF Curve!R482C105</stp>
        <stp>S23</stp>
        <stp>Curvedate</stp>
        <stp>44944</stp>
        <tr r="DA482" s="7"/>
      </tp>
      <tp t="s">
        <v>#N/A Error:User does not have access</v>
        <stp/>
        <stp>##V3_BCURVESTRIPV12</stp>
        <stp>[PortfolioDaily Data.xlsx]DF Curve!R483C105</stp>
        <stp>S23</stp>
        <stp>Curvedate</stp>
        <stp>44945</stp>
        <tr r="DA483" s="7"/>
      </tp>
      <tp t="s">
        <v>#N/A Error:User does not have access</v>
        <stp/>
        <stp>##V3_BCURVESTRIPV12</stp>
        <stp>[PortfolioDaily Data.xlsx]DF Curve!R484C101</stp>
        <stp>S23</stp>
        <stp>Curvedate</stp>
        <stp>44946</stp>
        <tr r="CW484" s="7"/>
      </tp>
      <tp t="s">
        <v>#N/A Error:User does not have access</v>
        <stp/>
        <stp>##V3_BCURVESTRIPV12</stp>
        <stp>[PortfolioDaily Data.xlsx]DF Curve!R490C105</stp>
        <stp>S23</stp>
        <stp>Curvedate</stp>
        <stp>44956</stp>
        <tr r="DA490" s="7"/>
      </tp>
      <tp t="s">
        <v>#N/A Error:User does not have access</v>
        <stp/>
        <stp>##V3_BCURVESTRIPV12</stp>
        <stp>[PortfolioDaily Data.xlsx]DF Curve!R491C105</stp>
        <stp>S23</stp>
        <stp>Curvedate</stp>
        <stp>44957</stp>
        <tr r="DA491" s="7"/>
      </tp>
      <tp t="s">
        <v>#N/A Error:User does not have access</v>
        <stp/>
        <stp>##V3_BCURVESTRIPV12</stp>
        <stp>[PortfolioDaily Data.xlsx]DF Curve!R480C102</stp>
        <stp>S23</stp>
        <stp>Curvedate</stp>
        <stp>44942</stp>
        <tr r="CX480" s="7"/>
      </tp>
      <tp t="s">
        <v>#N/A Error:User does not have access</v>
        <stp/>
        <stp>##V3_BCURVESTRIPV12</stp>
        <stp>[PortfolioDaily Data.xlsx]DF Curve!R481C102</stp>
        <stp>S23</stp>
        <stp>Curvedate</stp>
        <stp>44943</stp>
        <tr r="CX481" s="7"/>
      </tp>
      <tp t="s">
        <v>#N/A Error:User does not have access</v>
        <stp/>
        <stp>##V3_BCURVESTRIPV12</stp>
        <stp>[PortfolioDaily Data.xlsx]DF Curve!R482C106</stp>
        <stp>S23</stp>
        <stp>Curvedate</stp>
        <stp>44944</stp>
        <tr r="DB482" s="7"/>
      </tp>
      <tp t="s">
        <v>#N/A Error:User does not have access</v>
        <stp/>
        <stp>##V3_BCURVESTRIPV12</stp>
        <stp>[PortfolioDaily Data.xlsx]DF Curve!R483C106</stp>
        <stp>S23</stp>
        <stp>Curvedate</stp>
        <stp>44945</stp>
        <tr r="DB483" s="7"/>
      </tp>
      <tp t="s">
        <v>#N/A Error:User does not have access</v>
        <stp/>
        <stp>##V3_BCURVESTRIPV12</stp>
        <stp>[PortfolioDaily Data.xlsx]DF Curve!R484C102</stp>
        <stp>S23</stp>
        <stp>Curvedate</stp>
        <stp>44946</stp>
        <tr r="CX484" s="7"/>
      </tp>
      <tp t="s">
        <v>#N/A Error:User does not have access</v>
        <stp/>
        <stp>##V3_BCURVESTRIPV12</stp>
        <stp>[PortfolioDaily Data.xlsx]DF Curve!R490C106</stp>
        <stp>S23</stp>
        <stp>Curvedate</stp>
        <stp>44956</stp>
        <tr r="DB490" s="7"/>
      </tp>
      <tp t="s">
        <v>#N/A Error:User does not have access</v>
        <stp/>
        <stp>##V3_BCURVESTRIPV12</stp>
        <stp>[PortfolioDaily Data.xlsx]DF Curve!R491C106</stp>
        <stp>S23</stp>
        <stp>Curvedate</stp>
        <stp>44957</stp>
        <tr r="DB491" s="7"/>
      </tp>
      <tp t="s">
        <v>#N/A Error:User does not have access</v>
        <stp/>
        <stp>##V3_BCURVESTRIPV12</stp>
        <stp>[PortfolioDaily Data.xlsx]DF Curve!R480C103</stp>
        <stp>S23</stp>
        <stp>Curvedate</stp>
        <stp>44942</stp>
        <tr r="CY480" s="7"/>
      </tp>
      <tp t="s">
        <v>#N/A Error:User does not have access</v>
        <stp/>
        <stp>##V3_BCURVESTRIPV12</stp>
        <stp>[PortfolioDaily Data.xlsx]DF Curve!R481C103</stp>
        <stp>S23</stp>
        <stp>Curvedate</stp>
        <stp>44943</stp>
        <tr r="CY481" s="7"/>
      </tp>
      <tp t="s">
        <v>#N/A Error:User does not have access</v>
        <stp/>
        <stp>##V3_BCURVESTRIPV12</stp>
        <stp>[PortfolioDaily Data.xlsx]DF Curve!R484C103</stp>
        <stp>S23</stp>
        <stp>Curvedate</stp>
        <stp>44946</stp>
        <tr r="CY484" s="7"/>
      </tp>
      <tp t="s">
        <v>#N/A Error:User does not have access</v>
        <stp/>
        <stp>##V3_BCURVESTRIPV12</stp>
        <stp>[PortfolioDaily Data.xlsx]DF Curve!R480C104</stp>
        <stp>S23</stp>
        <stp>Curvedate</stp>
        <stp>44942</stp>
        <tr r="CZ480" s="7"/>
      </tp>
      <tp t="s">
        <v>#N/A Error:User does not have access</v>
        <stp/>
        <stp>##V3_BCURVESTRIPV12</stp>
        <stp>[PortfolioDaily Data.xlsx]DF Curve!R481C104</stp>
        <stp>S23</stp>
        <stp>Curvedate</stp>
        <stp>44943</stp>
        <tr r="CZ481" s="7"/>
      </tp>
      <tp t="s">
        <v>#N/A Error:User does not have access</v>
        <stp/>
        <stp>##V3_BCURVESTRIPV12</stp>
        <stp>[PortfolioDaily Data.xlsx]DF Curve!R482C100</stp>
        <stp>S23</stp>
        <stp>Curvedate</stp>
        <stp>44944</stp>
        <tr r="CV482" s="7"/>
      </tp>
      <tp t="s">
        <v>#N/A Error:User does not have access</v>
        <stp/>
        <stp>##V3_BCURVESTRIPV12</stp>
        <stp>[PortfolioDaily Data.xlsx]DF Curve!R483C100</stp>
        <stp>S23</stp>
        <stp>Curvedate</stp>
        <stp>44945</stp>
        <tr r="CV483" s="7"/>
      </tp>
      <tp t="s">
        <v>#N/A Error:User does not have access</v>
        <stp/>
        <stp>##V3_BCURVESTRIPV12</stp>
        <stp>[PortfolioDaily Data.xlsx]DF Curve!R484C104</stp>
        <stp>S23</stp>
        <stp>Curvedate</stp>
        <stp>44946</stp>
        <tr r="CZ484" s="7"/>
      </tp>
      <tp t="s">
        <v>#N/A Error:User does not have access</v>
        <stp/>
        <stp>##V3_BCURVESTRIPV12</stp>
        <stp>[PortfolioDaily Data.xlsx]DF Curve!R490C100</stp>
        <stp>S23</stp>
        <stp>Curvedate</stp>
        <stp>44956</stp>
        <tr r="CV490" s="7"/>
      </tp>
      <tp t="s">
        <v>#N/A Error:User does not have access</v>
        <stp/>
        <stp>##V3_BCURVESTRIPV12</stp>
        <stp>[PortfolioDaily Data.xlsx]DF Curve!R491C100</stp>
        <stp>S23</stp>
        <stp>Curvedate</stp>
        <stp>44957</stp>
        <tr r="CV491" s="7"/>
      </tp>
      <tp t="s">
        <v>#N/A Error:User does not have access</v>
        <stp/>
        <stp>##V3_BCURVESTRIPV12</stp>
        <stp>[PortfolioDaily Data.xlsx]DF Curve!R480C105</stp>
        <stp>S23</stp>
        <stp>Curvedate</stp>
        <stp>44942</stp>
        <tr r="DA480" s="7"/>
      </tp>
      <tp t="s">
        <v>#N/A Error:User does not have access</v>
        <stp/>
        <stp>##V3_BCURVESTRIPV12</stp>
        <stp>[PortfolioDaily Data.xlsx]DF Curve!R481C105</stp>
        <stp>S23</stp>
        <stp>Curvedate</stp>
        <stp>44943</stp>
        <tr r="DA481" s="7"/>
      </tp>
      <tp t="s">
        <v>#N/A Error:User does not have access</v>
        <stp/>
        <stp>##V3_BCURVESTRIPV12</stp>
        <stp>[PortfolioDaily Data.xlsx]DF Curve!R482C101</stp>
        <stp>S23</stp>
        <stp>Curvedate</stp>
        <stp>44944</stp>
        <tr r="CW482" s="7"/>
      </tp>
      <tp t="s">
        <v>#N/A Error:User does not have access</v>
        <stp/>
        <stp>##V3_BCURVESTRIPV12</stp>
        <stp>[PortfolioDaily Data.xlsx]DF Curve!R483C101</stp>
        <stp>S23</stp>
        <stp>Curvedate</stp>
        <stp>44945</stp>
        <tr r="CW483" s="7"/>
      </tp>
      <tp t="s">
        <v>#N/A Error:User does not have access</v>
        <stp/>
        <stp>##V3_BCURVESTRIPV12</stp>
        <stp>[PortfolioDaily Data.xlsx]DF Curve!R484C105</stp>
        <stp>S23</stp>
        <stp>Curvedate</stp>
        <stp>44946</stp>
        <tr r="DA484" s="7"/>
      </tp>
      <tp t="s">
        <v>#N/A Error:User does not have access</v>
        <stp/>
        <stp>##V3_BCURVESTRIPV12</stp>
        <stp>[PortfolioDaily Data.xlsx]DF Curve!R490C101</stp>
        <stp>S23</stp>
        <stp>Curvedate</stp>
        <stp>44956</stp>
        <tr r="CW490" s="7"/>
      </tp>
      <tp t="s">
        <v>#N/A Error:User does not have access</v>
        <stp/>
        <stp>##V3_BCURVESTRIPV12</stp>
        <stp>[PortfolioDaily Data.xlsx]DF Curve!R491C101</stp>
        <stp>S23</stp>
        <stp>Curvedate</stp>
        <stp>44957</stp>
        <tr r="CW491" s="7"/>
      </tp>
      <tp t="s">
        <v>#N/A Error:User does not have access</v>
        <stp/>
        <stp>##V3_BCURVESTRIPV12</stp>
        <stp>[PortfolioDaily Data.xlsx]DF Curve!R480C106</stp>
        <stp>S23</stp>
        <stp>Curvedate</stp>
        <stp>44942</stp>
        <tr r="DB480" s="7"/>
      </tp>
      <tp t="s">
        <v>#N/A Error:User does not have access</v>
        <stp/>
        <stp>##V3_BCURVESTRIPV12</stp>
        <stp>[PortfolioDaily Data.xlsx]DF Curve!R481C106</stp>
        <stp>S23</stp>
        <stp>Curvedate</stp>
        <stp>44943</stp>
        <tr r="DB481" s="7"/>
      </tp>
      <tp t="s">
        <v>#N/A Error:User does not have access</v>
        <stp/>
        <stp>##V3_BCURVESTRIPV12</stp>
        <stp>[PortfolioDaily Data.xlsx]DF Curve!R482C102</stp>
        <stp>S23</stp>
        <stp>Curvedate</stp>
        <stp>44944</stp>
        <tr r="CX482" s="7"/>
      </tp>
      <tp t="s">
        <v>#N/A Error:User does not have access</v>
        <stp/>
        <stp>##V3_BCURVESTRIPV12</stp>
        <stp>[PortfolioDaily Data.xlsx]DF Curve!R483C102</stp>
        <stp>S23</stp>
        <stp>Curvedate</stp>
        <stp>44945</stp>
        <tr r="CX483" s="7"/>
      </tp>
      <tp t="s">
        <v>#N/A Error:User does not have access</v>
        <stp/>
        <stp>##V3_BCURVESTRIPV12</stp>
        <stp>[PortfolioDaily Data.xlsx]DF Curve!R484C106</stp>
        <stp>S23</stp>
        <stp>Curvedate</stp>
        <stp>44946</stp>
        <tr r="DB484" s="7"/>
      </tp>
      <tp t="s">
        <v>#N/A Error:User does not have access</v>
        <stp/>
        <stp>##V3_BCURVESTRIPV12</stp>
        <stp>[PortfolioDaily Data.xlsx]DF Curve!R490C102</stp>
        <stp>S23</stp>
        <stp>Curvedate</stp>
        <stp>44956</stp>
        <tr r="CX490" s="7"/>
      </tp>
      <tp t="s">
        <v>#N/A Error:User does not have access</v>
        <stp/>
        <stp>##V3_BCURVESTRIPV12</stp>
        <stp>[PortfolioDaily Data.xlsx]DF Curve!R491C102</stp>
        <stp>S23</stp>
        <stp>Curvedate</stp>
        <stp>44957</stp>
        <tr r="CX491" s="7"/>
      </tp>
      <tp t="s">
        <v>#N/A Error:User does not have access</v>
        <stp/>
        <stp>##V3_BCURVESTRIPV12</stp>
        <stp>[PortfolioDaily Data.xlsx]DF Curve!R482C103</stp>
        <stp>S23</stp>
        <stp>Curvedate</stp>
        <stp>44944</stp>
        <tr r="CY482" s="7"/>
      </tp>
      <tp t="s">
        <v>#N/A Error:User does not have access</v>
        <stp/>
        <stp>##V3_BCURVESTRIPV12</stp>
        <stp>[PortfolioDaily Data.xlsx]DF Curve!R483C103</stp>
        <stp>S23</stp>
        <stp>Curvedate</stp>
        <stp>44945</stp>
        <tr r="CY483" s="7"/>
      </tp>
      <tp t="s">
        <v>#N/A Error:User does not have access</v>
        <stp/>
        <stp>##V3_BCURVESTRIPV12</stp>
        <stp>[PortfolioDaily Data.xlsx]DF Curve!R490C103</stp>
        <stp>S23</stp>
        <stp>Curvedate</stp>
        <stp>44956</stp>
        <tr r="CY490" s="7"/>
      </tp>
      <tp t="s">
        <v>#N/A Error:User does not have access</v>
        <stp/>
        <stp>##V3_BCURVESTRIPV12</stp>
        <stp>[PortfolioDaily Data.xlsx]DF Curve!R491C103</stp>
        <stp>S23</stp>
        <stp>Curvedate</stp>
        <stp>44957</stp>
        <tr r="CY491" s="7"/>
      </tp>
      <tp t="s">
        <v>#N/A Error:User does not have access</v>
        <stp/>
        <stp>##V3_BCURVESTRIPV12</stp>
        <stp>[PortfolioDaily Data.xlsx]DF Curve!R498C104</stp>
        <stp>S23</stp>
        <stp>Curvedate</stp>
        <stp>44966</stp>
        <tr r="CZ498" s="7"/>
      </tp>
      <tp t="s">
        <v>#N/A Error:User does not have access</v>
        <stp/>
        <stp>##V3_BCURVESTRIPV12</stp>
        <stp>[PortfolioDaily Data.xlsx]DF Curve!R499C104</stp>
        <stp>S23</stp>
        <stp>Curvedate</stp>
        <stp>44967</stp>
        <tr r="CZ499" s="7"/>
      </tp>
      <tp t="s">
        <v>#N/A Error:User does not have access</v>
        <stp/>
        <stp>##V3_BCURVESTRIPV12</stp>
        <stp>[PortfolioDaily Data.xlsx]DF Curve!R498C105</stp>
        <stp>S23</stp>
        <stp>Curvedate</stp>
        <stp>44966</stp>
        <tr r="DA498" s="7"/>
      </tp>
      <tp t="s">
        <v>#N/A Error:User does not have access</v>
        <stp/>
        <stp>##V3_BCURVESTRIPV12</stp>
        <stp>[PortfolioDaily Data.xlsx]DF Curve!R499C105</stp>
        <stp>S23</stp>
        <stp>Curvedate</stp>
        <stp>44967</stp>
        <tr r="DA499" s="7"/>
      </tp>
      <tp t="s">
        <v>#N/A Error:User does not have access</v>
        <stp/>
        <stp>##V3_BCURVESTRIPV12</stp>
        <stp>[PortfolioDaily Data.xlsx]DF Curve!R498C106</stp>
        <stp>S23</stp>
        <stp>Curvedate</stp>
        <stp>44966</stp>
        <tr r="DB498" s="7"/>
      </tp>
      <tp t="s">
        <v>#N/A Error:User does not have access</v>
        <stp/>
        <stp>##V3_BCURVESTRIPV12</stp>
        <stp>[PortfolioDaily Data.xlsx]DF Curve!R499C106</stp>
        <stp>S23</stp>
        <stp>Curvedate</stp>
        <stp>44967</stp>
        <tr r="DB499" s="7"/>
      </tp>
      <tp t="s">
        <v>#N/A Error:User does not have access</v>
        <stp/>
        <stp>##V3_BCURVESTRIPV12</stp>
        <stp>[PortfolioDaily Data.xlsx]DF Curve!R498C100</stp>
        <stp>S23</stp>
        <stp>Curvedate</stp>
        <stp>44966</stp>
        <tr r="CV498" s="7"/>
      </tp>
      <tp t="s">
        <v>#N/A Error:User does not have access</v>
        <stp/>
        <stp>##V3_BCURVESTRIPV12</stp>
        <stp>[PortfolioDaily Data.xlsx]DF Curve!R499C100</stp>
        <stp>S23</stp>
        <stp>Curvedate</stp>
        <stp>44967</stp>
        <tr r="CV499" s="7"/>
      </tp>
      <tp t="s">
        <v>#N/A Error:User does not have access</v>
        <stp/>
        <stp>##V3_BCURVESTRIPV12</stp>
        <stp>[PortfolioDaily Data.xlsx]DF Curve!R498C101</stp>
        <stp>S23</stp>
        <stp>Curvedate</stp>
        <stp>44966</stp>
        <tr r="CW498" s="7"/>
      </tp>
      <tp t="s">
        <v>#N/A Error:User does not have access</v>
        <stp/>
        <stp>##V3_BCURVESTRIPV12</stp>
        <stp>[PortfolioDaily Data.xlsx]DF Curve!R499C101</stp>
        <stp>S23</stp>
        <stp>Curvedate</stp>
        <stp>44967</stp>
        <tr r="CW499" s="7"/>
      </tp>
      <tp t="s">
        <v>#N/A Error:User does not have access</v>
        <stp/>
        <stp>##V3_BCURVESTRIPV12</stp>
        <stp>[PortfolioDaily Data.xlsx]DF Curve!R498C102</stp>
        <stp>S23</stp>
        <stp>Curvedate</stp>
        <stp>44966</stp>
        <tr r="CX498" s="7"/>
      </tp>
      <tp t="s">
        <v>#N/A Error:User does not have access</v>
        <stp/>
        <stp>##V3_BCURVESTRIPV12</stp>
        <stp>[PortfolioDaily Data.xlsx]DF Curve!R499C102</stp>
        <stp>S23</stp>
        <stp>Curvedate</stp>
        <stp>44967</stp>
        <tr r="CX499" s="7"/>
      </tp>
      <tp t="s">
        <v>#N/A Error:User does not have access</v>
        <stp/>
        <stp>##V3_BCURVESTRIPV12</stp>
        <stp>[PortfolioDaily Data.xlsx]DF Curve!R498C103</stp>
        <stp>S23</stp>
        <stp>Curvedate</stp>
        <stp>44966</stp>
        <tr r="CY498" s="7"/>
      </tp>
      <tp t="s">
        <v>#N/A Error:User does not have access</v>
        <stp/>
        <stp>##V3_BCURVESTRIPV12</stp>
        <stp>[PortfolioDaily Data.xlsx]DF Curve!R499C103</stp>
        <stp>S23</stp>
        <stp>Curvedate</stp>
        <stp>44967</stp>
        <tr r="CY499" s="7"/>
      </tp>
      <tp t="s">
        <v>#N/A Error:User does not have access</v>
        <stp/>
        <stp>##V3_BCURVESTRIPV12</stp>
        <stp>[PortfolioDaily Data.xlsx]DF Curve!R494C106</stp>
        <stp>S23</stp>
        <stp>Curvedate</stp>
        <stp>44960</stp>
        <tr r="DB494" s="7"/>
      </tp>
      <tp t="s">
        <v>#N/A Error:User does not have access</v>
        <stp/>
        <stp>##V3_BCURVESTRIPV12</stp>
        <stp>[PortfolioDaily Data.xlsx]DF Curve!R495C104</stp>
        <stp>S23</stp>
        <stp>Curvedate</stp>
        <stp>44963</stp>
        <tr r="CZ495" s="7"/>
      </tp>
      <tp t="s">
        <v>#N/A Error:User does not have access</v>
        <stp/>
        <stp>##V3_BCURVESTRIPV12</stp>
        <stp>[PortfolioDaily Data.xlsx]DF Curve!R496C100</stp>
        <stp>S23</stp>
        <stp>Curvedate</stp>
        <stp>44964</stp>
        <tr r="CV496" s="7"/>
      </tp>
      <tp t="s">
        <v>#N/A Error:User does not have access</v>
        <stp/>
        <stp>##V3_BCURVESTRIPV12</stp>
        <stp>[PortfolioDaily Data.xlsx]DF Curve!R497C100</stp>
        <stp>S23</stp>
        <stp>Curvedate</stp>
        <stp>44965</stp>
        <tr r="CV497" s="7"/>
      </tp>
      <tp t="s">
        <v>#N/A Error:User does not have access</v>
        <stp/>
        <stp>##V3_BCURVESTRIPV12</stp>
        <stp>[PortfolioDaily Data.xlsx]DF Curve!R495C105</stp>
        <stp>S23</stp>
        <stp>Curvedate</stp>
        <stp>44963</stp>
        <tr r="DA495" s="7"/>
      </tp>
      <tp t="s">
        <v>#N/A Error:User does not have access</v>
        <stp/>
        <stp>##V3_BCURVESTRIPV12</stp>
        <stp>[PortfolioDaily Data.xlsx]DF Curve!R496C101</stp>
        <stp>S23</stp>
        <stp>Curvedate</stp>
        <stp>44964</stp>
        <tr r="CW496" s="7"/>
      </tp>
      <tp t="s">
        <v>#N/A Error:User does not have access</v>
        <stp/>
        <stp>##V3_BCURVESTRIPV12</stp>
        <stp>[PortfolioDaily Data.xlsx]DF Curve!R497C101</stp>
        <stp>S23</stp>
        <stp>Curvedate</stp>
        <stp>44965</stp>
        <tr r="CW497" s="7"/>
      </tp>
      <tp t="s">
        <v>#N/A Error:User does not have access</v>
        <stp/>
        <stp>##V3_BCURVESTRIPV12</stp>
        <stp>[PortfolioDaily Data.xlsx]DF Curve!R494C104</stp>
        <stp>S23</stp>
        <stp>Curvedate</stp>
        <stp>44960</stp>
        <tr r="CZ494" s="7"/>
      </tp>
      <tp t="s">
        <v>#N/A Error:User does not have access</v>
        <stp/>
        <stp>##V3_BCURVESTRIPV12</stp>
        <stp>[PortfolioDaily Data.xlsx]DF Curve!R495C106</stp>
        <stp>S23</stp>
        <stp>Curvedate</stp>
        <stp>44963</stp>
        <tr r="DB495" s="7"/>
      </tp>
      <tp t="s">
        <v>#N/A Error:User does not have access</v>
        <stp/>
        <stp>##V3_BCURVESTRIPV12</stp>
        <stp>[PortfolioDaily Data.xlsx]DF Curve!R496C102</stp>
        <stp>S23</stp>
        <stp>Curvedate</stp>
        <stp>44964</stp>
        <tr r="CX496" s="7"/>
      </tp>
      <tp t="s">
        <v>#N/A Error:User does not have access</v>
        <stp/>
        <stp>##V3_BCURVESTRIPV12</stp>
        <stp>[PortfolioDaily Data.xlsx]DF Curve!R497C102</stp>
        <stp>S23</stp>
        <stp>Curvedate</stp>
        <stp>44965</stp>
        <tr r="CX497" s="7"/>
      </tp>
      <tp t="s">
        <v>#N/A Error:User does not have access</v>
        <stp/>
        <stp>##V3_BCURVESTRIPV12</stp>
        <stp>[PortfolioDaily Data.xlsx]DF Curve!R494C105</stp>
        <stp>S23</stp>
        <stp>Curvedate</stp>
        <stp>44960</stp>
        <tr r="DA494" s="7"/>
      </tp>
      <tp t="s">
        <v>#N/A Error:User does not have access</v>
        <stp/>
        <stp>##V3_BCURVESTRIPV12</stp>
        <stp>[PortfolioDaily Data.xlsx]DF Curve!R496C103</stp>
        <stp>S23</stp>
        <stp>Curvedate</stp>
        <stp>44964</stp>
        <tr r="CY496" s="7"/>
      </tp>
      <tp t="s">
        <v>#N/A Error:User does not have access</v>
        <stp/>
        <stp>##V3_BCURVESTRIPV12</stp>
        <stp>[PortfolioDaily Data.xlsx]DF Curve!R497C103</stp>
        <stp>S23</stp>
        <stp>Curvedate</stp>
        <stp>44965</stp>
        <tr r="CY497" s="7"/>
      </tp>
      <tp t="s">
        <v>#N/A Error:User does not have access</v>
        <stp/>
        <stp>##V3_BCURVESTRIPV12</stp>
        <stp>[PortfolioDaily Data.xlsx]DF Curve!R494C102</stp>
        <stp>S23</stp>
        <stp>Curvedate</stp>
        <stp>44960</stp>
        <tr r="CX494" s="7"/>
      </tp>
      <tp t="s">
        <v>#N/A Error:User does not have access</v>
        <stp/>
        <stp>##V3_BCURVESTRIPV12</stp>
        <stp>[PortfolioDaily Data.xlsx]DF Curve!R495C100</stp>
        <stp>S23</stp>
        <stp>Curvedate</stp>
        <stp>44963</stp>
        <tr r="CV495" s="7"/>
      </tp>
      <tp t="s">
        <v>#N/A Error:User does not have access</v>
        <stp/>
        <stp>##V3_BCURVESTRIPV12</stp>
        <stp>[PortfolioDaily Data.xlsx]DF Curve!R496C104</stp>
        <stp>S23</stp>
        <stp>Curvedate</stp>
        <stp>44964</stp>
        <tr r="CZ496" s="7"/>
      </tp>
      <tp t="s">
        <v>#N/A Error:User does not have access</v>
        <stp/>
        <stp>##V3_BCURVESTRIPV12</stp>
        <stp>[PortfolioDaily Data.xlsx]DF Curve!R497C104</stp>
        <stp>S23</stp>
        <stp>Curvedate</stp>
        <stp>44965</stp>
        <tr r="CZ497" s="7"/>
      </tp>
      <tp t="s">
        <v>#N/A Error:User does not have access</v>
        <stp/>
        <stp>##V3_BCURVESTRIPV12</stp>
        <stp>[PortfolioDaily Data.xlsx]DF Curve!R494C103</stp>
        <stp>S23</stp>
        <stp>Curvedate</stp>
        <stp>44960</stp>
        <tr r="CY494" s="7"/>
      </tp>
      <tp t="s">
        <v>#N/A Error:User does not have access</v>
        <stp/>
        <stp>##V3_BCURVESTRIPV12</stp>
        <stp>[PortfolioDaily Data.xlsx]DF Curve!R495C101</stp>
        <stp>S23</stp>
        <stp>Curvedate</stp>
        <stp>44963</stp>
        <tr r="CW495" s="7"/>
      </tp>
      <tp t="s">
        <v>#N/A Error:User does not have access</v>
        <stp/>
        <stp>##V3_BCURVESTRIPV12</stp>
        <stp>[PortfolioDaily Data.xlsx]DF Curve!R496C105</stp>
        <stp>S23</stp>
        <stp>Curvedate</stp>
        <stp>44964</stp>
        <tr r="DA496" s="7"/>
      </tp>
      <tp t="s">
        <v>#N/A Error:User does not have access</v>
        <stp/>
        <stp>##V3_BCURVESTRIPV12</stp>
        <stp>[PortfolioDaily Data.xlsx]DF Curve!R497C105</stp>
        <stp>S23</stp>
        <stp>Curvedate</stp>
        <stp>44965</stp>
        <tr r="DA497" s="7"/>
      </tp>
      <tp t="s">
        <v>#N/A Error:User does not have access</v>
        <stp/>
        <stp>##V3_BCURVESTRIPV12</stp>
        <stp>[PortfolioDaily Data.xlsx]DF Curve!R494C100</stp>
        <stp>S23</stp>
        <stp>Curvedate</stp>
        <stp>44960</stp>
        <tr r="CV494" s="7"/>
      </tp>
      <tp t="s">
        <v>#N/A Error:User does not have access</v>
        <stp/>
        <stp>##V3_BCURVESTRIPV12</stp>
        <stp>[PortfolioDaily Data.xlsx]DF Curve!R495C102</stp>
        <stp>S23</stp>
        <stp>Curvedate</stp>
        <stp>44963</stp>
        <tr r="CX495" s="7"/>
      </tp>
      <tp t="s">
        <v>#N/A Error:User does not have access</v>
        <stp/>
        <stp>##V3_BCURVESTRIPV12</stp>
        <stp>[PortfolioDaily Data.xlsx]DF Curve!R496C106</stp>
        <stp>S23</stp>
        <stp>Curvedate</stp>
        <stp>44964</stp>
        <tr r="DB496" s="7"/>
      </tp>
      <tp t="s">
        <v>#N/A Error:User does not have access</v>
        <stp/>
        <stp>##V3_BCURVESTRIPV12</stp>
        <stp>[PortfolioDaily Data.xlsx]DF Curve!R497C106</stp>
        <stp>S23</stp>
        <stp>Curvedate</stp>
        <stp>44965</stp>
        <tr r="DB497" s="7"/>
      </tp>
      <tp t="s">
        <v>#N/A Error:User does not have access</v>
        <stp/>
        <stp>##V3_BCURVESTRIPV12</stp>
        <stp>[PortfolioDaily Data.xlsx]DF Curve!R494C101</stp>
        <stp>S23</stp>
        <stp>Curvedate</stp>
        <stp>44960</stp>
        <tr r="CW494" s="7"/>
      </tp>
      <tp t="s">
        <v>#N/A Error:User does not have access</v>
        <stp/>
        <stp>##V3_BCURVESTRIPV12</stp>
        <stp>[PortfolioDaily Data.xlsx]DF Curve!R495C103</stp>
        <stp>S23</stp>
        <stp>Curvedate</stp>
        <stp>44963</stp>
        <tr r="CY495" s="7"/>
      </tp>
      <tp t="s">
        <v>#N/A Error:User does not have access</v>
        <stp/>
        <stp>##V3_BCURVESTRIPV12</stp>
        <stp>[PortfolioDaily Data.xlsx]DF Curve!R456C104</stp>
        <stp>S23</stp>
        <stp>Curvedate</stp>
        <stp>44908</stp>
        <tr r="CZ456" s="7"/>
      </tp>
      <tp t="s">
        <v>#N/A Error:User does not have access</v>
        <stp/>
        <stp>##V3_BCURVESTRIPV12</stp>
        <stp>[PortfolioDaily Data.xlsx]DF Curve!R457C104</stp>
        <stp>S23</stp>
        <stp>Curvedate</stp>
        <stp>44909</stp>
        <tr r="CZ457" s="7"/>
      </tp>
      <tp t="s">
        <v>#N/A Error:User does not have access</v>
        <stp/>
        <stp>##V3_BCURVESTRIPV12</stp>
        <stp>[PortfolioDaily Data.xlsx]DF Curve!R470C102</stp>
        <stp>S23</stp>
        <stp>Curvedate</stp>
        <stp>44928</stp>
        <tr r="CX470" s="7"/>
      </tp>
      <tp t="s">
        <v>#N/A Error:User does not have access</v>
        <stp/>
        <stp>##V3_BCURVESTRIPV12</stp>
        <stp>[PortfolioDaily Data.xlsx]DF Curve!R471C102</stp>
        <stp>S23</stp>
        <stp>Curvedate</stp>
        <stp>44929</stp>
        <tr r="CX471" s="7"/>
      </tp>
      <tp t="s">
        <v>#N/A Error:User does not have access</v>
        <stp/>
        <stp>##V3_BCURVESTRIPV12</stp>
        <stp>[PortfolioDaily Data.xlsx]DF Curve!R456C105</stp>
        <stp>S23</stp>
        <stp>Curvedate</stp>
        <stp>44908</stp>
        <tr r="DA456" s="7"/>
      </tp>
      <tp t="s">
        <v>#N/A Error:User does not have access</v>
        <stp/>
        <stp>##V3_BCURVESTRIPV12</stp>
        <stp>[PortfolioDaily Data.xlsx]DF Curve!R457C105</stp>
        <stp>S23</stp>
        <stp>Curvedate</stp>
        <stp>44909</stp>
        <tr r="DA457" s="7"/>
      </tp>
      <tp t="s">
        <v>#N/A Error:User does not have access</v>
        <stp/>
        <stp>##V3_BCURVESTRIPV12</stp>
        <stp>[PortfolioDaily Data.xlsx]DF Curve!R470C103</stp>
        <stp>S23</stp>
        <stp>Curvedate</stp>
        <stp>44928</stp>
        <tr r="CY470" s="7"/>
      </tp>
      <tp t="s">
        <v>#N/A Error:User does not have access</v>
        <stp/>
        <stp>##V3_BCURVESTRIPV12</stp>
        <stp>[PortfolioDaily Data.xlsx]DF Curve!R471C103</stp>
        <stp>S23</stp>
        <stp>Curvedate</stp>
        <stp>44929</stp>
        <tr r="CY471" s="7"/>
      </tp>
      <tp t="s">
        <v>#N/A Error:User does not have access</v>
        <stp/>
        <stp>##V3_BCURVESTRIPV12</stp>
        <stp>[PortfolioDaily Data.xlsx]DF Curve!R456C106</stp>
        <stp>S23</stp>
        <stp>Curvedate</stp>
        <stp>44908</stp>
        <tr r="DB456" s="7"/>
      </tp>
      <tp t="s">
        <v>#N/A Error:User does not have access</v>
        <stp/>
        <stp>##V3_BCURVESTRIPV12</stp>
        <stp>[PortfolioDaily Data.xlsx]DF Curve!R457C106</stp>
        <stp>S23</stp>
        <stp>Curvedate</stp>
        <stp>44909</stp>
        <tr r="DB457" s="7"/>
      </tp>
      <tp t="s">
        <v>#N/A Error:User does not have access</v>
        <stp/>
        <stp>##V3_BCURVESTRIPV12</stp>
        <stp>[PortfolioDaily Data.xlsx]DF Curve!R470C100</stp>
        <stp>S23</stp>
        <stp>Curvedate</stp>
        <stp>44928</stp>
        <tr r="CV470" s="7"/>
      </tp>
      <tp t="s">
        <v>#N/A Error:User does not have access</v>
        <stp/>
        <stp>##V3_BCURVESTRIPV12</stp>
        <stp>[PortfolioDaily Data.xlsx]DF Curve!R471C100</stp>
        <stp>S23</stp>
        <stp>Curvedate</stp>
        <stp>44929</stp>
        <tr r="CV471" s="7"/>
      </tp>
      <tp t="s">
        <v>#N/A Error:User does not have access</v>
        <stp/>
        <stp>##V3_BCURVESTRIPV12</stp>
        <stp>[PortfolioDaily Data.xlsx]DF Curve!R470C101</stp>
        <stp>S23</stp>
        <stp>Curvedate</stp>
        <stp>44928</stp>
        <tr r="CW470" s="7"/>
      </tp>
      <tp t="s">
        <v>#N/A Error:User does not have access</v>
        <stp/>
        <stp>##V3_BCURVESTRIPV12</stp>
        <stp>[PortfolioDaily Data.xlsx]DF Curve!R471C101</stp>
        <stp>S23</stp>
        <stp>Curvedate</stp>
        <stp>44929</stp>
        <tr r="CW471" s="7"/>
      </tp>
      <tp t="s">
        <v>#N/A Error:User does not have access</v>
        <stp/>
        <stp>##V3_BCURVESTRIPV12</stp>
        <stp>[PortfolioDaily Data.xlsx]DF Curve!R456C100</stp>
        <stp>S23</stp>
        <stp>Curvedate</stp>
        <stp>44908</stp>
        <tr r="CV456" s="7"/>
      </tp>
      <tp t="s">
        <v>#N/A Error:User does not have access</v>
        <stp/>
        <stp>##V3_BCURVESTRIPV12</stp>
        <stp>[PortfolioDaily Data.xlsx]DF Curve!R457C100</stp>
        <stp>S23</stp>
        <stp>Curvedate</stp>
        <stp>44909</stp>
        <tr r="CV457" s="7"/>
      </tp>
      <tp t="s">
        <v>#N/A Error:User does not have access</v>
        <stp/>
        <stp>##V3_BCURVESTRIPV12</stp>
        <stp>[PortfolioDaily Data.xlsx]DF Curve!R470C106</stp>
        <stp>S23</stp>
        <stp>Curvedate</stp>
        <stp>44928</stp>
        <tr r="DB470" s="7"/>
      </tp>
      <tp t="s">
        <v>#N/A Error:User does not have access</v>
        <stp/>
        <stp>##V3_BCURVESTRIPV12</stp>
        <stp>[PortfolioDaily Data.xlsx]DF Curve!R471C106</stp>
        <stp>S23</stp>
        <stp>Curvedate</stp>
        <stp>44929</stp>
        <tr r="DB471" s="7"/>
      </tp>
      <tp t="s">
        <v>#N/A Error:User does not have access</v>
        <stp/>
        <stp>##V3_BCURVESTRIPV12</stp>
        <stp>[PortfolioDaily Data.xlsx]DF Curve!R456C101</stp>
        <stp>S23</stp>
        <stp>Curvedate</stp>
        <stp>44908</stp>
        <tr r="CW456" s="7"/>
      </tp>
      <tp t="s">
        <v>#N/A Error:User does not have access</v>
        <stp/>
        <stp>##V3_BCURVESTRIPV12</stp>
        <stp>[PortfolioDaily Data.xlsx]DF Curve!R457C101</stp>
        <stp>S23</stp>
        <stp>Curvedate</stp>
        <stp>44909</stp>
        <tr r="CW457" s="7"/>
      </tp>
      <tp t="s">
        <v>#N/A Error:User does not have access</v>
        <stp/>
        <stp>##V3_BCURVESTRIPV12</stp>
        <stp>[PortfolioDaily Data.xlsx]DF Curve!R456C102</stp>
        <stp>S23</stp>
        <stp>Curvedate</stp>
        <stp>44908</stp>
        <tr r="CX456" s="7"/>
      </tp>
      <tp t="s">
        <v>#N/A Error:User does not have access</v>
        <stp/>
        <stp>##V3_BCURVESTRIPV12</stp>
        <stp>[PortfolioDaily Data.xlsx]DF Curve!R457C102</stp>
        <stp>S23</stp>
        <stp>Curvedate</stp>
        <stp>44909</stp>
        <tr r="CX457" s="7"/>
      </tp>
      <tp t="s">
        <v>#N/A Error:User does not have access</v>
        <stp/>
        <stp>##V3_BCURVESTRIPV12</stp>
        <stp>[PortfolioDaily Data.xlsx]DF Curve!R470C104</stp>
        <stp>S23</stp>
        <stp>Curvedate</stp>
        <stp>44928</stp>
        <tr r="CZ470" s="7"/>
      </tp>
      <tp t="s">
        <v>#N/A Error:User does not have access</v>
        <stp/>
        <stp>##V3_BCURVESTRIPV12</stp>
        <stp>[PortfolioDaily Data.xlsx]DF Curve!R471C104</stp>
        <stp>S23</stp>
        <stp>Curvedate</stp>
        <stp>44929</stp>
        <tr r="CZ471" s="7"/>
      </tp>
      <tp t="s">
        <v>#N/A Error:User does not have access</v>
        <stp/>
        <stp>##V3_BCURVESTRIPV12</stp>
        <stp>[PortfolioDaily Data.xlsx]DF Curve!R456C103</stp>
        <stp>S23</stp>
        <stp>Curvedate</stp>
        <stp>44908</stp>
        <tr r="CY456" s="7"/>
      </tp>
      <tp t="s">
        <v>#N/A Error:User does not have access</v>
        <stp/>
        <stp>##V3_BCURVESTRIPV12</stp>
        <stp>[PortfolioDaily Data.xlsx]DF Curve!R457C103</stp>
        <stp>S23</stp>
        <stp>Curvedate</stp>
        <stp>44909</stp>
        <tr r="CY457" s="7"/>
      </tp>
      <tp t="s">
        <v>#N/A Error:User does not have access</v>
        <stp/>
        <stp>##V3_BCURVESTRIPV12</stp>
        <stp>[PortfolioDaily Data.xlsx]DF Curve!R470C105</stp>
        <stp>S23</stp>
        <stp>Curvedate</stp>
        <stp>44928</stp>
        <tr r="DA470" s="7"/>
      </tp>
      <tp t="s">
        <v>#N/A Error:User does not have access</v>
        <stp/>
        <stp>##V3_BCURVESTRIPV12</stp>
        <stp>[PortfolioDaily Data.xlsx]DF Curve!R471C105</stp>
        <stp>S23</stp>
        <stp>Curvedate</stp>
        <stp>44929</stp>
        <tr r="DA471" s="7"/>
      </tp>
      <tp t="s">
        <v>#N/A Error:User does not have access</v>
        <stp/>
        <stp>##V3_BCURVESTRIPV12</stp>
        <stp>[PortfolioDaily Data.xlsx]DF Curve!R450C102</stp>
        <stp>S23</stp>
        <stp>Curvedate</stp>
        <stp>44900</stp>
        <tr r="CX450" s="7"/>
      </tp>
      <tp t="s">
        <v>#N/A Error:User does not have access</v>
        <stp/>
        <stp>##V3_BCURVESTRIPV12</stp>
        <stp>[PortfolioDaily Data.xlsx]DF Curve!R451C102</stp>
        <stp>S23</stp>
        <stp>Curvedate</stp>
        <stp>44901</stp>
        <tr r="CX451" s="7"/>
      </tp>
      <tp t="s">
        <v>#N/A Error:User does not have access</v>
        <stp/>
        <stp>##V3_BCURVESTRIPV12</stp>
        <stp>[PortfolioDaily Data.xlsx]DF Curve!R452C102</stp>
        <stp>S23</stp>
        <stp>Curvedate</stp>
        <stp>44902</stp>
        <tr r="CX452" s="7"/>
      </tp>
      <tp t="s">
        <v>#N/A Error:User does not have access</v>
        <stp/>
        <stp>##V3_BCURVESTRIPV12</stp>
        <stp>[PortfolioDaily Data.xlsx]DF Curve!R453C102</stp>
        <stp>S23</stp>
        <stp>Curvedate</stp>
        <stp>44903</stp>
        <tr r="CX453" s="7"/>
      </tp>
      <tp t="s">
        <v>#N/A Error:User does not have access</v>
        <stp/>
        <stp>##V3_BCURVESTRIPV12</stp>
        <stp>[PortfolioDaily Data.xlsx]DF Curve!R454C102</stp>
        <stp>S23</stp>
        <stp>Curvedate</stp>
        <stp>44904</stp>
        <tr r="CX454" s="7"/>
      </tp>
      <tp t="s">
        <v>#N/A Error:User does not have access</v>
        <stp/>
        <stp>##V3_BCURVESTRIPV12</stp>
        <stp>[PortfolioDaily Data.xlsx]DF Curve!R455C100</stp>
        <stp>S23</stp>
        <stp>Curvedate</stp>
        <stp>44907</stp>
        <tr r="CV455" s="7"/>
      </tp>
      <tp t="s">
        <v>#N/A Error:User does not have access</v>
        <stp/>
        <stp>##V3_BCURVESTRIPV12</stp>
        <stp>[PortfolioDaily Data.xlsx]DF Curve!R450C103</stp>
        <stp>S23</stp>
        <stp>Curvedate</stp>
        <stp>44900</stp>
        <tr r="CY450" s="7"/>
      </tp>
      <tp t="s">
        <v>#N/A Error:User does not have access</v>
        <stp/>
        <stp>##V3_BCURVESTRIPV12</stp>
        <stp>[PortfolioDaily Data.xlsx]DF Curve!R451C103</stp>
        <stp>S23</stp>
        <stp>Curvedate</stp>
        <stp>44901</stp>
        <tr r="CY451" s="7"/>
      </tp>
      <tp t="s">
        <v>#N/A Error:User does not have access</v>
        <stp/>
        <stp>##V3_BCURVESTRIPV12</stp>
        <stp>[PortfolioDaily Data.xlsx]DF Curve!R452C103</stp>
        <stp>S23</stp>
        <stp>Curvedate</stp>
        <stp>44902</stp>
        <tr r="CY452" s="7"/>
      </tp>
      <tp t="s">
        <v>#N/A Error:User does not have access</v>
        <stp/>
        <stp>##V3_BCURVESTRIPV12</stp>
        <stp>[PortfolioDaily Data.xlsx]DF Curve!R453C103</stp>
        <stp>S23</stp>
        <stp>Curvedate</stp>
        <stp>44903</stp>
        <tr r="CY453" s="7"/>
      </tp>
      <tp t="s">
        <v>#N/A Error:User does not have access</v>
        <stp/>
        <stp>##V3_BCURVESTRIPV12</stp>
        <stp>[PortfolioDaily Data.xlsx]DF Curve!R454C103</stp>
        <stp>S23</stp>
        <stp>Curvedate</stp>
        <stp>44904</stp>
        <tr r="CY454" s="7"/>
      </tp>
      <tp t="s">
        <v>#N/A Error:User does not have access</v>
        <stp/>
        <stp>##V3_BCURVESTRIPV12</stp>
        <stp>[PortfolioDaily Data.xlsx]DF Curve!R455C101</stp>
        <stp>S23</stp>
        <stp>Curvedate</stp>
        <stp>44907</stp>
        <tr r="CW455" s="7"/>
      </tp>
      <tp t="s">
        <v>#N/A Error:User does not have access</v>
        <stp/>
        <stp>##V3_BCURVESTRIPV12</stp>
        <stp>[PortfolioDaily Data.xlsx]DF Curve!R450C100</stp>
        <stp>S23</stp>
        <stp>Curvedate</stp>
        <stp>44900</stp>
        <tr r="CV450" s="7"/>
      </tp>
      <tp t="s">
        <v>#N/A Error:User does not have access</v>
        <stp/>
        <stp>##V3_BCURVESTRIPV12</stp>
        <stp>[PortfolioDaily Data.xlsx]DF Curve!R451C100</stp>
        <stp>S23</stp>
        <stp>Curvedate</stp>
        <stp>44901</stp>
        <tr r="CV451" s="7"/>
      </tp>
      <tp t="s">
        <v>#N/A Error:User does not have access</v>
        <stp/>
        <stp>##V3_BCURVESTRIPV12</stp>
        <stp>[PortfolioDaily Data.xlsx]DF Curve!R452C100</stp>
        <stp>S23</stp>
        <stp>Curvedate</stp>
        <stp>44902</stp>
        <tr r="CV452" s="7"/>
      </tp>
      <tp t="s">
        <v>#N/A Error:User does not have access</v>
        <stp/>
        <stp>##V3_BCURVESTRIPV12</stp>
        <stp>[PortfolioDaily Data.xlsx]DF Curve!R453C100</stp>
        <stp>S23</stp>
        <stp>Curvedate</stp>
        <stp>44903</stp>
        <tr r="CV453" s="7"/>
      </tp>
      <tp t="s">
        <v>#N/A Error:User does not have access</v>
        <stp/>
        <stp>##V3_BCURVESTRIPV12</stp>
        <stp>[PortfolioDaily Data.xlsx]DF Curve!R454C100</stp>
        <stp>S23</stp>
        <stp>Curvedate</stp>
        <stp>44904</stp>
        <tr r="CV454" s="7"/>
      </tp>
      <tp t="s">
        <v>#N/A Error:User does not have access</v>
        <stp/>
        <stp>##V3_BCURVESTRIPV12</stp>
        <stp>[PortfolioDaily Data.xlsx]DF Curve!R455C102</stp>
        <stp>S23</stp>
        <stp>Curvedate</stp>
        <stp>44907</stp>
        <tr r="CX455" s="7"/>
      </tp>
      <tp t="s">
        <v>#N/A Error:User does not have access</v>
        <stp/>
        <stp>##V3_BCURVESTRIPV12</stp>
        <stp>[PortfolioDaily Data.xlsx]DF Curve!R450C101</stp>
        <stp>S23</stp>
        <stp>Curvedate</stp>
        <stp>44900</stp>
        <tr r="CW450" s="7"/>
      </tp>
      <tp t="s">
        <v>#N/A Error:User does not have access</v>
        <stp/>
        <stp>##V3_BCURVESTRIPV12</stp>
        <stp>[PortfolioDaily Data.xlsx]DF Curve!R451C101</stp>
        <stp>S23</stp>
        <stp>Curvedate</stp>
        <stp>44901</stp>
        <tr r="CW451" s="7"/>
      </tp>
      <tp t="s">
        <v>#N/A Error:User does not have access</v>
        <stp/>
        <stp>##V3_BCURVESTRIPV12</stp>
        <stp>[PortfolioDaily Data.xlsx]DF Curve!R452C101</stp>
        <stp>S23</stp>
        <stp>Curvedate</stp>
        <stp>44902</stp>
        <tr r="CW452" s="7"/>
      </tp>
      <tp t="s">
        <v>#N/A Error:User does not have access</v>
        <stp/>
        <stp>##V3_BCURVESTRIPV12</stp>
        <stp>[PortfolioDaily Data.xlsx]DF Curve!R453C101</stp>
        <stp>S23</stp>
        <stp>Curvedate</stp>
        <stp>44903</stp>
        <tr r="CW453" s="7"/>
      </tp>
      <tp t="s">
        <v>#N/A Error:User does not have access</v>
        <stp/>
        <stp>##V3_BCURVESTRIPV12</stp>
        <stp>[PortfolioDaily Data.xlsx]DF Curve!R454C101</stp>
        <stp>S23</stp>
        <stp>Curvedate</stp>
        <stp>44904</stp>
        <tr r="CW454" s="7"/>
      </tp>
      <tp t="s">
        <v>#N/A Error:User does not have access</v>
        <stp/>
        <stp>##V3_BCURVESTRIPV12</stp>
        <stp>[PortfolioDaily Data.xlsx]DF Curve!R455C103</stp>
        <stp>S23</stp>
        <stp>Curvedate</stp>
        <stp>44907</stp>
        <tr r="CY455" s="7"/>
      </tp>
      <tp t="s">
        <v>#N/A Error:User does not have access</v>
        <stp/>
        <stp>##V3_BCURVESTRIPV12</stp>
        <stp>[PortfolioDaily Data.xlsx]DF Curve!R450C106</stp>
        <stp>S23</stp>
        <stp>Curvedate</stp>
        <stp>44900</stp>
        <tr r="DB450" s="7"/>
      </tp>
      <tp t="s">
        <v>#N/A Error:User does not have access</v>
        <stp/>
        <stp>##V3_BCURVESTRIPV12</stp>
        <stp>[PortfolioDaily Data.xlsx]DF Curve!R451C106</stp>
        <stp>S23</stp>
        <stp>Curvedate</stp>
        <stp>44901</stp>
        <tr r="DB451" s="7"/>
      </tp>
      <tp t="s">
        <v>#N/A Error:User does not have access</v>
        <stp/>
        <stp>##V3_BCURVESTRIPV12</stp>
        <stp>[PortfolioDaily Data.xlsx]DF Curve!R452C106</stp>
        <stp>S23</stp>
        <stp>Curvedate</stp>
        <stp>44902</stp>
        <tr r="DB452" s="7"/>
      </tp>
      <tp t="s">
        <v>#N/A Error:User does not have access</v>
        <stp/>
        <stp>##V3_BCURVESTRIPV12</stp>
        <stp>[PortfolioDaily Data.xlsx]DF Curve!R453C106</stp>
        <stp>S23</stp>
        <stp>Curvedate</stp>
        <stp>44903</stp>
        <tr r="DB453" s="7"/>
      </tp>
      <tp t="s">
        <v>#N/A Error:User does not have access</v>
        <stp/>
        <stp>##V3_BCURVESTRIPV12</stp>
        <stp>[PortfolioDaily Data.xlsx]DF Curve!R454C106</stp>
        <stp>S23</stp>
        <stp>Curvedate</stp>
        <stp>44904</stp>
        <tr r="DB454" s="7"/>
      </tp>
      <tp t="s">
        <v>#N/A Error:User does not have access</v>
        <stp/>
        <stp>##V3_BCURVESTRIPV12</stp>
        <stp>[PortfolioDaily Data.xlsx]DF Curve!R455C104</stp>
        <stp>S23</stp>
        <stp>Curvedate</stp>
        <stp>44907</stp>
        <tr r="CZ455" s="7"/>
      </tp>
      <tp t="s">
        <v>#N/A Error:User does not have access</v>
        <stp/>
        <stp>##V3_BCURVESTRIPV12</stp>
        <stp>[PortfolioDaily Data.xlsx]DF Curve!R455C105</stp>
        <stp>S23</stp>
        <stp>Curvedate</stp>
        <stp>44907</stp>
        <tr r="DA455" s="7"/>
      </tp>
      <tp t="s">
        <v>#N/A Error:User does not have access</v>
        <stp/>
        <stp>##V3_BCURVESTRIPV12</stp>
        <stp>[PortfolioDaily Data.xlsx]DF Curve!R450C104</stp>
        <stp>S23</stp>
        <stp>Curvedate</stp>
        <stp>44900</stp>
        <tr r="CZ450" s="7"/>
      </tp>
      <tp t="s">
        <v>#N/A Error:User does not have access</v>
        <stp/>
        <stp>##V3_BCURVESTRIPV12</stp>
        <stp>[PortfolioDaily Data.xlsx]DF Curve!R451C104</stp>
        <stp>S23</stp>
        <stp>Curvedate</stp>
        <stp>44901</stp>
        <tr r="CZ451" s="7"/>
      </tp>
      <tp t="s">
        <v>#N/A Error:User does not have access</v>
        <stp/>
        <stp>##V3_BCURVESTRIPV12</stp>
        <stp>[PortfolioDaily Data.xlsx]DF Curve!R452C104</stp>
        <stp>S23</stp>
        <stp>Curvedate</stp>
        <stp>44902</stp>
        <tr r="CZ452" s="7"/>
      </tp>
      <tp t="s">
        <v>#N/A Error:User does not have access</v>
        <stp/>
        <stp>##V3_BCURVESTRIPV12</stp>
        <stp>[PortfolioDaily Data.xlsx]DF Curve!R453C104</stp>
        <stp>S23</stp>
        <stp>Curvedate</stp>
        <stp>44903</stp>
        <tr r="CZ453" s="7"/>
      </tp>
      <tp t="s">
        <v>#N/A Error:User does not have access</v>
        <stp/>
        <stp>##V3_BCURVESTRIPV12</stp>
        <stp>[PortfolioDaily Data.xlsx]DF Curve!R454C104</stp>
        <stp>S23</stp>
        <stp>Curvedate</stp>
        <stp>44904</stp>
        <tr r="CZ454" s="7"/>
      </tp>
      <tp t="s">
        <v>#N/A Error:User does not have access</v>
        <stp/>
        <stp>##V3_BCURVESTRIPV12</stp>
        <stp>[PortfolioDaily Data.xlsx]DF Curve!R455C106</stp>
        <stp>S23</stp>
        <stp>Curvedate</stp>
        <stp>44907</stp>
        <tr r="DB455" s="7"/>
      </tp>
      <tp t="s">
        <v>#N/A Error:User does not have access</v>
        <stp/>
        <stp>##V3_BCURVESTRIPV12</stp>
        <stp>[PortfolioDaily Data.xlsx]DF Curve!R450C105</stp>
        <stp>S23</stp>
        <stp>Curvedate</stp>
        <stp>44900</stp>
        <tr r="DA450" s="7"/>
      </tp>
      <tp t="s">
        <v>#N/A Error:User does not have access</v>
        <stp/>
        <stp>##V3_BCURVESTRIPV12</stp>
        <stp>[PortfolioDaily Data.xlsx]DF Curve!R451C105</stp>
        <stp>S23</stp>
        <stp>Curvedate</stp>
        <stp>44901</stp>
        <tr r="DA451" s="7"/>
      </tp>
      <tp t="s">
        <v>#N/A Error:User does not have access</v>
        <stp/>
        <stp>##V3_BCURVESTRIPV12</stp>
        <stp>[PortfolioDaily Data.xlsx]DF Curve!R452C105</stp>
        <stp>S23</stp>
        <stp>Curvedate</stp>
        <stp>44902</stp>
        <tr r="DA452" s="7"/>
      </tp>
      <tp t="s">
        <v>#N/A Error:User does not have access</v>
        <stp/>
        <stp>##V3_BCURVESTRIPV12</stp>
        <stp>[PortfolioDaily Data.xlsx]DF Curve!R453C105</stp>
        <stp>S23</stp>
        <stp>Curvedate</stp>
        <stp>44903</stp>
        <tr r="DA453" s="7"/>
      </tp>
      <tp t="s">
        <v>#N/A Error:User does not have access</v>
        <stp/>
        <stp>##V3_BCURVESTRIPV12</stp>
        <stp>[PortfolioDaily Data.xlsx]DF Curve!R454C105</stp>
        <stp>S23</stp>
        <stp>Curvedate</stp>
        <stp>44904</stp>
        <tr r="DA454" s="7"/>
      </tp>
      <tp t="s">
        <v>#N/A Error:User does not have access</v>
        <stp/>
        <stp>##V3_BCURVESTRIPV12</stp>
        <stp>[PortfolioDaily Data.xlsx]DF Curve!R458C102</stp>
        <stp>S23</stp>
        <stp>Curvedate</stp>
        <stp>44910</stp>
        <tr r="CX458" s="7"/>
      </tp>
      <tp t="s">
        <v>#N/A Error:User does not have access</v>
        <stp/>
        <stp>##V3_BCURVESTRIPV12</stp>
        <stp>[PortfolioDaily Data.xlsx]DF Curve!R459C102</stp>
        <stp>S23</stp>
        <stp>Curvedate</stp>
        <stp>44911</stp>
        <tr r="CX459" s="7"/>
      </tp>
      <tp t="s">
        <v>#N/A Error:User does not have access</v>
        <stp/>
        <stp>##V3_BCURVESTRIPV12</stp>
        <stp>[PortfolioDaily Data.xlsx]DF Curve!R468C106</stp>
        <stp>S23</stp>
        <stp>Curvedate</stp>
        <stp>44924</stp>
        <tr r="DB468" s="7"/>
      </tp>
      <tp t="s">
        <v>#N/A Error:User does not have access</v>
        <stp/>
        <stp>##V3_BCURVESTRIPV12</stp>
        <stp>[PortfolioDaily Data.xlsx]DF Curve!R469C106</stp>
        <stp>S23</stp>
        <stp>Curvedate</stp>
        <stp>44925</stp>
        <tr r="DB469" s="7"/>
      </tp>
      <tp t="s">
        <v>#N/A Error:User does not have access</v>
        <stp/>
        <stp>##V3_BCURVESTRIPV12</stp>
        <stp>[PortfolioDaily Data.xlsx]DF Curve!R458C103</stp>
        <stp>S23</stp>
        <stp>Curvedate</stp>
        <stp>44910</stp>
        <tr r="CY458" s="7"/>
      </tp>
      <tp t="s">
        <v>#N/A Error:User does not have access</v>
        <stp/>
        <stp>##V3_BCURVESTRIPV12</stp>
        <stp>[PortfolioDaily Data.xlsx]DF Curve!R459C103</stp>
        <stp>S23</stp>
        <stp>Curvedate</stp>
        <stp>44911</stp>
        <tr r="CY459" s="7"/>
      </tp>
      <tp t="s">
        <v>#N/A Error:User does not have access</v>
        <stp/>
        <stp>##V3_BCURVESTRIPV12</stp>
        <stp>[PortfolioDaily Data.xlsx]DF Curve!R458C100</stp>
        <stp>S23</stp>
        <stp>Curvedate</stp>
        <stp>44910</stp>
        <tr r="CV458" s="7"/>
      </tp>
      <tp t="s">
        <v>#N/A Error:User does not have access</v>
        <stp/>
        <stp>##V3_BCURVESTRIPV12</stp>
        <stp>[PortfolioDaily Data.xlsx]DF Curve!R459C100</stp>
        <stp>S23</stp>
        <stp>Curvedate</stp>
        <stp>44911</stp>
        <tr r="CV459" s="7"/>
      </tp>
      <tp t="s">
        <v>#N/A Error:User does not have access</v>
        <stp/>
        <stp>##V3_BCURVESTRIPV12</stp>
        <stp>[PortfolioDaily Data.xlsx]DF Curve!R468C104</stp>
        <stp>S23</stp>
        <stp>Curvedate</stp>
        <stp>44924</stp>
        <tr r="CZ468" s="7"/>
      </tp>
      <tp t="s">
        <v>#N/A Error:User does not have access</v>
        <stp/>
        <stp>##V3_BCURVESTRIPV12</stp>
        <stp>[PortfolioDaily Data.xlsx]DF Curve!R469C104</stp>
        <stp>S23</stp>
        <stp>Curvedate</stp>
        <stp>44925</stp>
        <tr r="CZ469" s="7"/>
      </tp>
      <tp t="s">
        <v>#N/A Error:User does not have access</v>
        <stp/>
        <stp>##V3_BCURVESTRIPV12</stp>
        <stp>[PortfolioDaily Data.xlsx]DF Curve!R458C101</stp>
        <stp>S23</stp>
        <stp>Curvedate</stp>
        <stp>44910</stp>
        <tr r="CW458" s="7"/>
      </tp>
      <tp t="s">
        <v>#N/A Error:User does not have access</v>
        <stp/>
        <stp>##V3_BCURVESTRIPV12</stp>
        <stp>[PortfolioDaily Data.xlsx]DF Curve!R459C101</stp>
        <stp>S23</stp>
        <stp>Curvedate</stp>
        <stp>44911</stp>
        <tr r="CW459" s="7"/>
      </tp>
      <tp t="s">
        <v>#N/A Error:User does not have access</v>
        <stp/>
        <stp>##V3_BCURVESTRIPV12</stp>
        <stp>[PortfolioDaily Data.xlsx]DF Curve!R468C105</stp>
        <stp>S23</stp>
        <stp>Curvedate</stp>
        <stp>44924</stp>
        <tr r="DA468" s="7"/>
      </tp>
      <tp t="s">
        <v>#N/A Error:User does not have access</v>
        <stp/>
        <stp>##V3_BCURVESTRIPV12</stp>
        <stp>[PortfolioDaily Data.xlsx]DF Curve!R469C105</stp>
        <stp>S23</stp>
        <stp>Curvedate</stp>
        <stp>44925</stp>
        <tr r="DA469" s="7"/>
      </tp>
      <tp t="s">
        <v>#N/A Error:User does not have access</v>
        <stp/>
        <stp>##V3_BCURVESTRIPV12</stp>
        <stp>[PortfolioDaily Data.xlsx]DF Curve!R458C106</stp>
        <stp>S23</stp>
        <stp>Curvedate</stp>
        <stp>44910</stp>
        <tr r="DB458" s="7"/>
      </tp>
      <tp t="s">
        <v>#N/A Error:User does not have access</v>
        <stp/>
        <stp>##V3_BCURVESTRIPV12</stp>
        <stp>[PortfolioDaily Data.xlsx]DF Curve!R459C106</stp>
        <stp>S23</stp>
        <stp>Curvedate</stp>
        <stp>44911</stp>
        <tr r="DB459" s="7"/>
      </tp>
      <tp t="s">
        <v>#N/A Error:User does not have access</v>
        <stp/>
        <stp>##V3_BCURVESTRIPV12</stp>
        <stp>[PortfolioDaily Data.xlsx]DF Curve!R468C102</stp>
        <stp>S23</stp>
        <stp>Curvedate</stp>
        <stp>44924</stp>
        <tr r="CX468" s="7"/>
      </tp>
      <tp t="s">
        <v>#N/A Error:User does not have access</v>
        <stp/>
        <stp>##V3_BCURVESTRIPV12</stp>
        <stp>[PortfolioDaily Data.xlsx]DF Curve!R469C102</stp>
        <stp>S23</stp>
        <stp>Curvedate</stp>
        <stp>44925</stp>
        <tr r="CX469" s="7"/>
      </tp>
      <tp t="s">
        <v>#N/A Error:User does not have access</v>
        <stp/>
        <stp>##V3_BCURVESTRIPV12</stp>
        <stp>[PortfolioDaily Data.xlsx]DF Curve!R468C103</stp>
        <stp>S23</stp>
        <stp>Curvedate</stp>
        <stp>44924</stp>
        <tr r="CY468" s="7"/>
      </tp>
      <tp t="s">
        <v>#N/A Error:User does not have access</v>
        <stp/>
        <stp>##V3_BCURVESTRIPV12</stp>
        <stp>[PortfolioDaily Data.xlsx]DF Curve!R469C103</stp>
        <stp>S23</stp>
        <stp>Curvedate</stp>
        <stp>44925</stp>
        <tr r="CY469" s="7"/>
      </tp>
      <tp t="s">
        <v>#N/A Error:User does not have access</v>
        <stp/>
        <stp>##V3_BCURVESTRIPV12</stp>
        <stp>[PortfolioDaily Data.xlsx]DF Curve!R458C104</stp>
        <stp>S23</stp>
        <stp>Curvedate</stp>
        <stp>44910</stp>
        <tr r="CZ458" s="7"/>
      </tp>
      <tp t="s">
        <v>#N/A Error:User does not have access</v>
        <stp/>
        <stp>##V3_BCURVESTRIPV12</stp>
        <stp>[PortfolioDaily Data.xlsx]DF Curve!R459C104</stp>
        <stp>S23</stp>
        <stp>Curvedate</stp>
        <stp>44911</stp>
        <tr r="CZ459" s="7"/>
      </tp>
      <tp t="s">
        <v>#N/A Error:User does not have access</v>
        <stp/>
        <stp>##V3_BCURVESTRIPV12</stp>
        <stp>[PortfolioDaily Data.xlsx]DF Curve!R468C100</stp>
        <stp>S23</stp>
        <stp>Curvedate</stp>
        <stp>44924</stp>
        <tr r="CV468" s="7"/>
      </tp>
      <tp t="s">
        <v>#N/A Error:User does not have access</v>
        <stp/>
        <stp>##V3_BCURVESTRIPV12</stp>
        <stp>[PortfolioDaily Data.xlsx]DF Curve!R469C100</stp>
        <stp>S23</stp>
        <stp>Curvedate</stp>
        <stp>44925</stp>
        <tr r="CV469" s="7"/>
      </tp>
      <tp t="s">
        <v>#N/A Error:User does not have access</v>
        <stp/>
        <stp>##V3_BCURVESTRIPV12</stp>
        <stp>[PortfolioDaily Data.xlsx]DF Curve!R458C105</stp>
        <stp>S23</stp>
        <stp>Curvedate</stp>
        <stp>44910</stp>
        <tr r="DA458" s="7"/>
      </tp>
      <tp t="s">
        <v>#N/A Error:User does not have access</v>
        <stp/>
        <stp>##V3_BCURVESTRIPV12</stp>
        <stp>[PortfolioDaily Data.xlsx]DF Curve!R459C105</stp>
        <stp>S23</stp>
        <stp>Curvedate</stp>
        <stp>44911</stp>
        <tr r="DA459" s="7"/>
      </tp>
      <tp t="s">
        <v>#N/A Error:User does not have access</v>
        <stp/>
        <stp>##V3_BCURVESTRIPV12</stp>
        <stp>[PortfolioDaily Data.xlsx]DF Curve!R468C101</stp>
        <stp>S23</stp>
        <stp>Curvedate</stp>
        <stp>44924</stp>
        <tr r="CW468" s="7"/>
      </tp>
      <tp t="s">
        <v>#N/A Error:User does not have access</v>
        <stp/>
        <stp>##V3_BCURVESTRIPV12</stp>
        <stp>[PortfolioDaily Data.xlsx]DF Curve!R469C101</stp>
        <stp>S23</stp>
        <stp>Curvedate</stp>
        <stp>44925</stp>
        <tr r="CW469" s="7"/>
      </tp>
      <tp t="s">
        <v>#N/A Error:User does not have access</v>
        <stp/>
        <stp>##V3_BCURVESTRIPV12</stp>
        <stp>[PortfolioDaily Data.xlsx]DF Curve!R465C106</stp>
        <stp>S23</stp>
        <stp>Curvedate</stp>
        <stp>44921</stp>
        <tr r="DB465" s="7"/>
      </tp>
      <tp t="s">
        <v>#N/A Error:User does not have access</v>
        <stp/>
        <stp>##V3_BCURVESTRIPV12</stp>
        <stp>[PortfolioDaily Data.xlsx]DF Curve!R466C106</stp>
        <stp>S23</stp>
        <stp>Curvedate</stp>
        <stp>44922</stp>
        <tr r="DB466" s="7"/>
      </tp>
      <tp t="s">
        <v>#N/A Error:User does not have access</v>
        <stp/>
        <stp>##V3_BCURVESTRIPV12</stp>
        <stp>[PortfolioDaily Data.xlsx]DF Curve!R467C106</stp>
        <stp>S23</stp>
        <stp>Curvedate</stp>
        <stp>44923</stp>
        <tr r="DB467" s="7"/>
      </tp>
      <tp t="s">
        <v>#N/A Error:User does not have access</v>
        <stp/>
        <stp>##V3_BCURVESTRIPV12</stp>
        <stp>[PortfolioDaily Data.xlsx]DF Curve!R472C100</stp>
        <stp>S23</stp>
        <stp>Curvedate</stp>
        <stp>44930</stp>
        <tr r="CV472" s="7"/>
      </tp>
      <tp t="s">
        <v>#N/A Error:User does not have access</v>
        <stp/>
        <stp>##V3_BCURVESTRIPV12</stp>
        <stp>[PortfolioDaily Data.xlsx]DF Curve!R473C100</stp>
        <stp>S23</stp>
        <stp>Curvedate</stp>
        <stp>44931</stp>
        <tr r="CV473" s="7"/>
      </tp>
      <tp t="s">
        <v>#N/A Error:User does not have access</v>
        <stp/>
        <stp>##V3_BCURVESTRIPV12</stp>
        <stp>[PortfolioDaily Data.xlsx]DF Curve!R474C104</stp>
        <stp>S23</stp>
        <stp>Curvedate</stp>
        <stp>44932</stp>
        <tr r="CZ474" s="7"/>
      </tp>
      <tp t="s">
        <v>#N/A Error:User does not have access</v>
        <stp/>
        <stp>##V3_BCURVESTRIPV12</stp>
        <stp>[PortfolioDaily Data.xlsx]DF Curve!R475C102</stp>
        <stp>S23</stp>
        <stp>Curvedate</stp>
        <stp>44935</stp>
        <tr r="CX475" s="7"/>
      </tp>
      <tp t="s">
        <v>#N/A Error:User does not have access</v>
        <stp/>
        <stp>##V3_BCURVESTRIPV12</stp>
        <stp>[PortfolioDaily Data.xlsx]DF Curve!R476C102</stp>
        <stp>S23</stp>
        <stp>Curvedate</stp>
        <stp>44936</stp>
        <tr r="CX476" s="7"/>
      </tp>
      <tp t="s">
        <v>#N/A Error:User does not have access</v>
        <stp/>
        <stp>##V3_BCURVESTRIPV12</stp>
        <stp>[PortfolioDaily Data.xlsx]DF Curve!R477C102</stp>
        <stp>S23</stp>
        <stp>Curvedate</stp>
        <stp>44937</stp>
        <tr r="CX477" s="7"/>
      </tp>
      <tp t="s">
        <v>#N/A Error:User does not have access</v>
        <stp/>
        <stp>##V3_BCURVESTRIPV12</stp>
        <stp>[PortfolioDaily Data.xlsx]DF Curve!R478C102</stp>
        <stp>S23</stp>
        <stp>Curvedate</stp>
        <stp>44938</stp>
        <tr r="CX478" s="7"/>
      </tp>
      <tp t="s">
        <v>#N/A Error:User does not have access</v>
        <stp/>
        <stp>##V3_BCURVESTRIPV12</stp>
        <stp>[PortfolioDaily Data.xlsx]DF Curve!R479C102</stp>
        <stp>S23</stp>
        <stp>Curvedate</stp>
        <stp>44939</stp>
        <tr r="CX479" s="7"/>
      </tp>
      <tp t="s">
        <v>#N/A Error:User does not have access</v>
        <stp/>
        <stp>##V3_BCURVESTRIPV12</stp>
        <stp>[PortfolioDaily Data.xlsx]DF Curve!R472C101</stp>
        <stp>S23</stp>
        <stp>Curvedate</stp>
        <stp>44930</stp>
        <tr r="CW472" s="7"/>
      </tp>
      <tp t="s">
        <v>#N/A Error:User does not have access</v>
        <stp/>
        <stp>##V3_BCURVESTRIPV12</stp>
        <stp>[PortfolioDaily Data.xlsx]DF Curve!R473C101</stp>
        <stp>S23</stp>
        <stp>Curvedate</stp>
        <stp>44931</stp>
        <tr r="CW473" s="7"/>
      </tp>
      <tp t="s">
        <v>#N/A Error:User does not have access</v>
        <stp/>
        <stp>##V3_BCURVESTRIPV12</stp>
        <stp>[PortfolioDaily Data.xlsx]DF Curve!R474C105</stp>
        <stp>S23</stp>
        <stp>Curvedate</stp>
        <stp>44932</stp>
        <tr r="DA474" s="7"/>
      </tp>
      <tp t="s">
        <v>#N/A Error:User does not have access</v>
        <stp/>
        <stp>##V3_BCURVESTRIPV12</stp>
        <stp>[PortfolioDaily Data.xlsx]DF Curve!R475C103</stp>
        <stp>S23</stp>
        <stp>Curvedate</stp>
        <stp>44935</stp>
        <tr r="CY475" s="7"/>
      </tp>
      <tp t="s">
        <v>#N/A Error:User does not have access</v>
        <stp/>
        <stp>##V3_BCURVESTRIPV12</stp>
        <stp>[PortfolioDaily Data.xlsx]DF Curve!R476C103</stp>
        <stp>S23</stp>
        <stp>Curvedate</stp>
        <stp>44936</stp>
        <tr r="CY476" s="7"/>
      </tp>
      <tp t="s">
        <v>#N/A Error:User does not have access</v>
        <stp/>
        <stp>##V3_BCURVESTRIPV12</stp>
        <stp>[PortfolioDaily Data.xlsx]DF Curve!R477C103</stp>
        <stp>S23</stp>
        <stp>Curvedate</stp>
        <stp>44937</stp>
        <tr r="CY477" s="7"/>
      </tp>
      <tp t="s">
        <v>#N/A Error:User does not have access</v>
        <stp/>
        <stp>##V3_BCURVESTRIPV12</stp>
        <stp>[PortfolioDaily Data.xlsx]DF Curve!R478C103</stp>
        <stp>S23</stp>
        <stp>Curvedate</stp>
        <stp>44938</stp>
        <tr r="CY478" s="7"/>
      </tp>
      <tp t="s">
        <v>#N/A Error:User does not have access</v>
        <stp/>
        <stp>##V3_BCURVESTRIPV12</stp>
        <stp>[PortfolioDaily Data.xlsx]DF Curve!R479C103</stp>
        <stp>S23</stp>
        <stp>Curvedate</stp>
        <stp>44939</stp>
        <tr r="CY479" s="7"/>
      </tp>
      <tp t="s">
        <v>#N/A Error:User does not have access</v>
        <stp/>
        <stp>##V3_BCURVESTRIPV12</stp>
        <stp>[PortfolioDaily Data.xlsx]DF Curve!R465C104</stp>
        <stp>S23</stp>
        <stp>Curvedate</stp>
        <stp>44921</stp>
        <tr r="CZ465" s="7"/>
      </tp>
      <tp t="s">
        <v>#N/A Error:User does not have access</v>
        <stp/>
        <stp>##V3_BCURVESTRIPV12</stp>
        <stp>[PortfolioDaily Data.xlsx]DF Curve!R466C104</stp>
        <stp>S23</stp>
        <stp>Curvedate</stp>
        <stp>44922</stp>
        <tr r="CZ466" s="7"/>
      </tp>
      <tp t="s">
        <v>#N/A Error:User does not have access</v>
        <stp/>
        <stp>##V3_BCURVESTRIPV12</stp>
        <stp>[PortfolioDaily Data.xlsx]DF Curve!R467C104</stp>
        <stp>S23</stp>
        <stp>Curvedate</stp>
        <stp>44923</stp>
        <tr r="CZ467" s="7"/>
      </tp>
      <tp t="s">
        <v>#N/A Error:User does not have access</v>
        <stp/>
        <stp>##V3_BCURVESTRIPV12</stp>
        <stp>[PortfolioDaily Data.xlsx]DF Curve!R472C102</stp>
        <stp>S23</stp>
        <stp>Curvedate</stp>
        <stp>44930</stp>
        <tr r="CX472" s="7"/>
      </tp>
      <tp t="s">
        <v>#N/A Error:User does not have access</v>
        <stp/>
        <stp>##V3_BCURVESTRIPV12</stp>
        <stp>[PortfolioDaily Data.xlsx]DF Curve!R473C102</stp>
        <stp>S23</stp>
        <stp>Curvedate</stp>
        <stp>44931</stp>
        <tr r="CX473" s="7"/>
      </tp>
      <tp t="s">
        <v>#N/A Error:User does not have access</v>
        <stp/>
        <stp>##V3_BCURVESTRIPV12</stp>
        <stp>[PortfolioDaily Data.xlsx]DF Curve!R474C106</stp>
        <stp>S23</stp>
        <stp>Curvedate</stp>
        <stp>44932</stp>
        <tr r="DB474" s="7"/>
      </tp>
      <tp t="s">
        <v>#N/A Error:User does not have access</v>
        <stp/>
        <stp>##V3_BCURVESTRIPV12</stp>
        <stp>[PortfolioDaily Data.xlsx]DF Curve!R475C100</stp>
        <stp>S23</stp>
        <stp>Curvedate</stp>
        <stp>44935</stp>
        <tr r="CV475" s="7"/>
      </tp>
      <tp t="s">
        <v>#N/A Error:User does not have access</v>
        <stp/>
        <stp>##V3_BCURVESTRIPV12</stp>
        <stp>[PortfolioDaily Data.xlsx]DF Curve!R476C100</stp>
        <stp>S23</stp>
        <stp>Curvedate</stp>
        <stp>44936</stp>
        <tr r="CV476" s="7"/>
      </tp>
      <tp t="s">
        <v>#N/A Error:User does not have access</v>
        <stp/>
        <stp>##V3_BCURVESTRIPV12</stp>
        <stp>[PortfolioDaily Data.xlsx]DF Curve!R477C100</stp>
        <stp>S23</stp>
        <stp>Curvedate</stp>
        <stp>44937</stp>
        <tr r="CV477" s="7"/>
      </tp>
      <tp t="s">
        <v>#N/A Error:User does not have access</v>
        <stp/>
        <stp>##V3_BCURVESTRIPV12</stp>
        <stp>[PortfolioDaily Data.xlsx]DF Curve!R478C100</stp>
        <stp>S23</stp>
        <stp>Curvedate</stp>
        <stp>44938</stp>
        <tr r="CV478" s="7"/>
      </tp>
      <tp t="s">
        <v>#N/A Error:User does not have access</v>
        <stp/>
        <stp>##V3_BCURVESTRIPV12</stp>
        <stp>[PortfolioDaily Data.xlsx]DF Curve!R479C100</stp>
        <stp>S23</stp>
        <stp>Curvedate</stp>
        <stp>44939</stp>
        <tr r="CV479" s="7"/>
      </tp>
      <tp t="s">
        <v>#N/A Error:User does not have access</v>
        <stp/>
        <stp>##V3_BCURVESTRIPV12</stp>
        <stp>[PortfolioDaily Data.xlsx]DF Curve!R465C105</stp>
        <stp>S23</stp>
        <stp>Curvedate</stp>
        <stp>44921</stp>
        <tr r="DA465" s="7"/>
      </tp>
      <tp t="s">
        <v>#N/A Error:User does not have access</v>
        <stp/>
        <stp>##V3_BCURVESTRIPV12</stp>
        <stp>[PortfolioDaily Data.xlsx]DF Curve!R466C105</stp>
        <stp>S23</stp>
        <stp>Curvedate</stp>
        <stp>44922</stp>
        <tr r="DA466" s="7"/>
      </tp>
      <tp t="s">
        <v>#N/A Error:User does not have access</v>
        <stp/>
        <stp>##V3_BCURVESTRIPV12</stp>
        <stp>[PortfolioDaily Data.xlsx]DF Curve!R467C105</stp>
        <stp>S23</stp>
        <stp>Curvedate</stp>
        <stp>44923</stp>
        <tr r="DA467" s="7"/>
      </tp>
      <tp t="s">
        <v>#N/A Error:User does not have access</v>
        <stp/>
        <stp>##V3_BCURVESTRIPV12</stp>
        <stp>[PortfolioDaily Data.xlsx]DF Curve!R472C103</stp>
        <stp>S23</stp>
        <stp>Curvedate</stp>
        <stp>44930</stp>
        <tr r="CY472" s="7"/>
      </tp>
      <tp t="s">
        <v>#N/A Error:User does not have access</v>
        <stp/>
        <stp>##V3_BCURVESTRIPV12</stp>
        <stp>[PortfolioDaily Data.xlsx]DF Curve!R473C103</stp>
        <stp>S23</stp>
        <stp>Curvedate</stp>
        <stp>44931</stp>
        <tr r="CY473" s="7"/>
      </tp>
      <tp t="s">
        <v>#N/A Error:User does not have access</v>
        <stp/>
        <stp>##V3_BCURVESTRIPV12</stp>
        <stp>[PortfolioDaily Data.xlsx]DF Curve!R475C101</stp>
        <stp>S23</stp>
        <stp>Curvedate</stp>
        <stp>44935</stp>
        <tr r="CW475" s="7"/>
      </tp>
      <tp t="s">
        <v>#N/A Error:User does not have access</v>
        <stp/>
        <stp>##V3_BCURVESTRIPV12</stp>
        <stp>[PortfolioDaily Data.xlsx]DF Curve!R476C101</stp>
        <stp>S23</stp>
        <stp>Curvedate</stp>
        <stp>44936</stp>
        <tr r="CW476" s="7"/>
      </tp>
      <tp t="s">
        <v>#N/A Error:User does not have access</v>
        <stp/>
        <stp>##V3_BCURVESTRIPV12</stp>
        <stp>[PortfolioDaily Data.xlsx]DF Curve!R477C101</stp>
        <stp>S23</stp>
        <stp>Curvedate</stp>
        <stp>44937</stp>
        <tr r="CW477" s="7"/>
      </tp>
      <tp t="s">
        <v>#N/A Error:User does not have access</v>
        <stp/>
        <stp>##V3_BCURVESTRIPV12</stp>
        <stp>[PortfolioDaily Data.xlsx]DF Curve!R478C101</stp>
        <stp>S23</stp>
        <stp>Curvedate</stp>
        <stp>44938</stp>
        <tr r="CW478" s="7"/>
      </tp>
      <tp t="s">
        <v>#N/A Error:User does not have access</v>
        <stp/>
        <stp>##V3_BCURVESTRIPV12</stp>
        <stp>[PortfolioDaily Data.xlsx]DF Curve!R479C101</stp>
        <stp>S23</stp>
        <stp>Curvedate</stp>
        <stp>44939</stp>
        <tr r="CW479" s="7"/>
      </tp>
      <tp t="s">
        <v>#N/A Error:User does not have access</v>
        <stp/>
        <stp>##V3_BCURVESTRIPV12</stp>
        <stp>[PortfolioDaily Data.xlsx]DF Curve!R465C102</stp>
        <stp>S23</stp>
        <stp>Curvedate</stp>
        <stp>44921</stp>
        <tr r="CX465" s="7"/>
      </tp>
      <tp t="s">
        <v>#N/A Error:User does not have access</v>
        <stp/>
        <stp>##V3_BCURVESTRIPV12</stp>
        <stp>[PortfolioDaily Data.xlsx]DF Curve!R466C102</stp>
        <stp>S23</stp>
        <stp>Curvedate</stp>
        <stp>44922</stp>
        <tr r="CX466" s="7"/>
      </tp>
      <tp t="s">
        <v>#N/A Error:User does not have access</v>
        <stp/>
        <stp>##V3_BCURVESTRIPV12</stp>
        <stp>[PortfolioDaily Data.xlsx]DF Curve!R467C102</stp>
        <stp>S23</stp>
        <stp>Curvedate</stp>
        <stp>44923</stp>
        <tr r="CX467" s="7"/>
      </tp>
      <tp t="s">
        <v>#N/A Error:User does not have access</v>
        <stp/>
        <stp>##V3_BCURVESTRIPV12</stp>
        <stp>[PortfolioDaily Data.xlsx]DF Curve!R472C104</stp>
        <stp>S23</stp>
        <stp>Curvedate</stp>
        <stp>44930</stp>
        <tr r="CZ472" s="7"/>
      </tp>
      <tp t="s">
        <v>#N/A Error:User does not have access</v>
        <stp/>
        <stp>##V3_BCURVESTRIPV12</stp>
        <stp>[PortfolioDaily Data.xlsx]DF Curve!R473C104</stp>
        <stp>S23</stp>
        <stp>Curvedate</stp>
        <stp>44931</stp>
        <tr r="CZ473" s="7"/>
      </tp>
      <tp t="s">
        <v>#N/A Error:User does not have access</v>
        <stp/>
        <stp>##V3_BCURVESTRIPV12</stp>
        <stp>[PortfolioDaily Data.xlsx]DF Curve!R474C100</stp>
        <stp>S23</stp>
        <stp>Curvedate</stp>
        <stp>44932</stp>
        <tr r="CV474" s="7"/>
      </tp>
      <tp t="s">
        <v>#N/A Error:User does not have access</v>
        <stp/>
        <stp>##V3_BCURVESTRIPV12</stp>
        <stp>[PortfolioDaily Data.xlsx]DF Curve!R475C106</stp>
        <stp>S23</stp>
        <stp>Curvedate</stp>
        <stp>44935</stp>
        <tr r="DB475" s="7"/>
      </tp>
      <tp t="s">
        <v>#N/A Error:User does not have access</v>
        <stp/>
        <stp>##V3_BCURVESTRIPV12</stp>
        <stp>[PortfolioDaily Data.xlsx]DF Curve!R476C106</stp>
        <stp>S23</stp>
        <stp>Curvedate</stp>
        <stp>44936</stp>
        <tr r="DB476" s="7"/>
      </tp>
      <tp t="s">
        <v>#N/A Error:User does not have access</v>
        <stp/>
        <stp>##V3_BCURVESTRIPV12</stp>
        <stp>[PortfolioDaily Data.xlsx]DF Curve!R477C106</stp>
        <stp>S23</stp>
        <stp>Curvedate</stp>
        <stp>44937</stp>
        <tr r="DB477" s="7"/>
      </tp>
      <tp t="s">
        <v>#N/A Error:User does not have access</v>
        <stp/>
        <stp>##V3_BCURVESTRIPV12</stp>
        <stp>[PortfolioDaily Data.xlsx]DF Curve!R478C106</stp>
        <stp>S23</stp>
        <stp>Curvedate</stp>
        <stp>44938</stp>
        <tr r="DB478" s="7"/>
      </tp>
      <tp t="s">
        <v>#N/A Error:User does not have access</v>
        <stp/>
        <stp>##V3_BCURVESTRIPV12</stp>
        <stp>[PortfolioDaily Data.xlsx]DF Curve!R479C106</stp>
        <stp>S23</stp>
        <stp>Curvedate</stp>
        <stp>44939</stp>
        <tr r="DB479" s="7"/>
      </tp>
      <tp t="s">
        <v>#N/A Error:User does not have access</v>
        <stp/>
        <stp>##V3_BCURVESTRIPV12</stp>
        <stp>[PortfolioDaily Data.xlsx]DF Curve!R465C103</stp>
        <stp>S23</stp>
        <stp>Curvedate</stp>
        <stp>44921</stp>
        <tr r="CY465" s="7"/>
      </tp>
      <tp t="s">
        <v>#N/A Error:User does not have access</v>
        <stp/>
        <stp>##V3_BCURVESTRIPV12</stp>
        <stp>[PortfolioDaily Data.xlsx]DF Curve!R466C103</stp>
        <stp>S23</stp>
        <stp>Curvedate</stp>
        <stp>44922</stp>
        <tr r="CY466" s="7"/>
      </tp>
      <tp t="s">
        <v>#N/A Error:User does not have access</v>
        <stp/>
        <stp>##V3_BCURVESTRIPV12</stp>
        <stp>[PortfolioDaily Data.xlsx]DF Curve!R467C103</stp>
        <stp>S23</stp>
        <stp>Curvedate</stp>
        <stp>44923</stp>
        <tr r="CY467" s="7"/>
      </tp>
      <tp t="s">
        <v>#N/A Error:User does not have access</v>
        <stp/>
        <stp>##V3_BCURVESTRIPV12</stp>
        <stp>[PortfolioDaily Data.xlsx]DF Curve!R472C105</stp>
        <stp>S23</stp>
        <stp>Curvedate</stp>
        <stp>44930</stp>
        <tr r="DA472" s="7"/>
      </tp>
      <tp t="s">
        <v>#N/A Error:User does not have access</v>
        <stp/>
        <stp>##V3_BCURVESTRIPV12</stp>
        <stp>[PortfolioDaily Data.xlsx]DF Curve!R473C105</stp>
        <stp>S23</stp>
        <stp>Curvedate</stp>
        <stp>44931</stp>
        <tr r="DA473" s="7"/>
      </tp>
      <tp t="s">
        <v>#N/A Error:User does not have access</v>
        <stp/>
        <stp>##V3_BCURVESTRIPV12</stp>
        <stp>[PortfolioDaily Data.xlsx]DF Curve!R474C101</stp>
        <stp>S23</stp>
        <stp>Curvedate</stp>
        <stp>44932</stp>
        <tr r="CW474" s="7"/>
      </tp>
      <tp t="s">
        <v>#N/A Error:User does not have access</v>
        <stp/>
        <stp>##V3_BCURVESTRIPV12</stp>
        <stp>[PortfolioDaily Data.xlsx]DF Curve!R465C100</stp>
        <stp>S23</stp>
        <stp>Curvedate</stp>
        <stp>44921</stp>
        <tr r="CV465" s="7"/>
      </tp>
      <tp t="s">
        <v>#N/A Error:User does not have access</v>
        <stp/>
        <stp>##V3_BCURVESTRIPV12</stp>
        <stp>[PortfolioDaily Data.xlsx]DF Curve!R466C100</stp>
        <stp>S23</stp>
        <stp>Curvedate</stp>
        <stp>44922</stp>
        <tr r="CV466" s="7"/>
      </tp>
      <tp t="s">
        <v>#N/A Error:User does not have access</v>
        <stp/>
        <stp>##V3_BCURVESTRIPV12</stp>
        <stp>[PortfolioDaily Data.xlsx]DF Curve!R467C100</stp>
        <stp>S23</stp>
        <stp>Curvedate</stp>
        <stp>44923</stp>
        <tr r="CV467" s="7"/>
      </tp>
      <tp t="s">
        <v>#N/A Error:User does not have access</v>
        <stp/>
        <stp>##V3_BCURVESTRIPV12</stp>
        <stp>[PortfolioDaily Data.xlsx]DF Curve!R472C106</stp>
        <stp>S23</stp>
        <stp>Curvedate</stp>
        <stp>44930</stp>
        <tr r="DB472" s="7"/>
      </tp>
      <tp t="s">
        <v>#N/A Error:User does not have access</v>
        <stp/>
        <stp>##V3_BCURVESTRIPV12</stp>
        <stp>[PortfolioDaily Data.xlsx]DF Curve!R473C106</stp>
        <stp>S23</stp>
        <stp>Curvedate</stp>
        <stp>44931</stp>
        <tr r="DB473" s="7"/>
      </tp>
      <tp t="s">
        <v>#N/A Error:User does not have access</v>
        <stp/>
        <stp>##V3_BCURVESTRIPV12</stp>
        <stp>[PortfolioDaily Data.xlsx]DF Curve!R474C102</stp>
        <stp>S23</stp>
        <stp>Curvedate</stp>
        <stp>44932</stp>
        <tr r="CX474" s="7"/>
      </tp>
      <tp t="s">
        <v>#N/A Error:User does not have access</v>
        <stp/>
        <stp>##V3_BCURVESTRIPV12</stp>
        <stp>[PortfolioDaily Data.xlsx]DF Curve!R475C104</stp>
        <stp>S23</stp>
        <stp>Curvedate</stp>
        <stp>44935</stp>
        <tr r="CZ475" s="7"/>
      </tp>
      <tp t="s">
        <v>#N/A Error:User does not have access</v>
        <stp/>
        <stp>##V3_BCURVESTRIPV12</stp>
        <stp>[PortfolioDaily Data.xlsx]DF Curve!R476C104</stp>
        <stp>S23</stp>
        <stp>Curvedate</stp>
        <stp>44936</stp>
        <tr r="CZ476" s="7"/>
      </tp>
      <tp t="s">
        <v>#N/A Error:User does not have access</v>
        <stp/>
        <stp>##V3_BCURVESTRIPV12</stp>
        <stp>[PortfolioDaily Data.xlsx]DF Curve!R477C104</stp>
        <stp>S23</stp>
        <stp>Curvedate</stp>
        <stp>44937</stp>
        <tr r="CZ477" s="7"/>
      </tp>
      <tp t="s">
        <v>#N/A Error:User does not have access</v>
        <stp/>
        <stp>##V3_BCURVESTRIPV12</stp>
        <stp>[PortfolioDaily Data.xlsx]DF Curve!R478C104</stp>
        <stp>S23</stp>
        <stp>Curvedate</stp>
        <stp>44938</stp>
        <tr r="CZ478" s="7"/>
      </tp>
      <tp t="s">
        <v>#N/A Error:User does not have access</v>
        <stp/>
        <stp>##V3_BCURVESTRIPV12</stp>
        <stp>[PortfolioDaily Data.xlsx]DF Curve!R479C104</stp>
        <stp>S23</stp>
        <stp>Curvedate</stp>
        <stp>44939</stp>
        <tr r="CZ479" s="7"/>
      </tp>
      <tp t="s">
        <v>#N/A Error:User does not have access</v>
        <stp/>
        <stp>##V3_BCURVESTRIPV12</stp>
        <stp>[PortfolioDaily Data.xlsx]DF Curve!R465C101</stp>
        <stp>S23</stp>
        <stp>Curvedate</stp>
        <stp>44921</stp>
        <tr r="CW465" s="7"/>
      </tp>
      <tp t="s">
        <v>#N/A Error:User does not have access</v>
        <stp/>
        <stp>##V3_BCURVESTRIPV12</stp>
        <stp>[PortfolioDaily Data.xlsx]DF Curve!R466C101</stp>
        <stp>S23</stp>
        <stp>Curvedate</stp>
        <stp>44922</stp>
        <tr r="CW466" s="7"/>
      </tp>
      <tp t="s">
        <v>#N/A Error:User does not have access</v>
        <stp/>
        <stp>##V3_BCURVESTRIPV12</stp>
        <stp>[PortfolioDaily Data.xlsx]DF Curve!R467C101</stp>
        <stp>S23</stp>
        <stp>Curvedate</stp>
        <stp>44923</stp>
        <tr r="CW467" s="7"/>
      </tp>
      <tp t="s">
        <v>#N/A Error:User does not have access</v>
        <stp/>
        <stp>##V3_BCURVESTRIPV12</stp>
        <stp>[PortfolioDaily Data.xlsx]DF Curve!R474C103</stp>
        <stp>S23</stp>
        <stp>Curvedate</stp>
        <stp>44932</stp>
        <tr r="CY474" s="7"/>
      </tp>
      <tp t="s">
        <v>#N/A Error:User does not have access</v>
        <stp/>
        <stp>##V3_BCURVESTRIPV12</stp>
        <stp>[PortfolioDaily Data.xlsx]DF Curve!R475C105</stp>
        <stp>S23</stp>
        <stp>Curvedate</stp>
        <stp>44935</stp>
        <tr r="DA475" s="7"/>
      </tp>
      <tp t="s">
        <v>#N/A Error:User does not have access</v>
        <stp/>
        <stp>##V3_BCURVESTRIPV12</stp>
        <stp>[PortfolioDaily Data.xlsx]DF Curve!R476C105</stp>
        <stp>S23</stp>
        <stp>Curvedate</stp>
        <stp>44936</stp>
        <tr r="DA476" s="7"/>
      </tp>
      <tp t="s">
        <v>#N/A Error:User does not have access</v>
        <stp/>
        <stp>##V3_BCURVESTRIPV12</stp>
        <stp>[PortfolioDaily Data.xlsx]DF Curve!R477C105</stp>
        <stp>S23</stp>
        <stp>Curvedate</stp>
        <stp>44937</stp>
        <tr r="DA477" s="7"/>
      </tp>
      <tp t="s">
        <v>#N/A Error:User does not have access</v>
        <stp/>
        <stp>##V3_BCURVESTRIPV12</stp>
        <stp>[PortfolioDaily Data.xlsx]DF Curve!R478C105</stp>
        <stp>S23</stp>
        <stp>Curvedate</stp>
        <stp>44938</stp>
        <tr r="DA478" s="7"/>
      </tp>
      <tp t="s">
        <v>#N/A Error:User does not have access</v>
        <stp/>
        <stp>##V3_BCURVESTRIPV12</stp>
        <stp>[PortfolioDaily Data.xlsx]DF Curve!R479C105</stp>
        <stp>S23</stp>
        <stp>Curvedate</stp>
        <stp>44939</stp>
        <tr r="DA479" s="7"/>
      </tp>
      <tp t="s">
        <v>#N/A Error:User does not have access</v>
        <stp/>
        <stp>##V3_BCURVESTRIPV12</stp>
        <stp>[PortfolioDaily Data.xlsx]DF Curve!R464C106</stp>
        <stp>S23</stp>
        <stp>Curvedate</stp>
        <stp>44918</stp>
        <tr r="DB464" s="7"/>
      </tp>
      <tp t="s">
        <v>#N/A Error:User does not have access</v>
        <stp/>
        <stp>##V3_BCURVESTRIPV12</stp>
        <stp>[PortfolioDaily Data.xlsx]DF Curve!R464C104</stp>
        <stp>S23</stp>
        <stp>Curvedate</stp>
        <stp>44918</stp>
        <tr r="CZ464" s="7"/>
      </tp>
      <tp t="s">
        <v>#N/A Error:User does not have access</v>
        <stp/>
        <stp>##V3_BCURVESTRIPV12</stp>
        <stp>[PortfolioDaily Data.xlsx]DF Curve!R464C105</stp>
        <stp>S23</stp>
        <stp>Curvedate</stp>
        <stp>44918</stp>
        <tr r="DA464" s="7"/>
      </tp>
      <tp t="s">
        <v>#N/A Error:User does not have access</v>
        <stp/>
        <stp>##V3_BCURVESTRIPV12</stp>
        <stp>[PortfolioDaily Data.xlsx]DF Curve!R464C102</stp>
        <stp>S23</stp>
        <stp>Curvedate</stp>
        <stp>44918</stp>
        <tr r="CX464" s="7"/>
      </tp>
      <tp t="s">
        <v>#N/A Error:User does not have access</v>
        <stp/>
        <stp>##V3_BCURVESTRIPV12</stp>
        <stp>[PortfolioDaily Data.xlsx]DF Curve!R464C103</stp>
        <stp>S23</stp>
        <stp>Curvedate</stp>
        <stp>44918</stp>
        <tr r="CY464" s="7"/>
      </tp>
      <tp t="s">
        <v>#N/A Error:User does not have access</v>
        <stp/>
        <stp>##V3_BCURVESTRIPV12</stp>
        <stp>[PortfolioDaily Data.xlsx]DF Curve!R464C100</stp>
        <stp>S23</stp>
        <stp>Curvedate</stp>
        <stp>44918</stp>
        <tr r="CV464" s="7"/>
      </tp>
      <tp t="s">
        <v>#N/A Error:User does not have access</v>
        <stp/>
        <stp>##V3_BCURVESTRIPV12</stp>
        <stp>[PortfolioDaily Data.xlsx]DF Curve!R464C101</stp>
        <stp>S23</stp>
        <stp>Curvedate</stp>
        <stp>44918</stp>
        <tr r="CW464" s="7"/>
      </tp>
      <tp t="s">
        <v>#N/A Error:User does not have access</v>
        <stp/>
        <stp>##V3_BCURVESTRIPV12</stp>
        <stp>[PortfolioDaily Data.xlsx]DF Curve!R460C106</stp>
        <stp>S23</stp>
        <stp>Curvedate</stp>
        <stp>44914</stp>
        <tr r="DB460" s="7"/>
      </tp>
      <tp t="s">
        <v>#N/A Error:User does not have access</v>
        <stp/>
        <stp>##V3_BCURVESTRIPV12</stp>
        <stp>[PortfolioDaily Data.xlsx]DF Curve!R461C106</stp>
        <stp>S23</stp>
        <stp>Curvedate</stp>
        <stp>44915</stp>
        <tr r="DB461" s="7"/>
      </tp>
      <tp t="s">
        <v>#N/A Error:User does not have access</v>
        <stp/>
        <stp>##V3_BCURVESTRIPV12</stp>
        <stp>[PortfolioDaily Data.xlsx]DF Curve!R462C106</stp>
        <stp>S23</stp>
        <stp>Curvedate</stp>
        <stp>44916</stp>
        <tr r="DB462" s="7"/>
      </tp>
      <tp t="s">
        <v>#N/A Error:User does not have access</v>
        <stp/>
        <stp>##V3_BCURVESTRIPV12</stp>
        <stp>[PortfolioDaily Data.xlsx]DF Curve!R463C106</stp>
        <stp>S23</stp>
        <stp>Curvedate</stp>
        <stp>44917</stp>
        <tr r="DB463" s="7"/>
      </tp>
      <tp t="s">
        <v>#N/A Error:User does not have access</v>
        <stp/>
        <stp>##V3_BCURVESTRIPV12</stp>
        <stp>[PortfolioDaily Data.xlsx]DF Curve!R460C104</stp>
        <stp>S23</stp>
        <stp>Curvedate</stp>
        <stp>44914</stp>
        <tr r="CZ460" s="7"/>
      </tp>
      <tp t="s">
        <v>#N/A Error:User does not have access</v>
        <stp/>
        <stp>##V3_BCURVESTRIPV12</stp>
        <stp>[PortfolioDaily Data.xlsx]DF Curve!R461C104</stp>
        <stp>S23</stp>
        <stp>Curvedate</stp>
        <stp>44915</stp>
        <tr r="CZ461" s="7"/>
      </tp>
      <tp t="s">
        <v>#N/A Error:User does not have access</v>
        <stp/>
        <stp>##V3_BCURVESTRIPV12</stp>
        <stp>[PortfolioDaily Data.xlsx]DF Curve!R462C104</stp>
        <stp>S23</stp>
        <stp>Curvedate</stp>
        <stp>44916</stp>
        <tr r="CZ462" s="7"/>
      </tp>
      <tp t="s">
        <v>#N/A Error:User does not have access</v>
        <stp/>
        <stp>##V3_BCURVESTRIPV12</stp>
        <stp>[PortfolioDaily Data.xlsx]DF Curve!R463C104</stp>
        <stp>S23</stp>
        <stp>Curvedate</stp>
        <stp>44917</stp>
        <tr r="CZ463" s="7"/>
      </tp>
      <tp t="s">
        <v>#N/A Error:User does not have access</v>
        <stp/>
        <stp>##V3_BCURVESTRIPV12</stp>
        <stp>[PortfolioDaily Data.xlsx]DF Curve!R460C105</stp>
        <stp>S23</stp>
        <stp>Curvedate</stp>
        <stp>44914</stp>
        <tr r="DA460" s="7"/>
      </tp>
      <tp t="s">
        <v>#N/A Error:User does not have access</v>
        <stp/>
        <stp>##V3_BCURVESTRIPV12</stp>
        <stp>[PortfolioDaily Data.xlsx]DF Curve!R461C105</stp>
        <stp>S23</stp>
        <stp>Curvedate</stp>
        <stp>44915</stp>
        <tr r="DA461" s="7"/>
      </tp>
      <tp t="s">
        <v>#N/A Error:User does not have access</v>
        <stp/>
        <stp>##V3_BCURVESTRIPV12</stp>
        <stp>[PortfolioDaily Data.xlsx]DF Curve!R462C105</stp>
        <stp>S23</stp>
        <stp>Curvedate</stp>
        <stp>44916</stp>
        <tr r="DA462" s="7"/>
      </tp>
      <tp t="s">
        <v>#N/A Error:User does not have access</v>
        <stp/>
        <stp>##V3_BCURVESTRIPV12</stp>
        <stp>[PortfolioDaily Data.xlsx]DF Curve!R463C105</stp>
        <stp>S23</stp>
        <stp>Curvedate</stp>
        <stp>44917</stp>
        <tr r="DA463" s="7"/>
      </tp>
      <tp t="s">
        <v>#N/A Error:User does not have access</v>
        <stp/>
        <stp>##V3_BCURVESTRIPV12</stp>
        <stp>[PortfolioDaily Data.xlsx]DF Curve!R460C102</stp>
        <stp>S23</stp>
        <stp>Curvedate</stp>
        <stp>44914</stp>
        <tr r="CX460" s="7"/>
      </tp>
      <tp t="s">
        <v>#N/A Error:User does not have access</v>
        <stp/>
        <stp>##V3_BCURVESTRIPV12</stp>
        <stp>[PortfolioDaily Data.xlsx]DF Curve!R461C102</stp>
        <stp>S23</stp>
        <stp>Curvedate</stp>
        <stp>44915</stp>
        <tr r="CX461" s="7"/>
      </tp>
      <tp t="s">
        <v>#N/A Error:User does not have access</v>
        <stp/>
        <stp>##V3_BCURVESTRIPV12</stp>
        <stp>[PortfolioDaily Data.xlsx]DF Curve!R462C102</stp>
        <stp>S23</stp>
        <stp>Curvedate</stp>
        <stp>44916</stp>
        <tr r="CX462" s="7"/>
      </tp>
      <tp t="s">
        <v>#N/A Error:User does not have access</v>
        <stp/>
        <stp>##V3_BCURVESTRIPV12</stp>
        <stp>[PortfolioDaily Data.xlsx]DF Curve!R463C102</stp>
        <stp>S23</stp>
        <stp>Curvedate</stp>
        <stp>44917</stp>
        <tr r="CX463" s="7"/>
      </tp>
      <tp t="s">
        <v>#N/A Error:User does not have access</v>
        <stp/>
        <stp>##V3_BCURVESTRIPV12</stp>
        <stp>[PortfolioDaily Data.xlsx]DF Curve!R460C103</stp>
        <stp>S23</stp>
        <stp>Curvedate</stp>
        <stp>44914</stp>
        <tr r="CY460" s="7"/>
      </tp>
      <tp t="s">
        <v>#N/A Error:User does not have access</v>
        <stp/>
        <stp>##V3_BCURVESTRIPV12</stp>
        <stp>[PortfolioDaily Data.xlsx]DF Curve!R461C103</stp>
        <stp>S23</stp>
        <stp>Curvedate</stp>
        <stp>44915</stp>
        <tr r="CY461" s="7"/>
      </tp>
      <tp t="s">
        <v>#N/A Error:User does not have access</v>
        <stp/>
        <stp>##V3_BCURVESTRIPV12</stp>
        <stp>[PortfolioDaily Data.xlsx]DF Curve!R462C103</stp>
        <stp>S23</stp>
        <stp>Curvedate</stp>
        <stp>44916</stp>
        <tr r="CY462" s="7"/>
      </tp>
      <tp t="s">
        <v>#N/A Error:User does not have access</v>
        <stp/>
        <stp>##V3_BCURVESTRIPV12</stp>
        <stp>[PortfolioDaily Data.xlsx]DF Curve!R463C103</stp>
        <stp>S23</stp>
        <stp>Curvedate</stp>
        <stp>44917</stp>
        <tr r="CY463" s="7"/>
      </tp>
      <tp t="s">
        <v>#N/A Error:User does not have access</v>
        <stp/>
        <stp>##V3_BCURVESTRIPV12</stp>
        <stp>[PortfolioDaily Data.xlsx]DF Curve!R460C100</stp>
        <stp>S23</stp>
        <stp>Curvedate</stp>
        <stp>44914</stp>
        <tr r="CV460" s="7"/>
      </tp>
      <tp t="s">
        <v>#N/A Error:User does not have access</v>
        <stp/>
        <stp>##V3_BCURVESTRIPV12</stp>
        <stp>[PortfolioDaily Data.xlsx]DF Curve!R461C100</stp>
        <stp>S23</stp>
        <stp>Curvedate</stp>
        <stp>44915</stp>
        <tr r="CV461" s="7"/>
      </tp>
      <tp t="s">
        <v>#N/A Error:User does not have access</v>
        <stp/>
        <stp>##V3_BCURVESTRIPV12</stp>
        <stp>[PortfolioDaily Data.xlsx]DF Curve!R462C100</stp>
        <stp>S23</stp>
        <stp>Curvedate</stp>
        <stp>44916</stp>
        <tr r="CV462" s="7"/>
      </tp>
      <tp t="s">
        <v>#N/A Error:User does not have access</v>
        <stp/>
        <stp>##V3_BCURVESTRIPV12</stp>
        <stp>[PortfolioDaily Data.xlsx]DF Curve!R463C100</stp>
        <stp>S23</stp>
        <stp>Curvedate</stp>
        <stp>44917</stp>
        <tr r="CV463" s="7"/>
      </tp>
      <tp t="s">
        <v>#N/A Error:User does not have access</v>
        <stp/>
        <stp>##V3_BCURVESTRIPV12</stp>
        <stp>[PortfolioDaily Data.xlsx]DF Curve!R460C101</stp>
        <stp>S23</stp>
        <stp>Curvedate</stp>
        <stp>44914</stp>
        <tr r="CW460" s="7"/>
      </tp>
      <tp t="s">
        <v>#N/A Error:User does not have access</v>
        <stp/>
        <stp>##V3_BCURVESTRIPV12</stp>
        <stp>[PortfolioDaily Data.xlsx]DF Curve!R461C101</stp>
        <stp>S23</stp>
        <stp>Curvedate</stp>
        <stp>44915</stp>
        <tr r="CW461" s="7"/>
      </tp>
      <tp t="s">
        <v>#N/A Error:User does not have access</v>
        <stp/>
        <stp>##V3_BCURVESTRIPV12</stp>
        <stp>[PortfolioDaily Data.xlsx]DF Curve!R462C101</stp>
        <stp>S23</stp>
        <stp>Curvedate</stp>
        <stp>44916</stp>
        <tr r="CW462" s="7"/>
      </tp>
      <tp t="s">
        <v>#N/A Error:User does not have access</v>
        <stp/>
        <stp>##V3_BCURVESTRIPV12</stp>
        <stp>[PortfolioDaily Data.xlsx]DF Curve!R463C101</stp>
        <stp>S23</stp>
        <stp>Curvedate</stp>
        <stp>44917</stp>
        <tr r="CW463" s="7"/>
      </tp>
    </main>
    <main first="bofaddin.rtdserver">
      <tp t="s">
        <v>#N/A Requesting Data...3611748401</v>
        <stp/>
        <stp>BDP|17880285325805260861</stp>
        <tr r="B5" s="17"/>
      </tp>
      <tp t="s">
        <v>#N/A Requesting Data...4061793003</v>
        <stp/>
        <stp>BDP|14300578511763451956</stp>
        <tr r="B13" s="17"/>
      </tp>
    </main>
    <main first="bofaddin.rtdserver">
      <tp t="s">
        <v>#N/A N/A</v>
        <stp/>
        <stp>BDS|11184348584439973867</stp>
        <tr r="M6" s="10"/>
      </tp>
      <tp t="s">
        <v>#N/A Requesting Data...2522229103</v>
        <stp/>
        <stp>BDP|17532130594906626259</stp>
        <tr r="D12" s="17"/>
      </tp>
      <tp t="s">
        <v>#N/A Requesting Data...3644448553</v>
        <stp/>
        <stp>BDP|18425010546237368059</stp>
        <tr r="D21" s="17"/>
      </tp>
      <tp t="s">
        <v>#N/A Requesting Data...4244481018</v>
        <stp/>
        <stp>BDP|10776903617980362379</stp>
        <tr r="C7" s="17"/>
      </tp>
      <tp t="b">
        <v>0</v>
        <stp/>
        <stp>BDH|17831996508443275644</stp>
        <tr r="P6" s="9"/>
      </tp>
    </main>
    <main first="bofaddin.rtdserver">
      <tp t="s">
        <v>#N/A Requesting Data...4077397228</v>
        <stp/>
        <stp>BDP|14135490622018468221</stp>
        <tr r="C23" s="17"/>
      </tp>
      <tp t="s">
        <v>#N/A Requesting Data...3880222490</v>
        <stp/>
        <stp>BDP|14820189707908051500</stp>
        <tr r="D20" s="17"/>
      </tp>
      <tp t="e">
        <v>#N/A</v>
        <stp/>
        <stp>BDH|15094421591355010554</stp>
        <tr r="U6" s="5"/>
      </tp>
    </main>
    <main first="bofaddin.rtdserver">
      <tp t="s">
        <v>#N/A Requesting Data...2659924948</v>
        <stp/>
        <stp>BDP|12024823128231150020</stp>
        <tr r="B10" s="17"/>
      </tp>
      <tp t="b">
        <v>0</v>
        <stp/>
        <stp>BDH|13895589614036214805</stp>
        <tr r="O6" s="6"/>
      </tp>
    </main>
    <main first="bofaddin.rtdserver">
      <tp t="e">
        <v>#N/A</v>
        <stp/>
        <stp>BDH|11020189883472666440</stp>
        <tr r="L6" s="5"/>
      </tp>
      <tp t="b">
        <v>0</v>
        <stp/>
        <stp>BDH|10774485080541489377</stp>
        <tr r="Y6" s="9"/>
      </tp>
    </main>
    <main first="bofaddin.rtdserver">
      <tp t="b">
        <v>0</v>
        <stp/>
        <stp>BDH|13453939868966344512</stp>
        <tr r="Z6" s="6"/>
      </tp>
    </main>
    <main first="bofaddin.rtdserver">
      <tp t="s">
        <v>#N/A Requesting Data...4050644845</v>
        <stp/>
        <stp>BDP|14133015384433059395</stp>
        <tr r="B20" s="17"/>
      </tp>
      <tp t="s">
        <v>#N/A Requesting Data...4177277402</v>
        <stp/>
        <stp>BDP|11613677662359619450</stp>
        <tr r="D25" s="17"/>
      </tp>
      <tp t="s">
        <v>#N/A Requesting Data...4258291684</v>
        <stp/>
        <stp>BDP|16875953942814263398</stp>
        <tr r="D27" s="17"/>
      </tp>
      <tp t="b">
        <v>0</v>
        <stp/>
        <stp>BDH|10103515885531745023</stp>
        <tr r="I6" s="9"/>
      </tp>
      <tp t="b">
        <v>0</v>
        <stp/>
        <stp>BDH|11550423276477122905</stp>
        <tr r="K6" s="9"/>
      </tp>
      <tp t="e">
        <v>#N/A</v>
        <stp/>
        <stp>BDH|16031552537568434440</stp>
        <tr r="L6" s="9"/>
      </tp>
      <tp t="b">
        <v>0</v>
        <stp/>
        <stp>BDH|12708979565292023333</stp>
        <tr r="C6" s="9"/>
      </tp>
      <tp t="b">
        <v>0</v>
        <stp/>
        <stp>BDH|13713122385760554639</stp>
        <tr r="K6" s="8"/>
      </tp>
      <tp t="b">
        <v>0</v>
        <stp/>
        <stp>BDH|16509190161565960888</stp>
        <tr r="C6" s="6"/>
      </tp>
    </main>
    <main first="bofaddin.rtdserver">
      <tp t="s">
        <v>#N/A Requesting Data...3282060954</v>
        <stp/>
        <stp>BDP|17182512149538927391</stp>
        <tr r="C17" s="17"/>
      </tp>
      <tp t="s">
        <v>#N/A Requesting Data...3439678299</v>
        <stp/>
        <stp>BDP|10935675686341183214</stp>
        <tr r="B24" s="17"/>
      </tp>
      <tp t="s">
        <v>#N/A Requesting Data...2654672186</v>
        <stp/>
        <stp>BDP|11922981174222905029</stp>
        <tr r="D17" s="17"/>
      </tp>
      <tp t="s">
        <v>#N/A N/A</v>
        <stp/>
        <stp>BDS|12666341147061441904</stp>
        <tr r="W6" s="10"/>
      </tp>
      <tp t="s">
        <v>#N/A N/A</v>
        <stp/>
        <stp>BDS|16199759431687789879</stp>
        <tr r="E6" s="10"/>
      </tp>
      <tp t="b">
        <v>0</v>
        <stp/>
        <stp>BDH|12068668482423699279</stp>
        <tr r="F6" s="6"/>
      </tp>
      <tp t="b">
        <v>0</v>
        <stp/>
        <stp>BDH|17614299050664625978</stp>
        <tr r="J6" s="6"/>
      </tp>
    </main>
    <main first="bofaddin.rtdserver">
      <tp t="s">
        <v>#N/A Requesting Data...3770100536</v>
        <stp/>
        <stp>BDP|13528707037890834537</stp>
        <tr r="B11" s="17"/>
      </tp>
      <tp t="s">
        <v>#N/A N/A</v>
        <stp/>
        <stp>BDS|16500496600531161186</stp>
        <tr r="D6" s="10"/>
      </tp>
      <tp t="b">
        <v>0</v>
        <stp/>
        <stp>BDH|17381315283517658969</stp>
        <tr r="X6" s="9"/>
      </tp>
    </main>
    <main first="bofaddin.rtdserver">
      <tp t="s">
        <v>#N/A Requesting Data...2901277812</v>
        <stp/>
        <stp>BDP|11900316321262388132</stp>
        <tr r="C8" s="17"/>
      </tp>
      <tp t="s">
        <v>#N/A Requesting Data...3770360875</v>
        <stp/>
        <stp>BDP|12832070456495568130</stp>
        <tr r="D3" s="17"/>
      </tp>
      <tp t="s">
        <v>#N/A Requesting Data...3633995190</v>
        <stp/>
        <stp>BDP|10779578542106145421</stp>
        <tr r="C3" s="17"/>
      </tp>
      <tp t="s">
        <v>#N/A N/A</v>
        <stp/>
        <stp>BDS|15766979256402052830</stp>
        <tr r="R6" s="10"/>
      </tp>
      <tp t="e">
        <v>#N/A</v>
        <stp/>
        <stp>BDH|14710434572490016478</stp>
        <tr r="P6" s="5"/>
      </tp>
      <tp t="b">
        <v>0</v>
        <stp/>
        <stp>BDH|12305723352342155169</stp>
        <tr r="H6" s="8"/>
      </tp>
      <tp t="b">
        <v>0</v>
        <stp/>
        <stp>BDH|14772285670434435633</stp>
        <tr r="E6" s="6"/>
      </tp>
    </main>
    <main first="bofaddin.rtdserver">
      <tp t="s">
        <v>#N/A N/A</v>
        <stp/>
        <stp>BDS|16128215999559498467</stp>
        <tr r="J6" s="10"/>
      </tp>
      <tp t="s">
        <v>#N/A Requesting Data...3576232120</v>
        <stp/>
        <stp>BDP|10463143374520958660</stp>
        <tr r="D13" s="17"/>
      </tp>
      <tp t="s">
        <v>#N/A Requesting Data...3040911718</v>
        <stp/>
        <stp>BDP|13308564385426971847</stp>
        <tr r="C6" s="17"/>
      </tp>
      <tp t="s">
        <v>#N/A Requesting Data...3310041969</v>
        <stp/>
        <stp>BDP|10739702710413012593</stp>
        <tr r="B19" s="17"/>
      </tp>
      <tp t="s">
        <v>#N/A Requesting Data...3063734720</v>
        <stp/>
        <stp>BDP|10567818384792151213</stp>
        <tr r="D19" s="17"/>
      </tp>
      <tp t="s">
        <v>#N/A Requesting Data...3692381096</v>
        <stp/>
        <stp>BDP|12032387367766070186</stp>
        <tr r="D5" s="17"/>
      </tp>
      <tp t="s">
        <v>#N/A Requesting Data...2917823350</v>
        <stp/>
        <stp>BDP|12565221044666785224</stp>
        <tr r="D26" s="17"/>
      </tp>
      <tp t="b">
        <v>0</v>
        <stp/>
        <stp>BDH|16065570111631440332</stp>
        <tr r="U6" s="8"/>
      </tp>
      <tp t="b">
        <v>0</v>
        <stp/>
        <stp>BDH|10044275951120290738</stp>
        <tr r="V6" s="8"/>
      </tp>
      <tp t="b">
        <v>0</v>
        <stp/>
        <stp>BDH|11081207858842479472</stp>
        <tr r="R6" s="6"/>
      </tp>
      <tp t="e">
        <v>#N/A</v>
        <stp/>
        <stp>BDH|16045620934087839404</stp>
        <tr r="X6" s="5"/>
      </tp>
    </main>
    <main first="bofaddin.rtdserver">
      <tp t="s">
        <v>#N/A Requesting Data...4154622091</v>
        <stp/>
        <stp>BDP|10682218222588841975</stp>
        <tr r="D6" s="17"/>
      </tp>
      <tp t="s">
        <v>#N/A Requesting Data...3832280604</v>
        <stp/>
        <stp>BDP|16183484019172834064</stp>
        <tr r="B28" s="17"/>
      </tp>
      <tp t="s">
        <v>#N/A Requesting Data...3615377066</v>
        <stp/>
        <stp>BDP|10254323766237699306</stp>
        <tr r="D9" s="17"/>
      </tp>
      <tp t="b">
        <v>0</v>
        <stp/>
        <stp>BDH|10728571272301543260</stp>
        <tr r="T6" s="9"/>
      </tp>
      <tp t="e">
        <v>#N/A</v>
        <stp/>
        <stp>BDH|16764122838323060649</stp>
        <tr r="L6" s="8"/>
      </tp>
      <tp t="e">
        <v>#N/A</v>
        <stp/>
        <stp>BDH|10224275214981132389</stp>
        <tr r="R6" s="5"/>
      </tp>
      <tp t="e">
        <v>#N/A</v>
        <stp/>
        <stp>BDH|14372008273283312190</stp>
        <tr r="G6" s="5"/>
      </tp>
    </main>
    <main first="bofaddin.rtdserver">
      <tp t="s">
        <v>#N/A N/A</v>
        <stp/>
        <stp>BDS|14788371587840312990</stp>
        <tr r="Q6" s="10"/>
      </tp>
      <tp t="s">
        <v>#N/A Requesting Data...4066145226</v>
        <stp/>
        <stp>BDP|17139182028620339239</stp>
        <tr r="C18" s="17"/>
      </tp>
      <tp t="s">
        <v>#N/A N/A</v>
        <stp/>
        <stp>BDS|17448247630439687949</stp>
        <tr r="Z6" s="10"/>
      </tp>
      <tp t="s">
        <v>#N/A Requesting Data...3271302331</v>
        <stp/>
        <stp>BDP|13984985498576219395</stp>
        <tr r="C16" s="17"/>
      </tp>
      <tp t="s">
        <v>#N/A N/A</v>
        <stp/>
        <stp>BDS|17158557673286624501</stp>
        <tr r="S6" s="10"/>
      </tp>
      <tp t="b">
        <v>0</v>
        <stp/>
        <stp>BDH|10154467351603399427</stp>
        <tr r="I6" s="6"/>
      </tp>
    </main>
    <main first="bofaddin.rtdserver">
      <tp t="s">
        <v>#N/A Requesting Data...4087848529</v>
        <stp/>
        <stp>BDP|10302149013603991401</stp>
        <tr r="C22" s="17"/>
      </tp>
      <tp t="s">
        <v>#N/A Requesting Data...3844862645</v>
        <stp/>
        <stp>BDP|12541322652403075090</stp>
        <tr r="B17" s="17"/>
      </tp>
      <tp t="s">
        <v>#N/A N/A</v>
        <stp/>
        <stp>BDS|16902169242060818473</stp>
        <tr r="U6" s="10"/>
      </tp>
      <tp t="s">
        <v>#N/A Requesting Data...3699522321</v>
        <stp/>
        <stp>BDP|10736712400298261828</stp>
        <tr r="B25" s="17"/>
      </tp>
      <tp t="b">
        <v>0</v>
        <stp/>
        <stp>BDH|17336050380330606887</stp>
        <tr r="Q6" s="9"/>
      </tp>
      <tp t="b">
        <v>0</v>
        <stp/>
        <stp>BDH|15118326220523125088</stp>
        <tr r="H6" s="6"/>
      </tp>
    </main>
    <main first="bofaddin.rtdserver">
      <tp t="s">
        <v>#N/A Requesting Data...3123206099</v>
        <stp/>
        <stp>BDP|16190434364183103389</stp>
        <tr r="B14" s="17"/>
      </tp>
      <tp t="s">
        <v>#N/A Requesting Data...3471770978</v>
        <stp/>
        <stp>BDP|12907332583548856578</stp>
        <tr r="D4" s="17"/>
      </tp>
      <tp t="s">
        <v>#N/A Requesting Data...3896410519</v>
        <stp/>
        <stp>BDP|10309062580928606455</stp>
        <tr r="B23" s="17"/>
      </tp>
      <tp t="b">
        <v>0</v>
        <stp/>
        <stp>BDH|11852558911094952548</stp>
        <tr r="W6" s="8"/>
      </tp>
      <tp t="b">
        <v>0</v>
        <stp/>
        <stp>BDH|12714243371311375219</stp>
        <tr r="T6" s="8"/>
      </tp>
      <tp t="e">
        <v>#N/A</v>
        <stp/>
        <stp>BDH|11814131995068827566</stp>
        <tr r="O6" s="5"/>
      </tp>
      <tp t="b">
        <v>0</v>
        <stp/>
        <stp>BDH|15714767386246820891</stp>
        <tr r="Z6" s="9"/>
      </tp>
      <tp t="e">
        <v>#N/A</v>
        <stp/>
        <stp>BDH|11953261526220935596</stp>
        <tr r="D6" s="5"/>
      </tp>
      <tp t="b">
        <v>0</v>
        <stp/>
        <stp>BDH|14207778762882947301</stp>
        <tr r="G6" s="9"/>
      </tp>
    </main>
    <main first="bofaddin.rtdserver">
      <tp t="s">
        <v>#N/A Requesting Data...3075698848</v>
        <stp/>
        <stp>BDP|12114792103311277116</stp>
        <tr r="C26" s="17"/>
      </tp>
      <tp t="s">
        <v>#N/A Requesting Data...3756311685</v>
        <stp/>
        <stp>BDP|12864397237702851533</stp>
        <tr r="C5" s="17"/>
      </tp>
      <tp t="s">
        <v>#N/A Requesting Data...3481128551</v>
        <stp/>
        <stp>BDP|14892382528050054067</stp>
        <tr r="D15" s="17"/>
      </tp>
      <tp t="s">
        <v>#N/A N/A</v>
        <stp/>
        <stp>BDS|14040400552371083174</stp>
        <tr r="A6" s="10"/>
      </tp>
      <tp t="b">
        <v>0</v>
        <stp/>
        <stp>BDH|11499992384296084366</stp>
        <tr r="F6" s="8"/>
      </tp>
    </main>
    <main first="bloomberg.rtd">
      <tp t="s">
        <v>#N/A Error:User does not have access</v>
        <stp/>
        <stp>##V3_BCURVESTRIPV12</stp>
        <stp>[PortfolioDaily Data.xlsx]DF Curve!R446C7</stp>
        <stp>S23</stp>
        <stp>Curvedate</stp>
        <stp>44894</stp>
        <tr r="G446" s="7"/>
      </tp>
      <tp t="s">
        <v>#N/A Error:User does not have access</v>
        <stp/>
        <stp>##V3_BCURVESTRIPV12</stp>
        <stp>[PortfolioDaily Data.xlsx]DF Curve!R446C6</stp>
        <stp>S23</stp>
        <stp>Curvedate</stp>
        <stp>44894</stp>
        <tr r="F446" s="7"/>
      </tp>
      <tp t="s">
        <v>#N/A Error:User does not have access</v>
        <stp/>
        <stp>##V3_BCURVESTRIPV12</stp>
        <stp>[PortfolioDaily Data.xlsx]DF Curve!R446C5</stp>
        <stp>S23</stp>
        <stp>Curvedate</stp>
        <stp>44894</stp>
        <tr r="E446" s="7"/>
      </tp>
      <tp t="s">
        <v>#N/A Error:User does not have access</v>
        <stp/>
        <stp>##V3_BCURVESTRIPV12</stp>
        <stp>[PortfolioDaily Data.xlsx]DF Curve!R446C4</stp>
        <stp>S23</stp>
        <stp>Curvedate</stp>
        <stp>44894</stp>
        <tr r="D446" s="7"/>
      </tp>
      <tp t="s">
        <v>#N/A Error:User does not have access</v>
        <stp/>
        <stp>##V3_BCURVESTRIPV12</stp>
        <stp>[PortfolioDaily Data.xlsx]DF Curve!R379C9</stp>
        <stp>S23</stp>
        <stp>Curvedate</stp>
        <stp>44799</stp>
        <tr r="I379" s="7"/>
      </tp>
      <tp t="s">
        <v>#N/A Error:User does not have access</v>
        <stp/>
        <stp>##V3_BCURVESTRIPV12</stp>
        <stp>[PortfolioDaily Data.xlsx]DF Curve!R446C3</stp>
        <stp>S23</stp>
        <stp>Curvedate</stp>
        <stp>44894</stp>
        <tr r="C446" s="7"/>
      </tp>
      <tp t="s">
        <v>#N/A Error:User does not have access</v>
        <stp/>
        <stp>##V3_BCURVESTRIPV12</stp>
        <stp>[PortfolioDaily Data.xlsx]DF Curve!R379C8</stp>
        <stp>S23</stp>
        <stp>Curvedate</stp>
        <stp>44799</stp>
        <tr r="H379" s="7"/>
      </tp>
      <tp t="s">
        <v>#N/A Error:User does not have access</v>
        <stp/>
        <stp>##V3_BCURVESTRIPV12</stp>
        <stp>[PortfolioDaily Data.xlsx]DF Curve!R446C2</stp>
        <stp>S23</stp>
        <stp>Curvedate</stp>
        <stp>44894</stp>
        <tr r="B446" s="7"/>
      </tp>
      <tp t="s">
        <v>#N/A Error:User does not have access</v>
        <stp/>
        <stp>##V3_BCURVESTRIPV12</stp>
        <stp>[PortfolioDaily Data.xlsx]DF Curve!R379C5</stp>
        <stp>S23</stp>
        <stp>Curvedate</stp>
        <stp>44799</stp>
        <tr r="E379" s="7"/>
      </tp>
      <tp t="s">
        <v>#N/A Error:User does not have access</v>
        <stp/>
        <stp>##V3_BCURVESTRIPV12</stp>
        <stp>[PortfolioDaily Data.xlsx]DF Curve!R379C4</stp>
        <stp>S23</stp>
        <stp>Curvedate</stp>
        <stp>44799</stp>
        <tr r="D379" s="7"/>
      </tp>
      <tp t="s">
        <v>#N/A Error:User does not have access</v>
        <stp/>
        <stp>##V3_BCURVESTRIPV12</stp>
        <stp>[PortfolioDaily Data.xlsx]DF Curve!R379C7</stp>
        <stp>S23</stp>
        <stp>Curvedate</stp>
        <stp>44799</stp>
        <tr r="G379" s="7"/>
      </tp>
      <tp t="s">
        <v>#N/A Error:User does not have access</v>
        <stp/>
        <stp>##V3_BCURVESTRIPV12</stp>
        <stp>[PortfolioDaily Data.xlsx]DF Curve!R379C6</stp>
        <stp>S23</stp>
        <stp>Curvedate</stp>
        <stp>44799</stp>
        <tr r="F379" s="7"/>
      </tp>
      <tp t="s">
        <v>#N/A Error:User does not have access</v>
        <stp/>
        <stp>##V3_BCURVESTRIPV12</stp>
        <stp>[PortfolioDaily Data.xlsx]DF Curve!R379C3</stp>
        <stp>S23</stp>
        <stp>Curvedate</stp>
        <stp>44799</stp>
        <tr r="C379" s="7"/>
      </tp>
      <tp t="s">
        <v>#N/A Error:User does not have access</v>
        <stp/>
        <stp>##V3_BCURVESTRIPV12</stp>
        <stp>[PortfolioDaily Data.xlsx]DF Curve!R446C9</stp>
        <stp>S23</stp>
        <stp>Curvedate</stp>
        <stp>44894</stp>
        <tr r="I446" s="7"/>
      </tp>
      <tp t="s">
        <v>#N/A Error:User does not have access</v>
        <stp/>
        <stp>##V3_BCURVESTRIPV12</stp>
        <stp>[PortfolioDaily Data.xlsx]DF Curve!R379C2</stp>
        <stp>S23</stp>
        <stp>Curvedate</stp>
        <stp>44799</stp>
        <tr r="B379" s="7"/>
      </tp>
      <tp t="s">
        <v>#N/A Error:User does not have access</v>
        <stp/>
        <stp>##V3_BCURVESTRIPV12</stp>
        <stp>[PortfolioDaily Data.xlsx]DF Curve!R446C8</stp>
        <stp>S23</stp>
        <stp>Curvedate</stp>
        <stp>44894</stp>
        <tr r="H446" s="7"/>
      </tp>
      <tp t="s">
        <v>#N/A Error:User does not have access</v>
        <stp/>
        <stp>##V3_BCURVESTRIPV12</stp>
        <stp>[PortfolioDaily Data.xlsx]DF Curve!R436C3</stp>
        <stp>S23</stp>
        <stp>Curvedate</stp>
        <stp>44880</stp>
        <tr r="C436" s="7"/>
      </tp>
      <tp t="s">
        <v>#N/A Error:User does not have access</v>
        <stp/>
        <stp>##V3_BCURVESTRIPV12</stp>
        <stp>[PortfolioDaily Data.xlsx]DF Curve!R436C2</stp>
        <stp>S23</stp>
        <stp>Curvedate</stp>
        <stp>44880</stp>
        <tr r="B436" s="7"/>
      </tp>
      <tp t="s">
        <v>#N/A Error:User does not have access</v>
        <stp/>
        <stp>##V3_BCURVESTRIPV12</stp>
        <stp>[PortfolioDaily Data.xlsx]DF Curve!R369C3</stp>
        <stp>S23</stp>
        <stp>Curvedate</stp>
        <stp>44785</stp>
        <tr r="C369" s="7"/>
      </tp>
      <tp t="s">
        <v>#N/A Error:User does not have access</v>
        <stp/>
        <stp>##V3_BCURVESTRIPV12</stp>
        <stp>[PortfolioDaily Data.xlsx]DF Curve!R369C2</stp>
        <stp>S23</stp>
        <stp>Curvedate</stp>
        <stp>44785</stp>
        <tr r="B369" s="7"/>
      </tp>
      <tp t="s">
        <v>#N/A Error:User does not have access</v>
        <stp/>
        <stp>##V3_BCURVESTRIPV12</stp>
        <stp>[PortfolioDaily Data.xlsx]DF Curve!R436C7</stp>
        <stp>S23</stp>
        <stp>Curvedate</stp>
        <stp>44880</stp>
        <tr r="G436" s="7"/>
      </tp>
      <tp t="s">
        <v>#N/A Error:User does not have access</v>
        <stp/>
        <stp>##V3_BCURVESTRIPV12</stp>
        <stp>[PortfolioDaily Data.xlsx]DF Curve!R369C5</stp>
        <stp>S23</stp>
        <stp>Curvedate</stp>
        <stp>44785</stp>
        <tr r="E369" s="7"/>
      </tp>
      <tp t="s">
        <v>#N/A Error:User does not have access</v>
        <stp/>
        <stp>##V3_BCURVESTRIPV12</stp>
        <stp>[PortfolioDaily Data.xlsx]DF Curve!R436C6</stp>
        <stp>S23</stp>
        <stp>Curvedate</stp>
        <stp>44880</stp>
        <tr r="F436" s="7"/>
      </tp>
      <tp t="s">
        <v>#N/A Error:User does not have access</v>
        <stp/>
        <stp>##V3_BCURVESTRIPV12</stp>
        <stp>[PortfolioDaily Data.xlsx]DF Curve!R369C4</stp>
        <stp>S23</stp>
        <stp>Curvedate</stp>
        <stp>44785</stp>
        <tr r="D369" s="7"/>
      </tp>
      <tp t="s">
        <v>#N/A Error:User does not have access</v>
        <stp/>
        <stp>##V3_BCURVESTRIPV12</stp>
        <stp>[PortfolioDaily Data.xlsx]DF Curve!R436C5</stp>
        <stp>S23</stp>
        <stp>Curvedate</stp>
        <stp>44880</stp>
        <tr r="E436" s="7"/>
      </tp>
      <tp t="s">
        <v>#N/A Error:User does not have access</v>
        <stp/>
        <stp>##V3_BCURVESTRIPV12</stp>
        <stp>[PortfolioDaily Data.xlsx]DF Curve!R369C7</stp>
        <stp>S23</stp>
        <stp>Curvedate</stp>
        <stp>44785</stp>
        <tr r="G369" s="7"/>
      </tp>
      <tp t="s">
        <v>#N/A Error:User does not have access</v>
        <stp/>
        <stp>##V3_BCURVESTRIPV12</stp>
        <stp>[PortfolioDaily Data.xlsx]DF Curve!R436C4</stp>
        <stp>S23</stp>
        <stp>Curvedate</stp>
        <stp>44880</stp>
        <tr r="D436" s="7"/>
      </tp>
      <tp t="s">
        <v>#N/A Error:User does not have access</v>
        <stp/>
        <stp>##V3_BCURVESTRIPV12</stp>
        <stp>[PortfolioDaily Data.xlsx]DF Curve!R369C6</stp>
        <stp>S23</stp>
        <stp>Curvedate</stp>
        <stp>44785</stp>
        <tr r="F369" s="7"/>
      </tp>
      <tp t="s">
        <v>#N/A Error:User does not have access</v>
        <stp/>
        <stp>##V3_BCURVESTRIPV12</stp>
        <stp>[PortfolioDaily Data.xlsx]DF Curve!R369C9</stp>
        <stp>S23</stp>
        <stp>Curvedate</stp>
        <stp>44785</stp>
        <tr r="I369" s="7"/>
      </tp>
      <tp t="s">
        <v>#N/A Error:User does not have access</v>
        <stp/>
        <stp>##V3_BCURVESTRIPV12</stp>
        <stp>[PortfolioDaily Data.xlsx]DF Curve!R369C8</stp>
        <stp>S23</stp>
        <stp>Curvedate</stp>
        <stp>44785</stp>
        <tr r="H369" s="7"/>
      </tp>
      <tp t="s">
        <v>#N/A Error:User does not have access</v>
        <stp/>
        <stp>##V3_BCURVESTRIPV12</stp>
        <stp>[PortfolioDaily Data.xlsx]DF Curve!R436C9</stp>
        <stp>S23</stp>
        <stp>Curvedate</stp>
        <stp>44880</stp>
        <tr r="I436" s="7"/>
      </tp>
      <tp t="s">
        <v>#N/A Error:User does not have access</v>
        <stp/>
        <stp>##V3_BCURVESTRIPV12</stp>
        <stp>[PortfolioDaily Data.xlsx]DF Curve!R436C8</stp>
        <stp>S23</stp>
        <stp>Curvedate</stp>
        <stp>44880</stp>
        <tr r="H436" s="7"/>
      </tp>
      <tp t="s">
        <v>#N/A Error:User does not have access</v>
        <stp/>
        <stp>##V3_BCURVESTRIPV12</stp>
        <stp>[PortfolioDaily Data.xlsx]DF Curve!R386C4</stp>
        <stp>S23</stp>
        <stp>Curvedate</stp>
        <stp>44810</stp>
        <tr r="D386" s="7"/>
      </tp>
      <tp t="s">
        <v>#N/A Error:User does not have access</v>
        <stp/>
        <stp>##V3_BCURVESTRIPV12</stp>
        <stp>[PortfolioDaily Data.xlsx]DF Curve!R386C5</stp>
        <stp>S23</stp>
        <stp>Curvedate</stp>
        <stp>44810</stp>
        <tr r="E386" s="7"/>
      </tp>
      <tp t="s">
        <v>#N/A Error:User does not have access</v>
        <stp/>
        <stp>##V3_BCURVESTRIPV12</stp>
        <stp>[PortfolioDaily Data.xlsx]DF Curve!R386C6</stp>
        <stp>S23</stp>
        <stp>Curvedate</stp>
        <stp>44810</stp>
        <tr r="F386" s="7"/>
      </tp>
      <tp t="s">
        <v>#N/A Error:User does not have access</v>
        <stp/>
        <stp>##V3_BCURVESTRIPV12</stp>
        <stp>[PortfolioDaily Data.xlsx]DF Curve!R386C7</stp>
        <stp>S23</stp>
        <stp>Curvedate</stp>
        <stp>44810</stp>
        <tr r="G386" s="7"/>
      </tp>
      <tp t="s">
        <v>#N/A Error:User does not have access</v>
        <stp/>
        <stp>##V3_BCURVESTRIPV12</stp>
        <stp>[PortfolioDaily Data.xlsx]DF Curve!R386C2</stp>
        <stp>S23</stp>
        <stp>Curvedate</stp>
        <stp>44810</stp>
        <tr r="B386" s="7"/>
      </tp>
      <tp t="s">
        <v>#N/A Error:User does not have access</v>
        <stp/>
        <stp>##V3_BCURVESTRIPV12</stp>
        <stp>[PortfolioDaily Data.xlsx]DF Curve!R386C3</stp>
        <stp>S23</stp>
        <stp>Curvedate</stp>
        <stp>44810</stp>
        <tr r="C386" s="7"/>
      </tp>
      <tp t="s">
        <v>#N/A Error:User does not have access</v>
        <stp/>
        <stp>##V3_BCURVESTRIPV12</stp>
        <stp>[PortfolioDaily Data.xlsx]DF Curve!R386C8</stp>
        <stp>S23</stp>
        <stp>Curvedate</stp>
        <stp>44810</stp>
        <tr r="H386" s="7"/>
      </tp>
      <tp t="s">
        <v>#N/A Error:User does not have access</v>
        <stp/>
        <stp>##V3_BCURVESTRIPV12</stp>
        <stp>[PortfolioDaily Data.xlsx]DF Curve!R386C9</stp>
        <stp>S23</stp>
        <stp>Curvedate</stp>
        <stp>44810</stp>
        <tr r="I386" s="7"/>
      </tp>
      <tp t="s">
        <v>#N/A Error:User does not have access</v>
        <stp/>
        <stp>##V3_BCURVESTRIPV12</stp>
        <stp>[PortfolioDaily Data.xlsx]DF Curve!R457C8</stp>
        <stp>S23</stp>
        <stp>Curvedate</stp>
        <stp>44909</stp>
        <tr r="H457" s="7"/>
      </tp>
      <tp t="s">
        <v>#N/A Error:User does not have access</v>
        <stp/>
        <stp>##V3_BCURVESTRIPV12</stp>
        <stp>[PortfolioDaily Data.xlsx]DF Curve!R457C9</stp>
        <stp>S23</stp>
        <stp>Curvedate</stp>
        <stp>44909</stp>
        <tr r="I457" s="7"/>
      </tp>
      <tp t="s">
        <v>#N/A Error:User does not have access</v>
        <stp/>
        <stp>##V3_BCURVESTRIPV12</stp>
        <stp>[PortfolioDaily Data.xlsx]DF Curve!R457C2</stp>
        <stp>S23</stp>
        <stp>Curvedate</stp>
        <stp>44909</stp>
        <tr r="B457" s="7"/>
      </tp>
      <tp t="s">
        <v>#N/A Error:User does not have access</v>
        <stp/>
        <stp>##V3_BCURVESTRIPV12</stp>
        <stp>[PortfolioDaily Data.xlsx]DF Curve!R457C3</stp>
        <stp>S23</stp>
        <stp>Curvedate</stp>
        <stp>44909</stp>
        <tr r="C457" s="7"/>
      </tp>
      <tp t="s">
        <v>#N/A Error:User does not have access</v>
        <stp/>
        <stp>##V3_BCURVESTRIPV12</stp>
        <stp>[PortfolioDaily Data.xlsx]DF Curve!R457C6</stp>
        <stp>S23</stp>
        <stp>Curvedate</stp>
        <stp>44909</stp>
        <tr r="F457" s="7"/>
      </tp>
      <tp t="s">
        <v>#N/A Error:User does not have access</v>
        <stp/>
        <stp>##V3_BCURVESTRIPV12</stp>
        <stp>[PortfolioDaily Data.xlsx]DF Curve!R457C7</stp>
        <stp>S23</stp>
        <stp>Curvedate</stp>
        <stp>44909</stp>
        <tr r="G457" s="7"/>
      </tp>
      <tp t="s">
        <v>#N/A Error:User does not have access</v>
        <stp/>
        <stp>##V3_BCURVESTRIPV12</stp>
        <stp>[PortfolioDaily Data.xlsx]DF Curve!R457C4</stp>
        <stp>S23</stp>
        <stp>Curvedate</stp>
        <stp>44909</stp>
        <tr r="D457" s="7"/>
      </tp>
      <tp t="s">
        <v>#N/A Error:User does not have access</v>
        <stp/>
        <stp>##V3_BCURVESTRIPV12</stp>
        <stp>[PortfolioDaily Data.xlsx]DF Curve!R457C5</stp>
        <stp>S23</stp>
        <stp>Curvedate</stp>
        <stp>44909</stp>
        <tr r="E457" s="7"/>
      </tp>
      <tp t="s">
        <v>#N/A Error:User does not have access</v>
        <stp/>
        <stp>##V3_BCURVESTRIPV12</stp>
        <stp>[PortfolioDaily Data.xlsx]DF Curve!R477C4</stp>
        <stp>S23</stp>
        <stp>Curvedate</stp>
        <stp>44937</stp>
        <tr r="D477" s="7"/>
      </tp>
      <tp t="s">
        <v>#N/A Error:User does not have access</v>
        <stp/>
        <stp>##V3_BCURVESTRIPV12</stp>
        <stp>[PortfolioDaily Data.xlsx]DF Curve!R477C5</stp>
        <stp>S23</stp>
        <stp>Curvedate</stp>
        <stp>44937</stp>
        <tr r="E477" s="7"/>
      </tp>
      <tp t="s">
        <v>#N/A Error:User does not have access</v>
        <stp/>
        <stp>##V3_BCURVESTRIPV12</stp>
        <stp>[PortfolioDaily Data.xlsx]DF Curve!R406C9</stp>
        <stp>S23</stp>
        <stp>Curvedate</stp>
        <stp>44838</stp>
        <tr r="I406" s="7"/>
      </tp>
      <tp t="s">
        <v>#N/A Error:User does not have access</v>
        <stp/>
        <stp>##V3_BCURVESTRIPV12</stp>
        <stp>[PortfolioDaily Data.xlsx]DF Curve!R477C6</stp>
        <stp>S23</stp>
        <stp>Curvedate</stp>
        <stp>44937</stp>
        <tr r="F477" s="7"/>
      </tp>
      <tp t="s">
        <v>#N/A Error:User does not have access</v>
        <stp/>
        <stp>##V3_BCURVESTRIPV12</stp>
        <stp>[PortfolioDaily Data.xlsx]DF Curve!R406C8</stp>
        <stp>S23</stp>
        <stp>Curvedate</stp>
        <stp>44838</stp>
        <tr r="H406" s="7"/>
      </tp>
      <tp t="s">
        <v>#N/A Error:User does not have access</v>
        <stp/>
        <stp>##V3_BCURVESTRIPV12</stp>
        <stp>[PortfolioDaily Data.xlsx]DF Curve!R477C7</stp>
        <stp>S23</stp>
        <stp>Curvedate</stp>
        <stp>44937</stp>
        <tr r="G477" s="7"/>
      </tp>
      <tp t="s">
        <v>#N/A Error:User does not have access</v>
        <stp/>
        <stp>##V3_BCURVESTRIPV12</stp>
        <stp>[PortfolioDaily Data.xlsx]DF Curve!R477C2</stp>
        <stp>S23</stp>
        <stp>Curvedate</stp>
        <stp>44937</stp>
        <tr r="B477" s="7"/>
      </tp>
      <tp t="s">
        <v>#N/A Error:User does not have access</v>
        <stp/>
        <stp>##V3_BCURVESTRIPV12</stp>
        <stp>[PortfolioDaily Data.xlsx]DF Curve!R477C3</stp>
        <stp>S23</stp>
        <stp>Curvedate</stp>
        <stp>44937</stp>
        <tr r="C477" s="7"/>
      </tp>
      <tp t="s">
        <v>#N/A Error:User does not have access</v>
        <stp/>
        <stp>##V3_BCURVESTRIPV12</stp>
        <stp>[PortfolioDaily Data.xlsx]DF Curve!R406C3</stp>
        <stp>S23</stp>
        <stp>Curvedate</stp>
        <stp>44838</stp>
        <tr r="C406" s="7"/>
      </tp>
      <tp t="s">
        <v>#N/A Error:User does not have access</v>
        <stp/>
        <stp>##V3_BCURVESTRIPV12</stp>
        <stp>[PortfolioDaily Data.xlsx]DF Curve!R406C2</stp>
        <stp>S23</stp>
        <stp>Curvedate</stp>
        <stp>44838</stp>
        <tr r="B406" s="7"/>
      </tp>
      <tp t="s">
        <v>#N/A Error:User does not have access</v>
        <stp/>
        <stp>##V3_BCURVESTRIPV12</stp>
        <stp>[PortfolioDaily Data.xlsx]DF Curve!R406C7</stp>
        <stp>S23</stp>
        <stp>Curvedate</stp>
        <stp>44838</stp>
        <tr r="G406" s="7"/>
      </tp>
      <tp t="s">
        <v>#N/A Error:User does not have access</v>
        <stp/>
        <stp>##V3_BCURVESTRIPV12</stp>
        <stp>[PortfolioDaily Data.xlsx]DF Curve!R477C8</stp>
        <stp>S23</stp>
        <stp>Curvedate</stp>
        <stp>44937</stp>
        <tr r="H477" s="7"/>
      </tp>
      <tp t="s">
        <v>#N/A Error:User does not have access</v>
        <stp/>
        <stp>##V3_BCURVESTRIPV12</stp>
        <stp>[PortfolioDaily Data.xlsx]DF Curve!R406C6</stp>
        <stp>S23</stp>
        <stp>Curvedate</stp>
        <stp>44838</stp>
        <tr r="F406" s="7"/>
      </tp>
      <tp t="s">
        <v>#N/A Error:User does not have access</v>
        <stp/>
        <stp>##V3_BCURVESTRIPV12</stp>
        <stp>[PortfolioDaily Data.xlsx]DF Curve!R477C9</stp>
        <stp>S23</stp>
        <stp>Curvedate</stp>
        <stp>44937</stp>
        <tr r="I477" s="7"/>
      </tp>
      <tp t="s">
        <v>#N/A Error:User does not have access</v>
        <stp/>
        <stp>##V3_BCURVESTRIPV12</stp>
        <stp>[PortfolioDaily Data.xlsx]DF Curve!R406C5</stp>
        <stp>S23</stp>
        <stp>Curvedate</stp>
        <stp>44838</stp>
        <tr r="E406" s="7"/>
      </tp>
      <tp t="s">
        <v>#N/A Error:User does not have access</v>
        <stp/>
        <stp>##V3_BCURVESTRIPV12</stp>
        <stp>[PortfolioDaily Data.xlsx]DF Curve!R406C4</stp>
        <stp>S23</stp>
        <stp>Curvedate</stp>
        <stp>44838</stp>
        <tr r="D406" s="7"/>
      </tp>
      <tp t="s">
        <v>#N/A Error:User does not have access</v>
        <stp/>
        <stp>##V3_BCURVESTRIPV12</stp>
        <stp>[PortfolioDaily Data.xlsx]DF Curve!R467C2</stp>
        <stp>S23</stp>
        <stp>Curvedate</stp>
        <stp>44923</stp>
        <tr r="B467" s="7"/>
      </tp>
      <tp t="s">
        <v>#N/A Error:User does not have access</v>
        <stp/>
        <stp>##V3_BCURVESTRIPV12</stp>
        <stp>[PortfolioDaily Data.xlsx]DF Curve!R396C2</stp>
        <stp>S23</stp>
        <stp>Curvedate</stp>
        <stp>44824</stp>
        <tr r="B396" s="7"/>
      </tp>
      <tp t="s">
        <v>#N/A Error:User does not have access</v>
        <stp/>
        <stp>##V3_BCURVESTRIPV12</stp>
        <stp>[PortfolioDaily Data.xlsx]DF Curve!R467C3</stp>
        <stp>S23</stp>
        <stp>Curvedate</stp>
        <stp>44923</stp>
        <tr r="C467" s="7"/>
      </tp>
      <tp t="s">
        <v>#N/A Error:User does not have access</v>
        <stp/>
        <stp>##V3_BCURVESTRIPV12</stp>
        <stp>[PortfolioDaily Data.xlsx]DF Curve!R396C3</stp>
        <stp>S23</stp>
        <stp>Curvedate</stp>
        <stp>44824</stp>
        <tr r="C396" s="7"/>
      </tp>
      <tp t="s">
        <v>#N/A Error:User does not have access</v>
        <stp/>
        <stp>##V3_BCURVESTRIPV12</stp>
        <stp>[PortfolioDaily Data.xlsx]DF Curve!R467C4</stp>
        <stp>S23</stp>
        <stp>Curvedate</stp>
        <stp>44923</stp>
        <tr r="D467" s="7"/>
      </tp>
      <tp t="s">
        <v>#N/A Error:User does not have access</v>
        <stp/>
        <stp>##V3_BCURVESTRIPV12</stp>
        <stp>[PortfolioDaily Data.xlsx]DF Curve!R396C4</stp>
        <stp>S23</stp>
        <stp>Curvedate</stp>
        <stp>44824</stp>
        <tr r="D396" s="7"/>
      </tp>
      <tp t="s">
        <v>#N/A Error:User does not have access</v>
        <stp/>
        <stp>##V3_BCURVESTRIPV12</stp>
        <stp>[PortfolioDaily Data.xlsx]DF Curve!R467C5</stp>
        <stp>S23</stp>
        <stp>Curvedate</stp>
        <stp>44923</stp>
        <tr r="E467" s="7"/>
      </tp>
      <tp t="s">
        <v>#N/A Error:User does not have access</v>
        <stp/>
        <stp>##V3_BCURVESTRIPV12</stp>
        <stp>[PortfolioDaily Data.xlsx]DF Curve!R396C5</stp>
        <stp>S23</stp>
        <stp>Curvedate</stp>
        <stp>44824</stp>
        <tr r="E396" s="7"/>
      </tp>
      <tp t="s">
        <v>#N/A Error:User does not have access</v>
        <stp/>
        <stp>##V3_BCURVESTRIPV12</stp>
        <stp>[PortfolioDaily Data.xlsx]DF Curve!R467C6</stp>
        <stp>S23</stp>
        <stp>Curvedate</stp>
        <stp>44923</stp>
        <tr r="F467" s="7"/>
      </tp>
      <tp t="s">
        <v>#N/A Error:User does not have access</v>
        <stp/>
        <stp>##V3_BCURVESTRIPV12</stp>
        <stp>[PortfolioDaily Data.xlsx]DF Curve!R396C6</stp>
        <stp>S23</stp>
        <stp>Curvedate</stp>
        <stp>44824</stp>
        <tr r="F396" s="7"/>
      </tp>
      <tp t="s">
        <v>#N/A Error:User does not have access</v>
        <stp/>
        <stp>##V3_BCURVESTRIPV12</stp>
        <stp>[PortfolioDaily Data.xlsx]DF Curve!R467C7</stp>
        <stp>S23</stp>
        <stp>Curvedate</stp>
        <stp>44923</stp>
        <tr r="G467" s="7"/>
      </tp>
      <tp t="s">
        <v>#N/A Error:User does not have access</v>
        <stp/>
        <stp>##V3_BCURVESTRIPV12</stp>
        <stp>[PortfolioDaily Data.xlsx]DF Curve!R396C7</stp>
        <stp>S23</stp>
        <stp>Curvedate</stp>
        <stp>44824</stp>
        <tr r="G396" s="7"/>
      </tp>
      <tp t="s">
        <v>#N/A Error:User does not have access</v>
        <stp/>
        <stp>##V3_BCURVESTRIPV12</stp>
        <stp>[PortfolioDaily Data.xlsx]DF Curve!R467C8</stp>
        <stp>S23</stp>
        <stp>Curvedate</stp>
        <stp>44923</stp>
        <tr r="H467" s="7"/>
      </tp>
      <tp t="s">
        <v>#N/A Error:User does not have access</v>
        <stp/>
        <stp>##V3_BCURVESTRIPV12</stp>
        <stp>[PortfolioDaily Data.xlsx]DF Curve!R396C8</stp>
        <stp>S23</stp>
        <stp>Curvedate</stp>
        <stp>44824</stp>
        <tr r="H396" s="7"/>
      </tp>
      <tp t="s">
        <v>#N/A Error:User does not have access</v>
        <stp/>
        <stp>##V3_BCURVESTRIPV12</stp>
        <stp>[PortfolioDaily Data.xlsx]DF Curve!R467C9</stp>
        <stp>S23</stp>
        <stp>Curvedate</stp>
        <stp>44923</stp>
        <tr r="I467" s="7"/>
      </tp>
      <tp t="s">
        <v>#N/A Error:User does not have access</v>
        <stp/>
        <stp>##V3_BCURVESTRIPV12</stp>
        <stp>[PortfolioDaily Data.xlsx]DF Curve!R396C9</stp>
        <stp>S23</stp>
        <stp>Curvedate</stp>
        <stp>44824</stp>
        <tr r="I396" s="7"/>
      </tp>
      <tp t="s">
        <v>#N/A Error:User does not have access</v>
        <stp/>
        <stp>##V3_BCURVESTRIPV12</stp>
        <stp>[PortfolioDaily Data.xlsx]DF Curve!R349C3</stp>
        <stp>S23</stp>
        <stp>Curvedate</stp>
        <stp>44757</stp>
        <tr r="C349" s="7"/>
      </tp>
      <tp t="s">
        <v>#N/A Error:User does not have access</v>
        <stp/>
        <stp>##V3_BCURVESTRIPV12</stp>
        <stp>[PortfolioDaily Data.xlsx]DF Curve!R487C2</stp>
        <stp>S23</stp>
        <stp>Curvedate</stp>
        <stp>44951</stp>
        <tr r="B487" s="7"/>
      </tp>
      <tp t="s">
        <v>#N/A Error:User does not have access</v>
        <stp/>
        <stp>##V3_BCURVESTRIPV12</stp>
        <stp>[PortfolioDaily Data.xlsx]DF Curve!R349C2</stp>
        <stp>S23</stp>
        <stp>Curvedate</stp>
        <stp>44757</stp>
        <tr r="B349" s="7"/>
      </tp>
      <tp t="s">
        <v>#N/A Error:User does not have access</v>
        <stp/>
        <stp>##V3_BCURVESTRIPV12</stp>
        <stp>[PortfolioDaily Data.xlsx]DF Curve!R487C3</stp>
        <stp>S23</stp>
        <stp>Curvedate</stp>
        <stp>44951</stp>
        <tr r="C487" s="7"/>
      </tp>
      <tp t="s">
        <v>#N/A Error:User does not have access</v>
        <stp/>
        <stp>##V3_BCURVESTRIPV12</stp>
        <stp>[PortfolioDaily Data.xlsx]DF Curve!R416C3</stp>
        <stp>S23</stp>
        <stp>Curvedate</stp>
        <stp>44852</stp>
        <tr r="C416" s="7"/>
      </tp>
      <tp t="s">
        <v>#N/A Error:User does not have access</v>
        <stp/>
        <stp>##V3_BCURVESTRIPV12</stp>
        <stp>[PortfolioDaily Data.xlsx]DF Curve!R416C2</stp>
        <stp>S23</stp>
        <stp>Curvedate</stp>
        <stp>44852</stp>
        <tr r="B416" s="7"/>
      </tp>
      <tp t="s">
        <v>#N/A Error:User does not have access</v>
        <stp/>
        <stp>##V3_BCURVESTRIPV12</stp>
        <stp>[PortfolioDaily Data.xlsx]DF Curve!R416C5</stp>
        <stp>S23</stp>
        <stp>Curvedate</stp>
        <stp>44852</stp>
        <tr r="E416" s="7"/>
      </tp>
      <tp t="s">
        <v>#N/A Error:User does not have access</v>
        <stp/>
        <stp>##V3_BCURVESTRIPV12</stp>
        <stp>[PortfolioDaily Data.xlsx]DF Curve!R349C7</stp>
        <stp>S23</stp>
        <stp>Curvedate</stp>
        <stp>44757</stp>
        <tr r="G349" s="7"/>
      </tp>
      <tp t="s">
        <v>#N/A Error:User does not have access</v>
        <stp/>
        <stp>##V3_BCURVESTRIPV12</stp>
        <stp>[PortfolioDaily Data.xlsx]DF Curve!R487C6</stp>
        <stp>S23</stp>
        <stp>Curvedate</stp>
        <stp>44951</stp>
        <tr r="F487" s="7"/>
      </tp>
      <tp t="s">
        <v>#N/A Error:User does not have access</v>
        <stp/>
        <stp>##V3_BCURVESTRIPV12</stp>
        <stp>[PortfolioDaily Data.xlsx]DF Curve!R416C4</stp>
        <stp>S23</stp>
        <stp>Curvedate</stp>
        <stp>44852</stp>
        <tr r="D416" s="7"/>
      </tp>
      <tp t="s">
        <v>#N/A Error:User does not have access</v>
        <stp/>
        <stp>##V3_BCURVESTRIPV12</stp>
        <stp>[PortfolioDaily Data.xlsx]DF Curve!R349C6</stp>
        <stp>S23</stp>
        <stp>Curvedate</stp>
        <stp>44757</stp>
        <tr r="F349" s="7"/>
      </tp>
      <tp t="s">
        <v>#N/A Error:User does not have access</v>
        <stp/>
        <stp>##V3_BCURVESTRIPV12</stp>
        <stp>[PortfolioDaily Data.xlsx]DF Curve!R487C7</stp>
        <stp>S23</stp>
        <stp>Curvedate</stp>
        <stp>44951</stp>
        <tr r="G487" s="7"/>
      </tp>
      <tp t="s">
        <v>#N/A Error:User does not have access</v>
        <stp/>
        <stp>##V3_BCURVESTRIPV12</stp>
        <stp>[PortfolioDaily Data.xlsx]DF Curve!R416C7</stp>
        <stp>S23</stp>
        <stp>Curvedate</stp>
        <stp>44852</stp>
        <tr r="G416" s="7"/>
      </tp>
      <tp t="s">
        <v>#N/A Error:User does not have access</v>
        <stp/>
        <stp>##V3_BCURVESTRIPV12</stp>
        <stp>[PortfolioDaily Data.xlsx]DF Curve!R349C5</stp>
        <stp>S23</stp>
        <stp>Curvedate</stp>
        <stp>44757</stp>
        <tr r="E349" s="7"/>
      </tp>
      <tp t="s">
        <v>#N/A Error:User does not have access</v>
        <stp/>
        <stp>##V3_BCURVESTRIPV12</stp>
        <stp>[PortfolioDaily Data.xlsx]DF Curve!R487C4</stp>
        <stp>S23</stp>
        <stp>Curvedate</stp>
        <stp>44951</stp>
        <tr r="D487" s="7"/>
      </tp>
      <tp t="s">
        <v>#N/A Error:User does not have access</v>
        <stp/>
        <stp>##V3_BCURVESTRIPV12</stp>
        <stp>[PortfolioDaily Data.xlsx]DF Curve!R416C6</stp>
        <stp>S23</stp>
        <stp>Curvedate</stp>
        <stp>44852</stp>
        <tr r="F416" s="7"/>
      </tp>
      <tp t="s">
        <v>#N/A Error:User does not have access</v>
        <stp/>
        <stp>##V3_BCURVESTRIPV12</stp>
        <stp>[PortfolioDaily Data.xlsx]DF Curve!R349C4</stp>
        <stp>S23</stp>
        <stp>Curvedate</stp>
        <stp>44757</stp>
        <tr r="D349" s="7"/>
      </tp>
      <tp t="s">
        <v>#N/A Error:User does not have access</v>
        <stp/>
        <stp>##V3_BCURVESTRIPV12</stp>
        <stp>[PortfolioDaily Data.xlsx]DF Curve!R487C5</stp>
        <stp>S23</stp>
        <stp>Curvedate</stp>
        <stp>44951</stp>
        <tr r="E487" s="7"/>
      </tp>
      <tp t="s">
        <v>#N/A Error:User does not have access</v>
        <stp/>
        <stp>##V3_BCURVESTRIPV12</stp>
        <stp>[PortfolioDaily Data.xlsx]DF Curve!R416C9</stp>
        <stp>S23</stp>
        <stp>Curvedate</stp>
        <stp>44852</stp>
        <tr r="I416" s="7"/>
      </tp>
      <tp t="s">
        <v>#N/A Error:User does not have access</v>
        <stp/>
        <stp>##V3_BCURVESTRIPV12</stp>
        <stp>[PortfolioDaily Data.xlsx]DF Curve!R416C8</stp>
        <stp>S23</stp>
        <stp>Curvedate</stp>
        <stp>44852</stp>
        <tr r="H416" s="7"/>
      </tp>
      <tp t="s">
        <v>#N/A Error:User does not have access</v>
        <stp/>
        <stp>##V3_BCURVESTRIPV12</stp>
        <stp>[PortfolioDaily Data.xlsx]DF Curve!R349C9</stp>
        <stp>S23</stp>
        <stp>Curvedate</stp>
        <stp>44757</stp>
        <tr r="I349" s="7"/>
      </tp>
      <tp t="s">
        <v>#N/A Error:User does not have access</v>
        <stp/>
        <stp>##V3_BCURVESTRIPV12</stp>
        <stp>[PortfolioDaily Data.xlsx]DF Curve!R487C8</stp>
        <stp>S23</stp>
        <stp>Curvedate</stp>
        <stp>44951</stp>
        <tr r="H487" s="7"/>
      </tp>
      <tp t="s">
        <v>#N/A Error:User does not have access</v>
        <stp/>
        <stp>##V3_BCURVESTRIPV12</stp>
        <stp>[PortfolioDaily Data.xlsx]DF Curve!R349C8</stp>
        <stp>S23</stp>
        <stp>Curvedate</stp>
        <stp>44757</stp>
        <tr r="H349" s="7"/>
      </tp>
      <tp t="s">
        <v>#N/A Error:User does not have access</v>
        <stp/>
        <stp>##V3_BCURVESTRIPV12</stp>
        <stp>[PortfolioDaily Data.xlsx]DF Curve!R487C9</stp>
        <stp>S23</stp>
        <stp>Curvedate</stp>
        <stp>44951</stp>
        <tr r="I487" s="7"/>
      </tp>
      <tp t="s">
        <v>#N/A Error:User does not have access</v>
        <stp/>
        <stp>##V3_BCURVESTRIPV12</stp>
        <stp>[PortfolioDaily Data.xlsx]DF Curve!R339C7</stp>
        <stp>S23</stp>
        <stp>Curvedate</stp>
        <stp>44743</stp>
        <tr r="G339" s="7"/>
      </tp>
      <tp t="s">
        <v>#N/A Error:User does not have access</v>
        <stp/>
        <stp>##V3_BCURVESTRIPV12</stp>
        <stp>[PortfolioDaily Data.xlsx]DF Curve!R339C6</stp>
        <stp>S23</stp>
        <stp>Curvedate</stp>
        <stp>44743</stp>
        <tr r="F339" s="7"/>
      </tp>
      <tp t="s">
        <v>#N/A Error:User does not have access</v>
        <stp/>
        <stp>##V3_BCURVESTRIPV12</stp>
        <stp>[PortfolioDaily Data.xlsx]DF Curve!R339C5</stp>
        <stp>S23</stp>
        <stp>Curvedate</stp>
        <stp>44743</stp>
        <tr r="E339" s="7"/>
      </tp>
      <tp t="s">
        <v>#N/A Error:User does not have access</v>
        <stp/>
        <stp>##V3_BCURVESTRIPV12</stp>
        <stp>[PortfolioDaily Data.xlsx]DF Curve!R339C4</stp>
        <stp>S23</stp>
        <stp>Curvedate</stp>
        <stp>44743</stp>
        <tr r="D339" s="7"/>
      </tp>
      <tp t="s">
        <v>#N/A Error:User does not have access</v>
        <stp/>
        <stp>##V3_BCURVESTRIPV12</stp>
        <stp>[PortfolioDaily Data.xlsx]DF Curve!R339C3</stp>
        <stp>S23</stp>
        <stp>Curvedate</stp>
        <stp>44743</stp>
        <tr r="C339" s="7"/>
      </tp>
      <tp t="s">
        <v>#N/A Error:User does not have access</v>
        <stp/>
        <stp>##V3_BCURVESTRIPV12</stp>
        <stp>[PortfolioDaily Data.xlsx]DF Curve!R339C2</stp>
        <stp>S23</stp>
        <stp>Curvedate</stp>
        <stp>44743</stp>
        <tr r="B339" s="7"/>
      </tp>
      <tp t="s">
        <v>#N/A Error:User does not have access</v>
        <stp/>
        <stp>##V3_BCURVESTRIPV12</stp>
        <stp>[PortfolioDaily Data.xlsx]DF Curve!R339C9</stp>
        <stp>S23</stp>
        <stp>Curvedate</stp>
        <stp>44743</stp>
        <tr r="I339" s="7"/>
      </tp>
      <tp t="s">
        <v>#N/A Error:User does not have access</v>
        <stp/>
        <stp>##V3_BCURVESTRIPV12</stp>
        <stp>[PortfolioDaily Data.xlsx]DF Curve!R339C8</stp>
        <stp>S23</stp>
        <stp>Curvedate</stp>
        <stp>44743</stp>
        <tr r="H339" s="7"/>
      </tp>
    </main>
    <main first="bloomberg.rtd">
      <tp t="s">
        <v>#N/A Error:User does not have access</v>
        <stp/>
        <stp>##V3_BCURVESTRIPV12</stp>
        <stp>[PortfolioDaily Data.xlsx]DF Curve!R359C5</stp>
        <stp>S23</stp>
        <stp>Curvedate</stp>
        <stp>44771</stp>
        <tr r="E359" s="7"/>
      </tp>
      <tp t="s">
        <v>#N/A Error:User does not have access</v>
        <stp/>
        <stp>##V3_BCURVESTRIPV12</stp>
        <stp>[PortfolioDaily Data.xlsx]DF Curve!R359C4</stp>
        <stp>S23</stp>
        <stp>Curvedate</stp>
        <stp>44771</stp>
        <tr r="D359" s="7"/>
      </tp>
      <tp t="s">
        <v>#N/A Error:User does not have access</v>
        <stp/>
        <stp>##V3_BCURVESTRIPV12</stp>
        <stp>[PortfolioDaily Data.xlsx]DF Curve!R359C7</stp>
        <stp>S23</stp>
        <stp>Curvedate</stp>
        <stp>44771</stp>
        <tr r="G359" s="7"/>
      </tp>
      <tp t="s">
        <v>#N/A Error:User does not have access</v>
        <stp/>
        <stp>##V3_BCURVESTRIPV12</stp>
        <stp>[PortfolioDaily Data.xlsx]DF Curve!R359C6</stp>
        <stp>S23</stp>
        <stp>Curvedate</stp>
        <stp>44771</stp>
        <tr r="F359" s="7"/>
      </tp>
      <tp t="s">
        <v>#N/A Error:User does not have access</v>
        <stp/>
        <stp>##V3_BCURVESTRIPV12</stp>
        <stp>[PortfolioDaily Data.xlsx]DF Curve!R359C3</stp>
        <stp>S23</stp>
        <stp>Curvedate</stp>
        <stp>44771</stp>
        <tr r="C359" s="7"/>
      </tp>
      <tp t="s">
        <v>#N/A Error:User does not have access</v>
        <stp/>
        <stp>##V3_BCURVESTRIPV12</stp>
        <stp>[PortfolioDaily Data.xlsx]DF Curve!R359C2</stp>
        <stp>S23</stp>
        <stp>Curvedate</stp>
        <stp>44771</stp>
        <tr r="B359" s="7"/>
      </tp>
      <tp t="s">
        <v>#N/A Error:User does not have access</v>
        <stp/>
        <stp>##V3_BCURVESTRIPV12</stp>
        <stp>[PortfolioDaily Data.xlsx]DF Curve!R359C9</stp>
        <stp>S23</stp>
        <stp>Curvedate</stp>
        <stp>44771</stp>
        <tr r="I359" s="7"/>
      </tp>
      <tp t="s">
        <v>#N/A Error:User does not have access</v>
        <stp/>
        <stp>##V3_BCURVESTRIPV12</stp>
        <stp>[PortfolioDaily Data.xlsx]DF Curve!R359C8</stp>
        <stp>S23</stp>
        <stp>Curvedate</stp>
        <stp>44771</stp>
        <tr r="H359" s="7"/>
      </tp>
      <tp t="s">
        <v>#N/A Error:User does not have access</v>
        <stp/>
        <stp>##V3_BCURVESTRIPV12</stp>
        <stp>[PortfolioDaily Data.xlsx]DF Curve!R426C5</stp>
        <stp>S23</stp>
        <stp>Curvedate</stp>
        <stp>44866</stp>
        <tr r="E426" s="7"/>
      </tp>
      <tp t="s">
        <v>#N/A Error:User does not have access</v>
        <stp/>
        <stp>##V3_BCURVESTRIPV12</stp>
        <stp>[PortfolioDaily Data.xlsx]DF Curve!R497C6</stp>
        <stp>S23</stp>
        <stp>Curvedate</stp>
        <stp>44965</stp>
        <tr r="F497" s="7"/>
      </tp>
      <tp t="s">
        <v>#N/A Error:User does not have access</v>
        <stp/>
        <stp>##V3_BCURVESTRIPV12</stp>
        <stp>[PortfolioDaily Data.xlsx]DF Curve!R426C4</stp>
        <stp>S23</stp>
        <stp>Curvedate</stp>
        <stp>44866</stp>
        <tr r="D426" s="7"/>
      </tp>
      <tp t="s">
        <v>#N/A Error:User does not have access</v>
        <stp/>
        <stp>##V3_BCURVESTRIPV12</stp>
        <stp>[PortfolioDaily Data.xlsx]DF Curve!R497C7</stp>
        <stp>S23</stp>
        <stp>Curvedate</stp>
        <stp>44965</stp>
        <tr r="G497" s="7"/>
      </tp>
      <tp t="s">
        <v>#N/A Error:User does not have access</v>
        <stp/>
        <stp>##V3_BCURVESTRIPV12</stp>
        <stp>[PortfolioDaily Data.xlsx]DF Curve!R426C7</stp>
        <stp>S23</stp>
        <stp>Curvedate</stp>
        <stp>44866</stp>
        <tr r="G426" s="7"/>
      </tp>
      <tp t="s">
        <v>#N/A Error:User does not have access</v>
        <stp/>
        <stp>##V3_BCURVESTRIPV12</stp>
        <stp>[PortfolioDaily Data.xlsx]DF Curve!R497C4</stp>
        <stp>S23</stp>
        <stp>Curvedate</stp>
        <stp>44965</stp>
        <tr r="D497" s="7"/>
      </tp>
      <tp t="s">
        <v>#N/A Error:User does not have access</v>
        <stp/>
        <stp>##V3_BCURVESTRIPV12</stp>
        <stp>[PortfolioDaily Data.xlsx]DF Curve!R426C6</stp>
        <stp>S23</stp>
        <stp>Curvedate</stp>
        <stp>44866</stp>
        <tr r="F426" s="7"/>
      </tp>
      <tp t="s">
        <v>#N/A Error:User does not have access</v>
        <stp/>
        <stp>##V3_BCURVESTRIPV12</stp>
        <stp>[PortfolioDaily Data.xlsx]DF Curve!R497C5</stp>
        <stp>S23</stp>
        <stp>Curvedate</stp>
        <stp>44965</stp>
        <tr r="E497" s="7"/>
      </tp>
      <tp t="s">
        <v>#N/A Error:User does not have access</v>
        <stp/>
        <stp>##V3_BCURVESTRIPV12</stp>
        <stp>[PortfolioDaily Data.xlsx]DF Curve!R497C2</stp>
        <stp>S23</stp>
        <stp>Curvedate</stp>
        <stp>44965</stp>
        <tr r="B497" s="7"/>
      </tp>
      <tp t="s">
        <v>#N/A Error:User does not have access</v>
        <stp/>
        <stp>##V3_BCURVESTRIPV12</stp>
        <stp>[PortfolioDaily Data.xlsx]DF Curve!R497C3</stp>
        <stp>S23</stp>
        <stp>Curvedate</stp>
        <stp>44965</stp>
        <tr r="C497" s="7"/>
      </tp>
      <tp t="s">
        <v>#N/A Error:User does not have access</v>
        <stp/>
        <stp>##V3_BCURVESTRIPV12</stp>
        <stp>[PortfolioDaily Data.xlsx]DF Curve!R426C3</stp>
        <stp>S23</stp>
        <stp>Curvedate</stp>
        <stp>44866</stp>
        <tr r="C426" s="7"/>
      </tp>
      <tp t="s">
        <v>#N/A Error:User does not have access</v>
        <stp/>
        <stp>##V3_BCURVESTRIPV12</stp>
        <stp>[PortfolioDaily Data.xlsx]DF Curve!R426C2</stp>
        <stp>S23</stp>
        <stp>Curvedate</stp>
        <stp>44866</stp>
        <tr r="B426" s="7"/>
      </tp>
      <tp t="s">
        <v>#N/A Error:User does not have access</v>
        <stp/>
        <stp>##V3_BCURVESTRIPV12</stp>
        <stp>[PortfolioDaily Data.xlsx]DF Curve!R426C9</stp>
        <stp>S23</stp>
        <stp>Curvedate</stp>
        <stp>44866</stp>
        <tr r="I426" s="7"/>
      </tp>
      <tp t="s">
        <v>#N/A Error:User does not have access</v>
        <stp/>
        <stp>##V3_BCURVESTRIPV12</stp>
        <stp>[PortfolioDaily Data.xlsx]DF Curve!R426C8</stp>
        <stp>S23</stp>
        <stp>Curvedate</stp>
        <stp>44866</stp>
        <tr r="H426" s="7"/>
      </tp>
      <tp t="s">
        <v>#N/A Error:User does not have access</v>
        <stp/>
        <stp>##V3_BCURVESTRIPV12</stp>
        <stp>[PortfolioDaily Data.xlsx]DF Curve!R497C8</stp>
        <stp>S23</stp>
        <stp>Curvedate</stp>
        <stp>44965</stp>
        <tr r="H497" s="7"/>
      </tp>
      <tp t="s">
        <v>#N/A Error:User does not have access</v>
        <stp/>
        <stp>##V3_BCURVESTRIPV12</stp>
        <stp>[PortfolioDaily Data.xlsx]DF Curve!R497C9</stp>
        <stp>S23</stp>
        <stp>Curvedate</stp>
        <stp>44965</stp>
        <tr r="I497" s="7"/>
      </tp>
      <tp t="s">
        <v>#N/A Error:User does not have access</v>
        <stp/>
        <stp>##V3_BCURVESTRIPV12</stp>
        <stp>[PortfolioDaily Data.xlsx]DF Curve!R447C6</stp>
        <stp>S23</stp>
        <stp>Curvedate</stp>
        <stp>44895</stp>
        <tr r="F447" s="7"/>
      </tp>
      <tp t="s">
        <v>#N/A Error:User does not have access</v>
        <stp/>
        <stp>##V3_BCURVESTRIPV12</stp>
        <stp>[PortfolioDaily Data.xlsx]DF Curve!R447C7</stp>
        <stp>S23</stp>
        <stp>Curvedate</stp>
        <stp>44895</stp>
        <tr r="G447" s="7"/>
      </tp>
      <tp t="s">
        <v>#N/A Error:User does not have access</v>
        <stp/>
        <stp>##V3_BCURVESTRIPV12</stp>
        <stp>[PortfolioDaily Data.xlsx]DF Curve!R447C4</stp>
        <stp>S23</stp>
        <stp>Curvedate</stp>
        <stp>44895</stp>
        <tr r="D447" s="7"/>
      </tp>
      <tp t="s">
        <v>#N/A Error:User does not have access</v>
        <stp/>
        <stp>##V3_BCURVESTRIPV12</stp>
        <stp>[PortfolioDaily Data.xlsx]DF Curve!R447C5</stp>
        <stp>S23</stp>
        <stp>Curvedate</stp>
        <stp>44895</stp>
        <tr r="E447" s="7"/>
      </tp>
      <tp t="s">
        <v>#N/A Error:User does not have access</v>
        <stp/>
        <stp>##V3_BCURVESTRIPV12</stp>
        <stp>[PortfolioDaily Data.xlsx]DF Curve!R378C8</stp>
        <stp>S23</stp>
        <stp>Curvedate</stp>
        <stp>44798</stp>
        <tr r="H378" s="7"/>
      </tp>
      <tp t="s">
        <v>#N/A Error:User does not have access</v>
        <stp/>
        <stp>##V3_BCURVESTRIPV12</stp>
        <stp>[PortfolioDaily Data.xlsx]DF Curve!R447C2</stp>
        <stp>S23</stp>
        <stp>Curvedate</stp>
        <stp>44895</stp>
        <tr r="B447" s="7"/>
      </tp>
      <tp t="s">
        <v>#N/A Error:User does not have access</v>
        <stp/>
        <stp>##V3_BCURVESTRIPV12</stp>
        <stp>[PortfolioDaily Data.xlsx]DF Curve!R378C9</stp>
        <stp>S23</stp>
        <stp>Curvedate</stp>
        <stp>44798</stp>
        <tr r="I378" s="7"/>
      </tp>
      <tp t="s">
        <v>#N/A Error:User does not have access</v>
        <stp/>
        <stp>##V3_BCURVESTRIPV12</stp>
        <stp>[PortfolioDaily Data.xlsx]DF Curve!R447C3</stp>
        <stp>S23</stp>
        <stp>Curvedate</stp>
        <stp>44895</stp>
        <tr r="C447" s="7"/>
      </tp>
      <tp t="s">
        <v>#N/A Error:User does not have access</v>
        <stp/>
        <stp>##V3_BCURVESTRIPV12</stp>
        <stp>[PortfolioDaily Data.xlsx]DF Curve!R378C4</stp>
        <stp>S23</stp>
        <stp>Curvedate</stp>
        <stp>44798</stp>
        <tr r="D378" s="7"/>
      </tp>
      <tp t="s">
        <v>#N/A Error:User does not have access</v>
        <stp/>
        <stp>##V3_BCURVESTRIPV12</stp>
        <stp>[PortfolioDaily Data.xlsx]DF Curve!R378C5</stp>
        <stp>S23</stp>
        <stp>Curvedate</stp>
        <stp>44798</stp>
        <tr r="E378" s="7"/>
      </tp>
      <tp t="s">
        <v>#N/A Error:User does not have access</v>
        <stp/>
        <stp>##V3_BCURVESTRIPV12</stp>
        <stp>[PortfolioDaily Data.xlsx]DF Curve!R378C6</stp>
        <stp>S23</stp>
        <stp>Curvedate</stp>
        <stp>44798</stp>
        <tr r="F378" s="7"/>
      </tp>
      <tp t="s">
        <v>#N/A Error:User does not have access</v>
        <stp/>
        <stp>##V3_BCURVESTRIPV12</stp>
        <stp>[PortfolioDaily Data.xlsx]DF Curve!R378C7</stp>
        <stp>S23</stp>
        <stp>Curvedate</stp>
        <stp>44798</stp>
        <tr r="G378" s="7"/>
      </tp>
      <tp t="s">
        <v>#N/A Error:User does not have access</v>
        <stp/>
        <stp>##V3_BCURVESTRIPV12</stp>
        <stp>[PortfolioDaily Data.xlsx]DF Curve!R378C2</stp>
        <stp>S23</stp>
        <stp>Curvedate</stp>
        <stp>44798</stp>
        <tr r="B378" s="7"/>
      </tp>
      <tp t="s">
        <v>#N/A Error:User does not have access</v>
        <stp/>
        <stp>##V3_BCURVESTRIPV12</stp>
        <stp>[PortfolioDaily Data.xlsx]DF Curve!R447C8</stp>
        <stp>S23</stp>
        <stp>Curvedate</stp>
        <stp>44895</stp>
        <tr r="H447" s="7"/>
      </tp>
      <tp t="s">
        <v>#N/A Error:User does not have access</v>
        <stp/>
        <stp>##V3_BCURVESTRIPV12</stp>
        <stp>[PortfolioDaily Data.xlsx]DF Curve!R378C3</stp>
        <stp>S23</stp>
        <stp>Curvedate</stp>
        <stp>44798</stp>
        <tr r="C378" s="7"/>
      </tp>
      <tp t="s">
        <v>#N/A Error:User does not have access</v>
        <stp/>
        <stp>##V3_BCURVESTRIPV12</stp>
        <stp>[PortfolioDaily Data.xlsx]DF Curve!R447C9</stp>
        <stp>S23</stp>
        <stp>Curvedate</stp>
        <stp>44895</stp>
        <tr r="I447" s="7"/>
      </tp>
      <tp t="s">
        <v>#N/A Error:User does not have access</v>
        <stp/>
        <stp>##V3_BCURVESTRIPV12</stp>
        <stp>[PortfolioDaily Data.xlsx]DF Curve!R437C2</stp>
        <stp>S23</stp>
        <stp>Curvedate</stp>
        <stp>44881</stp>
        <tr r="B437" s="7"/>
      </tp>
      <tp t="s">
        <v>#N/A Error:User does not have access</v>
        <stp/>
        <stp>##V3_BCURVESTRIPV12</stp>
        <stp>[PortfolioDaily Data.xlsx]DF Curve!R437C3</stp>
        <stp>S23</stp>
        <stp>Curvedate</stp>
        <stp>44881</stp>
        <tr r="C437" s="7"/>
      </tp>
      <tp t="s">
        <v>#N/A Error:User does not have access</v>
        <stp/>
        <stp>##V3_BCURVESTRIPV12</stp>
        <stp>[PortfolioDaily Data.xlsx]DF Curve!R368C2</stp>
        <stp>S23</stp>
        <stp>Curvedate</stp>
        <stp>44784</stp>
        <tr r="B368" s="7"/>
      </tp>
      <tp t="s">
        <v>#N/A Error:User does not have access</v>
        <stp/>
        <stp>##V3_BCURVESTRIPV12</stp>
        <stp>[PortfolioDaily Data.xlsx]DF Curve!R368C3</stp>
        <stp>S23</stp>
        <stp>Curvedate</stp>
        <stp>44784</stp>
        <tr r="C368" s="7"/>
      </tp>
      <tp t="s">
        <v>#N/A Error:User does not have access</v>
        <stp/>
        <stp>##V3_BCURVESTRIPV12</stp>
        <stp>[PortfolioDaily Data.xlsx]DF Curve!R437C6</stp>
        <stp>S23</stp>
        <stp>Curvedate</stp>
        <stp>44881</stp>
        <tr r="F437" s="7"/>
      </tp>
      <tp t="s">
        <v>#N/A Error:User does not have access</v>
        <stp/>
        <stp>##V3_BCURVESTRIPV12</stp>
        <stp>[PortfolioDaily Data.xlsx]DF Curve!R368C4</stp>
        <stp>S23</stp>
        <stp>Curvedate</stp>
        <stp>44784</stp>
        <tr r="D368" s="7"/>
      </tp>
      <tp t="s">
        <v>#N/A Error:User does not have access</v>
        <stp/>
        <stp>##V3_BCURVESTRIPV12</stp>
        <stp>[PortfolioDaily Data.xlsx]DF Curve!R437C7</stp>
        <stp>S23</stp>
        <stp>Curvedate</stp>
        <stp>44881</stp>
        <tr r="G437" s="7"/>
      </tp>
      <tp t="s">
        <v>#N/A Error:User does not have access</v>
        <stp/>
        <stp>##V3_BCURVESTRIPV12</stp>
        <stp>[PortfolioDaily Data.xlsx]DF Curve!R368C5</stp>
        <stp>S23</stp>
        <stp>Curvedate</stp>
        <stp>44784</stp>
        <tr r="E368" s="7"/>
      </tp>
      <tp t="s">
        <v>#N/A Error:User does not have access</v>
        <stp/>
        <stp>##V3_BCURVESTRIPV12</stp>
        <stp>[PortfolioDaily Data.xlsx]DF Curve!R437C4</stp>
        <stp>S23</stp>
        <stp>Curvedate</stp>
        <stp>44881</stp>
        <tr r="D437" s="7"/>
      </tp>
      <tp t="s">
        <v>#N/A Error:User does not have access</v>
        <stp/>
        <stp>##V3_BCURVESTRIPV12</stp>
        <stp>[PortfolioDaily Data.xlsx]DF Curve!R368C6</stp>
        <stp>S23</stp>
        <stp>Curvedate</stp>
        <stp>44784</stp>
        <tr r="F368" s="7"/>
      </tp>
      <tp t="s">
        <v>#N/A Error:User does not have access</v>
        <stp/>
        <stp>##V3_BCURVESTRIPV12</stp>
        <stp>[PortfolioDaily Data.xlsx]DF Curve!R437C5</stp>
        <stp>S23</stp>
        <stp>Curvedate</stp>
        <stp>44881</stp>
        <tr r="E437" s="7"/>
      </tp>
      <tp t="s">
        <v>#N/A Error:User does not have access</v>
        <stp/>
        <stp>##V3_BCURVESTRIPV12</stp>
        <stp>[PortfolioDaily Data.xlsx]DF Curve!R368C7</stp>
        <stp>S23</stp>
        <stp>Curvedate</stp>
        <stp>44784</stp>
        <tr r="G368" s="7"/>
      </tp>
      <tp t="s">
        <v>#N/A Error:User does not have access</v>
        <stp/>
        <stp>##V3_BCURVESTRIPV12</stp>
        <stp>[PortfolioDaily Data.xlsx]DF Curve!R368C8</stp>
        <stp>S23</stp>
        <stp>Curvedate</stp>
        <stp>44784</stp>
        <tr r="H368" s="7"/>
      </tp>
      <tp t="s">
        <v>#N/A Error:User does not have access</v>
        <stp/>
        <stp>##V3_BCURVESTRIPV12</stp>
        <stp>[PortfolioDaily Data.xlsx]DF Curve!R368C9</stp>
        <stp>S23</stp>
        <stp>Curvedate</stp>
        <stp>44784</stp>
        <tr r="I368" s="7"/>
      </tp>
      <tp t="s">
        <v>#N/A Error:User does not have access</v>
        <stp/>
        <stp>##V3_BCURVESTRIPV12</stp>
        <stp>[PortfolioDaily Data.xlsx]DF Curve!R437C8</stp>
        <stp>S23</stp>
        <stp>Curvedate</stp>
        <stp>44881</stp>
        <tr r="H437" s="7"/>
      </tp>
      <tp t="s">
        <v>#N/A Error:User does not have access</v>
        <stp/>
        <stp>##V3_BCURVESTRIPV12</stp>
        <stp>[PortfolioDaily Data.xlsx]DF Curve!R437C9</stp>
        <stp>S23</stp>
        <stp>Curvedate</stp>
        <stp>44881</stp>
        <tr r="I437" s="7"/>
      </tp>
      <tp t="s">
        <v>#N/A Error:User does not have access</v>
        <stp/>
        <stp>##V3_BCURVESTRIPV12</stp>
        <stp>[PortfolioDaily Data.xlsx]DF Curve!R387C5</stp>
        <stp>S23</stp>
        <stp>Curvedate</stp>
        <stp>44811</stp>
        <tr r="E387" s="7"/>
      </tp>
      <tp t="s">
        <v>#N/A Error:User does not have access</v>
        <stp/>
        <stp>##V3_BCURVESTRIPV12</stp>
        <stp>[PortfolioDaily Data.xlsx]DF Curve!R387C4</stp>
        <stp>S23</stp>
        <stp>Curvedate</stp>
        <stp>44811</stp>
        <tr r="D387" s="7"/>
      </tp>
      <tp t="s">
        <v>#N/A Error:User does not have access</v>
        <stp/>
        <stp>##V3_BCURVESTRIPV12</stp>
        <stp>[PortfolioDaily Data.xlsx]DF Curve!R387C7</stp>
        <stp>S23</stp>
        <stp>Curvedate</stp>
        <stp>44811</stp>
        <tr r="G387" s="7"/>
      </tp>
      <tp t="s">
        <v>#N/A Error:User does not have access</v>
        <stp/>
        <stp>##V3_BCURVESTRIPV12</stp>
        <stp>[PortfolioDaily Data.xlsx]DF Curve!R387C6</stp>
        <stp>S23</stp>
        <stp>Curvedate</stp>
        <stp>44811</stp>
        <tr r="F387" s="7"/>
      </tp>
      <tp t="s">
        <v>#N/A Error:User does not have access</v>
        <stp/>
        <stp>##V3_BCURVESTRIPV12</stp>
        <stp>[PortfolioDaily Data.xlsx]DF Curve!R387C3</stp>
        <stp>S23</stp>
        <stp>Curvedate</stp>
        <stp>44811</stp>
        <tr r="C387" s="7"/>
      </tp>
      <tp t="s">
        <v>#N/A Error:User does not have access</v>
        <stp/>
        <stp>##V3_BCURVESTRIPV12</stp>
        <stp>[PortfolioDaily Data.xlsx]DF Curve!R387C2</stp>
        <stp>S23</stp>
        <stp>Curvedate</stp>
        <stp>44811</stp>
        <tr r="B387" s="7"/>
      </tp>
      <tp t="s">
        <v>#N/A Error:User does not have access</v>
        <stp/>
        <stp>##V3_BCURVESTRIPV12</stp>
        <stp>[PortfolioDaily Data.xlsx]DF Curve!R387C9</stp>
        <stp>S23</stp>
        <stp>Curvedate</stp>
        <stp>44811</stp>
        <tr r="I387" s="7"/>
      </tp>
      <tp t="s">
        <v>#N/A Error:User does not have access</v>
        <stp/>
        <stp>##V3_BCURVESTRIPV12</stp>
        <stp>[PortfolioDaily Data.xlsx]DF Curve!R387C8</stp>
        <stp>S23</stp>
        <stp>Curvedate</stp>
        <stp>44811</stp>
        <tr r="H387" s="7"/>
      </tp>
      <tp t="s">
        <v>#N/A Error:User does not have access</v>
        <stp/>
        <stp>##V3_BCURVESTRIPV12</stp>
        <stp>[PortfolioDaily Data.xlsx]DF Curve!R456C9</stp>
        <stp>S23</stp>
        <stp>Curvedate</stp>
        <stp>44908</stp>
        <tr r="I456" s="7"/>
      </tp>
      <tp t="s">
        <v>#N/A Error:User does not have access</v>
        <stp/>
        <stp>##V3_BCURVESTRIPV12</stp>
        <stp>[PortfolioDaily Data.xlsx]DF Curve!R456C8</stp>
        <stp>S23</stp>
        <stp>Curvedate</stp>
        <stp>44908</stp>
        <tr r="H456" s="7"/>
      </tp>
      <tp t="s">
        <v>#N/A Error:User does not have access</v>
        <stp/>
        <stp>##V3_BCURVESTRIPV12</stp>
        <stp>[PortfolioDaily Data.xlsx]DF Curve!R456C3</stp>
        <stp>S23</stp>
        <stp>Curvedate</stp>
        <stp>44908</stp>
        <tr r="C456" s="7"/>
      </tp>
      <tp t="s">
        <v>#N/A Error:User does not have access</v>
        <stp/>
        <stp>##V3_BCURVESTRIPV12</stp>
        <stp>[PortfolioDaily Data.xlsx]DF Curve!R456C2</stp>
        <stp>S23</stp>
        <stp>Curvedate</stp>
        <stp>44908</stp>
        <tr r="B456" s="7"/>
      </tp>
      <tp t="s">
        <v>#N/A Error:User does not have access</v>
        <stp/>
        <stp>##V3_BCURVESTRIPV12</stp>
        <stp>[PortfolioDaily Data.xlsx]DF Curve!R456C7</stp>
        <stp>S23</stp>
        <stp>Curvedate</stp>
        <stp>44908</stp>
        <tr r="G456" s="7"/>
      </tp>
      <tp t="s">
        <v>#N/A Error:User does not have access</v>
        <stp/>
        <stp>##V3_BCURVESTRIPV12</stp>
        <stp>[PortfolioDaily Data.xlsx]DF Curve!R456C6</stp>
        <stp>S23</stp>
        <stp>Curvedate</stp>
        <stp>44908</stp>
        <tr r="F456" s="7"/>
      </tp>
      <tp t="s">
        <v>#N/A Error:User does not have access</v>
        <stp/>
        <stp>##V3_BCURVESTRIPV12</stp>
        <stp>[PortfolioDaily Data.xlsx]DF Curve!R456C5</stp>
        <stp>S23</stp>
        <stp>Curvedate</stp>
        <stp>44908</stp>
        <tr r="E456" s="7"/>
      </tp>
      <tp t="s">
        <v>#N/A Error:User does not have access</v>
        <stp/>
        <stp>##V3_BCURVESTRIPV12</stp>
        <stp>[PortfolioDaily Data.xlsx]DF Curve!R456C4</stp>
        <stp>S23</stp>
        <stp>Curvedate</stp>
        <stp>44908</stp>
        <tr r="D456" s="7"/>
      </tp>
      <tp t="s">
        <v>#N/A Error:User does not have access</v>
        <stp/>
        <stp>##V3_BCURVESTRIPV12</stp>
        <stp>[PortfolioDaily Data.xlsx]DF Curve!R476C5</stp>
        <stp>S23</stp>
        <stp>Curvedate</stp>
        <stp>44936</stp>
        <tr r="E476" s="7"/>
      </tp>
      <tp t="s">
        <v>#N/A Error:User does not have access</v>
        <stp/>
        <stp>##V3_BCURVESTRIPV12</stp>
        <stp>[PortfolioDaily Data.xlsx]DF Curve!R476C4</stp>
        <stp>S23</stp>
        <stp>Curvedate</stp>
        <stp>44936</stp>
        <tr r="D476" s="7"/>
      </tp>
      <tp t="s">
        <v>#N/A Error:User does not have access</v>
        <stp/>
        <stp>##V3_BCURVESTRIPV12</stp>
        <stp>[PortfolioDaily Data.xlsx]DF Curve!R407C8</stp>
        <stp>S23</stp>
        <stp>Curvedate</stp>
        <stp>44839</stp>
        <tr r="H407" s="7"/>
      </tp>
      <tp t="s">
        <v>#N/A Error:User does not have access</v>
        <stp/>
        <stp>##V3_BCURVESTRIPV12</stp>
        <stp>[PortfolioDaily Data.xlsx]DF Curve!R476C7</stp>
        <stp>S23</stp>
        <stp>Curvedate</stp>
        <stp>44936</stp>
        <tr r="G476" s="7"/>
      </tp>
      <tp t="s">
        <v>#N/A Error:User does not have access</v>
        <stp/>
        <stp>##V3_BCURVESTRIPV12</stp>
        <stp>[PortfolioDaily Data.xlsx]DF Curve!R407C9</stp>
        <stp>S23</stp>
        <stp>Curvedate</stp>
        <stp>44839</stp>
        <tr r="I407" s="7"/>
      </tp>
      <tp t="s">
        <v>#N/A Error:User does not have access</v>
        <stp/>
        <stp>##V3_BCURVESTRIPV12</stp>
        <stp>[PortfolioDaily Data.xlsx]DF Curve!R476C6</stp>
        <stp>S23</stp>
        <stp>Curvedate</stp>
        <stp>44936</stp>
        <tr r="F476" s="7"/>
      </tp>
      <tp t="s">
        <v>#N/A Error:User does not have access</v>
        <stp/>
        <stp>##V3_BCURVESTRIPV12</stp>
        <stp>[PortfolioDaily Data.xlsx]DF Curve!R476C3</stp>
        <stp>S23</stp>
        <stp>Curvedate</stp>
        <stp>44936</stp>
        <tr r="C476" s="7"/>
      </tp>
      <tp t="s">
        <v>#N/A Error:User does not have access</v>
        <stp/>
        <stp>##V3_BCURVESTRIPV12</stp>
        <stp>[PortfolioDaily Data.xlsx]DF Curve!R476C2</stp>
        <stp>S23</stp>
        <stp>Curvedate</stp>
        <stp>44936</stp>
        <tr r="B476" s="7"/>
      </tp>
      <tp t="s">
        <v>#N/A Error:User does not have access</v>
        <stp/>
        <stp>##V3_BCURVESTRIPV12</stp>
        <stp>[PortfolioDaily Data.xlsx]DF Curve!R407C2</stp>
        <stp>S23</stp>
        <stp>Curvedate</stp>
        <stp>44839</stp>
        <tr r="B407" s="7"/>
      </tp>
      <tp t="s">
        <v>#N/A Error:User does not have access</v>
        <stp/>
        <stp>##V3_BCURVESTRIPV12</stp>
        <stp>[PortfolioDaily Data.xlsx]DF Curve!R407C3</stp>
        <stp>S23</stp>
        <stp>Curvedate</stp>
        <stp>44839</stp>
        <tr r="C407" s="7"/>
      </tp>
      <tp t="s">
        <v>#N/A Error:User does not have access</v>
        <stp/>
        <stp>##V3_BCURVESTRIPV12</stp>
        <stp>[PortfolioDaily Data.xlsx]DF Curve!R407C6</stp>
        <stp>S23</stp>
        <stp>Curvedate</stp>
        <stp>44839</stp>
        <tr r="F407" s="7"/>
      </tp>
      <tp t="s">
        <v>#N/A Error:User does not have access</v>
        <stp/>
        <stp>##V3_BCURVESTRIPV12</stp>
        <stp>[PortfolioDaily Data.xlsx]DF Curve!R476C9</stp>
        <stp>S23</stp>
        <stp>Curvedate</stp>
        <stp>44936</stp>
        <tr r="I476" s="7"/>
      </tp>
      <tp t="s">
        <v>#N/A Error:User does not have access</v>
        <stp/>
        <stp>##V3_BCURVESTRIPV12</stp>
        <stp>[PortfolioDaily Data.xlsx]DF Curve!R407C7</stp>
        <stp>S23</stp>
        <stp>Curvedate</stp>
        <stp>44839</stp>
        <tr r="G407" s="7"/>
      </tp>
      <tp t="s">
        <v>#N/A Error:User does not have access</v>
        <stp/>
        <stp>##V3_BCURVESTRIPV12</stp>
        <stp>[PortfolioDaily Data.xlsx]DF Curve!R476C8</stp>
        <stp>S23</stp>
        <stp>Curvedate</stp>
        <stp>44936</stp>
        <tr r="H476" s="7"/>
      </tp>
      <tp t="s">
        <v>#N/A Error:User does not have access</v>
        <stp/>
        <stp>##V3_BCURVESTRIPV12</stp>
        <stp>[PortfolioDaily Data.xlsx]DF Curve!R407C4</stp>
        <stp>S23</stp>
        <stp>Curvedate</stp>
        <stp>44839</stp>
        <tr r="D407" s="7"/>
      </tp>
      <tp t="s">
        <v>#N/A Error:User does not have access</v>
        <stp/>
        <stp>##V3_BCURVESTRIPV12</stp>
        <stp>[PortfolioDaily Data.xlsx]DF Curve!R407C5</stp>
        <stp>S23</stp>
        <stp>Curvedate</stp>
        <stp>44839</stp>
        <tr r="E407" s="7"/>
      </tp>
      <tp t="s">
        <v>#N/A Error:User does not have access</v>
        <stp/>
        <stp>##V3_BCURVESTRIPV12</stp>
        <stp>[PortfolioDaily Data.xlsx]DF Curve!R466C3</stp>
        <stp>S23</stp>
        <stp>Curvedate</stp>
        <stp>44922</stp>
        <tr r="C466" s="7"/>
      </tp>
      <tp t="s">
        <v>#N/A Error:User does not have access</v>
        <stp/>
        <stp>##V3_BCURVESTRIPV12</stp>
        <stp>[PortfolioDaily Data.xlsx]DF Curve!R397C3</stp>
        <stp>S23</stp>
        <stp>Curvedate</stp>
        <stp>44825</stp>
        <tr r="C397" s="7"/>
      </tp>
      <tp t="s">
        <v>#N/A Error:User does not have access</v>
        <stp/>
        <stp>##V3_BCURVESTRIPV12</stp>
        <stp>[PortfolioDaily Data.xlsx]DF Curve!R466C2</stp>
        <stp>S23</stp>
        <stp>Curvedate</stp>
        <stp>44922</stp>
        <tr r="B466" s="7"/>
      </tp>
      <tp t="s">
        <v>#N/A Error:User does not have access</v>
        <stp/>
        <stp>##V3_BCURVESTRIPV12</stp>
        <stp>[PortfolioDaily Data.xlsx]DF Curve!R397C2</stp>
        <stp>S23</stp>
        <stp>Curvedate</stp>
        <stp>44825</stp>
        <tr r="B397" s="7"/>
      </tp>
      <tp t="s">
        <v>#N/A Error:User does not have access</v>
        <stp/>
        <stp>##V3_BCURVESTRIPV12</stp>
        <stp>[PortfolioDaily Data.xlsx]DF Curve!R466C5</stp>
        <stp>S23</stp>
        <stp>Curvedate</stp>
        <stp>44922</stp>
        <tr r="E466" s="7"/>
      </tp>
      <tp t="s">
        <v>#N/A Error:User does not have access</v>
        <stp/>
        <stp>##V3_BCURVESTRIPV12</stp>
        <stp>[PortfolioDaily Data.xlsx]DF Curve!R397C5</stp>
        <stp>S23</stp>
        <stp>Curvedate</stp>
        <stp>44825</stp>
        <tr r="E397" s="7"/>
      </tp>
      <tp t="s">
        <v>#N/A Error:User does not have access</v>
        <stp/>
        <stp>##V3_BCURVESTRIPV12</stp>
        <stp>[PortfolioDaily Data.xlsx]DF Curve!R466C4</stp>
        <stp>S23</stp>
        <stp>Curvedate</stp>
        <stp>44922</stp>
        <tr r="D466" s="7"/>
      </tp>
      <tp t="s">
        <v>#N/A Error:User does not have access</v>
        <stp/>
        <stp>##V3_BCURVESTRIPV12</stp>
        <stp>[PortfolioDaily Data.xlsx]DF Curve!R397C4</stp>
        <stp>S23</stp>
        <stp>Curvedate</stp>
        <stp>44825</stp>
        <tr r="D397" s="7"/>
      </tp>
      <tp t="s">
        <v>#N/A Error:User does not have access</v>
        <stp/>
        <stp>##V3_BCURVESTRIPV12</stp>
        <stp>[PortfolioDaily Data.xlsx]DF Curve!R466C7</stp>
        <stp>S23</stp>
        <stp>Curvedate</stp>
        <stp>44922</stp>
        <tr r="G466" s="7"/>
      </tp>
      <tp t="s">
        <v>#N/A Error:User does not have access</v>
        <stp/>
        <stp>##V3_BCURVESTRIPV12</stp>
        <stp>[PortfolioDaily Data.xlsx]DF Curve!R397C7</stp>
        <stp>S23</stp>
        <stp>Curvedate</stp>
        <stp>44825</stp>
        <tr r="G397" s="7"/>
      </tp>
      <tp t="s">
        <v>#N/A Error:User does not have access</v>
        <stp/>
        <stp>##V3_BCURVESTRIPV12</stp>
        <stp>[PortfolioDaily Data.xlsx]DF Curve!R466C6</stp>
        <stp>S23</stp>
        <stp>Curvedate</stp>
        <stp>44922</stp>
        <tr r="F466" s="7"/>
      </tp>
      <tp t="s">
        <v>#N/A Error:User does not have access</v>
        <stp/>
        <stp>##V3_BCURVESTRIPV12</stp>
        <stp>[PortfolioDaily Data.xlsx]DF Curve!R397C6</stp>
        <stp>S23</stp>
        <stp>Curvedate</stp>
        <stp>44825</stp>
        <tr r="F397" s="7"/>
      </tp>
      <tp t="s">
        <v>#N/A Error:User does not have access</v>
        <stp/>
        <stp>##V3_BCURVESTRIPV12</stp>
        <stp>[PortfolioDaily Data.xlsx]DF Curve!R466C9</stp>
        <stp>S23</stp>
        <stp>Curvedate</stp>
        <stp>44922</stp>
        <tr r="I466" s="7"/>
      </tp>
      <tp t="s">
        <v>#N/A Error:User does not have access</v>
        <stp/>
        <stp>##V3_BCURVESTRIPV12</stp>
        <stp>[PortfolioDaily Data.xlsx]DF Curve!R397C9</stp>
        <stp>S23</stp>
        <stp>Curvedate</stp>
        <stp>44825</stp>
        <tr r="I397" s="7"/>
      </tp>
      <tp t="s">
        <v>#N/A Error:User does not have access</v>
        <stp/>
        <stp>##V3_BCURVESTRIPV12</stp>
        <stp>[PortfolioDaily Data.xlsx]DF Curve!R466C8</stp>
        <stp>S23</stp>
        <stp>Curvedate</stp>
        <stp>44922</stp>
        <tr r="H466" s="7"/>
      </tp>
      <tp t="s">
        <v>#N/A Error:User does not have access</v>
        <stp/>
        <stp>##V3_BCURVESTRIPV12</stp>
        <stp>[PortfolioDaily Data.xlsx]DF Curve!R397C8</stp>
        <stp>S23</stp>
        <stp>Curvedate</stp>
        <stp>44825</stp>
        <tr r="H397" s="7"/>
      </tp>
      <tp t="s">
        <v>#N/A Error:User does not have access</v>
        <stp/>
        <stp>##V3_BCURVESTRIPV12</stp>
        <stp>[PortfolioDaily Data.xlsx]DF Curve!R348C2</stp>
        <stp>S23</stp>
        <stp>Curvedate</stp>
        <stp>44756</stp>
        <tr r="B348" s="7"/>
      </tp>
      <tp t="s">
        <v>#N/A Error:User does not have access</v>
        <stp/>
        <stp>##V3_BCURVESTRIPV12</stp>
        <stp>[PortfolioDaily Data.xlsx]DF Curve!R486C3</stp>
        <stp>S23</stp>
        <stp>Curvedate</stp>
        <stp>44950</stp>
        <tr r="C486" s="7"/>
      </tp>
      <tp t="s">
        <v>#N/A Error:User does not have access</v>
        <stp/>
        <stp>##V3_BCURVESTRIPV12</stp>
        <stp>[PortfolioDaily Data.xlsx]DF Curve!R348C3</stp>
        <stp>S23</stp>
        <stp>Curvedate</stp>
        <stp>44756</stp>
        <tr r="C348" s="7"/>
      </tp>
      <tp t="s">
        <v>#N/A Error:User does not have access</v>
        <stp/>
        <stp>##V3_BCURVESTRIPV12</stp>
        <stp>[PortfolioDaily Data.xlsx]DF Curve!R486C2</stp>
        <stp>S23</stp>
        <stp>Curvedate</stp>
        <stp>44950</stp>
        <tr r="B486" s="7"/>
      </tp>
      <tp t="s">
        <v>#N/A Error:User does not have access</v>
        <stp/>
        <stp>##V3_BCURVESTRIPV12</stp>
        <stp>[PortfolioDaily Data.xlsx]DF Curve!R417C2</stp>
        <stp>S23</stp>
        <stp>Curvedate</stp>
        <stp>44853</stp>
        <tr r="B417" s="7"/>
      </tp>
      <tp t="s">
        <v>#N/A Error:User does not have access</v>
        <stp/>
        <stp>##V3_BCURVESTRIPV12</stp>
        <stp>[PortfolioDaily Data.xlsx]DF Curve!R417C3</stp>
        <stp>S23</stp>
        <stp>Curvedate</stp>
        <stp>44853</stp>
        <tr r="C417" s="7"/>
      </tp>
      <tp t="s">
        <v>#N/A Error:User does not have access</v>
        <stp/>
        <stp>##V3_BCURVESTRIPV12</stp>
        <stp>[PortfolioDaily Data.xlsx]DF Curve!R417C4</stp>
        <stp>S23</stp>
        <stp>Curvedate</stp>
        <stp>44853</stp>
        <tr r="D417" s="7"/>
      </tp>
      <tp t="s">
        <v>#N/A Error:User does not have access</v>
        <stp/>
        <stp>##V3_BCURVESTRIPV12</stp>
        <stp>[PortfolioDaily Data.xlsx]DF Curve!R348C6</stp>
        <stp>S23</stp>
        <stp>Curvedate</stp>
        <stp>44756</stp>
        <tr r="F348" s="7"/>
      </tp>
      <tp t="s">
        <v>#N/A Error:User does not have access</v>
        <stp/>
        <stp>##V3_BCURVESTRIPV12</stp>
        <stp>[PortfolioDaily Data.xlsx]DF Curve!R486C7</stp>
        <stp>S23</stp>
        <stp>Curvedate</stp>
        <stp>44950</stp>
        <tr r="G486" s="7"/>
      </tp>
      <tp t="s">
        <v>#N/A Error:User does not have access</v>
        <stp/>
        <stp>##V3_BCURVESTRIPV12</stp>
        <stp>[PortfolioDaily Data.xlsx]DF Curve!R417C5</stp>
        <stp>S23</stp>
        <stp>Curvedate</stp>
        <stp>44853</stp>
        <tr r="E417" s="7"/>
      </tp>
      <tp t="s">
        <v>#N/A Error:User does not have access</v>
        <stp/>
        <stp>##V3_BCURVESTRIPV12</stp>
        <stp>[PortfolioDaily Data.xlsx]DF Curve!R348C7</stp>
        <stp>S23</stp>
        <stp>Curvedate</stp>
        <stp>44756</stp>
        <tr r="G348" s="7"/>
      </tp>
      <tp t="s">
        <v>#N/A Error:User does not have access</v>
        <stp/>
        <stp>##V3_BCURVESTRIPV12</stp>
        <stp>[PortfolioDaily Data.xlsx]DF Curve!R486C6</stp>
        <stp>S23</stp>
        <stp>Curvedate</stp>
        <stp>44950</stp>
        <tr r="F486" s="7"/>
      </tp>
      <tp t="s">
        <v>#N/A Error:User does not have access</v>
        <stp/>
        <stp>##V3_BCURVESTRIPV12</stp>
        <stp>[PortfolioDaily Data.xlsx]DF Curve!R417C6</stp>
        <stp>S23</stp>
        <stp>Curvedate</stp>
        <stp>44853</stp>
        <tr r="F417" s="7"/>
      </tp>
      <tp t="s">
        <v>#N/A Error:User does not have access</v>
        <stp/>
        <stp>##V3_BCURVESTRIPV12</stp>
        <stp>[PortfolioDaily Data.xlsx]DF Curve!R348C4</stp>
        <stp>S23</stp>
        <stp>Curvedate</stp>
        <stp>44756</stp>
        <tr r="D348" s="7"/>
      </tp>
      <tp t="s">
        <v>#N/A Error:User does not have access</v>
        <stp/>
        <stp>##V3_BCURVESTRIPV12</stp>
        <stp>[PortfolioDaily Data.xlsx]DF Curve!R486C5</stp>
        <stp>S23</stp>
        <stp>Curvedate</stp>
        <stp>44950</stp>
        <tr r="E486" s="7"/>
      </tp>
      <tp t="s">
        <v>#N/A Error:User does not have access</v>
        <stp/>
        <stp>##V3_BCURVESTRIPV12</stp>
        <stp>[PortfolioDaily Data.xlsx]DF Curve!R417C7</stp>
        <stp>S23</stp>
        <stp>Curvedate</stp>
        <stp>44853</stp>
        <tr r="G417" s="7"/>
      </tp>
      <tp t="s">
        <v>#N/A Error:User does not have access</v>
        <stp/>
        <stp>##V3_BCURVESTRIPV12</stp>
        <stp>[PortfolioDaily Data.xlsx]DF Curve!R348C5</stp>
        <stp>S23</stp>
        <stp>Curvedate</stp>
        <stp>44756</stp>
        <tr r="E348" s="7"/>
      </tp>
      <tp t="s">
        <v>#N/A Error:User does not have access</v>
        <stp/>
        <stp>##V3_BCURVESTRIPV12</stp>
        <stp>[PortfolioDaily Data.xlsx]DF Curve!R486C4</stp>
        <stp>S23</stp>
        <stp>Curvedate</stp>
        <stp>44950</stp>
        <tr r="D486" s="7"/>
      </tp>
      <tp t="s">
        <v>#N/A Error:User does not have access</v>
        <stp/>
        <stp>##V3_BCURVESTRIPV12</stp>
        <stp>[PortfolioDaily Data.xlsx]DF Curve!R417C8</stp>
        <stp>S23</stp>
        <stp>Curvedate</stp>
        <stp>44853</stp>
        <tr r="H417" s="7"/>
      </tp>
      <tp t="s">
        <v>#N/A Error:User does not have access</v>
        <stp/>
        <stp>##V3_BCURVESTRIPV12</stp>
        <stp>[PortfolioDaily Data.xlsx]DF Curve!R417C9</stp>
        <stp>S23</stp>
        <stp>Curvedate</stp>
        <stp>44853</stp>
        <tr r="I417" s="7"/>
      </tp>
      <tp t="s">
        <v>#N/A Error:User does not have access</v>
        <stp/>
        <stp>##V3_BCURVESTRIPV12</stp>
        <stp>[PortfolioDaily Data.xlsx]DF Curve!R348C8</stp>
        <stp>S23</stp>
        <stp>Curvedate</stp>
        <stp>44756</stp>
        <tr r="H348" s="7"/>
      </tp>
      <tp t="s">
        <v>#N/A Error:User does not have access</v>
        <stp/>
        <stp>##V3_BCURVESTRIPV12</stp>
        <stp>[PortfolioDaily Data.xlsx]DF Curve!R486C9</stp>
        <stp>S23</stp>
        <stp>Curvedate</stp>
        <stp>44950</stp>
        <tr r="I486" s="7"/>
      </tp>
      <tp t="s">
        <v>#N/A Error:User does not have access</v>
        <stp/>
        <stp>##V3_BCURVESTRIPV12</stp>
        <stp>[PortfolioDaily Data.xlsx]DF Curve!R348C9</stp>
        <stp>S23</stp>
        <stp>Curvedate</stp>
        <stp>44756</stp>
        <tr r="I348" s="7"/>
      </tp>
      <tp t="s">
        <v>#N/A Error:User does not have access</v>
        <stp/>
        <stp>##V3_BCURVESTRIPV12</stp>
        <stp>[PortfolioDaily Data.xlsx]DF Curve!R486C8</stp>
        <stp>S23</stp>
        <stp>Curvedate</stp>
        <stp>44950</stp>
        <tr r="H486" s="7"/>
      </tp>
      <tp t="s">
        <v>#N/A Error:User does not have access</v>
        <stp/>
        <stp>##V3_BCURVESTRIPV12</stp>
        <stp>[PortfolioDaily Data.xlsx]DF Curve!R338C6</stp>
        <stp>S23</stp>
        <stp>Curvedate</stp>
        <stp>44742</stp>
        <tr r="F338" s="7"/>
      </tp>
      <tp t="s">
        <v>#N/A Error:User does not have access</v>
        <stp/>
        <stp>##V3_BCURVESTRIPV12</stp>
        <stp>[PortfolioDaily Data.xlsx]DF Curve!R338C7</stp>
        <stp>S23</stp>
        <stp>Curvedate</stp>
        <stp>44742</stp>
        <tr r="G338" s="7"/>
      </tp>
      <tp t="s">
        <v>#N/A Error:User does not have access</v>
        <stp/>
        <stp>##V3_BCURVESTRIPV12</stp>
        <stp>[PortfolioDaily Data.xlsx]DF Curve!R338C4</stp>
        <stp>S23</stp>
        <stp>Curvedate</stp>
        <stp>44742</stp>
        <tr r="D338" s="7"/>
      </tp>
      <tp t="s">
        <v>#N/A Error:User does not have access</v>
        <stp/>
        <stp>##V3_BCURVESTRIPV12</stp>
        <stp>[PortfolioDaily Data.xlsx]DF Curve!R338C5</stp>
        <stp>S23</stp>
        <stp>Curvedate</stp>
        <stp>44742</stp>
        <tr r="E338" s="7"/>
      </tp>
      <tp t="s">
        <v>#N/A Error:User does not have access</v>
        <stp/>
        <stp>##V3_BCURVESTRIPV12</stp>
        <stp>[PortfolioDaily Data.xlsx]DF Curve!R338C2</stp>
        <stp>S23</stp>
        <stp>Curvedate</stp>
        <stp>44742</stp>
        <tr r="B338" s="7"/>
      </tp>
      <tp t="s">
        <v>#N/A Error:User does not have access</v>
        <stp/>
        <stp>##V3_BCURVESTRIPV12</stp>
        <stp>[PortfolioDaily Data.xlsx]DF Curve!R338C3</stp>
        <stp>S23</stp>
        <stp>Curvedate</stp>
        <stp>44742</stp>
        <tr r="C338" s="7"/>
      </tp>
      <tp t="s">
        <v>#N/A Error:User does not have access</v>
        <stp/>
        <stp>##V3_BCURVESTRIPV12</stp>
        <stp>[PortfolioDaily Data.xlsx]DF Curve!R338C8</stp>
        <stp>S23</stp>
        <stp>Curvedate</stp>
        <stp>44742</stp>
        <tr r="H338" s="7"/>
      </tp>
      <tp t="s">
        <v>#N/A Error:User does not have access</v>
        <stp/>
        <stp>##V3_BCURVESTRIPV12</stp>
        <stp>[PortfolioDaily Data.xlsx]DF Curve!R338C9</stp>
        <stp>S23</stp>
        <stp>Curvedate</stp>
        <stp>44742</stp>
        <tr r="I338" s="7"/>
      </tp>
      <tp t="s">
        <v>#N/A Error:User does not have access</v>
        <stp/>
        <stp>##V3_BCURVESTRIPV12</stp>
        <stp>[PortfolioDaily Data.xlsx]DF Curve!R358C4</stp>
        <stp>S23</stp>
        <stp>Curvedate</stp>
        <stp>44770</stp>
        <tr r="D358" s="7"/>
      </tp>
      <tp t="s">
        <v>#N/A Error:User does not have access</v>
        <stp/>
        <stp>##V3_BCURVESTRIPV12</stp>
        <stp>[PortfolioDaily Data.xlsx]DF Curve!R358C5</stp>
        <stp>S23</stp>
        <stp>Curvedate</stp>
        <stp>44770</stp>
        <tr r="E358" s="7"/>
      </tp>
      <tp t="s">
        <v>#N/A Error:User does not have access</v>
        <stp/>
        <stp>##V3_BCURVESTRIPV12</stp>
        <stp>[PortfolioDaily Data.xlsx]DF Curve!R358C6</stp>
        <stp>S23</stp>
        <stp>Curvedate</stp>
        <stp>44770</stp>
        <tr r="F358" s="7"/>
      </tp>
      <tp t="s">
        <v>#N/A Error:User does not have access</v>
        <stp/>
        <stp>##V3_BCURVESTRIPV12</stp>
        <stp>[PortfolioDaily Data.xlsx]DF Curve!R358C7</stp>
        <stp>S23</stp>
        <stp>Curvedate</stp>
        <stp>44770</stp>
        <tr r="G358" s="7"/>
      </tp>
      <tp t="s">
        <v>#N/A Error:User does not have access</v>
        <stp/>
        <stp>##V3_BCURVESTRIPV12</stp>
        <stp>[PortfolioDaily Data.xlsx]DF Curve!R358C2</stp>
        <stp>S23</stp>
        <stp>Curvedate</stp>
        <stp>44770</stp>
        <tr r="B358" s="7"/>
      </tp>
      <tp t="s">
        <v>#N/A Error:User does not have access</v>
        <stp/>
        <stp>##V3_BCURVESTRIPV12</stp>
        <stp>[PortfolioDaily Data.xlsx]DF Curve!R358C3</stp>
        <stp>S23</stp>
        <stp>Curvedate</stp>
        <stp>44770</stp>
        <tr r="C358" s="7"/>
      </tp>
      <tp t="s">
        <v>#N/A Error:User does not have access</v>
        <stp/>
        <stp>##V3_BCURVESTRIPV12</stp>
        <stp>[PortfolioDaily Data.xlsx]DF Curve!R358C8</stp>
        <stp>S23</stp>
        <stp>Curvedate</stp>
        <stp>44770</stp>
        <tr r="H358" s="7"/>
      </tp>
      <tp t="s">
        <v>#N/A Error:User does not have access</v>
        <stp/>
        <stp>##V3_BCURVESTRIPV12</stp>
        <stp>[PortfolioDaily Data.xlsx]DF Curve!R358C9</stp>
        <stp>S23</stp>
        <stp>Curvedate</stp>
        <stp>44770</stp>
        <tr r="I358" s="7"/>
      </tp>
      <tp t="s">
        <v>#N/A Error:User does not have access</v>
        <stp/>
        <stp>##V3_BCURVESTRIPV12</stp>
        <stp>[PortfolioDaily Data.xlsx]DF Curve!R427C4</stp>
        <stp>S23</stp>
        <stp>Curvedate</stp>
        <stp>44867</stp>
        <tr r="D427" s="7"/>
      </tp>
      <tp t="s">
        <v>#N/A Error:User does not have access</v>
        <stp/>
        <stp>##V3_BCURVESTRIPV12</stp>
        <stp>[PortfolioDaily Data.xlsx]DF Curve!R496C7</stp>
        <stp>S23</stp>
        <stp>Curvedate</stp>
        <stp>44964</stp>
        <tr r="G496" s="7"/>
      </tp>
      <tp t="s">
        <v>#N/A Error:User does not have access</v>
        <stp/>
        <stp>##V3_BCURVESTRIPV12</stp>
        <stp>[PortfolioDaily Data.xlsx]DF Curve!R427C5</stp>
        <stp>S23</stp>
        <stp>Curvedate</stp>
        <stp>44867</stp>
        <tr r="E427" s="7"/>
      </tp>
      <tp t="s">
        <v>#N/A Error:User does not have access</v>
        <stp/>
        <stp>##V3_BCURVESTRIPV12</stp>
        <stp>[PortfolioDaily Data.xlsx]DF Curve!R496C6</stp>
        <stp>S23</stp>
        <stp>Curvedate</stp>
        <stp>44964</stp>
        <tr r="F496" s="7"/>
      </tp>
      <tp t="s">
        <v>#N/A Error:User does not have access</v>
        <stp/>
        <stp>##V3_BCURVESTRIPV12</stp>
        <stp>[PortfolioDaily Data.xlsx]DF Curve!R427C6</stp>
        <stp>S23</stp>
        <stp>Curvedate</stp>
        <stp>44867</stp>
        <tr r="F427" s="7"/>
      </tp>
      <tp t="s">
        <v>#N/A Error:User does not have access</v>
        <stp/>
        <stp>##V3_BCURVESTRIPV12</stp>
        <stp>[PortfolioDaily Data.xlsx]DF Curve!R496C5</stp>
        <stp>S23</stp>
        <stp>Curvedate</stp>
        <stp>44964</stp>
        <tr r="E496" s="7"/>
      </tp>
      <tp t="s">
        <v>#N/A Error:User does not have access</v>
        <stp/>
        <stp>##V3_BCURVESTRIPV12</stp>
        <stp>[PortfolioDaily Data.xlsx]DF Curve!R427C7</stp>
        <stp>S23</stp>
        <stp>Curvedate</stp>
        <stp>44867</stp>
        <tr r="G427" s="7"/>
      </tp>
      <tp t="s">
        <v>#N/A Error:User does not have access</v>
        <stp/>
        <stp>##V3_BCURVESTRIPV12</stp>
        <stp>[PortfolioDaily Data.xlsx]DF Curve!R496C4</stp>
        <stp>S23</stp>
        <stp>Curvedate</stp>
        <stp>44964</stp>
        <tr r="D496" s="7"/>
      </tp>
      <tp t="s">
        <v>#N/A Error:User does not have access</v>
        <stp/>
        <stp>##V3_BCURVESTRIPV12</stp>
        <stp>[PortfolioDaily Data.xlsx]DF Curve!R496C3</stp>
        <stp>S23</stp>
        <stp>Curvedate</stp>
        <stp>44964</stp>
        <tr r="C496" s="7"/>
      </tp>
      <tp t="s">
        <v>#N/A Error:User does not have access</v>
        <stp/>
        <stp>##V3_BCURVESTRIPV12</stp>
        <stp>[PortfolioDaily Data.xlsx]DF Curve!R496C2</stp>
        <stp>S23</stp>
        <stp>Curvedate</stp>
        <stp>44964</stp>
        <tr r="B496" s="7"/>
      </tp>
      <tp t="s">
        <v>#N/A Error:User does not have access</v>
        <stp/>
        <stp>##V3_BCURVESTRIPV12</stp>
        <stp>[PortfolioDaily Data.xlsx]DF Curve!R427C2</stp>
        <stp>S23</stp>
        <stp>Curvedate</stp>
        <stp>44867</stp>
        <tr r="B427" s="7"/>
      </tp>
      <tp t="s">
        <v>#N/A Error:User does not have access</v>
        <stp/>
        <stp>##V3_BCURVESTRIPV12</stp>
        <stp>[PortfolioDaily Data.xlsx]DF Curve!R427C3</stp>
        <stp>S23</stp>
        <stp>Curvedate</stp>
        <stp>44867</stp>
        <tr r="C427" s="7"/>
      </tp>
      <tp t="s">
        <v>#N/A Error:User does not have access</v>
        <stp/>
        <stp>##V3_BCURVESTRIPV12</stp>
        <stp>[PortfolioDaily Data.xlsx]DF Curve!R427C8</stp>
        <stp>S23</stp>
        <stp>Curvedate</stp>
        <stp>44867</stp>
        <tr r="H427" s="7"/>
      </tp>
      <tp t="s">
        <v>#N/A Error:User does not have access</v>
        <stp/>
        <stp>##V3_BCURVESTRIPV12</stp>
        <stp>[PortfolioDaily Data.xlsx]DF Curve!R427C9</stp>
        <stp>S23</stp>
        <stp>Curvedate</stp>
        <stp>44867</stp>
        <tr r="I427" s="7"/>
      </tp>
      <tp t="s">
        <v>#N/A Error:User does not have access</v>
        <stp/>
        <stp>##V3_BCURVESTRIPV12</stp>
        <stp>[PortfolioDaily Data.xlsx]DF Curve!R496C9</stp>
        <stp>S23</stp>
        <stp>Curvedate</stp>
        <stp>44964</stp>
        <tr r="I496" s="7"/>
      </tp>
      <tp t="s">
        <v>#N/A Error:User does not have access</v>
        <stp/>
        <stp>##V3_BCURVESTRIPV12</stp>
        <stp>[PortfolioDaily Data.xlsx]DF Curve!R496C8</stp>
        <stp>S23</stp>
        <stp>Curvedate</stp>
        <stp>44964</stp>
        <tr r="H496" s="7"/>
      </tp>
      <tp t="s">
        <v>#N/A Error:User does not have access</v>
        <stp/>
        <stp>##V3_BCURVESTRIPV12</stp>
        <stp>[PortfolioDaily Data.xlsx]DF Curve!R444C3</stp>
        <stp>S23</stp>
        <stp>Curvedate</stp>
        <stp>44890</stp>
        <tr r="C444" s="7"/>
      </tp>
      <tp t="s">
        <v>#N/A Error:User does not have access</v>
        <stp/>
        <stp>##V3_BCURVESTRIPV12</stp>
        <stp>[PortfolioDaily Data.xlsx]DF Curve!R444C2</stp>
        <stp>S23</stp>
        <stp>Curvedate</stp>
        <stp>44890</stp>
        <tr r="B444" s="7"/>
      </tp>
      <tp t="s">
        <v>#N/A Error:User does not have access</v>
        <stp/>
        <stp>##V3_BCURVESTRIPV12</stp>
        <stp>[PortfolioDaily Data.xlsx]DF Curve!R444C7</stp>
        <stp>S23</stp>
        <stp>Curvedate</stp>
        <stp>44890</stp>
        <tr r="G444" s="7"/>
      </tp>
      <tp t="s">
        <v>#N/A Error:User does not have access</v>
        <stp/>
        <stp>##V3_BCURVESTRIPV12</stp>
        <stp>[PortfolioDaily Data.xlsx]DF Curve!R444C6</stp>
        <stp>S23</stp>
        <stp>Curvedate</stp>
        <stp>44890</stp>
        <tr r="F444" s="7"/>
      </tp>
      <tp t="s">
        <v>#N/A Error:User does not have access</v>
        <stp/>
        <stp>##V3_BCURVESTRIPV12</stp>
        <stp>[PortfolioDaily Data.xlsx]DF Curve!R444C5</stp>
        <stp>S23</stp>
        <stp>Curvedate</stp>
        <stp>44890</stp>
        <tr r="E444" s="7"/>
      </tp>
      <tp t="s">
        <v>#N/A Error:User does not have access</v>
        <stp/>
        <stp>##V3_BCURVESTRIPV12</stp>
        <stp>[PortfolioDaily Data.xlsx]DF Curve!R444C4</stp>
        <stp>S23</stp>
        <stp>Curvedate</stp>
        <stp>44890</stp>
        <tr r="D444" s="7"/>
      </tp>
      <tp t="s">
        <v>#N/A Error:User does not have access</v>
        <stp/>
        <stp>##V3_BCURVESTRIPV12</stp>
        <stp>[PortfolioDaily Data.xlsx]DF Curve!R444C9</stp>
        <stp>S23</stp>
        <stp>Curvedate</stp>
        <stp>44890</stp>
        <tr r="I444" s="7"/>
      </tp>
      <tp t="s">
        <v>#N/A Error:User does not have access</v>
        <stp/>
        <stp>##V3_BCURVESTRIPV12</stp>
        <stp>[PortfolioDaily Data.xlsx]DF Curve!R444C8</stp>
        <stp>S23</stp>
        <stp>Curvedate</stp>
        <stp>44890</stp>
        <tr r="H444" s="7"/>
      </tp>
      <tp t="s">
        <v>#N/A Error:User does not have access</v>
        <stp/>
        <stp>##V3_BCURVESTRIPV12</stp>
        <stp>[PortfolioDaily Data.xlsx]DF Curve!R455C4</stp>
        <stp>S23</stp>
        <stp>Curvedate</stp>
        <stp>44907</stp>
        <tr r="D455" s="7"/>
      </tp>
      <tp t="s">
        <v>#N/A Error:User does not have access</v>
        <stp/>
        <stp>##V3_BCURVESTRIPV12</stp>
        <stp>[PortfolioDaily Data.xlsx]DF Curve!R384C2</stp>
        <stp>S23</stp>
        <stp>Curvedate</stp>
        <stp>44806</stp>
        <tr r="B384" s="7"/>
      </tp>
      <tp t="s">
        <v>#N/A Error:User does not have access</v>
        <stp/>
        <stp>##V3_BCURVESTRIPV12</stp>
        <stp>[PortfolioDaily Data.xlsx]DF Curve!R455C5</stp>
        <stp>S23</stp>
        <stp>Curvedate</stp>
        <stp>44907</stp>
        <tr r="E455" s="7"/>
      </tp>
      <tp t="s">
        <v>#N/A Error:User does not have access</v>
        <stp/>
        <stp>##V3_BCURVESTRIPV12</stp>
        <stp>[PortfolioDaily Data.xlsx]DF Curve!R384C3</stp>
        <stp>S23</stp>
        <stp>Curvedate</stp>
        <stp>44806</stp>
        <tr r="C384" s="7"/>
      </tp>
      <tp t="s">
        <v>#N/A Error:User does not have access</v>
        <stp/>
        <stp>##V3_BCURVESTRIPV12</stp>
        <stp>[PortfolioDaily Data.xlsx]DF Curve!R455C6</stp>
        <stp>S23</stp>
        <stp>Curvedate</stp>
        <stp>44907</stp>
        <tr r="F455" s="7"/>
      </tp>
      <tp t="s">
        <v>#N/A Error:User does not have access</v>
        <stp/>
        <stp>##V3_BCURVESTRIPV12</stp>
        <stp>[PortfolioDaily Data.xlsx]DF Curve!R455C7</stp>
        <stp>S23</stp>
        <stp>Curvedate</stp>
        <stp>44907</stp>
        <tr r="G455" s="7"/>
      </tp>
      <tp t="s">
        <v>#N/A Error:User does not have access</v>
        <stp/>
        <stp>##V3_BCURVESTRIPV12</stp>
        <stp>[PortfolioDaily Data.xlsx]DF Curve!R384C6</stp>
        <stp>S23</stp>
        <stp>Curvedate</stp>
        <stp>44806</stp>
        <tr r="F384" s="7"/>
      </tp>
      <tp t="s">
        <v>#N/A Error:User does not have access</v>
        <stp/>
        <stp>##V3_BCURVESTRIPV12</stp>
        <stp>[PortfolioDaily Data.xlsx]DF Curve!R384C7</stp>
        <stp>S23</stp>
        <stp>Curvedate</stp>
        <stp>44806</stp>
        <tr r="G384" s="7"/>
      </tp>
      <tp t="s">
        <v>#N/A Error:User does not have access</v>
        <stp/>
        <stp>##V3_BCURVESTRIPV12</stp>
        <stp>[PortfolioDaily Data.xlsx]DF Curve!R455C2</stp>
        <stp>S23</stp>
        <stp>Curvedate</stp>
        <stp>44907</stp>
        <tr r="B455" s="7"/>
      </tp>
      <tp t="s">
        <v>#N/A Error:User does not have access</v>
        <stp/>
        <stp>##V3_BCURVESTRIPV12</stp>
        <stp>[PortfolioDaily Data.xlsx]DF Curve!R384C4</stp>
        <stp>S23</stp>
        <stp>Curvedate</stp>
        <stp>44806</stp>
        <tr r="D384" s="7"/>
      </tp>
      <tp t="s">
        <v>#N/A Error:User does not have access</v>
        <stp/>
        <stp>##V3_BCURVESTRIPV12</stp>
        <stp>[PortfolioDaily Data.xlsx]DF Curve!R455C3</stp>
        <stp>S23</stp>
        <stp>Curvedate</stp>
        <stp>44907</stp>
        <tr r="C455" s="7"/>
      </tp>
      <tp t="s">
        <v>#N/A Error:User does not have access</v>
        <stp/>
        <stp>##V3_BCURVESTRIPV12</stp>
        <stp>[PortfolioDaily Data.xlsx]DF Curve!R384C5</stp>
        <stp>S23</stp>
        <stp>Curvedate</stp>
        <stp>44806</stp>
        <tr r="E384" s="7"/>
      </tp>
      <tp t="s">
        <v>#N/A Error:User does not have access</v>
        <stp/>
        <stp>##V3_BCURVESTRIPV12</stp>
        <stp>[PortfolioDaily Data.xlsx]DF Curve!R384C8</stp>
        <stp>S23</stp>
        <stp>Curvedate</stp>
        <stp>44806</stp>
        <tr r="H384" s="7"/>
      </tp>
      <tp t="s">
        <v>#N/A Error:User does not have access</v>
        <stp/>
        <stp>##V3_BCURVESTRIPV12</stp>
        <stp>[PortfolioDaily Data.xlsx]DF Curve!R384C9</stp>
        <stp>S23</stp>
        <stp>Curvedate</stp>
        <stp>44806</stp>
        <tr r="I384" s="7"/>
      </tp>
      <tp t="s">
        <v>#N/A Error:User does not have access</v>
        <stp/>
        <stp>##V3_BCURVESTRIPV12</stp>
        <stp>[PortfolioDaily Data.xlsx]DF Curve!R455C8</stp>
        <stp>S23</stp>
        <stp>Curvedate</stp>
        <stp>44907</stp>
        <tr r="H455" s="7"/>
      </tp>
      <tp t="s">
        <v>#N/A Error:User does not have access</v>
        <stp/>
        <stp>##V3_BCURVESTRIPV12</stp>
        <stp>[PortfolioDaily Data.xlsx]DF Curve!R455C9</stp>
        <stp>S23</stp>
        <stp>Curvedate</stp>
        <stp>44907</stp>
        <tr r="I455" s="7"/>
      </tp>
      <tp t="s">
        <v>#N/A Error:User does not have access</v>
        <stp/>
        <stp>##V3_BCURVESTRIPV12</stp>
        <stp>[PortfolioDaily Data.xlsx]DF Curve!R404C7</stp>
        <stp>S23</stp>
        <stp>Curvedate</stp>
        <stp>44834</stp>
        <tr r="G404" s="7"/>
      </tp>
      <tp t="s">
        <v>#N/A Error:User does not have access</v>
        <stp/>
        <stp>##V3_BCURVESTRIPV12</stp>
        <stp>[PortfolioDaily Data.xlsx]DF Curve!R475C6</stp>
        <stp>S23</stp>
        <stp>Curvedate</stp>
        <stp>44935</stp>
        <tr r="F475" s="7"/>
      </tp>
      <tp t="s">
        <v>#N/A Error:User does not have access</v>
        <stp/>
        <stp>##V3_BCURVESTRIPV12</stp>
        <stp>[PortfolioDaily Data.xlsx]DF Curve!R404C6</stp>
        <stp>S23</stp>
        <stp>Curvedate</stp>
        <stp>44834</stp>
        <tr r="F404" s="7"/>
      </tp>
      <tp t="s">
        <v>#N/A Error:User does not have access</v>
        <stp/>
        <stp>##V3_BCURVESTRIPV12</stp>
        <stp>[PortfolioDaily Data.xlsx]DF Curve!R475C7</stp>
        <stp>S23</stp>
        <stp>Curvedate</stp>
        <stp>44935</stp>
        <tr r="G475" s="7"/>
      </tp>
      <tp t="s">
        <v>#N/A Error:User does not have access</v>
        <stp/>
        <stp>##V3_BCURVESTRIPV12</stp>
        <stp>[PortfolioDaily Data.xlsx]DF Curve!R404C5</stp>
        <stp>S23</stp>
        <stp>Curvedate</stp>
        <stp>44834</stp>
        <tr r="E404" s="7"/>
      </tp>
      <tp t="s">
        <v>#N/A Error:User does not have access</v>
        <stp/>
        <stp>##V3_BCURVESTRIPV12</stp>
        <stp>[PortfolioDaily Data.xlsx]DF Curve!R475C4</stp>
        <stp>S23</stp>
        <stp>Curvedate</stp>
        <stp>44935</stp>
        <tr r="D475" s="7"/>
      </tp>
      <tp t="s">
        <v>#N/A Error:User does not have access</v>
        <stp/>
        <stp>##V3_BCURVESTRIPV12</stp>
        <stp>[PortfolioDaily Data.xlsx]DF Curve!R404C4</stp>
        <stp>S23</stp>
        <stp>Curvedate</stp>
        <stp>44834</stp>
        <tr r="D404" s="7"/>
      </tp>
      <tp t="s">
        <v>#N/A Error:User does not have access</v>
        <stp/>
        <stp>##V3_BCURVESTRIPV12</stp>
        <stp>[PortfolioDaily Data.xlsx]DF Curve!R475C5</stp>
        <stp>S23</stp>
        <stp>Curvedate</stp>
        <stp>44935</stp>
        <tr r="E475" s="7"/>
      </tp>
      <tp t="s">
        <v>#N/A Error:User does not have access</v>
        <stp/>
        <stp>##V3_BCURVESTRIPV12</stp>
        <stp>[PortfolioDaily Data.xlsx]DF Curve!R404C3</stp>
        <stp>S23</stp>
        <stp>Curvedate</stp>
        <stp>44834</stp>
        <tr r="C404" s="7"/>
      </tp>
      <tp t="s">
        <v>#N/A Error:User does not have access</v>
        <stp/>
        <stp>##V3_BCURVESTRIPV12</stp>
        <stp>[PortfolioDaily Data.xlsx]DF Curve!R475C2</stp>
        <stp>S23</stp>
        <stp>Curvedate</stp>
        <stp>44935</stp>
        <tr r="B475" s="7"/>
      </tp>
      <tp t="s">
        <v>#N/A Error:User does not have access</v>
        <stp/>
        <stp>##V3_BCURVESTRIPV12</stp>
        <stp>[PortfolioDaily Data.xlsx]DF Curve!R404C2</stp>
        <stp>S23</stp>
        <stp>Curvedate</stp>
        <stp>44834</stp>
        <tr r="B404" s="7"/>
      </tp>
      <tp t="s">
        <v>#N/A Error:User does not have access</v>
        <stp/>
        <stp>##V3_BCURVESTRIPV12</stp>
        <stp>[PortfolioDaily Data.xlsx]DF Curve!R475C3</stp>
        <stp>S23</stp>
        <stp>Curvedate</stp>
        <stp>44935</stp>
        <tr r="C475" s="7"/>
      </tp>
      <tp t="s">
        <v>#N/A Error:User does not have access</v>
        <stp/>
        <stp>##V3_BCURVESTRIPV12</stp>
        <stp>[PortfolioDaily Data.xlsx]DF Curve!R404C9</stp>
        <stp>S23</stp>
        <stp>Curvedate</stp>
        <stp>44834</stp>
        <tr r="I404" s="7"/>
      </tp>
      <tp t="s">
        <v>#N/A Error:User does not have access</v>
        <stp/>
        <stp>##V3_BCURVESTRIPV12</stp>
        <stp>[PortfolioDaily Data.xlsx]DF Curve!R475C8</stp>
        <stp>S23</stp>
        <stp>Curvedate</stp>
        <stp>44935</stp>
        <tr r="H475" s="7"/>
      </tp>
      <tp t="s">
        <v>#N/A Error:User does not have access</v>
        <stp/>
        <stp>##V3_BCURVESTRIPV12</stp>
        <stp>[PortfolioDaily Data.xlsx]DF Curve!R404C8</stp>
        <stp>S23</stp>
        <stp>Curvedate</stp>
        <stp>44834</stp>
        <tr r="H404" s="7"/>
      </tp>
      <tp t="s">
        <v>#N/A Error:User does not have access</v>
        <stp/>
        <stp>##V3_BCURVESTRIPV12</stp>
        <stp>[PortfolioDaily Data.xlsx]DF Curve!R475C9</stp>
        <stp>S23</stp>
        <stp>Curvedate</stp>
        <stp>44935</stp>
        <tr r="I475" s="7"/>
      </tp>
      <tp t="s">
        <v>#N/A Error:User does not have access</v>
        <stp/>
        <stp>##V3_BCURVESTRIPV12</stp>
        <stp>[PortfolioDaily Data.xlsx]DF Curve!R465C2</stp>
        <stp>S23</stp>
        <stp>Curvedate</stp>
        <stp>44921</stp>
        <tr r="B465" s="7"/>
      </tp>
      <tp t="s">
        <v>#N/A Error:User does not have access</v>
        <stp/>
        <stp>##V3_BCURVESTRIPV12</stp>
        <stp>[PortfolioDaily Data.xlsx]DF Curve!R394C4</stp>
        <stp>S23</stp>
        <stp>Curvedate</stp>
        <stp>44820</stp>
        <tr r="D394" s="7"/>
      </tp>
      <tp t="s">
        <v>#N/A Error:User does not have access</v>
        <stp/>
        <stp>##V3_BCURVESTRIPV12</stp>
        <stp>[PortfolioDaily Data.xlsx]DF Curve!R465C3</stp>
        <stp>S23</stp>
        <stp>Curvedate</stp>
        <stp>44921</stp>
        <tr r="C465" s="7"/>
      </tp>
      <tp t="s">
        <v>#N/A Error:User does not have access</v>
        <stp/>
        <stp>##V3_BCURVESTRIPV12</stp>
        <stp>[PortfolioDaily Data.xlsx]DF Curve!R394C5</stp>
        <stp>S23</stp>
        <stp>Curvedate</stp>
        <stp>44820</stp>
        <tr r="E394" s="7"/>
      </tp>
      <tp t="s">
        <v>#N/A Error:User does not have access</v>
        <stp/>
        <stp>##V3_BCURVESTRIPV12</stp>
        <stp>[PortfolioDaily Data.xlsx]DF Curve!R394C6</stp>
        <stp>S23</stp>
        <stp>Curvedate</stp>
        <stp>44820</stp>
        <tr r="F394" s="7"/>
      </tp>
      <tp t="s">
        <v>#N/A Error:User does not have access</v>
        <stp/>
        <stp>##V3_BCURVESTRIPV12</stp>
        <stp>[PortfolioDaily Data.xlsx]DF Curve!R394C7</stp>
        <stp>S23</stp>
        <stp>Curvedate</stp>
        <stp>44820</stp>
        <tr r="G394" s="7"/>
      </tp>
      <tp t="s">
        <v>#N/A Error:User does not have access</v>
        <stp/>
        <stp>##V3_BCURVESTRIPV12</stp>
        <stp>[PortfolioDaily Data.xlsx]DF Curve!R465C6</stp>
        <stp>S23</stp>
        <stp>Curvedate</stp>
        <stp>44921</stp>
        <tr r="F465" s="7"/>
      </tp>
      <tp t="s">
        <v>#N/A Error:User does not have access</v>
        <stp/>
        <stp>##V3_BCURVESTRIPV12</stp>
        <stp>[PortfolioDaily Data.xlsx]DF Curve!R465C7</stp>
        <stp>S23</stp>
        <stp>Curvedate</stp>
        <stp>44921</stp>
        <tr r="G465" s="7"/>
      </tp>
      <tp t="s">
        <v>#N/A Error:User does not have access</v>
        <stp/>
        <stp>##V3_BCURVESTRIPV12</stp>
        <stp>[PortfolioDaily Data.xlsx]DF Curve!R465C4</stp>
        <stp>S23</stp>
        <stp>Curvedate</stp>
        <stp>44921</stp>
        <tr r="D465" s="7"/>
      </tp>
      <tp t="s">
        <v>#N/A Error:User does not have access</v>
        <stp/>
        <stp>##V3_BCURVESTRIPV12</stp>
        <stp>[PortfolioDaily Data.xlsx]DF Curve!R394C2</stp>
        <stp>S23</stp>
        <stp>Curvedate</stp>
        <stp>44820</stp>
        <tr r="B394" s="7"/>
      </tp>
      <tp t="s">
        <v>#N/A Error:User does not have access</v>
        <stp/>
        <stp>##V3_BCURVESTRIPV12</stp>
        <stp>[PortfolioDaily Data.xlsx]DF Curve!R465C5</stp>
        <stp>S23</stp>
        <stp>Curvedate</stp>
        <stp>44921</stp>
        <tr r="E465" s="7"/>
      </tp>
      <tp t="s">
        <v>#N/A Error:User does not have access</v>
        <stp/>
        <stp>##V3_BCURVESTRIPV12</stp>
        <stp>[PortfolioDaily Data.xlsx]DF Curve!R394C3</stp>
        <stp>S23</stp>
        <stp>Curvedate</stp>
        <stp>44820</stp>
        <tr r="C394" s="7"/>
      </tp>
      <tp t="s">
        <v>#N/A Error:User does not have access</v>
        <stp/>
        <stp>##V3_BCURVESTRIPV12</stp>
        <stp>[PortfolioDaily Data.xlsx]DF Curve!R465C8</stp>
        <stp>S23</stp>
        <stp>Curvedate</stp>
        <stp>44921</stp>
        <tr r="H465" s="7"/>
      </tp>
      <tp t="s">
        <v>#N/A Error:User does not have access</v>
        <stp/>
        <stp>##V3_BCURVESTRIPV12</stp>
        <stp>[PortfolioDaily Data.xlsx]DF Curve!R465C9</stp>
        <stp>S23</stp>
        <stp>Curvedate</stp>
        <stp>44921</stp>
        <tr r="I465" s="7"/>
      </tp>
      <tp t="s">
        <v>#N/A Error:User does not have access</v>
        <stp/>
        <stp>##V3_BCURVESTRIPV12</stp>
        <stp>[PortfolioDaily Data.xlsx]DF Curve!R394C8</stp>
        <stp>S23</stp>
        <stp>Curvedate</stp>
        <stp>44820</stp>
        <tr r="H394" s="7"/>
      </tp>
      <tp t="s">
        <v>#N/A Error:User does not have access</v>
        <stp/>
        <stp>##V3_BCURVESTRIPV12</stp>
        <stp>[PortfolioDaily Data.xlsx]DF Curve!R394C9</stp>
        <stp>S23</stp>
        <stp>Curvedate</stp>
        <stp>44820</stp>
        <tr r="I394" s="7"/>
      </tp>
      <tp t="s">
        <v>#N/A Error:User does not have access</v>
        <stp/>
        <stp>##V3_BCURVESTRIPV12</stp>
        <stp>[PortfolioDaily Data.xlsx]DF Curve!R414C9</stp>
        <stp>S23</stp>
        <stp>Curvedate</stp>
        <stp>44848</stp>
        <tr r="I414" s="7"/>
      </tp>
      <tp t="s">
        <v>#N/A Error:User does not have access</v>
        <stp/>
        <stp>##V3_BCURVESTRIPV12</stp>
        <stp>[PortfolioDaily Data.xlsx]DF Curve!R485C8</stp>
        <stp>S23</stp>
        <stp>Curvedate</stp>
        <stp>44949</stp>
        <tr r="H485" s="7"/>
      </tp>
      <tp t="s">
        <v>#N/A Error:User does not have access</v>
        <stp/>
        <stp>##V3_BCURVESTRIPV12</stp>
        <stp>[PortfolioDaily Data.xlsx]DF Curve!R414C8</stp>
        <stp>S23</stp>
        <stp>Curvedate</stp>
        <stp>44848</stp>
        <tr r="H414" s="7"/>
      </tp>
      <tp t="s">
        <v>#N/A Error:User does not have access</v>
        <stp/>
        <stp>##V3_BCURVESTRIPV12</stp>
        <stp>[PortfolioDaily Data.xlsx]DF Curve!R485C9</stp>
        <stp>S23</stp>
        <stp>Curvedate</stp>
        <stp>44949</stp>
        <tr r="I485" s="7"/>
      </tp>
      <tp t="s">
        <v>#N/A Error:User does not have access</v>
        <stp/>
        <stp>##V3_BCURVESTRIPV12</stp>
        <stp>[PortfolioDaily Data.xlsx]DF Curve!R414C3</stp>
        <stp>S23</stp>
        <stp>Curvedate</stp>
        <stp>44848</stp>
        <tr r="C414" s="7"/>
      </tp>
      <tp t="s">
        <v>#N/A Error:User does not have access</v>
        <stp/>
        <stp>##V3_BCURVESTRIPV12</stp>
        <stp>[PortfolioDaily Data.xlsx]DF Curve!R485C2</stp>
        <stp>S23</stp>
        <stp>Curvedate</stp>
        <stp>44949</stp>
        <tr r="B485" s="7"/>
      </tp>
      <tp t="s">
        <v>#N/A Error:User does not have access</v>
        <stp/>
        <stp>##V3_BCURVESTRIPV12</stp>
        <stp>[PortfolioDaily Data.xlsx]DF Curve!R414C2</stp>
        <stp>S23</stp>
        <stp>Curvedate</stp>
        <stp>44848</stp>
        <tr r="B414" s="7"/>
      </tp>
      <tp t="s">
        <v>#N/A Error:User does not have access</v>
        <stp/>
        <stp>##V3_BCURVESTRIPV12</stp>
        <stp>[PortfolioDaily Data.xlsx]DF Curve!R485C3</stp>
        <stp>S23</stp>
        <stp>Curvedate</stp>
        <stp>44949</stp>
        <tr r="C485" s="7"/>
      </tp>
      <tp t="s">
        <v>#N/A Error:User does not have access</v>
        <stp/>
        <stp>##V3_BCURVESTRIPV12</stp>
        <stp>[PortfolioDaily Data.xlsx]DF Curve!R414C7</stp>
        <stp>S23</stp>
        <stp>Curvedate</stp>
        <stp>44848</stp>
        <tr r="G414" s="7"/>
      </tp>
      <tp t="s">
        <v>#N/A Error:User does not have access</v>
        <stp/>
        <stp>##V3_BCURVESTRIPV12</stp>
        <stp>[PortfolioDaily Data.xlsx]DF Curve!R485C6</stp>
        <stp>S23</stp>
        <stp>Curvedate</stp>
        <stp>44949</stp>
        <tr r="F485" s="7"/>
      </tp>
      <tp t="s">
        <v>#N/A Error:User does not have access</v>
        <stp/>
        <stp>##V3_BCURVESTRIPV12</stp>
        <stp>[PortfolioDaily Data.xlsx]DF Curve!R414C6</stp>
        <stp>S23</stp>
        <stp>Curvedate</stp>
        <stp>44848</stp>
        <tr r="F414" s="7"/>
      </tp>
      <tp t="s">
        <v>#N/A Error:User does not have access</v>
        <stp/>
        <stp>##V3_BCURVESTRIPV12</stp>
        <stp>[PortfolioDaily Data.xlsx]DF Curve!R485C7</stp>
        <stp>S23</stp>
        <stp>Curvedate</stp>
        <stp>44949</stp>
        <tr r="G485" s="7"/>
      </tp>
      <tp t="s">
        <v>#N/A Error:User does not have access</v>
        <stp/>
        <stp>##V3_BCURVESTRIPV12</stp>
        <stp>[PortfolioDaily Data.xlsx]DF Curve!R414C5</stp>
        <stp>S23</stp>
        <stp>Curvedate</stp>
        <stp>44848</stp>
        <tr r="E414" s="7"/>
      </tp>
      <tp t="s">
        <v>#N/A Error:User does not have access</v>
        <stp/>
        <stp>##V3_BCURVESTRIPV12</stp>
        <stp>[PortfolioDaily Data.xlsx]DF Curve!R485C4</stp>
        <stp>S23</stp>
        <stp>Curvedate</stp>
        <stp>44949</stp>
        <tr r="D485" s="7"/>
      </tp>
      <tp t="s">
        <v>#N/A Error:User does not have access</v>
        <stp/>
        <stp>##V3_BCURVESTRIPV12</stp>
        <stp>[PortfolioDaily Data.xlsx]DF Curve!R414C4</stp>
        <stp>S23</stp>
        <stp>Curvedate</stp>
        <stp>44848</stp>
        <tr r="D414" s="7"/>
      </tp>
      <tp t="s">
        <v>#N/A Error:User does not have access</v>
        <stp/>
        <stp>##V3_BCURVESTRIPV12</stp>
        <stp>[PortfolioDaily Data.xlsx]DF Curve!R485C5</stp>
        <stp>S23</stp>
        <stp>Curvedate</stp>
        <stp>44949</stp>
        <tr r="E485" s="7"/>
      </tp>
      <tp t="s">
        <v>#N/A Error:User does not have access</v>
        <stp/>
        <stp>##V3_BCURVESTRIPV12</stp>
        <stp>[PortfolioDaily Data.xlsx]DF Curve!R434C5</stp>
        <stp>S23</stp>
        <stp>Curvedate</stp>
        <stp>44876</stp>
        <tr r="E434" s="7"/>
      </tp>
      <tp t="s">
        <v>#N/A Error:User does not have access</v>
        <stp/>
        <stp>##V3_BCURVESTRIPV12</stp>
        <stp>[PortfolioDaily Data.xlsx]DF Curve!R434C4</stp>
        <stp>S23</stp>
        <stp>Curvedate</stp>
        <stp>44876</stp>
        <tr r="D434" s="7"/>
      </tp>
      <tp t="s">
        <v>#N/A Error:User does not have access</v>
        <stp/>
        <stp>##V3_BCURVESTRIPV12</stp>
        <stp>[PortfolioDaily Data.xlsx]DF Curve!R434C7</stp>
        <stp>S23</stp>
        <stp>Curvedate</stp>
        <stp>44876</stp>
        <tr r="G434" s="7"/>
      </tp>
      <tp t="s">
        <v>#N/A Error:User does not have access</v>
        <stp/>
        <stp>##V3_BCURVESTRIPV12</stp>
        <stp>[PortfolioDaily Data.xlsx]DF Curve!R434C6</stp>
        <stp>S23</stp>
        <stp>Curvedate</stp>
        <stp>44876</stp>
        <tr r="F434" s="7"/>
      </tp>
      <tp t="s">
        <v>#N/A Error:User does not have access</v>
        <stp/>
        <stp>##V3_BCURVESTRIPV12</stp>
        <stp>[PortfolioDaily Data.xlsx]DF Curve!R434C3</stp>
        <stp>S23</stp>
        <stp>Curvedate</stp>
        <stp>44876</stp>
        <tr r="C434" s="7"/>
      </tp>
      <tp t="s">
        <v>#N/A Error:User does not have access</v>
        <stp/>
        <stp>##V3_BCURVESTRIPV12</stp>
        <stp>[PortfolioDaily Data.xlsx]DF Curve!R434C2</stp>
        <stp>S23</stp>
        <stp>Curvedate</stp>
        <stp>44876</stp>
        <tr r="B434" s="7"/>
      </tp>
      <tp t="s">
        <v>#N/A Error:User does not have access</v>
        <stp/>
        <stp>##V3_BCURVESTRIPV12</stp>
        <stp>[PortfolioDaily Data.xlsx]DF Curve!R434C9</stp>
        <stp>S23</stp>
        <stp>Curvedate</stp>
        <stp>44876</stp>
        <tr r="I434" s="7"/>
      </tp>
      <tp t="s">
        <v>#N/A Error:User does not have access</v>
        <stp/>
        <stp>##V3_BCURVESTRIPV12</stp>
        <stp>[PortfolioDaily Data.xlsx]DF Curve!R434C8</stp>
        <stp>S23</stp>
        <stp>Curvedate</stp>
        <stp>44876</stp>
        <tr r="H434" s="7"/>
      </tp>
      <tp t="s">
        <v>#N/A Error:User does not have access</v>
        <stp/>
        <stp>##V3_BCURVESTRIPV12</stp>
        <stp>[PortfolioDaily Data.xlsx]DF Curve!R424C3</stp>
        <stp>S23</stp>
        <stp>Curvedate</stp>
        <stp>44862</stp>
        <tr r="C424" s="7"/>
      </tp>
      <tp t="s">
        <v>#N/A Error:User does not have access</v>
        <stp/>
        <stp>##V3_BCURVESTRIPV12</stp>
        <stp>[PortfolioDaily Data.xlsx]DF Curve!R495C2</stp>
        <stp>S23</stp>
        <stp>Curvedate</stp>
        <stp>44963</stp>
        <tr r="B495" s="7"/>
      </tp>
      <tp t="s">
        <v>#N/A Error:User does not have access</v>
        <stp/>
        <stp>##V3_BCURVESTRIPV12</stp>
        <stp>[PortfolioDaily Data.xlsx]DF Curve!R424C2</stp>
        <stp>S23</stp>
        <stp>Curvedate</stp>
        <stp>44862</stp>
        <tr r="B424" s="7"/>
      </tp>
      <tp t="s">
        <v>#N/A Error:User does not have access</v>
        <stp/>
        <stp>##V3_BCURVESTRIPV12</stp>
        <stp>[PortfolioDaily Data.xlsx]DF Curve!R495C3</stp>
        <stp>S23</stp>
        <stp>Curvedate</stp>
        <stp>44963</stp>
        <tr r="C495" s="7"/>
      </tp>
      <tp t="s">
        <v>#N/A Error:User does not have access</v>
        <stp/>
        <stp>##V3_BCURVESTRIPV12</stp>
        <stp>[PortfolioDaily Data.xlsx]DF Curve!R424C5</stp>
        <stp>S23</stp>
        <stp>Curvedate</stp>
        <stp>44862</stp>
        <tr r="E424" s="7"/>
      </tp>
      <tp t="s">
        <v>#N/A Error:User does not have access</v>
        <stp/>
        <stp>##V3_BCURVESTRIPV12</stp>
        <stp>[PortfolioDaily Data.xlsx]DF Curve!R495C4</stp>
        <stp>S23</stp>
        <stp>Curvedate</stp>
        <stp>44963</stp>
        <tr r="D495" s="7"/>
      </tp>
      <tp t="s">
        <v>#N/A Error:User does not have access</v>
        <stp/>
        <stp>##V3_BCURVESTRIPV12</stp>
        <stp>[PortfolioDaily Data.xlsx]DF Curve!R424C4</stp>
        <stp>S23</stp>
        <stp>Curvedate</stp>
        <stp>44862</stp>
        <tr r="D424" s="7"/>
      </tp>
      <tp t="s">
        <v>#N/A Error:User does not have access</v>
        <stp/>
        <stp>##V3_BCURVESTRIPV12</stp>
        <stp>[PortfolioDaily Data.xlsx]DF Curve!R495C5</stp>
        <stp>S23</stp>
        <stp>Curvedate</stp>
        <stp>44963</stp>
        <tr r="E495" s="7"/>
      </tp>
      <tp t="s">
        <v>#N/A Error:User does not have access</v>
        <stp/>
        <stp>##V3_BCURVESTRIPV12</stp>
        <stp>[PortfolioDaily Data.xlsx]DF Curve!R424C7</stp>
        <stp>S23</stp>
        <stp>Curvedate</stp>
        <stp>44862</stp>
        <tr r="G424" s="7"/>
      </tp>
      <tp t="s">
        <v>#N/A Error:User does not have access</v>
        <stp/>
        <stp>##V3_BCURVESTRIPV12</stp>
        <stp>[PortfolioDaily Data.xlsx]DF Curve!R495C6</stp>
        <stp>S23</stp>
        <stp>Curvedate</stp>
        <stp>44963</stp>
        <tr r="F495" s="7"/>
      </tp>
      <tp t="s">
        <v>#N/A Error:User does not have access</v>
        <stp/>
        <stp>##V3_BCURVESTRIPV12</stp>
        <stp>[PortfolioDaily Data.xlsx]DF Curve!R424C6</stp>
        <stp>S23</stp>
        <stp>Curvedate</stp>
        <stp>44862</stp>
        <tr r="F424" s="7"/>
      </tp>
      <tp t="s">
        <v>#N/A Error:User does not have access</v>
        <stp/>
        <stp>##V3_BCURVESTRIPV12</stp>
        <stp>[PortfolioDaily Data.xlsx]DF Curve!R495C7</stp>
        <stp>S23</stp>
        <stp>Curvedate</stp>
        <stp>44963</stp>
        <tr r="G495" s="7"/>
      </tp>
      <tp t="s">
        <v>#N/A Error:User does not have access</v>
        <stp/>
        <stp>##V3_BCURVESTRIPV12</stp>
        <stp>[PortfolioDaily Data.xlsx]DF Curve!R424C9</stp>
        <stp>S23</stp>
        <stp>Curvedate</stp>
        <stp>44862</stp>
        <tr r="I424" s="7"/>
      </tp>
      <tp t="s">
        <v>#N/A Error:User does not have access</v>
        <stp/>
        <stp>##V3_BCURVESTRIPV12</stp>
        <stp>[PortfolioDaily Data.xlsx]DF Curve!R495C8</stp>
        <stp>S23</stp>
        <stp>Curvedate</stp>
        <stp>44963</stp>
        <tr r="H495" s="7"/>
      </tp>
      <tp t="s">
        <v>#N/A Error:User does not have access</v>
        <stp/>
        <stp>##V3_BCURVESTRIPV12</stp>
        <stp>[PortfolioDaily Data.xlsx]DF Curve!R424C8</stp>
        <stp>S23</stp>
        <stp>Curvedate</stp>
        <stp>44862</stp>
        <tr r="H424" s="7"/>
      </tp>
      <tp t="s">
        <v>#N/A Error:User does not have access</v>
        <stp/>
        <stp>##V3_BCURVESTRIPV12</stp>
        <stp>[PortfolioDaily Data.xlsx]DF Curve!R495C9</stp>
        <stp>S23</stp>
        <stp>Curvedate</stp>
        <stp>44963</stp>
        <tr r="I495" s="7"/>
      </tp>
      <tp t="s">
        <v>#N/A Error:User does not have access</v>
        <stp/>
        <stp>##V3_BCURVESTRIPV12</stp>
        <stp>[PortfolioDaily Data.xlsx]DF Curve!R445C2</stp>
        <stp>S23</stp>
        <stp>Curvedate</stp>
        <stp>44893</stp>
        <tr r="B445" s="7"/>
      </tp>
      <tp t="s">
        <v>#N/A Error:User does not have access</v>
        <stp/>
        <stp>##V3_BCURVESTRIPV12</stp>
        <stp>[PortfolioDaily Data.xlsx]DF Curve!R445C3</stp>
        <stp>S23</stp>
        <stp>Curvedate</stp>
        <stp>44893</stp>
        <tr r="C445" s="7"/>
      </tp>
      <tp t="s">
        <v>#N/A Error:User does not have access</v>
        <stp/>
        <stp>##V3_BCURVESTRIPV12</stp>
        <stp>[PortfolioDaily Data.xlsx]DF Curve!R445C4</stp>
        <stp>S23</stp>
        <stp>Curvedate</stp>
        <stp>44893</stp>
        <tr r="D445" s="7"/>
      </tp>
      <tp t="s">
        <v>#N/A Error:User does not have access</v>
        <stp/>
        <stp>##V3_BCURVESTRIPV12</stp>
        <stp>[PortfolioDaily Data.xlsx]DF Curve!R445C5</stp>
        <stp>S23</stp>
        <stp>Curvedate</stp>
        <stp>44893</stp>
        <tr r="E445" s="7"/>
      </tp>
      <tp t="s">
        <v>#N/A Error:User does not have access</v>
        <stp/>
        <stp>##V3_BCURVESTRIPV12</stp>
        <stp>[PortfolioDaily Data.xlsx]DF Curve!R445C6</stp>
        <stp>S23</stp>
        <stp>Curvedate</stp>
        <stp>44893</stp>
        <tr r="F445" s="7"/>
      </tp>
      <tp t="s">
        <v>#N/A Error:User does not have access</v>
        <stp/>
        <stp>##V3_BCURVESTRIPV12</stp>
        <stp>[PortfolioDaily Data.xlsx]DF Curve!R445C7</stp>
        <stp>S23</stp>
        <stp>Curvedate</stp>
        <stp>44893</stp>
        <tr r="G445" s="7"/>
      </tp>
      <tp t="s">
        <v>#N/A Error:User does not have access</v>
        <stp/>
        <stp>##V3_BCURVESTRIPV12</stp>
        <stp>[PortfolioDaily Data.xlsx]DF Curve!R445C8</stp>
        <stp>S23</stp>
        <stp>Curvedate</stp>
        <stp>44893</stp>
        <tr r="H445" s="7"/>
      </tp>
      <tp t="s">
        <v>#N/A Error:User does not have access</v>
        <stp/>
        <stp>##V3_BCURVESTRIPV12</stp>
        <stp>[PortfolioDaily Data.xlsx]DF Curve!R445C9</stp>
        <stp>S23</stp>
        <stp>Curvedate</stp>
        <stp>44893</stp>
        <tr r="I445" s="7"/>
      </tp>
      <tp t="s">
        <v>#N/A Error:User does not have access</v>
        <stp/>
        <stp>##V3_BCURVESTRIPV12</stp>
        <stp>[PortfolioDaily Data.xlsx]DF Curve!R464C9</stp>
        <stp>S23</stp>
        <stp>Curvedate</stp>
        <stp>44918</stp>
        <tr r="I464" s="7"/>
      </tp>
      <tp t="s">
        <v>#N/A Error:User does not have access</v>
        <stp/>
        <stp>##V3_BCURVESTRIPV12</stp>
        <stp>[PortfolioDaily Data.xlsx]DF Curve!R464C8</stp>
        <stp>S23</stp>
        <stp>Curvedate</stp>
        <stp>44918</stp>
        <tr r="H464" s="7"/>
      </tp>
      <tp t="s">
        <v>#N/A Error:User does not have access</v>
        <stp/>
        <stp>##V3_BCURVESTRIPV12</stp>
        <stp>[PortfolioDaily Data.xlsx]DF Curve!R464C3</stp>
        <stp>S23</stp>
        <stp>Curvedate</stp>
        <stp>44918</stp>
        <tr r="C464" s="7"/>
      </tp>
      <tp t="s">
        <v>#N/A Error:User does not have access</v>
        <stp/>
        <stp>##V3_BCURVESTRIPV12</stp>
        <stp>[PortfolioDaily Data.xlsx]DF Curve!R464C2</stp>
        <stp>S23</stp>
        <stp>Curvedate</stp>
        <stp>44918</stp>
        <tr r="B464" s="7"/>
      </tp>
      <tp t="s">
        <v>#N/A Error:User does not have access</v>
        <stp/>
        <stp>##V3_BCURVESTRIPV12</stp>
        <stp>[PortfolioDaily Data.xlsx]DF Curve!R464C7</stp>
        <stp>S23</stp>
        <stp>Curvedate</stp>
        <stp>44918</stp>
        <tr r="G464" s="7"/>
      </tp>
      <tp t="s">
        <v>#N/A Error:User does not have access</v>
        <stp/>
        <stp>##V3_BCURVESTRIPV12</stp>
        <stp>[PortfolioDaily Data.xlsx]DF Curve!R464C6</stp>
        <stp>S23</stp>
        <stp>Curvedate</stp>
        <stp>44918</stp>
        <tr r="F464" s="7"/>
      </tp>
      <tp t="s">
        <v>#N/A Error:User does not have access</v>
        <stp/>
        <stp>##V3_BCURVESTRIPV12</stp>
        <stp>[PortfolioDaily Data.xlsx]DF Curve!R464C5</stp>
        <stp>S23</stp>
        <stp>Curvedate</stp>
        <stp>44918</stp>
        <tr r="E464" s="7"/>
      </tp>
      <tp t="s">
        <v>#N/A Error:User does not have access</v>
        <stp/>
        <stp>##V3_BCURVESTRIPV12</stp>
        <stp>[PortfolioDaily Data.xlsx]DF Curve!R464C4</stp>
        <stp>S23</stp>
        <stp>Curvedate</stp>
        <stp>44918</stp>
        <tr r="D464" s="7"/>
      </tp>
      <tp t="s">
        <v>#N/A Error:User does not have access</v>
        <stp/>
        <stp>##V3_BCURVESTRIPV12</stp>
        <stp>[PortfolioDaily Data.xlsx]DF Curve!R454C7</stp>
        <stp>S23</stp>
        <stp>Curvedate</stp>
        <stp>44904</stp>
        <tr r="G454" s="7"/>
      </tp>
      <tp t="s">
        <v>#N/A Error:User does not have access</v>
        <stp/>
        <stp>##V3_BCURVESTRIPV12</stp>
        <stp>[PortfolioDaily Data.xlsx]DF Curve!R454C6</stp>
        <stp>S23</stp>
        <stp>Curvedate</stp>
        <stp>44904</stp>
        <tr r="F454" s="7"/>
      </tp>
      <tp t="s">
        <v>#N/A Error:User does not have access</v>
        <stp/>
        <stp>##V3_BCURVESTRIPV12</stp>
        <stp>[PortfolioDaily Data.xlsx]DF Curve!R454C5</stp>
        <stp>S23</stp>
        <stp>Curvedate</stp>
        <stp>44904</stp>
        <tr r="E454" s="7"/>
      </tp>
      <tp t="s">
        <v>#N/A Error:User does not have access</v>
        <stp/>
        <stp>##V3_BCURVESTRIPV12</stp>
        <stp>[PortfolioDaily Data.xlsx]DF Curve!R454C4</stp>
        <stp>S23</stp>
        <stp>Curvedate</stp>
        <stp>44904</stp>
        <tr r="D454" s="7"/>
      </tp>
      <tp t="s">
        <v>#N/A Error:User does not have access</v>
        <stp/>
        <stp>##V3_BCURVESTRIPV12</stp>
        <stp>[PortfolioDaily Data.xlsx]DF Curve!R454C3</stp>
        <stp>S23</stp>
        <stp>Curvedate</stp>
        <stp>44904</stp>
        <tr r="C454" s="7"/>
      </tp>
      <tp t="s">
        <v>#N/A Error:User does not have access</v>
        <stp/>
        <stp>##V3_BCURVESTRIPV12</stp>
        <stp>[PortfolioDaily Data.xlsx]DF Curve!R385C9</stp>
        <stp>S23</stp>
        <stp>Curvedate</stp>
        <stp>44809</stp>
        <tr r="I385" s="7"/>
      </tp>
      <tp t="s">
        <v>#N/A Error:User does not have access</v>
        <stp/>
        <stp>##V3_BCURVESTRIPV12</stp>
        <stp>[PortfolioDaily Data.xlsx]DF Curve!R454C2</stp>
        <stp>S23</stp>
        <stp>Curvedate</stp>
        <stp>44904</stp>
        <tr r="B454" s="7"/>
      </tp>
      <tp t="s">
        <v>#N/A Error:User does not have access</v>
        <stp/>
        <stp>##V3_BCURVESTRIPV12</stp>
        <stp>[PortfolioDaily Data.xlsx]DF Curve!R385C8</stp>
        <stp>S23</stp>
        <stp>Curvedate</stp>
        <stp>44809</stp>
        <tr r="H385" s="7"/>
      </tp>
      <tp t="s">
        <v>#N/A Error:User does not have access</v>
        <stp/>
        <stp>##V3_BCURVESTRIPV12</stp>
        <stp>[PortfolioDaily Data.xlsx]DF Curve!R385C5</stp>
        <stp>S23</stp>
        <stp>Curvedate</stp>
        <stp>44809</stp>
        <tr r="E385" s="7"/>
      </tp>
      <tp t="s">
        <v>#N/A Error:User does not have access</v>
        <stp/>
        <stp>##V3_BCURVESTRIPV12</stp>
        <stp>[PortfolioDaily Data.xlsx]DF Curve!R385C4</stp>
        <stp>S23</stp>
        <stp>Curvedate</stp>
        <stp>44809</stp>
        <tr r="D385" s="7"/>
      </tp>
      <tp t="s">
        <v>#N/A Error:User does not have access</v>
        <stp/>
        <stp>##V3_BCURVESTRIPV12</stp>
        <stp>[PortfolioDaily Data.xlsx]DF Curve!R385C7</stp>
        <stp>S23</stp>
        <stp>Curvedate</stp>
        <stp>44809</stp>
        <tr r="G385" s="7"/>
      </tp>
      <tp t="s">
        <v>#N/A Error:User does not have access</v>
        <stp/>
        <stp>##V3_BCURVESTRIPV12</stp>
        <stp>[PortfolioDaily Data.xlsx]DF Curve!R385C6</stp>
        <stp>S23</stp>
        <stp>Curvedate</stp>
        <stp>44809</stp>
        <tr r="F385" s="7"/>
      </tp>
      <tp t="s">
        <v>#N/A Error:User does not have access</v>
        <stp/>
        <stp>##V3_BCURVESTRIPV12</stp>
        <stp>[PortfolioDaily Data.xlsx]DF Curve!R454C9</stp>
        <stp>S23</stp>
        <stp>Curvedate</stp>
        <stp>44904</stp>
        <tr r="I454" s="7"/>
      </tp>
      <tp t="s">
        <v>#N/A Error:User does not have access</v>
        <stp/>
        <stp>##V3_BCURVESTRIPV12</stp>
        <stp>[PortfolioDaily Data.xlsx]DF Curve!R385C3</stp>
        <stp>S23</stp>
        <stp>Curvedate</stp>
        <stp>44809</stp>
        <tr r="C385" s="7"/>
      </tp>
      <tp t="s">
        <v>#N/A Error:User does not have access</v>
        <stp/>
        <stp>##V3_BCURVESTRIPV12</stp>
        <stp>[PortfolioDaily Data.xlsx]DF Curve!R454C8</stp>
        <stp>S23</stp>
        <stp>Curvedate</stp>
        <stp>44904</stp>
        <tr r="H454" s="7"/>
      </tp>
      <tp t="s">
        <v>#N/A Error:User does not have access</v>
        <stp/>
        <stp>##V3_BCURVESTRIPV12</stp>
        <stp>[PortfolioDaily Data.xlsx]DF Curve!R385C2</stp>
        <stp>S23</stp>
        <stp>Curvedate</stp>
        <stp>44809</stp>
        <tr r="B385" s="7"/>
      </tp>
      <tp t="s">
        <v>#N/A Error:User does not have access</v>
        <stp/>
        <stp>##V3_BCURVESTRIPV12</stp>
        <stp>[PortfolioDaily Data.xlsx]DF Curve!R405C4</stp>
        <stp>S23</stp>
        <stp>Curvedate</stp>
        <stp>44837</stp>
        <tr r="D405" s="7"/>
      </tp>
      <tp t="s">
        <v>#N/A Error:User does not have access</v>
        <stp/>
        <stp>##V3_BCURVESTRIPV12</stp>
        <stp>[PortfolioDaily Data.xlsx]DF Curve!R405C5</stp>
        <stp>S23</stp>
        <stp>Curvedate</stp>
        <stp>44837</stp>
        <tr r="E405" s="7"/>
      </tp>
      <tp t="s">
        <v>#N/A Error:User does not have access</v>
        <stp/>
        <stp>##V3_BCURVESTRIPV12</stp>
        <stp>[PortfolioDaily Data.xlsx]DF Curve!R405C6</stp>
        <stp>S23</stp>
        <stp>Curvedate</stp>
        <stp>44837</stp>
        <tr r="F405" s="7"/>
      </tp>
      <tp t="s">
        <v>#N/A Error:User does not have access</v>
        <stp/>
        <stp>##V3_BCURVESTRIPV12</stp>
        <stp>[PortfolioDaily Data.xlsx]DF Curve!R474C3</stp>
        <stp>S23</stp>
        <stp>Curvedate</stp>
        <stp>44932</stp>
        <tr r="C474" s="7"/>
      </tp>
      <tp t="s">
        <v>#N/A Error:User does not have access</v>
        <stp/>
        <stp>##V3_BCURVESTRIPV12</stp>
        <stp>[PortfolioDaily Data.xlsx]DF Curve!R405C7</stp>
        <stp>S23</stp>
        <stp>Curvedate</stp>
        <stp>44837</stp>
        <tr r="G405" s="7"/>
      </tp>
      <tp t="s">
        <v>#N/A Error:User does not have access</v>
        <stp/>
        <stp>##V3_BCURVESTRIPV12</stp>
        <stp>[PortfolioDaily Data.xlsx]DF Curve!R474C2</stp>
        <stp>S23</stp>
        <stp>Curvedate</stp>
        <stp>44932</stp>
        <tr r="B474" s="7"/>
      </tp>
      <tp t="s">
        <v>#N/A Error:User does not have access</v>
        <stp/>
        <stp>##V3_BCURVESTRIPV12</stp>
        <stp>[PortfolioDaily Data.xlsx]DF Curve!R474C5</stp>
        <stp>S23</stp>
        <stp>Curvedate</stp>
        <stp>44932</stp>
        <tr r="E474" s="7"/>
      </tp>
      <tp t="s">
        <v>#N/A Error:User does not have access</v>
        <stp/>
        <stp>##V3_BCURVESTRIPV12</stp>
        <stp>[PortfolioDaily Data.xlsx]DF Curve!R474C4</stp>
        <stp>S23</stp>
        <stp>Curvedate</stp>
        <stp>44932</stp>
        <tr r="D474" s="7"/>
      </tp>
      <tp t="s">
        <v>#N/A Error:User does not have access</v>
        <stp/>
        <stp>##V3_BCURVESTRIPV12</stp>
        <stp>[PortfolioDaily Data.xlsx]DF Curve!R405C2</stp>
        <stp>S23</stp>
        <stp>Curvedate</stp>
        <stp>44837</stp>
        <tr r="B405" s="7"/>
      </tp>
      <tp t="s">
        <v>#N/A Error:User does not have access</v>
        <stp/>
        <stp>##V3_BCURVESTRIPV12</stp>
        <stp>[PortfolioDaily Data.xlsx]DF Curve!R474C7</stp>
        <stp>S23</stp>
        <stp>Curvedate</stp>
        <stp>44932</stp>
        <tr r="G474" s="7"/>
      </tp>
      <tp t="s">
        <v>#N/A Error:User does not have access</v>
        <stp/>
        <stp>##V3_BCURVESTRIPV12</stp>
        <stp>[PortfolioDaily Data.xlsx]DF Curve!R405C3</stp>
        <stp>S23</stp>
        <stp>Curvedate</stp>
        <stp>44837</stp>
        <tr r="C405" s="7"/>
      </tp>
      <tp t="s">
        <v>#N/A Error:User does not have access</v>
        <stp/>
        <stp>##V3_BCURVESTRIPV12</stp>
        <stp>[PortfolioDaily Data.xlsx]DF Curve!R474C6</stp>
        <stp>S23</stp>
        <stp>Curvedate</stp>
        <stp>44932</stp>
        <tr r="F474" s="7"/>
      </tp>
      <tp t="s">
        <v>#N/A Error:User does not have access</v>
        <stp/>
        <stp>##V3_BCURVESTRIPV12</stp>
        <stp>[PortfolioDaily Data.xlsx]DF Curve!R474C9</stp>
        <stp>S23</stp>
        <stp>Curvedate</stp>
        <stp>44932</stp>
        <tr r="I474" s="7"/>
      </tp>
      <tp t="s">
        <v>#N/A Error:User does not have access</v>
        <stp/>
        <stp>##V3_BCURVESTRIPV12</stp>
        <stp>[PortfolioDaily Data.xlsx]DF Curve!R474C8</stp>
        <stp>S23</stp>
        <stp>Curvedate</stp>
        <stp>44932</stp>
        <tr r="H474" s="7"/>
      </tp>
      <tp t="s">
        <v>#N/A Error:User does not have access</v>
        <stp/>
        <stp>##V3_BCURVESTRIPV12</stp>
        <stp>[PortfolioDaily Data.xlsx]DF Curve!R405C8</stp>
        <stp>S23</stp>
        <stp>Curvedate</stp>
        <stp>44837</stp>
        <tr r="H405" s="7"/>
      </tp>
      <tp t="s">
        <v>#N/A Error:User does not have access</v>
        <stp/>
        <stp>##V3_BCURVESTRIPV12</stp>
        <stp>[PortfolioDaily Data.xlsx]DF Curve!R405C9</stp>
        <stp>S23</stp>
        <stp>Curvedate</stp>
        <stp>44837</stp>
        <tr r="I405" s="7"/>
      </tp>
      <tp t="s">
        <v>#N/A Error:User does not have access</v>
        <stp/>
        <stp>##V3_BCURVESTRIPV12</stp>
        <stp>[PortfolioDaily Data.xlsx]DF Curve!R395C7</stp>
        <stp>S23</stp>
        <stp>Curvedate</stp>
        <stp>44823</stp>
        <tr r="G395" s="7"/>
      </tp>
      <tp t="s">
        <v>#N/A Error:User does not have access</v>
        <stp/>
        <stp>##V3_BCURVESTRIPV12</stp>
        <stp>[PortfolioDaily Data.xlsx]DF Curve!R395C6</stp>
        <stp>S23</stp>
        <stp>Curvedate</stp>
        <stp>44823</stp>
        <tr r="F395" s="7"/>
      </tp>
      <tp t="s">
        <v>#N/A Error:User does not have access</v>
        <stp/>
        <stp>##V3_BCURVESTRIPV12</stp>
        <stp>[PortfolioDaily Data.xlsx]DF Curve!R395C5</stp>
        <stp>S23</stp>
        <stp>Curvedate</stp>
        <stp>44823</stp>
        <tr r="E395" s="7"/>
      </tp>
      <tp t="s">
        <v>#N/A Error:User does not have access</v>
        <stp/>
        <stp>##V3_BCURVESTRIPV12</stp>
        <stp>[PortfolioDaily Data.xlsx]DF Curve!R395C4</stp>
        <stp>S23</stp>
        <stp>Curvedate</stp>
        <stp>44823</stp>
        <tr r="D395" s="7"/>
      </tp>
      <tp t="s">
        <v>#N/A Error:User does not have access</v>
        <stp/>
        <stp>##V3_BCURVESTRIPV12</stp>
        <stp>[PortfolioDaily Data.xlsx]DF Curve!R395C3</stp>
        <stp>S23</stp>
        <stp>Curvedate</stp>
        <stp>44823</stp>
        <tr r="C395" s="7"/>
      </tp>
      <tp t="s">
        <v>#N/A Error:User does not have access</v>
        <stp/>
        <stp>##V3_BCURVESTRIPV12</stp>
        <stp>[PortfolioDaily Data.xlsx]DF Curve!R395C2</stp>
        <stp>S23</stp>
        <stp>Curvedate</stp>
        <stp>44823</stp>
        <tr r="B395" s="7"/>
      </tp>
      <tp t="s">
        <v>#N/A Error:User does not have access</v>
        <stp/>
        <stp>##V3_BCURVESTRIPV12</stp>
        <stp>[PortfolioDaily Data.xlsx]DF Curve!R395C9</stp>
        <stp>S23</stp>
        <stp>Curvedate</stp>
        <stp>44823</stp>
        <tr r="I395" s="7"/>
      </tp>
      <tp t="s">
        <v>#N/A Error:User does not have access</v>
        <stp/>
        <stp>##V3_BCURVESTRIPV12</stp>
        <stp>[PortfolioDaily Data.xlsx]DF Curve!R395C8</stp>
        <stp>S23</stp>
        <stp>Curvedate</stp>
        <stp>44823</stp>
        <tr r="H395" s="7"/>
      </tp>
      <tp t="s">
        <v>#N/A Error:User does not have access</v>
        <stp/>
        <stp>##V3_BCURVESTRIPV12</stp>
        <stp>[PortfolioDaily Data.xlsx]DF Curve!R415C2</stp>
        <stp>S23</stp>
        <stp>Curvedate</stp>
        <stp>44851</stp>
        <tr r="B415" s="7"/>
      </tp>
      <tp t="s">
        <v>#N/A Error:User does not have access</v>
        <stp/>
        <stp>##V3_BCURVESTRIPV12</stp>
        <stp>[PortfolioDaily Data.xlsx]DF Curve!R415C3</stp>
        <stp>S23</stp>
        <stp>Curvedate</stp>
        <stp>44851</stp>
        <tr r="C415" s="7"/>
      </tp>
      <tp t="s">
        <v>#N/A Error:User does not have access</v>
        <stp/>
        <stp>##V3_BCURVESTRIPV12</stp>
        <stp>[PortfolioDaily Data.xlsx]DF Curve!R415C6</stp>
        <stp>S23</stp>
        <stp>Curvedate</stp>
        <stp>44851</stp>
        <tr r="F415" s="7"/>
      </tp>
      <tp t="s">
        <v>#N/A Error:User does not have access</v>
        <stp/>
        <stp>##V3_BCURVESTRIPV12</stp>
        <stp>[PortfolioDaily Data.xlsx]DF Curve!R415C7</stp>
        <stp>S23</stp>
        <stp>Curvedate</stp>
        <stp>44851</stp>
        <tr r="G415" s="7"/>
      </tp>
      <tp t="s">
        <v>#N/A Error:User does not have access</v>
        <stp/>
        <stp>##V3_BCURVESTRIPV12</stp>
        <stp>[PortfolioDaily Data.xlsx]DF Curve!R415C4</stp>
        <stp>S23</stp>
        <stp>Curvedate</stp>
        <stp>44851</stp>
        <tr r="D415" s="7"/>
      </tp>
      <tp t="s">
        <v>#N/A Error:User does not have access</v>
        <stp/>
        <stp>##V3_BCURVESTRIPV12</stp>
        <stp>[PortfolioDaily Data.xlsx]DF Curve!R415C5</stp>
        <stp>S23</stp>
        <stp>Curvedate</stp>
        <stp>44851</stp>
        <tr r="E415" s="7"/>
      </tp>
      <tp t="s">
        <v>#N/A Error:User does not have access</v>
        <stp/>
        <stp>##V3_BCURVESTRIPV12</stp>
        <stp>[PortfolioDaily Data.xlsx]DF Curve!R415C8</stp>
        <stp>S23</stp>
        <stp>Curvedate</stp>
        <stp>44851</stp>
        <tr r="H415" s="7"/>
      </tp>
      <tp t="s">
        <v>#N/A Error:User does not have access</v>
        <stp/>
        <stp>##V3_BCURVESTRIPV12</stp>
        <stp>[PortfolioDaily Data.xlsx]DF Curve!R415C9</stp>
        <stp>S23</stp>
        <stp>Curvedate</stp>
        <stp>44851</stp>
        <tr r="I415" s="7"/>
      </tp>
      <tp t="s">
        <v>#N/A Error:User does not have access</v>
        <stp/>
        <stp>##V3_BCURVESTRIPV12</stp>
        <stp>[PortfolioDaily Data.xlsx]DF Curve!R484C5</stp>
        <stp>S23</stp>
        <stp>Curvedate</stp>
        <stp>44946</stp>
        <tr r="E484" s="7"/>
      </tp>
      <tp t="s">
        <v>#N/A Error:User does not have access</v>
        <stp/>
        <stp>##V3_BCURVESTRIPV12</stp>
        <stp>[PortfolioDaily Data.xlsx]DF Curve!R484C4</stp>
        <stp>S23</stp>
        <stp>Curvedate</stp>
        <stp>44946</stp>
        <tr r="D484" s="7"/>
      </tp>
      <tp t="s">
        <v>#N/A Error:User does not have access</v>
        <stp/>
        <stp>##V3_BCURVESTRIPV12</stp>
        <stp>[PortfolioDaily Data.xlsx]DF Curve!R484C7</stp>
        <stp>S23</stp>
        <stp>Curvedate</stp>
        <stp>44946</stp>
        <tr r="G484" s="7"/>
      </tp>
      <tp t="s">
        <v>#N/A Error:User does not have access</v>
        <stp/>
        <stp>##V3_BCURVESTRIPV12</stp>
        <stp>[PortfolioDaily Data.xlsx]DF Curve!R484C6</stp>
        <stp>S23</stp>
        <stp>Curvedate</stp>
        <stp>44946</stp>
        <tr r="F484" s="7"/>
      </tp>
      <tp t="s">
        <v>#N/A Error:User does not have access</v>
        <stp/>
        <stp>##V3_BCURVESTRIPV12</stp>
        <stp>[PortfolioDaily Data.xlsx]DF Curve!R484C3</stp>
        <stp>S23</stp>
        <stp>Curvedate</stp>
        <stp>44946</stp>
        <tr r="C484" s="7"/>
      </tp>
      <tp t="s">
        <v>#N/A Error:User does not have access</v>
        <stp/>
        <stp>##V3_BCURVESTRIPV12</stp>
        <stp>[PortfolioDaily Data.xlsx]DF Curve!R484C2</stp>
        <stp>S23</stp>
        <stp>Curvedate</stp>
        <stp>44946</stp>
        <tr r="B484" s="7"/>
      </tp>
      <tp t="s">
        <v>#N/A Error:User does not have access</v>
        <stp/>
        <stp>##V3_BCURVESTRIPV12</stp>
        <stp>[PortfolioDaily Data.xlsx]DF Curve!R484C9</stp>
        <stp>S23</stp>
        <stp>Curvedate</stp>
        <stp>44946</stp>
        <tr r="I484" s="7"/>
      </tp>
      <tp t="s">
        <v>#N/A Error:User does not have access</v>
        <stp/>
        <stp>##V3_BCURVESTRIPV12</stp>
        <stp>[PortfolioDaily Data.xlsx]DF Curve!R484C8</stp>
        <stp>S23</stp>
        <stp>Curvedate</stp>
        <stp>44946</stp>
        <tr r="H484" s="7"/>
      </tp>
      <tp t="s">
        <v>#N/A Error:User does not have access</v>
        <stp/>
        <stp>##V3_BCURVESTRIPV12</stp>
        <stp>[PortfolioDaily Data.xlsx]DF Curve!R435C8</stp>
        <stp>S23</stp>
        <stp>Curvedate</stp>
        <stp>44879</stp>
        <tr r="H435" s="7"/>
      </tp>
      <tp t="s">
        <v>#N/A Error:User does not have access</v>
        <stp/>
        <stp>##V3_BCURVESTRIPV12</stp>
        <stp>[PortfolioDaily Data.xlsx]DF Curve!R435C9</stp>
        <stp>S23</stp>
        <stp>Curvedate</stp>
        <stp>44879</stp>
        <tr r="I435" s="7"/>
      </tp>
      <tp t="s">
        <v>#N/A Error:User does not have access</v>
        <stp/>
        <stp>##V3_BCURVESTRIPV12</stp>
        <stp>[PortfolioDaily Data.xlsx]DF Curve!R435C2</stp>
        <stp>S23</stp>
        <stp>Curvedate</stp>
        <stp>44879</stp>
        <tr r="B435" s="7"/>
      </tp>
      <tp t="s">
        <v>#N/A Error:User does not have access</v>
        <stp/>
        <stp>##V3_BCURVESTRIPV12</stp>
        <stp>[PortfolioDaily Data.xlsx]DF Curve!R435C3</stp>
        <stp>S23</stp>
        <stp>Curvedate</stp>
        <stp>44879</stp>
        <tr r="C435" s="7"/>
      </tp>
      <tp t="s">
        <v>#N/A Error:User does not have access</v>
        <stp/>
        <stp>##V3_BCURVESTRIPV12</stp>
        <stp>[PortfolioDaily Data.xlsx]DF Curve!R435C6</stp>
        <stp>S23</stp>
        <stp>Curvedate</stp>
        <stp>44879</stp>
        <tr r="F435" s="7"/>
      </tp>
      <tp t="s">
        <v>#N/A Error:User does not have access</v>
        <stp/>
        <stp>##V3_BCURVESTRIPV12</stp>
        <stp>[PortfolioDaily Data.xlsx]DF Curve!R435C7</stp>
        <stp>S23</stp>
        <stp>Curvedate</stp>
        <stp>44879</stp>
        <tr r="G435" s="7"/>
      </tp>
      <tp t="s">
        <v>#N/A Error:User does not have access</v>
        <stp/>
        <stp>##V3_BCURVESTRIPV12</stp>
        <stp>[PortfolioDaily Data.xlsx]DF Curve!R435C4</stp>
        <stp>S23</stp>
        <stp>Curvedate</stp>
        <stp>44879</stp>
        <tr r="D435" s="7"/>
      </tp>
      <tp t="s">
        <v>#N/A Error:User does not have access</v>
        <stp/>
        <stp>##V3_BCURVESTRIPV12</stp>
        <stp>[PortfolioDaily Data.xlsx]DF Curve!R435C5</stp>
        <stp>S23</stp>
        <stp>Curvedate</stp>
        <stp>44879</stp>
        <tr r="E435" s="7"/>
      </tp>
      <tp t="s">
        <v>#N/A Error:User does not have access</v>
        <stp/>
        <stp>##V3_BCURVESTRIPV12</stp>
        <stp>[PortfolioDaily Data.xlsx]DF Curve!R425C6</stp>
        <stp>S23</stp>
        <stp>Curvedate</stp>
        <stp>44865</stp>
        <tr r="F425" s="7"/>
      </tp>
      <tp t="s">
        <v>#N/A Error:User does not have access</v>
        <stp/>
        <stp>##V3_BCURVESTRIPV12</stp>
        <stp>[PortfolioDaily Data.xlsx]DF Curve!R494C3</stp>
        <stp>S23</stp>
        <stp>Curvedate</stp>
        <stp>44960</stp>
        <tr r="C494" s="7"/>
      </tp>
      <tp t="s">
        <v>#N/A Error:User does not have access</v>
        <stp/>
        <stp>##V3_BCURVESTRIPV12</stp>
        <stp>[PortfolioDaily Data.xlsx]DF Curve!R425C7</stp>
        <stp>S23</stp>
        <stp>Curvedate</stp>
        <stp>44865</stp>
        <tr r="G425" s="7"/>
      </tp>
      <tp t="s">
        <v>#N/A Error:User does not have access</v>
        <stp/>
        <stp>##V3_BCURVESTRIPV12</stp>
        <stp>[PortfolioDaily Data.xlsx]DF Curve!R494C2</stp>
        <stp>S23</stp>
        <stp>Curvedate</stp>
        <stp>44960</stp>
        <tr r="B494" s="7"/>
      </tp>
      <tp t="s">
        <v>#N/A Error:User does not have access</v>
        <stp/>
        <stp>##V3_BCURVESTRIPV12</stp>
        <stp>[PortfolioDaily Data.xlsx]DF Curve!R425C4</stp>
        <stp>S23</stp>
        <stp>Curvedate</stp>
        <stp>44865</stp>
        <tr r="D425" s="7"/>
      </tp>
      <tp t="s">
        <v>#N/A Error:User does not have access</v>
        <stp/>
        <stp>##V3_BCURVESTRIPV12</stp>
        <stp>[PortfolioDaily Data.xlsx]DF Curve!R425C5</stp>
        <stp>S23</stp>
        <stp>Curvedate</stp>
        <stp>44865</stp>
        <tr r="E425" s="7"/>
      </tp>
      <tp t="s">
        <v>#N/A Error:User does not have access</v>
        <stp/>
        <stp>##V3_BCURVESTRIPV12</stp>
        <stp>[PortfolioDaily Data.xlsx]DF Curve!R425C2</stp>
        <stp>S23</stp>
        <stp>Curvedate</stp>
        <stp>44865</stp>
        <tr r="B425" s="7"/>
      </tp>
      <tp t="s">
        <v>#N/A Error:User does not have access</v>
        <stp/>
        <stp>##V3_BCURVESTRIPV12</stp>
        <stp>[PortfolioDaily Data.xlsx]DF Curve!R494C7</stp>
        <stp>S23</stp>
        <stp>Curvedate</stp>
        <stp>44960</stp>
        <tr r="G494" s="7"/>
      </tp>
      <tp t="s">
        <v>#N/A Error:User does not have access</v>
        <stp/>
        <stp>##V3_BCURVESTRIPV12</stp>
        <stp>[PortfolioDaily Data.xlsx]DF Curve!R425C3</stp>
        <stp>S23</stp>
        <stp>Curvedate</stp>
        <stp>44865</stp>
        <tr r="C425" s="7"/>
      </tp>
      <tp t="s">
        <v>#N/A Error:User does not have access</v>
        <stp/>
        <stp>##V3_BCURVESTRIPV12</stp>
        <stp>[PortfolioDaily Data.xlsx]DF Curve!R494C6</stp>
        <stp>S23</stp>
        <stp>Curvedate</stp>
        <stp>44960</stp>
        <tr r="F494" s="7"/>
      </tp>
      <tp t="s">
        <v>#N/A Error:User does not have access</v>
        <stp/>
        <stp>##V3_BCURVESTRIPV12</stp>
        <stp>[PortfolioDaily Data.xlsx]DF Curve!R494C5</stp>
        <stp>S23</stp>
        <stp>Curvedate</stp>
        <stp>44960</stp>
        <tr r="E494" s="7"/>
      </tp>
      <tp t="s">
        <v>#N/A Error:User does not have access</v>
        <stp/>
        <stp>##V3_BCURVESTRIPV12</stp>
        <stp>[PortfolioDaily Data.xlsx]DF Curve!R494C4</stp>
        <stp>S23</stp>
        <stp>Curvedate</stp>
        <stp>44960</stp>
        <tr r="D494" s="7"/>
      </tp>
      <tp t="s">
        <v>#N/A Error:User does not have access</v>
        <stp/>
        <stp>##V3_BCURVESTRIPV12</stp>
        <stp>[PortfolioDaily Data.xlsx]DF Curve!R494C9</stp>
        <stp>S23</stp>
        <stp>Curvedate</stp>
        <stp>44960</stp>
        <tr r="I494" s="7"/>
      </tp>
      <tp t="s">
        <v>#N/A Error:User does not have access</v>
        <stp/>
        <stp>##V3_BCURVESTRIPV12</stp>
        <stp>[PortfolioDaily Data.xlsx]DF Curve!R494C8</stp>
        <stp>S23</stp>
        <stp>Curvedate</stp>
        <stp>44960</stp>
        <tr r="H494" s="7"/>
      </tp>
      <tp t="s">
        <v>#N/A Error:User does not have access</v>
        <stp/>
        <stp>##V3_BCURVESTRIPV12</stp>
        <stp>[PortfolioDaily Data.xlsx]DF Curve!R425C8</stp>
        <stp>S23</stp>
        <stp>Curvedate</stp>
        <stp>44865</stp>
        <tr r="H425" s="7"/>
      </tp>
      <tp t="s">
        <v>#N/A Error:User does not have access</v>
        <stp/>
        <stp>##V3_BCURVESTRIPV12</stp>
        <stp>[PortfolioDaily Data.xlsx]DF Curve!R425C9</stp>
        <stp>S23</stp>
        <stp>Curvedate</stp>
        <stp>44865</stp>
        <tr r="I425" s="7"/>
      </tp>
      <tp t="s">
        <v>#N/A Error:User does not have access</v>
        <stp/>
        <stp>##V3_BCURVESTRIPV12</stp>
        <stp>[PortfolioDaily Data.xlsx]DF Curve!R442C9</stp>
        <stp>S23</stp>
        <stp>Curvedate</stp>
        <stp>44888</stp>
        <tr r="I442" s="7"/>
      </tp>
      <tp t="s">
        <v>#N/A Error:User does not have access</v>
        <stp/>
        <stp>##V3_BCURVESTRIPV12</stp>
        <stp>[PortfolioDaily Data.xlsx]DF Curve!R442C8</stp>
        <stp>S23</stp>
        <stp>Curvedate</stp>
        <stp>44888</stp>
        <tr r="H442" s="7"/>
      </tp>
      <tp t="s">
        <v>#N/A Error:User does not have access</v>
        <stp/>
        <stp>##V3_BCURVESTRIPV12</stp>
        <stp>[PortfolioDaily Data.xlsx]DF Curve!R442C3</stp>
        <stp>S23</stp>
        <stp>Curvedate</stp>
        <stp>44888</stp>
        <tr r="C442" s="7"/>
      </tp>
      <tp t="s">
        <v>#N/A Error:User does not have access</v>
        <stp/>
        <stp>##V3_BCURVESTRIPV12</stp>
        <stp>[PortfolioDaily Data.xlsx]DF Curve!R442C2</stp>
        <stp>S23</stp>
        <stp>Curvedate</stp>
        <stp>44888</stp>
        <tr r="B442" s="7"/>
      </tp>
      <tp t="s">
        <v>#N/A Error:User does not have access</v>
        <stp/>
        <stp>##V3_BCURVESTRIPV12</stp>
        <stp>[PortfolioDaily Data.xlsx]DF Curve!R442C7</stp>
        <stp>S23</stp>
        <stp>Curvedate</stp>
        <stp>44888</stp>
        <tr r="G442" s="7"/>
      </tp>
      <tp t="s">
        <v>#N/A Error:User does not have access</v>
        <stp/>
        <stp>##V3_BCURVESTRIPV12</stp>
        <stp>[PortfolioDaily Data.xlsx]DF Curve!R442C6</stp>
        <stp>S23</stp>
        <stp>Curvedate</stp>
        <stp>44888</stp>
        <tr r="F442" s="7"/>
      </tp>
      <tp t="s">
        <v>#N/A Error:User does not have access</v>
        <stp/>
        <stp>##V3_BCURVESTRIPV12</stp>
        <stp>[PortfolioDaily Data.xlsx]DF Curve!R442C5</stp>
        <stp>S23</stp>
        <stp>Curvedate</stp>
        <stp>44888</stp>
        <tr r="E442" s="7"/>
      </tp>
      <tp t="s">
        <v>#N/A Error:User does not have access</v>
        <stp/>
        <stp>##V3_BCURVESTRIPV12</stp>
        <stp>[PortfolioDaily Data.xlsx]DF Curve!R442C4</stp>
        <stp>S23</stp>
        <stp>Curvedate</stp>
        <stp>44888</stp>
        <tr r="D442" s="7"/>
      </tp>
      <tp t="s">
        <v>#N/A Error:User does not have access</v>
        <stp/>
        <stp>##V3_BCURVESTRIPV12</stp>
        <stp>[PortfolioDaily Data.xlsx]DF Curve!R463C4</stp>
        <stp>S23</stp>
        <stp>Curvedate</stp>
        <stp>44917</stp>
        <tr r="D463" s="7"/>
      </tp>
      <tp t="s">
        <v>#N/A Error:User does not have access</v>
        <stp/>
        <stp>##V3_BCURVESTRIPV12</stp>
        <stp>[PortfolioDaily Data.xlsx]DF Curve!R463C5</stp>
        <stp>S23</stp>
        <stp>Curvedate</stp>
        <stp>44917</stp>
        <tr r="E463" s="7"/>
      </tp>
      <tp t="s">
        <v>#N/A Error:User does not have access</v>
        <stp/>
        <stp>##V3_BCURVESTRIPV12</stp>
        <stp>[PortfolioDaily Data.xlsx]DF Curve!R463C6</stp>
        <stp>S23</stp>
        <stp>Curvedate</stp>
        <stp>44917</stp>
        <tr r="F463" s="7"/>
      </tp>
      <tp t="s">
        <v>#N/A Error:User does not have access</v>
        <stp/>
        <stp>##V3_BCURVESTRIPV12</stp>
        <stp>[PortfolioDaily Data.xlsx]DF Curve!R463C7</stp>
        <stp>S23</stp>
        <stp>Curvedate</stp>
        <stp>44917</stp>
        <tr r="G463" s="7"/>
      </tp>
      <tp t="s">
        <v>#N/A Error:User does not have access</v>
        <stp/>
        <stp>##V3_BCURVESTRIPV12</stp>
        <stp>[PortfolioDaily Data.xlsx]DF Curve!R392C8</stp>
        <stp>S23</stp>
        <stp>Curvedate</stp>
        <stp>44818</stp>
        <tr r="H392" s="7"/>
      </tp>
      <tp t="s">
        <v>#N/A Error:User does not have access</v>
        <stp/>
        <stp>##V3_BCURVESTRIPV12</stp>
        <stp>[PortfolioDaily Data.xlsx]DF Curve!R392C9</stp>
        <stp>S23</stp>
        <stp>Curvedate</stp>
        <stp>44818</stp>
        <tr r="I392" s="7"/>
      </tp>
      <tp t="s">
        <v>#N/A Error:User does not have access</v>
        <stp/>
        <stp>##V3_BCURVESTRIPV12</stp>
        <stp>[PortfolioDaily Data.xlsx]DF Curve!R463C2</stp>
        <stp>S23</stp>
        <stp>Curvedate</stp>
        <stp>44917</stp>
        <tr r="B463" s="7"/>
      </tp>
      <tp t="s">
        <v>#N/A Error:User does not have access</v>
        <stp/>
        <stp>##V3_BCURVESTRIPV12</stp>
        <stp>[PortfolioDaily Data.xlsx]DF Curve!R463C3</stp>
        <stp>S23</stp>
        <stp>Curvedate</stp>
        <stp>44917</stp>
        <tr r="C463" s="7"/>
      </tp>
      <tp t="s">
        <v>#N/A Error:User does not have access</v>
        <stp/>
        <stp>##V3_BCURVESTRIPV12</stp>
        <stp>[PortfolioDaily Data.xlsx]DF Curve!R392C4</stp>
        <stp>S23</stp>
        <stp>Curvedate</stp>
        <stp>44818</stp>
        <tr r="D392" s="7"/>
      </tp>
      <tp t="s">
        <v>#N/A Error:User does not have access</v>
        <stp/>
        <stp>##V3_BCURVESTRIPV12</stp>
        <stp>[PortfolioDaily Data.xlsx]DF Curve!R392C5</stp>
        <stp>S23</stp>
        <stp>Curvedate</stp>
        <stp>44818</stp>
        <tr r="E392" s="7"/>
      </tp>
      <tp t="s">
        <v>#N/A Error:User does not have access</v>
        <stp/>
        <stp>##V3_BCURVESTRIPV12</stp>
        <stp>[PortfolioDaily Data.xlsx]DF Curve!R392C6</stp>
        <stp>S23</stp>
        <stp>Curvedate</stp>
        <stp>44818</stp>
        <tr r="F392" s="7"/>
      </tp>
      <tp t="s">
        <v>#N/A Error:User does not have access</v>
        <stp/>
        <stp>##V3_BCURVESTRIPV12</stp>
        <stp>[PortfolioDaily Data.xlsx]DF Curve!R392C7</stp>
        <stp>S23</stp>
        <stp>Curvedate</stp>
        <stp>44818</stp>
        <tr r="G392" s="7"/>
      </tp>
      <tp t="s">
        <v>#N/A Error:User does not have access</v>
        <stp/>
        <stp>##V3_BCURVESTRIPV12</stp>
        <stp>[PortfolioDaily Data.xlsx]DF Curve!R463C8</stp>
        <stp>S23</stp>
        <stp>Curvedate</stp>
        <stp>44917</stp>
        <tr r="H463" s="7"/>
      </tp>
      <tp t="s">
        <v>#N/A Error:User does not have access</v>
        <stp/>
        <stp>##V3_BCURVESTRIPV12</stp>
        <stp>[PortfolioDaily Data.xlsx]DF Curve!R463C9</stp>
        <stp>S23</stp>
        <stp>Curvedate</stp>
        <stp>44917</stp>
        <tr r="I463" s="7"/>
      </tp>
      <tp t="s">
        <v>#N/A Error:User does not have access</v>
        <stp/>
        <stp>##V3_BCURVESTRIPV12</stp>
        <stp>[PortfolioDaily Data.xlsx]DF Curve!R392C2</stp>
        <stp>S23</stp>
        <stp>Curvedate</stp>
        <stp>44818</stp>
        <tr r="B392" s="7"/>
      </tp>
      <tp t="s">
        <v>#N/A Error:User does not have access</v>
        <stp/>
        <stp>##V3_BCURVESTRIPV12</stp>
        <stp>[PortfolioDaily Data.xlsx]DF Curve!R392C3</stp>
        <stp>S23</stp>
        <stp>Curvedate</stp>
        <stp>44818</stp>
        <tr r="C392" s="7"/>
      </tp>
      <tp t="s">
        <v>#N/A Error:User does not have access</v>
        <stp/>
        <stp>##V3_BCURVESTRIPV12</stp>
        <stp>[PortfolioDaily Data.xlsx]DF Curve!R453C2</stp>
        <stp>S23</stp>
        <stp>Curvedate</stp>
        <stp>44903</stp>
        <tr r="B453" s="7"/>
      </tp>
      <tp t="s">
        <v>#N/A Error:User does not have access</v>
        <stp/>
        <stp>##V3_BCURVESTRIPV12</stp>
        <stp>[PortfolioDaily Data.xlsx]DF Curve!R382C2</stp>
        <stp>S23</stp>
        <stp>Curvedate</stp>
        <stp>44804</stp>
        <tr r="B382" s="7"/>
      </tp>
      <tp t="s">
        <v>#N/A Error:User does not have access</v>
        <stp/>
        <stp>##V3_BCURVESTRIPV12</stp>
        <stp>[PortfolioDaily Data.xlsx]DF Curve!R453C3</stp>
        <stp>S23</stp>
        <stp>Curvedate</stp>
        <stp>44903</stp>
        <tr r="C453" s="7"/>
      </tp>
      <tp t="s">
        <v>#N/A Error:User does not have access</v>
        <stp/>
        <stp>##V3_BCURVESTRIPV12</stp>
        <stp>[PortfolioDaily Data.xlsx]DF Curve!R382C3</stp>
        <stp>S23</stp>
        <stp>Curvedate</stp>
        <stp>44804</stp>
        <tr r="C382" s="7"/>
      </tp>
      <tp t="s">
        <v>#N/A Error:User does not have access</v>
        <stp/>
        <stp>##V3_BCURVESTRIPV12</stp>
        <stp>[PortfolioDaily Data.xlsx]DF Curve!R453C4</stp>
        <stp>S23</stp>
        <stp>Curvedate</stp>
        <stp>44903</stp>
        <tr r="D453" s="7"/>
      </tp>
      <tp t="s">
        <v>#N/A Error:User does not have access</v>
        <stp/>
        <stp>##V3_BCURVESTRIPV12</stp>
        <stp>[PortfolioDaily Data.xlsx]DF Curve!R382C4</stp>
        <stp>S23</stp>
        <stp>Curvedate</stp>
        <stp>44804</stp>
        <tr r="D382" s="7"/>
      </tp>
      <tp t="s">
        <v>#N/A Error:User does not have access</v>
        <stp/>
        <stp>##V3_BCURVESTRIPV12</stp>
        <stp>[PortfolioDaily Data.xlsx]DF Curve!R453C5</stp>
        <stp>S23</stp>
        <stp>Curvedate</stp>
        <stp>44903</stp>
        <tr r="E453" s="7"/>
      </tp>
      <tp t="s">
        <v>#N/A Error:User does not have access</v>
        <stp/>
        <stp>##V3_BCURVESTRIPV12</stp>
        <stp>[PortfolioDaily Data.xlsx]DF Curve!R382C5</stp>
        <stp>S23</stp>
        <stp>Curvedate</stp>
        <stp>44804</stp>
        <tr r="E382" s="7"/>
      </tp>
      <tp t="s">
        <v>#N/A Error:User does not have access</v>
        <stp/>
        <stp>##V3_BCURVESTRIPV12</stp>
        <stp>[PortfolioDaily Data.xlsx]DF Curve!R453C6</stp>
        <stp>S23</stp>
        <stp>Curvedate</stp>
        <stp>44903</stp>
        <tr r="F453" s="7"/>
      </tp>
      <tp t="s">
        <v>#N/A Error:User does not have access</v>
        <stp/>
        <stp>##V3_BCURVESTRIPV12</stp>
        <stp>[PortfolioDaily Data.xlsx]DF Curve!R382C6</stp>
        <stp>S23</stp>
        <stp>Curvedate</stp>
        <stp>44804</stp>
        <tr r="F382" s="7"/>
      </tp>
      <tp t="s">
        <v>#N/A Error:User does not have access</v>
        <stp/>
        <stp>##V3_BCURVESTRIPV12</stp>
        <stp>[PortfolioDaily Data.xlsx]DF Curve!R453C7</stp>
        <stp>S23</stp>
        <stp>Curvedate</stp>
        <stp>44903</stp>
        <tr r="G453" s="7"/>
      </tp>
      <tp t="s">
        <v>#N/A Error:User does not have access</v>
        <stp/>
        <stp>##V3_BCURVESTRIPV12</stp>
        <stp>[PortfolioDaily Data.xlsx]DF Curve!R382C7</stp>
        <stp>S23</stp>
        <stp>Curvedate</stp>
        <stp>44804</stp>
        <tr r="G382" s="7"/>
      </tp>
      <tp t="s">
        <v>#N/A Error:User does not have access</v>
        <stp/>
        <stp>##V3_BCURVESTRIPV12</stp>
        <stp>[PortfolioDaily Data.xlsx]DF Curve!R453C8</stp>
        <stp>S23</stp>
        <stp>Curvedate</stp>
        <stp>44903</stp>
        <tr r="H453" s="7"/>
      </tp>
      <tp t="s">
        <v>#N/A Error:User does not have access</v>
        <stp/>
        <stp>##V3_BCURVESTRIPV12</stp>
        <stp>[PortfolioDaily Data.xlsx]DF Curve!R382C8</stp>
        <stp>S23</stp>
        <stp>Curvedate</stp>
        <stp>44804</stp>
        <tr r="H382" s="7"/>
      </tp>
      <tp t="s">
        <v>#N/A Error:User does not have access</v>
        <stp/>
        <stp>##V3_BCURVESTRIPV12</stp>
        <stp>[PortfolioDaily Data.xlsx]DF Curve!R453C9</stp>
        <stp>S23</stp>
        <stp>Curvedate</stp>
        <stp>44903</stp>
        <tr r="I453" s="7"/>
      </tp>
      <tp t="s">
        <v>#N/A Error:User does not have access</v>
        <stp/>
        <stp>##V3_BCURVESTRIPV12</stp>
        <stp>[PortfolioDaily Data.xlsx]DF Curve!R382C9</stp>
        <stp>S23</stp>
        <stp>Curvedate</stp>
        <stp>44804</stp>
        <tr r="I382" s="7"/>
      </tp>
      <tp t="s">
        <v>#N/A Error:User does not have access</v>
        <stp/>
        <stp>##V3_BCURVESTRIPV12</stp>
        <stp>[PortfolioDaily Data.xlsx]DF Curve!R473C2</stp>
        <stp>S23</stp>
        <stp>Curvedate</stp>
        <stp>44931</stp>
        <tr r="B473" s="7"/>
      </tp>
      <tp t="s">
        <v>#N/A Error:User does not have access</v>
        <stp/>
        <stp>##V3_BCURVESTRIPV12</stp>
        <stp>[PortfolioDaily Data.xlsx]DF Curve!R473C3</stp>
        <stp>S23</stp>
        <stp>Curvedate</stp>
        <stp>44931</stp>
        <tr r="C473" s="7"/>
      </tp>
      <tp t="s">
        <v>#N/A Error:User does not have access</v>
        <stp/>
        <stp>##V3_BCURVESTRIPV12</stp>
        <stp>[PortfolioDaily Data.xlsx]DF Curve!R402C3</stp>
        <stp>S23</stp>
        <stp>Curvedate</stp>
        <stp>44832</stp>
        <tr r="C402" s="7"/>
      </tp>
      <tp t="s">
        <v>#N/A Error:User does not have access</v>
        <stp/>
        <stp>##V3_BCURVESTRIPV12</stp>
        <stp>[PortfolioDaily Data.xlsx]DF Curve!R402C2</stp>
        <stp>S23</stp>
        <stp>Curvedate</stp>
        <stp>44832</stp>
        <tr r="B402" s="7"/>
      </tp>
      <tp t="s">
        <v>#N/A Error:User does not have access</v>
        <stp/>
        <stp>##V3_BCURVESTRIPV12</stp>
        <stp>[PortfolioDaily Data.xlsx]DF Curve!R402C5</stp>
        <stp>S23</stp>
        <stp>Curvedate</stp>
        <stp>44832</stp>
        <tr r="E402" s="7"/>
      </tp>
      <tp t="s">
        <v>#N/A Error:User does not have access</v>
        <stp/>
        <stp>##V3_BCURVESTRIPV12</stp>
        <stp>[PortfolioDaily Data.xlsx]DF Curve!R473C6</stp>
        <stp>S23</stp>
        <stp>Curvedate</stp>
        <stp>44931</stp>
        <tr r="F473" s="7"/>
      </tp>
      <tp t="s">
        <v>#N/A Error:User does not have access</v>
        <stp/>
        <stp>##V3_BCURVESTRIPV12</stp>
        <stp>[PortfolioDaily Data.xlsx]DF Curve!R402C4</stp>
        <stp>S23</stp>
        <stp>Curvedate</stp>
        <stp>44832</stp>
        <tr r="D402" s="7"/>
      </tp>
      <tp t="s">
        <v>#N/A Error:User does not have access</v>
        <stp/>
        <stp>##V3_BCURVESTRIPV12</stp>
        <stp>[PortfolioDaily Data.xlsx]DF Curve!R473C7</stp>
        <stp>S23</stp>
        <stp>Curvedate</stp>
        <stp>44931</stp>
        <tr r="G473" s="7"/>
      </tp>
      <tp t="s">
        <v>#N/A Error:User does not have access</v>
        <stp/>
        <stp>##V3_BCURVESTRIPV12</stp>
        <stp>[PortfolioDaily Data.xlsx]DF Curve!R402C7</stp>
        <stp>S23</stp>
        <stp>Curvedate</stp>
        <stp>44832</stp>
        <tr r="G402" s="7"/>
      </tp>
      <tp t="s">
        <v>#N/A Error:User does not have access</v>
        <stp/>
        <stp>##V3_BCURVESTRIPV12</stp>
        <stp>[PortfolioDaily Data.xlsx]DF Curve!R473C4</stp>
        <stp>S23</stp>
        <stp>Curvedate</stp>
        <stp>44931</stp>
        <tr r="D473" s="7"/>
      </tp>
      <tp t="s">
        <v>#N/A Error:User does not have access</v>
        <stp/>
        <stp>##V3_BCURVESTRIPV12</stp>
        <stp>[PortfolioDaily Data.xlsx]DF Curve!R402C6</stp>
        <stp>S23</stp>
        <stp>Curvedate</stp>
        <stp>44832</stp>
        <tr r="F402" s="7"/>
      </tp>
      <tp t="s">
        <v>#N/A Error:User does not have access</v>
        <stp/>
        <stp>##V3_BCURVESTRIPV12</stp>
        <stp>[PortfolioDaily Data.xlsx]DF Curve!R473C5</stp>
        <stp>S23</stp>
        <stp>Curvedate</stp>
        <stp>44931</stp>
        <tr r="E473" s="7"/>
      </tp>
      <tp t="s">
        <v>#N/A Error:User does not have access</v>
        <stp/>
        <stp>##V3_BCURVESTRIPV12</stp>
        <stp>[PortfolioDaily Data.xlsx]DF Curve!R402C9</stp>
        <stp>S23</stp>
        <stp>Curvedate</stp>
        <stp>44832</stp>
        <tr r="I402" s="7"/>
      </tp>
      <tp t="s">
        <v>#N/A Error:User does not have access</v>
        <stp/>
        <stp>##V3_BCURVESTRIPV12</stp>
        <stp>[PortfolioDaily Data.xlsx]DF Curve!R402C8</stp>
        <stp>S23</stp>
        <stp>Curvedate</stp>
        <stp>44832</stp>
        <tr r="H402" s="7"/>
      </tp>
      <tp t="s">
        <v>#N/A Error:User does not have access</v>
        <stp/>
        <stp>##V3_BCURVESTRIPV12</stp>
        <stp>[PortfolioDaily Data.xlsx]DF Curve!R473C8</stp>
        <stp>S23</stp>
        <stp>Curvedate</stp>
        <stp>44931</stp>
        <tr r="H473" s="7"/>
      </tp>
      <tp t="s">
        <v>#N/A Error:User does not have access</v>
        <stp/>
        <stp>##V3_BCURVESTRIPV12</stp>
        <stp>[PortfolioDaily Data.xlsx]DF Curve!R473C9</stp>
        <stp>S23</stp>
        <stp>Curvedate</stp>
        <stp>44931</stp>
        <tr r="I473" s="7"/>
      </tp>
      <tp t="s">
        <v>#N/A Error:User does not have access</v>
        <stp/>
        <stp>##V3_BCURVESTRIPV12</stp>
        <stp>[PortfolioDaily Data.xlsx]DF Curve!R493C8</stp>
        <stp>S23</stp>
        <stp>Curvedate</stp>
        <stp>44959</stp>
        <tr r="H493" s="7"/>
      </tp>
      <tp t="s">
        <v>#N/A Error:User does not have access</v>
        <stp/>
        <stp>##V3_BCURVESTRIPV12</stp>
        <stp>[PortfolioDaily Data.xlsx]DF Curve!R493C9</stp>
        <stp>S23</stp>
        <stp>Curvedate</stp>
        <stp>44959</stp>
        <tr r="I493" s="7"/>
      </tp>
      <tp t="s">
        <v>#N/A Error:User does not have access</v>
        <stp/>
        <stp>##V3_BCURVESTRIPV12</stp>
        <stp>[PortfolioDaily Data.xlsx]DF Curve!R493C2</stp>
        <stp>S23</stp>
        <stp>Curvedate</stp>
        <stp>44959</stp>
        <tr r="B493" s="7"/>
      </tp>
      <tp t="s">
        <v>#N/A Error:User does not have access</v>
        <stp/>
        <stp>##V3_BCURVESTRIPV12</stp>
        <stp>[PortfolioDaily Data.xlsx]DF Curve!R493C3</stp>
        <stp>S23</stp>
        <stp>Curvedate</stp>
        <stp>44959</stp>
        <tr r="C493" s="7"/>
      </tp>
      <tp t="s">
        <v>#N/A Error:User does not have access</v>
        <stp/>
        <stp>##V3_BCURVESTRIPV12</stp>
        <stp>[PortfolioDaily Data.xlsx]DF Curve!R493C6</stp>
        <stp>S23</stp>
        <stp>Curvedate</stp>
        <stp>44959</stp>
        <tr r="F493" s="7"/>
      </tp>
      <tp t="s">
        <v>#N/A Error:User does not have access</v>
        <stp/>
        <stp>##V3_BCURVESTRIPV12</stp>
        <stp>[PortfolioDaily Data.xlsx]DF Curve!R493C7</stp>
        <stp>S23</stp>
        <stp>Curvedate</stp>
        <stp>44959</stp>
        <tr r="G493" s="7"/>
      </tp>
      <tp t="s">
        <v>#N/A Error:User does not have access</v>
        <stp/>
        <stp>##V3_BCURVESTRIPV12</stp>
        <stp>[PortfolioDaily Data.xlsx]DF Curve!R493C4</stp>
        <stp>S23</stp>
        <stp>Curvedate</stp>
        <stp>44959</stp>
        <tr r="D493" s="7"/>
      </tp>
      <tp t="s">
        <v>#N/A Error:User does not have access</v>
        <stp/>
        <stp>##V3_BCURVESTRIPV12</stp>
        <stp>[PortfolioDaily Data.xlsx]DF Curve!R493C5</stp>
        <stp>S23</stp>
        <stp>Curvedate</stp>
        <stp>44959</stp>
        <tr r="E493" s="7"/>
      </tp>
      <tp t="s">
        <v>#N/A Error:User does not have access</v>
        <stp/>
        <stp>##V3_BCURVESTRIPV12</stp>
        <stp>[PortfolioDaily Data.xlsx]DF Curve!R412C5</stp>
        <stp>S23</stp>
        <stp>Curvedate</stp>
        <stp>44846</stp>
        <tr r="E412" s="7"/>
      </tp>
      <tp t="s">
        <v>#N/A Error:User does not have access</v>
        <stp/>
        <stp>##V3_BCURVESTRIPV12</stp>
        <stp>[PortfolioDaily Data.xlsx]DF Curve!R483C6</stp>
        <stp>S23</stp>
        <stp>Curvedate</stp>
        <stp>44945</stp>
        <tr r="F483" s="7"/>
      </tp>
      <tp t="s">
        <v>#N/A Error:User does not have access</v>
        <stp/>
        <stp>##V3_BCURVESTRIPV12</stp>
        <stp>[PortfolioDaily Data.xlsx]DF Curve!R412C4</stp>
        <stp>S23</stp>
        <stp>Curvedate</stp>
        <stp>44846</stp>
        <tr r="D412" s="7"/>
      </tp>
      <tp t="s">
        <v>#N/A Error:User does not have access</v>
        <stp/>
        <stp>##V3_BCURVESTRIPV12</stp>
        <stp>[PortfolioDaily Data.xlsx]DF Curve!R483C7</stp>
        <stp>S23</stp>
        <stp>Curvedate</stp>
        <stp>44945</stp>
        <tr r="G483" s="7"/>
      </tp>
      <tp t="s">
        <v>#N/A Error:User does not have access</v>
        <stp/>
        <stp>##V3_BCURVESTRIPV12</stp>
        <stp>[PortfolioDaily Data.xlsx]DF Curve!R412C7</stp>
        <stp>S23</stp>
        <stp>Curvedate</stp>
        <stp>44846</stp>
        <tr r="G412" s="7"/>
      </tp>
      <tp t="s">
        <v>#N/A Error:User does not have access</v>
        <stp/>
        <stp>##V3_BCURVESTRIPV12</stp>
        <stp>[PortfolioDaily Data.xlsx]DF Curve!R483C4</stp>
        <stp>S23</stp>
        <stp>Curvedate</stp>
        <stp>44945</stp>
        <tr r="D483" s="7"/>
      </tp>
      <tp t="s">
        <v>#N/A Error:User does not have access</v>
        <stp/>
        <stp>##V3_BCURVESTRIPV12</stp>
        <stp>[PortfolioDaily Data.xlsx]DF Curve!R412C6</stp>
        <stp>S23</stp>
        <stp>Curvedate</stp>
        <stp>44846</stp>
        <tr r="F412" s="7"/>
      </tp>
      <tp t="s">
        <v>#N/A Error:User does not have access</v>
        <stp/>
        <stp>##V3_BCURVESTRIPV12</stp>
        <stp>[PortfolioDaily Data.xlsx]DF Curve!R483C5</stp>
        <stp>S23</stp>
        <stp>Curvedate</stp>
        <stp>44945</stp>
        <tr r="E483" s="7"/>
      </tp>
      <tp t="s">
        <v>#N/A Error:User does not have access</v>
        <stp/>
        <stp>##V3_BCURVESTRIPV12</stp>
        <stp>[PortfolioDaily Data.xlsx]DF Curve!R483C2</stp>
        <stp>S23</stp>
        <stp>Curvedate</stp>
        <stp>44945</stp>
        <tr r="B483" s="7"/>
      </tp>
      <tp t="s">
        <v>#N/A Error:User does not have access</v>
        <stp/>
        <stp>##V3_BCURVESTRIPV12</stp>
        <stp>[PortfolioDaily Data.xlsx]DF Curve!R483C3</stp>
        <stp>S23</stp>
        <stp>Curvedate</stp>
        <stp>44945</stp>
        <tr r="C483" s="7"/>
      </tp>
      <tp t="s">
        <v>#N/A Error:User does not have access</v>
        <stp/>
        <stp>##V3_BCURVESTRIPV12</stp>
        <stp>[PortfolioDaily Data.xlsx]DF Curve!R412C3</stp>
        <stp>S23</stp>
        <stp>Curvedate</stp>
        <stp>44846</stp>
        <tr r="C412" s="7"/>
      </tp>
      <tp t="s">
        <v>#N/A Error:User does not have access</v>
        <stp/>
        <stp>##V3_BCURVESTRIPV12</stp>
        <stp>[PortfolioDaily Data.xlsx]DF Curve!R412C2</stp>
        <stp>S23</stp>
        <stp>Curvedate</stp>
        <stp>44846</stp>
        <tr r="B412" s="7"/>
      </tp>
      <tp t="s">
        <v>#N/A Error:User does not have access</v>
        <stp/>
        <stp>##V3_BCURVESTRIPV12</stp>
        <stp>[PortfolioDaily Data.xlsx]DF Curve!R412C9</stp>
        <stp>S23</stp>
        <stp>Curvedate</stp>
        <stp>44846</stp>
        <tr r="I412" s="7"/>
      </tp>
      <tp t="s">
        <v>#N/A Error:User does not have access</v>
        <stp/>
        <stp>##V3_BCURVESTRIPV12</stp>
        <stp>[PortfolioDaily Data.xlsx]DF Curve!R412C8</stp>
        <stp>S23</stp>
        <stp>Curvedate</stp>
        <stp>44846</stp>
        <tr r="H412" s="7"/>
      </tp>
      <tp t="s">
        <v>#N/A Error:User does not have access</v>
        <stp/>
        <stp>##V3_BCURVESTRIPV12</stp>
        <stp>[PortfolioDaily Data.xlsx]DF Curve!R483C8</stp>
        <stp>S23</stp>
        <stp>Curvedate</stp>
        <stp>44945</stp>
        <tr r="H483" s="7"/>
      </tp>
      <tp t="s">
        <v>#N/A Error:User does not have access</v>
        <stp/>
        <stp>##V3_BCURVESTRIPV12</stp>
        <stp>[PortfolioDaily Data.xlsx]DF Curve!R483C9</stp>
        <stp>S23</stp>
        <stp>Curvedate</stp>
        <stp>44945</stp>
        <tr r="I483" s="7"/>
      </tp>
      <tp t="s">
        <v>#N/A Error:User does not have access</v>
        <stp/>
        <stp>##V3_BCURVESTRIPV12</stp>
        <stp>[PortfolioDaily Data.xlsx]DF Curve!R432C7</stp>
        <stp>S23</stp>
        <stp>Curvedate</stp>
        <stp>44874</stp>
        <tr r="G432" s="7"/>
      </tp>
      <tp t="s">
        <v>#N/A Error:User does not have access</v>
        <stp/>
        <stp>##V3_BCURVESTRIPV12</stp>
        <stp>[PortfolioDaily Data.xlsx]DF Curve!R432C6</stp>
        <stp>S23</stp>
        <stp>Curvedate</stp>
        <stp>44874</stp>
        <tr r="F432" s="7"/>
      </tp>
      <tp t="s">
        <v>#N/A Error:User does not have access</v>
        <stp/>
        <stp>##V3_BCURVESTRIPV12</stp>
        <stp>[PortfolioDaily Data.xlsx]DF Curve!R432C5</stp>
        <stp>S23</stp>
        <stp>Curvedate</stp>
        <stp>44874</stp>
        <tr r="E432" s="7"/>
      </tp>
      <tp t="s">
        <v>#N/A Error:User does not have access</v>
        <stp/>
        <stp>##V3_BCURVESTRIPV12</stp>
        <stp>[PortfolioDaily Data.xlsx]DF Curve!R432C4</stp>
        <stp>S23</stp>
        <stp>Curvedate</stp>
        <stp>44874</stp>
        <tr r="D432" s="7"/>
      </tp>
      <tp t="s">
        <v>#N/A Error:User does not have access</v>
        <stp/>
        <stp>##V3_BCURVESTRIPV12</stp>
        <stp>[PortfolioDaily Data.xlsx]DF Curve!R432C3</stp>
        <stp>S23</stp>
        <stp>Curvedate</stp>
        <stp>44874</stp>
        <tr r="C432" s="7"/>
      </tp>
      <tp t="s">
        <v>#N/A Error:User does not have access</v>
        <stp/>
        <stp>##V3_BCURVESTRIPV12</stp>
        <stp>[PortfolioDaily Data.xlsx]DF Curve!R432C2</stp>
        <stp>S23</stp>
        <stp>Curvedate</stp>
        <stp>44874</stp>
        <tr r="B432" s="7"/>
      </tp>
      <tp t="s">
        <v>#N/A Error:User does not have access</v>
        <stp/>
        <stp>##V3_BCURVESTRIPV12</stp>
        <stp>[PortfolioDaily Data.xlsx]DF Curve!R432C9</stp>
        <stp>S23</stp>
        <stp>Curvedate</stp>
        <stp>44874</stp>
        <tr r="I432" s="7"/>
      </tp>
      <tp t="s">
        <v>#N/A Error:User does not have access</v>
        <stp/>
        <stp>##V3_BCURVESTRIPV12</stp>
        <stp>[PortfolioDaily Data.xlsx]DF Curve!R432C8</stp>
        <stp>S23</stp>
        <stp>Curvedate</stp>
        <stp>44874</stp>
        <tr r="H432" s="7"/>
      </tp>
      <tp t="s">
        <v>#N/A Error:User does not have access</v>
        <stp/>
        <stp>##V3_BCURVESTRIPV12</stp>
        <stp>[PortfolioDaily Data.xlsx]DF Curve!R422C3</stp>
        <stp>S23</stp>
        <stp>Curvedate</stp>
        <stp>44860</stp>
        <tr r="C422" s="7"/>
      </tp>
      <tp t="s">
        <v>#N/A Error:User does not have access</v>
        <stp/>
        <stp>##V3_BCURVESTRIPV12</stp>
        <stp>[PortfolioDaily Data.xlsx]DF Curve!R422C2</stp>
        <stp>S23</stp>
        <stp>Curvedate</stp>
        <stp>44860</stp>
        <tr r="B422" s="7"/>
      </tp>
      <tp t="s">
        <v>#N/A Error:User does not have access</v>
        <stp/>
        <stp>##V3_BCURVESTRIPV12</stp>
        <stp>[PortfolioDaily Data.xlsx]DF Curve!R422C7</stp>
        <stp>S23</stp>
        <stp>Curvedate</stp>
        <stp>44860</stp>
        <tr r="G422" s="7"/>
      </tp>
      <tp t="s">
        <v>#N/A Error:User does not have access</v>
        <stp/>
        <stp>##V3_BCURVESTRIPV12</stp>
        <stp>[PortfolioDaily Data.xlsx]DF Curve!R422C6</stp>
        <stp>S23</stp>
        <stp>Curvedate</stp>
        <stp>44860</stp>
        <tr r="F422" s="7"/>
      </tp>
      <tp t="s">
        <v>#N/A Error:User does not have access</v>
        <stp/>
        <stp>##V3_BCURVESTRIPV12</stp>
        <stp>[PortfolioDaily Data.xlsx]DF Curve!R422C5</stp>
        <stp>S23</stp>
        <stp>Curvedate</stp>
        <stp>44860</stp>
        <tr r="E422" s="7"/>
      </tp>
      <tp t="s">
        <v>#N/A Error:User does not have access</v>
        <stp/>
        <stp>##V3_BCURVESTRIPV12</stp>
        <stp>[PortfolioDaily Data.xlsx]DF Curve!R422C4</stp>
        <stp>S23</stp>
        <stp>Curvedate</stp>
        <stp>44860</stp>
        <tr r="D422" s="7"/>
      </tp>
      <tp t="s">
        <v>#N/A Error:User does not have access</v>
        <stp/>
        <stp>##V3_BCURVESTRIPV12</stp>
        <stp>[PortfolioDaily Data.xlsx]DF Curve!R422C9</stp>
        <stp>S23</stp>
        <stp>Curvedate</stp>
        <stp>44860</stp>
        <tr r="I422" s="7"/>
      </tp>
      <tp t="s">
        <v>#N/A Error:User does not have access</v>
        <stp/>
        <stp>##V3_BCURVESTRIPV12</stp>
        <stp>[PortfolioDaily Data.xlsx]DF Curve!R422C8</stp>
        <stp>S23</stp>
        <stp>Curvedate</stp>
        <stp>44860</stp>
        <tr r="H422" s="7"/>
      </tp>
    </main>
    <main first="bloomberg.rtd">
      <tp t="s">
        <v>#N/A Error:User does not have access</v>
        <stp/>
        <stp>##V3_BCURVESTRIPV12</stp>
        <stp>[PortfolioDaily Data.xlsx]DF Curve!R443C8</stp>
        <stp>S23</stp>
        <stp>Curvedate</stp>
        <stp>44889</stp>
        <tr r="H443" s="7"/>
      </tp>
      <tp t="s">
        <v>#N/A Error:User does not have access</v>
        <stp/>
        <stp>##V3_BCURVESTRIPV12</stp>
        <stp>[PortfolioDaily Data.xlsx]DF Curve!R443C9</stp>
        <stp>S23</stp>
        <stp>Curvedate</stp>
        <stp>44889</stp>
        <tr r="I443" s="7"/>
      </tp>
      <tp t="s">
        <v>#N/A Error:User does not have access</v>
        <stp/>
        <stp>##V3_BCURVESTRIPV12</stp>
        <stp>[PortfolioDaily Data.xlsx]DF Curve!R443C2</stp>
        <stp>S23</stp>
        <stp>Curvedate</stp>
        <stp>44889</stp>
        <tr r="B443" s="7"/>
      </tp>
      <tp t="s">
        <v>#N/A Error:User does not have access</v>
        <stp/>
        <stp>##V3_BCURVESTRIPV12</stp>
        <stp>[PortfolioDaily Data.xlsx]DF Curve!R443C3</stp>
        <stp>S23</stp>
        <stp>Curvedate</stp>
        <stp>44889</stp>
        <tr r="C443" s="7"/>
      </tp>
      <tp t="s">
        <v>#N/A Error:User does not have access</v>
        <stp/>
        <stp>##V3_BCURVESTRIPV12</stp>
        <stp>[PortfolioDaily Data.xlsx]DF Curve!R443C6</stp>
        <stp>S23</stp>
        <stp>Curvedate</stp>
        <stp>44889</stp>
        <tr r="F443" s="7"/>
      </tp>
      <tp t="s">
        <v>#N/A Error:User does not have access</v>
        <stp/>
        <stp>##V3_BCURVESTRIPV12</stp>
        <stp>[PortfolioDaily Data.xlsx]DF Curve!R443C7</stp>
        <stp>S23</stp>
        <stp>Curvedate</stp>
        <stp>44889</stp>
        <tr r="G443" s="7"/>
      </tp>
      <tp t="s">
        <v>#N/A Error:User does not have access</v>
        <stp/>
        <stp>##V3_BCURVESTRIPV12</stp>
        <stp>[PortfolioDaily Data.xlsx]DF Curve!R443C4</stp>
        <stp>S23</stp>
        <stp>Curvedate</stp>
        <stp>44889</stp>
        <tr r="D443" s="7"/>
      </tp>
      <tp t="s">
        <v>#N/A Error:User does not have access</v>
        <stp/>
        <stp>##V3_BCURVESTRIPV12</stp>
        <stp>[PortfolioDaily Data.xlsx]DF Curve!R443C5</stp>
        <stp>S23</stp>
        <stp>Curvedate</stp>
        <stp>44889</stp>
        <tr r="E443" s="7"/>
      </tp>
      <tp t="s">
        <v>#N/A Error:User does not have access</v>
        <stp/>
        <stp>##V3_BCURVESTRIPV12</stp>
        <stp>[PortfolioDaily Data.xlsx]DF Curve!R462C5</stp>
        <stp>S23</stp>
        <stp>Curvedate</stp>
        <stp>44916</stp>
        <tr r="E462" s="7"/>
      </tp>
      <tp t="s">
        <v>#N/A Error:User does not have access</v>
        <stp/>
        <stp>##V3_BCURVESTRIPV12</stp>
        <stp>[PortfolioDaily Data.xlsx]DF Curve!R462C4</stp>
        <stp>S23</stp>
        <stp>Curvedate</stp>
        <stp>44916</stp>
        <tr r="D462" s="7"/>
      </tp>
      <tp t="s">
        <v>#N/A Error:User does not have access</v>
        <stp/>
        <stp>##V3_BCURVESTRIPV12</stp>
        <stp>[PortfolioDaily Data.xlsx]DF Curve!R462C7</stp>
        <stp>S23</stp>
        <stp>Curvedate</stp>
        <stp>44916</stp>
        <tr r="G462" s="7"/>
      </tp>
      <tp t="s">
        <v>#N/A Error:User does not have access</v>
        <stp/>
        <stp>##V3_BCURVESTRIPV12</stp>
        <stp>[PortfolioDaily Data.xlsx]DF Curve!R462C6</stp>
        <stp>S23</stp>
        <stp>Curvedate</stp>
        <stp>44916</stp>
        <tr r="F462" s="7"/>
      </tp>
      <tp t="s">
        <v>#N/A Error:User does not have access</v>
        <stp/>
        <stp>##V3_BCURVESTRIPV12</stp>
        <stp>[PortfolioDaily Data.xlsx]DF Curve!R393C9</stp>
        <stp>S23</stp>
        <stp>Curvedate</stp>
        <stp>44819</stp>
        <tr r="I393" s="7"/>
      </tp>
      <tp t="s">
        <v>#N/A Error:User does not have access</v>
        <stp/>
        <stp>##V3_BCURVESTRIPV12</stp>
        <stp>[PortfolioDaily Data.xlsx]DF Curve!R393C8</stp>
        <stp>S23</stp>
        <stp>Curvedate</stp>
        <stp>44819</stp>
        <tr r="H393" s="7"/>
      </tp>
      <tp t="s">
        <v>#N/A Error:User does not have access</v>
        <stp/>
        <stp>##V3_BCURVESTRIPV12</stp>
        <stp>[PortfolioDaily Data.xlsx]DF Curve!R462C3</stp>
        <stp>S23</stp>
        <stp>Curvedate</stp>
        <stp>44916</stp>
        <tr r="C462" s="7"/>
      </tp>
      <tp t="s">
        <v>#N/A Error:User does not have access</v>
        <stp/>
        <stp>##V3_BCURVESTRIPV12</stp>
        <stp>[PortfolioDaily Data.xlsx]DF Curve!R462C2</stp>
        <stp>S23</stp>
        <stp>Curvedate</stp>
        <stp>44916</stp>
        <tr r="B462" s="7"/>
      </tp>
      <tp t="s">
        <v>#N/A Error:User does not have access</v>
        <stp/>
        <stp>##V3_BCURVESTRIPV12</stp>
        <stp>[PortfolioDaily Data.xlsx]DF Curve!R393C5</stp>
        <stp>S23</stp>
        <stp>Curvedate</stp>
        <stp>44819</stp>
        <tr r="E393" s="7"/>
      </tp>
      <tp t="s">
        <v>#N/A Error:User does not have access</v>
        <stp/>
        <stp>##V3_BCURVESTRIPV12</stp>
        <stp>[PortfolioDaily Data.xlsx]DF Curve!R393C4</stp>
        <stp>S23</stp>
        <stp>Curvedate</stp>
        <stp>44819</stp>
        <tr r="D393" s="7"/>
      </tp>
      <tp t="s">
        <v>#N/A Error:User does not have access</v>
        <stp/>
        <stp>##V3_BCURVESTRIPV12</stp>
        <stp>[PortfolioDaily Data.xlsx]DF Curve!R393C7</stp>
        <stp>S23</stp>
        <stp>Curvedate</stp>
        <stp>44819</stp>
        <tr r="G393" s="7"/>
      </tp>
      <tp t="s">
        <v>#N/A Error:User does not have access</v>
        <stp/>
        <stp>##V3_BCURVESTRIPV12</stp>
        <stp>[PortfolioDaily Data.xlsx]DF Curve!R393C6</stp>
        <stp>S23</stp>
        <stp>Curvedate</stp>
        <stp>44819</stp>
        <tr r="F393" s="7"/>
      </tp>
      <tp t="s">
        <v>#N/A Error:User does not have access</v>
        <stp/>
        <stp>##V3_BCURVESTRIPV12</stp>
        <stp>[PortfolioDaily Data.xlsx]DF Curve!R462C9</stp>
        <stp>S23</stp>
        <stp>Curvedate</stp>
        <stp>44916</stp>
        <tr r="I462" s="7"/>
      </tp>
      <tp t="s">
        <v>#N/A Error:User does not have access</v>
        <stp/>
        <stp>##V3_BCURVESTRIPV12</stp>
        <stp>[PortfolioDaily Data.xlsx]DF Curve!R462C8</stp>
        <stp>S23</stp>
        <stp>Curvedate</stp>
        <stp>44916</stp>
        <tr r="H462" s="7"/>
      </tp>
      <tp t="s">
        <v>#N/A Error:User does not have access</v>
        <stp/>
        <stp>##V3_BCURVESTRIPV12</stp>
        <stp>[PortfolioDaily Data.xlsx]DF Curve!R393C3</stp>
        <stp>S23</stp>
        <stp>Curvedate</stp>
        <stp>44819</stp>
        <tr r="C393" s="7"/>
      </tp>
      <tp t="s">
        <v>#N/A Error:User does not have access</v>
        <stp/>
        <stp>##V3_BCURVESTRIPV12</stp>
        <stp>[PortfolioDaily Data.xlsx]DF Curve!R393C2</stp>
        <stp>S23</stp>
        <stp>Curvedate</stp>
        <stp>44819</stp>
        <tr r="B393" s="7"/>
      </tp>
      <tp t="s">
        <v>#N/A Error:User does not have access</v>
        <stp/>
        <stp>##V3_BCURVESTRIPV12</stp>
        <stp>[PortfolioDaily Data.xlsx]DF Curve!R452C3</stp>
        <stp>S23</stp>
        <stp>Curvedate</stp>
        <stp>44902</stp>
        <tr r="C452" s="7"/>
      </tp>
      <tp t="s">
        <v>#N/A Error:User does not have access</v>
        <stp/>
        <stp>##V3_BCURVESTRIPV12</stp>
        <stp>[PortfolioDaily Data.xlsx]DF Curve!R383C3</stp>
        <stp>S23</stp>
        <stp>Curvedate</stp>
        <stp>44805</stp>
        <tr r="C383" s="7"/>
      </tp>
      <tp t="s">
        <v>#N/A Error:User does not have access</v>
        <stp/>
        <stp>##V3_BCURVESTRIPV12</stp>
        <stp>[PortfolioDaily Data.xlsx]DF Curve!R452C2</stp>
        <stp>S23</stp>
        <stp>Curvedate</stp>
        <stp>44902</stp>
        <tr r="B452" s="7"/>
      </tp>
      <tp t="s">
        <v>#N/A Error:User does not have access</v>
        <stp/>
        <stp>##V3_BCURVESTRIPV12</stp>
        <stp>[PortfolioDaily Data.xlsx]DF Curve!R383C2</stp>
        <stp>S23</stp>
        <stp>Curvedate</stp>
        <stp>44805</stp>
        <tr r="B383" s="7"/>
      </tp>
      <tp t="s">
        <v>#N/A Error:User does not have access</v>
        <stp/>
        <stp>##V3_BCURVESTRIPV12</stp>
        <stp>[PortfolioDaily Data.xlsx]DF Curve!R452C5</stp>
        <stp>S23</stp>
        <stp>Curvedate</stp>
        <stp>44902</stp>
        <tr r="E452" s="7"/>
      </tp>
      <tp t="s">
        <v>#N/A Error:User does not have access</v>
        <stp/>
        <stp>##V3_BCURVESTRIPV12</stp>
        <stp>[PortfolioDaily Data.xlsx]DF Curve!R383C5</stp>
        <stp>S23</stp>
        <stp>Curvedate</stp>
        <stp>44805</stp>
        <tr r="E383" s="7"/>
      </tp>
      <tp t="s">
        <v>#N/A Error:User does not have access</v>
        <stp/>
        <stp>##V3_BCURVESTRIPV12</stp>
        <stp>[PortfolioDaily Data.xlsx]DF Curve!R452C4</stp>
        <stp>S23</stp>
        <stp>Curvedate</stp>
        <stp>44902</stp>
        <tr r="D452" s="7"/>
      </tp>
      <tp t="s">
        <v>#N/A Error:User does not have access</v>
        <stp/>
        <stp>##V3_BCURVESTRIPV12</stp>
        <stp>[PortfolioDaily Data.xlsx]DF Curve!R383C4</stp>
        <stp>S23</stp>
        <stp>Curvedate</stp>
        <stp>44805</stp>
        <tr r="D383" s="7"/>
      </tp>
      <tp t="s">
        <v>#N/A Error:User does not have access</v>
        <stp/>
        <stp>##V3_BCURVESTRIPV12</stp>
        <stp>[PortfolioDaily Data.xlsx]DF Curve!R452C7</stp>
        <stp>S23</stp>
        <stp>Curvedate</stp>
        <stp>44902</stp>
        <tr r="G452" s="7"/>
      </tp>
      <tp t="s">
        <v>#N/A Error:User does not have access</v>
        <stp/>
        <stp>##V3_BCURVESTRIPV12</stp>
        <stp>[PortfolioDaily Data.xlsx]DF Curve!R383C7</stp>
        <stp>S23</stp>
        <stp>Curvedate</stp>
        <stp>44805</stp>
        <tr r="G383" s="7"/>
      </tp>
      <tp t="s">
        <v>#N/A Error:User does not have access</v>
        <stp/>
        <stp>##V3_BCURVESTRIPV12</stp>
        <stp>[PortfolioDaily Data.xlsx]DF Curve!R452C6</stp>
        <stp>S23</stp>
        <stp>Curvedate</stp>
        <stp>44902</stp>
        <tr r="F452" s="7"/>
      </tp>
      <tp t="s">
        <v>#N/A Error:User does not have access</v>
        <stp/>
        <stp>##V3_BCURVESTRIPV12</stp>
        <stp>[PortfolioDaily Data.xlsx]DF Curve!R383C6</stp>
        <stp>S23</stp>
        <stp>Curvedate</stp>
        <stp>44805</stp>
        <tr r="F383" s="7"/>
      </tp>
      <tp t="s">
        <v>#N/A Error:User does not have access</v>
        <stp/>
        <stp>##V3_BCURVESTRIPV12</stp>
        <stp>[PortfolioDaily Data.xlsx]DF Curve!R452C9</stp>
        <stp>S23</stp>
        <stp>Curvedate</stp>
        <stp>44902</stp>
        <tr r="I452" s="7"/>
      </tp>
      <tp t="s">
        <v>#N/A Error:User does not have access</v>
        <stp/>
        <stp>##V3_BCURVESTRIPV12</stp>
        <stp>[PortfolioDaily Data.xlsx]DF Curve!R383C9</stp>
        <stp>S23</stp>
        <stp>Curvedate</stp>
        <stp>44805</stp>
        <tr r="I383" s="7"/>
      </tp>
      <tp t="s">
        <v>#N/A Error:User does not have access</v>
        <stp/>
        <stp>##V3_BCURVESTRIPV12</stp>
        <stp>[PortfolioDaily Data.xlsx]DF Curve!R452C8</stp>
        <stp>S23</stp>
        <stp>Curvedate</stp>
        <stp>44902</stp>
        <tr r="H452" s="7"/>
      </tp>
      <tp t="s">
        <v>#N/A Error:User does not have access</v>
        <stp/>
        <stp>##V3_BCURVESTRIPV12</stp>
        <stp>[PortfolioDaily Data.xlsx]DF Curve!R383C8</stp>
        <stp>S23</stp>
        <stp>Curvedate</stp>
        <stp>44805</stp>
        <tr r="H383" s="7"/>
      </tp>
      <tp t="s">
        <v>#N/A Error:User does not have access</v>
        <stp/>
        <stp>##V3_BCURVESTRIPV12</stp>
        <stp>[PortfolioDaily Data.xlsx]DF Curve!R472C3</stp>
        <stp>S23</stp>
        <stp>Curvedate</stp>
        <stp>44930</stp>
        <tr r="C472" s="7"/>
      </tp>
      <tp t="s">
        <v>#N/A Error:User does not have access</v>
        <stp/>
        <stp>##V3_BCURVESTRIPV12</stp>
        <stp>[PortfolioDaily Data.xlsx]DF Curve!R472C2</stp>
        <stp>S23</stp>
        <stp>Curvedate</stp>
        <stp>44930</stp>
        <tr r="B472" s="7"/>
      </tp>
      <tp t="s">
        <v>#N/A Error:User does not have access</v>
        <stp/>
        <stp>##V3_BCURVESTRIPV12</stp>
        <stp>[PortfolioDaily Data.xlsx]DF Curve!R403C2</stp>
        <stp>S23</stp>
        <stp>Curvedate</stp>
        <stp>44833</stp>
        <tr r="B403" s="7"/>
      </tp>
      <tp t="s">
        <v>#N/A Error:User does not have access</v>
        <stp/>
        <stp>##V3_BCURVESTRIPV12</stp>
        <stp>[PortfolioDaily Data.xlsx]DF Curve!R403C3</stp>
        <stp>S23</stp>
        <stp>Curvedate</stp>
        <stp>44833</stp>
        <tr r="C403" s="7"/>
      </tp>
      <tp t="s">
        <v>#N/A Error:User does not have access</v>
        <stp/>
        <stp>##V3_BCURVESTRIPV12</stp>
        <stp>[PortfolioDaily Data.xlsx]DF Curve!R403C4</stp>
        <stp>S23</stp>
        <stp>Curvedate</stp>
        <stp>44833</stp>
        <tr r="D403" s="7"/>
      </tp>
      <tp t="s">
        <v>#N/A Error:User does not have access</v>
        <stp/>
        <stp>##V3_BCURVESTRIPV12</stp>
        <stp>[PortfolioDaily Data.xlsx]DF Curve!R472C7</stp>
        <stp>S23</stp>
        <stp>Curvedate</stp>
        <stp>44930</stp>
        <tr r="G472" s="7"/>
      </tp>
      <tp t="s">
        <v>#N/A Error:User does not have access</v>
        <stp/>
        <stp>##V3_BCURVESTRIPV12</stp>
        <stp>[PortfolioDaily Data.xlsx]DF Curve!R403C5</stp>
        <stp>S23</stp>
        <stp>Curvedate</stp>
        <stp>44833</stp>
        <tr r="E403" s="7"/>
      </tp>
      <tp t="s">
        <v>#N/A Error:User does not have access</v>
        <stp/>
        <stp>##V3_BCURVESTRIPV12</stp>
        <stp>[PortfolioDaily Data.xlsx]DF Curve!R472C6</stp>
        <stp>S23</stp>
        <stp>Curvedate</stp>
        <stp>44930</stp>
        <tr r="F472" s="7"/>
      </tp>
      <tp t="s">
        <v>#N/A Error:User does not have access</v>
        <stp/>
        <stp>##V3_BCURVESTRIPV12</stp>
        <stp>[PortfolioDaily Data.xlsx]DF Curve!R403C6</stp>
        <stp>S23</stp>
        <stp>Curvedate</stp>
        <stp>44833</stp>
        <tr r="F403" s="7"/>
      </tp>
      <tp t="s">
        <v>#N/A Error:User does not have access</v>
        <stp/>
        <stp>##V3_BCURVESTRIPV12</stp>
        <stp>[PortfolioDaily Data.xlsx]DF Curve!R472C5</stp>
        <stp>S23</stp>
        <stp>Curvedate</stp>
        <stp>44930</stp>
        <tr r="E472" s="7"/>
      </tp>
      <tp t="s">
        <v>#N/A Error:User does not have access</v>
        <stp/>
        <stp>##V3_BCURVESTRIPV12</stp>
        <stp>[PortfolioDaily Data.xlsx]DF Curve!R403C7</stp>
        <stp>S23</stp>
        <stp>Curvedate</stp>
        <stp>44833</stp>
        <tr r="G403" s="7"/>
      </tp>
      <tp t="s">
        <v>#N/A Error:User does not have access</v>
        <stp/>
        <stp>##V3_BCURVESTRIPV12</stp>
        <stp>[PortfolioDaily Data.xlsx]DF Curve!R472C4</stp>
        <stp>S23</stp>
        <stp>Curvedate</stp>
        <stp>44930</stp>
        <tr r="D472" s="7"/>
      </tp>
      <tp t="s">
        <v>#N/A Error:User does not have access</v>
        <stp/>
        <stp>##V3_BCURVESTRIPV12</stp>
        <stp>[PortfolioDaily Data.xlsx]DF Curve!R403C8</stp>
        <stp>S23</stp>
        <stp>Curvedate</stp>
        <stp>44833</stp>
        <tr r="H403" s="7"/>
      </tp>
      <tp t="s">
        <v>#N/A Error:User does not have access</v>
        <stp/>
        <stp>##V3_BCURVESTRIPV12</stp>
        <stp>[PortfolioDaily Data.xlsx]DF Curve!R403C9</stp>
        <stp>S23</stp>
        <stp>Curvedate</stp>
        <stp>44833</stp>
        <tr r="I403" s="7"/>
      </tp>
      <tp t="s">
        <v>#N/A Error:User does not have access</v>
        <stp/>
        <stp>##V3_BCURVESTRIPV12</stp>
        <stp>[PortfolioDaily Data.xlsx]DF Curve!R472C9</stp>
        <stp>S23</stp>
        <stp>Curvedate</stp>
        <stp>44930</stp>
        <tr r="I472" s="7"/>
      </tp>
      <tp t="s">
        <v>#N/A Error:User does not have access</v>
        <stp/>
        <stp>##V3_BCURVESTRIPV12</stp>
        <stp>[PortfolioDaily Data.xlsx]DF Curve!R472C8</stp>
        <stp>S23</stp>
        <stp>Curvedate</stp>
        <stp>44930</stp>
        <tr r="H472" s="7"/>
      </tp>
      <tp t="s">
        <v>#N/A Error:User does not have access</v>
        <stp/>
        <stp>##V3_BCURVESTRIPV12</stp>
        <stp>[PortfolioDaily Data.xlsx]DF Curve!R492C9</stp>
        <stp>S23</stp>
        <stp>Curvedate</stp>
        <stp>44958</stp>
        <tr r="I492" s="7"/>
      </tp>
      <tp t="s">
        <v>#N/A Error:User does not have access</v>
        <stp/>
        <stp>##V3_BCURVESTRIPV12</stp>
        <stp>[PortfolioDaily Data.xlsx]DF Curve!R492C8</stp>
        <stp>S23</stp>
        <stp>Curvedate</stp>
        <stp>44958</stp>
        <tr r="H492" s="7"/>
      </tp>
      <tp t="s">
        <v>#N/A Error:User does not have access</v>
        <stp/>
        <stp>##V3_BCURVESTRIPV12</stp>
        <stp>[PortfolioDaily Data.xlsx]DF Curve!R492C3</stp>
        <stp>S23</stp>
        <stp>Curvedate</stp>
        <stp>44958</stp>
        <tr r="C492" s="7"/>
      </tp>
      <tp t="s">
        <v>#N/A Error:User does not have access</v>
        <stp/>
        <stp>##V3_BCURVESTRIPV12</stp>
        <stp>[PortfolioDaily Data.xlsx]DF Curve!R492C2</stp>
        <stp>S23</stp>
        <stp>Curvedate</stp>
        <stp>44958</stp>
        <tr r="B492" s="7"/>
      </tp>
      <tp t="s">
        <v>#N/A Error:User does not have access</v>
        <stp/>
        <stp>##V3_BCURVESTRIPV12</stp>
        <stp>[PortfolioDaily Data.xlsx]DF Curve!R492C7</stp>
        <stp>S23</stp>
        <stp>Curvedate</stp>
        <stp>44958</stp>
        <tr r="G492" s="7"/>
      </tp>
      <tp t="s">
        <v>#N/A Error:User does not have access</v>
        <stp/>
        <stp>##V3_BCURVESTRIPV12</stp>
        <stp>[PortfolioDaily Data.xlsx]DF Curve!R492C6</stp>
        <stp>S23</stp>
        <stp>Curvedate</stp>
        <stp>44958</stp>
        <tr r="F492" s="7"/>
      </tp>
      <tp t="s">
        <v>#N/A Error:User does not have access</v>
        <stp/>
        <stp>##V3_BCURVESTRIPV12</stp>
        <stp>[PortfolioDaily Data.xlsx]DF Curve!R492C5</stp>
        <stp>S23</stp>
        <stp>Curvedate</stp>
        <stp>44958</stp>
        <tr r="E492" s="7"/>
      </tp>
      <tp t="s">
        <v>#N/A Error:User does not have access</v>
        <stp/>
        <stp>##V3_BCURVESTRIPV12</stp>
        <stp>[PortfolioDaily Data.xlsx]DF Curve!R492C4</stp>
        <stp>S23</stp>
        <stp>Curvedate</stp>
        <stp>44958</stp>
        <tr r="D492" s="7"/>
      </tp>
      <tp t="s">
        <v>#N/A Error:User does not have access</v>
        <stp/>
        <stp>##V3_BCURVESTRIPV12</stp>
        <stp>[PortfolioDaily Data.xlsx]DF Curve!R413C4</stp>
        <stp>S23</stp>
        <stp>Curvedate</stp>
        <stp>44847</stp>
        <tr r="D413" s="7"/>
      </tp>
      <tp t="s">
        <v>#N/A Error:User does not have access</v>
        <stp/>
        <stp>##V3_BCURVESTRIPV12</stp>
        <stp>[PortfolioDaily Data.xlsx]DF Curve!R482C7</stp>
        <stp>S23</stp>
        <stp>Curvedate</stp>
        <stp>44944</stp>
        <tr r="G482" s="7"/>
      </tp>
      <tp t="s">
        <v>#N/A Error:User does not have access</v>
        <stp/>
        <stp>##V3_BCURVESTRIPV12</stp>
        <stp>[PortfolioDaily Data.xlsx]DF Curve!R413C5</stp>
        <stp>S23</stp>
        <stp>Curvedate</stp>
        <stp>44847</stp>
        <tr r="E413" s="7"/>
      </tp>
      <tp t="s">
        <v>#N/A Error:User does not have access</v>
        <stp/>
        <stp>##V3_BCURVESTRIPV12</stp>
        <stp>[PortfolioDaily Data.xlsx]DF Curve!R482C6</stp>
        <stp>S23</stp>
        <stp>Curvedate</stp>
        <stp>44944</stp>
        <tr r="F482" s="7"/>
      </tp>
      <tp t="s">
        <v>#N/A Error:User does not have access</v>
        <stp/>
        <stp>##V3_BCURVESTRIPV12</stp>
        <stp>[PortfolioDaily Data.xlsx]DF Curve!R413C6</stp>
        <stp>S23</stp>
        <stp>Curvedate</stp>
        <stp>44847</stp>
        <tr r="F413" s="7"/>
      </tp>
      <tp t="s">
        <v>#N/A Error:User does not have access</v>
        <stp/>
        <stp>##V3_BCURVESTRIPV12</stp>
        <stp>[PortfolioDaily Data.xlsx]DF Curve!R482C5</stp>
        <stp>S23</stp>
        <stp>Curvedate</stp>
        <stp>44944</stp>
        <tr r="E482" s="7"/>
      </tp>
      <tp t="s">
        <v>#N/A Error:User does not have access</v>
        <stp/>
        <stp>##V3_BCURVESTRIPV12</stp>
        <stp>[PortfolioDaily Data.xlsx]DF Curve!R413C7</stp>
        <stp>S23</stp>
        <stp>Curvedate</stp>
        <stp>44847</stp>
        <tr r="G413" s="7"/>
      </tp>
      <tp t="s">
        <v>#N/A Error:User does not have access</v>
        <stp/>
        <stp>##V3_BCURVESTRIPV12</stp>
        <stp>[PortfolioDaily Data.xlsx]DF Curve!R482C4</stp>
        <stp>S23</stp>
        <stp>Curvedate</stp>
        <stp>44944</stp>
        <tr r="D482" s="7"/>
      </tp>
      <tp t="s">
        <v>#N/A Error:User does not have access</v>
        <stp/>
        <stp>##V3_BCURVESTRIPV12</stp>
        <stp>[PortfolioDaily Data.xlsx]DF Curve!R482C3</stp>
        <stp>S23</stp>
        <stp>Curvedate</stp>
        <stp>44944</stp>
        <tr r="C482" s="7"/>
      </tp>
      <tp t="s">
        <v>#N/A Error:User does not have access</v>
        <stp/>
        <stp>##V3_BCURVESTRIPV12</stp>
        <stp>[PortfolioDaily Data.xlsx]DF Curve!R482C2</stp>
        <stp>S23</stp>
        <stp>Curvedate</stp>
        <stp>44944</stp>
        <tr r="B482" s="7"/>
      </tp>
      <tp t="s">
        <v>#N/A Error:User does not have access</v>
        <stp/>
        <stp>##V3_BCURVESTRIPV12</stp>
        <stp>[PortfolioDaily Data.xlsx]DF Curve!R413C2</stp>
        <stp>S23</stp>
        <stp>Curvedate</stp>
        <stp>44847</stp>
        <tr r="B413" s="7"/>
      </tp>
      <tp t="s">
        <v>#N/A Error:User does not have access</v>
        <stp/>
        <stp>##V3_BCURVESTRIPV12</stp>
        <stp>[PortfolioDaily Data.xlsx]DF Curve!R413C3</stp>
        <stp>S23</stp>
        <stp>Curvedate</stp>
        <stp>44847</stp>
        <tr r="C413" s="7"/>
      </tp>
      <tp t="s">
        <v>#N/A Error:User does not have access</v>
        <stp/>
        <stp>##V3_BCURVESTRIPV12</stp>
        <stp>[PortfolioDaily Data.xlsx]DF Curve!R413C8</stp>
        <stp>S23</stp>
        <stp>Curvedate</stp>
        <stp>44847</stp>
        <tr r="H413" s="7"/>
      </tp>
      <tp t="s">
        <v>#N/A Error:User does not have access</v>
        <stp/>
        <stp>##V3_BCURVESTRIPV12</stp>
        <stp>[PortfolioDaily Data.xlsx]DF Curve!R413C9</stp>
        <stp>S23</stp>
        <stp>Curvedate</stp>
        <stp>44847</stp>
        <tr r="I413" s="7"/>
      </tp>
      <tp t="s">
        <v>#N/A Error:User does not have access</v>
        <stp/>
        <stp>##V3_BCURVESTRIPV12</stp>
        <stp>[PortfolioDaily Data.xlsx]DF Curve!R482C9</stp>
        <stp>S23</stp>
        <stp>Curvedate</stp>
        <stp>44944</stp>
        <tr r="I482" s="7"/>
      </tp>
      <tp t="s">
        <v>#N/A Error:User does not have access</v>
        <stp/>
        <stp>##V3_BCURVESTRIPV12</stp>
        <stp>[PortfolioDaily Data.xlsx]DF Curve!R482C8</stp>
        <stp>S23</stp>
        <stp>Curvedate</stp>
        <stp>44944</stp>
        <tr r="H482" s="7"/>
      </tp>
      <tp t="s">
        <v>#N/A Error:User does not have access</v>
        <stp/>
        <stp>##V3_BCURVESTRIPV12</stp>
        <stp>[PortfolioDaily Data.xlsx]DF Curve!R433C6</stp>
        <stp>S23</stp>
        <stp>Curvedate</stp>
        <stp>44875</stp>
        <tr r="F433" s="7"/>
      </tp>
      <tp t="s">
        <v>#N/A Error:User does not have access</v>
        <stp/>
        <stp>##V3_BCURVESTRIPV12</stp>
        <stp>[PortfolioDaily Data.xlsx]DF Curve!R433C7</stp>
        <stp>S23</stp>
        <stp>Curvedate</stp>
        <stp>44875</stp>
        <tr r="G433" s="7"/>
      </tp>
      <tp t="s">
        <v>#N/A Error:User does not have access</v>
        <stp/>
        <stp>##V3_BCURVESTRIPV12</stp>
        <stp>[PortfolioDaily Data.xlsx]DF Curve!R433C4</stp>
        <stp>S23</stp>
        <stp>Curvedate</stp>
        <stp>44875</stp>
        <tr r="D433" s="7"/>
      </tp>
      <tp t="s">
        <v>#N/A Error:User does not have access</v>
        <stp/>
        <stp>##V3_BCURVESTRIPV12</stp>
        <stp>[PortfolioDaily Data.xlsx]DF Curve!R433C5</stp>
        <stp>S23</stp>
        <stp>Curvedate</stp>
        <stp>44875</stp>
        <tr r="E433" s="7"/>
      </tp>
      <tp t="s">
        <v>#N/A Error:User does not have access</v>
        <stp/>
        <stp>##V3_BCURVESTRIPV12</stp>
        <stp>[PortfolioDaily Data.xlsx]DF Curve!R433C2</stp>
        <stp>S23</stp>
        <stp>Curvedate</stp>
        <stp>44875</stp>
        <tr r="B433" s="7"/>
      </tp>
      <tp t="s">
        <v>#N/A Error:User does not have access</v>
        <stp/>
        <stp>##V3_BCURVESTRIPV12</stp>
        <stp>[PortfolioDaily Data.xlsx]DF Curve!R433C3</stp>
        <stp>S23</stp>
        <stp>Curvedate</stp>
        <stp>44875</stp>
        <tr r="C433" s="7"/>
      </tp>
      <tp t="s">
        <v>#N/A Error:User does not have access</v>
        <stp/>
        <stp>##V3_BCURVESTRIPV12</stp>
        <stp>[PortfolioDaily Data.xlsx]DF Curve!R433C8</stp>
        <stp>S23</stp>
        <stp>Curvedate</stp>
        <stp>44875</stp>
        <tr r="H433" s="7"/>
      </tp>
      <tp t="s">
        <v>#N/A Error:User does not have access</v>
        <stp/>
        <stp>##V3_BCURVESTRIPV12</stp>
        <stp>[PortfolioDaily Data.xlsx]DF Curve!R433C9</stp>
        <stp>S23</stp>
        <stp>Curvedate</stp>
        <stp>44875</stp>
        <tr r="I433" s="7"/>
      </tp>
      <tp t="s">
        <v>#N/A Error:User does not have access</v>
        <stp/>
        <stp>##V3_BCURVESTRIPV12</stp>
        <stp>[PortfolioDaily Data.xlsx]DF Curve!R423C2</stp>
        <stp>S23</stp>
        <stp>Curvedate</stp>
        <stp>44861</stp>
        <tr r="B423" s="7"/>
      </tp>
      <tp t="s">
        <v>#N/A Error:User does not have access</v>
        <stp/>
        <stp>##V3_BCURVESTRIPV12</stp>
        <stp>[PortfolioDaily Data.xlsx]DF Curve!R423C3</stp>
        <stp>S23</stp>
        <stp>Curvedate</stp>
        <stp>44861</stp>
        <tr r="C423" s="7"/>
      </tp>
      <tp t="s">
        <v>#N/A Error:User does not have access</v>
        <stp/>
        <stp>##V3_BCURVESTRIPV12</stp>
        <stp>[PortfolioDaily Data.xlsx]DF Curve!R423C6</stp>
        <stp>S23</stp>
        <stp>Curvedate</stp>
        <stp>44861</stp>
        <tr r="F423" s="7"/>
      </tp>
      <tp t="s">
        <v>#N/A Error:User does not have access</v>
        <stp/>
        <stp>##V3_BCURVESTRIPV12</stp>
        <stp>[PortfolioDaily Data.xlsx]DF Curve!R423C7</stp>
        <stp>S23</stp>
        <stp>Curvedate</stp>
        <stp>44861</stp>
        <tr r="G423" s="7"/>
      </tp>
      <tp t="s">
        <v>#N/A Error:User does not have access</v>
        <stp/>
        <stp>##V3_BCURVESTRIPV12</stp>
        <stp>[PortfolioDaily Data.xlsx]DF Curve!R423C4</stp>
        <stp>S23</stp>
        <stp>Curvedate</stp>
        <stp>44861</stp>
        <tr r="D423" s="7"/>
      </tp>
      <tp t="s">
        <v>#N/A Error:User does not have access</v>
        <stp/>
        <stp>##V3_BCURVESTRIPV12</stp>
        <stp>[PortfolioDaily Data.xlsx]DF Curve!R423C5</stp>
        <stp>S23</stp>
        <stp>Curvedate</stp>
        <stp>44861</stp>
        <tr r="E423" s="7"/>
      </tp>
      <tp t="s">
        <v>#N/A Error:User does not have access</v>
        <stp/>
        <stp>##V3_BCURVESTRIPV12</stp>
        <stp>[PortfolioDaily Data.xlsx]DF Curve!R423C8</stp>
        <stp>S23</stp>
        <stp>Curvedate</stp>
        <stp>44861</stp>
        <tr r="H423" s="7"/>
      </tp>
      <tp t="s">
        <v>#N/A Error:User does not have access</v>
        <stp/>
        <stp>##V3_BCURVESTRIPV12</stp>
        <stp>[PortfolioDaily Data.xlsx]DF Curve!R423C9</stp>
        <stp>S23</stp>
        <stp>Curvedate</stp>
        <stp>44861</stp>
        <tr r="I423" s="7"/>
      </tp>
    </main>
    <main first="bloomberg.rtd">
      <tp t="s">
        <v>#N/A Error:User does not have access</v>
        <stp/>
        <stp>##V3_BCURVESTRIPV12</stp>
        <stp>[PortfolioDaily Data.xlsx]DF Curve!R440C5</stp>
        <stp>S23</stp>
        <stp>Curvedate</stp>
        <stp>44886</stp>
        <tr r="E440" s="7"/>
      </tp>
      <tp t="s">
        <v>#N/A Error:User does not have access</v>
        <stp/>
        <stp>##V3_BCURVESTRIPV12</stp>
        <stp>[PortfolioDaily Data.xlsx]DF Curve!R440C4</stp>
        <stp>S23</stp>
        <stp>Curvedate</stp>
        <stp>44886</stp>
        <tr r="D440" s="7"/>
      </tp>
      <tp t="s">
        <v>#N/A Error:User does not have access</v>
        <stp/>
        <stp>##V3_BCURVESTRIPV12</stp>
        <stp>[PortfolioDaily Data.xlsx]DF Curve!R440C7</stp>
        <stp>S23</stp>
        <stp>Curvedate</stp>
        <stp>44886</stp>
        <tr r="G440" s="7"/>
      </tp>
      <tp t="s">
        <v>#N/A Error:User does not have access</v>
        <stp/>
        <stp>##V3_BCURVESTRIPV12</stp>
        <stp>[PortfolioDaily Data.xlsx]DF Curve!R440C6</stp>
        <stp>S23</stp>
        <stp>Curvedate</stp>
        <stp>44886</stp>
        <tr r="F440" s="7"/>
      </tp>
      <tp t="s">
        <v>#N/A Error:User does not have access</v>
        <stp/>
        <stp>##V3_BCURVESTRIPV12</stp>
        <stp>[PortfolioDaily Data.xlsx]DF Curve!R440C3</stp>
        <stp>S23</stp>
        <stp>Curvedate</stp>
        <stp>44886</stp>
        <tr r="C440" s="7"/>
      </tp>
      <tp t="s">
        <v>#N/A Error:User does not have access</v>
        <stp/>
        <stp>##V3_BCURVESTRIPV12</stp>
        <stp>[PortfolioDaily Data.xlsx]DF Curve!R440C2</stp>
        <stp>S23</stp>
        <stp>Curvedate</stp>
        <stp>44886</stp>
        <tr r="B440" s="7"/>
      </tp>
      <tp t="s">
        <v>#N/A Error:User does not have access</v>
        <stp/>
        <stp>##V3_BCURVESTRIPV12</stp>
        <stp>[PortfolioDaily Data.xlsx]DF Curve!R440C9</stp>
        <stp>S23</stp>
        <stp>Curvedate</stp>
        <stp>44886</stp>
        <tr r="I440" s="7"/>
      </tp>
      <tp t="s">
        <v>#N/A Error:User does not have access</v>
        <stp/>
        <stp>##V3_BCURVESTRIPV12</stp>
        <stp>[PortfolioDaily Data.xlsx]DF Curve!R440C8</stp>
        <stp>S23</stp>
        <stp>Curvedate</stp>
        <stp>44886</stp>
        <tr r="H440" s="7"/>
      </tp>
      <tp t="s">
        <v>#N/A Error:User does not have access</v>
        <stp/>
        <stp>##V3_BCURVESTRIPV12</stp>
        <stp>[PortfolioDaily Data.xlsx]DF Curve!R461C6</stp>
        <stp>S23</stp>
        <stp>Curvedate</stp>
        <stp>44915</stp>
        <tr r="F461" s="7"/>
      </tp>
      <tp t="s">
        <v>#N/A Error:User does not have access</v>
        <stp/>
        <stp>##V3_BCURVESTRIPV12</stp>
        <stp>[PortfolioDaily Data.xlsx]DF Curve!R390C2</stp>
        <stp>S23</stp>
        <stp>Curvedate</stp>
        <stp>44816</stp>
        <tr r="B390" s="7"/>
      </tp>
      <tp t="s">
        <v>#N/A Error:User does not have access</v>
        <stp/>
        <stp>##V3_BCURVESTRIPV12</stp>
        <stp>[PortfolioDaily Data.xlsx]DF Curve!R461C7</stp>
        <stp>S23</stp>
        <stp>Curvedate</stp>
        <stp>44915</stp>
        <tr r="G461" s="7"/>
      </tp>
      <tp t="s">
        <v>#N/A Error:User does not have access</v>
        <stp/>
        <stp>##V3_BCURVESTRIPV12</stp>
        <stp>[PortfolioDaily Data.xlsx]DF Curve!R390C3</stp>
        <stp>S23</stp>
        <stp>Curvedate</stp>
        <stp>44816</stp>
        <tr r="C390" s="7"/>
      </tp>
      <tp t="s">
        <v>#N/A Error:User does not have access</v>
        <stp/>
        <stp>##V3_BCURVESTRIPV12</stp>
        <stp>[PortfolioDaily Data.xlsx]DF Curve!R461C4</stp>
        <stp>S23</stp>
        <stp>Curvedate</stp>
        <stp>44915</stp>
        <tr r="D461" s="7"/>
      </tp>
      <tp t="s">
        <v>#N/A Error:User does not have access</v>
        <stp/>
        <stp>##V3_BCURVESTRIPV12</stp>
        <stp>[PortfolioDaily Data.xlsx]DF Curve!R461C5</stp>
        <stp>S23</stp>
        <stp>Curvedate</stp>
        <stp>44915</stp>
        <tr r="E461" s="7"/>
      </tp>
      <tp t="s">
        <v>#N/A Error:User does not have access</v>
        <stp/>
        <stp>##V3_BCURVESTRIPV12</stp>
        <stp>[PortfolioDaily Data.xlsx]DF Curve!R461C2</stp>
        <stp>S23</stp>
        <stp>Curvedate</stp>
        <stp>44915</stp>
        <tr r="B461" s="7"/>
      </tp>
      <tp t="s">
        <v>#N/A Error:User does not have access</v>
        <stp/>
        <stp>##V3_BCURVESTRIPV12</stp>
        <stp>[PortfolioDaily Data.xlsx]DF Curve!R390C6</stp>
        <stp>S23</stp>
        <stp>Curvedate</stp>
        <stp>44816</stp>
        <tr r="F390" s="7"/>
      </tp>
      <tp t="s">
        <v>#N/A Error:User does not have access</v>
        <stp/>
        <stp>##V3_BCURVESTRIPV12</stp>
        <stp>[PortfolioDaily Data.xlsx]DF Curve!R461C3</stp>
        <stp>S23</stp>
        <stp>Curvedate</stp>
        <stp>44915</stp>
        <tr r="C461" s="7"/>
      </tp>
      <tp t="s">
        <v>#N/A Error:User does not have access</v>
        <stp/>
        <stp>##V3_BCURVESTRIPV12</stp>
        <stp>[PortfolioDaily Data.xlsx]DF Curve!R390C7</stp>
        <stp>S23</stp>
        <stp>Curvedate</stp>
        <stp>44816</stp>
        <tr r="G390" s="7"/>
      </tp>
      <tp t="s">
        <v>#N/A Error:User does not have access</v>
        <stp/>
        <stp>##V3_BCURVESTRIPV12</stp>
        <stp>[PortfolioDaily Data.xlsx]DF Curve!R390C4</stp>
        <stp>S23</stp>
        <stp>Curvedate</stp>
        <stp>44816</stp>
        <tr r="D390" s="7"/>
      </tp>
      <tp t="s">
        <v>#N/A Error:User does not have access</v>
        <stp/>
        <stp>##V3_BCURVESTRIPV12</stp>
        <stp>[PortfolioDaily Data.xlsx]DF Curve!R390C5</stp>
        <stp>S23</stp>
        <stp>Curvedate</stp>
        <stp>44816</stp>
        <tr r="E390" s="7"/>
      </tp>
      <tp t="s">
        <v>#N/A Error:User does not have access</v>
        <stp/>
        <stp>##V3_BCURVESTRIPV12</stp>
        <stp>[PortfolioDaily Data.xlsx]DF Curve!R390C8</stp>
        <stp>S23</stp>
        <stp>Curvedate</stp>
        <stp>44816</stp>
        <tr r="H390" s="7"/>
      </tp>
      <tp t="s">
        <v>#N/A Error:User does not have access</v>
        <stp/>
        <stp>##V3_BCURVESTRIPV12</stp>
        <stp>[PortfolioDaily Data.xlsx]DF Curve!R390C9</stp>
        <stp>S23</stp>
        <stp>Curvedate</stp>
        <stp>44816</stp>
        <tr r="I390" s="7"/>
      </tp>
      <tp t="s">
        <v>#N/A Error:User does not have access</v>
        <stp/>
        <stp>##V3_BCURVESTRIPV12</stp>
        <stp>[PortfolioDaily Data.xlsx]DF Curve!R461C8</stp>
        <stp>S23</stp>
        <stp>Curvedate</stp>
        <stp>44915</stp>
        <tr r="H461" s="7"/>
      </tp>
      <tp t="s">
        <v>#N/A Error:User does not have access</v>
        <stp/>
        <stp>##V3_BCURVESTRIPV12</stp>
        <stp>[PortfolioDaily Data.xlsx]DF Curve!R461C9</stp>
        <stp>S23</stp>
        <stp>Curvedate</stp>
        <stp>44915</stp>
        <tr r="I461" s="7"/>
      </tp>
      <tp t="s">
        <v>#N/A Error:User does not have access</v>
        <stp/>
        <stp>##V3_BCURVESTRIPV12</stp>
        <stp>[PortfolioDaily Data.xlsx]DF Curve!R451C2</stp>
        <stp>S23</stp>
        <stp>Curvedate</stp>
        <stp>44901</stp>
        <tr r="B451" s="7"/>
      </tp>
      <tp t="s">
        <v>#N/A Error:User does not have access</v>
        <stp/>
        <stp>##V3_BCURVESTRIPV12</stp>
        <stp>[PortfolioDaily Data.xlsx]DF Curve!R380C6</stp>
        <stp>S23</stp>
        <stp>Curvedate</stp>
        <stp>44802</stp>
        <tr r="F380" s="7"/>
      </tp>
      <tp t="s">
        <v>#N/A Error:User does not have access</v>
        <stp/>
        <stp>##V3_BCURVESTRIPV12</stp>
        <stp>[PortfolioDaily Data.xlsx]DF Curve!R451C3</stp>
        <stp>S23</stp>
        <stp>Curvedate</stp>
        <stp>44901</stp>
        <tr r="C451" s="7"/>
      </tp>
      <tp t="s">
        <v>#N/A Error:User does not have access</v>
        <stp/>
        <stp>##V3_BCURVESTRIPV12</stp>
        <stp>[PortfolioDaily Data.xlsx]DF Curve!R380C7</stp>
        <stp>S23</stp>
        <stp>Curvedate</stp>
        <stp>44802</stp>
        <tr r="G380" s="7"/>
      </tp>
      <tp t="s">
        <v>#N/A Error:User does not have access</v>
        <stp/>
        <stp>##V3_BCURVESTRIPV12</stp>
        <stp>[PortfolioDaily Data.xlsx]DF Curve!R380C4</stp>
        <stp>S23</stp>
        <stp>Curvedate</stp>
        <stp>44802</stp>
        <tr r="D380" s="7"/>
      </tp>
      <tp t="s">
        <v>#N/A Error:User does not have access</v>
        <stp/>
        <stp>##V3_BCURVESTRIPV12</stp>
        <stp>[PortfolioDaily Data.xlsx]DF Curve!R380C5</stp>
        <stp>S23</stp>
        <stp>Curvedate</stp>
        <stp>44802</stp>
        <tr r="E380" s="7"/>
      </tp>
      <tp t="s">
        <v>#N/A Error:User does not have access</v>
        <stp/>
        <stp>##V3_BCURVESTRIPV12</stp>
        <stp>[PortfolioDaily Data.xlsx]DF Curve!R451C6</stp>
        <stp>S23</stp>
        <stp>Curvedate</stp>
        <stp>44901</stp>
        <tr r="F451" s="7"/>
      </tp>
      <tp t="s">
        <v>#N/A Error:User does not have access</v>
        <stp/>
        <stp>##V3_BCURVESTRIPV12</stp>
        <stp>[PortfolioDaily Data.xlsx]DF Curve!R380C2</stp>
        <stp>S23</stp>
        <stp>Curvedate</stp>
        <stp>44802</stp>
        <tr r="B380" s="7"/>
      </tp>
      <tp t="s">
        <v>#N/A Error:User does not have access</v>
        <stp/>
        <stp>##V3_BCURVESTRIPV12</stp>
        <stp>[PortfolioDaily Data.xlsx]DF Curve!R451C7</stp>
        <stp>S23</stp>
        <stp>Curvedate</stp>
        <stp>44901</stp>
        <tr r="G451" s="7"/>
      </tp>
      <tp t="s">
        <v>#N/A Error:User does not have access</v>
        <stp/>
        <stp>##V3_BCURVESTRIPV12</stp>
        <stp>[PortfolioDaily Data.xlsx]DF Curve!R380C3</stp>
        <stp>S23</stp>
        <stp>Curvedate</stp>
        <stp>44802</stp>
        <tr r="C380" s="7"/>
      </tp>
      <tp t="s">
        <v>#N/A Error:User does not have access</v>
        <stp/>
        <stp>##V3_BCURVESTRIPV12</stp>
        <stp>[PortfolioDaily Data.xlsx]DF Curve!R451C4</stp>
        <stp>S23</stp>
        <stp>Curvedate</stp>
        <stp>44901</stp>
        <tr r="D451" s="7"/>
      </tp>
      <tp t="s">
        <v>#N/A Error:User does not have access</v>
        <stp/>
        <stp>##V3_BCURVESTRIPV12</stp>
        <stp>[PortfolioDaily Data.xlsx]DF Curve!R451C5</stp>
        <stp>S23</stp>
        <stp>Curvedate</stp>
        <stp>44901</stp>
        <tr r="E451" s="7"/>
      </tp>
      <tp t="s">
        <v>#N/A Error:User does not have access</v>
        <stp/>
        <stp>##V3_BCURVESTRIPV12</stp>
        <stp>[PortfolioDaily Data.xlsx]DF Curve!R451C8</stp>
        <stp>S23</stp>
        <stp>Curvedate</stp>
        <stp>44901</stp>
        <tr r="H451" s="7"/>
      </tp>
      <tp t="s">
        <v>#N/A Error:User does not have access</v>
        <stp/>
        <stp>##V3_BCURVESTRIPV12</stp>
        <stp>[PortfolioDaily Data.xlsx]DF Curve!R451C9</stp>
        <stp>S23</stp>
        <stp>Curvedate</stp>
        <stp>44901</stp>
        <tr r="I451" s="7"/>
      </tp>
      <tp t="s">
        <v>#N/A Error:User does not have access</v>
        <stp/>
        <stp>##V3_BCURVESTRIPV12</stp>
        <stp>[PortfolioDaily Data.xlsx]DF Curve!R380C8</stp>
        <stp>S23</stp>
        <stp>Curvedate</stp>
        <stp>44802</stp>
        <tr r="H380" s="7"/>
      </tp>
      <tp t="s">
        <v>#N/A Error:User does not have access</v>
        <stp/>
        <stp>##V3_BCURVESTRIPV12</stp>
        <stp>[PortfolioDaily Data.xlsx]DF Curve!R380C9</stp>
        <stp>S23</stp>
        <stp>Curvedate</stp>
        <stp>44802</stp>
        <tr r="I380" s="7"/>
      </tp>
      <tp t="s">
        <v>#N/A Error:User does not have access</v>
        <stp/>
        <stp>##V3_BCURVESTRIPV12</stp>
        <stp>[PortfolioDaily Data.xlsx]DF Curve!R400C3</stp>
        <stp>S23</stp>
        <stp>Curvedate</stp>
        <stp>44830</stp>
        <tr r="C400" s="7"/>
      </tp>
      <tp t="s">
        <v>#N/A Error:User does not have access</v>
        <stp/>
        <stp>##V3_BCURVESTRIPV12</stp>
        <stp>[PortfolioDaily Data.xlsx]DF Curve!R400C2</stp>
        <stp>S23</stp>
        <stp>Curvedate</stp>
        <stp>44830</stp>
        <tr r="B400" s="7"/>
      </tp>
      <tp t="s">
        <v>#N/A Error:User does not have access</v>
        <stp/>
        <stp>##V3_BCURVESTRIPV12</stp>
        <stp>[PortfolioDaily Data.xlsx]DF Curve!R400C7</stp>
        <stp>S23</stp>
        <stp>Curvedate</stp>
        <stp>44830</stp>
        <tr r="G400" s="7"/>
      </tp>
      <tp t="s">
        <v>#N/A Error:User does not have access</v>
        <stp/>
        <stp>##V3_BCURVESTRIPV12</stp>
        <stp>[PortfolioDaily Data.xlsx]DF Curve!R400C6</stp>
        <stp>S23</stp>
        <stp>Curvedate</stp>
        <stp>44830</stp>
        <tr r="F400" s="7"/>
      </tp>
      <tp t="s">
        <v>#N/A Error:User does not have access</v>
        <stp/>
        <stp>##V3_BCURVESTRIPV12</stp>
        <stp>[PortfolioDaily Data.xlsx]DF Curve!R400C5</stp>
        <stp>S23</stp>
        <stp>Curvedate</stp>
        <stp>44830</stp>
        <tr r="E400" s="7"/>
      </tp>
      <tp t="s">
        <v>#N/A Error:User does not have access</v>
        <stp/>
        <stp>##V3_BCURVESTRIPV12</stp>
        <stp>[PortfolioDaily Data.xlsx]DF Curve!R400C4</stp>
        <stp>S23</stp>
        <stp>Curvedate</stp>
        <stp>44830</stp>
        <tr r="D400" s="7"/>
      </tp>
      <tp t="s">
        <v>#N/A Error:User does not have access</v>
        <stp/>
        <stp>##V3_BCURVESTRIPV12</stp>
        <stp>[PortfolioDaily Data.xlsx]DF Curve!R400C9</stp>
        <stp>S23</stp>
        <stp>Curvedate</stp>
        <stp>44830</stp>
        <tr r="I400" s="7"/>
      </tp>
      <tp t="s">
        <v>#N/A Error:User does not have access</v>
        <stp/>
        <stp>##V3_BCURVESTRIPV12</stp>
        <stp>[PortfolioDaily Data.xlsx]DF Curve!R400C8</stp>
        <stp>S23</stp>
        <stp>Curvedate</stp>
        <stp>44830</stp>
        <tr r="H400" s="7"/>
      </tp>
      <tp t="s">
        <v>#N/A Error:User does not have access</v>
        <stp/>
        <stp>##V3_BCURVESTRIPV12</stp>
        <stp>[PortfolioDaily Data.xlsx]DF Curve!R471C8</stp>
        <stp>S23</stp>
        <stp>Curvedate</stp>
        <stp>44929</stp>
        <tr r="H471" s="7"/>
      </tp>
      <tp t="s">
        <v>#N/A Error:User does not have access</v>
        <stp/>
        <stp>##V3_BCURVESTRIPV12</stp>
        <stp>[PortfolioDaily Data.xlsx]DF Curve!R471C9</stp>
        <stp>S23</stp>
        <stp>Curvedate</stp>
        <stp>44929</stp>
        <tr r="I471" s="7"/>
      </tp>
      <tp t="s">
        <v>#N/A Error:User does not have access</v>
        <stp/>
        <stp>##V3_BCURVESTRIPV12</stp>
        <stp>[PortfolioDaily Data.xlsx]DF Curve!R471C2</stp>
        <stp>S23</stp>
        <stp>Curvedate</stp>
        <stp>44929</stp>
        <tr r="B471" s="7"/>
      </tp>
      <tp t="s">
        <v>#N/A Error:User does not have access</v>
        <stp/>
        <stp>##V3_BCURVESTRIPV12</stp>
        <stp>[PortfolioDaily Data.xlsx]DF Curve!R471C3</stp>
        <stp>S23</stp>
        <stp>Curvedate</stp>
        <stp>44929</stp>
        <tr r="C471" s="7"/>
      </tp>
      <tp t="s">
        <v>#N/A Error:User does not have access</v>
        <stp/>
        <stp>##V3_BCURVESTRIPV12</stp>
        <stp>[PortfolioDaily Data.xlsx]DF Curve!R471C6</stp>
        <stp>S23</stp>
        <stp>Curvedate</stp>
        <stp>44929</stp>
        <tr r="F471" s="7"/>
      </tp>
      <tp t="s">
        <v>#N/A Error:User does not have access</v>
        <stp/>
        <stp>##V3_BCURVESTRIPV12</stp>
        <stp>[PortfolioDaily Data.xlsx]DF Curve!R471C7</stp>
        <stp>S23</stp>
        <stp>Curvedate</stp>
        <stp>44929</stp>
        <tr r="G471" s="7"/>
      </tp>
      <tp t="s">
        <v>#N/A Error:User does not have access</v>
        <stp/>
        <stp>##V3_BCURVESTRIPV12</stp>
        <stp>[PortfolioDaily Data.xlsx]DF Curve!R471C4</stp>
        <stp>S23</stp>
        <stp>Curvedate</stp>
        <stp>44929</stp>
        <tr r="D471" s="7"/>
      </tp>
      <tp t="s">
        <v>#N/A Error:User does not have access</v>
        <stp/>
        <stp>##V3_BCURVESTRIPV12</stp>
        <stp>[PortfolioDaily Data.xlsx]DF Curve!R471C5</stp>
        <stp>S23</stp>
        <stp>Curvedate</stp>
        <stp>44929</stp>
        <tr r="E471" s="7"/>
      </tp>
      <tp t="s">
        <v>#N/A Error:User does not have access</v>
        <stp/>
        <stp>##V3_BCURVESTRIPV12</stp>
        <stp>[PortfolioDaily Data.xlsx]DF Curve!R491C4</stp>
        <stp>S23</stp>
        <stp>Curvedate</stp>
        <stp>44957</stp>
        <tr r="D491" s="7"/>
      </tp>
      <tp t="s">
        <v>#N/A Error:User does not have access</v>
        <stp/>
        <stp>##V3_BCURVESTRIPV12</stp>
        <stp>[PortfolioDaily Data.xlsx]DF Curve!R491C5</stp>
        <stp>S23</stp>
        <stp>Curvedate</stp>
        <stp>44957</stp>
        <tr r="E491" s="7"/>
      </tp>
      <tp t="s">
        <v>#N/A Error:User does not have access</v>
        <stp/>
        <stp>##V3_BCURVESTRIPV12</stp>
        <stp>[PortfolioDaily Data.xlsx]DF Curve!R420C9</stp>
        <stp>S23</stp>
        <stp>Curvedate</stp>
        <stp>44858</stp>
        <tr r="I420" s="7"/>
      </tp>
      <tp t="s">
        <v>#N/A Error:User does not have access</v>
        <stp/>
        <stp>##V3_BCURVESTRIPV12</stp>
        <stp>[PortfolioDaily Data.xlsx]DF Curve!R491C6</stp>
        <stp>S23</stp>
        <stp>Curvedate</stp>
        <stp>44957</stp>
        <tr r="F491" s="7"/>
      </tp>
      <tp t="s">
        <v>#N/A Error:User does not have access</v>
        <stp/>
        <stp>##V3_BCURVESTRIPV12</stp>
        <stp>[PortfolioDaily Data.xlsx]DF Curve!R420C8</stp>
        <stp>S23</stp>
        <stp>Curvedate</stp>
        <stp>44858</stp>
        <tr r="H420" s="7"/>
      </tp>
      <tp t="s">
        <v>#N/A Error:User does not have access</v>
        <stp/>
        <stp>##V3_BCURVESTRIPV12</stp>
        <stp>[PortfolioDaily Data.xlsx]DF Curve!R491C7</stp>
        <stp>S23</stp>
        <stp>Curvedate</stp>
        <stp>44957</stp>
        <tr r="G491" s="7"/>
      </tp>
      <tp t="s">
        <v>#N/A Error:User does not have access</v>
        <stp/>
        <stp>##V3_BCURVESTRIPV12</stp>
        <stp>[PortfolioDaily Data.xlsx]DF Curve!R491C2</stp>
        <stp>S23</stp>
        <stp>Curvedate</stp>
        <stp>44957</stp>
        <tr r="B491" s="7"/>
      </tp>
      <tp t="s">
        <v>#N/A Error:User does not have access</v>
        <stp/>
        <stp>##V3_BCURVESTRIPV12</stp>
        <stp>[PortfolioDaily Data.xlsx]DF Curve!R491C3</stp>
        <stp>S23</stp>
        <stp>Curvedate</stp>
        <stp>44957</stp>
        <tr r="C491" s="7"/>
      </tp>
      <tp t="s">
        <v>#N/A Error:User does not have access</v>
        <stp/>
        <stp>##V3_BCURVESTRIPV12</stp>
        <stp>[PortfolioDaily Data.xlsx]DF Curve!R420C3</stp>
        <stp>S23</stp>
        <stp>Curvedate</stp>
        <stp>44858</stp>
        <tr r="C420" s="7"/>
      </tp>
      <tp t="s">
        <v>#N/A Error:User does not have access</v>
        <stp/>
        <stp>##V3_BCURVESTRIPV12</stp>
        <stp>[PortfolioDaily Data.xlsx]DF Curve!R420C2</stp>
        <stp>S23</stp>
        <stp>Curvedate</stp>
        <stp>44858</stp>
        <tr r="B420" s="7"/>
      </tp>
      <tp t="s">
        <v>#N/A Error:User does not have access</v>
        <stp/>
        <stp>##V3_BCURVESTRIPV12</stp>
        <stp>[PortfolioDaily Data.xlsx]DF Curve!R420C7</stp>
        <stp>S23</stp>
        <stp>Curvedate</stp>
        <stp>44858</stp>
        <tr r="G420" s="7"/>
      </tp>
      <tp t="s">
        <v>#N/A Error:User does not have access</v>
        <stp/>
        <stp>##V3_BCURVESTRIPV12</stp>
        <stp>[PortfolioDaily Data.xlsx]DF Curve!R491C8</stp>
        <stp>S23</stp>
        <stp>Curvedate</stp>
        <stp>44957</stp>
        <tr r="H491" s="7"/>
      </tp>
      <tp t="s">
        <v>#N/A Error:User does not have access</v>
        <stp/>
        <stp>##V3_BCURVESTRIPV12</stp>
        <stp>[PortfolioDaily Data.xlsx]DF Curve!R420C6</stp>
        <stp>S23</stp>
        <stp>Curvedate</stp>
        <stp>44858</stp>
        <tr r="F420" s="7"/>
      </tp>
      <tp t="s">
        <v>#N/A Error:User does not have access</v>
        <stp/>
        <stp>##V3_BCURVESTRIPV12</stp>
        <stp>[PortfolioDaily Data.xlsx]DF Curve!R491C9</stp>
        <stp>S23</stp>
        <stp>Curvedate</stp>
        <stp>44957</stp>
        <tr r="I491" s="7"/>
      </tp>
      <tp t="s">
        <v>#N/A Error:User does not have access</v>
        <stp/>
        <stp>##V3_BCURVESTRIPV12</stp>
        <stp>[PortfolioDaily Data.xlsx]DF Curve!R420C5</stp>
        <stp>S23</stp>
        <stp>Curvedate</stp>
        <stp>44858</stp>
        <tr r="E420" s="7"/>
      </tp>
      <tp t="s">
        <v>#N/A Error:User does not have access</v>
        <stp/>
        <stp>##V3_BCURVESTRIPV12</stp>
        <stp>[PortfolioDaily Data.xlsx]DF Curve!R420C4</stp>
        <stp>S23</stp>
        <stp>Curvedate</stp>
        <stp>44858</stp>
        <tr r="D420" s="7"/>
      </tp>
      <tp t="s">
        <v>#N/A Error:User does not have access</v>
        <stp/>
        <stp>##V3_BCURVESTRIPV12</stp>
        <stp>[PortfolioDaily Data.xlsx]DF Curve!R410C7</stp>
        <stp>S23</stp>
        <stp>Curvedate</stp>
        <stp>44844</stp>
        <tr r="G410" s="7"/>
      </tp>
      <tp t="s">
        <v>#N/A Error:User does not have access</v>
        <stp/>
        <stp>##V3_BCURVESTRIPV12</stp>
        <stp>[PortfolioDaily Data.xlsx]DF Curve!R410C6</stp>
        <stp>S23</stp>
        <stp>Curvedate</stp>
        <stp>44844</stp>
        <tr r="F410" s="7"/>
      </tp>
      <tp t="s">
        <v>#N/A Error:User does not have access</v>
        <stp/>
        <stp>##V3_BCURVESTRIPV12</stp>
        <stp>[PortfolioDaily Data.xlsx]DF Curve!R410C5</stp>
        <stp>S23</stp>
        <stp>Curvedate</stp>
        <stp>44844</stp>
        <tr r="E410" s="7"/>
      </tp>
      <tp t="s">
        <v>#N/A Error:User does not have access</v>
        <stp/>
        <stp>##V3_BCURVESTRIPV12</stp>
        <stp>[PortfolioDaily Data.xlsx]DF Curve!R481C2</stp>
        <stp>S23</stp>
        <stp>Curvedate</stp>
        <stp>44943</stp>
        <tr r="B481" s="7"/>
      </tp>
      <tp t="s">
        <v>#N/A Error:User does not have access</v>
        <stp/>
        <stp>##V3_BCURVESTRIPV12</stp>
        <stp>[PortfolioDaily Data.xlsx]DF Curve!R410C4</stp>
        <stp>S23</stp>
        <stp>Curvedate</stp>
        <stp>44844</stp>
        <tr r="D410" s="7"/>
      </tp>
      <tp t="s">
        <v>#N/A Error:User does not have access</v>
        <stp/>
        <stp>##V3_BCURVESTRIPV12</stp>
        <stp>[PortfolioDaily Data.xlsx]DF Curve!R481C3</stp>
        <stp>S23</stp>
        <stp>Curvedate</stp>
        <stp>44943</stp>
        <tr r="C481" s="7"/>
      </tp>
      <tp t="s">
        <v>#N/A Error:User does not have access</v>
        <stp/>
        <stp>##V3_BCURVESTRIPV12</stp>
        <stp>[PortfolioDaily Data.xlsx]DF Curve!R410C3</stp>
        <stp>S23</stp>
        <stp>Curvedate</stp>
        <stp>44844</stp>
        <tr r="C410" s="7"/>
      </tp>
      <tp t="s">
        <v>#N/A Error:User does not have access</v>
        <stp/>
        <stp>##V3_BCURVESTRIPV12</stp>
        <stp>[PortfolioDaily Data.xlsx]DF Curve!R481C4</stp>
        <stp>S23</stp>
        <stp>Curvedate</stp>
        <stp>44943</stp>
        <tr r="D481" s="7"/>
      </tp>
      <tp t="s">
        <v>#N/A Error:User does not have access</v>
        <stp/>
        <stp>##V3_BCURVESTRIPV12</stp>
        <stp>[PortfolioDaily Data.xlsx]DF Curve!R410C2</stp>
        <stp>S23</stp>
        <stp>Curvedate</stp>
        <stp>44844</stp>
        <tr r="B410" s="7"/>
      </tp>
      <tp t="s">
        <v>#N/A Error:User does not have access</v>
        <stp/>
        <stp>##V3_BCURVESTRIPV12</stp>
        <stp>[PortfolioDaily Data.xlsx]DF Curve!R481C5</stp>
        <stp>S23</stp>
        <stp>Curvedate</stp>
        <stp>44943</stp>
        <tr r="E481" s="7"/>
      </tp>
      <tp t="s">
        <v>#N/A Error:User does not have access</v>
        <stp/>
        <stp>##V3_BCURVESTRIPV12</stp>
        <stp>[PortfolioDaily Data.xlsx]DF Curve!R481C6</stp>
        <stp>S23</stp>
        <stp>Curvedate</stp>
        <stp>44943</stp>
        <tr r="F481" s="7"/>
      </tp>
      <tp t="s">
        <v>#N/A Error:User does not have access</v>
        <stp/>
        <stp>##V3_BCURVESTRIPV12</stp>
        <stp>[PortfolioDaily Data.xlsx]DF Curve!R481C7</stp>
        <stp>S23</stp>
        <stp>Curvedate</stp>
        <stp>44943</stp>
        <tr r="G481" s="7"/>
      </tp>
      <tp t="s">
        <v>#N/A Error:User does not have access</v>
        <stp/>
        <stp>##V3_BCURVESTRIPV12</stp>
        <stp>[PortfolioDaily Data.xlsx]DF Curve!R481C8</stp>
        <stp>S23</stp>
        <stp>Curvedate</stp>
        <stp>44943</stp>
        <tr r="H481" s="7"/>
      </tp>
      <tp t="s">
        <v>#N/A Error:User does not have access</v>
        <stp/>
        <stp>##V3_BCURVESTRIPV12</stp>
        <stp>[PortfolioDaily Data.xlsx]DF Curve!R481C9</stp>
        <stp>S23</stp>
        <stp>Curvedate</stp>
        <stp>44943</stp>
        <tr r="I481" s="7"/>
      </tp>
      <tp t="s">
        <v>#N/A Error:User does not have access</v>
        <stp/>
        <stp>##V3_BCURVESTRIPV12</stp>
        <stp>[PortfolioDaily Data.xlsx]DF Curve!R410C9</stp>
        <stp>S23</stp>
        <stp>Curvedate</stp>
        <stp>44844</stp>
        <tr r="I410" s="7"/>
      </tp>
      <tp t="s">
        <v>#N/A Error:User does not have access</v>
        <stp/>
        <stp>##V3_BCURVESTRIPV12</stp>
        <stp>[PortfolioDaily Data.xlsx]DF Curve!R410C8</stp>
        <stp>S23</stp>
        <stp>Curvedate</stp>
        <stp>44844</stp>
        <tr r="H410" s="7"/>
      </tp>
      <tp t="s">
        <v>#N/A Error:User does not have access</v>
        <stp/>
        <stp>##V3_BCURVESTRIPV12</stp>
        <stp>[PortfolioDaily Data.xlsx]DF Curve!R430C3</stp>
        <stp>S23</stp>
        <stp>Curvedate</stp>
        <stp>44872</stp>
        <tr r="C430" s="7"/>
      </tp>
      <tp t="s">
        <v>#N/A Error:User does not have access</v>
        <stp/>
        <stp>##V3_BCURVESTRIPV12</stp>
        <stp>[PortfolioDaily Data.xlsx]DF Curve!R430C2</stp>
        <stp>S23</stp>
        <stp>Curvedate</stp>
        <stp>44872</stp>
        <tr r="B430" s="7"/>
      </tp>
      <tp t="s">
        <v>#N/A Error:User does not have access</v>
        <stp/>
        <stp>##V3_BCURVESTRIPV12</stp>
        <stp>[PortfolioDaily Data.xlsx]DF Curve!R430C5</stp>
        <stp>S23</stp>
        <stp>Curvedate</stp>
        <stp>44872</stp>
        <tr r="E430" s="7"/>
      </tp>
      <tp t="s">
        <v>#N/A Error:User does not have access</v>
        <stp/>
        <stp>##V3_BCURVESTRIPV12</stp>
        <stp>[PortfolioDaily Data.xlsx]DF Curve!R430C4</stp>
        <stp>S23</stp>
        <stp>Curvedate</stp>
        <stp>44872</stp>
        <tr r="D430" s="7"/>
      </tp>
      <tp t="s">
        <v>#N/A Error:User does not have access</v>
        <stp/>
        <stp>##V3_BCURVESTRIPV12</stp>
        <stp>[PortfolioDaily Data.xlsx]DF Curve!R430C7</stp>
        <stp>S23</stp>
        <stp>Curvedate</stp>
        <stp>44872</stp>
        <tr r="G430" s="7"/>
      </tp>
      <tp t="s">
        <v>#N/A Error:User does not have access</v>
        <stp/>
        <stp>##V3_BCURVESTRIPV12</stp>
        <stp>[PortfolioDaily Data.xlsx]DF Curve!R430C6</stp>
        <stp>S23</stp>
        <stp>Curvedate</stp>
        <stp>44872</stp>
        <tr r="F430" s="7"/>
      </tp>
      <tp t="s">
        <v>#N/A Error:User does not have access</v>
        <stp/>
        <stp>##V3_BCURVESTRIPV12</stp>
        <stp>[PortfolioDaily Data.xlsx]DF Curve!R430C9</stp>
        <stp>S23</stp>
        <stp>Curvedate</stp>
        <stp>44872</stp>
        <tr r="I430" s="7"/>
      </tp>
      <tp t="s">
        <v>#N/A Error:User does not have access</v>
        <stp/>
        <stp>##V3_BCURVESTRIPV12</stp>
        <stp>[PortfolioDaily Data.xlsx]DF Curve!R430C8</stp>
        <stp>S23</stp>
        <stp>Curvedate</stp>
        <stp>44872</stp>
        <tr r="H430" s="7"/>
      </tp>
      <tp t="s">
        <v>#N/A Error:User does not have access</v>
        <stp/>
        <stp>##V3_BCURVESTRIPV12</stp>
        <stp>[PortfolioDaily Data.xlsx]DF Curve!R441C4</stp>
        <stp>S23</stp>
        <stp>Curvedate</stp>
        <stp>44887</stp>
        <tr r="D441" s="7"/>
      </tp>
      <tp t="s">
        <v>#N/A Error:User does not have access</v>
        <stp/>
        <stp>##V3_BCURVESTRIPV12</stp>
        <stp>[PortfolioDaily Data.xlsx]DF Curve!R441C5</stp>
        <stp>S23</stp>
        <stp>Curvedate</stp>
        <stp>44887</stp>
        <tr r="E441" s="7"/>
      </tp>
      <tp t="s">
        <v>#N/A Error:User does not have access</v>
        <stp/>
        <stp>##V3_BCURVESTRIPV12</stp>
        <stp>[PortfolioDaily Data.xlsx]DF Curve!R441C6</stp>
        <stp>S23</stp>
        <stp>Curvedate</stp>
        <stp>44887</stp>
        <tr r="F441" s="7"/>
      </tp>
      <tp t="s">
        <v>#N/A Error:User does not have access</v>
        <stp/>
        <stp>##V3_BCURVESTRIPV12</stp>
        <stp>[PortfolioDaily Data.xlsx]DF Curve!R441C7</stp>
        <stp>S23</stp>
        <stp>Curvedate</stp>
        <stp>44887</stp>
        <tr r="G441" s="7"/>
      </tp>
      <tp t="s">
        <v>#N/A Error:User does not have access</v>
        <stp/>
        <stp>##V3_BCURVESTRIPV12</stp>
        <stp>[PortfolioDaily Data.xlsx]DF Curve!R441C2</stp>
        <stp>S23</stp>
        <stp>Curvedate</stp>
        <stp>44887</stp>
        <tr r="B441" s="7"/>
      </tp>
      <tp t="s">
        <v>#N/A Error:User does not have access</v>
        <stp/>
        <stp>##V3_BCURVESTRIPV12</stp>
        <stp>[PortfolioDaily Data.xlsx]DF Curve!R441C3</stp>
        <stp>S23</stp>
        <stp>Curvedate</stp>
        <stp>44887</stp>
        <tr r="C441" s="7"/>
      </tp>
      <tp t="s">
        <v>#N/A Error:User does not have access</v>
        <stp/>
        <stp>##V3_BCURVESTRIPV12</stp>
        <stp>[PortfolioDaily Data.xlsx]DF Curve!R441C8</stp>
        <stp>S23</stp>
        <stp>Curvedate</stp>
        <stp>44887</stp>
        <tr r="H441" s="7"/>
      </tp>
      <tp t="s">
        <v>#N/A Error:User does not have access</v>
        <stp/>
        <stp>##V3_BCURVESTRIPV12</stp>
        <stp>[PortfolioDaily Data.xlsx]DF Curve!R441C9</stp>
        <stp>S23</stp>
        <stp>Curvedate</stp>
        <stp>44887</stp>
        <tr r="I441" s="7"/>
      </tp>
      <tp t="s">
        <v>#N/A Error:User does not have access</v>
        <stp/>
        <stp>##V3_BCURVESTRIPV12</stp>
        <stp>[PortfolioDaily Data.xlsx]DF Curve!R460C7</stp>
        <stp>S23</stp>
        <stp>Curvedate</stp>
        <stp>44914</stp>
        <tr r="G460" s="7"/>
      </tp>
      <tp t="s">
        <v>#N/A Error:User does not have access</v>
        <stp/>
        <stp>##V3_BCURVESTRIPV12</stp>
        <stp>[PortfolioDaily Data.xlsx]DF Curve!R391C3</stp>
        <stp>S23</stp>
        <stp>Curvedate</stp>
        <stp>44817</stp>
        <tr r="C391" s="7"/>
      </tp>
      <tp t="s">
        <v>#N/A Error:User does not have access</v>
        <stp/>
        <stp>##V3_BCURVESTRIPV12</stp>
        <stp>[PortfolioDaily Data.xlsx]DF Curve!R460C6</stp>
        <stp>S23</stp>
        <stp>Curvedate</stp>
        <stp>44914</stp>
        <tr r="F460" s="7"/>
      </tp>
      <tp t="s">
        <v>#N/A Error:User does not have access</v>
        <stp/>
        <stp>##V3_BCURVESTRIPV12</stp>
        <stp>[PortfolioDaily Data.xlsx]DF Curve!R391C2</stp>
        <stp>S23</stp>
        <stp>Curvedate</stp>
        <stp>44817</stp>
        <tr r="B391" s="7"/>
      </tp>
      <tp t="s">
        <v>#N/A Error:User does not have access</v>
        <stp/>
        <stp>##V3_BCURVESTRIPV12</stp>
        <stp>[PortfolioDaily Data.xlsx]DF Curve!R460C5</stp>
        <stp>S23</stp>
        <stp>Curvedate</stp>
        <stp>44914</stp>
        <tr r="E460" s="7"/>
      </tp>
      <tp t="s">
        <v>#N/A Error:User does not have access</v>
        <stp/>
        <stp>##V3_BCURVESTRIPV12</stp>
        <stp>[PortfolioDaily Data.xlsx]DF Curve!R460C4</stp>
        <stp>S23</stp>
        <stp>Curvedate</stp>
        <stp>44914</stp>
        <tr r="D460" s="7"/>
      </tp>
      <tp t="s">
        <v>#N/A Error:User does not have access</v>
        <stp/>
        <stp>##V3_BCURVESTRIPV12</stp>
        <stp>[PortfolioDaily Data.xlsx]DF Curve!R460C3</stp>
        <stp>S23</stp>
        <stp>Curvedate</stp>
        <stp>44914</stp>
        <tr r="C460" s="7"/>
      </tp>
      <tp t="s">
        <v>#N/A Error:User does not have access</v>
        <stp/>
        <stp>##V3_BCURVESTRIPV12</stp>
        <stp>[PortfolioDaily Data.xlsx]DF Curve!R391C7</stp>
        <stp>S23</stp>
        <stp>Curvedate</stp>
        <stp>44817</stp>
        <tr r="G391" s="7"/>
      </tp>
      <tp t="s">
        <v>#N/A Error:User does not have access</v>
        <stp/>
        <stp>##V3_BCURVESTRIPV12</stp>
        <stp>[PortfolioDaily Data.xlsx]DF Curve!R460C2</stp>
        <stp>S23</stp>
        <stp>Curvedate</stp>
        <stp>44914</stp>
        <tr r="B460" s="7"/>
      </tp>
      <tp t="s">
        <v>#N/A Error:User does not have access</v>
        <stp/>
        <stp>##V3_BCURVESTRIPV12</stp>
        <stp>[PortfolioDaily Data.xlsx]DF Curve!R391C6</stp>
        <stp>S23</stp>
        <stp>Curvedate</stp>
        <stp>44817</stp>
        <tr r="F391" s="7"/>
      </tp>
      <tp t="s">
        <v>#N/A Error:User does not have access</v>
        <stp/>
        <stp>##V3_BCURVESTRIPV12</stp>
        <stp>[PortfolioDaily Data.xlsx]DF Curve!R391C5</stp>
        <stp>S23</stp>
        <stp>Curvedate</stp>
        <stp>44817</stp>
        <tr r="E391" s="7"/>
      </tp>
      <tp t="s">
        <v>#N/A Error:User does not have access</v>
        <stp/>
        <stp>##V3_BCURVESTRIPV12</stp>
        <stp>[PortfolioDaily Data.xlsx]DF Curve!R391C4</stp>
        <stp>S23</stp>
        <stp>Curvedate</stp>
        <stp>44817</stp>
        <tr r="D391" s="7"/>
      </tp>
      <tp t="s">
        <v>#N/A Error:User does not have access</v>
        <stp/>
        <stp>##V3_BCURVESTRIPV12</stp>
        <stp>[PortfolioDaily Data.xlsx]DF Curve!R391C9</stp>
        <stp>S23</stp>
        <stp>Curvedate</stp>
        <stp>44817</stp>
        <tr r="I391" s="7"/>
      </tp>
      <tp t="s">
        <v>#N/A Error:User does not have access</v>
        <stp/>
        <stp>##V3_BCURVESTRIPV12</stp>
        <stp>[PortfolioDaily Data.xlsx]DF Curve!R391C8</stp>
        <stp>S23</stp>
        <stp>Curvedate</stp>
        <stp>44817</stp>
        <tr r="H391" s="7"/>
      </tp>
      <tp t="s">
        <v>#N/A Error:User does not have access</v>
        <stp/>
        <stp>##V3_BCURVESTRIPV12</stp>
        <stp>[PortfolioDaily Data.xlsx]DF Curve!R460C9</stp>
        <stp>S23</stp>
        <stp>Curvedate</stp>
        <stp>44914</stp>
        <tr r="I460" s="7"/>
      </tp>
      <tp t="s">
        <v>#N/A Error:User does not have access</v>
        <stp/>
        <stp>##V3_BCURVESTRIPV12</stp>
        <stp>[PortfolioDaily Data.xlsx]DF Curve!R460C8</stp>
        <stp>S23</stp>
        <stp>Curvedate</stp>
        <stp>44914</stp>
        <tr r="H460" s="7"/>
      </tp>
      <tp t="s">
        <v>#N/A Error:User does not have access</v>
        <stp/>
        <stp>##V3_BCURVESTRIPV12</stp>
        <stp>[PortfolioDaily Data.xlsx]DF Curve!R450C3</stp>
        <stp>S23</stp>
        <stp>Curvedate</stp>
        <stp>44900</stp>
        <tr r="C450" s="7"/>
      </tp>
      <tp t="s">
        <v>#N/A Error:User does not have access</v>
        <stp/>
        <stp>##V3_BCURVESTRIPV12</stp>
        <stp>[PortfolioDaily Data.xlsx]DF Curve!R381C7</stp>
        <stp>S23</stp>
        <stp>Curvedate</stp>
        <stp>44803</stp>
        <tr r="G381" s="7"/>
      </tp>
      <tp t="s">
        <v>#N/A Error:User does not have access</v>
        <stp/>
        <stp>##V3_BCURVESTRIPV12</stp>
        <stp>[PortfolioDaily Data.xlsx]DF Curve!R450C2</stp>
        <stp>S23</stp>
        <stp>Curvedate</stp>
        <stp>44900</stp>
        <tr r="B450" s="7"/>
      </tp>
      <tp t="s">
        <v>#N/A Error:User does not have access</v>
        <stp/>
        <stp>##V3_BCURVESTRIPV12</stp>
        <stp>[PortfolioDaily Data.xlsx]DF Curve!R381C6</stp>
        <stp>S23</stp>
        <stp>Curvedate</stp>
        <stp>44803</stp>
        <tr r="F381" s="7"/>
      </tp>
      <tp t="s">
        <v>#N/A Error:User does not have access</v>
        <stp/>
        <stp>##V3_BCURVESTRIPV12</stp>
        <stp>[PortfolioDaily Data.xlsx]DF Curve!R381C5</stp>
        <stp>S23</stp>
        <stp>Curvedate</stp>
        <stp>44803</stp>
        <tr r="E381" s="7"/>
      </tp>
      <tp t="s">
        <v>#N/A Error:User does not have access</v>
        <stp/>
        <stp>##V3_BCURVESTRIPV12</stp>
        <stp>[PortfolioDaily Data.xlsx]DF Curve!R381C4</stp>
        <stp>S23</stp>
        <stp>Curvedate</stp>
        <stp>44803</stp>
        <tr r="D381" s="7"/>
      </tp>
      <tp t="s">
        <v>#N/A Error:User does not have access</v>
        <stp/>
        <stp>##V3_BCURVESTRIPV12</stp>
        <stp>[PortfolioDaily Data.xlsx]DF Curve!R450C7</stp>
        <stp>S23</stp>
        <stp>Curvedate</stp>
        <stp>44900</stp>
        <tr r="G450" s="7"/>
      </tp>
      <tp t="s">
        <v>#N/A Error:User does not have access</v>
        <stp/>
        <stp>##V3_BCURVESTRIPV12</stp>
        <stp>[PortfolioDaily Data.xlsx]DF Curve!R381C3</stp>
        <stp>S23</stp>
        <stp>Curvedate</stp>
        <stp>44803</stp>
        <tr r="C381" s="7"/>
      </tp>
      <tp t="s">
        <v>#N/A Error:User does not have access</v>
        <stp/>
        <stp>##V3_BCURVESTRIPV12</stp>
        <stp>[PortfolioDaily Data.xlsx]DF Curve!R450C6</stp>
        <stp>S23</stp>
        <stp>Curvedate</stp>
        <stp>44900</stp>
        <tr r="F450" s="7"/>
      </tp>
      <tp t="s">
        <v>#N/A Error:User does not have access</v>
        <stp/>
        <stp>##V3_BCURVESTRIPV12</stp>
        <stp>[PortfolioDaily Data.xlsx]DF Curve!R381C2</stp>
        <stp>S23</stp>
        <stp>Curvedate</stp>
        <stp>44803</stp>
        <tr r="B381" s="7"/>
      </tp>
      <tp t="s">
        <v>#N/A Error:User does not have access</v>
        <stp/>
        <stp>##V3_BCURVESTRIPV12</stp>
        <stp>[PortfolioDaily Data.xlsx]DF Curve!R450C5</stp>
        <stp>S23</stp>
        <stp>Curvedate</stp>
        <stp>44900</stp>
        <tr r="E450" s="7"/>
      </tp>
      <tp t="s">
        <v>#N/A Error:User does not have access</v>
        <stp/>
        <stp>##V3_BCURVESTRIPV12</stp>
        <stp>[PortfolioDaily Data.xlsx]DF Curve!R450C4</stp>
        <stp>S23</stp>
        <stp>Curvedate</stp>
        <stp>44900</stp>
        <tr r="D450" s="7"/>
      </tp>
      <tp t="s">
        <v>#N/A Error:User does not have access</v>
        <stp/>
        <stp>##V3_BCURVESTRIPV12</stp>
        <stp>[PortfolioDaily Data.xlsx]DF Curve!R450C9</stp>
        <stp>S23</stp>
        <stp>Curvedate</stp>
        <stp>44900</stp>
        <tr r="I450" s="7"/>
      </tp>
      <tp t="s">
        <v>#N/A Error:User does not have access</v>
        <stp/>
        <stp>##V3_BCURVESTRIPV12</stp>
        <stp>[PortfolioDaily Data.xlsx]DF Curve!R450C8</stp>
        <stp>S23</stp>
        <stp>Curvedate</stp>
        <stp>44900</stp>
        <tr r="H450" s="7"/>
      </tp>
      <tp t="s">
        <v>#N/A Error:User does not have access</v>
        <stp/>
        <stp>##V3_BCURVESTRIPV12</stp>
        <stp>[PortfolioDaily Data.xlsx]DF Curve!R381C9</stp>
        <stp>S23</stp>
        <stp>Curvedate</stp>
        <stp>44803</stp>
        <tr r="I381" s="7"/>
      </tp>
      <tp t="s">
        <v>#N/A Error:User does not have access</v>
        <stp/>
        <stp>##V3_BCURVESTRIPV12</stp>
        <stp>[PortfolioDaily Data.xlsx]DF Curve!R381C8</stp>
        <stp>S23</stp>
        <stp>Curvedate</stp>
        <stp>44803</stp>
        <tr r="H381" s="7"/>
      </tp>
      <tp t="s">
        <v>#N/A Error:User does not have access</v>
        <stp/>
        <stp>##V3_BCURVESTRIPV12</stp>
        <stp>[PortfolioDaily Data.xlsx]DF Curve!R401C2</stp>
        <stp>S23</stp>
        <stp>Curvedate</stp>
        <stp>44831</stp>
        <tr r="B401" s="7"/>
      </tp>
      <tp t="s">
        <v>#N/A Error:User does not have access</v>
        <stp/>
        <stp>##V3_BCURVESTRIPV12</stp>
        <stp>[PortfolioDaily Data.xlsx]DF Curve!R401C3</stp>
        <stp>S23</stp>
        <stp>Curvedate</stp>
        <stp>44831</stp>
        <tr r="C401" s="7"/>
      </tp>
      <tp t="s">
        <v>#N/A Error:User does not have access</v>
        <stp/>
        <stp>##V3_BCURVESTRIPV12</stp>
        <stp>[PortfolioDaily Data.xlsx]DF Curve!R401C6</stp>
        <stp>S23</stp>
        <stp>Curvedate</stp>
        <stp>44831</stp>
        <tr r="F401" s="7"/>
      </tp>
      <tp t="s">
        <v>#N/A Error:User does not have access</v>
        <stp/>
        <stp>##V3_BCURVESTRIPV12</stp>
        <stp>[PortfolioDaily Data.xlsx]DF Curve!R401C7</stp>
        <stp>S23</stp>
        <stp>Curvedate</stp>
        <stp>44831</stp>
        <tr r="G401" s="7"/>
      </tp>
      <tp t="s">
        <v>#N/A Error:User does not have access</v>
        <stp/>
        <stp>##V3_BCURVESTRIPV12</stp>
        <stp>[PortfolioDaily Data.xlsx]DF Curve!R401C4</stp>
        <stp>S23</stp>
        <stp>Curvedate</stp>
        <stp>44831</stp>
        <tr r="D401" s="7"/>
      </tp>
      <tp t="s">
        <v>#N/A Error:User does not have access</v>
        <stp/>
        <stp>##V3_BCURVESTRIPV12</stp>
        <stp>[PortfolioDaily Data.xlsx]DF Curve!R401C5</stp>
        <stp>S23</stp>
        <stp>Curvedate</stp>
        <stp>44831</stp>
        <tr r="E401" s="7"/>
      </tp>
      <tp t="s">
        <v>#N/A Error:User does not have access</v>
        <stp/>
        <stp>##V3_BCURVESTRIPV12</stp>
        <stp>[PortfolioDaily Data.xlsx]DF Curve!R401C8</stp>
        <stp>S23</stp>
        <stp>Curvedate</stp>
        <stp>44831</stp>
        <tr r="H401" s="7"/>
      </tp>
      <tp t="s">
        <v>#N/A Error:User does not have access</v>
        <stp/>
        <stp>##V3_BCURVESTRIPV12</stp>
        <stp>[PortfolioDaily Data.xlsx]DF Curve!R401C9</stp>
        <stp>S23</stp>
        <stp>Curvedate</stp>
        <stp>44831</stp>
        <tr r="I401" s="7"/>
      </tp>
      <tp t="s">
        <v>#N/A Error:User does not have access</v>
        <stp/>
        <stp>##V3_BCURVESTRIPV12</stp>
        <stp>[PortfolioDaily Data.xlsx]DF Curve!R470C9</stp>
        <stp>S23</stp>
        <stp>Curvedate</stp>
        <stp>44928</stp>
        <tr r="I470" s="7"/>
      </tp>
      <tp t="s">
        <v>#N/A Error:User does not have access</v>
        <stp/>
        <stp>##V3_BCURVESTRIPV12</stp>
        <stp>[PortfolioDaily Data.xlsx]DF Curve!R470C8</stp>
        <stp>S23</stp>
        <stp>Curvedate</stp>
        <stp>44928</stp>
        <tr r="H470" s="7"/>
      </tp>
      <tp t="s">
        <v>#N/A Error:User does not have access</v>
        <stp/>
        <stp>##V3_BCURVESTRIPV12</stp>
        <stp>[PortfolioDaily Data.xlsx]DF Curve!R470C3</stp>
        <stp>S23</stp>
        <stp>Curvedate</stp>
        <stp>44928</stp>
        <tr r="C470" s="7"/>
      </tp>
      <tp t="s">
        <v>#N/A Error:User does not have access</v>
        <stp/>
        <stp>##V3_BCURVESTRIPV12</stp>
        <stp>[PortfolioDaily Data.xlsx]DF Curve!R470C2</stp>
        <stp>S23</stp>
        <stp>Curvedate</stp>
        <stp>44928</stp>
        <tr r="B470" s="7"/>
      </tp>
      <tp t="s">
        <v>#N/A Error:User does not have access</v>
        <stp/>
        <stp>##V3_BCURVESTRIPV12</stp>
        <stp>[PortfolioDaily Data.xlsx]DF Curve!R470C7</stp>
        <stp>S23</stp>
        <stp>Curvedate</stp>
        <stp>44928</stp>
        <tr r="G470" s="7"/>
      </tp>
      <tp t="s">
        <v>#N/A Error:User does not have access</v>
        <stp/>
        <stp>##V3_BCURVESTRIPV12</stp>
        <stp>[PortfolioDaily Data.xlsx]DF Curve!R470C6</stp>
        <stp>S23</stp>
        <stp>Curvedate</stp>
        <stp>44928</stp>
        <tr r="F470" s="7"/>
      </tp>
      <tp t="s">
        <v>#N/A Error:User does not have access</v>
        <stp/>
        <stp>##V3_BCURVESTRIPV12</stp>
        <stp>[PortfolioDaily Data.xlsx]DF Curve!R470C5</stp>
        <stp>S23</stp>
        <stp>Curvedate</stp>
        <stp>44928</stp>
        <tr r="E470" s="7"/>
      </tp>
      <tp t="s">
        <v>#N/A Error:User does not have access</v>
        <stp/>
        <stp>##V3_BCURVESTRIPV12</stp>
        <stp>[PortfolioDaily Data.xlsx]DF Curve!R470C4</stp>
        <stp>S23</stp>
        <stp>Curvedate</stp>
        <stp>44928</stp>
        <tr r="D470" s="7"/>
      </tp>
      <tp t="s">
        <v>#N/A Error:User does not have access</v>
        <stp/>
        <stp>##V3_BCURVESTRIPV12</stp>
        <stp>[PortfolioDaily Data.xlsx]DF Curve!R490C5</stp>
        <stp>S23</stp>
        <stp>Curvedate</stp>
        <stp>44956</stp>
        <tr r="E490" s="7"/>
      </tp>
      <tp t="s">
        <v>#N/A Error:User does not have access</v>
        <stp/>
        <stp>##V3_BCURVESTRIPV12</stp>
        <stp>[PortfolioDaily Data.xlsx]DF Curve!R490C4</stp>
        <stp>S23</stp>
        <stp>Curvedate</stp>
        <stp>44956</stp>
        <tr r="D490" s="7"/>
      </tp>
      <tp t="s">
        <v>#N/A Error:User does not have access</v>
        <stp/>
        <stp>##V3_BCURVESTRIPV12</stp>
        <stp>[PortfolioDaily Data.xlsx]DF Curve!R421C8</stp>
        <stp>S23</stp>
        <stp>Curvedate</stp>
        <stp>44859</stp>
        <tr r="H421" s="7"/>
      </tp>
      <tp t="s">
        <v>#N/A Error:User does not have access</v>
        <stp/>
        <stp>##V3_BCURVESTRIPV12</stp>
        <stp>[PortfolioDaily Data.xlsx]DF Curve!R490C7</stp>
        <stp>S23</stp>
        <stp>Curvedate</stp>
        <stp>44956</stp>
        <tr r="G490" s="7"/>
      </tp>
      <tp t="s">
        <v>#N/A Error:User does not have access</v>
        <stp/>
        <stp>##V3_BCURVESTRIPV12</stp>
        <stp>[PortfolioDaily Data.xlsx]DF Curve!R421C9</stp>
        <stp>S23</stp>
        <stp>Curvedate</stp>
        <stp>44859</stp>
        <tr r="I421" s="7"/>
      </tp>
      <tp t="s">
        <v>#N/A Error:User does not have access</v>
        <stp/>
        <stp>##V3_BCURVESTRIPV12</stp>
        <stp>[PortfolioDaily Data.xlsx]DF Curve!R490C6</stp>
        <stp>S23</stp>
        <stp>Curvedate</stp>
        <stp>44956</stp>
        <tr r="F490" s="7"/>
      </tp>
      <tp t="s">
        <v>#N/A Error:User does not have access</v>
        <stp/>
        <stp>##V3_BCURVESTRIPV12</stp>
        <stp>[PortfolioDaily Data.xlsx]DF Curve!R490C3</stp>
        <stp>S23</stp>
        <stp>Curvedate</stp>
        <stp>44956</stp>
        <tr r="C490" s="7"/>
      </tp>
      <tp t="s">
        <v>#N/A Error:User does not have access</v>
        <stp/>
        <stp>##V3_BCURVESTRIPV12</stp>
        <stp>[PortfolioDaily Data.xlsx]DF Curve!R490C2</stp>
        <stp>S23</stp>
        <stp>Curvedate</stp>
        <stp>44956</stp>
        <tr r="B490" s="7"/>
      </tp>
      <tp t="s">
        <v>#N/A Error:User does not have access</v>
        <stp/>
        <stp>##V3_BCURVESTRIPV12</stp>
        <stp>[PortfolioDaily Data.xlsx]DF Curve!R421C2</stp>
        <stp>S23</stp>
        <stp>Curvedate</stp>
        <stp>44859</stp>
        <tr r="B421" s="7"/>
      </tp>
      <tp t="s">
        <v>#N/A Error:User does not have access</v>
        <stp/>
        <stp>##V3_BCURVESTRIPV12</stp>
        <stp>[PortfolioDaily Data.xlsx]DF Curve!R421C3</stp>
        <stp>S23</stp>
        <stp>Curvedate</stp>
        <stp>44859</stp>
        <tr r="C421" s="7"/>
      </tp>
      <tp t="s">
        <v>#N/A Error:User does not have access</v>
        <stp/>
        <stp>##V3_BCURVESTRIPV12</stp>
        <stp>[PortfolioDaily Data.xlsx]DF Curve!R421C6</stp>
        <stp>S23</stp>
        <stp>Curvedate</stp>
        <stp>44859</stp>
        <tr r="F421" s="7"/>
      </tp>
      <tp t="s">
        <v>#N/A Error:User does not have access</v>
        <stp/>
        <stp>##V3_BCURVESTRIPV12</stp>
        <stp>[PortfolioDaily Data.xlsx]DF Curve!R490C9</stp>
        <stp>S23</stp>
        <stp>Curvedate</stp>
        <stp>44956</stp>
        <tr r="I490" s="7"/>
      </tp>
      <tp t="s">
        <v>#N/A Error:User does not have access</v>
        <stp/>
        <stp>##V3_BCURVESTRIPV12</stp>
        <stp>[PortfolioDaily Data.xlsx]DF Curve!R421C7</stp>
        <stp>S23</stp>
        <stp>Curvedate</stp>
        <stp>44859</stp>
        <tr r="G421" s="7"/>
      </tp>
      <tp t="s">
        <v>#N/A Error:User does not have access</v>
        <stp/>
        <stp>##V3_BCURVESTRIPV12</stp>
        <stp>[PortfolioDaily Data.xlsx]DF Curve!R490C8</stp>
        <stp>S23</stp>
        <stp>Curvedate</stp>
        <stp>44956</stp>
        <tr r="H490" s="7"/>
      </tp>
      <tp t="s">
        <v>#N/A Error:User does not have access</v>
        <stp/>
        <stp>##V3_BCURVESTRIPV12</stp>
        <stp>[PortfolioDaily Data.xlsx]DF Curve!R421C4</stp>
        <stp>S23</stp>
        <stp>Curvedate</stp>
        <stp>44859</stp>
        <tr r="D421" s="7"/>
      </tp>
      <tp t="s">
        <v>#N/A Error:User does not have access</v>
        <stp/>
        <stp>##V3_BCURVESTRIPV12</stp>
        <stp>[PortfolioDaily Data.xlsx]DF Curve!R421C5</stp>
        <stp>S23</stp>
        <stp>Curvedate</stp>
        <stp>44859</stp>
        <tr r="E421" s="7"/>
      </tp>
      <tp t="s">
        <v>#N/A Error:User does not have access</v>
        <stp/>
        <stp>##V3_BCURVESTRIPV12</stp>
        <stp>[PortfolioDaily Data.xlsx]DF Curve!R411C6</stp>
        <stp>S23</stp>
        <stp>Curvedate</stp>
        <stp>44845</stp>
        <tr r="F411" s="7"/>
      </tp>
      <tp t="s">
        <v>#N/A Error:User does not have access</v>
        <stp/>
        <stp>##V3_BCURVESTRIPV12</stp>
        <stp>[PortfolioDaily Data.xlsx]DF Curve!R411C7</stp>
        <stp>S23</stp>
        <stp>Curvedate</stp>
        <stp>44845</stp>
        <tr r="G411" s="7"/>
      </tp>
      <tp t="s">
        <v>#N/A Error:User does not have access</v>
        <stp/>
        <stp>##V3_BCURVESTRIPV12</stp>
        <stp>[PortfolioDaily Data.xlsx]DF Curve!R411C4</stp>
        <stp>S23</stp>
        <stp>Curvedate</stp>
        <stp>44845</stp>
        <tr r="D411" s="7"/>
      </tp>
      <tp t="s">
        <v>#N/A Error:User does not have access</v>
        <stp/>
        <stp>##V3_BCURVESTRIPV12</stp>
        <stp>[PortfolioDaily Data.xlsx]DF Curve!R480C3</stp>
        <stp>S23</stp>
        <stp>Curvedate</stp>
        <stp>44942</stp>
        <tr r="C480" s="7"/>
      </tp>
      <tp t="s">
        <v>#N/A Error:User does not have access</v>
        <stp/>
        <stp>##V3_BCURVESTRIPV12</stp>
        <stp>[PortfolioDaily Data.xlsx]DF Curve!R411C5</stp>
        <stp>S23</stp>
        <stp>Curvedate</stp>
        <stp>44845</stp>
        <tr r="E411" s="7"/>
      </tp>
      <tp t="s">
        <v>#N/A Error:User does not have access</v>
        <stp/>
        <stp>##V3_BCURVESTRIPV12</stp>
        <stp>[PortfolioDaily Data.xlsx]DF Curve!R480C2</stp>
        <stp>S23</stp>
        <stp>Curvedate</stp>
        <stp>44942</stp>
        <tr r="B480" s="7"/>
      </tp>
      <tp t="s">
        <v>#N/A Error:User does not have access</v>
        <stp/>
        <stp>##V3_BCURVESTRIPV12</stp>
        <stp>[PortfolioDaily Data.xlsx]DF Curve!R411C2</stp>
        <stp>S23</stp>
        <stp>Curvedate</stp>
        <stp>44845</stp>
        <tr r="B411" s="7"/>
      </tp>
      <tp t="s">
        <v>#N/A Error:User does not have access</v>
        <stp/>
        <stp>##V3_BCURVESTRIPV12</stp>
        <stp>[PortfolioDaily Data.xlsx]DF Curve!R480C5</stp>
        <stp>S23</stp>
        <stp>Curvedate</stp>
        <stp>44942</stp>
        <tr r="E480" s="7"/>
      </tp>
      <tp t="s">
        <v>#N/A Error:User does not have access</v>
        <stp/>
        <stp>##V3_BCURVESTRIPV12</stp>
        <stp>[PortfolioDaily Data.xlsx]DF Curve!R411C3</stp>
        <stp>S23</stp>
        <stp>Curvedate</stp>
        <stp>44845</stp>
        <tr r="C411" s="7"/>
      </tp>
      <tp t="s">
        <v>#N/A Error:User does not have access</v>
        <stp/>
        <stp>##V3_BCURVESTRIPV12</stp>
        <stp>[PortfolioDaily Data.xlsx]DF Curve!R480C4</stp>
        <stp>S23</stp>
        <stp>Curvedate</stp>
        <stp>44942</stp>
        <tr r="D480" s="7"/>
      </tp>
      <tp t="s">
        <v>#N/A Error:User does not have access</v>
        <stp/>
        <stp>##V3_BCURVESTRIPV12</stp>
        <stp>[PortfolioDaily Data.xlsx]DF Curve!R480C7</stp>
        <stp>S23</stp>
        <stp>Curvedate</stp>
        <stp>44942</stp>
        <tr r="G480" s="7"/>
      </tp>
      <tp t="s">
        <v>#N/A Error:User does not have access</v>
        <stp/>
        <stp>##V3_BCURVESTRIPV12</stp>
        <stp>[PortfolioDaily Data.xlsx]DF Curve!R480C6</stp>
        <stp>S23</stp>
        <stp>Curvedate</stp>
        <stp>44942</stp>
        <tr r="F480" s="7"/>
      </tp>
      <tp t="s">
        <v>#N/A Error:User does not have access</v>
        <stp/>
        <stp>##V3_BCURVESTRIPV12</stp>
        <stp>[PortfolioDaily Data.xlsx]DF Curve!R480C9</stp>
        <stp>S23</stp>
        <stp>Curvedate</stp>
        <stp>44942</stp>
        <tr r="I480" s="7"/>
      </tp>
      <tp t="s">
        <v>#N/A Error:User does not have access</v>
        <stp/>
        <stp>##V3_BCURVESTRIPV12</stp>
        <stp>[PortfolioDaily Data.xlsx]DF Curve!R480C8</stp>
        <stp>S23</stp>
        <stp>Curvedate</stp>
        <stp>44942</stp>
        <tr r="H480" s="7"/>
      </tp>
      <tp t="s">
        <v>#N/A Error:User does not have access</v>
        <stp/>
        <stp>##V3_BCURVESTRIPV12</stp>
        <stp>[PortfolioDaily Data.xlsx]DF Curve!R411C8</stp>
        <stp>S23</stp>
        <stp>Curvedate</stp>
        <stp>44845</stp>
        <tr r="H411" s="7"/>
      </tp>
      <tp t="s">
        <v>#N/A Error:User does not have access</v>
        <stp/>
        <stp>##V3_BCURVESTRIPV12</stp>
        <stp>[PortfolioDaily Data.xlsx]DF Curve!R411C9</stp>
        <stp>S23</stp>
        <stp>Curvedate</stp>
        <stp>44845</stp>
        <tr r="I411" s="7"/>
      </tp>
      <tp t="s">
        <v>#N/A Error:User does not have access</v>
        <stp/>
        <stp>##V3_BCURVESTRIPV12</stp>
        <stp>[PortfolioDaily Data.xlsx]DF Curve!R500C2</stp>
        <stp>S23</stp>
        <stp>Curvedate</stp>
        <stp>44970</stp>
        <tr r="B500" s="7"/>
      </tp>
      <tp t="s">
        <v>#N/A Error:User does not have access</v>
        <stp/>
        <stp>##V3_BCURVESTRIPV12</stp>
        <stp>[PortfolioDaily Data.xlsx]DF Curve!R500C3</stp>
        <stp>S23</stp>
        <stp>Curvedate</stp>
        <stp>44970</stp>
        <tr r="C500" s="7"/>
      </tp>
      <tp t="s">
        <v>#N/A Error:User does not have access</v>
        <stp/>
        <stp>##V3_BCURVESTRIPV12</stp>
        <stp>[PortfolioDaily Data.xlsx]DF Curve!R431C2</stp>
        <stp>S23</stp>
        <stp>Curvedate</stp>
        <stp>44873</stp>
        <tr r="B431" s="7"/>
      </tp>
      <tp t="s">
        <v>#N/A Error:User does not have access</v>
        <stp/>
        <stp>##V3_BCURVESTRIPV12</stp>
        <stp>[PortfolioDaily Data.xlsx]DF Curve!R431C3</stp>
        <stp>S23</stp>
        <stp>Curvedate</stp>
        <stp>44873</stp>
        <tr r="C431" s="7"/>
      </tp>
      <tp t="s">
        <v>#N/A Error:User does not have access</v>
        <stp/>
        <stp>##V3_BCURVESTRIPV12</stp>
        <stp>[PortfolioDaily Data.xlsx]DF Curve!R431C4</stp>
        <stp>S23</stp>
        <stp>Curvedate</stp>
        <stp>44873</stp>
        <tr r="D431" s="7"/>
      </tp>
      <tp t="s">
        <v>#N/A Error:User does not have access</v>
        <stp/>
        <stp>##V3_BCURVESTRIPV12</stp>
        <stp>[PortfolioDaily Data.xlsx]DF Curve!R500C6</stp>
        <stp>S23</stp>
        <stp>Curvedate</stp>
        <stp>44970</stp>
        <tr r="F500" s="7"/>
      </tp>
      <tp t="s">
        <v>#N/A Error:User does not have access</v>
        <stp/>
        <stp>##V3_BCURVESTRIPV12</stp>
        <stp>[PortfolioDaily Data.xlsx]DF Curve!R431C5</stp>
        <stp>S23</stp>
        <stp>Curvedate</stp>
        <stp>44873</stp>
        <tr r="E431" s="7"/>
      </tp>
      <tp t="s">
        <v>#N/A Error:User does not have access</v>
        <stp/>
        <stp>##V3_BCURVESTRIPV12</stp>
        <stp>[PortfolioDaily Data.xlsx]DF Curve!R500C7</stp>
        <stp>S23</stp>
        <stp>Curvedate</stp>
        <stp>44970</stp>
        <tr r="G500" s="7"/>
      </tp>
      <tp t="s">
        <v>#N/A Error:User does not have access</v>
        <stp/>
        <stp>##V3_BCURVESTRIPV12</stp>
        <stp>[PortfolioDaily Data.xlsx]DF Curve!R431C6</stp>
        <stp>S23</stp>
        <stp>Curvedate</stp>
        <stp>44873</stp>
        <tr r="F431" s="7"/>
      </tp>
      <tp t="s">
        <v>#N/A Error:User does not have access</v>
        <stp/>
        <stp>##V3_BCURVESTRIPV12</stp>
        <stp>[PortfolioDaily Data.xlsx]DF Curve!R500C4</stp>
        <stp>S23</stp>
        <stp>Curvedate</stp>
        <stp>44970</stp>
        <tr r="D500" s="7"/>
      </tp>
      <tp t="s">
        <v>#N/A Error:User does not have access</v>
        <stp/>
        <stp>##V3_BCURVESTRIPV12</stp>
        <stp>[PortfolioDaily Data.xlsx]DF Curve!R431C7</stp>
        <stp>S23</stp>
        <stp>Curvedate</stp>
        <stp>44873</stp>
        <tr r="G431" s="7"/>
      </tp>
      <tp t="s">
        <v>#N/A Error:User does not have access</v>
        <stp/>
        <stp>##V3_BCURVESTRIPV12</stp>
        <stp>[PortfolioDaily Data.xlsx]DF Curve!R500C5</stp>
        <stp>S23</stp>
        <stp>Curvedate</stp>
        <stp>44970</stp>
        <tr r="E500" s="7"/>
      </tp>
      <tp t="s">
        <v>#N/A Error:User does not have access</v>
        <stp/>
        <stp>##V3_BCURVESTRIPV12</stp>
        <stp>[PortfolioDaily Data.xlsx]DF Curve!R431C8</stp>
        <stp>S23</stp>
        <stp>Curvedate</stp>
        <stp>44873</stp>
        <tr r="H431" s="7"/>
      </tp>
      <tp t="s">
        <v>#N/A Error:User does not have access</v>
        <stp/>
        <stp>##V3_BCURVESTRIPV12</stp>
        <stp>[PortfolioDaily Data.xlsx]DF Curve!R431C9</stp>
        <stp>S23</stp>
        <stp>Curvedate</stp>
        <stp>44873</stp>
        <tr r="I431" s="7"/>
      </tp>
      <tp t="s">
        <v>#N/A Error:User does not have access</v>
        <stp/>
        <stp>##V3_BCURVESTRIPV12</stp>
        <stp>[PortfolioDaily Data.xlsx]DF Curve!R500C8</stp>
        <stp>S23</stp>
        <stp>Curvedate</stp>
        <stp>44970</stp>
        <tr r="H500" s="7"/>
      </tp>
      <tp t="s">
        <v>#N/A Error:User does not have access</v>
        <stp/>
        <stp>##V3_BCURVESTRIPV12</stp>
        <stp>[PortfolioDaily Data.xlsx]DF Curve!R500C9</stp>
        <stp>S23</stp>
        <stp>Curvedate</stp>
        <stp>44970</stp>
        <tr r="I500" s="7"/>
      </tp>
      <tp t="s">
        <v>#N/A Error:User does not have access</v>
        <stp/>
        <stp>##V3_BCURVESTRIPV12</stp>
        <stp>[PortfolioDaily Data.xlsx]DF Curve!R371C9</stp>
        <stp>S23</stp>
        <stp>Curvedate</stp>
        <stp>44789</stp>
        <tr r="I371" s="7"/>
      </tp>
      <tp t="s">
        <v>#N/A Error:User does not have access</v>
        <stp/>
        <stp>##V3_BCURVESTRIPV12</stp>
        <stp>[PortfolioDaily Data.xlsx]DF Curve!R371C8</stp>
        <stp>S23</stp>
        <stp>Curvedate</stp>
        <stp>44789</stp>
        <tr r="H371" s="7"/>
      </tp>
      <tp t="s">
        <v>#N/A Error:User does not have access</v>
        <stp/>
        <stp>##V3_BCURVESTRIPV12</stp>
        <stp>[PortfolioDaily Data.xlsx]DF Curve!R371C5</stp>
        <stp>S23</stp>
        <stp>Curvedate</stp>
        <stp>44789</stp>
        <tr r="E371" s="7"/>
      </tp>
      <tp t="s">
        <v>#N/A Error:User does not have access</v>
        <stp/>
        <stp>##V3_BCURVESTRIPV12</stp>
        <stp>[PortfolioDaily Data.xlsx]DF Curve!R371C4</stp>
        <stp>S23</stp>
        <stp>Curvedate</stp>
        <stp>44789</stp>
        <tr r="D371" s="7"/>
      </tp>
      <tp t="s">
        <v>#N/A Error:User does not have access</v>
        <stp/>
        <stp>##V3_BCURVESTRIPV12</stp>
        <stp>[PortfolioDaily Data.xlsx]DF Curve!R371C7</stp>
        <stp>S23</stp>
        <stp>Curvedate</stp>
        <stp>44789</stp>
        <tr r="G371" s="7"/>
      </tp>
      <tp t="s">
        <v>#N/A Error:User does not have access</v>
        <stp/>
        <stp>##V3_BCURVESTRIPV12</stp>
        <stp>[PortfolioDaily Data.xlsx]DF Curve!R371C6</stp>
        <stp>S23</stp>
        <stp>Curvedate</stp>
        <stp>44789</stp>
        <tr r="F371" s="7"/>
      </tp>
      <tp t="s">
        <v>#N/A Error:User does not have access</v>
        <stp/>
        <stp>##V3_BCURVESTRIPV12</stp>
        <stp>[PortfolioDaily Data.xlsx]DF Curve!R371C3</stp>
        <stp>S23</stp>
        <stp>Curvedate</stp>
        <stp>44789</stp>
        <tr r="C371" s="7"/>
      </tp>
      <tp t="s">
        <v>#N/A Error:User does not have access</v>
        <stp/>
        <stp>##V3_BCURVESTRIPV12</stp>
        <stp>[PortfolioDaily Data.xlsx]DF Curve!R371C2</stp>
        <stp>S23</stp>
        <stp>Curvedate</stp>
        <stp>44789</stp>
        <tr r="B371" s="7"/>
      </tp>
      <tp t="s">
        <v>#N/A Error:User does not have access</v>
        <stp/>
        <stp>##V3_BCURVESTRIPV12</stp>
        <stp>[PortfolioDaily Data.xlsx]DF Curve!R341C3</stp>
        <stp>S23</stp>
        <stp>Curvedate</stp>
        <stp>44747</stp>
        <tr r="C341" s="7"/>
      </tp>
      <tp t="s">
        <v>#N/A Error:User does not have access</v>
        <stp/>
        <stp>##V3_BCURVESTRIPV12</stp>
        <stp>[PortfolioDaily Data.xlsx]DF Curve!R341C2</stp>
        <stp>S23</stp>
        <stp>Curvedate</stp>
        <stp>44747</stp>
        <tr r="B341" s="7"/>
      </tp>
      <tp t="s">
        <v>#N/A Error:User does not have access</v>
        <stp/>
        <stp>##V3_BCURVESTRIPV12</stp>
        <stp>[PortfolioDaily Data.xlsx]DF Curve!R341C7</stp>
        <stp>S23</stp>
        <stp>Curvedate</stp>
        <stp>44747</stp>
        <tr r="G341" s="7"/>
      </tp>
      <tp t="s">
        <v>#N/A Error:User does not have access</v>
        <stp/>
        <stp>##V3_BCURVESTRIPV12</stp>
        <stp>[PortfolioDaily Data.xlsx]DF Curve!R341C6</stp>
        <stp>S23</stp>
        <stp>Curvedate</stp>
        <stp>44747</stp>
        <tr r="F341" s="7"/>
      </tp>
      <tp t="s">
        <v>#N/A Error:User does not have access</v>
        <stp/>
        <stp>##V3_BCURVESTRIPV12</stp>
        <stp>[PortfolioDaily Data.xlsx]DF Curve!R341C5</stp>
        <stp>S23</stp>
        <stp>Curvedate</stp>
        <stp>44747</stp>
        <tr r="E341" s="7"/>
      </tp>
      <tp t="s">
        <v>#N/A Error:User does not have access</v>
        <stp/>
        <stp>##V3_BCURVESTRIPV12</stp>
        <stp>[PortfolioDaily Data.xlsx]DF Curve!R341C4</stp>
        <stp>S23</stp>
        <stp>Curvedate</stp>
        <stp>44747</stp>
        <tr r="D341" s="7"/>
      </tp>
      <tp t="s">
        <v>#N/A Error:User does not have access</v>
        <stp/>
        <stp>##V3_BCURVESTRIPV12</stp>
        <stp>[PortfolioDaily Data.xlsx]DF Curve!R341C9</stp>
        <stp>S23</stp>
        <stp>Curvedate</stp>
        <stp>44747</stp>
        <tr r="I341" s="7"/>
      </tp>
      <tp t="s">
        <v>#N/A Error:User does not have access</v>
        <stp/>
        <stp>##V3_BCURVESTRIPV12</stp>
        <stp>[PortfolioDaily Data.xlsx]DF Curve!R341C8</stp>
        <stp>S23</stp>
        <stp>Curvedate</stp>
        <stp>44747</stp>
        <tr r="H341" s="7"/>
      </tp>
      <tp t="s">
        <v>#N/A Error:User does not have access</v>
        <stp/>
        <stp>##V3_BCURVESTRIPV12</stp>
        <stp>[PortfolioDaily Data.xlsx]DF Curve!R361C3</stp>
        <stp>S23</stp>
        <stp>Curvedate</stp>
        <stp>44775</stp>
        <tr r="C361" s="7"/>
      </tp>
      <tp t="s">
        <v>#N/A Error:User does not have access</v>
        <stp/>
        <stp>##V3_BCURVESTRIPV12</stp>
        <stp>[PortfolioDaily Data.xlsx]DF Curve!R361C2</stp>
        <stp>S23</stp>
        <stp>Curvedate</stp>
        <stp>44775</stp>
        <tr r="B361" s="7"/>
      </tp>
      <tp t="s">
        <v>#N/A Error:User does not have access</v>
        <stp/>
        <stp>##V3_BCURVESTRIPV12</stp>
        <stp>[PortfolioDaily Data.xlsx]DF Curve!R361C5</stp>
        <stp>S23</stp>
        <stp>Curvedate</stp>
        <stp>44775</stp>
        <tr r="E361" s="7"/>
      </tp>
      <tp t="s">
        <v>#N/A Error:User does not have access</v>
        <stp/>
        <stp>##V3_BCURVESTRIPV12</stp>
        <stp>[PortfolioDaily Data.xlsx]DF Curve!R361C4</stp>
        <stp>S23</stp>
        <stp>Curvedate</stp>
        <stp>44775</stp>
        <tr r="D361" s="7"/>
      </tp>
      <tp t="s">
        <v>#N/A Error:User does not have access</v>
        <stp/>
        <stp>##V3_BCURVESTRIPV12</stp>
        <stp>[PortfolioDaily Data.xlsx]DF Curve!R361C7</stp>
        <stp>S23</stp>
        <stp>Curvedate</stp>
        <stp>44775</stp>
        <tr r="G361" s="7"/>
      </tp>
      <tp t="s">
        <v>#N/A Error:User does not have access</v>
        <stp/>
        <stp>##V3_BCURVESTRIPV12</stp>
        <stp>[PortfolioDaily Data.xlsx]DF Curve!R361C6</stp>
        <stp>S23</stp>
        <stp>Curvedate</stp>
        <stp>44775</stp>
        <tr r="F361" s="7"/>
      </tp>
      <tp t="s">
        <v>#N/A Error:User does not have access</v>
        <stp/>
        <stp>##V3_BCURVESTRIPV12</stp>
        <stp>[PortfolioDaily Data.xlsx]DF Curve!R361C9</stp>
        <stp>S23</stp>
        <stp>Curvedate</stp>
        <stp>44775</stp>
        <tr r="I361" s="7"/>
      </tp>
      <tp t="s">
        <v>#N/A Error:User does not have access</v>
        <stp/>
        <stp>##V3_BCURVESTRIPV12</stp>
        <stp>[PortfolioDaily Data.xlsx]DF Curve!R361C8</stp>
        <stp>S23</stp>
        <stp>Curvedate</stp>
        <stp>44775</stp>
        <tr r="H361" s="7"/>
      </tp>
      <tp t="s">
        <v>#N/A Error:User does not have access</v>
        <stp/>
        <stp>##V3_BCURVESTRIPV12</stp>
        <stp>[PortfolioDaily Data.xlsx]DF Curve!R351C5</stp>
        <stp>S23</stp>
        <stp>Curvedate</stp>
        <stp>44761</stp>
        <tr r="E351" s="7"/>
      </tp>
      <tp t="s">
        <v>#N/A Error:User does not have access</v>
        <stp/>
        <stp>##V3_BCURVESTRIPV12</stp>
        <stp>[PortfolioDaily Data.xlsx]DF Curve!R351C4</stp>
        <stp>S23</stp>
        <stp>Curvedate</stp>
        <stp>44761</stp>
        <tr r="D351" s="7"/>
      </tp>
      <tp t="s">
        <v>#N/A Error:User does not have access</v>
        <stp/>
        <stp>##V3_BCURVESTRIPV12</stp>
        <stp>[PortfolioDaily Data.xlsx]DF Curve!R351C7</stp>
        <stp>S23</stp>
        <stp>Curvedate</stp>
        <stp>44761</stp>
        <tr r="G351" s="7"/>
      </tp>
      <tp t="s">
        <v>#N/A Error:User does not have access</v>
        <stp/>
        <stp>##V3_BCURVESTRIPV12</stp>
        <stp>[PortfolioDaily Data.xlsx]DF Curve!R351C6</stp>
        <stp>S23</stp>
        <stp>Curvedate</stp>
        <stp>44761</stp>
        <tr r="F351" s="7"/>
      </tp>
      <tp t="s">
        <v>#N/A Error:User does not have access</v>
        <stp/>
        <stp>##V3_BCURVESTRIPV12</stp>
        <stp>[PortfolioDaily Data.xlsx]DF Curve!R351C3</stp>
        <stp>S23</stp>
        <stp>Curvedate</stp>
        <stp>44761</stp>
        <tr r="C351" s="7"/>
      </tp>
      <tp t="s">
        <v>#N/A Error:User does not have access</v>
        <stp/>
        <stp>##V3_BCURVESTRIPV12</stp>
        <stp>[PortfolioDaily Data.xlsx]DF Curve!R351C2</stp>
        <stp>S23</stp>
        <stp>Curvedate</stp>
        <stp>44761</stp>
        <tr r="B351" s="7"/>
      </tp>
      <tp t="s">
        <v>#N/A Error:User does not have access</v>
        <stp/>
        <stp>##V3_BCURVESTRIPV12</stp>
        <stp>[PortfolioDaily Data.xlsx]DF Curve!R351C9</stp>
        <stp>S23</stp>
        <stp>Curvedate</stp>
        <stp>44761</stp>
        <tr r="I351" s="7"/>
      </tp>
      <tp t="s">
        <v>#N/A Error:User does not have access</v>
        <stp/>
        <stp>##V3_BCURVESTRIPV12</stp>
        <stp>[PortfolioDaily Data.xlsx]DF Curve!R351C8</stp>
        <stp>S23</stp>
        <stp>Curvedate</stp>
        <stp>44761</stp>
        <tr r="H351" s="7"/>
      </tp>
    </main>
    <main first="bloomberg.rtd">
      <tp t="s">
        <v>#N/A Error:User does not have access</v>
        <stp/>
        <stp>##V3_BCURVESTRIPV12</stp>
        <stp>[PortfolioDaily Data.xlsx]DF Curve!R370C8</stp>
        <stp>S23</stp>
        <stp>Curvedate</stp>
        <stp>44788</stp>
        <tr r="H370" s="7"/>
      </tp>
      <tp t="s">
        <v>#N/A Error:User does not have access</v>
        <stp/>
        <stp>##V3_BCURVESTRIPV12</stp>
        <stp>[PortfolioDaily Data.xlsx]DF Curve!R370C9</stp>
        <stp>S23</stp>
        <stp>Curvedate</stp>
        <stp>44788</stp>
        <tr r="I370" s="7"/>
      </tp>
      <tp t="s">
        <v>#N/A Error:User does not have access</v>
        <stp/>
        <stp>##V3_BCURVESTRIPV12</stp>
        <stp>[PortfolioDaily Data.xlsx]DF Curve!R370C4</stp>
        <stp>S23</stp>
        <stp>Curvedate</stp>
        <stp>44788</stp>
        <tr r="D370" s="7"/>
      </tp>
      <tp t="s">
        <v>#N/A Error:User does not have access</v>
        <stp/>
        <stp>##V3_BCURVESTRIPV12</stp>
        <stp>[PortfolioDaily Data.xlsx]DF Curve!R370C5</stp>
        <stp>S23</stp>
        <stp>Curvedate</stp>
        <stp>44788</stp>
        <tr r="E370" s="7"/>
      </tp>
      <tp t="s">
        <v>#N/A Error:User does not have access</v>
        <stp/>
        <stp>##V3_BCURVESTRIPV12</stp>
        <stp>[PortfolioDaily Data.xlsx]DF Curve!R370C6</stp>
        <stp>S23</stp>
        <stp>Curvedate</stp>
        <stp>44788</stp>
        <tr r="F370" s="7"/>
      </tp>
      <tp t="s">
        <v>#N/A Error:User does not have access</v>
        <stp/>
        <stp>##V3_BCURVESTRIPV12</stp>
        <stp>[PortfolioDaily Data.xlsx]DF Curve!R370C7</stp>
        <stp>S23</stp>
        <stp>Curvedate</stp>
        <stp>44788</stp>
        <tr r="G370" s="7"/>
      </tp>
      <tp t="s">
        <v>#N/A Error:User does not have access</v>
        <stp/>
        <stp>##V3_BCURVESTRIPV12</stp>
        <stp>[PortfolioDaily Data.xlsx]DF Curve!R370C2</stp>
        <stp>S23</stp>
        <stp>Curvedate</stp>
        <stp>44788</stp>
        <tr r="B370" s="7"/>
      </tp>
      <tp t="s">
        <v>#N/A Error:User does not have access</v>
        <stp/>
        <stp>##V3_BCURVESTRIPV12</stp>
        <stp>[PortfolioDaily Data.xlsx]DF Curve!R370C3</stp>
        <stp>S23</stp>
        <stp>Curvedate</stp>
        <stp>44788</stp>
        <tr r="C370" s="7"/>
      </tp>
      <tp t="s">
        <v>#N/A Error:User does not have access</v>
        <stp/>
        <stp>##V3_BCURVESTRIPV12</stp>
        <stp>[PortfolioDaily Data.xlsx]DF Curve!R340C2</stp>
        <stp>S23</stp>
        <stp>Curvedate</stp>
        <stp>44746</stp>
        <tr r="B340" s="7"/>
      </tp>
      <tp t="s">
        <v>#N/A Error:User does not have access</v>
        <stp/>
        <stp>##V3_BCURVESTRIPV12</stp>
        <stp>[PortfolioDaily Data.xlsx]DF Curve!R340C3</stp>
        <stp>S23</stp>
        <stp>Curvedate</stp>
        <stp>44746</stp>
        <tr r="C340" s="7"/>
      </tp>
      <tp t="s">
        <v>#N/A Error:User does not have access</v>
        <stp/>
        <stp>##V3_BCURVESTRIPV12</stp>
        <stp>[PortfolioDaily Data.xlsx]DF Curve!R340C6</stp>
        <stp>S23</stp>
        <stp>Curvedate</stp>
        <stp>44746</stp>
        <tr r="F340" s="7"/>
      </tp>
      <tp t="s">
        <v>#N/A Error:User does not have access</v>
        <stp/>
        <stp>##V3_BCURVESTRIPV12</stp>
        <stp>[PortfolioDaily Data.xlsx]DF Curve!R340C7</stp>
        <stp>S23</stp>
        <stp>Curvedate</stp>
        <stp>44746</stp>
        <tr r="G340" s="7"/>
      </tp>
      <tp t="s">
        <v>#N/A Error:User does not have access</v>
        <stp/>
        <stp>##V3_BCURVESTRIPV12</stp>
        <stp>[PortfolioDaily Data.xlsx]DF Curve!R340C4</stp>
        <stp>S23</stp>
        <stp>Curvedate</stp>
        <stp>44746</stp>
        <tr r="D340" s="7"/>
      </tp>
      <tp t="s">
        <v>#N/A Error:User does not have access</v>
        <stp/>
        <stp>##V3_BCURVESTRIPV12</stp>
        <stp>[PortfolioDaily Data.xlsx]DF Curve!R340C5</stp>
        <stp>S23</stp>
        <stp>Curvedate</stp>
        <stp>44746</stp>
        <tr r="E340" s="7"/>
      </tp>
      <tp t="s">
        <v>#N/A Error:User does not have access</v>
        <stp/>
        <stp>##V3_BCURVESTRIPV12</stp>
        <stp>[PortfolioDaily Data.xlsx]DF Curve!R340C8</stp>
        <stp>S23</stp>
        <stp>Curvedate</stp>
        <stp>44746</stp>
        <tr r="H340" s="7"/>
      </tp>
      <tp t="s">
        <v>#N/A Error:User does not have access</v>
        <stp/>
        <stp>##V3_BCURVESTRIPV12</stp>
        <stp>[PortfolioDaily Data.xlsx]DF Curve!R340C9</stp>
        <stp>S23</stp>
        <stp>Curvedate</stp>
        <stp>44746</stp>
        <tr r="I340" s="7"/>
      </tp>
      <tp t="s">
        <v>#N/A Error:User does not have access</v>
        <stp/>
        <stp>##V3_BCURVESTRIPV12</stp>
        <stp>[PortfolioDaily Data.xlsx]DF Curve!R360C2</stp>
        <stp>S23</stp>
        <stp>Curvedate</stp>
        <stp>44774</stp>
        <tr r="B360" s="7"/>
      </tp>
      <tp t="s">
        <v>#N/A Error:User does not have access</v>
        <stp/>
        <stp>##V3_BCURVESTRIPV12</stp>
        <stp>[PortfolioDaily Data.xlsx]DF Curve!R360C3</stp>
        <stp>S23</stp>
        <stp>Curvedate</stp>
        <stp>44774</stp>
        <tr r="C360" s="7"/>
      </tp>
      <tp t="s">
        <v>#N/A Error:User does not have access</v>
        <stp/>
        <stp>##V3_BCURVESTRIPV12</stp>
        <stp>[PortfolioDaily Data.xlsx]DF Curve!R360C4</stp>
        <stp>S23</stp>
        <stp>Curvedate</stp>
        <stp>44774</stp>
        <tr r="D360" s="7"/>
      </tp>
      <tp t="s">
        <v>#N/A Error:User does not have access</v>
        <stp/>
        <stp>##V3_BCURVESTRIPV12</stp>
        <stp>[PortfolioDaily Data.xlsx]DF Curve!R360C5</stp>
        <stp>S23</stp>
        <stp>Curvedate</stp>
        <stp>44774</stp>
        <tr r="E360" s="7"/>
      </tp>
      <tp t="s">
        <v>#N/A Error:User does not have access</v>
        <stp/>
        <stp>##V3_BCURVESTRIPV12</stp>
        <stp>[PortfolioDaily Data.xlsx]DF Curve!R360C6</stp>
        <stp>S23</stp>
        <stp>Curvedate</stp>
        <stp>44774</stp>
        <tr r="F360" s="7"/>
      </tp>
      <tp t="s">
        <v>#N/A Error:User does not have access</v>
        <stp/>
        <stp>##V3_BCURVESTRIPV12</stp>
        <stp>[PortfolioDaily Data.xlsx]DF Curve!R360C7</stp>
        <stp>S23</stp>
        <stp>Curvedate</stp>
        <stp>44774</stp>
        <tr r="G360" s="7"/>
      </tp>
      <tp t="s">
        <v>#N/A Error:User does not have access</v>
        <stp/>
        <stp>##V3_BCURVESTRIPV12</stp>
        <stp>[PortfolioDaily Data.xlsx]DF Curve!R360C8</stp>
        <stp>S23</stp>
        <stp>Curvedate</stp>
        <stp>44774</stp>
        <tr r="H360" s="7"/>
      </tp>
      <tp t="s">
        <v>#N/A Error:User does not have access</v>
        <stp/>
        <stp>##V3_BCURVESTRIPV12</stp>
        <stp>[PortfolioDaily Data.xlsx]DF Curve!R360C9</stp>
        <stp>S23</stp>
        <stp>Curvedate</stp>
        <stp>44774</stp>
        <tr r="I360" s="7"/>
      </tp>
      <tp t="s">
        <v>#N/A Error:User does not have access</v>
        <stp/>
        <stp>##V3_BCURVESTRIPV12</stp>
        <stp>[PortfolioDaily Data.xlsx]DF Curve!R350C4</stp>
        <stp>S23</stp>
        <stp>Curvedate</stp>
        <stp>44760</stp>
        <tr r="D350" s="7"/>
      </tp>
      <tp t="s">
        <v>#N/A Error:User does not have access</v>
        <stp/>
        <stp>##V3_BCURVESTRIPV12</stp>
        <stp>[PortfolioDaily Data.xlsx]DF Curve!R350C5</stp>
        <stp>S23</stp>
        <stp>Curvedate</stp>
        <stp>44760</stp>
        <tr r="E350" s="7"/>
      </tp>
      <tp t="s">
        <v>#N/A Error:User does not have access</v>
        <stp/>
        <stp>##V3_BCURVESTRIPV12</stp>
        <stp>[PortfolioDaily Data.xlsx]DF Curve!R350C6</stp>
        <stp>S23</stp>
        <stp>Curvedate</stp>
        <stp>44760</stp>
        <tr r="F350" s="7"/>
      </tp>
      <tp t="s">
        <v>#N/A Error:User does not have access</v>
        <stp/>
        <stp>##V3_BCURVESTRIPV12</stp>
        <stp>[PortfolioDaily Data.xlsx]DF Curve!R350C7</stp>
        <stp>S23</stp>
        <stp>Curvedate</stp>
        <stp>44760</stp>
        <tr r="G350" s="7"/>
      </tp>
      <tp t="s">
        <v>#N/A Error:User does not have access</v>
        <stp/>
        <stp>##V3_BCURVESTRIPV12</stp>
        <stp>[PortfolioDaily Data.xlsx]DF Curve!R350C2</stp>
        <stp>S23</stp>
        <stp>Curvedate</stp>
        <stp>44760</stp>
        <tr r="B350" s="7"/>
      </tp>
      <tp t="s">
        <v>#N/A Error:User does not have access</v>
        <stp/>
        <stp>##V3_BCURVESTRIPV12</stp>
        <stp>[PortfolioDaily Data.xlsx]DF Curve!R350C3</stp>
        <stp>S23</stp>
        <stp>Curvedate</stp>
        <stp>44760</stp>
        <tr r="C350" s="7"/>
      </tp>
      <tp t="s">
        <v>#N/A Error:User does not have access</v>
        <stp/>
        <stp>##V3_BCURVESTRIPV12</stp>
        <stp>[PortfolioDaily Data.xlsx]DF Curve!R350C8</stp>
        <stp>S23</stp>
        <stp>Curvedate</stp>
        <stp>44760</stp>
        <tr r="H350" s="7"/>
      </tp>
      <tp t="s">
        <v>#N/A Error:User does not have access</v>
        <stp/>
        <stp>##V3_BCURVESTRIPV12</stp>
        <stp>[PortfolioDaily Data.xlsx]DF Curve!R350C9</stp>
        <stp>S23</stp>
        <stp>Curvedate</stp>
        <stp>44760</stp>
        <tr r="I350" s="7"/>
      </tp>
      <tp t="s">
        <v>#N/A Error:User does not have access</v>
        <stp/>
        <stp>##V3_BCURVESTRIPV12</stp>
        <stp>[PortfolioDaily Data.xlsx]DF Curve!R373C5</stp>
        <stp>S23</stp>
        <stp>Curvedate</stp>
        <stp>44791</stp>
        <tr r="E373" s="7"/>
      </tp>
      <tp t="s">
        <v>#N/A Error:User does not have access</v>
        <stp/>
        <stp>##V3_BCURVESTRIPV12</stp>
        <stp>[PortfolioDaily Data.xlsx]DF Curve!R373C4</stp>
        <stp>S23</stp>
        <stp>Curvedate</stp>
        <stp>44791</stp>
        <tr r="D373" s="7"/>
      </tp>
      <tp t="s">
        <v>#N/A Error:User does not have access</v>
        <stp/>
        <stp>##V3_BCURVESTRIPV12</stp>
        <stp>[PortfolioDaily Data.xlsx]DF Curve!R373C7</stp>
        <stp>S23</stp>
        <stp>Curvedate</stp>
        <stp>44791</stp>
        <tr r="G373" s="7"/>
      </tp>
      <tp t="s">
        <v>#N/A Error:User does not have access</v>
        <stp/>
        <stp>##V3_BCURVESTRIPV12</stp>
        <stp>[PortfolioDaily Data.xlsx]DF Curve!R373C6</stp>
        <stp>S23</stp>
        <stp>Curvedate</stp>
        <stp>44791</stp>
        <tr r="F373" s="7"/>
      </tp>
      <tp t="s">
        <v>#N/A Error:User does not have access</v>
        <stp/>
        <stp>##V3_BCURVESTRIPV12</stp>
        <stp>[PortfolioDaily Data.xlsx]DF Curve!R373C3</stp>
        <stp>S23</stp>
        <stp>Curvedate</stp>
        <stp>44791</stp>
        <tr r="C373" s="7"/>
      </tp>
      <tp t="s">
        <v>#N/A Error:User does not have access</v>
        <stp/>
        <stp>##V3_BCURVESTRIPV12</stp>
        <stp>[PortfolioDaily Data.xlsx]DF Curve!R373C2</stp>
        <stp>S23</stp>
        <stp>Curvedate</stp>
        <stp>44791</stp>
        <tr r="B373" s="7"/>
      </tp>
      <tp t="s">
        <v>#N/A Error:User does not have access</v>
        <stp/>
        <stp>##V3_BCURVESTRIPV12</stp>
        <stp>[PortfolioDaily Data.xlsx]DF Curve!R373C9</stp>
        <stp>S23</stp>
        <stp>Curvedate</stp>
        <stp>44791</stp>
        <tr r="I373" s="7"/>
      </tp>
      <tp t="s">
        <v>#N/A Error:User does not have access</v>
        <stp/>
        <stp>##V3_BCURVESTRIPV12</stp>
        <stp>[PortfolioDaily Data.xlsx]DF Curve!R373C8</stp>
        <stp>S23</stp>
        <stp>Curvedate</stp>
        <stp>44791</stp>
        <tr r="H373" s="7"/>
      </tp>
      <tp t="s">
        <v>#N/A Error:User does not have access</v>
        <stp/>
        <stp>##V3_BCURVESTRIPV12</stp>
        <stp>[PortfolioDaily Data.xlsx]DF Curve!R343C9</stp>
        <stp>S23</stp>
        <stp>Curvedate</stp>
        <stp>44749</stp>
        <tr r="I343" s="7"/>
      </tp>
      <tp t="s">
        <v>#N/A Error:User does not have access</v>
        <stp/>
        <stp>##V3_BCURVESTRIPV12</stp>
        <stp>[PortfolioDaily Data.xlsx]DF Curve!R343C8</stp>
        <stp>S23</stp>
        <stp>Curvedate</stp>
        <stp>44749</stp>
        <tr r="H343" s="7"/>
      </tp>
      <tp t="s">
        <v>#N/A Error:User does not have access</v>
        <stp/>
        <stp>##V3_BCURVESTRIPV12</stp>
        <stp>[PortfolioDaily Data.xlsx]DF Curve!R343C5</stp>
        <stp>S23</stp>
        <stp>Curvedate</stp>
        <stp>44749</stp>
        <tr r="E343" s="7"/>
      </tp>
      <tp t="s">
        <v>#N/A Error:User does not have access</v>
        <stp/>
        <stp>##V3_BCURVESTRIPV12</stp>
        <stp>[PortfolioDaily Data.xlsx]DF Curve!R343C4</stp>
        <stp>S23</stp>
        <stp>Curvedate</stp>
        <stp>44749</stp>
        <tr r="D343" s="7"/>
      </tp>
      <tp t="s">
        <v>#N/A Error:User does not have access</v>
        <stp/>
        <stp>##V3_BCURVESTRIPV12</stp>
        <stp>[PortfolioDaily Data.xlsx]DF Curve!R343C7</stp>
        <stp>S23</stp>
        <stp>Curvedate</stp>
        <stp>44749</stp>
        <tr r="G343" s="7"/>
      </tp>
      <tp t="s">
        <v>#N/A Error:User does not have access</v>
        <stp/>
        <stp>##V3_BCURVESTRIPV12</stp>
        <stp>[PortfolioDaily Data.xlsx]DF Curve!R343C6</stp>
        <stp>S23</stp>
        <stp>Curvedate</stp>
        <stp>44749</stp>
        <tr r="F343" s="7"/>
      </tp>
      <tp t="s">
        <v>#N/A Error:User does not have access</v>
        <stp/>
        <stp>##V3_BCURVESTRIPV12</stp>
        <stp>[PortfolioDaily Data.xlsx]DF Curve!R343C3</stp>
        <stp>S23</stp>
        <stp>Curvedate</stp>
        <stp>44749</stp>
        <tr r="C343" s="7"/>
      </tp>
      <tp t="s">
        <v>#N/A Error:User does not have access</v>
        <stp/>
        <stp>##V3_BCURVESTRIPV12</stp>
        <stp>[PortfolioDaily Data.xlsx]DF Curve!R343C2</stp>
        <stp>S23</stp>
        <stp>Curvedate</stp>
        <stp>44749</stp>
        <tr r="B343" s="7"/>
      </tp>
      <tp t="s">
        <v>#N/A Error:User does not have access</v>
        <stp/>
        <stp>##V3_BCURVESTRIPV12</stp>
        <stp>[PortfolioDaily Data.xlsx]DF Curve!R363C3</stp>
        <stp>S23</stp>
        <stp>Curvedate</stp>
        <stp>44777</stp>
        <tr r="C363" s="7"/>
      </tp>
      <tp t="s">
        <v>#N/A Error:User does not have access</v>
        <stp/>
        <stp>##V3_BCURVESTRIPV12</stp>
        <stp>[PortfolioDaily Data.xlsx]DF Curve!R363C2</stp>
        <stp>S23</stp>
        <stp>Curvedate</stp>
        <stp>44777</stp>
        <tr r="B363" s="7"/>
      </tp>
      <tp t="s">
        <v>#N/A Error:User does not have access</v>
        <stp/>
        <stp>##V3_BCURVESTRIPV12</stp>
        <stp>[PortfolioDaily Data.xlsx]DF Curve!R363C7</stp>
        <stp>S23</stp>
        <stp>Curvedate</stp>
        <stp>44777</stp>
        <tr r="G363" s="7"/>
      </tp>
      <tp t="s">
        <v>#N/A Error:User does not have access</v>
        <stp/>
        <stp>##V3_BCURVESTRIPV12</stp>
        <stp>[PortfolioDaily Data.xlsx]DF Curve!R363C6</stp>
        <stp>S23</stp>
        <stp>Curvedate</stp>
        <stp>44777</stp>
        <tr r="F363" s="7"/>
      </tp>
      <tp t="s">
        <v>#N/A Error:User does not have access</v>
        <stp/>
        <stp>##V3_BCURVESTRIPV12</stp>
        <stp>[PortfolioDaily Data.xlsx]DF Curve!R363C5</stp>
        <stp>S23</stp>
        <stp>Curvedate</stp>
        <stp>44777</stp>
        <tr r="E363" s="7"/>
      </tp>
      <tp t="s">
        <v>#N/A Error:User does not have access</v>
        <stp/>
        <stp>##V3_BCURVESTRIPV12</stp>
        <stp>[PortfolioDaily Data.xlsx]DF Curve!R363C4</stp>
        <stp>S23</stp>
        <stp>Curvedate</stp>
        <stp>44777</stp>
        <tr r="D363" s="7"/>
      </tp>
      <tp t="s">
        <v>#N/A Error:User does not have access</v>
        <stp/>
        <stp>##V3_BCURVESTRIPV12</stp>
        <stp>[PortfolioDaily Data.xlsx]DF Curve!R363C9</stp>
        <stp>S23</stp>
        <stp>Curvedate</stp>
        <stp>44777</stp>
        <tr r="I363" s="7"/>
      </tp>
      <tp t="s">
        <v>#N/A Error:User does not have access</v>
        <stp/>
        <stp>##V3_BCURVESTRIPV12</stp>
        <stp>[PortfolioDaily Data.xlsx]DF Curve!R363C8</stp>
        <stp>S23</stp>
        <stp>Curvedate</stp>
        <stp>44777</stp>
        <tr r="H363" s="7"/>
      </tp>
      <tp t="s">
        <v>#N/A Error:User does not have access</v>
        <stp/>
        <stp>##V3_BCURVESTRIPV12</stp>
        <stp>[PortfolioDaily Data.xlsx]DF Curve!R353C7</stp>
        <stp>S23</stp>
        <stp>Curvedate</stp>
        <stp>44763</stp>
        <tr r="G353" s="7"/>
      </tp>
      <tp t="s">
        <v>#N/A Error:User does not have access</v>
        <stp/>
        <stp>##V3_BCURVESTRIPV12</stp>
        <stp>[PortfolioDaily Data.xlsx]DF Curve!R353C6</stp>
        <stp>S23</stp>
        <stp>Curvedate</stp>
        <stp>44763</stp>
        <tr r="F353" s="7"/>
      </tp>
      <tp t="s">
        <v>#N/A Error:User does not have access</v>
        <stp/>
        <stp>##V3_BCURVESTRIPV12</stp>
        <stp>[PortfolioDaily Data.xlsx]DF Curve!R353C5</stp>
        <stp>S23</stp>
        <stp>Curvedate</stp>
        <stp>44763</stp>
        <tr r="E353" s="7"/>
      </tp>
      <tp t="s">
        <v>#N/A Error:User does not have access</v>
        <stp/>
        <stp>##V3_BCURVESTRIPV12</stp>
        <stp>[PortfolioDaily Data.xlsx]DF Curve!R353C4</stp>
        <stp>S23</stp>
        <stp>Curvedate</stp>
        <stp>44763</stp>
        <tr r="D353" s="7"/>
      </tp>
      <tp t="s">
        <v>#N/A Error:User does not have access</v>
        <stp/>
        <stp>##V3_BCURVESTRIPV12</stp>
        <stp>[PortfolioDaily Data.xlsx]DF Curve!R353C3</stp>
        <stp>S23</stp>
        <stp>Curvedate</stp>
        <stp>44763</stp>
        <tr r="C353" s="7"/>
      </tp>
      <tp t="s">
        <v>#N/A Error:User does not have access</v>
        <stp/>
        <stp>##V3_BCURVESTRIPV12</stp>
        <stp>[PortfolioDaily Data.xlsx]DF Curve!R353C2</stp>
        <stp>S23</stp>
        <stp>Curvedate</stp>
        <stp>44763</stp>
        <tr r="B353" s="7"/>
      </tp>
      <tp t="s">
        <v>#N/A Error:User does not have access</v>
        <stp/>
        <stp>##V3_BCURVESTRIPV12</stp>
        <stp>[PortfolioDaily Data.xlsx]DF Curve!R353C9</stp>
        <stp>S23</stp>
        <stp>Curvedate</stp>
        <stp>44763</stp>
        <tr r="I353" s="7"/>
      </tp>
      <tp t="s">
        <v>#N/A Error:User does not have access</v>
        <stp/>
        <stp>##V3_BCURVESTRIPV12</stp>
        <stp>[PortfolioDaily Data.xlsx]DF Curve!R353C8</stp>
        <stp>S23</stp>
        <stp>Curvedate</stp>
        <stp>44763</stp>
        <tr r="H353" s="7"/>
      </tp>
      <tp t="s">
        <v>#N/A Error:User does not have access</v>
        <stp/>
        <stp>##V3_BCURVESTRIPV12</stp>
        <stp>[PortfolioDaily Data.xlsx]DF Curve!R372C4</stp>
        <stp>S23</stp>
        <stp>Curvedate</stp>
        <stp>44790</stp>
        <tr r="D372" s="7"/>
      </tp>
      <tp t="s">
        <v>#N/A Error:User does not have access</v>
        <stp/>
        <stp>##V3_BCURVESTRIPV12</stp>
        <stp>[PortfolioDaily Data.xlsx]DF Curve!R372C5</stp>
        <stp>S23</stp>
        <stp>Curvedate</stp>
        <stp>44790</stp>
        <tr r="E372" s="7"/>
      </tp>
      <tp t="s">
        <v>#N/A Error:User does not have access</v>
        <stp/>
        <stp>##V3_BCURVESTRIPV12</stp>
        <stp>[PortfolioDaily Data.xlsx]DF Curve!R372C6</stp>
        <stp>S23</stp>
        <stp>Curvedate</stp>
        <stp>44790</stp>
        <tr r="F372" s="7"/>
      </tp>
      <tp t="s">
        <v>#N/A Error:User does not have access</v>
        <stp/>
        <stp>##V3_BCURVESTRIPV12</stp>
        <stp>[PortfolioDaily Data.xlsx]DF Curve!R372C7</stp>
        <stp>S23</stp>
        <stp>Curvedate</stp>
        <stp>44790</stp>
        <tr r="G372" s="7"/>
      </tp>
      <tp t="s">
        <v>#N/A Error:User does not have access</v>
        <stp/>
        <stp>##V3_BCURVESTRIPV12</stp>
        <stp>[PortfolioDaily Data.xlsx]DF Curve!R372C2</stp>
        <stp>S23</stp>
        <stp>Curvedate</stp>
        <stp>44790</stp>
        <tr r="B372" s="7"/>
      </tp>
      <tp t="s">
        <v>#N/A Error:User does not have access</v>
        <stp/>
        <stp>##V3_BCURVESTRIPV12</stp>
        <stp>[PortfolioDaily Data.xlsx]DF Curve!R372C3</stp>
        <stp>S23</stp>
        <stp>Curvedate</stp>
        <stp>44790</stp>
        <tr r="C372" s="7"/>
      </tp>
      <tp t="s">
        <v>#N/A Error:User does not have access</v>
        <stp/>
        <stp>##V3_BCURVESTRIPV12</stp>
        <stp>[PortfolioDaily Data.xlsx]DF Curve!R372C8</stp>
        <stp>S23</stp>
        <stp>Curvedate</stp>
        <stp>44790</stp>
        <tr r="H372" s="7"/>
      </tp>
      <tp t="s">
        <v>#N/A Error:User does not have access</v>
        <stp/>
        <stp>##V3_BCURVESTRIPV12</stp>
        <stp>[PortfolioDaily Data.xlsx]DF Curve!R372C9</stp>
        <stp>S23</stp>
        <stp>Curvedate</stp>
        <stp>44790</stp>
        <tr r="I372" s="7"/>
      </tp>
      <tp t="s">
        <v>#N/A Error:User does not have access</v>
        <stp/>
        <stp>##V3_BCURVESTRIPV12</stp>
        <stp>[PortfolioDaily Data.xlsx]DF Curve!R342C8</stp>
        <stp>S23</stp>
        <stp>Curvedate</stp>
        <stp>44748</stp>
        <tr r="H342" s="7"/>
      </tp>
      <tp t="s">
        <v>#N/A Error:User does not have access</v>
        <stp/>
        <stp>##V3_BCURVESTRIPV12</stp>
        <stp>[PortfolioDaily Data.xlsx]DF Curve!R342C9</stp>
        <stp>S23</stp>
        <stp>Curvedate</stp>
        <stp>44748</stp>
        <tr r="I342" s="7"/>
      </tp>
      <tp t="s">
        <v>#N/A Error:User does not have access</v>
        <stp/>
        <stp>##V3_BCURVESTRIPV12</stp>
        <stp>[PortfolioDaily Data.xlsx]DF Curve!R342C4</stp>
        <stp>S23</stp>
        <stp>Curvedate</stp>
        <stp>44748</stp>
        <tr r="D342" s="7"/>
      </tp>
      <tp t="s">
        <v>#N/A Error:User does not have access</v>
        <stp/>
        <stp>##V3_BCURVESTRIPV12</stp>
        <stp>[PortfolioDaily Data.xlsx]DF Curve!R342C5</stp>
        <stp>S23</stp>
        <stp>Curvedate</stp>
        <stp>44748</stp>
        <tr r="E342" s="7"/>
      </tp>
      <tp t="s">
        <v>#N/A Error:User does not have access</v>
        <stp/>
        <stp>##V3_BCURVESTRIPV12</stp>
        <stp>[PortfolioDaily Data.xlsx]DF Curve!R342C6</stp>
        <stp>S23</stp>
        <stp>Curvedate</stp>
        <stp>44748</stp>
        <tr r="F342" s="7"/>
      </tp>
      <tp t="s">
        <v>#N/A Error:User does not have access</v>
        <stp/>
        <stp>##V3_BCURVESTRIPV12</stp>
        <stp>[PortfolioDaily Data.xlsx]DF Curve!R342C7</stp>
        <stp>S23</stp>
        <stp>Curvedate</stp>
        <stp>44748</stp>
        <tr r="G342" s="7"/>
      </tp>
      <tp t="s">
        <v>#N/A Error:User does not have access</v>
        <stp/>
        <stp>##V3_BCURVESTRIPV12</stp>
        <stp>[PortfolioDaily Data.xlsx]DF Curve!R342C2</stp>
        <stp>S23</stp>
        <stp>Curvedate</stp>
        <stp>44748</stp>
        <tr r="B342" s="7"/>
      </tp>
      <tp t="s">
        <v>#N/A Error:User does not have access</v>
        <stp/>
        <stp>##V3_BCURVESTRIPV12</stp>
        <stp>[PortfolioDaily Data.xlsx]DF Curve!R342C3</stp>
        <stp>S23</stp>
        <stp>Curvedate</stp>
        <stp>44748</stp>
        <tr r="C342" s="7"/>
      </tp>
      <tp t="s">
        <v>#N/A Error:User does not have access</v>
        <stp/>
        <stp>##V3_BCURVESTRIPV12</stp>
        <stp>[PortfolioDaily Data.xlsx]DF Curve!R362C2</stp>
        <stp>S23</stp>
        <stp>Curvedate</stp>
        <stp>44776</stp>
        <tr r="B362" s="7"/>
      </tp>
      <tp t="s">
        <v>#N/A Error:User does not have access</v>
        <stp/>
        <stp>##V3_BCURVESTRIPV12</stp>
        <stp>[PortfolioDaily Data.xlsx]DF Curve!R362C3</stp>
        <stp>S23</stp>
        <stp>Curvedate</stp>
        <stp>44776</stp>
        <tr r="C362" s="7"/>
      </tp>
      <tp t="s">
        <v>#N/A Error:User does not have access</v>
        <stp/>
        <stp>##V3_BCURVESTRIPV12</stp>
        <stp>[PortfolioDaily Data.xlsx]DF Curve!R362C6</stp>
        <stp>S23</stp>
        <stp>Curvedate</stp>
        <stp>44776</stp>
        <tr r="F362" s="7"/>
      </tp>
      <tp t="s">
        <v>#N/A Error:User does not have access</v>
        <stp/>
        <stp>##V3_BCURVESTRIPV12</stp>
        <stp>[PortfolioDaily Data.xlsx]DF Curve!R362C7</stp>
        <stp>S23</stp>
        <stp>Curvedate</stp>
        <stp>44776</stp>
        <tr r="G362" s="7"/>
      </tp>
      <tp t="s">
        <v>#N/A Error:User does not have access</v>
        <stp/>
        <stp>##V3_BCURVESTRIPV12</stp>
        <stp>[PortfolioDaily Data.xlsx]DF Curve!R362C4</stp>
        <stp>S23</stp>
        <stp>Curvedate</stp>
        <stp>44776</stp>
        <tr r="D362" s="7"/>
      </tp>
      <tp t="s">
        <v>#N/A Error:User does not have access</v>
        <stp/>
        <stp>##V3_BCURVESTRIPV12</stp>
        <stp>[PortfolioDaily Data.xlsx]DF Curve!R362C5</stp>
        <stp>S23</stp>
        <stp>Curvedate</stp>
        <stp>44776</stp>
        <tr r="E362" s="7"/>
      </tp>
      <tp t="s">
        <v>#N/A Error:User does not have access</v>
        <stp/>
        <stp>##V3_BCURVESTRIPV12</stp>
        <stp>[PortfolioDaily Data.xlsx]DF Curve!R362C8</stp>
        <stp>S23</stp>
        <stp>Curvedate</stp>
        <stp>44776</stp>
        <tr r="H362" s="7"/>
      </tp>
      <tp t="s">
        <v>#N/A Error:User does not have access</v>
        <stp/>
        <stp>##V3_BCURVESTRIPV12</stp>
        <stp>[PortfolioDaily Data.xlsx]DF Curve!R362C9</stp>
        <stp>S23</stp>
        <stp>Curvedate</stp>
        <stp>44776</stp>
        <tr r="I362" s="7"/>
      </tp>
      <tp t="s">
        <v>#N/A Error:User does not have access</v>
        <stp/>
        <stp>##V3_BCURVESTRIPV12</stp>
        <stp>[PortfolioDaily Data.xlsx]DF Curve!R352C6</stp>
        <stp>S23</stp>
        <stp>Curvedate</stp>
        <stp>44762</stp>
        <tr r="F352" s="7"/>
      </tp>
      <tp t="s">
        <v>#N/A Error:User does not have access</v>
        <stp/>
        <stp>##V3_BCURVESTRIPV12</stp>
        <stp>[PortfolioDaily Data.xlsx]DF Curve!R352C7</stp>
        <stp>S23</stp>
        <stp>Curvedate</stp>
        <stp>44762</stp>
        <tr r="G352" s="7"/>
      </tp>
      <tp t="s">
        <v>#N/A Error:User does not have access</v>
        <stp/>
        <stp>##V3_BCURVESTRIPV12</stp>
        <stp>[PortfolioDaily Data.xlsx]DF Curve!R352C4</stp>
        <stp>S23</stp>
        <stp>Curvedate</stp>
        <stp>44762</stp>
        <tr r="D352" s="7"/>
      </tp>
      <tp t="s">
        <v>#N/A Error:User does not have access</v>
        <stp/>
        <stp>##V3_BCURVESTRIPV12</stp>
        <stp>[PortfolioDaily Data.xlsx]DF Curve!R352C5</stp>
        <stp>S23</stp>
        <stp>Curvedate</stp>
        <stp>44762</stp>
        <tr r="E352" s="7"/>
      </tp>
      <tp t="s">
        <v>#N/A Error:User does not have access</v>
        <stp/>
        <stp>##V3_BCURVESTRIPV12</stp>
        <stp>[PortfolioDaily Data.xlsx]DF Curve!R352C2</stp>
        <stp>S23</stp>
        <stp>Curvedate</stp>
        <stp>44762</stp>
        <tr r="B352" s="7"/>
      </tp>
      <tp t="s">
        <v>#N/A Error:User does not have access</v>
        <stp/>
        <stp>##V3_BCURVESTRIPV12</stp>
        <stp>[PortfolioDaily Data.xlsx]DF Curve!R352C3</stp>
        <stp>S23</stp>
        <stp>Curvedate</stp>
        <stp>44762</stp>
        <tr r="C352" s="7"/>
      </tp>
      <tp t="s">
        <v>#N/A Error:User does not have access</v>
        <stp/>
        <stp>##V3_BCURVESTRIPV12</stp>
        <stp>[PortfolioDaily Data.xlsx]DF Curve!R352C8</stp>
        <stp>S23</stp>
        <stp>Curvedate</stp>
        <stp>44762</stp>
        <tr r="H352" s="7"/>
      </tp>
      <tp t="s">
        <v>#N/A Error:User does not have access</v>
        <stp/>
        <stp>##V3_BCURVESTRIPV12</stp>
        <stp>[PortfolioDaily Data.xlsx]DF Curve!R352C9</stp>
        <stp>S23</stp>
        <stp>Curvedate</stp>
        <stp>44762</stp>
        <tr r="I352" s="7"/>
      </tp>
      <tp t="s">
        <v>#N/A Error:User does not have access</v>
        <stp/>
        <stp>##V3_BCURVESTRIPV12</stp>
        <stp>[PortfolioDaily Data.xlsx]DF Curve!R375C3</stp>
        <stp>S23</stp>
        <stp>Curvedate</stp>
        <stp>44795</stp>
        <tr r="C375" s="7"/>
      </tp>
      <tp t="s">
        <v>#N/A Error:User does not have access</v>
        <stp/>
        <stp>##V3_BCURVESTRIPV12</stp>
        <stp>[PortfolioDaily Data.xlsx]DF Curve!R375C2</stp>
        <stp>S23</stp>
        <stp>Curvedate</stp>
        <stp>44795</stp>
        <tr r="B375" s="7"/>
      </tp>
      <tp t="s">
        <v>#N/A Error:User does not have access</v>
        <stp/>
        <stp>##V3_BCURVESTRIPV12</stp>
        <stp>[PortfolioDaily Data.xlsx]DF Curve!R375C5</stp>
        <stp>S23</stp>
        <stp>Curvedate</stp>
        <stp>44795</stp>
        <tr r="E375" s="7"/>
      </tp>
      <tp t="s">
        <v>#N/A Error:User does not have access</v>
        <stp/>
        <stp>##V3_BCURVESTRIPV12</stp>
        <stp>[PortfolioDaily Data.xlsx]DF Curve!R375C4</stp>
        <stp>S23</stp>
        <stp>Curvedate</stp>
        <stp>44795</stp>
        <tr r="D375" s="7"/>
      </tp>
      <tp t="s">
        <v>#N/A Error:User does not have access</v>
        <stp/>
        <stp>##V3_BCURVESTRIPV12</stp>
        <stp>[PortfolioDaily Data.xlsx]DF Curve!R375C7</stp>
        <stp>S23</stp>
        <stp>Curvedate</stp>
        <stp>44795</stp>
        <tr r="G375" s="7"/>
      </tp>
      <tp t="s">
        <v>#N/A Error:User does not have access</v>
        <stp/>
        <stp>##V3_BCURVESTRIPV12</stp>
        <stp>[PortfolioDaily Data.xlsx]DF Curve!R375C6</stp>
        <stp>S23</stp>
        <stp>Curvedate</stp>
        <stp>44795</stp>
        <tr r="F375" s="7"/>
      </tp>
      <tp t="s">
        <v>#N/A Error:User does not have access</v>
        <stp/>
        <stp>##V3_BCURVESTRIPV12</stp>
        <stp>[PortfolioDaily Data.xlsx]DF Curve!R375C9</stp>
        <stp>S23</stp>
        <stp>Curvedate</stp>
        <stp>44795</stp>
        <tr r="I375" s="7"/>
      </tp>
      <tp t="s">
        <v>#N/A Error:User does not have access</v>
        <stp/>
        <stp>##V3_BCURVESTRIPV12</stp>
        <stp>[PortfolioDaily Data.xlsx]DF Curve!R375C8</stp>
        <stp>S23</stp>
        <stp>Curvedate</stp>
        <stp>44795</stp>
        <tr r="H375" s="7"/>
      </tp>
      <tp t="s">
        <v>#N/A Error:User does not have access</v>
        <stp/>
        <stp>##V3_BCURVESTRIPV12</stp>
        <stp>[PortfolioDaily Data.xlsx]DF Curve!R365C5</stp>
        <stp>S23</stp>
        <stp>Curvedate</stp>
        <stp>44781</stp>
        <tr r="E365" s="7"/>
      </tp>
      <tp t="s">
        <v>#N/A Error:User does not have access</v>
        <stp/>
        <stp>##V3_BCURVESTRIPV12</stp>
        <stp>[PortfolioDaily Data.xlsx]DF Curve!R365C4</stp>
        <stp>S23</stp>
        <stp>Curvedate</stp>
        <stp>44781</stp>
        <tr r="D365" s="7"/>
      </tp>
      <tp t="s">
        <v>#N/A Error:User does not have access</v>
        <stp/>
        <stp>##V3_BCURVESTRIPV12</stp>
        <stp>[PortfolioDaily Data.xlsx]DF Curve!R365C7</stp>
        <stp>S23</stp>
        <stp>Curvedate</stp>
        <stp>44781</stp>
        <tr r="G365" s="7"/>
      </tp>
      <tp t="s">
        <v>#N/A Error:User does not have access</v>
        <stp/>
        <stp>##V3_BCURVESTRIPV12</stp>
        <stp>[PortfolioDaily Data.xlsx]DF Curve!R365C6</stp>
        <stp>S23</stp>
        <stp>Curvedate</stp>
        <stp>44781</stp>
        <tr r="F365" s="7"/>
      </tp>
      <tp t="s">
        <v>#N/A Error:User does not have access</v>
        <stp/>
        <stp>##V3_BCURVESTRIPV12</stp>
        <stp>[PortfolioDaily Data.xlsx]DF Curve!R365C3</stp>
        <stp>S23</stp>
        <stp>Curvedate</stp>
        <stp>44781</stp>
        <tr r="C365" s="7"/>
      </tp>
      <tp t="s">
        <v>#N/A Error:User does not have access</v>
        <stp/>
        <stp>##V3_BCURVESTRIPV12</stp>
        <stp>[PortfolioDaily Data.xlsx]DF Curve!R365C2</stp>
        <stp>S23</stp>
        <stp>Curvedate</stp>
        <stp>44781</stp>
        <tr r="B365" s="7"/>
      </tp>
      <tp t="s">
        <v>#N/A Error:User does not have access</v>
        <stp/>
        <stp>##V3_BCURVESTRIPV12</stp>
        <stp>[PortfolioDaily Data.xlsx]DF Curve!R365C9</stp>
        <stp>S23</stp>
        <stp>Curvedate</stp>
        <stp>44781</stp>
        <tr r="I365" s="7"/>
      </tp>
      <tp t="s">
        <v>#N/A Error:User does not have access</v>
        <stp/>
        <stp>##V3_BCURVESTRIPV12</stp>
        <stp>[PortfolioDaily Data.xlsx]DF Curve!R365C8</stp>
        <stp>S23</stp>
        <stp>Curvedate</stp>
        <stp>44781</stp>
        <tr r="H365" s="7"/>
      </tp>
      <tp t="s">
        <v>#N/A Error:User does not have access</v>
        <stp/>
        <stp>##V3_BCURVESTRIPV12</stp>
        <stp>[PortfolioDaily Data.xlsx]DF Curve!R345C7</stp>
        <stp>S23</stp>
        <stp>Curvedate</stp>
        <stp>44753</stp>
        <tr r="G345" s="7"/>
      </tp>
      <tp t="s">
        <v>#N/A Error:User does not have access</v>
        <stp/>
        <stp>##V3_BCURVESTRIPV12</stp>
        <stp>[PortfolioDaily Data.xlsx]DF Curve!R345C6</stp>
        <stp>S23</stp>
        <stp>Curvedate</stp>
        <stp>44753</stp>
        <tr r="F345" s="7"/>
      </tp>
      <tp t="s">
        <v>#N/A Error:User does not have access</v>
        <stp/>
        <stp>##V3_BCURVESTRIPV12</stp>
        <stp>[PortfolioDaily Data.xlsx]DF Curve!R345C5</stp>
        <stp>S23</stp>
        <stp>Curvedate</stp>
        <stp>44753</stp>
        <tr r="E345" s="7"/>
      </tp>
      <tp t="s">
        <v>#N/A Error:User does not have access</v>
        <stp/>
        <stp>##V3_BCURVESTRIPV12</stp>
        <stp>[PortfolioDaily Data.xlsx]DF Curve!R345C4</stp>
        <stp>S23</stp>
        <stp>Curvedate</stp>
        <stp>44753</stp>
        <tr r="D345" s="7"/>
      </tp>
      <tp t="s">
        <v>#N/A Error:User does not have access</v>
        <stp/>
        <stp>##V3_BCURVESTRIPV12</stp>
        <stp>[PortfolioDaily Data.xlsx]DF Curve!R345C3</stp>
        <stp>S23</stp>
        <stp>Curvedate</stp>
        <stp>44753</stp>
        <tr r="C345" s="7"/>
      </tp>
      <tp t="s">
        <v>#N/A Error:User does not have access</v>
        <stp/>
        <stp>##V3_BCURVESTRIPV12</stp>
        <stp>[PortfolioDaily Data.xlsx]DF Curve!R345C2</stp>
        <stp>S23</stp>
        <stp>Curvedate</stp>
        <stp>44753</stp>
        <tr r="B345" s="7"/>
      </tp>
      <tp t="s">
        <v>#N/A Error:User does not have access</v>
        <stp/>
        <stp>##V3_BCURVESTRIPV12</stp>
        <stp>[PortfolioDaily Data.xlsx]DF Curve!R345C9</stp>
        <stp>S23</stp>
        <stp>Curvedate</stp>
        <stp>44753</stp>
        <tr r="I345" s="7"/>
      </tp>
      <tp t="s">
        <v>#N/A Error:User does not have access</v>
        <stp/>
        <stp>##V3_BCURVESTRIPV12</stp>
        <stp>[PortfolioDaily Data.xlsx]DF Curve!R345C8</stp>
        <stp>S23</stp>
        <stp>Curvedate</stp>
        <stp>44753</stp>
        <tr r="H345" s="7"/>
      </tp>
      <tp t="s">
        <v>#N/A Error:User does not have access</v>
        <stp/>
        <stp>##V3_BCURVESTRIPV12</stp>
        <stp>[PortfolioDaily Data.xlsx]DF Curve!R355C3</stp>
        <stp>S23</stp>
        <stp>Curvedate</stp>
        <stp>44767</stp>
        <tr r="C355" s="7"/>
      </tp>
      <tp t="s">
        <v>#N/A Error:User does not have access</v>
        <stp/>
        <stp>##V3_BCURVESTRIPV12</stp>
        <stp>[PortfolioDaily Data.xlsx]DF Curve!R355C2</stp>
        <stp>S23</stp>
        <stp>Curvedate</stp>
        <stp>44767</stp>
        <tr r="B355" s="7"/>
      </tp>
      <tp t="s">
        <v>#N/A Error:User does not have access</v>
        <stp/>
        <stp>##V3_BCURVESTRIPV12</stp>
        <stp>[PortfolioDaily Data.xlsx]DF Curve!R355C7</stp>
        <stp>S23</stp>
        <stp>Curvedate</stp>
        <stp>44767</stp>
        <tr r="G355" s="7"/>
      </tp>
      <tp t="s">
        <v>#N/A Error:User does not have access</v>
        <stp/>
        <stp>##V3_BCURVESTRIPV12</stp>
        <stp>[PortfolioDaily Data.xlsx]DF Curve!R355C6</stp>
        <stp>S23</stp>
        <stp>Curvedate</stp>
        <stp>44767</stp>
        <tr r="F355" s="7"/>
      </tp>
      <tp t="s">
        <v>#N/A Error:User does not have access</v>
        <stp/>
        <stp>##V3_BCURVESTRIPV12</stp>
        <stp>[PortfolioDaily Data.xlsx]DF Curve!R355C5</stp>
        <stp>S23</stp>
        <stp>Curvedate</stp>
        <stp>44767</stp>
        <tr r="E355" s="7"/>
      </tp>
      <tp t="s">
        <v>#N/A Error:User does not have access</v>
        <stp/>
        <stp>##V3_BCURVESTRIPV12</stp>
        <stp>[PortfolioDaily Data.xlsx]DF Curve!R355C4</stp>
        <stp>S23</stp>
        <stp>Curvedate</stp>
        <stp>44767</stp>
        <tr r="D355" s="7"/>
      </tp>
      <tp t="s">
        <v>#N/A Error:User does not have access</v>
        <stp/>
        <stp>##V3_BCURVESTRIPV12</stp>
        <stp>[PortfolioDaily Data.xlsx]DF Curve!R355C9</stp>
        <stp>S23</stp>
        <stp>Curvedate</stp>
        <stp>44767</stp>
        <tr r="I355" s="7"/>
      </tp>
      <tp t="s">
        <v>#N/A Error:User does not have access</v>
        <stp/>
        <stp>##V3_BCURVESTRIPV12</stp>
        <stp>[PortfolioDaily Data.xlsx]DF Curve!R355C8</stp>
        <stp>S23</stp>
        <stp>Curvedate</stp>
        <stp>44767</stp>
        <tr r="H355" s="7"/>
      </tp>
      <tp t="s">
        <v>#N/A Error:User does not have access</v>
        <stp/>
        <stp>##V3_BCURVESTRIPV12</stp>
        <stp>[PortfolioDaily Data.xlsx]DF Curve!R374C6</stp>
        <stp>S23</stp>
        <stp>Curvedate</stp>
        <stp>44792</stp>
        <tr r="F374" s="7"/>
      </tp>
      <tp t="s">
        <v>#N/A Error:User does not have access</v>
        <stp/>
        <stp>##V3_BCURVESTRIPV12</stp>
        <stp>[PortfolioDaily Data.xlsx]DF Curve!R374C7</stp>
        <stp>S23</stp>
        <stp>Curvedate</stp>
        <stp>44792</stp>
        <tr r="G374" s="7"/>
      </tp>
      <tp t="s">
        <v>#N/A Error:User does not have access</v>
        <stp/>
        <stp>##V3_BCURVESTRIPV12</stp>
        <stp>[PortfolioDaily Data.xlsx]DF Curve!R374C4</stp>
        <stp>S23</stp>
        <stp>Curvedate</stp>
        <stp>44792</stp>
        <tr r="D374" s="7"/>
      </tp>
      <tp t="s">
        <v>#N/A Error:User does not have access</v>
        <stp/>
        <stp>##V3_BCURVESTRIPV12</stp>
        <stp>[PortfolioDaily Data.xlsx]DF Curve!R374C5</stp>
        <stp>S23</stp>
        <stp>Curvedate</stp>
        <stp>44792</stp>
        <tr r="E374" s="7"/>
      </tp>
      <tp t="s">
        <v>#N/A Error:User does not have access</v>
        <stp/>
        <stp>##V3_BCURVESTRIPV12</stp>
        <stp>[PortfolioDaily Data.xlsx]DF Curve!R374C2</stp>
        <stp>S23</stp>
        <stp>Curvedate</stp>
        <stp>44792</stp>
        <tr r="B374" s="7"/>
      </tp>
      <tp t="s">
        <v>#N/A Error:User does not have access</v>
        <stp/>
        <stp>##V3_BCURVESTRIPV12</stp>
        <stp>[PortfolioDaily Data.xlsx]DF Curve!R374C3</stp>
        <stp>S23</stp>
        <stp>Curvedate</stp>
        <stp>44792</stp>
        <tr r="C374" s="7"/>
      </tp>
      <tp t="s">
        <v>#N/A Error:User does not have access</v>
        <stp/>
        <stp>##V3_BCURVESTRIPV12</stp>
        <stp>[PortfolioDaily Data.xlsx]DF Curve!R374C8</stp>
        <stp>S23</stp>
        <stp>Curvedate</stp>
        <stp>44792</stp>
        <tr r="H374" s="7"/>
      </tp>
      <tp t="s">
        <v>#N/A Error:User does not have access</v>
        <stp/>
        <stp>##V3_BCURVESTRIPV12</stp>
        <stp>[PortfolioDaily Data.xlsx]DF Curve!R374C9</stp>
        <stp>S23</stp>
        <stp>Curvedate</stp>
        <stp>44792</stp>
        <tr r="I374" s="7"/>
      </tp>
      <tp t="s">
        <v>#N/A Error:User does not have access</v>
        <stp/>
        <stp>##V3_BCURVESTRIPV12</stp>
        <stp>[PortfolioDaily Data.xlsx]DF Curve!R344C4</stp>
        <stp>S23</stp>
        <stp>Curvedate</stp>
        <stp>44750</stp>
        <tr r="D344" s="7"/>
      </tp>
      <tp t="s">
        <v>#N/A Error:User does not have access</v>
        <stp/>
        <stp>##V3_BCURVESTRIPV12</stp>
        <stp>[PortfolioDaily Data.xlsx]DF Curve!R344C5</stp>
        <stp>S23</stp>
        <stp>Curvedate</stp>
        <stp>44750</stp>
        <tr r="E344" s="7"/>
      </tp>
      <tp t="s">
        <v>#N/A Error:User does not have access</v>
        <stp/>
        <stp>##V3_BCURVESTRIPV12</stp>
        <stp>[PortfolioDaily Data.xlsx]DF Curve!R344C6</stp>
        <stp>S23</stp>
        <stp>Curvedate</stp>
        <stp>44750</stp>
        <tr r="F344" s="7"/>
      </tp>
      <tp t="s">
        <v>#N/A Error:User does not have access</v>
        <stp/>
        <stp>##V3_BCURVESTRIPV12</stp>
        <stp>[PortfolioDaily Data.xlsx]DF Curve!R344C7</stp>
        <stp>S23</stp>
        <stp>Curvedate</stp>
        <stp>44750</stp>
        <tr r="G344" s="7"/>
      </tp>
      <tp t="s">
        <v>#N/A Error:User does not have access</v>
        <stp/>
        <stp>##V3_BCURVESTRIPV12</stp>
        <stp>[PortfolioDaily Data.xlsx]DF Curve!R344C2</stp>
        <stp>S23</stp>
        <stp>Curvedate</stp>
        <stp>44750</stp>
        <tr r="B344" s="7"/>
      </tp>
      <tp t="s">
        <v>#N/A Error:User does not have access</v>
        <stp/>
        <stp>##V3_BCURVESTRIPV12</stp>
        <stp>[PortfolioDaily Data.xlsx]DF Curve!R344C3</stp>
        <stp>S23</stp>
        <stp>Curvedate</stp>
        <stp>44750</stp>
        <tr r="C344" s="7"/>
      </tp>
      <tp t="s">
        <v>#N/A Error:User does not have access</v>
        <stp/>
        <stp>##V3_BCURVESTRIPV12</stp>
        <stp>[PortfolioDaily Data.xlsx]DF Curve!R344C8</stp>
        <stp>S23</stp>
        <stp>Curvedate</stp>
        <stp>44750</stp>
        <tr r="H344" s="7"/>
      </tp>
      <tp t="s">
        <v>#N/A Error:User does not have access</v>
        <stp/>
        <stp>##V3_BCURVESTRIPV12</stp>
        <stp>[PortfolioDaily Data.xlsx]DF Curve!R344C9</stp>
        <stp>S23</stp>
        <stp>Curvedate</stp>
        <stp>44750</stp>
        <tr r="I344" s="7"/>
      </tp>
      <tp t="s">
        <v>#N/A Error:User does not have access</v>
        <stp/>
        <stp>##V3_BCURVESTRIPV12</stp>
        <stp>[PortfolioDaily Data.xlsx]DF Curve!R364C8</stp>
        <stp>S23</stp>
        <stp>Curvedate</stp>
        <stp>44778</stp>
        <tr r="H364" s="7"/>
      </tp>
      <tp t="s">
        <v>#N/A Error:User does not have access</v>
        <stp/>
        <stp>##V3_BCURVESTRIPV12</stp>
        <stp>[PortfolioDaily Data.xlsx]DF Curve!R364C9</stp>
        <stp>S23</stp>
        <stp>Curvedate</stp>
        <stp>44778</stp>
        <tr r="I364" s="7"/>
      </tp>
      <tp t="s">
        <v>#N/A Error:User does not have access</v>
        <stp/>
        <stp>##V3_BCURVESTRIPV12</stp>
        <stp>[PortfolioDaily Data.xlsx]DF Curve!R364C4</stp>
        <stp>S23</stp>
        <stp>Curvedate</stp>
        <stp>44778</stp>
        <tr r="D364" s="7"/>
      </tp>
      <tp t="s">
        <v>#N/A Error:User does not have access</v>
        <stp/>
        <stp>##V3_BCURVESTRIPV12</stp>
        <stp>[PortfolioDaily Data.xlsx]DF Curve!R364C5</stp>
        <stp>S23</stp>
        <stp>Curvedate</stp>
        <stp>44778</stp>
        <tr r="E364" s="7"/>
      </tp>
      <tp t="s">
        <v>#N/A Error:User does not have access</v>
        <stp/>
        <stp>##V3_BCURVESTRIPV12</stp>
        <stp>[PortfolioDaily Data.xlsx]DF Curve!R364C6</stp>
        <stp>S23</stp>
        <stp>Curvedate</stp>
        <stp>44778</stp>
        <tr r="F364" s="7"/>
      </tp>
      <tp t="s">
        <v>#N/A Error:User does not have access</v>
        <stp/>
        <stp>##V3_BCURVESTRIPV12</stp>
        <stp>[PortfolioDaily Data.xlsx]DF Curve!R364C7</stp>
        <stp>S23</stp>
        <stp>Curvedate</stp>
        <stp>44778</stp>
        <tr r="G364" s="7"/>
      </tp>
      <tp t="s">
        <v>#N/A Error:User does not have access</v>
        <stp/>
        <stp>##V3_BCURVESTRIPV12</stp>
        <stp>[PortfolioDaily Data.xlsx]DF Curve!R364C2</stp>
        <stp>S23</stp>
        <stp>Curvedate</stp>
        <stp>44778</stp>
        <tr r="B364" s="7"/>
      </tp>
      <tp t="s">
        <v>#N/A Error:User does not have access</v>
        <stp/>
        <stp>##V3_BCURVESTRIPV12</stp>
        <stp>[PortfolioDaily Data.xlsx]DF Curve!R364C3</stp>
        <stp>S23</stp>
        <stp>Curvedate</stp>
        <stp>44778</stp>
        <tr r="C364" s="7"/>
      </tp>
      <tp t="s">
        <v>#N/A Error:User does not have access</v>
        <stp/>
        <stp>##V3_BCURVESTRIPV12</stp>
        <stp>[PortfolioDaily Data.xlsx]DF Curve!R354C2</stp>
        <stp>S23</stp>
        <stp>Curvedate</stp>
        <stp>44764</stp>
        <tr r="B354" s="7"/>
      </tp>
      <tp t="s">
        <v>#N/A Error:User does not have access</v>
        <stp/>
        <stp>##V3_BCURVESTRIPV12</stp>
        <stp>[PortfolioDaily Data.xlsx]DF Curve!R354C3</stp>
        <stp>S23</stp>
        <stp>Curvedate</stp>
        <stp>44764</stp>
        <tr r="C354" s="7"/>
      </tp>
      <tp t="s">
        <v>#N/A Error:User does not have access</v>
        <stp/>
        <stp>##V3_BCURVESTRIPV12</stp>
        <stp>[PortfolioDaily Data.xlsx]DF Curve!R354C4</stp>
        <stp>S23</stp>
        <stp>Curvedate</stp>
        <stp>44764</stp>
        <tr r="D354" s="7"/>
      </tp>
      <tp t="s">
        <v>#N/A Error:User does not have access</v>
        <stp/>
        <stp>##V3_BCURVESTRIPV12</stp>
        <stp>[PortfolioDaily Data.xlsx]DF Curve!R354C5</stp>
        <stp>S23</stp>
        <stp>Curvedate</stp>
        <stp>44764</stp>
        <tr r="E354" s="7"/>
      </tp>
      <tp t="s">
        <v>#N/A Error:User does not have access</v>
        <stp/>
        <stp>##V3_BCURVESTRIPV12</stp>
        <stp>[PortfolioDaily Data.xlsx]DF Curve!R354C6</stp>
        <stp>S23</stp>
        <stp>Curvedate</stp>
        <stp>44764</stp>
        <tr r="F354" s="7"/>
      </tp>
      <tp t="s">
        <v>#N/A Error:User does not have access</v>
        <stp/>
        <stp>##V3_BCURVESTRIPV12</stp>
        <stp>[PortfolioDaily Data.xlsx]DF Curve!R354C7</stp>
        <stp>S23</stp>
        <stp>Curvedate</stp>
        <stp>44764</stp>
        <tr r="G354" s="7"/>
      </tp>
      <tp t="s">
        <v>#N/A Error:User does not have access</v>
        <stp/>
        <stp>##V3_BCURVESTRIPV12</stp>
        <stp>[PortfolioDaily Data.xlsx]DF Curve!R354C8</stp>
        <stp>S23</stp>
        <stp>Curvedate</stp>
        <stp>44764</stp>
        <tr r="H354" s="7"/>
      </tp>
      <tp t="s">
        <v>#N/A Error:User does not have access</v>
        <stp/>
        <stp>##V3_BCURVESTRIPV12</stp>
        <stp>[PortfolioDaily Data.xlsx]DF Curve!R354C9</stp>
        <stp>S23</stp>
        <stp>Curvedate</stp>
        <stp>44764</stp>
        <tr r="I354" s="7"/>
      </tp>
    </main>
    <main first="bloomberg.rtd">
      <tp t="s">
        <v>#N/A Error:User does not have access</v>
        <stp/>
        <stp>##V3_BCURVESTRIPV12</stp>
        <stp>[PortfolioDaily Data.xlsx]DF Curve!R377C3</stp>
        <stp>S23</stp>
        <stp>Curvedate</stp>
        <stp>44797</stp>
        <tr r="C377" s="7"/>
      </tp>
      <tp t="s">
        <v>#N/A Error:User does not have access</v>
        <stp/>
        <stp>##V3_BCURVESTRIPV12</stp>
        <stp>[PortfolioDaily Data.xlsx]DF Curve!R448C5</stp>
        <stp>S23</stp>
        <stp>Curvedate</stp>
        <stp>44896</stp>
        <tr r="E448" s="7"/>
      </tp>
      <tp t="s">
        <v>#N/A Error:User does not have access</v>
        <stp/>
        <stp>##V3_BCURVESTRIPV12</stp>
        <stp>[PortfolioDaily Data.xlsx]DF Curve!R377C2</stp>
        <stp>S23</stp>
        <stp>Curvedate</stp>
        <stp>44797</stp>
        <tr r="B377" s="7"/>
      </tp>
      <tp t="s">
        <v>#N/A Error:User does not have access</v>
        <stp/>
        <stp>##V3_BCURVESTRIPV12</stp>
        <stp>[PortfolioDaily Data.xlsx]DF Curve!R448C4</stp>
        <stp>S23</stp>
        <stp>Curvedate</stp>
        <stp>44896</stp>
        <tr r="D448" s="7"/>
      </tp>
      <tp t="s">
        <v>#N/A Error:User does not have access</v>
        <stp/>
        <stp>##V3_BCURVESTRIPV12</stp>
        <stp>[PortfolioDaily Data.xlsx]DF Curve!R448C7</stp>
        <stp>S23</stp>
        <stp>Curvedate</stp>
        <stp>44896</stp>
        <tr r="G448" s="7"/>
      </tp>
      <tp t="s">
        <v>#N/A Error:User does not have access</v>
        <stp/>
        <stp>##V3_BCURVESTRIPV12</stp>
        <stp>[PortfolioDaily Data.xlsx]DF Curve!R448C6</stp>
        <stp>S23</stp>
        <stp>Curvedate</stp>
        <stp>44896</stp>
        <tr r="F448" s="7"/>
      </tp>
      <tp t="s">
        <v>#N/A Error:User does not have access</v>
        <stp/>
        <stp>##V3_BCURVESTRIPV12</stp>
        <stp>[PortfolioDaily Data.xlsx]DF Curve!R377C7</stp>
        <stp>S23</stp>
        <stp>Curvedate</stp>
        <stp>44797</stp>
        <tr r="G377" s="7"/>
      </tp>
      <tp t="s">
        <v>#N/A Error:User does not have access</v>
        <stp/>
        <stp>##V3_BCURVESTRIPV12</stp>
        <stp>[PortfolioDaily Data.xlsx]DF Curve!R377C6</stp>
        <stp>S23</stp>
        <stp>Curvedate</stp>
        <stp>44797</stp>
        <tr r="F377" s="7"/>
      </tp>
      <tp t="s">
        <v>#N/A Error:User does not have access</v>
        <stp/>
        <stp>##V3_BCURVESTRIPV12</stp>
        <stp>[PortfolioDaily Data.xlsx]DF Curve!R377C5</stp>
        <stp>S23</stp>
        <stp>Curvedate</stp>
        <stp>44797</stp>
        <tr r="E377" s="7"/>
      </tp>
      <tp t="s">
        <v>#N/A Error:User does not have access</v>
        <stp/>
        <stp>##V3_BCURVESTRIPV12</stp>
        <stp>[PortfolioDaily Data.xlsx]DF Curve!R448C3</stp>
        <stp>S23</stp>
        <stp>Curvedate</stp>
        <stp>44896</stp>
        <tr r="C448" s="7"/>
      </tp>
      <tp t="s">
        <v>#N/A Error:User does not have access</v>
        <stp/>
        <stp>##V3_BCURVESTRIPV12</stp>
        <stp>[PortfolioDaily Data.xlsx]DF Curve!R377C4</stp>
        <stp>S23</stp>
        <stp>Curvedate</stp>
        <stp>44797</stp>
        <tr r="D377" s="7"/>
      </tp>
      <tp t="s">
        <v>#N/A Error:User does not have access</v>
        <stp/>
        <stp>##V3_BCURVESTRIPV12</stp>
        <stp>[PortfolioDaily Data.xlsx]DF Curve!R448C2</stp>
        <stp>S23</stp>
        <stp>Curvedate</stp>
        <stp>44896</stp>
        <tr r="B448" s="7"/>
      </tp>
      <tp t="s">
        <v>#N/A Error:User does not have access</v>
        <stp/>
        <stp>##V3_BCURVESTRIPV12</stp>
        <stp>[PortfolioDaily Data.xlsx]DF Curve!R377C9</stp>
        <stp>S23</stp>
        <stp>Curvedate</stp>
        <stp>44797</stp>
        <tr r="I377" s="7"/>
      </tp>
      <tp t="s">
        <v>#N/A Error:User does not have access</v>
        <stp/>
        <stp>##V3_BCURVESTRIPV12</stp>
        <stp>[PortfolioDaily Data.xlsx]DF Curve!R377C8</stp>
        <stp>S23</stp>
        <stp>Curvedate</stp>
        <stp>44797</stp>
        <tr r="H377" s="7"/>
      </tp>
      <tp t="s">
        <v>#N/A Error:User does not have access</v>
        <stp/>
        <stp>##V3_BCURVESTRIPV12</stp>
        <stp>[PortfolioDaily Data.xlsx]DF Curve!R448C9</stp>
        <stp>S23</stp>
        <stp>Curvedate</stp>
        <stp>44896</stp>
        <tr r="I448" s="7"/>
      </tp>
      <tp t="s">
        <v>#N/A Error:User does not have access</v>
        <stp/>
        <stp>##V3_BCURVESTRIPV12</stp>
        <stp>[PortfolioDaily Data.xlsx]DF Curve!R448C8</stp>
        <stp>S23</stp>
        <stp>Curvedate</stp>
        <stp>44896</stp>
        <tr r="H448" s="7"/>
      </tp>
      <tp t="s">
        <v>#N/A Error:User does not have access</v>
        <stp/>
        <stp>##V3_BCURVESTRIPV12</stp>
        <stp>[PortfolioDaily Data.xlsx]DF Curve!R367C7</stp>
        <stp>S23</stp>
        <stp>Curvedate</stp>
        <stp>44783</stp>
        <tr r="G367" s="7"/>
      </tp>
      <tp t="s">
        <v>#N/A Error:User does not have access</v>
        <stp/>
        <stp>##V3_BCURVESTRIPV12</stp>
        <stp>[PortfolioDaily Data.xlsx]DF Curve!R367C6</stp>
        <stp>S23</stp>
        <stp>Curvedate</stp>
        <stp>44783</stp>
        <tr r="F367" s="7"/>
      </tp>
      <tp t="s">
        <v>#N/A Error:User does not have access</v>
        <stp/>
        <stp>##V3_BCURVESTRIPV12</stp>
        <stp>[PortfolioDaily Data.xlsx]DF Curve!R438C3</stp>
        <stp>S23</stp>
        <stp>Curvedate</stp>
        <stp>44882</stp>
        <tr r="C438" s="7"/>
      </tp>
      <tp t="s">
        <v>#N/A Error:User does not have access</v>
        <stp/>
        <stp>##V3_BCURVESTRIPV12</stp>
        <stp>[PortfolioDaily Data.xlsx]DF Curve!R367C5</stp>
        <stp>S23</stp>
        <stp>Curvedate</stp>
        <stp>44783</stp>
        <tr r="E367" s="7"/>
      </tp>
      <tp t="s">
        <v>#N/A Error:User does not have access</v>
        <stp/>
        <stp>##V3_BCURVESTRIPV12</stp>
        <stp>[PortfolioDaily Data.xlsx]DF Curve!R438C2</stp>
        <stp>S23</stp>
        <stp>Curvedate</stp>
        <stp>44882</stp>
        <tr r="B438" s="7"/>
      </tp>
      <tp t="s">
        <v>#N/A Error:User does not have access</v>
        <stp/>
        <stp>##V3_BCURVESTRIPV12</stp>
        <stp>[PortfolioDaily Data.xlsx]DF Curve!R367C4</stp>
        <stp>S23</stp>
        <stp>Curvedate</stp>
        <stp>44783</stp>
        <tr r="D367" s="7"/>
      </tp>
      <tp t="s">
        <v>#N/A Error:User does not have access</v>
        <stp/>
        <stp>##V3_BCURVESTRIPV12</stp>
        <stp>[PortfolioDaily Data.xlsx]DF Curve!R438C5</stp>
        <stp>S23</stp>
        <stp>Curvedate</stp>
        <stp>44882</stp>
        <tr r="E438" s="7"/>
      </tp>
      <tp t="s">
        <v>#N/A Error:User does not have access</v>
        <stp/>
        <stp>##V3_BCURVESTRIPV12</stp>
        <stp>[PortfolioDaily Data.xlsx]DF Curve!R367C3</stp>
        <stp>S23</stp>
        <stp>Curvedate</stp>
        <stp>44783</stp>
        <tr r="C367" s="7"/>
      </tp>
      <tp t="s">
        <v>#N/A Error:User does not have access</v>
        <stp/>
        <stp>##V3_BCURVESTRIPV12</stp>
        <stp>[PortfolioDaily Data.xlsx]DF Curve!R438C4</stp>
        <stp>S23</stp>
        <stp>Curvedate</stp>
        <stp>44882</stp>
        <tr r="D438" s="7"/>
      </tp>
      <tp t="s">
        <v>#N/A Error:User does not have access</v>
        <stp/>
        <stp>##V3_BCURVESTRIPV12</stp>
        <stp>[PortfolioDaily Data.xlsx]DF Curve!R367C2</stp>
        <stp>S23</stp>
        <stp>Curvedate</stp>
        <stp>44783</stp>
        <tr r="B367" s="7"/>
      </tp>
      <tp t="s">
        <v>#N/A Error:User does not have access</v>
        <stp/>
        <stp>##V3_BCURVESTRIPV12</stp>
        <stp>[PortfolioDaily Data.xlsx]DF Curve!R438C7</stp>
        <stp>S23</stp>
        <stp>Curvedate</stp>
        <stp>44882</stp>
        <tr r="G438" s="7"/>
      </tp>
      <tp t="s">
        <v>#N/A Error:User does not have access</v>
        <stp/>
        <stp>##V3_BCURVESTRIPV12</stp>
        <stp>[PortfolioDaily Data.xlsx]DF Curve!R438C6</stp>
        <stp>S23</stp>
        <stp>Curvedate</stp>
        <stp>44882</stp>
        <tr r="F438" s="7"/>
      </tp>
      <tp t="s">
        <v>#N/A Error:User does not have access</v>
        <stp/>
        <stp>##V3_BCURVESTRIPV12</stp>
        <stp>[PortfolioDaily Data.xlsx]DF Curve!R438C9</stp>
        <stp>S23</stp>
        <stp>Curvedate</stp>
        <stp>44882</stp>
        <tr r="I438" s="7"/>
      </tp>
      <tp t="s">
        <v>#N/A Error:User does not have access</v>
        <stp/>
        <stp>##V3_BCURVESTRIPV12</stp>
        <stp>[PortfolioDaily Data.xlsx]DF Curve!R438C8</stp>
        <stp>S23</stp>
        <stp>Curvedate</stp>
        <stp>44882</stp>
        <tr r="H438" s="7"/>
      </tp>
      <tp t="s">
        <v>#N/A Error:User does not have access</v>
        <stp/>
        <stp>##V3_BCURVESTRIPV12</stp>
        <stp>[PortfolioDaily Data.xlsx]DF Curve!R367C9</stp>
        <stp>S23</stp>
        <stp>Curvedate</stp>
        <stp>44783</stp>
        <tr r="I367" s="7"/>
      </tp>
      <tp t="s">
        <v>#N/A Error:User does not have access</v>
        <stp/>
        <stp>##V3_BCURVESTRIPV12</stp>
        <stp>[PortfolioDaily Data.xlsx]DF Curve!R367C8</stp>
        <stp>S23</stp>
        <stp>Curvedate</stp>
        <stp>44783</stp>
        <tr r="H367" s="7"/>
      </tp>
      <tp t="s">
        <v>#N/A Error:User does not have access</v>
        <stp/>
        <stp>##V3_BCURVESTRIPV12</stp>
        <stp>[PortfolioDaily Data.xlsx]DF Curve!R459C2</stp>
        <stp>S23</stp>
        <stp>Curvedate</stp>
        <stp>44911</stp>
        <tr r="B459" s="7"/>
      </tp>
      <tp t="s">
        <v>#N/A Error:User does not have access</v>
        <stp/>
        <stp>##V3_BCURVESTRIPV12</stp>
        <stp>[PortfolioDaily Data.xlsx]DF Curve!R388C6</stp>
        <stp>S23</stp>
        <stp>Curvedate</stp>
        <stp>44812</stp>
        <tr r="F388" s="7"/>
      </tp>
      <tp t="s">
        <v>#N/A Error:User does not have access</v>
        <stp/>
        <stp>##V3_BCURVESTRIPV12</stp>
        <stp>[PortfolioDaily Data.xlsx]DF Curve!R459C3</stp>
        <stp>S23</stp>
        <stp>Curvedate</stp>
        <stp>44911</stp>
        <tr r="C459" s="7"/>
      </tp>
      <tp t="s">
        <v>#N/A Error:User does not have access</v>
        <stp/>
        <stp>##V3_BCURVESTRIPV12</stp>
        <stp>[PortfolioDaily Data.xlsx]DF Curve!R388C7</stp>
        <stp>S23</stp>
        <stp>Curvedate</stp>
        <stp>44812</stp>
        <tr r="G388" s="7"/>
      </tp>
      <tp t="s">
        <v>#N/A Error:User does not have access</v>
        <stp/>
        <stp>##V3_BCURVESTRIPV12</stp>
        <stp>[PortfolioDaily Data.xlsx]DF Curve!R388C4</stp>
        <stp>S23</stp>
        <stp>Curvedate</stp>
        <stp>44812</stp>
        <tr r="D388" s="7"/>
      </tp>
      <tp t="s">
        <v>#N/A Error:User does not have access</v>
        <stp/>
        <stp>##V3_BCURVESTRIPV12</stp>
        <stp>[PortfolioDaily Data.xlsx]DF Curve!R388C5</stp>
        <stp>S23</stp>
        <stp>Curvedate</stp>
        <stp>44812</stp>
        <tr r="E388" s="7"/>
      </tp>
      <tp t="s">
        <v>#N/A Error:User does not have access</v>
        <stp/>
        <stp>##V3_BCURVESTRIPV12</stp>
        <stp>[PortfolioDaily Data.xlsx]DF Curve!R459C6</stp>
        <stp>S23</stp>
        <stp>Curvedate</stp>
        <stp>44911</stp>
        <tr r="F459" s="7"/>
      </tp>
      <tp t="s">
        <v>#N/A Error:User does not have access</v>
        <stp/>
        <stp>##V3_BCURVESTRIPV12</stp>
        <stp>[PortfolioDaily Data.xlsx]DF Curve!R388C2</stp>
        <stp>S23</stp>
        <stp>Curvedate</stp>
        <stp>44812</stp>
        <tr r="B388" s="7"/>
      </tp>
      <tp t="s">
        <v>#N/A Error:User does not have access</v>
        <stp/>
        <stp>##V3_BCURVESTRIPV12</stp>
        <stp>[PortfolioDaily Data.xlsx]DF Curve!R459C7</stp>
        <stp>S23</stp>
        <stp>Curvedate</stp>
        <stp>44911</stp>
        <tr r="G459" s="7"/>
      </tp>
      <tp t="s">
        <v>#N/A Error:User does not have access</v>
        <stp/>
        <stp>##V3_BCURVESTRIPV12</stp>
        <stp>[PortfolioDaily Data.xlsx]DF Curve!R388C3</stp>
        <stp>S23</stp>
        <stp>Curvedate</stp>
        <stp>44812</stp>
        <tr r="C388" s="7"/>
      </tp>
      <tp t="s">
        <v>#N/A Error:User does not have access</v>
        <stp/>
        <stp>##V3_BCURVESTRIPV12</stp>
        <stp>[PortfolioDaily Data.xlsx]DF Curve!R459C4</stp>
        <stp>S23</stp>
        <stp>Curvedate</stp>
        <stp>44911</stp>
        <tr r="D459" s="7"/>
      </tp>
      <tp t="s">
        <v>#N/A Error:User does not have access</v>
        <stp/>
        <stp>##V3_BCURVESTRIPV12</stp>
        <stp>[PortfolioDaily Data.xlsx]DF Curve!R459C5</stp>
        <stp>S23</stp>
        <stp>Curvedate</stp>
        <stp>44911</stp>
        <tr r="E459" s="7"/>
      </tp>
      <tp t="s">
        <v>#N/A Error:User does not have access</v>
        <stp/>
        <stp>##V3_BCURVESTRIPV12</stp>
        <stp>[PortfolioDaily Data.xlsx]DF Curve!R459C8</stp>
        <stp>S23</stp>
        <stp>Curvedate</stp>
        <stp>44911</stp>
        <tr r="H459" s="7"/>
      </tp>
      <tp t="s">
        <v>#N/A Error:User does not have access</v>
        <stp/>
        <stp>##V3_BCURVESTRIPV12</stp>
        <stp>[PortfolioDaily Data.xlsx]DF Curve!R459C9</stp>
        <stp>S23</stp>
        <stp>Curvedate</stp>
        <stp>44911</stp>
        <tr r="I459" s="7"/>
      </tp>
      <tp t="s">
        <v>#N/A Error:User does not have access</v>
        <stp/>
        <stp>##V3_BCURVESTRIPV12</stp>
        <stp>[PortfolioDaily Data.xlsx]DF Curve!R388C8</stp>
        <stp>S23</stp>
        <stp>Curvedate</stp>
        <stp>44812</stp>
        <tr r="H388" s="7"/>
      </tp>
      <tp t="s">
        <v>#N/A Error:User does not have access</v>
        <stp/>
        <stp>##V3_BCURVESTRIPV12</stp>
        <stp>[PortfolioDaily Data.xlsx]DF Curve!R388C9</stp>
        <stp>S23</stp>
        <stp>Curvedate</stp>
        <stp>44812</stp>
        <tr r="I388" s="7"/>
      </tp>
      <tp t="s">
        <v>#N/A Error:User does not have access</v>
        <stp/>
        <stp>##V3_BCURVESTRIPV12</stp>
        <stp>[PortfolioDaily Data.xlsx]DF Curve!R479C8</stp>
        <stp>S23</stp>
        <stp>Curvedate</stp>
        <stp>44939</stp>
        <tr r="H479" s="7"/>
      </tp>
      <tp t="s">
        <v>#N/A Error:User does not have access</v>
        <stp/>
        <stp>##V3_BCURVESTRIPV12</stp>
        <stp>[PortfolioDaily Data.xlsx]DF Curve!R479C9</stp>
        <stp>S23</stp>
        <stp>Curvedate</stp>
        <stp>44939</stp>
        <tr r="I479" s="7"/>
      </tp>
      <tp t="s">
        <v>#N/A Error:User does not have access</v>
        <stp/>
        <stp>##V3_BCURVESTRIPV12</stp>
        <stp>[PortfolioDaily Data.xlsx]DF Curve!R479C2</stp>
        <stp>S23</stp>
        <stp>Curvedate</stp>
        <stp>44939</stp>
        <tr r="B479" s="7"/>
      </tp>
      <tp t="s">
        <v>#N/A Error:User does not have access</v>
        <stp/>
        <stp>##V3_BCURVESTRIPV12</stp>
        <stp>[PortfolioDaily Data.xlsx]DF Curve!R479C3</stp>
        <stp>S23</stp>
        <stp>Curvedate</stp>
        <stp>44939</stp>
        <tr r="C479" s="7"/>
      </tp>
      <tp t="s">
        <v>#N/A Error:User does not have access</v>
        <stp/>
        <stp>##V3_BCURVESTRIPV12</stp>
        <stp>[PortfolioDaily Data.xlsx]DF Curve!R479C6</stp>
        <stp>S23</stp>
        <stp>Curvedate</stp>
        <stp>44939</stp>
        <tr r="F479" s="7"/>
      </tp>
      <tp t="s">
        <v>#N/A Error:User does not have access</v>
        <stp/>
        <stp>##V3_BCURVESTRIPV12</stp>
        <stp>[PortfolioDaily Data.xlsx]DF Curve!R479C7</stp>
        <stp>S23</stp>
        <stp>Curvedate</stp>
        <stp>44939</stp>
        <tr r="G479" s="7"/>
      </tp>
      <tp t="s">
        <v>#N/A Error:User does not have access</v>
        <stp/>
        <stp>##V3_BCURVESTRIPV12</stp>
        <stp>[PortfolioDaily Data.xlsx]DF Curve!R479C4</stp>
        <stp>S23</stp>
        <stp>Curvedate</stp>
        <stp>44939</stp>
        <tr r="D479" s="7"/>
      </tp>
      <tp t="s">
        <v>#N/A Error:User does not have access</v>
        <stp/>
        <stp>##V3_BCURVESTRIPV12</stp>
        <stp>[PortfolioDaily Data.xlsx]DF Curve!R479C5</stp>
        <stp>S23</stp>
        <stp>Curvedate</stp>
        <stp>44939</stp>
        <tr r="E479" s="7"/>
      </tp>
      <tp t="s">
        <v>#N/A Error:User does not have access</v>
        <stp/>
        <stp>##V3_BCURVESTRIPV12</stp>
        <stp>[PortfolioDaily Data.xlsx]DF Curve!R469C6</stp>
        <stp>S23</stp>
        <stp>Curvedate</stp>
        <stp>44925</stp>
        <tr r="F469" s="7"/>
      </tp>
      <tp t="s">
        <v>#N/A Error:User does not have access</v>
        <stp/>
        <stp>##V3_BCURVESTRIPV12</stp>
        <stp>[PortfolioDaily Data.xlsx]DF Curve!R398C2</stp>
        <stp>S23</stp>
        <stp>Curvedate</stp>
        <stp>44826</stp>
        <tr r="B398" s="7"/>
      </tp>
      <tp t="s">
        <v>#N/A Error:User does not have access</v>
        <stp/>
        <stp>##V3_BCURVESTRIPV12</stp>
        <stp>[PortfolioDaily Data.xlsx]DF Curve!R469C7</stp>
        <stp>S23</stp>
        <stp>Curvedate</stp>
        <stp>44925</stp>
        <tr r="G469" s="7"/>
      </tp>
      <tp t="s">
        <v>#N/A Error:User does not have access</v>
        <stp/>
        <stp>##V3_BCURVESTRIPV12</stp>
        <stp>[PortfolioDaily Data.xlsx]DF Curve!R398C3</stp>
        <stp>S23</stp>
        <stp>Curvedate</stp>
        <stp>44826</stp>
        <tr r="C398" s="7"/>
      </tp>
      <tp t="s">
        <v>#N/A Error:User does not have access</v>
        <stp/>
        <stp>##V3_BCURVESTRIPV12</stp>
        <stp>[PortfolioDaily Data.xlsx]DF Curve!R469C4</stp>
        <stp>S23</stp>
        <stp>Curvedate</stp>
        <stp>44925</stp>
        <tr r="D469" s="7"/>
      </tp>
      <tp t="s">
        <v>#N/A Error:User does not have access</v>
        <stp/>
        <stp>##V3_BCURVESTRIPV12</stp>
        <stp>[PortfolioDaily Data.xlsx]DF Curve!R469C5</stp>
        <stp>S23</stp>
        <stp>Curvedate</stp>
        <stp>44925</stp>
        <tr r="E469" s="7"/>
      </tp>
      <tp t="s">
        <v>#N/A Error:User does not have access</v>
        <stp/>
        <stp>##V3_BCURVESTRIPV12</stp>
        <stp>[PortfolioDaily Data.xlsx]DF Curve!R469C2</stp>
        <stp>S23</stp>
        <stp>Curvedate</stp>
        <stp>44925</stp>
        <tr r="B469" s="7"/>
      </tp>
      <tp t="s">
        <v>#N/A Error:User does not have access</v>
        <stp/>
        <stp>##V3_BCURVESTRIPV12</stp>
        <stp>[PortfolioDaily Data.xlsx]DF Curve!R398C6</stp>
        <stp>S23</stp>
        <stp>Curvedate</stp>
        <stp>44826</stp>
        <tr r="F398" s="7"/>
      </tp>
      <tp t="s">
        <v>#N/A Error:User does not have access</v>
        <stp/>
        <stp>##V3_BCURVESTRIPV12</stp>
        <stp>[PortfolioDaily Data.xlsx]DF Curve!R469C3</stp>
        <stp>S23</stp>
        <stp>Curvedate</stp>
        <stp>44925</stp>
        <tr r="C469" s="7"/>
      </tp>
      <tp t="s">
        <v>#N/A Error:User does not have access</v>
        <stp/>
        <stp>##V3_BCURVESTRIPV12</stp>
        <stp>[PortfolioDaily Data.xlsx]DF Curve!R398C7</stp>
        <stp>S23</stp>
        <stp>Curvedate</stp>
        <stp>44826</stp>
        <tr r="G398" s="7"/>
      </tp>
      <tp t="s">
        <v>#N/A Error:User does not have access</v>
        <stp/>
        <stp>##V3_BCURVESTRIPV12</stp>
        <stp>[PortfolioDaily Data.xlsx]DF Curve!R398C4</stp>
        <stp>S23</stp>
        <stp>Curvedate</stp>
        <stp>44826</stp>
        <tr r="D398" s="7"/>
      </tp>
      <tp t="s">
        <v>#N/A Error:User does not have access</v>
        <stp/>
        <stp>##V3_BCURVESTRIPV12</stp>
        <stp>[PortfolioDaily Data.xlsx]DF Curve!R398C5</stp>
        <stp>S23</stp>
        <stp>Curvedate</stp>
        <stp>44826</stp>
        <tr r="E398" s="7"/>
      </tp>
      <tp t="s">
        <v>#N/A Error:User does not have access</v>
        <stp/>
        <stp>##V3_BCURVESTRIPV12</stp>
        <stp>[PortfolioDaily Data.xlsx]DF Curve!R398C8</stp>
        <stp>S23</stp>
        <stp>Curvedate</stp>
        <stp>44826</stp>
        <tr r="H398" s="7"/>
      </tp>
      <tp t="s">
        <v>#N/A Error:User does not have access</v>
        <stp/>
        <stp>##V3_BCURVESTRIPV12</stp>
        <stp>[PortfolioDaily Data.xlsx]DF Curve!R398C9</stp>
        <stp>S23</stp>
        <stp>Curvedate</stp>
        <stp>44826</stp>
        <tr r="I398" s="7"/>
      </tp>
      <tp t="s">
        <v>#N/A Error:User does not have access</v>
        <stp/>
        <stp>##V3_BCURVESTRIPV12</stp>
        <stp>[PortfolioDaily Data.xlsx]DF Curve!R469C8</stp>
        <stp>S23</stp>
        <stp>Curvedate</stp>
        <stp>44925</stp>
        <tr r="H469" s="7"/>
      </tp>
      <tp t="s">
        <v>#N/A Error:User does not have access</v>
        <stp/>
        <stp>##V3_BCURVESTRIPV12</stp>
        <stp>[PortfolioDaily Data.xlsx]DF Curve!R469C9</stp>
        <stp>S23</stp>
        <stp>Curvedate</stp>
        <stp>44925</stp>
        <tr r="I469" s="7"/>
      </tp>
      <tp t="s">
        <v>#N/A Error:User does not have access</v>
        <stp/>
        <stp>##V3_BCURVESTRIPV12</stp>
        <stp>[PortfolioDaily Data.xlsx]DF Curve!R418C7</stp>
        <stp>S23</stp>
        <stp>Curvedate</stp>
        <stp>44854</stp>
        <tr r="G418" s="7"/>
      </tp>
      <tp t="s">
        <v>#N/A Error:User does not have access</v>
        <stp/>
        <stp>##V3_BCURVESTRIPV12</stp>
        <stp>[PortfolioDaily Data.xlsx]DF Curve!R418C6</stp>
        <stp>S23</stp>
        <stp>Curvedate</stp>
        <stp>44854</stp>
        <tr r="F418" s="7"/>
      </tp>
      <tp t="s">
        <v>#N/A Error:User does not have access</v>
        <stp/>
        <stp>##V3_BCURVESTRIPV12</stp>
        <stp>[PortfolioDaily Data.xlsx]DF Curve!R418C5</stp>
        <stp>S23</stp>
        <stp>Curvedate</stp>
        <stp>44854</stp>
        <tr r="E418" s="7"/>
      </tp>
      <tp t="s">
        <v>#N/A Error:User does not have access</v>
        <stp/>
        <stp>##V3_BCURVESTRIPV12</stp>
        <stp>[PortfolioDaily Data.xlsx]DF Curve!R347C3</stp>
        <stp>S23</stp>
        <stp>Curvedate</stp>
        <stp>44755</stp>
        <tr r="C347" s="7"/>
      </tp>
      <tp t="s">
        <v>#N/A Error:User does not have access</v>
        <stp/>
        <stp>##V3_BCURVESTRIPV12</stp>
        <stp>[PortfolioDaily Data.xlsx]DF Curve!R489C2</stp>
        <stp>S23</stp>
        <stp>Curvedate</stp>
        <stp>44953</stp>
        <tr r="B489" s="7"/>
      </tp>
      <tp t="s">
        <v>#N/A Error:User does not have access</v>
        <stp/>
        <stp>##V3_BCURVESTRIPV12</stp>
        <stp>[PortfolioDaily Data.xlsx]DF Curve!R418C4</stp>
        <stp>S23</stp>
        <stp>Curvedate</stp>
        <stp>44854</stp>
        <tr r="D418" s="7"/>
      </tp>
      <tp t="s">
        <v>#N/A Error:User does not have access</v>
        <stp/>
        <stp>##V3_BCURVESTRIPV12</stp>
        <stp>[PortfolioDaily Data.xlsx]DF Curve!R347C2</stp>
        <stp>S23</stp>
        <stp>Curvedate</stp>
        <stp>44755</stp>
        <tr r="B347" s="7"/>
      </tp>
      <tp t="s">
        <v>#N/A Error:User does not have access</v>
        <stp/>
        <stp>##V3_BCURVESTRIPV12</stp>
        <stp>[PortfolioDaily Data.xlsx]DF Curve!R489C3</stp>
        <stp>S23</stp>
        <stp>Curvedate</stp>
        <stp>44953</stp>
        <tr r="C489" s="7"/>
      </tp>
      <tp t="s">
        <v>#N/A Error:User does not have access</v>
        <stp/>
        <stp>##V3_BCURVESTRIPV12</stp>
        <stp>[PortfolioDaily Data.xlsx]DF Curve!R418C3</stp>
        <stp>S23</stp>
        <stp>Curvedate</stp>
        <stp>44854</stp>
        <tr r="C418" s="7"/>
      </tp>
      <tp t="s">
        <v>#N/A Error:User does not have access</v>
        <stp/>
        <stp>##V3_BCURVESTRIPV12</stp>
        <stp>[PortfolioDaily Data.xlsx]DF Curve!R347C5</stp>
        <stp>S23</stp>
        <stp>Curvedate</stp>
        <stp>44755</stp>
        <tr r="E347" s="7"/>
      </tp>
      <tp t="s">
        <v>#N/A Error:User does not have access</v>
        <stp/>
        <stp>##V3_BCURVESTRIPV12</stp>
        <stp>[PortfolioDaily Data.xlsx]DF Curve!R489C4</stp>
        <stp>S23</stp>
        <stp>Curvedate</stp>
        <stp>44953</stp>
        <tr r="D489" s="7"/>
      </tp>
      <tp t="s">
        <v>#N/A Error:User does not have access</v>
        <stp/>
        <stp>##V3_BCURVESTRIPV12</stp>
        <stp>[PortfolioDaily Data.xlsx]DF Curve!R418C2</stp>
        <stp>S23</stp>
        <stp>Curvedate</stp>
        <stp>44854</stp>
        <tr r="B418" s="7"/>
      </tp>
      <tp t="s">
        <v>#N/A Error:User does not have access</v>
        <stp/>
        <stp>##V3_BCURVESTRIPV12</stp>
        <stp>[PortfolioDaily Data.xlsx]DF Curve!R347C4</stp>
        <stp>S23</stp>
        <stp>Curvedate</stp>
        <stp>44755</stp>
        <tr r="D347" s="7"/>
      </tp>
      <tp t="s">
        <v>#N/A Error:User does not have access</v>
        <stp/>
        <stp>##V3_BCURVESTRIPV12</stp>
        <stp>[PortfolioDaily Data.xlsx]DF Curve!R489C5</stp>
        <stp>S23</stp>
        <stp>Curvedate</stp>
        <stp>44953</stp>
        <tr r="E489" s="7"/>
      </tp>
      <tp t="s">
        <v>#N/A Error:User does not have access</v>
        <stp/>
        <stp>##V3_BCURVESTRIPV12</stp>
        <stp>[PortfolioDaily Data.xlsx]DF Curve!R347C7</stp>
        <stp>S23</stp>
        <stp>Curvedate</stp>
        <stp>44755</stp>
        <tr r="G347" s="7"/>
      </tp>
      <tp t="s">
        <v>#N/A Error:User does not have access</v>
        <stp/>
        <stp>##V3_BCURVESTRIPV12</stp>
        <stp>[PortfolioDaily Data.xlsx]DF Curve!R489C6</stp>
        <stp>S23</stp>
        <stp>Curvedate</stp>
        <stp>44953</stp>
        <tr r="F489" s="7"/>
      </tp>
      <tp t="s">
        <v>#N/A Error:User does not have access</v>
        <stp/>
        <stp>##V3_BCURVESTRIPV12</stp>
        <stp>[PortfolioDaily Data.xlsx]DF Curve!R347C6</stp>
        <stp>S23</stp>
        <stp>Curvedate</stp>
        <stp>44755</stp>
        <tr r="F347" s="7"/>
      </tp>
      <tp t="s">
        <v>#N/A Error:User does not have access</v>
        <stp/>
        <stp>##V3_BCURVESTRIPV12</stp>
        <stp>[PortfolioDaily Data.xlsx]DF Curve!R489C7</stp>
        <stp>S23</stp>
        <stp>Curvedate</stp>
        <stp>44953</stp>
        <tr r="G489" s="7"/>
      </tp>
      <tp t="s">
        <v>#N/A Error:User does not have access</v>
        <stp/>
        <stp>##V3_BCURVESTRIPV12</stp>
        <stp>[PortfolioDaily Data.xlsx]DF Curve!R347C9</stp>
        <stp>S23</stp>
        <stp>Curvedate</stp>
        <stp>44755</stp>
        <tr r="I347" s="7"/>
      </tp>
      <tp t="s">
        <v>#N/A Error:User does not have access</v>
        <stp/>
        <stp>##V3_BCURVESTRIPV12</stp>
        <stp>[PortfolioDaily Data.xlsx]DF Curve!R489C8</stp>
        <stp>S23</stp>
        <stp>Curvedate</stp>
        <stp>44953</stp>
        <tr r="H489" s="7"/>
      </tp>
      <tp t="s">
        <v>#N/A Error:User does not have access</v>
        <stp/>
        <stp>##V3_BCURVESTRIPV12</stp>
        <stp>[PortfolioDaily Data.xlsx]DF Curve!R347C8</stp>
        <stp>S23</stp>
        <stp>Curvedate</stp>
        <stp>44755</stp>
        <tr r="H347" s="7"/>
      </tp>
      <tp t="s">
        <v>#N/A Error:User does not have access</v>
        <stp/>
        <stp>##V3_BCURVESTRIPV12</stp>
        <stp>[PortfolioDaily Data.xlsx]DF Curve!R489C9</stp>
        <stp>S23</stp>
        <stp>Curvedate</stp>
        <stp>44953</stp>
        <tr r="I489" s="7"/>
      </tp>
      <tp t="s">
        <v>#N/A Error:User does not have access</v>
        <stp/>
        <stp>##V3_BCURVESTRIPV12</stp>
        <stp>[PortfolioDaily Data.xlsx]DF Curve!R418C9</stp>
        <stp>S23</stp>
        <stp>Curvedate</stp>
        <stp>44854</stp>
        <tr r="I418" s="7"/>
      </tp>
      <tp t="s">
        <v>#N/A Error:User does not have access</v>
        <stp/>
        <stp>##V3_BCURVESTRIPV12</stp>
        <stp>[PortfolioDaily Data.xlsx]DF Curve!R418C8</stp>
        <stp>S23</stp>
        <stp>Curvedate</stp>
        <stp>44854</stp>
        <tr r="H418" s="7"/>
      </tp>
      <tp t="s">
        <v>#N/A Error:User does not have access</v>
        <stp/>
        <stp>##V3_BCURVESTRIPV12</stp>
        <stp>[PortfolioDaily Data.xlsx]DF Curve!R337C5</stp>
        <stp>S23</stp>
        <stp>Curvedate</stp>
        <stp>44741</stp>
        <tr r="E337" s="7"/>
      </tp>
      <tp t="s">
        <v>#N/A Error:User does not have access</v>
        <stp/>
        <stp>##V3_BCURVESTRIPV12</stp>
        <stp>[PortfolioDaily Data.xlsx]DF Curve!R408C3</stp>
        <stp>S23</stp>
        <stp>Curvedate</stp>
        <stp>44840</stp>
        <tr r="C408" s="7"/>
      </tp>
      <tp t="s">
        <v>#N/A Error:User does not have access</v>
        <stp/>
        <stp>##V3_BCURVESTRIPV12</stp>
        <stp>[PortfolioDaily Data.xlsx]DF Curve!R337C4</stp>
        <stp>S23</stp>
        <stp>Curvedate</stp>
        <stp>44741</stp>
        <tr r="D337" s="7"/>
      </tp>
      <tp t="s">
        <v>#N/A Error:User does not have access</v>
        <stp/>
        <stp>##V3_BCURVESTRIPV12</stp>
        <stp>[PortfolioDaily Data.xlsx]DF Curve!R408C2</stp>
        <stp>S23</stp>
        <stp>Curvedate</stp>
        <stp>44840</stp>
        <tr r="B408" s="7"/>
      </tp>
      <tp t="s">
        <v>#N/A Error:User does not have access</v>
        <stp/>
        <stp>##V3_BCURVESTRIPV12</stp>
        <stp>[PortfolioDaily Data.xlsx]DF Curve!R337C7</stp>
        <stp>S23</stp>
        <stp>Curvedate</stp>
        <stp>44741</stp>
        <tr r="G337" s="7"/>
      </tp>
      <tp t="s">
        <v>#N/A Error:User does not have access</v>
        <stp/>
        <stp>##V3_BCURVESTRIPV12</stp>
        <stp>[PortfolioDaily Data.xlsx]DF Curve!R337C6</stp>
        <stp>S23</stp>
        <stp>Curvedate</stp>
        <stp>44741</stp>
        <tr r="F337" s="7"/>
      </tp>
      <tp t="s">
        <v>#N/A Error:User does not have access</v>
        <stp/>
        <stp>##V3_BCURVESTRIPV12</stp>
        <stp>[PortfolioDaily Data.xlsx]DF Curve!R408C7</stp>
        <stp>S23</stp>
        <stp>Curvedate</stp>
        <stp>44840</stp>
        <tr r="G408" s="7"/>
      </tp>
      <tp t="s">
        <v>#N/A Error:User does not have access</v>
        <stp/>
        <stp>##V3_BCURVESTRIPV12</stp>
        <stp>[PortfolioDaily Data.xlsx]DF Curve!R408C6</stp>
        <stp>S23</stp>
        <stp>Curvedate</stp>
        <stp>44840</stp>
        <tr r="F408" s="7"/>
      </tp>
      <tp t="s">
        <v>#N/A Error:User does not have access</v>
        <stp/>
        <stp>##V3_BCURVESTRIPV12</stp>
        <stp>[PortfolioDaily Data.xlsx]DF Curve!R337C3</stp>
        <stp>S23</stp>
        <stp>Curvedate</stp>
        <stp>44741</stp>
        <tr r="C337" s="7"/>
      </tp>
      <tp t="s">
        <v>#N/A Error:User does not have access</v>
        <stp/>
        <stp>##V3_BCURVESTRIPV12</stp>
        <stp>[PortfolioDaily Data.xlsx]DF Curve!R408C5</stp>
        <stp>S23</stp>
        <stp>Curvedate</stp>
        <stp>44840</stp>
        <tr r="E408" s="7"/>
      </tp>
      <tp t="s">
        <v>#N/A Error:User does not have access</v>
        <stp/>
        <stp>##V3_BCURVESTRIPV12</stp>
        <stp>[PortfolioDaily Data.xlsx]DF Curve!R337C2</stp>
        <stp>S23</stp>
        <stp>Curvedate</stp>
        <stp>44741</stp>
        <tr r="B337" s="7"/>
      </tp>
      <tp t="s">
        <v>#N/A Error:User does not have access</v>
        <stp/>
        <stp>##V3_BCURVESTRIPV12</stp>
        <stp>[PortfolioDaily Data.xlsx]DF Curve!R408C4</stp>
        <stp>S23</stp>
        <stp>Curvedate</stp>
        <stp>44840</stp>
        <tr r="D408" s="7"/>
      </tp>
      <tp t="s">
        <v>#N/A Error:User does not have access</v>
        <stp/>
        <stp>##V3_BCURVESTRIPV12</stp>
        <stp>[PortfolioDaily Data.xlsx]DF Curve!R408C9</stp>
        <stp>S23</stp>
        <stp>Curvedate</stp>
        <stp>44840</stp>
        <tr r="I408" s="7"/>
      </tp>
      <tp t="s">
        <v>#N/A Error:User does not have access</v>
        <stp/>
        <stp>##V3_BCURVESTRIPV12</stp>
        <stp>[PortfolioDaily Data.xlsx]DF Curve!R408C8</stp>
        <stp>S23</stp>
        <stp>Curvedate</stp>
        <stp>44840</stp>
        <tr r="H408" s="7"/>
      </tp>
      <tp t="s">
        <v>#N/A Error:User does not have access</v>
        <stp/>
        <stp>##V3_BCURVESTRIPV12</stp>
        <stp>[PortfolioDaily Data.xlsx]DF Curve!R337C9</stp>
        <stp>S23</stp>
        <stp>Curvedate</stp>
        <stp>44741</stp>
        <tr r="I337" s="7"/>
      </tp>
      <tp t="s">
        <v>#N/A Error:User does not have access</v>
        <stp/>
        <stp>##V3_BCURVESTRIPV12</stp>
        <stp>[PortfolioDaily Data.xlsx]DF Curve!R337C8</stp>
        <stp>S23</stp>
        <stp>Curvedate</stp>
        <stp>44741</stp>
        <tr r="H337" s="7"/>
      </tp>
      <tp t="s">
        <v>#N/A Error:User does not have access</v>
        <stp/>
        <stp>##V3_BCURVESTRIPV12</stp>
        <stp>[PortfolioDaily Data.xlsx]DF Curve!R499C4</stp>
        <stp>S23</stp>
        <stp>Curvedate</stp>
        <stp>44967</stp>
        <tr r="D499" s="7"/>
      </tp>
      <tp t="s">
        <v>#N/A Error:User does not have access</v>
        <stp/>
        <stp>##V3_BCURVESTRIPV12</stp>
        <stp>[PortfolioDaily Data.xlsx]DF Curve!R499C5</stp>
        <stp>S23</stp>
        <stp>Curvedate</stp>
        <stp>44967</stp>
        <tr r="E499" s="7"/>
      </tp>
      <tp t="s">
        <v>#N/A Error:User does not have access</v>
        <stp/>
        <stp>##V3_BCURVESTRIPV12</stp>
        <stp>[PortfolioDaily Data.xlsx]DF Curve!R428C9</stp>
        <stp>S23</stp>
        <stp>Curvedate</stp>
        <stp>44868</stp>
        <tr r="I428" s="7"/>
      </tp>
      <tp t="s">
        <v>#N/A Error:User does not have access</v>
        <stp/>
        <stp>##V3_BCURVESTRIPV12</stp>
        <stp>[PortfolioDaily Data.xlsx]DF Curve!R499C6</stp>
        <stp>S23</stp>
        <stp>Curvedate</stp>
        <stp>44967</stp>
        <tr r="F499" s="7"/>
      </tp>
      <tp t="s">
        <v>#N/A Error:User does not have access</v>
        <stp/>
        <stp>##V3_BCURVESTRIPV12</stp>
        <stp>[PortfolioDaily Data.xlsx]DF Curve!R428C8</stp>
        <stp>S23</stp>
        <stp>Curvedate</stp>
        <stp>44868</stp>
        <tr r="H428" s="7"/>
      </tp>
      <tp t="s">
        <v>#N/A Error:User does not have access</v>
        <stp/>
        <stp>##V3_BCURVESTRIPV12</stp>
        <stp>[PortfolioDaily Data.xlsx]DF Curve!R499C7</stp>
        <stp>S23</stp>
        <stp>Curvedate</stp>
        <stp>44967</stp>
        <tr r="G499" s="7"/>
      </tp>
      <tp t="s">
        <v>#N/A Error:User does not have access</v>
        <stp/>
        <stp>##V3_BCURVESTRIPV12</stp>
        <stp>[PortfolioDaily Data.xlsx]DF Curve!R357C9</stp>
        <stp>S23</stp>
        <stp>Curvedate</stp>
        <stp>44769</stp>
        <tr r="I357" s="7"/>
      </tp>
      <tp t="s">
        <v>#N/A Error:User does not have access</v>
        <stp/>
        <stp>##V3_BCURVESTRIPV12</stp>
        <stp>[PortfolioDaily Data.xlsx]DF Curve!R357C8</stp>
        <stp>S23</stp>
        <stp>Curvedate</stp>
        <stp>44769</stp>
        <tr r="H357" s="7"/>
      </tp>
      <tp t="s">
        <v>#N/A Error:User does not have access</v>
        <stp/>
        <stp>##V3_BCURVESTRIPV12</stp>
        <stp>[PortfolioDaily Data.xlsx]DF Curve!R499C2</stp>
        <stp>S23</stp>
        <stp>Curvedate</stp>
        <stp>44967</stp>
        <tr r="B499" s="7"/>
      </tp>
      <tp t="s">
        <v>#N/A Error:User does not have access</v>
        <stp/>
        <stp>##V3_BCURVESTRIPV12</stp>
        <stp>[PortfolioDaily Data.xlsx]DF Curve!R499C3</stp>
        <stp>S23</stp>
        <stp>Curvedate</stp>
        <stp>44967</stp>
        <tr r="C499" s="7"/>
      </tp>
      <tp t="s">
        <v>#N/A Error:User does not have access</v>
        <stp/>
        <stp>##V3_BCURVESTRIPV12</stp>
        <stp>[PortfolioDaily Data.xlsx]DF Curve!R428C3</stp>
        <stp>S23</stp>
        <stp>Curvedate</stp>
        <stp>44868</stp>
        <tr r="C428" s="7"/>
      </tp>
      <tp t="s">
        <v>#N/A Error:User does not have access</v>
        <stp/>
        <stp>##V3_BCURVESTRIPV12</stp>
        <stp>[PortfolioDaily Data.xlsx]DF Curve!R357C5</stp>
        <stp>S23</stp>
        <stp>Curvedate</stp>
        <stp>44769</stp>
        <tr r="E357" s="7"/>
      </tp>
      <tp t="s">
        <v>#N/A Error:User does not have access</v>
        <stp/>
        <stp>##V3_BCURVESTRIPV12</stp>
        <stp>[PortfolioDaily Data.xlsx]DF Curve!R428C2</stp>
        <stp>S23</stp>
        <stp>Curvedate</stp>
        <stp>44868</stp>
        <tr r="B428" s="7"/>
      </tp>
      <tp t="s">
        <v>#N/A Error:User does not have access</v>
        <stp/>
        <stp>##V3_BCURVESTRIPV12</stp>
        <stp>[PortfolioDaily Data.xlsx]DF Curve!R357C4</stp>
        <stp>S23</stp>
        <stp>Curvedate</stp>
        <stp>44769</stp>
        <tr r="D357" s="7"/>
      </tp>
      <tp t="s">
        <v>#N/A Error:User does not have access</v>
        <stp/>
        <stp>##V3_BCURVESTRIPV12</stp>
        <stp>[PortfolioDaily Data.xlsx]DF Curve!R357C7</stp>
        <stp>S23</stp>
        <stp>Curvedate</stp>
        <stp>44769</stp>
        <tr r="G357" s="7"/>
      </tp>
      <tp t="s">
        <v>#N/A Error:User does not have access</v>
        <stp/>
        <stp>##V3_BCURVESTRIPV12</stp>
        <stp>[PortfolioDaily Data.xlsx]DF Curve!R357C6</stp>
        <stp>S23</stp>
        <stp>Curvedate</stp>
        <stp>44769</stp>
        <tr r="F357" s="7"/>
      </tp>
      <tp t="s">
        <v>#N/A Error:User does not have access</v>
        <stp/>
        <stp>##V3_BCURVESTRIPV12</stp>
        <stp>[PortfolioDaily Data.xlsx]DF Curve!R428C7</stp>
        <stp>S23</stp>
        <stp>Curvedate</stp>
        <stp>44868</stp>
        <tr r="G428" s="7"/>
      </tp>
      <tp t="s">
        <v>#N/A Error:User does not have access</v>
        <stp/>
        <stp>##V3_BCURVESTRIPV12</stp>
        <stp>[PortfolioDaily Data.xlsx]DF Curve!R499C8</stp>
        <stp>S23</stp>
        <stp>Curvedate</stp>
        <stp>44967</stp>
        <tr r="H499" s="7"/>
      </tp>
      <tp t="s">
        <v>#N/A Error:User does not have access</v>
        <stp/>
        <stp>##V3_BCURVESTRIPV12</stp>
        <stp>[PortfolioDaily Data.xlsx]DF Curve!R428C6</stp>
        <stp>S23</stp>
        <stp>Curvedate</stp>
        <stp>44868</stp>
        <tr r="F428" s="7"/>
      </tp>
      <tp t="s">
        <v>#N/A Error:User does not have access</v>
        <stp/>
        <stp>##V3_BCURVESTRIPV12</stp>
        <stp>[PortfolioDaily Data.xlsx]DF Curve!R499C9</stp>
        <stp>S23</stp>
        <stp>Curvedate</stp>
        <stp>44967</stp>
        <tr r="I499" s="7"/>
      </tp>
      <tp t="s">
        <v>#N/A Error:User does not have access</v>
        <stp/>
        <stp>##V3_BCURVESTRIPV12</stp>
        <stp>[PortfolioDaily Data.xlsx]DF Curve!R428C5</stp>
        <stp>S23</stp>
        <stp>Curvedate</stp>
        <stp>44868</stp>
        <tr r="E428" s="7"/>
      </tp>
      <tp t="s">
        <v>#N/A Error:User does not have access</v>
        <stp/>
        <stp>##V3_BCURVESTRIPV12</stp>
        <stp>[PortfolioDaily Data.xlsx]DF Curve!R357C3</stp>
        <stp>S23</stp>
        <stp>Curvedate</stp>
        <stp>44769</stp>
        <tr r="C357" s="7"/>
      </tp>
      <tp t="s">
        <v>#N/A Error:User does not have access</v>
        <stp/>
        <stp>##V3_BCURVESTRIPV12</stp>
        <stp>[PortfolioDaily Data.xlsx]DF Curve!R428C4</stp>
        <stp>S23</stp>
        <stp>Curvedate</stp>
        <stp>44868</stp>
        <tr r="D428" s="7"/>
      </tp>
      <tp t="s">
        <v>#N/A Error:User does not have access</v>
        <stp/>
        <stp>##V3_BCURVESTRIPV12</stp>
        <stp>[PortfolioDaily Data.xlsx]DF Curve!R357C2</stp>
        <stp>S23</stp>
        <stp>Curvedate</stp>
        <stp>44769</stp>
        <tr r="B357" s="7"/>
      </tp>
      <tp t="s">
        <v>#N/A Error:User does not have access</v>
        <stp/>
        <stp>##V3_BCURVESTRIPV12</stp>
        <stp>[PortfolioDaily Data.xlsx]DF Curve!R376C2</stp>
        <stp>S23</stp>
        <stp>Curvedate</stp>
        <stp>44796</stp>
        <tr r="B376" s="7"/>
      </tp>
      <tp t="s">
        <v>#N/A Error:User does not have access</v>
        <stp/>
        <stp>##V3_BCURVESTRIPV12</stp>
        <stp>[PortfolioDaily Data.xlsx]DF Curve!R449C4</stp>
        <stp>S23</stp>
        <stp>Curvedate</stp>
        <stp>44897</stp>
        <tr r="D449" s="7"/>
      </tp>
      <tp t="s">
        <v>#N/A Error:User does not have access</v>
        <stp/>
        <stp>##V3_BCURVESTRIPV12</stp>
        <stp>[PortfolioDaily Data.xlsx]DF Curve!R376C3</stp>
        <stp>S23</stp>
        <stp>Curvedate</stp>
        <stp>44796</stp>
        <tr r="C376" s="7"/>
      </tp>
      <tp t="s">
        <v>#N/A Error:User does not have access</v>
        <stp/>
        <stp>##V3_BCURVESTRIPV12</stp>
        <stp>[PortfolioDaily Data.xlsx]DF Curve!R449C5</stp>
        <stp>S23</stp>
        <stp>Curvedate</stp>
        <stp>44897</stp>
        <tr r="E449" s="7"/>
      </tp>
      <tp t="s">
        <v>#N/A Error:User does not have access</v>
        <stp/>
        <stp>##V3_BCURVESTRIPV12</stp>
        <stp>[PortfolioDaily Data.xlsx]DF Curve!R449C6</stp>
        <stp>S23</stp>
        <stp>Curvedate</stp>
        <stp>44897</stp>
        <tr r="F449" s="7"/>
      </tp>
      <tp t="s">
        <v>#N/A Error:User does not have access</v>
        <stp/>
        <stp>##V3_BCURVESTRIPV12</stp>
        <stp>[PortfolioDaily Data.xlsx]DF Curve!R449C7</stp>
        <stp>S23</stp>
        <stp>Curvedate</stp>
        <stp>44897</stp>
        <tr r="G449" s="7"/>
      </tp>
      <tp t="s">
        <v>#N/A Error:User does not have access</v>
        <stp/>
        <stp>##V3_BCURVESTRIPV12</stp>
        <stp>[PortfolioDaily Data.xlsx]DF Curve!R376C6</stp>
        <stp>S23</stp>
        <stp>Curvedate</stp>
        <stp>44796</stp>
        <tr r="F376" s="7"/>
      </tp>
      <tp t="s">
        <v>#N/A Error:User does not have access</v>
        <stp/>
        <stp>##V3_BCURVESTRIPV12</stp>
        <stp>[PortfolioDaily Data.xlsx]DF Curve!R376C7</stp>
        <stp>S23</stp>
        <stp>Curvedate</stp>
        <stp>44796</stp>
        <tr r="G376" s="7"/>
      </tp>
      <tp t="s">
        <v>#N/A Error:User does not have access</v>
        <stp/>
        <stp>##V3_BCURVESTRIPV12</stp>
        <stp>[PortfolioDaily Data.xlsx]DF Curve!R376C4</stp>
        <stp>S23</stp>
        <stp>Curvedate</stp>
        <stp>44796</stp>
        <tr r="D376" s="7"/>
      </tp>
      <tp t="s">
        <v>#N/A Error:User does not have access</v>
        <stp/>
        <stp>##V3_BCURVESTRIPV12</stp>
        <stp>[PortfolioDaily Data.xlsx]DF Curve!R449C2</stp>
        <stp>S23</stp>
        <stp>Curvedate</stp>
        <stp>44897</stp>
        <tr r="B449" s="7"/>
      </tp>
      <tp t="s">
        <v>#N/A Error:User does not have access</v>
        <stp/>
        <stp>##V3_BCURVESTRIPV12</stp>
        <stp>[PortfolioDaily Data.xlsx]DF Curve!R376C5</stp>
        <stp>S23</stp>
        <stp>Curvedate</stp>
        <stp>44796</stp>
        <tr r="E376" s="7"/>
      </tp>
      <tp t="s">
        <v>#N/A Error:User does not have access</v>
        <stp/>
        <stp>##V3_BCURVESTRIPV12</stp>
        <stp>[PortfolioDaily Data.xlsx]DF Curve!R449C3</stp>
        <stp>S23</stp>
        <stp>Curvedate</stp>
        <stp>44897</stp>
        <tr r="C449" s="7"/>
      </tp>
      <tp t="s">
        <v>#N/A Error:User does not have access</v>
        <stp/>
        <stp>##V3_BCURVESTRIPV12</stp>
        <stp>[PortfolioDaily Data.xlsx]DF Curve!R376C8</stp>
        <stp>S23</stp>
        <stp>Curvedate</stp>
        <stp>44796</stp>
        <tr r="H376" s="7"/>
      </tp>
      <tp t="s">
        <v>#N/A Error:User does not have access</v>
        <stp/>
        <stp>##V3_BCURVESTRIPV12</stp>
        <stp>[PortfolioDaily Data.xlsx]DF Curve!R376C9</stp>
        <stp>S23</stp>
        <stp>Curvedate</stp>
        <stp>44796</stp>
        <tr r="I376" s="7"/>
      </tp>
      <tp t="s">
        <v>#N/A Error:User does not have access</v>
        <stp/>
        <stp>##V3_BCURVESTRIPV12</stp>
        <stp>[PortfolioDaily Data.xlsx]DF Curve!R449C8</stp>
        <stp>S23</stp>
        <stp>Curvedate</stp>
        <stp>44897</stp>
        <tr r="H449" s="7"/>
      </tp>
      <tp t="s">
        <v>#N/A Error:User does not have access</v>
        <stp/>
        <stp>##V3_BCURVESTRIPV12</stp>
        <stp>[PortfolioDaily Data.xlsx]DF Curve!R449C9</stp>
        <stp>S23</stp>
        <stp>Curvedate</stp>
        <stp>44897</stp>
        <tr r="I449" s="7"/>
      </tp>
      <tp t="s">
        <v>#N/A Error:User does not have access</v>
        <stp/>
        <stp>##V3_BCURVESTRIPV12</stp>
        <stp>[PortfolioDaily Data.xlsx]DF Curve!R366C6</stp>
        <stp>S23</stp>
        <stp>Curvedate</stp>
        <stp>44782</stp>
        <tr r="F366" s="7"/>
      </tp>
      <tp t="s">
        <v>#N/A Error:User does not have access</v>
        <stp/>
        <stp>##V3_BCURVESTRIPV12</stp>
        <stp>[PortfolioDaily Data.xlsx]DF Curve!R366C7</stp>
        <stp>S23</stp>
        <stp>Curvedate</stp>
        <stp>44782</stp>
        <tr r="G366" s="7"/>
      </tp>
      <tp t="s">
        <v>#N/A Error:User does not have access</v>
        <stp/>
        <stp>##V3_BCURVESTRIPV12</stp>
        <stp>[PortfolioDaily Data.xlsx]DF Curve!R439C2</stp>
        <stp>S23</stp>
        <stp>Curvedate</stp>
        <stp>44883</stp>
        <tr r="B439" s="7"/>
      </tp>
      <tp t="s">
        <v>#N/A Error:User does not have access</v>
        <stp/>
        <stp>##V3_BCURVESTRIPV12</stp>
        <stp>[PortfolioDaily Data.xlsx]DF Curve!R366C4</stp>
        <stp>S23</stp>
        <stp>Curvedate</stp>
        <stp>44782</stp>
        <tr r="D366" s="7"/>
      </tp>
      <tp t="s">
        <v>#N/A Error:User does not have access</v>
        <stp/>
        <stp>##V3_BCURVESTRIPV12</stp>
        <stp>[PortfolioDaily Data.xlsx]DF Curve!R439C3</stp>
        <stp>S23</stp>
        <stp>Curvedate</stp>
        <stp>44883</stp>
        <tr r="C439" s="7"/>
      </tp>
      <tp t="s">
        <v>#N/A Error:User does not have access</v>
        <stp/>
        <stp>##V3_BCURVESTRIPV12</stp>
        <stp>[PortfolioDaily Data.xlsx]DF Curve!R366C5</stp>
        <stp>S23</stp>
        <stp>Curvedate</stp>
        <stp>44782</stp>
        <tr r="E366" s="7"/>
      </tp>
      <tp t="s">
        <v>#N/A Error:User does not have access</v>
        <stp/>
        <stp>##V3_BCURVESTRIPV12</stp>
        <stp>[PortfolioDaily Data.xlsx]DF Curve!R439C4</stp>
        <stp>S23</stp>
        <stp>Curvedate</stp>
        <stp>44883</stp>
        <tr r="D439" s="7"/>
      </tp>
      <tp t="s">
        <v>#N/A Error:User does not have access</v>
        <stp/>
        <stp>##V3_BCURVESTRIPV12</stp>
        <stp>[PortfolioDaily Data.xlsx]DF Curve!R366C2</stp>
        <stp>S23</stp>
        <stp>Curvedate</stp>
        <stp>44782</stp>
        <tr r="B366" s="7"/>
      </tp>
      <tp t="s">
        <v>#N/A Error:User does not have access</v>
        <stp/>
        <stp>##V3_BCURVESTRIPV12</stp>
        <stp>[PortfolioDaily Data.xlsx]DF Curve!R439C5</stp>
        <stp>S23</stp>
        <stp>Curvedate</stp>
        <stp>44883</stp>
        <tr r="E439" s="7"/>
      </tp>
      <tp t="s">
        <v>#N/A Error:User does not have access</v>
        <stp/>
        <stp>##V3_BCURVESTRIPV12</stp>
        <stp>[PortfolioDaily Data.xlsx]DF Curve!R366C3</stp>
        <stp>S23</stp>
        <stp>Curvedate</stp>
        <stp>44782</stp>
        <tr r="C366" s="7"/>
      </tp>
      <tp t="s">
        <v>#N/A Error:User does not have access</v>
        <stp/>
        <stp>##V3_BCURVESTRIPV12</stp>
        <stp>[PortfolioDaily Data.xlsx]DF Curve!R439C6</stp>
        <stp>S23</stp>
        <stp>Curvedate</stp>
        <stp>44883</stp>
        <tr r="F439" s="7"/>
      </tp>
      <tp t="s">
        <v>#N/A Error:User does not have access</v>
        <stp/>
        <stp>##V3_BCURVESTRIPV12</stp>
        <stp>[PortfolioDaily Data.xlsx]DF Curve!R439C7</stp>
        <stp>S23</stp>
        <stp>Curvedate</stp>
        <stp>44883</stp>
        <tr r="G439" s="7"/>
      </tp>
      <tp t="s">
        <v>#N/A Error:User does not have access</v>
        <stp/>
        <stp>##V3_BCURVESTRIPV12</stp>
        <stp>[PortfolioDaily Data.xlsx]DF Curve!R439C8</stp>
        <stp>S23</stp>
        <stp>Curvedate</stp>
        <stp>44883</stp>
        <tr r="H439" s="7"/>
      </tp>
      <tp t="s">
        <v>#N/A Error:User does not have access</v>
        <stp/>
        <stp>##V3_BCURVESTRIPV12</stp>
        <stp>[PortfolioDaily Data.xlsx]DF Curve!R439C9</stp>
        <stp>S23</stp>
        <stp>Curvedate</stp>
        <stp>44883</stp>
        <tr r="I439" s="7"/>
      </tp>
      <tp t="s">
        <v>#N/A Error:User does not have access</v>
        <stp/>
        <stp>##V3_BCURVESTRIPV12</stp>
        <stp>[PortfolioDaily Data.xlsx]DF Curve!R366C8</stp>
        <stp>S23</stp>
        <stp>Curvedate</stp>
        <stp>44782</stp>
        <tr r="H366" s="7"/>
      </tp>
      <tp t="s">
        <v>#N/A Error:User does not have access</v>
        <stp/>
        <stp>##V3_BCURVESTRIPV12</stp>
        <stp>[PortfolioDaily Data.xlsx]DF Curve!R366C9</stp>
        <stp>S23</stp>
        <stp>Curvedate</stp>
        <stp>44782</stp>
        <tr r="I366" s="7"/>
      </tp>
      <tp t="s">
        <v>#N/A Error:User does not have access</v>
        <stp/>
        <stp>##V3_BCURVESTRIPV12</stp>
        <stp>[PortfolioDaily Data.xlsx]DF Curve!R458C3</stp>
        <stp>S23</stp>
        <stp>Curvedate</stp>
        <stp>44910</stp>
        <tr r="C458" s="7"/>
      </tp>
      <tp t="s">
        <v>#N/A Error:User does not have access</v>
        <stp/>
        <stp>##V3_BCURVESTRIPV12</stp>
        <stp>[PortfolioDaily Data.xlsx]DF Curve!R389C7</stp>
        <stp>S23</stp>
        <stp>Curvedate</stp>
        <stp>44813</stp>
        <tr r="G389" s="7"/>
      </tp>
      <tp t="s">
        <v>#N/A Error:User does not have access</v>
        <stp/>
        <stp>##V3_BCURVESTRIPV12</stp>
        <stp>[PortfolioDaily Data.xlsx]DF Curve!R458C2</stp>
        <stp>S23</stp>
        <stp>Curvedate</stp>
        <stp>44910</stp>
        <tr r="B458" s="7"/>
      </tp>
      <tp t="s">
        <v>#N/A Error:User does not have access</v>
        <stp/>
        <stp>##V3_BCURVESTRIPV12</stp>
        <stp>[PortfolioDaily Data.xlsx]DF Curve!R389C6</stp>
        <stp>S23</stp>
        <stp>Curvedate</stp>
        <stp>44813</stp>
        <tr r="F389" s="7"/>
      </tp>
      <tp t="s">
        <v>#N/A Error:User does not have access</v>
        <stp/>
        <stp>##V3_BCURVESTRIPV12</stp>
        <stp>[PortfolioDaily Data.xlsx]DF Curve!R389C5</stp>
        <stp>S23</stp>
        <stp>Curvedate</stp>
        <stp>44813</stp>
        <tr r="E389" s="7"/>
      </tp>
      <tp t="s">
        <v>#N/A Error:User does not have access</v>
        <stp/>
        <stp>##V3_BCURVESTRIPV12</stp>
        <stp>[PortfolioDaily Data.xlsx]DF Curve!R389C4</stp>
        <stp>S23</stp>
        <stp>Curvedate</stp>
        <stp>44813</stp>
        <tr r="D389" s="7"/>
      </tp>
      <tp t="s">
        <v>#N/A Error:User does not have access</v>
        <stp/>
        <stp>##V3_BCURVESTRIPV12</stp>
        <stp>[PortfolioDaily Data.xlsx]DF Curve!R458C7</stp>
        <stp>S23</stp>
        <stp>Curvedate</stp>
        <stp>44910</stp>
        <tr r="G458" s="7"/>
      </tp>
      <tp t="s">
        <v>#N/A Error:User does not have access</v>
        <stp/>
        <stp>##V3_BCURVESTRIPV12</stp>
        <stp>[PortfolioDaily Data.xlsx]DF Curve!R389C3</stp>
        <stp>S23</stp>
        <stp>Curvedate</stp>
        <stp>44813</stp>
        <tr r="C389" s="7"/>
      </tp>
      <tp t="s">
        <v>#N/A Error:User does not have access</v>
        <stp/>
        <stp>##V3_BCURVESTRIPV12</stp>
        <stp>[PortfolioDaily Data.xlsx]DF Curve!R458C6</stp>
        <stp>S23</stp>
        <stp>Curvedate</stp>
        <stp>44910</stp>
        <tr r="F458" s="7"/>
      </tp>
      <tp t="s">
        <v>#N/A Error:User does not have access</v>
        <stp/>
        <stp>##V3_BCURVESTRIPV12</stp>
        <stp>[PortfolioDaily Data.xlsx]DF Curve!R389C2</stp>
        <stp>S23</stp>
        <stp>Curvedate</stp>
        <stp>44813</stp>
        <tr r="B389" s="7"/>
      </tp>
      <tp t="s">
        <v>#N/A Error:User does not have access</v>
        <stp/>
        <stp>##V3_BCURVESTRIPV12</stp>
        <stp>[PortfolioDaily Data.xlsx]DF Curve!R458C5</stp>
        <stp>S23</stp>
        <stp>Curvedate</stp>
        <stp>44910</stp>
        <tr r="E458" s="7"/>
      </tp>
      <tp t="s">
        <v>#N/A Error:User does not have access</v>
        <stp/>
        <stp>##V3_BCURVESTRIPV12</stp>
        <stp>[PortfolioDaily Data.xlsx]DF Curve!R458C4</stp>
        <stp>S23</stp>
        <stp>Curvedate</stp>
        <stp>44910</stp>
        <tr r="D458" s="7"/>
      </tp>
      <tp t="s">
        <v>#N/A Error:User does not have access</v>
        <stp/>
        <stp>##V3_BCURVESTRIPV12</stp>
        <stp>[PortfolioDaily Data.xlsx]DF Curve!R458C9</stp>
        <stp>S23</stp>
        <stp>Curvedate</stp>
        <stp>44910</stp>
        <tr r="I458" s="7"/>
      </tp>
      <tp t="s">
        <v>#N/A Error:User does not have access</v>
        <stp/>
        <stp>##V3_BCURVESTRIPV12</stp>
        <stp>[PortfolioDaily Data.xlsx]DF Curve!R458C8</stp>
        <stp>S23</stp>
        <stp>Curvedate</stp>
        <stp>44910</stp>
        <tr r="H458" s="7"/>
      </tp>
      <tp t="s">
        <v>#N/A Error:User does not have access</v>
        <stp/>
        <stp>##V3_BCURVESTRIPV12</stp>
        <stp>[PortfolioDaily Data.xlsx]DF Curve!R389C9</stp>
        <stp>S23</stp>
        <stp>Curvedate</stp>
        <stp>44813</stp>
        <tr r="I389" s="7"/>
      </tp>
      <tp t="s">
        <v>#N/A Error:User does not have access</v>
        <stp/>
        <stp>##V3_BCURVESTRIPV12</stp>
        <stp>[PortfolioDaily Data.xlsx]DF Curve!R389C8</stp>
        <stp>S23</stp>
        <stp>Curvedate</stp>
        <stp>44813</stp>
        <tr r="H389" s="7"/>
      </tp>
      <tp t="s">
        <v>#N/A Error:User does not have access</v>
        <stp/>
        <stp>##V3_BCURVESTRIPV12</stp>
        <stp>[PortfolioDaily Data.xlsx]DF Curve!R478C9</stp>
        <stp>S23</stp>
        <stp>Curvedate</stp>
        <stp>44938</stp>
        <tr r="I478" s="7"/>
      </tp>
      <tp t="s">
        <v>#N/A Error:User does not have access</v>
        <stp/>
        <stp>##V3_BCURVESTRIPV12</stp>
        <stp>[PortfolioDaily Data.xlsx]DF Curve!R478C8</stp>
        <stp>S23</stp>
        <stp>Curvedate</stp>
        <stp>44938</stp>
        <tr r="H478" s="7"/>
      </tp>
      <tp t="s">
        <v>#N/A Error:User does not have access</v>
        <stp/>
        <stp>##V3_BCURVESTRIPV12</stp>
        <stp>[PortfolioDaily Data.xlsx]DF Curve!R478C3</stp>
        <stp>S23</stp>
        <stp>Curvedate</stp>
        <stp>44938</stp>
        <tr r="C478" s="7"/>
      </tp>
      <tp t="s">
        <v>#N/A Error:User does not have access</v>
        <stp/>
        <stp>##V3_BCURVESTRIPV12</stp>
        <stp>[PortfolioDaily Data.xlsx]DF Curve!R478C2</stp>
        <stp>S23</stp>
        <stp>Curvedate</stp>
        <stp>44938</stp>
        <tr r="B478" s="7"/>
      </tp>
      <tp t="s">
        <v>#N/A Error:User does not have access</v>
        <stp/>
        <stp>##V3_BCURVESTRIPV12</stp>
        <stp>[PortfolioDaily Data.xlsx]DF Curve!R478C7</stp>
        <stp>S23</stp>
        <stp>Curvedate</stp>
        <stp>44938</stp>
        <tr r="G478" s="7"/>
      </tp>
      <tp t="s">
        <v>#N/A Error:User does not have access</v>
        <stp/>
        <stp>##V3_BCURVESTRIPV12</stp>
        <stp>[PortfolioDaily Data.xlsx]DF Curve!R478C6</stp>
        <stp>S23</stp>
        <stp>Curvedate</stp>
        <stp>44938</stp>
        <tr r="F478" s="7"/>
      </tp>
      <tp t="s">
        <v>#N/A Error:User does not have access</v>
        <stp/>
        <stp>##V3_BCURVESTRIPV12</stp>
        <stp>[PortfolioDaily Data.xlsx]DF Curve!R478C5</stp>
        <stp>S23</stp>
        <stp>Curvedate</stp>
        <stp>44938</stp>
        <tr r="E478" s="7"/>
      </tp>
      <tp t="s">
        <v>#N/A Error:User does not have access</v>
        <stp/>
        <stp>##V3_BCURVESTRIPV12</stp>
        <stp>[PortfolioDaily Data.xlsx]DF Curve!R478C4</stp>
        <stp>S23</stp>
        <stp>Curvedate</stp>
        <stp>44938</stp>
        <tr r="D478" s="7"/>
      </tp>
      <tp t="s">
        <v>#N/A Error:User does not have access</v>
        <stp/>
        <stp>##V3_BCURVESTRIPV12</stp>
        <stp>[PortfolioDaily Data.xlsx]DF Curve!R468C7</stp>
        <stp>S23</stp>
        <stp>Curvedate</stp>
        <stp>44924</stp>
        <tr r="G468" s="7"/>
      </tp>
      <tp t="s">
        <v>#N/A Error:User does not have access</v>
        <stp/>
        <stp>##V3_BCURVESTRIPV12</stp>
        <stp>[PortfolioDaily Data.xlsx]DF Curve!R399C3</stp>
        <stp>S23</stp>
        <stp>Curvedate</stp>
        <stp>44827</stp>
        <tr r="C399" s="7"/>
      </tp>
      <tp t="s">
        <v>#N/A Error:User does not have access</v>
        <stp/>
        <stp>##V3_BCURVESTRIPV12</stp>
        <stp>[PortfolioDaily Data.xlsx]DF Curve!R468C6</stp>
        <stp>S23</stp>
        <stp>Curvedate</stp>
        <stp>44924</stp>
        <tr r="F468" s="7"/>
      </tp>
      <tp t="s">
        <v>#N/A Error:User does not have access</v>
        <stp/>
        <stp>##V3_BCURVESTRIPV12</stp>
        <stp>[PortfolioDaily Data.xlsx]DF Curve!R399C2</stp>
        <stp>S23</stp>
        <stp>Curvedate</stp>
        <stp>44827</stp>
        <tr r="B399" s="7"/>
      </tp>
      <tp t="s">
        <v>#N/A Error:User does not have access</v>
        <stp/>
        <stp>##V3_BCURVESTRIPV12</stp>
        <stp>[PortfolioDaily Data.xlsx]DF Curve!R468C5</stp>
        <stp>S23</stp>
        <stp>Curvedate</stp>
        <stp>44924</stp>
        <tr r="E468" s="7"/>
      </tp>
      <tp t="s">
        <v>#N/A Error:User does not have access</v>
        <stp/>
        <stp>##V3_BCURVESTRIPV12</stp>
        <stp>[PortfolioDaily Data.xlsx]DF Curve!R468C4</stp>
        <stp>S23</stp>
        <stp>Curvedate</stp>
        <stp>44924</stp>
        <tr r="D468" s="7"/>
      </tp>
      <tp t="s">
        <v>#N/A Error:User does not have access</v>
        <stp/>
        <stp>##V3_BCURVESTRIPV12</stp>
        <stp>[PortfolioDaily Data.xlsx]DF Curve!R468C3</stp>
        <stp>S23</stp>
        <stp>Curvedate</stp>
        <stp>44924</stp>
        <tr r="C468" s="7"/>
      </tp>
      <tp t="s">
        <v>#N/A Error:User does not have access</v>
        <stp/>
        <stp>##V3_BCURVESTRIPV12</stp>
        <stp>[PortfolioDaily Data.xlsx]DF Curve!R399C7</stp>
        <stp>S23</stp>
        <stp>Curvedate</stp>
        <stp>44827</stp>
        <tr r="G399" s="7"/>
      </tp>
      <tp t="s">
        <v>#N/A Error:User does not have access</v>
        <stp/>
        <stp>##V3_BCURVESTRIPV12</stp>
        <stp>[PortfolioDaily Data.xlsx]DF Curve!R468C2</stp>
        <stp>S23</stp>
        <stp>Curvedate</stp>
        <stp>44924</stp>
        <tr r="B468" s="7"/>
      </tp>
      <tp t="s">
        <v>#N/A Error:User does not have access</v>
        <stp/>
        <stp>##V3_BCURVESTRIPV12</stp>
        <stp>[PortfolioDaily Data.xlsx]DF Curve!R399C6</stp>
        <stp>S23</stp>
        <stp>Curvedate</stp>
        <stp>44827</stp>
        <tr r="F399" s="7"/>
      </tp>
      <tp t="s">
        <v>#N/A Error:User does not have access</v>
        <stp/>
        <stp>##V3_BCURVESTRIPV12</stp>
        <stp>[PortfolioDaily Data.xlsx]DF Curve!R399C5</stp>
        <stp>S23</stp>
        <stp>Curvedate</stp>
        <stp>44827</stp>
        <tr r="E399" s="7"/>
      </tp>
      <tp t="s">
        <v>#N/A Error:User does not have access</v>
        <stp/>
        <stp>##V3_BCURVESTRIPV12</stp>
        <stp>[PortfolioDaily Data.xlsx]DF Curve!R399C4</stp>
        <stp>S23</stp>
        <stp>Curvedate</stp>
        <stp>44827</stp>
        <tr r="D399" s="7"/>
      </tp>
      <tp t="s">
        <v>#N/A Error:User does not have access</v>
        <stp/>
        <stp>##V3_BCURVESTRIPV12</stp>
        <stp>[PortfolioDaily Data.xlsx]DF Curve!R399C9</stp>
        <stp>S23</stp>
        <stp>Curvedate</stp>
        <stp>44827</stp>
        <tr r="I399" s="7"/>
      </tp>
      <tp t="s">
        <v>#N/A Error:User does not have access</v>
        <stp/>
        <stp>##V3_BCURVESTRIPV12</stp>
        <stp>[PortfolioDaily Data.xlsx]DF Curve!R399C8</stp>
        <stp>S23</stp>
        <stp>Curvedate</stp>
        <stp>44827</stp>
        <tr r="H399" s="7"/>
      </tp>
      <tp t="s">
        <v>#N/A Error:User does not have access</v>
        <stp/>
        <stp>##V3_BCURVESTRIPV12</stp>
        <stp>[PortfolioDaily Data.xlsx]DF Curve!R468C9</stp>
        <stp>S23</stp>
        <stp>Curvedate</stp>
        <stp>44924</stp>
        <tr r="I468" s="7"/>
      </tp>
      <tp t="s">
        <v>#N/A Error:User does not have access</v>
        <stp/>
        <stp>##V3_BCURVESTRIPV12</stp>
        <stp>[PortfolioDaily Data.xlsx]DF Curve!R468C8</stp>
        <stp>S23</stp>
        <stp>Curvedate</stp>
        <stp>44924</stp>
        <tr r="H468" s="7"/>
      </tp>
      <tp t="s">
        <v>#N/A Error:User does not have access</v>
        <stp/>
        <stp>##V3_BCURVESTRIPV12</stp>
        <stp>[PortfolioDaily Data.xlsx]DF Curve!R419C6</stp>
        <stp>S23</stp>
        <stp>Curvedate</stp>
        <stp>44855</stp>
        <tr r="F419" s="7"/>
      </tp>
      <tp t="s">
        <v>#N/A Error:User does not have access</v>
        <stp/>
        <stp>##V3_BCURVESTRIPV12</stp>
        <stp>[PortfolioDaily Data.xlsx]DF Curve!R419C7</stp>
        <stp>S23</stp>
        <stp>Curvedate</stp>
        <stp>44855</stp>
        <tr r="G419" s="7"/>
      </tp>
      <tp t="s">
        <v>#N/A Error:User does not have access</v>
        <stp/>
        <stp>##V3_BCURVESTRIPV12</stp>
        <stp>[PortfolioDaily Data.xlsx]DF Curve!R419C4</stp>
        <stp>S23</stp>
        <stp>Curvedate</stp>
        <stp>44855</stp>
        <tr r="D419" s="7"/>
      </tp>
      <tp t="s">
        <v>#N/A Error:User does not have access</v>
        <stp/>
        <stp>##V3_BCURVESTRIPV12</stp>
        <stp>[PortfolioDaily Data.xlsx]DF Curve!R346C2</stp>
        <stp>S23</stp>
        <stp>Curvedate</stp>
        <stp>44754</stp>
        <tr r="B346" s="7"/>
      </tp>
      <tp t="s">
        <v>#N/A Error:User does not have access</v>
        <stp/>
        <stp>##V3_BCURVESTRIPV12</stp>
        <stp>[PortfolioDaily Data.xlsx]DF Curve!R488C3</stp>
        <stp>S23</stp>
        <stp>Curvedate</stp>
        <stp>44952</stp>
        <tr r="C488" s="7"/>
      </tp>
      <tp t="s">
        <v>#N/A Error:User does not have access</v>
        <stp/>
        <stp>##V3_BCURVESTRIPV12</stp>
        <stp>[PortfolioDaily Data.xlsx]DF Curve!R419C5</stp>
        <stp>S23</stp>
        <stp>Curvedate</stp>
        <stp>44855</stp>
        <tr r="E419" s="7"/>
      </tp>
      <tp t="s">
        <v>#N/A Error:User does not have access</v>
        <stp/>
        <stp>##V3_BCURVESTRIPV12</stp>
        <stp>[PortfolioDaily Data.xlsx]DF Curve!R346C3</stp>
        <stp>S23</stp>
        <stp>Curvedate</stp>
        <stp>44754</stp>
        <tr r="C346" s="7"/>
      </tp>
      <tp t="s">
        <v>#N/A Error:User does not have access</v>
        <stp/>
        <stp>##V3_BCURVESTRIPV12</stp>
        <stp>[PortfolioDaily Data.xlsx]DF Curve!R488C2</stp>
        <stp>S23</stp>
        <stp>Curvedate</stp>
        <stp>44952</stp>
        <tr r="B488" s="7"/>
      </tp>
      <tp t="s">
        <v>#N/A Error:User does not have access</v>
        <stp/>
        <stp>##V3_BCURVESTRIPV12</stp>
        <stp>[PortfolioDaily Data.xlsx]DF Curve!R419C2</stp>
        <stp>S23</stp>
        <stp>Curvedate</stp>
        <stp>44855</stp>
        <tr r="B419" s="7"/>
      </tp>
      <tp t="s">
        <v>#N/A Error:User does not have access</v>
        <stp/>
        <stp>##V3_BCURVESTRIPV12</stp>
        <stp>[PortfolioDaily Data.xlsx]DF Curve!R346C4</stp>
        <stp>S23</stp>
        <stp>Curvedate</stp>
        <stp>44754</stp>
        <tr r="D346" s="7"/>
      </tp>
      <tp t="s">
        <v>#N/A Error:User does not have access</v>
        <stp/>
        <stp>##V3_BCURVESTRIPV12</stp>
        <stp>[PortfolioDaily Data.xlsx]DF Curve!R488C5</stp>
        <stp>S23</stp>
        <stp>Curvedate</stp>
        <stp>44952</stp>
        <tr r="E488" s="7"/>
      </tp>
      <tp t="s">
        <v>#N/A Error:User does not have access</v>
        <stp/>
        <stp>##V3_BCURVESTRIPV12</stp>
        <stp>[PortfolioDaily Data.xlsx]DF Curve!R419C3</stp>
        <stp>S23</stp>
        <stp>Curvedate</stp>
        <stp>44855</stp>
        <tr r="C419" s="7"/>
      </tp>
      <tp t="s">
        <v>#N/A Error:User does not have access</v>
        <stp/>
        <stp>##V3_BCURVESTRIPV12</stp>
        <stp>[PortfolioDaily Data.xlsx]DF Curve!R346C5</stp>
        <stp>S23</stp>
        <stp>Curvedate</stp>
        <stp>44754</stp>
        <tr r="E346" s="7"/>
      </tp>
      <tp t="s">
        <v>#N/A Error:User does not have access</v>
        <stp/>
        <stp>##V3_BCURVESTRIPV12</stp>
        <stp>[PortfolioDaily Data.xlsx]DF Curve!R488C4</stp>
        <stp>S23</stp>
        <stp>Curvedate</stp>
        <stp>44952</stp>
        <tr r="D488" s="7"/>
      </tp>
      <tp t="s">
        <v>#N/A Error:User does not have access</v>
        <stp/>
        <stp>##V3_BCURVESTRIPV12</stp>
        <stp>[PortfolioDaily Data.xlsx]DF Curve!R346C6</stp>
        <stp>S23</stp>
        <stp>Curvedate</stp>
        <stp>44754</stp>
        <tr r="F346" s="7"/>
      </tp>
      <tp t="s">
        <v>#N/A Error:User does not have access</v>
        <stp/>
        <stp>##V3_BCURVESTRIPV12</stp>
        <stp>[PortfolioDaily Data.xlsx]DF Curve!R488C7</stp>
        <stp>S23</stp>
        <stp>Curvedate</stp>
        <stp>44952</stp>
        <tr r="G488" s="7"/>
      </tp>
      <tp t="s">
        <v>#N/A Error:User does not have access</v>
        <stp/>
        <stp>##V3_BCURVESTRIPV12</stp>
        <stp>[PortfolioDaily Data.xlsx]DF Curve!R346C7</stp>
        <stp>S23</stp>
        <stp>Curvedate</stp>
        <stp>44754</stp>
        <tr r="G346" s="7"/>
      </tp>
      <tp t="s">
        <v>#N/A Error:User does not have access</v>
        <stp/>
        <stp>##V3_BCURVESTRIPV12</stp>
        <stp>[PortfolioDaily Data.xlsx]DF Curve!R488C6</stp>
        <stp>S23</stp>
        <stp>Curvedate</stp>
        <stp>44952</stp>
        <tr r="F488" s="7"/>
      </tp>
      <tp t="s">
        <v>#N/A Error:User does not have access</v>
        <stp/>
        <stp>##V3_BCURVESTRIPV12</stp>
        <stp>[PortfolioDaily Data.xlsx]DF Curve!R346C8</stp>
        <stp>S23</stp>
        <stp>Curvedate</stp>
        <stp>44754</stp>
        <tr r="H346" s="7"/>
      </tp>
      <tp t="s">
        <v>#N/A Error:User does not have access</v>
        <stp/>
        <stp>##V3_BCURVESTRIPV12</stp>
        <stp>[PortfolioDaily Data.xlsx]DF Curve!R488C9</stp>
        <stp>S23</stp>
        <stp>Curvedate</stp>
        <stp>44952</stp>
        <tr r="I488" s="7"/>
      </tp>
      <tp t="s">
        <v>#N/A Error:User does not have access</v>
        <stp/>
        <stp>##V3_BCURVESTRIPV12</stp>
        <stp>[PortfolioDaily Data.xlsx]DF Curve!R346C9</stp>
        <stp>S23</stp>
        <stp>Curvedate</stp>
        <stp>44754</stp>
        <tr r="I346" s="7"/>
      </tp>
      <tp t="s">
        <v>#N/A Error:User does not have access</v>
        <stp/>
        <stp>##V3_BCURVESTRIPV12</stp>
        <stp>[PortfolioDaily Data.xlsx]DF Curve!R488C8</stp>
        <stp>S23</stp>
        <stp>Curvedate</stp>
        <stp>44952</stp>
        <tr r="H488" s="7"/>
      </tp>
      <tp t="s">
        <v>#N/A Error:User does not have access</v>
        <stp/>
        <stp>##V3_BCURVESTRIPV12</stp>
        <stp>[PortfolioDaily Data.xlsx]DF Curve!R419C8</stp>
        <stp>S23</stp>
        <stp>Curvedate</stp>
        <stp>44855</stp>
        <tr r="H419" s="7"/>
      </tp>
      <tp t="s">
        <v>#N/A Error:User does not have access</v>
        <stp/>
        <stp>##V3_BCURVESTRIPV12</stp>
        <stp>[PortfolioDaily Data.xlsx]DF Curve!R419C9</stp>
        <stp>S23</stp>
        <stp>Curvedate</stp>
        <stp>44855</stp>
        <tr r="I419" s="7"/>
      </tp>
      <tp t="s">
        <v>#N/A Error:User does not have access</v>
        <stp/>
        <stp>##V3_BCURVESTRIPV12</stp>
        <stp>[PortfolioDaily Data.xlsx]DF Curve!R409C2</stp>
        <stp>S23</stp>
        <stp>Curvedate</stp>
        <stp>44841</stp>
        <tr r="B409" s="7"/>
      </tp>
      <tp t="s">
        <v>#N/A Error:User does not have access</v>
        <stp/>
        <stp>##V3_BCURVESTRIPV12</stp>
        <stp>[PortfolioDaily Data.xlsx]DF Curve!R409C3</stp>
        <stp>S23</stp>
        <stp>Curvedate</stp>
        <stp>44841</stp>
        <tr r="C409" s="7"/>
      </tp>
      <tp t="s">
        <v>#N/A Error:User does not have access</v>
        <stp/>
        <stp>##V3_BCURVESTRIPV12</stp>
        <stp>[PortfolioDaily Data.xlsx]DF Curve!R409C6</stp>
        <stp>S23</stp>
        <stp>Curvedate</stp>
        <stp>44841</stp>
        <tr r="F409" s="7"/>
      </tp>
      <tp t="s">
        <v>#N/A Error:User does not have access</v>
        <stp/>
        <stp>##V3_BCURVESTRIPV12</stp>
        <stp>[PortfolioDaily Data.xlsx]DF Curve!R409C7</stp>
        <stp>S23</stp>
        <stp>Curvedate</stp>
        <stp>44841</stp>
        <tr r="G409" s="7"/>
      </tp>
      <tp t="s">
        <v>#N/A Error:User does not have access</v>
        <stp/>
        <stp>##V3_BCURVESTRIPV12</stp>
        <stp>[PortfolioDaily Data.xlsx]DF Curve!R409C4</stp>
        <stp>S23</stp>
        <stp>Curvedate</stp>
        <stp>44841</stp>
        <tr r="D409" s="7"/>
      </tp>
      <tp t="s">
        <v>#N/A Error:User does not have access</v>
        <stp/>
        <stp>##V3_BCURVESTRIPV12</stp>
        <stp>[PortfolioDaily Data.xlsx]DF Curve!R409C5</stp>
        <stp>S23</stp>
        <stp>Curvedate</stp>
        <stp>44841</stp>
        <tr r="E409" s="7"/>
      </tp>
      <tp t="s">
        <v>#N/A Error:User does not have access</v>
        <stp/>
        <stp>##V3_BCURVESTRIPV12</stp>
        <stp>[PortfolioDaily Data.xlsx]DF Curve!R409C8</stp>
        <stp>S23</stp>
        <stp>Curvedate</stp>
        <stp>44841</stp>
        <tr r="H409" s="7"/>
      </tp>
      <tp t="s">
        <v>#N/A Error:User does not have access</v>
        <stp/>
        <stp>##V3_BCURVESTRIPV12</stp>
        <stp>[PortfolioDaily Data.xlsx]DF Curve!R409C9</stp>
        <stp>S23</stp>
        <stp>Curvedate</stp>
        <stp>44841</stp>
        <tr r="I409" s="7"/>
      </tp>
      <tp t="s">
        <v>#N/A Error:User does not have access</v>
        <stp/>
        <stp>##V3_BCURVESTRIPV12</stp>
        <stp>[PortfolioDaily Data.xlsx]DF Curve!R498C5</stp>
        <stp>S23</stp>
        <stp>Curvedate</stp>
        <stp>44966</stp>
        <tr r="E498" s="7"/>
      </tp>
      <tp t="s">
        <v>#N/A Error:User does not have access</v>
        <stp/>
        <stp>##V3_BCURVESTRIPV12</stp>
        <stp>[PortfolioDaily Data.xlsx]DF Curve!R498C4</stp>
        <stp>S23</stp>
        <stp>Curvedate</stp>
        <stp>44966</stp>
        <tr r="D498" s="7"/>
      </tp>
      <tp t="s">
        <v>#N/A Error:User does not have access</v>
        <stp/>
        <stp>##V3_BCURVESTRIPV12</stp>
        <stp>[PortfolioDaily Data.xlsx]DF Curve!R429C8</stp>
        <stp>S23</stp>
        <stp>Curvedate</stp>
        <stp>44869</stp>
        <tr r="H429" s="7"/>
      </tp>
      <tp t="s">
        <v>#N/A Error:User does not have access</v>
        <stp/>
        <stp>##V3_BCURVESTRIPV12</stp>
        <stp>[PortfolioDaily Data.xlsx]DF Curve!R498C7</stp>
        <stp>S23</stp>
        <stp>Curvedate</stp>
        <stp>44966</stp>
        <tr r="G498" s="7"/>
      </tp>
      <tp t="s">
        <v>#N/A Error:User does not have access</v>
        <stp/>
        <stp>##V3_BCURVESTRIPV12</stp>
        <stp>[PortfolioDaily Data.xlsx]DF Curve!R429C9</stp>
        <stp>S23</stp>
        <stp>Curvedate</stp>
        <stp>44869</stp>
        <tr r="I429" s="7"/>
      </tp>
      <tp t="s">
        <v>#N/A Error:User does not have access</v>
        <stp/>
        <stp>##V3_BCURVESTRIPV12</stp>
        <stp>[PortfolioDaily Data.xlsx]DF Curve!R498C6</stp>
        <stp>S23</stp>
        <stp>Curvedate</stp>
        <stp>44966</stp>
        <tr r="F498" s="7"/>
      </tp>
      <tp t="s">
        <v>#N/A Error:User does not have access</v>
        <stp/>
        <stp>##V3_BCURVESTRIPV12</stp>
        <stp>[PortfolioDaily Data.xlsx]DF Curve!R356C8</stp>
        <stp>S23</stp>
        <stp>Curvedate</stp>
        <stp>44768</stp>
        <tr r="H356" s="7"/>
      </tp>
      <tp t="s">
        <v>#N/A Error:User does not have access</v>
        <stp/>
        <stp>##V3_BCURVESTRIPV12</stp>
        <stp>[PortfolioDaily Data.xlsx]DF Curve!R356C9</stp>
        <stp>S23</stp>
        <stp>Curvedate</stp>
        <stp>44768</stp>
        <tr r="I356" s="7"/>
      </tp>
      <tp t="s">
        <v>#N/A Error:User does not have access</v>
        <stp/>
        <stp>##V3_BCURVESTRIPV12</stp>
        <stp>[PortfolioDaily Data.xlsx]DF Curve!R498C3</stp>
        <stp>S23</stp>
        <stp>Curvedate</stp>
        <stp>44966</stp>
        <tr r="C498" s="7"/>
      </tp>
      <tp t="s">
        <v>#N/A Error:User does not have access</v>
        <stp/>
        <stp>##V3_BCURVESTRIPV12</stp>
        <stp>[PortfolioDaily Data.xlsx]DF Curve!R498C2</stp>
        <stp>S23</stp>
        <stp>Curvedate</stp>
        <stp>44966</stp>
        <tr r="B498" s="7"/>
      </tp>
      <tp t="s">
        <v>#N/A Error:User does not have access</v>
        <stp/>
        <stp>##V3_BCURVESTRIPV12</stp>
        <stp>[PortfolioDaily Data.xlsx]DF Curve!R429C2</stp>
        <stp>S23</stp>
        <stp>Curvedate</stp>
        <stp>44869</stp>
        <tr r="B429" s="7"/>
      </tp>
      <tp t="s">
        <v>#N/A Error:User does not have access</v>
        <stp/>
        <stp>##V3_BCURVESTRIPV12</stp>
        <stp>[PortfolioDaily Data.xlsx]DF Curve!R356C4</stp>
        <stp>S23</stp>
        <stp>Curvedate</stp>
        <stp>44768</stp>
        <tr r="D356" s="7"/>
      </tp>
      <tp t="s">
        <v>#N/A Error:User does not have access</v>
        <stp/>
        <stp>##V3_BCURVESTRIPV12</stp>
        <stp>[PortfolioDaily Data.xlsx]DF Curve!R429C3</stp>
        <stp>S23</stp>
        <stp>Curvedate</stp>
        <stp>44869</stp>
        <tr r="C429" s="7"/>
      </tp>
      <tp t="s">
        <v>#N/A Error:User does not have access</v>
        <stp/>
        <stp>##V3_BCURVESTRIPV12</stp>
        <stp>[PortfolioDaily Data.xlsx]DF Curve!R356C5</stp>
        <stp>S23</stp>
        <stp>Curvedate</stp>
        <stp>44768</stp>
        <tr r="E356" s="7"/>
      </tp>
      <tp t="s">
        <v>#N/A Error:User does not have access</v>
        <stp/>
        <stp>##V3_BCURVESTRIPV12</stp>
        <stp>[PortfolioDaily Data.xlsx]DF Curve!R356C6</stp>
        <stp>S23</stp>
        <stp>Curvedate</stp>
        <stp>44768</stp>
        <tr r="F356" s="7"/>
      </tp>
      <tp t="s">
        <v>#N/A Error:User does not have access</v>
        <stp/>
        <stp>##V3_BCURVESTRIPV12</stp>
        <stp>[PortfolioDaily Data.xlsx]DF Curve!R356C7</stp>
        <stp>S23</stp>
        <stp>Curvedate</stp>
        <stp>44768</stp>
        <tr r="G356" s="7"/>
      </tp>
      <tp t="s">
        <v>#N/A Error:User does not have access</v>
        <stp/>
        <stp>##V3_BCURVESTRIPV12</stp>
        <stp>[PortfolioDaily Data.xlsx]DF Curve!R429C6</stp>
        <stp>S23</stp>
        <stp>Curvedate</stp>
        <stp>44869</stp>
        <tr r="F429" s="7"/>
      </tp>
      <tp t="s">
        <v>#N/A Error:User does not have access</v>
        <stp/>
        <stp>##V3_BCURVESTRIPV12</stp>
        <stp>[PortfolioDaily Data.xlsx]DF Curve!R498C9</stp>
        <stp>S23</stp>
        <stp>Curvedate</stp>
        <stp>44966</stp>
        <tr r="I498" s="7"/>
      </tp>
      <tp t="s">
        <v>#N/A Error:User does not have access</v>
        <stp/>
        <stp>##V3_BCURVESTRIPV12</stp>
        <stp>[PortfolioDaily Data.xlsx]DF Curve!R429C7</stp>
        <stp>S23</stp>
        <stp>Curvedate</stp>
        <stp>44869</stp>
        <tr r="G429" s="7"/>
      </tp>
      <tp t="s">
        <v>#N/A Error:User does not have access</v>
        <stp/>
        <stp>##V3_BCURVESTRIPV12</stp>
        <stp>[PortfolioDaily Data.xlsx]DF Curve!R498C8</stp>
        <stp>S23</stp>
        <stp>Curvedate</stp>
        <stp>44966</stp>
        <tr r="H498" s="7"/>
      </tp>
      <tp t="s">
        <v>#N/A Error:User does not have access</v>
        <stp/>
        <stp>##V3_BCURVESTRIPV12</stp>
        <stp>[PortfolioDaily Data.xlsx]DF Curve!R429C4</stp>
        <stp>S23</stp>
        <stp>Curvedate</stp>
        <stp>44869</stp>
        <tr r="D429" s="7"/>
      </tp>
      <tp t="s">
        <v>#N/A Error:User does not have access</v>
        <stp/>
        <stp>##V3_BCURVESTRIPV12</stp>
        <stp>[PortfolioDaily Data.xlsx]DF Curve!R356C2</stp>
        <stp>S23</stp>
        <stp>Curvedate</stp>
        <stp>44768</stp>
        <tr r="B356" s="7"/>
      </tp>
      <tp t="s">
        <v>#N/A Error:User does not have access</v>
        <stp/>
        <stp>##V3_BCURVESTRIPV12</stp>
        <stp>[PortfolioDaily Data.xlsx]DF Curve!R429C5</stp>
        <stp>S23</stp>
        <stp>Curvedate</stp>
        <stp>44869</stp>
        <tr r="E429" s="7"/>
      </tp>
      <tp t="s">
        <v>#N/A Error:User does not have access</v>
        <stp/>
        <stp>##V3_BCURVESTRIPV12</stp>
        <stp>[PortfolioDaily Data.xlsx]DF Curve!R356C3</stp>
        <stp>S23</stp>
        <stp>Curvedate</stp>
        <stp>44768</stp>
        <tr r="C356" s="7"/>
      </tp>
    </main>
    <main first="bofaddin.rtdserver">
      <tp t="b">
        <v>0</v>
        <stp/>
        <stp>BDH|3153746286284887406</stp>
        <tr r="Q6" s="6"/>
      </tp>
      <tp t="s">
        <v>#N/A Requesting Data...3021546123</v>
        <stp/>
        <stp>BDP|8942713159285014396</stp>
        <tr r="C4" s="17"/>
      </tp>
      <tp t="b">
        <v>0</v>
        <stp/>
        <stp>BDH|5870827731525411773</stp>
        <tr r="G6" s="8"/>
      </tp>
      <tp t="e">
        <v>#N/A</v>
        <stp/>
        <stp>BDH|2109741078497288963</stp>
        <tr r="J6" s="5"/>
      </tp>
      <tp t="b">
        <v>0</v>
        <stp/>
        <stp>BDH|5098606781912514576</stp>
        <tr r="D6" s="9"/>
      </tp>
      <tp t="b">
        <v>0</v>
        <stp/>
        <stp>BDH|1365239811727348928</stp>
        <tr r="M6" s="9"/>
      </tp>
      <tp t="e">
        <v>#N/A</v>
        <stp/>
        <stp>BDH|2154530485786055527</stp>
        <tr r="E6" s="5"/>
      </tp>
      <tp t="s">
        <v>#N/A Requesting Data...3081947793</v>
        <stp/>
        <stp>BDP|9735174128746502177</stp>
        <tr r="C25" s="17"/>
      </tp>
      <tp t="e">
        <v>#N/A</v>
        <stp/>
        <stp>BDH|8450727848974285261</stp>
        <tr r="A6" s="5"/>
      </tp>
      <tp t="s">
        <v>#N/A Requesting Data...4197765902</v>
        <stp/>
        <stp>BDP|4229331910658490394</stp>
        <tr r="D28" s="17"/>
      </tp>
      <tp t="e">
        <v>#N/A</v>
        <stp/>
        <stp>BDH|9033657063265364185</stp>
        <tr r="F6" s="5"/>
      </tp>
      <tp t="b">
        <v>0</v>
        <stp/>
        <stp>BDH|8604433607807012618</stp>
        <tr r="W6" s="9"/>
      </tp>
      <tp t="b">
        <v>0</v>
        <stp/>
        <stp>BDH|4526660140932078958</stp>
        <tr r="E6" s="9"/>
      </tp>
      <tp t="b">
        <v>0</v>
        <stp/>
        <stp>BDH|1076505422238051373</stp>
        <tr r="K6" s="6"/>
      </tp>
      <tp t="b">
        <v>0</v>
        <stp/>
        <stp>BDH|2558429611671969842</stp>
        <tr r="H6" s="9"/>
      </tp>
      <tp t="s">
        <v>#N/A N/A</v>
        <stp/>
        <stp>BDS|2597719591925852734</stp>
        <tr r="I6" s="10"/>
      </tp>
      <tp t="s">
        <v>#N/A N/A</v>
        <stp/>
        <stp>BDS|6629038293728138983</stp>
        <tr r="N6" s="10"/>
      </tp>
      <tp t="s">
        <v>#N/A N/A</v>
        <stp/>
        <stp>BDS|4588849257794441316</stp>
        <tr r="T6" s="10"/>
      </tp>
      <tp t="b">
        <v>0</v>
        <stp/>
        <stp>BDH|2637115363508451302</stp>
        <tr r="U6" s="6"/>
      </tp>
      <tp t="b">
        <v>0</v>
        <stp/>
        <stp>BDH|8286772976425519368</stp>
        <tr r="Q6" s="8"/>
      </tp>
      <tp t="b">
        <v>0</v>
        <stp/>
        <stp>BDH|8634131890546437863</stp>
        <tr r="J6" s="8"/>
      </tp>
      <tp t="b">
        <v>0</v>
        <stp/>
        <stp>BDH|2651548024062816843</stp>
        <tr r="N6" s="6"/>
      </tp>
      <tp t="s">
        <v>#N/A Requesting Data...3523183175</v>
        <stp/>
        <stp>BDP|7908857126951633334</stp>
        <tr r="B4" s="17"/>
      </tp>
      <tp t="b">
        <v>0</v>
        <stp/>
        <stp>BDH|3763540247964307985</stp>
        <tr r="I6" s="8"/>
      </tp>
      <tp t="b">
        <v>0</v>
        <stp/>
        <stp>BDH|7469655797762522570</stp>
        <tr r="W6" s="6"/>
      </tp>
      <tp t="b">
        <v>0</v>
        <stp/>
        <stp>BDH|5085577420452831859</stp>
        <tr r="O6" s="8"/>
      </tp>
      <tp t="b">
        <v>0</v>
        <stp/>
        <stp>BDH|1642551583491146507</stp>
        <tr r="F6" s="9"/>
      </tp>
      <tp t="b">
        <v>0</v>
        <stp/>
        <stp>BDH|9066722140241349306</stp>
        <tr r="Z6" s="8"/>
      </tp>
      <tp t="e">
        <v>#N/A</v>
        <stp/>
        <stp>BDH|8166454459981782110</stp>
        <tr r="K6" s="5"/>
      </tp>
      <tp t="e">
        <v>#N/A</v>
        <stp/>
        <stp>BDH|4087407086705915443</stp>
        <tr r="S6" s="5"/>
      </tp>
      <tp t="s">
        <v>#N/A N/A</v>
        <stp/>
        <stp>BDS|9608326468031603450</stp>
        <tr r="O6" s="10"/>
      </tp>
      <tp t="e">
        <v>#N/A</v>
        <stp/>
        <stp>BDH|8039596457175813496</stp>
        <tr r="V6" s="5"/>
      </tp>
      <tp t="s">
        <v>#N/A Requesting Data...3585015371</v>
        <stp/>
        <stp>BDP|9589490713430986544</stp>
        <tr r="C21" s="17"/>
      </tp>
      <tp t="s">
        <v>#N/A Requesting Data...4016315372</v>
        <stp/>
        <stp>BDP|9068438227050782612</stp>
        <tr r="C13" s="17"/>
      </tp>
      <tp t="b">
        <v>0</v>
        <stp/>
        <stp>BDH|6044018786813464411</stp>
        <tr r="A6" s="6"/>
      </tp>
      <tp t="b">
        <v>0</v>
        <stp/>
        <stp>BDH|5392157190151026506</stp>
        <tr r="C6" s="8"/>
      </tp>
      <tp t="s">
        <v>#N/A N/A</v>
        <stp/>
        <stp>BDS|7993783468629992643</stp>
        <tr r="K6" s="10"/>
      </tp>
      <tp t="b">
        <v>0</v>
        <stp/>
        <stp>BDH|9713600755928014881</stp>
        <tr r="G6" s="6"/>
      </tp>
      <tp t="s">
        <v>#N/A Requesting Data...3621691860</v>
        <stp/>
        <stp>BDP|3038919475070390799</stp>
        <tr r="B3" s="17"/>
      </tp>
      <tp t="e">
        <v>#N/A</v>
        <stp/>
        <stp>BDH|5851682796985022565</stp>
        <tr r="I6" s="5"/>
      </tp>
      <tp t="s">
        <v>#N/A N/A</v>
        <stp/>
        <stp>BDS|6139496031558809356</stp>
        <tr r="L6" s="10"/>
      </tp>
      <tp t="b">
        <v>0</v>
        <stp/>
        <stp>BDH|3657858250205632106</stp>
        <tr r="R6" s="8"/>
      </tp>
      <tp t="b">
        <v>0</v>
        <stp/>
        <stp>BDH|5445868299007134854</stp>
        <tr r="P6" s="8"/>
      </tp>
      <tp t="b">
        <v>0</v>
        <stp/>
        <stp>BDH|8954199901511096321</stp>
        <tr r="P6" s="6"/>
      </tp>
      <tp t="b">
        <v>0</v>
        <stp/>
        <stp>BDH|9616137390683055959</stp>
        <tr r="D6" s="6"/>
      </tp>
      <tp t="s">
        <v>#N/A Requesting Data...3481903086</v>
        <stp/>
        <stp>BDP|2591177770838012769</stp>
        <tr r="B12" s="17"/>
      </tp>
      <tp t="e">
        <v>#N/A</v>
        <stp/>
        <stp>BDH|6933123244580771736</stp>
        <tr r="W6" s="5"/>
      </tp>
      <tp t="b">
        <v>0</v>
        <stp/>
        <stp>BDH|6028208639064056707</stp>
        <tr r="N6" s="8"/>
      </tp>
      <tp t="s">
        <v>#N/A Requesting Data...3138561236</v>
        <stp/>
        <stp>BDP|5395210500705102630</stp>
        <tr r="D11" s="17"/>
      </tp>
      <tp t="b">
        <v>0</v>
        <stp/>
        <stp>BDH|3896876721538789591</stp>
        <tr r="A6" s="9"/>
      </tp>
      <tp t="s">
        <v>#N/A Requesting Data...4043870667</v>
        <stp/>
        <stp>BDP|3381340972526684527</stp>
        <tr r="C20" s="17"/>
      </tp>
      <tp t="s">
        <v>#N/A N/A</v>
        <stp/>
        <stp>BDS|2413688003270498111</stp>
        <tr r="X6" s="10"/>
      </tp>
      <tp t="s">
        <v>#N/A Requesting Data...3809031699</v>
        <stp/>
        <stp>BDP|5133631859192756159</stp>
        <tr r="B9" s="17"/>
      </tp>
      <tp t="s">
        <v>#N/A Requesting Data...3493554863</v>
        <stp/>
        <stp>BDP|8564954091645299810</stp>
        <tr r="D14" s="17"/>
      </tp>
      <tp t="b">
        <v>0</v>
        <stp/>
        <stp>BDH|7795004855363387429</stp>
        <tr r="J6" s="9"/>
      </tp>
      <tp t="e">
        <v>#N/A</v>
        <stp/>
        <stp>BDH|3486272881634299815</stp>
        <tr r="T6" s="5"/>
      </tp>
      <tp t="s">
        <v>#N/A Requesting Data...3345190095</v>
        <stp/>
        <stp>BDP|6337745969141804300</stp>
        <tr r="B15" s="17"/>
      </tp>
      <tp t="s">
        <v>#N/A Requesting Data...2996707353</v>
        <stp/>
        <stp>BDP|6343025237182634279</stp>
        <tr r="C11" s="17"/>
      </tp>
      <tp t="s">
        <v>#N/A Requesting Data...4086918270</v>
        <stp/>
        <stp>BDP|1710272224186301208</stp>
        <tr r="C27" s="17"/>
      </tp>
      <tp t="e">
        <v>#N/A</v>
        <stp/>
        <stp>BDH|8383907556449365814</stp>
        <tr r="H6" s="5"/>
      </tp>
      <tp t="s">
        <v>#N/A N/A</v>
        <stp/>
        <stp>BDS|4389700276541813087</stp>
        <tr r="F6" s="10"/>
      </tp>
      <tp t="b">
        <v>0</v>
        <stp/>
        <stp>BDH|2783957561238111386</stp>
        <tr r="E6" s="8"/>
      </tp>
      <tp t="s">
        <v>#N/A Requesting Data...3891884179</v>
        <stp/>
        <stp>BDP|6337064002809665985</stp>
        <tr r="D24" s="17"/>
      </tp>
      <tp t="b">
        <v>0</v>
        <stp/>
        <stp>BDH|1208405500183985049</stp>
        <tr r="V6" s="9"/>
      </tp>
      <tp t="s">
        <v>#N/A Requesting Data...3486519523</v>
        <stp/>
        <stp>BDP|1520859889114067359</stp>
        <tr r="B6" s="17"/>
      </tp>
      <tp t="e">
        <v>#N/A</v>
        <stp/>
        <stp>BDH|3979070091564505879</stp>
        <tr r="Y6" s="5"/>
      </tp>
      <tp t="e">
        <v>#N/A</v>
        <stp/>
        <stp>BDH|3109891393107863315</stp>
        <tr r="Z6" s="5"/>
      </tp>
      <tp t="b">
        <v>0</v>
        <stp/>
        <stp>BDH|9689112172789117067</stp>
        <tr r="M6" s="8"/>
      </tp>
      <tp t="s">
        <v>#N/A Requesting Data...3465722843</v>
        <stp/>
        <stp>BDP|5146382181379705189</stp>
        <tr r="D22" s="17"/>
      </tp>
      <tp t="b">
        <v>0</v>
        <stp/>
        <stp>BDH|7146109785060732849</stp>
        <tr r="S6" s="8"/>
      </tp>
      <tp t="s">
        <v>#N/A N/A</v>
        <stp/>
        <stp>BDS|8659151705808239710</stp>
        <tr r="Y6" s="10"/>
      </tp>
      <tp t="b">
        <v>0</v>
        <stp/>
        <stp>BDH|1095556551390144706</stp>
        <tr r="O6" s="9"/>
      </tp>
      <tp t="s">
        <v>#N/A Requesting Data...3094369829</v>
        <stp/>
        <stp>BDP|6298668072457501793</stp>
        <tr r="B21" s="17"/>
      </tp>
      <tp t="s">
        <v>#N/A Requesting Data...3711424468</v>
        <stp/>
        <stp>BDP|4393834205308452393</stp>
        <tr r="D10" s="17"/>
      </tp>
      <tp t="s">
        <v>#N/A Requesting Data...3195321567</v>
        <stp/>
        <stp>BDP|6714267788748139302</stp>
        <tr r="D18" s="17"/>
      </tp>
      <tp t="s">
        <v>#N/A Requesting Data...3500652532</v>
        <stp/>
        <stp>BDP|6920527106097736330</stp>
        <tr r="B16" s="17"/>
      </tp>
      <tp t="s">
        <v>#N/A Requesting Data...4009146647</v>
        <stp/>
        <stp>BDP|5743771929553038472</stp>
        <tr r="C12" s="17"/>
      </tp>
      <tp t="b">
        <v>0</v>
        <stp/>
        <stp>BDH|7280903673316630899</stp>
        <tr r="X6" s="8"/>
      </tp>
      <tp t="b">
        <v>0</v>
        <stp/>
        <stp>BDH|3415088251651677077</stp>
        <tr r="X6" s="6"/>
      </tp>
      <tp t="b">
        <v>0</v>
        <stp/>
        <stp>BDH|9299659192631449031</stp>
        <tr r="R6" s="9"/>
      </tp>
      <tp t="s">
        <v>#N/A N/A</v>
        <stp/>
        <stp>BDS|8218854643676026572</stp>
        <tr r="G6" s="10"/>
      </tp>
      <tp t="b">
        <v>0</v>
        <stp/>
        <stp>BDH|7166504136343564515</stp>
        <tr r="S6" s="6"/>
      </tp>
      <tp t="s">
        <v>#N/A Requesting Data...3527004043</v>
        <stp/>
        <stp>BDP|1038848887310115644</stp>
        <tr r="D23" s="17"/>
      </tp>
      <tp t="e">
        <v>#N/A</v>
        <stp/>
        <stp>BDH|8778800605454346358</stp>
        <tr r="M6" s="5"/>
      </tp>
      <tp t="s">
        <v>#N/A N/A</v>
        <stp/>
        <stp>BDS|3917772277154605711</stp>
        <tr r="V6" s="10"/>
      </tp>
      <tp t="s">
        <v>#N/A Requesting Data...4269188621</v>
        <stp/>
        <stp>BDP|9487490780713236618</stp>
        <tr r="C24" s="17"/>
      </tp>
      <tp t="b">
        <v>0</v>
        <stp/>
        <stp>BDH|9253944166032961473</stp>
        <tr r="V6" s="6"/>
      </tp>
      <tp t="s">
        <v>#N/A Requesting Data...4092151654</v>
        <stp/>
        <stp>BDP|9190841962377040015</stp>
        <tr r="B26" s="17"/>
      </tp>
      <tp t="s">
        <v>#N/A Requesting Data...3980846110</v>
        <stp/>
        <stp>BDP|8225341742086786966</stp>
        <tr r="B18" s="17"/>
      </tp>
    </main>
    <main first="bofaddin.rtdserver">
      <tp t="s">
        <v>#N/A Requesting Data...3845203685</v>
        <stp/>
        <stp>BDP|4891630064340128540</stp>
        <tr r="C15" s="17"/>
      </tp>
      <tp t="s">
        <v>#N/A Requesting Data...4062171512</v>
        <stp/>
        <stp>BDP|5760141486229706499</stp>
        <tr r="C10" s="17"/>
      </tp>
      <tp t="b">
        <v>0</v>
        <stp/>
        <stp>BDH|6277329259203659279</stp>
        <tr r="T6" s="6"/>
      </tp>
      <tp t="s">
        <v>#N/A Requesting Data...3845677780</v>
        <stp/>
        <stp>BDP|4378679633631073189</stp>
        <tr r="C9" s="17"/>
      </tp>
      <tp t="s">
        <v>#N/A Requesting Data...3342259121</v>
        <stp/>
        <stp>BDP|3284712612500163423</stp>
        <tr r="C19" s="17"/>
      </tp>
      <tp t="e">
        <v>#N/A</v>
        <stp/>
        <stp>BDH|2015029510123600171</stp>
        <tr r="L6" s="6"/>
      </tp>
      <tp t="e">
        <v>#N/A</v>
        <stp/>
        <stp>BDH|5395143765254036779</stp>
        <tr r="C6" s="5"/>
      </tp>
      <tp t="b">
        <v>0</v>
        <stp/>
        <stp>BDH|5749668219865884657</stp>
        <tr r="U6" s="9"/>
      </tp>
      <tp t="s">
        <v>#N/A N/A</v>
        <stp/>
        <stp>BDS|3928911194497465639</stp>
        <tr r="H6" s="10"/>
      </tp>
      <tp t="s">
        <v>#N/A Requesting Data...3576187529</v>
        <stp/>
        <stp>BDP|4152107044347583496</stp>
        <tr r="B8" s="17"/>
      </tp>
      <tp t="s">
        <v>#N/A Requesting Data...4112487126</v>
        <stp/>
        <stp>BDP|7416558779104519348</stp>
        <tr r="B7" s="17"/>
      </tp>
      <tp t="e">
        <v>#N/A</v>
        <stp/>
        <stp>BDH|3366631849414694706</stp>
        <tr r="N6" s="5"/>
      </tp>
      <tp t="s">
        <v>#N/A N/A</v>
        <stp/>
        <stp>BDS|6997628986109294329</stp>
        <tr r="B6" s="10"/>
      </tp>
      <tp t="s">
        <v>#N/A Requesting Data...3388114731</v>
        <stp/>
        <stp>BDP|4168080039915163035</stp>
        <tr r="D8" s="17"/>
      </tp>
      <tp t="s">
        <v>#N/A Requesting Data...3558173020</v>
        <stp/>
        <stp>BDP|7216450856452210650</stp>
        <tr r="D7" s="17"/>
      </tp>
      <tp t="s">
        <v>#N/A Requesting Data...3225304209</v>
        <stp/>
        <stp>BDP|1797929967954193840</stp>
        <tr r="D16" s="17"/>
      </tp>
      <tp t="b">
        <v>0</v>
        <stp/>
        <stp>BDH|7081761723990417069</stp>
        <tr r="S6" s="9"/>
      </tp>
      <tp t="s">
        <v>#N/A N/A</v>
        <stp/>
        <stp>BDS|2565182853573769659</stp>
        <tr r="P6" s="10"/>
      </tp>
      <tp t="b">
        <v>0</v>
        <stp/>
        <stp>BDH|6777084231662674451</stp>
        <tr r="Y6" s="8"/>
      </tp>
      <tp t="s">
        <v>#N/A Requesting Data...4105600899</v>
        <stp/>
        <stp>BDP|1839635185279870525</stp>
        <tr r="C14" s="17"/>
      </tp>
      <tp t="b">
        <v>0</v>
        <stp/>
        <stp>BDH|4173641566872206541</stp>
        <tr r="N6" s="9"/>
      </tp>
    </main>
    <main first="bofaddin.rtdserver">
      <tp t="b">
        <v>0</v>
        <stp/>
        <stp>BDH|101976599467365274</stp>
        <tr r="A6" s="8"/>
      </tp>
      <tp t="s">
        <v>#N/A Requesting Data...3778571533</v>
        <stp/>
        <stp>BDP|407429155870668454</stp>
        <tr r="C28" s="17"/>
      </tp>
      <tp t="e">
        <v>#N/A</v>
        <stp/>
        <stp>BDH|431628253213242780</stp>
        <tr r="Q6" s="5"/>
      </tp>
    </main>
    <main first="bloomberg.rtd">
      <tp t="s">
        <v>#N/A Error:User does not have access</v>
        <stp/>
        <stp>##V3_BCURVESTRIPV12</stp>
        <stp>[PortfolioDaily Data.xlsx]DF Curve!R382C67</stp>
        <stp>S23</stp>
        <stp>Curvedate</stp>
        <stp>44804</stp>
        <tr r="BO382" s="7"/>
      </tp>
      <tp t="s">
        <v>#N/A Error:User does not have access</v>
        <stp/>
        <stp>##V3_BCURVESTRIPV12</stp>
        <stp>[PortfolioDaily Data.xlsx]DF Curve!R402C29</stp>
        <stp>S23</stp>
        <stp>Curvedate</stp>
        <stp>44832</stp>
        <tr r="AC402" s="7"/>
      </tp>
      <tp t="s">
        <v>#N/A Error:User does not have access</v>
        <stp/>
        <stp>##V3_BCURVESTRIPV12</stp>
        <stp>[PortfolioDaily Data.xlsx]DF Curve!R422C79</stp>
        <stp>S23</stp>
        <stp>Curvedate</stp>
        <stp>44860</stp>
        <tr r="CA422" s="7"/>
      </tp>
      <tp t="s">
        <v>#N/A Error:User does not have access</v>
        <stp/>
        <stp>##V3_BCURVESTRIPV12</stp>
        <stp>[PortfolioDaily Data.xlsx]DF Curve!R442C97</stp>
        <stp>S23</stp>
        <stp>Curvedate</stp>
        <stp>44888</stp>
        <tr r="CS442" s="7"/>
      </tp>
      <tp t="s">
        <v>#N/A Error:User does not have access</v>
        <stp/>
        <stp>##V3_BCURVESTRIPV12</stp>
        <stp>[PortfolioDaily Data.xlsx]DF Curve!R383C66</stp>
        <stp>S23</stp>
        <stp>Curvedate</stp>
        <stp>44805</stp>
        <tr r="BN383" s="7"/>
      </tp>
      <tp t="s">
        <v>#N/A Error:User does not have access</v>
        <stp/>
        <stp>##V3_BCURVESTRIPV12</stp>
        <stp>[PortfolioDaily Data.xlsx]DF Curve!R403C28</stp>
        <stp>S23</stp>
        <stp>Curvedate</stp>
        <stp>44833</stp>
        <tr r="AB403" s="7"/>
      </tp>
      <tp t="s">
        <v>#N/A Error:User does not have access</v>
        <stp/>
        <stp>##V3_BCURVESTRIPV12</stp>
        <stp>[PortfolioDaily Data.xlsx]DF Curve!R423C78</stp>
        <stp>S23</stp>
        <stp>Curvedate</stp>
        <stp>44861</stp>
        <tr r="BZ423" s="7"/>
      </tp>
      <tp t="s">
        <v>#N/A Error:User does not have access</v>
        <stp/>
        <stp>##V3_BCURVESTRIPV12</stp>
        <stp>[PortfolioDaily Data.xlsx]DF Curve!R443C96</stp>
        <stp>S23</stp>
        <stp>Curvedate</stp>
        <stp>44889</stp>
        <tr r="CR443" s="7"/>
      </tp>
      <tp t="s">
        <v>#N/A Error:User does not have access</v>
        <stp/>
        <stp>##V3_BCURVESTRIPV12</stp>
        <stp>[PortfolioDaily Data.xlsx]DF Curve!R380C61</stp>
        <stp>S23</stp>
        <stp>Curvedate</stp>
        <stp>44802</stp>
        <tr r="BI380" s="7"/>
      </tp>
      <tp t="s">
        <v>#N/A Error:User does not have access</v>
        <stp/>
        <stp>##V3_BCURVESTRIPV12</stp>
        <stp>[PortfolioDaily Data.xlsx]DF Curve!R390C74</stp>
        <stp>S23</stp>
        <stp>Curvedate</stp>
        <stp>44816</stp>
        <tr r="BV390" s="7"/>
      </tp>
      <tp t="s">
        <v>#N/A Error:User does not have access</v>
        <stp/>
        <stp>##V3_BCURVESTRIPV12</stp>
        <stp>[PortfolioDaily Data.xlsx]DF Curve!R420C41</stp>
        <stp>S23</stp>
        <stp>Curvedate</stp>
        <stp>44858</stp>
        <tr r="AO420" s="7"/>
      </tp>
      <tp t="s">
        <v>#N/A Error:User does not have access</v>
        <stp/>
        <stp>##V3_BCURVESTRIPV12</stp>
        <stp>[PortfolioDaily Data.xlsx]DF Curve!R440C99</stp>
        <stp>S23</stp>
        <stp>Curvedate</stp>
        <stp>44886</stp>
        <tr r="CU440" s="7"/>
      </tp>
      <tp t="s">
        <v>#N/A Error:User does not have access</v>
        <stp/>
        <stp>##V3_BCURVESTRIPV12</stp>
        <stp>[PortfolioDaily Data.xlsx]DF Curve!R381C60</stp>
        <stp>S23</stp>
        <stp>Curvedate</stp>
        <stp>44803</stp>
        <tr r="BH381" s="7"/>
      </tp>
      <tp t="s">
        <v>#N/A Error:User does not have access</v>
        <stp/>
        <stp>##V3_BCURVESTRIPV12</stp>
        <stp>[PortfolioDaily Data.xlsx]DF Curve!R391C75</stp>
        <stp>S23</stp>
        <stp>Curvedate</stp>
        <stp>44817</stp>
        <tr r="BW391" s="7"/>
      </tp>
      <tp t="s">
        <v>#N/A Error:User does not have access</v>
        <stp/>
        <stp>##V3_BCURVESTRIPV12</stp>
        <stp>[PortfolioDaily Data.xlsx]DF Curve!R421C40</stp>
        <stp>S23</stp>
        <stp>Curvedate</stp>
        <stp>44859</stp>
        <tr r="AN421" s="7"/>
      </tp>
      <tp t="s">
        <v>#N/A Error:User does not have access</v>
        <stp/>
        <stp>##V3_BCURVESTRIPV12</stp>
        <stp>[PortfolioDaily Data.xlsx]DF Curve!R441C98</stp>
        <stp>S23</stp>
        <stp>Curvedate</stp>
        <stp>44887</stp>
        <tr r="CT441" s="7"/>
      </tp>
      <tp t="s">
        <v>#N/A Error:User does not have access</v>
        <stp/>
        <stp>##V3_BCURVESTRIPV12</stp>
        <stp>[PortfolioDaily Data.xlsx]DF Curve!R386C73</stp>
        <stp>S23</stp>
        <stp>Curvedate</stp>
        <stp>44810</stp>
        <tr r="BU386" s="7"/>
      </tp>
      <tp t="s">
        <v>#N/A Error:User does not have access</v>
        <stp/>
        <stp>##V3_BCURVESTRIPV12</stp>
        <stp>[PortfolioDaily Data.xlsx]DF Curve!R396C46</stp>
        <stp>S23</stp>
        <stp>Curvedate</stp>
        <stp>44824</stp>
        <tr r="AT396" s="7"/>
      </tp>
      <tp t="s">
        <v>#N/A Error:User does not have access</v>
        <stp/>
        <stp>##V3_BCURVESTRIPV12</stp>
        <stp>[PortfolioDaily Data.xlsx]DF Curve!R406C23</stp>
        <stp>S23</stp>
        <stp>Curvedate</stp>
        <stp>44838</stp>
        <tr r="W406" s="7"/>
      </tp>
      <tp t="s">
        <v>#N/A Error:User does not have access</v>
        <stp/>
        <stp>##V3_BCURVESTRIPV12</stp>
        <stp>[PortfolioDaily Data.xlsx]DF Curve!R416C48</stp>
        <stp>S23</stp>
        <stp>Curvedate</stp>
        <stp>44852</stp>
        <tr r="AV416" s="7"/>
      </tp>
      <tp t="s">
        <v>#N/A Error:User does not have access</v>
        <stp/>
        <stp>##V3_BCURVESTRIPV12</stp>
        <stp>[PortfolioDaily Data.xlsx]DF Curve!R436C98</stp>
        <stp>S23</stp>
        <stp>Curvedate</stp>
        <stp>44880</stp>
        <tr r="CT436" s="7"/>
      </tp>
      <tp t="s">
        <v>#N/A Error:User does not have access</v>
        <stp/>
        <stp>##V3_BCURVESTRIPV12</stp>
        <stp>[PortfolioDaily Data.xlsx]DF Curve!R387C72</stp>
        <stp>S23</stp>
        <stp>Curvedate</stp>
        <stp>44811</stp>
        <tr r="BT387" s="7"/>
      </tp>
      <tp t="s">
        <v>#N/A Error:User does not have access</v>
        <stp/>
        <stp>##V3_BCURVESTRIPV12</stp>
        <stp>[PortfolioDaily Data.xlsx]DF Curve!R397C47</stp>
        <stp>S23</stp>
        <stp>Curvedate</stp>
        <stp>44825</stp>
        <tr r="AU397" s="7"/>
      </tp>
      <tp t="s">
        <v>#N/A Error:User does not have access</v>
        <stp/>
        <stp>##V3_BCURVESTRIPV12</stp>
        <stp>[PortfolioDaily Data.xlsx]DF Curve!R407C22</stp>
        <stp>S23</stp>
        <stp>Curvedate</stp>
        <stp>44839</stp>
        <tr r="V407" s="7"/>
      </tp>
      <tp t="s">
        <v>#N/A Error:User does not have access</v>
        <stp/>
        <stp>##V3_BCURVESTRIPV12</stp>
        <stp>[PortfolioDaily Data.xlsx]DF Curve!R417C49</stp>
        <stp>S23</stp>
        <stp>Curvedate</stp>
        <stp>44853</stp>
        <tr r="AW417" s="7"/>
      </tp>
      <tp t="s">
        <v>#N/A Error:User does not have access</v>
        <stp/>
        <stp>##V3_BCURVESTRIPV12</stp>
        <stp>[PortfolioDaily Data.xlsx]DF Curve!R437C99</stp>
        <stp>S23</stp>
        <stp>Curvedate</stp>
        <stp>44881</stp>
        <tr r="CU437" s="7"/>
      </tp>
      <tp t="s">
        <v>#N/A Error:User does not have access</v>
        <stp/>
        <stp>##V3_BCURVESTRIPV12</stp>
        <stp>[PortfolioDaily Data.xlsx]DF Curve!R384C65</stp>
        <stp>S23</stp>
        <stp>Curvedate</stp>
        <stp>44806</stp>
        <tr r="BM384" s="7"/>
      </tp>
      <tp t="s">
        <v>#N/A Error:User does not have access</v>
        <stp/>
        <stp>##V3_BCURVESTRIPV12</stp>
        <stp>[PortfolioDaily Data.xlsx]DF Curve!R394C42</stp>
        <stp>S23</stp>
        <stp>Curvedate</stp>
        <stp>44820</stp>
        <tr r="AP394" s="7"/>
      </tp>
      <tp t="s">
        <v>#N/A Error:User does not have access</v>
        <stp/>
        <stp>##V3_BCURVESTRIPV12</stp>
        <stp>[PortfolioDaily Data.xlsx]DF Curve!R414C52</stp>
        <stp>S23</stp>
        <stp>Curvedate</stp>
        <stp>44848</stp>
        <tr r="AZ414" s="7"/>
      </tp>
      <tp t="s">
        <v>#N/A Error:User does not have access</v>
        <stp/>
        <stp>##V3_BCURVESTRIPV12</stp>
        <stp>[PortfolioDaily Data.xlsx]DF Curve!R395C41</stp>
        <stp>S23</stp>
        <stp>Curvedate</stp>
        <stp>44823</stp>
        <tr r="AO395" s="7"/>
      </tp>
      <tp t="s">
        <v>#N/A Error:User does not have access</v>
        <stp/>
        <stp>##V3_BCURVESTRIPV12</stp>
        <stp>[PortfolioDaily Data.xlsx]DF Curve!R435C61</stp>
        <stp>S23</stp>
        <stp>Curvedate</stp>
        <stp>44879</stp>
        <tr r="BI435" s="7"/>
      </tp>
      <tp t="s">
        <v>#N/A Error:User does not have access</v>
        <stp/>
        <stp>##V3_BCURVESTRIPV12</stp>
        <stp>[PortfolioDaily Data.xlsx]DF Curve!R388C71</stp>
        <stp>S23</stp>
        <stp>Curvedate</stp>
        <stp>44812</stp>
        <tr r="BS388" s="7"/>
      </tp>
      <tp t="s">
        <v>#N/A Error:User does not have access</v>
        <stp/>
        <stp>##V3_BCURVESTRIPV12</stp>
        <stp>[PortfolioDaily Data.xlsx]DF Curve!R398C44</stp>
        <stp>S23</stp>
        <stp>Curvedate</stp>
        <stp>44826</stp>
        <tr r="AR398" s="7"/>
      </tp>
      <tp t="s">
        <v>#N/A Error:User does not have access</v>
        <stp/>
        <stp>##V3_BCURVESTRIPV12</stp>
        <stp>[PortfolioDaily Data.xlsx]DF Curve!R428C71</stp>
        <stp>S23</stp>
        <stp>Curvedate</stp>
        <stp>44868</stp>
        <tr r="BS428" s="7"/>
      </tp>
      <tp t="s">
        <v>#N/A Error:User does not have access</v>
        <stp/>
        <stp>##V3_BCURVESTRIPV12</stp>
        <stp>[PortfolioDaily Data.xlsx]DF Curve!R448C89</stp>
        <stp>S23</stp>
        <stp>Curvedate</stp>
        <stp>44896</stp>
        <tr r="CK448" s="7"/>
      </tp>
      <tp t="s">
        <v>#N/A Error:User does not have access</v>
        <stp/>
        <stp>##V3_BCURVESTRIPV12</stp>
        <stp>[PortfolioDaily Data.xlsx]DF Curve!R389C70</stp>
        <stp>S23</stp>
        <stp>Curvedate</stp>
        <stp>44813</stp>
        <tr r="BR389" s="7"/>
      </tp>
      <tp t="s">
        <v>#N/A Error:User does not have access</v>
        <stp/>
        <stp>##V3_BCURVESTRIPV12</stp>
        <stp>[PortfolioDaily Data.xlsx]DF Curve!R399C45</stp>
        <stp>S23</stp>
        <stp>Curvedate</stp>
        <stp>44827</stp>
        <tr r="AS399" s="7"/>
      </tp>
      <tp t="s">
        <v>#N/A Error:User does not have access</v>
        <stp/>
        <stp>##V3_BCURVESTRIPV12</stp>
        <stp>[PortfolioDaily Data.xlsx]DF Curve!R429C70</stp>
        <stp>S23</stp>
        <stp>Curvedate</stp>
        <stp>44869</stp>
        <tr r="BR429" s="7"/>
      </tp>
      <tp t="s">
        <v>#N/A Error:User does not have access</v>
        <stp/>
        <stp>##V3_BCURVESTRIPV12</stp>
        <stp>[PortfolioDaily Data.xlsx]DF Curve!R449C88</stp>
        <stp>S23</stp>
        <stp>Curvedate</stp>
        <stp>44897</stp>
        <tr r="CJ449" s="7"/>
      </tp>
      <tp t="s">
        <v>#N/A Error:User does not have access</v>
        <stp/>
        <stp>##V3_BCURVESTRIPV12</stp>
        <stp>[PortfolioDaily Data.xlsx]DF Curve!R382C66</stp>
        <stp>S23</stp>
        <stp>Curvedate</stp>
        <stp>44804</stp>
        <tr r="BN382" s="7"/>
      </tp>
      <tp t="s">
        <v>#N/A Error:User does not have access</v>
        <stp/>
        <stp>##V3_BCURVESTRIPV12</stp>
        <stp>[PortfolioDaily Data.xlsx]DF Curve!R402C28</stp>
        <stp>S23</stp>
        <stp>Curvedate</stp>
        <stp>44832</stp>
        <tr r="AB402" s="7"/>
      </tp>
      <tp t="s">
        <v>#N/A Error:User does not have access</v>
        <stp/>
        <stp>##V3_BCURVESTRIPV12</stp>
        <stp>[PortfolioDaily Data.xlsx]DF Curve!R422C78</stp>
        <stp>S23</stp>
        <stp>Curvedate</stp>
        <stp>44860</stp>
        <tr r="BZ422" s="7"/>
      </tp>
      <tp t="s">
        <v>#N/A Error:User does not have access</v>
        <stp/>
        <stp>##V3_BCURVESTRIPV12</stp>
        <stp>[PortfolioDaily Data.xlsx]DF Curve!R442C96</stp>
        <stp>S23</stp>
        <stp>Curvedate</stp>
        <stp>44888</stp>
        <tr r="CR442" s="7"/>
      </tp>
      <tp t="s">
        <v>#N/A Error:User does not have access</v>
        <stp/>
        <stp>##V3_BCURVESTRIPV12</stp>
        <stp>[PortfolioDaily Data.xlsx]DF Curve!R383C67</stp>
        <stp>S23</stp>
        <stp>Curvedate</stp>
        <stp>44805</stp>
        <tr r="BO383" s="7"/>
      </tp>
      <tp t="s">
        <v>#N/A Error:User does not have access</v>
        <stp/>
        <stp>##V3_BCURVESTRIPV12</stp>
        <stp>[PortfolioDaily Data.xlsx]DF Curve!R403C29</stp>
        <stp>S23</stp>
        <stp>Curvedate</stp>
        <stp>44833</stp>
        <tr r="AC403" s="7"/>
      </tp>
      <tp t="s">
        <v>#N/A Error:User does not have access</v>
        <stp/>
        <stp>##V3_BCURVESTRIPV12</stp>
        <stp>[PortfolioDaily Data.xlsx]DF Curve!R423C79</stp>
        <stp>S23</stp>
        <stp>Curvedate</stp>
        <stp>44861</stp>
        <tr r="CA423" s="7"/>
      </tp>
      <tp t="s">
        <v>#N/A Error:User does not have access</v>
        <stp/>
        <stp>##V3_BCURVESTRIPV12</stp>
        <stp>[PortfolioDaily Data.xlsx]DF Curve!R443C97</stp>
        <stp>S23</stp>
        <stp>Curvedate</stp>
        <stp>44889</stp>
        <tr r="CS443" s="7"/>
      </tp>
      <tp t="s">
        <v>#N/A Error:User does not have access</v>
        <stp/>
        <stp>##V3_BCURVESTRIPV12</stp>
        <stp>[PortfolioDaily Data.xlsx]DF Curve!R380C60</stp>
        <stp>S23</stp>
        <stp>Curvedate</stp>
        <stp>44802</stp>
        <tr r="BH380" s="7"/>
      </tp>
      <tp t="s">
        <v>#N/A Error:User does not have access</v>
        <stp/>
        <stp>##V3_BCURVESTRIPV12</stp>
        <stp>[PortfolioDaily Data.xlsx]DF Curve!R390C75</stp>
        <stp>S23</stp>
        <stp>Curvedate</stp>
        <stp>44816</stp>
        <tr r="BW390" s="7"/>
      </tp>
      <tp t="s">
        <v>#N/A Error:User does not have access</v>
        <stp/>
        <stp>##V3_BCURVESTRIPV12</stp>
        <stp>[PortfolioDaily Data.xlsx]DF Curve!R420C40</stp>
        <stp>S23</stp>
        <stp>Curvedate</stp>
        <stp>44858</stp>
        <tr r="AN420" s="7"/>
      </tp>
      <tp t="s">
        <v>#N/A Error:User does not have access</v>
        <stp/>
        <stp>##V3_BCURVESTRIPV12</stp>
        <stp>[PortfolioDaily Data.xlsx]DF Curve!R440C98</stp>
        <stp>S23</stp>
        <stp>Curvedate</stp>
        <stp>44886</stp>
        <tr r="CT440" s="7"/>
      </tp>
      <tp t="s">
        <v>#N/A Error:User does not have access</v>
        <stp/>
        <stp>##V3_BCURVESTRIPV12</stp>
        <stp>[PortfolioDaily Data.xlsx]DF Curve!R381C61</stp>
        <stp>S23</stp>
        <stp>Curvedate</stp>
        <stp>44803</stp>
        <tr r="BI381" s="7"/>
      </tp>
      <tp t="s">
        <v>#N/A Error:User does not have access</v>
        <stp/>
        <stp>##V3_BCURVESTRIPV12</stp>
        <stp>[PortfolioDaily Data.xlsx]DF Curve!R391C74</stp>
        <stp>S23</stp>
        <stp>Curvedate</stp>
        <stp>44817</stp>
        <tr r="BV391" s="7"/>
      </tp>
      <tp t="s">
        <v>#N/A Error:User does not have access</v>
        <stp/>
        <stp>##V3_BCURVESTRIPV12</stp>
        <stp>[PortfolioDaily Data.xlsx]DF Curve!R421C41</stp>
        <stp>S23</stp>
        <stp>Curvedate</stp>
        <stp>44859</stp>
        <tr r="AO421" s="7"/>
      </tp>
      <tp t="s">
        <v>#N/A Error:User does not have access</v>
        <stp/>
        <stp>##V3_BCURVESTRIPV12</stp>
        <stp>[PortfolioDaily Data.xlsx]DF Curve!R441C99</stp>
        <stp>S23</stp>
        <stp>Curvedate</stp>
        <stp>44887</stp>
        <tr r="CU441" s="7"/>
      </tp>
      <tp t="s">
        <v>#N/A Error:User does not have access</v>
        <stp/>
        <stp>##V3_BCURVESTRIPV12</stp>
        <stp>[PortfolioDaily Data.xlsx]DF Curve!R386C72</stp>
        <stp>S23</stp>
        <stp>Curvedate</stp>
        <stp>44810</stp>
        <tr r="BT386" s="7"/>
      </tp>
      <tp t="s">
        <v>#N/A Error:User does not have access</v>
        <stp/>
        <stp>##V3_BCURVESTRIPV12</stp>
        <stp>[PortfolioDaily Data.xlsx]DF Curve!R396C47</stp>
        <stp>S23</stp>
        <stp>Curvedate</stp>
        <stp>44824</stp>
        <tr r="AU396" s="7"/>
      </tp>
      <tp t="s">
        <v>#N/A Error:User does not have access</v>
        <stp/>
        <stp>##V3_BCURVESTRIPV12</stp>
        <stp>[PortfolioDaily Data.xlsx]DF Curve!R406C22</stp>
        <stp>S23</stp>
        <stp>Curvedate</stp>
        <stp>44838</stp>
        <tr r="V406" s="7"/>
      </tp>
      <tp t="s">
        <v>#N/A Error:User does not have access</v>
        <stp/>
        <stp>##V3_BCURVESTRIPV12</stp>
        <stp>[PortfolioDaily Data.xlsx]DF Curve!R416C49</stp>
        <stp>S23</stp>
        <stp>Curvedate</stp>
        <stp>44852</stp>
        <tr r="AW416" s="7"/>
      </tp>
      <tp t="s">
        <v>#N/A Error:User does not have access</v>
        <stp/>
        <stp>##V3_BCURVESTRIPV12</stp>
        <stp>[PortfolioDaily Data.xlsx]DF Curve!R436C99</stp>
        <stp>S23</stp>
        <stp>Curvedate</stp>
        <stp>44880</stp>
        <tr r="CU436" s="7"/>
      </tp>
      <tp t="s">
        <v>#N/A Error:User does not have access</v>
        <stp/>
        <stp>##V3_BCURVESTRIPV12</stp>
        <stp>[PortfolioDaily Data.xlsx]DF Curve!R387C73</stp>
        <stp>S23</stp>
        <stp>Curvedate</stp>
        <stp>44811</stp>
        <tr r="BU387" s="7"/>
      </tp>
      <tp t="s">
        <v>#N/A Error:User does not have access</v>
        <stp/>
        <stp>##V3_BCURVESTRIPV12</stp>
        <stp>[PortfolioDaily Data.xlsx]DF Curve!R397C46</stp>
        <stp>S23</stp>
        <stp>Curvedate</stp>
        <stp>44825</stp>
        <tr r="AT397" s="7"/>
      </tp>
      <tp t="s">
        <v>#N/A Error:User does not have access</v>
        <stp/>
        <stp>##V3_BCURVESTRIPV12</stp>
        <stp>[PortfolioDaily Data.xlsx]DF Curve!R407C23</stp>
        <stp>S23</stp>
        <stp>Curvedate</stp>
        <stp>44839</stp>
        <tr r="W407" s="7"/>
      </tp>
      <tp t="s">
        <v>#N/A Error:User does not have access</v>
        <stp/>
        <stp>##V3_BCURVESTRIPV12</stp>
        <stp>[PortfolioDaily Data.xlsx]DF Curve!R417C48</stp>
        <stp>S23</stp>
        <stp>Curvedate</stp>
        <stp>44853</stp>
        <tr r="AV417" s="7"/>
      </tp>
      <tp t="s">
        <v>#N/A Error:User does not have access</v>
        <stp/>
        <stp>##V3_BCURVESTRIPV12</stp>
        <stp>[PortfolioDaily Data.xlsx]DF Curve!R437C98</stp>
        <stp>S23</stp>
        <stp>Curvedate</stp>
        <stp>44881</stp>
        <tr r="CT437" s="7"/>
      </tp>
      <tp t="s">
        <v>#N/A Error:User does not have access</v>
        <stp/>
        <stp>##V3_BCURVESTRIPV12</stp>
        <stp>[PortfolioDaily Data.xlsx]DF Curve!R384C64</stp>
        <stp>S23</stp>
        <stp>Curvedate</stp>
        <stp>44806</stp>
        <tr r="BL384" s="7"/>
      </tp>
      <tp t="s">
        <v>#N/A Error:User does not have access</v>
        <stp/>
        <stp>##V3_BCURVESTRIPV12</stp>
        <stp>[PortfolioDaily Data.xlsx]DF Curve!R394C43</stp>
        <stp>S23</stp>
        <stp>Curvedate</stp>
        <stp>44820</stp>
        <tr r="AQ394" s="7"/>
      </tp>
      <tp t="s">
        <v>#N/A Error:User does not have access</v>
        <stp/>
        <stp>##V3_BCURVESTRIPV12</stp>
        <stp>[PortfolioDaily Data.xlsx]DF Curve!R414C53</stp>
        <stp>S23</stp>
        <stp>Curvedate</stp>
        <stp>44848</stp>
        <tr r="BA414" s="7"/>
      </tp>
      <tp t="s">
        <v>#N/A Error:User does not have access</v>
        <stp/>
        <stp>##V3_BCURVESTRIPV12</stp>
        <stp>[PortfolioDaily Data.xlsx]DF Curve!R395C40</stp>
        <stp>S23</stp>
        <stp>Curvedate</stp>
        <stp>44823</stp>
        <tr r="AN395" s="7"/>
      </tp>
      <tp t="s">
        <v>#N/A Error:User does not have access</v>
        <stp/>
        <stp>##V3_BCURVESTRIPV12</stp>
        <stp>[PortfolioDaily Data.xlsx]DF Curve!R435C60</stp>
        <stp>S23</stp>
        <stp>Curvedate</stp>
        <stp>44879</stp>
        <tr r="BH435" s="7"/>
      </tp>
      <tp t="s">
        <v>#N/A Error:User does not have access</v>
        <stp/>
        <stp>##V3_BCURVESTRIPV12</stp>
        <stp>[PortfolioDaily Data.xlsx]DF Curve!R388C70</stp>
        <stp>S23</stp>
        <stp>Curvedate</stp>
        <stp>44812</stp>
        <tr r="BR388" s="7"/>
      </tp>
      <tp t="s">
        <v>#N/A Error:User does not have access</v>
        <stp/>
        <stp>##V3_BCURVESTRIPV12</stp>
        <stp>[PortfolioDaily Data.xlsx]DF Curve!R398C45</stp>
        <stp>S23</stp>
        <stp>Curvedate</stp>
        <stp>44826</stp>
        <tr r="AS398" s="7"/>
      </tp>
      <tp t="s">
        <v>#N/A Error:User does not have access</v>
        <stp/>
        <stp>##V3_BCURVESTRIPV12</stp>
        <stp>[PortfolioDaily Data.xlsx]DF Curve!R428C70</stp>
        <stp>S23</stp>
        <stp>Curvedate</stp>
        <stp>44868</stp>
        <tr r="BR428" s="7"/>
      </tp>
      <tp t="s">
        <v>#N/A Error:User does not have access</v>
        <stp/>
        <stp>##V3_BCURVESTRIPV12</stp>
        <stp>[PortfolioDaily Data.xlsx]DF Curve!R448C88</stp>
        <stp>S23</stp>
        <stp>Curvedate</stp>
        <stp>44896</stp>
        <tr r="CJ448" s="7"/>
      </tp>
      <tp t="s">
        <v>#N/A Error:User does not have access</v>
        <stp/>
        <stp>##V3_BCURVESTRIPV12</stp>
        <stp>[PortfolioDaily Data.xlsx]DF Curve!R389C71</stp>
        <stp>S23</stp>
        <stp>Curvedate</stp>
        <stp>44813</stp>
        <tr r="BS389" s="7"/>
      </tp>
      <tp t="s">
        <v>#N/A Error:User does not have access</v>
        <stp/>
        <stp>##V3_BCURVESTRIPV12</stp>
        <stp>[PortfolioDaily Data.xlsx]DF Curve!R399C44</stp>
        <stp>S23</stp>
        <stp>Curvedate</stp>
        <stp>44827</stp>
        <tr r="AR399" s="7"/>
      </tp>
      <tp t="s">
        <v>#N/A Error:User does not have access</v>
        <stp/>
        <stp>##V3_BCURVESTRIPV12</stp>
        <stp>[PortfolioDaily Data.xlsx]DF Curve!R429C71</stp>
        <stp>S23</stp>
        <stp>Curvedate</stp>
        <stp>44869</stp>
        <tr r="BS429" s="7"/>
      </tp>
      <tp t="s">
        <v>#N/A Error:User does not have access</v>
        <stp/>
        <stp>##V3_BCURVESTRIPV12</stp>
        <stp>[PortfolioDaily Data.xlsx]DF Curve!R449C89</stp>
        <stp>S23</stp>
        <stp>Curvedate</stp>
        <stp>44897</stp>
        <tr r="CK449" s="7"/>
      </tp>
      <tp t="s">
        <v>#N/A Error:User does not have access</v>
        <stp/>
        <stp>##V3_BCURVESTRIPV12</stp>
        <stp>[PortfolioDaily Data.xlsx]DF Curve!R382C65</stp>
        <stp>S23</stp>
        <stp>Curvedate</stp>
        <stp>44804</stp>
        <tr r="BM382" s="7"/>
      </tp>
      <tp t="s">
        <v>#N/A Error:User does not have access</v>
        <stp/>
        <stp>##V3_BCURVESTRIPV12</stp>
        <stp>[PortfolioDaily Data.xlsx]DF Curve!R392C78</stp>
        <stp>S23</stp>
        <stp>Curvedate</stp>
        <stp>44818</stp>
        <tr r="BZ392" s="7"/>
      </tp>
      <tp t="s">
        <v>#N/A Error:User does not have access</v>
        <stp/>
        <stp>##V3_BCURVESTRIPV12</stp>
        <stp>[PortfolioDaily Data.xlsx]DF Curve!R442C95</stp>
        <stp>S23</stp>
        <stp>Curvedate</stp>
        <stp>44888</stp>
        <tr r="CQ442" s="7"/>
      </tp>
      <tp t="s">
        <v>#N/A Error:User does not have access</v>
        <stp/>
        <stp>##V3_BCURVESTRIPV12</stp>
        <stp>[PortfolioDaily Data.xlsx]DF Curve!R383C64</stp>
        <stp>S23</stp>
        <stp>Curvedate</stp>
        <stp>44805</stp>
        <tr r="BL383" s="7"/>
      </tp>
      <tp t="s">
        <v>#N/A Error:User does not have access</v>
        <stp/>
        <stp>##V3_BCURVESTRIPV12</stp>
        <stp>[PortfolioDaily Data.xlsx]DF Curve!R393C79</stp>
        <stp>S23</stp>
        <stp>Curvedate</stp>
        <stp>44819</stp>
        <tr r="CA393" s="7"/>
      </tp>
      <tp t="s">
        <v>#N/A Error:User does not have access</v>
        <stp/>
        <stp>##V3_BCURVESTRIPV12</stp>
        <stp>[PortfolioDaily Data.xlsx]DF Curve!R443C94</stp>
        <stp>S23</stp>
        <stp>Curvedate</stp>
        <stp>44889</stp>
        <tr r="CP443" s="7"/>
      </tp>
      <tp t="s">
        <v>#N/A Error:User does not have access</v>
        <stp/>
        <stp>##V3_BCURVESTRIPV12</stp>
        <stp>[PortfolioDaily Data.xlsx]DF Curve!R380C63</stp>
        <stp>S23</stp>
        <stp>Curvedate</stp>
        <stp>44802</stp>
        <tr r="BK380" s="7"/>
      </tp>
      <tp t="s">
        <v>#N/A Error:User does not have access</v>
        <stp/>
        <stp>##V3_BCURVESTRIPV12</stp>
        <stp>[PortfolioDaily Data.xlsx]DF Curve!R390C76</stp>
        <stp>S23</stp>
        <stp>Curvedate</stp>
        <stp>44816</stp>
        <tr r="BX390" s="7"/>
      </tp>
      <tp t="s">
        <v>#N/A Error:User does not have access</v>
        <stp/>
        <stp>##V3_BCURVESTRIPV12</stp>
        <stp>[PortfolioDaily Data.xlsx]DF Curve!R400C29</stp>
        <stp>S23</stp>
        <stp>Curvedate</stp>
        <stp>44830</stp>
        <tr r="AC400" s="7"/>
      </tp>
      <tp t="s">
        <v>#N/A Error:User does not have access</v>
        <stp/>
        <stp>##V3_BCURVESTRIPV12</stp>
        <stp>[PortfolioDaily Data.xlsx]DF Curve!R420C43</stp>
        <stp>S23</stp>
        <stp>Curvedate</stp>
        <stp>44858</stp>
        <tr r="AQ420" s="7"/>
      </tp>
      <tp t="s">
        <v>#N/A Error:User does not have access</v>
        <stp/>
        <stp>##V3_BCURVESTRIPV12</stp>
        <stp>[PortfolioDaily Data.xlsx]DF Curve!R430C68</stp>
        <stp>S23</stp>
        <stp>Curvedate</stp>
        <stp>44872</stp>
        <tr r="BP430" s="7"/>
      </tp>
      <tp t="s">
        <v>#N/A Error:User does not have access</v>
        <stp/>
        <stp>##V3_BCURVESTRIPV12</stp>
        <stp>[PortfolioDaily Data.xlsx]DF Curve!R381C62</stp>
        <stp>S23</stp>
        <stp>Curvedate</stp>
        <stp>44803</stp>
        <tr r="BJ381" s="7"/>
      </tp>
      <tp t="s">
        <v>#N/A Error:User does not have access</v>
        <stp/>
        <stp>##V3_BCURVESTRIPV12</stp>
        <stp>[PortfolioDaily Data.xlsx]DF Curve!R391C77</stp>
        <stp>S23</stp>
        <stp>Curvedate</stp>
        <stp>44817</stp>
        <tr r="BY391" s="7"/>
      </tp>
      <tp t="s">
        <v>#N/A Error:User does not have access</v>
        <stp/>
        <stp>##V3_BCURVESTRIPV12</stp>
        <stp>[PortfolioDaily Data.xlsx]DF Curve!R401C28</stp>
        <stp>S23</stp>
        <stp>Curvedate</stp>
        <stp>44831</stp>
        <tr r="AB401" s="7"/>
      </tp>
      <tp t="s">
        <v>#N/A Error:User does not have access</v>
        <stp/>
        <stp>##V3_BCURVESTRIPV12</stp>
        <stp>[PortfolioDaily Data.xlsx]DF Curve!R421C42</stp>
        <stp>S23</stp>
        <stp>Curvedate</stp>
        <stp>44859</stp>
        <tr r="AP421" s="7"/>
      </tp>
      <tp t="s">
        <v>#N/A Error:User does not have access</v>
        <stp/>
        <stp>##V3_BCURVESTRIPV12</stp>
        <stp>[PortfolioDaily Data.xlsx]DF Curve!R431C69</stp>
        <stp>S23</stp>
        <stp>Curvedate</stp>
        <stp>44873</stp>
        <tr r="BQ431" s="7"/>
      </tp>
      <tp t="s">
        <v>#N/A Error:User does not have access</v>
        <stp/>
        <stp>##V3_BCURVESTRIPV12</stp>
        <stp>[PortfolioDaily Data.xlsx]DF Curve!R386C71</stp>
        <stp>S23</stp>
        <stp>Curvedate</stp>
        <stp>44810</stp>
        <tr r="BS386" s="7"/>
      </tp>
      <tp t="s">
        <v>#N/A Error:User does not have access</v>
        <stp/>
        <stp>##V3_BCURVESTRIPV12</stp>
        <stp>[PortfolioDaily Data.xlsx]DF Curve!R396C44</stp>
        <stp>S23</stp>
        <stp>Curvedate</stp>
        <stp>44824</stp>
        <tr r="AR396" s="7"/>
      </tp>
      <tp t="s">
        <v>#N/A Error:User does not have access</v>
        <stp/>
        <stp>##V3_BCURVESTRIPV12</stp>
        <stp>[PortfolioDaily Data.xlsx]DF Curve!R406C21</stp>
        <stp>S23</stp>
        <stp>Curvedate</stp>
        <stp>44838</stp>
        <tr r="U406" s="7"/>
      </tp>
      <tp t="s">
        <v>#N/A Error:User does not have access</v>
        <stp/>
        <stp>##V3_BCURVESTRIPV12</stp>
        <stp>[PortfolioDaily Data.xlsx]DF Curve!R446C89</stp>
        <stp>S23</stp>
        <stp>Curvedate</stp>
        <stp>44894</stp>
        <tr r="CK446" s="7"/>
      </tp>
      <tp t="s">
        <v>#N/A Error:User does not have access</v>
        <stp/>
        <stp>##V3_BCURVESTRIPV12</stp>
        <stp>[PortfolioDaily Data.xlsx]DF Curve!R387C70</stp>
        <stp>S23</stp>
        <stp>Curvedate</stp>
        <stp>44811</stp>
        <tr r="BR387" s="7"/>
      </tp>
      <tp t="s">
        <v>#N/A Error:User does not have access</v>
        <stp/>
        <stp>##V3_BCURVESTRIPV12</stp>
        <stp>[PortfolioDaily Data.xlsx]DF Curve!R397C45</stp>
        <stp>S23</stp>
        <stp>Curvedate</stp>
        <stp>44825</stp>
        <tr r="AS397" s="7"/>
      </tp>
      <tp t="s">
        <v>#N/A Error:User does not have access</v>
        <stp/>
        <stp>##V3_BCURVESTRIPV12</stp>
        <stp>[PortfolioDaily Data.xlsx]DF Curve!R407C20</stp>
        <stp>S23</stp>
        <stp>Curvedate</stp>
        <stp>44839</stp>
        <tr r="T407" s="7"/>
      </tp>
      <tp t="s">
        <v>#N/A Error:User does not have access</v>
        <stp/>
        <stp>##V3_BCURVESTRIPV12</stp>
        <stp>[PortfolioDaily Data.xlsx]DF Curve!R447C88</stp>
        <stp>S23</stp>
        <stp>Curvedate</stp>
        <stp>44895</stp>
        <tr r="CJ447" s="7"/>
      </tp>
      <tp t="s">
        <v>#N/A Error:User does not have access</v>
        <stp/>
        <stp>##V3_BCURVESTRIPV12</stp>
        <stp>[PortfolioDaily Data.xlsx]DF Curve!R384C67</stp>
        <stp>S23</stp>
        <stp>Curvedate</stp>
        <stp>44806</stp>
        <tr r="BO384" s="7"/>
      </tp>
      <tp t="s">
        <v>#N/A Error:User does not have access</v>
        <stp/>
        <stp>##V3_BCURVESTRIPV12</stp>
        <stp>[PortfolioDaily Data.xlsx]DF Curve!R394C40</stp>
        <stp>S23</stp>
        <stp>Curvedate</stp>
        <stp>44820</stp>
        <tr r="AN394" s="7"/>
      </tp>
      <tp t="s">
        <v>#N/A Error:User does not have access</v>
        <stp/>
        <stp>##V3_BCURVESTRIPV12</stp>
        <stp>[PortfolioDaily Data.xlsx]DF Curve!R414C50</stp>
        <stp>S23</stp>
        <stp>Curvedate</stp>
        <stp>44848</stp>
        <tr r="AX414" s="7"/>
      </tp>
      <tp t="s">
        <v>#N/A Error:User does not have access</v>
        <stp/>
        <stp>##V3_BCURVESTRIPV12</stp>
        <stp>[PortfolioDaily Data.xlsx]DF Curve!R424C79</stp>
        <stp>S23</stp>
        <stp>Curvedate</stp>
        <stp>44862</stp>
        <tr r="CA424" s="7"/>
      </tp>
      <tp t="s">
        <v>#N/A Error:User does not have access</v>
        <stp/>
        <stp>##V3_BCURVESTRIPV12</stp>
        <stp>[PortfolioDaily Data.xlsx]DF Curve!R385C68</stp>
        <stp>S23</stp>
        <stp>Curvedate</stp>
        <stp>44809</stp>
        <tr r="BP385" s="7"/>
      </tp>
      <tp t="s">
        <v>#N/A Error:User does not have access</v>
        <stp/>
        <stp>##V3_BCURVESTRIPV12</stp>
        <stp>[PortfolioDaily Data.xlsx]DF Curve!R395C43</stp>
        <stp>S23</stp>
        <stp>Curvedate</stp>
        <stp>44823</stp>
        <tr r="AQ395" s="7"/>
      </tp>
      <tp t="s">
        <v>#N/A Error:User does not have access</v>
        <stp/>
        <stp>##V3_BCURVESTRIPV12</stp>
        <stp>[PortfolioDaily Data.xlsx]DF Curve!R415C49</stp>
        <stp>S23</stp>
        <stp>Curvedate</stp>
        <stp>44851</stp>
        <tr r="AW415" s="7"/>
      </tp>
      <tp t="s">
        <v>#N/A Error:User does not have access</v>
        <stp/>
        <stp>##V3_BCURVESTRIPV12</stp>
        <stp>[PortfolioDaily Data.xlsx]DF Curve!R435C63</stp>
        <stp>S23</stp>
        <stp>Curvedate</stp>
        <stp>44879</stp>
        <tr r="BK435" s="7"/>
      </tp>
      <tp t="s">
        <v>#N/A Error:User does not have access</v>
        <stp/>
        <stp>##V3_BCURVESTRIPV12</stp>
        <stp>[PortfolioDaily Data.xlsx]DF Curve!R388C73</stp>
        <stp>S23</stp>
        <stp>Curvedate</stp>
        <stp>44812</stp>
        <tr r="BU388" s="7"/>
      </tp>
      <tp t="s">
        <v>#N/A Error:User does not have access</v>
        <stp/>
        <stp>##V3_BCURVESTRIPV12</stp>
        <stp>[PortfolioDaily Data.xlsx]DF Curve!R398C46</stp>
        <stp>S23</stp>
        <stp>Curvedate</stp>
        <stp>44826</stp>
        <tr r="AT398" s="7"/>
      </tp>
      <tp t="s">
        <v>#N/A Error:User does not have access</v>
        <stp/>
        <stp>##V3_BCURVESTRIPV12</stp>
        <stp>[PortfolioDaily Data.xlsx]DF Curve!R408C59</stp>
        <stp>S23</stp>
        <stp>Curvedate</stp>
        <stp>44840</stp>
        <tr r="BG408" s="7"/>
      </tp>
      <tp t="s">
        <v>#N/A Error:User does not have access</v>
        <stp/>
        <stp>##V3_BCURVESTRIPV12</stp>
        <stp>[PortfolioDaily Data.xlsx]DF Curve!R428C73</stp>
        <stp>S23</stp>
        <stp>Curvedate</stp>
        <stp>44868</stp>
        <tr r="BU428" s="7"/>
      </tp>
      <tp t="s">
        <v>#N/A Error:User does not have access</v>
        <stp/>
        <stp>##V3_BCURVESTRIPV12</stp>
        <stp>[PortfolioDaily Data.xlsx]DF Curve!R438C98</stp>
        <stp>S23</stp>
        <stp>Curvedate</stp>
        <stp>44882</stp>
        <tr r="CT438" s="7"/>
      </tp>
      <tp t="s">
        <v>#N/A Error:User does not have access</v>
        <stp/>
        <stp>##V3_BCURVESTRIPV12</stp>
        <stp>[PortfolioDaily Data.xlsx]DF Curve!R389C72</stp>
        <stp>S23</stp>
        <stp>Curvedate</stp>
        <stp>44813</stp>
        <tr r="BT389" s="7"/>
      </tp>
      <tp t="s">
        <v>#N/A Error:User does not have access</v>
        <stp/>
        <stp>##V3_BCURVESTRIPV12</stp>
        <stp>[PortfolioDaily Data.xlsx]DF Curve!R399C47</stp>
        <stp>S23</stp>
        <stp>Curvedate</stp>
        <stp>44827</stp>
        <tr r="AU399" s="7"/>
      </tp>
      <tp t="s">
        <v>#N/A Error:User does not have access</v>
        <stp/>
        <stp>##V3_BCURVESTRIPV12</stp>
        <stp>[PortfolioDaily Data.xlsx]DF Curve!R409C58</stp>
        <stp>S23</stp>
        <stp>Curvedate</stp>
        <stp>44841</stp>
        <tr r="BF409" s="7"/>
      </tp>
      <tp t="s">
        <v>#N/A Error:User does not have access</v>
        <stp/>
        <stp>##V3_BCURVESTRIPV12</stp>
        <stp>[PortfolioDaily Data.xlsx]DF Curve!R429C72</stp>
        <stp>S23</stp>
        <stp>Curvedate</stp>
        <stp>44869</stp>
        <tr r="BT429" s="7"/>
      </tp>
      <tp t="s">
        <v>#N/A Error:User does not have access</v>
        <stp/>
        <stp>##V3_BCURVESTRIPV12</stp>
        <stp>[PortfolioDaily Data.xlsx]DF Curve!R439C99</stp>
        <stp>S23</stp>
        <stp>Curvedate</stp>
        <stp>44883</stp>
        <tr r="CU439" s="7"/>
      </tp>
      <tp t="s">
        <v>#N/A Error:User does not have access</v>
        <stp/>
        <stp>##V3_BCURVESTRIPV12</stp>
        <stp>[PortfolioDaily Data.xlsx]DF Curve!R382C64</stp>
        <stp>S23</stp>
        <stp>Curvedate</stp>
        <stp>44804</stp>
        <tr r="BL382" s="7"/>
      </tp>
      <tp t="s">
        <v>#N/A Error:User does not have access</v>
        <stp/>
        <stp>##V3_BCURVESTRIPV12</stp>
        <stp>[PortfolioDaily Data.xlsx]DF Curve!R392C79</stp>
        <stp>S23</stp>
        <stp>Curvedate</stp>
        <stp>44818</stp>
        <tr r="CA392" s="7"/>
      </tp>
      <tp t="s">
        <v>#N/A Error:User does not have access</v>
        <stp/>
        <stp>##V3_BCURVESTRIPV12</stp>
        <stp>[PortfolioDaily Data.xlsx]DF Curve!R442C94</stp>
        <stp>S23</stp>
        <stp>Curvedate</stp>
        <stp>44888</stp>
        <tr r="CP442" s="7"/>
      </tp>
      <tp t="s">
        <v>#N/A Error:User does not have access</v>
        <stp/>
        <stp>##V3_BCURVESTRIPV12</stp>
        <stp>[PortfolioDaily Data.xlsx]DF Curve!R383C65</stp>
        <stp>S23</stp>
        <stp>Curvedate</stp>
        <stp>44805</stp>
        <tr r="BM383" s="7"/>
      </tp>
      <tp t="s">
        <v>#N/A Error:User does not have access</v>
        <stp/>
        <stp>##V3_BCURVESTRIPV12</stp>
        <stp>[PortfolioDaily Data.xlsx]DF Curve!R393C78</stp>
        <stp>S23</stp>
        <stp>Curvedate</stp>
        <stp>44819</stp>
        <tr r="BZ393" s="7"/>
      </tp>
      <tp t="s">
        <v>#N/A Error:User does not have access</v>
        <stp/>
        <stp>##V3_BCURVESTRIPV12</stp>
        <stp>[PortfolioDaily Data.xlsx]DF Curve!R443C95</stp>
        <stp>S23</stp>
        <stp>Curvedate</stp>
        <stp>44889</stp>
        <tr r="CQ443" s="7"/>
      </tp>
      <tp t="s">
        <v>#N/A Error:User does not have access</v>
        <stp/>
        <stp>##V3_BCURVESTRIPV12</stp>
        <stp>[PortfolioDaily Data.xlsx]DF Curve!R380C62</stp>
        <stp>S23</stp>
        <stp>Curvedate</stp>
        <stp>44802</stp>
        <tr r="BJ380" s="7"/>
      </tp>
      <tp t="s">
        <v>#N/A Error:User does not have access</v>
        <stp/>
        <stp>##V3_BCURVESTRIPV12</stp>
        <stp>[PortfolioDaily Data.xlsx]DF Curve!R390C77</stp>
        <stp>S23</stp>
        <stp>Curvedate</stp>
        <stp>44816</stp>
        <tr r="BY390" s="7"/>
      </tp>
      <tp t="s">
        <v>#N/A Error:User does not have access</v>
        <stp/>
        <stp>##V3_BCURVESTRIPV12</stp>
        <stp>[PortfolioDaily Data.xlsx]DF Curve!R400C28</stp>
        <stp>S23</stp>
        <stp>Curvedate</stp>
        <stp>44830</stp>
        <tr r="AB400" s="7"/>
      </tp>
      <tp t="s">
        <v>#N/A Error:User does not have access</v>
        <stp/>
        <stp>##V3_BCURVESTRIPV12</stp>
        <stp>[PortfolioDaily Data.xlsx]DF Curve!R420C42</stp>
        <stp>S23</stp>
        <stp>Curvedate</stp>
        <stp>44858</stp>
        <tr r="AP420" s="7"/>
      </tp>
      <tp t="s">
        <v>#N/A Error:User does not have access</v>
        <stp/>
        <stp>##V3_BCURVESTRIPV12</stp>
        <stp>[PortfolioDaily Data.xlsx]DF Curve!R430C69</stp>
        <stp>S23</stp>
        <stp>Curvedate</stp>
        <stp>44872</stp>
        <tr r="BQ430" s="7"/>
      </tp>
      <tp t="s">
        <v>#N/A Error:User does not have access</v>
        <stp/>
        <stp>##V3_BCURVESTRIPV12</stp>
        <stp>[PortfolioDaily Data.xlsx]DF Curve!R381C63</stp>
        <stp>S23</stp>
        <stp>Curvedate</stp>
        <stp>44803</stp>
        <tr r="BK381" s="7"/>
      </tp>
      <tp t="s">
        <v>#N/A Error:User does not have access</v>
        <stp/>
        <stp>##V3_BCURVESTRIPV12</stp>
        <stp>[PortfolioDaily Data.xlsx]DF Curve!R391C76</stp>
        <stp>S23</stp>
        <stp>Curvedate</stp>
        <stp>44817</stp>
        <tr r="BX391" s="7"/>
      </tp>
      <tp t="s">
        <v>#N/A Error:User does not have access</v>
        <stp/>
        <stp>##V3_BCURVESTRIPV12</stp>
        <stp>[PortfolioDaily Data.xlsx]DF Curve!R401C29</stp>
        <stp>S23</stp>
        <stp>Curvedate</stp>
        <stp>44831</stp>
        <tr r="AC401" s="7"/>
      </tp>
      <tp t="s">
        <v>#N/A Error:User does not have access</v>
        <stp/>
        <stp>##V3_BCURVESTRIPV12</stp>
        <stp>[PortfolioDaily Data.xlsx]DF Curve!R421C43</stp>
        <stp>S23</stp>
        <stp>Curvedate</stp>
        <stp>44859</stp>
        <tr r="AQ421" s="7"/>
      </tp>
      <tp t="s">
        <v>#N/A Error:User does not have access</v>
        <stp/>
        <stp>##V3_BCURVESTRIPV12</stp>
        <stp>[PortfolioDaily Data.xlsx]DF Curve!R431C68</stp>
        <stp>S23</stp>
        <stp>Curvedate</stp>
        <stp>44873</stp>
        <tr r="BP431" s="7"/>
      </tp>
      <tp t="s">
        <v>#N/A Error:User does not have access</v>
        <stp/>
        <stp>##V3_BCURVESTRIPV12</stp>
        <stp>[PortfolioDaily Data.xlsx]DF Curve!R386C70</stp>
        <stp>S23</stp>
        <stp>Curvedate</stp>
        <stp>44810</stp>
        <tr r="BR386" s="7"/>
      </tp>
      <tp t="s">
        <v>#N/A Error:User does not have access</v>
        <stp/>
        <stp>##V3_BCURVESTRIPV12</stp>
        <stp>[PortfolioDaily Data.xlsx]DF Curve!R396C45</stp>
        <stp>S23</stp>
        <stp>Curvedate</stp>
        <stp>44824</stp>
        <tr r="AS396" s="7"/>
      </tp>
      <tp t="s">
        <v>#N/A Error:User does not have access</v>
        <stp/>
        <stp>##V3_BCURVESTRIPV12</stp>
        <stp>[PortfolioDaily Data.xlsx]DF Curve!R406C20</stp>
        <stp>S23</stp>
        <stp>Curvedate</stp>
        <stp>44838</stp>
        <tr r="T406" s="7"/>
      </tp>
      <tp t="s">
        <v>#N/A Error:User does not have access</v>
        <stp/>
        <stp>##V3_BCURVESTRIPV12</stp>
        <stp>[PortfolioDaily Data.xlsx]DF Curve!R446C88</stp>
        <stp>S23</stp>
        <stp>Curvedate</stp>
        <stp>44894</stp>
        <tr r="CJ446" s="7"/>
      </tp>
      <tp t="s">
        <v>#N/A Error:User does not have access</v>
        <stp/>
        <stp>##V3_BCURVESTRIPV12</stp>
        <stp>[PortfolioDaily Data.xlsx]DF Curve!R387C71</stp>
        <stp>S23</stp>
        <stp>Curvedate</stp>
        <stp>44811</stp>
        <tr r="BS387" s="7"/>
      </tp>
      <tp t="s">
        <v>#N/A Error:User does not have access</v>
        <stp/>
        <stp>##V3_BCURVESTRIPV12</stp>
        <stp>[PortfolioDaily Data.xlsx]DF Curve!R397C44</stp>
        <stp>S23</stp>
        <stp>Curvedate</stp>
        <stp>44825</stp>
        <tr r="AR397" s="7"/>
      </tp>
      <tp t="s">
        <v>#N/A Error:User does not have access</v>
        <stp/>
        <stp>##V3_BCURVESTRIPV12</stp>
        <stp>[PortfolioDaily Data.xlsx]DF Curve!R407C21</stp>
        <stp>S23</stp>
        <stp>Curvedate</stp>
        <stp>44839</stp>
        <tr r="U407" s="7"/>
      </tp>
      <tp t="s">
        <v>#N/A Error:User does not have access</v>
        <stp/>
        <stp>##V3_BCURVESTRIPV12</stp>
        <stp>[PortfolioDaily Data.xlsx]DF Curve!R447C89</stp>
        <stp>S23</stp>
        <stp>Curvedate</stp>
        <stp>44895</stp>
        <tr r="CK447" s="7"/>
      </tp>
      <tp t="s">
        <v>#N/A Error:User does not have access</v>
        <stp/>
        <stp>##V3_BCURVESTRIPV12</stp>
        <stp>[PortfolioDaily Data.xlsx]DF Curve!R384C66</stp>
        <stp>S23</stp>
        <stp>Curvedate</stp>
        <stp>44806</stp>
        <tr r="BN384" s="7"/>
      </tp>
      <tp t="s">
        <v>#N/A Error:User does not have access</v>
        <stp/>
        <stp>##V3_BCURVESTRIPV12</stp>
        <stp>[PortfolioDaily Data.xlsx]DF Curve!R394C41</stp>
        <stp>S23</stp>
        <stp>Curvedate</stp>
        <stp>44820</stp>
        <tr r="AO394" s="7"/>
      </tp>
      <tp t="s">
        <v>#N/A Error:User does not have access</v>
        <stp/>
        <stp>##V3_BCURVESTRIPV12</stp>
        <stp>[PortfolioDaily Data.xlsx]DF Curve!R414C51</stp>
        <stp>S23</stp>
        <stp>Curvedate</stp>
        <stp>44848</stp>
        <tr r="AY414" s="7"/>
      </tp>
      <tp t="s">
        <v>#N/A Error:User does not have access</v>
        <stp/>
        <stp>##V3_BCURVESTRIPV12</stp>
        <stp>[PortfolioDaily Data.xlsx]DF Curve!R424C78</stp>
        <stp>S23</stp>
        <stp>Curvedate</stp>
        <stp>44862</stp>
        <tr r="BZ424" s="7"/>
      </tp>
      <tp t="s">
        <v>#N/A Error:User does not have access</v>
        <stp/>
        <stp>##V3_BCURVESTRIPV12</stp>
        <stp>[PortfolioDaily Data.xlsx]DF Curve!R385C69</stp>
        <stp>S23</stp>
        <stp>Curvedate</stp>
        <stp>44809</stp>
        <tr r="BQ385" s="7"/>
      </tp>
      <tp t="s">
        <v>#N/A Error:User does not have access</v>
        <stp/>
        <stp>##V3_BCURVESTRIPV12</stp>
        <stp>[PortfolioDaily Data.xlsx]DF Curve!R395C42</stp>
        <stp>S23</stp>
        <stp>Curvedate</stp>
        <stp>44823</stp>
        <tr r="AP395" s="7"/>
      </tp>
      <tp t="s">
        <v>#N/A Error:User does not have access</v>
        <stp/>
        <stp>##V3_BCURVESTRIPV12</stp>
        <stp>[PortfolioDaily Data.xlsx]DF Curve!R415C48</stp>
        <stp>S23</stp>
        <stp>Curvedate</stp>
        <stp>44851</stp>
        <tr r="AV415" s="7"/>
      </tp>
      <tp t="s">
        <v>#N/A Error:User does not have access</v>
        <stp/>
        <stp>##V3_BCURVESTRIPV12</stp>
        <stp>[PortfolioDaily Data.xlsx]DF Curve!R435C62</stp>
        <stp>S23</stp>
        <stp>Curvedate</stp>
        <stp>44879</stp>
        <tr r="BJ435" s="7"/>
      </tp>
      <tp t="s">
        <v>#N/A Error:User does not have access</v>
        <stp/>
        <stp>##V3_BCURVESTRIPV12</stp>
        <stp>[PortfolioDaily Data.xlsx]DF Curve!R388C72</stp>
        <stp>S23</stp>
        <stp>Curvedate</stp>
        <stp>44812</stp>
        <tr r="BT388" s="7"/>
      </tp>
      <tp t="s">
        <v>#N/A Error:User does not have access</v>
        <stp/>
        <stp>##V3_BCURVESTRIPV12</stp>
        <stp>[PortfolioDaily Data.xlsx]DF Curve!R398C47</stp>
        <stp>S23</stp>
        <stp>Curvedate</stp>
        <stp>44826</stp>
        <tr r="AU398" s="7"/>
      </tp>
      <tp t="s">
        <v>#N/A Error:User does not have access</v>
        <stp/>
        <stp>##V3_BCURVESTRIPV12</stp>
        <stp>[PortfolioDaily Data.xlsx]DF Curve!R408C58</stp>
        <stp>S23</stp>
        <stp>Curvedate</stp>
        <stp>44840</stp>
        <tr r="BF408" s="7"/>
      </tp>
      <tp t="s">
        <v>#N/A Error:User does not have access</v>
        <stp/>
        <stp>##V3_BCURVESTRIPV12</stp>
        <stp>[PortfolioDaily Data.xlsx]DF Curve!R428C72</stp>
        <stp>S23</stp>
        <stp>Curvedate</stp>
        <stp>44868</stp>
        <tr r="BT428" s="7"/>
      </tp>
      <tp t="s">
        <v>#N/A Error:User does not have access</v>
        <stp/>
        <stp>##V3_BCURVESTRIPV12</stp>
        <stp>[PortfolioDaily Data.xlsx]DF Curve!R438C99</stp>
        <stp>S23</stp>
        <stp>Curvedate</stp>
        <stp>44882</stp>
        <tr r="CU438" s="7"/>
      </tp>
      <tp t="s">
        <v>#N/A Error:User does not have access</v>
        <stp/>
        <stp>##V3_BCURVESTRIPV12</stp>
        <stp>[PortfolioDaily Data.xlsx]DF Curve!R389C73</stp>
        <stp>S23</stp>
        <stp>Curvedate</stp>
        <stp>44813</stp>
        <tr r="BU389" s="7"/>
      </tp>
      <tp t="s">
        <v>#N/A Error:User does not have access</v>
        <stp/>
        <stp>##V3_BCURVESTRIPV12</stp>
        <stp>[PortfolioDaily Data.xlsx]DF Curve!R399C46</stp>
        <stp>S23</stp>
        <stp>Curvedate</stp>
        <stp>44827</stp>
        <tr r="AT399" s="7"/>
      </tp>
      <tp t="s">
        <v>#N/A Error:User does not have access</v>
        <stp/>
        <stp>##V3_BCURVESTRIPV12</stp>
        <stp>[PortfolioDaily Data.xlsx]DF Curve!R409C59</stp>
        <stp>S23</stp>
        <stp>Curvedate</stp>
        <stp>44841</stp>
        <tr r="BG409" s="7"/>
      </tp>
      <tp t="s">
        <v>#N/A Error:User does not have access</v>
        <stp/>
        <stp>##V3_BCURVESTRIPV12</stp>
        <stp>[PortfolioDaily Data.xlsx]DF Curve!R429C73</stp>
        <stp>S23</stp>
        <stp>Curvedate</stp>
        <stp>44869</stp>
        <tr r="BU429" s="7"/>
      </tp>
      <tp t="s">
        <v>#N/A Error:User does not have access</v>
        <stp/>
        <stp>##V3_BCURVESTRIPV12</stp>
        <stp>[PortfolioDaily Data.xlsx]DF Curve!R439C98</stp>
        <stp>S23</stp>
        <stp>Curvedate</stp>
        <stp>44883</stp>
        <tr r="CT439" s="7"/>
      </tp>
      <tp t="s">
        <v>#N/A Error:User does not have access</v>
        <stp/>
        <stp>##V3_BCURVESTRIPV12</stp>
        <stp>[PortfolioDaily Data.xlsx]DF Curve!R382C63</stp>
        <stp>S23</stp>
        <stp>Curvedate</stp>
        <stp>44804</stp>
        <tr r="BK382" s="7"/>
      </tp>
      <tp t="s">
        <v>#N/A Error:User does not have access</v>
        <stp/>
        <stp>##V3_BCURVESTRIPV12</stp>
        <stp>[PortfolioDaily Data.xlsx]DF Curve!R412C58</stp>
        <stp>S23</stp>
        <stp>Curvedate</stp>
        <stp>44846</stp>
        <tr r="BF412" s="7"/>
      </tp>
      <tp t="s">
        <v>#N/A Error:User does not have access</v>
        <stp/>
        <stp>##V3_BCURVESTRIPV12</stp>
        <stp>[PortfolioDaily Data.xlsx]DF Curve!R432C68</stp>
        <stp>S23</stp>
        <stp>Curvedate</stp>
        <stp>44874</stp>
        <tr r="BP432" s="7"/>
      </tp>
      <tp t="s">
        <v>#N/A Error:User does not have access</v>
        <stp/>
        <stp>##V3_BCURVESTRIPV12</stp>
        <stp>[PortfolioDaily Data.xlsx]DF Curve!R442C93</stp>
        <stp>S23</stp>
        <stp>Curvedate</stp>
        <stp>44888</stp>
        <tr r="CO442" s="7"/>
      </tp>
      <tp t="s">
        <v>#N/A Error:User does not have access</v>
        <stp/>
        <stp>##V3_BCURVESTRIPV12</stp>
        <stp>[PortfolioDaily Data.xlsx]DF Curve!R383C62</stp>
        <stp>S23</stp>
        <stp>Curvedate</stp>
        <stp>44805</stp>
        <tr r="BJ383" s="7"/>
      </tp>
      <tp t="s">
        <v>#N/A Error:User does not have access</v>
        <stp/>
        <stp>##V3_BCURVESTRIPV12</stp>
        <stp>[PortfolioDaily Data.xlsx]DF Curve!R413C59</stp>
        <stp>S23</stp>
        <stp>Curvedate</stp>
        <stp>44847</stp>
        <tr r="BG413" s="7"/>
      </tp>
      <tp t="s">
        <v>#N/A Error:User does not have access</v>
        <stp/>
        <stp>##V3_BCURVESTRIPV12</stp>
        <stp>[PortfolioDaily Data.xlsx]DF Curve!R433C69</stp>
        <stp>S23</stp>
        <stp>Curvedate</stp>
        <stp>44875</stp>
        <tr r="BQ433" s="7"/>
      </tp>
      <tp t="s">
        <v>#N/A Error:User does not have access</v>
        <stp/>
        <stp>##V3_BCURVESTRIPV12</stp>
        <stp>[PortfolioDaily Data.xlsx]DF Curve!R443C92</stp>
        <stp>S23</stp>
        <stp>Curvedate</stp>
        <stp>44889</stp>
        <tr r="CN443" s="7"/>
      </tp>
      <tp t="s">
        <v>#N/A Error:User does not have access</v>
        <stp/>
        <stp>##V3_BCURVESTRIPV12</stp>
        <stp>[PortfolioDaily Data.xlsx]DF Curve!R380C65</stp>
        <stp>S23</stp>
        <stp>Curvedate</stp>
        <stp>44802</stp>
        <tr r="BM380" s="7"/>
      </tp>
      <tp t="s">
        <v>#N/A Error:User does not have access</v>
        <stp/>
        <stp>##V3_BCURVESTRIPV12</stp>
        <stp>[PortfolioDaily Data.xlsx]DF Curve!R390C70</stp>
        <stp>S23</stp>
        <stp>Curvedate</stp>
        <stp>44816</stp>
        <tr r="BR390" s="7"/>
      </tp>
      <tp t="s">
        <v>#N/A Error:User does not have access</v>
        <stp/>
        <stp>##V3_BCURVESTRIPV12</stp>
        <stp>[PortfolioDaily Data.xlsx]DF Curve!R420C45</stp>
        <stp>S23</stp>
        <stp>Curvedate</stp>
        <stp>44858</stp>
        <tr r="AS420" s="7"/>
      </tp>
      <tp t="s">
        <v>#N/A Error:User does not have access</v>
        <stp/>
        <stp>##V3_BCURVESTRIPV12</stp>
        <stp>[PortfolioDaily Data.xlsx]DF Curve!R381C64</stp>
        <stp>S23</stp>
        <stp>Curvedate</stp>
        <stp>44803</stp>
        <tr r="BL381" s="7"/>
      </tp>
      <tp t="s">
        <v>#N/A Error:User does not have access</v>
        <stp/>
        <stp>##V3_BCURVESTRIPV12</stp>
        <stp>[PortfolioDaily Data.xlsx]DF Curve!R391C71</stp>
        <stp>S23</stp>
        <stp>Curvedate</stp>
        <stp>44817</stp>
        <tr r="BS391" s="7"/>
      </tp>
      <tp t="s">
        <v>#N/A Error:User does not have access</v>
        <stp/>
        <stp>##V3_BCURVESTRIPV12</stp>
        <stp>[PortfolioDaily Data.xlsx]DF Curve!R421C44</stp>
        <stp>S23</stp>
        <stp>Curvedate</stp>
        <stp>44859</stp>
        <tr r="AR421" s="7"/>
      </tp>
      <tp t="s">
        <v>#N/A Error:User does not have access</v>
        <stp/>
        <stp>##V3_BCURVESTRIPV12</stp>
        <stp>[PortfolioDaily Data.xlsx]DF Curve!R386C77</stp>
        <stp>S23</stp>
        <stp>Curvedate</stp>
        <stp>44810</stp>
        <tr r="BY386" s="7"/>
      </tp>
      <tp t="s">
        <v>#N/A Error:User does not have access</v>
        <stp/>
        <stp>##V3_BCURVESTRIPV12</stp>
        <stp>[PortfolioDaily Data.xlsx]DF Curve!R396C42</stp>
        <stp>S23</stp>
        <stp>Curvedate</stp>
        <stp>44824</stp>
        <tr r="AP396" s="7"/>
      </tp>
      <tp t="s">
        <v>#N/A Error:User does not have access</v>
        <stp/>
        <stp>##V3_BCURVESTRIPV12</stp>
        <stp>[PortfolioDaily Data.xlsx]DF Curve!R406C27</stp>
        <stp>S23</stp>
        <stp>Curvedate</stp>
        <stp>44838</stp>
        <tr r="AA406" s="7"/>
      </tp>
      <tp t="s">
        <v>#N/A Error:User does not have access</v>
        <stp/>
        <stp>##V3_BCURVESTRIPV12</stp>
        <stp>[PortfolioDaily Data.xlsx]DF Curve!R387C76</stp>
        <stp>S23</stp>
        <stp>Curvedate</stp>
        <stp>44811</stp>
        <tr r="BX387" s="7"/>
      </tp>
      <tp t="s">
        <v>#N/A Error:User does not have access</v>
        <stp/>
        <stp>##V3_BCURVESTRIPV12</stp>
        <stp>[PortfolioDaily Data.xlsx]DF Curve!R397C43</stp>
        <stp>S23</stp>
        <stp>Curvedate</stp>
        <stp>44825</stp>
        <tr r="AQ397" s="7"/>
      </tp>
      <tp t="s">
        <v>#N/A Error:User does not have access</v>
        <stp/>
        <stp>##V3_BCURVESTRIPV12</stp>
        <stp>[PortfolioDaily Data.xlsx]DF Curve!R407C26</stp>
        <stp>S23</stp>
        <stp>Curvedate</stp>
        <stp>44839</stp>
        <tr r="Z407" s="7"/>
      </tp>
      <tp t="s">
        <v>#N/A Error:User does not have access</v>
        <stp/>
        <stp>##V3_BCURVESTRIPV12</stp>
        <stp>[PortfolioDaily Data.xlsx]DF Curve!R384C61</stp>
        <stp>S23</stp>
        <stp>Curvedate</stp>
        <stp>44806</stp>
        <tr r="BI384" s="7"/>
      </tp>
      <tp t="s">
        <v>#N/A Error:User does not have access</v>
        <stp/>
        <stp>##V3_BCURVESTRIPV12</stp>
        <stp>[PortfolioDaily Data.xlsx]DF Curve!R394C46</stp>
        <stp>S23</stp>
        <stp>Curvedate</stp>
        <stp>44820</stp>
        <tr r="AT394" s="7"/>
      </tp>
      <tp t="s">
        <v>#N/A Error:User does not have access</v>
        <stp/>
        <stp>##V3_BCURVESTRIPV12</stp>
        <stp>[PortfolioDaily Data.xlsx]DF Curve!R414C56</stp>
        <stp>S23</stp>
        <stp>Curvedate</stp>
        <stp>44848</stp>
        <tr r="BD414" s="7"/>
      </tp>
      <tp t="s">
        <v>#N/A Error:User does not have access</v>
        <stp/>
        <stp>##V3_BCURVESTRIPV12</stp>
        <stp>[PortfolioDaily Data.xlsx]DF Curve!R395C45</stp>
        <stp>S23</stp>
        <stp>Curvedate</stp>
        <stp>44823</stp>
        <tr r="AS395" s="7"/>
      </tp>
      <tp t="s">
        <v>#N/A Error:User does not have access</v>
        <stp/>
        <stp>##V3_BCURVESTRIPV12</stp>
        <stp>[PortfolioDaily Data.xlsx]DF Curve!R405C28</stp>
        <stp>S23</stp>
        <stp>Curvedate</stp>
        <stp>44837</stp>
        <tr r="AB405" s="7"/>
      </tp>
      <tp t="s">
        <v>#N/A Error:User does not have access</v>
        <stp/>
        <stp>##V3_BCURVESTRIPV12</stp>
        <stp>[PortfolioDaily Data.xlsx]DF Curve!R425C78</stp>
        <stp>S23</stp>
        <stp>Curvedate</stp>
        <stp>44865</stp>
        <tr r="BZ425" s="7"/>
      </tp>
      <tp t="s">
        <v>#N/A Error:User does not have access</v>
        <stp/>
        <stp>##V3_BCURVESTRIPV12</stp>
        <stp>[PortfolioDaily Data.xlsx]DF Curve!R435C65</stp>
        <stp>S23</stp>
        <stp>Curvedate</stp>
        <stp>44879</stp>
        <tr r="BM435" s="7"/>
      </tp>
      <tp t="s">
        <v>#N/A Error:User does not have access</v>
        <stp/>
        <stp>##V3_BCURVESTRIPV12</stp>
        <stp>[PortfolioDaily Data.xlsx]DF Curve!R445C88</stp>
        <stp>S23</stp>
        <stp>Curvedate</stp>
        <stp>44893</stp>
        <tr r="CJ445" s="7"/>
      </tp>
      <tp t="s">
        <v>#N/A Error:User does not have access</v>
        <stp/>
        <stp>##V3_BCURVESTRIPV12</stp>
        <stp>[PortfolioDaily Data.xlsx]DF Curve!R388C75</stp>
        <stp>S23</stp>
        <stp>Curvedate</stp>
        <stp>44812</stp>
        <tr r="BW388" s="7"/>
      </tp>
      <tp t="s">
        <v>#N/A Error:User does not have access</v>
        <stp/>
        <stp>##V3_BCURVESTRIPV12</stp>
        <stp>[PortfolioDaily Data.xlsx]DF Curve!R398C40</stp>
        <stp>S23</stp>
        <stp>Curvedate</stp>
        <stp>44826</stp>
        <tr r="AN398" s="7"/>
      </tp>
      <tp t="s">
        <v>#N/A Error:User does not have access</v>
        <stp/>
        <stp>##V3_BCURVESTRIPV12</stp>
        <stp>[PortfolioDaily Data.xlsx]DF Curve!R428C75</stp>
        <stp>S23</stp>
        <stp>Curvedate</stp>
        <stp>44868</stp>
        <tr r="BW428" s="7"/>
      </tp>
      <tp t="s">
        <v>#N/A Error:User does not have access</v>
        <stp/>
        <stp>##V3_BCURVESTRIPV12</stp>
        <stp>[PortfolioDaily Data.xlsx]DF Curve!R389C74</stp>
        <stp>S23</stp>
        <stp>Curvedate</stp>
        <stp>44813</stp>
        <tr r="BV389" s="7"/>
      </tp>
      <tp t="s">
        <v>#N/A Error:User does not have access</v>
        <stp/>
        <stp>##V3_BCURVESTRIPV12</stp>
        <stp>[PortfolioDaily Data.xlsx]DF Curve!R399C41</stp>
        <stp>S23</stp>
        <stp>Curvedate</stp>
        <stp>44827</stp>
        <tr r="AO399" s="7"/>
      </tp>
      <tp t="s">
        <v>#N/A Error:User does not have access</v>
        <stp/>
        <stp>##V3_BCURVESTRIPV12</stp>
        <stp>[PortfolioDaily Data.xlsx]DF Curve!R429C74</stp>
        <stp>S23</stp>
        <stp>Curvedate</stp>
        <stp>44869</stp>
        <tr r="BV429" s="7"/>
      </tp>
      <tp t="s">
        <v>#N/A Error:User does not have access</v>
        <stp/>
        <stp>##V3_BCURVESTRIPV12</stp>
        <stp>[PortfolioDaily Data.xlsx]DF Curve!R382C62</stp>
        <stp>S23</stp>
        <stp>Curvedate</stp>
        <stp>44804</stp>
        <tr r="BJ382" s="7"/>
      </tp>
      <tp t="s">
        <v>#N/A Error:User does not have access</v>
        <stp/>
        <stp>##V3_BCURVESTRIPV12</stp>
        <stp>[PortfolioDaily Data.xlsx]DF Curve!R412C59</stp>
        <stp>S23</stp>
        <stp>Curvedate</stp>
        <stp>44846</stp>
        <tr r="BG412" s="7"/>
      </tp>
      <tp t="s">
        <v>#N/A Error:User does not have access</v>
        <stp/>
        <stp>##V3_BCURVESTRIPV12</stp>
        <stp>[PortfolioDaily Data.xlsx]DF Curve!R432C69</stp>
        <stp>S23</stp>
        <stp>Curvedate</stp>
        <stp>44874</stp>
        <tr r="BQ432" s="7"/>
      </tp>
      <tp t="s">
        <v>#N/A Error:User does not have access</v>
        <stp/>
        <stp>##V3_BCURVESTRIPV12</stp>
        <stp>[PortfolioDaily Data.xlsx]DF Curve!R442C92</stp>
        <stp>S23</stp>
        <stp>Curvedate</stp>
        <stp>44888</stp>
        <tr r="CN442" s="7"/>
      </tp>
      <tp t="s">
        <v>#N/A Error:User does not have access</v>
        <stp/>
        <stp>##V3_BCURVESTRIPV12</stp>
        <stp>[PortfolioDaily Data.xlsx]DF Curve!R383C63</stp>
        <stp>S23</stp>
        <stp>Curvedate</stp>
        <stp>44805</stp>
        <tr r="BK383" s="7"/>
      </tp>
      <tp t="s">
        <v>#N/A Error:User does not have access</v>
        <stp/>
        <stp>##V3_BCURVESTRIPV12</stp>
        <stp>[PortfolioDaily Data.xlsx]DF Curve!R413C58</stp>
        <stp>S23</stp>
        <stp>Curvedate</stp>
        <stp>44847</stp>
        <tr r="BF413" s="7"/>
      </tp>
      <tp t="s">
        <v>#N/A Error:User does not have access</v>
        <stp/>
        <stp>##V3_BCURVESTRIPV12</stp>
        <stp>[PortfolioDaily Data.xlsx]DF Curve!R433C68</stp>
        <stp>S23</stp>
        <stp>Curvedate</stp>
        <stp>44875</stp>
        <tr r="BP433" s="7"/>
      </tp>
      <tp t="s">
        <v>#N/A Error:User does not have access</v>
        <stp/>
        <stp>##V3_BCURVESTRIPV12</stp>
        <stp>[PortfolioDaily Data.xlsx]DF Curve!R443C93</stp>
        <stp>S23</stp>
        <stp>Curvedate</stp>
        <stp>44889</stp>
        <tr r="CO443" s="7"/>
      </tp>
      <tp t="s">
        <v>#N/A Error:User does not have access</v>
        <stp/>
        <stp>##V3_BCURVESTRIPV12</stp>
        <stp>[PortfolioDaily Data.xlsx]DF Curve!R380C64</stp>
        <stp>S23</stp>
        <stp>Curvedate</stp>
        <stp>44802</stp>
        <tr r="BL380" s="7"/>
      </tp>
      <tp t="s">
        <v>#N/A Error:User does not have access</v>
        <stp/>
        <stp>##V3_BCURVESTRIPV12</stp>
        <stp>[PortfolioDaily Data.xlsx]DF Curve!R390C71</stp>
        <stp>S23</stp>
        <stp>Curvedate</stp>
        <stp>44816</stp>
        <tr r="BS390" s="7"/>
      </tp>
      <tp t="s">
        <v>#N/A Error:User does not have access</v>
        <stp/>
        <stp>##V3_BCURVESTRIPV12</stp>
        <stp>[PortfolioDaily Data.xlsx]DF Curve!R420C44</stp>
        <stp>S23</stp>
        <stp>Curvedate</stp>
        <stp>44858</stp>
        <tr r="AR420" s="7"/>
      </tp>
      <tp t="s">
        <v>#N/A Error:User does not have access</v>
        <stp/>
        <stp>##V3_BCURVESTRIPV12</stp>
        <stp>[PortfolioDaily Data.xlsx]DF Curve!R381C65</stp>
        <stp>S23</stp>
        <stp>Curvedate</stp>
        <stp>44803</stp>
        <tr r="BM381" s="7"/>
      </tp>
      <tp t="s">
        <v>#N/A Error:User does not have access</v>
        <stp/>
        <stp>##V3_BCURVESTRIPV12</stp>
        <stp>[PortfolioDaily Data.xlsx]DF Curve!R391C70</stp>
        <stp>S23</stp>
        <stp>Curvedate</stp>
        <stp>44817</stp>
        <tr r="BR391" s="7"/>
      </tp>
      <tp t="s">
        <v>#N/A Error:User does not have access</v>
        <stp/>
        <stp>##V3_BCURVESTRIPV12</stp>
        <stp>[PortfolioDaily Data.xlsx]DF Curve!R421C45</stp>
        <stp>S23</stp>
        <stp>Curvedate</stp>
        <stp>44859</stp>
        <tr r="AS421" s="7"/>
      </tp>
      <tp t="s">
        <v>#N/A Error:User does not have access</v>
        <stp/>
        <stp>##V3_BCURVESTRIPV12</stp>
        <stp>[PortfolioDaily Data.xlsx]DF Curve!R386C76</stp>
        <stp>S23</stp>
        <stp>Curvedate</stp>
        <stp>44810</stp>
        <tr r="BX386" s="7"/>
      </tp>
      <tp t="s">
        <v>#N/A Error:User does not have access</v>
        <stp/>
        <stp>##V3_BCURVESTRIPV12</stp>
        <stp>[PortfolioDaily Data.xlsx]DF Curve!R396C43</stp>
        <stp>S23</stp>
        <stp>Curvedate</stp>
        <stp>44824</stp>
        <tr r="AQ396" s="7"/>
      </tp>
      <tp t="s">
        <v>#N/A Error:User does not have access</v>
        <stp/>
        <stp>##V3_BCURVESTRIPV12</stp>
        <stp>[PortfolioDaily Data.xlsx]DF Curve!R406C26</stp>
        <stp>S23</stp>
        <stp>Curvedate</stp>
        <stp>44838</stp>
        <tr r="Z406" s="7"/>
      </tp>
      <tp t="s">
        <v>#N/A Error:User does not have access</v>
        <stp/>
        <stp>##V3_BCURVESTRIPV12</stp>
        <stp>[PortfolioDaily Data.xlsx]DF Curve!R387C77</stp>
        <stp>S23</stp>
        <stp>Curvedate</stp>
        <stp>44811</stp>
        <tr r="BY387" s="7"/>
      </tp>
      <tp t="s">
        <v>#N/A Error:User does not have access</v>
        <stp/>
        <stp>##V3_BCURVESTRIPV12</stp>
        <stp>[PortfolioDaily Data.xlsx]DF Curve!R397C42</stp>
        <stp>S23</stp>
        <stp>Curvedate</stp>
        <stp>44825</stp>
        <tr r="AP397" s="7"/>
      </tp>
      <tp t="s">
        <v>#N/A Error:User does not have access</v>
        <stp/>
        <stp>##V3_BCURVESTRIPV12</stp>
        <stp>[PortfolioDaily Data.xlsx]DF Curve!R407C27</stp>
        <stp>S23</stp>
        <stp>Curvedate</stp>
        <stp>44839</stp>
        <tr r="AA407" s="7"/>
      </tp>
      <tp t="s">
        <v>#N/A Error:User does not have access</v>
        <stp/>
        <stp>##V3_BCURVESTRIPV12</stp>
        <stp>[PortfolioDaily Data.xlsx]DF Curve!R384C60</stp>
        <stp>S23</stp>
        <stp>Curvedate</stp>
        <stp>44806</stp>
        <tr r="BH384" s="7"/>
      </tp>
      <tp t="s">
        <v>#N/A Error:User does not have access</v>
        <stp/>
        <stp>##V3_BCURVESTRIPV12</stp>
        <stp>[PortfolioDaily Data.xlsx]DF Curve!R394C47</stp>
        <stp>S23</stp>
        <stp>Curvedate</stp>
        <stp>44820</stp>
        <tr r="AU394" s="7"/>
      </tp>
      <tp t="s">
        <v>#N/A Error:User does not have access</v>
        <stp/>
        <stp>##V3_BCURVESTRIPV12</stp>
        <stp>[PortfolioDaily Data.xlsx]DF Curve!R414C57</stp>
        <stp>S23</stp>
        <stp>Curvedate</stp>
        <stp>44848</stp>
        <tr r="BE414" s="7"/>
      </tp>
      <tp t="s">
        <v>#N/A Error:User does not have access</v>
        <stp/>
        <stp>##V3_BCURVESTRIPV12</stp>
        <stp>[PortfolioDaily Data.xlsx]DF Curve!R395C44</stp>
        <stp>S23</stp>
        <stp>Curvedate</stp>
        <stp>44823</stp>
        <tr r="AR395" s="7"/>
      </tp>
      <tp t="s">
        <v>#N/A Error:User does not have access</v>
        <stp/>
        <stp>##V3_BCURVESTRIPV12</stp>
        <stp>[PortfolioDaily Data.xlsx]DF Curve!R405C29</stp>
        <stp>S23</stp>
        <stp>Curvedate</stp>
        <stp>44837</stp>
        <tr r="AC405" s="7"/>
      </tp>
      <tp t="s">
        <v>#N/A Error:User does not have access</v>
        <stp/>
        <stp>##V3_BCURVESTRIPV12</stp>
        <stp>[PortfolioDaily Data.xlsx]DF Curve!R425C79</stp>
        <stp>S23</stp>
        <stp>Curvedate</stp>
        <stp>44865</stp>
        <tr r="CA425" s="7"/>
      </tp>
      <tp t="s">
        <v>#N/A Error:User does not have access</v>
        <stp/>
        <stp>##V3_BCURVESTRIPV12</stp>
        <stp>[PortfolioDaily Data.xlsx]DF Curve!R435C64</stp>
        <stp>S23</stp>
        <stp>Curvedate</stp>
        <stp>44879</stp>
        <tr r="BL435" s="7"/>
      </tp>
      <tp t="s">
        <v>#N/A Error:User does not have access</v>
        <stp/>
        <stp>##V3_BCURVESTRIPV12</stp>
        <stp>[PortfolioDaily Data.xlsx]DF Curve!R445C89</stp>
        <stp>S23</stp>
        <stp>Curvedate</stp>
        <stp>44893</stp>
        <tr r="CK445" s="7"/>
      </tp>
      <tp t="s">
        <v>#N/A Error:User does not have access</v>
        <stp/>
        <stp>##V3_BCURVESTRIPV12</stp>
        <stp>[PortfolioDaily Data.xlsx]DF Curve!R388C74</stp>
        <stp>S23</stp>
        <stp>Curvedate</stp>
        <stp>44812</stp>
        <tr r="BV388" s="7"/>
      </tp>
      <tp t="s">
        <v>#N/A Error:User does not have access</v>
        <stp/>
        <stp>##V3_BCURVESTRIPV12</stp>
        <stp>[PortfolioDaily Data.xlsx]DF Curve!R398C41</stp>
        <stp>S23</stp>
        <stp>Curvedate</stp>
        <stp>44826</stp>
        <tr r="AO398" s="7"/>
      </tp>
      <tp t="s">
        <v>#N/A Error:User does not have access</v>
        <stp/>
        <stp>##V3_BCURVESTRIPV12</stp>
        <stp>[PortfolioDaily Data.xlsx]DF Curve!R428C74</stp>
        <stp>S23</stp>
        <stp>Curvedate</stp>
        <stp>44868</stp>
        <tr r="BV428" s="7"/>
      </tp>
      <tp t="s">
        <v>#N/A Error:User does not have access</v>
        <stp/>
        <stp>##V3_BCURVESTRIPV12</stp>
        <stp>[PortfolioDaily Data.xlsx]DF Curve!R389C75</stp>
        <stp>S23</stp>
        <stp>Curvedate</stp>
        <stp>44813</stp>
        <tr r="BW389" s="7"/>
      </tp>
      <tp t="s">
        <v>#N/A Error:User does not have access</v>
        <stp/>
        <stp>##V3_BCURVESTRIPV12</stp>
        <stp>[PortfolioDaily Data.xlsx]DF Curve!R399C40</stp>
        <stp>S23</stp>
        <stp>Curvedate</stp>
        <stp>44827</stp>
        <tr r="AN399" s="7"/>
      </tp>
      <tp t="s">
        <v>#N/A Error:User does not have access</v>
        <stp/>
        <stp>##V3_BCURVESTRIPV12</stp>
        <stp>[PortfolioDaily Data.xlsx]DF Curve!R429C75</stp>
        <stp>S23</stp>
        <stp>Curvedate</stp>
        <stp>44869</stp>
        <tr r="BW429" s="7"/>
      </tp>
      <tp t="s">
        <v>#N/A Error:User does not have access</v>
        <stp/>
        <stp>##V3_BCURVESTRIPV12</stp>
        <stp>[PortfolioDaily Data.xlsx]DF Curve!R382C61</stp>
        <stp>S23</stp>
        <stp>Curvedate</stp>
        <stp>44804</stp>
        <tr r="BI382" s="7"/>
      </tp>
      <tp t="s">
        <v>#N/A Error:User does not have access</v>
        <stp/>
        <stp>##V3_BCURVESTRIPV12</stp>
        <stp>[PortfolioDaily Data.xlsx]DF Curve!R442C91</stp>
        <stp>S23</stp>
        <stp>Curvedate</stp>
        <stp>44888</stp>
        <tr r="CM442" s="7"/>
      </tp>
      <tp t="s">
        <v>#N/A Error:User does not have access</v>
        <stp/>
        <stp>##V3_BCURVESTRIPV12</stp>
        <stp>[PortfolioDaily Data.xlsx]DF Curve!R383C60</stp>
        <stp>S23</stp>
        <stp>Curvedate</stp>
        <stp>44805</stp>
        <tr r="BH383" s="7"/>
      </tp>
      <tp t="s">
        <v>#N/A Error:User does not have access</v>
        <stp/>
        <stp>##V3_BCURVESTRIPV12</stp>
        <stp>[PortfolioDaily Data.xlsx]DF Curve!R443C90</stp>
        <stp>S23</stp>
        <stp>Curvedate</stp>
        <stp>44889</stp>
        <tr r="CL443" s="7"/>
      </tp>
      <tp t="s">
        <v>#N/A Error:User does not have access</v>
        <stp/>
        <stp>##V3_BCURVESTRIPV12</stp>
        <stp>[PortfolioDaily Data.xlsx]DF Curve!R380C67</stp>
        <stp>S23</stp>
        <stp>Curvedate</stp>
        <stp>44802</stp>
        <tr r="BO380" s="7"/>
      </tp>
      <tp t="s">
        <v>#N/A Error:User does not have access</v>
        <stp/>
        <stp>##V3_BCURVESTRIPV12</stp>
        <stp>[PortfolioDaily Data.xlsx]DF Curve!R390C72</stp>
        <stp>S23</stp>
        <stp>Curvedate</stp>
        <stp>44816</stp>
        <tr r="BT390" s="7"/>
      </tp>
      <tp t="s">
        <v>#N/A Error:User does not have access</v>
        <stp/>
        <stp>##V3_BCURVESTRIPV12</stp>
        <stp>[PortfolioDaily Data.xlsx]DF Curve!R410C58</stp>
        <stp>S23</stp>
        <stp>Curvedate</stp>
        <stp>44844</stp>
        <tr r="BF410" s="7"/>
      </tp>
      <tp t="s">
        <v>#N/A Error:User does not have access</v>
        <stp/>
        <stp>##V3_BCURVESTRIPV12</stp>
        <stp>[PortfolioDaily Data.xlsx]DF Curve!R420C47</stp>
        <stp>S23</stp>
        <stp>Curvedate</stp>
        <stp>44858</stp>
        <tr r="AU420" s="7"/>
      </tp>
      <tp t="s">
        <v>#N/A Error:User does not have access</v>
        <stp/>
        <stp>##V3_BCURVESTRIPV12</stp>
        <stp>[PortfolioDaily Data.xlsx]DF Curve!R381C66</stp>
        <stp>S23</stp>
        <stp>Curvedate</stp>
        <stp>44803</stp>
        <tr r="BN381" s="7"/>
      </tp>
      <tp t="s">
        <v>#N/A Error:User does not have access</v>
        <stp/>
        <stp>##V3_BCURVESTRIPV12</stp>
        <stp>[PortfolioDaily Data.xlsx]DF Curve!R391C73</stp>
        <stp>S23</stp>
        <stp>Curvedate</stp>
        <stp>44817</stp>
        <tr r="BU391" s="7"/>
      </tp>
      <tp t="s">
        <v>#N/A Error:User does not have access</v>
        <stp/>
        <stp>##V3_BCURVESTRIPV12</stp>
        <stp>[PortfolioDaily Data.xlsx]DF Curve!R411C59</stp>
        <stp>S23</stp>
        <stp>Curvedate</stp>
        <stp>44845</stp>
        <tr r="BG411" s="7"/>
      </tp>
      <tp t="s">
        <v>#N/A Error:User does not have access</v>
        <stp/>
        <stp>##V3_BCURVESTRIPV12</stp>
        <stp>[PortfolioDaily Data.xlsx]DF Curve!R421C46</stp>
        <stp>S23</stp>
        <stp>Curvedate</stp>
        <stp>44859</stp>
        <tr r="AT421" s="7"/>
      </tp>
      <tp t="s">
        <v>#N/A Error:User does not have access</v>
        <stp/>
        <stp>##V3_BCURVESTRIPV12</stp>
        <stp>[PortfolioDaily Data.xlsx]DF Curve!R386C75</stp>
        <stp>S23</stp>
        <stp>Curvedate</stp>
        <stp>44810</stp>
        <tr r="BW386" s="7"/>
      </tp>
      <tp t="s">
        <v>#N/A Error:User does not have access</v>
        <stp/>
        <stp>##V3_BCURVESTRIPV12</stp>
        <stp>[PortfolioDaily Data.xlsx]DF Curve!R396C40</stp>
        <stp>S23</stp>
        <stp>Curvedate</stp>
        <stp>44824</stp>
        <tr r="AN396" s="7"/>
      </tp>
      <tp t="s">
        <v>#N/A Error:User does not have access</v>
        <stp/>
        <stp>##V3_BCURVESTRIPV12</stp>
        <stp>[PortfolioDaily Data.xlsx]DF Curve!R406C25</stp>
        <stp>S23</stp>
        <stp>Curvedate</stp>
        <stp>44838</stp>
        <tr r="Y406" s="7"/>
      </tp>
      <tp t="s">
        <v>#N/A Error:User does not have access</v>
        <stp/>
        <stp>##V3_BCURVESTRIPV12</stp>
        <stp>[PortfolioDaily Data.xlsx]DF Curve!R426C79</stp>
        <stp>S23</stp>
        <stp>Curvedate</stp>
        <stp>44866</stp>
        <tr r="CA426" s="7"/>
      </tp>
      <tp t="s">
        <v>#N/A Error:User does not have access</v>
        <stp/>
        <stp>##V3_BCURVESTRIPV12</stp>
        <stp>[PortfolioDaily Data.xlsx]DF Curve!R387C74</stp>
        <stp>S23</stp>
        <stp>Curvedate</stp>
        <stp>44811</stp>
        <tr r="BV387" s="7"/>
      </tp>
      <tp t="s">
        <v>#N/A Error:User does not have access</v>
        <stp/>
        <stp>##V3_BCURVESTRIPV12</stp>
        <stp>[PortfolioDaily Data.xlsx]DF Curve!R397C41</stp>
        <stp>S23</stp>
        <stp>Curvedate</stp>
        <stp>44825</stp>
        <tr r="AO397" s="7"/>
      </tp>
      <tp t="s">
        <v>#N/A Error:User does not have access</v>
        <stp/>
        <stp>##V3_BCURVESTRIPV12</stp>
        <stp>[PortfolioDaily Data.xlsx]DF Curve!R407C24</stp>
        <stp>S23</stp>
        <stp>Curvedate</stp>
        <stp>44839</stp>
        <tr r="X407" s="7"/>
      </tp>
      <tp t="s">
        <v>#N/A Error:User does not have access</v>
        <stp/>
        <stp>##V3_BCURVESTRIPV12</stp>
        <stp>[PortfolioDaily Data.xlsx]DF Curve!R427C78</stp>
        <stp>S23</stp>
        <stp>Curvedate</stp>
        <stp>44867</stp>
        <tr r="BZ427" s="7"/>
      </tp>
      <tp t="s">
        <v>#N/A Error:User does not have access</v>
        <stp/>
        <stp>##V3_BCURVESTRIPV12</stp>
        <stp>[PortfolioDaily Data.xlsx]DF Curve!R384C63</stp>
        <stp>S23</stp>
        <stp>Curvedate</stp>
        <stp>44806</stp>
        <tr r="BK384" s="7"/>
      </tp>
      <tp t="s">
        <v>#N/A Error:User does not have access</v>
        <stp/>
        <stp>##V3_BCURVESTRIPV12</stp>
        <stp>[PortfolioDaily Data.xlsx]DF Curve!R394C44</stp>
        <stp>S23</stp>
        <stp>Curvedate</stp>
        <stp>44820</stp>
        <tr r="AR394" s="7"/>
      </tp>
      <tp t="s">
        <v>#N/A Error:User does not have access</v>
        <stp/>
        <stp>##V3_BCURVESTRIPV12</stp>
        <stp>[PortfolioDaily Data.xlsx]DF Curve!R404C29</stp>
        <stp>S23</stp>
        <stp>Curvedate</stp>
        <stp>44834</stp>
        <tr r="AC404" s="7"/>
      </tp>
      <tp t="s">
        <v>#N/A Error:User does not have access</v>
        <stp/>
        <stp>##V3_BCURVESTRIPV12</stp>
        <stp>[PortfolioDaily Data.xlsx]DF Curve!R414C54</stp>
        <stp>S23</stp>
        <stp>Curvedate</stp>
        <stp>44848</stp>
        <tr r="BB414" s="7"/>
      </tp>
      <tp t="s">
        <v>#N/A Error:User does not have access</v>
        <stp/>
        <stp>##V3_BCURVESTRIPV12</stp>
        <stp>[PortfolioDaily Data.xlsx]DF Curve!R434C68</stp>
        <stp>S23</stp>
        <stp>Curvedate</stp>
        <stp>44876</stp>
        <tr r="BP434" s="7"/>
      </tp>
      <tp t="s">
        <v>#N/A Error:User does not have access</v>
        <stp/>
        <stp>##V3_BCURVESTRIPV12</stp>
        <stp>[PortfolioDaily Data.xlsx]DF Curve!R444C89</stp>
        <stp>S23</stp>
        <stp>Curvedate</stp>
        <stp>44890</stp>
        <tr r="CK444" s="7"/>
      </tp>
      <tp t="s">
        <v>#N/A Error:User does not have access</v>
        <stp/>
        <stp>##V3_BCURVESTRIPV12</stp>
        <stp>[PortfolioDaily Data.xlsx]DF Curve!R395C47</stp>
        <stp>S23</stp>
        <stp>Curvedate</stp>
        <stp>44823</stp>
        <tr r="AU395" s="7"/>
      </tp>
      <tp t="s">
        <v>#N/A Error:User does not have access</v>
        <stp/>
        <stp>##V3_BCURVESTRIPV12</stp>
        <stp>[PortfolioDaily Data.xlsx]DF Curve!R435C67</stp>
        <stp>S23</stp>
        <stp>Curvedate</stp>
        <stp>44879</stp>
        <tr r="BO435" s="7"/>
      </tp>
      <tp t="s">
        <v>#N/A Error:User does not have access</v>
        <stp/>
        <stp>##V3_BCURVESTRIPV12</stp>
        <stp>[PortfolioDaily Data.xlsx]DF Curve!R388C77</stp>
        <stp>S23</stp>
        <stp>Curvedate</stp>
        <stp>44812</stp>
        <tr r="BY388" s="7"/>
      </tp>
      <tp t="s">
        <v>#N/A Error:User does not have access</v>
        <stp/>
        <stp>##V3_BCURVESTRIPV12</stp>
        <stp>[PortfolioDaily Data.xlsx]DF Curve!R398C42</stp>
        <stp>S23</stp>
        <stp>Curvedate</stp>
        <stp>44826</stp>
        <tr r="AP398" s="7"/>
      </tp>
      <tp t="s">
        <v>#N/A Error:User does not have access</v>
        <stp/>
        <stp>##V3_BCURVESTRIPV12</stp>
        <stp>[PortfolioDaily Data.xlsx]DF Curve!R418C48</stp>
        <stp>S23</stp>
        <stp>Curvedate</stp>
        <stp>44854</stp>
        <tr r="AV418" s="7"/>
      </tp>
      <tp t="s">
        <v>#N/A Error:User does not have access</v>
        <stp/>
        <stp>##V3_BCURVESTRIPV12</stp>
        <stp>[PortfolioDaily Data.xlsx]DF Curve!R428C77</stp>
        <stp>S23</stp>
        <stp>Curvedate</stp>
        <stp>44868</stp>
        <tr r="BY428" s="7"/>
      </tp>
      <tp t="s">
        <v>#N/A Error:User does not have access</v>
        <stp/>
        <stp>##V3_BCURVESTRIPV12</stp>
        <stp>[PortfolioDaily Data.xlsx]DF Curve!R389C76</stp>
        <stp>S23</stp>
        <stp>Curvedate</stp>
        <stp>44813</stp>
        <tr r="BX389" s="7"/>
      </tp>
      <tp t="s">
        <v>#N/A Error:User does not have access</v>
        <stp/>
        <stp>##V3_BCURVESTRIPV12</stp>
        <stp>[PortfolioDaily Data.xlsx]DF Curve!R399C43</stp>
        <stp>S23</stp>
        <stp>Curvedate</stp>
        <stp>44827</stp>
        <tr r="AQ399" s="7"/>
      </tp>
      <tp t="s">
        <v>#N/A Error:User does not have access</v>
        <stp/>
        <stp>##V3_BCURVESTRIPV12</stp>
        <stp>[PortfolioDaily Data.xlsx]DF Curve!R419C49</stp>
        <stp>S23</stp>
        <stp>Curvedate</stp>
        <stp>44855</stp>
        <tr r="AW419" s="7"/>
      </tp>
      <tp t="s">
        <v>#N/A Error:User does not have access</v>
        <stp/>
        <stp>##V3_BCURVESTRIPV12</stp>
        <stp>[PortfolioDaily Data.xlsx]DF Curve!R429C76</stp>
        <stp>S23</stp>
        <stp>Curvedate</stp>
        <stp>44869</stp>
        <tr r="BX429" s="7"/>
      </tp>
      <tp t="s">
        <v>#N/A Error:User does not have access</v>
        <stp/>
        <stp>##V3_BCURVESTRIPV12</stp>
        <stp>[PortfolioDaily Data.xlsx]DF Curve!R382C60</stp>
        <stp>S23</stp>
        <stp>Curvedate</stp>
        <stp>44804</stp>
        <tr r="BH382" s="7"/>
      </tp>
      <tp t="s">
        <v>#N/A Error:User does not have access</v>
        <stp/>
        <stp>##V3_BCURVESTRIPV12</stp>
        <stp>[PortfolioDaily Data.xlsx]DF Curve!R442C90</stp>
        <stp>S23</stp>
        <stp>Curvedate</stp>
        <stp>44888</stp>
        <tr r="CL442" s="7"/>
      </tp>
      <tp t="s">
        <v>#N/A Error:User does not have access</v>
        <stp/>
        <stp>##V3_BCURVESTRIPV12</stp>
        <stp>[PortfolioDaily Data.xlsx]DF Curve!R383C61</stp>
        <stp>S23</stp>
        <stp>Curvedate</stp>
        <stp>44805</stp>
        <tr r="BI383" s="7"/>
      </tp>
      <tp t="s">
        <v>#N/A Error:User does not have access</v>
        <stp/>
        <stp>##V3_BCURVESTRIPV12</stp>
        <stp>[PortfolioDaily Data.xlsx]DF Curve!R443C91</stp>
        <stp>S23</stp>
        <stp>Curvedate</stp>
        <stp>44889</stp>
        <tr r="CM443" s="7"/>
      </tp>
      <tp t="s">
        <v>#N/A Error:User does not have access</v>
        <stp/>
        <stp>##V3_BCURVESTRIPV12</stp>
        <stp>[PortfolioDaily Data.xlsx]DF Curve!R380C66</stp>
        <stp>S23</stp>
        <stp>Curvedate</stp>
        <stp>44802</stp>
        <tr r="BN380" s="7"/>
      </tp>
      <tp t="s">
        <v>#N/A Error:User does not have access</v>
        <stp/>
        <stp>##V3_BCURVESTRIPV12</stp>
        <stp>[PortfolioDaily Data.xlsx]DF Curve!R390C73</stp>
        <stp>S23</stp>
        <stp>Curvedate</stp>
        <stp>44816</stp>
        <tr r="BU390" s="7"/>
      </tp>
      <tp t="s">
        <v>#N/A Error:User does not have access</v>
        <stp/>
        <stp>##V3_BCURVESTRIPV12</stp>
        <stp>[PortfolioDaily Data.xlsx]DF Curve!R410C59</stp>
        <stp>S23</stp>
        <stp>Curvedate</stp>
        <stp>44844</stp>
        <tr r="BG410" s="7"/>
      </tp>
      <tp t="s">
        <v>#N/A Error:User does not have access</v>
        <stp/>
        <stp>##V3_BCURVESTRIPV12</stp>
        <stp>[PortfolioDaily Data.xlsx]DF Curve!R420C46</stp>
        <stp>S23</stp>
        <stp>Curvedate</stp>
        <stp>44858</stp>
        <tr r="AT420" s="7"/>
      </tp>
      <tp t="s">
        <v>#N/A Error:User does not have access</v>
        <stp/>
        <stp>##V3_BCURVESTRIPV12</stp>
        <stp>[PortfolioDaily Data.xlsx]DF Curve!R381C67</stp>
        <stp>S23</stp>
        <stp>Curvedate</stp>
        <stp>44803</stp>
        <tr r="BO381" s="7"/>
      </tp>
      <tp t="s">
        <v>#N/A Error:User does not have access</v>
        <stp/>
        <stp>##V3_BCURVESTRIPV12</stp>
        <stp>[PortfolioDaily Data.xlsx]DF Curve!R391C72</stp>
        <stp>S23</stp>
        <stp>Curvedate</stp>
        <stp>44817</stp>
        <tr r="BT391" s="7"/>
      </tp>
      <tp t="s">
        <v>#N/A Error:User does not have access</v>
        <stp/>
        <stp>##V3_BCURVESTRIPV12</stp>
        <stp>[PortfolioDaily Data.xlsx]DF Curve!R411C58</stp>
        <stp>S23</stp>
        <stp>Curvedate</stp>
        <stp>44845</stp>
        <tr r="BF411" s="7"/>
      </tp>
      <tp t="s">
        <v>#N/A Error:User does not have access</v>
        <stp/>
        <stp>##V3_BCURVESTRIPV12</stp>
        <stp>[PortfolioDaily Data.xlsx]DF Curve!R421C47</stp>
        <stp>S23</stp>
        <stp>Curvedate</stp>
        <stp>44859</stp>
        <tr r="AU421" s="7"/>
      </tp>
      <tp t="s">
        <v>#N/A Error:User does not have access</v>
        <stp/>
        <stp>##V3_BCURVESTRIPV12</stp>
        <stp>[PortfolioDaily Data.xlsx]DF Curve!R386C74</stp>
        <stp>S23</stp>
        <stp>Curvedate</stp>
        <stp>44810</stp>
        <tr r="BV386" s="7"/>
      </tp>
      <tp t="s">
        <v>#N/A Error:User does not have access</v>
        <stp/>
        <stp>##V3_BCURVESTRIPV12</stp>
        <stp>[PortfolioDaily Data.xlsx]DF Curve!R396C41</stp>
        <stp>S23</stp>
        <stp>Curvedate</stp>
        <stp>44824</stp>
        <tr r="AO396" s="7"/>
      </tp>
      <tp t="s">
        <v>#N/A Error:User does not have access</v>
        <stp/>
        <stp>##V3_BCURVESTRIPV12</stp>
        <stp>[PortfolioDaily Data.xlsx]DF Curve!R406C24</stp>
        <stp>S23</stp>
        <stp>Curvedate</stp>
        <stp>44838</stp>
        <tr r="X406" s="7"/>
      </tp>
      <tp t="s">
        <v>#N/A Error:User does not have access</v>
        <stp/>
        <stp>##V3_BCURVESTRIPV12</stp>
        <stp>[PortfolioDaily Data.xlsx]DF Curve!R426C78</stp>
        <stp>S23</stp>
        <stp>Curvedate</stp>
        <stp>44866</stp>
        <tr r="BZ426" s="7"/>
      </tp>
      <tp t="s">
        <v>#N/A Error:User does not have access</v>
        <stp/>
        <stp>##V3_BCURVESTRIPV12</stp>
        <stp>[PortfolioDaily Data.xlsx]DF Curve!R387C75</stp>
        <stp>S23</stp>
        <stp>Curvedate</stp>
        <stp>44811</stp>
        <tr r="BW387" s="7"/>
      </tp>
      <tp t="s">
        <v>#N/A Error:User does not have access</v>
        <stp/>
        <stp>##V3_BCURVESTRIPV12</stp>
        <stp>[PortfolioDaily Data.xlsx]DF Curve!R397C40</stp>
        <stp>S23</stp>
        <stp>Curvedate</stp>
        <stp>44825</stp>
        <tr r="AN397" s="7"/>
      </tp>
      <tp t="s">
        <v>#N/A Error:User does not have access</v>
        <stp/>
        <stp>##V3_BCURVESTRIPV12</stp>
        <stp>[PortfolioDaily Data.xlsx]DF Curve!R407C25</stp>
        <stp>S23</stp>
        <stp>Curvedate</stp>
        <stp>44839</stp>
        <tr r="Y407" s="7"/>
      </tp>
      <tp t="s">
        <v>#N/A Error:User does not have access</v>
        <stp/>
        <stp>##V3_BCURVESTRIPV12</stp>
        <stp>[PortfolioDaily Data.xlsx]DF Curve!R427C79</stp>
        <stp>S23</stp>
        <stp>Curvedate</stp>
        <stp>44867</stp>
        <tr r="CA427" s="7"/>
      </tp>
      <tp t="s">
        <v>#N/A Error:User does not have access</v>
        <stp/>
        <stp>##V3_BCURVESTRIPV12</stp>
        <stp>[PortfolioDaily Data.xlsx]DF Curve!R384C62</stp>
        <stp>S23</stp>
        <stp>Curvedate</stp>
        <stp>44806</stp>
        <tr r="BJ384" s="7"/>
      </tp>
      <tp t="s">
        <v>#N/A Error:User does not have access</v>
        <stp/>
        <stp>##V3_BCURVESTRIPV12</stp>
        <stp>[PortfolioDaily Data.xlsx]DF Curve!R394C45</stp>
        <stp>S23</stp>
        <stp>Curvedate</stp>
        <stp>44820</stp>
        <tr r="AS394" s="7"/>
      </tp>
      <tp t="s">
        <v>#N/A Error:User does not have access</v>
        <stp/>
        <stp>##V3_BCURVESTRIPV12</stp>
        <stp>[PortfolioDaily Data.xlsx]DF Curve!R404C28</stp>
        <stp>S23</stp>
        <stp>Curvedate</stp>
        <stp>44834</stp>
        <tr r="AB404" s="7"/>
      </tp>
      <tp t="s">
        <v>#N/A Error:User does not have access</v>
        <stp/>
        <stp>##V3_BCURVESTRIPV12</stp>
        <stp>[PortfolioDaily Data.xlsx]DF Curve!R414C55</stp>
        <stp>S23</stp>
        <stp>Curvedate</stp>
        <stp>44848</stp>
        <tr r="BC414" s="7"/>
      </tp>
      <tp t="s">
        <v>#N/A Error:User does not have access</v>
        <stp/>
        <stp>##V3_BCURVESTRIPV12</stp>
        <stp>[PortfolioDaily Data.xlsx]DF Curve!R434C69</stp>
        <stp>S23</stp>
        <stp>Curvedate</stp>
        <stp>44876</stp>
        <tr r="BQ434" s="7"/>
      </tp>
      <tp t="s">
        <v>#N/A Error:User does not have access</v>
        <stp/>
        <stp>##V3_BCURVESTRIPV12</stp>
        <stp>[PortfolioDaily Data.xlsx]DF Curve!R444C88</stp>
        <stp>S23</stp>
        <stp>Curvedate</stp>
        <stp>44890</stp>
        <tr r="CJ444" s="7"/>
      </tp>
      <tp t="s">
        <v>#N/A Error:User does not have access</v>
        <stp/>
        <stp>##V3_BCURVESTRIPV12</stp>
        <stp>[PortfolioDaily Data.xlsx]DF Curve!R395C46</stp>
        <stp>S23</stp>
        <stp>Curvedate</stp>
        <stp>44823</stp>
        <tr r="AT395" s="7"/>
      </tp>
      <tp t="s">
        <v>#N/A Error:User does not have access</v>
        <stp/>
        <stp>##V3_BCURVESTRIPV12</stp>
        <stp>[PortfolioDaily Data.xlsx]DF Curve!R435C66</stp>
        <stp>S23</stp>
        <stp>Curvedate</stp>
        <stp>44879</stp>
        <tr r="BN435" s="7"/>
      </tp>
      <tp t="s">
        <v>#N/A Error:User does not have access</v>
        <stp/>
        <stp>##V3_BCURVESTRIPV12</stp>
        <stp>[PortfolioDaily Data.xlsx]DF Curve!R388C76</stp>
        <stp>S23</stp>
        <stp>Curvedate</stp>
        <stp>44812</stp>
        <tr r="BX388" s="7"/>
      </tp>
      <tp t="s">
        <v>#N/A Error:User does not have access</v>
        <stp/>
        <stp>##V3_BCURVESTRIPV12</stp>
        <stp>[PortfolioDaily Data.xlsx]DF Curve!R398C43</stp>
        <stp>S23</stp>
        <stp>Curvedate</stp>
        <stp>44826</stp>
        <tr r="AQ398" s="7"/>
      </tp>
      <tp t="s">
        <v>#N/A Error:User does not have access</v>
        <stp/>
        <stp>##V3_BCURVESTRIPV12</stp>
        <stp>[PortfolioDaily Data.xlsx]DF Curve!R418C49</stp>
        <stp>S23</stp>
        <stp>Curvedate</stp>
        <stp>44854</stp>
        <tr r="AW418" s="7"/>
      </tp>
      <tp t="s">
        <v>#N/A Error:User does not have access</v>
        <stp/>
        <stp>##V3_BCURVESTRIPV12</stp>
        <stp>[PortfolioDaily Data.xlsx]DF Curve!R428C76</stp>
        <stp>S23</stp>
        <stp>Curvedate</stp>
        <stp>44868</stp>
        <tr r="BX428" s="7"/>
      </tp>
      <tp t="s">
        <v>#N/A Error:User does not have access</v>
        <stp/>
        <stp>##V3_BCURVESTRIPV12</stp>
        <stp>[PortfolioDaily Data.xlsx]DF Curve!R389C77</stp>
        <stp>S23</stp>
        <stp>Curvedate</stp>
        <stp>44813</stp>
        <tr r="BY389" s="7"/>
      </tp>
      <tp t="s">
        <v>#N/A Error:User does not have access</v>
        <stp/>
        <stp>##V3_BCURVESTRIPV12</stp>
        <stp>[PortfolioDaily Data.xlsx]DF Curve!R399C42</stp>
        <stp>S23</stp>
        <stp>Curvedate</stp>
        <stp>44827</stp>
        <tr r="AP399" s="7"/>
      </tp>
      <tp t="s">
        <v>#N/A Error:User does not have access</v>
        <stp/>
        <stp>##V3_BCURVESTRIPV12</stp>
        <stp>[PortfolioDaily Data.xlsx]DF Curve!R419C48</stp>
        <stp>S23</stp>
        <stp>Curvedate</stp>
        <stp>44855</stp>
        <tr r="AV419" s="7"/>
      </tp>
      <tp t="s">
        <v>#N/A Error:User does not have access</v>
        <stp/>
        <stp>##V3_BCURVESTRIPV12</stp>
        <stp>[PortfolioDaily Data.xlsx]DF Curve!R429C77</stp>
        <stp>S23</stp>
        <stp>Curvedate</stp>
        <stp>44869</stp>
        <tr r="BY429" s="7"/>
      </tp>
      <tp t="s">
        <v>#N/A Error:User does not have access</v>
        <stp/>
        <stp>##V3_BCURVESTRIPV12</stp>
        <stp>[PortfolioDaily Data.xlsx]DF Curve!R392C72</stp>
        <stp>S23</stp>
        <stp>Curvedate</stp>
        <stp>44818</stp>
        <tr r="BT392" s="7"/>
      </tp>
      <tp t="s">
        <v>#N/A Error:User does not have access</v>
        <stp/>
        <stp>##V3_BCURVESTRIPV12</stp>
        <stp>[PortfolioDaily Data.xlsx]DF Curve!R402C21</stp>
        <stp>S23</stp>
        <stp>Curvedate</stp>
        <stp>44832</stp>
        <tr r="U402" s="7"/>
      </tp>
      <tp t="s">
        <v>#N/A Error:User does not have access</v>
        <stp/>
        <stp>##V3_BCURVESTRIPV12</stp>
        <stp>[PortfolioDaily Data.xlsx]DF Curve!R412C54</stp>
        <stp>S23</stp>
        <stp>Curvedate</stp>
        <stp>44846</stp>
        <tr r="BB412" s="7"/>
      </tp>
      <tp t="s">
        <v>#N/A Error:User does not have access</v>
        <stp/>
        <stp>##V3_BCURVESTRIPV12</stp>
        <stp>[PortfolioDaily Data.xlsx]DF Curve!R422C71</stp>
        <stp>S23</stp>
        <stp>Curvedate</stp>
        <stp>44860</stp>
        <tr r="BS422" s="7"/>
      </tp>
      <tp t="s">
        <v>#N/A Error:User does not have access</v>
        <stp/>
        <stp>##V3_BCURVESTRIPV12</stp>
        <stp>[PortfolioDaily Data.xlsx]DF Curve!R432C64</stp>
        <stp>S23</stp>
        <stp>Curvedate</stp>
        <stp>44874</stp>
        <tr r="BL432" s="7"/>
      </tp>
      <tp t="s">
        <v>#N/A Error:User does not have access</v>
        <stp/>
        <stp>##V3_BCURVESTRIPV12</stp>
        <stp>[PortfolioDaily Data.xlsx]DF Curve!R393C73</stp>
        <stp>S23</stp>
        <stp>Curvedate</stp>
        <stp>44819</stp>
        <tr r="BU393" s="7"/>
      </tp>
      <tp t="s">
        <v>#N/A Error:User does not have access</v>
        <stp/>
        <stp>##V3_BCURVESTRIPV12</stp>
        <stp>[PortfolioDaily Data.xlsx]DF Curve!R403C20</stp>
        <stp>S23</stp>
        <stp>Curvedate</stp>
        <stp>44833</stp>
        <tr r="T403" s="7"/>
      </tp>
      <tp t="s">
        <v>#N/A Error:User does not have access</v>
        <stp/>
        <stp>##V3_BCURVESTRIPV12</stp>
        <stp>[PortfolioDaily Data.xlsx]DF Curve!R413C55</stp>
        <stp>S23</stp>
        <stp>Curvedate</stp>
        <stp>44847</stp>
        <tr r="BC413" s="7"/>
      </tp>
      <tp t="s">
        <v>#N/A Error:User does not have access</v>
        <stp/>
        <stp>##V3_BCURVESTRIPV12</stp>
        <stp>[PortfolioDaily Data.xlsx]DF Curve!R423C70</stp>
        <stp>S23</stp>
        <stp>Curvedate</stp>
        <stp>44861</stp>
        <tr r="BR423" s="7"/>
      </tp>
      <tp t="s">
        <v>#N/A Error:User does not have access</v>
        <stp/>
        <stp>##V3_BCURVESTRIPV12</stp>
        <stp>[PortfolioDaily Data.xlsx]DF Curve!R433C65</stp>
        <stp>S23</stp>
        <stp>Curvedate</stp>
        <stp>44875</stp>
        <tr r="BM433" s="7"/>
      </tp>
      <tp t="s">
        <v>#N/A Error:User does not have access</v>
        <stp/>
        <stp>##V3_BCURVESTRIPV12</stp>
        <stp>[PortfolioDaily Data.xlsx]DF Curve!R380C69</stp>
        <stp>S23</stp>
        <stp>Curvedate</stp>
        <stp>44802</stp>
        <tr r="BQ380" s="7"/>
      </tp>
      <tp t="s">
        <v>#N/A Error:User does not have access</v>
        <stp/>
        <stp>##V3_BCURVESTRIPV12</stp>
        <stp>[PortfolioDaily Data.xlsx]DF Curve!R400C23</stp>
        <stp>S23</stp>
        <stp>Curvedate</stp>
        <stp>44830</stp>
        <tr r="W400" s="7"/>
      </tp>
      <tp t="s">
        <v>#N/A Error:User does not have access</v>
        <stp/>
        <stp>##V3_BCURVESTRIPV12</stp>
        <stp>[PortfolioDaily Data.xlsx]DF Curve!R410C56</stp>
        <stp>S23</stp>
        <stp>Curvedate</stp>
        <stp>44844</stp>
        <tr r="BD410" s="7"/>
      </tp>
      <tp t="s">
        <v>#N/A Error:User does not have access</v>
        <stp/>
        <stp>##V3_BCURVESTRIPV12</stp>
        <stp>[PortfolioDaily Data.xlsx]DF Curve!R420C49</stp>
        <stp>S23</stp>
        <stp>Curvedate</stp>
        <stp>44858</stp>
        <tr r="AW420" s="7"/>
      </tp>
      <tp t="s">
        <v>#N/A Error:User does not have access</v>
        <stp/>
        <stp>##V3_BCURVESTRIPV12</stp>
        <stp>[PortfolioDaily Data.xlsx]DF Curve!R430C62</stp>
        <stp>S23</stp>
        <stp>Curvedate</stp>
        <stp>44872</stp>
        <tr r="BJ430" s="7"/>
      </tp>
      <tp t="s">
        <v>#N/A Error:User does not have access</v>
        <stp/>
        <stp>##V3_BCURVESTRIPV12</stp>
        <stp>[PortfolioDaily Data.xlsx]DF Curve!R440C91</stp>
        <stp>S23</stp>
        <stp>Curvedate</stp>
        <stp>44886</stp>
        <tr r="CM440" s="7"/>
      </tp>
      <tp t="s">
        <v>#N/A Error:User does not have access</v>
        <stp/>
        <stp>##V3_BCURVESTRIPV12</stp>
        <stp>[PortfolioDaily Data.xlsx]DF Curve!R381C68</stp>
        <stp>S23</stp>
        <stp>Curvedate</stp>
        <stp>44803</stp>
        <tr r="BP381" s="7"/>
      </tp>
      <tp t="s">
        <v>#N/A Error:User does not have access</v>
        <stp/>
        <stp>##V3_BCURVESTRIPV12</stp>
        <stp>[PortfolioDaily Data.xlsx]DF Curve!R401C22</stp>
        <stp>S23</stp>
        <stp>Curvedate</stp>
        <stp>44831</stp>
        <tr r="V401" s="7"/>
      </tp>
      <tp t="s">
        <v>#N/A Error:User does not have access</v>
        <stp/>
        <stp>##V3_BCURVESTRIPV12</stp>
        <stp>[PortfolioDaily Data.xlsx]DF Curve!R411C57</stp>
        <stp>S23</stp>
        <stp>Curvedate</stp>
        <stp>44845</stp>
        <tr r="BE411" s="7"/>
      </tp>
      <tp t="s">
        <v>#N/A Error:User does not have access</v>
        <stp/>
        <stp>##V3_BCURVESTRIPV12</stp>
        <stp>[PortfolioDaily Data.xlsx]DF Curve!R421C48</stp>
        <stp>S23</stp>
        <stp>Curvedate</stp>
        <stp>44859</stp>
        <tr r="AV421" s="7"/>
      </tp>
      <tp t="s">
        <v>#N/A Error:User does not have access</v>
        <stp/>
        <stp>##V3_BCURVESTRIPV12</stp>
        <stp>[PortfolioDaily Data.xlsx]DF Curve!R431C63</stp>
        <stp>S23</stp>
        <stp>Curvedate</stp>
        <stp>44873</stp>
        <tr r="BK431" s="7"/>
      </tp>
      <tp t="s">
        <v>#N/A Error:User does not have access</v>
        <stp/>
        <stp>##V3_BCURVESTRIPV12</stp>
        <stp>[PortfolioDaily Data.xlsx]DF Curve!R441C90</stp>
        <stp>S23</stp>
        <stp>Curvedate</stp>
        <stp>44887</stp>
        <tr r="CL441" s="7"/>
      </tp>
      <tp t="s">
        <v>#N/A Error:User does not have access</v>
        <stp/>
        <stp>##V3_BCURVESTRIPV12</stp>
        <stp>[PortfolioDaily Data.xlsx]DF Curve!R416C40</stp>
        <stp>S23</stp>
        <stp>Curvedate</stp>
        <stp>44852</stp>
        <tr r="AN416" s="7"/>
      </tp>
      <tp t="s">
        <v>#N/A Error:User does not have access</v>
        <stp/>
        <stp>##V3_BCURVESTRIPV12</stp>
        <stp>[PortfolioDaily Data.xlsx]DF Curve!R426C77</stp>
        <stp>S23</stp>
        <stp>Curvedate</stp>
        <stp>44866</stp>
        <tr r="BY426" s="7"/>
      </tp>
      <tp t="s">
        <v>#N/A Error:User does not have access</v>
        <stp/>
        <stp>##V3_BCURVESTRIPV12</stp>
        <stp>[PortfolioDaily Data.xlsx]DF Curve!R436C90</stp>
        <stp>S23</stp>
        <stp>Curvedate</stp>
        <stp>44880</stp>
        <tr r="CL436" s="7"/>
      </tp>
      <tp t="s">
        <v>#N/A Error:User does not have access</v>
        <stp/>
        <stp>##V3_BCURVESTRIPV12</stp>
        <stp>[PortfolioDaily Data.xlsx]DF Curve!R446C83</stp>
        <stp>S23</stp>
        <stp>Curvedate</stp>
        <stp>44894</stp>
        <tr r="CE446" s="7"/>
      </tp>
      <tp t="s">
        <v>#N/A Error:User does not have access</v>
        <stp/>
        <stp>##V3_BCURVESTRIPV12</stp>
        <stp>[PortfolioDaily Data.xlsx]DF Curve!R417C41</stp>
        <stp>S23</stp>
        <stp>Curvedate</stp>
        <stp>44853</stp>
        <tr r="AO417" s="7"/>
      </tp>
      <tp t="s">
        <v>#N/A Error:User does not have access</v>
        <stp/>
        <stp>##V3_BCURVESTRIPV12</stp>
        <stp>[PortfolioDaily Data.xlsx]DF Curve!R427C76</stp>
        <stp>S23</stp>
        <stp>Curvedate</stp>
        <stp>44867</stp>
        <tr r="BX427" s="7"/>
      </tp>
      <tp t="s">
        <v>#N/A Error:User does not have access</v>
        <stp/>
        <stp>##V3_BCURVESTRIPV12</stp>
        <stp>[PortfolioDaily Data.xlsx]DF Curve!R437C91</stp>
        <stp>S23</stp>
        <stp>Curvedate</stp>
        <stp>44881</stp>
        <tr r="CM437" s="7"/>
      </tp>
      <tp t="s">
        <v>#N/A Error:User does not have access</v>
        <stp/>
        <stp>##V3_BCURVESTRIPV12</stp>
        <stp>[PortfolioDaily Data.xlsx]DF Curve!R447C82</stp>
        <stp>S23</stp>
        <stp>Curvedate</stp>
        <stp>44895</stp>
        <tr r="CD447" s="7"/>
      </tp>
      <tp t="s">
        <v>#N/A Error:User does not have access</v>
        <stp/>
        <stp>##V3_BCURVESTRIPV12</stp>
        <stp>[PortfolioDaily Data.xlsx]DF Curve!R404C27</stp>
        <stp>S23</stp>
        <stp>Curvedate</stp>
        <stp>44834</stp>
        <tr r="AA404" s="7"/>
      </tp>
      <tp t="s">
        <v>#N/A Error:User does not have access</v>
        <stp/>
        <stp>##V3_BCURVESTRIPV12</stp>
        <stp>[PortfolioDaily Data.xlsx]DF Curve!R424C73</stp>
        <stp>S23</stp>
        <stp>Curvedate</stp>
        <stp>44862</stp>
        <tr r="BU424" s="7"/>
      </tp>
      <tp t="s">
        <v>#N/A Error:User does not have access</v>
        <stp/>
        <stp>##V3_BCURVESTRIPV12</stp>
        <stp>[PortfolioDaily Data.xlsx]DF Curve!R434C66</stp>
        <stp>S23</stp>
        <stp>Curvedate</stp>
        <stp>44876</stp>
        <tr r="BN434" s="7"/>
      </tp>
      <tp t="s">
        <v>#N/A Error:User does not have access</v>
        <stp/>
        <stp>##V3_BCURVESTRIPV12</stp>
        <stp>[PortfolioDaily Data.xlsx]DF Curve!R444C87</stp>
        <stp>S23</stp>
        <stp>Curvedate</stp>
        <stp>44890</stp>
        <tr r="CI444" s="7"/>
      </tp>
      <tp t="s">
        <v>#N/A Error:User does not have access</v>
        <stp/>
        <stp>##V3_BCURVESTRIPV12</stp>
        <stp>[PortfolioDaily Data.xlsx]DF Curve!R385C62</stp>
        <stp>S23</stp>
        <stp>Curvedate</stp>
        <stp>44809</stp>
        <tr r="BJ385" s="7"/>
      </tp>
      <tp t="s">
        <v>#N/A Error:User does not have access</v>
        <stp/>
        <stp>##V3_BCURVESTRIPV12</stp>
        <stp>[PortfolioDaily Data.xlsx]DF Curve!R395C49</stp>
        <stp>S23</stp>
        <stp>Curvedate</stp>
        <stp>44823</stp>
        <tr r="AW395" s="7"/>
      </tp>
      <tp t="s">
        <v>#N/A Error:User does not have access</v>
        <stp/>
        <stp>##V3_BCURVESTRIPV12</stp>
        <stp>[PortfolioDaily Data.xlsx]DF Curve!R405C24</stp>
        <stp>S23</stp>
        <stp>Curvedate</stp>
        <stp>44837</stp>
        <tr r="X405" s="7"/>
      </tp>
      <tp t="s">
        <v>#N/A Error:User does not have access</v>
        <stp/>
        <stp>##V3_BCURVESTRIPV12</stp>
        <stp>[PortfolioDaily Data.xlsx]DF Curve!R415C43</stp>
        <stp>S23</stp>
        <stp>Curvedate</stp>
        <stp>44851</stp>
        <tr r="AQ415" s="7"/>
      </tp>
      <tp t="s">
        <v>#N/A Error:User does not have access</v>
        <stp/>
        <stp>##V3_BCURVESTRIPV12</stp>
        <stp>[PortfolioDaily Data.xlsx]DF Curve!R425C74</stp>
        <stp>S23</stp>
        <stp>Curvedate</stp>
        <stp>44865</stp>
        <tr r="BV425" s="7"/>
      </tp>
      <tp t="s">
        <v>#N/A Error:User does not have access</v>
        <stp/>
        <stp>##V3_BCURVESTRIPV12</stp>
        <stp>[PortfolioDaily Data.xlsx]DF Curve!R435C69</stp>
        <stp>S23</stp>
        <stp>Curvedate</stp>
        <stp>44879</stp>
        <tr r="BQ435" s="7"/>
      </tp>
      <tp t="s">
        <v>#N/A Error:User does not have access</v>
        <stp/>
        <stp>##V3_BCURVESTRIPV12</stp>
        <stp>[PortfolioDaily Data.xlsx]DF Curve!R445C84</stp>
        <stp>S23</stp>
        <stp>Curvedate</stp>
        <stp>44893</stp>
        <tr r="CF445" s="7"/>
      </tp>
      <tp t="s">
        <v>#N/A Error:User does not have access</v>
        <stp/>
        <stp>##V3_BCURVESTRIPV12</stp>
        <stp>[PortfolioDaily Data.xlsx]DF Curve!R388C79</stp>
        <stp>S23</stp>
        <stp>Curvedate</stp>
        <stp>44812</stp>
        <tr r="CA388" s="7"/>
      </tp>
      <tp t="s">
        <v>#N/A Error:User does not have access</v>
        <stp/>
        <stp>##V3_BCURVESTRIPV12</stp>
        <stp>[PortfolioDaily Data.xlsx]DF Curve!R408C53</stp>
        <stp>S23</stp>
        <stp>Curvedate</stp>
        <stp>44840</stp>
        <tr r="BA408" s="7"/>
      </tp>
      <tp t="s">
        <v>#N/A Error:User does not have access</v>
        <stp/>
        <stp>##V3_BCURVESTRIPV12</stp>
        <stp>[PortfolioDaily Data.xlsx]DF Curve!R418C46</stp>
        <stp>S23</stp>
        <stp>Curvedate</stp>
        <stp>44854</stp>
        <tr r="AT418" s="7"/>
      </tp>
      <tp t="s">
        <v>#N/A Error:User does not have access</v>
        <stp/>
        <stp>##V3_BCURVESTRIPV12</stp>
        <stp>[PortfolioDaily Data.xlsx]DF Curve!R428C79</stp>
        <stp>S23</stp>
        <stp>Curvedate</stp>
        <stp>44868</stp>
        <tr r="CA428" s="7"/>
      </tp>
      <tp t="s">
        <v>#N/A Error:User does not have access</v>
        <stp/>
        <stp>##V3_BCURVESTRIPV12</stp>
        <stp>[PortfolioDaily Data.xlsx]DF Curve!R438C92</stp>
        <stp>S23</stp>
        <stp>Curvedate</stp>
        <stp>44882</stp>
        <tr r="CN438" s="7"/>
      </tp>
      <tp t="s">
        <v>#N/A Error:User does not have access</v>
        <stp/>
        <stp>##V3_BCURVESTRIPV12</stp>
        <stp>[PortfolioDaily Data.xlsx]DF Curve!R448C81</stp>
        <stp>S23</stp>
        <stp>Curvedate</stp>
        <stp>44896</stp>
        <tr r="CC448" s="7"/>
      </tp>
      <tp t="s">
        <v>#N/A Error:User does not have access</v>
        <stp/>
        <stp>##V3_BCURVESTRIPV12</stp>
        <stp>[PortfolioDaily Data.xlsx]DF Curve!R389C78</stp>
        <stp>S23</stp>
        <stp>Curvedate</stp>
        <stp>44813</stp>
        <tr r="BZ389" s="7"/>
      </tp>
      <tp t="s">
        <v>#N/A Error:User does not have access</v>
        <stp/>
        <stp>##V3_BCURVESTRIPV12</stp>
        <stp>[PortfolioDaily Data.xlsx]DF Curve!R409C52</stp>
        <stp>S23</stp>
        <stp>Curvedate</stp>
        <stp>44841</stp>
        <tr r="AZ409" s="7"/>
      </tp>
      <tp t="s">
        <v>#N/A Error:User does not have access</v>
        <stp/>
        <stp>##V3_BCURVESTRIPV12</stp>
        <stp>[PortfolioDaily Data.xlsx]DF Curve!R419C47</stp>
        <stp>S23</stp>
        <stp>Curvedate</stp>
        <stp>44855</stp>
        <tr r="AU419" s="7"/>
      </tp>
      <tp t="s">
        <v>#N/A Error:User does not have access</v>
        <stp/>
        <stp>##V3_BCURVESTRIPV12</stp>
        <stp>[PortfolioDaily Data.xlsx]DF Curve!R429C78</stp>
        <stp>S23</stp>
        <stp>Curvedate</stp>
        <stp>44869</stp>
        <tr r="BZ429" s="7"/>
      </tp>
      <tp t="s">
        <v>#N/A Error:User does not have access</v>
        <stp/>
        <stp>##V3_BCURVESTRIPV12</stp>
        <stp>[PortfolioDaily Data.xlsx]DF Curve!R439C93</stp>
        <stp>S23</stp>
        <stp>Curvedate</stp>
        <stp>44883</stp>
        <tr r="CO439" s="7"/>
      </tp>
      <tp t="s">
        <v>#N/A Error:User does not have access</v>
        <stp/>
        <stp>##V3_BCURVESTRIPV12</stp>
        <stp>[PortfolioDaily Data.xlsx]DF Curve!R449C80</stp>
        <stp>S23</stp>
        <stp>Curvedate</stp>
        <stp>44897</stp>
        <tr r="CB449" s="7"/>
      </tp>
      <tp t="s">
        <v>#N/A Error:User does not have access</v>
        <stp/>
        <stp>##V3_BCURVESTRIPV12</stp>
        <stp>[PortfolioDaily Data.xlsx]DF Curve!R392C73</stp>
        <stp>S23</stp>
        <stp>Curvedate</stp>
        <stp>44818</stp>
        <tr r="BU392" s="7"/>
      </tp>
      <tp t="s">
        <v>#N/A Error:User does not have access</v>
        <stp/>
        <stp>##V3_BCURVESTRIPV12</stp>
        <stp>[PortfolioDaily Data.xlsx]DF Curve!R402C20</stp>
        <stp>S23</stp>
        <stp>Curvedate</stp>
        <stp>44832</stp>
        <tr r="T402" s="7"/>
      </tp>
      <tp t="s">
        <v>#N/A Error:User does not have access</v>
        <stp/>
        <stp>##V3_BCURVESTRIPV12</stp>
        <stp>[PortfolioDaily Data.xlsx]DF Curve!R412C55</stp>
        <stp>S23</stp>
        <stp>Curvedate</stp>
        <stp>44846</stp>
        <tr r="BC412" s="7"/>
      </tp>
      <tp t="s">
        <v>#N/A Error:User does not have access</v>
        <stp/>
        <stp>##V3_BCURVESTRIPV12</stp>
        <stp>[PortfolioDaily Data.xlsx]DF Curve!R422C70</stp>
        <stp>S23</stp>
        <stp>Curvedate</stp>
        <stp>44860</stp>
        <tr r="BR422" s="7"/>
      </tp>
      <tp t="s">
        <v>#N/A Error:User does not have access</v>
        <stp/>
        <stp>##V3_BCURVESTRIPV12</stp>
        <stp>[PortfolioDaily Data.xlsx]DF Curve!R432C65</stp>
        <stp>S23</stp>
        <stp>Curvedate</stp>
        <stp>44874</stp>
        <tr r="BM432" s="7"/>
      </tp>
      <tp t="s">
        <v>#N/A Error:User does not have access</v>
        <stp/>
        <stp>##V3_BCURVESTRIPV12</stp>
        <stp>[PortfolioDaily Data.xlsx]DF Curve!R393C72</stp>
        <stp>S23</stp>
        <stp>Curvedate</stp>
        <stp>44819</stp>
        <tr r="BT393" s="7"/>
      </tp>
      <tp t="s">
        <v>#N/A Error:User does not have access</v>
        <stp/>
        <stp>##V3_BCURVESTRIPV12</stp>
        <stp>[PortfolioDaily Data.xlsx]DF Curve!R403C21</stp>
        <stp>S23</stp>
        <stp>Curvedate</stp>
        <stp>44833</stp>
        <tr r="U403" s="7"/>
      </tp>
      <tp t="s">
        <v>#N/A Error:User does not have access</v>
        <stp/>
        <stp>##V3_BCURVESTRIPV12</stp>
        <stp>[PortfolioDaily Data.xlsx]DF Curve!R413C54</stp>
        <stp>S23</stp>
        <stp>Curvedate</stp>
        <stp>44847</stp>
        <tr r="BB413" s="7"/>
      </tp>
      <tp t="s">
        <v>#N/A Error:User does not have access</v>
        <stp/>
        <stp>##V3_BCURVESTRIPV12</stp>
        <stp>[PortfolioDaily Data.xlsx]DF Curve!R423C71</stp>
        <stp>S23</stp>
        <stp>Curvedate</stp>
        <stp>44861</stp>
        <tr r="BS423" s="7"/>
      </tp>
      <tp t="s">
        <v>#N/A Error:User does not have access</v>
        <stp/>
        <stp>##V3_BCURVESTRIPV12</stp>
        <stp>[PortfolioDaily Data.xlsx]DF Curve!R433C64</stp>
        <stp>S23</stp>
        <stp>Curvedate</stp>
        <stp>44875</stp>
        <tr r="BL433" s="7"/>
      </tp>
      <tp t="s">
        <v>#N/A Error:User does not have access</v>
        <stp/>
        <stp>##V3_BCURVESTRIPV12</stp>
        <stp>[PortfolioDaily Data.xlsx]DF Curve!R380C68</stp>
        <stp>S23</stp>
        <stp>Curvedate</stp>
        <stp>44802</stp>
        <tr r="BP380" s="7"/>
      </tp>
      <tp t="s">
        <v>#N/A Error:User does not have access</v>
        <stp/>
        <stp>##V3_BCURVESTRIPV12</stp>
        <stp>[PortfolioDaily Data.xlsx]DF Curve!R400C22</stp>
        <stp>S23</stp>
        <stp>Curvedate</stp>
        <stp>44830</stp>
        <tr r="V400" s="7"/>
      </tp>
      <tp t="s">
        <v>#N/A Error:User does not have access</v>
        <stp/>
        <stp>##V3_BCURVESTRIPV12</stp>
        <stp>[PortfolioDaily Data.xlsx]DF Curve!R410C57</stp>
        <stp>S23</stp>
        <stp>Curvedate</stp>
        <stp>44844</stp>
        <tr r="BE410" s="7"/>
      </tp>
      <tp t="s">
        <v>#N/A Error:User does not have access</v>
        <stp/>
        <stp>##V3_BCURVESTRIPV12</stp>
        <stp>[PortfolioDaily Data.xlsx]DF Curve!R420C48</stp>
        <stp>S23</stp>
        <stp>Curvedate</stp>
        <stp>44858</stp>
        <tr r="AV420" s="7"/>
      </tp>
      <tp t="s">
        <v>#N/A Error:User does not have access</v>
        <stp/>
        <stp>##V3_BCURVESTRIPV12</stp>
        <stp>[PortfolioDaily Data.xlsx]DF Curve!R430C63</stp>
        <stp>S23</stp>
        <stp>Curvedate</stp>
        <stp>44872</stp>
        <tr r="BK430" s="7"/>
      </tp>
      <tp t="s">
        <v>#N/A Error:User does not have access</v>
        <stp/>
        <stp>##V3_BCURVESTRIPV12</stp>
        <stp>[PortfolioDaily Data.xlsx]DF Curve!R440C90</stp>
        <stp>S23</stp>
        <stp>Curvedate</stp>
        <stp>44886</stp>
        <tr r="CL440" s="7"/>
      </tp>
      <tp t="s">
        <v>#N/A Error:User does not have access</v>
        <stp/>
        <stp>##V3_BCURVESTRIPV12</stp>
        <stp>[PortfolioDaily Data.xlsx]DF Curve!R381C69</stp>
        <stp>S23</stp>
        <stp>Curvedate</stp>
        <stp>44803</stp>
        <tr r="BQ381" s="7"/>
      </tp>
      <tp t="s">
        <v>#N/A Error:User does not have access</v>
        <stp/>
        <stp>##V3_BCURVESTRIPV12</stp>
        <stp>[PortfolioDaily Data.xlsx]DF Curve!R401C23</stp>
        <stp>S23</stp>
        <stp>Curvedate</stp>
        <stp>44831</stp>
        <tr r="W401" s="7"/>
      </tp>
      <tp t="s">
        <v>#N/A Error:User does not have access</v>
        <stp/>
        <stp>##V3_BCURVESTRIPV12</stp>
        <stp>[PortfolioDaily Data.xlsx]DF Curve!R411C56</stp>
        <stp>S23</stp>
        <stp>Curvedate</stp>
        <stp>44845</stp>
        <tr r="BD411" s="7"/>
      </tp>
      <tp t="s">
        <v>#N/A Error:User does not have access</v>
        <stp/>
        <stp>##V3_BCURVESTRIPV12</stp>
        <stp>[PortfolioDaily Data.xlsx]DF Curve!R421C49</stp>
        <stp>S23</stp>
        <stp>Curvedate</stp>
        <stp>44859</stp>
        <tr r="AW421" s="7"/>
      </tp>
      <tp t="s">
        <v>#N/A Error:User does not have access</v>
        <stp/>
        <stp>##V3_BCURVESTRIPV12</stp>
        <stp>[PortfolioDaily Data.xlsx]DF Curve!R431C62</stp>
        <stp>S23</stp>
        <stp>Curvedate</stp>
        <stp>44873</stp>
        <tr r="BJ431" s="7"/>
      </tp>
      <tp t="s">
        <v>#N/A Error:User does not have access</v>
        <stp/>
        <stp>##V3_BCURVESTRIPV12</stp>
        <stp>[PortfolioDaily Data.xlsx]DF Curve!R441C91</stp>
        <stp>S23</stp>
        <stp>Curvedate</stp>
        <stp>44887</stp>
        <tr r="CM441" s="7"/>
      </tp>
      <tp t="s">
        <v>#N/A Error:User does not have access</v>
        <stp/>
        <stp>##V3_BCURVESTRIPV12</stp>
        <stp>[PortfolioDaily Data.xlsx]DF Curve!R416C41</stp>
        <stp>S23</stp>
        <stp>Curvedate</stp>
        <stp>44852</stp>
        <tr r="AO416" s="7"/>
      </tp>
      <tp t="s">
        <v>#N/A Error:User does not have access</v>
        <stp/>
        <stp>##V3_BCURVESTRIPV12</stp>
        <stp>[PortfolioDaily Data.xlsx]DF Curve!R426C76</stp>
        <stp>S23</stp>
        <stp>Curvedate</stp>
        <stp>44866</stp>
        <tr r="BX426" s="7"/>
      </tp>
      <tp t="s">
        <v>#N/A Error:User does not have access</v>
        <stp/>
        <stp>##V3_BCURVESTRIPV12</stp>
        <stp>[PortfolioDaily Data.xlsx]DF Curve!R436C91</stp>
        <stp>S23</stp>
        <stp>Curvedate</stp>
        <stp>44880</stp>
        <tr r="CM436" s="7"/>
      </tp>
      <tp t="s">
        <v>#N/A Error:User does not have access</v>
        <stp/>
        <stp>##V3_BCURVESTRIPV12</stp>
        <stp>[PortfolioDaily Data.xlsx]DF Curve!R446C82</stp>
        <stp>S23</stp>
        <stp>Curvedate</stp>
        <stp>44894</stp>
        <tr r="CD446" s="7"/>
      </tp>
      <tp t="s">
        <v>#N/A Error:User does not have access</v>
        <stp/>
        <stp>##V3_BCURVESTRIPV12</stp>
        <stp>[PortfolioDaily Data.xlsx]DF Curve!R417C40</stp>
        <stp>S23</stp>
        <stp>Curvedate</stp>
        <stp>44853</stp>
        <tr r="AN417" s="7"/>
      </tp>
      <tp t="s">
        <v>#N/A Error:User does not have access</v>
        <stp/>
        <stp>##V3_BCURVESTRIPV12</stp>
        <stp>[PortfolioDaily Data.xlsx]DF Curve!R427C77</stp>
        <stp>S23</stp>
        <stp>Curvedate</stp>
        <stp>44867</stp>
        <tr r="BY427" s="7"/>
      </tp>
      <tp t="s">
        <v>#N/A Error:User does not have access</v>
        <stp/>
        <stp>##V3_BCURVESTRIPV12</stp>
        <stp>[PortfolioDaily Data.xlsx]DF Curve!R437C90</stp>
        <stp>S23</stp>
        <stp>Curvedate</stp>
        <stp>44881</stp>
        <tr r="CL437" s="7"/>
      </tp>
      <tp t="s">
        <v>#N/A Error:User does not have access</v>
        <stp/>
        <stp>##V3_BCURVESTRIPV12</stp>
        <stp>[PortfolioDaily Data.xlsx]DF Curve!R447C83</stp>
        <stp>S23</stp>
        <stp>Curvedate</stp>
        <stp>44895</stp>
        <tr r="CE447" s="7"/>
      </tp>
      <tp t="s">
        <v>#N/A Error:User does not have access</v>
        <stp/>
        <stp>##V3_BCURVESTRIPV12</stp>
        <stp>[PortfolioDaily Data.xlsx]DF Curve!R404C26</stp>
        <stp>S23</stp>
        <stp>Curvedate</stp>
        <stp>44834</stp>
        <tr r="Z404" s="7"/>
      </tp>
      <tp t="s">
        <v>#N/A Error:User does not have access</v>
        <stp/>
        <stp>##V3_BCURVESTRIPV12</stp>
        <stp>[PortfolioDaily Data.xlsx]DF Curve!R424C72</stp>
        <stp>S23</stp>
        <stp>Curvedate</stp>
        <stp>44862</stp>
        <tr r="BT424" s="7"/>
      </tp>
      <tp t="s">
        <v>#N/A Error:User does not have access</v>
        <stp/>
        <stp>##V3_BCURVESTRIPV12</stp>
        <stp>[PortfolioDaily Data.xlsx]DF Curve!R434C67</stp>
        <stp>S23</stp>
        <stp>Curvedate</stp>
        <stp>44876</stp>
        <tr r="BO434" s="7"/>
      </tp>
      <tp t="s">
        <v>#N/A Error:User does not have access</v>
        <stp/>
        <stp>##V3_BCURVESTRIPV12</stp>
        <stp>[PortfolioDaily Data.xlsx]DF Curve!R444C86</stp>
        <stp>S23</stp>
        <stp>Curvedate</stp>
        <stp>44890</stp>
        <tr r="CH444" s="7"/>
      </tp>
      <tp t="s">
        <v>#N/A Error:User does not have access</v>
        <stp/>
        <stp>##V3_BCURVESTRIPV12</stp>
        <stp>[PortfolioDaily Data.xlsx]DF Curve!R385C63</stp>
        <stp>S23</stp>
        <stp>Curvedate</stp>
        <stp>44809</stp>
        <tr r="BK385" s="7"/>
      </tp>
      <tp t="s">
        <v>#N/A Error:User does not have access</v>
        <stp/>
        <stp>##V3_BCURVESTRIPV12</stp>
        <stp>[PortfolioDaily Data.xlsx]DF Curve!R395C48</stp>
        <stp>S23</stp>
        <stp>Curvedate</stp>
        <stp>44823</stp>
        <tr r="AV395" s="7"/>
      </tp>
      <tp t="s">
        <v>#N/A Error:User does not have access</v>
        <stp/>
        <stp>##V3_BCURVESTRIPV12</stp>
        <stp>[PortfolioDaily Data.xlsx]DF Curve!R405C25</stp>
        <stp>S23</stp>
        <stp>Curvedate</stp>
        <stp>44837</stp>
        <tr r="Y405" s="7"/>
      </tp>
      <tp t="s">
        <v>#N/A Error:User does not have access</v>
        <stp/>
        <stp>##V3_BCURVESTRIPV12</stp>
        <stp>[PortfolioDaily Data.xlsx]DF Curve!R415C42</stp>
        <stp>S23</stp>
        <stp>Curvedate</stp>
        <stp>44851</stp>
        <tr r="AP415" s="7"/>
      </tp>
      <tp t="s">
        <v>#N/A Error:User does not have access</v>
        <stp/>
        <stp>##V3_BCURVESTRIPV12</stp>
        <stp>[PortfolioDaily Data.xlsx]DF Curve!R425C75</stp>
        <stp>S23</stp>
        <stp>Curvedate</stp>
        <stp>44865</stp>
        <tr r="BW425" s="7"/>
      </tp>
      <tp t="s">
        <v>#N/A Error:User does not have access</v>
        <stp/>
        <stp>##V3_BCURVESTRIPV12</stp>
        <stp>[PortfolioDaily Data.xlsx]DF Curve!R435C68</stp>
        <stp>S23</stp>
        <stp>Curvedate</stp>
        <stp>44879</stp>
        <tr r="BP435" s="7"/>
      </tp>
      <tp t="s">
        <v>#N/A Error:User does not have access</v>
        <stp/>
        <stp>##V3_BCURVESTRIPV12</stp>
        <stp>[PortfolioDaily Data.xlsx]DF Curve!R445C85</stp>
        <stp>S23</stp>
        <stp>Curvedate</stp>
        <stp>44893</stp>
        <tr r="CG445" s="7"/>
      </tp>
      <tp t="s">
        <v>#N/A Error:User does not have access</v>
        <stp/>
        <stp>##V3_BCURVESTRIPV12</stp>
        <stp>[PortfolioDaily Data.xlsx]DF Curve!R388C78</stp>
        <stp>S23</stp>
        <stp>Curvedate</stp>
        <stp>44812</stp>
        <tr r="BZ388" s="7"/>
      </tp>
      <tp t="s">
        <v>#N/A Error:User does not have access</v>
        <stp/>
        <stp>##V3_BCURVESTRIPV12</stp>
        <stp>[PortfolioDaily Data.xlsx]DF Curve!R408C52</stp>
        <stp>S23</stp>
        <stp>Curvedate</stp>
        <stp>44840</stp>
        <tr r="AZ408" s="7"/>
      </tp>
      <tp t="s">
        <v>#N/A Error:User does not have access</v>
        <stp/>
        <stp>##V3_BCURVESTRIPV12</stp>
        <stp>[PortfolioDaily Data.xlsx]DF Curve!R418C47</stp>
        <stp>S23</stp>
        <stp>Curvedate</stp>
        <stp>44854</stp>
        <tr r="AU418" s="7"/>
      </tp>
      <tp t="s">
        <v>#N/A Error:User does not have access</v>
        <stp/>
        <stp>##V3_BCURVESTRIPV12</stp>
        <stp>[PortfolioDaily Data.xlsx]DF Curve!R428C78</stp>
        <stp>S23</stp>
        <stp>Curvedate</stp>
        <stp>44868</stp>
        <tr r="BZ428" s="7"/>
      </tp>
      <tp t="s">
        <v>#N/A Error:User does not have access</v>
        <stp/>
        <stp>##V3_BCURVESTRIPV12</stp>
        <stp>[PortfolioDaily Data.xlsx]DF Curve!R438C93</stp>
        <stp>S23</stp>
        <stp>Curvedate</stp>
        <stp>44882</stp>
        <tr r="CO438" s="7"/>
      </tp>
      <tp t="s">
        <v>#N/A Error:User does not have access</v>
        <stp/>
        <stp>##V3_BCURVESTRIPV12</stp>
        <stp>[PortfolioDaily Data.xlsx]DF Curve!R448C80</stp>
        <stp>S23</stp>
        <stp>Curvedate</stp>
        <stp>44896</stp>
        <tr r="CB448" s="7"/>
      </tp>
      <tp t="s">
        <v>#N/A Error:User does not have access</v>
        <stp/>
        <stp>##V3_BCURVESTRIPV12</stp>
        <stp>[PortfolioDaily Data.xlsx]DF Curve!R389C79</stp>
        <stp>S23</stp>
        <stp>Curvedate</stp>
        <stp>44813</stp>
        <tr r="CA389" s="7"/>
      </tp>
      <tp t="s">
        <v>#N/A Error:User does not have access</v>
        <stp/>
        <stp>##V3_BCURVESTRIPV12</stp>
        <stp>[PortfolioDaily Data.xlsx]DF Curve!R409C53</stp>
        <stp>S23</stp>
        <stp>Curvedate</stp>
        <stp>44841</stp>
        <tr r="BA409" s="7"/>
      </tp>
      <tp t="s">
        <v>#N/A Error:User does not have access</v>
        <stp/>
        <stp>##V3_BCURVESTRIPV12</stp>
        <stp>[PortfolioDaily Data.xlsx]DF Curve!R419C46</stp>
        <stp>S23</stp>
        <stp>Curvedate</stp>
        <stp>44855</stp>
        <tr r="AT419" s="7"/>
      </tp>
      <tp t="s">
        <v>#N/A Error:User does not have access</v>
        <stp/>
        <stp>##V3_BCURVESTRIPV12</stp>
        <stp>[PortfolioDaily Data.xlsx]DF Curve!R429C79</stp>
        <stp>S23</stp>
        <stp>Curvedate</stp>
        <stp>44869</stp>
        <tr r="CA429" s="7"/>
      </tp>
      <tp t="s">
        <v>#N/A Error:User does not have access</v>
        <stp/>
        <stp>##V3_BCURVESTRIPV12</stp>
        <stp>[PortfolioDaily Data.xlsx]DF Curve!R439C92</stp>
        <stp>S23</stp>
        <stp>Curvedate</stp>
        <stp>44883</stp>
        <tr r="CN439" s="7"/>
      </tp>
      <tp t="s">
        <v>#N/A Error:User does not have access</v>
        <stp/>
        <stp>##V3_BCURVESTRIPV12</stp>
        <stp>[PortfolioDaily Data.xlsx]DF Curve!R449C81</stp>
        <stp>S23</stp>
        <stp>Curvedate</stp>
        <stp>44897</stp>
        <tr r="CC449" s="7"/>
      </tp>
      <tp t="s">
        <v>#N/A Error:User does not have access</v>
        <stp/>
        <stp>##V3_BCURVESTRIPV12</stp>
        <stp>[PortfolioDaily Data.xlsx]DF Curve!R392C70</stp>
        <stp>S23</stp>
        <stp>Curvedate</stp>
        <stp>44818</stp>
        <tr r="BR392" s="7"/>
      </tp>
      <tp t="s">
        <v>#N/A Error:User does not have access</v>
        <stp/>
        <stp>##V3_BCURVESTRIPV12</stp>
        <stp>[PortfolioDaily Data.xlsx]DF Curve!R402C23</stp>
        <stp>S23</stp>
        <stp>Curvedate</stp>
        <stp>44832</stp>
        <tr r="W402" s="7"/>
      </tp>
      <tp t="s">
        <v>#N/A Error:User does not have access</v>
        <stp/>
        <stp>##V3_BCURVESTRIPV12</stp>
        <stp>[PortfolioDaily Data.xlsx]DF Curve!R412C56</stp>
        <stp>S23</stp>
        <stp>Curvedate</stp>
        <stp>44846</stp>
        <tr r="BD412" s="7"/>
      </tp>
      <tp t="s">
        <v>#N/A Error:User does not have access</v>
        <stp/>
        <stp>##V3_BCURVESTRIPV12</stp>
        <stp>[PortfolioDaily Data.xlsx]DF Curve!R422C73</stp>
        <stp>S23</stp>
        <stp>Curvedate</stp>
        <stp>44860</stp>
        <tr r="BU422" s="7"/>
      </tp>
      <tp t="s">
        <v>#N/A Error:User does not have access</v>
        <stp/>
        <stp>##V3_BCURVESTRIPV12</stp>
        <stp>[PortfolioDaily Data.xlsx]DF Curve!R432C66</stp>
        <stp>S23</stp>
        <stp>Curvedate</stp>
        <stp>44874</stp>
        <tr r="BN432" s="7"/>
      </tp>
      <tp t="s">
        <v>#N/A Error:User does not have access</v>
        <stp/>
        <stp>##V3_BCURVESTRIPV12</stp>
        <stp>[PortfolioDaily Data.xlsx]DF Curve!R393C71</stp>
        <stp>S23</stp>
        <stp>Curvedate</stp>
        <stp>44819</stp>
        <tr r="BS393" s="7"/>
      </tp>
      <tp t="s">
        <v>#N/A Error:User does not have access</v>
        <stp/>
        <stp>##V3_BCURVESTRIPV12</stp>
        <stp>[PortfolioDaily Data.xlsx]DF Curve!R403C22</stp>
        <stp>S23</stp>
        <stp>Curvedate</stp>
        <stp>44833</stp>
        <tr r="V403" s="7"/>
      </tp>
      <tp t="s">
        <v>#N/A Error:User does not have access</v>
        <stp/>
        <stp>##V3_BCURVESTRIPV12</stp>
        <stp>[PortfolioDaily Data.xlsx]DF Curve!R413C57</stp>
        <stp>S23</stp>
        <stp>Curvedate</stp>
        <stp>44847</stp>
        <tr r="BE413" s="7"/>
      </tp>
      <tp t="s">
        <v>#N/A Error:User does not have access</v>
        <stp/>
        <stp>##V3_BCURVESTRIPV12</stp>
        <stp>[PortfolioDaily Data.xlsx]DF Curve!R423C72</stp>
        <stp>S23</stp>
        <stp>Curvedate</stp>
        <stp>44861</stp>
        <tr r="BT423" s="7"/>
      </tp>
      <tp t="s">
        <v>#N/A Error:User does not have access</v>
        <stp/>
        <stp>##V3_BCURVESTRIPV12</stp>
        <stp>[PortfolioDaily Data.xlsx]DF Curve!R433C67</stp>
        <stp>S23</stp>
        <stp>Curvedate</stp>
        <stp>44875</stp>
        <tr r="BO433" s="7"/>
      </tp>
      <tp t="s">
        <v>#N/A Error:User does not have access</v>
        <stp/>
        <stp>##V3_BCURVESTRIPV12</stp>
        <stp>[PortfolioDaily Data.xlsx]DF Curve!R400C21</stp>
        <stp>S23</stp>
        <stp>Curvedate</stp>
        <stp>44830</stp>
        <tr r="U400" s="7"/>
      </tp>
      <tp t="s">
        <v>#N/A Error:User does not have access</v>
        <stp/>
        <stp>##V3_BCURVESTRIPV12</stp>
        <stp>[PortfolioDaily Data.xlsx]DF Curve!R410C54</stp>
        <stp>S23</stp>
        <stp>Curvedate</stp>
        <stp>44844</stp>
        <tr r="BB410" s="7"/>
      </tp>
      <tp t="s">
        <v>#N/A Error:User does not have access</v>
        <stp/>
        <stp>##V3_BCURVESTRIPV12</stp>
        <stp>[PortfolioDaily Data.xlsx]DF Curve!R430C60</stp>
        <stp>S23</stp>
        <stp>Curvedate</stp>
        <stp>44872</stp>
        <tr r="BH430" s="7"/>
      </tp>
      <tp t="s">
        <v>#N/A Error:User does not have access</v>
        <stp/>
        <stp>##V3_BCURVESTRIPV12</stp>
        <stp>[PortfolioDaily Data.xlsx]DF Curve!R440C93</stp>
        <stp>S23</stp>
        <stp>Curvedate</stp>
        <stp>44886</stp>
        <tr r="CO440" s="7"/>
      </tp>
      <tp t="s">
        <v>#N/A Error:User does not have access</v>
        <stp/>
        <stp>##V3_BCURVESTRIPV12</stp>
        <stp>[PortfolioDaily Data.xlsx]DF Curve!R401C20</stp>
        <stp>S23</stp>
        <stp>Curvedate</stp>
        <stp>44831</stp>
        <tr r="T401" s="7"/>
      </tp>
      <tp t="s">
        <v>#N/A Error:User does not have access</v>
        <stp/>
        <stp>##V3_BCURVESTRIPV12</stp>
        <stp>[PortfolioDaily Data.xlsx]DF Curve!R411C55</stp>
        <stp>S23</stp>
        <stp>Curvedate</stp>
        <stp>44845</stp>
        <tr r="BC411" s="7"/>
      </tp>
      <tp t="s">
        <v>#N/A Error:User does not have access</v>
        <stp/>
        <stp>##V3_BCURVESTRIPV12</stp>
        <stp>[PortfolioDaily Data.xlsx]DF Curve!R431C61</stp>
        <stp>S23</stp>
        <stp>Curvedate</stp>
        <stp>44873</stp>
        <tr r="BI431" s="7"/>
      </tp>
      <tp t="s">
        <v>#N/A Error:User does not have access</v>
        <stp/>
        <stp>##V3_BCURVESTRIPV12</stp>
        <stp>[PortfolioDaily Data.xlsx]DF Curve!R441C92</stp>
        <stp>S23</stp>
        <stp>Curvedate</stp>
        <stp>44887</stp>
        <tr r="CN441" s="7"/>
      </tp>
      <tp t="s">
        <v>#N/A Error:User does not have access</v>
        <stp/>
        <stp>##V3_BCURVESTRIPV12</stp>
        <stp>[PortfolioDaily Data.xlsx]DF Curve!R386C79</stp>
        <stp>S23</stp>
        <stp>Curvedate</stp>
        <stp>44810</stp>
        <tr r="CA386" s="7"/>
      </tp>
      <tp t="s">
        <v>#N/A Error:User does not have access</v>
        <stp/>
        <stp>##V3_BCURVESTRIPV12</stp>
        <stp>[PortfolioDaily Data.xlsx]DF Curve!R406C29</stp>
        <stp>S23</stp>
        <stp>Curvedate</stp>
        <stp>44838</stp>
        <tr r="AC406" s="7"/>
      </tp>
      <tp t="s">
        <v>#N/A Error:User does not have access</v>
        <stp/>
        <stp>##V3_BCURVESTRIPV12</stp>
        <stp>[PortfolioDaily Data.xlsx]DF Curve!R416C42</stp>
        <stp>S23</stp>
        <stp>Curvedate</stp>
        <stp>44852</stp>
        <tr r="AP416" s="7"/>
      </tp>
      <tp t="s">
        <v>#N/A Error:User does not have access</v>
        <stp/>
        <stp>##V3_BCURVESTRIPV12</stp>
        <stp>[PortfolioDaily Data.xlsx]DF Curve!R426C75</stp>
        <stp>S23</stp>
        <stp>Curvedate</stp>
        <stp>44866</stp>
        <tr r="BW426" s="7"/>
      </tp>
      <tp t="s">
        <v>#N/A Error:User does not have access</v>
        <stp/>
        <stp>##V3_BCURVESTRIPV12</stp>
        <stp>[PortfolioDaily Data.xlsx]DF Curve!R436C92</stp>
        <stp>S23</stp>
        <stp>Curvedate</stp>
        <stp>44880</stp>
        <tr r="CN436" s="7"/>
      </tp>
      <tp t="s">
        <v>#N/A Error:User does not have access</v>
        <stp/>
        <stp>##V3_BCURVESTRIPV12</stp>
        <stp>[PortfolioDaily Data.xlsx]DF Curve!R446C81</stp>
        <stp>S23</stp>
        <stp>Curvedate</stp>
        <stp>44894</stp>
        <tr r="CC446" s="7"/>
      </tp>
      <tp t="s">
        <v>#N/A Error:User does not have access</v>
        <stp/>
        <stp>##V3_BCURVESTRIPV12</stp>
        <stp>[PortfolioDaily Data.xlsx]DF Curve!R387C78</stp>
        <stp>S23</stp>
        <stp>Curvedate</stp>
        <stp>44811</stp>
        <tr r="BZ387" s="7"/>
      </tp>
      <tp t="s">
        <v>#N/A Error:User does not have access</v>
        <stp/>
        <stp>##V3_BCURVESTRIPV12</stp>
        <stp>[PortfolioDaily Data.xlsx]DF Curve!R407C28</stp>
        <stp>S23</stp>
        <stp>Curvedate</stp>
        <stp>44839</stp>
        <tr r="AB407" s="7"/>
      </tp>
      <tp t="s">
        <v>#N/A Error:User does not have access</v>
        <stp/>
        <stp>##V3_BCURVESTRIPV12</stp>
        <stp>[PortfolioDaily Data.xlsx]DF Curve!R417C43</stp>
        <stp>S23</stp>
        <stp>Curvedate</stp>
        <stp>44853</stp>
        <tr r="AQ417" s="7"/>
      </tp>
      <tp t="s">
        <v>#N/A Error:User does not have access</v>
        <stp/>
        <stp>##V3_BCURVESTRIPV12</stp>
        <stp>[PortfolioDaily Data.xlsx]DF Curve!R427C74</stp>
        <stp>S23</stp>
        <stp>Curvedate</stp>
        <stp>44867</stp>
        <tr r="BV427" s="7"/>
      </tp>
      <tp t="s">
        <v>#N/A Error:User does not have access</v>
        <stp/>
        <stp>##V3_BCURVESTRIPV12</stp>
        <stp>[PortfolioDaily Data.xlsx]DF Curve!R437C93</stp>
        <stp>S23</stp>
        <stp>Curvedate</stp>
        <stp>44881</stp>
        <tr r="CO437" s="7"/>
      </tp>
      <tp t="s">
        <v>#N/A Error:User does not have access</v>
        <stp/>
        <stp>##V3_BCURVESTRIPV12</stp>
        <stp>[PortfolioDaily Data.xlsx]DF Curve!R447C80</stp>
        <stp>S23</stp>
        <stp>Curvedate</stp>
        <stp>44895</stp>
        <tr r="CB447" s="7"/>
      </tp>
      <tp t="s">
        <v>#N/A Error:User does not have access</v>
        <stp/>
        <stp>##V3_BCURVESTRIPV12</stp>
        <stp>[PortfolioDaily Data.xlsx]DF Curve!R394C48</stp>
        <stp>S23</stp>
        <stp>Curvedate</stp>
        <stp>44820</stp>
        <tr r="AV394" s="7"/>
      </tp>
      <tp t="s">
        <v>#N/A Error:User does not have access</v>
        <stp/>
        <stp>##V3_BCURVESTRIPV12</stp>
        <stp>[PortfolioDaily Data.xlsx]DF Curve!R404C25</stp>
        <stp>S23</stp>
        <stp>Curvedate</stp>
        <stp>44834</stp>
        <tr r="Y404" s="7"/>
      </tp>
      <tp t="s">
        <v>#N/A Error:User does not have access</v>
        <stp/>
        <stp>##V3_BCURVESTRIPV12</stp>
        <stp>[PortfolioDaily Data.xlsx]DF Curve!R414C58</stp>
        <stp>S23</stp>
        <stp>Curvedate</stp>
        <stp>44848</stp>
        <tr r="BF414" s="7"/>
      </tp>
      <tp t="s">
        <v>#N/A Error:User does not have access</v>
        <stp/>
        <stp>##V3_BCURVESTRIPV12</stp>
        <stp>[PortfolioDaily Data.xlsx]DF Curve!R424C71</stp>
        <stp>S23</stp>
        <stp>Curvedate</stp>
        <stp>44862</stp>
        <tr r="BS424" s="7"/>
      </tp>
      <tp t="s">
        <v>#N/A Error:User does not have access</v>
        <stp/>
        <stp>##V3_BCURVESTRIPV12</stp>
        <stp>[PortfolioDaily Data.xlsx]DF Curve!R434C64</stp>
        <stp>S23</stp>
        <stp>Curvedate</stp>
        <stp>44876</stp>
        <tr r="BL434" s="7"/>
      </tp>
      <tp t="s">
        <v>#N/A Error:User does not have access</v>
        <stp/>
        <stp>##V3_BCURVESTRIPV12</stp>
        <stp>[PortfolioDaily Data.xlsx]DF Curve!R444C85</stp>
        <stp>S23</stp>
        <stp>Curvedate</stp>
        <stp>44890</stp>
        <tr r="CG444" s="7"/>
      </tp>
      <tp t="s">
        <v>#N/A Error:User does not have access</v>
        <stp/>
        <stp>##V3_BCURVESTRIPV12</stp>
        <stp>[PortfolioDaily Data.xlsx]DF Curve!R385C60</stp>
        <stp>S23</stp>
        <stp>Curvedate</stp>
        <stp>44809</stp>
        <tr r="BH385" s="7"/>
      </tp>
      <tp t="s">
        <v>#N/A Error:User does not have access</v>
        <stp/>
        <stp>##V3_BCURVESTRIPV12</stp>
        <stp>[PortfolioDaily Data.xlsx]DF Curve!R405C26</stp>
        <stp>S23</stp>
        <stp>Curvedate</stp>
        <stp>44837</stp>
        <tr r="Z405" s="7"/>
      </tp>
      <tp t="s">
        <v>#N/A Error:User does not have access</v>
        <stp/>
        <stp>##V3_BCURVESTRIPV12</stp>
        <stp>[PortfolioDaily Data.xlsx]DF Curve!R415C41</stp>
        <stp>S23</stp>
        <stp>Curvedate</stp>
        <stp>44851</stp>
        <tr r="AO415" s="7"/>
      </tp>
      <tp t="s">
        <v>#N/A Error:User does not have access</v>
        <stp/>
        <stp>##V3_BCURVESTRIPV12</stp>
        <stp>[PortfolioDaily Data.xlsx]DF Curve!R425C76</stp>
        <stp>S23</stp>
        <stp>Curvedate</stp>
        <stp>44865</stp>
        <tr r="BX425" s="7"/>
      </tp>
      <tp t="s">
        <v>#N/A Error:User does not have access</v>
        <stp/>
        <stp>##V3_BCURVESTRIPV12</stp>
        <stp>[PortfolioDaily Data.xlsx]DF Curve!R445C86</stp>
        <stp>S23</stp>
        <stp>Curvedate</stp>
        <stp>44893</stp>
        <tr r="CH445" s="7"/>
      </tp>
      <tp t="s">
        <v>#N/A Error:User does not have access</v>
        <stp/>
        <stp>##V3_BCURVESTRIPV12</stp>
        <stp>[PortfolioDaily Data.xlsx]DF Curve!R408C51</stp>
        <stp>S23</stp>
        <stp>Curvedate</stp>
        <stp>44840</stp>
        <tr r="AY408" s="7"/>
      </tp>
      <tp t="s">
        <v>#N/A Error:User does not have access</v>
        <stp/>
        <stp>##V3_BCURVESTRIPV12</stp>
        <stp>[PortfolioDaily Data.xlsx]DF Curve!R418C44</stp>
        <stp>S23</stp>
        <stp>Curvedate</stp>
        <stp>44854</stp>
        <tr r="AR418" s="7"/>
      </tp>
      <tp t="s">
        <v>#N/A Error:User does not have access</v>
        <stp/>
        <stp>##V3_BCURVESTRIPV12</stp>
        <stp>[PortfolioDaily Data.xlsx]DF Curve!R438C90</stp>
        <stp>S23</stp>
        <stp>Curvedate</stp>
        <stp>44882</stp>
        <tr r="CL438" s="7"/>
      </tp>
      <tp t="s">
        <v>#N/A Error:User does not have access</v>
        <stp/>
        <stp>##V3_BCURVESTRIPV12</stp>
        <stp>[PortfolioDaily Data.xlsx]DF Curve!R448C83</stp>
        <stp>S23</stp>
        <stp>Curvedate</stp>
        <stp>44896</stp>
        <tr r="CE448" s="7"/>
      </tp>
      <tp t="s">
        <v>#N/A Error:User does not have access</v>
        <stp/>
        <stp>##V3_BCURVESTRIPV12</stp>
        <stp>[PortfolioDaily Data.xlsx]DF Curve!R409C50</stp>
        <stp>S23</stp>
        <stp>Curvedate</stp>
        <stp>44841</stp>
        <tr r="AX409" s="7"/>
      </tp>
      <tp t="s">
        <v>#N/A Error:User does not have access</v>
        <stp/>
        <stp>##V3_BCURVESTRIPV12</stp>
        <stp>[PortfolioDaily Data.xlsx]DF Curve!R419C45</stp>
        <stp>S23</stp>
        <stp>Curvedate</stp>
        <stp>44855</stp>
        <tr r="AS419" s="7"/>
      </tp>
      <tp t="s">
        <v>#N/A Error:User does not have access</v>
        <stp/>
        <stp>##V3_BCURVESTRIPV12</stp>
        <stp>[PortfolioDaily Data.xlsx]DF Curve!R439C91</stp>
        <stp>S23</stp>
        <stp>Curvedate</stp>
        <stp>44883</stp>
        <tr r="CM439" s="7"/>
      </tp>
      <tp t="s">
        <v>#N/A Error:User does not have access</v>
        <stp/>
        <stp>##V3_BCURVESTRIPV12</stp>
        <stp>[PortfolioDaily Data.xlsx]DF Curve!R449C82</stp>
        <stp>S23</stp>
        <stp>Curvedate</stp>
        <stp>44897</stp>
        <tr r="CD449" s="7"/>
      </tp>
      <tp t="s">
        <v>#N/A Error:User does not have access</v>
        <stp/>
        <stp>##V3_BCURVESTRIPV12</stp>
        <stp>[PortfolioDaily Data.xlsx]DF Curve!R392C71</stp>
        <stp>S23</stp>
        <stp>Curvedate</stp>
        <stp>44818</stp>
        <tr r="BS392" s="7"/>
      </tp>
      <tp t="s">
        <v>#N/A Error:User does not have access</v>
        <stp/>
        <stp>##V3_BCURVESTRIPV12</stp>
        <stp>[PortfolioDaily Data.xlsx]DF Curve!R402C22</stp>
        <stp>S23</stp>
        <stp>Curvedate</stp>
        <stp>44832</stp>
        <tr r="V402" s="7"/>
      </tp>
      <tp t="s">
        <v>#N/A Error:User does not have access</v>
        <stp/>
        <stp>##V3_BCURVESTRIPV12</stp>
        <stp>[PortfolioDaily Data.xlsx]DF Curve!R412C57</stp>
        <stp>S23</stp>
        <stp>Curvedate</stp>
        <stp>44846</stp>
        <tr r="BE412" s="7"/>
      </tp>
      <tp t="s">
        <v>#N/A Error:User does not have access</v>
        <stp/>
        <stp>##V3_BCURVESTRIPV12</stp>
        <stp>[PortfolioDaily Data.xlsx]DF Curve!R422C72</stp>
        <stp>S23</stp>
        <stp>Curvedate</stp>
        <stp>44860</stp>
        <tr r="BT422" s="7"/>
      </tp>
      <tp t="s">
        <v>#N/A Error:User does not have access</v>
        <stp/>
        <stp>##V3_BCURVESTRIPV12</stp>
        <stp>[PortfolioDaily Data.xlsx]DF Curve!R432C67</stp>
        <stp>S23</stp>
        <stp>Curvedate</stp>
        <stp>44874</stp>
        <tr r="BO432" s="7"/>
      </tp>
      <tp t="s">
        <v>#N/A Error:User does not have access</v>
        <stp/>
        <stp>##V3_BCURVESTRIPV12</stp>
        <stp>[PortfolioDaily Data.xlsx]DF Curve!R393C70</stp>
        <stp>S23</stp>
        <stp>Curvedate</stp>
        <stp>44819</stp>
        <tr r="BR393" s="7"/>
      </tp>
      <tp t="s">
        <v>#N/A Error:User does not have access</v>
        <stp/>
        <stp>##V3_BCURVESTRIPV12</stp>
        <stp>[PortfolioDaily Data.xlsx]DF Curve!R403C23</stp>
        <stp>S23</stp>
        <stp>Curvedate</stp>
        <stp>44833</stp>
        <tr r="W403" s="7"/>
      </tp>
      <tp t="s">
        <v>#N/A Error:User does not have access</v>
        <stp/>
        <stp>##V3_BCURVESTRIPV12</stp>
        <stp>[PortfolioDaily Data.xlsx]DF Curve!R413C56</stp>
        <stp>S23</stp>
        <stp>Curvedate</stp>
        <stp>44847</stp>
        <tr r="BD413" s="7"/>
      </tp>
      <tp t="s">
        <v>#N/A Error:User does not have access</v>
        <stp/>
        <stp>##V3_BCURVESTRIPV12</stp>
        <stp>[PortfolioDaily Data.xlsx]DF Curve!R423C73</stp>
        <stp>S23</stp>
        <stp>Curvedate</stp>
        <stp>44861</stp>
        <tr r="BU423" s="7"/>
      </tp>
      <tp t="s">
        <v>#N/A Error:User does not have access</v>
        <stp/>
        <stp>##V3_BCURVESTRIPV12</stp>
        <stp>[PortfolioDaily Data.xlsx]DF Curve!R433C66</stp>
        <stp>S23</stp>
        <stp>Curvedate</stp>
        <stp>44875</stp>
        <tr r="BN433" s="7"/>
      </tp>
      <tp t="s">
        <v>#N/A Error:User does not have access</v>
        <stp/>
        <stp>##V3_BCURVESTRIPV12</stp>
        <stp>[PortfolioDaily Data.xlsx]DF Curve!R400C20</stp>
        <stp>S23</stp>
        <stp>Curvedate</stp>
        <stp>44830</stp>
        <tr r="T400" s="7"/>
      </tp>
      <tp t="s">
        <v>#N/A Error:User does not have access</v>
        <stp/>
        <stp>##V3_BCURVESTRIPV12</stp>
        <stp>[PortfolioDaily Data.xlsx]DF Curve!R410C55</stp>
        <stp>S23</stp>
        <stp>Curvedate</stp>
        <stp>44844</stp>
        <tr r="BC410" s="7"/>
      </tp>
      <tp t="s">
        <v>#N/A Error:User does not have access</v>
        <stp/>
        <stp>##V3_BCURVESTRIPV12</stp>
        <stp>[PortfolioDaily Data.xlsx]DF Curve!R430C61</stp>
        <stp>S23</stp>
        <stp>Curvedate</stp>
        <stp>44872</stp>
        <tr r="BI430" s="7"/>
      </tp>
      <tp t="s">
        <v>#N/A Error:User does not have access</v>
        <stp/>
        <stp>##V3_BCURVESTRIPV12</stp>
        <stp>[PortfolioDaily Data.xlsx]DF Curve!R440C92</stp>
        <stp>S23</stp>
        <stp>Curvedate</stp>
        <stp>44886</stp>
        <tr r="CN440" s="7"/>
      </tp>
      <tp t="s">
        <v>#N/A Error:User does not have access</v>
        <stp/>
        <stp>##V3_BCURVESTRIPV12</stp>
        <stp>[PortfolioDaily Data.xlsx]DF Curve!R401C21</stp>
        <stp>S23</stp>
        <stp>Curvedate</stp>
        <stp>44831</stp>
        <tr r="U401" s="7"/>
      </tp>
      <tp t="s">
        <v>#N/A Error:User does not have access</v>
        <stp/>
        <stp>##V3_BCURVESTRIPV12</stp>
        <stp>[PortfolioDaily Data.xlsx]DF Curve!R411C54</stp>
        <stp>S23</stp>
        <stp>Curvedate</stp>
        <stp>44845</stp>
        <tr r="BB411" s="7"/>
      </tp>
      <tp t="s">
        <v>#N/A Error:User does not have access</v>
        <stp/>
        <stp>##V3_BCURVESTRIPV12</stp>
        <stp>[PortfolioDaily Data.xlsx]DF Curve!R431C60</stp>
        <stp>S23</stp>
        <stp>Curvedate</stp>
        <stp>44873</stp>
        <tr r="BH431" s="7"/>
      </tp>
      <tp t="s">
        <v>#N/A Error:User does not have access</v>
        <stp/>
        <stp>##V3_BCURVESTRIPV12</stp>
        <stp>[PortfolioDaily Data.xlsx]DF Curve!R441C93</stp>
        <stp>S23</stp>
        <stp>Curvedate</stp>
        <stp>44887</stp>
        <tr r="CO441" s="7"/>
      </tp>
      <tp t="s">
        <v>#N/A Error:User does not have access</v>
        <stp/>
        <stp>##V3_BCURVESTRIPV12</stp>
        <stp>[PortfolioDaily Data.xlsx]DF Curve!R386C78</stp>
        <stp>S23</stp>
        <stp>Curvedate</stp>
        <stp>44810</stp>
        <tr r="BZ386" s="7"/>
      </tp>
      <tp t="s">
        <v>#N/A Error:User does not have access</v>
        <stp/>
        <stp>##V3_BCURVESTRIPV12</stp>
        <stp>[PortfolioDaily Data.xlsx]DF Curve!R406C28</stp>
        <stp>S23</stp>
        <stp>Curvedate</stp>
        <stp>44838</stp>
        <tr r="AB406" s="7"/>
      </tp>
      <tp t="s">
        <v>#N/A Error:User does not have access</v>
        <stp/>
        <stp>##V3_BCURVESTRIPV12</stp>
        <stp>[PortfolioDaily Data.xlsx]DF Curve!R416C43</stp>
        <stp>S23</stp>
        <stp>Curvedate</stp>
        <stp>44852</stp>
        <tr r="AQ416" s="7"/>
      </tp>
      <tp t="s">
        <v>#N/A Error:User does not have access</v>
        <stp/>
        <stp>##V3_BCURVESTRIPV12</stp>
        <stp>[PortfolioDaily Data.xlsx]DF Curve!R426C74</stp>
        <stp>S23</stp>
        <stp>Curvedate</stp>
        <stp>44866</stp>
        <tr r="BV426" s="7"/>
      </tp>
      <tp t="s">
        <v>#N/A Error:User does not have access</v>
        <stp/>
        <stp>##V3_BCURVESTRIPV12</stp>
        <stp>[PortfolioDaily Data.xlsx]DF Curve!R436C93</stp>
        <stp>S23</stp>
        <stp>Curvedate</stp>
        <stp>44880</stp>
        <tr r="CO436" s="7"/>
      </tp>
      <tp t="s">
        <v>#N/A Error:User does not have access</v>
        <stp/>
        <stp>##V3_BCURVESTRIPV12</stp>
        <stp>[PortfolioDaily Data.xlsx]DF Curve!R446C80</stp>
        <stp>S23</stp>
        <stp>Curvedate</stp>
        <stp>44894</stp>
        <tr r="CB446" s="7"/>
      </tp>
      <tp t="s">
        <v>#N/A Error:User does not have access</v>
        <stp/>
        <stp>##V3_BCURVESTRIPV12</stp>
        <stp>[PortfolioDaily Data.xlsx]DF Curve!R387C79</stp>
        <stp>S23</stp>
        <stp>Curvedate</stp>
        <stp>44811</stp>
        <tr r="CA387" s="7"/>
      </tp>
      <tp t="s">
        <v>#N/A Error:User does not have access</v>
        <stp/>
        <stp>##V3_BCURVESTRIPV12</stp>
        <stp>[PortfolioDaily Data.xlsx]DF Curve!R407C29</stp>
        <stp>S23</stp>
        <stp>Curvedate</stp>
        <stp>44839</stp>
        <tr r="AC407" s="7"/>
      </tp>
      <tp t="s">
        <v>#N/A Error:User does not have access</v>
        <stp/>
        <stp>##V3_BCURVESTRIPV12</stp>
        <stp>[PortfolioDaily Data.xlsx]DF Curve!R417C42</stp>
        <stp>S23</stp>
        <stp>Curvedate</stp>
        <stp>44853</stp>
        <tr r="AP417" s="7"/>
      </tp>
      <tp t="s">
        <v>#N/A Error:User does not have access</v>
        <stp/>
        <stp>##V3_BCURVESTRIPV12</stp>
        <stp>[PortfolioDaily Data.xlsx]DF Curve!R427C75</stp>
        <stp>S23</stp>
        <stp>Curvedate</stp>
        <stp>44867</stp>
        <tr r="BW427" s="7"/>
      </tp>
      <tp t="s">
        <v>#N/A Error:User does not have access</v>
        <stp/>
        <stp>##V3_BCURVESTRIPV12</stp>
        <stp>[PortfolioDaily Data.xlsx]DF Curve!R437C92</stp>
        <stp>S23</stp>
        <stp>Curvedate</stp>
        <stp>44881</stp>
        <tr r="CN437" s="7"/>
      </tp>
      <tp t="s">
        <v>#N/A Error:User does not have access</v>
        <stp/>
        <stp>##V3_BCURVESTRIPV12</stp>
        <stp>[PortfolioDaily Data.xlsx]DF Curve!R447C81</stp>
        <stp>S23</stp>
        <stp>Curvedate</stp>
        <stp>44895</stp>
        <tr r="CC447" s="7"/>
      </tp>
      <tp t="s">
        <v>#N/A Error:User does not have access</v>
        <stp/>
        <stp>##V3_BCURVESTRIPV12</stp>
        <stp>[PortfolioDaily Data.xlsx]DF Curve!R394C49</stp>
        <stp>S23</stp>
        <stp>Curvedate</stp>
        <stp>44820</stp>
        <tr r="AW394" s="7"/>
      </tp>
      <tp t="s">
        <v>#N/A Error:User does not have access</v>
        <stp/>
        <stp>##V3_BCURVESTRIPV12</stp>
        <stp>[PortfolioDaily Data.xlsx]DF Curve!R404C24</stp>
        <stp>S23</stp>
        <stp>Curvedate</stp>
        <stp>44834</stp>
        <tr r="X404" s="7"/>
      </tp>
      <tp t="s">
        <v>#N/A Error:User does not have access</v>
        <stp/>
        <stp>##V3_BCURVESTRIPV12</stp>
        <stp>[PortfolioDaily Data.xlsx]DF Curve!R414C59</stp>
        <stp>S23</stp>
        <stp>Curvedate</stp>
        <stp>44848</stp>
        <tr r="BG414" s="7"/>
      </tp>
      <tp t="s">
        <v>#N/A Error:User does not have access</v>
        <stp/>
        <stp>##V3_BCURVESTRIPV12</stp>
        <stp>[PortfolioDaily Data.xlsx]DF Curve!R424C70</stp>
        <stp>S23</stp>
        <stp>Curvedate</stp>
        <stp>44862</stp>
        <tr r="BR424" s="7"/>
      </tp>
      <tp t="s">
        <v>#N/A Error:User does not have access</v>
        <stp/>
        <stp>##V3_BCURVESTRIPV12</stp>
        <stp>[PortfolioDaily Data.xlsx]DF Curve!R434C65</stp>
        <stp>S23</stp>
        <stp>Curvedate</stp>
        <stp>44876</stp>
        <tr r="BM434" s="7"/>
      </tp>
      <tp t="s">
        <v>#N/A Error:User does not have access</v>
        <stp/>
        <stp>##V3_BCURVESTRIPV12</stp>
        <stp>[PortfolioDaily Data.xlsx]DF Curve!R444C84</stp>
        <stp>S23</stp>
        <stp>Curvedate</stp>
        <stp>44890</stp>
        <tr r="CF444" s="7"/>
      </tp>
      <tp t="s">
        <v>#N/A Error:User does not have access</v>
        <stp/>
        <stp>##V3_BCURVESTRIPV12</stp>
        <stp>[PortfolioDaily Data.xlsx]DF Curve!R385C61</stp>
        <stp>S23</stp>
        <stp>Curvedate</stp>
        <stp>44809</stp>
        <tr r="BI385" s="7"/>
      </tp>
      <tp t="s">
        <v>#N/A Error:User does not have access</v>
        <stp/>
        <stp>##V3_BCURVESTRIPV12</stp>
        <stp>[PortfolioDaily Data.xlsx]DF Curve!R405C27</stp>
        <stp>S23</stp>
        <stp>Curvedate</stp>
        <stp>44837</stp>
        <tr r="AA405" s="7"/>
      </tp>
      <tp t="s">
        <v>#N/A Error:User does not have access</v>
        <stp/>
        <stp>##V3_BCURVESTRIPV12</stp>
        <stp>[PortfolioDaily Data.xlsx]DF Curve!R415C40</stp>
        <stp>S23</stp>
        <stp>Curvedate</stp>
        <stp>44851</stp>
        <tr r="AN415" s="7"/>
      </tp>
      <tp t="s">
        <v>#N/A Error:User does not have access</v>
        <stp/>
        <stp>##V3_BCURVESTRIPV12</stp>
        <stp>[PortfolioDaily Data.xlsx]DF Curve!R425C77</stp>
        <stp>S23</stp>
        <stp>Curvedate</stp>
        <stp>44865</stp>
        <tr r="BY425" s="7"/>
      </tp>
      <tp t="s">
        <v>#N/A Error:User does not have access</v>
        <stp/>
        <stp>##V3_BCURVESTRIPV12</stp>
        <stp>[PortfolioDaily Data.xlsx]DF Curve!R445C87</stp>
        <stp>S23</stp>
        <stp>Curvedate</stp>
        <stp>44893</stp>
        <tr r="CI445" s="7"/>
      </tp>
      <tp t="s">
        <v>#N/A Error:User does not have access</v>
        <stp/>
        <stp>##V3_BCURVESTRIPV12</stp>
        <stp>[PortfolioDaily Data.xlsx]DF Curve!R408C50</stp>
        <stp>S23</stp>
        <stp>Curvedate</stp>
        <stp>44840</stp>
        <tr r="AX408" s="7"/>
      </tp>
      <tp t="s">
        <v>#N/A Error:User does not have access</v>
        <stp/>
        <stp>##V3_BCURVESTRIPV12</stp>
        <stp>[PortfolioDaily Data.xlsx]DF Curve!R418C45</stp>
        <stp>S23</stp>
        <stp>Curvedate</stp>
        <stp>44854</stp>
        <tr r="AS418" s="7"/>
      </tp>
      <tp t="s">
        <v>#N/A Error:User does not have access</v>
        <stp/>
        <stp>##V3_BCURVESTRIPV12</stp>
        <stp>[PortfolioDaily Data.xlsx]DF Curve!R438C91</stp>
        <stp>S23</stp>
        <stp>Curvedate</stp>
        <stp>44882</stp>
        <tr r="CM438" s="7"/>
      </tp>
      <tp t="s">
        <v>#N/A Error:User does not have access</v>
        <stp/>
        <stp>##V3_BCURVESTRIPV12</stp>
        <stp>[PortfolioDaily Data.xlsx]DF Curve!R448C82</stp>
        <stp>S23</stp>
        <stp>Curvedate</stp>
        <stp>44896</stp>
        <tr r="CD448" s="7"/>
      </tp>
      <tp t="s">
        <v>#N/A Error:User does not have access</v>
        <stp/>
        <stp>##V3_BCURVESTRIPV12</stp>
        <stp>[PortfolioDaily Data.xlsx]DF Curve!R409C51</stp>
        <stp>S23</stp>
        <stp>Curvedate</stp>
        <stp>44841</stp>
        <tr r="AY409" s="7"/>
      </tp>
      <tp t="s">
        <v>#N/A Error:User does not have access</v>
        <stp/>
        <stp>##V3_BCURVESTRIPV12</stp>
        <stp>[PortfolioDaily Data.xlsx]DF Curve!R419C44</stp>
        <stp>S23</stp>
        <stp>Curvedate</stp>
        <stp>44855</stp>
        <tr r="AR419" s="7"/>
      </tp>
      <tp t="s">
        <v>#N/A Error:User does not have access</v>
        <stp/>
        <stp>##V3_BCURVESTRIPV12</stp>
        <stp>[PortfolioDaily Data.xlsx]DF Curve!R439C90</stp>
        <stp>S23</stp>
        <stp>Curvedate</stp>
        <stp>44883</stp>
        <tr r="CL439" s="7"/>
      </tp>
      <tp t="s">
        <v>#N/A Error:User does not have access</v>
        <stp/>
        <stp>##V3_BCURVESTRIPV12</stp>
        <stp>[PortfolioDaily Data.xlsx]DF Curve!R449C83</stp>
        <stp>S23</stp>
        <stp>Curvedate</stp>
        <stp>44897</stp>
        <tr r="CE449" s="7"/>
      </tp>
      <tp t="s">
        <v>#N/A Error:User does not have access</v>
        <stp/>
        <stp>##V3_BCURVESTRIPV12</stp>
        <stp>[PortfolioDaily Data.xlsx]DF Curve!R392C76</stp>
        <stp>S23</stp>
        <stp>Curvedate</stp>
        <stp>44818</stp>
        <tr r="BX392" s="7"/>
      </tp>
      <tp t="s">
        <v>#N/A Error:User does not have access</v>
        <stp/>
        <stp>##V3_BCURVESTRIPV12</stp>
        <stp>[PortfolioDaily Data.xlsx]DF Curve!R402C25</stp>
        <stp>S23</stp>
        <stp>Curvedate</stp>
        <stp>44832</stp>
        <tr r="Y402" s="7"/>
      </tp>
      <tp t="s">
        <v>#N/A Error:User does not have access</v>
        <stp/>
        <stp>##V3_BCURVESTRIPV12</stp>
        <stp>[PortfolioDaily Data.xlsx]DF Curve!R412C50</stp>
        <stp>S23</stp>
        <stp>Curvedate</stp>
        <stp>44846</stp>
        <tr r="AX412" s="7"/>
      </tp>
      <tp t="s">
        <v>#N/A Error:User does not have access</v>
        <stp/>
        <stp>##V3_BCURVESTRIPV12</stp>
        <stp>[PortfolioDaily Data.xlsx]DF Curve!R422C75</stp>
        <stp>S23</stp>
        <stp>Curvedate</stp>
        <stp>44860</stp>
        <tr r="BW422" s="7"/>
      </tp>
      <tp t="s">
        <v>#N/A Error:User does not have access</v>
        <stp/>
        <stp>##V3_BCURVESTRIPV12</stp>
        <stp>[PortfolioDaily Data.xlsx]DF Curve!R432C60</stp>
        <stp>S23</stp>
        <stp>Curvedate</stp>
        <stp>44874</stp>
        <tr r="BH432" s="7"/>
      </tp>
      <tp t="s">
        <v>#N/A Error:User does not have access</v>
        <stp/>
        <stp>##V3_BCURVESTRIPV12</stp>
        <stp>[PortfolioDaily Data.xlsx]DF Curve!R393C77</stp>
        <stp>S23</stp>
        <stp>Curvedate</stp>
        <stp>44819</stp>
        <tr r="BY393" s="7"/>
      </tp>
      <tp t="s">
        <v>#N/A Error:User does not have access</v>
        <stp/>
        <stp>##V3_BCURVESTRIPV12</stp>
        <stp>[PortfolioDaily Data.xlsx]DF Curve!R403C24</stp>
        <stp>S23</stp>
        <stp>Curvedate</stp>
        <stp>44833</stp>
        <tr r="X403" s="7"/>
      </tp>
      <tp t="s">
        <v>#N/A Error:User does not have access</v>
        <stp/>
        <stp>##V3_BCURVESTRIPV12</stp>
        <stp>[PortfolioDaily Data.xlsx]DF Curve!R413C51</stp>
        <stp>S23</stp>
        <stp>Curvedate</stp>
        <stp>44847</stp>
        <tr r="AY413" s="7"/>
      </tp>
      <tp t="s">
        <v>#N/A Error:User does not have access</v>
        <stp/>
        <stp>##V3_BCURVESTRIPV12</stp>
        <stp>[PortfolioDaily Data.xlsx]DF Curve!R423C74</stp>
        <stp>S23</stp>
        <stp>Curvedate</stp>
        <stp>44861</stp>
        <tr r="BV423" s="7"/>
      </tp>
      <tp t="s">
        <v>#N/A Error:User does not have access</v>
        <stp/>
        <stp>##V3_BCURVESTRIPV12</stp>
        <stp>[PortfolioDaily Data.xlsx]DF Curve!R433C61</stp>
        <stp>S23</stp>
        <stp>Curvedate</stp>
        <stp>44875</stp>
        <tr r="BI433" s="7"/>
      </tp>
      <tp t="s">
        <v>#N/A Error:User does not have access</v>
        <stp/>
        <stp>##V3_BCURVESTRIPV12</stp>
        <stp>[PortfolioDaily Data.xlsx]DF Curve!R390C78</stp>
        <stp>S23</stp>
        <stp>Curvedate</stp>
        <stp>44816</stp>
        <tr r="BZ390" s="7"/>
      </tp>
      <tp t="s">
        <v>#N/A Error:User does not have access</v>
        <stp/>
        <stp>##V3_BCURVESTRIPV12</stp>
        <stp>[PortfolioDaily Data.xlsx]DF Curve!R400C27</stp>
        <stp>S23</stp>
        <stp>Curvedate</stp>
        <stp>44830</stp>
        <tr r="AA400" s="7"/>
      </tp>
      <tp t="s">
        <v>#N/A Error:User does not have access</v>
        <stp/>
        <stp>##V3_BCURVESTRIPV12</stp>
        <stp>[PortfolioDaily Data.xlsx]DF Curve!R410C52</stp>
        <stp>S23</stp>
        <stp>Curvedate</stp>
        <stp>44844</stp>
        <tr r="AZ410" s="7"/>
      </tp>
      <tp t="s">
        <v>#N/A Error:User does not have access</v>
        <stp/>
        <stp>##V3_BCURVESTRIPV12</stp>
        <stp>[PortfolioDaily Data.xlsx]DF Curve!R430C66</stp>
        <stp>S23</stp>
        <stp>Curvedate</stp>
        <stp>44872</stp>
        <tr r="BN430" s="7"/>
      </tp>
      <tp t="s">
        <v>#N/A Error:User does not have access</v>
        <stp/>
        <stp>##V3_BCURVESTRIPV12</stp>
        <stp>[PortfolioDaily Data.xlsx]DF Curve!R440C95</stp>
        <stp>S23</stp>
        <stp>Curvedate</stp>
        <stp>44886</stp>
        <tr r="CQ440" s="7"/>
      </tp>
      <tp t="s">
        <v>#N/A Error:User does not have access</v>
        <stp/>
        <stp>##V3_BCURVESTRIPV12</stp>
        <stp>[PortfolioDaily Data.xlsx]DF Curve!R391C79</stp>
        <stp>S23</stp>
        <stp>Curvedate</stp>
        <stp>44817</stp>
        <tr r="CA391" s="7"/>
      </tp>
      <tp t="s">
        <v>#N/A Error:User does not have access</v>
        <stp/>
        <stp>##V3_BCURVESTRIPV12</stp>
        <stp>[PortfolioDaily Data.xlsx]DF Curve!R401C26</stp>
        <stp>S23</stp>
        <stp>Curvedate</stp>
        <stp>44831</stp>
        <tr r="Z401" s="7"/>
      </tp>
      <tp t="s">
        <v>#N/A Error:User does not have access</v>
        <stp/>
        <stp>##V3_BCURVESTRIPV12</stp>
        <stp>[PortfolioDaily Data.xlsx]DF Curve!R411C53</stp>
        <stp>S23</stp>
        <stp>Curvedate</stp>
        <stp>44845</stp>
        <tr r="BA411" s="7"/>
      </tp>
      <tp t="s">
        <v>#N/A Error:User does not have access</v>
        <stp/>
        <stp>##V3_BCURVESTRIPV12</stp>
        <stp>[PortfolioDaily Data.xlsx]DF Curve!R431C67</stp>
        <stp>S23</stp>
        <stp>Curvedate</stp>
        <stp>44873</stp>
        <tr r="BO431" s="7"/>
      </tp>
      <tp t="s">
        <v>#N/A Error:User does not have access</v>
        <stp/>
        <stp>##V3_BCURVESTRIPV12</stp>
        <stp>[PortfolioDaily Data.xlsx]DF Curve!R441C94</stp>
        <stp>S23</stp>
        <stp>Curvedate</stp>
        <stp>44887</stp>
        <tr r="CP441" s="7"/>
      </tp>
      <tp t="s">
        <v>#N/A Error:User does not have access</v>
        <stp/>
        <stp>##V3_BCURVESTRIPV12</stp>
        <stp>[PortfolioDaily Data.xlsx]DF Curve!R416C44</stp>
        <stp>S23</stp>
        <stp>Curvedate</stp>
        <stp>44852</stp>
        <tr r="AR416" s="7"/>
      </tp>
      <tp t="s">
        <v>#N/A Error:User does not have access</v>
        <stp/>
        <stp>##V3_BCURVESTRIPV12</stp>
        <stp>[PortfolioDaily Data.xlsx]DF Curve!R426C73</stp>
        <stp>S23</stp>
        <stp>Curvedate</stp>
        <stp>44866</stp>
        <tr r="BU426" s="7"/>
      </tp>
      <tp t="s">
        <v>#N/A Error:User does not have access</v>
        <stp/>
        <stp>##V3_BCURVESTRIPV12</stp>
        <stp>[PortfolioDaily Data.xlsx]DF Curve!R436C94</stp>
        <stp>S23</stp>
        <stp>Curvedate</stp>
        <stp>44880</stp>
        <tr r="CP436" s="7"/>
      </tp>
      <tp t="s">
        <v>#N/A Error:User does not have access</v>
        <stp/>
        <stp>##V3_BCURVESTRIPV12</stp>
        <stp>[PortfolioDaily Data.xlsx]DF Curve!R446C87</stp>
        <stp>S23</stp>
        <stp>Curvedate</stp>
        <stp>44894</stp>
        <tr r="CI446" s="7"/>
      </tp>
      <tp t="s">
        <v>#N/A Error:User does not have access</v>
        <stp/>
        <stp>##V3_BCURVESTRIPV12</stp>
        <stp>[PortfolioDaily Data.xlsx]DF Curve!R417C45</stp>
        <stp>S23</stp>
        <stp>Curvedate</stp>
        <stp>44853</stp>
        <tr r="AS417" s="7"/>
      </tp>
      <tp t="s">
        <v>#N/A Error:User does not have access</v>
        <stp/>
        <stp>##V3_BCURVESTRIPV12</stp>
        <stp>[PortfolioDaily Data.xlsx]DF Curve!R427C72</stp>
        <stp>S23</stp>
        <stp>Curvedate</stp>
        <stp>44867</stp>
        <tr r="BT427" s="7"/>
      </tp>
      <tp t="s">
        <v>#N/A Error:User does not have access</v>
        <stp/>
        <stp>##V3_BCURVESTRIPV12</stp>
        <stp>[PortfolioDaily Data.xlsx]DF Curve!R437C95</stp>
        <stp>S23</stp>
        <stp>Curvedate</stp>
        <stp>44881</stp>
        <tr r="CQ437" s="7"/>
      </tp>
      <tp t="s">
        <v>#N/A Error:User does not have access</v>
        <stp/>
        <stp>##V3_BCURVESTRIPV12</stp>
        <stp>[PortfolioDaily Data.xlsx]DF Curve!R447C86</stp>
        <stp>S23</stp>
        <stp>Curvedate</stp>
        <stp>44895</stp>
        <tr r="CH447" s="7"/>
      </tp>
      <tp t="s">
        <v>#N/A Error:User does not have access</v>
        <stp/>
        <stp>##V3_BCURVESTRIPV12</stp>
        <stp>[PortfolioDaily Data.xlsx]DF Curve!R384C69</stp>
        <stp>S23</stp>
        <stp>Curvedate</stp>
        <stp>44806</stp>
        <tr r="BQ384" s="7"/>
      </tp>
      <tp t="s">
        <v>#N/A Error:User does not have access</v>
        <stp/>
        <stp>##V3_BCURVESTRIPV12</stp>
        <stp>[PortfolioDaily Data.xlsx]DF Curve!R404C23</stp>
        <stp>S23</stp>
        <stp>Curvedate</stp>
        <stp>44834</stp>
        <tr r="W404" s="7"/>
      </tp>
      <tp t="s">
        <v>#N/A Error:User does not have access</v>
        <stp/>
        <stp>##V3_BCURVESTRIPV12</stp>
        <stp>[PortfolioDaily Data.xlsx]DF Curve!R424C77</stp>
        <stp>S23</stp>
        <stp>Curvedate</stp>
        <stp>44862</stp>
        <tr r="BY424" s="7"/>
      </tp>
      <tp t="s">
        <v>#N/A Error:User does not have access</v>
        <stp/>
        <stp>##V3_BCURVESTRIPV12</stp>
        <stp>[PortfolioDaily Data.xlsx]DF Curve!R434C62</stp>
        <stp>S23</stp>
        <stp>Curvedate</stp>
        <stp>44876</stp>
        <tr r="BJ434" s="7"/>
      </tp>
      <tp t="s">
        <v>#N/A Error:User does not have access</v>
        <stp/>
        <stp>##V3_BCURVESTRIPV12</stp>
        <stp>[PortfolioDaily Data.xlsx]DF Curve!R444C83</stp>
        <stp>S23</stp>
        <stp>Curvedate</stp>
        <stp>44890</stp>
        <tr r="CE444" s="7"/>
      </tp>
      <tp t="s">
        <v>#N/A Error:User does not have access</v>
        <stp/>
        <stp>##V3_BCURVESTRIPV12</stp>
        <stp>[PortfolioDaily Data.xlsx]DF Curve!R385C66</stp>
        <stp>S23</stp>
        <stp>Curvedate</stp>
        <stp>44809</stp>
        <tr r="BN385" s="7"/>
      </tp>
      <tp t="s">
        <v>#N/A Error:User does not have access</v>
        <stp/>
        <stp>##V3_BCURVESTRIPV12</stp>
        <stp>[PortfolioDaily Data.xlsx]DF Curve!R405C20</stp>
        <stp>S23</stp>
        <stp>Curvedate</stp>
        <stp>44837</stp>
        <tr r="T405" s="7"/>
      </tp>
      <tp t="s">
        <v>#N/A Error:User does not have access</v>
        <stp/>
        <stp>##V3_BCURVESTRIPV12</stp>
        <stp>[PortfolioDaily Data.xlsx]DF Curve!R415C47</stp>
        <stp>S23</stp>
        <stp>Curvedate</stp>
        <stp>44851</stp>
        <tr r="AU415" s="7"/>
      </tp>
      <tp t="s">
        <v>#N/A Error:User does not have access</v>
        <stp/>
        <stp>##V3_BCURVESTRIPV12</stp>
        <stp>[PortfolioDaily Data.xlsx]DF Curve!R425C70</stp>
        <stp>S23</stp>
        <stp>Curvedate</stp>
        <stp>44865</stp>
        <tr r="BR425" s="7"/>
      </tp>
      <tp t="s">
        <v>#N/A Error:User does not have access</v>
        <stp/>
        <stp>##V3_BCURVESTRIPV12</stp>
        <stp>[PortfolioDaily Data.xlsx]DF Curve!R445C80</stp>
        <stp>S23</stp>
        <stp>Curvedate</stp>
        <stp>44893</stp>
        <tr r="CB445" s="7"/>
      </tp>
      <tp t="s">
        <v>#N/A Error:User does not have access</v>
        <stp/>
        <stp>##V3_BCURVESTRIPV12</stp>
        <stp>[PortfolioDaily Data.xlsx]DF Curve!R398C48</stp>
        <stp>S23</stp>
        <stp>Curvedate</stp>
        <stp>44826</stp>
        <tr r="AV398" s="7"/>
      </tp>
      <tp t="s">
        <v>#N/A Error:User does not have access</v>
        <stp/>
        <stp>##V3_BCURVESTRIPV12</stp>
        <stp>[PortfolioDaily Data.xlsx]DF Curve!R408C57</stp>
        <stp>S23</stp>
        <stp>Curvedate</stp>
        <stp>44840</stp>
        <tr r="BE408" s="7"/>
      </tp>
      <tp t="s">
        <v>#N/A Error:User does not have access</v>
        <stp/>
        <stp>##V3_BCURVESTRIPV12</stp>
        <stp>[PortfolioDaily Data.xlsx]DF Curve!R418C42</stp>
        <stp>S23</stp>
        <stp>Curvedate</stp>
        <stp>44854</stp>
        <tr r="AP418" s="7"/>
      </tp>
      <tp t="s">
        <v>#N/A Error:User does not have access</v>
        <stp/>
        <stp>##V3_BCURVESTRIPV12</stp>
        <stp>[PortfolioDaily Data.xlsx]DF Curve!R438C96</stp>
        <stp>S23</stp>
        <stp>Curvedate</stp>
        <stp>44882</stp>
        <tr r="CR438" s="7"/>
      </tp>
      <tp t="s">
        <v>#N/A Error:User does not have access</v>
        <stp/>
        <stp>##V3_BCURVESTRIPV12</stp>
        <stp>[PortfolioDaily Data.xlsx]DF Curve!R448C85</stp>
        <stp>S23</stp>
        <stp>Curvedate</stp>
        <stp>44896</stp>
        <tr r="CG448" s="7"/>
      </tp>
      <tp t="s">
        <v>#N/A Error:User does not have access</v>
        <stp/>
        <stp>##V3_BCURVESTRIPV12</stp>
        <stp>[PortfolioDaily Data.xlsx]DF Curve!R399C49</stp>
        <stp>S23</stp>
        <stp>Curvedate</stp>
        <stp>44827</stp>
        <tr r="AW399" s="7"/>
      </tp>
      <tp t="s">
        <v>#N/A Error:User does not have access</v>
        <stp/>
        <stp>##V3_BCURVESTRIPV12</stp>
        <stp>[PortfolioDaily Data.xlsx]DF Curve!R409C56</stp>
        <stp>S23</stp>
        <stp>Curvedate</stp>
        <stp>44841</stp>
        <tr r="BD409" s="7"/>
      </tp>
      <tp t="s">
        <v>#N/A Error:User does not have access</v>
        <stp/>
        <stp>##V3_BCURVESTRIPV12</stp>
        <stp>[PortfolioDaily Data.xlsx]DF Curve!R419C43</stp>
        <stp>S23</stp>
        <stp>Curvedate</stp>
        <stp>44855</stp>
        <tr r="AQ419" s="7"/>
      </tp>
      <tp t="s">
        <v>#N/A Error:User does not have access</v>
        <stp/>
        <stp>##V3_BCURVESTRIPV12</stp>
        <stp>[PortfolioDaily Data.xlsx]DF Curve!R439C97</stp>
        <stp>S23</stp>
        <stp>Curvedate</stp>
        <stp>44883</stp>
        <tr r="CS439" s="7"/>
      </tp>
      <tp t="s">
        <v>#N/A Error:User does not have access</v>
        <stp/>
        <stp>##V3_BCURVESTRIPV12</stp>
        <stp>[PortfolioDaily Data.xlsx]DF Curve!R449C84</stp>
        <stp>S23</stp>
        <stp>Curvedate</stp>
        <stp>44897</stp>
        <tr r="CF449" s="7"/>
      </tp>
      <tp t="s">
        <v>#N/A Error:User does not have access</v>
        <stp/>
        <stp>##V3_BCURVESTRIPV12</stp>
        <stp>[PortfolioDaily Data.xlsx]DF Curve!R392C77</stp>
        <stp>S23</stp>
        <stp>Curvedate</stp>
        <stp>44818</stp>
        <tr r="BY392" s="7"/>
      </tp>
      <tp t="s">
        <v>#N/A Error:User does not have access</v>
        <stp/>
        <stp>##V3_BCURVESTRIPV12</stp>
        <stp>[PortfolioDaily Data.xlsx]DF Curve!R402C24</stp>
        <stp>S23</stp>
        <stp>Curvedate</stp>
        <stp>44832</stp>
        <tr r="X402" s="7"/>
      </tp>
      <tp t="s">
        <v>#N/A Error:User does not have access</v>
        <stp/>
        <stp>##V3_BCURVESTRIPV12</stp>
        <stp>[PortfolioDaily Data.xlsx]DF Curve!R412C51</stp>
        <stp>S23</stp>
        <stp>Curvedate</stp>
        <stp>44846</stp>
        <tr r="AY412" s="7"/>
      </tp>
      <tp t="s">
        <v>#N/A Error:User does not have access</v>
        <stp/>
        <stp>##V3_BCURVESTRIPV12</stp>
        <stp>[PortfolioDaily Data.xlsx]DF Curve!R422C74</stp>
        <stp>S23</stp>
        <stp>Curvedate</stp>
        <stp>44860</stp>
        <tr r="BV422" s="7"/>
      </tp>
      <tp t="s">
        <v>#N/A Error:User does not have access</v>
        <stp/>
        <stp>##V3_BCURVESTRIPV12</stp>
        <stp>[PortfolioDaily Data.xlsx]DF Curve!R432C61</stp>
        <stp>S23</stp>
        <stp>Curvedate</stp>
        <stp>44874</stp>
        <tr r="BI432" s="7"/>
      </tp>
      <tp t="s">
        <v>#N/A Error:User does not have access</v>
        <stp/>
        <stp>##V3_BCURVESTRIPV12</stp>
        <stp>[PortfolioDaily Data.xlsx]DF Curve!R393C76</stp>
        <stp>S23</stp>
        <stp>Curvedate</stp>
        <stp>44819</stp>
        <tr r="BX393" s="7"/>
      </tp>
      <tp t="s">
        <v>#N/A Error:User does not have access</v>
        <stp/>
        <stp>##V3_BCURVESTRIPV12</stp>
        <stp>[PortfolioDaily Data.xlsx]DF Curve!R403C25</stp>
        <stp>S23</stp>
        <stp>Curvedate</stp>
        <stp>44833</stp>
        <tr r="Y403" s="7"/>
      </tp>
      <tp t="s">
        <v>#N/A Error:User does not have access</v>
        <stp/>
        <stp>##V3_BCURVESTRIPV12</stp>
        <stp>[PortfolioDaily Data.xlsx]DF Curve!R413C50</stp>
        <stp>S23</stp>
        <stp>Curvedate</stp>
        <stp>44847</stp>
        <tr r="AX413" s="7"/>
      </tp>
      <tp t="s">
        <v>#N/A Error:User does not have access</v>
        <stp/>
        <stp>##V3_BCURVESTRIPV12</stp>
        <stp>[PortfolioDaily Data.xlsx]DF Curve!R423C75</stp>
        <stp>S23</stp>
        <stp>Curvedate</stp>
        <stp>44861</stp>
        <tr r="BW423" s="7"/>
      </tp>
      <tp t="s">
        <v>#N/A Error:User does not have access</v>
        <stp/>
        <stp>##V3_BCURVESTRIPV12</stp>
        <stp>[PortfolioDaily Data.xlsx]DF Curve!R433C60</stp>
        <stp>S23</stp>
        <stp>Curvedate</stp>
        <stp>44875</stp>
        <tr r="BH433" s="7"/>
      </tp>
      <tp t="s">
        <v>#N/A Error:User does not have access</v>
        <stp/>
        <stp>##V3_BCURVESTRIPV12</stp>
        <stp>[PortfolioDaily Data.xlsx]DF Curve!R390C79</stp>
        <stp>S23</stp>
        <stp>Curvedate</stp>
        <stp>44816</stp>
        <tr r="CA390" s="7"/>
      </tp>
      <tp t="s">
        <v>#N/A Error:User does not have access</v>
        <stp/>
        <stp>##V3_BCURVESTRIPV12</stp>
        <stp>[PortfolioDaily Data.xlsx]DF Curve!R400C26</stp>
        <stp>S23</stp>
        <stp>Curvedate</stp>
        <stp>44830</stp>
        <tr r="Z400" s="7"/>
      </tp>
      <tp t="s">
        <v>#N/A Error:User does not have access</v>
        <stp/>
        <stp>##V3_BCURVESTRIPV12</stp>
        <stp>[PortfolioDaily Data.xlsx]DF Curve!R410C53</stp>
        <stp>S23</stp>
        <stp>Curvedate</stp>
        <stp>44844</stp>
        <tr r="BA410" s="7"/>
      </tp>
      <tp t="s">
        <v>#N/A Error:User does not have access</v>
        <stp/>
        <stp>##V3_BCURVESTRIPV12</stp>
        <stp>[PortfolioDaily Data.xlsx]DF Curve!R430C67</stp>
        <stp>S23</stp>
        <stp>Curvedate</stp>
        <stp>44872</stp>
        <tr r="BO430" s="7"/>
      </tp>
      <tp t="s">
        <v>#N/A Error:User does not have access</v>
        <stp/>
        <stp>##V3_BCURVESTRIPV12</stp>
        <stp>[PortfolioDaily Data.xlsx]DF Curve!R440C94</stp>
        <stp>S23</stp>
        <stp>Curvedate</stp>
        <stp>44886</stp>
        <tr r="CP440" s="7"/>
      </tp>
      <tp t="s">
        <v>#N/A Error:User does not have access</v>
        <stp/>
        <stp>##V3_BCURVESTRIPV12</stp>
        <stp>[PortfolioDaily Data.xlsx]DF Curve!R391C78</stp>
        <stp>S23</stp>
        <stp>Curvedate</stp>
        <stp>44817</stp>
        <tr r="BZ391" s="7"/>
      </tp>
      <tp t="s">
        <v>#N/A Error:User does not have access</v>
        <stp/>
        <stp>##V3_BCURVESTRIPV12</stp>
        <stp>[PortfolioDaily Data.xlsx]DF Curve!R401C27</stp>
        <stp>S23</stp>
        <stp>Curvedate</stp>
        <stp>44831</stp>
        <tr r="AA401" s="7"/>
      </tp>
      <tp t="s">
        <v>#N/A Error:User does not have access</v>
        <stp/>
        <stp>##V3_BCURVESTRIPV12</stp>
        <stp>[PortfolioDaily Data.xlsx]DF Curve!R411C52</stp>
        <stp>S23</stp>
        <stp>Curvedate</stp>
        <stp>44845</stp>
        <tr r="AZ411" s="7"/>
      </tp>
      <tp t="s">
        <v>#N/A Error:User does not have access</v>
        <stp/>
        <stp>##V3_BCURVESTRIPV12</stp>
        <stp>[PortfolioDaily Data.xlsx]DF Curve!R431C66</stp>
        <stp>S23</stp>
        <stp>Curvedate</stp>
        <stp>44873</stp>
        <tr r="BN431" s="7"/>
      </tp>
      <tp t="s">
        <v>#N/A Error:User does not have access</v>
        <stp/>
        <stp>##V3_BCURVESTRIPV12</stp>
        <stp>[PortfolioDaily Data.xlsx]DF Curve!R441C95</stp>
        <stp>S23</stp>
        <stp>Curvedate</stp>
        <stp>44887</stp>
        <tr r="CQ441" s="7"/>
      </tp>
      <tp t="s">
        <v>#N/A Error:User does not have access</v>
        <stp/>
        <stp>##V3_BCURVESTRIPV12</stp>
        <stp>[PortfolioDaily Data.xlsx]DF Curve!R416C45</stp>
        <stp>S23</stp>
        <stp>Curvedate</stp>
        <stp>44852</stp>
        <tr r="AS416" s="7"/>
      </tp>
      <tp t="s">
        <v>#N/A Error:User does not have access</v>
        <stp/>
        <stp>##V3_BCURVESTRIPV12</stp>
        <stp>[PortfolioDaily Data.xlsx]DF Curve!R426C72</stp>
        <stp>S23</stp>
        <stp>Curvedate</stp>
        <stp>44866</stp>
        <tr r="BT426" s="7"/>
      </tp>
      <tp t="s">
        <v>#N/A Error:User does not have access</v>
        <stp/>
        <stp>##V3_BCURVESTRIPV12</stp>
        <stp>[PortfolioDaily Data.xlsx]DF Curve!R436C95</stp>
        <stp>S23</stp>
        <stp>Curvedate</stp>
        <stp>44880</stp>
        <tr r="CQ436" s="7"/>
      </tp>
      <tp t="s">
        <v>#N/A Error:User does not have access</v>
        <stp/>
        <stp>##V3_BCURVESTRIPV12</stp>
        <stp>[PortfolioDaily Data.xlsx]DF Curve!R446C86</stp>
        <stp>S23</stp>
        <stp>Curvedate</stp>
        <stp>44894</stp>
        <tr r="CH446" s="7"/>
      </tp>
      <tp t="s">
        <v>#N/A Error:User does not have access</v>
        <stp/>
        <stp>##V3_BCURVESTRIPV12</stp>
        <stp>[PortfolioDaily Data.xlsx]DF Curve!R417C44</stp>
        <stp>S23</stp>
        <stp>Curvedate</stp>
        <stp>44853</stp>
        <tr r="AR417" s="7"/>
      </tp>
      <tp t="s">
        <v>#N/A Error:User does not have access</v>
        <stp/>
        <stp>##V3_BCURVESTRIPV12</stp>
        <stp>[PortfolioDaily Data.xlsx]DF Curve!R427C73</stp>
        <stp>S23</stp>
        <stp>Curvedate</stp>
        <stp>44867</stp>
        <tr r="BU427" s="7"/>
      </tp>
      <tp t="s">
        <v>#N/A Error:User does not have access</v>
        <stp/>
        <stp>##V3_BCURVESTRIPV12</stp>
        <stp>[PortfolioDaily Data.xlsx]DF Curve!R437C94</stp>
        <stp>S23</stp>
        <stp>Curvedate</stp>
        <stp>44881</stp>
        <tr r="CP437" s="7"/>
      </tp>
      <tp t="s">
        <v>#N/A Error:User does not have access</v>
        <stp/>
        <stp>##V3_BCURVESTRIPV12</stp>
        <stp>[PortfolioDaily Data.xlsx]DF Curve!R447C87</stp>
        <stp>S23</stp>
        <stp>Curvedate</stp>
        <stp>44895</stp>
        <tr r="CI447" s="7"/>
      </tp>
      <tp t="s">
        <v>#N/A Error:User does not have access</v>
        <stp/>
        <stp>##V3_BCURVESTRIPV12</stp>
        <stp>[PortfolioDaily Data.xlsx]DF Curve!R384C68</stp>
        <stp>S23</stp>
        <stp>Curvedate</stp>
        <stp>44806</stp>
        <tr r="BP384" s="7"/>
      </tp>
      <tp t="s">
        <v>#N/A Error:User does not have access</v>
        <stp/>
        <stp>##V3_BCURVESTRIPV12</stp>
        <stp>[PortfolioDaily Data.xlsx]DF Curve!R404C22</stp>
        <stp>S23</stp>
        <stp>Curvedate</stp>
        <stp>44834</stp>
        <tr r="V404" s="7"/>
      </tp>
      <tp t="s">
        <v>#N/A Error:User does not have access</v>
        <stp/>
        <stp>##V3_BCURVESTRIPV12</stp>
        <stp>[PortfolioDaily Data.xlsx]DF Curve!R424C76</stp>
        <stp>S23</stp>
        <stp>Curvedate</stp>
        <stp>44862</stp>
        <tr r="BX424" s="7"/>
      </tp>
      <tp t="s">
        <v>#N/A Error:User does not have access</v>
        <stp/>
        <stp>##V3_BCURVESTRIPV12</stp>
        <stp>[PortfolioDaily Data.xlsx]DF Curve!R434C63</stp>
        <stp>S23</stp>
        <stp>Curvedate</stp>
        <stp>44876</stp>
        <tr r="BK434" s="7"/>
      </tp>
      <tp t="s">
        <v>#N/A Error:User does not have access</v>
        <stp/>
        <stp>##V3_BCURVESTRIPV12</stp>
        <stp>[PortfolioDaily Data.xlsx]DF Curve!R444C82</stp>
        <stp>S23</stp>
        <stp>Curvedate</stp>
        <stp>44890</stp>
        <tr r="CD444" s="7"/>
      </tp>
      <tp t="s">
        <v>#N/A Error:User does not have access</v>
        <stp/>
        <stp>##V3_BCURVESTRIPV12</stp>
        <stp>[PortfolioDaily Data.xlsx]DF Curve!R385C67</stp>
        <stp>S23</stp>
        <stp>Curvedate</stp>
        <stp>44809</stp>
        <tr r="BO385" s="7"/>
      </tp>
      <tp t="s">
        <v>#N/A Error:User does not have access</v>
        <stp/>
        <stp>##V3_BCURVESTRIPV12</stp>
        <stp>[PortfolioDaily Data.xlsx]DF Curve!R405C21</stp>
        <stp>S23</stp>
        <stp>Curvedate</stp>
        <stp>44837</stp>
        <tr r="U405" s="7"/>
      </tp>
      <tp t="s">
        <v>#N/A Error:User does not have access</v>
        <stp/>
        <stp>##V3_BCURVESTRIPV12</stp>
        <stp>[PortfolioDaily Data.xlsx]DF Curve!R415C46</stp>
        <stp>S23</stp>
        <stp>Curvedate</stp>
        <stp>44851</stp>
        <tr r="AT415" s="7"/>
      </tp>
      <tp t="s">
        <v>#N/A Error:User does not have access</v>
        <stp/>
        <stp>##V3_BCURVESTRIPV12</stp>
        <stp>[PortfolioDaily Data.xlsx]DF Curve!R425C71</stp>
        <stp>S23</stp>
        <stp>Curvedate</stp>
        <stp>44865</stp>
        <tr r="BS425" s="7"/>
      </tp>
      <tp t="s">
        <v>#N/A Error:User does not have access</v>
        <stp/>
        <stp>##V3_BCURVESTRIPV12</stp>
        <stp>[PortfolioDaily Data.xlsx]DF Curve!R445C81</stp>
        <stp>S23</stp>
        <stp>Curvedate</stp>
        <stp>44893</stp>
        <tr r="CC445" s="7"/>
      </tp>
      <tp t="s">
        <v>#N/A Error:User does not have access</v>
        <stp/>
        <stp>##V3_BCURVESTRIPV12</stp>
        <stp>[PortfolioDaily Data.xlsx]DF Curve!R398C49</stp>
        <stp>S23</stp>
        <stp>Curvedate</stp>
        <stp>44826</stp>
        <tr r="AW398" s="7"/>
      </tp>
      <tp t="s">
        <v>#N/A Error:User does not have access</v>
        <stp/>
        <stp>##V3_BCURVESTRIPV12</stp>
        <stp>[PortfolioDaily Data.xlsx]DF Curve!R408C56</stp>
        <stp>S23</stp>
        <stp>Curvedate</stp>
        <stp>44840</stp>
        <tr r="BD408" s="7"/>
      </tp>
      <tp t="s">
        <v>#N/A Error:User does not have access</v>
        <stp/>
        <stp>##V3_BCURVESTRIPV12</stp>
        <stp>[PortfolioDaily Data.xlsx]DF Curve!R418C43</stp>
        <stp>S23</stp>
        <stp>Curvedate</stp>
        <stp>44854</stp>
        <tr r="AQ418" s="7"/>
      </tp>
      <tp t="s">
        <v>#N/A Error:User does not have access</v>
        <stp/>
        <stp>##V3_BCURVESTRIPV12</stp>
        <stp>[PortfolioDaily Data.xlsx]DF Curve!R438C97</stp>
        <stp>S23</stp>
        <stp>Curvedate</stp>
        <stp>44882</stp>
        <tr r="CS438" s="7"/>
      </tp>
      <tp t="s">
        <v>#N/A Error:User does not have access</v>
        <stp/>
        <stp>##V3_BCURVESTRIPV12</stp>
        <stp>[PortfolioDaily Data.xlsx]DF Curve!R448C84</stp>
        <stp>S23</stp>
        <stp>Curvedate</stp>
        <stp>44896</stp>
        <tr r="CF448" s="7"/>
      </tp>
      <tp t="s">
        <v>#N/A Error:User does not have access</v>
        <stp/>
        <stp>##V3_BCURVESTRIPV12</stp>
        <stp>[PortfolioDaily Data.xlsx]DF Curve!R399C48</stp>
        <stp>S23</stp>
        <stp>Curvedate</stp>
        <stp>44827</stp>
        <tr r="AV399" s="7"/>
      </tp>
      <tp t="s">
        <v>#N/A Error:User does not have access</v>
        <stp/>
        <stp>##V3_BCURVESTRIPV12</stp>
        <stp>[PortfolioDaily Data.xlsx]DF Curve!R409C57</stp>
        <stp>S23</stp>
        <stp>Curvedate</stp>
        <stp>44841</stp>
        <tr r="BE409" s="7"/>
      </tp>
      <tp t="s">
        <v>#N/A Error:User does not have access</v>
        <stp/>
        <stp>##V3_BCURVESTRIPV12</stp>
        <stp>[PortfolioDaily Data.xlsx]DF Curve!R419C42</stp>
        <stp>S23</stp>
        <stp>Curvedate</stp>
        <stp>44855</stp>
        <tr r="AP419" s="7"/>
      </tp>
      <tp t="s">
        <v>#N/A Error:User does not have access</v>
        <stp/>
        <stp>##V3_BCURVESTRIPV12</stp>
        <stp>[PortfolioDaily Data.xlsx]DF Curve!R439C96</stp>
        <stp>S23</stp>
        <stp>Curvedate</stp>
        <stp>44883</stp>
        <tr r="CR439" s="7"/>
      </tp>
      <tp t="s">
        <v>#N/A Error:User does not have access</v>
        <stp/>
        <stp>##V3_BCURVESTRIPV12</stp>
        <stp>[PortfolioDaily Data.xlsx]DF Curve!R449C85</stp>
        <stp>S23</stp>
        <stp>Curvedate</stp>
        <stp>44897</stp>
        <tr r="CG449" s="7"/>
      </tp>
      <tp t="s">
        <v>#N/A Error:User does not have access</v>
        <stp/>
        <stp>##V3_BCURVESTRIPV12</stp>
        <stp>[PortfolioDaily Data.xlsx]DF Curve!R382C69</stp>
        <stp>S23</stp>
        <stp>Curvedate</stp>
        <stp>44804</stp>
        <tr r="BQ382" s="7"/>
      </tp>
      <tp t="s">
        <v>#N/A Error:User does not have access</v>
        <stp/>
        <stp>##V3_BCURVESTRIPV12</stp>
        <stp>[PortfolioDaily Data.xlsx]DF Curve!R392C74</stp>
        <stp>S23</stp>
        <stp>Curvedate</stp>
        <stp>44818</stp>
        <tr r="BV392" s="7"/>
      </tp>
      <tp t="s">
        <v>#N/A Error:User does not have access</v>
        <stp/>
        <stp>##V3_BCURVESTRIPV12</stp>
        <stp>[PortfolioDaily Data.xlsx]DF Curve!R402C27</stp>
        <stp>S23</stp>
        <stp>Curvedate</stp>
        <stp>44832</stp>
        <tr r="AA402" s="7"/>
      </tp>
      <tp t="s">
        <v>#N/A Error:User does not have access</v>
        <stp/>
        <stp>##V3_BCURVESTRIPV12</stp>
        <stp>[PortfolioDaily Data.xlsx]DF Curve!R412C52</stp>
        <stp>S23</stp>
        <stp>Curvedate</stp>
        <stp>44846</stp>
        <tr r="AZ412" s="7"/>
      </tp>
      <tp t="s">
        <v>#N/A Error:User does not have access</v>
        <stp/>
        <stp>##V3_BCURVESTRIPV12</stp>
        <stp>[PortfolioDaily Data.xlsx]DF Curve!R422C77</stp>
        <stp>S23</stp>
        <stp>Curvedate</stp>
        <stp>44860</stp>
        <tr r="BY422" s="7"/>
      </tp>
      <tp t="s">
        <v>#N/A Error:User does not have access</v>
        <stp/>
        <stp>##V3_BCURVESTRIPV12</stp>
        <stp>[PortfolioDaily Data.xlsx]DF Curve!R432C62</stp>
        <stp>S23</stp>
        <stp>Curvedate</stp>
        <stp>44874</stp>
        <tr r="BJ432" s="7"/>
      </tp>
      <tp t="s">
        <v>#N/A Error:User does not have access</v>
        <stp/>
        <stp>##V3_BCURVESTRIPV12</stp>
        <stp>[PortfolioDaily Data.xlsx]DF Curve!R442C99</stp>
        <stp>S23</stp>
        <stp>Curvedate</stp>
        <stp>44888</stp>
        <tr r="CU442" s="7"/>
      </tp>
      <tp t="s">
        <v>#N/A Error:User does not have access</v>
        <stp/>
        <stp>##V3_BCURVESTRIPV12</stp>
        <stp>[PortfolioDaily Data.xlsx]DF Curve!R383C68</stp>
        <stp>S23</stp>
        <stp>Curvedate</stp>
        <stp>44805</stp>
        <tr r="BP383" s="7"/>
      </tp>
      <tp t="s">
        <v>#N/A Error:User does not have access</v>
        <stp/>
        <stp>##V3_BCURVESTRIPV12</stp>
        <stp>[PortfolioDaily Data.xlsx]DF Curve!R393C75</stp>
        <stp>S23</stp>
        <stp>Curvedate</stp>
        <stp>44819</stp>
        <tr r="BW393" s="7"/>
      </tp>
      <tp t="s">
        <v>#N/A Error:User does not have access</v>
        <stp/>
        <stp>##V3_BCURVESTRIPV12</stp>
        <stp>[PortfolioDaily Data.xlsx]DF Curve!R403C26</stp>
        <stp>S23</stp>
        <stp>Curvedate</stp>
        <stp>44833</stp>
        <tr r="Z403" s="7"/>
      </tp>
      <tp t="s">
        <v>#N/A Error:User does not have access</v>
        <stp/>
        <stp>##V3_BCURVESTRIPV12</stp>
        <stp>[PortfolioDaily Data.xlsx]DF Curve!R413C53</stp>
        <stp>S23</stp>
        <stp>Curvedate</stp>
        <stp>44847</stp>
        <tr r="BA413" s="7"/>
      </tp>
      <tp t="s">
        <v>#N/A Error:User does not have access</v>
        <stp/>
        <stp>##V3_BCURVESTRIPV12</stp>
        <stp>[PortfolioDaily Data.xlsx]DF Curve!R423C76</stp>
        <stp>S23</stp>
        <stp>Curvedate</stp>
        <stp>44861</stp>
        <tr r="BX423" s="7"/>
      </tp>
      <tp t="s">
        <v>#N/A Error:User does not have access</v>
        <stp/>
        <stp>##V3_BCURVESTRIPV12</stp>
        <stp>[PortfolioDaily Data.xlsx]DF Curve!R433C63</stp>
        <stp>S23</stp>
        <stp>Curvedate</stp>
        <stp>44875</stp>
        <tr r="BK433" s="7"/>
      </tp>
      <tp t="s">
        <v>#N/A Error:User does not have access</v>
        <stp/>
        <stp>##V3_BCURVESTRIPV12</stp>
        <stp>[PortfolioDaily Data.xlsx]DF Curve!R443C98</stp>
        <stp>S23</stp>
        <stp>Curvedate</stp>
        <stp>44889</stp>
        <tr r="CT443" s="7"/>
      </tp>
      <tp t="s">
        <v>#N/A Error:User does not have access</v>
        <stp/>
        <stp>##V3_BCURVESTRIPV12</stp>
        <stp>[PortfolioDaily Data.xlsx]DF Curve!R400C25</stp>
        <stp>S23</stp>
        <stp>Curvedate</stp>
        <stp>44830</stp>
        <tr r="Y400" s="7"/>
      </tp>
      <tp t="s">
        <v>#N/A Error:User does not have access</v>
        <stp/>
        <stp>##V3_BCURVESTRIPV12</stp>
        <stp>[PortfolioDaily Data.xlsx]DF Curve!R410C50</stp>
        <stp>S23</stp>
        <stp>Curvedate</stp>
        <stp>44844</stp>
        <tr r="AX410" s="7"/>
      </tp>
      <tp t="s">
        <v>#N/A Error:User does not have access</v>
        <stp/>
        <stp>##V3_BCURVESTRIPV12</stp>
        <stp>[PortfolioDaily Data.xlsx]DF Curve!R430C64</stp>
        <stp>S23</stp>
        <stp>Curvedate</stp>
        <stp>44872</stp>
        <tr r="BL430" s="7"/>
      </tp>
      <tp t="s">
        <v>#N/A Error:User does not have access</v>
        <stp/>
        <stp>##V3_BCURVESTRIPV12</stp>
        <stp>[PortfolioDaily Data.xlsx]DF Curve!R440C97</stp>
        <stp>S23</stp>
        <stp>Curvedate</stp>
        <stp>44886</stp>
        <tr r="CS440" s="7"/>
      </tp>
      <tp t="s">
        <v>#N/A Error:User does not have access</v>
        <stp/>
        <stp>##V3_BCURVESTRIPV12</stp>
        <stp>[PortfolioDaily Data.xlsx]DF Curve!R401C24</stp>
        <stp>S23</stp>
        <stp>Curvedate</stp>
        <stp>44831</stp>
        <tr r="X401" s="7"/>
      </tp>
      <tp t="s">
        <v>#N/A Error:User does not have access</v>
        <stp/>
        <stp>##V3_BCURVESTRIPV12</stp>
        <stp>[PortfolioDaily Data.xlsx]DF Curve!R411C51</stp>
        <stp>S23</stp>
        <stp>Curvedate</stp>
        <stp>44845</stp>
        <tr r="AY411" s="7"/>
      </tp>
      <tp t="s">
        <v>#N/A Error:User does not have access</v>
        <stp/>
        <stp>##V3_BCURVESTRIPV12</stp>
        <stp>[PortfolioDaily Data.xlsx]DF Curve!R431C65</stp>
        <stp>S23</stp>
        <stp>Curvedate</stp>
        <stp>44873</stp>
        <tr r="BM431" s="7"/>
      </tp>
      <tp t="s">
        <v>#N/A Error:User does not have access</v>
        <stp/>
        <stp>##V3_BCURVESTRIPV12</stp>
        <stp>[PortfolioDaily Data.xlsx]DF Curve!R441C96</stp>
        <stp>S23</stp>
        <stp>Curvedate</stp>
        <stp>44887</stp>
        <tr r="CR441" s="7"/>
      </tp>
      <tp t="s">
        <v>#N/A Error:User does not have access</v>
        <stp/>
        <stp>##V3_BCURVESTRIPV12</stp>
        <stp>[PortfolioDaily Data.xlsx]DF Curve!R396C48</stp>
        <stp>S23</stp>
        <stp>Curvedate</stp>
        <stp>44824</stp>
        <tr r="AV396" s="7"/>
      </tp>
      <tp t="s">
        <v>#N/A Error:User does not have access</v>
        <stp/>
        <stp>##V3_BCURVESTRIPV12</stp>
        <stp>[PortfolioDaily Data.xlsx]DF Curve!R416C46</stp>
        <stp>S23</stp>
        <stp>Curvedate</stp>
        <stp>44852</stp>
        <tr r="AT416" s="7"/>
      </tp>
      <tp t="s">
        <v>#N/A Error:User does not have access</v>
        <stp/>
        <stp>##V3_BCURVESTRIPV12</stp>
        <stp>[PortfolioDaily Data.xlsx]DF Curve!R426C71</stp>
        <stp>S23</stp>
        <stp>Curvedate</stp>
        <stp>44866</stp>
        <tr r="BS426" s="7"/>
      </tp>
      <tp t="s">
        <v>#N/A Error:User does not have access</v>
        <stp/>
        <stp>##V3_BCURVESTRIPV12</stp>
        <stp>[PortfolioDaily Data.xlsx]DF Curve!R436C96</stp>
        <stp>S23</stp>
        <stp>Curvedate</stp>
        <stp>44880</stp>
        <tr r="CR436" s="7"/>
      </tp>
      <tp t="s">
        <v>#N/A Error:User does not have access</v>
        <stp/>
        <stp>##V3_BCURVESTRIPV12</stp>
        <stp>[PortfolioDaily Data.xlsx]DF Curve!R446C85</stp>
        <stp>S23</stp>
        <stp>Curvedate</stp>
        <stp>44894</stp>
        <tr r="CG446" s="7"/>
      </tp>
      <tp t="s">
        <v>#N/A Error:User does not have access</v>
        <stp/>
        <stp>##V3_BCURVESTRIPV12</stp>
        <stp>[PortfolioDaily Data.xlsx]DF Curve!R397C49</stp>
        <stp>S23</stp>
        <stp>Curvedate</stp>
        <stp>44825</stp>
        <tr r="AW397" s="7"/>
      </tp>
      <tp t="s">
        <v>#N/A Error:User does not have access</v>
        <stp/>
        <stp>##V3_BCURVESTRIPV12</stp>
        <stp>[PortfolioDaily Data.xlsx]DF Curve!R417C47</stp>
        <stp>S23</stp>
        <stp>Curvedate</stp>
        <stp>44853</stp>
        <tr r="AU417" s="7"/>
      </tp>
      <tp t="s">
        <v>#N/A Error:User does not have access</v>
        <stp/>
        <stp>##V3_BCURVESTRIPV12</stp>
        <stp>[PortfolioDaily Data.xlsx]DF Curve!R427C70</stp>
        <stp>S23</stp>
        <stp>Curvedate</stp>
        <stp>44867</stp>
        <tr r="BR427" s="7"/>
      </tp>
      <tp t="s">
        <v>#N/A Error:User does not have access</v>
        <stp/>
        <stp>##V3_BCURVESTRIPV12</stp>
        <stp>[PortfolioDaily Data.xlsx]DF Curve!R437C97</stp>
        <stp>S23</stp>
        <stp>Curvedate</stp>
        <stp>44881</stp>
        <tr r="CS437" s="7"/>
      </tp>
      <tp t="s">
        <v>#N/A Error:User does not have access</v>
        <stp/>
        <stp>##V3_BCURVESTRIPV12</stp>
        <stp>[PortfolioDaily Data.xlsx]DF Curve!R447C84</stp>
        <stp>S23</stp>
        <stp>Curvedate</stp>
        <stp>44895</stp>
        <tr r="CF447" s="7"/>
      </tp>
      <tp t="s">
        <v>#N/A Error:User does not have access</v>
        <stp/>
        <stp>##V3_BCURVESTRIPV12</stp>
        <stp>[PortfolioDaily Data.xlsx]DF Curve!R404C21</stp>
        <stp>S23</stp>
        <stp>Curvedate</stp>
        <stp>44834</stp>
        <tr r="U404" s="7"/>
      </tp>
      <tp t="s">
        <v>#N/A Error:User does not have access</v>
        <stp/>
        <stp>##V3_BCURVESTRIPV12</stp>
        <stp>[PortfolioDaily Data.xlsx]DF Curve!R424C75</stp>
        <stp>S23</stp>
        <stp>Curvedate</stp>
        <stp>44862</stp>
        <tr r="BW424" s="7"/>
      </tp>
      <tp t="s">
        <v>#N/A Error:User does not have access</v>
        <stp/>
        <stp>##V3_BCURVESTRIPV12</stp>
        <stp>[PortfolioDaily Data.xlsx]DF Curve!R434C60</stp>
        <stp>S23</stp>
        <stp>Curvedate</stp>
        <stp>44876</stp>
        <tr r="BH434" s="7"/>
      </tp>
      <tp t="s">
        <v>#N/A Error:User does not have access</v>
        <stp/>
        <stp>##V3_BCURVESTRIPV12</stp>
        <stp>[PortfolioDaily Data.xlsx]DF Curve!R444C81</stp>
        <stp>S23</stp>
        <stp>Curvedate</stp>
        <stp>44890</stp>
        <tr r="CC444" s="7"/>
      </tp>
      <tp t="s">
        <v>#N/A Error:User does not have access</v>
        <stp/>
        <stp>##V3_BCURVESTRIPV12</stp>
        <stp>[PortfolioDaily Data.xlsx]DF Curve!R385C64</stp>
        <stp>S23</stp>
        <stp>Curvedate</stp>
        <stp>44809</stp>
        <tr r="BL385" s="7"/>
      </tp>
      <tp t="s">
        <v>#N/A Error:User does not have access</v>
        <stp/>
        <stp>##V3_BCURVESTRIPV12</stp>
        <stp>[PortfolioDaily Data.xlsx]DF Curve!R405C22</stp>
        <stp>S23</stp>
        <stp>Curvedate</stp>
        <stp>44837</stp>
        <tr r="V405" s="7"/>
      </tp>
      <tp t="s">
        <v>#N/A Error:User does not have access</v>
        <stp/>
        <stp>##V3_BCURVESTRIPV12</stp>
        <stp>[PortfolioDaily Data.xlsx]DF Curve!R415C45</stp>
        <stp>S23</stp>
        <stp>Curvedate</stp>
        <stp>44851</stp>
        <tr r="AS415" s="7"/>
      </tp>
      <tp t="s">
        <v>#N/A Error:User does not have access</v>
        <stp/>
        <stp>##V3_BCURVESTRIPV12</stp>
        <stp>[PortfolioDaily Data.xlsx]DF Curve!R425C72</stp>
        <stp>S23</stp>
        <stp>Curvedate</stp>
        <stp>44865</stp>
        <tr r="BT425" s="7"/>
      </tp>
      <tp t="s">
        <v>#N/A Error:User does not have access</v>
        <stp/>
        <stp>##V3_BCURVESTRIPV12</stp>
        <stp>[PortfolioDaily Data.xlsx]DF Curve!R445C82</stp>
        <stp>S23</stp>
        <stp>Curvedate</stp>
        <stp>44893</stp>
        <tr r="CD445" s="7"/>
      </tp>
      <tp t="s">
        <v>#N/A Error:User does not have access</v>
        <stp/>
        <stp>##V3_BCURVESTRIPV12</stp>
        <stp>[PortfolioDaily Data.xlsx]DF Curve!R408C55</stp>
        <stp>S23</stp>
        <stp>Curvedate</stp>
        <stp>44840</stp>
        <tr r="BC408" s="7"/>
      </tp>
      <tp t="s">
        <v>#N/A Error:User does not have access</v>
        <stp/>
        <stp>##V3_BCURVESTRIPV12</stp>
        <stp>[PortfolioDaily Data.xlsx]DF Curve!R418C40</stp>
        <stp>S23</stp>
        <stp>Curvedate</stp>
        <stp>44854</stp>
        <tr r="AN418" s="7"/>
      </tp>
      <tp t="s">
        <v>#N/A Error:User does not have access</v>
        <stp/>
        <stp>##V3_BCURVESTRIPV12</stp>
        <stp>[PortfolioDaily Data.xlsx]DF Curve!R438C94</stp>
        <stp>S23</stp>
        <stp>Curvedate</stp>
        <stp>44882</stp>
        <tr r="CP438" s="7"/>
      </tp>
      <tp t="s">
        <v>#N/A Error:User does not have access</v>
        <stp/>
        <stp>##V3_BCURVESTRIPV12</stp>
        <stp>[PortfolioDaily Data.xlsx]DF Curve!R448C87</stp>
        <stp>S23</stp>
        <stp>Curvedate</stp>
        <stp>44896</stp>
        <tr r="CI448" s="7"/>
      </tp>
      <tp t="s">
        <v>#N/A Error:User does not have access</v>
        <stp/>
        <stp>##V3_BCURVESTRIPV12</stp>
        <stp>[PortfolioDaily Data.xlsx]DF Curve!R409C54</stp>
        <stp>S23</stp>
        <stp>Curvedate</stp>
        <stp>44841</stp>
        <tr r="BB409" s="7"/>
      </tp>
      <tp t="s">
        <v>#N/A Error:User does not have access</v>
        <stp/>
        <stp>##V3_BCURVESTRIPV12</stp>
        <stp>[PortfolioDaily Data.xlsx]DF Curve!R419C41</stp>
        <stp>S23</stp>
        <stp>Curvedate</stp>
        <stp>44855</stp>
        <tr r="AO419" s="7"/>
      </tp>
      <tp t="s">
        <v>#N/A Error:User does not have access</v>
        <stp/>
        <stp>##V3_BCURVESTRIPV12</stp>
        <stp>[PortfolioDaily Data.xlsx]DF Curve!R439C95</stp>
        <stp>S23</stp>
        <stp>Curvedate</stp>
        <stp>44883</stp>
        <tr r="CQ439" s="7"/>
      </tp>
      <tp t="s">
        <v>#N/A Error:User does not have access</v>
        <stp/>
        <stp>##V3_BCURVESTRIPV12</stp>
        <stp>[PortfolioDaily Data.xlsx]DF Curve!R449C86</stp>
        <stp>S23</stp>
        <stp>Curvedate</stp>
        <stp>44897</stp>
        <tr r="CH449" s="7"/>
      </tp>
      <tp t="s">
        <v>#N/A Error:User does not have access</v>
        <stp/>
        <stp>##V3_BCURVESTRIPV12</stp>
        <stp>[PortfolioDaily Data.xlsx]DF Curve!R382C68</stp>
        <stp>S23</stp>
        <stp>Curvedate</stp>
        <stp>44804</stp>
        <tr r="BP382" s="7"/>
      </tp>
      <tp t="s">
        <v>#N/A Error:User does not have access</v>
        <stp/>
        <stp>##V3_BCURVESTRIPV12</stp>
        <stp>[PortfolioDaily Data.xlsx]DF Curve!R392C75</stp>
        <stp>S23</stp>
        <stp>Curvedate</stp>
        <stp>44818</stp>
        <tr r="BW392" s="7"/>
      </tp>
      <tp t="s">
        <v>#N/A Error:User does not have access</v>
        <stp/>
        <stp>##V3_BCURVESTRIPV12</stp>
        <stp>[PortfolioDaily Data.xlsx]DF Curve!R402C26</stp>
        <stp>S23</stp>
        <stp>Curvedate</stp>
        <stp>44832</stp>
        <tr r="Z402" s="7"/>
      </tp>
      <tp t="s">
        <v>#N/A Error:User does not have access</v>
        <stp/>
        <stp>##V3_BCURVESTRIPV12</stp>
        <stp>[PortfolioDaily Data.xlsx]DF Curve!R412C53</stp>
        <stp>S23</stp>
        <stp>Curvedate</stp>
        <stp>44846</stp>
        <tr r="BA412" s="7"/>
      </tp>
      <tp t="s">
        <v>#N/A Error:User does not have access</v>
        <stp/>
        <stp>##V3_BCURVESTRIPV12</stp>
        <stp>[PortfolioDaily Data.xlsx]DF Curve!R422C76</stp>
        <stp>S23</stp>
        <stp>Curvedate</stp>
        <stp>44860</stp>
        <tr r="BX422" s="7"/>
      </tp>
      <tp t="s">
        <v>#N/A Error:User does not have access</v>
        <stp/>
        <stp>##V3_BCURVESTRIPV12</stp>
        <stp>[PortfolioDaily Data.xlsx]DF Curve!R432C63</stp>
        <stp>S23</stp>
        <stp>Curvedate</stp>
        <stp>44874</stp>
        <tr r="BK432" s="7"/>
      </tp>
      <tp t="s">
        <v>#N/A Error:User does not have access</v>
        <stp/>
        <stp>##V3_BCURVESTRIPV12</stp>
        <stp>[PortfolioDaily Data.xlsx]DF Curve!R442C98</stp>
        <stp>S23</stp>
        <stp>Curvedate</stp>
        <stp>44888</stp>
        <tr r="CT442" s="7"/>
      </tp>
      <tp t="s">
        <v>#N/A Error:User does not have access</v>
        <stp/>
        <stp>##V3_BCURVESTRIPV12</stp>
        <stp>[PortfolioDaily Data.xlsx]DF Curve!R383C69</stp>
        <stp>S23</stp>
        <stp>Curvedate</stp>
        <stp>44805</stp>
        <tr r="BQ383" s="7"/>
      </tp>
      <tp t="s">
        <v>#N/A Error:User does not have access</v>
        <stp/>
        <stp>##V3_BCURVESTRIPV12</stp>
        <stp>[PortfolioDaily Data.xlsx]DF Curve!R393C74</stp>
        <stp>S23</stp>
        <stp>Curvedate</stp>
        <stp>44819</stp>
        <tr r="BV393" s="7"/>
      </tp>
      <tp t="s">
        <v>#N/A Error:User does not have access</v>
        <stp/>
        <stp>##V3_BCURVESTRIPV12</stp>
        <stp>[PortfolioDaily Data.xlsx]DF Curve!R403C27</stp>
        <stp>S23</stp>
        <stp>Curvedate</stp>
        <stp>44833</stp>
        <tr r="AA403" s="7"/>
      </tp>
      <tp t="s">
        <v>#N/A Error:User does not have access</v>
        <stp/>
        <stp>##V3_BCURVESTRIPV12</stp>
        <stp>[PortfolioDaily Data.xlsx]DF Curve!R413C52</stp>
        <stp>S23</stp>
        <stp>Curvedate</stp>
        <stp>44847</stp>
        <tr r="AZ413" s="7"/>
      </tp>
      <tp t="s">
        <v>#N/A Error:User does not have access</v>
        <stp/>
        <stp>##V3_BCURVESTRIPV12</stp>
        <stp>[PortfolioDaily Data.xlsx]DF Curve!R423C77</stp>
        <stp>S23</stp>
        <stp>Curvedate</stp>
        <stp>44861</stp>
        <tr r="BY423" s="7"/>
      </tp>
      <tp t="s">
        <v>#N/A Error:User does not have access</v>
        <stp/>
        <stp>##V3_BCURVESTRIPV12</stp>
        <stp>[PortfolioDaily Data.xlsx]DF Curve!R433C62</stp>
        <stp>S23</stp>
        <stp>Curvedate</stp>
        <stp>44875</stp>
        <tr r="BJ433" s="7"/>
      </tp>
      <tp t="s">
        <v>#N/A Error:User does not have access</v>
        <stp/>
        <stp>##V3_BCURVESTRIPV12</stp>
        <stp>[PortfolioDaily Data.xlsx]DF Curve!R443C99</stp>
        <stp>S23</stp>
        <stp>Curvedate</stp>
        <stp>44889</stp>
        <tr r="CU443" s="7"/>
      </tp>
      <tp t="s">
        <v>#N/A Error:User does not have access</v>
        <stp/>
        <stp>##V3_BCURVESTRIPV12</stp>
        <stp>[PortfolioDaily Data.xlsx]DF Curve!R400C24</stp>
        <stp>S23</stp>
        <stp>Curvedate</stp>
        <stp>44830</stp>
        <tr r="X400" s="7"/>
      </tp>
      <tp t="s">
        <v>#N/A Error:User does not have access</v>
        <stp/>
        <stp>##V3_BCURVESTRIPV12</stp>
        <stp>[PortfolioDaily Data.xlsx]DF Curve!R410C51</stp>
        <stp>S23</stp>
        <stp>Curvedate</stp>
        <stp>44844</stp>
        <tr r="AY410" s="7"/>
      </tp>
      <tp t="s">
        <v>#N/A Error:User does not have access</v>
        <stp/>
        <stp>##V3_BCURVESTRIPV12</stp>
        <stp>[PortfolioDaily Data.xlsx]DF Curve!R430C65</stp>
        <stp>S23</stp>
        <stp>Curvedate</stp>
        <stp>44872</stp>
        <tr r="BM430" s="7"/>
      </tp>
      <tp t="s">
        <v>#N/A Error:User does not have access</v>
        <stp/>
        <stp>##V3_BCURVESTRIPV12</stp>
        <stp>[PortfolioDaily Data.xlsx]DF Curve!R440C96</stp>
        <stp>S23</stp>
        <stp>Curvedate</stp>
        <stp>44886</stp>
        <tr r="CR440" s="7"/>
      </tp>
      <tp t="s">
        <v>#N/A Error:User does not have access</v>
        <stp/>
        <stp>##V3_BCURVESTRIPV12</stp>
        <stp>[PortfolioDaily Data.xlsx]DF Curve!R401C25</stp>
        <stp>S23</stp>
        <stp>Curvedate</stp>
        <stp>44831</stp>
        <tr r="Y401" s="7"/>
      </tp>
      <tp t="s">
        <v>#N/A Error:User does not have access</v>
        <stp/>
        <stp>##V3_BCURVESTRIPV12</stp>
        <stp>[PortfolioDaily Data.xlsx]DF Curve!R411C50</stp>
        <stp>S23</stp>
        <stp>Curvedate</stp>
        <stp>44845</stp>
        <tr r="AX411" s="7"/>
      </tp>
      <tp t="s">
        <v>#N/A Error:User does not have access</v>
        <stp/>
        <stp>##V3_BCURVESTRIPV12</stp>
        <stp>[PortfolioDaily Data.xlsx]DF Curve!R431C64</stp>
        <stp>S23</stp>
        <stp>Curvedate</stp>
        <stp>44873</stp>
        <tr r="BL431" s="7"/>
      </tp>
      <tp t="s">
        <v>#N/A Error:User does not have access</v>
        <stp/>
        <stp>##V3_BCURVESTRIPV12</stp>
        <stp>[PortfolioDaily Data.xlsx]DF Curve!R441C97</stp>
        <stp>S23</stp>
        <stp>Curvedate</stp>
        <stp>44887</stp>
        <tr r="CS441" s="7"/>
      </tp>
      <tp t="s">
        <v>#N/A Error:User does not have access</v>
        <stp/>
        <stp>##V3_BCURVESTRIPV12</stp>
        <stp>[PortfolioDaily Data.xlsx]DF Curve!R396C49</stp>
        <stp>S23</stp>
        <stp>Curvedate</stp>
        <stp>44824</stp>
        <tr r="AW396" s="7"/>
      </tp>
      <tp t="s">
        <v>#N/A Error:User does not have access</v>
        <stp/>
        <stp>##V3_BCURVESTRIPV12</stp>
        <stp>[PortfolioDaily Data.xlsx]DF Curve!R416C47</stp>
        <stp>S23</stp>
        <stp>Curvedate</stp>
        <stp>44852</stp>
        <tr r="AU416" s="7"/>
      </tp>
      <tp t="s">
        <v>#N/A Error:User does not have access</v>
        <stp/>
        <stp>##V3_BCURVESTRIPV12</stp>
        <stp>[PortfolioDaily Data.xlsx]DF Curve!R426C70</stp>
        <stp>S23</stp>
        <stp>Curvedate</stp>
        <stp>44866</stp>
        <tr r="BR426" s="7"/>
      </tp>
      <tp t="s">
        <v>#N/A Error:User does not have access</v>
        <stp/>
        <stp>##V3_BCURVESTRIPV12</stp>
        <stp>[PortfolioDaily Data.xlsx]DF Curve!R436C97</stp>
        <stp>S23</stp>
        <stp>Curvedate</stp>
        <stp>44880</stp>
        <tr r="CS436" s="7"/>
      </tp>
      <tp t="s">
        <v>#N/A Error:User does not have access</v>
        <stp/>
        <stp>##V3_BCURVESTRIPV12</stp>
        <stp>[PortfolioDaily Data.xlsx]DF Curve!R446C84</stp>
        <stp>S23</stp>
        <stp>Curvedate</stp>
        <stp>44894</stp>
        <tr r="CF446" s="7"/>
      </tp>
      <tp t="s">
        <v>#N/A Error:User does not have access</v>
        <stp/>
        <stp>##V3_BCURVESTRIPV12</stp>
        <stp>[PortfolioDaily Data.xlsx]DF Curve!R397C48</stp>
        <stp>S23</stp>
        <stp>Curvedate</stp>
        <stp>44825</stp>
        <tr r="AV397" s="7"/>
      </tp>
      <tp t="s">
        <v>#N/A Error:User does not have access</v>
        <stp/>
        <stp>##V3_BCURVESTRIPV12</stp>
        <stp>[PortfolioDaily Data.xlsx]DF Curve!R417C46</stp>
        <stp>S23</stp>
        <stp>Curvedate</stp>
        <stp>44853</stp>
        <tr r="AT417" s="7"/>
      </tp>
      <tp t="s">
        <v>#N/A Error:User does not have access</v>
        <stp/>
        <stp>##V3_BCURVESTRIPV12</stp>
        <stp>[PortfolioDaily Data.xlsx]DF Curve!R427C71</stp>
        <stp>S23</stp>
        <stp>Curvedate</stp>
        <stp>44867</stp>
        <tr r="BS427" s="7"/>
      </tp>
      <tp t="s">
        <v>#N/A Error:User does not have access</v>
        <stp/>
        <stp>##V3_BCURVESTRIPV12</stp>
        <stp>[PortfolioDaily Data.xlsx]DF Curve!R437C96</stp>
        <stp>S23</stp>
        <stp>Curvedate</stp>
        <stp>44881</stp>
        <tr r="CR437" s="7"/>
      </tp>
      <tp t="s">
        <v>#N/A Error:User does not have access</v>
        <stp/>
        <stp>##V3_BCURVESTRIPV12</stp>
        <stp>[PortfolioDaily Data.xlsx]DF Curve!R447C85</stp>
        <stp>S23</stp>
        <stp>Curvedate</stp>
        <stp>44895</stp>
        <tr r="CG447" s="7"/>
      </tp>
      <tp t="s">
        <v>#N/A Error:User does not have access</v>
        <stp/>
        <stp>##V3_BCURVESTRIPV12</stp>
        <stp>[PortfolioDaily Data.xlsx]DF Curve!R404C20</stp>
        <stp>S23</stp>
        <stp>Curvedate</stp>
        <stp>44834</stp>
        <tr r="T404" s="7"/>
      </tp>
      <tp t="s">
        <v>#N/A Error:User does not have access</v>
        <stp/>
        <stp>##V3_BCURVESTRIPV12</stp>
        <stp>[PortfolioDaily Data.xlsx]DF Curve!R424C74</stp>
        <stp>S23</stp>
        <stp>Curvedate</stp>
        <stp>44862</stp>
        <tr r="BV424" s="7"/>
      </tp>
      <tp t="s">
        <v>#N/A Error:User does not have access</v>
        <stp/>
        <stp>##V3_BCURVESTRIPV12</stp>
        <stp>[PortfolioDaily Data.xlsx]DF Curve!R434C61</stp>
        <stp>S23</stp>
        <stp>Curvedate</stp>
        <stp>44876</stp>
        <tr r="BI434" s="7"/>
      </tp>
      <tp t="s">
        <v>#N/A Error:User does not have access</v>
        <stp/>
        <stp>##V3_BCURVESTRIPV12</stp>
        <stp>[PortfolioDaily Data.xlsx]DF Curve!R444C80</stp>
        <stp>S23</stp>
        <stp>Curvedate</stp>
        <stp>44890</stp>
        <tr r="CB444" s="7"/>
      </tp>
      <tp t="s">
        <v>#N/A Error:User does not have access</v>
        <stp/>
        <stp>##V3_BCURVESTRIPV12</stp>
        <stp>[PortfolioDaily Data.xlsx]DF Curve!R385C65</stp>
        <stp>S23</stp>
        <stp>Curvedate</stp>
        <stp>44809</stp>
        <tr r="BM385" s="7"/>
      </tp>
      <tp t="s">
        <v>#N/A Error:User does not have access</v>
        <stp/>
        <stp>##V3_BCURVESTRIPV12</stp>
        <stp>[PortfolioDaily Data.xlsx]DF Curve!R405C23</stp>
        <stp>S23</stp>
        <stp>Curvedate</stp>
        <stp>44837</stp>
        <tr r="W405" s="7"/>
      </tp>
      <tp t="s">
        <v>#N/A Error:User does not have access</v>
        <stp/>
        <stp>##V3_BCURVESTRIPV12</stp>
        <stp>[PortfolioDaily Data.xlsx]DF Curve!R415C44</stp>
        <stp>S23</stp>
        <stp>Curvedate</stp>
        <stp>44851</stp>
        <tr r="AR415" s="7"/>
      </tp>
      <tp t="s">
        <v>#N/A Error:User does not have access</v>
        <stp/>
        <stp>##V3_BCURVESTRIPV12</stp>
        <stp>[PortfolioDaily Data.xlsx]DF Curve!R425C73</stp>
        <stp>S23</stp>
        <stp>Curvedate</stp>
        <stp>44865</stp>
        <tr r="BU425" s="7"/>
      </tp>
      <tp t="s">
        <v>#N/A Error:User does not have access</v>
        <stp/>
        <stp>##V3_BCURVESTRIPV12</stp>
        <stp>[PortfolioDaily Data.xlsx]DF Curve!R445C83</stp>
        <stp>S23</stp>
        <stp>Curvedate</stp>
        <stp>44893</stp>
        <tr r="CE445" s="7"/>
      </tp>
      <tp t="s">
        <v>#N/A Error:User does not have access</v>
        <stp/>
        <stp>##V3_BCURVESTRIPV12</stp>
        <stp>[PortfolioDaily Data.xlsx]DF Curve!R408C54</stp>
        <stp>S23</stp>
        <stp>Curvedate</stp>
        <stp>44840</stp>
        <tr r="BB408" s="7"/>
      </tp>
      <tp t="s">
        <v>#N/A Error:User does not have access</v>
        <stp/>
        <stp>##V3_BCURVESTRIPV12</stp>
        <stp>[PortfolioDaily Data.xlsx]DF Curve!R418C41</stp>
        <stp>S23</stp>
        <stp>Curvedate</stp>
        <stp>44854</stp>
        <tr r="AO418" s="7"/>
      </tp>
      <tp t="s">
        <v>#N/A Error:User does not have access</v>
        <stp/>
        <stp>##V3_BCURVESTRIPV12</stp>
        <stp>[PortfolioDaily Data.xlsx]DF Curve!R438C95</stp>
        <stp>S23</stp>
        <stp>Curvedate</stp>
        <stp>44882</stp>
        <tr r="CQ438" s="7"/>
      </tp>
      <tp t="s">
        <v>#N/A Error:User does not have access</v>
        <stp/>
        <stp>##V3_BCURVESTRIPV12</stp>
        <stp>[PortfolioDaily Data.xlsx]DF Curve!R448C86</stp>
        <stp>S23</stp>
        <stp>Curvedate</stp>
        <stp>44896</stp>
        <tr r="CH448" s="7"/>
      </tp>
      <tp t="s">
        <v>#N/A Error:User does not have access</v>
        <stp/>
        <stp>##V3_BCURVESTRIPV12</stp>
        <stp>[PortfolioDaily Data.xlsx]DF Curve!R409C55</stp>
        <stp>S23</stp>
        <stp>Curvedate</stp>
        <stp>44841</stp>
        <tr r="BC409" s="7"/>
      </tp>
      <tp t="s">
        <v>#N/A Error:User does not have access</v>
        <stp/>
        <stp>##V3_BCURVESTRIPV12</stp>
        <stp>[PortfolioDaily Data.xlsx]DF Curve!R419C40</stp>
        <stp>S23</stp>
        <stp>Curvedate</stp>
        <stp>44855</stp>
        <tr r="AN419" s="7"/>
      </tp>
      <tp t="s">
        <v>#N/A Error:User does not have access</v>
        <stp/>
        <stp>##V3_BCURVESTRIPV12</stp>
        <stp>[PortfolioDaily Data.xlsx]DF Curve!R439C94</stp>
        <stp>S23</stp>
        <stp>Curvedate</stp>
        <stp>44883</stp>
        <tr r="CP439" s="7"/>
      </tp>
      <tp t="s">
        <v>#N/A Error:User does not have access</v>
        <stp/>
        <stp>##V3_BCURVESTRIPV12</stp>
        <stp>[PortfolioDaily Data.xlsx]DF Curve!R449C87</stp>
        <stp>S23</stp>
        <stp>Curvedate</stp>
        <stp>44897</stp>
        <tr r="CI449" s="7"/>
      </tp>
      <tp t="s">
        <v>#N/A Error:User does not have access</v>
        <stp/>
        <stp>##V3_BCURVESTRIPV12</stp>
        <stp>[PortfolioDaily Data.xlsx]DF Curve!R382C77</stp>
        <stp>S23</stp>
        <stp>Curvedate</stp>
        <stp>44804</stp>
        <tr r="BY382" s="7"/>
      </tp>
      <tp t="s">
        <v>#N/A Error:User does not have access</v>
        <stp/>
        <stp>##V3_BCURVESTRIPV12</stp>
        <stp>[PortfolioDaily Data.xlsx]DF Curve!R402C39</stp>
        <stp>S23</stp>
        <stp>Curvedate</stp>
        <stp>44832</stp>
        <tr r="AM402" s="7"/>
      </tp>
      <tp t="s">
        <v>#N/A Error:User does not have access</v>
        <stp/>
        <stp>##V3_BCURVESTRIPV12</stp>
        <stp>[PortfolioDaily Data.xlsx]DF Curve!R422C69</stp>
        <stp>S23</stp>
        <stp>Curvedate</stp>
        <stp>44860</stp>
        <tr r="BQ422" s="7"/>
      </tp>
      <tp t="s">
        <v>#N/A Error:User does not have access</v>
        <stp/>
        <stp>##V3_BCURVESTRIPV12</stp>
        <stp>[PortfolioDaily Data.xlsx]DF Curve!R442C87</stp>
        <stp>S23</stp>
        <stp>Curvedate</stp>
        <stp>44888</stp>
        <tr r="CI442" s="7"/>
      </tp>
      <tp t="s">
        <v>#N/A Error:User does not have access</v>
        <stp/>
        <stp>##V3_BCURVESTRIPV12</stp>
        <stp>[PortfolioDaily Data.xlsx]DF Curve!R383C76</stp>
        <stp>S23</stp>
        <stp>Curvedate</stp>
        <stp>44805</stp>
        <tr r="BX383" s="7"/>
      </tp>
      <tp t="s">
        <v>#N/A Error:User does not have access</v>
        <stp/>
        <stp>##V3_BCURVESTRIPV12</stp>
        <stp>[PortfolioDaily Data.xlsx]DF Curve!R403C38</stp>
        <stp>S23</stp>
        <stp>Curvedate</stp>
        <stp>44833</stp>
        <tr r="AL403" s="7"/>
      </tp>
      <tp t="s">
        <v>#N/A Error:User does not have access</v>
        <stp/>
        <stp>##V3_BCURVESTRIPV12</stp>
        <stp>[PortfolioDaily Data.xlsx]DF Curve!R423C68</stp>
        <stp>S23</stp>
        <stp>Curvedate</stp>
        <stp>44861</stp>
        <tr r="BP423" s="7"/>
      </tp>
      <tp t="s">
        <v>#N/A Error:User does not have access</v>
        <stp/>
        <stp>##V3_BCURVESTRIPV12</stp>
        <stp>[PortfolioDaily Data.xlsx]DF Curve!R443C86</stp>
        <stp>S23</stp>
        <stp>Curvedate</stp>
        <stp>44889</stp>
        <tr r="CH443" s="7"/>
      </tp>
      <tp t="s">
        <v>#N/A Error:User does not have access</v>
        <stp/>
        <stp>##V3_BCURVESTRIPV12</stp>
        <stp>[PortfolioDaily Data.xlsx]DF Curve!R380C71</stp>
        <stp>S23</stp>
        <stp>Curvedate</stp>
        <stp>44802</stp>
        <tr r="BS380" s="7"/>
      </tp>
      <tp t="s">
        <v>#N/A Error:User does not have access</v>
        <stp/>
        <stp>##V3_BCURVESTRIPV12</stp>
        <stp>[PortfolioDaily Data.xlsx]DF Curve!R390C64</stp>
        <stp>S23</stp>
        <stp>Curvedate</stp>
        <stp>44816</stp>
        <tr r="BL390" s="7"/>
      </tp>
      <tp t="s">
        <v>#N/A Error:User does not have access</v>
        <stp/>
        <stp>##V3_BCURVESTRIPV12</stp>
        <stp>[PortfolioDaily Data.xlsx]DF Curve!R420C51</stp>
        <stp>S23</stp>
        <stp>Curvedate</stp>
        <stp>44858</stp>
        <tr r="AY420" s="7"/>
      </tp>
      <tp t="s">
        <v>#N/A Error:User does not have access</v>
        <stp/>
        <stp>##V3_BCURVESTRIPV12</stp>
        <stp>[PortfolioDaily Data.xlsx]DF Curve!R440C89</stp>
        <stp>S23</stp>
        <stp>Curvedate</stp>
        <stp>44886</stp>
        <tr r="CK440" s="7"/>
      </tp>
      <tp t="s">
        <v>#N/A Error:User does not have access</v>
        <stp/>
        <stp>##V3_BCURVESTRIPV12</stp>
        <stp>[PortfolioDaily Data.xlsx]DF Curve!R381C70</stp>
        <stp>S23</stp>
        <stp>Curvedate</stp>
        <stp>44803</stp>
        <tr r="BR381" s="7"/>
      </tp>
      <tp t="s">
        <v>#N/A Error:User does not have access</v>
        <stp/>
        <stp>##V3_BCURVESTRIPV12</stp>
        <stp>[PortfolioDaily Data.xlsx]DF Curve!R391C65</stp>
        <stp>S23</stp>
        <stp>Curvedate</stp>
        <stp>44817</stp>
        <tr r="BM391" s="7"/>
      </tp>
      <tp t="s">
        <v>#N/A Error:User does not have access</v>
        <stp/>
        <stp>##V3_BCURVESTRIPV12</stp>
        <stp>[PortfolioDaily Data.xlsx]DF Curve!R421C50</stp>
        <stp>S23</stp>
        <stp>Curvedate</stp>
        <stp>44859</stp>
        <tr r="AX421" s="7"/>
      </tp>
      <tp t="s">
        <v>#N/A Error:User does not have access</v>
        <stp/>
        <stp>##V3_BCURVESTRIPV12</stp>
        <stp>[PortfolioDaily Data.xlsx]DF Curve!R441C88</stp>
        <stp>S23</stp>
        <stp>Curvedate</stp>
        <stp>44887</stp>
        <tr r="CJ441" s="7"/>
      </tp>
      <tp t="s">
        <v>#N/A Error:User does not have access</v>
        <stp/>
        <stp>##V3_BCURVESTRIPV12</stp>
        <stp>[PortfolioDaily Data.xlsx]DF Curve!R386C63</stp>
        <stp>S23</stp>
        <stp>Curvedate</stp>
        <stp>44810</stp>
        <tr r="BK386" s="7"/>
      </tp>
      <tp t="s">
        <v>#N/A Error:User does not have access</v>
        <stp/>
        <stp>##V3_BCURVESTRIPV12</stp>
        <stp>[PortfolioDaily Data.xlsx]DF Curve!R396C56</stp>
        <stp>S23</stp>
        <stp>Curvedate</stp>
        <stp>44824</stp>
        <tr r="BD396" s="7"/>
      </tp>
      <tp t="s">
        <v>#N/A Error:User does not have access</v>
        <stp/>
        <stp>##V3_BCURVESTRIPV12</stp>
        <stp>[PortfolioDaily Data.xlsx]DF Curve!R406C33</stp>
        <stp>S23</stp>
        <stp>Curvedate</stp>
        <stp>44838</stp>
        <tr r="AG406" s="7"/>
      </tp>
      <tp t="s">
        <v>#N/A Error:User does not have access</v>
        <stp/>
        <stp>##V3_BCURVESTRIPV12</stp>
        <stp>[PortfolioDaily Data.xlsx]DF Curve!R416C58</stp>
        <stp>S23</stp>
        <stp>Curvedate</stp>
        <stp>44852</stp>
        <tr r="BF416" s="7"/>
      </tp>
      <tp t="s">
        <v>#N/A Error:User does not have access</v>
        <stp/>
        <stp>##V3_BCURVESTRIPV12</stp>
        <stp>[PortfolioDaily Data.xlsx]DF Curve!R436C88</stp>
        <stp>S23</stp>
        <stp>Curvedate</stp>
        <stp>44880</stp>
        <tr r="CJ436" s="7"/>
      </tp>
      <tp t="s">
        <v>#N/A Error:User does not have access</v>
        <stp/>
        <stp>##V3_BCURVESTRIPV12</stp>
        <stp>[PortfolioDaily Data.xlsx]DF Curve!R387C62</stp>
        <stp>S23</stp>
        <stp>Curvedate</stp>
        <stp>44811</stp>
        <tr r="BJ387" s="7"/>
      </tp>
      <tp t="s">
        <v>#N/A Error:User does not have access</v>
        <stp/>
        <stp>##V3_BCURVESTRIPV12</stp>
        <stp>[PortfolioDaily Data.xlsx]DF Curve!R397C57</stp>
        <stp>S23</stp>
        <stp>Curvedate</stp>
        <stp>44825</stp>
        <tr r="BE397" s="7"/>
      </tp>
      <tp t="s">
        <v>#N/A Error:User does not have access</v>
        <stp/>
        <stp>##V3_BCURVESTRIPV12</stp>
        <stp>[PortfolioDaily Data.xlsx]DF Curve!R407C32</stp>
        <stp>S23</stp>
        <stp>Curvedate</stp>
        <stp>44839</stp>
        <tr r="AF407" s="7"/>
      </tp>
      <tp t="s">
        <v>#N/A Error:User does not have access</v>
        <stp/>
        <stp>##V3_BCURVESTRIPV12</stp>
        <stp>[PortfolioDaily Data.xlsx]DF Curve!R417C59</stp>
        <stp>S23</stp>
        <stp>Curvedate</stp>
        <stp>44853</stp>
        <tr r="BG417" s="7"/>
      </tp>
      <tp t="s">
        <v>#N/A Error:User does not have access</v>
        <stp/>
        <stp>##V3_BCURVESTRIPV12</stp>
        <stp>[PortfolioDaily Data.xlsx]DF Curve!R437C89</stp>
        <stp>S23</stp>
        <stp>Curvedate</stp>
        <stp>44881</stp>
        <tr r="CK437" s="7"/>
      </tp>
      <tp t="s">
        <v>#N/A Error:User does not have access</v>
        <stp/>
        <stp>##V3_BCURVESTRIPV12</stp>
        <stp>[PortfolioDaily Data.xlsx]DF Curve!R384C75</stp>
        <stp>S23</stp>
        <stp>Curvedate</stp>
        <stp>44806</stp>
        <tr r="BW384" s="7"/>
      </tp>
      <tp t="s">
        <v>#N/A Error:User does not have access</v>
        <stp/>
        <stp>##V3_BCURVESTRIPV12</stp>
        <stp>[PortfolioDaily Data.xlsx]DF Curve!R394C52</stp>
        <stp>S23</stp>
        <stp>Curvedate</stp>
        <stp>44820</stp>
        <tr r="AZ394" s="7"/>
      </tp>
      <tp t="s">
        <v>#N/A Error:User does not have access</v>
        <stp/>
        <stp>##V3_BCURVESTRIPV12</stp>
        <stp>[PortfolioDaily Data.xlsx]DF Curve!R414C42</stp>
        <stp>S23</stp>
        <stp>Curvedate</stp>
        <stp>44848</stp>
        <tr r="AP414" s="7"/>
      </tp>
      <tp t="s">
        <v>#N/A Error:User does not have access</v>
        <stp/>
        <stp>##V3_BCURVESTRIPV12</stp>
        <stp>[PortfolioDaily Data.xlsx]DF Curve!R395C51</stp>
        <stp>S23</stp>
        <stp>Curvedate</stp>
        <stp>44823</stp>
        <tr r="AY395" s="7"/>
      </tp>
      <tp t="s">
        <v>#N/A Error:User does not have access</v>
        <stp/>
        <stp>##V3_BCURVESTRIPV12</stp>
        <stp>[PortfolioDaily Data.xlsx]DF Curve!R435C71</stp>
        <stp>S23</stp>
        <stp>Curvedate</stp>
        <stp>44879</stp>
        <tr r="BS435" s="7"/>
      </tp>
      <tp t="s">
        <v>#N/A Error:User does not have access</v>
        <stp/>
        <stp>##V3_BCURVESTRIPV12</stp>
        <stp>[PortfolioDaily Data.xlsx]DF Curve!R388C61</stp>
        <stp>S23</stp>
        <stp>Curvedate</stp>
        <stp>44812</stp>
        <tr r="BI388" s="7"/>
      </tp>
      <tp t="s">
        <v>#N/A Error:User does not have access</v>
        <stp/>
        <stp>##V3_BCURVESTRIPV12</stp>
        <stp>[PortfolioDaily Data.xlsx]DF Curve!R398C54</stp>
        <stp>S23</stp>
        <stp>Curvedate</stp>
        <stp>44826</stp>
        <tr r="BB398" s="7"/>
      </tp>
      <tp t="s">
        <v>#N/A Error:User does not have access</v>
        <stp/>
        <stp>##V3_BCURVESTRIPV12</stp>
        <stp>[PortfolioDaily Data.xlsx]DF Curve!R428C61</stp>
        <stp>S23</stp>
        <stp>Curvedate</stp>
        <stp>44868</stp>
        <tr r="BI428" s="7"/>
      </tp>
      <tp t="s">
        <v>#N/A Error:User does not have access</v>
        <stp/>
        <stp>##V3_BCURVESTRIPV12</stp>
        <stp>[PortfolioDaily Data.xlsx]DF Curve!R448C99</stp>
        <stp>S23</stp>
        <stp>Curvedate</stp>
        <stp>44896</stp>
        <tr r="CU448" s="7"/>
      </tp>
      <tp t="s">
        <v>#N/A Error:User does not have access</v>
        <stp/>
        <stp>##V3_BCURVESTRIPV12</stp>
        <stp>[PortfolioDaily Data.xlsx]DF Curve!R389C60</stp>
        <stp>S23</stp>
        <stp>Curvedate</stp>
        <stp>44813</stp>
        <tr r="BH389" s="7"/>
      </tp>
      <tp t="s">
        <v>#N/A Error:User does not have access</v>
        <stp/>
        <stp>##V3_BCURVESTRIPV12</stp>
        <stp>[PortfolioDaily Data.xlsx]DF Curve!R399C55</stp>
        <stp>S23</stp>
        <stp>Curvedate</stp>
        <stp>44827</stp>
        <tr r="BC399" s="7"/>
      </tp>
      <tp t="s">
        <v>#N/A Error:User does not have access</v>
        <stp/>
        <stp>##V3_BCURVESTRIPV12</stp>
        <stp>[PortfolioDaily Data.xlsx]DF Curve!R429C60</stp>
        <stp>S23</stp>
        <stp>Curvedate</stp>
        <stp>44869</stp>
        <tr r="BH429" s="7"/>
      </tp>
      <tp t="s">
        <v>#N/A Error:User does not have access</v>
        <stp/>
        <stp>##V3_BCURVESTRIPV12</stp>
        <stp>[PortfolioDaily Data.xlsx]DF Curve!R449C98</stp>
        <stp>S23</stp>
        <stp>Curvedate</stp>
        <stp>44897</stp>
        <tr r="CT449" s="7"/>
      </tp>
      <tp t="s">
        <v>#N/A Error:User does not have access</v>
        <stp/>
        <stp>##V3_BCURVESTRIPV12</stp>
        <stp>[PortfolioDaily Data.xlsx]DF Curve!R382C76</stp>
        <stp>S23</stp>
        <stp>Curvedate</stp>
        <stp>44804</stp>
        <tr r="BX382" s="7"/>
      </tp>
      <tp t="s">
        <v>#N/A Error:User does not have access</v>
        <stp/>
        <stp>##V3_BCURVESTRIPV12</stp>
        <stp>[PortfolioDaily Data.xlsx]DF Curve!R402C38</stp>
        <stp>S23</stp>
        <stp>Curvedate</stp>
        <stp>44832</stp>
        <tr r="AL402" s="7"/>
      </tp>
      <tp t="s">
        <v>#N/A Error:User does not have access</v>
        <stp/>
        <stp>##V3_BCURVESTRIPV12</stp>
        <stp>[PortfolioDaily Data.xlsx]DF Curve!R422C68</stp>
        <stp>S23</stp>
        <stp>Curvedate</stp>
        <stp>44860</stp>
        <tr r="BP422" s="7"/>
      </tp>
      <tp t="s">
        <v>#N/A Error:User does not have access</v>
        <stp/>
        <stp>##V3_BCURVESTRIPV12</stp>
        <stp>[PortfolioDaily Data.xlsx]DF Curve!R442C86</stp>
        <stp>S23</stp>
        <stp>Curvedate</stp>
        <stp>44888</stp>
        <tr r="CH442" s="7"/>
      </tp>
      <tp t="s">
        <v>#N/A Error:User does not have access</v>
        <stp/>
        <stp>##V3_BCURVESTRIPV12</stp>
        <stp>[PortfolioDaily Data.xlsx]DF Curve!R383C77</stp>
        <stp>S23</stp>
        <stp>Curvedate</stp>
        <stp>44805</stp>
        <tr r="BY383" s="7"/>
      </tp>
      <tp t="s">
        <v>#N/A Error:User does not have access</v>
        <stp/>
        <stp>##V3_BCURVESTRIPV12</stp>
        <stp>[PortfolioDaily Data.xlsx]DF Curve!R403C39</stp>
        <stp>S23</stp>
        <stp>Curvedate</stp>
        <stp>44833</stp>
        <tr r="AM403" s="7"/>
      </tp>
      <tp t="s">
        <v>#N/A Error:User does not have access</v>
        <stp/>
        <stp>##V3_BCURVESTRIPV12</stp>
        <stp>[PortfolioDaily Data.xlsx]DF Curve!R423C69</stp>
        <stp>S23</stp>
        <stp>Curvedate</stp>
        <stp>44861</stp>
        <tr r="BQ423" s="7"/>
      </tp>
      <tp t="s">
        <v>#N/A Error:User does not have access</v>
        <stp/>
        <stp>##V3_BCURVESTRIPV12</stp>
        <stp>[PortfolioDaily Data.xlsx]DF Curve!R443C87</stp>
        <stp>S23</stp>
        <stp>Curvedate</stp>
        <stp>44889</stp>
        <tr r="CI443" s="7"/>
      </tp>
      <tp t="s">
        <v>#N/A Error:User does not have access</v>
        <stp/>
        <stp>##V3_BCURVESTRIPV12</stp>
        <stp>[PortfolioDaily Data.xlsx]DF Curve!R380C70</stp>
        <stp>S23</stp>
        <stp>Curvedate</stp>
        <stp>44802</stp>
        <tr r="BR380" s="7"/>
      </tp>
      <tp t="s">
        <v>#N/A Error:User does not have access</v>
        <stp/>
        <stp>##V3_BCURVESTRIPV12</stp>
        <stp>[PortfolioDaily Data.xlsx]DF Curve!R390C65</stp>
        <stp>S23</stp>
        <stp>Curvedate</stp>
        <stp>44816</stp>
        <tr r="BM390" s="7"/>
      </tp>
      <tp t="s">
        <v>#N/A Error:User does not have access</v>
        <stp/>
        <stp>##V3_BCURVESTRIPV12</stp>
        <stp>[PortfolioDaily Data.xlsx]DF Curve!R420C50</stp>
        <stp>S23</stp>
        <stp>Curvedate</stp>
        <stp>44858</stp>
        <tr r="AX420" s="7"/>
      </tp>
      <tp t="s">
        <v>#N/A Error:User does not have access</v>
        <stp/>
        <stp>##V3_BCURVESTRIPV12</stp>
        <stp>[PortfolioDaily Data.xlsx]DF Curve!R440C88</stp>
        <stp>S23</stp>
        <stp>Curvedate</stp>
        <stp>44886</stp>
        <tr r="CJ440" s="7"/>
      </tp>
      <tp t="s">
        <v>#N/A Error:User does not have access</v>
        <stp/>
        <stp>##V3_BCURVESTRIPV12</stp>
        <stp>[PortfolioDaily Data.xlsx]DF Curve!R381C71</stp>
        <stp>S23</stp>
        <stp>Curvedate</stp>
        <stp>44803</stp>
        <tr r="BS381" s="7"/>
      </tp>
      <tp t="s">
        <v>#N/A Error:User does not have access</v>
        <stp/>
        <stp>##V3_BCURVESTRIPV12</stp>
        <stp>[PortfolioDaily Data.xlsx]DF Curve!R391C64</stp>
        <stp>S23</stp>
        <stp>Curvedate</stp>
        <stp>44817</stp>
        <tr r="BL391" s="7"/>
      </tp>
      <tp t="s">
        <v>#N/A Error:User does not have access</v>
        <stp/>
        <stp>##V3_BCURVESTRIPV12</stp>
        <stp>[PortfolioDaily Data.xlsx]DF Curve!R421C51</stp>
        <stp>S23</stp>
        <stp>Curvedate</stp>
        <stp>44859</stp>
        <tr r="AY421" s="7"/>
      </tp>
      <tp t="s">
        <v>#N/A Error:User does not have access</v>
        <stp/>
        <stp>##V3_BCURVESTRIPV12</stp>
        <stp>[PortfolioDaily Data.xlsx]DF Curve!R441C89</stp>
        <stp>S23</stp>
        <stp>Curvedate</stp>
        <stp>44887</stp>
        <tr r="CK441" s="7"/>
      </tp>
      <tp t="s">
        <v>#N/A Error:User does not have access</v>
        <stp/>
        <stp>##V3_BCURVESTRIPV12</stp>
        <stp>[PortfolioDaily Data.xlsx]DF Curve!R386C62</stp>
        <stp>S23</stp>
        <stp>Curvedate</stp>
        <stp>44810</stp>
        <tr r="BJ386" s="7"/>
      </tp>
      <tp t="s">
        <v>#N/A Error:User does not have access</v>
        <stp/>
        <stp>##V3_BCURVESTRIPV12</stp>
        <stp>[PortfolioDaily Data.xlsx]DF Curve!R396C57</stp>
        <stp>S23</stp>
        <stp>Curvedate</stp>
        <stp>44824</stp>
        <tr r="BE396" s="7"/>
      </tp>
      <tp t="s">
        <v>#N/A Error:User does not have access</v>
        <stp/>
        <stp>##V3_BCURVESTRIPV12</stp>
        <stp>[PortfolioDaily Data.xlsx]DF Curve!R406C32</stp>
        <stp>S23</stp>
        <stp>Curvedate</stp>
        <stp>44838</stp>
        <tr r="AF406" s="7"/>
      </tp>
      <tp t="s">
        <v>#N/A Error:User does not have access</v>
        <stp/>
        <stp>##V3_BCURVESTRIPV12</stp>
        <stp>[PortfolioDaily Data.xlsx]DF Curve!R416C59</stp>
        <stp>S23</stp>
        <stp>Curvedate</stp>
        <stp>44852</stp>
        <tr r="BG416" s="7"/>
      </tp>
      <tp t="s">
        <v>#N/A Error:User does not have access</v>
        <stp/>
        <stp>##V3_BCURVESTRIPV12</stp>
        <stp>[PortfolioDaily Data.xlsx]DF Curve!R436C89</stp>
        <stp>S23</stp>
        <stp>Curvedate</stp>
        <stp>44880</stp>
        <tr r="CK436" s="7"/>
      </tp>
      <tp t="s">
        <v>#N/A Error:User does not have access</v>
        <stp/>
        <stp>##V3_BCURVESTRIPV12</stp>
        <stp>[PortfolioDaily Data.xlsx]DF Curve!R387C63</stp>
        <stp>S23</stp>
        <stp>Curvedate</stp>
        <stp>44811</stp>
        <tr r="BK387" s="7"/>
      </tp>
      <tp t="s">
        <v>#N/A Error:User does not have access</v>
        <stp/>
        <stp>##V3_BCURVESTRIPV12</stp>
        <stp>[PortfolioDaily Data.xlsx]DF Curve!R397C56</stp>
        <stp>S23</stp>
        <stp>Curvedate</stp>
        <stp>44825</stp>
        <tr r="BD397" s="7"/>
      </tp>
      <tp t="s">
        <v>#N/A Error:User does not have access</v>
        <stp/>
        <stp>##V3_BCURVESTRIPV12</stp>
        <stp>[PortfolioDaily Data.xlsx]DF Curve!R407C33</stp>
        <stp>S23</stp>
        <stp>Curvedate</stp>
        <stp>44839</stp>
        <tr r="AG407" s="7"/>
      </tp>
      <tp t="s">
        <v>#N/A Error:User does not have access</v>
        <stp/>
        <stp>##V3_BCURVESTRIPV12</stp>
        <stp>[PortfolioDaily Data.xlsx]DF Curve!R417C58</stp>
        <stp>S23</stp>
        <stp>Curvedate</stp>
        <stp>44853</stp>
        <tr r="BF417" s="7"/>
      </tp>
      <tp t="s">
        <v>#N/A Error:User does not have access</v>
        <stp/>
        <stp>##V3_BCURVESTRIPV12</stp>
        <stp>[PortfolioDaily Data.xlsx]DF Curve!R437C88</stp>
        <stp>S23</stp>
        <stp>Curvedate</stp>
        <stp>44881</stp>
        <tr r="CJ437" s="7"/>
      </tp>
      <tp t="s">
        <v>#N/A Error:User does not have access</v>
        <stp/>
        <stp>##V3_BCURVESTRIPV12</stp>
        <stp>[PortfolioDaily Data.xlsx]DF Curve!R384C74</stp>
        <stp>S23</stp>
        <stp>Curvedate</stp>
        <stp>44806</stp>
        <tr r="BV384" s="7"/>
      </tp>
      <tp t="s">
        <v>#N/A Error:User does not have access</v>
        <stp/>
        <stp>##V3_BCURVESTRIPV12</stp>
        <stp>[PortfolioDaily Data.xlsx]DF Curve!R394C53</stp>
        <stp>S23</stp>
        <stp>Curvedate</stp>
        <stp>44820</stp>
        <tr r="BA394" s="7"/>
      </tp>
      <tp t="s">
        <v>#N/A Error:User does not have access</v>
        <stp/>
        <stp>##V3_BCURVESTRIPV12</stp>
        <stp>[PortfolioDaily Data.xlsx]DF Curve!R414C43</stp>
        <stp>S23</stp>
        <stp>Curvedate</stp>
        <stp>44848</stp>
        <tr r="AQ414" s="7"/>
      </tp>
      <tp t="s">
        <v>#N/A Error:User does not have access</v>
        <stp/>
        <stp>##V3_BCURVESTRIPV12</stp>
        <stp>[PortfolioDaily Data.xlsx]DF Curve!R395C50</stp>
        <stp>S23</stp>
        <stp>Curvedate</stp>
        <stp>44823</stp>
        <tr r="AX395" s="7"/>
      </tp>
      <tp t="s">
        <v>#N/A Error:User does not have access</v>
        <stp/>
        <stp>##V3_BCURVESTRIPV12</stp>
        <stp>[PortfolioDaily Data.xlsx]DF Curve!R435C70</stp>
        <stp>S23</stp>
        <stp>Curvedate</stp>
        <stp>44879</stp>
        <tr r="BR435" s="7"/>
      </tp>
      <tp t="s">
        <v>#N/A Error:User does not have access</v>
        <stp/>
        <stp>##V3_BCURVESTRIPV12</stp>
        <stp>[PortfolioDaily Data.xlsx]DF Curve!R388C60</stp>
        <stp>S23</stp>
        <stp>Curvedate</stp>
        <stp>44812</stp>
        <tr r="BH388" s="7"/>
      </tp>
      <tp t="s">
        <v>#N/A Error:User does not have access</v>
        <stp/>
        <stp>##V3_BCURVESTRIPV12</stp>
        <stp>[PortfolioDaily Data.xlsx]DF Curve!R398C55</stp>
        <stp>S23</stp>
        <stp>Curvedate</stp>
        <stp>44826</stp>
        <tr r="BC398" s="7"/>
      </tp>
      <tp t="s">
        <v>#N/A Error:User does not have access</v>
        <stp/>
        <stp>##V3_BCURVESTRIPV12</stp>
        <stp>[PortfolioDaily Data.xlsx]DF Curve!R428C60</stp>
        <stp>S23</stp>
        <stp>Curvedate</stp>
        <stp>44868</stp>
        <tr r="BH428" s="7"/>
      </tp>
      <tp t="s">
        <v>#N/A Error:User does not have access</v>
        <stp/>
        <stp>##V3_BCURVESTRIPV12</stp>
        <stp>[PortfolioDaily Data.xlsx]DF Curve!R448C98</stp>
        <stp>S23</stp>
        <stp>Curvedate</stp>
        <stp>44896</stp>
        <tr r="CT448" s="7"/>
      </tp>
      <tp t="s">
        <v>#N/A Error:User does not have access</v>
        <stp/>
        <stp>##V3_BCURVESTRIPV12</stp>
        <stp>[PortfolioDaily Data.xlsx]DF Curve!R389C61</stp>
        <stp>S23</stp>
        <stp>Curvedate</stp>
        <stp>44813</stp>
        <tr r="BI389" s="7"/>
      </tp>
      <tp t="s">
        <v>#N/A Error:User does not have access</v>
        <stp/>
        <stp>##V3_BCURVESTRIPV12</stp>
        <stp>[PortfolioDaily Data.xlsx]DF Curve!R399C54</stp>
        <stp>S23</stp>
        <stp>Curvedate</stp>
        <stp>44827</stp>
        <tr r="BB399" s="7"/>
      </tp>
      <tp t="s">
        <v>#N/A Error:User does not have access</v>
        <stp/>
        <stp>##V3_BCURVESTRIPV12</stp>
        <stp>[PortfolioDaily Data.xlsx]DF Curve!R429C61</stp>
        <stp>S23</stp>
        <stp>Curvedate</stp>
        <stp>44869</stp>
        <tr r="BI429" s="7"/>
      </tp>
      <tp t="s">
        <v>#N/A Error:User does not have access</v>
        <stp/>
        <stp>##V3_BCURVESTRIPV12</stp>
        <stp>[PortfolioDaily Data.xlsx]DF Curve!R449C99</stp>
        <stp>S23</stp>
        <stp>Curvedate</stp>
        <stp>44897</stp>
        <tr r="CU449" s="7"/>
      </tp>
      <tp t="s">
        <v>#N/A Error:User does not have access</v>
        <stp/>
        <stp>##V3_BCURVESTRIPV12</stp>
        <stp>[PortfolioDaily Data.xlsx]DF Curve!R382C75</stp>
        <stp>S23</stp>
        <stp>Curvedate</stp>
        <stp>44804</stp>
        <tr r="BW382" s="7"/>
      </tp>
      <tp t="s">
        <v>#N/A Error:User does not have access</v>
        <stp/>
        <stp>##V3_BCURVESTRIPV12</stp>
        <stp>[PortfolioDaily Data.xlsx]DF Curve!R392C68</stp>
        <stp>S23</stp>
        <stp>Curvedate</stp>
        <stp>44818</stp>
        <tr r="BP392" s="7"/>
      </tp>
      <tp t="s">
        <v>#N/A Error:User does not have access</v>
        <stp/>
        <stp>##V3_BCURVESTRIPV12</stp>
        <stp>[PortfolioDaily Data.xlsx]DF Curve!R442C85</stp>
        <stp>S23</stp>
        <stp>Curvedate</stp>
        <stp>44888</stp>
        <tr r="CG442" s="7"/>
      </tp>
      <tp t="s">
        <v>#N/A Error:User does not have access</v>
        <stp/>
        <stp>##V3_BCURVESTRIPV12</stp>
        <stp>[PortfolioDaily Data.xlsx]DF Curve!R383C74</stp>
        <stp>S23</stp>
        <stp>Curvedate</stp>
        <stp>44805</stp>
        <tr r="BV383" s="7"/>
      </tp>
      <tp t="s">
        <v>#N/A Error:User does not have access</v>
        <stp/>
        <stp>##V3_BCURVESTRIPV12</stp>
        <stp>[PortfolioDaily Data.xlsx]DF Curve!R393C69</stp>
        <stp>S23</stp>
        <stp>Curvedate</stp>
        <stp>44819</stp>
        <tr r="BQ393" s="7"/>
      </tp>
      <tp t="s">
        <v>#N/A Error:User does not have access</v>
        <stp/>
        <stp>##V3_BCURVESTRIPV12</stp>
        <stp>[PortfolioDaily Data.xlsx]DF Curve!R443C84</stp>
        <stp>S23</stp>
        <stp>Curvedate</stp>
        <stp>44889</stp>
        <tr r="CF443" s="7"/>
      </tp>
      <tp t="s">
        <v>#N/A Error:User does not have access</v>
        <stp/>
        <stp>##V3_BCURVESTRIPV12</stp>
        <stp>[PortfolioDaily Data.xlsx]DF Curve!R380C73</stp>
        <stp>S23</stp>
        <stp>Curvedate</stp>
        <stp>44802</stp>
        <tr r="BU380" s="7"/>
      </tp>
      <tp t="s">
        <v>#N/A Error:User does not have access</v>
        <stp/>
        <stp>##V3_BCURVESTRIPV12</stp>
        <stp>[PortfolioDaily Data.xlsx]DF Curve!R390C66</stp>
        <stp>S23</stp>
        <stp>Curvedate</stp>
        <stp>44816</stp>
        <tr r="BN390" s="7"/>
      </tp>
      <tp t="s">
        <v>#N/A Error:User does not have access</v>
        <stp/>
        <stp>##V3_BCURVESTRIPV12</stp>
        <stp>[PortfolioDaily Data.xlsx]DF Curve!R400C39</stp>
        <stp>S23</stp>
        <stp>Curvedate</stp>
        <stp>44830</stp>
        <tr r="AM400" s="7"/>
      </tp>
      <tp t="s">
        <v>#N/A Error:User does not have access</v>
        <stp/>
        <stp>##V3_BCURVESTRIPV12</stp>
        <stp>[PortfolioDaily Data.xlsx]DF Curve!R420C53</stp>
        <stp>S23</stp>
        <stp>Curvedate</stp>
        <stp>44858</stp>
        <tr r="BA420" s="7"/>
      </tp>
      <tp t="s">
        <v>#N/A Error:User does not have access</v>
        <stp/>
        <stp>##V3_BCURVESTRIPV12</stp>
        <stp>[PortfolioDaily Data.xlsx]DF Curve!R430C78</stp>
        <stp>S23</stp>
        <stp>Curvedate</stp>
        <stp>44872</stp>
        <tr r="BZ430" s="7"/>
      </tp>
      <tp t="s">
        <v>#N/A Error:User does not have access</v>
        <stp/>
        <stp>##V3_BCURVESTRIPV12</stp>
        <stp>[PortfolioDaily Data.xlsx]DF Curve!R381C72</stp>
        <stp>S23</stp>
        <stp>Curvedate</stp>
        <stp>44803</stp>
        <tr r="BT381" s="7"/>
      </tp>
      <tp t="s">
        <v>#N/A Error:User does not have access</v>
        <stp/>
        <stp>##V3_BCURVESTRIPV12</stp>
        <stp>[PortfolioDaily Data.xlsx]DF Curve!R391C67</stp>
        <stp>S23</stp>
        <stp>Curvedate</stp>
        <stp>44817</stp>
        <tr r="BO391" s="7"/>
      </tp>
      <tp t="s">
        <v>#N/A Error:User does not have access</v>
        <stp/>
        <stp>##V3_BCURVESTRIPV12</stp>
        <stp>[PortfolioDaily Data.xlsx]DF Curve!R401C38</stp>
        <stp>S23</stp>
        <stp>Curvedate</stp>
        <stp>44831</stp>
        <tr r="AL401" s="7"/>
      </tp>
      <tp t="s">
        <v>#N/A Error:User does not have access</v>
        <stp/>
        <stp>##V3_BCURVESTRIPV12</stp>
        <stp>[PortfolioDaily Data.xlsx]DF Curve!R421C52</stp>
        <stp>S23</stp>
        <stp>Curvedate</stp>
        <stp>44859</stp>
        <tr r="AZ421" s="7"/>
      </tp>
      <tp t="s">
        <v>#N/A Error:User does not have access</v>
        <stp/>
        <stp>##V3_BCURVESTRIPV12</stp>
        <stp>[PortfolioDaily Data.xlsx]DF Curve!R431C79</stp>
        <stp>S23</stp>
        <stp>Curvedate</stp>
        <stp>44873</stp>
        <tr r="CA431" s="7"/>
      </tp>
      <tp t="s">
        <v>#N/A Error:User does not have access</v>
        <stp/>
        <stp>##V3_BCURVESTRIPV12</stp>
        <stp>[PortfolioDaily Data.xlsx]DF Curve!R386C61</stp>
        <stp>S23</stp>
        <stp>Curvedate</stp>
        <stp>44810</stp>
        <tr r="BI386" s="7"/>
      </tp>
      <tp t="s">
        <v>#N/A Error:User does not have access</v>
        <stp/>
        <stp>##V3_BCURVESTRIPV12</stp>
        <stp>[PortfolioDaily Data.xlsx]DF Curve!R396C54</stp>
        <stp>S23</stp>
        <stp>Curvedate</stp>
        <stp>44824</stp>
        <tr r="BB396" s="7"/>
      </tp>
      <tp t="s">
        <v>#N/A Error:User does not have access</v>
        <stp/>
        <stp>##V3_BCURVESTRIPV12</stp>
        <stp>[PortfolioDaily Data.xlsx]DF Curve!R406C31</stp>
        <stp>S23</stp>
        <stp>Curvedate</stp>
        <stp>44838</stp>
        <tr r="AE406" s="7"/>
      </tp>
      <tp t="s">
        <v>#N/A Error:User does not have access</v>
        <stp/>
        <stp>##V3_BCURVESTRIPV12</stp>
        <stp>[PortfolioDaily Data.xlsx]DF Curve!R446C99</stp>
        <stp>S23</stp>
        <stp>Curvedate</stp>
        <stp>44894</stp>
        <tr r="CU446" s="7"/>
      </tp>
      <tp t="s">
        <v>#N/A Error:User does not have access</v>
        <stp/>
        <stp>##V3_BCURVESTRIPV12</stp>
        <stp>[PortfolioDaily Data.xlsx]DF Curve!R387C60</stp>
        <stp>S23</stp>
        <stp>Curvedate</stp>
        <stp>44811</stp>
        <tr r="BH387" s="7"/>
      </tp>
      <tp t="s">
        <v>#N/A Error:User does not have access</v>
        <stp/>
        <stp>##V3_BCURVESTRIPV12</stp>
        <stp>[PortfolioDaily Data.xlsx]DF Curve!R397C55</stp>
        <stp>S23</stp>
        <stp>Curvedate</stp>
        <stp>44825</stp>
        <tr r="BC397" s="7"/>
      </tp>
      <tp t="s">
        <v>#N/A Error:User does not have access</v>
        <stp/>
        <stp>##V3_BCURVESTRIPV12</stp>
        <stp>[PortfolioDaily Data.xlsx]DF Curve!R407C30</stp>
        <stp>S23</stp>
        <stp>Curvedate</stp>
        <stp>44839</stp>
        <tr r="AD407" s="7"/>
      </tp>
      <tp t="s">
        <v>#N/A Error:User does not have access</v>
        <stp/>
        <stp>##V3_BCURVESTRIPV12</stp>
        <stp>[PortfolioDaily Data.xlsx]DF Curve!R447C98</stp>
        <stp>S23</stp>
        <stp>Curvedate</stp>
        <stp>44895</stp>
        <tr r="CT447" s="7"/>
      </tp>
      <tp t="s">
        <v>#N/A Error:User does not have access</v>
        <stp/>
        <stp>##V3_BCURVESTRIPV12</stp>
        <stp>[PortfolioDaily Data.xlsx]DF Curve!R384C77</stp>
        <stp>S23</stp>
        <stp>Curvedate</stp>
        <stp>44806</stp>
        <tr r="BY384" s="7"/>
      </tp>
      <tp t="s">
        <v>#N/A Error:User does not have access</v>
        <stp/>
        <stp>##V3_BCURVESTRIPV12</stp>
        <stp>[PortfolioDaily Data.xlsx]DF Curve!R394C50</stp>
        <stp>S23</stp>
        <stp>Curvedate</stp>
        <stp>44820</stp>
        <tr r="AX394" s="7"/>
      </tp>
      <tp t="s">
        <v>#N/A Error:User does not have access</v>
        <stp/>
        <stp>##V3_BCURVESTRIPV12</stp>
        <stp>[PortfolioDaily Data.xlsx]DF Curve!R414C40</stp>
        <stp>S23</stp>
        <stp>Curvedate</stp>
        <stp>44848</stp>
        <tr r="AN414" s="7"/>
      </tp>
      <tp t="s">
        <v>#N/A Error:User does not have access</v>
        <stp/>
        <stp>##V3_BCURVESTRIPV12</stp>
        <stp>[PortfolioDaily Data.xlsx]DF Curve!R424C69</stp>
        <stp>S23</stp>
        <stp>Curvedate</stp>
        <stp>44862</stp>
        <tr r="BQ424" s="7"/>
      </tp>
      <tp t="s">
        <v>#N/A Error:User does not have access</v>
        <stp/>
        <stp>##V3_BCURVESTRIPV12</stp>
        <stp>[PortfolioDaily Data.xlsx]DF Curve!R385C78</stp>
        <stp>S23</stp>
        <stp>Curvedate</stp>
        <stp>44809</stp>
        <tr r="BZ385" s="7"/>
      </tp>
      <tp t="s">
        <v>#N/A Error:User does not have access</v>
        <stp/>
        <stp>##V3_BCURVESTRIPV12</stp>
        <stp>[PortfolioDaily Data.xlsx]DF Curve!R395C53</stp>
        <stp>S23</stp>
        <stp>Curvedate</stp>
        <stp>44823</stp>
        <tr r="BA395" s="7"/>
      </tp>
      <tp t="s">
        <v>#N/A Error:User does not have access</v>
        <stp/>
        <stp>##V3_BCURVESTRIPV12</stp>
        <stp>[PortfolioDaily Data.xlsx]DF Curve!R415C59</stp>
        <stp>S23</stp>
        <stp>Curvedate</stp>
        <stp>44851</stp>
        <tr r="BG415" s="7"/>
      </tp>
      <tp t="s">
        <v>#N/A Error:User does not have access</v>
        <stp/>
        <stp>##V3_BCURVESTRIPV12</stp>
        <stp>[PortfolioDaily Data.xlsx]DF Curve!R435C73</stp>
        <stp>S23</stp>
        <stp>Curvedate</stp>
        <stp>44879</stp>
        <tr r="BU435" s="7"/>
      </tp>
      <tp t="s">
        <v>#N/A Error:User does not have access</v>
        <stp/>
        <stp>##V3_BCURVESTRIPV12</stp>
        <stp>[PortfolioDaily Data.xlsx]DF Curve!R388C63</stp>
        <stp>S23</stp>
        <stp>Curvedate</stp>
        <stp>44812</stp>
        <tr r="BK388" s="7"/>
      </tp>
      <tp t="s">
        <v>#N/A Error:User does not have access</v>
        <stp/>
        <stp>##V3_BCURVESTRIPV12</stp>
        <stp>[PortfolioDaily Data.xlsx]DF Curve!R398C56</stp>
        <stp>S23</stp>
        <stp>Curvedate</stp>
        <stp>44826</stp>
        <tr r="BD398" s="7"/>
      </tp>
      <tp t="s">
        <v>#N/A Error:User does not have access</v>
        <stp/>
        <stp>##V3_BCURVESTRIPV12</stp>
        <stp>[PortfolioDaily Data.xlsx]DF Curve!R408C49</stp>
        <stp>S23</stp>
        <stp>Curvedate</stp>
        <stp>44840</stp>
        <tr r="AW408" s="7"/>
      </tp>
      <tp t="s">
        <v>#N/A Error:User does not have access</v>
        <stp/>
        <stp>##V3_BCURVESTRIPV12</stp>
        <stp>[PortfolioDaily Data.xlsx]DF Curve!R428C63</stp>
        <stp>S23</stp>
        <stp>Curvedate</stp>
        <stp>44868</stp>
        <tr r="BK428" s="7"/>
      </tp>
      <tp t="s">
        <v>#N/A Error:User does not have access</v>
        <stp/>
        <stp>##V3_BCURVESTRIPV12</stp>
        <stp>[PortfolioDaily Data.xlsx]DF Curve!R438C88</stp>
        <stp>S23</stp>
        <stp>Curvedate</stp>
        <stp>44882</stp>
        <tr r="CJ438" s="7"/>
      </tp>
      <tp t="s">
        <v>#N/A Error:User does not have access</v>
        <stp/>
        <stp>##V3_BCURVESTRIPV12</stp>
        <stp>[PortfolioDaily Data.xlsx]DF Curve!R389C62</stp>
        <stp>S23</stp>
        <stp>Curvedate</stp>
        <stp>44813</stp>
        <tr r="BJ389" s="7"/>
      </tp>
      <tp t="s">
        <v>#N/A Error:User does not have access</v>
        <stp/>
        <stp>##V3_BCURVESTRIPV12</stp>
        <stp>[PortfolioDaily Data.xlsx]DF Curve!R399C57</stp>
        <stp>S23</stp>
        <stp>Curvedate</stp>
        <stp>44827</stp>
        <tr r="BE399" s="7"/>
      </tp>
      <tp t="s">
        <v>#N/A Error:User does not have access</v>
        <stp/>
        <stp>##V3_BCURVESTRIPV12</stp>
        <stp>[PortfolioDaily Data.xlsx]DF Curve!R409C48</stp>
        <stp>S23</stp>
        <stp>Curvedate</stp>
        <stp>44841</stp>
        <tr r="AV409" s="7"/>
      </tp>
      <tp t="s">
        <v>#N/A Error:User does not have access</v>
        <stp/>
        <stp>##V3_BCURVESTRIPV12</stp>
        <stp>[PortfolioDaily Data.xlsx]DF Curve!R429C62</stp>
        <stp>S23</stp>
        <stp>Curvedate</stp>
        <stp>44869</stp>
        <tr r="BJ429" s="7"/>
      </tp>
      <tp t="s">
        <v>#N/A Error:User does not have access</v>
        <stp/>
        <stp>##V3_BCURVESTRIPV12</stp>
        <stp>[PortfolioDaily Data.xlsx]DF Curve!R439C89</stp>
        <stp>S23</stp>
        <stp>Curvedate</stp>
        <stp>44883</stp>
        <tr r="CK439" s="7"/>
      </tp>
      <tp t="s">
        <v>#N/A Error:User does not have access</v>
        <stp/>
        <stp>##V3_BCURVESTRIPV12</stp>
        <stp>[PortfolioDaily Data.xlsx]DF Curve!R382C74</stp>
        <stp>S23</stp>
        <stp>Curvedate</stp>
        <stp>44804</stp>
        <tr r="BV382" s="7"/>
      </tp>
      <tp t="s">
        <v>#N/A Error:User does not have access</v>
        <stp/>
        <stp>##V3_BCURVESTRIPV12</stp>
        <stp>[PortfolioDaily Data.xlsx]DF Curve!R392C69</stp>
        <stp>S23</stp>
        <stp>Curvedate</stp>
        <stp>44818</stp>
        <tr r="BQ392" s="7"/>
      </tp>
      <tp t="s">
        <v>#N/A Error:User does not have access</v>
        <stp/>
        <stp>##V3_BCURVESTRIPV12</stp>
        <stp>[PortfolioDaily Data.xlsx]DF Curve!R442C84</stp>
        <stp>S23</stp>
        <stp>Curvedate</stp>
        <stp>44888</stp>
        <tr r="CF442" s="7"/>
      </tp>
      <tp t="s">
        <v>#N/A Error:User does not have access</v>
        <stp/>
        <stp>##V3_BCURVESTRIPV12</stp>
        <stp>[PortfolioDaily Data.xlsx]DF Curve!R383C75</stp>
        <stp>S23</stp>
        <stp>Curvedate</stp>
        <stp>44805</stp>
        <tr r="BW383" s="7"/>
      </tp>
      <tp t="s">
        <v>#N/A Error:User does not have access</v>
        <stp/>
        <stp>##V3_BCURVESTRIPV12</stp>
        <stp>[PortfolioDaily Data.xlsx]DF Curve!R393C68</stp>
        <stp>S23</stp>
        <stp>Curvedate</stp>
        <stp>44819</stp>
        <tr r="BP393" s="7"/>
      </tp>
      <tp t="s">
        <v>#N/A Error:User does not have access</v>
        <stp/>
        <stp>##V3_BCURVESTRIPV12</stp>
        <stp>[PortfolioDaily Data.xlsx]DF Curve!R443C85</stp>
        <stp>S23</stp>
        <stp>Curvedate</stp>
        <stp>44889</stp>
        <tr r="CG443" s="7"/>
      </tp>
      <tp t="s">
        <v>#N/A Error:User does not have access</v>
        <stp/>
        <stp>##V3_BCURVESTRIPV12</stp>
        <stp>[PortfolioDaily Data.xlsx]DF Curve!R380C72</stp>
        <stp>S23</stp>
        <stp>Curvedate</stp>
        <stp>44802</stp>
        <tr r="BT380" s="7"/>
      </tp>
      <tp t="s">
        <v>#N/A Error:User does not have access</v>
        <stp/>
        <stp>##V3_BCURVESTRIPV12</stp>
        <stp>[PortfolioDaily Data.xlsx]DF Curve!R390C67</stp>
        <stp>S23</stp>
        <stp>Curvedate</stp>
        <stp>44816</stp>
        <tr r="BO390" s="7"/>
      </tp>
      <tp t="s">
        <v>#N/A Error:User does not have access</v>
        <stp/>
        <stp>##V3_BCURVESTRIPV12</stp>
        <stp>[PortfolioDaily Data.xlsx]DF Curve!R400C38</stp>
        <stp>S23</stp>
        <stp>Curvedate</stp>
        <stp>44830</stp>
        <tr r="AL400" s="7"/>
      </tp>
      <tp t="s">
        <v>#N/A Error:User does not have access</v>
        <stp/>
        <stp>##V3_BCURVESTRIPV12</stp>
        <stp>[PortfolioDaily Data.xlsx]DF Curve!R420C52</stp>
        <stp>S23</stp>
        <stp>Curvedate</stp>
        <stp>44858</stp>
        <tr r="AZ420" s="7"/>
      </tp>
      <tp t="s">
        <v>#N/A Error:User does not have access</v>
        <stp/>
        <stp>##V3_BCURVESTRIPV12</stp>
        <stp>[PortfolioDaily Data.xlsx]DF Curve!R430C79</stp>
        <stp>S23</stp>
        <stp>Curvedate</stp>
        <stp>44872</stp>
        <tr r="CA430" s="7"/>
      </tp>
      <tp t="s">
        <v>#N/A Error:User does not have access</v>
        <stp/>
        <stp>##V3_BCURVESTRIPV12</stp>
        <stp>[PortfolioDaily Data.xlsx]DF Curve!R381C73</stp>
        <stp>S23</stp>
        <stp>Curvedate</stp>
        <stp>44803</stp>
        <tr r="BU381" s="7"/>
      </tp>
      <tp t="s">
        <v>#N/A Error:User does not have access</v>
        <stp/>
        <stp>##V3_BCURVESTRIPV12</stp>
        <stp>[PortfolioDaily Data.xlsx]DF Curve!R391C66</stp>
        <stp>S23</stp>
        <stp>Curvedate</stp>
        <stp>44817</stp>
        <tr r="BN391" s="7"/>
      </tp>
      <tp t="s">
        <v>#N/A Error:User does not have access</v>
        <stp/>
        <stp>##V3_BCURVESTRIPV12</stp>
        <stp>[PortfolioDaily Data.xlsx]DF Curve!R401C39</stp>
        <stp>S23</stp>
        <stp>Curvedate</stp>
        <stp>44831</stp>
        <tr r="AM401" s="7"/>
      </tp>
      <tp t="s">
        <v>#N/A Error:User does not have access</v>
        <stp/>
        <stp>##V3_BCURVESTRIPV12</stp>
        <stp>[PortfolioDaily Data.xlsx]DF Curve!R421C53</stp>
        <stp>S23</stp>
        <stp>Curvedate</stp>
        <stp>44859</stp>
        <tr r="BA421" s="7"/>
      </tp>
      <tp t="s">
        <v>#N/A Error:User does not have access</v>
        <stp/>
        <stp>##V3_BCURVESTRIPV12</stp>
        <stp>[PortfolioDaily Data.xlsx]DF Curve!R431C78</stp>
        <stp>S23</stp>
        <stp>Curvedate</stp>
        <stp>44873</stp>
        <tr r="BZ431" s="7"/>
      </tp>
      <tp t="s">
        <v>#N/A Error:User does not have access</v>
        <stp/>
        <stp>##V3_BCURVESTRIPV12</stp>
        <stp>[PortfolioDaily Data.xlsx]DF Curve!R386C60</stp>
        <stp>S23</stp>
        <stp>Curvedate</stp>
        <stp>44810</stp>
        <tr r="BH386" s="7"/>
      </tp>
      <tp t="s">
        <v>#N/A Error:User does not have access</v>
        <stp/>
        <stp>##V3_BCURVESTRIPV12</stp>
        <stp>[PortfolioDaily Data.xlsx]DF Curve!R396C55</stp>
        <stp>S23</stp>
        <stp>Curvedate</stp>
        <stp>44824</stp>
        <tr r="BC396" s="7"/>
      </tp>
      <tp t="s">
        <v>#N/A Error:User does not have access</v>
        <stp/>
        <stp>##V3_BCURVESTRIPV12</stp>
        <stp>[PortfolioDaily Data.xlsx]DF Curve!R406C30</stp>
        <stp>S23</stp>
        <stp>Curvedate</stp>
        <stp>44838</stp>
        <tr r="AD406" s="7"/>
      </tp>
      <tp t="s">
        <v>#N/A Error:User does not have access</v>
        <stp/>
        <stp>##V3_BCURVESTRIPV12</stp>
        <stp>[PortfolioDaily Data.xlsx]DF Curve!R446C98</stp>
        <stp>S23</stp>
        <stp>Curvedate</stp>
        <stp>44894</stp>
        <tr r="CT446" s="7"/>
      </tp>
      <tp t="s">
        <v>#N/A Error:User does not have access</v>
        <stp/>
        <stp>##V3_BCURVESTRIPV12</stp>
        <stp>[PortfolioDaily Data.xlsx]DF Curve!R387C61</stp>
        <stp>S23</stp>
        <stp>Curvedate</stp>
        <stp>44811</stp>
        <tr r="BI387" s="7"/>
      </tp>
      <tp t="s">
        <v>#N/A Error:User does not have access</v>
        <stp/>
        <stp>##V3_BCURVESTRIPV12</stp>
        <stp>[PortfolioDaily Data.xlsx]DF Curve!R397C54</stp>
        <stp>S23</stp>
        <stp>Curvedate</stp>
        <stp>44825</stp>
        <tr r="BB397" s="7"/>
      </tp>
      <tp t="s">
        <v>#N/A Error:User does not have access</v>
        <stp/>
        <stp>##V3_BCURVESTRIPV12</stp>
        <stp>[PortfolioDaily Data.xlsx]DF Curve!R407C31</stp>
        <stp>S23</stp>
        <stp>Curvedate</stp>
        <stp>44839</stp>
        <tr r="AE407" s="7"/>
      </tp>
      <tp t="s">
        <v>#N/A Error:User does not have access</v>
        <stp/>
        <stp>##V3_BCURVESTRIPV12</stp>
        <stp>[PortfolioDaily Data.xlsx]DF Curve!R447C99</stp>
        <stp>S23</stp>
        <stp>Curvedate</stp>
        <stp>44895</stp>
        <tr r="CU447" s="7"/>
      </tp>
      <tp t="s">
        <v>#N/A Error:User does not have access</v>
        <stp/>
        <stp>##V3_BCURVESTRIPV12</stp>
        <stp>[PortfolioDaily Data.xlsx]DF Curve!R384C76</stp>
        <stp>S23</stp>
        <stp>Curvedate</stp>
        <stp>44806</stp>
        <tr r="BX384" s="7"/>
      </tp>
      <tp t="s">
        <v>#N/A Error:User does not have access</v>
        <stp/>
        <stp>##V3_BCURVESTRIPV12</stp>
        <stp>[PortfolioDaily Data.xlsx]DF Curve!R394C51</stp>
        <stp>S23</stp>
        <stp>Curvedate</stp>
        <stp>44820</stp>
        <tr r="AY394" s="7"/>
      </tp>
      <tp t="s">
        <v>#N/A Error:User does not have access</v>
        <stp/>
        <stp>##V3_BCURVESTRIPV12</stp>
        <stp>[PortfolioDaily Data.xlsx]DF Curve!R414C41</stp>
        <stp>S23</stp>
        <stp>Curvedate</stp>
        <stp>44848</stp>
        <tr r="AO414" s="7"/>
      </tp>
      <tp t="s">
        <v>#N/A Error:User does not have access</v>
        <stp/>
        <stp>##V3_BCURVESTRIPV12</stp>
        <stp>[PortfolioDaily Data.xlsx]DF Curve!R424C68</stp>
        <stp>S23</stp>
        <stp>Curvedate</stp>
        <stp>44862</stp>
        <tr r="BP424" s="7"/>
      </tp>
      <tp t="s">
        <v>#N/A Error:User does not have access</v>
        <stp/>
        <stp>##V3_BCURVESTRIPV12</stp>
        <stp>[PortfolioDaily Data.xlsx]DF Curve!R385C79</stp>
        <stp>S23</stp>
        <stp>Curvedate</stp>
        <stp>44809</stp>
        <tr r="CA385" s="7"/>
      </tp>
      <tp t="s">
        <v>#N/A Error:User does not have access</v>
        <stp/>
        <stp>##V3_BCURVESTRIPV12</stp>
        <stp>[PortfolioDaily Data.xlsx]DF Curve!R395C52</stp>
        <stp>S23</stp>
        <stp>Curvedate</stp>
        <stp>44823</stp>
        <tr r="AZ395" s="7"/>
      </tp>
      <tp t="s">
        <v>#N/A Error:User does not have access</v>
        <stp/>
        <stp>##V3_BCURVESTRIPV12</stp>
        <stp>[PortfolioDaily Data.xlsx]DF Curve!R415C58</stp>
        <stp>S23</stp>
        <stp>Curvedate</stp>
        <stp>44851</stp>
        <tr r="BF415" s="7"/>
      </tp>
      <tp t="s">
        <v>#N/A Error:User does not have access</v>
        <stp/>
        <stp>##V3_BCURVESTRIPV12</stp>
        <stp>[PortfolioDaily Data.xlsx]DF Curve!R435C72</stp>
        <stp>S23</stp>
        <stp>Curvedate</stp>
        <stp>44879</stp>
        <tr r="BT435" s="7"/>
      </tp>
      <tp t="s">
        <v>#N/A Error:User does not have access</v>
        <stp/>
        <stp>##V3_BCURVESTRIPV12</stp>
        <stp>[PortfolioDaily Data.xlsx]DF Curve!R388C62</stp>
        <stp>S23</stp>
        <stp>Curvedate</stp>
        <stp>44812</stp>
        <tr r="BJ388" s="7"/>
      </tp>
      <tp t="s">
        <v>#N/A Error:User does not have access</v>
        <stp/>
        <stp>##V3_BCURVESTRIPV12</stp>
        <stp>[PortfolioDaily Data.xlsx]DF Curve!R398C57</stp>
        <stp>S23</stp>
        <stp>Curvedate</stp>
        <stp>44826</stp>
        <tr r="BE398" s="7"/>
      </tp>
      <tp t="s">
        <v>#N/A Error:User does not have access</v>
        <stp/>
        <stp>##V3_BCURVESTRIPV12</stp>
        <stp>[PortfolioDaily Data.xlsx]DF Curve!R408C48</stp>
        <stp>S23</stp>
        <stp>Curvedate</stp>
        <stp>44840</stp>
        <tr r="AV408" s="7"/>
      </tp>
      <tp t="s">
        <v>#N/A Error:User does not have access</v>
        <stp/>
        <stp>##V3_BCURVESTRIPV12</stp>
        <stp>[PortfolioDaily Data.xlsx]DF Curve!R428C62</stp>
        <stp>S23</stp>
        <stp>Curvedate</stp>
        <stp>44868</stp>
        <tr r="BJ428" s="7"/>
      </tp>
      <tp t="s">
        <v>#N/A Error:User does not have access</v>
        <stp/>
        <stp>##V3_BCURVESTRIPV12</stp>
        <stp>[PortfolioDaily Data.xlsx]DF Curve!R438C89</stp>
        <stp>S23</stp>
        <stp>Curvedate</stp>
        <stp>44882</stp>
        <tr r="CK438" s="7"/>
      </tp>
      <tp t="s">
        <v>#N/A Error:User does not have access</v>
        <stp/>
        <stp>##V3_BCURVESTRIPV12</stp>
        <stp>[PortfolioDaily Data.xlsx]DF Curve!R389C63</stp>
        <stp>S23</stp>
        <stp>Curvedate</stp>
        <stp>44813</stp>
        <tr r="BK389" s="7"/>
      </tp>
      <tp t="s">
        <v>#N/A Error:User does not have access</v>
        <stp/>
        <stp>##V3_BCURVESTRIPV12</stp>
        <stp>[PortfolioDaily Data.xlsx]DF Curve!R399C56</stp>
        <stp>S23</stp>
        <stp>Curvedate</stp>
        <stp>44827</stp>
        <tr r="BD399" s="7"/>
      </tp>
      <tp t="s">
        <v>#N/A Error:User does not have access</v>
        <stp/>
        <stp>##V3_BCURVESTRIPV12</stp>
        <stp>[PortfolioDaily Data.xlsx]DF Curve!R409C49</stp>
        <stp>S23</stp>
        <stp>Curvedate</stp>
        <stp>44841</stp>
        <tr r="AW409" s="7"/>
      </tp>
      <tp t="s">
        <v>#N/A Error:User does not have access</v>
        <stp/>
        <stp>##V3_BCURVESTRIPV12</stp>
        <stp>[PortfolioDaily Data.xlsx]DF Curve!R429C63</stp>
        <stp>S23</stp>
        <stp>Curvedate</stp>
        <stp>44869</stp>
        <tr r="BK429" s="7"/>
      </tp>
      <tp t="s">
        <v>#N/A Error:User does not have access</v>
        <stp/>
        <stp>##V3_BCURVESTRIPV12</stp>
        <stp>[PortfolioDaily Data.xlsx]DF Curve!R439C88</stp>
        <stp>S23</stp>
        <stp>Curvedate</stp>
        <stp>44883</stp>
        <tr r="CJ439" s="7"/>
      </tp>
      <tp t="s">
        <v>#N/A Error:User does not have access</v>
        <stp/>
        <stp>##V3_BCURVESTRIPV12</stp>
        <stp>[PortfolioDaily Data.xlsx]DF Curve!R382C73</stp>
        <stp>S23</stp>
        <stp>Curvedate</stp>
        <stp>44804</stp>
        <tr r="BU382" s="7"/>
      </tp>
      <tp t="s">
        <v>#N/A Error:User does not have access</v>
        <stp/>
        <stp>##V3_BCURVESTRIPV12</stp>
        <stp>[PortfolioDaily Data.xlsx]DF Curve!R412C48</stp>
        <stp>S23</stp>
        <stp>Curvedate</stp>
        <stp>44846</stp>
        <tr r="AV412" s="7"/>
      </tp>
      <tp t="s">
        <v>#N/A Error:User does not have access</v>
        <stp/>
        <stp>##V3_BCURVESTRIPV12</stp>
        <stp>[PortfolioDaily Data.xlsx]DF Curve!R432C78</stp>
        <stp>S23</stp>
        <stp>Curvedate</stp>
        <stp>44874</stp>
        <tr r="BZ432" s="7"/>
      </tp>
      <tp t="s">
        <v>#N/A Error:User does not have access</v>
        <stp/>
        <stp>##V3_BCURVESTRIPV12</stp>
        <stp>[PortfolioDaily Data.xlsx]DF Curve!R442C83</stp>
        <stp>S23</stp>
        <stp>Curvedate</stp>
        <stp>44888</stp>
        <tr r="CE442" s="7"/>
      </tp>
      <tp t="s">
        <v>#N/A Error:User does not have access</v>
        <stp/>
        <stp>##V3_BCURVESTRIPV12</stp>
        <stp>[PortfolioDaily Data.xlsx]DF Curve!R383C72</stp>
        <stp>S23</stp>
        <stp>Curvedate</stp>
        <stp>44805</stp>
        <tr r="BT383" s="7"/>
      </tp>
      <tp t="s">
        <v>#N/A Error:User does not have access</v>
        <stp/>
        <stp>##V3_BCURVESTRIPV12</stp>
        <stp>[PortfolioDaily Data.xlsx]DF Curve!R413C49</stp>
        <stp>S23</stp>
        <stp>Curvedate</stp>
        <stp>44847</stp>
        <tr r="AW413" s="7"/>
      </tp>
      <tp t="s">
        <v>#N/A Error:User does not have access</v>
        <stp/>
        <stp>##V3_BCURVESTRIPV12</stp>
        <stp>[PortfolioDaily Data.xlsx]DF Curve!R433C79</stp>
        <stp>S23</stp>
        <stp>Curvedate</stp>
        <stp>44875</stp>
        <tr r="CA433" s="7"/>
      </tp>
      <tp t="s">
        <v>#N/A Error:User does not have access</v>
        <stp/>
        <stp>##V3_BCURVESTRIPV12</stp>
        <stp>[PortfolioDaily Data.xlsx]DF Curve!R443C82</stp>
        <stp>S23</stp>
        <stp>Curvedate</stp>
        <stp>44889</stp>
        <tr r="CD443" s="7"/>
      </tp>
      <tp t="s">
        <v>#N/A Error:User does not have access</v>
        <stp/>
        <stp>##V3_BCURVESTRIPV12</stp>
        <stp>[PortfolioDaily Data.xlsx]DF Curve!R380C75</stp>
        <stp>S23</stp>
        <stp>Curvedate</stp>
        <stp>44802</stp>
        <tr r="BW380" s="7"/>
      </tp>
      <tp t="s">
        <v>#N/A Error:User does not have access</v>
        <stp/>
        <stp>##V3_BCURVESTRIPV12</stp>
        <stp>[PortfolioDaily Data.xlsx]DF Curve!R390C60</stp>
        <stp>S23</stp>
        <stp>Curvedate</stp>
        <stp>44816</stp>
        <tr r="BH390" s="7"/>
      </tp>
      <tp t="s">
        <v>#N/A Error:User does not have access</v>
        <stp/>
        <stp>##V3_BCURVESTRIPV12</stp>
        <stp>[PortfolioDaily Data.xlsx]DF Curve!R420C55</stp>
        <stp>S23</stp>
        <stp>Curvedate</stp>
        <stp>44858</stp>
        <tr r="BC420" s="7"/>
      </tp>
      <tp t="s">
        <v>#N/A Error:User does not have access</v>
        <stp/>
        <stp>##V3_BCURVESTRIPV12</stp>
        <stp>[PortfolioDaily Data.xlsx]DF Curve!R381C74</stp>
        <stp>S23</stp>
        <stp>Curvedate</stp>
        <stp>44803</stp>
        <tr r="BV381" s="7"/>
      </tp>
      <tp t="s">
        <v>#N/A Error:User does not have access</v>
        <stp/>
        <stp>##V3_BCURVESTRIPV12</stp>
        <stp>[PortfolioDaily Data.xlsx]DF Curve!R391C61</stp>
        <stp>S23</stp>
        <stp>Curvedate</stp>
        <stp>44817</stp>
        <tr r="BI391" s="7"/>
      </tp>
      <tp t="s">
        <v>#N/A Error:User does not have access</v>
        <stp/>
        <stp>##V3_BCURVESTRIPV12</stp>
        <stp>[PortfolioDaily Data.xlsx]DF Curve!R421C54</stp>
        <stp>S23</stp>
        <stp>Curvedate</stp>
        <stp>44859</stp>
        <tr r="BB421" s="7"/>
      </tp>
      <tp t="s">
        <v>#N/A Error:User does not have access</v>
        <stp/>
        <stp>##V3_BCURVESTRIPV12</stp>
        <stp>[PortfolioDaily Data.xlsx]DF Curve!R386C67</stp>
        <stp>S23</stp>
        <stp>Curvedate</stp>
        <stp>44810</stp>
        <tr r="BO386" s="7"/>
      </tp>
      <tp t="s">
        <v>#N/A Error:User does not have access</v>
        <stp/>
        <stp>##V3_BCURVESTRIPV12</stp>
        <stp>[PortfolioDaily Data.xlsx]DF Curve!R396C52</stp>
        <stp>S23</stp>
        <stp>Curvedate</stp>
        <stp>44824</stp>
        <tr r="AZ396" s="7"/>
      </tp>
      <tp t="s">
        <v>#N/A Error:User does not have access</v>
        <stp/>
        <stp>##V3_BCURVESTRIPV12</stp>
        <stp>[PortfolioDaily Data.xlsx]DF Curve!R406C37</stp>
        <stp>S23</stp>
        <stp>Curvedate</stp>
        <stp>44838</stp>
        <tr r="AK406" s="7"/>
      </tp>
      <tp t="s">
        <v>#N/A Error:User does not have access</v>
        <stp/>
        <stp>##V3_BCURVESTRIPV12</stp>
        <stp>[PortfolioDaily Data.xlsx]DF Curve!R387C66</stp>
        <stp>S23</stp>
        <stp>Curvedate</stp>
        <stp>44811</stp>
        <tr r="BN387" s="7"/>
      </tp>
      <tp t="s">
        <v>#N/A Error:User does not have access</v>
        <stp/>
        <stp>##V3_BCURVESTRIPV12</stp>
        <stp>[PortfolioDaily Data.xlsx]DF Curve!R397C53</stp>
        <stp>S23</stp>
        <stp>Curvedate</stp>
        <stp>44825</stp>
        <tr r="BA397" s="7"/>
      </tp>
      <tp t="s">
        <v>#N/A Error:User does not have access</v>
        <stp/>
        <stp>##V3_BCURVESTRIPV12</stp>
        <stp>[PortfolioDaily Data.xlsx]DF Curve!R407C36</stp>
        <stp>S23</stp>
        <stp>Curvedate</stp>
        <stp>44839</stp>
        <tr r="AJ407" s="7"/>
      </tp>
      <tp t="s">
        <v>#N/A Error:User does not have access</v>
        <stp/>
        <stp>##V3_BCURVESTRIPV12</stp>
        <stp>[PortfolioDaily Data.xlsx]DF Curve!R384C71</stp>
        <stp>S23</stp>
        <stp>Curvedate</stp>
        <stp>44806</stp>
        <tr r="BS384" s="7"/>
      </tp>
      <tp t="s">
        <v>#N/A Error:User does not have access</v>
        <stp/>
        <stp>##V3_BCURVESTRIPV12</stp>
        <stp>[PortfolioDaily Data.xlsx]DF Curve!R394C56</stp>
        <stp>S23</stp>
        <stp>Curvedate</stp>
        <stp>44820</stp>
        <tr r="BD394" s="7"/>
      </tp>
      <tp t="s">
        <v>#N/A Error:User does not have access</v>
        <stp/>
        <stp>##V3_BCURVESTRIPV12</stp>
        <stp>[PortfolioDaily Data.xlsx]DF Curve!R414C46</stp>
        <stp>S23</stp>
        <stp>Curvedate</stp>
        <stp>44848</stp>
        <tr r="AT414" s="7"/>
      </tp>
      <tp t="s">
        <v>#N/A Error:User does not have access</v>
        <stp/>
        <stp>##V3_BCURVESTRIPV12</stp>
        <stp>[PortfolioDaily Data.xlsx]DF Curve!R395C55</stp>
        <stp>S23</stp>
        <stp>Curvedate</stp>
        <stp>44823</stp>
        <tr r="BC395" s="7"/>
      </tp>
      <tp t="s">
        <v>#N/A Error:User does not have access</v>
        <stp/>
        <stp>##V3_BCURVESTRIPV12</stp>
        <stp>[PortfolioDaily Data.xlsx]DF Curve!R405C38</stp>
        <stp>S23</stp>
        <stp>Curvedate</stp>
        <stp>44837</stp>
        <tr r="AL405" s="7"/>
      </tp>
      <tp t="s">
        <v>#N/A Error:User does not have access</v>
        <stp/>
        <stp>##V3_BCURVESTRIPV12</stp>
        <stp>[PortfolioDaily Data.xlsx]DF Curve!R425C68</stp>
        <stp>S23</stp>
        <stp>Curvedate</stp>
        <stp>44865</stp>
        <tr r="BP425" s="7"/>
      </tp>
      <tp t="s">
        <v>#N/A Error:User does not have access</v>
        <stp/>
        <stp>##V3_BCURVESTRIPV12</stp>
        <stp>[PortfolioDaily Data.xlsx]DF Curve!R435C75</stp>
        <stp>S23</stp>
        <stp>Curvedate</stp>
        <stp>44879</stp>
        <tr r="BW435" s="7"/>
      </tp>
      <tp t="s">
        <v>#N/A Error:User does not have access</v>
        <stp/>
        <stp>##V3_BCURVESTRIPV12</stp>
        <stp>[PortfolioDaily Data.xlsx]DF Curve!R445C98</stp>
        <stp>S23</stp>
        <stp>Curvedate</stp>
        <stp>44893</stp>
        <tr r="CT445" s="7"/>
      </tp>
      <tp t="s">
        <v>#N/A Error:User does not have access</v>
        <stp/>
        <stp>##V3_BCURVESTRIPV12</stp>
        <stp>[PortfolioDaily Data.xlsx]DF Curve!R388C65</stp>
        <stp>S23</stp>
        <stp>Curvedate</stp>
        <stp>44812</stp>
        <tr r="BM388" s="7"/>
      </tp>
      <tp t="s">
        <v>#N/A Error:User does not have access</v>
        <stp/>
        <stp>##V3_BCURVESTRIPV12</stp>
        <stp>[PortfolioDaily Data.xlsx]DF Curve!R398C50</stp>
        <stp>S23</stp>
        <stp>Curvedate</stp>
        <stp>44826</stp>
        <tr r="AX398" s="7"/>
      </tp>
      <tp t="s">
        <v>#N/A Error:User does not have access</v>
        <stp/>
        <stp>##V3_BCURVESTRIPV12</stp>
        <stp>[PortfolioDaily Data.xlsx]DF Curve!R428C65</stp>
        <stp>S23</stp>
        <stp>Curvedate</stp>
        <stp>44868</stp>
        <tr r="BM428" s="7"/>
      </tp>
      <tp t="s">
        <v>#N/A Error:User does not have access</v>
        <stp/>
        <stp>##V3_BCURVESTRIPV12</stp>
        <stp>[PortfolioDaily Data.xlsx]DF Curve!R389C64</stp>
        <stp>S23</stp>
        <stp>Curvedate</stp>
        <stp>44813</stp>
        <tr r="BL389" s="7"/>
      </tp>
      <tp t="s">
        <v>#N/A Error:User does not have access</v>
        <stp/>
        <stp>##V3_BCURVESTRIPV12</stp>
        <stp>[PortfolioDaily Data.xlsx]DF Curve!R399C51</stp>
        <stp>S23</stp>
        <stp>Curvedate</stp>
        <stp>44827</stp>
        <tr r="AY399" s="7"/>
      </tp>
      <tp t="s">
        <v>#N/A Error:User does not have access</v>
        <stp/>
        <stp>##V3_BCURVESTRIPV12</stp>
        <stp>[PortfolioDaily Data.xlsx]DF Curve!R429C64</stp>
        <stp>S23</stp>
        <stp>Curvedate</stp>
        <stp>44869</stp>
        <tr r="BL429" s="7"/>
      </tp>
      <tp t="s">
        <v>#N/A Error:User does not have access</v>
        <stp/>
        <stp>##V3_BCURVESTRIPV12</stp>
        <stp>[PortfolioDaily Data.xlsx]DF Curve!R382C72</stp>
        <stp>S23</stp>
        <stp>Curvedate</stp>
        <stp>44804</stp>
        <tr r="BT382" s="7"/>
      </tp>
      <tp t="s">
        <v>#N/A Error:User does not have access</v>
        <stp/>
        <stp>##V3_BCURVESTRIPV12</stp>
        <stp>[PortfolioDaily Data.xlsx]DF Curve!R412C49</stp>
        <stp>S23</stp>
        <stp>Curvedate</stp>
        <stp>44846</stp>
        <tr r="AW412" s="7"/>
      </tp>
      <tp t="s">
        <v>#N/A Error:User does not have access</v>
        <stp/>
        <stp>##V3_BCURVESTRIPV12</stp>
        <stp>[PortfolioDaily Data.xlsx]DF Curve!R432C79</stp>
        <stp>S23</stp>
        <stp>Curvedate</stp>
        <stp>44874</stp>
        <tr r="CA432" s="7"/>
      </tp>
      <tp t="s">
        <v>#N/A Error:User does not have access</v>
        <stp/>
        <stp>##V3_BCURVESTRIPV12</stp>
        <stp>[PortfolioDaily Data.xlsx]DF Curve!R442C82</stp>
        <stp>S23</stp>
        <stp>Curvedate</stp>
        <stp>44888</stp>
        <tr r="CD442" s="7"/>
      </tp>
      <tp t="s">
        <v>#N/A Error:User does not have access</v>
        <stp/>
        <stp>##V3_BCURVESTRIPV12</stp>
        <stp>[PortfolioDaily Data.xlsx]DF Curve!R383C73</stp>
        <stp>S23</stp>
        <stp>Curvedate</stp>
        <stp>44805</stp>
        <tr r="BU383" s="7"/>
      </tp>
      <tp t="s">
        <v>#N/A Error:User does not have access</v>
        <stp/>
        <stp>##V3_BCURVESTRIPV12</stp>
        <stp>[PortfolioDaily Data.xlsx]DF Curve!R413C48</stp>
        <stp>S23</stp>
        <stp>Curvedate</stp>
        <stp>44847</stp>
        <tr r="AV413" s="7"/>
      </tp>
      <tp t="s">
        <v>#N/A Error:User does not have access</v>
        <stp/>
        <stp>##V3_BCURVESTRIPV12</stp>
        <stp>[PortfolioDaily Data.xlsx]DF Curve!R433C78</stp>
        <stp>S23</stp>
        <stp>Curvedate</stp>
        <stp>44875</stp>
        <tr r="BZ433" s="7"/>
      </tp>
      <tp t="s">
        <v>#N/A Error:User does not have access</v>
        <stp/>
        <stp>##V3_BCURVESTRIPV12</stp>
        <stp>[PortfolioDaily Data.xlsx]DF Curve!R443C83</stp>
        <stp>S23</stp>
        <stp>Curvedate</stp>
        <stp>44889</stp>
        <tr r="CE443" s="7"/>
      </tp>
      <tp t="s">
        <v>#N/A Error:User does not have access</v>
        <stp/>
        <stp>##V3_BCURVESTRIPV12</stp>
        <stp>[PortfolioDaily Data.xlsx]DF Curve!R380C74</stp>
        <stp>S23</stp>
        <stp>Curvedate</stp>
        <stp>44802</stp>
        <tr r="BV380" s="7"/>
      </tp>
      <tp t="s">
        <v>#N/A Error:User does not have access</v>
        <stp/>
        <stp>##V3_BCURVESTRIPV12</stp>
        <stp>[PortfolioDaily Data.xlsx]DF Curve!R390C61</stp>
        <stp>S23</stp>
        <stp>Curvedate</stp>
        <stp>44816</stp>
        <tr r="BI390" s="7"/>
      </tp>
      <tp t="s">
        <v>#N/A Error:User does not have access</v>
        <stp/>
        <stp>##V3_BCURVESTRIPV12</stp>
        <stp>[PortfolioDaily Data.xlsx]DF Curve!R420C54</stp>
        <stp>S23</stp>
        <stp>Curvedate</stp>
        <stp>44858</stp>
        <tr r="BB420" s="7"/>
      </tp>
      <tp t="s">
        <v>#N/A Error:User does not have access</v>
        <stp/>
        <stp>##V3_BCURVESTRIPV12</stp>
        <stp>[PortfolioDaily Data.xlsx]DF Curve!R381C75</stp>
        <stp>S23</stp>
        <stp>Curvedate</stp>
        <stp>44803</stp>
        <tr r="BW381" s="7"/>
      </tp>
      <tp t="s">
        <v>#N/A Error:User does not have access</v>
        <stp/>
        <stp>##V3_BCURVESTRIPV12</stp>
        <stp>[PortfolioDaily Data.xlsx]DF Curve!R391C60</stp>
        <stp>S23</stp>
        <stp>Curvedate</stp>
        <stp>44817</stp>
        <tr r="BH391" s="7"/>
      </tp>
      <tp t="s">
        <v>#N/A Error:User does not have access</v>
        <stp/>
        <stp>##V3_BCURVESTRIPV12</stp>
        <stp>[PortfolioDaily Data.xlsx]DF Curve!R421C55</stp>
        <stp>S23</stp>
        <stp>Curvedate</stp>
        <stp>44859</stp>
        <tr r="BC421" s="7"/>
      </tp>
      <tp t="s">
        <v>#N/A Error:User does not have access</v>
        <stp/>
        <stp>##V3_BCURVESTRIPV12</stp>
        <stp>[PortfolioDaily Data.xlsx]DF Curve!R386C66</stp>
        <stp>S23</stp>
        <stp>Curvedate</stp>
        <stp>44810</stp>
        <tr r="BN386" s="7"/>
      </tp>
      <tp t="s">
        <v>#N/A Error:User does not have access</v>
        <stp/>
        <stp>##V3_BCURVESTRIPV12</stp>
        <stp>[PortfolioDaily Data.xlsx]DF Curve!R396C53</stp>
        <stp>S23</stp>
        <stp>Curvedate</stp>
        <stp>44824</stp>
        <tr r="BA396" s="7"/>
      </tp>
      <tp t="s">
        <v>#N/A Error:User does not have access</v>
        <stp/>
        <stp>##V3_BCURVESTRIPV12</stp>
        <stp>[PortfolioDaily Data.xlsx]DF Curve!R406C36</stp>
        <stp>S23</stp>
        <stp>Curvedate</stp>
        <stp>44838</stp>
        <tr r="AJ406" s="7"/>
      </tp>
      <tp t="s">
        <v>#N/A Error:User does not have access</v>
        <stp/>
        <stp>##V3_BCURVESTRIPV12</stp>
        <stp>[PortfolioDaily Data.xlsx]DF Curve!R387C67</stp>
        <stp>S23</stp>
        <stp>Curvedate</stp>
        <stp>44811</stp>
        <tr r="BO387" s="7"/>
      </tp>
      <tp t="s">
        <v>#N/A Error:User does not have access</v>
        <stp/>
        <stp>##V3_BCURVESTRIPV12</stp>
        <stp>[PortfolioDaily Data.xlsx]DF Curve!R397C52</stp>
        <stp>S23</stp>
        <stp>Curvedate</stp>
        <stp>44825</stp>
        <tr r="AZ397" s="7"/>
      </tp>
      <tp t="s">
        <v>#N/A Error:User does not have access</v>
        <stp/>
        <stp>##V3_BCURVESTRIPV12</stp>
        <stp>[PortfolioDaily Data.xlsx]DF Curve!R407C37</stp>
        <stp>S23</stp>
        <stp>Curvedate</stp>
        <stp>44839</stp>
        <tr r="AK407" s="7"/>
      </tp>
      <tp t="s">
        <v>#N/A Error:User does not have access</v>
        <stp/>
        <stp>##V3_BCURVESTRIPV12</stp>
        <stp>[PortfolioDaily Data.xlsx]DF Curve!R384C70</stp>
        <stp>S23</stp>
        <stp>Curvedate</stp>
        <stp>44806</stp>
        <tr r="BR384" s="7"/>
      </tp>
      <tp t="s">
        <v>#N/A Error:User does not have access</v>
        <stp/>
        <stp>##V3_BCURVESTRIPV12</stp>
        <stp>[PortfolioDaily Data.xlsx]DF Curve!R394C57</stp>
        <stp>S23</stp>
        <stp>Curvedate</stp>
        <stp>44820</stp>
        <tr r="BE394" s="7"/>
      </tp>
      <tp t="s">
        <v>#N/A Error:User does not have access</v>
        <stp/>
        <stp>##V3_BCURVESTRIPV12</stp>
        <stp>[PortfolioDaily Data.xlsx]DF Curve!R414C47</stp>
        <stp>S23</stp>
        <stp>Curvedate</stp>
        <stp>44848</stp>
        <tr r="AU414" s="7"/>
      </tp>
      <tp t="s">
        <v>#N/A Error:User does not have access</v>
        <stp/>
        <stp>##V3_BCURVESTRIPV12</stp>
        <stp>[PortfolioDaily Data.xlsx]DF Curve!R395C54</stp>
        <stp>S23</stp>
        <stp>Curvedate</stp>
        <stp>44823</stp>
        <tr r="BB395" s="7"/>
      </tp>
      <tp t="s">
        <v>#N/A Error:User does not have access</v>
        <stp/>
        <stp>##V3_BCURVESTRIPV12</stp>
        <stp>[PortfolioDaily Data.xlsx]DF Curve!R405C39</stp>
        <stp>S23</stp>
        <stp>Curvedate</stp>
        <stp>44837</stp>
        <tr r="AM405" s="7"/>
      </tp>
      <tp t="s">
        <v>#N/A Error:User does not have access</v>
        <stp/>
        <stp>##V3_BCURVESTRIPV12</stp>
        <stp>[PortfolioDaily Data.xlsx]DF Curve!R425C69</stp>
        <stp>S23</stp>
        <stp>Curvedate</stp>
        <stp>44865</stp>
        <tr r="BQ425" s="7"/>
      </tp>
      <tp t="s">
        <v>#N/A Error:User does not have access</v>
        <stp/>
        <stp>##V3_BCURVESTRIPV12</stp>
        <stp>[PortfolioDaily Data.xlsx]DF Curve!R435C74</stp>
        <stp>S23</stp>
        <stp>Curvedate</stp>
        <stp>44879</stp>
        <tr r="BV435" s="7"/>
      </tp>
      <tp t="s">
        <v>#N/A Error:User does not have access</v>
        <stp/>
        <stp>##V3_BCURVESTRIPV12</stp>
        <stp>[PortfolioDaily Data.xlsx]DF Curve!R445C99</stp>
        <stp>S23</stp>
        <stp>Curvedate</stp>
        <stp>44893</stp>
        <tr r="CU445" s="7"/>
      </tp>
      <tp t="s">
        <v>#N/A Error:User does not have access</v>
        <stp/>
        <stp>##V3_BCURVESTRIPV12</stp>
        <stp>[PortfolioDaily Data.xlsx]DF Curve!R388C64</stp>
        <stp>S23</stp>
        <stp>Curvedate</stp>
        <stp>44812</stp>
        <tr r="BL388" s="7"/>
      </tp>
      <tp t="s">
        <v>#N/A Error:User does not have access</v>
        <stp/>
        <stp>##V3_BCURVESTRIPV12</stp>
        <stp>[PortfolioDaily Data.xlsx]DF Curve!R398C51</stp>
        <stp>S23</stp>
        <stp>Curvedate</stp>
        <stp>44826</stp>
        <tr r="AY398" s="7"/>
      </tp>
      <tp t="s">
        <v>#N/A Error:User does not have access</v>
        <stp/>
        <stp>##V3_BCURVESTRIPV12</stp>
        <stp>[PortfolioDaily Data.xlsx]DF Curve!R428C64</stp>
        <stp>S23</stp>
        <stp>Curvedate</stp>
        <stp>44868</stp>
        <tr r="BL428" s="7"/>
      </tp>
      <tp t="s">
        <v>#N/A Error:User does not have access</v>
        <stp/>
        <stp>##V3_BCURVESTRIPV12</stp>
        <stp>[PortfolioDaily Data.xlsx]DF Curve!R389C65</stp>
        <stp>S23</stp>
        <stp>Curvedate</stp>
        <stp>44813</stp>
        <tr r="BM389" s="7"/>
      </tp>
      <tp t="s">
        <v>#N/A Error:User does not have access</v>
        <stp/>
        <stp>##V3_BCURVESTRIPV12</stp>
        <stp>[PortfolioDaily Data.xlsx]DF Curve!R399C50</stp>
        <stp>S23</stp>
        <stp>Curvedate</stp>
        <stp>44827</stp>
        <tr r="AX399" s="7"/>
      </tp>
      <tp t="s">
        <v>#N/A Error:User does not have access</v>
        <stp/>
        <stp>##V3_BCURVESTRIPV12</stp>
        <stp>[PortfolioDaily Data.xlsx]DF Curve!R429C65</stp>
        <stp>S23</stp>
        <stp>Curvedate</stp>
        <stp>44869</stp>
        <tr r="BM429" s="7"/>
      </tp>
      <tp t="s">
        <v>#N/A Error:User does not have access</v>
        <stp/>
        <stp>##V3_BCURVESTRIPV12</stp>
        <stp>[PortfolioDaily Data.xlsx]DF Curve!R382C71</stp>
        <stp>S23</stp>
        <stp>Curvedate</stp>
        <stp>44804</stp>
        <tr r="BS382" s="7"/>
      </tp>
      <tp t="s">
        <v>#N/A Error:User does not have access</v>
        <stp/>
        <stp>##V3_BCURVESTRIPV12</stp>
        <stp>[PortfolioDaily Data.xlsx]DF Curve!R442C81</stp>
        <stp>S23</stp>
        <stp>Curvedate</stp>
        <stp>44888</stp>
        <tr r="CC442" s="7"/>
      </tp>
      <tp t="s">
        <v>#N/A Error:User does not have access</v>
        <stp/>
        <stp>##V3_BCURVESTRIPV12</stp>
        <stp>[PortfolioDaily Data.xlsx]DF Curve!R383C70</stp>
        <stp>S23</stp>
        <stp>Curvedate</stp>
        <stp>44805</stp>
        <tr r="BR383" s="7"/>
      </tp>
      <tp t="s">
        <v>#N/A Error:User does not have access</v>
        <stp/>
        <stp>##V3_BCURVESTRIPV12</stp>
        <stp>[PortfolioDaily Data.xlsx]DF Curve!R443C80</stp>
        <stp>S23</stp>
        <stp>Curvedate</stp>
        <stp>44889</stp>
        <tr r="CB443" s="7"/>
      </tp>
      <tp t="s">
        <v>#N/A Error:User does not have access</v>
        <stp/>
        <stp>##V3_BCURVESTRIPV12</stp>
        <stp>[PortfolioDaily Data.xlsx]DF Curve!R380C77</stp>
        <stp>S23</stp>
        <stp>Curvedate</stp>
        <stp>44802</stp>
        <tr r="BY380" s="7"/>
      </tp>
      <tp t="s">
        <v>#N/A Error:User does not have access</v>
        <stp/>
        <stp>##V3_BCURVESTRIPV12</stp>
        <stp>[PortfolioDaily Data.xlsx]DF Curve!R390C62</stp>
        <stp>S23</stp>
        <stp>Curvedate</stp>
        <stp>44816</stp>
        <tr r="BJ390" s="7"/>
      </tp>
      <tp t="s">
        <v>#N/A Error:User does not have access</v>
        <stp/>
        <stp>##V3_BCURVESTRIPV12</stp>
        <stp>[PortfolioDaily Data.xlsx]DF Curve!R410C48</stp>
        <stp>S23</stp>
        <stp>Curvedate</stp>
        <stp>44844</stp>
        <tr r="AV410" s="7"/>
      </tp>
      <tp t="s">
        <v>#N/A Error:User does not have access</v>
        <stp/>
        <stp>##V3_BCURVESTRIPV12</stp>
        <stp>[PortfolioDaily Data.xlsx]DF Curve!R420C57</stp>
        <stp>S23</stp>
        <stp>Curvedate</stp>
        <stp>44858</stp>
        <tr r="BE420" s="7"/>
      </tp>
      <tp t="s">
        <v>#N/A Error:User does not have access</v>
        <stp/>
        <stp>##V3_BCURVESTRIPV12</stp>
        <stp>[PortfolioDaily Data.xlsx]DF Curve!R381C76</stp>
        <stp>S23</stp>
        <stp>Curvedate</stp>
        <stp>44803</stp>
        <tr r="BX381" s="7"/>
      </tp>
      <tp t="s">
        <v>#N/A Error:User does not have access</v>
        <stp/>
        <stp>##V3_BCURVESTRIPV12</stp>
        <stp>[PortfolioDaily Data.xlsx]DF Curve!R391C63</stp>
        <stp>S23</stp>
        <stp>Curvedate</stp>
        <stp>44817</stp>
        <tr r="BK391" s="7"/>
      </tp>
      <tp t="s">
        <v>#N/A Error:User does not have access</v>
        <stp/>
        <stp>##V3_BCURVESTRIPV12</stp>
        <stp>[PortfolioDaily Data.xlsx]DF Curve!R411C49</stp>
        <stp>S23</stp>
        <stp>Curvedate</stp>
        <stp>44845</stp>
        <tr r="AW411" s="7"/>
      </tp>
      <tp t="s">
        <v>#N/A Error:User does not have access</v>
        <stp/>
        <stp>##V3_BCURVESTRIPV12</stp>
        <stp>[PortfolioDaily Data.xlsx]DF Curve!R421C56</stp>
        <stp>S23</stp>
        <stp>Curvedate</stp>
        <stp>44859</stp>
        <tr r="BD421" s="7"/>
      </tp>
      <tp t="s">
        <v>#N/A Error:User does not have access</v>
        <stp/>
        <stp>##V3_BCURVESTRIPV12</stp>
        <stp>[PortfolioDaily Data.xlsx]DF Curve!R386C65</stp>
        <stp>S23</stp>
        <stp>Curvedate</stp>
        <stp>44810</stp>
        <tr r="BM386" s="7"/>
      </tp>
      <tp t="s">
        <v>#N/A Error:User does not have access</v>
        <stp/>
        <stp>##V3_BCURVESTRIPV12</stp>
        <stp>[PortfolioDaily Data.xlsx]DF Curve!R396C50</stp>
        <stp>S23</stp>
        <stp>Curvedate</stp>
        <stp>44824</stp>
        <tr r="AX396" s="7"/>
      </tp>
      <tp t="s">
        <v>#N/A Error:User does not have access</v>
        <stp/>
        <stp>##V3_BCURVESTRIPV12</stp>
        <stp>[PortfolioDaily Data.xlsx]DF Curve!R406C35</stp>
        <stp>S23</stp>
        <stp>Curvedate</stp>
        <stp>44838</stp>
        <tr r="AI406" s="7"/>
      </tp>
      <tp t="s">
        <v>#N/A Error:User does not have access</v>
        <stp/>
        <stp>##V3_BCURVESTRIPV12</stp>
        <stp>[PortfolioDaily Data.xlsx]DF Curve!R426C69</stp>
        <stp>S23</stp>
        <stp>Curvedate</stp>
        <stp>44866</stp>
        <tr r="BQ426" s="7"/>
      </tp>
      <tp t="s">
        <v>#N/A Error:User does not have access</v>
        <stp/>
        <stp>##V3_BCURVESTRIPV12</stp>
        <stp>[PortfolioDaily Data.xlsx]DF Curve!R387C64</stp>
        <stp>S23</stp>
        <stp>Curvedate</stp>
        <stp>44811</stp>
        <tr r="BL387" s="7"/>
      </tp>
      <tp t="s">
        <v>#N/A Error:User does not have access</v>
        <stp/>
        <stp>##V3_BCURVESTRIPV12</stp>
        <stp>[PortfolioDaily Data.xlsx]DF Curve!R397C51</stp>
        <stp>S23</stp>
        <stp>Curvedate</stp>
        <stp>44825</stp>
        <tr r="AY397" s="7"/>
      </tp>
      <tp t="s">
        <v>#N/A Error:User does not have access</v>
        <stp/>
        <stp>##V3_BCURVESTRIPV12</stp>
        <stp>[PortfolioDaily Data.xlsx]DF Curve!R407C34</stp>
        <stp>S23</stp>
        <stp>Curvedate</stp>
        <stp>44839</stp>
        <tr r="AH407" s="7"/>
      </tp>
      <tp t="s">
        <v>#N/A Error:User does not have access</v>
        <stp/>
        <stp>##V3_BCURVESTRIPV12</stp>
        <stp>[PortfolioDaily Data.xlsx]DF Curve!R427C68</stp>
        <stp>S23</stp>
        <stp>Curvedate</stp>
        <stp>44867</stp>
        <tr r="BP427" s="7"/>
      </tp>
      <tp t="s">
        <v>#N/A Error:User does not have access</v>
        <stp/>
        <stp>##V3_BCURVESTRIPV12</stp>
        <stp>[PortfolioDaily Data.xlsx]DF Curve!R384C73</stp>
        <stp>S23</stp>
        <stp>Curvedate</stp>
        <stp>44806</stp>
        <tr r="BU384" s="7"/>
      </tp>
      <tp t="s">
        <v>#N/A Error:User does not have access</v>
        <stp/>
        <stp>##V3_BCURVESTRIPV12</stp>
        <stp>[PortfolioDaily Data.xlsx]DF Curve!R394C54</stp>
        <stp>S23</stp>
        <stp>Curvedate</stp>
        <stp>44820</stp>
        <tr r="BB394" s="7"/>
      </tp>
      <tp t="s">
        <v>#N/A Error:User does not have access</v>
        <stp/>
        <stp>##V3_BCURVESTRIPV12</stp>
        <stp>[PortfolioDaily Data.xlsx]DF Curve!R404C39</stp>
        <stp>S23</stp>
        <stp>Curvedate</stp>
        <stp>44834</stp>
        <tr r="AM404" s="7"/>
      </tp>
      <tp t="s">
        <v>#N/A Error:User does not have access</v>
        <stp/>
        <stp>##V3_BCURVESTRIPV12</stp>
        <stp>[PortfolioDaily Data.xlsx]DF Curve!R414C44</stp>
        <stp>S23</stp>
        <stp>Curvedate</stp>
        <stp>44848</stp>
        <tr r="AR414" s="7"/>
      </tp>
      <tp t="s">
        <v>#N/A Error:User does not have access</v>
        <stp/>
        <stp>##V3_BCURVESTRIPV12</stp>
        <stp>[PortfolioDaily Data.xlsx]DF Curve!R434C78</stp>
        <stp>S23</stp>
        <stp>Curvedate</stp>
        <stp>44876</stp>
        <tr r="BZ434" s="7"/>
      </tp>
      <tp t="s">
        <v>#N/A Error:User does not have access</v>
        <stp/>
        <stp>##V3_BCURVESTRIPV12</stp>
        <stp>[PortfolioDaily Data.xlsx]DF Curve!R444C99</stp>
        <stp>S23</stp>
        <stp>Curvedate</stp>
        <stp>44890</stp>
        <tr r="CU444" s="7"/>
      </tp>
      <tp t="s">
        <v>#N/A Error:User does not have access</v>
        <stp/>
        <stp>##V3_BCURVESTRIPV12</stp>
        <stp>[PortfolioDaily Data.xlsx]DF Curve!R395C57</stp>
        <stp>S23</stp>
        <stp>Curvedate</stp>
        <stp>44823</stp>
        <tr r="BE395" s="7"/>
      </tp>
      <tp t="s">
        <v>#N/A Error:User does not have access</v>
        <stp/>
        <stp>##V3_BCURVESTRIPV12</stp>
        <stp>[PortfolioDaily Data.xlsx]DF Curve!R435C77</stp>
        <stp>S23</stp>
        <stp>Curvedate</stp>
        <stp>44879</stp>
        <tr r="BY435" s="7"/>
      </tp>
      <tp t="s">
        <v>#N/A Error:User does not have access</v>
        <stp/>
        <stp>##V3_BCURVESTRIPV12</stp>
        <stp>[PortfolioDaily Data.xlsx]DF Curve!R388C67</stp>
        <stp>S23</stp>
        <stp>Curvedate</stp>
        <stp>44812</stp>
        <tr r="BO388" s="7"/>
      </tp>
      <tp t="s">
        <v>#N/A Error:User does not have access</v>
        <stp/>
        <stp>##V3_BCURVESTRIPV12</stp>
        <stp>[PortfolioDaily Data.xlsx]DF Curve!R398C52</stp>
        <stp>S23</stp>
        <stp>Curvedate</stp>
        <stp>44826</stp>
        <tr r="AZ398" s="7"/>
      </tp>
      <tp t="s">
        <v>#N/A Error:User does not have access</v>
        <stp/>
        <stp>##V3_BCURVESTRIPV12</stp>
        <stp>[PortfolioDaily Data.xlsx]DF Curve!R418C58</stp>
        <stp>S23</stp>
        <stp>Curvedate</stp>
        <stp>44854</stp>
        <tr r="BF418" s="7"/>
      </tp>
      <tp t="s">
        <v>#N/A Error:User does not have access</v>
        <stp/>
        <stp>##V3_BCURVESTRIPV12</stp>
        <stp>[PortfolioDaily Data.xlsx]DF Curve!R428C67</stp>
        <stp>S23</stp>
        <stp>Curvedate</stp>
        <stp>44868</stp>
        <tr r="BO428" s="7"/>
      </tp>
      <tp t="s">
        <v>#N/A Error:User does not have access</v>
        <stp/>
        <stp>##V3_BCURVESTRIPV12</stp>
        <stp>[PortfolioDaily Data.xlsx]DF Curve!R389C66</stp>
        <stp>S23</stp>
        <stp>Curvedate</stp>
        <stp>44813</stp>
        <tr r="BN389" s="7"/>
      </tp>
      <tp t="s">
        <v>#N/A Error:User does not have access</v>
        <stp/>
        <stp>##V3_BCURVESTRIPV12</stp>
        <stp>[PortfolioDaily Data.xlsx]DF Curve!R399C53</stp>
        <stp>S23</stp>
        <stp>Curvedate</stp>
        <stp>44827</stp>
        <tr r="BA399" s="7"/>
      </tp>
      <tp t="s">
        <v>#N/A Error:User does not have access</v>
        <stp/>
        <stp>##V3_BCURVESTRIPV12</stp>
        <stp>[PortfolioDaily Data.xlsx]DF Curve!R419C59</stp>
        <stp>S23</stp>
        <stp>Curvedate</stp>
        <stp>44855</stp>
        <tr r="BG419" s="7"/>
      </tp>
      <tp t="s">
        <v>#N/A Error:User does not have access</v>
        <stp/>
        <stp>##V3_BCURVESTRIPV12</stp>
        <stp>[PortfolioDaily Data.xlsx]DF Curve!R429C66</stp>
        <stp>S23</stp>
        <stp>Curvedate</stp>
        <stp>44869</stp>
        <tr r="BN429" s="7"/>
      </tp>
      <tp t="s">
        <v>#N/A Error:User does not have access</v>
        <stp/>
        <stp>##V3_BCURVESTRIPV12</stp>
        <stp>[PortfolioDaily Data.xlsx]DF Curve!R382C70</stp>
        <stp>S23</stp>
        <stp>Curvedate</stp>
        <stp>44804</stp>
        <tr r="BR382" s="7"/>
      </tp>
      <tp t="s">
        <v>#N/A Error:User does not have access</v>
        <stp/>
        <stp>##V3_BCURVESTRIPV12</stp>
        <stp>[PortfolioDaily Data.xlsx]DF Curve!R442C80</stp>
        <stp>S23</stp>
        <stp>Curvedate</stp>
        <stp>44888</stp>
        <tr r="CB442" s="7"/>
      </tp>
      <tp t="s">
        <v>#N/A Error:User does not have access</v>
        <stp/>
        <stp>##V3_BCURVESTRIPV12</stp>
        <stp>[PortfolioDaily Data.xlsx]DF Curve!R383C71</stp>
        <stp>S23</stp>
        <stp>Curvedate</stp>
        <stp>44805</stp>
        <tr r="BS383" s="7"/>
      </tp>
      <tp t="s">
        <v>#N/A Error:User does not have access</v>
        <stp/>
        <stp>##V3_BCURVESTRIPV12</stp>
        <stp>[PortfolioDaily Data.xlsx]DF Curve!R443C81</stp>
        <stp>S23</stp>
        <stp>Curvedate</stp>
        <stp>44889</stp>
        <tr r="CC443" s="7"/>
      </tp>
      <tp t="s">
        <v>#N/A Error:User does not have access</v>
        <stp/>
        <stp>##V3_BCURVESTRIPV12</stp>
        <stp>[PortfolioDaily Data.xlsx]DF Curve!R380C76</stp>
        <stp>S23</stp>
        <stp>Curvedate</stp>
        <stp>44802</stp>
        <tr r="BX380" s="7"/>
      </tp>
      <tp t="s">
        <v>#N/A Error:User does not have access</v>
        <stp/>
        <stp>##V3_BCURVESTRIPV12</stp>
        <stp>[PortfolioDaily Data.xlsx]DF Curve!R390C63</stp>
        <stp>S23</stp>
        <stp>Curvedate</stp>
        <stp>44816</stp>
        <tr r="BK390" s="7"/>
      </tp>
      <tp t="s">
        <v>#N/A Error:User does not have access</v>
        <stp/>
        <stp>##V3_BCURVESTRIPV12</stp>
        <stp>[PortfolioDaily Data.xlsx]DF Curve!R410C49</stp>
        <stp>S23</stp>
        <stp>Curvedate</stp>
        <stp>44844</stp>
        <tr r="AW410" s="7"/>
      </tp>
      <tp t="s">
        <v>#N/A Error:User does not have access</v>
        <stp/>
        <stp>##V3_BCURVESTRIPV12</stp>
        <stp>[PortfolioDaily Data.xlsx]DF Curve!R420C56</stp>
        <stp>S23</stp>
        <stp>Curvedate</stp>
        <stp>44858</stp>
        <tr r="BD420" s="7"/>
      </tp>
      <tp t="s">
        <v>#N/A Error:User does not have access</v>
        <stp/>
        <stp>##V3_BCURVESTRIPV12</stp>
        <stp>[PortfolioDaily Data.xlsx]DF Curve!R381C77</stp>
        <stp>S23</stp>
        <stp>Curvedate</stp>
        <stp>44803</stp>
        <tr r="BY381" s="7"/>
      </tp>
      <tp t="s">
        <v>#N/A Error:User does not have access</v>
        <stp/>
        <stp>##V3_BCURVESTRIPV12</stp>
        <stp>[PortfolioDaily Data.xlsx]DF Curve!R391C62</stp>
        <stp>S23</stp>
        <stp>Curvedate</stp>
        <stp>44817</stp>
        <tr r="BJ391" s="7"/>
      </tp>
      <tp t="s">
        <v>#N/A Error:User does not have access</v>
        <stp/>
        <stp>##V3_BCURVESTRIPV12</stp>
        <stp>[PortfolioDaily Data.xlsx]DF Curve!R411C48</stp>
        <stp>S23</stp>
        <stp>Curvedate</stp>
        <stp>44845</stp>
        <tr r="AV411" s="7"/>
      </tp>
      <tp t="s">
        <v>#N/A Error:User does not have access</v>
        <stp/>
        <stp>##V3_BCURVESTRIPV12</stp>
        <stp>[PortfolioDaily Data.xlsx]DF Curve!R421C57</stp>
        <stp>S23</stp>
        <stp>Curvedate</stp>
        <stp>44859</stp>
        <tr r="BE421" s="7"/>
      </tp>
      <tp t="s">
        <v>#N/A Error:User does not have access</v>
        <stp/>
        <stp>##V3_BCURVESTRIPV12</stp>
        <stp>[PortfolioDaily Data.xlsx]DF Curve!R386C64</stp>
        <stp>S23</stp>
        <stp>Curvedate</stp>
        <stp>44810</stp>
        <tr r="BL386" s="7"/>
      </tp>
      <tp t="s">
        <v>#N/A Error:User does not have access</v>
        <stp/>
        <stp>##V3_BCURVESTRIPV12</stp>
        <stp>[PortfolioDaily Data.xlsx]DF Curve!R396C51</stp>
        <stp>S23</stp>
        <stp>Curvedate</stp>
        <stp>44824</stp>
        <tr r="AY396" s="7"/>
      </tp>
      <tp t="s">
        <v>#N/A Error:User does not have access</v>
        <stp/>
        <stp>##V3_BCURVESTRIPV12</stp>
        <stp>[PortfolioDaily Data.xlsx]DF Curve!R406C34</stp>
        <stp>S23</stp>
        <stp>Curvedate</stp>
        <stp>44838</stp>
        <tr r="AH406" s="7"/>
      </tp>
      <tp t="s">
        <v>#N/A Error:User does not have access</v>
        <stp/>
        <stp>##V3_BCURVESTRIPV12</stp>
        <stp>[PortfolioDaily Data.xlsx]DF Curve!R426C68</stp>
        <stp>S23</stp>
        <stp>Curvedate</stp>
        <stp>44866</stp>
        <tr r="BP426" s="7"/>
      </tp>
      <tp t="s">
        <v>#N/A Error:User does not have access</v>
        <stp/>
        <stp>##V3_BCURVESTRIPV12</stp>
        <stp>[PortfolioDaily Data.xlsx]DF Curve!R387C65</stp>
        <stp>S23</stp>
        <stp>Curvedate</stp>
        <stp>44811</stp>
        <tr r="BM387" s="7"/>
      </tp>
      <tp t="s">
        <v>#N/A Error:User does not have access</v>
        <stp/>
        <stp>##V3_BCURVESTRIPV12</stp>
        <stp>[PortfolioDaily Data.xlsx]DF Curve!R397C50</stp>
        <stp>S23</stp>
        <stp>Curvedate</stp>
        <stp>44825</stp>
        <tr r="AX397" s="7"/>
      </tp>
      <tp t="s">
        <v>#N/A Error:User does not have access</v>
        <stp/>
        <stp>##V3_BCURVESTRIPV12</stp>
        <stp>[PortfolioDaily Data.xlsx]DF Curve!R407C35</stp>
        <stp>S23</stp>
        <stp>Curvedate</stp>
        <stp>44839</stp>
        <tr r="AI407" s="7"/>
      </tp>
      <tp t="s">
        <v>#N/A Error:User does not have access</v>
        <stp/>
        <stp>##V3_BCURVESTRIPV12</stp>
        <stp>[PortfolioDaily Data.xlsx]DF Curve!R427C69</stp>
        <stp>S23</stp>
        <stp>Curvedate</stp>
        <stp>44867</stp>
        <tr r="BQ427" s="7"/>
      </tp>
      <tp t="s">
        <v>#N/A Error:User does not have access</v>
        <stp/>
        <stp>##V3_BCURVESTRIPV12</stp>
        <stp>[PortfolioDaily Data.xlsx]DF Curve!R384C72</stp>
        <stp>S23</stp>
        <stp>Curvedate</stp>
        <stp>44806</stp>
        <tr r="BT384" s="7"/>
      </tp>
      <tp t="s">
        <v>#N/A Error:User does not have access</v>
        <stp/>
        <stp>##V3_BCURVESTRIPV12</stp>
        <stp>[PortfolioDaily Data.xlsx]DF Curve!R394C55</stp>
        <stp>S23</stp>
        <stp>Curvedate</stp>
        <stp>44820</stp>
        <tr r="BC394" s="7"/>
      </tp>
      <tp t="s">
        <v>#N/A Error:User does not have access</v>
        <stp/>
        <stp>##V3_BCURVESTRIPV12</stp>
        <stp>[PortfolioDaily Data.xlsx]DF Curve!R404C38</stp>
        <stp>S23</stp>
        <stp>Curvedate</stp>
        <stp>44834</stp>
        <tr r="AL404" s="7"/>
      </tp>
      <tp t="s">
        <v>#N/A Error:User does not have access</v>
        <stp/>
        <stp>##V3_BCURVESTRIPV12</stp>
        <stp>[PortfolioDaily Data.xlsx]DF Curve!R414C45</stp>
        <stp>S23</stp>
        <stp>Curvedate</stp>
        <stp>44848</stp>
        <tr r="AS414" s="7"/>
      </tp>
      <tp t="s">
        <v>#N/A Error:User does not have access</v>
        <stp/>
        <stp>##V3_BCURVESTRIPV12</stp>
        <stp>[PortfolioDaily Data.xlsx]DF Curve!R434C79</stp>
        <stp>S23</stp>
        <stp>Curvedate</stp>
        <stp>44876</stp>
        <tr r="CA434" s="7"/>
      </tp>
      <tp t="s">
        <v>#N/A Error:User does not have access</v>
        <stp/>
        <stp>##V3_BCURVESTRIPV12</stp>
        <stp>[PortfolioDaily Data.xlsx]DF Curve!R444C98</stp>
        <stp>S23</stp>
        <stp>Curvedate</stp>
        <stp>44890</stp>
        <tr r="CT444" s="7"/>
      </tp>
      <tp t="s">
        <v>#N/A Error:User does not have access</v>
        <stp/>
        <stp>##V3_BCURVESTRIPV12</stp>
        <stp>[PortfolioDaily Data.xlsx]DF Curve!R395C56</stp>
        <stp>S23</stp>
        <stp>Curvedate</stp>
        <stp>44823</stp>
        <tr r="BD395" s="7"/>
      </tp>
      <tp t="s">
        <v>#N/A Error:User does not have access</v>
        <stp/>
        <stp>##V3_BCURVESTRIPV12</stp>
        <stp>[PortfolioDaily Data.xlsx]DF Curve!R435C76</stp>
        <stp>S23</stp>
        <stp>Curvedate</stp>
        <stp>44879</stp>
        <tr r="BX435" s="7"/>
      </tp>
      <tp t="s">
        <v>#N/A Error:User does not have access</v>
        <stp/>
        <stp>##V3_BCURVESTRIPV12</stp>
        <stp>[PortfolioDaily Data.xlsx]DF Curve!R388C66</stp>
        <stp>S23</stp>
        <stp>Curvedate</stp>
        <stp>44812</stp>
        <tr r="BN388" s="7"/>
      </tp>
      <tp t="s">
        <v>#N/A Error:User does not have access</v>
        <stp/>
        <stp>##V3_BCURVESTRIPV12</stp>
        <stp>[PortfolioDaily Data.xlsx]DF Curve!R398C53</stp>
        <stp>S23</stp>
        <stp>Curvedate</stp>
        <stp>44826</stp>
        <tr r="BA398" s="7"/>
      </tp>
      <tp t="s">
        <v>#N/A Error:User does not have access</v>
        <stp/>
        <stp>##V3_BCURVESTRIPV12</stp>
        <stp>[PortfolioDaily Data.xlsx]DF Curve!R418C59</stp>
        <stp>S23</stp>
        <stp>Curvedate</stp>
        <stp>44854</stp>
        <tr r="BG418" s="7"/>
      </tp>
      <tp t="s">
        <v>#N/A Error:User does not have access</v>
        <stp/>
        <stp>##V3_BCURVESTRIPV12</stp>
        <stp>[PortfolioDaily Data.xlsx]DF Curve!R428C66</stp>
        <stp>S23</stp>
        <stp>Curvedate</stp>
        <stp>44868</stp>
        <tr r="BN428" s="7"/>
      </tp>
      <tp t="s">
        <v>#N/A Error:User does not have access</v>
        <stp/>
        <stp>##V3_BCURVESTRIPV12</stp>
        <stp>[PortfolioDaily Data.xlsx]DF Curve!R389C67</stp>
        <stp>S23</stp>
        <stp>Curvedate</stp>
        <stp>44813</stp>
        <tr r="BO389" s="7"/>
      </tp>
      <tp t="s">
        <v>#N/A Error:User does not have access</v>
        <stp/>
        <stp>##V3_BCURVESTRIPV12</stp>
        <stp>[PortfolioDaily Data.xlsx]DF Curve!R399C52</stp>
        <stp>S23</stp>
        <stp>Curvedate</stp>
        <stp>44827</stp>
        <tr r="AZ399" s="7"/>
      </tp>
      <tp t="s">
        <v>#N/A Error:User does not have access</v>
        <stp/>
        <stp>##V3_BCURVESTRIPV12</stp>
        <stp>[PortfolioDaily Data.xlsx]DF Curve!R419C58</stp>
        <stp>S23</stp>
        <stp>Curvedate</stp>
        <stp>44855</stp>
        <tr r="BF419" s="7"/>
      </tp>
      <tp t="s">
        <v>#N/A Error:User does not have access</v>
        <stp/>
        <stp>##V3_BCURVESTRIPV12</stp>
        <stp>[PortfolioDaily Data.xlsx]DF Curve!R429C67</stp>
        <stp>S23</stp>
        <stp>Curvedate</stp>
        <stp>44869</stp>
        <tr r="BO429" s="7"/>
      </tp>
      <tp t="s">
        <v>#N/A Error:User does not have access</v>
        <stp/>
        <stp>##V3_BCURVESTRIPV12</stp>
        <stp>[PortfolioDaily Data.xlsx]DF Curve!R392C62</stp>
        <stp>S23</stp>
        <stp>Curvedate</stp>
        <stp>44818</stp>
        <tr r="BJ392" s="7"/>
      </tp>
      <tp t="s">
        <v>#N/A Error:User does not have access</v>
        <stp/>
        <stp>##V3_BCURVESTRIPV12</stp>
        <stp>[PortfolioDaily Data.xlsx]DF Curve!R402C31</stp>
        <stp>S23</stp>
        <stp>Curvedate</stp>
        <stp>44832</stp>
        <tr r="AE402" s="7"/>
      </tp>
      <tp t="s">
        <v>#N/A Error:User does not have access</v>
        <stp/>
        <stp>##V3_BCURVESTRIPV12</stp>
        <stp>[PortfolioDaily Data.xlsx]DF Curve!R412C44</stp>
        <stp>S23</stp>
        <stp>Curvedate</stp>
        <stp>44846</stp>
        <tr r="AR412" s="7"/>
      </tp>
      <tp t="s">
        <v>#N/A Error:User does not have access</v>
        <stp/>
        <stp>##V3_BCURVESTRIPV12</stp>
        <stp>[PortfolioDaily Data.xlsx]DF Curve!R422C61</stp>
        <stp>S23</stp>
        <stp>Curvedate</stp>
        <stp>44860</stp>
        <tr r="BI422" s="7"/>
      </tp>
      <tp t="s">
        <v>#N/A Error:User does not have access</v>
        <stp/>
        <stp>##V3_BCURVESTRIPV12</stp>
        <stp>[PortfolioDaily Data.xlsx]DF Curve!R432C74</stp>
        <stp>S23</stp>
        <stp>Curvedate</stp>
        <stp>44874</stp>
        <tr r="BV432" s="7"/>
      </tp>
      <tp t="s">
        <v>#N/A Error:User does not have access</v>
        <stp/>
        <stp>##V3_BCURVESTRIPV12</stp>
        <stp>[PortfolioDaily Data.xlsx]DF Curve!R393C63</stp>
        <stp>S23</stp>
        <stp>Curvedate</stp>
        <stp>44819</stp>
        <tr r="BK393" s="7"/>
      </tp>
      <tp t="s">
        <v>#N/A Error:User does not have access</v>
        <stp/>
        <stp>##V3_BCURVESTRIPV12</stp>
        <stp>[PortfolioDaily Data.xlsx]DF Curve!R403C30</stp>
        <stp>S23</stp>
        <stp>Curvedate</stp>
        <stp>44833</stp>
        <tr r="AD403" s="7"/>
      </tp>
      <tp t="s">
        <v>#N/A Error:User does not have access</v>
        <stp/>
        <stp>##V3_BCURVESTRIPV12</stp>
        <stp>[PortfolioDaily Data.xlsx]DF Curve!R413C45</stp>
        <stp>S23</stp>
        <stp>Curvedate</stp>
        <stp>44847</stp>
        <tr r="AS413" s="7"/>
      </tp>
      <tp t="s">
        <v>#N/A Error:User does not have access</v>
        <stp/>
        <stp>##V3_BCURVESTRIPV12</stp>
        <stp>[PortfolioDaily Data.xlsx]DF Curve!R423C60</stp>
        <stp>S23</stp>
        <stp>Curvedate</stp>
        <stp>44861</stp>
        <tr r="BH423" s="7"/>
      </tp>
      <tp t="s">
        <v>#N/A Error:User does not have access</v>
        <stp/>
        <stp>##V3_BCURVESTRIPV12</stp>
        <stp>[PortfolioDaily Data.xlsx]DF Curve!R433C75</stp>
        <stp>S23</stp>
        <stp>Curvedate</stp>
        <stp>44875</stp>
        <tr r="BW433" s="7"/>
      </tp>
      <tp t="s">
        <v>#N/A Error:User does not have access</v>
        <stp/>
        <stp>##V3_BCURVESTRIPV12</stp>
        <stp>[PortfolioDaily Data.xlsx]DF Curve!R380C79</stp>
        <stp>S23</stp>
        <stp>Curvedate</stp>
        <stp>44802</stp>
        <tr r="CA380" s="7"/>
      </tp>
      <tp t="s">
        <v>#N/A Error:User does not have access</v>
        <stp/>
        <stp>##V3_BCURVESTRIPV12</stp>
        <stp>[PortfolioDaily Data.xlsx]DF Curve!R400C33</stp>
        <stp>S23</stp>
        <stp>Curvedate</stp>
        <stp>44830</stp>
        <tr r="AG400" s="7"/>
      </tp>
      <tp t="s">
        <v>#N/A Error:User does not have access</v>
        <stp/>
        <stp>##V3_BCURVESTRIPV12</stp>
        <stp>[PortfolioDaily Data.xlsx]DF Curve!R410C46</stp>
        <stp>S23</stp>
        <stp>Curvedate</stp>
        <stp>44844</stp>
        <tr r="AT410" s="7"/>
      </tp>
      <tp t="s">
        <v>#N/A Error:User does not have access</v>
        <stp/>
        <stp>##V3_BCURVESTRIPV12</stp>
        <stp>[PortfolioDaily Data.xlsx]DF Curve!R420C59</stp>
        <stp>S23</stp>
        <stp>Curvedate</stp>
        <stp>44858</stp>
        <tr r="BG420" s="7"/>
      </tp>
      <tp t="s">
        <v>#N/A Error:User does not have access</v>
        <stp/>
        <stp>##V3_BCURVESTRIPV12</stp>
        <stp>[PortfolioDaily Data.xlsx]DF Curve!R430C72</stp>
        <stp>S23</stp>
        <stp>Curvedate</stp>
        <stp>44872</stp>
        <tr r="BT430" s="7"/>
      </tp>
      <tp t="s">
        <v>#N/A Error:User does not have access</v>
        <stp/>
        <stp>##V3_BCURVESTRIPV12</stp>
        <stp>[PortfolioDaily Data.xlsx]DF Curve!R440C81</stp>
        <stp>S23</stp>
        <stp>Curvedate</stp>
        <stp>44886</stp>
        <tr r="CC440" s="7"/>
      </tp>
      <tp t="s">
        <v>#N/A Error:User does not have access</v>
        <stp/>
        <stp>##V3_BCURVESTRIPV12</stp>
        <stp>[PortfolioDaily Data.xlsx]DF Curve!R381C78</stp>
        <stp>S23</stp>
        <stp>Curvedate</stp>
        <stp>44803</stp>
        <tr r="BZ381" s="7"/>
      </tp>
      <tp t="s">
        <v>#N/A Error:User does not have access</v>
        <stp/>
        <stp>##V3_BCURVESTRIPV12</stp>
        <stp>[PortfolioDaily Data.xlsx]DF Curve!R401C32</stp>
        <stp>S23</stp>
        <stp>Curvedate</stp>
        <stp>44831</stp>
        <tr r="AF401" s="7"/>
      </tp>
      <tp t="s">
        <v>#N/A Error:User does not have access</v>
        <stp/>
        <stp>##V3_BCURVESTRIPV12</stp>
        <stp>[PortfolioDaily Data.xlsx]DF Curve!R411C47</stp>
        <stp>S23</stp>
        <stp>Curvedate</stp>
        <stp>44845</stp>
        <tr r="AU411" s="7"/>
      </tp>
      <tp t="s">
        <v>#N/A Error:User does not have access</v>
        <stp/>
        <stp>##V3_BCURVESTRIPV12</stp>
        <stp>[PortfolioDaily Data.xlsx]DF Curve!R421C58</stp>
        <stp>S23</stp>
        <stp>Curvedate</stp>
        <stp>44859</stp>
        <tr r="BF421" s="7"/>
      </tp>
      <tp t="s">
        <v>#N/A Error:User does not have access</v>
        <stp/>
        <stp>##V3_BCURVESTRIPV12</stp>
        <stp>[PortfolioDaily Data.xlsx]DF Curve!R431C73</stp>
        <stp>S23</stp>
        <stp>Curvedate</stp>
        <stp>44873</stp>
        <tr r="BU431" s="7"/>
      </tp>
      <tp t="s">
        <v>#N/A Error:User does not have access</v>
        <stp/>
        <stp>##V3_BCURVESTRIPV12</stp>
        <stp>[PortfolioDaily Data.xlsx]DF Curve!R441C80</stp>
        <stp>S23</stp>
        <stp>Curvedate</stp>
        <stp>44887</stp>
        <tr r="CB441" s="7"/>
      </tp>
      <tp t="s">
        <v>#N/A Error:User does not have access</v>
        <stp/>
        <stp>##V3_BCURVESTRIPV12</stp>
        <stp>[PortfolioDaily Data.xlsx]DF Curve!R416C50</stp>
        <stp>S23</stp>
        <stp>Curvedate</stp>
        <stp>44852</stp>
        <tr r="AX416" s="7"/>
      </tp>
      <tp t="s">
        <v>#N/A Error:User does not have access</v>
        <stp/>
        <stp>##V3_BCURVESTRIPV12</stp>
        <stp>[PortfolioDaily Data.xlsx]DF Curve!R426C67</stp>
        <stp>S23</stp>
        <stp>Curvedate</stp>
        <stp>44866</stp>
        <tr r="BO426" s="7"/>
      </tp>
      <tp t="s">
        <v>#N/A Error:User does not have access</v>
        <stp/>
        <stp>##V3_BCURVESTRIPV12</stp>
        <stp>[PortfolioDaily Data.xlsx]DF Curve!R436C80</stp>
        <stp>S23</stp>
        <stp>Curvedate</stp>
        <stp>44880</stp>
        <tr r="CB436" s="7"/>
      </tp>
      <tp t="s">
        <v>#N/A Error:User does not have access</v>
        <stp/>
        <stp>##V3_BCURVESTRIPV12</stp>
        <stp>[PortfolioDaily Data.xlsx]DF Curve!R446C93</stp>
        <stp>S23</stp>
        <stp>Curvedate</stp>
        <stp>44894</stp>
        <tr r="CO446" s="7"/>
      </tp>
      <tp t="s">
        <v>#N/A Error:User does not have access</v>
        <stp/>
        <stp>##V3_BCURVESTRIPV12</stp>
        <stp>[PortfolioDaily Data.xlsx]DF Curve!R417C51</stp>
        <stp>S23</stp>
        <stp>Curvedate</stp>
        <stp>44853</stp>
        <tr r="AY417" s="7"/>
      </tp>
      <tp t="s">
        <v>#N/A Error:User does not have access</v>
        <stp/>
        <stp>##V3_BCURVESTRIPV12</stp>
        <stp>[PortfolioDaily Data.xlsx]DF Curve!R427C66</stp>
        <stp>S23</stp>
        <stp>Curvedate</stp>
        <stp>44867</stp>
        <tr r="BN427" s="7"/>
      </tp>
      <tp t="s">
        <v>#N/A Error:User does not have access</v>
        <stp/>
        <stp>##V3_BCURVESTRIPV12</stp>
        <stp>[PortfolioDaily Data.xlsx]DF Curve!R437C81</stp>
        <stp>S23</stp>
        <stp>Curvedate</stp>
        <stp>44881</stp>
        <tr r="CC437" s="7"/>
      </tp>
      <tp t="s">
        <v>#N/A Error:User does not have access</v>
        <stp/>
        <stp>##V3_BCURVESTRIPV12</stp>
        <stp>[PortfolioDaily Data.xlsx]DF Curve!R447C92</stp>
        <stp>S23</stp>
        <stp>Curvedate</stp>
        <stp>44895</stp>
        <tr r="CN447" s="7"/>
      </tp>
      <tp t="s">
        <v>#N/A Error:User does not have access</v>
        <stp/>
        <stp>##V3_BCURVESTRIPV12</stp>
        <stp>[PortfolioDaily Data.xlsx]DF Curve!R404C37</stp>
        <stp>S23</stp>
        <stp>Curvedate</stp>
        <stp>44834</stp>
        <tr r="AK404" s="7"/>
      </tp>
      <tp t="s">
        <v>#N/A Error:User does not have access</v>
        <stp/>
        <stp>##V3_BCURVESTRIPV12</stp>
        <stp>[PortfolioDaily Data.xlsx]DF Curve!R424C63</stp>
        <stp>S23</stp>
        <stp>Curvedate</stp>
        <stp>44862</stp>
        <tr r="BK424" s="7"/>
      </tp>
      <tp t="s">
        <v>#N/A Error:User does not have access</v>
        <stp/>
        <stp>##V3_BCURVESTRIPV12</stp>
        <stp>[PortfolioDaily Data.xlsx]DF Curve!R434C76</stp>
        <stp>S23</stp>
        <stp>Curvedate</stp>
        <stp>44876</stp>
        <tr r="BX434" s="7"/>
      </tp>
      <tp t="s">
        <v>#N/A Error:User does not have access</v>
        <stp/>
        <stp>##V3_BCURVESTRIPV12</stp>
        <stp>[PortfolioDaily Data.xlsx]DF Curve!R444C97</stp>
        <stp>S23</stp>
        <stp>Curvedate</stp>
        <stp>44890</stp>
        <tr r="CS444" s="7"/>
      </tp>
      <tp t="s">
        <v>#N/A Error:User does not have access</v>
        <stp/>
        <stp>##V3_BCURVESTRIPV12</stp>
        <stp>[PortfolioDaily Data.xlsx]DF Curve!R385C72</stp>
        <stp>S23</stp>
        <stp>Curvedate</stp>
        <stp>44809</stp>
        <tr r="BT385" s="7"/>
      </tp>
      <tp t="s">
        <v>#N/A Error:User does not have access</v>
        <stp/>
        <stp>##V3_BCURVESTRIPV12</stp>
        <stp>[PortfolioDaily Data.xlsx]DF Curve!R395C59</stp>
        <stp>S23</stp>
        <stp>Curvedate</stp>
        <stp>44823</stp>
        <tr r="BG395" s="7"/>
      </tp>
      <tp t="s">
        <v>#N/A Error:User does not have access</v>
        <stp/>
        <stp>##V3_BCURVESTRIPV12</stp>
        <stp>[PortfolioDaily Data.xlsx]DF Curve!R405C34</stp>
        <stp>S23</stp>
        <stp>Curvedate</stp>
        <stp>44837</stp>
        <tr r="AH405" s="7"/>
      </tp>
      <tp t="s">
        <v>#N/A Error:User does not have access</v>
        <stp/>
        <stp>##V3_BCURVESTRIPV12</stp>
        <stp>[PortfolioDaily Data.xlsx]DF Curve!R415C53</stp>
        <stp>S23</stp>
        <stp>Curvedate</stp>
        <stp>44851</stp>
        <tr r="BA415" s="7"/>
      </tp>
      <tp t="s">
        <v>#N/A Error:User does not have access</v>
        <stp/>
        <stp>##V3_BCURVESTRIPV12</stp>
        <stp>[PortfolioDaily Data.xlsx]DF Curve!R425C64</stp>
        <stp>S23</stp>
        <stp>Curvedate</stp>
        <stp>44865</stp>
        <tr r="BL425" s="7"/>
      </tp>
      <tp t="s">
        <v>#N/A Error:User does not have access</v>
        <stp/>
        <stp>##V3_BCURVESTRIPV12</stp>
        <stp>[PortfolioDaily Data.xlsx]DF Curve!R435C79</stp>
        <stp>S23</stp>
        <stp>Curvedate</stp>
        <stp>44879</stp>
        <tr r="CA435" s="7"/>
      </tp>
      <tp t="s">
        <v>#N/A Error:User does not have access</v>
        <stp/>
        <stp>##V3_BCURVESTRIPV12</stp>
        <stp>[PortfolioDaily Data.xlsx]DF Curve!R445C94</stp>
        <stp>S23</stp>
        <stp>Curvedate</stp>
        <stp>44893</stp>
        <tr r="CP445" s="7"/>
      </tp>
      <tp t="s">
        <v>#N/A Error:User does not have access</v>
        <stp/>
        <stp>##V3_BCURVESTRIPV12</stp>
        <stp>[PortfolioDaily Data.xlsx]DF Curve!R388C69</stp>
        <stp>S23</stp>
        <stp>Curvedate</stp>
        <stp>44812</stp>
        <tr r="BQ388" s="7"/>
      </tp>
      <tp t="s">
        <v>#N/A Error:User does not have access</v>
        <stp/>
        <stp>##V3_BCURVESTRIPV12</stp>
        <stp>[PortfolioDaily Data.xlsx]DF Curve!R408C43</stp>
        <stp>S23</stp>
        <stp>Curvedate</stp>
        <stp>44840</stp>
        <tr r="AQ408" s="7"/>
      </tp>
      <tp t="s">
        <v>#N/A Error:User does not have access</v>
        <stp/>
        <stp>##V3_BCURVESTRIPV12</stp>
        <stp>[PortfolioDaily Data.xlsx]DF Curve!R418C56</stp>
        <stp>S23</stp>
        <stp>Curvedate</stp>
        <stp>44854</stp>
        <tr r="BD418" s="7"/>
      </tp>
      <tp t="s">
        <v>#N/A Error:User does not have access</v>
        <stp/>
        <stp>##V3_BCURVESTRIPV12</stp>
        <stp>[PortfolioDaily Data.xlsx]DF Curve!R428C69</stp>
        <stp>S23</stp>
        <stp>Curvedate</stp>
        <stp>44868</stp>
        <tr r="BQ428" s="7"/>
      </tp>
      <tp t="s">
        <v>#N/A Error:User does not have access</v>
        <stp/>
        <stp>##V3_BCURVESTRIPV12</stp>
        <stp>[PortfolioDaily Data.xlsx]DF Curve!R438C82</stp>
        <stp>S23</stp>
        <stp>Curvedate</stp>
        <stp>44882</stp>
        <tr r="CD438" s="7"/>
      </tp>
      <tp t="s">
        <v>#N/A Error:User does not have access</v>
        <stp/>
        <stp>##V3_BCURVESTRIPV12</stp>
        <stp>[PortfolioDaily Data.xlsx]DF Curve!R448C91</stp>
        <stp>S23</stp>
        <stp>Curvedate</stp>
        <stp>44896</stp>
        <tr r="CM448" s="7"/>
      </tp>
      <tp t="s">
        <v>#N/A Error:User does not have access</v>
        <stp/>
        <stp>##V3_BCURVESTRIPV12</stp>
        <stp>[PortfolioDaily Data.xlsx]DF Curve!R389C68</stp>
        <stp>S23</stp>
        <stp>Curvedate</stp>
        <stp>44813</stp>
        <tr r="BP389" s="7"/>
      </tp>
      <tp t="s">
        <v>#N/A Error:User does not have access</v>
        <stp/>
        <stp>##V3_BCURVESTRIPV12</stp>
        <stp>[PortfolioDaily Data.xlsx]DF Curve!R409C42</stp>
        <stp>S23</stp>
        <stp>Curvedate</stp>
        <stp>44841</stp>
        <tr r="AP409" s="7"/>
      </tp>
      <tp t="s">
        <v>#N/A Error:User does not have access</v>
        <stp/>
        <stp>##V3_BCURVESTRIPV12</stp>
        <stp>[PortfolioDaily Data.xlsx]DF Curve!R419C57</stp>
        <stp>S23</stp>
        <stp>Curvedate</stp>
        <stp>44855</stp>
        <tr r="BE419" s="7"/>
      </tp>
      <tp t="s">
        <v>#N/A Error:User does not have access</v>
        <stp/>
        <stp>##V3_BCURVESTRIPV12</stp>
        <stp>[PortfolioDaily Data.xlsx]DF Curve!R429C68</stp>
        <stp>S23</stp>
        <stp>Curvedate</stp>
        <stp>44869</stp>
        <tr r="BP429" s="7"/>
      </tp>
      <tp t="s">
        <v>#N/A Error:User does not have access</v>
        <stp/>
        <stp>##V3_BCURVESTRIPV12</stp>
        <stp>[PortfolioDaily Data.xlsx]DF Curve!R439C83</stp>
        <stp>S23</stp>
        <stp>Curvedate</stp>
        <stp>44883</stp>
        <tr r="CE439" s="7"/>
      </tp>
      <tp t="s">
        <v>#N/A Error:User does not have access</v>
        <stp/>
        <stp>##V3_BCURVESTRIPV12</stp>
        <stp>[PortfolioDaily Data.xlsx]DF Curve!R449C90</stp>
        <stp>S23</stp>
        <stp>Curvedate</stp>
        <stp>44897</stp>
        <tr r="CL449" s="7"/>
      </tp>
      <tp t="s">
        <v>#N/A Error:User does not have access</v>
        <stp/>
        <stp>##V3_BCURVESTRIPV12</stp>
        <stp>[PortfolioDaily Data.xlsx]DF Curve!R392C63</stp>
        <stp>S23</stp>
        <stp>Curvedate</stp>
        <stp>44818</stp>
        <tr r="BK392" s="7"/>
      </tp>
      <tp t="s">
        <v>#N/A Error:User does not have access</v>
        <stp/>
        <stp>##V3_BCURVESTRIPV12</stp>
        <stp>[PortfolioDaily Data.xlsx]DF Curve!R402C30</stp>
        <stp>S23</stp>
        <stp>Curvedate</stp>
        <stp>44832</stp>
        <tr r="AD402" s="7"/>
      </tp>
      <tp t="s">
        <v>#N/A Error:User does not have access</v>
        <stp/>
        <stp>##V3_BCURVESTRIPV12</stp>
        <stp>[PortfolioDaily Data.xlsx]DF Curve!R412C45</stp>
        <stp>S23</stp>
        <stp>Curvedate</stp>
        <stp>44846</stp>
        <tr r="AS412" s="7"/>
      </tp>
      <tp t="s">
        <v>#N/A Error:User does not have access</v>
        <stp/>
        <stp>##V3_BCURVESTRIPV12</stp>
        <stp>[PortfolioDaily Data.xlsx]DF Curve!R422C60</stp>
        <stp>S23</stp>
        <stp>Curvedate</stp>
        <stp>44860</stp>
        <tr r="BH422" s="7"/>
      </tp>
      <tp t="s">
        <v>#N/A Error:User does not have access</v>
        <stp/>
        <stp>##V3_BCURVESTRIPV12</stp>
        <stp>[PortfolioDaily Data.xlsx]DF Curve!R432C75</stp>
        <stp>S23</stp>
        <stp>Curvedate</stp>
        <stp>44874</stp>
        <tr r="BW432" s="7"/>
      </tp>
      <tp t="s">
        <v>#N/A Error:User does not have access</v>
        <stp/>
        <stp>##V3_BCURVESTRIPV12</stp>
        <stp>[PortfolioDaily Data.xlsx]DF Curve!R393C62</stp>
        <stp>S23</stp>
        <stp>Curvedate</stp>
        <stp>44819</stp>
        <tr r="BJ393" s="7"/>
      </tp>
      <tp t="s">
        <v>#N/A Error:User does not have access</v>
        <stp/>
        <stp>##V3_BCURVESTRIPV12</stp>
        <stp>[PortfolioDaily Data.xlsx]DF Curve!R403C31</stp>
        <stp>S23</stp>
        <stp>Curvedate</stp>
        <stp>44833</stp>
        <tr r="AE403" s="7"/>
      </tp>
      <tp t="s">
        <v>#N/A Error:User does not have access</v>
        <stp/>
        <stp>##V3_BCURVESTRIPV12</stp>
        <stp>[PortfolioDaily Data.xlsx]DF Curve!R413C44</stp>
        <stp>S23</stp>
        <stp>Curvedate</stp>
        <stp>44847</stp>
        <tr r="AR413" s="7"/>
      </tp>
      <tp t="s">
        <v>#N/A Error:User does not have access</v>
        <stp/>
        <stp>##V3_BCURVESTRIPV12</stp>
        <stp>[PortfolioDaily Data.xlsx]DF Curve!R423C61</stp>
        <stp>S23</stp>
        <stp>Curvedate</stp>
        <stp>44861</stp>
        <tr r="BI423" s="7"/>
      </tp>
      <tp t="s">
        <v>#N/A Error:User does not have access</v>
        <stp/>
        <stp>##V3_BCURVESTRIPV12</stp>
        <stp>[PortfolioDaily Data.xlsx]DF Curve!R433C74</stp>
        <stp>S23</stp>
        <stp>Curvedate</stp>
        <stp>44875</stp>
        <tr r="BV433" s="7"/>
      </tp>
      <tp t="s">
        <v>#N/A Error:User does not have access</v>
        <stp/>
        <stp>##V3_BCURVESTRIPV12</stp>
        <stp>[PortfolioDaily Data.xlsx]DF Curve!R380C78</stp>
        <stp>S23</stp>
        <stp>Curvedate</stp>
        <stp>44802</stp>
        <tr r="BZ380" s="7"/>
      </tp>
      <tp t="s">
        <v>#N/A Error:User does not have access</v>
        <stp/>
        <stp>##V3_BCURVESTRIPV12</stp>
        <stp>[PortfolioDaily Data.xlsx]DF Curve!R400C32</stp>
        <stp>S23</stp>
        <stp>Curvedate</stp>
        <stp>44830</stp>
        <tr r="AF400" s="7"/>
      </tp>
      <tp t="s">
        <v>#N/A Error:User does not have access</v>
        <stp/>
        <stp>##V3_BCURVESTRIPV12</stp>
        <stp>[PortfolioDaily Data.xlsx]DF Curve!R410C47</stp>
        <stp>S23</stp>
        <stp>Curvedate</stp>
        <stp>44844</stp>
        <tr r="AU410" s="7"/>
      </tp>
      <tp t="s">
        <v>#N/A Error:User does not have access</v>
        <stp/>
        <stp>##V3_BCURVESTRIPV12</stp>
        <stp>[PortfolioDaily Data.xlsx]DF Curve!R420C58</stp>
        <stp>S23</stp>
        <stp>Curvedate</stp>
        <stp>44858</stp>
        <tr r="BF420" s="7"/>
      </tp>
      <tp t="s">
        <v>#N/A Error:User does not have access</v>
        <stp/>
        <stp>##V3_BCURVESTRIPV12</stp>
        <stp>[PortfolioDaily Data.xlsx]DF Curve!R430C73</stp>
        <stp>S23</stp>
        <stp>Curvedate</stp>
        <stp>44872</stp>
        <tr r="BU430" s="7"/>
      </tp>
      <tp t="s">
        <v>#N/A Error:User does not have access</v>
        <stp/>
        <stp>##V3_BCURVESTRIPV12</stp>
        <stp>[PortfolioDaily Data.xlsx]DF Curve!R440C80</stp>
        <stp>S23</stp>
        <stp>Curvedate</stp>
        <stp>44886</stp>
        <tr r="CB440" s="7"/>
      </tp>
      <tp t="s">
        <v>#N/A Error:User does not have access</v>
        <stp/>
        <stp>##V3_BCURVESTRIPV12</stp>
        <stp>[PortfolioDaily Data.xlsx]DF Curve!R381C79</stp>
        <stp>S23</stp>
        <stp>Curvedate</stp>
        <stp>44803</stp>
        <tr r="CA381" s="7"/>
      </tp>
      <tp t="s">
        <v>#N/A Error:User does not have access</v>
        <stp/>
        <stp>##V3_BCURVESTRIPV12</stp>
        <stp>[PortfolioDaily Data.xlsx]DF Curve!R401C33</stp>
        <stp>S23</stp>
        <stp>Curvedate</stp>
        <stp>44831</stp>
        <tr r="AG401" s="7"/>
      </tp>
      <tp t="s">
        <v>#N/A Error:User does not have access</v>
        <stp/>
        <stp>##V3_BCURVESTRIPV12</stp>
        <stp>[PortfolioDaily Data.xlsx]DF Curve!R411C46</stp>
        <stp>S23</stp>
        <stp>Curvedate</stp>
        <stp>44845</stp>
        <tr r="AT411" s="7"/>
      </tp>
      <tp t="s">
        <v>#N/A Error:User does not have access</v>
        <stp/>
        <stp>##V3_BCURVESTRIPV12</stp>
        <stp>[PortfolioDaily Data.xlsx]DF Curve!R421C59</stp>
        <stp>S23</stp>
        <stp>Curvedate</stp>
        <stp>44859</stp>
        <tr r="BG421" s="7"/>
      </tp>
      <tp t="s">
        <v>#N/A Error:User does not have access</v>
        <stp/>
        <stp>##V3_BCURVESTRIPV12</stp>
        <stp>[PortfolioDaily Data.xlsx]DF Curve!R431C72</stp>
        <stp>S23</stp>
        <stp>Curvedate</stp>
        <stp>44873</stp>
        <tr r="BT431" s="7"/>
      </tp>
      <tp t="s">
        <v>#N/A Error:User does not have access</v>
        <stp/>
        <stp>##V3_BCURVESTRIPV12</stp>
        <stp>[PortfolioDaily Data.xlsx]DF Curve!R441C81</stp>
        <stp>S23</stp>
        <stp>Curvedate</stp>
        <stp>44887</stp>
        <tr r="CC441" s="7"/>
      </tp>
      <tp t="s">
        <v>#N/A Error:User does not have access</v>
        <stp/>
        <stp>##V3_BCURVESTRIPV12</stp>
        <stp>[PortfolioDaily Data.xlsx]DF Curve!R416C51</stp>
        <stp>S23</stp>
        <stp>Curvedate</stp>
        <stp>44852</stp>
        <tr r="AY416" s="7"/>
      </tp>
      <tp t="s">
        <v>#N/A Error:User does not have access</v>
        <stp/>
        <stp>##V3_BCURVESTRIPV12</stp>
        <stp>[PortfolioDaily Data.xlsx]DF Curve!R426C66</stp>
        <stp>S23</stp>
        <stp>Curvedate</stp>
        <stp>44866</stp>
        <tr r="BN426" s="7"/>
      </tp>
      <tp t="s">
        <v>#N/A Error:User does not have access</v>
        <stp/>
        <stp>##V3_BCURVESTRIPV12</stp>
        <stp>[PortfolioDaily Data.xlsx]DF Curve!R436C81</stp>
        <stp>S23</stp>
        <stp>Curvedate</stp>
        <stp>44880</stp>
        <tr r="CC436" s="7"/>
      </tp>
      <tp t="s">
        <v>#N/A Error:User does not have access</v>
        <stp/>
        <stp>##V3_BCURVESTRIPV12</stp>
        <stp>[PortfolioDaily Data.xlsx]DF Curve!R446C92</stp>
        <stp>S23</stp>
        <stp>Curvedate</stp>
        <stp>44894</stp>
        <tr r="CN446" s="7"/>
      </tp>
      <tp t="s">
        <v>#N/A Error:User does not have access</v>
        <stp/>
        <stp>##V3_BCURVESTRIPV12</stp>
        <stp>[PortfolioDaily Data.xlsx]DF Curve!R417C50</stp>
        <stp>S23</stp>
        <stp>Curvedate</stp>
        <stp>44853</stp>
        <tr r="AX417" s="7"/>
      </tp>
      <tp t="s">
        <v>#N/A Error:User does not have access</v>
        <stp/>
        <stp>##V3_BCURVESTRIPV12</stp>
        <stp>[PortfolioDaily Data.xlsx]DF Curve!R427C67</stp>
        <stp>S23</stp>
        <stp>Curvedate</stp>
        <stp>44867</stp>
        <tr r="BO427" s="7"/>
      </tp>
      <tp t="s">
        <v>#N/A Error:User does not have access</v>
        <stp/>
        <stp>##V3_BCURVESTRIPV12</stp>
        <stp>[PortfolioDaily Data.xlsx]DF Curve!R437C80</stp>
        <stp>S23</stp>
        <stp>Curvedate</stp>
        <stp>44881</stp>
        <tr r="CB437" s="7"/>
      </tp>
      <tp t="s">
        <v>#N/A Error:User does not have access</v>
        <stp/>
        <stp>##V3_BCURVESTRIPV12</stp>
        <stp>[PortfolioDaily Data.xlsx]DF Curve!R447C93</stp>
        <stp>S23</stp>
        <stp>Curvedate</stp>
        <stp>44895</stp>
        <tr r="CO447" s="7"/>
      </tp>
      <tp t="s">
        <v>#N/A Error:User does not have access</v>
        <stp/>
        <stp>##V3_BCURVESTRIPV12</stp>
        <stp>[PortfolioDaily Data.xlsx]DF Curve!R404C36</stp>
        <stp>S23</stp>
        <stp>Curvedate</stp>
        <stp>44834</stp>
        <tr r="AJ404" s="7"/>
      </tp>
      <tp t="s">
        <v>#N/A Error:User does not have access</v>
        <stp/>
        <stp>##V3_BCURVESTRIPV12</stp>
        <stp>[PortfolioDaily Data.xlsx]DF Curve!R424C62</stp>
        <stp>S23</stp>
        <stp>Curvedate</stp>
        <stp>44862</stp>
        <tr r="BJ424" s="7"/>
      </tp>
      <tp t="s">
        <v>#N/A Error:User does not have access</v>
        <stp/>
        <stp>##V3_BCURVESTRIPV12</stp>
        <stp>[PortfolioDaily Data.xlsx]DF Curve!R434C77</stp>
        <stp>S23</stp>
        <stp>Curvedate</stp>
        <stp>44876</stp>
        <tr r="BY434" s="7"/>
      </tp>
      <tp t="s">
        <v>#N/A Error:User does not have access</v>
        <stp/>
        <stp>##V3_BCURVESTRIPV12</stp>
        <stp>[PortfolioDaily Data.xlsx]DF Curve!R444C96</stp>
        <stp>S23</stp>
        <stp>Curvedate</stp>
        <stp>44890</stp>
        <tr r="CR444" s="7"/>
      </tp>
      <tp t="s">
        <v>#N/A Error:User does not have access</v>
        <stp/>
        <stp>##V3_BCURVESTRIPV12</stp>
        <stp>[PortfolioDaily Data.xlsx]DF Curve!R385C73</stp>
        <stp>S23</stp>
        <stp>Curvedate</stp>
        <stp>44809</stp>
        <tr r="BU385" s="7"/>
      </tp>
      <tp t="s">
        <v>#N/A Error:User does not have access</v>
        <stp/>
        <stp>##V3_BCURVESTRIPV12</stp>
        <stp>[PortfolioDaily Data.xlsx]DF Curve!R395C58</stp>
        <stp>S23</stp>
        <stp>Curvedate</stp>
        <stp>44823</stp>
        <tr r="BF395" s="7"/>
      </tp>
      <tp t="s">
        <v>#N/A Error:User does not have access</v>
        <stp/>
        <stp>##V3_BCURVESTRIPV12</stp>
        <stp>[PortfolioDaily Data.xlsx]DF Curve!R405C35</stp>
        <stp>S23</stp>
        <stp>Curvedate</stp>
        <stp>44837</stp>
        <tr r="AI405" s="7"/>
      </tp>
      <tp t="s">
        <v>#N/A Error:User does not have access</v>
        <stp/>
        <stp>##V3_BCURVESTRIPV12</stp>
        <stp>[PortfolioDaily Data.xlsx]DF Curve!R415C52</stp>
        <stp>S23</stp>
        <stp>Curvedate</stp>
        <stp>44851</stp>
        <tr r="AZ415" s="7"/>
      </tp>
      <tp t="s">
        <v>#N/A Error:User does not have access</v>
        <stp/>
        <stp>##V3_BCURVESTRIPV12</stp>
        <stp>[PortfolioDaily Data.xlsx]DF Curve!R425C65</stp>
        <stp>S23</stp>
        <stp>Curvedate</stp>
        <stp>44865</stp>
        <tr r="BM425" s="7"/>
      </tp>
      <tp t="s">
        <v>#N/A Error:User does not have access</v>
        <stp/>
        <stp>##V3_BCURVESTRIPV12</stp>
        <stp>[PortfolioDaily Data.xlsx]DF Curve!R435C78</stp>
        <stp>S23</stp>
        <stp>Curvedate</stp>
        <stp>44879</stp>
        <tr r="BZ435" s="7"/>
      </tp>
      <tp t="s">
        <v>#N/A Error:User does not have access</v>
        <stp/>
        <stp>##V3_BCURVESTRIPV12</stp>
        <stp>[PortfolioDaily Data.xlsx]DF Curve!R445C95</stp>
        <stp>S23</stp>
        <stp>Curvedate</stp>
        <stp>44893</stp>
        <tr r="CQ445" s="7"/>
      </tp>
      <tp t="s">
        <v>#N/A Error:User does not have access</v>
        <stp/>
        <stp>##V3_BCURVESTRIPV12</stp>
        <stp>[PortfolioDaily Data.xlsx]DF Curve!R388C68</stp>
        <stp>S23</stp>
        <stp>Curvedate</stp>
        <stp>44812</stp>
        <tr r="BP388" s="7"/>
      </tp>
      <tp t="s">
        <v>#N/A Error:User does not have access</v>
        <stp/>
        <stp>##V3_BCURVESTRIPV12</stp>
        <stp>[PortfolioDaily Data.xlsx]DF Curve!R408C42</stp>
        <stp>S23</stp>
        <stp>Curvedate</stp>
        <stp>44840</stp>
        <tr r="AP408" s="7"/>
      </tp>
      <tp t="s">
        <v>#N/A Error:User does not have access</v>
        <stp/>
        <stp>##V3_BCURVESTRIPV12</stp>
        <stp>[PortfolioDaily Data.xlsx]DF Curve!R418C57</stp>
        <stp>S23</stp>
        <stp>Curvedate</stp>
        <stp>44854</stp>
        <tr r="BE418" s="7"/>
      </tp>
      <tp t="s">
        <v>#N/A Error:User does not have access</v>
        <stp/>
        <stp>##V3_BCURVESTRIPV12</stp>
        <stp>[PortfolioDaily Data.xlsx]DF Curve!R428C68</stp>
        <stp>S23</stp>
        <stp>Curvedate</stp>
        <stp>44868</stp>
        <tr r="BP428" s="7"/>
      </tp>
      <tp t="s">
        <v>#N/A Error:User does not have access</v>
        <stp/>
        <stp>##V3_BCURVESTRIPV12</stp>
        <stp>[PortfolioDaily Data.xlsx]DF Curve!R438C83</stp>
        <stp>S23</stp>
        <stp>Curvedate</stp>
        <stp>44882</stp>
        <tr r="CE438" s="7"/>
      </tp>
      <tp t="s">
        <v>#N/A Error:User does not have access</v>
        <stp/>
        <stp>##V3_BCURVESTRIPV12</stp>
        <stp>[PortfolioDaily Data.xlsx]DF Curve!R448C90</stp>
        <stp>S23</stp>
        <stp>Curvedate</stp>
        <stp>44896</stp>
        <tr r="CL448" s="7"/>
      </tp>
      <tp t="s">
        <v>#N/A Error:User does not have access</v>
        <stp/>
        <stp>##V3_BCURVESTRIPV12</stp>
        <stp>[PortfolioDaily Data.xlsx]DF Curve!R389C69</stp>
        <stp>S23</stp>
        <stp>Curvedate</stp>
        <stp>44813</stp>
        <tr r="BQ389" s="7"/>
      </tp>
      <tp t="s">
        <v>#N/A Error:User does not have access</v>
        <stp/>
        <stp>##V3_BCURVESTRIPV12</stp>
        <stp>[PortfolioDaily Data.xlsx]DF Curve!R409C43</stp>
        <stp>S23</stp>
        <stp>Curvedate</stp>
        <stp>44841</stp>
        <tr r="AQ409" s="7"/>
      </tp>
      <tp t="s">
        <v>#N/A Error:User does not have access</v>
        <stp/>
        <stp>##V3_BCURVESTRIPV12</stp>
        <stp>[PortfolioDaily Data.xlsx]DF Curve!R419C56</stp>
        <stp>S23</stp>
        <stp>Curvedate</stp>
        <stp>44855</stp>
        <tr r="BD419" s="7"/>
      </tp>
      <tp t="s">
        <v>#N/A Error:User does not have access</v>
        <stp/>
        <stp>##V3_BCURVESTRIPV12</stp>
        <stp>[PortfolioDaily Data.xlsx]DF Curve!R429C69</stp>
        <stp>S23</stp>
        <stp>Curvedate</stp>
        <stp>44869</stp>
        <tr r="BQ429" s="7"/>
      </tp>
      <tp t="s">
        <v>#N/A Error:User does not have access</v>
        <stp/>
        <stp>##V3_BCURVESTRIPV12</stp>
        <stp>[PortfolioDaily Data.xlsx]DF Curve!R439C82</stp>
        <stp>S23</stp>
        <stp>Curvedate</stp>
        <stp>44883</stp>
        <tr r="CD439" s="7"/>
      </tp>
      <tp t="s">
        <v>#N/A Error:User does not have access</v>
        <stp/>
        <stp>##V3_BCURVESTRIPV12</stp>
        <stp>[PortfolioDaily Data.xlsx]DF Curve!R449C91</stp>
        <stp>S23</stp>
        <stp>Curvedate</stp>
        <stp>44897</stp>
        <tr r="CM449" s="7"/>
      </tp>
      <tp t="s">
        <v>#N/A Error:User does not have access</v>
        <stp/>
        <stp>##V3_BCURVESTRIPV12</stp>
        <stp>[PortfolioDaily Data.xlsx]DF Curve!R392C60</stp>
        <stp>S23</stp>
        <stp>Curvedate</stp>
        <stp>44818</stp>
        <tr r="BH392" s="7"/>
      </tp>
      <tp t="s">
        <v>#N/A Error:User does not have access</v>
        <stp/>
        <stp>##V3_BCURVESTRIPV12</stp>
        <stp>[PortfolioDaily Data.xlsx]DF Curve!R402C33</stp>
        <stp>S23</stp>
        <stp>Curvedate</stp>
        <stp>44832</stp>
        <tr r="AG402" s="7"/>
      </tp>
      <tp t="s">
        <v>#N/A Error:User does not have access</v>
        <stp/>
        <stp>##V3_BCURVESTRIPV12</stp>
        <stp>[PortfolioDaily Data.xlsx]DF Curve!R412C46</stp>
        <stp>S23</stp>
        <stp>Curvedate</stp>
        <stp>44846</stp>
        <tr r="AT412" s="7"/>
      </tp>
      <tp t="s">
        <v>#N/A Error:User does not have access</v>
        <stp/>
        <stp>##V3_BCURVESTRIPV12</stp>
        <stp>[PortfolioDaily Data.xlsx]DF Curve!R422C63</stp>
        <stp>S23</stp>
        <stp>Curvedate</stp>
        <stp>44860</stp>
        <tr r="BK422" s="7"/>
      </tp>
      <tp t="s">
        <v>#N/A Error:User does not have access</v>
        <stp/>
        <stp>##V3_BCURVESTRIPV12</stp>
        <stp>[PortfolioDaily Data.xlsx]DF Curve!R432C76</stp>
        <stp>S23</stp>
        <stp>Curvedate</stp>
        <stp>44874</stp>
        <tr r="BX432" s="7"/>
      </tp>
      <tp t="s">
        <v>#N/A Error:User does not have access</v>
        <stp/>
        <stp>##V3_BCURVESTRIPV12</stp>
        <stp>[PortfolioDaily Data.xlsx]DF Curve!R393C61</stp>
        <stp>S23</stp>
        <stp>Curvedate</stp>
        <stp>44819</stp>
        <tr r="BI393" s="7"/>
      </tp>
      <tp t="s">
        <v>#N/A Error:User does not have access</v>
        <stp/>
        <stp>##V3_BCURVESTRIPV12</stp>
        <stp>[PortfolioDaily Data.xlsx]DF Curve!R403C32</stp>
        <stp>S23</stp>
        <stp>Curvedate</stp>
        <stp>44833</stp>
        <tr r="AF403" s="7"/>
      </tp>
      <tp t="s">
        <v>#N/A Error:User does not have access</v>
        <stp/>
        <stp>##V3_BCURVESTRIPV12</stp>
        <stp>[PortfolioDaily Data.xlsx]DF Curve!R413C47</stp>
        <stp>S23</stp>
        <stp>Curvedate</stp>
        <stp>44847</stp>
        <tr r="AU413" s="7"/>
      </tp>
      <tp t="s">
        <v>#N/A Error:User does not have access</v>
        <stp/>
        <stp>##V3_BCURVESTRIPV12</stp>
        <stp>[PortfolioDaily Data.xlsx]DF Curve!R423C62</stp>
        <stp>S23</stp>
        <stp>Curvedate</stp>
        <stp>44861</stp>
        <tr r="BJ423" s="7"/>
      </tp>
      <tp t="s">
        <v>#N/A Error:User does not have access</v>
        <stp/>
        <stp>##V3_BCURVESTRIPV12</stp>
        <stp>[PortfolioDaily Data.xlsx]DF Curve!R433C77</stp>
        <stp>S23</stp>
        <stp>Curvedate</stp>
        <stp>44875</stp>
        <tr r="BY433" s="7"/>
      </tp>
      <tp t="s">
        <v>#N/A Error:User does not have access</v>
        <stp/>
        <stp>##V3_BCURVESTRIPV12</stp>
        <stp>[PortfolioDaily Data.xlsx]DF Curve!R400C31</stp>
        <stp>S23</stp>
        <stp>Curvedate</stp>
        <stp>44830</stp>
        <tr r="AE400" s="7"/>
      </tp>
      <tp t="s">
        <v>#N/A Error:User does not have access</v>
        <stp/>
        <stp>##V3_BCURVESTRIPV12</stp>
        <stp>[PortfolioDaily Data.xlsx]DF Curve!R410C44</stp>
        <stp>S23</stp>
        <stp>Curvedate</stp>
        <stp>44844</stp>
        <tr r="AR410" s="7"/>
      </tp>
      <tp t="s">
        <v>#N/A Error:User does not have access</v>
        <stp/>
        <stp>##V3_BCURVESTRIPV12</stp>
        <stp>[PortfolioDaily Data.xlsx]DF Curve!R430C70</stp>
        <stp>S23</stp>
        <stp>Curvedate</stp>
        <stp>44872</stp>
        <tr r="BR430" s="7"/>
      </tp>
      <tp t="s">
        <v>#N/A Error:User does not have access</v>
        <stp/>
        <stp>##V3_BCURVESTRIPV12</stp>
        <stp>[PortfolioDaily Data.xlsx]DF Curve!R440C83</stp>
        <stp>S23</stp>
        <stp>Curvedate</stp>
        <stp>44886</stp>
        <tr r="CE440" s="7"/>
      </tp>
      <tp t="s">
        <v>#N/A Error:User does not have access</v>
        <stp/>
        <stp>##V3_BCURVESTRIPV12</stp>
        <stp>[PortfolioDaily Data.xlsx]DF Curve!R401C30</stp>
        <stp>S23</stp>
        <stp>Curvedate</stp>
        <stp>44831</stp>
        <tr r="AD401" s="7"/>
      </tp>
      <tp t="s">
        <v>#N/A Error:User does not have access</v>
        <stp/>
        <stp>##V3_BCURVESTRIPV12</stp>
        <stp>[PortfolioDaily Data.xlsx]DF Curve!R411C45</stp>
        <stp>S23</stp>
        <stp>Curvedate</stp>
        <stp>44845</stp>
        <tr r="AS411" s="7"/>
      </tp>
      <tp t="s">
        <v>#N/A Error:User does not have access</v>
        <stp/>
        <stp>##V3_BCURVESTRIPV12</stp>
        <stp>[PortfolioDaily Data.xlsx]DF Curve!R431C71</stp>
        <stp>S23</stp>
        <stp>Curvedate</stp>
        <stp>44873</stp>
        <tr r="BS431" s="7"/>
      </tp>
      <tp t="s">
        <v>#N/A Error:User does not have access</v>
        <stp/>
        <stp>##V3_BCURVESTRIPV12</stp>
        <stp>[PortfolioDaily Data.xlsx]DF Curve!R441C82</stp>
        <stp>S23</stp>
        <stp>Curvedate</stp>
        <stp>44887</stp>
        <tr r="CD441" s="7"/>
      </tp>
      <tp t="s">
        <v>#N/A Error:User does not have access</v>
        <stp/>
        <stp>##V3_BCURVESTRIPV12</stp>
        <stp>[PortfolioDaily Data.xlsx]DF Curve!R386C69</stp>
        <stp>S23</stp>
        <stp>Curvedate</stp>
        <stp>44810</stp>
        <tr r="BQ386" s="7"/>
      </tp>
      <tp t="s">
        <v>#N/A Error:User does not have access</v>
        <stp/>
        <stp>##V3_BCURVESTRIPV12</stp>
        <stp>[PortfolioDaily Data.xlsx]DF Curve!R406C39</stp>
        <stp>S23</stp>
        <stp>Curvedate</stp>
        <stp>44838</stp>
        <tr r="AM406" s="7"/>
      </tp>
      <tp t="s">
        <v>#N/A Error:User does not have access</v>
        <stp/>
        <stp>##V3_BCURVESTRIPV12</stp>
        <stp>[PortfolioDaily Data.xlsx]DF Curve!R416C52</stp>
        <stp>S23</stp>
        <stp>Curvedate</stp>
        <stp>44852</stp>
        <tr r="AZ416" s="7"/>
      </tp>
      <tp t="s">
        <v>#N/A Error:User does not have access</v>
        <stp/>
        <stp>##V3_BCURVESTRIPV12</stp>
        <stp>[PortfolioDaily Data.xlsx]DF Curve!R426C65</stp>
        <stp>S23</stp>
        <stp>Curvedate</stp>
        <stp>44866</stp>
        <tr r="BM426" s="7"/>
      </tp>
      <tp t="s">
        <v>#N/A Error:User does not have access</v>
        <stp/>
        <stp>##V3_BCURVESTRIPV12</stp>
        <stp>[PortfolioDaily Data.xlsx]DF Curve!R436C82</stp>
        <stp>S23</stp>
        <stp>Curvedate</stp>
        <stp>44880</stp>
        <tr r="CD436" s="7"/>
      </tp>
      <tp t="s">
        <v>#N/A Error:User does not have access</v>
        <stp/>
        <stp>##V3_BCURVESTRIPV12</stp>
        <stp>[PortfolioDaily Data.xlsx]DF Curve!R446C91</stp>
        <stp>S23</stp>
        <stp>Curvedate</stp>
        <stp>44894</stp>
        <tr r="CM446" s="7"/>
      </tp>
      <tp t="s">
        <v>#N/A Error:User does not have access</v>
        <stp/>
        <stp>##V3_BCURVESTRIPV12</stp>
        <stp>[PortfolioDaily Data.xlsx]DF Curve!R387C68</stp>
        <stp>S23</stp>
        <stp>Curvedate</stp>
        <stp>44811</stp>
        <tr r="BP387" s="7"/>
      </tp>
      <tp t="s">
        <v>#N/A Error:User does not have access</v>
        <stp/>
        <stp>##V3_BCURVESTRIPV12</stp>
        <stp>[PortfolioDaily Data.xlsx]DF Curve!R407C38</stp>
        <stp>S23</stp>
        <stp>Curvedate</stp>
        <stp>44839</stp>
        <tr r="AL407" s="7"/>
      </tp>
      <tp t="s">
        <v>#N/A Error:User does not have access</v>
        <stp/>
        <stp>##V3_BCURVESTRIPV12</stp>
        <stp>[PortfolioDaily Data.xlsx]DF Curve!R417C53</stp>
        <stp>S23</stp>
        <stp>Curvedate</stp>
        <stp>44853</stp>
        <tr r="BA417" s="7"/>
      </tp>
      <tp t="s">
        <v>#N/A Error:User does not have access</v>
        <stp/>
        <stp>##V3_BCURVESTRIPV12</stp>
        <stp>[PortfolioDaily Data.xlsx]DF Curve!R427C64</stp>
        <stp>S23</stp>
        <stp>Curvedate</stp>
        <stp>44867</stp>
        <tr r="BL427" s="7"/>
      </tp>
      <tp t="s">
        <v>#N/A Error:User does not have access</v>
        <stp/>
        <stp>##V3_BCURVESTRIPV12</stp>
        <stp>[PortfolioDaily Data.xlsx]DF Curve!R437C83</stp>
        <stp>S23</stp>
        <stp>Curvedate</stp>
        <stp>44881</stp>
        <tr r="CE437" s="7"/>
      </tp>
      <tp t="s">
        <v>#N/A Error:User does not have access</v>
        <stp/>
        <stp>##V3_BCURVESTRIPV12</stp>
        <stp>[PortfolioDaily Data.xlsx]DF Curve!R447C90</stp>
        <stp>S23</stp>
        <stp>Curvedate</stp>
        <stp>44895</stp>
        <tr r="CL447" s="7"/>
      </tp>
      <tp t="s">
        <v>#N/A Error:User does not have access</v>
        <stp/>
        <stp>##V3_BCURVESTRIPV12</stp>
        <stp>[PortfolioDaily Data.xlsx]DF Curve!R394C58</stp>
        <stp>S23</stp>
        <stp>Curvedate</stp>
        <stp>44820</stp>
        <tr r="BF394" s="7"/>
      </tp>
      <tp t="s">
        <v>#N/A Error:User does not have access</v>
        <stp/>
        <stp>##V3_BCURVESTRIPV12</stp>
        <stp>[PortfolioDaily Data.xlsx]DF Curve!R404C35</stp>
        <stp>S23</stp>
        <stp>Curvedate</stp>
        <stp>44834</stp>
        <tr r="AI404" s="7"/>
      </tp>
      <tp t="s">
        <v>#N/A Error:User does not have access</v>
        <stp/>
        <stp>##V3_BCURVESTRIPV12</stp>
        <stp>[PortfolioDaily Data.xlsx]DF Curve!R414C48</stp>
        <stp>S23</stp>
        <stp>Curvedate</stp>
        <stp>44848</stp>
        <tr r="AV414" s="7"/>
      </tp>
      <tp t="s">
        <v>#N/A Error:User does not have access</v>
        <stp/>
        <stp>##V3_BCURVESTRIPV12</stp>
        <stp>[PortfolioDaily Data.xlsx]DF Curve!R424C61</stp>
        <stp>S23</stp>
        <stp>Curvedate</stp>
        <stp>44862</stp>
        <tr r="BI424" s="7"/>
      </tp>
      <tp t="s">
        <v>#N/A Error:User does not have access</v>
        <stp/>
        <stp>##V3_BCURVESTRIPV12</stp>
        <stp>[PortfolioDaily Data.xlsx]DF Curve!R434C74</stp>
        <stp>S23</stp>
        <stp>Curvedate</stp>
        <stp>44876</stp>
        <tr r="BV434" s="7"/>
      </tp>
      <tp t="s">
        <v>#N/A Error:User does not have access</v>
        <stp/>
        <stp>##V3_BCURVESTRIPV12</stp>
        <stp>[PortfolioDaily Data.xlsx]DF Curve!R444C95</stp>
        <stp>S23</stp>
        <stp>Curvedate</stp>
        <stp>44890</stp>
        <tr r="CQ444" s="7"/>
      </tp>
      <tp t="s">
        <v>#N/A Error:User does not have access</v>
        <stp/>
        <stp>##V3_BCURVESTRIPV12</stp>
        <stp>[PortfolioDaily Data.xlsx]DF Curve!R385C70</stp>
        <stp>S23</stp>
        <stp>Curvedate</stp>
        <stp>44809</stp>
        <tr r="BR385" s="7"/>
      </tp>
      <tp t="s">
        <v>#N/A Error:User does not have access</v>
        <stp/>
        <stp>##V3_BCURVESTRIPV12</stp>
        <stp>[PortfolioDaily Data.xlsx]DF Curve!R405C36</stp>
        <stp>S23</stp>
        <stp>Curvedate</stp>
        <stp>44837</stp>
        <tr r="AJ405" s="7"/>
      </tp>
      <tp t="s">
        <v>#N/A Error:User does not have access</v>
        <stp/>
        <stp>##V3_BCURVESTRIPV12</stp>
        <stp>[PortfolioDaily Data.xlsx]DF Curve!R415C51</stp>
        <stp>S23</stp>
        <stp>Curvedate</stp>
        <stp>44851</stp>
        <tr r="AY415" s="7"/>
      </tp>
      <tp t="s">
        <v>#N/A Error:User does not have access</v>
        <stp/>
        <stp>##V3_BCURVESTRIPV12</stp>
        <stp>[PortfolioDaily Data.xlsx]DF Curve!R425C66</stp>
        <stp>S23</stp>
        <stp>Curvedate</stp>
        <stp>44865</stp>
        <tr r="BN425" s="7"/>
      </tp>
      <tp t="s">
        <v>#N/A Error:User does not have access</v>
        <stp/>
        <stp>##V3_BCURVESTRIPV12</stp>
        <stp>[PortfolioDaily Data.xlsx]DF Curve!R445C96</stp>
        <stp>S23</stp>
        <stp>Curvedate</stp>
        <stp>44893</stp>
        <tr r="CR445" s="7"/>
      </tp>
      <tp t="s">
        <v>#N/A Error:User does not have access</v>
        <stp/>
        <stp>##V3_BCURVESTRIPV12</stp>
        <stp>[PortfolioDaily Data.xlsx]DF Curve!R408C41</stp>
        <stp>S23</stp>
        <stp>Curvedate</stp>
        <stp>44840</stp>
        <tr r="AO408" s="7"/>
      </tp>
      <tp t="s">
        <v>#N/A Error:User does not have access</v>
        <stp/>
        <stp>##V3_BCURVESTRIPV12</stp>
        <stp>[PortfolioDaily Data.xlsx]DF Curve!R418C54</stp>
        <stp>S23</stp>
        <stp>Curvedate</stp>
        <stp>44854</stp>
        <tr r="BB418" s="7"/>
      </tp>
      <tp t="s">
        <v>#N/A Error:User does not have access</v>
        <stp/>
        <stp>##V3_BCURVESTRIPV12</stp>
        <stp>[PortfolioDaily Data.xlsx]DF Curve!R438C80</stp>
        <stp>S23</stp>
        <stp>Curvedate</stp>
        <stp>44882</stp>
        <tr r="CB438" s="7"/>
      </tp>
      <tp t="s">
        <v>#N/A Error:User does not have access</v>
        <stp/>
        <stp>##V3_BCURVESTRIPV12</stp>
        <stp>[PortfolioDaily Data.xlsx]DF Curve!R448C93</stp>
        <stp>S23</stp>
        <stp>Curvedate</stp>
        <stp>44896</stp>
        <tr r="CO448" s="7"/>
      </tp>
      <tp t="s">
        <v>#N/A Error:User does not have access</v>
        <stp/>
        <stp>##V3_BCURVESTRIPV12</stp>
        <stp>[PortfolioDaily Data.xlsx]DF Curve!R409C40</stp>
        <stp>S23</stp>
        <stp>Curvedate</stp>
        <stp>44841</stp>
        <tr r="AN409" s="7"/>
      </tp>
      <tp t="s">
        <v>#N/A Error:User does not have access</v>
        <stp/>
        <stp>##V3_BCURVESTRIPV12</stp>
        <stp>[PortfolioDaily Data.xlsx]DF Curve!R419C55</stp>
        <stp>S23</stp>
        <stp>Curvedate</stp>
        <stp>44855</stp>
        <tr r="BC419" s="7"/>
      </tp>
      <tp t="s">
        <v>#N/A Error:User does not have access</v>
        <stp/>
        <stp>##V3_BCURVESTRIPV12</stp>
        <stp>[PortfolioDaily Data.xlsx]DF Curve!R439C81</stp>
        <stp>S23</stp>
        <stp>Curvedate</stp>
        <stp>44883</stp>
        <tr r="CC439" s="7"/>
      </tp>
      <tp t="s">
        <v>#N/A Error:User does not have access</v>
        <stp/>
        <stp>##V3_BCURVESTRIPV12</stp>
        <stp>[PortfolioDaily Data.xlsx]DF Curve!R449C92</stp>
        <stp>S23</stp>
        <stp>Curvedate</stp>
        <stp>44897</stp>
        <tr r="CN449" s="7"/>
      </tp>
      <tp t="s">
        <v>#N/A Error:User does not have access</v>
        <stp/>
        <stp>##V3_BCURVESTRIPV12</stp>
        <stp>[PortfolioDaily Data.xlsx]DF Curve!R392C61</stp>
        <stp>S23</stp>
        <stp>Curvedate</stp>
        <stp>44818</stp>
        <tr r="BI392" s="7"/>
      </tp>
      <tp t="s">
        <v>#N/A Error:User does not have access</v>
        <stp/>
        <stp>##V3_BCURVESTRIPV12</stp>
        <stp>[PortfolioDaily Data.xlsx]DF Curve!R402C32</stp>
        <stp>S23</stp>
        <stp>Curvedate</stp>
        <stp>44832</stp>
        <tr r="AF402" s="7"/>
      </tp>
      <tp t="s">
        <v>#N/A Error:User does not have access</v>
        <stp/>
        <stp>##V3_BCURVESTRIPV12</stp>
        <stp>[PortfolioDaily Data.xlsx]DF Curve!R412C47</stp>
        <stp>S23</stp>
        <stp>Curvedate</stp>
        <stp>44846</stp>
        <tr r="AU412" s="7"/>
      </tp>
      <tp t="s">
        <v>#N/A Error:User does not have access</v>
        <stp/>
        <stp>##V3_BCURVESTRIPV12</stp>
        <stp>[PortfolioDaily Data.xlsx]DF Curve!R422C62</stp>
        <stp>S23</stp>
        <stp>Curvedate</stp>
        <stp>44860</stp>
        <tr r="BJ422" s="7"/>
      </tp>
      <tp t="s">
        <v>#N/A Error:User does not have access</v>
        <stp/>
        <stp>##V3_BCURVESTRIPV12</stp>
        <stp>[PortfolioDaily Data.xlsx]DF Curve!R432C77</stp>
        <stp>S23</stp>
        <stp>Curvedate</stp>
        <stp>44874</stp>
        <tr r="BY432" s="7"/>
      </tp>
      <tp t="s">
        <v>#N/A Error:User does not have access</v>
        <stp/>
        <stp>##V3_BCURVESTRIPV12</stp>
        <stp>[PortfolioDaily Data.xlsx]DF Curve!R393C60</stp>
        <stp>S23</stp>
        <stp>Curvedate</stp>
        <stp>44819</stp>
        <tr r="BH393" s="7"/>
      </tp>
      <tp t="s">
        <v>#N/A Error:User does not have access</v>
        <stp/>
        <stp>##V3_BCURVESTRIPV12</stp>
        <stp>[PortfolioDaily Data.xlsx]DF Curve!R403C33</stp>
        <stp>S23</stp>
        <stp>Curvedate</stp>
        <stp>44833</stp>
        <tr r="AG403" s="7"/>
      </tp>
      <tp t="s">
        <v>#N/A Error:User does not have access</v>
        <stp/>
        <stp>##V3_BCURVESTRIPV12</stp>
        <stp>[PortfolioDaily Data.xlsx]DF Curve!R413C46</stp>
        <stp>S23</stp>
        <stp>Curvedate</stp>
        <stp>44847</stp>
        <tr r="AT413" s="7"/>
      </tp>
      <tp t="s">
        <v>#N/A Error:User does not have access</v>
        <stp/>
        <stp>##V3_BCURVESTRIPV12</stp>
        <stp>[PortfolioDaily Data.xlsx]DF Curve!R423C63</stp>
        <stp>S23</stp>
        <stp>Curvedate</stp>
        <stp>44861</stp>
        <tr r="BK423" s="7"/>
      </tp>
      <tp t="s">
        <v>#N/A Error:User does not have access</v>
        <stp/>
        <stp>##V3_BCURVESTRIPV12</stp>
        <stp>[PortfolioDaily Data.xlsx]DF Curve!R433C76</stp>
        <stp>S23</stp>
        <stp>Curvedate</stp>
        <stp>44875</stp>
        <tr r="BX433" s="7"/>
      </tp>
      <tp t="s">
        <v>#N/A Error:User does not have access</v>
        <stp/>
        <stp>##V3_BCURVESTRIPV12</stp>
        <stp>[PortfolioDaily Data.xlsx]DF Curve!R400C30</stp>
        <stp>S23</stp>
        <stp>Curvedate</stp>
        <stp>44830</stp>
        <tr r="AD400" s="7"/>
      </tp>
      <tp t="s">
        <v>#N/A Error:User does not have access</v>
        <stp/>
        <stp>##V3_BCURVESTRIPV12</stp>
        <stp>[PortfolioDaily Data.xlsx]DF Curve!R410C45</stp>
        <stp>S23</stp>
        <stp>Curvedate</stp>
        <stp>44844</stp>
        <tr r="AS410" s="7"/>
      </tp>
      <tp t="s">
        <v>#N/A Error:User does not have access</v>
        <stp/>
        <stp>##V3_BCURVESTRIPV12</stp>
        <stp>[PortfolioDaily Data.xlsx]DF Curve!R430C71</stp>
        <stp>S23</stp>
        <stp>Curvedate</stp>
        <stp>44872</stp>
        <tr r="BS430" s="7"/>
      </tp>
      <tp t="s">
        <v>#N/A Error:User does not have access</v>
        <stp/>
        <stp>##V3_BCURVESTRIPV12</stp>
        <stp>[PortfolioDaily Data.xlsx]DF Curve!R440C82</stp>
        <stp>S23</stp>
        <stp>Curvedate</stp>
        <stp>44886</stp>
        <tr r="CD440" s="7"/>
      </tp>
      <tp t="s">
        <v>#N/A Error:User does not have access</v>
        <stp/>
        <stp>##V3_BCURVESTRIPV12</stp>
        <stp>[PortfolioDaily Data.xlsx]DF Curve!R401C31</stp>
        <stp>S23</stp>
        <stp>Curvedate</stp>
        <stp>44831</stp>
        <tr r="AE401" s="7"/>
      </tp>
      <tp t="s">
        <v>#N/A Error:User does not have access</v>
        <stp/>
        <stp>##V3_BCURVESTRIPV12</stp>
        <stp>[PortfolioDaily Data.xlsx]DF Curve!R411C44</stp>
        <stp>S23</stp>
        <stp>Curvedate</stp>
        <stp>44845</stp>
        <tr r="AR411" s="7"/>
      </tp>
      <tp t="s">
        <v>#N/A Error:User does not have access</v>
        <stp/>
        <stp>##V3_BCURVESTRIPV12</stp>
        <stp>[PortfolioDaily Data.xlsx]DF Curve!R431C70</stp>
        <stp>S23</stp>
        <stp>Curvedate</stp>
        <stp>44873</stp>
        <tr r="BR431" s="7"/>
      </tp>
      <tp t="s">
        <v>#N/A Error:User does not have access</v>
        <stp/>
        <stp>##V3_BCURVESTRIPV12</stp>
        <stp>[PortfolioDaily Data.xlsx]DF Curve!R441C83</stp>
        <stp>S23</stp>
        <stp>Curvedate</stp>
        <stp>44887</stp>
        <tr r="CE441" s="7"/>
      </tp>
      <tp t="s">
        <v>#N/A Error:User does not have access</v>
        <stp/>
        <stp>##V3_BCURVESTRIPV12</stp>
        <stp>[PortfolioDaily Data.xlsx]DF Curve!R386C68</stp>
        <stp>S23</stp>
        <stp>Curvedate</stp>
        <stp>44810</stp>
        <tr r="BP386" s="7"/>
      </tp>
      <tp t="s">
        <v>#N/A Error:User does not have access</v>
        <stp/>
        <stp>##V3_BCURVESTRIPV12</stp>
        <stp>[PortfolioDaily Data.xlsx]DF Curve!R406C38</stp>
        <stp>S23</stp>
        <stp>Curvedate</stp>
        <stp>44838</stp>
        <tr r="AL406" s="7"/>
      </tp>
      <tp t="s">
        <v>#N/A Error:User does not have access</v>
        <stp/>
        <stp>##V3_BCURVESTRIPV12</stp>
        <stp>[PortfolioDaily Data.xlsx]DF Curve!R416C53</stp>
        <stp>S23</stp>
        <stp>Curvedate</stp>
        <stp>44852</stp>
        <tr r="BA416" s="7"/>
      </tp>
      <tp t="s">
        <v>#N/A Error:User does not have access</v>
        <stp/>
        <stp>##V3_BCURVESTRIPV12</stp>
        <stp>[PortfolioDaily Data.xlsx]DF Curve!R426C64</stp>
        <stp>S23</stp>
        <stp>Curvedate</stp>
        <stp>44866</stp>
        <tr r="BL426" s="7"/>
      </tp>
      <tp t="s">
        <v>#N/A Error:User does not have access</v>
        <stp/>
        <stp>##V3_BCURVESTRIPV12</stp>
        <stp>[PortfolioDaily Data.xlsx]DF Curve!R436C83</stp>
        <stp>S23</stp>
        <stp>Curvedate</stp>
        <stp>44880</stp>
        <tr r="CE436" s="7"/>
      </tp>
      <tp t="s">
        <v>#N/A Error:User does not have access</v>
        <stp/>
        <stp>##V3_BCURVESTRIPV12</stp>
        <stp>[PortfolioDaily Data.xlsx]DF Curve!R446C90</stp>
        <stp>S23</stp>
        <stp>Curvedate</stp>
        <stp>44894</stp>
        <tr r="CL446" s="7"/>
      </tp>
      <tp t="s">
        <v>#N/A Error:User does not have access</v>
        <stp/>
        <stp>##V3_BCURVESTRIPV12</stp>
        <stp>[PortfolioDaily Data.xlsx]DF Curve!R387C69</stp>
        <stp>S23</stp>
        <stp>Curvedate</stp>
        <stp>44811</stp>
        <tr r="BQ387" s="7"/>
      </tp>
      <tp t="s">
        <v>#N/A Error:User does not have access</v>
        <stp/>
        <stp>##V3_BCURVESTRIPV12</stp>
        <stp>[PortfolioDaily Data.xlsx]DF Curve!R407C39</stp>
        <stp>S23</stp>
        <stp>Curvedate</stp>
        <stp>44839</stp>
        <tr r="AM407" s="7"/>
      </tp>
      <tp t="s">
        <v>#N/A Error:User does not have access</v>
        <stp/>
        <stp>##V3_BCURVESTRIPV12</stp>
        <stp>[PortfolioDaily Data.xlsx]DF Curve!R417C52</stp>
        <stp>S23</stp>
        <stp>Curvedate</stp>
        <stp>44853</stp>
        <tr r="AZ417" s="7"/>
      </tp>
      <tp t="s">
        <v>#N/A Error:User does not have access</v>
        <stp/>
        <stp>##V3_BCURVESTRIPV12</stp>
        <stp>[PortfolioDaily Data.xlsx]DF Curve!R427C65</stp>
        <stp>S23</stp>
        <stp>Curvedate</stp>
        <stp>44867</stp>
        <tr r="BM427" s="7"/>
      </tp>
      <tp t="s">
        <v>#N/A Error:User does not have access</v>
        <stp/>
        <stp>##V3_BCURVESTRIPV12</stp>
        <stp>[PortfolioDaily Data.xlsx]DF Curve!R437C82</stp>
        <stp>S23</stp>
        <stp>Curvedate</stp>
        <stp>44881</stp>
        <tr r="CD437" s="7"/>
      </tp>
      <tp t="s">
        <v>#N/A Error:User does not have access</v>
        <stp/>
        <stp>##V3_BCURVESTRIPV12</stp>
        <stp>[PortfolioDaily Data.xlsx]DF Curve!R447C91</stp>
        <stp>S23</stp>
        <stp>Curvedate</stp>
        <stp>44895</stp>
        <tr r="CM447" s="7"/>
      </tp>
      <tp t="s">
        <v>#N/A Error:User does not have access</v>
        <stp/>
        <stp>##V3_BCURVESTRIPV12</stp>
        <stp>[PortfolioDaily Data.xlsx]DF Curve!R394C59</stp>
        <stp>S23</stp>
        <stp>Curvedate</stp>
        <stp>44820</stp>
        <tr r="BG394" s="7"/>
      </tp>
      <tp t="s">
        <v>#N/A Error:User does not have access</v>
        <stp/>
        <stp>##V3_BCURVESTRIPV12</stp>
        <stp>[PortfolioDaily Data.xlsx]DF Curve!R404C34</stp>
        <stp>S23</stp>
        <stp>Curvedate</stp>
        <stp>44834</stp>
        <tr r="AH404" s="7"/>
      </tp>
      <tp t="s">
        <v>#N/A Error:User does not have access</v>
        <stp/>
        <stp>##V3_BCURVESTRIPV12</stp>
        <stp>[PortfolioDaily Data.xlsx]DF Curve!R414C49</stp>
        <stp>S23</stp>
        <stp>Curvedate</stp>
        <stp>44848</stp>
        <tr r="AW414" s="7"/>
      </tp>
      <tp t="s">
        <v>#N/A Error:User does not have access</v>
        <stp/>
        <stp>##V3_BCURVESTRIPV12</stp>
        <stp>[PortfolioDaily Data.xlsx]DF Curve!R424C60</stp>
        <stp>S23</stp>
        <stp>Curvedate</stp>
        <stp>44862</stp>
        <tr r="BH424" s="7"/>
      </tp>
      <tp t="s">
        <v>#N/A Error:User does not have access</v>
        <stp/>
        <stp>##V3_BCURVESTRIPV12</stp>
        <stp>[PortfolioDaily Data.xlsx]DF Curve!R434C75</stp>
        <stp>S23</stp>
        <stp>Curvedate</stp>
        <stp>44876</stp>
        <tr r="BW434" s="7"/>
      </tp>
      <tp t="s">
        <v>#N/A Error:User does not have access</v>
        <stp/>
        <stp>##V3_BCURVESTRIPV12</stp>
        <stp>[PortfolioDaily Data.xlsx]DF Curve!R444C94</stp>
        <stp>S23</stp>
        <stp>Curvedate</stp>
        <stp>44890</stp>
        <tr r="CP444" s="7"/>
      </tp>
      <tp t="s">
        <v>#N/A Error:User does not have access</v>
        <stp/>
        <stp>##V3_BCURVESTRIPV12</stp>
        <stp>[PortfolioDaily Data.xlsx]DF Curve!R385C71</stp>
        <stp>S23</stp>
        <stp>Curvedate</stp>
        <stp>44809</stp>
        <tr r="BS385" s="7"/>
      </tp>
      <tp t="s">
        <v>#N/A Error:User does not have access</v>
        <stp/>
        <stp>##V3_BCURVESTRIPV12</stp>
        <stp>[PortfolioDaily Data.xlsx]DF Curve!R405C37</stp>
        <stp>S23</stp>
        <stp>Curvedate</stp>
        <stp>44837</stp>
        <tr r="AK405" s="7"/>
      </tp>
      <tp t="s">
        <v>#N/A Error:User does not have access</v>
        <stp/>
        <stp>##V3_BCURVESTRIPV12</stp>
        <stp>[PortfolioDaily Data.xlsx]DF Curve!R415C50</stp>
        <stp>S23</stp>
        <stp>Curvedate</stp>
        <stp>44851</stp>
        <tr r="AX415" s="7"/>
      </tp>
      <tp t="s">
        <v>#N/A Error:User does not have access</v>
        <stp/>
        <stp>##V3_BCURVESTRIPV12</stp>
        <stp>[PortfolioDaily Data.xlsx]DF Curve!R425C67</stp>
        <stp>S23</stp>
        <stp>Curvedate</stp>
        <stp>44865</stp>
        <tr r="BO425" s="7"/>
      </tp>
      <tp t="s">
        <v>#N/A Error:User does not have access</v>
        <stp/>
        <stp>##V3_BCURVESTRIPV12</stp>
        <stp>[PortfolioDaily Data.xlsx]DF Curve!R445C97</stp>
        <stp>S23</stp>
        <stp>Curvedate</stp>
        <stp>44893</stp>
        <tr r="CS445" s="7"/>
      </tp>
      <tp t="s">
        <v>#N/A Error:User does not have access</v>
        <stp/>
        <stp>##V3_BCURVESTRIPV12</stp>
        <stp>[PortfolioDaily Data.xlsx]DF Curve!R408C40</stp>
        <stp>S23</stp>
        <stp>Curvedate</stp>
        <stp>44840</stp>
        <tr r="AN408" s="7"/>
      </tp>
      <tp t="s">
        <v>#N/A Error:User does not have access</v>
        <stp/>
        <stp>##V3_BCURVESTRIPV12</stp>
        <stp>[PortfolioDaily Data.xlsx]DF Curve!R418C55</stp>
        <stp>S23</stp>
        <stp>Curvedate</stp>
        <stp>44854</stp>
        <tr r="BC418" s="7"/>
      </tp>
      <tp t="s">
        <v>#N/A Error:User does not have access</v>
        <stp/>
        <stp>##V3_BCURVESTRIPV12</stp>
        <stp>[PortfolioDaily Data.xlsx]DF Curve!R438C81</stp>
        <stp>S23</stp>
        <stp>Curvedate</stp>
        <stp>44882</stp>
        <tr r="CC438" s="7"/>
      </tp>
      <tp t="s">
        <v>#N/A Error:User does not have access</v>
        <stp/>
        <stp>##V3_BCURVESTRIPV12</stp>
        <stp>[PortfolioDaily Data.xlsx]DF Curve!R448C92</stp>
        <stp>S23</stp>
        <stp>Curvedate</stp>
        <stp>44896</stp>
        <tr r="CN448" s="7"/>
      </tp>
      <tp t="s">
        <v>#N/A Error:User does not have access</v>
        <stp/>
        <stp>##V3_BCURVESTRIPV12</stp>
        <stp>[PortfolioDaily Data.xlsx]DF Curve!R409C41</stp>
        <stp>S23</stp>
        <stp>Curvedate</stp>
        <stp>44841</stp>
        <tr r="AO409" s="7"/>
      </tp>
      <tp t="s">
        <v>#N/A Error:User does not have access</v>
        <stp/>
        <stp>##V3_BCURVESTRIPV12</stp>
        <stp>[PortfolioDaily Data.xlsx]DF Curve!R419C54</stp>
        <stp>S23</stp>
        <stp>Curvedate</stp>
        <stp>44855</stp>
        <tr r="BB419" s="7"/>
      </tp>
      <tp t="s">
        <v>#N/A Error:User does not have access</v>
        <stp/>
        <stp>##V3_BCURVESTRIPV12</stp>
        <stp>[PortfolioDaily Data.xlsx]DF Curve!R439C80</stp>
        <stp>S23</stp>
        <stp>Curvedate</stp>
        <stp>44883</stp>
        <tr r="CB439" s="7"/>
      </tp>
      <tp t="s">
        <v>#N/A Error:User does not have access</v>
        <stp/>
        <stp>##V3_BCURVESTRIPV12</stp>
        <stp>[PortfolioDaily Data.xlsx]DF Curve!R449C93</stp>
        <stp>S23</stp>
        <stp>Curvedate</stp>
        <stp>44897</stp>
        <tr r="CO449" s="7"/>
      </tp>
      <tp t="s">
        <v>#N/A Error:User does not have access</v>
        <stp/>
        <stp>##V3_BCURVESTRIPV12</stp>
        <stp>[PortfolioDaily Data.xlsx]DF Curve!R392C66</stp>
        <stp>S23</stp>
        <stp>Curvedate</stp>
        <stp>44818</stp>
        <tr r="BN392" s="7"/>
      </tp>
      <tp t="s">
        <v>#N/A Error:User does not have access</v>
        <stp/>
        <stp>##V3_BCURVESTRIPV12</stp>
        <stp>[PortfolioDaily Data.xlsx]DF Curve!R402C35</stp>
        <stp>S23</stp>
        <stp>Curvedate</stp>
        <stp>44832</stp>
        <tr r="AI402" s="7"/>
      </tp>
      <tp t="s">
        <v>#N/A Error:User does not have access</v>
        <stp/>
        <stp>##V3_BCURVESTRIPV12</stp>
        <stp>[PortfolioDaily Data.xlsx]DF Curve!R412C40</stp>
        <stp>S23</stp>
        <stp>Curvedate</stp>
        <stp>44846</stp>
        <tr r="AN412" s="7"/>
      </tp>
      <tp t="s">
        <v>#N/A Error:User does not have access</v>
        <stp/>
        <stp>##V3_BCURVESTRIPV12</stp>
        <stp>[PortfolioDaily Data.xlsx]DF Curve!R422C65</stp>
        <stp>S23</stp>
        <stp>Curvedate</stp>
        <stp>44860</stp>
        <tr r="BM422" s="7"/>
      </tp>
      <tp t="s">
        <v>#N/A Error:User does not have access</v>
        <stp/>
        <stp>##V3_BCURVESTRIPV12</stp>
        <stp>[PortfolioDaily Data.xlsx]DF Curve!R432C70</stp>
        <stp>S23</stp>
        <stp>Curvedate</stp>
        <stp>44874</stp>
        <tr r="BR432" s="7"/>
      </tp>
      <tp t="s">
        <v>#N/A Error:User does not have access</v>
        <stp/>
        <stp>##V3_BCURVESTRIPV12</stp>
        <stp>[PortfolioDaily Data.xlsx]DF Curve!R393C67</stp>
        <stp>S23</stp>
        <stp>Curvedate</stp>
        <stp>44819</stp>
        <tr r="BO393" s="7"/>
      </tp>
      <tp t="s">
        <v>#N/A Error:User does not have access</v>
        <stp/>
        <stp>##V3_BCURVESTRIPV12</stp>
        <stp>[PortfolioDaily Data.xlsx]DF Curve!R403C34</stp>
        <stp>S23</stp>
        <stp>Curvedate</stp>
        <stp>44833</stp>
        <tr r="AH403" s="7"/>
      </tp>
      <tp t="s">
        <v>#N/A Error:User does not have access</v>
        <stp/>
        <stp>##V3_BCURVESTRIPV12</stp>
        <stp>[PortfolioDaily Data.xlsx]DF Curve!R413C41</stp>
        <stp>S23</stp>
        <stp>Curvedate</stp>
        <stp>44847</stp>
        <tr r="AO413" s="7"/>
      </tp>
      <tp t="s">
        <v>#N/A Error:User does not have access</v>
        <stp/>
        <stp>##V3_BCURVESTRIPV12</stp>
        <stp>[PortfolioDaily Data.xlsx]DF Curve!R423C64</stp>
        <stp>S23</stp>
        <stp>Curvedate</stp>
        <stp>44861</stp>
        <tr r="BL423" s="7"/>
      </tp>
      <tp t="s">
        <v>#N/A Error:User does not have access</v>
        <stp/>
        <stp>##V3_BCURVESTRIPV12</stp>
        <stp>[PortfolioDaily Data.xlsx]DF Curve!R433C71</stp>
        <stp>S23</stp>
        <stp>Curvedate</stp>
        <stp>44875</stp>
        <tr r="BS433" s="7"/>
      </tp>
      <tp t="s">
        <v>#N/A Error:User does not have access</v>
        <stp/>
        <stp>##V3_BCURVESTRIPV12</stp>
        <stp>[PortfolioDaily Data.xlsx]DF Curve!R390C68</stp>
        <stp>S23</stp>
        <stp>Curvedate</stp>
        <stp>44816</stp>
        <tr r="BP390" s="7"/>
      </tp>
      <tp t="s">
        <v>#N/A Error:User does not have access</v>
        <stp/>
        <stp>##V3_BCURVESTRIPV12</stp>
        <stp>[PortfolioDaily Data.xlsx]DF Curve!R400C37</stp>
        <stp>S23</stp>
        <stp>Curvedate</stp>
        <stp>44830</stp>
        <tr r="AK400" s="7"/>
      </tp>
      <tp t="s">
        <v>#N/A Error:User does not have access</v>
        <stp/>
        <stp>##V3_BCURVESTRIPV12</stp>
        <stp>[PortfolioDaily Data.xlsx]DF Curve!R410C42</stp>
        <stp>S23</stp>
        <stp>Curvedate</stp>
        <stp>44844</stp>
        <tr r="AP410" s="7"/>
      </tp>
      <tp t="s">
        <v>#N/A Error:User does not have access</v>
        <stp/>
        <stp>##V3_BCURVESTRIPV12</stp>
        <stp>[PortfolioDaily Data.xlsx]DF Curve!R430C76</stp>
        <stp>S23</stp>
        <stp>Curvedate</stp>
        <stp>44872</stp>
        <tr r="BX430" s="7"/>
      </tp>
      <tp t="s">
        <v>#N/A Error:User does not have access</v>
        <stp/>
        <stp>##V3_BCURVESTRIPV12</stp>
        <stp>[PortfolioDaily Data.xlsx]DF Curve!R440C85</stp>
        <stp>S23</stp>
        <stp>Curvedate</stp>
        <stp>44886</stp>
        <tr r="CG440" s="7"/>
      </tp>
      <tp t="s">
        <v>#N/A Error:User does not have access</v>
        <stp/>
        <stp>##V3_BCURVESTRIPV12</stp>
        <stp>[PortfolioDaily Data.xlsx]DF Curve!R391C69</stp>
        <stp>S23</stp>
        <stp>Curvedate</stp>
        <stp>44817</stp>
        <tr r="BQ391" s="7"/>
      </tp>
      <tp t="s">
        <v>#N/A Error:User does not have access</v>
        <stp/>
        <stp>##V3_BCURVESTRIPV12</stp>
        <stp>[PortfolioDaily Data.xlsx]DF Curve!R401C36</stp>
        <stp>S23</stp>
        <stp>Curvedate</stp>
        <stp>44831</stp>
        <tr r="AJ401" s="7"/>
      </tp>
      <tp t="s">
        <v>#N/A Error:User does not have access</v>
        <stp/>
        <stp>##V3_BCURVESTRIPV12</stp>
        <stp>[PortfolioDaily Data.xlsx]DF Curve!R411C43</stp>
        <stp>S23</stp>
        <stp>Curvedate</stp>
        <stp>44845</stp>
        <tr r="AQ411" s="7"/>
      </tp>
      <tp t="s">
        <v>#N/A Error:User does not have access</v>
        <stp/>
        <stp>##V3_BCURVESTRIPV12</stp>
        <stp>[PortfolioDaily Data.xlsx]DF Curve!R431C77</stp>
        <stp>S23</stp>
        <stp>Curvedate</stp>
        <stp>44873</stp>
        <tr r="BY431" s="7"/>
      </tp>
      <tp t="s">
        <v>#N/A Error:User does not have access</v>
        <stp/>
        <stp>##V3_BCURVESTRIPV12</stp>
        <stp>[PortfolioDaily Data.xlsx]DF Curve!R441C84</stp>
        <stp>S23</stp>
        <stp>Curvedate</stp>
        <stp>44887</stp>
        <tr r="CF441" s="7"/>
      </tp>
      <tp t="s">
        <v>#N/A Error:User does not have access</v>
        <stp/>
        <stp>##V3_BCURVESTRIPV12</stp>
        <stp>[PortfolioDaily Data.xlsx]DF Curve!R416C54</stp>
        <stp>S23</stp>
        <stp>Curvedate</stp>
        <stp>44852</stp>
        <tr r="BB416" s="7"/>
      </tp>
      <tp t="s">
        <v>#N/A Error:User does not have access</v>
        <stp/>
        <stp>##V3_BCURVESTRIPV12</stp>
        <stp>[PortfolioDaily Data.xlsx]DF Curve!R426C63</stp>
        <stp>S23</stp>
        <stp>Curvedate</stp>
        <stp>44866</stp>
        <tr r="BK426" s="7"/>
      </tp>
      <tp t="s">
        <v>#N/A Error:User does not have access</v>
        <stp/>
        <stp>##V3_BCURVESTRIPV12</stp>
        <stp>[PortfolioDaily Data.xlsx]DF Curve!R436C84</stp>
        <stp>S23</stp>
        <stp>Curvedate</stp>
        <stp>44880</stp>
        <tr r="CF436" s="7"/>
      </tp>
      <tp t="s">
        <v>#N/A Error:User does not have access</v>
        <stp/>
        <stp>##V3_BCURVESTRIPV12</stp>
        <stp>[PortfolioDaily Data.xlsx]DF Curve!R446C97</stp>
        <stp>S23</stp>
        <stp>Curvedate</stp>
        <stp>44894</stp>
        <tr r="CS446" s="7"/>
      </tp>
      <tp t="s">
        <v>#N/A Error:User does not have access</v>
        <stp/>
        <stp>##V3_BCURVESTRIPV12</stp>
        <stp>[PortfolioDaily Data.xlsx]DF Curve!R417C55</stp>
        <stp>S23</stp>
        <stp>Curvedate</stp>
        <stp>44853</stp>
        <tr r="BC417" s="7"/>
      </tp>
      <tp t="s">
        <v>#N/A Error:User does not have access</v>
        <stp/>
        <stp>##V3_BCURVESTRIPV12</stp>
        <stp>[PortfolioDaily Data.xlsx]DF Curve!R427C62</stp>
        <stp>S23</stp>
        <stp>Curvedate</stp>
        <stp>44867</stp>
        <tr r="BJ427" s="7"/>
      </tp>
      <tp t="s">
        <v>#N/A Error:User does not have access</v>
        <stp/>
        <stp>##V3_BCURVESTRIPV12</stp>
        <stp>[PortfolioDaily Data.xlsx]DF Curve!R437C85</stp>
        <stp>S23</stp>
        <stp>Curvedate</stp>
        <stp>44881</stp>
        <tr r="CG437" s="7"/>
      </tp>
      <tp t="s">
        <v>#N/A Error:User does not have access</v>
        <stp/>
        <stp>##V3_BCURVESTRIPV12</stp>
        <stp>[PortfolioDaily Data.xlsx]DF Curve!R447C96</stp>
        <stp>S23</stp>
        <stp>Curvedate</stp>
        <stp>44895</stp>
        <tr r="CR447" s="7"/>
      </tp>
      <tp t="s">
        <v>#N/A Error:User does not have access</v>
        <stp/>
        <stp>##V3_BCURVESTRIPV12</stp>
        <stp>[PortfolioDaily Data.xlsx]DF Curve!R384C79</stp>
        <stp>S23</stp>
        <stp>Curvedate</stp>
        <stp>44806</stp>
        <tr r="CA384" s="7"/>
      </tp>
      <tp t="s">
        <v>#N/A Error:User does not have access</v>
        <stp/>
        <stp>##V3_BCURVESTRIPV12</stp>
        <stp>[PortfolioDaily Data.xlsx]DF Curve!R404C33</stp>
        <stp>S23</stp>
        <stp>Curvedate</stp>
        <stp>44834</stp>
        <tr r="AG404" s="7"/>
      </tp>
      <tp t="s">
        <v>#N/A Error:User does not have access</v>
        <stp/>
        <stp>##V3_BCURVESTRIPV12</stp>
        <stp>[PortfolioDaily Data.xlsx]DF Curve!R424C67</stp>
        <stp>S23</stp>
        <stp>Curvedate</stp>
        <stp>44862</stp>
        <tr r="BO424" s="7"/>
      </tp>
      <tp t="s">
        <v>#N/A Error:User does not have access</v>
        <stp/>
        <stp>##V3_BCURVESTRIPV12</stp>
        <stp>[PortfolioDaily Data.xlsx]DF Curve!R434C72</stp>
        <stp>S23</stp>
        <stp>Curvedate</stp>
        <stp>44876</stp>
        <tr r="BT434" s="7"/>
      </tp>
      <tp t="s">
        <v>#N/A Error:User does not have access</v>
        <stp/>
        <stp>##V3_BCURVESTRIPV12</stp>
        <stp>[PortfolioDaily Data.xlsx]DF Curve!R444C93</stp>
        <stp>S23</stp>
        <stp>Curvedate</stp>
        <stp>44890</stp>
        <tr r="CO444" s="7"/>
      </tp>
      <tp t="s">
        <v>#N/A Error:User does not have access</v>
        <stp/>
        <stp>##V3_BCURVESTRIPV12</stp>
        <stp>[PortfolioDaily Data.xlsx]DF Curve!R385C76</stp>
        <stp>S23</stp>
        <stp>Curvedate</stp>
        <stp>44809</stp>
        <tr r="BX385" s="7"/>
      </tp>
      <tp t="s">
        <v>#N/A Error:User does not have access</v>
        <stp/>
        <stp>##V3_BCURVESTRIPV12</stp>
        <stp>[PortfolioDaily Data.xlsx]DF Curve!R405C30</stp>
        <stp>S23</stp>
        <stp>Curvedate</stp>
        <stp>44837</stp>
        <tr r="AD405" s="7"/>
      </tp>
      <tp t="s">
        <v>#N/A Error:User does not have access</v>
        <stp/>
        <stp>##V3_BCURVESTRIPV12</stp>
        <stp>[PortfolioDaily Data.xlsx]DF Curve!R415C57</stp>
        <stp>S23</stp>
        <stp>Curvedate</stp>
        <stp>44851</stp>
        <tr r="BE415" s="7"/>
      </tp>
      <tp t="s">
        <v>#N/A Error:User does not have access</v>
        <stp/>
        <stp>##V3_BCURVESTRIPV12</stp>
        <stp>[PortfolioDaily Data.xlsx]DF Curve!R425C60</stp>
        <stp>S23</stp>
        <stp>Curvedate</stp>
        <stp>44865</stp>
        <tr r="BH425" s="7"/>
      </tp>
      <tp t="s">
        <v>#N/A Error:User does not have access</v>
        <stp/>
        <stp>##V3_BCURVESTRIPV12</stp>
        <stp>[PortfolioDaily Data.xlsx]DF Curve!R445C90</stp>
        <stp>S23</stp>
        <stp>Curvedate</stp>
        <stp>44893</stp>
        <tr r="CL445" s="7"/>
      </tp>
      <tp t="s">
        <v>#N/A Error:User does not have access</v>
        <stp/>
        <stp>##V3_BCURVESTRIPV12</stp>
        <stp>[PortfolioDaily Data.xlsx]DF Curve!R398C58</stp>
        <stp>S23</stp>
        <stp>Curvedate</stp>
        <stp>44826</stp>
        <tr r="BF398" s="7"/>
      </tp>
      <tp t="s">
        <v>#N/A Error:User does not have access</v>
        <stp/>
        <stp>##V3_BCURVESTRIPV12</stp>
        <stp>[PortfolioDaily Data.xlsx]DF Curve!R408C47</stp>
        <stp>S23</stp>
        <stp>Curvedate</stp>
        <stp>44840</stp>
        <tr r="AU408" s="7"/>
      </tp>
      <tp t="s">
        <v>#N/A Error:User does not have access</v>
        <stp/>
        <stp>##V3_BCURVESTRIPV12</stp>
        <stp>[PortfolioDaily Data.xlsx]DF Curve!R418C52</stp>
        <stp>S23</stp>
        <stp>Curvedate</stp>
        <stp>44854</stp>
        <tr r="AZ418" s="7"/>
      </tp>
      <tp t="s">
        <v>#N/A Error:User does not have access</v>
        <stp/>
        <stp>##V3_BCURVESTRIPV12</stp>
        <stp>[PortfolioDaily Data.xlsx]DF Curve!R438C86</stp>
        <stp>S23</stp>
        <stp>Curvedate</stp>
        <stp>44882</stp>
        <tr r="CH438" s="7"/>
      </tp>
      <tp t="s">
        <v>#N/A Error:User does not have access</v>
        <stp/>
        <stp>##V3_BCURVESTRIPV12</stp>
        <stp>[PortfolioDaily Data.xlsx]DF Curve!R448C95</stp>
        <stp>S23</stp>
        <stp>Curvedate</stp>
        <stp>44896</stp>
        <tr r="CQ448" s="7"/>
      </tp>
      <tp t="s">
        <v>#N/A Error:User does not have access</v>
        <stp/>
        <stp>##V3_BCURVESTRIPV12</stp>
        <stp>[PortfolioDaily Data.xlsx]DF Curve!R399C59</stp>
        <stp>S23</stp>
        <stp>Curvedate</stp>
        <stp>44827</stp>
        <tr r="BG399" s="7"/>
      </tp>
      <tp t="s">
        <v>#N/A Error:User does not have access</v>
        <stp/>
        <stp>##V3_BCURVESTRIPV12</stp>
        <stp>[PortfolioDaily Data.xlsx]DF Curve!R409C46</stp>
        <stp>S23</stp>
        <stp>Curvedate</stp>
        <stp>44841</stp>
        <tr r="AT409" s="7"/>
      </tp>
      <tp t="s">
        <v>#N/A Error:User does not have access</v>
        <stp/>
        <stp>##V3_BCURVESTRIPV12</stp>
        <stp>[PortfolioDaily Data.xlsx]DF Curve!R419C53</stp>
        <stp>S23</stp>
        <stp>Curvedate</stp>
        <stp>44855</stp>
        <tr r="BA419" s="7"/>
      </tp>
      <tp t="s">
        <v>#N/A Error:User does not have access</v>
        <stp/>
        <stp>##V3_BCURVESTRIPV12</stp>
        <stp>[PortfolioDaily Data.xlsx]DF Curve!R439C87</stp>
        <stp>S23</stp>
        <stp>Curvedate</stp>
        <stp>44883</stp>
        <tr r="CI439" s="7"/>
      </tp>
      <tp t="s">
        <v>#N/A Error:User does not have access</v>
        <stp/>
        <stp>##V3_BCURVESTRIPV12</stp>
        <stp>[PortfolioDaily Data.xlsx]DF Curve!R449C94</stp>
        <stp>S23</stp>
        <stp>Curvedate</stp>
        <stp>44897</stp>
        <tr r="CP449" s="7"/>
      </tp>
      <tp t="s">
        <v>#N/A Error:User does not have access</v>
        <stp/>
        <stp>##V3_BCURVESTRIPV12</stp>
        <stp>[PortfolioDaily Data.xlsx]DF Curve!R392C67</stp>
        <stp>S23</stp>
        <stp>Curvedate</stp>
        <stp>44818</stp>
        <tr r="BO392" s="7"/>
      </tp>
      <tp t="s">
        <v>#N/A Error:User does not have access</v>
        <stp/>
        <stp>##V3_BCURVESTRIPV12</stp>
        <stp>[PortfolioDaily Data.xlsx]DF Curve!R402C34</stp>
        <stp>S23</stp>
        <stp>Curvedate</stp>
        <stp>44832</stp>
        <tr r="AH402" s="7"/>
      </tp>
      <tp t="s">
        <v>#N/A Error:User does not have access</v>
        <stp/>
        <stp>##V3_BCURVESTRIPV12</stp>
        <stp>[PortfolioDaily Data.xlsx]DF Curve!R412C41</stp>
        <stp>S23</stp>
        <stp>Curvedate</stp>
        <stp>44846</stp>
        <tr r="AO412" s="7"/>
      </tp>
      <tp t="s">
        <v>#N/A Error:User does not have access</v>
        <stp/>
        <stp>##V3_BCURVESTRIPV12</stp>
        <stp>[PortfolioDaily Data.xlsx]DF Curve!R422C64</stp>
        <stp>S23</stp>
        <stp>Curvedate</stp>
        <stp>44860</stp>
        <tr r="BL422" s="7"/>
      </tp>
      <tp t="s">
        <v>#N/A Error:User does not have access</v>
        <stp/>
        <stp>##V3_BCURVESTRIPV12</stp>
        <stp>[PortfolioDaily Data.xlsx]DF Curve!R432C71</stp>
        <stp>S23</stp>
        <stp>Curvedate</stp>
        <stp>44874</stp>
        <tr r="BS432" s="7"/>
      </tp>
      <tp t="s">
        <v>#N/A Error:User does not have access</v>
        <stp/>
        <stp>##V3_BCURVESTRIPV12</stp>
        <stp>[PortfolioDaily Data.xlsx]DF Curve!R393C66</stp>
        <stp>S23</stp>
        <stp>Curvedate</stp>
        <stp>44819</stp>
        <tr r="BN393" s="7"/>
      </tp>
      <tp t="s">
        <v>#N/A Error:User does not have access</v>
        <stp/>
        <stp>##V3_BCURVESTRIPV12</stp>
        <stp>[PortfolioDaily Data.xlsx]DF Curve!R403C35</stp>
        <stp>S23</stp>
        <stp>Curvedate</stp>
        <stp>44833</stp>
        <tr r="AI403" s="7"/>
      </tp>
      <tp t="s">
        <v>#N/A Error:User does not have access</v>
        <stp/>
        <stp>##V3_BCURVESTRIPV12</stp>
        <stp>[PortfolioDaily Data.xlsx]DF Curve!R413C40</stp>
        <stp>S23</stp>
        <stp>Curvedate</stp>
        <stp>44847</stp>
        <tr r="AN413" s="7"/>
      </tp>
      <tp t="s">
        <v>#N/A Error:User does not have access</v>
        <stp/>
        <stp>##V3_BCURVESTRIPV12</stp>
        <stp>[PortfolioDaily Data.xlsx]DF Curve!R423C65</stp>
        <stp>S23</stp>
        <stp>Curvedate</stp>
        <stp>44861</stp>
        <tr r="BM423" s="7"/>
      </tp>
      <tp t="s">
        <v>#N/A Error:User does not have access</v>
        <stp/>
        <stp>##V3_BCURVESTRIPV12</stp>
        <stp>[PortfolioDaily Data.xlsx]DF Curve!R433C70</stp>
        <stp>S23</stp>
        <stp>Curvedate</stp>
        <stp>44875</stp>
        <tr r="BR433" s="7"/>
      </tp>
      <tp t="s">
        <v>#N/A Error:User does not have access</v>
        <stp/>
        <stp>##V3_BCURVESTRIPV12</stp>
        <stp>[PortfolioDaily Data.xlsx]DF Curve!R390C69</stp>
        <stp>S23</stp>
        <stp>Curvedate</stp>
        <stp>44816</stp>
        <tr r="BQ390" s="7"/>
      </tp>
      <tp t="s">
        <v>#N/A Error:User does not have access</v>
        <stp/>
        <stp>##V3_BCURVESTRIPV12</stp>
        <stp>[PortfolioDaily Data.xlsx]DF Curve!R400C36</stp>
        <stp>S23</stp>
        <stp>Curvedate</stp>
        <stp>44830</stp>
        <tr r="AJ400" s="7"/>
      </tp>
      <tp t="s">
        <v>#N/A Error:User does not have access</v>
        <stp/>
        <stp>##V3_BCURVESTRIPV12</stp>
        <stp>[PortfolioDaily Data.xlsx]DF Curve!R410C43</stp>
        <stp>S23</stp>
        <stp>Curvedate</stp>
        <stp>44844</stp>
        <tr r="AQ410" s="7"/>
      </tp>
      <tp t="s">
        <v>#N/A Error:User does not have access</v>
        <stp/>
        <stp>##V3_BCURVESTRIPV12</stp>
        <stp>[PortfolioDaily Data.xlsx]DF Curve!R430C77</stp>
        <stp>S23</stp>
        <stp>Curvedate</stp>
        <stp>44872</stp>
        <tr r="BY430" s="7"/>
      </tp>
      <tp t="s">
        <v>#N/A Error:User does not have access</v>
        <stp/>
        <stp>##V3_BCURVESTRIPV12</stp>
        <stp>[PortfolioDaily Data.xlsx]DF Curve!R440C84</stp>
        <stp>S23</stp>
        <stp>Curvedate</stp>
        <stp>44886</stp>
        <tr r="CF440" s="7"/>
      </tp>
      <tp t="s">
        <v>#N/A Error:User does not have access</v>
        <stp/>
        <stp>##V3_BCURVESTRIPV12</stp>
        <stp>[PortfolioDaily Data.xlsx]DF Curve!R391C68</stp>
        <stp>S23</stp>
        <stp>Curvedate</stp>
        <stp>44817</stp>
        <tr r="BP391" s="7"/>
      </tp>
      <tp t="s">
        <v>#N/A Error:User does not have access</v>
        <stp/>
        <stp>##V3_BCURVESTRIPV12</stp>
        <stp>[PortfolioDaily Data.xlsx]DF Curve!R401C37</stp>
        <stp>S23</stp>
        <stp>Curvedate</stp>
        <stp>44831</stp>
        <tr r="AK401" s="7"/>
      </tp>
      <tp t="s">
        <v>#N/A Error:User does not have access</v>
        <stp/>
        <stp>##V3_BCURVESTRIPV12</stp>
        <stp>[PortfolioDaily Data.xlsx]DF Curve!R411C42</stp>
        <stp>S23</stp>
        <stp>Curvedate</stp>
        <stp>44845</stp>
        <tr r="AP411" s="7"/>
      </tp>
      <tp t="s">
        <v>#N/A Error:User does not have access</v>
        <stp/>
        <stp>##V3_BCURVESTRIPV12</stp>
        <stp>[PortfolioDaily Data.xlsx]DF Curve!R431C76</stp>
        <stp>S23</stp>
        <stp>Curvedate</stp>
        <stp>44873</stp>
        <tr r="BX431" s="7"/>
      </tp>
      <tp t="s">
        <v>#N/A Error:User does not have access</v>
        <stp/>
        <stp>##V3_BCURVESTRIPV12</stp>
        <stp>[PortfolioDaily Data.xlsx]DF Curve!R441C85</stp>
        <stp>S23</stp>
        <stp>Curvedate</stp>
        <stp>44887</stp>
        <tr r="CG441" s="7"/>
      </tp>
      <tp t="s">
        <v>#N/A Error:User does not have access</v>
        <stp/>
        <stp>##V3_BCURVESTRIPV12</stp>
        <stp>[PortfolioDaily Data.xlsx]DF Curve!R416C55</stp>
        <stp>S23</stp>
        <stp>Curvedate</stp>
        <stp>44852</stp>
        <tr r="BC416" s="7"/>
      </tp>
      <tp t="s">
        <v>#N/A Error:User does not have access</v>
        <stp/>
        <stp>##V3_BCURVESTRIPV12</stp>
        <stp>[PortfolioDaily Data.xlsx]DF Curve!R426C62</stp>
        <stp>S23</stp>
        <stp>Curvedate</stp>
        <stp>44866</stp>
        <tr r="BJ426" s="7"/>
      </tp>
      <tp t="s">
        <v>#N/A Error:User does not have access</v>
        <stp/>
        <stp>##V3_BCURVESTRIPV12</stp>
        <stp>[PortfolioDaily Data.xlsx]DF Curve!R436C85</stp>
        <stp>S23</stp>
        <stp>Curvedate</stp>
        <stp>44880</stp>
        <tr r="CG436" s="7"/>
      </tp>
      <tp t="s">
        <v>#N/A Error:User does not have access</v>
        <stp/>
        <stp>##V3_BCURVESTRIPV12</stp>
        <stp>[PortfolioDaily Data.xlsx]DF Curve!R446C96</stp>
        <stp>S23</stp>
        <stp>Curvedate</stp>
        <stp>44894</stp>
        <tr r="CR446" s="7"/>
      </tp>
      <tp t="s">
        <v>#N/A Error:User does not have access</v>
        <stp/>
        <stp>##V3_BCURVESTRIPV12</stp>
        <stp>[PortfolioDaily Data.xlsx]DF Curve!R417C54</stp>
        <stp>S23</stp>
        <stp>Curvedate</stp>
        <stp>44853</stp>
        <tr r="BB417" s="7"/>
      </tp>
      <tp t="s">
        <v>#N/A Error:User does not have access</v>
        <stp/>
        <stp>##V3_BCURVESTRIPV12</stp>
        <stp>[PortfolioDaily Data.xlsx]DF Curve!R427C63</stp>
        <stp>S23</stp>
        <stp>Curvedate</stp>
        <stp>44867</stp>
        <tr r="BK427" s="7"/>
      </tp>
      <tp t="s">
        <v>#N/A Error:User does not have access</v>
        <stp/>
        <stp>##V3_BCURVESTRIPV12</stp>
        <stp>[PortfolioDaily Data.xlsx]DF Curve!R437C84</stp>
        <stp>S23</stp>
        <stp>Curvedate</stp>
        <stp>44881</stp>
        <tr r="CF437" s="7"/>
      </tp>
      <tp t="s">
        <v>#N/A Error:User does not have access</v>
        <stp/>
        <stp>##V3_BCURVESTRIPV12</stp>
        <stp>[PortfolioDaily Data.xlsx]DF Curve!R447C97</stp>
        <stp>S23</stp>
        <stp>Curvedate</stp>
        <stp>44895</stp>
        <tr r="CS447" s="7"/>
      </tp>
      <tp t="s">
        <v>#N/A Error:User does not have access</v>
        <stp/>
        <stp>##V3_BCURVESTRIPV12</stp>
        <stp>[PortfolioDaily Data.xlsx]DF Curve!R384C78</stp>
        <stp>S23</stp>
        <stp>Curvedate</stp>
        <stp>44806</stp>
        <tr r="BZ384" s="7"/>
      </tp>
      <tp t="s">
        <v>#N/A Error:User does not have access</v>
        <stp/>
        <stp>##V3_BCURVESTRIPV12</stp>
        <stp>[PortfolioDaily Data.xlsx]DF Curve!R404C32</stp>
        <stp>S23</stp>
        <stp>Curvedate</stp>
        <stp>44834</stp>
        <tr r="AF404" s="7"/>
      </tp>
      <tp t="s">
        <v>#N/A Error:User does not have access</v>
        <stp/>
        <stp>##V3_BCURVESTRIPV12</stp>
        <stp>[PortfolioDaily Data.xlsx]DF Curve!R424C66</stp>
        <stp>S23</stp>
        <stp>Curvedate</stp>
        <stp>44862</stp>
        <tr r="BN424" s="7"/>
      </tp>
      <tp t="s">
        <v>#N/A Error:User does not have access</v>
        <stp/>
        <stp>##V3_BCURVESTRIPV12</stp>
        <stp>[PortfolioDaily Data.xlsx]DF Curve!R434C73</stp>
        <stp>S23</stp>
        <stp>Curvedate</stp>
        <stp>44876</stp>
        <tr r="BU434" s="7"/>
      </tp>
      <tp t="s">
        <v>#N/A Error:User does not have access</v>
        <stp/>
        <stp>##V3_BCURVESTRIPV12</stp>
        <stp>[PortfolioDaily Data.xlsx]DF Curve!R444C92</stp>
        <stp>S23</stp>
        <stp>Curvedate</stp>
        <stp>44890</stp>
        <tr r="CN444" s="7"/>
      </tp>
      <tp t="s">
        <v>#N/A Error:User does not have access</v>
        <stp/>
        <stp>##V3_BCURVESTRIPV12</stp>
        <stp>[PortfolioDaily Data.xlsx]DF Curve!R385C77</stp>
        <stp>S23</stp>
        <stp>Curvedate</stp>
        <stp>44809</stp>
        <tr r="BY385" s="7"/>
      </tp>
      <tp t="s">
        <v>#N/A Error:User does not have access</v>
        <stp/>
        <stp>##V3_BCURVESTRIPV12</stp>
        <stp>[PortfolioDaily Data.xlsx]DF Curve!R405C31</stp>
        <stp>S23</stp>
        <stp>Curvedate</stp>
        <stp>44837</stp>
        <tr r="AE405" s="7"/>
      </tp>
      <tp t="s">
        <v>#N/A Error:User does not have access</v>
        <stp/>
        <stp>##V3_BCURVESTRIPV12</stp>
        <stp>[PortfolioDaily Data.xlsx]DF Curve!R415C56</stp>
        <stp>S23</stp>
        <stp>Curvedate</stp>
        <stp>44851</stp>
        <tr r="BD415" s="7"/>
      </tp>
      <tp t="s">
        <v>#N/A Error:User does not have access</v>
        <stp/>
        <stp>##V3_BCURVESTRIPV12</stp>
        <stp>[PortfolioDaily Data.xlsx]DF Curve!R425C61</stp>
        <stp>S23</stp>
        <stp>Curvedate</stp>
        <stp>44865</stp>
        <tr r="BI425" s="7"/>
      </tp>
      <tp t="s">
        <v>#N/A Error:User does not have access</v>
        <stp/>
        <stp>##V3_BCURVESTRIPV12</stp>
        <stp>[PortfolioDaily Data.xlsx]DF Curve!R445C91</stp>
        <stp>S23</stp>
        <stp>Curvedate</stp>
        <stp>44893</stp>
        <tr r="CM445" s="7"/>
      </tp>
      <tp t="s">
        <v>#N/A Error:User does not have access</v>
        <stp/>
        <stp>##V3_BCURVESTRIPV12</stp>
        <stp>[PortfolioDaily Data.xlsx]DF Curve!R398C59</stp>
        <stp>S23</stp>
        <stp>Curvedate</stp>
        <stp>44826</stp>
        <tr r="BG398" s="7"/>
      </tp>
      <tp t="s">
        <v>#N/A Error:User does not have access</v>
        <stp/>
        <stp>##V3_BCURVESTRIPV12</stp>
        <stp>[PortfolioDaily Data.xlsx]DF Curve!R408C46</stp>
        <stp>S23</stp>
        <stp>Curvedate</stp>
        <stp>44840</stp>
        <tr r="AT408" s="7"/>
      </tp>
      <tp t="s">
        <v>#N/A Error:User does not have access</v>
        <stp/>
        <stp>##V3_BCURVESTRIPV12</stp>
        <stp>[PortfolioDaily Data.xlsx]DF Curve!R418C53</stp>
        <stp>S23</stp>
        <stp>Curvedate</stp>
        <stp>44854</stp>
        <tr r="BA418" s="7"/>
      </tp>
      <tp t="s">
        <v>#N/A Error:User does not have access</v>
        <stp/>
        <stp>##V3_BCURVESTRIPV12</stp>
        <stp>[PortfolioDaily Data.xlsx]DF Curve!R438C87</stp>
        <stp>S23</stp>
        <stp>Curvedate</stp>
        <stp>44882</stp>
        <tr r="CI438" s="7"/>
      </tp>
      <tp t="s">
        <v>#N/A Error:User does not have access</v>
        <stp/>
        <stp>##V3_BCURVESTRIPV12</stp>
        <stp>[PortfolioDaily Data.xlsx]DF Curve!R448C94</stp>
        <stp>S23</stp>
        <stp>Curvedate</stp>
        <stp>44896</stp>
        <tr r="CP448" s="7"/>
      </tp>
      <tp t="s">
        <v>#N/A Error:User does not have access</v>
        <stp/>
        <stp>##V3_BCURVESTRIPV12</stp>
        <stp>[PortfolioDaily Data.xlsx]DF Curve!R399C58</stp>
        <stp>S23</stp>
        <stp>Curvedate</stp>
        <stp>44827</stp>
        <tr r="BF399" s="7"/>
      </tp>
      <tp t="s">
        <v>#N/A Error:User does not have access</v>
        <stp/>
        <stp>##V3_BCURVESTRIPV12</stp>
        <stp>[PortfolioDaily Data.xlsx]DF Curve!R409C47</stp>
        <stp>S23</stp>
        <stp>Curvedate</stp>
        <stp>44841</stp>
        <tr r="AU409" s="7"/>
      </tp>
      <tp t="s">
        <v>#N/A Error:User does not have access</v>
        <stp/>
        <stp>##V3_BCURVESTRIPV12</stp>
        <stp>[PortfolioDaily Data.xlsx]DF Curve!R419C52</stp>
        <stp>S23</stp>
        <stp>Curvedate</stp>
        <stp>44855</stp>
        <tr r="AZ419" s="7"/>
      </tp>
      <tp t="s">
        <v>#N/A Error:User does not have access</v>
        <stp/>
        <stp>##V3_BCURVESTRIPV12</stp>
        <stp>[PortfolioDaily Data.xlsx]DF Curve!R439C86</stp>
        <stp>S23</stp>
        <stp>Curvedate</stp>
        <stp>44883</stp>
        <tr r="CH439" s="7"/>
      </tp>
      <tp t="s">
        <v>#N/A Error:User does not have access</v>
        <stp/>
        <stp>##V3_BCURVESTRIPV12</stp>
        <stp>[PortfolioDaily Data.xlsx]DF Curve!R449C95</stp>
        <stp>S23</stp>
        <stp>Curvedate</stp>
        <stp>44897</stp>
        <tr r="CQ449" s="7"/>
      </tp>
      <tp t="s">
        <v>#N/A Error:User does not have access</v>
        <stp/>
        <stp>##V3_BCURVESTRIPV12</stp>
        <stp>[PortfolioDaily Data.xlsx]DF Curve!R382C79</stp>
        <stp>S23</stp>
        <stp>Curvedate</stp>
        <stp>44804</stp>
        <tr r="CA382" s="7"/>
      </tp>
      <tp t="s">
        <v>#N/A Error:User does not have access</v>
        <stp/>
        <stp>##V3_BCURVESTRIPV12</stp>
        <stp>[PortfolioDaily Data.xlsx]DF Curve!R392C64</stp>
        <stp>S23</stp>
        <stp>Curvedate</stp>
        <stp>44818</stp>
        <tr r="BL392" s="7"/>
      </tp>
      <tp t="s">
        <v>#N/A Error:User does not have access</v>
        <stp/>
        <stp>##V3_BCURVESTRIPV12</stp>
        <stp>[PortfolioDaily Data.xlsx]DF Curve!R402C37</stp>
        <stp>S23</stp>
        <stp>Curvedate</stp>
        <stp>44832</stp>
        <tr r="AK402" s="7"/>
      </tp>
      <tp t="s">
        <v>#N/A Error:User does not have access</v>
        <stp/>
        <stp>##V3_BCURVESTRIPV12</stp>
        <stp>[PortfolioDaily Data.xlsx]DF Curve!R412C42</stp>
        <stp>S23</stp>
        <stp>Curvedate</stp>
        <stp>44846</stp>
        <tr r="AP412" s="7"/>
      </tp>
      <tp t="s">
        <v>#N/A Error:User does not have access</v>
        <stp/>
        <stp>##V3_BCURVESTRIPV12</stp>
        <stp>[PortfolioDaily Data.xlsx]DF Curve!R422C67</stp>
        <stp>S23</stp>
        <stp>Curvedate</stp>
        <stp>44860</stp>
        <tr r="BO422" s="7"/>
      </tp>
      <tp t="s">
        <v>#N/A Error:User does not have access</v>
        <stp/>
        <stp>##V3_BCURVESTRIPV12</stp>
        <stp>[PortfolioDaily Data.xlsx]DF Curve!R432C72</stp>
        <stp>S23</stp>
        <stp>Curvedate</stp>
        <stp>44874</stp>
        <tr r="BT432" s="7"/>
      </tp>
      <tp t="s">
        <v>#N/A Error:User does not have access</v>
        <stp/>
        <stp>##V3_BCURVESTRIPV12</stp>
        <stp>[PortfolioDaily Data.xlsx]DF Curve!R442C89</stp>
        <stp>S23</stp>
        <stp>Curvedate</stp>
        <stp>44888</stp>
        <tr r="CK442" s="7"/>
      </tp>
      <tp t="s">
        <v>#N/A Error:User does not have access</v>
        <stp/>
        <stp>##V3_BCURVESTRIPV12</stp>
        <stp>[PortfolioDaily Data.xlsx]DF Curve!R383C78</stp>
        <stp>S23</stp>
        <stp>Curvedate</stp>
        <stp>44805</stp>
        <tr r="BZ383" s="7"/>
      </tp>
      <tp t="s">
        <v>#N/A Error:User does not have access</v>
        <stp/>
        <stp>##V3_BCURVESTRIPV12</stp>
        <stp>[PortfolioDaily Data.xlsx]DF Curve!R393C65</stp>
        <stp>S23</stp>
        <stp>Curvedate</stp>
        <stp>44819</stp>
        <tr r="BM393" s="7"/>
      </tp>
      <tp t="s">
        <v>#N/A Error:User does not have access</v>
        <stp/>
        <stp>##V3_BCURVESTRIPV12</stp>
        <stp>[PortfolioDaily Data.xlsx]DF Curve!R403C36</stp>
        <stp>S23</stp>
        <stp>Curvedate</stp>
        <stp>44833</stp>
        <tr r="AJ403" s="7"/>
      </tp>
      <tp t="s">
        <v>#N/A Error:User does not have access</v>
        <stp/>
        <stp>##V3_BCURVESTRIPV12</stp>
        <stp>[PortfolioDaily Data.xlsx]DF Curve!R413C43</stp>
        <stp>S23</stp>
        <stp>Curvedate</stp>
        <stp>44847</stp>
        <tr r="AQ413" s="7"/>
      </tp>
      <tp t="s">
        <v>#N/A Error:User does not have access</v>
        <stp/>
        <stp>##V3_BCURVESTRIPV12</stp>
        <stp>[PortfolioDaily Data.xlsx]DF Curve!R423C66</stp>
        <stp>S23</stp>
        <stp>Curvedate</stp>
        <stp>44861</stp>
        <tr r="BN423" s="7"/>
      </tp>
      <tp t="s">
        <v>#N/A Error:User does not have access</v>
        <stp/>
        <stp>##V3_BCURVESTRIPV12</stp>
        <stp>[PortfolioDaily Data.xlsx]DF Curve!R433C73</stp>
        <stp>S23</stp>
        <stp>Curvedate</stp>
        <stp>44875</stp>
        <tr r="BU433" s="7"/>
      </tp>
      <tp t="s">
        <v>#N/A Error:User does not have access</v>
        <stp/>
        <stp>##V3_BCURVESTRIPV12</stp>
        <stp>[PortfolioDaily Data.xlsx]DF Curve!R443C88</stp>
        <stp>S23</stp>
        <stp>Curvedate</stp>
        <stp>44889</stp>
        <tr r="CJ443" s="7"/>
      </tp>
      <tp t="s">
        <v>#N/A Error:User does not have access</v>
        <stp/>
        <stp>##V3_BCURVESTRIPV12</stp>
        <stp>[PortfolioDaily Data.xlsx]DF Curve!R400C35</stp>
        <stp>S23</stp>
        <stp>Curvedate</stp>
        <stp>44830</stp>
        <tr r="AI400" s="7"/>
      </tp>
      <tp t="s">
        <v>#N/A Error:User does not have access</v>
        <stp/>
        <stp>##V3_BCURVESTRIPV12</stp>
        <stp>[PortfolioDaily Data.xlsx]DF Curve!R410C40</stp>
        <stp>S23</stp>
        <stp>Curvedate</stp>
        <stp>44844</stp>
        <tr r="AN410" s="7"/>
      </tp>
      <tp t="s">
        <v>#N/A Error:User does not have access</v>
        <stp/>
        <stp>##V3_BCURVESTRIPV12</stp>
        <stp>[PortfolioDaily Data.xlsx]DF Curve!R430C74</stp>
        <stp>S23</stp>
        <stp>Curvedate</stp>
        <stp>44872</stp>
        <tr r="BV430" s="7"/>
      </tp>
      <tp t="s">
        <v>#N/A Error:User does not have access</v>
        <stp/>
        <stp>##V3_BCURVESTRIPV12</stp>
        <stp>[PortfolioDaily Data.xlsx]DF Curve!R440C87</stp>
        <stp>S23</stp>
        <stp>Curvedate</stp>
        <stp>44886</stp>
        <tr r="CI440" s="7"/>
      </tp>
      <tp t="s">
        <v>#N/A Error:User does not have access</v>
        <stp/>
        <stp>##V3_BCURVESTRIPV12</stp>
        <stp>[PortfolioDaily Data.xlsx]DF Curve!R401C34</stp>
        <stp>S23</stp>
        <stp>Curvedate</stp>
        <stp>44831</stp>
        <tr r="AH401" s="7"/>
      </tp>
      <tp t="s">
        <v>#N/A Error:User does not have access</v>
        <stp/>
        <stp>##V3_BCURVESTRIPV12</stp>
        <stp>[PortfolioDaily Data.xlsx]DF Curve!R411C41</stp>
        <stp>S23</stp>
        <stp>Curvedate</stp>
        <stp>44845</stp>
        <tr r="AO411" s="7"/>
      </tp>
      <tp t="s">
        <v>#N/A Error:User does not have access</v>
        <stp/>
        <stp>##V3_BCURVESTRIPV12</stp>
        <stp>[PortfolioDaily Data.xlsx]DF Curve!R431C75</stp>
        <stp>S23</stp>
        <stp>Curvedate</stp>
        <stp>44873</stp>
        <tr r="BW431" s="7"/>
      </tp>
      <tp t="s">
        <v>#N/A Error:User does not have access</v>
        <stp/>
        <stp>##V3_BCURVESTRIPV12</stp>
        <stp>[PortfolioDaily Data.xlsx]DF Curve!R441C86</stp>
        <stp>S23</stp>
        <stp>Curvedate</stp>
        <stp>44887</stp>
        <tr r="CH441" s="7"/>
      </tp>
      <tp t="s">
        <v>#N/A Error:User does not have access</v>
        <stp/>
        <stp>##V3_BCURVESTRIPV12</stp>
        <stp>[PortfolioDaily Data.xlsx]DF Curve!R396C58</stp>
        <stp>S23</stp>
        <stp>Curvedate</stp>
        <stp>44824</stp>
        <tr r="BF396" s="7"/>
      </tp>
      <tp t="s">
        <v>#N/A Error:User does not have access</v>
        <stp/>
        <stp>##V3_BCURVESTRIPV12</stp>
        <stp>[PortfolioDaily Data.xlsx]DF Curve!R416C56</stp>
        <stp>S23</stp>
        <stp>Curvedate</stp>
        <stp>44852</stp>
        <tr r="BD416" s="7"/>
      </tp>
      <tp t="s">
        <v>#N/A Error:User does not have access</v>
        <stp/>
        <stp>##V3_BCURVESTRIPV12</stp>
        <stp>[PortfolioDaily Data.xlsx]DF Curve!R426C61</stp>
        <stp>S23</stp>
        <stp>Curvedate</stp>
        <stp>44866</stp>
        <tr r="BI426" s="7"/>
      </tp>
      <tp t="s">
        <v>#N/A Error:User does not have access</v>
        <stp/>
        <stp>##V3_BCURVESTRIPV12</stp>
        <stp>[PortfolioDaily Data.xlsx]DF Curve!R436C86</stp>
        <stp>S23</stp>
        <stp>Curvedate</stp>
        <stp>44880</stp>
        <tr r="CH436" s="7"/>
      </tp>
      <tp t="s">
        <v>#N/A Error:User does not have access</v>
        <stp/>
        <stp>##V3_BCURVESTRIPV12</stp>
        <stp>[PortfolioDaily Data.xlsx]DF Curve!R446C95</stp>
        <stp>S23</stp>
        <stp>Curvedate</stp>
        <stp>44894</stp>
        <tr r="CQ446" s="7"/>
      </tp>
      <tp t="s">
        <v>#N/A Error:User does not have access</v>
        <stp/>
        <stp>##V3_BCURVESTRIPV12</stp>
        <stp>[PortfolioDaily Data.xlsx]DF Curve!R397C59</stp>
        <stp>S23</stp>
        <stp>Curvedate</stp>
        <stp>44825</stp>
        <tr r="BG397" s="7"/>
      </tp>
      <tp t="s">
        <v>#N/A Error:User does not have access</v>
        <stp/>
        <stp>##V3_BCURVESTRIPV12</stp>
        <stp>[PortfolioDaily Data.xlsx]DF Curve!R417C57</stp>
        <stp>S23</stp>
        <stp>Curvedate</stp>
        <stp>44853</stp>
        <tr r="BE417" s="7"/>
      </tp>
      <tp t="s">
        <v>#N/A Error:User does not have access</v>
        <stp/>
        <stp>##V3_BCURVESTRIPV12</stp>
        <stp>[PortfolioDaily Data.xlsx]DF Curve!R427C60</stp>
        <stp>S23</stp>
        <stp>Curvedate</stp>
        <stp>44867</stp>
        <tr r="BH427" s="7"/>
      </tp>
      <tp t="s">
        <v>#N/A Error:User does not have access</v>
        <stp/>
        <stp>##V3_BCURVESTRIPV12</stp>
        <stp>[PortfolioDaily Data.xlsx]DF Curve!R437C87</stp>
        <stp>S23</stp>
        <stp>Curvedate</stp>
        <stp>44881</stp>
        <tr r="CI437" s="7"/>
      </tp>
      <tp t="s">
        <v>#N/A Error:User does not have access</v>
        <stp/>
        <stp>##V3_BCURVESTRIPV12</stp>
        <stp>[PortfolioDaily Data.xlsx]DF Curve!R447C94</stp>
        <stp>S23</stp>
        <stp>Curvedate</stp>
        <stp>44895</stp>
        <tr r="CP447" s="7"/>
      </tp>
      <tp t="s">
        <v>#N/A Error:User does not have access</v>
        <stp/>
        <stp>##V3_BCURVESTRIPV12</stp>
        <stp>[PortfolioDaily Data.xlsx]DF Curve!R404C31</stp>
        <stp>S23</stp>
        <stp>Curvedate</stp>
        <stp>44834</stp>
        <tr r="AE404" s="7"/>
      </tp>
      <tp t="s">
        <v>#N/A Error:User does not have access</v>
        <stp/>
        <stp>##V3_BCURVESTRIPV12</stp>
        <stp>[PortfolioDaily Data.xlsx]DF Curve!R424C65</stp>
        <stp>S23</stp>
        <stp>Curvedate</stp>
        <stp>44862</stp>
        <tr r="BM424" s="7"/>
      </tp>
      <tp t="s">
        <v>#N/A Error:User does not have access</v>
        <stp/>
        <stp>##V3_BCURVESTRIPV12</stp>
        <stp>[PortfolioDaily Data.xlsx]DF Curve!R434C70</stp>
        <stp>S23</stp>
        <stp>Curvedate</stp>
        <stp>44876</stp>
        <tr r="BR434" s="7"/>
      </tp>
      <tp t="s">
        <v>#N/A Error:User does not have access</v>
        <stp/>
        <stp>##V3_BCURVESTRIPV12</stp>
        <stp>[PortfolioDaily Data.xlsx]DF Curve!R444C91</stp>
        <stp>S23</stp>
        <stp>Curvedate</stp>
        <stp>44890</stp>
        <tr r="CM444" s="7"/>
      </tp>
      <tp t="s">
        <v>#N/A Error:User does not have access</v>
        <stp/>
        <stp>##V3_BCURVESTRIPV12</stp>
        <stp>[PortfolioDaily Data.xlsx]DF Curve!R385C74</stp>
        <stp>S23</stp>
        <stp>Curvedate</stp>
        <stp>44809</stp>
        <tr r="BV385" s="7"/>
      </tp>
      <tp t="s">
        <v>#N/A Error:User does not have access</v>
        <stp/>
        <stp>##V3_BCURVESTRIPV12</stp>
        <stp>[PortfolioDaily Data.xlsx]DF Curve!R405C32</stp>
        <stp>S23</stp>
        <stp>Curvedate</stp>
        <stp>44837</stp>
        <tr r="AF405" s="7"/>
      </tp>
      <tp t="s">
        <v>#N/A Error:User does not have access</v>
        <stp/>
        <stp>##V3_BCURVESTRIPV12</stp>
        <stp>[PortfolioDaily Data.xlsx]DF Curve!R415C55</stp>
        <stp>S23</stp>
        <stp>Curvedate</stp>
        <stp>44851</stp>
        <tr r="BC415" s="7"/>
      </tp>
      <tp t="s">
        <v>#N/A Error:User does not have access</v>
        <stp/>
        <stp>##V3_BCURVESTRIPV12</stp>
        <stp>[PortfolioDaily Data.xlsx]DF Curve!R425C62</stp>
        <stp>S23</stp>
        <stp>Curvedate</stp>
        <stp>44865</stp>
        <tr r="BJ425" s="7"/>
      </tp>
      <tp t="s">
        <v>#N/A Error:User does not have access</v>
        <stp/>
        <stp>##V3_BCURVESTRIPV12</stp>
        <stp>[PortfolioDaily Data.xlsx]DF Curve!R445C92</stp>
        <stp>S23</stp>
        <stp>Curvedate</stp>
        <stp>44893</stp>
        <tr r="CN445" s="7"/>
      </tp>
      <tp t="s">
        <v>#N/A Error:User does not have access</v>
        <stp/>
        <stp>##V3_BCURVESTRIPV12</stp>
        <stp>[PortfolioDaily Data.xlsx]DF Curve!R408C45</stp>
        <stp>S23</stp>
        <stp>Curvedate</stp>
        <stp>44840</stp>
        <tr r="AS408" s="7"/>
      </tp>
      <tp t="s">
        <v>#N/A Error:User does not have access</v>
        <stp/>
        <stp>##V3_BCURVESTRIPV12</stp>
        <stp>[PortfolioDaily Data.xlsx]DF Curve!R418C50</stp>
        <stp>S23</stp>
        <stp>Curvedate</stp>
        <stp>44854</stp>
        <tr r="AX418" s="7"/>
      </tp>
      <tp t="s">
        <v>#N/A Error:User does not have access</v>
        <stp/>
        <stp>##V3_BCURVESTRIPV12</stp>
        <stp>[PortfolioDaily Data.xlsx]DF Curve!R438C84</stp>
        <stp>S23</stp>
        <stp>Curvedate</stp>
        <stp>44882</stp>
        <tr r="CF438" s="7"/>
      </tp>
      <tp t="s">
        <v>#N/A Error:User does not have access</v>
        <stp/>
        <stp>##V3_BCURVESTRIPV12</stp>
        <stp>[PortfolioDaily Data.xlsx]DF Curve!R448C97</stp>
        <stp>S23</stp>
        <stp>Curvedate</stp>
        <stp>44896</stp>
        <tr r="CS448" s="7"/>
      </tp>
      <tp t="s">
        <v>#N/A Error:User does not have access</v>
        <stp/>
        <stp>##V3_BCURVESTRIPV12</stp>
        <stp>[PortfolioDaily Data.xlsx]DF Curve!R409C44</stp>
        <stp>S23</stp>
        <stp>Curvedate</stp>
        <stp>44841</stp>
        <tr r="AR409" s="7"/>
      </tp>
      <tp t="s">
        <v>#N/A Error:User does not have access</v>
        <stp/>
        <stp>##V3_BCURVESTRIPV12</stp>
        <stp>[PortfolioDaily Data.xlsx]DF Curve!R419C51</stp>
        <stp>S23</stp>
        <stp>Curvedate</stp>
        <stp>44855</stp>
        <tr r="AY419" s="7"/>
      </tp>
      <tp t="s">
        <v>#N/A Error:User does not have access</v>
        <stp/>
        <stp>##V3_BCURVESTRIPV12</stp>
        <stp>[PortfolioDaily Data.xlsx]DF Curve!R439C85</stp>
        <stp>S23</stp>
        <stp>Curvedate</stp>
        <stp>44883</stp>
        <tr r="CG439" s="7"/>
      </tp>
      <tp t="s">
        <v>#N/A Error:User does not have access</v>
        <stp/>
        <stp>##V3_BCURVESTRIPV12</stp>
        <stp>[PortfolioDaily Data.xlsx]DF Curve!R449C96</stp>
        <stp>S23</stp>
        <stp>Curvedate</stp>
        <stp>44897</stp>
        <tr r="CR449" s="7"/>
      </tp>
      <tp t="s">
        <v>#N/A Error:User does not have access</v>
        <stp/>
        <stp>##V3_BCURVESTRIPV12</stp>
        <stp>[PortfolioDaily Data.xlsx]DF Curve!R382C78</stp>
        <stp>S23</stp>
        <stp>Curvedate</stp>
        <stp>44804</stp>
        <tr r="BZ382" s="7"/>
      </tp>
      <tp t="s">
        <v>#N/A Error:User does not have access</v>
        <stp/>
        <stp>##V3_BCURVESTRIPV12</stp>
        <stp>[PortfolioDaily Data.xlsx]DF Curve!R392C65</stp>
        <stp>S23</stp>
        <stp>Curvedate</stp>
        <stp>44818</stp>
        <tr r="BM392" s="7"/>
      </tp>
      <tp t="s">
        <v>#N/A Error:User does not have access</v>
        <stp/>
        <stp>##V3_BCURVESTRIPV12</stp>
        <stp>[PortfolioDaily Data.xlsx]DF Curve!R402C36</stp>
        <stp>S23</stp>
        <stp>Curvedate</stp>
        <stp>44832</stp>
        <tr r="AJ402" s="7"/>
      </tp>
      <tp t="s">
        <v>#N/A Error:User does not have access</v>
        <stp/>
        <stp>##V3_BCURVESTRIPV12</stp>
        <stp>[PortfolioDaily Data.xlsx]DF Curve!R412C43</stp>
        <stp>S23</stp>
        <stp>Curvedate</stp>
        <stp>44846</stp>
        <tr r="AQ412" s="7"/>
      </tp>
      <tp t="s">
        <v>#N/A Error:User does not have access</v>
        <stp/>
        <stp>##V3_BCURVESTRIPV12</stp>
        <stp>[PortfolioDaily Data.xlsx]DF Curve!R422C66</stp>
        <stp>S23</stp>
        <stp>Curvedate</stp>
        <stp>44860</stp>
        <tr r="BN422" s="7"/>
      </tp>
      <tp t="s">
        <v>#N/A Error:User does not have access</v>
        <stp/>
        <stp>##V3_BCURVESTRIPV12</stp>
        <stp>[PortfolioDaily Data.xlsx]DF Curve!R432C73</stp>
        <stp>S23</stp>
        <stp>Curvedate</stp>
        <stp>44874</stp>
        <tr r="BU432" s="7"/>
      </tp>
      <tp t="s">
        <v>#N/A Error:User does not have access</v>
        <stp/>
        <stp>##V3_BCURVESTRIPV12</stp>
        <stp>[PortfolioDaily Data.xlsx]DF Curve!R442C88</stp>
        <stp>S23</stp>
        <stp>Curvedate</stp>
        <stp>44888</stp>
        <tr r="CJ442" s="7"/>
      </tp>
      <tp t="s">
        <v>#N/A Error:User does not have access</v>
        <stp/>
        <stp>##V3_BCURVESTRIPV12</stp>
        <stp>[PortfolioDaily Data.xlsx]DF Curve!R383C79</stp>
        <stp>S23</stp>
        <stp>Curvedate</stp>
        <stp>44805</stp>
        <tr r="CA383" s="7"/>
      </tp>
      <tp t="s">
        <v>#N/A Error:User does not have access</v>
        <stp/>
        <stp>##V3_BCURVESTRIPV12</stp>
        <stp>[PortfolioDaily Data.xlsx]DF Curve!R393C64</stp>
        <stp>S23</stp>
        <stp>Curvedate</stp>
        <stp>44819</stp>
        <tr r="BL393" s="7"/>
      </tp>
      <tp t="s">
        <v>#N/A Error:User does not have access</v>
        <stp/>
        <stp>##V3_BCURVESTRIPV12</stp>
        <stp>[PortfolioDaily Data.xlsx]DF Curve!R403C37</stp>
        <stp>S23</stp>
        <stp>Curvedate</stp>
        <stp>44833</stp>
        <tr r="AK403" s="7"/>
      </tp>
      <tp t="s">
        <v>#N/A Error:User does not have access</v>
        <stp/>
        <stp>##V3_BCURVESTRIPV12</stp>
        <stp>[PortfolioDaily Data.xlsx]DF Curve!R413C42</stp>
        <stp>S23</stp>
        <stp>Curvedate</stp>
        <stp>44847</stp>
        <tr r="AP413" s="7"/>
      </tp>
      <tp t="s">
        <v>#N/A Error:User does not have access</v>
        <stp/>
        <stp>##V3_BCURVESTRIPV12</stp>
        <stp>[PortfolioDaily Data.xlsx]DF Curve!R423C67</stp>
        <stp>S23</stp>
        <stp>Curvedate</stp>
        <stp>44861</stp>
        <tr r="BO423" s="7"/>
      </tp>
      <tp t="s">
        <v>#N/A Error:User does not have access</v>
        <stp/>
        <stp>##V3_BCURVESTRIPV12</stp>
        <stp>[PortfolioDaily Data.xlsx]DF Curve!R433C72</stp>
        <stp>S23</stp>
        <stp>Curvedate</stp>
        <stp>44875</stp>
        <tr r="BT433" s="7"/>
      </tp>
      <tp t="s">
        <v>#N/A Error:User does not have access</v>
        <stp/>
        <stp>##V3_BCURVESTRIPV12</stp>
        <stp>[PortfolioDaily Data.xlsx]DF Curve!R443C89</stp>
        <stp>S23</stp>
        <stp>Curvedate</stp>
        <stp>44889</stp>
        <tr r="CK443" s="7"/>
      </tp>
      <tp t="s">
        <v>#N/A Error:User does not have access</v>
        <stp/>
        <stp>##V3_BCURVESTRIPV12</stp>
        <stp>[PortfolioDaily Data.xlsx]DF Curve!R400C34</stp>
        <stp>S23</stp>
        <stp>Curvedate</stp>
        <stp>44830</stp>
        <tr r="AH400" s="7"/>
      </tp>
      <tp t="s">
        <v>#N/A Error:User does not have access</v>
        <stp/>
        <stp>##V3_BCURVESTRIPV12</stp>
        <stp>[PortfolioDaily Data.xlsx]DF Curve!R410C41</stp>
        <stp>S23</stp>
        <stp>Curvedate</stp>
        <stp>44844</stp>
        <tr r="AO410" s="7"/>
      </tp>
      <tp t="s">
        <v>#N/A Error:User does not have access</v>
        <stp/>
        <stp>##V3_BCURVESTRIPV12</stp>
        <stp>[PortfolioDaily Data.xlsx]DF Curve!R430C75</stp>
        <stp>S23</stp>
        <stp>Curvedate</stp>
        <stp>44872</stp>
        <tr r="BW430" s="7"/>
      </tp>
      <tp t="s">
        <v>#N/A Error:User does not have access</v>
        <stp/>
        <stp>##V3_BCURVESTRIPV12</stp>
        <stp>[PortfolioDaily Data.xlsx]DF Curve!R440C86</stp>
        <stp>S23</stp>
        <stp>Curvedate</stp>
        <stp>44886</stp>
        <tr r="CH440" s="7"/>
      </tp>
      <tp t="s">
        <v>#N/A Error:User does not have access</v>
        <stp/>
        <stp>##V3_BCURVESTRIPV12</stp>
        <stp>[PortfolioDaily Data.xlsx]DF Curve!R401C35</stp>
        <stp>S23</stp>
        <stp>Curvedate</stp>
        <stp>44831</stp>
        <tr r="AI401" s="7"/>
      </tp>
      <tp t="s">
        <v>#N/A Error:User does not have access</v>
        <stp/>
        <stp>##V3_BCURVESTRIPV12</stp>
        <stp>[PortfolioDaily Data.xlsx]DF Curve!R411C40</stp>
        <stp>S23</stp>
        <stp>Curvedate</stp>
        <stp>44845</stp>
        <tr r="AN411" s="7"/>
      </tp>
      <tp t="s">
        <v>#N/A Error:User does not have access</v>
        <stp/>
        <stp>##V3_BCURVESTRIPV12</stp>
        <stp>[PortfolioDaily Data.xlsx]DF Curve!R431C74</stp>
        <stp>S23</stp>
        <stp>Curvedate</stp>
        <stp>44873</stp>
        <tr r="BV431" s="7"/>
      </tp>
      <tp t="s">
        <v>#N/A Error:User does not have access</v>
        <stp/>
        <stp>##V3_BCURVESTRIPV12</stp>
        <stp>[PortfolioDaily Data.xlsx]DF Curve!R441C87</stp>
        <stp>S23</stp>
        <stp>Curvedate</stp>
        <stp>44887</stp>
        <tr r="CI441" s="7"/>
      </tp>
      <tp t="s">
        <v>#N/A Error:User does not have access</v>
        <stp/>
        <stp>##V3_BCURVESTRIPV12</stp>
        <stp>[PortfolioDaily Data.xlsx]DF Curve!R396C59</stp>
        <stp>S23</stp>
        <stp>Curvedate</stp>
        <stp>44824</stp>
        <tr r="BG396" s="7"/>
      </tp>
      <tp t="s">
        <v>#N/A Error:User does not have access</v>
        <stp/>
        <stp>##V3_BCURVESTRIPV12</stp>
        <stp>[PortfolioDaily Data.xlsx]DF Curve!R416C57</stp>
        <stp>S23</stp>
        <stp>Curvedate</stp>
        <stp>44852</stp>
        <tr r="BE416" s="7"/>
      </tp>
      <tp t="s">
        <v>#N/A Error:User does not have access</v>
        <stp/>
        <stp>##V3_BCURVESTRIPV12</stp>
        <stp>[PortfolioDaily Data.xlsx]DF Curve!R426C60</stp>
        <stp>S23</stp>
        <stp>Curvedate</stp>
        <stp>44866</stp>
        <tr r="BH426" s="7"/>
      </tp>
      <tp t="s">
        <v>#N/A Error:User does not have access</v>
        <stp/>
        <stp>##V3_BCURVESTRIPV12</stp>
        <stp>[PortfolioDaily Data.xlsx]DF Curve!R436C87</stp>
        <stp>S23</stp>
        <stp>Curvedate</stp>
        <stp>44880</stp>
        <tr r="CI436" s="7"/>
      </tp>
      <tp t="s">
        <v>#N/A Error:User does not have access</v>
        <stp/>
        <stp>##V3_BCURVESTRIPV12</stp>
        <stp>[PortfolioDaily Data.xlsx]DF Curve!R446C94</stp>
        <stp>S23</stp>
        <stp>Curvedate</stp>
        <stp>44894</stp>
        <tr r="CP446" s="7"/>
      </tp>
      <tp t="s">
        <v>#N/A Error:User does not have access</v>
        <stp/>
        <stp>##V3_BCURVESTRIPV12</stp>
        <stp>[PortfolioDaily Data.xlsx]DF Curve!R397C58</stp>
        <stp>S23</stp>
        <stp>Curvedate</stp>
        <stp>44825</stp>
        <tr r="BF397" s="7"/>
      </tp>
      <tp t="s">
        <v>#N/A Error:User does not have access</v>
        <stp/>
        <stp>##V3_BCURVESTRIPV12</stp>
        <stp>[PortfolioDaily Data.xlsx]DF Curve!R417C56</stp>
        <stp>S23</stp>
        <stp>Curvedate</stp>
        <stp>44853</stp>
        <tr r="BD417" s="7"/>
      </tp>
      <tp t="s">
        <v>#N/A Error:User does not have access</v>
        <stp/>
        <stp>##V3_BCURVESTRIPV12</stp>
        <stp>[PortfolioDaily Data.xlsx]DF Curve!R427C61</stp>
        <stp>S23</stp>
        <stp>Curvedate</stp>
        <stp>44867</stp>
        <tr r="BI427" s="7"/>
      </tp>
      <tp t="s">
        <v>#N/A Error:User does not have access</v>
        <stp/>
        <stp>##V3_BCURVESTRIPV12</stp>
        <stp>[PortfolioDaily Data.xlsx]DF Curve!R437C86</stp>
        <stp>S23</stp>
        <stp>Curvedate</stp>
        <stp>44881</stp>
        <tr r="CH437" s="7"/>
      </tp>
      <tp t="s">
        <v>#N/A Error:User does not have access</v>
        <stp/>
        <stp>##V3_BCURVESTRIPV12</stp>
        <stp>[PortfolioDaily Data.xlsx]DF Curve!R447C95</stp>
        <stp>S23</stp>
        <stp>Curvedate</stp>
        <stp>44895</stp>
        <tr r="CQ447" s="7"/>
      </tp>
      <tp t="s">
        <v>#N/A Error:User does not have access</v>
        <stp/>
        <stp>##V3_BCURVESTRIPV12</stp>
        <stp>[PortfolioDaily Data.xlsx]DF Curve!R404C30</stp>
        <stp>S23</stp>
        <stp>Curvedate</stp>
        <stp>44834</stp>
        <tr r="AD404" s="7"/>
      </tp>
      <tp t="s">
        <v>#N/A Error:User does not have access</v>
        <stp/>
        <stp>##V3_BCURVESTRIPV12</stp>
        <stp>[PortfolioDaily Data.xlsx]DF Curve!R424C64</stp>
        <stp>S23</stp>
        <stp>Curvedate</stp>
        <stp>44862</stp>
        <tr r="BL424" s="7"/>
      </tp>
      <tp t="s">
        <v>#N/A Error:User does not have access</v>
        <stp/>
        <stp>##V3_BCURVESTRIPV12</stp>
        <stp>[PortfolioDaily Data.xlsx]DF Curve!R434C71</stp>
        <stp>S23</stp>
        <stp>Curvedate</stp>
        <stp>44876</stp>
        <tr r="BS434" s="7"/>
      </tp>
      <tp t="s">
        <v>#N/A Error:User does not have access</v>
        <stp/>
        <stp>##V3_BCURVESTRIPV12</stp>
        <stp>[PortfolioDaily Data.xlsx]DF Curve!R444C90</stp>
        <stp>S23</stp>
        <stp>Curvedate</stp>
        <stp>44890</stp>
        <tr r="CL444" s="7"/>
      </tp>
      <tp t="s">
        <v>#N/A Error:User does not have access</v>
        <stp/>
        <stp>##V3_BCURVESTRIPV12</stp>
        <stp>[PortfolioDaily Data.xlsx]DF Curve!R385C75</stp>
        <stp>S23</stp>
        <stp>Curvedate</stp>
        <stp>44809</stp>
        <tr r="BW385" s="7"/>
      </tp>
      <tp t="s">
        <v>#N/A Error:User does not have access</v>
        <stp/>
        <stp>##V3_BCURVESTRIPV12</stp>
        <stp>[PortfolioDaily Data.xlsx]DF Curve!R405C33</stp>
        <stp>S23</stp>
        <stp>Curvedate</stp>
        <stp>44837</stp>
        <tr r="AG405" s="7"/>
      </tp>
      <tp t="s">
        <v>#N/A Error:User does not have access</v>
        <stp/>
        <stp>##V3_BCURVESTRIPV12</stp>
        <stp>[PortfolioDaily Data.xlsx]DF Curve!R415C54</stp>
        <stp>S23</stp>
        <stp>Curvedate</stp>
        <stp>44851</stp>
        <tr r="BB415" s="7"/>
      </tp>
      <tp t="s">
        <v>#N/A Error:User does not have access</v>
        <stp/>
        <stp>##V3_BCURVESTRIPV12</stp>
        <stp>[PortfolioDaily Data.xlsx]DF Curve!R425C63</stp>
        <stp>S23</stp>
        <stp>Curvedate</stp>
        <stp>44865</stp>
        <tr r="BK425" s="7"/>
      </tp>
      <tp t="s">
        <v>#N/A Error:User does not have access</v>
        <stp/>
        <stp>##V3_BCURVESTRIPV12</stp>
        <stp>[PortfolioDaily Data.xlsx]DF Curve!R445C93</stp>
        <stp>S23</stp>
        <stp>Curvedate</stp>
        <stp>44893</stp>
        <tr r="CO445" s="7"/>
      </tp>
      <tp t="s">
        <v>#N/A Error:User does not have access</v>
        <stp/>
        <stp>##V3_BCURVESTRIPV12</stp>
        <stp>[PortfolioDaily Data.xlsx]DF Curve!R408C44</stp>
        <stp>S23</stp>
        <stp>Curvedate</stp>
        <stp>44840</stp>
        <tr r="AR408" s="7"/>
      </tp>
      <tp t="s">
        <v>#N/A Error:User does not have access</v>
        <stp/>
        <stp>##V3_BCURVESTRIPV12</stp>
        <stp>[PortfolioDaily Data.xlsx]DF Curve!R418C51</stp>
        <stp>S23</stp>
        <stp>Curvedate</stp>
        <stp>44854</stp>
        <tr r="AY418" s="7"/>
      </tp>
      <tp t="s">
        <v>#N/A Error:User does not have access</v>
        <stp/>
        <stp>##V3_BCURVESTRIPV12</stp>
        <stp>[PortfolioDaily Data.xlsx]DF Curve!R438C85</stp>
        <stp>S23</stp>
        <stp>Curvedate</stp>
        <stp>44882</stp>
        <tr r="CG438" s="7"/>
      </tp>
      <tp t="s">
        <v>#N/A Error:User does not have access</v>
        <stp/>
        <stp>##V3_BCURVESTRIPV12</stp>
        <stp>[PortfolioDaily Data.xlsx]DF Curve!R448C96</stp>
        <stp>S23</stp>
        <stp>Curvedate</stp>
        <stp>44896</stp>
        <tr r="CR448" s="7"/>
      </tp>
      <tp t="s">
        <v>#N/A Error:User does not have access</v>
        <stp/>
        <stp>##V3_BCURVESTRIPV12</stp>
        <stp>[PortfolioDaily Data.xlsx]DF Curve!R409C45</stp>
        <stp>S23</stp>
        <stp>Curvedate</stp>
        <stp>44841</stp>
        <tr r="AS409" s="7"/>
      </tp>
      <tp t="s">
        <v>#N/A Error:User does not have access</v>
        <stp/>
        <stp>##V3_BCURVESTRIPV12</stp>
        <stp>[PortfolioDaily Data.xlsx]DF Curve!R419C50</stp>
        <stp>S23</stp>
        <stp>Curvedate</stp>
        <stp>44855</stp>
        <tr r="AX419" s="7"/>
      </tp>
      <tp t="s">
        <v>#N/A Error:User does not have access</v>
        <stp/>
        <stp>##V3_BCURVESTRIPV12</stp>
        <stp>[PortfolioDaily Data.xlsx]DF Curve!R439C84</stp>
        <stp>S23</stp>
        <stp>Curvedate</stp>
        <stp>44883</stp>
        <tr r="CF439" s="7"/>
      </tp>
      <tp t="s">
        <v>#N/A Error:User does not have access</v>
        <stp/>
        <stp>##V3_BCURVESTRIPV12</stp>
        <stp>[PortfolioDaily Data.xlsx]DF Curve!R449C97</stp>
        <stp>S23</stp>
        <stp>Curvedate</stp>
        <stp>44897</stp>
        <tr r="CS449" s="7"/>
      </tp>
      <tp t="s">
        <v>#N/A Error:User does not have access</v>
        <stp/>
        <stp>##V3_BCURVESTRIPV12</stp>
        <stp>[PortfolioDaily Data.xlsx]DF Curve!R382C47</stp>
        <stp>S23</stp>
        <stp>Curvedate</stp>
        <stp>44804</stp>
        <tr r="AU382" s="7"/>
      </tp>
      <tp t="s">
        <v>#N/A Error:User does not have access</v>
        <stp/>
        <stp>##V3_BCURVESTRIPV12</stp>
        <stp>[PortfolioDaily Data.xlsx]DF Curve!R422C59</stp>
        <stp>S23</stp>
        <stp>Curvedate</stp>
        <stp>44860</stp>
        <tr r="BG422" s="7"/>
      </tp>
      <tp t="s">
        <v>#N/A Error:User does not have access</v>
        <stp/>
        <stp>##V3_BCURVESTRIPV12</stp>
        <stp>[PortfolioDaily Data.xlsx]DF Curve!R383C46</stp>
        <stp>S23</stp>
        <stp>Curvedate</stp>
        <stp>44805</stp>
        <tr r="AT383" s="7"/>
      </tp>
      <tp t="s">
        <v>#N/A Error:User does not have access</v>
        <stp/>
        <stp>##V3_BCURVESTRIPV12</stp>
        <stp>[PortfolioDaily Data.xlsx]DF Curve!R423C58</stp>
        <stp>S23</stp>
        <stp>Curvedate</stp>
        <stp>44861</stp>
        <tr r="BF423" s="7"/>
      </tp>
      <tp t="s">
        <v>#N/A Error:User does not have access</v>
        <stp/>
        <stp>##V3_BCURVESTRIPV12</stp>
        <stp>[PortfolioDaily Data.xlsx]DF Curve!R380C41</stp>
        <stp>S23</stp>
        <stp>Curvedate</stp>
        <stp>44802</stp>
        <tr r="AO380" s="7"/>
      </tp>
      <tp t="s">
        <v>#N/A Error:User does not have access</v>
        <stp/>
        <stp>##V3_BCURVESTRIPV12</stp>
        <stp>[PortfolioDaily Data.xlsx]DF Curve!R390C54</stp>
        <stp>S23</stp>
        <stp>Curvedate</stp>
        <stp>44816</stp>
        <tr r="BB390" s="7"/>
      </tp>
      <tp t="s">
        <v>#N/A Error:User does not have access</v>
        <stp/>
        <stp>##V3_BCURVESTRIPV12</stp>
        <stp>[PortfolioDaily Data.xlsx]DF Curve!R420C61</stp>
        <stp>S23</stp>
        <stp>Curvedate</stp>
        <stp>44858</stp>
        <tr r="BI420" s="7"/>
      </tp>
      <tp t="s">
        <v>#N/A Error:User does not have access</v>
        <stp/>
        <stp>##V3_BCURVESTRIPV12</stp>
        <stp>[PortfolioDaily Data.xlsx]DF Curve!R381C40</stp>
        <stp>S23</stp>
        <stp>Curvedate</stp>
        <stp>44803</stp>
        <tr r="AN381" s="7"/>
      </tp>
      <tp t="s">
        <v>#N/A Error:User does not have access</v>
        <stp/>
        <stp>##V3_BCURVESTRIPV12</stp>
        <stp>[PortfolioDaily Data.xlsx]DF Curve!R391C55</stp>
        <stp>S23</stp>
        <stp>Curvedate</stp>
        <stp>44817</stp>
        <tr r="BC391" s="7"/>
      </tp>
      <tp t="s">
        <v>#N/A Error:User does not have access</v>
        <stp/>
        <stp>##V3_BCURVESTRIPV12</stp>
        <stp>[PortfolioDaily Data.xlsx]DF Curve!R421C60</stp>
        <stp>S23</stp>
        <stp>Curvedate</stp>
        <stp>44859</stp>
        <tr r="BH421" s="7"/>
      </tp>
      <tp t="s">
        <v>#N/A Error:User does not have access</v>
        <stp/>
        <stp>##V3_BCURVESTRIPV12</stp>
        <stp>[PortfolioDaily Data.xlsx]DF Curve!R386C53</stp>
        <stp>S23</stp>
        <stp>Curvedate</stp>
        <stp>44810</stp>
        <tr r="BA386" s="7"/>
      </tp>
      <tp t="s">
        <v>#N/A Error:User does not have access</v>
        <stp/>
        <stp>##V3_BCURVESTRIPV12</stp>
        <stp>[PortfolioDaily Data.xlsx]DF Curve!R396C66</stp>
        <stp>S23</stp>
        <stp>Curvedate</stp>
        <stp>44824</stp>
        <tr r="BN396" s="7"/>
      </tp>
      <tp t="s">
        <v>#N/A Error:User does not have access</v>
        <stp/>
        <stp>##V3_BCURVESTRIPV12</stp>
        <stp>[PortfolioDaily Data.xlsx]DF Curve!R416C68</stp>
        <stp>S23</stp>
        <stp>Curvedate</stp>
        <stp>44852</stp>
        <tr r="BP416" s="7"/>
      </tp>
      <tp t="s">
        <v>#N/A Error:User does not have access</v>
        <stp/>
        <stp>##V3_BCURVESTRIPV12</stp>
        <stp>[PortfolioDaily Data.xlsx]DF Curve!R387C52</stp>
        <stp>S23</stp>
        <stp>Curvedate</stp>
        <stp>44811</stp>
        <tr r="AZ387" s="7"/>
      </tp>
      <tp t="s">
        <v>#N/A Error:User does not have access</v>
        <stp/>
        <stp>##V3_BCURVESTRIPV12</stp>
        <stp>[PortfolioDaily Data.xlsx]DF Curve!R397C67</stp>
        <stp>S23</stp>
        <stp>Curvedate</stp>
        <stp>44825</stp>
        <tr r="BO397" s="7"/>
      </tp>
      <tp t="s">
        <v>#N/A Error:User does not have access</v>
        <stp/>
        <stp>##V3_BCURVESTRIPV12</stp>
        <stp>[PortfolioDaily Data.xlsx]DF Curve!R417C69</stp>
        <stp>S23</stp>
        <stp>Curvedate</stp>
        <stp>44853</stp>
        <tr r="BQ417" s="7"/>
      </tp>
      <tp t="s">
        <v>#N/A Error:User does not have access</v>
        <stp/>
        <stp>##V3_BCURVESTRIPV12</stp>
        <stp>[PortfolioDaily Data.xlsx]DF Curve!R384C45</stp>
        <stp>S23</stp>
        <stp>Curvedate</stp>
        <stp>44806</stp>
        <tr r="AS384" s="7"/>
      </tp>
      <tp t="s">
        <v>#N/A Error:User does not have access</v>
        <stp/>
        <stp>##V3_BCURVESTRIPV12</stp>
        <stp>[PortfolioDaily Data.xlsx]DF Curve!R394C62</stp>
        <stp>S23</stp>
        <stp>Curvedate</stp>
        <stp>44820</stp>
        <tr r="BJ394" s="7"/>
      </tp>
      <tp t="s">
        <v>#N/A Error:User does not have access</v>
        <stp/>
        <stp>##V3_BCURVESTRIPV12</stp>
        <stp>[PortfolioDaily Data.xlsx]DF Curve!R414C72</stp>
        <stp>S23</stp>
        <stp>Curvedate</stp>
        <stp>44848</stp>
        <tr r="BT414" s="7"/>
      </tp>
      <tp t="s">
        <v>#N/A Error:User does not have access</v>
        <stp/>
        <stp>##V3_BCURVESTRIPV12</stp>
        <stp>[PortfolioDaily Data.xlsx]DF Curve!R395C61</stp>
        <stp>S23</stp>
        <stp>Curvedate</stp>
        <stp>44823</stp>
        <tr r="BI395" s="7"/>
      </tp>
      <tp t="s">
        <v>#N/A Error:User does not have access</v>
        <stp/>
        <stp>##V3_BCURVESTRIPV12</stp>
        <stp>[PortfolioDaily Data.xlsx]DF Curve!R435C41</stp>
        <stp>S23</stp>
        <stp>Curvedate</stp>
        <stp>44879</stp>
        <tr r="AO435" s="7"/>
      </tp>
      <tp t="s">
        <v>#N/A Error:User does not have access</v>
        <stp/>
        <stp>##V3_BCURVESTRIPV12</stp>
        <stp>[PortfolioDaily Data.xlsx]DF Curve!R388C51</stp>
        <stp>S23</stp>
        <stp>Curvedate</stp>
        <stp>44812</stp>
        <tr r="AY388" s="7"/>
      </tp>
      <tp t="s">
        <v>#N/A Error:User does not have access</v>
        <stp/>
        <stp>##V3_BCURVESTRIPV12</stp>
        <stp>[PortfolioDaily Data.xlsx]DF Curve!R398C64</stp>
        <stp>S23</stp>
        <stp>Curvedate</stp>
        <stp>44826</stp>
        <tr r="BL398" s="7"/>
      </tp>
      <tp t="s">
        <v>#N/A Error:User does not have access</v>
        <stp/>
        <stp>##V3_BCURVESTRIPV12</stp>
        <stp>[PortfolioDaily Data.xlsx]DF Curve!R428C51</stp>
        <stp>S23</stp>
        <stp>Curvedate</stp>
        <stp>44868</stp>
        <tr r="AY428" s="7"/>
      </tp>
      <tp t="s">
        <v>#N/A Error:User does not have access</v>
        <stp/>
        <stp>##V3_BCURVESTRIPV12</stp>
        <stp>[PortfolioDaily Data.xlsx]DF Curve!R389C50</stp>
        <stp>S23</stp>
        <stp>Curvedate</stp>
        <stp>44813</stp>
        <tr r="AX389" s="7"/>
      </tp>
      <tp t="s">
        <v>#N/A Error:User does not have access</v>
        <stp/>
        <stp>##V3_BCURVESTRIPV12</stp>
        <stp>[PortfolioDaily Data.xlsx]DF Curve!R399C65</stp>
        <stp>S23</stp>
        <stp>Curvedate</stp>
        <stp>44827</stp>
        <tr r="BM399" s="7"/>
      </tp>
      <tp t="s">
        <v>#N/A Error:User does not have access</v>
        <stp/>
        <stp>##V3_BCURVESTRIPV12</stp>
        <stp>[PortfolioDaily Data.xlsx]DF Curve!R429C50</stp>
        <stp>S23</stp>
        <stp>Curvedate</stp>
        <stp>44869</stp>
        <tr r="AX429" s="7"/>
      </tp>
      <tp t="s">
        <v>#N/A Error:User does not have access</v>
        <stp/>
        <stp>##V3_BCURVESTRIPV12</stp>
        <stp>[PortfolioDaily Data.xlsx]DF Curve!R382C46</stp>
        <stp>S23</stp>
        <stp>Curvedate</stp>
        <stp>44804</stp>
        <tr r="AT382" s="7"/>
      </tp>
      <tp t="s">
        <v>#N/A Error:User does not have access</v>
        <stp/>
        <stp>##V3_BCURVESTRIPV12</stp>
        <stp>[PortfolioDaily Data.xlsx]DF Curve!R422C58</stp>
        <stp>S23</stp>
        <stp>Curvedate</stp>
        <stp>44860</stp>
        <tr r="BF422" s="7"/>
      </tp>
      <tp t="s">
        <v>#N/A Error:User does not have access</v>
        <stp/>
        <stp>##V3_BCURVESTRIPV12</stp>
        <stp>[PortfolioDaily Data.xlsx]DF Curve!R383C47</stp>
        <stp>S23</stp>
        <stp>Curvedate</stp>
        <stp>44805</stp>
        <tr r="AU383" s="7"/>
      </tp>
      <tp t="s">
        <v>#N/A Error:User does not have access</v>
        <stp/>
        <stp>##V3_BCURVESTRIPV12</stp>
        <stp>[PortfolioDaily Data.xlsx]DF Curve!R423C59</stp>
        <stp>S23</stp>
        <stp>Curvedate</stp>
        <stp>44861</stp>
        <tr r="BG423" s="7"/>
      </tp>
      <tp t="s">
        <v>#N/A Error:User does not have access</v>
        <stp/>
        <stp>##V3_BCURVESTRIPV12</stp>
        <stp>[PortfolioDaily Data.xlsx]DF Curve!R380C40</stp>
        <stp>S23</stp>
        <stp>Curvedate</stp>
        <stp>44802</stp>
        <tr r="AN380" s="7"/>
      </tp>
      <tp t="s">
        <v>#N/A Error:User does not have access</v>
        <stp/>
        <stp>##V3_BCURVESTRIPV12</stp>
        <stp>[PortfolioDaily Data.xlsx]DF Curve!R390C55</stp>
        <stp>S23</stp>
        <stp>Curvedate</stp>
        <stp>44816</stp>
        <tr r="BC390" s="7"/>
      </tp>
      <tp t="s">
        <v>#N/A Error:User does not have access</v>
        <stp/>
        <stp>##V3_BCURVESTRIPV12</stp>
        <stp>[PortfolioDaily Data.xlsx]DF Curve!R420C60</stp>
        <stp>S23</stp>
        <stp>Curvedate</stp>
        <stp>44858</stp>
        <tr r="BH420" s="7"/>
      </tp>
      <tp t="s">
        <v>#N/A Error:User does not have access</v>
        <stp/>
        <stp>##V3_BCURVESTRIPV12</stp>
        <stp>[PortfolioDaily Data.xlsx]DF Curve!R381C41</stp>
        <stp>S23</stp>
        <stp>Curvedate</stp>
        <stp>44803</stp>
        <tr r="AO381" s="7"/>
      </tp>
      <tp t="s">
        <v>#N/A Error:User does not have access</v>
        <stp/>
        <stp>##V3_BCURVESTRIPV12</stp>
        <stp>[PortfolioDaily Data.xlsx]DF Curve!R391C54</stp>
        <stp>S23</stp>
        <stp>Curvedate</stp>
        <stp>44817</stp>
        <tr r="BB391" s="7"/>
      </tp>
      <tp t="s">
        <v>#N/A Error:User does not have access</v>
        <stp/>
        <stp>##V3_BCURVESTRIPV12</stp>
        <stp>[PortfolioDaily Data.xlsx]DF Curve!R421C61</stp>
        <stp>S23</stp>
        <stp>Curvedate</stp>
        <stp>44859</stp>
        <tr r="BI421" s="7"/>
      </tp>
      <tp t="s">
        <v>#N/A Error:User does not have access</v>
        <stp/>
        <stp>##V3_BCURVESTRIPV12</stp>
        <stp>[PortfolioDaily Data.xlsx]DF Curve!R386C52</stp>
        <stp>S23</stp>
        <stp>Curvedate</stp>
        <stp>44810</stp>
        <tr r="AZ386" s="7"/>
      </tp>
      <tp t="s">
        <v>#N/A Error:User does not have access</v>
        <stp/>
        <stp>##V3_BCURVESTRIPV12</stp>
        <stp>[PortfolioDaily Data.xlsx]DF Curve!R396C67</stp>
        <stp>S23</stp>
        <stp>Curvedate</stp>
        <stp>44824</stp>
        <tr r="BO396" s="7"/>
      </tp>
      <tp t="s">
        <v>#N/A Error:User does not have access</v>
        <stp/>
        <stp>##V3_BCURVESTRIPV12</stp>
        <stp>[PortfolioDaily Data.xlsx]DF Curve!R416C69</stp>
        <stp>S23</stp>
        <stp>Curvedate</stp>
        <stp>44852</stp>
        <tr r="BQ416" s="7"/>
      </tp>
      <tp t="s">
        <v>#N/A Error:User does not have access</v>
        <stp/>
        <stp>##V3_BCURVESTRIPV12</stp>
        <stp>[PortfolioDaily Data.xlsx]DF Curve!R387C53</stp>
        <stp>S23</stp>
        <stp>Curvedate</stp>
        <stp>44811</stp>
        <tr r="BA387" s="7"/>
      </tp>
      <tp t="s">
        <v>#N/A Error:User does not have access</v>
        <stp/>
        <stp>##V3_BCURVESTRIPV12</stp>
        <stp>[PortfolioDaily Data.xlsx]DF Curve!R397C66</stp>
        <stp>S23</stp>
        <stp>Curvedate</stp>
        <stp>44825</stp>
        <tr r="BN397" s="7"/>
      </tp>
      <tp t="s">
        <v>#N/A Error:User does not have access</v>
        <stp/>
        <stp>##V3_BCURVESTRIPV12</stp>
        <stp>[PortfolioDaily Data.xlsx]DF Curve!R417C68</stp>
        <stp>S23</stp>
        <stp>Curvedate</stp>
        <stp>44853</stp>
        <tr r="BP417" s="7"/>
      </tp>
      <tp t="s">
        <v>#N/A Error:User does not have access</v>
        <stp/>
        <stp>##V3_BCURVESTRIPV12</stp>
        <stp>[PortfolioDaily Data.xlsx]DF Curve!R384C44</stp>
        <stp>S23</stp>
        <stp>Curvedate</stp>
        <stp>44806</stp>
        <tr r="AR384" s="7"/>
      </tp>
      <tp t="s">
        <v>#N/A Error:User does not have access</v>
        <stp/>
        <stp>##V3_BCURVESTRIPV12</stp>
        <stp>[PortfolioDaily Data.xlsx]DF Curve!R394C63</stp>
        <stp>S23</stp>
        <stp>Curvedate</stp>
        <stp>44820</stp>
        <tr r="BK394" s="7"/>
      </tp>
      <tp t="s">
        <v>#N/A Error:User does not have access</v>
        <stp/>
        <stp>##V3_BCURVESTRIPV12</stp>
        <stp>[PortfolioDaily Data.xlsx]DF Curve!R414C73</stp>
        <stp>S23</stp>
        <stp>Curvedate</stp>
        <stp>44848</stp>
        <tr r="BU414" s="7"/>
      </tp>
      <tp t="s">
        <v>#N/A Error:User does not have access</v>
        <stp/>
        <stp>##V3_BCURVESTRIPV12</stp>
        <stp>[PortfolioDaily Data.xlsx]DF Curve!R395C60</stp>
        <stp>S23</stp>
        <stp>Curvedate</stp>
        <stp>44823</stp>
        <tr r="BH395" s="7"/>
      </tp>
      <tp t="s">
        <v>#N/A Error:User does not have access</v>
        <stp/>
        <stp>##V3_BCURVESTRIPV12</stp>
        <stp>[PortfolioDaily Data.xlsx]DF Curve!R435C40</stp>
        <stp>S23</stp>
        <stp>Curvedate</stp>
        <stp>44879</stp>
        <tr r="AN435" s="7"/>
      </tp>
      <tp t="s">
        <v>#N/A Error:User does not have access</v>
        <stp/>
        <stp>##V3_BCURVESTRIPV12</stp>
        <stp>[PortfolioDaily Data.xlsx]DF Curve!R388C50</stp>
        <stp>S23</stp>
        <stp>Curvedate</stp>
        <stp>44812</stp>
        <tr r="AX388" s="7"/>
      </tp>
      <tp t="s">
        <v>#N/A Error:User does not have access</v>
        <stp/>
        <stp>##V3_BCURVESTRIPV12</stp>
        <stp>[PortfolioDaily Data.xlsx]DF Curve!R398C65</stp>
        <stp>S23</stp>
        <stp>Curvedate</stp>
        <stp>44826</stp>
        <tr r="BM398" s="7"/>
      </tp>
      <tp t="s">
        <v>#N/A Error:User does not have access</v>
        <stp/>
        <stp>##V3_BCURVESTRIPV12</stp>
        <stp>[PortfolioDaily Data.xlsx]DF Curve!R428C50</stp>
        <stp>S23</stp>
        <stp>Curvedate</stp>
        <stp>44868</stp>
        <tr r="AX428" s="7"/>
      </tp>
      <tp t="s">
        <v>#N/A Error:User does not have access</v>
        <stp/>
        <stp>##V3_BCURVESTRIPV12</stp>
        <stp>[PortfolioDaily Data.xlsx]DF Curve!R389C51</stp>
        <stp>S23</stp>
        <stp>Curvedate</stp>
        <stp>44813</stp>
        <tr r="AY389" s="7"/>
      </tp>
      <tp t="s">
        <v>#N/A Error:User does not have access</v>
        <stp/>
        <stp>##V3_BCURVESTRIPV12</stp>
        <stp>[PortfolioDaily Data.xlsx]DF Curve!R399C64</stp>
        <stp>S23</stp>
        <stp>Curvedate</stp>
        <stp>44827</stp>
        <tr r="BL399" s="7"/>
      </tp>
      <tp t="s">
        <v>#N/A Error:User does not have access</v>
        <stp/>
        <stp>##V3_BCURVESTRIPV12</stp>
        <stp>[PortfolioDaily Data.xlsx]DF Curve!R429C51</stp>
        <stp>S23</stp>
        <stp>Curvedate</stp>
        <stp>44869</stp>
        <tr r="AY429" s="7"/>
      </tp>
      <tp t="s">
        <v>#N/A Error:User does not have access</v>
        <stp/>
        <stp>##V3_BCURVESTRIPV12</stp>
        <stp>[PortfolioDaily Data.xlsx]DF Curve!R382C45</stp>
        <stp>S23</stp>
        <stp>Curvedate</stp>
        <stp>44804</stp>
        <tr r="AS382" s="7"/>
      </tp>
      <tp t="s">
        <v>#N/A Error:User does not have access</v>
        <stp/>
        <stp>##V3_BCURVESTRIPV12</stp>
        <stp>[PortfolioDaily Data.xlsx]DF Curve!R392C58</stp>
        <stp>S23</stp>
        <stp>Curvedate</stp>
        <stp>44818</stp>
        <tr r="BF392" s="7"/>
      </tp>
      <tp t="s">
        <v>#N/A Error:User does not have access</v>
        <stp/>
        <stp>##V3_BCURVESTRIPV12</stp>
        <stp>[PortfolioDaily Data.xlsx]DF Curve!R383C44</stp>
        <stp>S23</stp>
        <stp>Curvedate</stp>
        <stp>44805</stp>
        <tr r="AR383" s="7"/>
      </tp>
      <tp t="s">
        <v>#N/A Error:User does not have access</v>
        <stp/>
        <stp>##V3_BCURVESTRIPV12</stp>
        <stp>[PortfolioDaily Data.xlsx]DF Curve!R393C59</stp>
        <stp>S23</stp>
        <stp>Curvedate</stp>
        <stp>44819</stp>
        <tr r="BG393" s="7"/>
      </tp>
      <tp t="s">
        <v>#N/A Error:User does not have access</v>
        <stp/>
        <stp>##V3_BCURVESTRIPV12</stp>
        <stp>[PortfolioDaily Data.xlsx]DF Curve!R380C43</stp>
        <stp>S23</stp>
        <stp>Curvedate</stp>
        <stp>44802</stp>
        <tr r="AQ380" s="7"/>
      </tp>
      <tp t="s">
        <v>#N/A Error:User does not have access</v>
        <stp/>
        <stp>##V3_BCURVESTRIPV12</stp>
        <stp>[PortfolioDaily Data.xlsx]DF Curve!R390C56</stp>
        <stp>S23</stp>
        <stp>Curvedate</stp>
        <stp>44816</stp>
        <tr r="BD390" s="7"/>
      </tp>
      <tp t="s">
        <v>#N/A Error:User does not have access</v>
        <stp/>
        <stp>##V3_BCURVESTRIPV12</stp>
        <stp>[PortfolioDaily Data.xlsx]DF Curve!R420C63</stp>
        <stp>S23</stp>
        <stp>Curvedate</stp>
        <stp>44858</stp>
        <tr r="BK420" s="7"/>
      </tp>
      <tp t="s">
        <v>#N/A Error:User does not have access</v>
        <stp/>
        <stp>##V3_BCURVESTRIPV12</stp>
        <stp>[PortfolioDaily Data.xlsx]DF Curve!R430C48</stp>
        <stp>S23</stp>
        <stp>Curvedate</stp>
        <stp>44872</stp>
        <tr r="AV430" s="7"/>
      </tp>
      <tp t="s">
        <v>#N/A Error:User does not have access</v>
        <stp/>
        <stp>##V3_BCURVESTRIPV12</stp>
        <stp>[PortfolioDaily Data.xlsx]DF Curve!R381C42</stp>
        <stp>S23</stp>
        <stp>Curvedate</stp>
        <stp>44803</stp>
        <tr r="AP381" s="7"/>
      </tp>
      <tp t="s">
        <v>#N/A Error:User does not have access</v>
        <stp/>
        <stp>##V3_BCURVESTRIPV12</stp>
        <stp>[PortfolioDaily Data.xlsx]DF Curve!R391C57</stp>
        <stp>S23</stp>
        <stp>Curvedate</stp>
        <stp>44817</stp>
        <tr r="BE391" s="7"/>
      </tp>
      <tp t="s">
        <v>#N/A Error:User does not have access</v>
        <stp/>
        <stp>##V3_BCURVESTRIPV12</stp>
        <stp>[PortfolioDaily Data.xlsx]DF Curve!R421C62</stp>
        <stp>S23</stp>
        <stp>Curvedate</stp>
        <stp>44859</stp>
        <tr r="BJ421" s="7"/>
      </tp>
      <tp t="s">
        <v>#N/A Error:User does not have access</v>
        <stp/>
        <stp>##V3_BCURVESTRIPV12</stp>
        <stp>[PortfolioDaily Data.xlsx]DF Curve!R431C49</stp>
        <stp>S23</stp>
        <stp>Curvedate</stp>
        <stp>44873</stp>
        <tr r="AW431" s="7"/>
      </tp>
      <tp t="s">
        <v>#N/A Error:User does not have access</v>
        <stp/>
        <stp>##V3_BCURVESTRIPV12</stp>
        <stp>[PortfolioDaily Data.xlsx]DF Curve!R386C51</stp>
        <stp>S23</stp>
        <stp>Curvedate</stp>
        <stp>44810</stp>
        <tr r="AY386" s="7"/>
      </tp>
      <tp t="s">
        <v>#N/A Error:User does not have access</v>
        <stp/>
        <stp>##V3_BCURVESTRIPV12</stp>
        <stp>[PortfolioDaily Data.xlsx]DF Curve!R396C64</stp>
        <stp>S23</stp>
        <stp>Curvedate</stp>
        <stp>44824</stp>
        <tr r="BL396" s="7"/>
      </tp>
      <tp t="s">
        <v>#N/A Error:User does not have access</v>
        <stp/>
        <stp>##V3_BCURVESTRIPV12</stp>
        <stp>[PortfolioDaily Data.xlsx]DF Curve!R387C50</stp>
        <stp>S23</stp>
        <stp>Curvedate</stp>
        <stp>44811</stp>
        <tr r="AX387" s="7"/>
      </tp>
      <tp t="s">
        <v>#N/A Error:User does not have access</v>
        <stp/>
        <stp>##V3_BCURVESTRIPV12</stp>
        <stp>[PortfolioDaily Data.xlsx]DF Curve!R397C65</stp>
        <stp>S23</stp>
        <stp>Curvedate</stp>
        <stp>44825</stp>
        <tr r="BM397" s="7"/>
      </tp>
      <tp t="s">
        <v>#N/A Error:User does not have access</v>
        <stp/>
        <stp>##V3_BCURVESTRIPV12</stp>
        <stp>[PortfolioDaily Data.xlsx]DF Curve!R384C47</stp>
        <stp>S23</stp>
        <stp>Curvedate</stp>
        <stp>44806</stp>
        <tr r="AU384" s="7"/>
      </tp>
      <tp t="s">
        <v>#N/A Error:User does not have access</v>
        <stp/>
        <stp>##V3_BCURVESTRIPV12</stp>
        <stp>[PortfolioDaily Data.xlsx]DF Curve!R394C60</stp>
        <stp>S23</stp>
        <stp>Curvedate</stp>
        <stp>44820</stp>
        <tr r="BH394" s="7"/>
      </tp>
      <tp t="s">
        <v>#N/A Error:User does not have access</v>
        <stp/>
        <stp>##V3_BCURVESTRIPV12</stp>
        <stp>[PortfolioDaily Data.xlsx]DF Curve!R414C70</stp>
        <stp>S23</stp>
        <stp>Curvedate</stp>
        <stp>44848</stp>
        <tr r="BR414" s="7"/>
      </tp>
      <tp t="s">
        <v>#N/A Error:User does not have access</v>
        <stp/>
        <stp>##V3_BCURVESTRIPV12</stp>
        <stp>[PortfolioDaily Data.xlsx]DF Curve!R424C59</stp>
        <stp>S23</stp>
        <stp>Curvedate</stp>
        <stp>44862</stp>
        <tr r="BG424" s="7"/>
      </tp>
      <tp t="s">
        <v>#N/A Error:User does not have access</v>
        <stp/>
        <stp>##V3_BCURVESTRIPV12</stp>
        <stp>[PortfolioDaily Data.xlsx]DF Curve!R385C48</stp>
        <stp>S23</stp>
        <stp>Curvedate</stp>
        <stp>44809</stp>
        <tr r="AV385" s="7"/>
      </tp>
      <tp t="s">
        <v>#N/A Error:User does not have access</v>
        <stp/>
        <stp>##V3_BCURVESTRIPV12</stp>
        <stp>[PortfolioDaily Data.xlsx]DF Curve!R395C63</stp>
        <stp>S23</stp>
        <stp>Curvedate</stp>
        <stp>44823</stp>
        <tr r="BK395" s="7"/>
      </tp>
      <tp t="s">
        <v>#N/A Error:User does not have access</v>
        <stp/>
        <stp>##V3_BCURVESTRIPV12</stp>
        <stp>[PortfolioDaily Data.xlsx]DF Curve!R415C69</stp>
        <stp>S23</stp>
        <stp>Curvedate</stp>
        <stp>44851</stp>
        <tr r="BQ415" s="7"/>
      </tp>
      <tp t="s">
        <v>#N/A Error:User does not have access</v>
        <stp/>
        <stp>##V3_BCURVESTRIPV12</stp>
        <stp>[PortfolioDaily Data.xlsx]DF Curve!R435C43</stp>
        <stp>S23</stp>
        <stp>Curvedate</stp>
        <stp>44879</stp>
        <tr r="AQ435" s="7"/>
      </tp>
      <tp t="s">
        <v>#N/A Error:User does not have access</v>
        <stp/>
        <stp>##V3_BCURVESTRIPV12</stp>
        <stp>[PortfolioDaily Data.xlsx]DF Curve!R388C53</stp>
        <stp>S23</stp>
        <stp>Curvedate</stp>
        <stp>44812</stp>
        <tr r="BA388" s="7"/>
      </tp>
      <tp t="s">
        <v>#N/A Error:User does not have access</v>
        <stp/>
        <stp>##V3_BCURVESTRIPV12</stp>
        <stp>[PortfolioDaily Data.xlsx]DF Curve!R398C66</stp>
        <stp>S23</stp>
        <stp>Curvedate</stp>
        <stp>44826</stp>
        <tr r="BN398" s="7"/>
      </tp>
      <tp t="s">
        <v>#N/A Error:User does not have access</v>
        <stp/>
        <stp>##V3_BCURVESTRIPV12</stp>
        <stp>[PortfolioDaily Data.xlsx]DF Curve!R408C79</stp>
        <stp>S23</stp>
        <stp>Curvedate</stp>
        <stp>44840</stp>
        <tr r="CA408" s="7"/>
      </tp>
      <tp t="s">
        <v>#N/A Error:User does not have access</v>
        <stp/>
        <stp>##V3_BCURVESTRIPV12</stp>
        <stp>[PortfolioDaily Data.xlsx]DF Curve!R428C53</stp>
        <stp>S23</stp>
        <stp>Curvedate</stp>
        <stp>44868</stp>
        <tr r="BA428" s="7"/>
      </tp>
      <tp t="s">
        <v>#N/A Error:User does not have access</v>
        <stp/>
        <stp>##V3_BCURVESTRIPV12</stp>
        <stp>[PortfolioDaily Data.xlsx]DF Curve!R389C52</stp>
        <stp>S23</stp>
        <stp>Curvedate</stp>
        <stp>44813</stp>
        <tr r="AZ389" s="7"/>
      </tp>
      <tp t="s">
        <v>#N/A Error:User does not have access</v>
        <stp/>
        <stp>##V3_BCURVESTRIPV12</stp>
        <stp>[PortfolioDaily Data.xlsx]DF Curve!R399C67</stp>
        <stp>S23</stp>
        <stp>Curvedate</stp>
        <stp>44827</stp>
        <tr r="BO399" s="7"/>
      </tp>
      <tp t="s">
        <v>#N/A Error:User does not have access</v>
        <stp/>
        <stp>##V3_BCURVESTRIPV12</stp>
        <stp>[PortfolioDaily Data.xlsx]DF Curve!R409C78</stp>
        <stp>S23</stp>
        <stp>Curvedate</stp>
        <stp>44841</stp>
        <tr r="BZ409" s="7"/>
      </tp>
      <tp t="s">
        <v>#N/A Error:User does not have access</v>
        <stp/>
        <stp>##V3_BCURVESTRIPV12</stp>
        <stp>[PortfolioDaily Data.xlsx]DF Curve!R429C52</stp>
        <stp>S23</stp>
        <stp>Curvedate</stp>
        <stp>44869</stp>
        <tr r="AZ429" s="7"/>
      </tp>
      <tp t="s">
        <v>#N/A Error:User does not have access</v>
        <stp/>
        <stp>##V3_BCURVESTRIPV12</stp>
        <stp>[PortfolioDaily Data.xlsx]DF Curve!R382C44</stp>
        <stp>S23</stp>
        <stp>Curvedate</stp>
        <stp>44804</stp>
        <tr r="AR382" s="7"/>
      </tp>
      <tp t="s">
        <v>#N/A Error:User does not have access</v>
        <stp/>
        <stp>##V3_BCURVESTRIPV12</stp>
        <stp>[PortfolioDaily Data.xlsx]DF Curve!R392C59</stp>
        <stp>S23</stp>
        <stp>Curvedate</stp>
        <stp>44818</stp>
        <tr r="BG392" s="7"/>
      </tp>
      <tp t="s">
        <v>#N/A Error:User does not have access</v>
        <stp/>
        <stp>##V3_BCURVESTRIPV12</stp>
        <stp>[PortfolioDaily Data.xlsx]DF Curve!R383C45</stp>
        <stp>S23</stp>
        <stp>Curvedate</stp>
        <stp>44805</stp>
        <tr r="AS383" s="7"/>
      </tp>
      <tp t="s">
        <v>#N/A Error:User does not have access</v>
        <stp/>
        <stp>##V3_BCURVESTRIPV12</stp>
        <stp>[PortfolioDaily Data.xlsx]DF Curve!R393C58</stp>
        <stp>S23</stp>
        <stp>Curvedate</stp>
        <stp>44819</stp>
        <tr r="BF393" s="7"/>
      </tp>
      <tp t="s">
        <v>#N/A Error:User does not have access</v>
        <stp/>
        <stp>##V3_BCURVESTRIPV12</stp>
        <stp>[PortfolioDaily Data.xlsx]DF Curve!R380C42</stp>
        <stp>S23</stp>
        <stp>Curvedate</stp>
        <stp>44802</stp>
        <tr r="AP380" s="7"/>
      </tp>
      <tp t="s">
        <v>#N/A Error:User does not have access</v>
        <stp/>
        <stp>##V3_BCURVESTRIPV12</stp>
        <stp>[PortfolioDaily Data.xlsx]DF Curve!R390C57</stp>
        <stp>S23</stp>
        <stp>Curvedate</stp>
        <stp>44816</stp>
        <tr r="BE390" s="7"/>
      </tp>
      <tp t="s">
        <v>#N/A Error:User does not have access</v>
        <stp/>
        <stp>##V3_BCURVESTRIPV12</stp>
        <stp>[PortfolioDaily Data.xlsx]DF Curve!R420C62</stp>
        <stp>S23</stp>
        <stp>Curvedate</stp>
        <stp>44858</stp>
        <tr r="BJ420" s="7"/>
      </tp>
      <tp t="s">
        <v>#N/A Error:User does not have access</v>
        <stp/>
        <stp>##V3_BCURVESTRIPV12</stp>
        <stp>[PortfolioDaily Data.xlsx]DF Curve!R430C49</stp>
        <stp>S23</stp>
        <stp>Curvedate</stp>
        <stp>44872</stp>
        <tr r="AW430" s="7"/>
      </tp>
      <tp t="s">
        <v>#N/A Error:User does not have access</v>
        <stp/>
        <stp>##V3_BCURVESTRIPV12</stp>
        <stp>[PortfolioDaily Data.xlsx]DF Curve!R381C43</stp>
        <stp>S23</stp>
        <stp>Curvedate</stp>
        <stp>44803</stp>
        <tr r="AQ381" s="7"/>
      </tp>
      <tp t="s">
        <v>#N/A Error:User does not have access</v>
        <stp/>
        <stp>##V3_BCURVESTRIPV12</stp>
        <stp>[PortfolioDaily Data.xlsx]DF Curve!R391C56</stp>
        <stp>S23</stp>
        <stp>Curvedate</stp>
        <stp>44817</stp>
        <tr r="BD391" s="7"/>
      </tp>
      <tp t="s">
        <v>#N/A Error:User does not have access</v>
        <stp/>
        <stp>##V3_BCURVESTRIPV12</stp>
        <stp>[PortfolioDaily Data.xlsx]DF Curve!R421C63</stp>
        <stp>S23</stp>
        <stp>Curvedate</stp>
        <stp>44859</stp>
        <tr r="BK421" s="7"/>
      </tp>
      <tp t="s">
        <v>#N/A Error:User does not have access</v>
        <stp/>
        <stp>##V3_BCURVESTRIPV12</stp>
        <stp>[PortfolioDaily Data.xlsx]DF Curve!R431C48</stp>
        <stp>S23</stp>
        <stp>Curvedate</stp>
        <stp>44873</stp>
        <tr r="AV431" s="7"/>
      </tp>
      <tp t="s">
        <v>#N/A Error:User does not have access</v>
        <stp/>
        <stp>##V3_BCURVESTRIPV12</stp>
        <stp>[PortfolioDaily Data.xlsx]DF Curve!R386C50</stp>
        <stp>S23</stp>
        <stp>Curvedate</stp>
        <stp>44810</stp>
        <tr r="AX386" s="7"/>
      </tp>
      <tp t="s">
        <v>#N/A Error:User does not have access</v>
        <stp/>
        <stp>##V3_BCURVESTRIPV12</stp>
        <stp>[PortfolioDaily Data.xlsx]DF Curve!R396C65</stp>
        <stp>S23</stp>
        <stp>Curvedate</stp>
        <stp>44824</stp>
        <tr r="BM396" s="7"/>
      </tp>
      <tp t="s">
        <v>#N/A Error:User does not have access</v>
        <stp/>
        <stp>##V3_BCURVESTRIPV12</stp>
        <stp>[PortfolioDaily Data.xlsx]DF Curve!R387C51</stp>
        <stp>S23</stp>
        <stp>Curvedate</stp>
        <stp>44811</stp>
        <tr r="AY387" s="7"/>
      </tp>
      <tp t="s">
        <v>#N/A Error:User does not have access</v>
        <stp/>
        <stp>##V3_BCURVESTRIPV12</stp>
        <stp>[PortfolioDaily Data.xlsx]DF Curve!R397C64</stp>
        <stp>S23</stp>
        <stp>Curvedate</stp>
        <stp>44825</stp>
        <tr r="BL397" s="7"/>
      </tp>
      <tp t="s">
        <v>#N/A Error:User does not have access</v>
        <stp/>
        <stp>##V3_BCURVESTRIPV12</stp>
        <stp>[PortfolioDaily Data.xlsx]DF Curve!R384C46</stp>
        <stp>S23</stp>
        <stp>Curvedate</stp>
        <stp>44806</stp>
        <tr r="AT384" s="7"/>
      </tp>
      <tp t="s">
        <v>#N/A Error:User does not have access</v>
        <stp/>
        <stp>##V3_BCURVESTRIPV12</stp>
        <stp>[PortfolioDaily Data.xlsx]DF Curve!R394C61</stp>
        <stp>S23</stp>
        <stp>Curvedate</stp>
        <stp>44820</stp>
        <tr r="BI394" s="7"/>
      </tp>
      <tp t="s">
        <v>#N/A Error:User does not have access</v>
        <stp/>
        <stp>##V3_BCURVESTRIPV12</stp>
        <stp>[PortfolioDaily Data.xlsx]DF Curve!R414C71</stp>
        <stp>S23</stp>
        <stp>Curvedate</stp>
        <stp>44848</stp>
        <tr r="BS414" s="7"/>
      </tp>
      <tp t="s">
        <v>#N/A Error:User does not have access</v>
        <stp/>
        <stp>##V3_BCURVESTRIPV12</stp>
        <stp>[PortfolioDaily Data.xlsx]DF Curve!R424C58</stp>
        <stp>S23</stp>
        <stp>Curvedate</stp>
        <stp>44862</stp>
        <tr r="BF424" s="7"/>
      </tp>
      <tp t="s">
        <v>#N/A Error:User does not have access</v>
        <stp/>
        <stp>##V3_BCURVESTRIPV12</stp>
        <stp>[PortfolioDaily Data.xlsx]DF Curve!R385C49</stp>
        <stp>S23</stp>
        <stp>Curvedate</stp>
        <stp>44809</stp>
        <tr r="AW385" s="7"/>
      </tp>
      <tp t="s">
        <v>#N/A Error:User does not have access</v>
        <stp/>
        <stp>##V3_BCURVESTRIPV12</stp>
        <stp>[PortfolioDaily Data.xlsx]DF Curve!R395C62</stp>
        <stp>S23</stp>
        <stp>Curvedate</stp>
        <stp>44823</stp>
        <tr r="BJ395" s="7"/>
      </tp>
      <tp t="s">
        <v>#N/A Error:User does not have access</v>
        <stp/>
        <stp>##V3_BCURVESTRIPV12</stp>
        <stp>[PortfolioDaily Data.xlsx]DF Curve!R415C68</stp>
        <stp>S23</stp>
        <stp>Curvedate</stp>
        <stp>44851</stp>
        <tr r="BP415" s="7"/>
      </tp>
      <tp t="s">
        <v>#N/A Error:User does not have access</v>
        <stp/>
        <stp>##V3_BCURVESTRIPV12</stp>
        <stp>[PortfolioDaily Data.xlsx]DF Curve!R435C42</stp>
        <stp>S23</stp>
        <stp>Curvedate</stp>
        <stp>44879</stp>
        <tr r="AP435" s="7"/>
      </tp>
      <tp t="s">
        <v>#N/A Error:User does not have access</v>
        <stp/>
        <stp>##V3_BCURVESTRIPV12</stp>
        <stp>[PortfolioDaily Data.xlsx]DF Curve!R388C52</stp>
        <stp>S23</stp>
        <stp>Curvedate</stp>
        <stp>44812</stp>
        <tr r="AZ388" s="7"/>
      </tp>
      <tp t="s">
        <v>#N/A Error:User does not have access</v>
        <stp/>
        <stp>##V3_BCURVESTRIPV12</stp>
        <stp>[PortfolioDaily Data.xlsx]DF Curve!R398C67</stp>
        <stp>S23</stp>
        <stp>Curvedate</stp>
        <stp>44826</stp>
        <tr r="BO398" s="7"/>
      </tp>
      <tp t="s">
        <v>#N/A Error:User does not have access</v>
        <stp/>
        <stp>##V3_BCURVESTRIPV12</stp>
        <stp>[PortfolioDaily Data.xlsx]DF Curve!R408C78</stp>
        <stp>S23</stp>
        <stp>Curvedate</stp>
        <stp>44840</stp>
        <tr r="BZ408" s="7"/>
      </tp>
      <tp t="s">
        <v>#N/A Error:User does not have access</v>
        <stp/>
        <stp>##V3_BCURVESTRIPV12</stp>
        <stp>[PortfolioDaily Data.xlsx]DF Curve!R428C52</stp>
        <stp>S23</stp>
        <stp>Curvedate</stp>
        <stp>44868</stp>
        <tr r="AZ428" s="7"/>
      </tp>
      <tp t="s">
        <v>#N/A Error:User does not have access</v>
        <stp/>
        <stp>##V3_BCURVESTRIPV12</stp>
        <stp>[PortfolioDaily Data.xlsx]DF Curve!R389C53</stp>
        <stp>S23</stp>
        <stp>Curvedate</stp>
        <stp>44813</stp>
        <tr r="BA389" s="7"/>
      </tp>
      <tp t="s">
        <v>#N/A Error:User does not have access</v>
        <stp/>
        <stp>##V3_BCURVESTRIPV12</stp>
        <stp>[PortfolioDaily Data.xlsx]DF Curve!R399C66</stp>
        <stp>S23</stp>
        <stp>Curvedate</stp>
        <stp>44827</stp>
        <tr r="BN399" s="7"/>
      </tp>
      <tp t="s">
        <v>#N/A Error:User does not have access</v>
        <stp/>
        <stp>##V3_BCURVESTRIPV12</stp>
        <stp>[PortfolioDaily Data.xlsx]DF Curve!R409C79</stp>
        <stp>S23</stp>
        <stp>Curvedate</stp>
        <stp>44841</stp>
        <tr r="CA409" s="7"/>
      </tp>
      <tp t="s">
        <v>#N/A Error:User does not have access</v>
        <stp/>
        <stp>##V3_BCURVESTRIPV12</stp>
        <stp>[PortfolioDaily Data.xlsx]DF Curve!R429C53</stp>
        <stp>S23</stp>
        <stp>Curvedate</stp>
        <stp>44869</stp>
        <tr r="BA429" s="7"/>
      </tp>
      <tp t="s">
        <v>#N/A Error:User does not have access</v>
        <stp/>
        <stp>##V3_BCURVESTRIPV12</stp>
        <stp>[PortfolioDaily Data.xlsx]DF Curve!R382C43</stp>
        <stp>S23</stp>
        <stp>Curvedate</stp>
        <stp>44804</stp>
        <tr r="AQ382" s="7"/>
      </tp>
      <tp t="s">
        <v>#N/A Error:User does not have access</v>
        <stp/>
        <stp>##V3_BCURVESTRIPV12</stp>
        <stp>[PortfolioDaily Data.xlsx]DF Curve!R412C78</stp>
        <stp>S23</stp>
        <stp>Curvedate</stp>
        <stp>44846</stp>
        <tr r="BZ412" s="7"/>
      </tp>
      <tp t="s">
        <v>#N/A Error:User does not have access</v>
        <stp/>
        <stp>##V3_BCURVESTRIPV12</stp>
        <stp>[PortfolioDaily Data.xlsx]DF Curve!R432C48</stp>
        <stp>S23</stp>
        <stp>Curvedate</stp>
        <stp>44874</stp>
        <tr r="AV432" s="7"/>
      </tp>
      <tp t="s">
        <v>#N/A Error:User does not have access</v>
        <stp/>
        <stp>##V3_BCURVESTRIPV12</stp>
        <stp>[PortfolioDaily Data.xlsx]DF Curve!R383C42</stp>
        <stp>S23</stp>
        <stp>Curvedate</stp>
        <stp>44805</stp>
        <tr r="AP383" s="7"/>
      </tp>
      <tp t="s">
        <v>#N/A Error:User does not have access</v>
        <stp/>
        <stp>##V3_BCURVESTRIPV12</stp>
        <stp>[PortfolioDaily Data.xlsx]DF Curve!R413C79</stp>
        <stp>S23</stp>
        <stp>Curvedate</stp>
        <stp>44847</stp>
        <tr r="CA413" s="7"/>
      </tp>
      <tp t="s">
        <v>#N/A Error:User does not have access</v>
        <stp/>
        <stp>##V3_BCURVESTRIPV12</stp>
        <stp>[PortfolioDaily Data.xlsx]DF Curve!R433C49</stp>
        <stp>S23</stp>
        <stp>Curvedate</stp>
        <stp>44875</stp>
        <tr r="AW433" s="7"/>
      </tp>
      <tp t="s">
        <v>#N/A Error:User does not have access</v>
        <stp/>
        <stp>##V3_BCURVESTRIPV12</stp>
        <stp>[PortfolioDaily Data.xlsx]DF Curve!R380C45</stp>
        <stp>S23</stp>
        <stp>Curvedate</stp>
        <stp>44802</stp>
        <tr r="AS380" s="7"/>
      </tp>
      <tp t="s">
        <v>#N/A Error:User does not have access</v>
        <stp/>
        <stp>##V3_BCURVESTRIPV12</stp>
        <stp>[PortfolioDaily Data.xlsx]DF Curve!R390C50</stp>
        <stp>S23</stp>
        <stp>Curvedate</stp>
        <stp>44816</stp>
        <tr r="AX390" s="7"/>
      </tp>
      <tp t="s">
        <v>#N/A Error:User does not have access</v>
        <stp/>
        <stp>##V3_BCURVESTRIPV12</stp>
        <stp>[PortfolioDaily Data.xlsx]DF Curve!R420C65</stp>
        <stp>S23</stp>
        <stp>Curvedate</stp>
        <stp>44858</stp>
        <tr r="BM420" s="7"/>
      </tp>
      <tp t="s">
        <v>#N/A Error:User does not have access</v>
        <stp/>
        <stp>##V3_BCURVESTRIPV12</stp>
        <stp>[PortfolioDaily Data.xlsx]DF Curve!R381C44</stp>
        <stp>S23</stp>
        <stp>Curvedate</stp>
        <stp>44803</stp>
        <tr r="AR381" s="7"/>
      </tp>
      <tp t="s">
        <v>#N/A Error:User does not have access</v>
        <stp/>
        <stp>##V3_BCURVESTRIPV12</stp>
        <stp>[PortfolioDaily Data.xlsx]DF Curve!R391C51</stp>
        <stp>S23</stp>
        <stp>Curvedate</stp>
        <stp>44817</stp>
        <tr r="AY391" s="7"/>
      </tp>
      <tp t="s">
        <v>#N/A Error:User does not have access</v>
        <stp/>
        <stp>##V3_BCURVESTRIPV12</stp>
        <stp>[PortfolioDaily Data.xlsx]DF Curve!R421C64</stp>
        <stp>S23</stp>
        <stp>Curvedate</stp>
        <stp>44859</stp>
        <tr r="BL421" s="7"/>
      </tp>
      <tp t="s">
        <v>#N/A Error:User does not have access</v>
        <stp/>
        <stp>##V3_BCURVESTRIPV12</stp>
        <stp>[PortfolioDaily Data.xlsx]DF Curve!R386C57</stp>
        <stp>S23</stp>
        <stp>Curvedate</stp>
        <stp>44810</stp>
        <tr r="BE386" s="7"/>
      </tp>
      <tp t="s">
        <v>#N/A Error:User does not have access</v>
        <stp/>
        <stp>##V3_BCURVESTRIPV12</stp>
        <stp>[PortfolioDaily Data.xlsx]DF Curve!R396C62</stp>
        <stp>S23</stp>
        <stp>Curvedate</stp>
        <stp>44824</stp>
        <tr r="BJ396" s="7"/>
      </tp>
      <tp t="s">
        <v>#N/A Error:User does not have access</v>
        <stp/>
        <stp>##V3_BCURVESTRIPV12</stp>
        <stp>[PortfolioDaily Data.xlsx]DF Curve!R387C56</stp>
        <stp>S23</stp>
        <stp>Curvedate</stp>
        <stp>44811</stp>
        <tr r="BD387" s="7"/>
      </tp>
      <tp t="s">
        <v>#N/A Error:User does not have access</v>
        <stp/>
        <stp>##V3_BCURVESTRIPV12</stp>
        <stp>[PortfolioDaily Data.xlsx]DF Curve!R397C63</stp>
        <stp>S23</stp>
        <stp>Curvedate</stp>
        <stp>44825</stp>
        <tr r="BK397" s="7"/>
      </tp>
      <tp t="s">
        <v>#N/A Error:User does not have access</v>
        <stp/>
        <stp>##V3_BCURVESTRIPV12</stp>
        <stp>[PortfolioDaily Data.xlsx]DF Curve!R384C41</stp>
        <stp>S23</stp>
        <stp>Curvedate</stp>
        <stp>44806</stp>
        <tr r="AO384" s="7"/>
      </tp>
      <tp t="s">
        <v>#N/A Error:User does not have access</v>
        <stp/>
        <stp>##V3_BCURVESTRIPV12</stp>
        <stp>[PortfolioDaily Data.xlsx]DF Curve!R394C66</stp>
        <stp>S23</stp>
        <stp>Curvedate</stp>
        <stp>44820</stp>
        <tr r="BN394" s="7"/>
      </tp>
      <tp t="s">
        <v>#N/A Error:User does not have access</v>
        <stp/>
        <stp>##V3_BCURVESTRIPV12</stp>
        <stp>[PortfolioDaily Data.xlsx]DF Curve!R414C76</stp>
        <stp>S23</stp>
        <stp>Curvedate</stp>
        <stp>44848</stp>
        <tr r="BX414" s="7"/>
      </tp>
      <tp t="s">
        <v>#N/A Error:User does not have access</v>
        <stp/>
        <stp>##V3_BCURVESTRIPV12</stp>
        <stp>[PortfolioDaily Data.xlsx]DF Curve!R395C65</stp>
        <stp>S23</stp>
        <stp>Curvedate</stp>
        <stp>44823</stp>
        <tr r="BM395" s="7"/>
      </tp>
      <tp t="s">
        <v>#N/A Error:User does not have access</v>
        <stp/>
        <stp>##V3_BCURVESTRIPV12</stp>
        <stp>[PortfolioDaily Data.xlsx]DF Curve!R425C58</stp>
        <stp>S23</stp>
        <stp>Curvedate</stp>
        <stp>44865</stp>
        <tr r="BF425" s="7"/>
      </tp>
      <tp t="s">
        <v>#N/A Error:User does not have access</v>
        <stp/>
        <stp>##V3_BCURVESTRIPV12</stp>
        <stp>[PortfolioDaily Data.xlsx]DF Curve!R435C45</stp>
        <stp>S23</stp>
        <stp>Curvedate</stp>
        <stp>44879</stp>
        <tr r="AS435" s="7"/>
      </tp>
      <tp t="s">
        <v>#N/A Error:User does not have access</v>
        <stp/>
        <stp>##V3_BCURVESTRIPV12</stp>
        <stp>[PortfolioDaily Data.xlsx]DF Curve!R388C55</stp>
        <stp>S23</stp>
        <stp>Curvedate</stp>
        <stp>44812</stp>
        <tr r="BC388" s="7"/>
      </tp>
      <tp t="s">
        <v>#N/A Error:User does not have access</v>
        <stp/>
        <stp>##V3_BCURVESTRIPV12</stp>
        <stp>[PortfolioDaily Data.xlsx]DF Curve!R398C60</stp>
        <stp>S23</stp>
        <stp>Curvedate</stp>
        <stp>44826</stp>
        <tr r="BH398" s="7"/>
      </tp>
      <tp t="s">
        <v>#N/A Error:User does not have access</v>
        <stp/>
        <stp>##V3_BCURVESTRIPV12</stp>
        <stp>[PortfolioDaily Data.xlsx]DF Curve!R428C55</stp>
        <stp>S23</stp>
        <stp>Curvedate</stp>
        <stp>44868</stp>
        <tr r="BC428" s="7"/>
      </tp>
      <tp t="s">
        <v>#N/A Error:User does not have access</v>
        <stp/>
        <stp>##V3_BCURVESTRIPV12</stp>
        <stp>[PortfolioDaily Data.xlsx]DF Curve!R389C54</stp>
        <stp>S23</stp>
        <stp>Curvedate</stp>
        <stp>44813</stp>
        <tr r="BB389" s="7"/>
      </tp>
      <tp t="s">
        <v>#N/A Error:User does not have access</v>
        <stp/>
        <stp>##V3_BCURVESTRIPV12</stp>
        <stp>[PortfolioDaily Data.xlsx]DF Curve!R399C61</stp>
        <stp>S23</stp>
        <stp>Curvedate</stp>
        <stp>44827</stp>
        <tr r="BI399" s="7"/>
      </tp>
      <tp t="s">
        <v>#N/A Error:User does not have access</v>
        <stp/>
        <stp>##V3_BCURVESTRIPV12</stp>
        <stp>[PortfolioDaily Data.xlsx]DF Curve!R429C54</stp>
        <stp>S23</stp>
        <stp>Curvedate</stp>
        <stp>44869</stp>
        <tr r="BB429" s="7"/>
      </tp>
      <tp t="s">
        <v>#N/A Error:User does not have access</v>
        <stp/>
        <stp>##V3_BCURVESTRIPV12</stp>
        <stp>[PortfolioDaily Data.xlsx]DF Curve!R382C42</stp>
        <stp>S23</stp>
        <stp>Curvedate</stp>
        <stp>44804</stp>
        <tr r="AP382" s="7"/>
      </tp>
      <tp t="s">
        <v>#N/A Error:User does not have access</v>
        <stp/>
        <stp>##V3_BCURVESTRIPV12</stp>
        <stp>[PortfolioDaily Data.xlsx]DF Curve!R412C79</stp>
        <stp>S23</stp>
        <stp>Curvedate</stp>
        <stp>44846</stp>
        <tr r="CA412" s="7"/>
      </tp>
      <tp t="s">
        <v>#N/A Error:User does not have access</v>
        <stp/>
        <stp>##V3_BCURVESTRIPV12</stp>
        <stp>[PortfolioDaily Data.xlsx]DF Curve!R432C49</stp>
        <stp>S23</stp>
        <stp>Curvedate</stp>
        <stp>44874</stp>
        <tr r="AW432" s="7"/>
      </tp>
      <tp t="s">
        <v>#N/A Error:User does not have access</v>
        <stp/>
        <stp>##V3_BCURVESTRIPV12</stp>
        <stp>[PortfolioDaily Data.xlsx]DF Curve!R383C43</stp>
        <stp>S23</stp>
        <stp>Curvedate</stp>
        <stp>44805</stp>
        <tr r="AQ383" s="7"/>
      </tp>
      <tp t="s">
        <v>#N/A Error:User does not have access</v>
        <stp/>
        <stp>##V3_BCURVESTRIPV12</stp>
        <stp>[PortfolioDaily Data.xlsx]DF Curve!R413C78</stp>
        <stp>S23</stp>
        <stp>Curvedate</stp>
        <stp>44847</stp>
        <tr r="BZ413" s="7"/>
      </tp>
      <tp t="s">
        <v>#N/A Error:User does not have access</v>
        <stp/>
        <stp>##V3_BCURVESTRIPV12</stp>
        <stp>[PortfolioDaily Data.xlsx]DF Curve!R433C48</stp>
        <stp>S23</stp>
        <stp>Curvedate</stp>
        <stp>44875</stp>
        <tr r="AV433" s="7"/>
      </tp>
      <tp t="s">
        <v>#N/A Error:User does not have access</v>
        <stp/>
        <stp>##V3_BCURVESTRIPV12</stp>
        <stp>[PortfolioDaily Data.xlsx]DF Curve!R380C44</stp>
        <stp>S23</stp>
        <stp>Curvedate</stp>
        <stp>44802</stp>
        <tr r="AR380" s="7"/>
      </tp>
      <tp t="s">
        <v>#N/A Error:User does not have access</v>
        <stp/>
        <stp>##V3_BCURVESTRIPV12</stp>
        <stp>[PortfolioDaily Data.xlsx]DF Curve!R390C51</stp>
        <stp>S23</stp>
        <stp>Curvedate</stp>
        <stp>44816</stp>
        <tr r="AY390" s="7"/>
      </tp>
      <tp t="s">
        <v>#N/A Error:User does not have access</v>
        <stp/>
        <stp>##V3_BCURVESTRIPV12</stp>
        <stp>[PortfolioDaily Data.xlsx]DF Curve!R420C64</stp>
        <stp>S23</stp>
        <stp>Curvedate</stp>
        <stp>44858</stp>
        <tr r="BL420" s="7"/>
      </tp>
      <tp t="s">
        <v>#N/A Error:User does not have access</v>
        <stp/>
        <stp>##V3_BCURVESTRIPV12</stp>
        <stp>[PortfolioDaily Data.xlsx]DF Curve!R381C45</stp>
        <stp>S23</stp>
        <stp>Curvedate</stp>
        <stp>44803</stp>
        <tr r="AS381" s="7"/>
      </tp>
      <tp t="s">
        <v>#N/A Error:User does not have access</v>
        <stp/>
        <stp>##V3_BCURVESTRIPV12</stp>
        <stp>[PortfolioDaily Data.xlsx]DF Curve!R391C50</stp>
        <stp>S23</stp>
        <stp>Curvedate</stp>
        <stp>44817</stp>
        <tr r="AX391" s="7"/>
      </tp>
      <tp t="s">
        <v>#N/A Error:User does not have access</v>
        <stp/>
        <stp>##V3_BCURVESTRIPV12</stp>
        <stp>[PortfolioDaily Data.xlsx]DF Curve!R421C65</stp>
        <stp>S23</stp>
        <stp>Curvedate</stp>
        <stp>44859</stp>
        <tr r="BM421" s="7"/>
      </tp>
      <tp t="s">
        <v>#N/A Error:User does not have access</v>
        <stp/>
        <stp>##V3_BCURVESTRIPV12</stp>
        <stp>[PortfolioDaily Data.xlsx]DF Curve!R386C56</stp>
        <stp>S23</stp>
        <stp>Curvedate</stp>
        <stp>44810</stp>
        <tr r="BD386" s="7"/>
      </tp>
      <tp t="s">
        <v>#N/A Error:User does not have access</v>
        <stp/>
        <stp>##V3_BCURVESTRIPV12</stp>
        <stp>[PortfolioDaily Data.xlsx]DF Curve!R396C63</stp>
        <stp>S23</stp>
        <stp>Curvedate</stp>
        <stp>44824</stp>
        <tr r="BK396" s="7"/>
      </tp>
      <tp t="s">
        <v>#N/A Error:User does not have access</v>
        <stp/>
        <stp>##V3_BCURVESTRIPV12</stp>
        <stp>[PortfolioDaily Data.xlsx]DF Curve!R387C57</stp>
        <stp>S23</stp>
        <stp>Curvedate</stp>
        <stp>44811</stp>
        <tr r="BE387" s="7"/>
      </tp>
      <tp t="s">
        <v>#N/A Error:User does not have access</v>
        <stp/>
        <stp>##V3_BCURVESTRIPV12</stp>
        <stp>[PortfolioDaily Data.xlsx]DF Curve!R397C62</stp>
        <stp>S23</stp>
        <stp>Curvedate</stp>
        <stp>44825</stp>
        <tr r="BJ397" s="7"/>
      </tp>
      <tp t="s">
        <v>#N/A Error:User does not have access</v>
        <stp/>
        <stp>##V3_BCURVESTRIPV12</stp>
        <stp>[PortfolioDaily Data.xlsx]DF Curve!R384C40</stp>
        <stp>S23</stp>
        <stp>Curvedate</stp>
        <stp>44806</stp>
        <tr r="AN384" s="7"/>
      </tp>
      <tp t="s">
        <v>#N/A Error:User does not have access</v>
        <stp/>
        <stp>##V3_BCURVESTRIPV12</stp>
        <stp>[PortfolioDaily Data.xlsx]DF Curve!R394C67</stp>
        <stp>S23</stp>
        <stp>Curvedate</stp>
        <stp>44820</stp>
        <tr r="BO394" s="7"/>
      </tp>
      <tp t="s">
        <v>#N/A Error:User does not have access</v>
        <stp/>
        <stp>##V3_BCURVESTRIPV12</stp>
        <stp>[PortfolioDaily Data.xlsx]DF Curve!R414C77</stp>
        <stp>S23</stp>
        <stp>Curvedate</stp>
        <stp>44848</stp>
        <tr r="BY414" s="7"/>
      </tp>
      <tp t="s">
        <v>#N/A Error:User does not have access</v>
        <stp/>
        <stp>##V3_BCURVESTRIPV12</stp>
        <stp>[PortfolioDaily Data.xlsx]DF Curve!R395C64</stp>
        <stp>S23</stp>
        <stp>Curvedate</stp>
        <stp>44823</stp>
        <tr r="BL395" s="7"/>
      </tp>
      <tp t="s">
        <v>#N/A Error:User does not have access</v>
        <stp/>
        <stp>##V3_BCURVESTRIPV12</stp>
        <stp>[PortfolioDaily Data.xlsx]DF Curve!R425C59</stp>
        <stp>S23</stp>
        <stp>Curvedate</stp>
        <stp>44865</stp>
        <tr r="BG425" s="7"/>
      </tp>
      <tp t="s">
        <v>#N/A Error:User does not have access</v>
        <stp/>
        <stp>##V3_BCURVESTRIPV12</stp>
        <stp>[PortfolioDaily Data.xlsx]DF Curve!R435C44</stp>
        <stp>S23</stp>
        <stp>Curvedate</stp>
        <stp>44879</stp>
        <tr r="AR435" s="7"/>
      </tp>
      <tp t="s">
        <v>#N/A Error:User does not have access</v>
        <stp/>
        <stp>##V3_BCURVESTRIPV12</stp>
        <stp>[PortfolioDaily Data.xlsx]DF Curve!R388C54</stp>
        <stp>S23</stp>
        <stp>Curvedate</stp>
        <stp>44812</stp>
        <tr r="BB388" s="7"/>
      </tp>
      <tp t="s">
        <v>#N/A Error:User does not have access</v>
        <stp/>
        <stp>##V3_BCURVESTRIPV12</stp>
        <stp>[PortfolioDaily Data.xlsx]DF Curve!R398C61</stp>
        <stp>S23</stp>
        <stp>Curvedate</stp>
        <stp>44826</stp>
        <tr r="BI398" s="7"/>
      </tp>
      <tp t="s">
        <v>#N/A Error:User does not have access</v>
        <stp/>
        <stp>##V3_BCURVESTRIPV12</stp>
        <stp>[PortfolioDaily Data.xlsx]DF Curve!R428C54</stp>
        <stp>S23</stp>
        <stp>Curvedate</stp>
        <stp>44868</stp>
        <tr r="BB428" s="7"/>
      </tp>
      <tp t="s">
        <v>#N/A Error:User does not have access</v>
        <stp/>
        <stp>##V3_BCURVESTRIPV12</stp>
        <stp>[PortfolioDaily Data.xlsx]DF Curve!R389C55</stp>
        <stp>S23</stp>
        <stp>Curvedate</stp>
        <stp>44813</stp>
        <tr r="BC389" s="7"/>
      </tp>
      <tp t="s">
        <v>#N/A Error:User does not have access</v>
        <stp/>
        <stp>##V3_BCURVESTRIPV12</stp>
        <stp>[PortfolioDaily Data.xlsx]DF Curve!R399C60</stp>
        <stp>S23</stp>
        <stp>Curvedate</stp>
        <stp>44827</stp>
        <tr r="BH399" s="7"/>
      </tp>
      <tp t="s">
        <v>#N/A Error:User does not have access</v>
        <stp/>
        <stp>##V3_BCURVESTRIPV12</stp>
        <stp>[PortfolioDaily Data.xlsx]DF Curve!R429C55</stp>
        <stp>S23</stp>
        <stp>Curvedate</stp>
        <stp>44869</stp>
        <tr r="BC429" s="7"/>
      </tp>
      <tp t="s">
        <v>#N/A Error:User does not have access</v>
        <stp/>
        <stp>##V3_BCURVESTRIPV12</stp>
        <stp>[PortfolioDaily Data.xlsx]DF Curve!R382C41</stp>
        <stp>S23</stp>
        <stp>Curvedate</stp>
        <stp>44804</stp>
        <tr r="AO382" s="7"/>
      </tp>
      <tp t="s">
        <v>#N/A Error:User does not have access</v>
        <stp/>
        <stp>##V3_BCURVESTRIPV12</stp>
        <stp>[PortfolioDaily Data.xlsx]DF Curve!R383C40</stp>
        <stp>S23</stp>
        <stp>Curvedate</stp>
        <stp>44805</stp>
        <tr r="AN383" s="7"/>
      </tp>
      <tp t="s">
        <v>#N/A Error:User does not have access</v>
        <stp/>
        <stp>##V3_BCURVESTRIPV12</stp>
        <stp>[PortfolioDaily Data.xlsx]DF Curve!R380C47</stp>
        <stp>S23</stp>
        <stp>Curvedate</stp>
        <stp>44802</stp>
        <tr r="AU380" s="7"/>
      </tp>
      <tp t="s">
        <v>#N/A Error:User does not have access</v>
        <stp/>
        <stp>##V3_BCURVESTRIPV12</stp>
        <stp>[PortfolioDaily Data.xlsx]DF Curve!R390C52</stp>
        <stp>S23</stp>
        <stp>Curvedate</stp>
        <stp>44816</stp>
        <tr r="AZ390" s="7"/>
      </tp>
      <tp t="s">
        <v>#N/A Error:User does not have access</v>
        <stp/>
        <stp>##V3_BCURVESTRIPV12</stp>
        <stp>[PortfolioDaily Data.xlsx]DF Curve!R410C78</stp>
        <stp>S23</stp>
        <stp>Curvedate</stp>
        <stp>44844</stp>
        <tr r="BZ410" s="7"/>
      </tp>
      <tp t="s">
        <v>#N/A Error:User does not have access</v>
        <stp/>
        <stp>##V3_BCURVESTRIPV12</stp>
        <stp>[PortfolioDaily Data.xlsx]DF Curve!R420C67</stp>
        <stp>S23</stp>
        <stp>Curvedate</stp>
        <stp>44858</stp>
        <tr r="BO420" s="7"/>
      </tp>
      <tp t="s">
        <v>#N/A Error:User does not have access</v>
        <stp/>
        <stp>##V3_BCURVESTRIPV12</stp>
        <stp>[PortfolioDaily Data.xlsx]DF Curve!R381C46</stp>
        <stp>S23</stp>
        <stp>Curvedate</stp>
        <stp>44803</stp>
        <tr r="AT381" s="7"/>
      </tp>
      <tp t="s">
        <v>#N/A Error:User does not have access</v>
        <stp/>
        <stp>##V3_BCURVESTRIPV12</stp>
        <stp>[PortfolioDaily Data.xlsx]DF Curve!R391C53</stp>
        <stp>S23</stp>
        <stp>Curvedate</stp>
        <stp>44817</stp>
        <tr r="BA391" s="7"/>
      </tp>
      <tp t="s">
        <v>#N/A Error:User does not have access</v>
        <stp/>
        <stp>##V3_BCURVESTRIPV12</stp>
        <stp>[PortfolioDaily Data.xlsx]DF Curve!R411C79</stp>
        <stp>S23</stp>
        <stp>Curvedate</stp>
        <stp>44845</stp>
        <tr r="CA411" s="7"/>
      </tp>
      <tp t="s">
        <v>#N/A Error:User does not have access</v>
        <stp/>
        <stp>##V3_BCURVESTRIPV12</stp>
        <stp>[PortfolioDaily Data.xlsx]DF Curve!R421C66</stp>
        <stp>S23</stp>
        <stp>Curvedate</stp>
        <stp>44859</stp>
        <tr r="BN421" s="7"/>
      </tp>
      <tp t="s">
        <v>#N/A Error:User does not have access</v>
        <stp/>
        <stp>##V3_BCURVESTRIPV12</stp>
        <stp>[PortfolioDaily Data.xlsx]DF Curve!R386C55</stp>
        <stp>S23</stp>
        <stp>Curvedate</stp>
        <stp>44810</stp>
        <tr r="BC386" s="7"/>
      </tp>
      <tp t="s">
        <v>#N/A Error:User does not have access</v>
        <stp/>
        <stp>##V3_BCURVESTRIPV12</stp>
        <stp>[PortfolioDaily Data.xlsx]DF Curve!R396C60</stp>
        <stp>S23</stp>
        <stp>Curvedate</stp>
        <stp>44824</stp>
        <tr r="BH396" s="7"/>
      </tp>
      <tp t="s">
        <v>#N/A Error:User does not have access</v>
        <stp/>
        <stp>##V3_BCURVESTRIPV12</stp>
        <stp>[PortfolioDaily Data.xlsx]DF Curve!R426C59</stp>
        <stp>S23</stp>
        <stp>Curvedate</stp>
        <stp>44866</stp>
        <tr r="BG426" s="7"/>
      </tp>
      <tp t="s">
        <v>#N/A Error:User does not have access</v>
        <stp/>
        <stp>##V3_BCURVESTRIPV12</stp>
        <stp>[PortfolioDaily Data.xlsx]DF Curve!R387C54</stp>
        <stp>S23</stp>
        <stp>Curvedate</stp>
        <stp>44811</stp>
        <tr r="BB387" s="7"/>
      </tp>
      <tp t="s">
        <v>#N/A Error:User does not have access</v>
        <stp/>
        <stp>##V3_BCURVESTRIPV12</stp>
        <stp>[PortfolioDaily Data.xlsx]DF Curve!R397C61</stp>
        <stp>S23</stp>
        <stp>Curvedate</stp>
        <stp>44825</stp>
        <tr r="BI397" s="7"/>
      </tp>
      <tp t="s">
        <v>#N/A Error:User does not have access</v>
        <stp/>
        <stp>##V3_BCURVESTRIPV12</stp>
        <stp>[PortfolioDaily Data.xlsx]DF Curve!R427C58</stp>
        <stp>S23</stp>
        <stp>Curvedate</stp>
        <stp>44867</stp>
        <tr r="BF427" s="7"/>
      </tp>
      <tp t="s">
        <v>#N/A Error:User does not have access</v>
        <stp/>
        <stp>##V3_BCURVESTRIPV12</stp>
        <stp>[PortfolioDaily Data.xlsx]DF Curve!R384C43</stp>
        <stp>S23</stp>
        <stp>Curvedate</stp>
        <stp>44806</stp>
        <tr r="AQ384" s="7"/>
      </tp>
      <tp t="s">
        <v>#N/A Error:User does not have access</v>
        <stp/>
        <stp>##V3_BCURVESTRIPV12</stp>
        <stp>[PortfolioDaily Data.xlsx]DF Curve!R394C64</stp>
        <stp>S23</stp>
        <stp>Curvedate</stp>
        <stp>44820</stp>
        <tr r="BL394" s="7"/>
      </tp>
      <tp t="s">
        <v>#N/A Error:User does not have access</v>
        <stp/>
        <stp>##V3_BCURVESTRIPV12</stp>
        <stp>[PortfolioDaily Data.xlsx]DF Curve!R414C74</stp>
        <stp>S23</stp>
        <stp>Curvedate</stp>
        <stp>44848</stp>
        <tr r="BV414" s="7"/>
      </tp>
      <tp t="s">
        <v>#N/A Error:User does not have access</v>
        <stp/>
        <stp>##V3_BCURVESTRIPV12</stp>
        <stp>[PortfolioDaily Data.xlsx]DF Curve!R434C48</stp>
        <stp>S23</stp>
        <stp>Curvedate</stp>
        <stp>44876</stp>
        <tr r="AV434" s="7"/>
      </tp>
      <tp t="s">
        <v>#N/A Error:User does not have access</v>
        <stp/>
        <stp>##V3_BCURVESTRIPV12</stp>
        <stp>[PortfolioDaily Data.xlsx]DF Curve!R395C67</stp>
        <stp>S23</stp>
        <stp>Curvedate</stp>
        <stp>44823</stp>
        <tr r="BO395" s="7"/>
      </tp>
      <tp t="s">
        <v>#N/A Error:User does not have access</v>
        <stp/>
        <stp>##V3_BCURVESTRIPV12</stp>
        <stp>[PortfolioDaily Data.xlsx]DF Curve!R435C47</stp>
        <stp>S23</stp>
        <stp>Curvedate</stp>
        <stp>44879</stp>
        <tr r="AU435" s="7"/>
      </tp>
      <tp t="s">
        <v>#N/A Error:User does not have access</v>
        <stp/>
        <stp>##V3_BCURVESTRIPV12</stp>
        <stp>[PortfolioDaily Data.xlsx]DF Curve!R388C57</stp>
        <stp>S23</stp>
        <stp>Curvedate</stp>
        <stp>44812</stp>
        <tr r="BE388" s="7"/>
      </tp>
      <tp t="s">
        <v>#N/A Error:User does not have access</v>
        <stp/>
        <stp>##V3_BCURVESTRIPV12</stp>
        <stp>[PortfolioDaily Data.xlsx]DF Curve!R398C62</stp>
        <stp>S23</stp>
        <stp>Curvedate</stp>
        <stp>44826</stp>
        <tr r="BJ398" s="7"/>
      </tp>
      <tp t="s">
        <v>#N/A Error:User does not have access</v>
        <stp/>
        <stp>##V3_BCURVESTRIPV12</stp>
        <stp>[PortfolioDaily Data.xlsx]DF Curve!R418C68</stp>
        <stp>S23</stp>
        <stp>Curvedate</stp>
        <stp>44854</stp>
        <tr r="BP418" s="7"/>
      </tp>
      <tp t="s">
        <v>#N/A Error:User does not have access</v>
        <stp/>
        <stp>##V3_BCURVESTRIPV12</stp>
        <stp>[PortfolioDaily Data.xlsx]DF Curve!R428C57</stp>
        <stp>S23</stp>
        <stp>Curvedate</stp>
        <stp>44868</stp>
        <tr r="BE428" s="7"/>
      </tp>
      <tp t="s">
        <v>#N/A Error:User does not have access</v>
        <stp/>
        <stp>##V3_BCURVESTRIPV12</stp>
        <stp>[PortfolioDaily Data.xlsx]DF Curve!R389C56</stp>
        <stp>S23</stp>
        <stp>Curvedate</stp>
        <stp>44813</stp>
        <tr r="BD389" s="7"/>
      </tp>
      <tp t="s">
        <v>#N/A Error:User does not have access</v>
        <stp/>
        <stp>##V3_BCURVESTRIPV12</stp>
        <stp>[PortfolioDaily Data.xlsx]DF Curve!R399C63</stp>
        <stp>S23</stp>
        <stp>Curvedate</stp>
        <stp>44827</stp>
        <tr r="BK399" s="7"/>
      </tp>
      <tp t="s">
        <v>#N/A Error:User does not have access</v>
        <stp/>
        <stp>##V3_BCURVESTRIPV12</stp>
        <stp>[PortfolioDaily Data.xlsx]DF Curve!R419C69</stp>
        <stp>S23</stp>
        <stp>Curvedate</stp>
        <stp>44855</stp>
        <tr r="BQ419" s="7"/>
      </tp>
      <tp t="s">
        <v>#N/A Error:User does not have access</v>
        <stp/>
        <stp>##V3_BCURVESTRIPV12</stp>
        <stp>[PortfolioDaily Data.xlsx]DF Curve!R429C56</stp>
        <stp>S23</stp>
        <stp>Curvedate</stp>
        <stp>44869</stp>
        <tr r="BD429" s="7"/>
      </tp>
      <tp t="s">
        <v>#N/A Error:User does not have access</v>
        <stp/>
        <stp>##V3_BCURVESTRIPV12</stp>
        <stp>[PortfolioDaily Data.xlsx]DF Curve!R382C40</stp>
        <stp>S23</stp>
        <stp>Curvedate</stp>
        <stp>44804</stp>
        <tr r="AN382" s="7"/>
      </tp>
      <tp t="s">
        <v>#N/A Error:User does not have access</v>
        <stp/>
        <stp>##V3_BCURVESTRIPV12</stp>
        <stp>[PortfolioDaily Data.xlsx]DF Curve!R383C41</stp>
        <stp>S23</stp>
        <stp>Curvedate</stp>
        <stp>44805</stp>
        <tr r="AO383" s="7"/>
      </tp>
      <tp t="s">
        <v>#N/A Error:User does not have access</v>
        <stp/>
        <stp>##V3_BCURVESTRIPV12</stp>
        <stp>[PortfolioDaily Data.xlsx]DF Curve!R380C46</stp>
        <stp>S23</stp>
        <stp>Curvedate</stp>
        <stp>44802</stp>
        <tr r="AT380" s="7"/>
      </tp>
      <tp t="s">
        <v>#N/A Error:User does not have access</v>
        <stp/>
        <stp>##V3_BCURVESTRIPV12</stp>
        <stp>[PortfolioDaily Data.xlsx]DF Curve!R390C53</stp>
        <stp>S23</stp>
        <stp>Curvedate</stp>
        <stp>44816</stp>
        <tr r="BA390" s="7"/>
      </tp>
      <tp t="s">
        <v>#N/A Error:User does not have access</v>
        <stp/>
        <stp>##V3_BCURVESTRIPV12</stp>
        <stp>[PortfolioDaily Data.xlsx]DF Curve!R410C79</stp>
        <stp>S23</stp>
        <stp>Curvedate</stp>
        <stp>44844</stp>
        <tr r="CA410" s="7"/>
      </tp>
      <tp t="s">
        <v>#N/A Error:User does not have access</v>
        <stp/>
        <stp>##V3_BCURVESTRIPV12</stp>
        <stp>[PortfolioDaily Data.xlsx]DF Curve!R420C66</stp>
        <stp>S23</stp>
        <stp>Curvedate</stp>
        <stp>44858</stp>
        <tr r="BN420" s="7"/>
      </tp>
      <tp t="s">
        <v>#N/A Error:User does not have access</v>
        <stp/>
        <stp>##V3_BCURVESTRIPV12</stp>
        <stp>[PortfolioDaily Data.xlsx]DF Curve!R381C47</stp>
        <stp>S23</stp>
        <stp>Curvedate</stp>
        <stp>44803</stp>
        <tr r="AU381" s="7"/>
      </tp>
      <tp t="s">
        <v>#N/A Error:User does not have access</v>
        <stp/>
        <stp>##V3_BCURVESTRIPV12</stp>
        <stp>[PortfolioDaily Data.xlsx]DF Curve!R391C52</stp>
        <stp>S23</stp>
        <stp>Curvedate</stp>
        <stp>44817</stp>
        <tr r="AZ391" s="7"/>
      </tp>
      <tp t="s">
        <v>#N/A Error:User does not have access</v>
        <stp/>
        <stp>##V3_BCURVESTRIPV12</stp>
        <stp>[PortfolioDaily Data.xlsx]DF Curve!R411C78</stp>
        <stp>S23</stp>
        <stp>Curvedate</stp>
        <stp>44845</stp>
        <tr r="BZ411" s="7"/>
      </tp>
      <tp t="s">
        <v>#N/A Error:User does not have access</v>
        <stp/>
        <stp>##V3_BCURVESTRIPV12</stp>
        <stp>[PortfolioDaily Data.xlsx]DF Curve!R421C67</stp>
        <stp>S23</stp>
        <stp>Curvedate</stp>
        <stp>44859</stp>
        <tr r="BO421" s="7"/>
      </tp>
      <tp t="s">
        <v>#N/A Error:User does not have access</v>
        <stp/>
        <stp>##V3_BCURVESTRIPV12</stp>
        <stp>[PortfolioDaily Data.xlsx]DF Curve!R386C54</stp>
        <stp>S23</stp>
        <stp>Curvedate</stp>
        <stp>44810</stp>
        <tr r="BB386" s="7"/>
      </tp>
      <tp t="s">
        <v>#N/A Error:User does not have access</v>
        <stp/>
        <stp>##V3_BCURVESTRIPV12</stp>
        <stp>[PortfolioDaily Data.xlsx]DF Curve!R396C61</stp>
        <stp>S23</stp>
        <stp>Curvedate</stp>
        <stp>44824</stp>
        <tr r="BI396" s="7"/>
      </tp>
      <tp t="s">
        <v>#N/A Error:User does not have access</v>
        <stp/>
        <stp>##V3_BCURVESTRIPV12</stp>
        <stp>[PortfolioDaily Data.xlsx]DF Curve!R426C58</stp>
        <stp>S23</stp>
        <stp>Curvedate</stp>
        <stp>44866</stp>
        <tr r="BF426" s="7"/>
      </tp>
      <tp t="s">
        <v>#N/A Error:User does not have access</v>
        <stp/>
        <stp>##V3_BCURVESTRIPV12</stp>
        <stp>[PortfolioDaily Data.xlsx]DF Curve!R387C55</stp>
        <stp>S23</stp>
        <stp>Curvedate</stp>
        <stp>44811</stp>
        <tr r="BC387" s="7"/>
      </tp>
      <tp t="s">
        <v>#N/A Error:User does not have access</v>
        <stp/>
        <stp>##V3_BCURVESTRIPV12</stp>
        <stp>[PortfolioDaily Data.xlsx]DF Curve!R397C60</stp>
        <stp>S23</stp>
        <stp>Curvedate</stp>
        <stp>44825</stp>
        <tr r="BH397" s="7"/>
      </tp>
      <tp t="s">
        <v>#N/A Error:User does not have access</v>
        <stp/>
        <stp>##V3_BCURVESTRIPV12</stp>
        <stp>[PortfolioDaily Data.xlsx]DF Curve!R427C59</stp>
        <stp>S23</stp>
        <stp>Curvedate</stp>
        <stp>44867</stp>
        <tr r="BG427" s="7"/>
      </tp>
      <tp t="s">
        <v>#N/A Error:User does not have access</v>
        <stp/>
        <stp>##V3_BCURVESTRIPV12</stp>
        <stp>[PortfolioDaily Data.xlsx]DF Curve!R384C42</stp>
        <stp>S23</stp>
        <stp>Curvedate</stp>
        <stp>44806</stp>
        <tr r="AP384" s="7"/>
      </tp>
      <tp t="s">
        <v>#N/A Error:User does not have access</v>
        <stp/>
        <stp>##V3_BCURVESTRIPV12</stp>
        <stp>[PortfolioDaily Data.xlsx]DF Curve!R394C65</stp>
        <stp>S23</stp>
        <stp>Curvedate</stp>
        <stp>44820</stp>
        <tr r="BM394" s="7"/>
      </tp>
      <tp t="s">
        <v>#N/A Error:User does not have access</v>
        <stp/>
        <stp>##V3_BCURVESTRIPV12</stp>
        <stp>[PortfolioDaily Data.xlsx]DF Curve!R414C75</stp>
        <stp>S23</stp>
        <stp>Curvedate</stp>
        <stp>44848</stp>
        <tr r="BW414" s="7"/>
      </tp>
      <tp t="s">
        <v>#N/A Error:User does not have access</v>
        <stp/>
        <stp>##V3_BCURVESTRIPV12</stp>
        <stp>[PortfolioDaily Data.xlsx]DF Curve!R434C49</stp>
        <stp>S23</stp>
        <stp>Curvedate</stp>
        <stp>44876</stp>
        <tr r="AW434" s="7"/>
      </tp>
      <tp t="s">
        <v>#N/A Error:User does not have access</v>
        <stp/>
        <stp>##V3_BCURVESTRIPV12</stp>
        <stp>[PortfolioDaily Data.xlsx]DF Curve!R395C66</stp>
        <stp>S23</stp>
        <stp>Curvedate</stp>
        <stp>44823</stp>
        <tr r="BN395" s="7"/>
      </tp>
      <tp t="s">
        <v>#N/A Error:User does not have access</v>
        <stp/>
        <stp>##V3_BCURVESTRIPV12</stp>
        <stp>[PortfolioDaily Data.xlsx]DF Curve!R435C46</stp>
        <stp>S23</stp>
        <stp>Curvedate</stp>
        <stp>44879</stp>
        <tr r="AT435" s="7"/>
      </tp>
      <tp t="s">
        <v>#N/A Error:User does not have access</v>
        <stp/>
        <stp>##V3_BCURVESTRIPV12</stp>
        <stp>[PortfolioDaily Data.xlsx]DF Curve!R388C56</stp>
        <stp>S23</stp>
        <stp>Curvedate</stp>
        <stp>44812</stp>
        <tr r="BD388" s="7"/>
      </tp>
      <tp t="s">
        <v>#N/A Error:User does not have access</v>
        <stp/>
        <stp>##V3_BCURVESTRIPV12</stp>
        <stp>[PortfolioDaily Data.xlsx]DF Curve!R398C63</stp>
        <stp>S23</stp>
        <stp>Curvedate</stp>
        <stp>44826</stp>
        <tr r="BK398" s="7"/>
      </tp>
      <tp t="s">
        <v>#N/A Error:User does not have access</v>
        <stp/>
        <stp>##V3_BCURVESTRIPV12</stp>
        <stp>[PortfolioDaily Data.xlsx]DF Curve!R418C69</stp>
        <stp>S23</stp>
        <stp>Curvedate</stp>
        <stp>44854</stp>
        <tr r="BQ418" s="7"/>
      </tp>
      <tp t="s">
        <v>#N/A Error:User does not have access</v>
        <stp/>
        <stp>##V3_BCURVESTRIPV12</stp>
        <stp>[PortfolioDaily Data.xlsx]DF Curve!R428C56</stp>
        <stp>S23</stp>
        <stp>Curvedate</stp>
        <stp>44868</stp>
        <tr r="BD428" s="7"/>
      </tp>
      <tp t="s">
        <v>#N/A Error:User does not have access</v>
        <stp/>
        <stp>##V3_BCURVESTRIPV12</stp>
        <stp>[PortfolioDaily Data.xlsx]DF Curve!R389C57</stp>
        <stp>S23</stp>
        <stp>Curvedate</stp>
        <stp>44813</stp>
        <tr r="BE389" s="7"/>
      </tp>
      <tp t="s">
        <v>#N/A Error:User does not have access</v>
        <stp/>
        <stp>##V3_BCURVESTRIPV12</stp>
        <stp>[PortfolioDaily Data.xlsx]DF Curve!R399C62</stp>
        <stp>S23</stp>
        <stp>Curvedate</stp>
        <stp>44827</stp>
        <tr r="BJ399" s="7"/>
      </tp>
      <tp t="s">
        <v>#N/A Error:User does not have access</v>
        <stp/>
        <stp>##V3_BCURVESTRIPV12</stp>
        <stp>[PortfolioDaily Data.xlsx]DF Curve!R419C68</stp>
        <stp>S23</stp>
        <stp>Curvedate</stp>
        <stp>44855</stp>
        <tr r="BP419" s="7"/>
      </tp>
      <tp t="s">
        <v>#N/A Error:User does not have access</v>
        <stp/>
        <stp>##V3_BCURVESTRIPV12</stp>
        <stp>[PortfolioDaily Data.xlsx]DF Curve!R429C57</stp>
        <stp>S23</stp>
        <stp>Curvedate</stp>
        <stp>44869</stp>
        <tr r="BE429" s="7"/>
      </tp>
      <tp t="s">
        <v>#N/A Error:User does not have access</v>
        <stp/>
        <stp>##V3_BCURVESTRIPV12</stp>
        <stp>[PortfolioDaily Data.xlsx]DF Curve!R392C52</stp>
        <stp>S23</stp>
        <stp>Curvedate</stp>
        <stp>44818</stp>
        <tr r="AZ392" s="7"/>
      </tp>
      <tp t="s">
        <v>#N/A Error:User does not have access</v>
        <stp/>
        <stp>##V3_BCURVESTRIPV12</stp>
        <stp>[PortfolioDaily Data.xlsx]DF Curve!R412C74</stp>
        <stp>S23</stp>
        <stp>Curvedate</stp>
        <stp>44846</stp>
        <tr r="BV412" s="7"/>
      </tp>
      <tp t="s">
        <v>#N/A Error:User does not have access</v>
        <stp/>
        <stp>##V3_BCURVESTRIPV12</stp>
        <stp>[PortfolioDaily Data.xlsx]DF Curve!R422C51</stp>
        <stp>S23</stp>
        <stp>Curvedate</stp>
        <stp>44860</stp>
        <tr r="AY422" s="7"/>
      </tp>
      <tp t="s">
        <v>#N/A Error:User does not have access</v>
        <stp/>
        <stp>##V3_BCURVESTRIPV12</stp>
        <stp>[PortfolioDaily Data.xlsx]DF Curve!R432C44</stp>
        <stp>S23</stp>
        <stp>Curvedate</stp>
        <stp>44874</stp>
        <tr r="AR432" s="7"/>
      </tp>
      <tp t="s">
        <v>#N/A Error:User does not have access</v>
        <stp/>
        <stp>##V3_BCURVESTRIPV12</stp>
        <stp>[PortfolioDaily Data.xlsx]DF Curve!R393C53</stp>
        <stp>S23</stp>
        <stp>Curvedate</stp>
        <stp>44819</stp>
        <tr r="BA393" s="7"/>
      </tp>
      <tp t="s">
        <v>#N/A Error:User does not have access</v>
        <stp/>
        <stp>##V3_BCURVESTRIPV12</stp>
        <stp>[PortfolioDaily Data.xlsx]DF Curve!R413C75</stp>
        <stp>S23</stp>
        <stp>Curvedate</stp>
        <stp>44847</stp>
        <tr r="BW413" s="7"/>
      </tp>
      <tp t="s">
        <v>#N/A Error:User does not have access</v>
        <stp/>
        <stp>##V3_BCURVESTRIPV12</stp>
        <stp>[PortfolioDaily Data.xlsx]DF Curve!R423C50</stp>
        <stp>S23</stp>
        <stp>Curvedate</stp>
        <stp>44861</stp>
        <tr r="AX423" s="7"/>
      </tp>
      <tp t="s">
        <v>#N/A Error:User does not have access</v>
        <stp/>
        <stp>##V3_BCURVESTRIPV12</stp>
        <stp>[PortfolioDaily Data.xlsx]DF Curve!R433C45</stp>
        <stp>S23</stp>
        <stp>Curvedate</stp>
        <stp>44875</stp>
        <tr r="AS433" s="7"/>
      </tp>
      <tp t="s">
        <v>#N/A Error:User does not have access</v>
        <stp/>
        <stp>##V3_BCURVESTRIPV12</stp>
        <stp>[PortfolioDaily Data.xlsx]DF Curve!R380C49</stp>
        <stp>S23</stp>
        <stp>Curvedate</stp>
        <stp>44802</stp>
        <tr r="AW380" s="7"/>
      </tp>
      <tp t="s">
        <v>#N/A Error:User does not have access</v>
        <stp/>
        <stp>##V3_BCURVESTRIPV12</stp>
        <stp>[PortfolioDaily Data.xlsx]DF Curve!R410C76</stp>
        <stp>S23</stp>
        <stp>Curvedate</stp>
        <stp>44844</stp>
        <tr r="BX410" s="7"/>
      </tp>
      <tp t="s">
        <v>#N/A Error:User does not have access</v>
        <stp/>
        <stp>##V3_BCURVESTRIPV12</stp>
        <stp>[PortfolioDaily Data.xlsx]DF Curve!R420C69</stp>
        <stp>S23</stp>
        <stp>Curvedate</stp>
        <stp>44858</stp>
        <tr r="BQ420" s="7"/>
      </tp>
      <tp t="s">
        <v>#N/A Error:User does not have access</v>
        <stp/>
        <stp>##V3_BCURVESTRIPV12</stp>
        <stp>[PortfolioDaily Data.xlsx]DF Curve!R430C42</stp>
        <stp>S23</stp>
        <stp>Curvedate</stp>
        <stp>44872</stp>
        <tr r="AP430" s="7"/>
      </tp>
      <tp t="s">
        <v>#N/A Error:User does not have access</v>
        <stp/>
        <stp>##V3_BCURVESTRIPV12</stp>
        <stp>[PortfolioDaily Data.xlsx]DF Curve!R381C48</stp>
        <stp>S23</stp>
        <stp>Curvedate</stp>
        <stp>44803</stp>
        <tr r="AV381" s="7"/>
      </tp>
      <tp t="s">
        <v>#N/A Error:User does not have access</v>
        <stp/>
        <stp>##V3_BCURVESTRIPV12</stp>
        <stp>[PortfolioDaily Data.xlsx]DF Curve!R411C77</stp>
        <stp>S23</stp>
        <stp>Curvedate</stp>
        <stp>44845</stp>
        <tr r="BY411" s="7"/>
      </tp>
      <tp t="s">
        <v>#N/A Error:User does not have access</v>
        <stp/>
        <stp>##V3_BCURVESTRIPV12</stp>
        <stp>[PortfolioDaily Data.xlsx]DF Curve!R421C68</stp>
        <stp>S23</stp>
        <stp>Curvedate</stp>
        <stp>44859</stp>
        <tr r="BP421" s="7"/>
      </tp>
      <tp t="s">
        <v>#N/A Error:User does not have access</v>
        <stp/>
        <stp>##V3_BCURVESTRIPV12</stp>
        <stp>[PortfolioDaily Data.xlsx]DF Curve!R431C43</stp>
        <stp>S23</stp>
        <stp>Curvedate</stp>
        <stp>44873</stp>
        <tr r="AQ431" s="7"/>
      </tp>
      <tp t="s">
        <v>#N/A Error:User does not have access</v>
        <stp/>
        <stp>##V3_BCURVESTRIPV12</stp>
        <stp>[PortfolioDaily Data.xlsx]DF Curve!R416C60</stp>
        <stp>S23</stp>
        <stp>Curvedate</stp>
        <stp>44852</stp>
        <tr r="BH416" s="7"/>
      </tp>
      <tp t="s">
        <v>#N/A Error:User does not have access</v>
        <stp/>
        <stp>##V3_BCURVESTRIPV12</stp>
        <stp>[PortfolioDaily Data.xlsx]DF Curve!R426C57</stp>
        <stp>S23</stp>
        <stp>Curvedate</stp>
        <stp>44866</stp>
        <tr r="BE426" s="7"/>
      </tp>
      <tp t="s">
        <v>#N/A Error:User does not have access</v>
        <stp/>
        <stp>##V3_BCURVESTRIPV12</stp>
        <stp>[PortfolioDaily Data.xlsx]DF Curve!R417C61</stp>
        <stp>S23</stp>
        <stp>Curvedate</stp>
        <stp>44853</stp>
        <tr r="BI417" s="7"/>
      </tp>
      <tp t="s">
        <v>#N/A Error:User does not have access</v>
        <stp/>
        <stp>##V3_BCURVESTRIPV12</stp>
        <stp>[PortfolioDaily Data.xlsx]DF Curve!R427C56</stp>
        <stp>S23</stp>
        <stp>Curvedate</stp>
        <stp>44867</stp>
        <tr r="BD427" s="7"/>
      </tp>
      <tp t="s">
        <v>#N/A Error:User does not have access</v>
        <stp/>
        <stp>##V3_BCURVESTRIPV12</stp>
        <stp>[PortfolioDaily Data.xlsx]DF Curve!R424C53</stp>
        <stp>S23</stp>
        <stp>Curvedate</stp>
        <stp>44862</stp>
        <tr r="BA424" s="7"/>
      </tp>
      <tp t="s">
        <v>#N/A Error:User does not have access</v>
        <stp/>
        <stp>##V3_BCURVESTRIPV12</stp>
        <stp>[PortfolioDaily Data.xlsx]DF Curve!R434C46</stp>
        <stp>S23</stp>
        <stp>Curvedate</stp>
        <stp>44876</stp>
        <tr r="AT434" s="7"/>
      </tp>
      <tp t="s">
        <v>#N/A Error:User does not have access</v>
        <stp/>
        <stp>##V3_BCURVESTRIPV12</stp>
        <stp>[PortfolioDaily Data.xlsx]DF Curve!R385C42</stp>
        <stp>S23</stp>
        <stp>Curvedate</stp>
        <stp>44809</stp>
        <tr r="AP385" s="7"/>
      </tp>
      <tp t="s">
        <v>#N/A Error:User does not have access</v>
        <stp/>
        <stp>##V3_BCURVESTRIPV12</stp>
        <stp>[PortfolioDaily Data.xlsx]DF Curve!R395C69</stp>
        <stp>S23</stp>
        <stp>Curvedate</stp>
        <stp>44823</stp>
        <tr r="BQ395" s="7"/>
      </tp>
      <tp t="s">
        <v>#N/A Error:User does not have access</v>
        <stp/>
        <stp>##V3_BCURVESTRIPV12</stp>
        <stp>[PortfolioDaily Data.xlsx]DF Curve!R415C63</stp>
        <stp>S23</stp>
        <stp>Curvedate</stp>
        <stp>44851</stp>
        <tr r="BK415" s="7"/>
      </tp>
      <tp t="s">
        <v>#N/A Error:User does not have access</v>
        <stp/>
        <stp>##V3_BCURVESTRIPV12</stp>
        <stp>[PortfolioDaily Data.xlsx]DF Curve!R425C54</stp>
        <stp>S23</stp>
        <stp>Curvedate</stp>
        <stp>44865</stp>
        <tr r="BB425" s="7"/>
      </tp>
      <tp t="s">
        <v>#N/A Error:User does not have access</v>
        <stp/>
        <stp>##V3_BCURVESTRIPV12</stp>
        <stp>[PortfolioDaily Data.xlsx]DF Curve!R435C49</stp>
        <stp>S23</stp>
        <stp>Curvedate</stp>
        <stp>44879</stp>
        <tr r="AW435" s="7"/>
      </tp>
      <tp t="s">
        <v>#N/A Error:User does not have access</v>
        <stp/>
        <stp>##V3_BCURVESTRIPV12</stp>
        <stp>[PortfolioDaily Data.xlsx]DF Curve!R388C59</stp>
        <stp>S23</stp>
        <stp>Curvedate</stp>
        <stp>44812</stp>
        <tr r="BG388" s="7"/>
      </tp>
      <tp t="s">
        <v>#N/A Error:User does not have access</v>
        <stp/>
        <stp>##V3_BCURVESTRIPV12</stp>
        <stp>[PortfolioDaily Data.xlsx]DF Curve!R408C73</stp>
        <stp>S23</stp>
        <stp>Curvedate</stp>
        <stp>44840</stp>
        <tr r="BU408" s="7"/>
      </tp>
      <tp t="s">
        <v>#N/A Error:User does not have access</v>
        <stp/>
        <stp>##V3_BCURVESTRIPV12</stp>
        <stp>[PortfolioDaily Data.xlsx]DF Curve!R418C66</stp>
        <stp>S23</stp>
        <stp>Curvedate</stp>
        <stp>44854</stp>
        <tr r="BN418" s="7"/>
      </tp>
      <tp t="s">
        <v>#N/A Error:User does not have access</v>
        <stp/>
        <stp>##V3_BCURVESTRIPV12</stp>
        <stp>[PortfolioDaily Data.xlsx]DF Curve!R428C59</stp>
        <stp>S23</stp>
        <stp>Curvedate</stp>
        <stp>44868</stp>
        <tr r="BG428" s="7"/>
      </tp>
      <tp t="s">
        <v>#N/A Error:User does not have access</v>
        <stp/>
        <stp>##V3_BCURVESTRIPV12</stp>
        <stp>[PortfolioDaily Data.xlsx]DF Curve!R389C58</stp>
        <stp>S23</stp>
        <stp>Curvedate</stp>
        <stp>44813</stp>
        <tr r="BF389" s="7"/>
      </tp>
      <tp t="s">
        <v>#N/A Error:User does not have access</v>
        <stp/>
        <stp>##V3_BCURVESTRIPV12</stp>
        <stp>[PortfolioDaily Data.xlsx]DF Curve!R409C72</stp>
        <stp>S23</stp>
        <stp>Curvedate</stp>
        <stp>44841</stp>
        <tr r="BT409" s="7"/>
      </tp>
      <tp t="s">
        <v>#N/A Error:User does not have access</v>
        <stp/>
        <stp>##V3_BCURVESTRIPV12</stp>
        <stp>[PortfolioDaily Data.xlsx]DF Curve!R419C67</stp>
        <stp>S23</stp>
        <stp>Curvedate</stp>
        <stp>44855</stp>
        <tr r="BO419" s="7"/>
      </tp>
      <tp t="s">
        <v>#N/A Error:User does not have access</v>
        <stp/>
        <stp>##V3_BCURVESTRIPV12</stp>
        <stp>[PortfolioDaily Data.xlsx]DF Curve!R429C58</stp>
        <stp>S23</stp>
        <stp>Curvedate</stp>
        <stp>44869</stp>
        <tr r="BF429" s="7"/>
      </tp>
      <tp t="s">
        <v>#N/A Error:User does not have access</v>
        <stp/>
        <stp>##V3_BCURVESTRIPV12</stp>
        <stp>[PortfolioDaily Data.xlsx]DF Curve!R392C53</stp>
        <stp>S23</stp>
        <stp>Curvedate</stp>
        <stp>44818</stp>
        <tr r="BA392" s="7"/>
      </tp>
      <tp t="s">
        <v>#N/A Error:User does not have access</v>
        <stp/>
        <stp>##V3_BCURVESTRIPV12</stp>
        <stp>[PortfolioDaily Data.xlsx]DF Curve!R412C75</stp>
        <stp>S23</stp>
        <stp>Curvedate</stp>
        <stp>44846</stp>
        <tr r="BW412" s="7"/>
      </tp>
      <tp t="s">
        <v>#N/A Error:User does not have access</v>
        <stp/>
        <stp>##V3_BCURVESTRIPV12</stp>
        <stp>[PortfolioDaily Data.xlsx]DF Curve!R422C50</stp>
        <stp>S23</stp>
        <stp>Curvedate</stp>
        <stp>44860</stp>
        <tr r="AX422" s="7"/>
      </tp>
      <tp t="s">
        <v>#N/A Error:User does not have access</v>
        <stp/>
        <stp>##V3_BCURVESTRIPV12</stp>
        <stp>[PortfolioDaily Data.xlsx]DF Curve!R432C45</stp>
        <stp>S23</stp>
        <stp>Curvedate</stp>
        <stp>44874</stp>
        <tr r="AS432" s="7"/>
      </tp>
      <tp t="s">
        <v>#N/A Error:User does not have access</v>
        <stp/>
        <stp>##V3_BCURVESTRIPV12</stp>
        <stp>[PortfolioDaily Data.xlsx]DF Curve!R393C52</stp>
        <stp>S23</stp>
        <stp>Curvedate</stp>
        <stp>44819</stp>
        <tr r="AZ393" s="7"/>
      </tp>
      <tp t="s">
        <v>#N/A Error:User does not have access</v>
        <stp/>
        <stp>##V3_BCURVESTRIPV12</stp>
        <stp>[PortfolioDaily Data.xlsx]DF Curve!R413C74</stp>
        <stp>S23</stp>
        <stp>Curvedate</stp>
        <stp>44847</stp>
        <tr r="BV413" s="7"/>
      </tp>
      <tp t="s">
        <v>#N/A Error:User does not have access</v>
        <stp/>
        <stp>##V3_BCURVESTRIPV12</stp>
        <stp>[PortfolioDaily Data.xlsx]DF Curve!R423C51</stp>
        <stp>S23</stp>
        <stp>Curvedate</stp>
        <stp>44861</stp>
        <tr r="AY423" s="7"/>
      </tp>
      <tp t="s">
        <v>#N/A Error:User does not have access</v>
        <stp/>
        <stp>##V3_BCURVESTRIPV12</stp>
        <stp>[PortfolioDaily Data.xlsx]DF Curve!R433C44</stp>
        <stp>S23</stp>
        <stp>Curvedate</stp>
        <stp>44875</stp>
        <tr r="AR433" s="7"/>
      </tp>
      <tp t="s">
        <v>#N/A Error:User does not have access</v>
        <stp/>
        <stp>##V3_BCURVESTRIPV12</stp>
        <stp>[PortfolioDaily Data.xlsx]DF Curve!R380C48</stp>
        <stp>S23</stp>
        <stp>Curvedate</stp>
        <stp>44802</stp>
        <tr r="AV380" s="7"/>
      </tp>
      <tp t="s">
        <v>#N/A Error:User does not have access</v>
        <stp/>
        <stp>##V3_BCURVESTRIPV12</stp>
        <stp>[PortfolioDaily Data.xlsx]DF Curve!R410C77</stp>
        <stp>S23</stp>
        <stp>Curvedate</stp>
        <stp>44844</stp>
        <tr r="BY410" s="7"/>
      </tp>
      <tp t="s">
        <v>#N/A Error:User does not have access</v>
        <stp/>
        <stp>##V3_BCURVESTRIPV12</stp>
        <stp>[PortfolioDaily Data.xlsx]DF Curve!R420C68</stp>
        <stp>S23</stp>
        <stp>Curvedate</stp>
        <stp>44858</stp>
        <tr r="BP420" s="7"/>
      </tp>
      <tp t="s">
        <v>#N/A Error:User does not have access</v>
        <stp/>
        <stp>##V3_BCURVESTRIPV12</stp>
        <stp>[PortfolioDaily Data.xlsx]DF Curve!R430C43</stp>
        <stp>S23</stp>
        <stp>Curvedate</stp>
        <stp>44872</stp>
        <tr r="AQ430" s="7"/>
      </tp>
      <tp t="s">
        <v>#N/A Error:User does not have access</v>
        <stp/>
        <stp>##V3_BCURVESTRIPV12</stp>
        <stp>[PortfolioDaily Data.xlsx]DF Curve!R381C49</stp>
        <stp>S23</stp>
        <stp>Curvedate</stp>
        <stp>44803</stp>
        <tr r="AW381" s="7"/>
      </tp>
      <tp t="s">
        <v>#N/A Error:User does not have access</v>
        <stp/>
        <stp>##V3_BCURVESTRIPV12</stp>
        <stp>[PortfolioDaily Data.xlsx]DF Curve!R411C76</stp>
        <stp>S23</stp>
        <stp>Curvedate</stp>
        <stp>44845</stp>
        <tr r="BX411" s="7"/>
      </tp>
      <tp t="s">
        <v>#N/A Error:User does not have access</v>
        <stp/>
        <stp>##V3_BCURVESTRIPV12</stp>
        <stp>[PortfolioDaily Data.xlsx]DF Curve!R421C69</stp>
        <stp>S23</stp>
        <stp>Curvedate</stp>
        <stp>44859</stp>
        <tr r="BQ421" s="7"/>
      </tp>
      <tp t="s">
        <v>#N/A Error:User does not have access</v>
        <stp/>
        <stp>##V3_BCURVESTRIPV12</stp>
        <stp>[PortfolioDaily Data.xlsx]DF Curve!R431C42</stp>
        <stp>S23</stp>
        <stp>Curvedate</stp>
        <stp>44873</stp>
        <tr r="AP431" s="7"/>
      </tp>
      <tp t="s">
        <v>#N/A Error:User does not have access</v>
        <stp/>
        <stp>##V3_BCURVESTRIPV12</stp>
        <stp>[PortfolioDaily Data.xlsx]DF Curve!R416C61</stp>
        <stp>S23</stp>
        <stp>Curvedate</stp>
        <stp>44852</stp>
        <tr r="BI416" s="7"/>
      </tp>
      <tp t="s">
        <v>#N/A Error:User does not have access</v>
        <stp/>
        <stp>##V3_BCURVESTRIPV12</stp>
        <stp>[PortfolioDaily Data.xlsx]DF Curve!R426C56</stp>
        <stp>S23</stp>
        <stp>Curvedate</stp>
        <stp>44866</stp>
        <tr r="BD426" s="7"/>
      </tp>
      <tp t="s">
        <v>#N/A Error:User does not have access</v>
        <stp/>
        <stp>##V3_BCURVESTRIPV12</stp>
        <stp>[PortfolioDaily Data.xlsx]DF Curve!R417C60</stp>
        <stp>S23</stp>
        <stp>Curvedate</stp>
        <stp>44853</stp>
        <tr r="BH417" s="7"/>
      </tp>
      <tp t="s">
        <v>#N/A Error:User does not have access</v>
        <stp/>
        <stp>##V3_BCURVESTRIPV12</stp>
        <stp>[PortfolioDaily Data.xlsx]DF Curve!R427C57</stp>
        <stp>S23</stp>
        <stp>Curvedate</stp>
        <stp>44867</stp>
        <tr r="BE427" s="7"/>
      </tp>
      <tp t="s">
        <v>#N/A Error:User does not have access</v>
        <stp/>
        <stp>##V3_BCURVESTRIPV12</stp>
        <stp>[PortfolioDaily Data.xlsx]DF Curve!R424C52</stp>
        <stp>S23</stp>
        <stp>Curvedate</stp>
        <stp>44862</stp>
        <tr r="AZ424" s="7"/>
      </tp>
      <tp t="s">
        <v>#N/A Error:User does not have access</v>
        <stp/>
        <stp>##V3_BCURVESTRIPV12</stp>
        <stp>[PortfolioDaily Data.xlsx]DF Curve!R434C47</stp>
        <stp>S23</stp>
        <stp>Curvedate</stp>
        <stp>44876</stp>
        <tr r="AU434" s="7"/>
      </tp>
      <tp t="s">
        <v>#N/A Error:User does not have access</v>
        <stp/>
        <stp>##V3_BCURVESTRIPV12</stp>
        <stp>[PortfolioDaily Data.xlsx]DF Curve!R385C43</stp>
        <stp>S23</stp>
        <stp>Curvedate</stp>
        <stp>44809</stp>
        <tr r="AQ385" s="7"/>
      </tp>
      <tp t="s">
        <v>#N/A Error:User does not have access</v>
        <stp/>
        <stp>##V3_BCURVESTRIPV12</stp>
        <stp>[PortfolioDaily Data.xlsx]DF Curve!R395C68</stp>
        <stp>S23</stp>
        <stp>Curvedate</stp>
        <stp>44823</stp>
        <tr r="BP395" s="7"/>
      </tp>
      <tp t="s">
        <v>#N/A Error:User does not have access</v>
        <stp/>
        <stp>##V3_BCURVESTRIPV12</stp>
        <stp>[PortfolioDaily Data.xlsx]DF Curve!R415C62</stp>
        <stp>S23</stp>
        <stp>Curvedate</stp>
        <stp>44851</stp>
        <tr r="BJ415" s="7"/>
      </tp>
      <tp t="s">
        <v>#N/A Error:User does not have access</v>
        <stp/>
        <stp>##V3_BCURVESTRIPV12</stp>
        <stp>[PortfolioDaily Data.xlsx]DF Curve!R425C55</stp>
        <stp>S23</stp>
        <stp>Curvedate</stp>
        <stp>44865</stp>
        <tr r="BC425" s="7"/>
      </tp>
      <tp t="s">
        <v>#N/A Error:User does not have access</v>
        <stp/>
        <stp>##V3_BCURVESTRIPV12</stp>
        <stp>[PortfolioDaily Data.xlsx]DF Curve!R435C48</stp>
        <stp>S23</stp>
        <stp>Curvedate</stp>
        <stp>44879</stp>
        <tr r="AV435" s="7"/>
      </tp>
      <tp t="s">
        <v>#N/A Error:User does not have access</v>
        <stp/>
        <stp>##V3_BCURVESTRIPV12</stp>
        <stp>[PortfolioDaily Data.xlsx]DF Curve!R388C58</stp>
        <stp>S23</stp>
        <stp>Curvedate</stp>
        <stp>44812</stp>
        <tr r="BF388" s="7"/>
      </tp>
      <tp t="s">
        <v>#N/A Error:User does not have access</v>
        <stp/>
        <stp>##V3_BCURVESTRIPV12</stp>
        <stp>[PortfolioDaily Data.xlsx]DF Curve!R408C72</stp>
        <stp>S23</stp>
        <stp>Curvedate</stp>
        <stp>44840</stp>
        <tr r="BT408" s="7"/>
      </tp>
      <tp t="s">
        <v>#N/A Error:User does not have access</v>
        <stp/>
        <stp>##V3_BCURVESTRIPV12</stp>
        <stp>[PortfolioDaily Data.xlsx]DF Curve!R418C67</stp>
        <stp>S23</stp>
        <stp>Curvedate</stp>
        <stp>44854</stp>
        <tr r="BO418" s="7"/>
      </tp>
      <tp t="s">
        <v>#N/A Error:User does not have access</v>
        <stp/>
        <stp>##V3_BCURVESTRIPV12</stp>
        <stp>[PortfolioDaily Data.xlsx]DF Curve!R428C58</stp>
        <stp>S23</stp>
        <stp>Curvedate</stp>
        <stp>44868</stp>
        <tr r="BF428" s="7"/>
      </tp>
      <tp t="s">
        <v>#N/A Error:User does not have access</v>
        <stp/>
        <stp>##V3_BCURVESTRIPV12</stp>
        <stp>[PortfolioDaily Data.xlsx]DF Curve!R389C59</stp>
        <stp>S23</stp>
        <stp>Curvedate</stp>
        <stp>44813</stp>
        <tr r="BG389" s="7"/>
      </tp>
      <tp t="s">
        <v>#N/A Error:User does not have access</v>
        <stp/>
        <stp>##V3_BCURVESTRIPV12</stp>
        <stp>[PortfolioDaily Data.xlsx]DF Curve!R409C73</stp>
        <stp>S23</stp>
        <stp>Curvedate</stp>
        <stp>44841</stp>
        <tr r="BU409" s="7"/>
      </tp>
      <tp t="s">
        <v>#N/A Error:User does not have access</v>
        <stp/>
        <stp>##V3_BCURVESTRIPV12</stp>
        <stp>[PortfolioDaily Data.xlsx]DF Curve!R419C66</stp>
        <stp>S23</stp>
        <stp>Curvedate</stp>
        <stp>44855</stp>
        <tr r="BN419" s="7"/>
      </tp>
      <tp t="s">
        <v>#N/A Error:User does not have access</v>
        <stp/>
        <stp>##V3_BCURVESTRIPV12</stp>
        <stp>[PortfolioDaily Data.xlsx]DF Curve!R429C59</stp>
        <stp>S23</stp>
        <stp>Curvedate</stp>
        <stp>44869</stp>
        <tr r="BG429" s="7"/>
      </tp>
      <tp t="s">
        <v>#N/A Error:User does not have access</v>
        <stp/>
        <stp>##V3_BCURVESTRIPV12</stp>
        <stp>[PortfolioDaily Data.xlsx]DF Curve!R392C50</stp>
        <stp>S23</stp>
        <stp>Curvedate</stp>
        <stp>44818</stp>
        <tr r="AX392" s="7"/>
      </tp>
      <tp t="s">
        <v>#N/A Error:User does not have access</v>
        <stp/>
        <stp>##V3_BCURVESTRIPV12</stp>
        <stp>[PortfolioDaily Data.xlsx]DF Curve!R412C76</stp>
        <stp>S23</stp>
        <stp>Curvedate</stp>
        <stp>44846</stp>
        <tr r="BX412" s="7"/>
      </tp>
      <tp t="s">
        <v>#N/A Error:User does not have access</v>
        <stp/>
        <stp>##V3_BCURVESTRIPV12</stp>
        <stp>[PortfolioDaily Data.xlsx]DF Curve!R422C53</stp>
        <stp>S23</stp>
        <stp>Curvedate</stp>
        <stp>44860</stp>
        <tr r="BA422" s="7"/>
      </tp>
      <tp t="s">
        <v>#N/A Error:User does not have access</v>
        <stp/>
        <stp>##V3_BCURVESTRIPV12</stp>
        <stp>[PortfolioDaily Data.xlsx]DF Curve!R432C46</stp>
        <stp>S23</stp>
        <stp>Curvedate</stp>
        <stp>44874</stp>
        <tr r="AT432" s="7"/>
      </tp>
      <tp t="s">
        <v>#N/A Error:User does not have access</v>
        <stp/>
        <stp>##V3_BCURVESTRIPV12</stp>
        <stp>[PortfolioDaily Data.xlsx]DF Curve!R393C51</stp>
        <stp>S23</stp>
        <stp>Curvedate</stp>
        <stp>44819</stp>
        <tr r="AY393" s="7"/>
      </tp>
      <tp t="s">
        <v>#N/A Error:User does not have access</v>
        <stp/>
        <stp>##V3_BCURVESTRIPV12</stp>
        <stp>[PortfolioDaily Data.xlsx]DF Curve!R413C77</stp>
        <stp>S23</stp>
        <stp>Curvedate</stp>
        <stp>44847</stp>
        <tr r="BY413" s="7"/>
      </tp>
      <tp t="s">
        <v>#N/A Error:User does not have access</v>
        <stp/>
        <stp>##V3_BCURVESTRIPV12</stp>
        <stp>[PortfolioDaily Data.xlsx]DF Curve!R423C52</stp>
        <stp>S23</stp>
        <stp>Curvedate</stp>
        <stp>44861</stp>
        <tr r="AZ423" s="7"/>
      </tp>
      <tp t="s">
        <v>#N/A Error:User does not have access</v>
        <stp/>
        <stp>##V3_BCURVESTRIPV12</stp>
        <stp>[PortfolioDaily Data.xlsx]DF Curve!R433C47</stp>
        <stp>S23</stp>
        <stp>Curvedate</stp>
        <stp>44875</stp>
        <tr r="AU433" s="7"/>
      </tp>
      <tp t="s">
        <v>#N/A Error:User does not have access</v>
        <stp/>
        <stp>##V3_BCURVESTRIPV12</stp>
        <stp>[PortfolioDaily Data.xlsx]DF Curve!R410C74</stp>
        <stp>S23</stp>
        <stp>Curvedate</stp>
        <stp>44844</stp>
        <tr r="BV410" s="7"/>
      </tp>
      <tp t="s">
        <v>#N/A Error:User does not have access</v>
        <stp/>
        <stp>##V3_BCURVESTRIPV12</stp>
        <stp>[PortfolioDaily Data.xlsx]DF Curve!R430C40</stp>
        <stp>S23</stp>
        <stp>Curvedate</stp>
        <stp>44872</stp>
        <tr r="AN430" s="7"/>
      </tp>
      <tp t="s">
        <v>#N/A Error:User does not have access</v>
        <stp/>
        <stp>##V3_BCURVESTRIPV12</stp>
        <stp>[PortfolioDaily Data.xlsx]DF Curve!R411C75</stp>
        <stp>S23</stp>
        <stp>Curvedate</stp>
        <stp>44845</stp>
        <tr r="BW411" s="7"/>
      </tp>
      <tp t="s">
        <v>#N/A Error:User does not have access</v>
        <stp/>
        <stp>##V3_BCURVESTRIPV12</stp>
        <stp>[PortfolioDaily Data.xlsx]DF Curve!R431C41</stp>
        <stp>S23</stp>
        <stp>Curvedate</stp>
        <stp>44873</stp>
        <tr r="AO431" s="7"/>
      </tp>
      <tp t="s">
        <v>#N/A Error:User does not have access</v>
        <stp/>
        <stp>##V3_BCURVESTRIPV12</stp>
        <stp>[PortfolioDaily Data.xlsx]DF Curve!R386C59</stp>
        <stp>S23</stp>
        <stp>Curvedate</stp>
        <stp>44810</stp>
        <tr r="BG386" s="7"/>
      </tp>
      <tp t="s">
        <v>#N/A Error:User does not have access</v>
        <stp/>
        <stp>##V3_BCURVESTRIPV12</stp>
        <stp>[PortfolioDaily Data.xlsx]DF Curve!R416C62</stp>
        <stp>S23</stp>
        <stp>Curvedate</stp>
        <stp>44852</stp>
        <tr r="BJ416" s="7"/>
      </tp>
      <tp t="s">
        <v>#N/A Error:User does not have access</v>
        <stp/>
        <stp>##V3_BCURVESTRIPV12</stp>
        <stp>[PortfolioDaily Data.xlsx]DF Curve!R426C55</stp>
        <stp>S23</stp>
        <stp>Curvedate</stp>
        <stp>44866</stp>
        <tr r="BC426" s="7"/>
      </tp>
      <tp t="s">
        <v>#N/A Error:User does not have access</v>
        <stp/>
        <stp>##V3_BCURVESTRIPV12</stp>
        <stp>[PortfolioDaily Data.xlsx]DF Curve!R387C58</stp>
        <stp>S23</stp>
        <stp>Curvedate</stp>
        <stp>44811</stp>
        <tr r="BF387" s="7"/>
      </tp>
      <tp t="s">
        <v>#N/A Error:User does not have access</v>
        <stp/>
        <stp>##V3_BCURVESTRIPV12</stp>
        <stp>[PortfolioDaily Data.xlsx]DF Curve!R417C63</stp>
        <stp>S23</stp>
        <stp>Curvedate</stp>
        <stp>44853</stp>
        <tr r="BK417" s="7"/>
      </tp>
      <tp t="s">
        <v>#N/A Error:User does not have access</v>
        <stp/>
        <stp>##V3_BCURVESTRIPV12</stp>
        <stp>[PortfolioDaily Data.xlsx]DF Curve!R427C54</stp>
        <stp>S23</stp>
        <stp>Curvedate</stp>
        <stp>44867</stp>
        <tr r="BB427" s="7"/>
      </tp>
      <tp t="s">
        <v>#N/A Error:User does not have access</v>
        <stp/>
        <stp>##V3_BCURVESTRIPV12</stp>
        <stp>[PortfolioDaily Data.xlsx]DF Curve!R394C68</stp>
        <stp>S23</stp>
        <stp>Curvedate</stp>
        <stp>44820</stp>
        <tr r="BP394" s="7"/>
      </tp>
      <tp t="s">
        <v>#N/A Error:User does not have access</v>
        <stp/>
        <stp>##V3_BCURVESTRIPV12</stp>
        <stp>[PortfolioDaily Data.xlsx]DF Curve!R414C78</stp>
        <stp>S23</stp>
        <stp>Curvedate</stp>
        <stp>44848</stp>
        <tr r="BZ414" s="7"/>
      </tp>
      <tp t="s">
        <v>#N/A Error:User does not have access</v>
        <stp/>
        <stp>##V3_BCURVESTRIPV12</stp>
        <stp>[PortfolioDaily Data.xlsx]DF Curve!R424C51</stp>
        <stp>S23</stp>
        <stp>Curvedate</stp>
        <stp>44862</stp>
        <tr r="AY424" s="7"/>
      </tp>
      <tp t="s">
        <v>#N/A Error:User does not have access</v>
        <stp/>
        <stp>##V3_BCURVESTRIPV12</stp>
        <stp>[PortfolioDaily Data.xlsx]DF Curve!R434C44</stp>
        <stp>S23</stp>
        <stp>Curvedate</stp>
        <stp>44876</stp>
        <tr r="AR434" s="7"/>
      </tp>
      <tp t="s">
        <v>#N/A Error:User does not have access</v>
        <stp/>
        <stp>##V3_BCURVESTRIPV12</stp>
        <stp>[PortfolioDaily Data.xlsx]DF Curve!R385C40</stp>
        <stp>S23</stp>
        <stp>Curvedate</stp>
        <stp>44809</stp>
        <tr r="AN385" s="7"/>
      </tp>
      <tp t="s">
        <v>#N/A Error:User does not have access</v>
        <stp/>
        <stp>##V3_BCURVESTRIPV12</stp>
        <stp>[PortfolioDaily Data.xlsx]DF Curve!R415C61</stp>
        <stp>S23</stp>
        <stp>Curvedate</stp>
        <stp>44851</stp>
        <tr r="BI415" s="7"/>
      </tp>
      <tp t="s">
        <v>#N/A Error:User does not have access</v>
        <stp/>
        <stp>##V3_BCURVESTRIPV12</stp>
        <stp>[PortfolioDaily Data.xlsx]DF Curve!R425C56</stp>
        <stp>S23</stp>
        <stp>Curvedate</stp>
        <stp>44865</stp>
        <tr r="BD425" s="7"/>
      </tp>
      <tp t="s">
        <v>#N/A Error:User does not have access</v>
        <stp/>
        <stp>##V3_BCURVESTRIPV12</stp>
        <stp>[PortfolioDaily Data.xlsx]DF Curve!R408C71</stp>
        <stp>S23</stp>
        <stp>Curvedate</stp>
        <stp>44840</stp>
        <tr r="BS408" s="7"/>
      </tp>
      <tp t="s">
        <v>#N/A Error:User does not have access</v>
        <stp/>
        <stp>##V3_BCURVESTRIPV12</stp>
        <stp>[PortfolioDaily Data.xlsx]DF Curve!R418C64</stp>
        <stp>S23</stp>
        <stp>Curvedate</stp>
        <stp>44854</stp>
        <tr r="BL418" s="7"/>
      </tp>
      <tp t="s">
        <v>#N/A Error:User does not have access</v>
        <stp/>
        <stp>##V3_BCURVESTRIPV12</stp>
        <stp>[PortfolioDaily Data.xlsx]DF Curve!R409C70</stp>
        <stp>S23</stp>
        <stp>Curvedate</stp>
        <stp>44841</stp>
        <tr r="BR409" s="7"/>
      </tp>
      <tp t="s">
        <v>#N/A Error:User does not have access</v>
        <stp/>
        <stp>##V3_BCURVESTRIPV12</stp>
        <stp>[PortfolioDaily Data.xlsx]DF Curve!R419C65</stp>
        <stp>S23</stp>
        <stp>Curvedate</stp>
        <stp>44855</stp>
        <tr r="BM419" s="7"/>
      </tp>
      <tp t="s">
        <v>#N/A Error:User does not have access</v>
        <stp/>
        <stp>##V3_BCURVESTRIPV12</stp>
        <stp>[PortfolioDaily Data.xlsx]DF Curve!R392C51</stp>
        <stp>S23</stp>
        <stp>Curvedate</stp>
        <stp>44818</stp>
        <tr r="AY392" s="7"/>
      </tp>
      <tp t="s">
        <v>#N/A Error:User does not have access</v>
        <stp/>
        <stp>##V3_BCURVESTRIPV12</stp>
        <stp>[PortfolioDaily Data.xlsx]DF Curve!R412C77</stp>
        <stp>S23</stp>
        <stp>Curvedate</stp>
        <stp>44846</stp>
        <tr r="BY412" s="7"/>
      </tp>
      <tp t="s">
        <v>#N/A Error:User does not have access</v>
        <stp/>
        <stp>##V3_BCURVESTRIPV12</stp>
        <stp>[PortfolioDaily Data.xlsx]DF Curve!R422C52</stp>
        <stp>S23</stp>
        <stp>Curvedate</stp>
        <stp>44860</stp>
        <tr r="AZ422" s="7"/>
      </tp>
      <tp t="s">
        <v>#N/A Error:User does not have access</v>
        <stp/>
        <stp>##V3_BCURVESTRIPV12</stp>
        <stp>[PortfolioDaily Data.xlsx]DF Curve!R432C47</stp>
        <stp>S23</stp>
        <stp>Curvedate</stp>
        <stp>44874</stp>
        <tr r="AU432" s="7"/>
      </tp>
      <tp t="s">
        <v>#N/A Error:User does not have access</v>
        <stp/>
        <stp>##V3_BCURVESTRIPV12</stp>
        <stp>[PortfolioDaily Data.xlsx]DF Curve!R393C50</stp>
        <stp>S23</stp>
        <stp>Curvedate</stp>
        <stp>44819</stp>
        <tr r="AX393" s="7"/>
      </tp>
      <tp t="s">
        <v>#N/A Error:User does not have access</v>
        <stp/>
        <stp>##V3_BCURVESTRIPV12</stp>
        <stp>[PortfolioDaily Data.xlsx]DF Curve!R413C76</stp>
        <stp>S23</stp>
        <stp>Curvedate</stp>
        <stp>44847</stp>
        <tr r="BX413" s="7"/>
      </tp>
      <tp t="s">
        <v>#N/A Error:User does not have access</v>
        <stp/>
        <stp>##V3_BCURVESTRIPV12</stp>
        <stp>[PortfolioDaily Data.xlsx]DF Curve!R423C53</stp>
        <stp>S23</stp>
        <stp>Curvedate</stp>
        <stp>44861</stp>
        <tr r="BA423" s="7"/>
      </tp>
      <tp t="s">
        <v>#N/A Error:User does not have access</v>
        <stp/>
        <stp>##V3_BCURVESTRIPV12</stp>
        <stp>[PortfolioDaily Data.xlsx]DF Curve!R433C46</stp>
        <stp>S23</stp>
        <stp>Curvedate</stp>
        <stp>44875</stp>
        <tr r="AT433" s="7"/>
      </tp>
      <tp t="s">
        <v>#N/A Error:User does not have access</v>
        <stp/>
        <stp>##V3_BCURVESTRIPV12</stp>
        <stp>[PortfolioDaily Data.xlsx]DF Curve!R410C75</stp>
        <stp>S23</stp>
        <stp>Curvedate</stp>
        <stp>44844</stp>
        <tr r="BW410" s="7"/>
      </tp>
      <tp t="s">
        <v>#N/A Error:User does not have access</v>
        <stp/>
        <stp>##V3_BCURVESTRIPV12</stp>
        <stp>[PortfolioDaily Data.xlsx]DF Curve!R430C41</stp>
        <stp>S23</stp>
        <stp>Curvedate</stp>
        <stp>44872</stp>
        <tr r="AO430" s="7"/>
      </tp>
      <tp t="s">
        <v>#N/A Error:User does not have access</v>
        <stp/>
        <stp>##V3_BCURVESTRIPV12</stp>
        <stp>[PortfolioDaily Data.xlsx]DF Curve!R411C74</stp>
        <stp>S23</stp>
        <stp>Curvedate</stp>
        <stp>44845</stp>
        <tr r="BV411" s="7"/>
      </tp>
      <tp t="s">
        <v>#N/A Error:User does not have access</v>
        <stp/>
        <stp>##V3_BCURVESTRIPV12</stp>
        <stp>[PortfolioDaily Data.xlsx]DF Curve!R431C40</stp>
        <stp>S23</stp>
        <stp>Curvedate</stp>
        <stp>44873</stp>
        <tr r="AN431" s="7"/>
      </tp>
      <tp t="s">
        <v>#N/A Error:User does not have access</v>
        <stp/>
        <stp>##V3_BCURVESTRIPV12</stp>
        <stp>[PortfolioDaily Data.xlsx]DF Curve!R386C58</stp>
        <stp>S23</stp>
        <stp>Curvedate</stp>
        <stp>44810</stp>
        <tr r="BF386" s="7"/>
      </tp>
      <tp t="s">
        <v>#N/A Error:User does not have access</v>
        <stp/>
        <stp>##V3_BCURVESTRIPV12</stp>
        <stp>[PortfolioDaily Data.xlsx]DF Curve!R416C63</stp>
        <stp>S23</stp>
        <stp>Curvedate</stp>
        <stp>44852</stp>
        <tr r="BK416" s="7"/>
      </tp>
      <tp t="s">
        <v>#N/A Error:User does not have access</v>
        <stp/>
        <stp>##V3_BCURVESTRIPV12</stp>
        <stp>[PortfolioDaily Data.xlsx]DF Curve!R426C54</stp>
        <stp>S23</stp>
        <stp>Curvedate</stp>
        <stp>44866</stp>
        <tr r="BB426" s="7"/>
      </tp>
      <tp t="s">
        <v>#N/A Error:User does not have access</v>
        <stp/>
        <stp>##V3_BCURVESTRIPV12</stp>
        <stp>[PortfolioDaily Data.xlsx]DF Curve!R387C59</stp>
        <stp>S23</stp>
        <stp>Curvedate</stp>
        <stp>44811</stp>
        <tr r="BG387" s="7"/>
      </tp>
      <tp t="s">
        <v>#N/A Error:User does not have access</v>
        <stp/>
        <stp>##V3_BCURVESTRIPV12</stp>
        <stp>[PortfolioDaily Data.xlsx]DF Curve!R417C62</stp>
        <stp>S23</stp>
        <stp>Curvedate</stp>
        <stp>44853</stp>
        <tr r="BJ417" s="7"/>
      </tp>
      <tp t="s">
        <v>#N/A Error:User does not have access</v>
        <stp/>
        <stp>##V3_BCURVESTRIPV12</stp>
        <stp>[PortfolioDaily Data.xlsx]DF Curve!R427C55</stp>
        <stp>S23</stp>
        <stp>Curvedate</stp>
        <stp>44867</stp>
        <tr r="BC427" s="7"/>
      </tp>
      <tp t="s">
        <v>#N/A Error:User does not have access</v>
        <stp/>
        <stp>##V3_BCURVESTRIPV12</stp>
        <stp>[PortfolioDaily Data.xlsx]DF Curve!R394C69</stp>
        <stp>S23</stp>
        <stp>Curvedate</stp>
        <stp>44820</stp>
        <tr r="BQ394" s="7"/>
      </tp>
      <tp t="s">
        <v>#N/A Error:User does not have access</v>
        <stp/>
        <stp>##V3_BCURVESTRIPV12</stp>
        <stp>[PortfolioDaily Data.xlsx]DF Curve!R414C79</stp>
        <stp>S23</stp>
        <stp>Curvedate</stp>
        <stp>44848</stp>
        <tr r="CA414" s="7"/>
      </tp>
      <tp t="s">
        <v>#N/A Error:User does not have access</v>
        <stp/>
        <stp>##V3_BCURVESTRIPV12</stp>
        <stp>[PortfolioDaily Data.xlsx]DF Curve!R424C50</stp>
        <stp>S23</stp>
        <stp>Curvedate</stp>
        <stp>44862</stp>
        <tr r="AX424" s="7"/>
      </tp>
      <tp t="s">
        <v>#N/A Error:User does not have access</v>
        <stp/>
        <stp>##V3_BCURVESTRIPV12</stp>
        <stp>[PortfolioDaily Data.xlsx]DF Curve!R434C45</stp>
        <stp>S23</stp>
        <stp>Curvedate</stp>
        <stp>44876</stp>
        <tr r="AS434" s="7"/>
      </tp>
      <tp t="s">
        <v>#N/A Error:User does not have access</v>
        <stp/>
        <stp>##V3_BCURVESTRIPV12</stp>
        <stp>[PortfolioDaily Data.xlsx]DF Curve!R385C41</stp>
        <stp>S23</stp>
        <stp>Curvedate</stp>
        <stp>44809</stp>
        <tr r="AO385" s="7"/>
      </tp>
      <tp t="s">
        <v>#N/A Error:User does not have access</v>
        <stp/>
        <stp>##V3_BCURVESTRIPV12</stp>
        <stp>[PortfolioDaily Data.xlsx]DF Curve!R415C60</stp>
        <stp>S23</stp>
        <stp>Curvedate</stp>
        <stp>44851</stp>
        <tr r="BH415" s="7"/>
      </tp>
      <tp t="s">
        <v>#N/A Error:User does not have access</v>
        <stp/>
        <stp>##V3_BCURVESTRIPV12</stp>
        <stp>[PortfolioDaily Data.xlsx]DF Curve!R425C57</stp>
        <stp>S23</stp>
        <stp>Curvedate</stp>
        <stp>44865</stp>
        <tr r="BE425" s="7"/>
      </tp>
      <tp t="s">
        <v>#N/A Error:User does not have access</v>
        <stp/>
        <stp>##V3_BCURVESTRIPV12</stp>
        <stp>[PortfolioDaily Data.xlsx]DF Curve!R408C70</stp>
        <stp>S23</stp>
        <stp>Curvedate</stp>
        <stp>44840</stp>
        <tr r="BR408" s="7"/>
      </tp>
      <tp t="s">
        <v>#N/A Error:User does not have access</v>
        <stp/>
        <stp>##V3_BCURVESTRIPV12</stp>
        <stp>[PortfolioDaily Data.xlsx]DF Curve!R418C65</stp>
        <stp>S23</stp>
        <stp>Curvedate</stp>
        <stp>44854</stp>
        <tr r="BM418" s="7"/>
      </tp>
      <tp t="s">
        <v>#N/A Error:User does not have access</v>
        <stp/>
        <stp>##V3_BCURVESTRIPV12</stp>
        <stp>[PortfolioDaily Data.xlsx]DF Curve!R409C71</stp>
        <stp>S23</stp>
        <stp>Curvedate</stp>
        <stp>44841</stp>
        <tr r="BS409" s="7"/>
      </tp>
      <tp t="s">
        <v>#N/A Error:User does not have access</v>
        <stp/>
        <stp>##V3_BCURVESTRIPV12</stp>
        <stp>[PortfolioDaily Data.xlsx]DF Curve!R419C64</stp>
        <stp>S23</stp>
        <stp>Curvedate</stp>
        <stp>44855</stp>
        <tr r="BL419" s="7"/>
      </tp>
      <tp t="s">
        <v>#N/A Error:User does not have access</v>
        <stp/>
        <stp>##V3_BCURVESTRIPV12</stp>
        <stp>[PortfolioDaily Data.xlsx]DF Curve!R392C56</stp>
        <stp>S23</stp>
        <stp>Curvedate</stp>
        <stp>44818</stp>
        <tr r="BD392" s="7"/>
      </tp>
      <tp t="s">
        <v>#N/A Error:User does not have access</v>
        <stp/>
        <stp>##V3_BCURVESTRIPV12</stp>
        <stp>[PortfolioDaily Data.xlsx]DF Curve!R412C70</stp>
        <stp>S23</stp>
        <stp>Curvedate</stp>
        <stp>44846</stp>
        <tr r="BR412" s="7"/>
      </tp>
      <tp t="s">
        <v>#N/A Error:User does not have access</v>
        <stp/>
        <stp>##V3_BCURVESTRIPV12</stp>
        <stp>[PortfolioDaily Data.xlsx]DF Curve!R422C55</stp>
        <stp>S23</stp>
        <stp>Curvedate</stp>
        <stp>44860</stp>
        <tr r="BC422" s="7"/>
      </tp>
      <tp t="s">
        <v>#N/A Error:User does not have access</v>
        <stp/>
        <stp>##V3_BCURVESTRIPV12</stp>
        <stp>[PortfolioDaily Data.xlsx]DF Curve!R432C40</stp>
        <stp>S23</stp>
        <stp>Curvedate</stp>
        <stp>44874</stp>
        <tr r="AN432" s="7"/>
      </tp>
      <tp t="s">
        <v>#N/A Error:User does not have access</v>
        <stp/>
        <stp>##V3_BCURVESTRIPV12</stp>
        <stp>[PortfolioDaily Data.xlsx]DF Curve!R393C57</stp>
        <stp>S23</stp>
        <stp>Curvedate</stp>
        <stp>44819</stp>
        <tr r="BE393" s="7"/>
      </tp>
      <tp t="s">
        <v>#N/A Error:User does not have access</v>
        <stp/>
        <stp>##V3_BCURVESTRIPV12</stp>
        <stp>[PortfolioDaily Data.xlsx]DF Curve!R413C71</stp>
        <stp>S23</stp>
        <stp>Curvedate</stp>
        <stp>44847</stp>
        <tr r="BS413" s="7"/>
      </tp>
      <tp t="s">
        <v>#N/A Error:User does not have access</v>
        <stp/>
        <stp>##V3_BCURVESTRIPV12</stp>
        <stp>[PortfolioDaily Data.xlsx]DF Curve!R423C54</stp>
        <stp>S23</stp>
        <stp>Curvedate</stp>
        <stp>44861</stp>
        <tr r="BB423" s="7"/>
      </tp>
      <tp t="s">
        <v>#N/A Error:User does not have access</v>
        <stp/>
        <stp>##V3_BCURVESTRIPV12</stp>
        <stp>[PortfolioDaily Data.xlsx]DF Curve!R433C41</stp>
        <stp>S23</stp>
        <stp>Curvedate</stp>
        <stp>44875</stp>
        <tr r="AO433" s="7"/>
      </tp>
      <tp t="s">
        <v>#N/A Error:User does not have access</v>
        <stp/>
        <stp>##V3_BCURVESTRIPV12</stp>
        <stp>[PortfolioDaily Data.xlsx]DF Curve!R390C58</stp>
        <stp>S23</stp>
        <stp>Curvedate</stp>
        <stp>44816</stp>
        <tr r="BF390" s="7"/>
      </tp>
      <tp t="s">
        <v>#N/A Error:User does not have access</v>
        <stp/>
        <stp>##V3_BCURVESTRIPV12</stp>
        <stp>[PortfolioDaily Data.xlsx]DF Curve!R410C72</stp>
        <stp>S23</stp>
        <stp>Curvedate</stp>
        <stp>44844</stp>
        <tr r="BT410" s="7"/>
      </tp>
      <tp t="s">
        <v>#N/A Error:User does not have access</v>
        <stp/>
        <stp>##V3_BCURVESTRIPV12</stp>
        <stp>[PortfolioDaily Data.xlsx]DF Curve!R430C46</stp>
        <stp>S23</stp>
        <stp>Curvedate</stp>
        <stp>44872</stp>
        <tr r="AT430" s="7"/>
      </tp>
      <tp t="s">
        <v>#N/A Error:User does not have access</v>
        <stp/>
        <stp>##V3_BCURVESTRIPV12</stp>
        <stp>[PortfolioDaily Data.xlsx]DF Curve!R391C59</stp>
        <stp>S23</stp>
        <stp>Curvedate</stp>
        <stp>44817</stp>
        <tr r="BG391" s="7"/>
      </tp>
      <tp t="s">
        <v>#N/A Error:User does not have access</v>
        <stp/>
        <stp>##V3_BCURVESTRIPV12</stp>
        <stp>[PortfolioDaily Data.xlsx]DF Curve!R411C73</stp>
        <stp>S23</stp>
        <stp>Curvedate</stp>
        <stp>44845</stp>
        <tr r="BU411" s="7"/>
      </tp>
      <tp t="s">
        <v>#N/A Error:User does not have access</v>
        <stp/>
        <stp>##V3_BCURVESTRIPV12</stp>
        <stp>[PortfolioDaily Data.xlsx]DF Curve!R431C47</stp>
        <stp>S23</stp>
        <stp>Curvedate</stp>
        <stp>44873</stp>
        <tr r="AU431" s="7"/>
      </tp>
      <tp t="s">
        <v>#N/A Error:User does not have access</v>
        <stp/>
        <stp>##V3_BCURVESTRIPV12</stp>
        <stp>[PortfolioDaily Data.xlsx]DF Curve!R416C64</stp>
        <stp>S23</stp>
        <stp>Curvedate</stp>
        <stp>44852</stp>
        <tr r="BL416" s="7"/>
      </tp>
      <tp t="s">
        <v>#N/A Error:User does not have access</v>
        <stp/>
        <stp>##V3_BCURVESTRIPV12</stp>
        <stp>[PortfolioDaily Data.xlsx]DF Curve!R426C53</stp>
        <stp>S23</stp>
        <stp>Curvedate</stp>
        <stp>44866</stp>
        <tr r="BA426" s="7"/>
      </tp>
      <tp t="s">
        <v>#N/A Error:User does not have access</v>
        <stp/>
        <stp>##V3_BCURVESTRIPV12</stp>
        <stp>[PortfolioDaily Data.xlsx]DF Curve!R417C65</stp>
        <stp>S23</stp>
        <stp>Curvedate</stp>
        <stp>44853</stp>
        <tr r="BM417" s="7"/>
      </tp>
      <tp t="s">
        <v>#N/A Error:User does not have access</v>
        <stp/>
        <stp>##V3_BCURVESTRIPV12</stp>
        <stp>[PortfolioDaily Data.xlsx]DF Curve!R427C52</stp>
        <stp>S23</stp>
        <stp>Curvedate</stp>
        <stp>44867</stp>
        <tr r="AZ427" s="7"/>
      </tp>
      <tp t="s">
        <v>#N/A Error:User does not have access</v>
        <stp/>
        <stp>##V3_BCURVESTRIPV12</stp>
        <stp>[PortfolioDaily Data.xlsx]DF Curve!R384C49</stp>
        <stp>S23</stp>
        <stp>Curvedate</stp>
        <stp>44806</stp>
        <tr r="AW384" s="7"/>
      </tp>
      <tp t="s">
        <v>#N/A Error:User does not have access</v>
        <stp/>
        <stp>##V3_BCURVESTRIPV12</stp>
        <stp>[PortfolioDaily Data.xlsx]DF Curve!R424C57</stp>
        <stp>S23</stp>
        <stp>Curvedate</stp>
        <stp>44862</stp>
        <tr r="BE424" s="7"/>
      </tp>
      <tp t="s">
        <v>#N/A Error:User does not have access</v>
        <stp/>
        <stp>##V3_BCURVESTRIPV12</stp>
        <stp>[PortfolioDaily Data.xlsx]DF Curve!R434C42</stp>
        <stp>S23</stp>
        <stp>Curvedate</stp>
        <stp>44876</stp>
        <tr r="AP434" s="7"/>
      </tp>
      <tp t="s">
        <v>#N/A Error:User does not have access</v>
        <stp/>
        <stp>##V3_BCURVESTRIPV12</stp>
        <stp>[PortfolioDaily Data.xlsx]DF Curve!R385C46</stp>
        <stp>S23</stp>
        <stp>Curvedate</stp>
        <stp>44809</stp>
        <tr r="AT385" s="7"/>
      </tp>
      <tp t="s">
        <v>#N/A Error:User does not have access</v>
        <stp/>
        <stp>##V3_BCURVESTRIPV12</stp>
        <stp>[PortfolioDaily Data.xlsx]DF Curve!R415C67</stp>
        <stp>S23</stp>
        <stp>Curvedate</stp>
        <stp>44851</stp>
        <tr r="BO415" s="7"/>
      </tp>
      <tp t="s">
        <v>#N/A Error:User does not have access</v>
        <stp/>
        <stp>##V3_BCURVESTRIPV12</stp>
        <stp>[PortfolioDaily Data.xlsx]DF Curve!R425C50</stp>
        <stp>S23</stp>
        <stp>Curvedate</stp>
        <stp>44865</stp>
        <tr r="AX425" s="7"/>
      </tp>
      <tp t="s">
        <v>#N/A Error:User does not have access</v>
        <stp/>
        <stp>##V3_BCURVESTRIPV12</stp>
        <stp>[PortfolioDaily Data.xlsx]DF Curve!R398C68</stp>
        <stp>S23</stp>
        <stp>Curvedate</stp>
        <stp>44826</stp>
        <tr r="BP398" s="7"/>
      </tp>
      <tp t="s">
        <v>#N/A Error:User does not have access</v>
        <stp/>
        <stp>##V3_BCURVESTRIPV12</stp>
        <stp>[PortfolioDaily Data.xlsx]DF Curve!R408C77</stp>
        <stp>S23</stp>
        <stp>Curvedate</stp>
        <stp>44840</stp>
        <tr r="BY408" s="7"/>
      </tp>
      <tp t="s">
        <v>#N/A Error:User does not have access</v>
        <stp/>
        <stp>##V3_BCURVESTRIPV12</stp>
        <stp>[PortfolioDaily Data.xlsx]DF Curve!R418C62</stp>
        <stp>S23</stp>
        <stp>Curvedate</stp>
        <stp>44854</stp>
        <tr r="BJ418" s="7"/>
      </tp>
      <tp t="s">
        <v>#N/A Error:User does not have access</v>
        <stp/>
        <stp>##V3_BCURVESTRIPV12</stp>
        <stp>[PortfolioDaily Data.xlsx]DF Curve!R399C69</stp>
        <stp>S23</stp>
        <stp>Curvedate</stp>
        <stp>44827</stp>
        <tr r="BQ399" s="7"/>
      </tp>
      <tp t="s">
        <v>#N/A Error:User does not have access</v>
        <stp/>
        <stp>##V3_BCURVESTRIPV12</stp>
        <stp>[PortfolioDaily Data.xlsx]DF Curve!R409C76</stp>
        <stp>S23</stp>
        <stp>Curvedate</stp>
        <stp>44841</stp>
        <tr r="BX409" s="7"/>
      </tp>
      <tp t="s">
        <v>#N/A Error:User does not have access</v>
        <stp/>
        <stp>##V3_BCURVESTRIPV12</stp>
        <stp>[PortfolioDaily Data.xlsx]DF Curve!R419C63</stp>
        <stp>S23</stp>
        <stp>Curvedate</stp>
        <stp>44855</stp>
        <tr r="BK419" s="7"/>
      </tp>
      <tp t="s">
        <v>#N/A Error:User does not have access</v>
        <stp/>
        <stp>##V3_BCURVESTRIPV12</stp>
        <stp>[PortfolioDaily Data.xlsx]DF Curve!R392C57</stp>
        <stp>S23</stp>
        <stp>Curvedate</stp>
        <stp>44818</stp>
        <tr r="BE392" s="7"/>
      </tp>
      <tp t="s">
        <v>#N/A Error:User does not have access</v>
        <stp/>
        <stp>##V3_BCURVESTRIPV12</stp>
        <stp>[PortfolioDaily Data.xlsx]DF Curve!R412C71</stp>
        <stp>S23</stp>
        <stp>Curvedate</stp>
        <stp>44846</stp>
        <tr r="BS412" s="7"/>
      </tp>
      <tp t="s">
        <v>#N/A Error:User does not have access</v>
        <stp/>
        <stp>##V3_BCURVESTRIPV12</stp>
        <stp>[PortfolioDaily Data.xlsx]DF Curve!R422C54</stp>
        <stp>S23</stp>
        <stp>Curvedate</stp>
        <stp>44860</stp>
        <tr r="BB422" s="7"/>
      </tp>
      <tp t="s">
        <v>#N/A Error:User does not have access</v>
        <stp/>
        <stp>##V3_BCURVESTRIPV12</stp>
        <stp>[PortfolioDaily Data.xlsx]DF Curve!R432C41</stp>
        <stp>S23</stp>
        <stp>Curvedate</stp>
        <stp>44874</stp>
        <tr r="AO432" s="7"/>
      </tp>
      <tp t="s">
        <v>#N/A Error:User does not have access</v>
        <stp/>
        <stp>##V3_BCURVESTRIPV12</stp>
        <stp>[PortfolioDaily Data.xlsx]DF Curve!R393C56</stp>
        <stp>S23</stp>
        <stp>Curvedate</stp>
        <stp>44819</stp>
        <tr r="BD393" s="7"/>
      </tp>
      <tp t="s">
        <v>#N/A Error:User does not have access</v>
        <stp/>
        <stp>##V3_BCURVESTRIPV12</stp>
        <stp>[PortfolioDaily Data.xlsx]DF Curve!R413C70</stp>
        <stp>S23</stp>
        <stp>Curvedate</stp>
        <stp>44847</stp>
        <tr r="BR413" s="7"/>
      </tp>
      <tp t="s">
        <v>#N/A Error:User does not have access</v>
        <stp/>
        <stp>##V3_BCURVESTRIPV12</stp>
        <stp>[PortfolioDaily Data.xlsx]DF Curve!R423C55</stp>
        <stp>S23</stp>
        <stp>Curvedate</stp>
        <stp>44861</stp>
        <tr r="BC423" s="7"/>
      </tp>
      <tp t="s">
        <v>#N/A Error:User does not have access</v>
        <stp/>
        <stp>##V3_BCURVESTRIPV12</stp>
        <stp>[PortfolioDaily Data.xlsx]DF Curve!R433C40</stp>
        <stp>S23</stp>
        <stp>Curvedate</stp>
        <stp>44875</stp>
        <tr r="AN433" s="7"/>
      </tp>
      <tp t="s">
        <v>#N/A Error:User does not have access</v>
        <stp/>
        <stp>##V3_BCURVESTRIPV12</stp>
        <stp>[PortfolioDaily Data.xlsx]DF Curve!R390C59</stp>
        <stp>S23</stp>
        <stp>Curvedate</stp>
        <stp>44816</stp>
        <tr r="BG390" s="7"/>
      </tp>
      <tp t="s">
        <v>#N/A Error:User does not have access</v>
        <stp/>
        <stp>##V3_BCURVESTRIPV12</stp>
        <stp>[PortfolioDaily Data.xlsx]DF Curve!R410C73</stp>
        <stp>S23</stp>
        <stp>Curvedate</stp>
        <stp>44844</stp>
        <tr r="BU410" s="7"/>
      </tp>
      <tp t="s">
        <v>#N/A Error:User does not have access</v>
        <stp/>
        <stp>##V3_BCURVESTRIPV12</stp>
        <stp>[PortfolioDaily Data.xlsx]DF Curve!R430C47</stp>
        <stp>S23</stp>
        <stp>Curvedate</stp>
        <stp>44872</stp>
        <tr r="AU430" s="7"/>
      </tp>
      <tp t="s">
        <v>#N/A Error:User does not have access</v>
        <stp/>
        <stp>##V3_BCURVESTRIPV12</stp>
        <stp>[PortfolioDaily Data.xlsx]DF Curve!R391C58</stp>
        <stp>S23</stp>
        <stp>Curvedate</stp>
        <stp>44817</stp>
        <tr r="BF391" s="7"/>
      </tp>
      <tp t="s">
        <v>#N/A Error:User does not have access</v>
        <stp/>
        <stp>##V3_BCURVESTRIPV12</stp>
        <stp>[PortfolioDaily Data.xlsx]DF Curve!R411C72</stp>
        <stp>S23</stp>
        <stp>Curvedate</stp>
        <stp>44845</stp>
        <tr r="BT411" s="7"/>
      </tp>
      <tp t="s">
        <v>#N/A Error:User does not have access</v>
        <stp/>
        <stp>##V3_BCURVESTRIPV12</stp>
        <stp>[PortfolioDaily Data.xlsx]DF Curve!R431C46</stp>
        <stp>S23</stp>
        <stp>Curvedate</stp>
        <stp>44873</stp>
        <tr r="AT431" s="7"/>
      </tp>
      <tp t="s">
        <v>#N/A Error:User does not have access</v>
        <stp/>
        <stp>##V3_BCURVESTRIPV12</stp>
        <stp>[PortfolioDaily Data.xlsx]DF Curve!R416C65</stp>
        <stp>S23</stp>
        <stp>Curvedate</stp>
        <stp>44852</stp>
        <tr r="BM416" s="7"/>
      </tp>
      <tp t="s">
        <v>#N/A Error:User does not have access</v>
        <stp/>
        <stp>##V3_BCURVESTRIPV12</stp>
        <stp>[PortfolioDaily Data.xlsx]DF Curve!R426C52</stp>
        <stp>S23</stp>
        <stp>Curvedate</stp>
        <stp>44866</stp>
        <tr r="AZ426" s="7"/>
      </tp>
      <tp t="s">
        <v>#N/A Error:User does not have access</v>
        <stp/>
        <stp>##V3_BCURVESTRIPV12</stp>
        <stp>[PortfolioDaily Data.xlsx]DF Curve!R417C64</stp>
        <stp>S23</stp>
        <stp>Curvedate</stp>
        <stp>44853</stp>
        <tr r="BL417" s="7"/>
      </tp>
      <tp t="s">
        <v>#N/A Error:User does not have access</v>
        <stp/>
        <stp>##V3_BCURVESTRIPV12</stp>
        <stp>[PortfolioDaily Data.xlsx]DF Curve!R427C53</stp>
        <stp>S23</stp>
        <stp>Curvedate</stp>
        <stp>44867</stp>
        <tr r="BA427" s="7"/>
      </tp>
      <tp t="s">
        <v>#N/A Error:User does not have access</v>
        <stp/>
        <stp>##V3_BCURVESTRIPV12</stp>
        <stp>[PortfolioDaily Data.xlsx]DF Curve!R384C48</stp>
        <stp>S23</stp>
        <stp>Curvedate</stp>
        <stp>44806</stp>
        <tr r="AV384" s="7"/>
      </tp>
      <tp t="s">
        <v>#N/A Error:User does not have access</v>
        <stp/>
        <stp>##V3_BCURVESTRIPV12</stp>
        <stp>[PortfolioDaily Data.xlsx]DF Curve!R424C56</stp>
        <stp>S23</stp>
        <stp>Curvedate</stp>
        <stp>44862</stp>
        <tr r="BD424" s="7"/>
      </tp>
      <tp t="s">
        <v>#N/A Error:User does not have access</v>
        <stp/>
        <stp>##V3_BCURVESTRIPV12</stp>
        <stp>[PortfolioDaily Data.xlsx]DF Curve!R434C43</stp>
        <stp>S23</stp>
        <stp>Curvedate</stp>
        <stp>44876</stp>
        <tr r="AQ434" s="7"/>
      </tp>
      <tp t="s">
        <v>#N/A Error:User does not have access</v>
        <stp/>
        <stp>##V3_BCURVESTRIPV12</stp>
        <stp>[PortfolioDaily Data.xlsx]DF Curve!R385C47</stp>
        <stp>S23</stp>
        <stp>Curvedate</stp>
        <stp>44809</stp>
        <tr r="AU385" s="7"/>
      </tp>
      <tp t="s">
        <v>#N/A Error:User does not have access</v>
        <stp/>
        <stp>##V3_BCURVESTRIPV12</stp>
        <stp>[PortfolioDaily Data.xlsx]DF Curve!R415C66</stp>
        <stp>S23</stp>
        <stp>Curvedate</stp>
        <stp>44851</stp>
        <tr r="BN415" s="7"/>
      </tp>
      <tp t="s">
        <v>#N/A Error:User does not have access</v>
        <stp/>
        <stp>##V3_BCURVESTRIPV12</stp>
        <stp>[PortfolioDaily Data.xlsx]DF Curve!R425C51</stp>
        <stp>S23</stp>
        <stp>Curvedate</stp>
        <stp>44865</stp>
        <tr r="AY425" s="7"/>
      </tp>
      <tp t="s">
        <v>#N/A Error:User does not have access</v>
        <stp/>
        <stp>##V3_BCURVESTRIPV12</stp>
        <stp>[PortfolioDaily Data.xlsx]DF Curve!R398C69</stp>
        <stp>S23</stp>
        <stp>Curvedate</stp>
        <stp>44826</stp>
        <tr r="BQ398" s="7"/>
      </tp>
      <tp t="s">
        <v>#N/A Error:User does not have access</v>
        <stp/>
        <stp>##V3_BCURVESTRIPV12</stp>
        <stp>[PortfolioDaily Data.xlsx]DF Curve!R408C76</stp>
        <stp>S23</stp>
        <stp>Curvedate</stp>
        <stp>44840</stp>
        <tr r="BX408" s="7"/>
      </tp>
      <tp t="s">
        <v>#N/A Error:User does not have access</v>
        <stp/>
        <stp>##V3_BCURVESTRIPV12</stp>
        <stp>[PortfolioDaily Data.xlsx]DF Curve!R418C63</stp>
        <stp>S23</stp>
        <stp>Curvedate</stp>
        <stp>44854</stp>
        <tr r="BK418" s="7"/>
      </tp>
      <tp t="s">
        <v>#N/A Error:User does not have access</v>
        <stp/>
        <stp>##V3_BCURVESTRIPV12</stp>
        <stp>[PortfolioDaily Data.xlsx]DF Curve!R399C68</stp>
        <stp>S23</stp>
        <stp>Curvedate</stp>
        <stp>44827</stp>
        <tr r="BP399" s="7"/>
      </tp>
      <tp t="s">
        <v>#N/A Error:User does not have access</v>
        <stp/>
        <stp>##V3_BCURVESTRIPV12</stp>
        <stp>[PortfolioDaily Data.xlsx]DF Curve!R409C77</stp>
        <stp>S23</stp>
        <stp>Curvedate</stp>
        <stp>44841</stp>
        <tr r="BY409" s="7"/>
      </tp>
      <tp t="s">
        <v>#N/A Error:User does not have access</v>
        <stp/>
        <stp>##V3_BCURVESTRIPV12</stp>
        <stp>[PortfolioDaily Data.xlsx]DF Curve!R419C62</stp>
        <stp>S23</stp>
        <stp>Curvedate</stp>
        <stp>44855</stp>
        <tr r="BJ419" s="7"/>
      </tp>
      <tp t="s">
        <v>#N/A Error:User does not have access</v>
        <stp/>
        <stp>##V3_BCURVESTRIPV12</stp>
        <stp>[PortfolioDaily Data.xlsx]DF Curve!R382C49</stp>
        <stp>S23</stp>
        <stp>Curvedate</stp>
        <stp>44804</stp>
        <tr r="AW382" s="7"/>
      </tp>
      <tp t="s">
        <v>#N/A Error:User does not have access</v>
        <stp/>
        <stp>##V3_BCURVESTRIPV12</stp>
        <stp>[PortfolioDaily Data.xlsx]DF Curve!R392C54</stp>
        <stp>S23</stp>
        <stp>Curvedate</stp>
        <stp>44818</stp>
        <tr r="BB392" s="7"/>
      </tp>
      <tp t="s">
        <v>#N/A Error:User does not have access</v>
        <stp/>
        <stp>##V3_BCURVESTRIPV12</stp>
        <stp>[PortfolioDaily Data.xlsx]DF Curve!R412C72</stp>
        <stp>S23</stp>
        <stp>Curvedate</stp>
        <stp>44846</stp>
        <tr r="BT412" s="7"/>
      </tp>
      <tp t="s">
        <v>#N/A Error:User does not have access</v>
        <stp/>
        <stp>##V3_BCURVESTRIPV12</stp>
        <stp>[PortfolioDaily Data.xlsx]DF Curve!R422C57</stp>
        <stp>S23</stp>
        <stp>Curvedate</stp>
        <stp>44860</stp>
        <tr r="BE422" s="7"/>
      </tp>
      <tp t="s">
        <v>#N/A Error:User does not have access</v>
        <stp/>
        <stp>##V3_BCURVESTRIPV12</stp>
        <stp>[PortfolioDaily Data.xlsx]DF Curve!R432C42</stp>
        <stp>S23</stp>
        <stp>Curvedate</stp>
        <stp>44874</stp>
        <tr r="AP432" s="7"/>
      </tp>
      <tp t="s">
        <v>#N/A Error:User does not have access</v>
        <stp/>
        <stp>##V3_BCURVESTRIPV12</stp>
        <stp>[PortfolioDaily Data.xlsx]DF Curve!R383C48</stp>
        <stp>S23</stp>
        <stp>Curvedate</stp>
        <stp>44805</stp>
        <tr r="AV383" s="7"/>
      </tp>
      <tp t="s">
        <v>#N/A Error:User does not have access</v>
        <stp/>
        <stp>##V3_BCURVESTRIPV12</stp>
        <stp>[PortfolioDaily Data.xlsx]DF Curve!R393C55</stp>
        <stp>S23</stp>
        <stp>Curvedate</stp>
        <stp>44819</stp>
        <tr r="BC393" s="7"/>
      </tp>
      <tp t="s">
        <v>#N/A Error:User does not have access</v>
        <stp/>
        <stp>##V3_BCURVESTRIPV12</stp>
        <stp>[PortfolioDaily Data.xlsx]DF Curve!R413C73</stp>
        <stp>S23</stp>
        <stp>Curvedate</stp>
        <stp>44847</stp>
        <tr r="BU413" s="7"/>
      </tp>
      <tp t="s">
        <v>#N/A Error:User does not have access</v>
        <stp/>
        <stp>##V3_BCURVESTRIPV12</stp>
        <stp>[PortfolioDaily Data.xlsx]DF Curve!R423C56</stp>
        <stp>S23</stp>
        <stp>Curvedate</stp>
        <stp>44861</stp>
        <tr r="BD423" s="7"/>
      </tp>
      <tp t="s">
        <v>#N/A Error:User does not have access</v>
        <stp/>
        <stp>##V3_BCURVESTRIPV12</stp>
        <stp>[PortfolioDaily Data.xlsx]DF Curve!R433C43</stp>
        <stp>S23</stp>
        <stp>Curvedate</stp>
        <stp>44875</stp>
        <tr r="AQ433" s="7"/>
      </tp>
      <tp t="s">
        <v>#N/A Error:User does not have access</v>
        <stp/>
        <stp>##V3_BCURVESTRIPV12</stp>
        <stp>[PortfolioDaily Data.xlsx]DF Curve!R410C70</stp>
        <stp>S23</stp>
        <stp>Curvedate</stp>
        <stp>44844</stp>
        <tr r="BR410" s="7"/>
      </tp>
      <tp t="s">
        <v>#N/A Error:User does not have access</v>
        <stp/>
        <stp>##V3_BCURVESTRIPV12</stp>
        <stp>[PortfolioDaily Data.xlsx]DF Curve!R430C44</stp>
        <stp>S23</stp>
        <stp>Curvedate</stp>
        <stp>44872</stp>
        <tr r="AR430" s="7"/>
      </tp>
      <tp t="s">
        <v>#N/A Error:User does not have access</v>
        <stp/>
        <stp>##V3_BCURVESTRIPV12</stp>
        <stp>[PortfolioDaily Data.xlsx]DF Curve!R411C71</stp>
        <stp>S23</stp>
        <stp>Curvedate</stp>
        <stp>44845</stp>
        <tr r="BS411" s="7"/>
      </tp>
      <tp t="s">
        <v>#N/A Error:User does not have access</v>
        <stp/>
        <stp>##V3_BCURVESTRIPV12</stp>
        <stp>[PortfolioDaily Data.xlsx]DF Curve!R431C45</stp>
        <stp>S23</stp>
        <stp>Curvedate</stp>
        <stp>44873</stp>
        <tr r="AS431" s="7"/>
      </tp>
      <tp t="s">
        <v>#N/A Error:User does not have access</v>
        <stp/>
        <stp>##V3_BCURVESTRIPV12</stp>
        <stp>[PortfolioDaily Data.xlsx]DF Curve!R396C68</stp>
        <stp>S23</stp>
        <stp>Curvedate</stp>
        <stp>44824</stp>
        <tr r="BP396" s="7"/>
      </tp>
      <tp t="s">
        <v>#N/A Error:User does not have access</v>
        <stp/>
        <stp>##V3_BCURVESTRIPV12</stp>
        <stp>[PortfolioDaily Data.xlsx]DF Curve!R416C66</stp>
        <stp>S23</stp>
        <stp>Curvedate</stp>
        <stp>44852</stp>
        <tr r="BN416" s="7"/>
      </tp>
      <tp t="s">
        <v>#N/A Error:User does not have access</v>
        <stp/>
        <stp>##V3_BCURVESTRIPV12</stp>
        <stp>[PortfolioDaily Data.xlsx]DF Curve!R426C51</stp>
        <stp>S23</stp>
        <stp>Curvedate</stp>
        <stp>44866</stp>
        <tr r="AY426" s="7"/>
      </tp>
      <tp t="s">
        <v>#N/A Error:User does not have access</v>
        <stp/>
        <stp>##V3_BCURVESTRIPV12</stp>
        <stp>[PortfolioDaily Data.xlsx]DF Curve!R397C69</stp>
        <stp>S23</stp>
        <stp>Curvedate</stp>
        <stp>44825</stp>
        <tr r="BQ397" s="7"/>
      </tp>
      <tp t="s">
        <v>#N/A Error:User does not have access</v>
        <stp/>
        <stp>##V3_BCURVESTRIPV12</stp>
        <stp>[PortfolioDaily Data.xlsx]DF Curve!R417C67</stp>
        <stp>S23</stp>
        <stp>Curvedate</stp>
        <stp>44853</stp>
        <tr r="BO417" s="7"/>
      </tp>
      <tp t="s">
        <v>#N/A Error:User does not have access</v>
        <stp/>
        <stp>##V3_BCURVESTRIPV12</stp>
        <stp>[PortfolioDaily Data.xlsx]DF Curve!R427C50</stp>
        <stp>S23</stp>
        <stp>Curvedate</stp>
        <stp>44867</stp>
        <tr r="AX427" s="7"/>
      </tp>
      <tp t="s">
        <v>#N/A Error:User does not have access</v>
        <stp/>
        <stp>##V3_BCURVESTRIPV12</stp>
        <stp>[PortfolioDaily Data.xlsx]DF Curve!R424C55</stp>
        <stp>S23</stp>
        <stp>Curvedate</stp>
        <stp>44862</stp>
        <tr r="BC424" s="7"/>
      </tp>
      <tp t="s">
        <v>#N/A Error:User does not have access</v>
        <stp/>
        <stp>##V3_BCURVESTRIPV12</stp>
        <stp>[PortfolioDaily Data.xlsx]DF Curve!R434C40</stp>
        <stp>S23</stp>
        <stp>Curvedate</stp>
        <stp>44876</stp>
        <tr r="AN434" s="7"/>
      </tp>
      <tp t="s">
        <v>#N/A Error:User does not have access</v>
        <stp/>
        <stp>##V3_BCURVESTRIPV12</stp>
        <stp>[PortfolioDaily Data.xlsx]DF Curve!R385C44</stp>
        <stp>S23</stp>
        <stp>Curvedate</stp>
        <stp>44809</stp>
        <tr r="AR385" s="7"/>
      </tp>
      <tp t="s">
        <v>#N/A Error:User does not have access</v>
        <stp/>
        <stp>##V3_BCURVESTRIPV12</stp>
        <stp>[PortfolioDaily Data.xlsx]DF Curve!R415C65</stp>
        <stp>S23</stp>
        <stp>Curvedate</stp>
        <stp>44851</stp>
        <tr r="BM415" s="7"/>
      </tp>
      <tp t="s">
        <v>#N/A Error:User does not have access</v>
        <stp/>
        <stp>##V3_BCURVESTRIPV12</stp>
        <stp>[PortfolioDaily Data.xlsx]DF Curve!R425C52</stp>
        <stp>S23</stp>
        <stp>Curvedate</stp>
        <stp>44865</stp>
        <tr r="AZ425" s="7"/>
      </tp>
      <tp t="s">
        <v>#N/A Error:User does not have access</v>
        <stp/>
        <stp>##V3_BCURVESTRIPV12</stp>
        <stp>[PortfolioDaily Data.xlsx]DF Curve!R408C75</stp>
        <stp>S23</stp>
        <stp>Curvedate</stp>
        <stp>44840</stp>
        <tr r="BW408" s="7"/>
      </tp>
      <tp t="s">
        <v>#N/A Error:User does not have access</v>
        <stp/>
        <stp>##V3_BCURVESTRIPV12</stp>
        <stp>[PortfolioDaily Data.xlsx]DF Curve!R418C60</stp>
        <stp>S23</stp>
        <stp>Curvedate</stp>
        <stp>44854</stp>
        <tr r="BH418" s="7"/>
      </tp>
      <tp t="s">
        <v>#N/A Error:User does not have access</v>
        <stp/>
        <stp>##V3_BCURVESTRIPV12</stp>
        <stp>[PortfolioDaily Data.xlsx]DF Curve!R409C74</stp>
        <stp>S23</stp>
        <stp>Curvedate</stp>
        <stp>44841</stp>
        <tr r="BV409" s="7"/>
      </tp>
      <tp t="s">
        <v>#N/A Error:User does not have access</v>
        <stp/>
        <stp>##V3_BCURVESTRIPV12</stp>
        <stp>[PortfolioDaily Data.xlsx]DF Curve!R419C61</stp>
        <stp>S23</stp>
        <stp>Curvedate</stp>
        <stp>44855</stp>
        <tr r="BI419" s="7"/>
      </tp>
      <tp t="s">
        <v>#N/A Error:User does not have access</v>
        <stp/>
        <stp>##V3_BCURVESTRIPV12</stp>
        <stp>[PortfolioDaily Data.xlsx]DF Curve!R382C48</stp>
        <stp>S23</stp>
        <stp>Curvedate</stp>
        <stp>44804</stp>
        <tr r="AV382" s="7"/>
      </tp>
      <tp t="s">
        <v>#N/A Error:User does not have access</v>
        <stp/>
        <stp>##V3_BCURVESTRIPV12</stp>
        <stp>[PortfolioDaily Data.xlsx]DF Curve!R392C55</stp>
        <stp>S23</stp>
        <stp>Curvedate</stp>
        <stp>44818</stp>
        <tr r="BC392" s="7"/>
      </tp>
      <tp t="s">
        <v>#N/A Error:User does not have access</v>
        <stp/>
        <stp>##V3_BCURVESTRIPV12</stp>
        <stp>[PortfolioDaily Data.xlsx]DF Curve!R412C73</stp>
        <stp>S23</stp>
        <stp>Curvedate</stp>
        <stp>44846</stp>
        <tr r="BU412" s="7"/>
      </tp>
      <tp t="s">
        <v>#N/A Error:User does not have access</v>
        <stp/>
        <stp>##V3_BCURVESTRIPV12</stp>
        <stp>[PortfolioDaily Data.xlsx]DF Curve!R422C56</stp>
        <stp>S23</stp>
        <stp>Curvedate</stp>
        <stp>44860</stp>
        <tr r="BD422" s="7"/>
      </tp>
      <tp t="s">
        <v>#N/A Error:User does not have access</v>
        <stp/>
        <stp>##V3_BCURVESTRIPV12</stp>
        <stp>[PortfolioDaily Data.xlsx]DF Curve!R432C43</stp>
        <stp>S23</stp>
        <stp>Curvedate</stp>
        <stp>44874</stp>
        <tr r="AQ432" s="7"/>
      </tp>
      <tp t="s">
        <v>#N/A Error:User does not have access</v>
        <stp/>
        <stp>##V3_BCURVESTRIPV12</stp>
        <stp>[PortfolioDaily Data.xlsx]DF Curve!R383C49</stp>
        <stp>S23</stp>
        <stp>Curvedate</stp>
        <stp>44805</stp>
        <tr r="AW383" s="7"/>
      </tp>
      <tp t="s">
        <v>#N/A Error:User does not have access</v>
        <stp/>
        <stp>##V3_BCURVESTRIPV12</stp>
        <stp>[PortfolioDaily Data.xlsx]DF Curve!R393C54</stp>
        <stp>S23</stp>
        <stp>Curvedate</stp>
        <stp>44819</stp>
        <tr r="BB393" s="7"/>
      </tp>
      <tp t="s">
        <v>#N/A Error:User does not have access</v>
        <stp/>
        <stp>##V3_BCURVESTRIPV12</stp>
        <stp>[PortfolioDaily Data.xlsx]DF Curve!R413C72</stp>
        <stp>S23</stp>
        <stp>Curvedate</stp>
        <stp>44847</stp>
        <tr r="BT413" s="7"/>
      </tp>
      <tp t="s">
        <v>#N/A Error:User does not have access</v>
        <stp/>
        <stp>##V3_BCURVESTRIPV12</stp>
        <stp>[PortfolioDaily Data.xlsx]DF Curve!R423C57</stp>
        <stp>S23</stp>
        <stp>Curvedate</stp>
        <stp>44861</stp>
        <tr r="BE423" s="7"/>
      </tp>
      <tp t="s">
        <v>#N/A Error:User does not have access</v>
        <stp/>
        <stp>##V3_BCURVESTRIPV12</stp>
        <stp>[PortfolioDaily Data.xlsx]DF Curve!R433C42</stp>
        <stp>S23</stp>
        <stp>Curvedate</stp>
        <stp>44875</stp>
        <tr r="AP433" s="7"/>
      </tp>
      <tp t="s">
        <v>#N/A Error:User does not have access</v>
        <stp/>
        <stp>##V3_BCURVESTRIPV12</stp>
        <stp>[PortfolioDaily Data.xlsx]DF Curve!R410C71</stp>
        <stp>S23</stp>
        <stp>Curvedate</stp>
        <stp>44844</stp>
        <tr r="BS410" s="7"/>
      </tp>
      <tp t="s">
        <v>#N/A Error:User does not have access</v>
        <stp/>
        <stp>##V3_BCURVESTRIPV12</stp>
        <stp>[PortfolioDaily Data.xlsx]DF Curve!R430C45</stp>
        <stp>S23</stp>
        <stp>Curvedate</stp>
        <stp>44872</stp>
        <tr r="AS430" s="7"/>
      </tp>
      <tp t="s">
        <v>#N/A Error:User does not have access</v>
        <stp/>
        <stp>##V3_BCURVESTRIPV12</stp>
        <stp>[PortfolioDaily Data.xlsx]DF Curve!R411C70</stp>
        <stp>S23</stp>
        <stp>Curvedate</stp>
        <stp>44845</stp>
        <tr r="BR411" s="7"/>
      </tp>
      <tp t="s">
        <v>#N/A Error:User does not have access</v>
        <stp/>
        <stp>##V3_BCURVESTRIPV12</stp>
        <stp>[PortfolioDaily Data.xlsx]DF Curve!R431C44</stp>
        <stp>S23</stp>
        <stp>Curvedate</stp>
        <stp>44873</stp>
        <tr r="AR431" s="7"/>
      </tp>
      <tp t="s">
        <v>#N/A Error:User does not have access</v>
        <stp/>
        <stp>##V3_BCURVESTRIPV12</stp>
        <stp>[PortfolioDaily Data.xlsx]DF Curve!R396C69</stp>
        <stp>S23</stp>
        <stp>Curvedate</stp>
        <stp>44824</stp>
        <tr r="BQ396" s="7"/>
      </tp>
      <tp t="s">
        <v>#N/A Error:User does not have access</v>
        <stp/>
        <stp>##V3_BCURVESTRIPV12</stp>
        <stp>[PortfolioDaily Data.xlsx]DF Curve!R416C67</stp>
        <stp>S23</stp>
        <stp>Curvedate</stp>
        <stp>44852</stp>
        <tr r="BO416" s="7"/>
      </tp>
      <tp t="s">
        <v>#N/A Error:User does not have access</v>
        <stp/>
        <stp>##V3_BCURVESTRIPV12</stp>
        <stp>[PortfolioDaily Data.xlsx]DF Curve!R426C50</stp>
        <stp>S23</stp>
        <stp>Curvedate</stp>
        <stp>44866</stp>
        <tr r="AX426" s="7"/>
      </tp>
      <tp t="s">
        <v>#N/A Error:User does not have access</v>
        <stp/>
        <stp>##V3_BCURVESTRIPV12</stp>
        <stp>[PortfolioDaily Data.xlsx]DF Curve!R397C68</stp>
        <stp>S23</stp>
        <stp>Curvedate</stp>
        <stp>44825</stp>
        <tr r="BP397" s="7"/>
      </tp>
      <tp t="s">
        <v>#N/A Error:User does not have access</v>
        <stp/>
        <stp>##V3_BCURVESTRIPV12</stp>
        <stp>[PortfolioDaily Data.xlsx]DF Curve!R417C66</stp>
        <stp>S23</stp>
        <stp>Curvedate</stp>
        <stp>44853</stp>
        <tr r="BN417" s="7"/>
      </tp>
      <tp t="s">
        <v>#N/A Error:User does not have access</v>
        <stp/>
        <stp>##V3_BCURVESTRIPV12</stp>
        <stp>[PortfolioDaily Data.xlsx]DF Curve!R427C51</stp>
        <stp>S23</stp>
        <stp>Curvedate</stp>
        <stp>44867</stp>
        <tr r="AY427" s="7"/>
      </tp>
      <tp t="s">
        <v>#N/A Error:User does not have access</v>
        <stp/>
        <stp>##V3_BCURVESTRIPV12</stp>
        <stp>[PortfolioDaily Data.xlsx]DF Curve!R424C54</stp>
        <stp>S23</stp>
        <stp>Curvedate</stp>
        <stp>44862</stp>
        <tr r="BB424" s="7"/>
      </tp>
      <tp t="s">
        <v>#N/A Error:User does not have access</v>
        <stp/>
        <stp>##V3_BCURVESTRIPV12</stp>
        <stp>[PortfolioDaily Data.xlsx]DF Curve!R434C41</stp>
        <stp>S23</stp>
        <stp>Curvedate</stp>
        <stp>44876</stp>
        <tr r="AO434" s="7"/>
      </tp>
      <tp t="s">
        <v>#N/A Error:User does not have access</v>
        <stp/>
        <stp>##V3_BCURVESTRIPV12</stp>
        <stp>[PortfolioDaily Data.xlsx]DF Curve!R385C45</stp>
        <stp>S23</stp>
        <stp>Curvedate</stp>
        <stp>44809</stp>
        <tr r="AS385" s="7"/>
      </tp>
      <tp t="s">
        <v>#N/A Error:User does not have access</v>
        <stp/>
        <stp>##V3_BCURVESTRIPV12</stp>
        <stp>[PortfolioDaily Data.xlsx]DF Curve!R415C64</stp>
        <stp>S23</stp>
        <stp>Curvedate</stp>
        <stp>44851</stp>
        <tr r="BL415" s="7"/>
      </tp>
      <tp t="s">
        <v>#N/A Error:User does not have access</v>
        <stp/>
        <stp>##V3_BCURVESTRIPV12</stp>
        <stp>[PortfolioDaily Data.xlsx]DF Curve!R425C53</stp>
        <stp>S23</stp>
        <stp>Curvedate</stp>
        <stp>44865</stp>
        <tr r="BA425" s="7"/>
      </tp>
      <tp t="s">
        <v>#N/A Error:User does not have access</v>
        <stp/>
        <stp>##V3_BCURVESTRIPV12</stp>
        <stp>[PortfolioDaily Data.xlsx]DF Curve!R408C74</stp>
        <stp>S23</stp>
        <stp>Curvedate</stp>
        <stp>44840</stp>
        <tr r="BV408" s="7"/>
      </tp>
      <tp t="s">
        <v>#N/A Error:User does not have access</v>
        <stp/>
        <stp>##V3_BCURVESTRIPV12</stp>
        <stp>[PortfolioDaily Data.xlsx]DF Curve!R418C61</stp>
        <stp>S23</stp>
        <stp>Curvedate</stp>
        <stp>44854</stp>
        <tr r="BI418" s="7"/>
      </tp>
      <tp t="s">
        <v>#N/A Error:User does not have access</v>
        <stp/>
        <stp>##V3_BCURVESTRIPV12</stp>
        <stp>[PortfolioDaily Data.xlsx]DF Curve!R409C75</stp>
        <stp>S23</stp>
        <stp>Curvedate</stp>
        <stp>44841</stp>
        <tr r="BW409" s="7"/>
      </tp>
      <tp t="s">
        <v>#N/A Error:User does not have access</v>
        <stp/>
        <stp>##V3_BCURVESTRIPV12</stp>
        <stp>[PortfolioDaily Data.xlsx]DF Curve!R419C60</stp>
        <stp>S23</stp>
        <stp>Curvedate</stp>
        <stp>44855</stp>
        <tr r="BH419" s="7"/>
      </tp>
      <tp t="s">
        <v>#N/A Error:User does not have access</v>
        <stp/>
        <stp>##V3_BCURVESTRIPV12</stp>
        <stp>[PortfolioDaily Data.xlsx]DF Curve!R382C57</stp>
        <stp>S23</stp>
        <stp>Curvedate</stp>
        <stp>44804</stp>
        <tr r="BE382" s="7"/>
      </tp>
      <tp t="s">
        <v>#N/A Error:User does not have access</v>
        <stp/>
        <stp>##V3_BCURVESTRIPV12</stp>
        <stp>[PortfolioDaily Data.xlsx]DF Curve!R402C19</stp>
        <stp>S23</stp>
        <stp>Curvedate</stp>
        <stp>44832</stp>
        <tr r="S402" s="7"/>
      </tp>
      <tp t="s">
        <v>#N/A Error:User does not have access</v>
        <stp/>
        <stp>##V3_BCURVESTRIPV12</stp>
        <stp>[PortfolioDaily Data.xlsx]DF Curve!R422C49</stp>
        <stp>S23</stp>
        <stp>Curvedate</stp>
        <stp>44860</stp>
        <tr r="AW422" s="7"/>
      </tp>
      <tp t="s">
        <v>#N/A Error:User does not have access</v>
        <stp/>
        <stp>##V3_BCURVESTRIPV12</stp>
        <stp>[PortfolioDaily Data.xlsx]DF Curve!R383C56</stp>
        <stp>S23</stp>
        <stp>Curvedate</stp>
        <stp>44805</stp>
        <tr r="BD383" s="7"/>
      </tp>
      <tp t="s">
        <v>#N/A Error:User does not have access</v>
        <stp/>
        <stp>##V3_BCURVESTRIPV12</stp>
        <stp>[PortfolioDaily Data.xlsx]DF Curve!R403C18</stp>
        <stp>S23</stp>
        <stp>Curvedate</stp>
        <stp>44833</stp>
        <tr r="R403" s="7"/>
      </tp>
      <tp t="s">
        <v>#N/A Error:User does not have access</v>
        <stp/>
        <stp>##V3_BCURVESTRIPV12</stp>
        <stp>[PortfolioDaily Data.xlsx]DF Curve!R423C48</stp>
        <stp>S23</stp>
        <stp>Curvedate</stp>
        <stp>44861</stp>
        <tr r="AV423" s="7"/>
      </tp>
      <tp t="s">
        <v>#N/A Error:User does not have access</v>
        <stp/>
        <stp>##V3_BCURVESTRIPV12</stp>
        <stp>[PortfolioDaily Data.xlsx]DF Curve!R380C51</stp>
        <stp>S23</stp>
        <stp>Curvedate</stp>
        <stp>44802</stp>
        <tr r="AY380" s="7"/>
      </tp>
      <tp t="s">
        <v>#N/A Error:User does not have access</v>
        <stp/>
        <stp>##V3_BCURVESTRIPV12</stp>
        <stp>[PortfolioDaily Data.xlsx]DF Curve!R390C44</stp>
        <stp>S23</stp>
        <stp>Curvedate</stp>
        <stp>44816</stp>
        <tr r="AR390" s="7"/>
      </tp>
      <tp t="s">
        <v>#N/A Error:User does not have access</v>
        <stp/>
        <stp>##V3_BCURVESTRIPV12</stp>
        <stp>[PortfolioDaily Data.xlsx]DF Curve!R420C71</stp>
        <stp>S23</stp>
        <stp>Curvedate</stp>
        <stp>44858</stp>
        <tr r="BS420" s="7"/>
      </tp>
      <tp t="s">
        <v>#N/A Error:User does not have access</v>
        <stp/>
        <stp>##V3_BCURVESTRIPV12</stp>
        <stp>[PortfolioDaily Data.xlsx]DF Curve!R381C50</stp>
        <stp>S23</stp>
        <stp>Curvedate</stp>
        <stp>44803</stp>
        <tr r="AX381" s="7"/>
      </tp>
      <tp t="s">
        <v>#N/A Error:User does not have access</v>
        <stp/>
        <stp>##V3_BCURVESTRIPV12</stp>
        <stp>[PortfolioDaily Data.xlsx]DF Curve!R391C45</stp>
        <stp>S23</stp>
        <stp>Curvedate</stp>
        <stp>44817</stp>
        <tr r="AS391" s="7"/>
      </tp>
      <tp t="s">
        <v>#N/A Error:User does not have access</v>
        <stp/>
        <stp>##V3_BCURVESTRIPV12</stp>
        <stp>[PortfolioDaily Data.xlsx]DF Curve!R421C70</stp>
        <stp>S23</stp>
        <stp>Curvedate</stp>
        <stp>44859</stp>
        <tr r="BR421" s="7"/>
      </tp>
      <tp t="s">
        <v>#N/A Error:User does not have access</v>
        <stp/>
        <stp>##V3_BCURVESTRIPV12</stp>
        <stp>[PortfolioDaily Data.xlsx]DF Curve!R386C43</stp>
        <stp>S23</stp>
        <stp>Curvedate</stp>
        <stp>44810</stp>
        <tr r="AQ386" s="7"/>
      </tp>
      <tp t="s">
        <v>#N/A Error:User does not have access</v>
        <stp/>
        <stp>##V3_BCURVESTRIPV12</stp>
        <stp>[PortfolioDaily Data.xlsx]DF Curve!R396C76</stp>
        <stp>S23</stp>
        <stp>Curvedate</stp>
        <stp>44824</stp>
        <tr r="BX396" s="7"/>
      </tp>
      <tp t="s">
        <v>#N/A Error:User does not have access</v>
        <stp/>
        <stp>##V3_BCURVESTRIPV12</stp>
        <stp>[PortfolioDaily Data.xlsx]DF Curve!R406C13</stp>
        <stp>S23</stp>
        <stp>Curvedate</stp>
        <stp>44838</stp>
        <tr r="M406" s="7"/>
      </tp>
      <tp t="s">
        <v>#N/A Error:User does not have access</v>
        <stp/>
        <stp>##V3_BCURVESTRIPV12</stp>
        <stp>[PortfolioDaily Data.xlsx]DF Curve!R416C78</stp>
        <stp>S23</stp>
        <stp>Curvedate</stp>
        <stp>44852</stp>
        <tr r="BZ416" s="7"/>
      </tp>
      <tp t="s">
        <v>#N/A Error:User does not have access</v>
        <stp/>
        <stp>##V3_BCURVESTRIPV12</stp>
        <stp>[PortfolioDaily Data.xlsx]DF Curve!R387C42</stp>
        <stp>S23</stp>
        <stp>Curvedate</stp>
        <stp>44811</stp>
        <tr r="AP387" s="7"/>
      </tp>
      <tp t="s">
        <v>#N/A Error:User does not have access</v>
        <stp/>
        <stp>##V3_BCURVESTRIPV12</stp>
        <stp>[PortfolioDaily Data.xlsx]DF Curve!R397C77</stp>
        <stp>S23</stp>
        <stp>Curvedate</stp>
        <stp>44825</stp>
        <tr r="BY397" s="7"/>
      </tp>
      <tp t="s">
        <v>#N/A Error:User does not have access</v>
        <stp/>
        <stp>##V3_BCURVESTRIPV12</stp>
        <stp>[PortfolioDaily Data.xlsx]DF Curve!R407C12</stp>
        <stp>S23</stp>
        <stp>Curvedate</stp>
        <stp>44839</stp>
        <tr r="L407" s="7"/>
      </tp>
      <tp t="s">
        <v>#N/A Error:User does not have access</v>
        <stp/>
        <stp>##V3_BCURVESTRIPV12</stp>
        <stp>[PortfolioDaily Data.xlsx]DF Curve!R417C79</stp>
        <stp>S23</stp>
        <stp>Curvedate</stp>
        <stp>44853</stp>
        <tr r="CA417" s="7"/>
      </tp>
      <tp t="s">
        <v>#N/A Error:User does not have access</v>
        <stp/>
        <stp>##V3_BCURVESTRIPV12</stp>
        <stp>[PortfolioDaily Data.xlsx]DF Curve!R384C55</stp>
        <stp>S23</stp>
        <stp>Curvedate</stp>
        <stp>44806</stp>
        <tr r="BC384" s="7"/>
      </tp>
      <tp t="s">
        <v>#N/A Error:User does not have access</v>
        <stp/>
        <stp>##V3_BCURVESTRIPV12</stp>
        <stp>[PortfolioDaily Data.xlsx]DF Curve!R394C72</stp>
        <stp>S23</stp>
        <stp>Curvedate</stp>
        <stp>44820</stp>
        <tr r="BT394" s="7"/>
      </tp>
      <tp t="s">
        <v>#N/A Error:User does not have access</v>
        <stp/>
        <stp>##V3_BCURVESTRIPV12</stp>
        <stp>[PortfolioDaily Data.xlsx]DF Curve!R414C62</stp>
        <stp>S23</stp>
        <stp>Curvedate</stp>
        <stp>44848</stp>
        <tr r="BJ414" s="7"/>
      </tp>
      <tp t="s">
        <v>#N/A Error:User does not have access</v>
        <stp/>
        <stp>##V3_BCURVESTRIPV12</stp>
        <stp>[PortfolioDaily Data.xlsx]DF Curve!R395C71</stp>
        <stp>S23</stp>
        <stp>Curvedate</stp>
        <stp>44823</stp>
        <tr r="BS395" s="7"/>
      </tp>
      <tp t="s">
        <v>#N/A Error:User does not have access</v>
        <stp/>
        <stp>##V3_BCURVESTRIPV12</stp>
        <stp>[PortfolioDaily Data.xlsx]DF Curve!R435C51</stp>
        <stp>S23</stp>
        <stp>Curvedate</stp>
        <stp>44879</stp>
        <tr r="AY435" s="7"/>
      </tp>
      <tp t="s">
        <v>#N/A Error:User does not have access</v>
        <stp/>
        <stp>##V3_BCURVESTRIPV12</stp>
        <stp>[PortfolioDaily Data.xlsx]DF Curve!R388C41</stp>
        <stp>S23</stp>
        <stp>Curvedate</stp>
        <stp>44812</stp>
        <tr r="AO388" s="7"/>
      </tp>
      <tp t="s">
        <v>#N/A Error:User does not have access</v>
        <stp/>
        <stp>##V3_BCURVESTRIPV12</stp>
        <stp>[PortfolioDaily Data.xlsx]DF Curve!R398C74</stp>
        <stp>S23</stp>
        <stp>Curvedate</stp>
        <stp>44826</stp>
        <tr r="BV398" s="7"/>
      </tp>
      <tp t="s">
        <v>#N/A Error:User does not have access</v>
        <stp/>
        <stp>##V3_BCURVESTRIPV12</stp>
        <stp>[PortfolioDaily Data.xlsx]DF Curve!R428C41</stp>
        <stp>S23</stp>
        <stp>Curvedate</stp>
        <stp>44868</stp>
        <tr r="AO428" s="7"/>
      </tp>
      <tp t="s">
        <v>#N/A Error:User does not have access</v>
        <stp/>
        <stp>##V3_BCURVESTRIPV12</stp>
        <stp>[PortfolioDaily Data.xlsx]DF Curve!R389C40</stp>
        <stp>S23</stp>
        <stp>Curvedate</stp>
        <stp>44813</stp>
        <tr r="AN389" s="7"/>
      </tp>
      <tp t="s">
        <v>#N/A Error:User does not have access</v>
        <stp/>
        <stp>##V3_BCURVESTRIPV12</stp>
        <stp>[PortfolioDaily Data.xlsx]DF Curve!R399C75</stp>
        <stp>S23</stp>
        <stp>Curvedate</stp>
        <stp>44827</stp>
        <tr r="BW399" s="7"/>
      </tp>
      <tp t="s">
        <v>#N/A Error:User does not have access</v>
        <stp/>
        <stp>##V3_BCURVESTRIPV12</stp>
        <stp>[PortfolioDaily Data.xlsx]DF Curve!R429C40</stp>
        <stp>S23</stp>
        <stp>Curvedate</stp>
        <stp>44869</stp>
        <tr r="AN429" s="7"/>
      </tp>
      <tp t="s">
        <v>#N/A Error:User does not have access</v>
        <stp/>
        <stp>##V3_BCURVESTRIPV12</stp>
        <stp>[PortfolioDaily Data.xlsx]DF Curve!R382C56</stp>
        <stp>S23</stp>
        <stp>Curvedate</stp>
        <stp>44804</stp>
        <tr r="BD382" s="7"/>
      </tp>
      <tp t="s">
        <v>#N/A Error:User does not have access</v>
        <stp/>
        <stp>##V3_BCURVESTRIPV12</stp>
        <stp>[PortfolioDaily Data.xlsx]DF Curve!R402C18</stp>
        <stp>S23</stp>
        <stp>Curvedate</stp>
        <stp>44832</stp>
        <tr r="R402" s="7"/>
      </tp>
      <tp t="s">
        <v>#N/A Error:User does not have access</v>
        <stp/>
        <stp>##V3_BCURVESTRIPV12</stp>
        <stp>[PortfolioDaily Data.xlsx]DF Curve!R422C48</stp>
        <stp>S23</stp>
        <stp>Curvedate</stp>
        <stp>44860</stp>
        <tr r="AV422" s="7"/>
      </tp>
      <tp t="s">
        <v>#N/A Error:User does not have access</v>
        <stp/>
        <stp>##V3_BCURVESTRIPV12</stp>
        <stp>[PortfolioDaily Data.xlsx]DF Curve!R383C57</stp>
        <stp>S23</stp>
        <stp>Curvedate</stp>
        <stp>44805</stp>
        <tr r="BE383" s="7"/>
      </tp>
      <tp t="s">
        <v>#N/A Error:User does not have access</v>
        <stp/>
        <stp>##V3_BCURVESTRIPV12</stp>
        <stp>[PortfolioDaily Data.xlsx]DF Curve!R403C19</stp>
        <stp>S23</stp>
        <stp>Curvedate</stp>
        <stp>44833</stp>
        <tr r="S403" s="7"/>
      </tp>
      <tp t="s">
        <v>#N/A Error:User does not have access</v>
        <stp/>
        <stp>##V3_BCURVESTRIPV12</stp>
        <stp>[PortfolioDaily Data.xlsx]DF Curve!R423C49</stp>
        <stp>S23</stp>
        <stp>Curvedate</stp>
        <stp>44861</stp>
        <tr r="AW423" s="7"/>
      </tp>
      <tp t="s">
        <v>#N/A Error:User does not have access</v>
        <stp/>
        <stp>##V3_BCURVESTRIPV12</stp>
        <stp>[PortfolioDaily Data.xlsx]DF Curve!R380C50</stp>
        <stp>S23</stp>
        <stp>Curvedate</stp>
        <stp>44802</stp>
        <tr r="AX380" s="7"/>
      </tp>
      <tp t="s">
        <v>#N/A Error:User does not have access</v>
        <stp/>
        <stp>##V3_BCURVESTRIPV12</stp>
        <stp>[PortfolioDaily Data.xlsx]DF Curve!R390C45</stp>
        <stp>S23</stp>
        <stp>Curvedate</stp>
        <stp>44816</stp>
        <tr r="AS390" s="7"/>
      </tp>
      <tp t="s">
        <v>#N/A Error:User does not have access</v>
        <stp/>
        <stp>##V3_BCURVESTRIPV12</stp>
        <stp>[PortfolioDaily Data.xlsx]DF Curve!R420C70</stp>
        <stp>S23</stp>
        <stp>Curvedate</stp>
        <stp>44858</stp>
        <tr r="BR420" s="7"/>
      </tp>
      <tp t="s">
        <v>#N/A Error:User does not have access</v>
        <stp/>
        <stp>##V3_BCURVESTRIPV12</stp>
        <stp>[PortfolioDaily Data.xlsx]DF Curve!R381C51</stp>
        <stp>S23</stp>
        <stp>Curvedate</stp>
        <stp>44803</stp>
        <tr r="AY381" s="7"/>
      </tp>
      <tp t="s">
        <v>#N/A Error:User does not have access</v>
        <stp/>
        <stp>##V3_BCURVESTRIPV12</stp>
        <stp>[PortfolioDaily Data.xlsx]DF Curve!R391C44</stp>
        <stp>S23</stp>
        <stp>Curvedate</stp>
        <stp>44817</stp>
        <tr r="AR391" s="7"/>
      </tp>
      <tp t="s">
        <v>#N/A Error:User does not have access</v>
        <stp/>
        <stp>##V3_BCURVESTRIPV12</stp>
        <stp>[PortfolioDaily Data.xlsx]DF Curve!R421C71</stp>
        <stp>S23</stp>
        <stp>Curvedate</stp>
        <stp>44859</stp>
        <tr r="BS421" s="7"/>
      </tp>
      <tp t="s">
        <v>#N/A Error:User does not have access</v>
        <stp/>
        <stp>##V3_BCURVESTRIPV12</stp>
        <stp>[PortfolioDaily Data.xlsx]DF Curve!R386C42</stp>
        <stp>S23</stp>
        <stp>Curvedate</stp>
        <stp>44810</stp>
        <tr r="AP386" s="7"/>
      </tp>
      <tp t="s">
        <v>#N/A Error:User does not have access</v>
        <stp/>
        <stp>##V3_BCURVESTRIPV12</stp>
        <stp>[PortfolioDaily Data.xlsx]DF Curve!R396C77</stp>
        <stp>S23</stp>
        <stp>Curvedate</stp>
        <stp>44824</stp>
        <tr r="BY396" s="7"/>
      </tp>
      <tp t="s">
        <v>#N/A Error:User does not have access</v>
        <stp/>
        <stp>##V3_BCURVESTRIPV12</stp>
        <stp>[PortfolioDaily Data.xlsx]DF Curve!R406C12</stp>
        <stp>S23</stp>
        <stp>Curvedate</stp>
        <stp>44838</stp>
        <tr r="L406" s="7"/>
      </tp>
      <tp t="s">
        <v>#N/A Error:User does not have access</v>
        <stp/>
        <stp>##V3_BCURVESTRIPV12</stp>
        <stp>[PortfolioDaily Data.xlsx]DF Curve!R416C79</stp>
        <stp>S23</stp>
        <stp>Curvedate</stp>
        <stp>44852</stp>
        <tr r="CA416" s="7"/>
      </tp>
      <tp t="s">
        <v>#N/A Error:User does not have access</v>
        <stp/>
        <stp>##V3_BCURVESTRIPV12</stp>
        <stp>[PortfolioDaily Data.xlsx]DF Curve!R387C43</stp>
        <stp>S23</stp>
        <stp>Curvedate</stp>
        <stp>44811</stp>
        <tr r="AQ387" s="7"/>
      </tp>
      <tp t="s">
        <v>#N/A Error:User does not have access</v>
        <stp/>
        <stp>##V3_BCURVESTRIPV12</stp>
        <stp>[PortfolioDaily Data.xlsx]DF Curve!R397C76</stp>
        <stp>S23</stp>
        <stp>Curvedate</stp>
        <stp>44825</stp>
        <tr r="BX397" s="7"/>
      </tp>
      <tp t="s">
        <v>#N/A Error:User does not have access</v>
        <stp/>
        <stp>##V3_BCURVESTRIPV12</stp>
        <stp>[PortfolioDaily Data.xlsx]DF Curve!R407C13</stp>
        <stp>S23</stp>
        <stp>Curvedate</stp>
        <stp>44839</stp>
        <tr r="M407" s="7"/>
      </tp>
      <tp t="s">
        <v>#N/A Error:User does not have access</v>
        <stp/>
        <stp>##V3_BCURVESTRIPV12</stp>
        <stp>[PortfolioDaily Data.xlsx]DF Curve!R417C78</stp>
        <stp>S23</stp>
        <stp>Curvedate</stp>
        <stp>44853</stp>
        <tr r="BZ417" s="7"/>
      </tp>
      <tp t="s">
        <v>#N/A Error:User does not have access</v>
        <stp/>
        <stp>##V3_BCURVESTRIPV12</stp>
        <stp>[PortfolioDaily Data.xlsx]DF Curve!R384C54</stp>
        <stp>S23</stp>
        <stp>Curvedate</stp>
        <stp>44806</stp>
        <tr r="BB384" s="7"/>
      </tp>
      <tp t="s">
        <v>#N/A Error:User does not have access</v>
        <stp/>
        <stp>##V3_BCURVESTRIPV12</stp>
        <stp>[PortfolioDaily Data.xlsx]DF Curve!R394C73</stp>
        <stp>S23</stp>
        <stp>Curvedate</stp>
        <stp>44820</stp>
        <tr r="BU394" s="7"/>
      </tp>
      <tp t="s">
        <v>#N/A Error:User does not have access</v>
        <stp/>
        <stp>##V3_BCURVESTRIPV12</stp>
        <stp>[PortfolioDaily Data.xlsx]DF Curve!R414C63</stp>
        <stp>S23</stp>
        <stp>Curvedate</stp>
        <stp>44848</stp>
        <tr r="BK414" s="7"/>
      </tp>
      <tp t="s">
        <v>#N/A Error:User does not have access</v>
        <stp/>
        <stp>##V3_BCURVESTRIPV12</stp>
        <stp>[PortfolioDaily Data.xlsx]DF Curve!R395C70</stp>
        <stp>S23</stp>
        <stp>Curvedate</stp>
        <stp>44823</stp>
        <tr r="BR395" s="7"/>
      </tp>
      <tp t="s">
        <v>#N/A Error:User does not have access</v>
        <stp/>
        <stp>##V3_BCURVESTRIPV12</stp>
        <stp>[PortfolioDaily Data.xlsx]DF Curve!R435C50</stp>
        <stp>S23</stp>
        <stp>Curvedate</stp>
        <stp>44879</stp>
        <tr r="AX435" s="7"/>
      </tp>
      <tp t="s">
        <v>#N/A Error:User does not have access</v>
        <stp/>
        <stp>##V3_BCURVESTRIPV12</stp>
        <stp>[PortfolioDaily Data.xlsx]DF Curve!R388C40</stp>
        <stp>S23</stp>
        <stp>Curvedate</stp>
        <stp>44812</stp>
        <tr r="AN388" s="7"/>
      </tp>
      <tp t="s">
        <v>#N/A Error:User does not have access</v>
        <stp/>
        <stp>##V3_BCURVESTRIPV12</stp>
        <stp>[PortfolioDaily Data.xlsx]DF Curve!R398C75</stp>
        <stp>S23</stp>
        <stp>Curvedate</stp>
        <stp>44826</stp>
        <tr r="BW398" s="7"/>
      </tp>
      <tp t="s">
        <v>#N/A Error:User does not have access</v>
        <stp/>
        <stp>##V3_BCURVESTRIPV12</stp>
        <stp>[PortfolioDaily Data.xlsx]DF Curve!R428C40</stp>
        <stp>S23</stp>
        <stp>Curvedate</stp>
        <stp>44868</stp>
        <tr r="AN428" s="7"/>
      </tp>
      <tp t="s">
        <v>#N/A Error:User does not have access</v>
        <stp/>
        <stp>##V3_BCURVESTRIPV12</stp>
        <stp>[PortfolioDaily Data.xlsx]DF Curve!R389C41</stp>
        <stp>S23</stp>
        <stp>Curvedate</stp>
        <stp>44813</stp>
        <tr r="AO389" s="7"/>
      </tp>
      <tp t="s">
        <v>#N/A Error:User does not have access</v>
        <stp/>
        <stp>##V3_BCURVESTRIPV12</stp>
        <stp>[PortfolioDaily Data.xlsx]DF Curve!R399C74</stp>
        <stp>S23</stp>
        <stp>Curvedate</stp>
        <stp>44827</stp>
        <tr r="BV399" s="7"/>
      </tp>
      <tp t="s">
        <v>#N/A Error:User does not have access</v>
        <stp/>
        <stp>##V3_BCURVESTRIPV12</stp>
        <stp>[PortfolioDaily Data.xlsx]DF Curve!R429C41</stp>
        <stp>S23</stp>
        <stp>Curvedate</stp>
        <stp>44869</stp>
        <tr r="AO429" s="7"/>
      </tp>
      <tp t="s">
        <v>#N/A Error:User does not have access</v>
        <stp/>
        <stp>##V3_BCURVESTRIPV12</stp>
        <stp>[PortfolioDaily Data.xlsx]DF Curve!R382C55</stp>
        <stp>S23</stp>
        <stp>Curvedate</stp>
        <stp>44804</stp>
        <tr r="BC382" s="7"/>
      </tp>
      <tp t="s">
        <v>#N/A Error:User does not have access</v>
        <stp/>
        <stp>##V3_BCURVESTRIPV12</stp>
        <stp>[PortfolioDaily Data.xlsx]DF Curve!R392C48</stp>
        <stp>S23</stp>
        <stp>Curvedate</stp>
        <stp>44818</stp>
        <tr r="AV392" s="7"/>
      </tp>
      <tp t="s">
        <v>#N/A Error:User does not have access</v>
        <stp/>
        <stp>##V3_BCURVESTRIPV12</stp>
        <stp>[PortfolioDaily Data.xlsx]DF Curve!R383C54</stp>
        <stp>S23</stp>
        <stp>Curvedate</stp>
        <stp>44805</stp>
        <tr r="BB383" s="7"/>
      </tp>
      <tp t="s">
        <v>#N/A Error:User does not have access</v>
        <stp/>
        <stp>##V3_BCURVESTRIPV12</stp>
        <stp>[PortfolioDaily Data.xlsx]DF Curve!R393C49</stp>
        <stp>S23</stp>
        <stp>Curvedate</stp>
        <stp>44819</stp>
        <tr r="AW393" s="7"/>
      </tp>
      <tp t="s">
        <v>#N/A Error:User does not have access</v>
        <stp/>
        <stp>##V3_BCURVESTRIPV12</stp>
        <stp>[PortfolioDaily Data.xlsx]DF Curve!R380C53</stp>
        <stp>S23</stp>
        <stp>Curvedate</stp>
        <stp>44802</stp>
        <tr r="BA380" s="7"/>
      </tp>
      <tp t="s">
        <v>#N/A Error:User does not have access</v>
        <stp/>
        <stp>##V3_BCURVESTRIPV12</stp>
        <stp>[PortfolioDaily Data.xlsx]DF Curve!R390C46</stp>
        <stp>S23</stp>
        <stp>Curvedate</stp>
        <stp>44816</stp>
        <tr r="AT390" s="7"/>
      </tp>
      <tp t="s">
        <v>#N/A Error:User does not have access</v>
        <stp/>
        <stp>##V3_BCURVESTRIPV12</stp>
        <stp>[PortfolioDaily Data.xlsx]DF Curve!R400C19</stp>
        <stp>S23</stp>
        <stp>Curvedate</stp>
        <stp>44830</stp>
        <tr r="S400" s="7"/>
      </tp>
      <tp t="s">
        <v>#N/A Error:User does not have access</v>
        <stp/>
        <stp>##V3_BCURVESTRIPV12</stp>
        <stp>[PortfolioDaily Data.xlsx]DF Curve!R420C73</stp>
        <stp>S23</stp>
        <stp>Curvedate</stp>
        <stp>44858</stp>
        <tr r="BU420" s="7"/>
      </tp>
      <tp t="s">
        <v>#N/A Error:User does not have access</v>
        <stp/>
        <stp>##V3_BCURVESTRIPV12</stp>
        <stp>[PortfolioDaily Data.xlsx]DF Curve!R430C58</stp>
        <stp>S23</stp>
        <stp>Curvedate</stp>
        <stp>44872</stp>
        <tr r="BF430" s="7"/>
      </tp>
      <tp t="s">
        <v>#N/A Error:User does not have access</v>
        <stp/>
        <stp>##V3_BCURVESTRIPV12</stp>
        <stp>[PortfolioDaily Data.xlsx]DF Curve!R381C52</stp>
        <stp>S23</stp>
        <stp>Curvedate</stp>
        <stp>44803</stp>
        <tr r="AZ381" s="7"/>
      </tp>
      <tp t="s">
        <v>#N/A Error:User does not have access</v>
        <stp/>
        <stp>##V3_BCURVESTRIPV12</stp>
        <stp>[PortfolioDaily Data.xlsx]DF Curve!R391C47</stp>
        <stp>S23</stp>
        <stp>Curvedate</stp>
        <stp>44817</stp>
        <tr r="AU391" s="7"/>
      </tp>
      <tp t="s">
        <v>#N/A Error:User does not have access</v>
        <stp/>
        <stp>##V3_BCURVESTRIPV12</stp>
        <stp>[PortfolioDaily Data.xlsx]DF Curve!R401C18</stp>
        <stp>S23</stp>
        <stp>Curvedate</stp>
        <stp>44831</stp>
        <tr r="R401" s="7"/>
      </tp>
      <tp t="s">
        <v>#N/A Error:User does not have access</v>
        <stp/>
        <stp>##V3_BCURVESTRIPV12</stp>
        <stp>[PortfolioDaily Data.xlsx]DF Curve!R421C72</stp>
        <stp>S23</stp>
        <stp>Curvedate</stp>
        <stp>44859</stp>
        <tr r="BT421" s="7"/>
      </tp>
      <tp t="s">
        <v>#N/A Error:User does not have access</v>
        <stp/>
        <stp>##V3_BCURVESTRIPV12</stp>
        <stp>[PortfolioDaily Data.xlsx]DF Curve!R431C59</stp>
        <stp>S23</stp>
        <stp>Curvedate</stp>
        <stp>44873</stp>
        <tr r="BG431" s="7"/>
      </tp>
      <tp t="s">
        <v>#N/A Error:User does not have access</v>
        <stp/>
        <stp>##V3_BCURVESTRIPV12</stp>
        <stp>[PortfolioDaily Data.xlsx]DF Curve!R386C41</stp>
        <stp>S23</stp>
        <stp>Curvedate</stp>
        <stp>44810</stp>
        <tr r="AO386" s="7"/>
      </tp>
      <tp t="s">
        <v>#N/A Error:User does not have access</v>
        <stp/>
        <stp>##V3_BCURVESTRIPV12</stp>
        <stp>[PortfolioDaily Data.xlsx]DF Curve!R396C74</stp>
        <stp>S23</stp>
        <stp>Curvedate</stp>
        <stp>44824</stp>
        <tr r="BV396" s="7"/>
      </tp>
      <tp t="s">
        <v>#N/A Error:User does not have access</v>
        <stp/>
        <stp>##V3_BCURVESTRIPV12</stp>
        <stp>[PortfolioDaily Data.xlsx]DF Curve!R406C11</stp>
        <stp>S23</stp>
        <stp>Curvedate</stp>
        <stp>44838</stp>
        <tr r="K406" s="7"/>
      </tp>
      <tp t="s">
        <v>#N/A Error:User does not have access</v>
        <stp/>
        <stp>##V3_BCURVESTRIPV12</stp>
        <stp>[PortfolioDaily Data.xlsx]DF Curve!R387C40</stp>
        <stp>S23</stp>
        <stp>Curvedate</stp>
        <stp>44811</stp>
        <tr r="AN387" s="7"/>
      </tp>
      <tp t="s">
        <v>#N/A Error:User does not have access</v>
        <stp/>
        <stp>##V3_BCURVESTRIPV12</stp>
        <stp>[PortfolioDaily Data.xlsx]DF Curve!R397C75</stp>
        <stp>S23</stp>
        <stp>Curvedate</stp>
        <stp>44825</stp>
        <tr r="BW397" s="7"/>
      </tp>
      <tp t="s">
        <v>#N/A Error:User does not have access</v>
        <stp/>
        <stp>##V3_BCURVESTRIPV12</stp>
        <stp>[PortfolioDaily Data.xlsx]DF Curve!R407C10</stp>
        <stp>S23</stp>
        <stp>Curvedate</stp>
        <stp>44839</stp>
        <tr r="J407" s="7"/>
      </tp>
      <tp t="s">
        <v>#N/A Error:User does not have access</v>
        <stp/>
        <stp>##V3_BCURVESTRIPV12</stp>
        <stp>[PortfolioDaily Data.xlsx]DF Curve!R384C57</stp>
        <stp>S23</stp>
        <stp>Curvedate</stp>
        <stp>44806</stp>
        <tr r="BE384" s="7"/>
      </tp>
      <tp t="s">
        <v>#N/A Error:User does not have access</v>
        <stp/>
        <stp>##V3_BCURVESTRIPV12</stp>
        <stp>[PortfolioDaily Data.xlsx]DF Curve!R394C70</stp>
        <stp>S23</stp>
        <stp>Curvedate</stp>
        <stp>44820</stp>
        <tr r="BR394" s="7"/>
      </tp>
      <tp t="s">
        <v>#N/A Error:User does not have access</v>
        <stp/>
        <stp>##V3_BCURVESTRIPV12</stp>
        <stp>[PortfolioDaily Data.xlsx]DF Curve!R414C60</stp>
        <stp>S23</stp>
        <stp>Curvedate</stp>
        <stp>44848</stp>
        <tr r="BH414" s="7"/>
      </tp>
      <tp t="s">
        <v>#N/A Error:User does not have access</v>
        <stp/>
        <stp>##V3_BCURVESTRIPV12</stp>
        <stp>[PortfolioDaily Data.xlsx]DF Curve!R424C49</stp>
        <stp>S23</stp>
        <stp>Curvedate</stp>
        <stp>44862</stp>
        <tr r="AW424" s="7"/>
      </tp>
      <tp t="s">
        <v>#N/A Error:User does not have access</v>
        <stp/>
        <stp>##V3_BCURVESTRIPV12</stp>
        <stp>[PortfolioDaily Data.xlsx]DF Curve!R385C58</stp>
        <stp>S23</stp>
        <stp>Curvedate</stp>
        <stp>44809</stp>
        <tr r="BF385" s="7"/>
      </tp>
      <tp t="s">
        <v>#N/A Error:User does not have access</v>
        <stp/>
        <stp>##V3_BCURVESTRIPV12</stp>
        <stp>[PortfolioDaily Data.xlsx]DF Curve!R395C73</stp>
        <stp>S23</stp>
        <stp>Curvedate</stp>
        <stp>44823</stp>
        <tr r="BU395" s="7"/>
      </tp>
      <tp t="s">
        <v>#N/A Error:User does not have access</v>
        <stp/>
        <stp>##V3_BCURVESTRIPV12</stp>
        <stp>[PortfolioDaily Data.xlsx]DF Curve!R415C79</stp>
        <stp>S23</stp>
        <stp>Curvedate</stp>
        <stp>44851</stp>
        <tr r="CA415" s="7"/>
      </tp>
      <tp t="s">
        <v>#N/A Error:User does not have access</v>
        <stp/>
        <stp>##V3_BCURVESTRIPV12</stp>
        <stp>[PortfolioDaily Data.xlsx]DF Curve!R435C53</stp>
        <stp>S23</stp>
        <stp>Curvedate</stp>
        <stp>44879</stp>
        <tr r="BA435" s="7"/>
      </tp>
      <tp t="s">
        <v>#N/A Error:User does not have access</v>
        <stp/>
        <stp>##V3_BCURVESTRIPV12</stp>
        <stp>[PortfolioDaily Data.xlsx]DF Curve!R388C43</stp>
        <stp>S23</stp>
        <stp>Curvedate</stp>
        <stp>44812</stp>
        <tr r="AQ388" s="7"/>
      </tp>
      <tp t="s">
        <v>#N/A Error:User does not have access</v>
        <stp/>
        <stp>##V3_BCURVESTRIPV12</stp>
        <stp>[PortfolioDaily Data.xlsx]DF Curve!R398C76</stp>
        <stp>S23</stp>
        <stp>Curvedate</stp>
        <stp>44826</stp>
        <tr r="BX398" s="7"/>
      </tp>
      <tp t="s">
        <v>#N/A Error:User does not have access</v>
        <stp/>
        <stp>##V3_BCURVESTRIPV12</stp>
        <stp>[PortfolioDaily Data.xlsx]DF Curve!R408C69</stp>
        <stp>S23</stp>
        <stp>Curvedate</stp>
        <stp>44840</stp>
        <tr r="BQ408" s="7"/>
      </tp>
      <tp t="s">
        <v>#N/A Error:User does not have access</v>
        <stp/>
        <stp>##V3_BCURVESTRIPV12</stp>
        <stp>[PortfolioDaily Data.xlsx]DF Curve!R428C43</stp>
        <stp>S23</stp>
        <stp>Curvedate</stp>
        <stp>44868</stp>
        <tr r="AQ428" s="7"/>
      </tp>
      <tp t="s">
        <v>#N/A Error:User does not have access</v>
        <stp/>
        <stp>##V3_BCURVESTRIPV12</stp>
        <stp>[PortfolioDaily Data.xlsx]DF Curve!R389C42</stp>
        <stp>S23</stp>
        <stp>Curvedate</stp>
        <stp>44813</stp>
        <tr r="AP389" s="7"/>
      </tp>
      <tp t="s">
        <v>#N/A Error:User does not have access</v>
        <stp/>
        <stp>##V3_BCURVESTRIPV12</stp>
        <stp>[PortfolioDaily Data.xlsx]DF Curve!R399C77</stp>
        <stp>S23</stp>
        <stp>Curvedate</stp>
        <stp>44827</stp>
        <tr r="BY399" s="7"/>
      </tp>
      <tp t="s">
        <v>#N/A Error:User does not have access</v>
        <stp/>
        <stp>##V3_BCURVESTRIPV12</stp>
        <stp>[PortfolioDaily Data.xlsx]DF Curve!R409C68</stp>
        <stp>S23</stp>
        <stp>Curvedate</stp>
        <stp>44841</stp>
        <tr r="BP409" s="7"/>
      </tp>
      <tp t="s">
        <v>#N/A Error:User does not have access</v>
        <stp/>
        <stp>##V3_BCURVESTRIPV12</stp>
        <stp>[PortfolioDaily Data.xlsx]DF Curve!R429C42</stp>
        <stp>S23</stp>
        <stp>Curvedate</stp>
        <stp>44869</stp>
        <tr r="AP429" s="7"/>
      </tp>
      <tp t="s">
        <v>#N/A Error:User does not have access</v>
        <stp/>
        <stp>##V3_BCURVESTRIPV12</stp>
        <stp>[PortfolioDaily Data.xlsx]DF Curve!R382C54</stp>
        <stp>S23</stp>
        <stp>Curvedate</stp>
        <stp>44804</stp>
        <tr r="BB382" s="7"/>
      </tp>
      <tp t="s">
        <v>#N/A Error:User does not have access</v>
        <stp/>
        <stp>##V3_BCURVESTRIPV12</stp>
        <stp>[PortfolioDaily Data.xlsx]DF Curve!R392C49</stp>
        <stp>S23</stp>
        <stp>Curvedate</stp>
        <stp>44818</stp>
        <tr r="AW392" s="7"/>
      </tp>
      <tp t="s">
        <v>#N/A Error:User does not have access</v>
        <stp/>
        <stp>##V3_BCURVESTRIPV12</stp>
        <stp>[PortfolioDaily Data.xlsx]DF Curve!R383C55</stp>
        <stp>S23</stp>
        <stp>Curvedate</stp>
        <stp>44805</stp>
        <tr r="BC383" s="7"/>
      </tp>
      <tp t="s">
        <v>#N/A Error:User does not have access</v>
        <stp/>
        <stp>##V3_BCURVESTRIPV12</stp>
        <stp>[PortfolioDaily Data.xlsx]DF Curve!R393C48</stp>
        <stp>S23</stp>
        <stp>Curvedate</stp>
        <stp>44819</stp>
        <tr r="AV393" s="7"/>
      </tp>
      <tp t="s">
        <v>#N/A Error:User does not have access</v>
        <stp/>
        <stp>##V3_BCURVESTRIPV12</stp>
        <stp>[PortfolioDaily Data.xlsx]DF Curve!R380C52</stp>
        <stp>S23</stp>
        <stp>Curvedate</stp>
        <stp>44802</stp>
        <tr r="AZ380" s="7"/>
      </tp>
      <tp t="s">
        <v>#N/A Error:User does not have access</v>
        <stp/>
        <stp>##V3_BCURVESTRIPV12</stp>
        <stp>[PortfolioDaily Data.xlsx]DF Curve!R390C47</stp>
        <stp>S23</stp>
        <stp>Curvedate</stp>
        <stp>44816</stp>
        <tr r="AU390" s="7"/>
      </tp>
      <tp t="s">
        <v>#N/A Error:User does not have access</v>
        <stp/>
        <stp>##V3_BCURVESTRIPV12</stp>
        <stp>[PortfolioDaily Data.xlsx]DF Curve!R400C18</stp>
        <stp>S23</stp>
        <stp>Curvedate</stp>
        <stp>44830</stp>
        <tr r="R400" s="7"/>
      </tp>
      <tp t="s">
        <v>#N/A Error:User does not have access</v>
        <stp/>
        <stp>##V3_BCURVESTRIPV12</stp>
        <stp>[PortfolioDaily Data.xlsx]DF Curve!R420C72</stp>
        <stp>S23</stp>
        <stp>Curvedate</stp>
        <stp>44858</stp>
        <tr r="BT420" s="7"/>
      </tp>
      <tp t="s">
        <v>#N/A Error:User does not have access</v>
        <stp/>
        <stp>##V3_BCURVESTRIPV12</stp>
        <stp>[PortfolioDaily Data.xlsx]DF Curve!R430C59</stp>
        <stp>S23</stp>
        <stp>Curvedate</stp>
        <stp>44872</stp>
        <tr r="BG430" s="7"/>
      </tp>
      <tp t="s">
        <v>#N/A Error:User does not have access</v>
        <stp/>
        <stp>##V3_BCURVESTRIPV12</stp>
        <stp>[PortfolioDaily Data.xlsx]DF Curve!R381C53</stp>
        <stp>S23</stp>
        <stp>Curvedate</stp>
        <stp>44803</stp>
        <tr r="BA381" s="7"/>
      </tp>
      <tp t="s">
        <v>#N/A Error:User does not have access</v>
        <stp/>
        <stp>##V3_BCURVESTRIPV12</stp>
        <stp>[PortfolioDaily Data.xlsx]DF Curve!R391C46</stp>
        <stp>S23</stp>
        <stp>Curvedate</stp>
        <stp>44817</stp>
        <tr r="AT391" s="7"/>
      </tp>
      <tp t="s">
        <v>#N/A Error:User does not have access</v>
        <stp/>
        <stp>##V3_BCURVESTRIPV12</stp>
        <stp>[PortfolioDaily Data.xlsx]DF Curve!R401C19</stp>
        <stp>S23</stp>
        <stp>Curvedate</stp>
        <stp>44831</stp>
        <tr r="S401" s="7"/>
      </tp>
      <tp t="s">
        <v>#N/A Error:User does not have access</v>
        <stp/>
        <stp>##V3_BCURVESTRIPV12</stp>
        <stp>[PortfolioDaily Data.xlsx]DF Curve!R421C73</stp>
        <stp>S23</stp>
        <stp>Curvedate</stp>
        <stp>44859</stp>
        <tr r="BU421" s="7"/>
      </tp>
      <tp t="s">
        <v>#N/A Error:User does not have access</v>
        <stp/>
        <stp>##V3_BCURVESTRIPV12</stp>
        <stp>[PortfolioDaily Data.xlsx]DF Curve!R431C58</stp>
        <stp>S23</stp>
        <stp>Curvedate</stp>
        <stp>44873</stp>
        <tr r="BF431" s="7"/>
      </tp>
      <tp t="s">
        <v>#N/A Error:User does not have access</v>
        <stp/>
        <stp>##V3_BCURVESTRIPV12</stp>
        <stp>[PortfolioDaily Data.xlsx]DF Curve!R386C40</stp>
        <stp>S23</stp>
        <stp>Curvedate</stp>
        <stp>44810</stp>
        <tr r="AN386" s="7"/>
      </tp>
      <tp t="s">
        <v>#N/A Error:User does not have access</v>
        <stp/>
        <stp>##V3_BCURVESTRIPV12</stp>
        <stp>[PortfolioDaily Data.xlsx]DF Curve!R396C75</stp>
        <stp>S23</stp>
        <stp>Curvedate</stp>
        <stp>44824</stp>
        <tr r="BW396" s="7"/>
      </tp>
      <tp t="s">
        <v>#N/A Error:User does not have access</v>
        <stp/>
        <stp>##V3_BCURVESTRIPV12</stp>
        <stp>[PortfolioDaily Data.xlsx]DF Curve!R406C10</stp>
        <stp>S23</stp>
        <stp>Curvedate</stp>
        <stp>44838</stp>
        <tr r="J406" s="7"/>
      </tp>
      <tp t="s">
        <v>#N/A Error:User does not have access</v>
        <stp/>
        <stp>##V3_BCURVESTRIPV12</stp>
        <stp>[PortfolioDaily Data.xlsx]DF Curve!R387C41</stp>
        <stp>S23</stp>
        <stp>Curvedate</stp>
        <stp>44811</stp>
        <tr r="AO387" s="7"/>
      </tp>
      <tp t="s">
        <v>#N/A Error:User does not have access</v>
        <stp/>
        <stp>##V3_BCURVESTRIPV12</stp>
        <stp>[PortfolioDaily Data.xlsx]DF Curve!R397C74</stp>
        <stp>S23</stp>
        <stp>Curvedate</stp>
        <stp>44825</stp>
        <tr r="BV397" s="7"/>
      </tp>
      <tp t="s">
        <v>#N/A Error:User does not have access</v>
        <stp/>
        <stp>##V3_BCURVESTRIPV12</stp>
        <stp>[PortfolioDaily Data.xlsx]DF Curve!R407C11</stp>
        <stp>S23</stp>
        <stp>Curvedate</stp>
        <stp>44839</stp>
        <tr r="K407" s="7"/>
      </tp>
      <tp t="s">
        <v>#N/A Error:User does not have access</v>
        <stp/>
        <stp>##V3_BCURVESTRIPV12</stp>
        <stp>[PortfolioDaily Data.xlsx]DF Curve!R384C56</stp>
        <stp>S23</stp>
        <stp>Curvedate</stp>
        <stp>44806</stp>
        <tr r="BD384" s="7"/>
      </tp>
      <tp t="s">
        <v>#N/A Error:User does not have access</v>
        <stp/>
        <stp>##V3_BCURVESTRIPV12</stp>
        <stp>[PortfolioDaily Data.xlsx]DF Curve!R394C71</stp>
        <stp>S23</stp>
        <stp>Curvedate</stp>
        <stp>44820</stp>
        <tr r="BS394" s="7"/>
      </tp>
      <tp t="s">
        <v>#N/A Error:User does not have access</v>
        <stp/>
        <stp>##V3_BCURVESTRIPV12</stp>
        <stp>[PortfolioDaily Data.xlsx]DF Curve!R414C61</stp>
        <stp>S23</stp>
        <stp>Curvedate</stp>
        <stp>44848</stp>
        <tr r="BI414" s="7"/>
      </tp>
      <tp t="s">
        <v>#N/A Error:User does not have access</v>
        <stp/>
        <stp>##V3_BCURVESTRIPV12</stp>
        <stp>[PortfolioDaily Data.xlsx]DF Curve!R424C48</stp>
        <stp>S23</stp>
        <stp>Curvedate</stp>
        <stp>44862</stp>
        <tr r="AV424" s="7"/>
      </tp>
      <tp t="s">
        <v>#N/A Error:User does not have access</v>
        <stp/>
        <stp>##V3_BCURVESTRIPV12</stp>
        <stp>[PortfolioDaily Data.xlsx]DF Curve!R385C59</stp>
        <stp>S23</stp>
        <stp>Curvedate</stp>
        <stp>44809</stp>
        <tr r="BG385" s="7"/>
      </tp>
      <tp t="s">
        <v>#N/A Error:User does not have access</v>
        <stp/>
        <stp>##V3_BCURVESTRIPV12</stp>
        <stp>[PortfolioDaily Data.xlsx]DF Curve!R395C72</stp>
        <stp>S23</stp>
        <stp>Curvedate</stp>
        <stp>44823</stp>
        <tr r="BT395" s="7"/>
      </tp>
      <tp t="s">
        <v>#N/A Error:User does not have access</v>
        <stp/>
        <stp>##V3_BCURVESTRIPV12</stp>
        <stp>[PortfolioDaily Data.xlsx]DF Curve!R415C78</stp>
        <stp>S23</stp>
        <stp>Curvedate</stp>
        <stp>44851</stp>
        <tr r="BZ415" s="7"/>
      </tp>
      <tp t="s">
        <v>#N/A Error:User does not have access</v>
        <stp/>
        <stp>##V3_BCURVESTRIPV12</stp>
        <stp>[PortfolioDaily Data.xlsx]DF Curve!R435C52</stp>
        <stp>S23</stp>
        <stp>Curvedate</stp>
        <stp>44879</stp>
        <tr r="AZ435" s="7"/>
      </tp>
      <tp t="s">
        <v>#N/A Error:User does not have access</v>
        <stp/>
        <stp>##V3_BCURVESTRIPV12</stp>
        <stp>[PortfolioDaily Data.xlsx]DF Curve!R388C42</stp>
        <stp>S23</stp>
        <stp>Curvedate</stp>
        <stp>44812</stp>
        <tr r="AP388" s="7"/>
      </tp>
      <tp t="s">
        <v>#N/A Error:User does not have access</v>
        <stp/>
        <stp>##V3_BCURVESTRIPV12</stp>
        <stp>[PortfolioDaily Data.xlsx]DF Curve!R398C77</stp>
        <stp>S23</stp>
        <stp>Curvedate</stp>
        <stp>44826</stp>
        <tr r="BY398" s="7"/>
      </tp>
      <tp t="s">
        <v>#N/A Error:User does not have access</v>
        <stp/>
        <stp>##V3_BCURVESTRIPV12</stp>
        <stp>[PortfolioDaily Data.xlsx]DF Curve!R408C68</stp>
        <stp>S23</stp>
        <stp>Curvedate</stp>
        <stp>44840</stp>
        <tr r="BP408" s="7"/>
      </tp>
      <tp t="s">
        <v>#N/A Error:User does not have access</v>
        <stp/>
        <stp>##V3_BCURVESTRIPV12</stp>
        <stp>[PortfolioDaily Data.xlsx]DF Curve!R428C42</stp>
        <stp>S23</stp>
        <stp>Curvedate</stp>
        <stp>44868</stp>
        <tr r="AP428" s="7"/>
      </tp>
      <tp t="s">
        <v>#N/A Error:User does not have access</v>
        <stp/>
        <stp>##V3_BCURVESTRIPV12</stp>
        <stp>[PortfolioDaily Data.xlsx]DF Curve!R389C43</stp>
        <stp>S23</stp>
        <stp>Curvedate</stp>
        <stp>44813</stp>
        <tr r="AQ389" s="7"/>
      </tp>
      <tp t="s">
        <v>#N/A Error:User does not have access</v>
        <stp/>
        <stp>##V3_BCURVESTRIPV12</stp>
        <stp>[PortfolioDaily Data.xlsx]DF Curve!R399C76</stp>
        <stp>S23</stp>
        <stp>Curvedate</stp>
        <stp>44827</stp>
        <tr r="BX399" s="7"/>
      </tp>
      <tp t="s">
        <v>#N/A Error:User does not have access</v>
        <stp/>
        <stp>##V3_BCURVESTRIPV12</stp>
        <stp>[PortfolioDaily Data.xlsx]DF Curve!R409C69</stp>
        <stp>S23</stp>
        <stp>Curvedate</stp>
        <stp>44841</stp>
        <tr r="BQ409" s="7"/>
      </tp>
      <tp t="s">
        <v>#N/A Error:User does not have access</v>
        <stp/>
        <stp>##V3_BCURVESTRIPV12</stp>
        <stp>[PortfolioDaily Data.xlsx]DF Curve!R429C43</stp>
        <stp>S23</stp>
        <stp>Curvedate</stp>
        <stp>44869</stp>
        <tr r="AQ429" s="7"/>
      </tp>
      <tp t="s">
        <v>#N/A Error:User does not have access</v>
        <stp/>
        <stp>##V3_BCURVESTRIPV12</stp>
        <stp>[PortfolioDaily Data.xlsx]DF Curve!R382C53</stp>
        <stp>S23</stp>
        <stp>Curvedate</stp>
        <stp>44804</stp>
        <tr r="BA382" s="7"/>
      </tp>
      <tp t="s">
        <v>#N/A Error:User does not have access</v>
        <stp/>
        <stp>##V3_BCURVESTRIPV12</stp>
        <stp>[PortfolioDaily Data.xlsx]DF Curve!R412C68</stp>
        <stp>S23</stp>
        <stp>Curvedate</stp>
        <stp>44846</stp>
        <tr r="BP412" s="7"/>
      </tp>
      <tp t="s">
        <v>#N/A Error:User does not have access</v>
        <stp/>
        <stp>##V3_BCURVESTRIPV12</stp>
        <stp>[PortfolioDaily Data.xlsx]DF Curve!R432C58</stp>
        <stp>S23</stp>
        <stp>Curvedate</stp>
        <stp>44874</stp>
        <tr r="BF432" s="7"/>
      </tp>
      <tp t="s">
        <v>#N/A Error:User does not have access</v>
        <stp/>
        <stp>##V3_BCURVESTRIPV12</stp>
        <stp>[PortfolioDaily Data.xlsx]DF Curve!R383C52</stp>
        <stp>S23</stp>
        <stp>Curvedate</stp>
        <stp>44805</stp>
        <tr r="AZ383" s="7"/>
      </tp>
      <tp t="s">
        <v>#N/A Error:User does not have access</v>
        <stp/>
        <stp>##V3_BCURVESTRIPV12</stp>
        <stp>[PortfolioDaily Data.xlsx]DF Curve!R413C69</stp>
        <stp>S23</stp>
        <stp>Curvedate</stp>
        <stp>44847</stp>
        <tr r="BQ413" s="7"/>
      </tp>
      <tp t="s">
        <v>#N/A Error:User does not have access</v>
        <stp/>
        <stp>##V3_BCURVESTRIPV12</stp>
        <stp>[PortfolioDaily Data.xlsx]DF Curve!R433C59</stp>
        <stp>S23</stp>
        <stp>Curvedate</stp>
        <stp>44875</stp>
        <tr r="BG433" s="7"/>
      </tp>
      <tp t="s">
        <v>#N/A Error:User does not have access</v>
        <stp/>
        <stp>##V3_BCURVESTRIPV12</stp>
        <stp>[PortfolioDaily Data.xlsx]DF Curve!R380C55</stp>
        <stp>S23</stp>
        <stp>Curvedate</stp>
        <stp>44802</stp>
        <tr r="BC380" s="7"/>
      </tp>
      <tp t="s">
        <v>#N/A Error:User does not have access</v>
        <stp/>
        <stp>##V3_BCURVESTRIPV12</stp>
        <stp>[PortfolioDaily Data.xlsx]DF Curve!R390C40</stp>
        <stp>S23</stp>
        <stp>Curvedate</stp>
        <stp>44816</stp>
        <tr r="AN390" s="7"/>
      </tp>
      <tp t="s">
        <v>#N/A Error:User does not have access</v>
        <stp/>
        <stp>##V3_BCURVESTRIPV12</stp>
        <stp>[PortfolioDaily Data.xlsx]DF Curve!R420C75</stp>
        <stp>S23</stp>
        <stp>Curvedate</stp>
        <stp>44858</stp>
        <tr r="BW420" s="7"/>
      </tp>
      <tp t="s">
        <v>#N/A Error:User does not have access</v>
        <stp/>
        <stp>##V3_BCURVESTRIPV12</stp>
        <stp>[PortfolioDaily Data.xlsx]DF Curve!R381C54</stp>
        <stp>S23</stp>
        <stp>Curvedate</stp>
        <stp>44803</stp>
        <tr r="BB381" s="7"/>
      </tp>
      <tp t="s">
        <v>#N/A Error:User does not have access</v>
        <stp/>
        <stp>##V3_BCURVESTRIPV12</stp>
        <stp>[PortfolioDaily Data.xlsx]DF Curve!R391C41</stp>
        <stp>S23</stp>
        <stp>Curvedate</stp>
        <stp>44817</stp>
        <tr r="AO391" s="7"/>
      </tp>
      <tp t="s">
        <v>#N/A Error:User does not have access</v>
        <stp/>
        <stp>##V3_BCURVESTRIPV12</stp>
        <stp>[PortfolioDaily Data.xlsx]DF Curve!R421C74</stp>
        <stp>S23</stp>
        <stp>Curvedate</stp>
        <stp>44859</stp>
        <tr r="BV421" s="7"/>
      </tp>
      <tp t="s">
        <v>#N/A Error:User does not have access</v>
        <stp/>
        <stp>##V3_BCURVESTRIPV12</stp>
        <stp>[PortfolioDaily Data.xlsx]DF Curve!R386C47</stp>
        <stp>S23</stp>
        <stp>Curvedate</stp>
        <stp>44810</stp>
        <tr r="AU386" s="7"/>
      </tp>
      <tp t="s">
        <v>#N/A Error:User does not have access</v>
        <stp/>
        <stp>##V3_BCURVESTRIPV12</stp>
        <stp>[PortfolioDaily Data.xlsx]DF Curve!R396C72</stp>
        <stp>S23</stp>
        <stp>Curvedate</stp>
        <stp>44824</stp>
        <tr r="BT396" s="7"/>
      </tp>
      <tp t="s">
        <v>#N/A Error:User does not have access</v>
        <stp/>
        <stp>##V3_BCURVESTRIPV12</stp>
        <stp>[PortfolioDaily Data.xlsx]DF Curve!R406C17</stp>
        <stp>S23</stp>
        <stp>Curvedate</stp>
        <stp>44838</stp>
        <tr r="Q406" s="7"/>
      </tp>
      <tp t="s">
        <v>#N/A Error:User does not have access</v>
        <stp/>
        <stp>##V3_BCURVESTRIPV12</stp>
        <stp>[PortfolioDaily Data.xlsx]DF Curve!R387C46</stp>
        <stp>S23</stp>
        <stp>Curvedate</stp>
        <stp>44811</stp>
        <tr r="AT387" s="7"/>
      </tp>
      <tp t="s">
        <v>#N/A Error:User does not have access</v>
        <stp/>
        <stp>##V3_BCURVESTRIPV12</stp>
        <stp>[PortfolioDaily Data.xlsx]DF Curve!R397C73</stp>
        <stp>S23</stp>
        <stp>Curvedate</stp>
        <stp>44825</stp>
        <tr r="BU397" s="7"/>
      </tp>
      <tp t="s">
        <v>#N/A Error:User does not have access</v>
        <stp/>
        <stp>##V3_BCURVESTRIPV12</stp>
        <stp>[PortfolioDaily Data.xlsx]DF Curve!R407C16</stp>
        <stp>S23</stp>
        <stp>Curvedate</stp>
        <stp>44839</stp>
        <tr r="P407" s="7"/>
      </tp>
      <tp t="s">
        <v>#N/A Error:User does not have access</v>
        <stp/>
        <stp>##V3_BCURVESTRIPV12</stp>
        <stp>[PortfolioDaily Data.xlsx]DF Curve!R384C51</stp>
        <stp>S23</stp>
        <stp>Curvedate</stp>
        <stp>44806</stp>
        <tr r="AY384" s="7"/>
      </tp>
      <tp t="s">
        <v>#N/A Error:User does not have access</v>
        <stp/>
        <stp>##V3_BCURVESTRIPV12</stp>
        <stp>[PortfolioDaily Data.xlsx]DF Curve!R394C76</stp>
        <stp>S23</stp>
        <stp>Curvedate</stp>
        <stp>44820</stp>
        <tr r="BX394" s="7"/>
      </tp>
      <tp t="s">
        <v>#N/A Error:User does not have access</v>
        <stp/>
        <stp>##V3_BCURVESTRIPV12</stp>
        <stp>[PortfolioDaily Data.xlsx]DF Curve!R414C66</stp>
        <stp>S23</stp>
        <stp>Curvedate</stp>
        <stp>44848</stp>
        <tr r="BN414" s="7"/>
      </tp>
      <tp t="s">
        <v>#N/A Error:User does not have access</v>
        <stp/>
        <stp>##V3_BCURVESTRIPV12</stp>
        <stp>[PortfolioDaily Data.xlsx]DF Curve!R395C75</stp>
        <stp>S23</stp>
        <stp>Curvedate</stp>
        <stp>44823</stp>
        <tr r="BW395" s="7"/>
      </tp>
      <tp t="s">
        <v>#N/A Error:User does not have access</v>
        <stp/>
        <stp>##V3_BCURVESTRIPV12</stp>
        <stp>[PortfolioDaily Data.xlsx]DF Curve!R405C18</stp>
        <stp>S23</stp>
        <stp>Curvedate</stp>
        <stp>44837</stp>
        <tr r="R405" s="7"/>
      </tp>
      <tp t="s">
        <v>#N/A Error:User does not have access</v>
        <stp/>
        <stp>##V3_BCURVESTRIPV12</stp>
        <stp>[PortfolioDaily Data.xlsx]DF Curve!R425C48</stp>
        <stp>S23</stp>
        <stp>Curvedate</stp>
        <stp>44865</stp>
        <tr r="AV425" s="7"/>
      </tp>
      <tp t="s">
        <v>#N/A Error:User does not have access</v>
        <stp/>
        <stp>##V3_BCURVESTRIPV12</stp>
        <stp>[PortfolioDaily Data.xlsx]DF Curve!R435C55</stp>
        <stp>S23</stp>
        <stp>Curvedate</stp>
        <stp>44879</stp>
        <tr r="BC435" s="7"/>
      </tp>
      <tp t="s">
        <v>#N/A Error:User does not have access</v>
        <stp/>
        <stp>##V3_BCURVESTRIPV12</stp>
        <stp>[PortfolioDaily Data.xlsx]DF Curve!R388C45</stp>
        <stp>S23</stp>
        <stp>Curvedate</stp>
        <stp>44812</stp>
        <tr r="AS388" s="7"/>
      </tp>
      <tp t="s">
        <v>#N/A Error:User does not have access</v>
        <stp/>
        <stp>##V3_BCURVESTRIPV12</stp>
        <stp>[PortfolioDaily Data.xlsx]DF Curve!R398C70</stp>
        <stp>S23</stp>
        <stp>Curvedate</stp>
        <stp>44826</stp>
        <tr r="BR398" s="7"/>
      </tp>
      <tp t="s">
        <v>#N/A Error:User does not have access</v>
        <stp/>
        <stp>##V3_BCURVESTRIPV12</stp>
        <stp>[PortfolioDaily Data.xlsx]DF Curve!R428C45</stp>
        <stp>S23</stp>
        <stp>Curvedate</stp>
        <stp>44868</stp>
        <tr r="AS428" s="7"/>
      </tp>
      <tp t="s">
        <v>#N/A Error:User does not have access</v>
        <stp/>
        <stp>##V3_BCURVESTRIPV12</stp>
        <stp>[PortfolioDaily Data.xlsx]DF Curve!R389C44</stp>
        <stp>S23</stp>
        <stp>Curvedate</stp>
        <stp>44813</stp>
        <tr r="AR389" s="7"/>
      </tp>
      <tp t="s">
        <v>#N/A Error:User does not have access</v>
        <stp/>
        <stp>##V3_BCURVESTRIPV12</stp>
        <stp>[PortfolioDaily Data.xlsx]DF Curve!R399C71</stp>
        <stp>S23</stp>
        <stp>Curvedate</stp>
        <stp>44827</stp>
        <tr r="BS399" s="7"/>
      </tp>
      <tp t="s">
        <v>#N/A Error:User does not have access</v>
        <stp/>
        <stp>##V3_BCURVESTRIPV12</stp>
        <stp>[PortfolioDaily Data.xlsx]DF Curve!R429C44</stp>
        <stp>S23</stp>
        <stp>Curvedate</stp>
        <stp>44869</stp>
        <tr r="AR429" s="7"/>
      </tp>
      <tp t="s">
        <v>#N/A Error:User does not have access</v>
        <stp/>
        <stp>##V3_BCURVESTRIPV12</stp>
        <stp>[PortfolioDaily Data.xlsx]DF Curve!R382C52</stp>
        <stp>S23</stp>
        <stp>Curvedate</stp>
        <stp>44804</stp>
        <tr r="AZ382" s="7"/>
      </tp>
      <tp t="s">
        <v>#N/A Error:User does not have access</v>
        <stp/>
        <stp>##V3_BCURVESTRIPV12</stp>
        <stp>[PortfolioDaily Data.xlsx]DF Curve!R412C69</stp>
        <stp>S23</stp>
        <stp>Curvedate</stp>
        <stp>44846</stp>
        <tr r="BQ412" s="7"/>
      </tp>
      <tp t="s">
        <v>#N/A Error:User does not have access</v>
        <stp/>
        <stp>##V3_BCURVESTRIPV12</stp>
        <stp>[PortfolioDaily Data.xlsx]DF Curve!R432C59</stp>
        <stp>S23</stp>
        <stp>Curvedate</stp>
        <stp>44874</stp>
        <tr r="BG432" s="7"/>
      </tp>
      <tp t="s">
        <v>#N/A Error:User does not have access</v>
        <stp/>
        <stp>##V3_BCURVESTRIPV12</stp>
        <stp>[PortfolioDaily Data.xlsx]DF Curve!R383C53</stp>
        <stp>S23</stp>
        <stp>Curvedate</stp>
        <stp>44805</stp>
        <tr r="BA383" s="7"/>
      </tp>
      <tp t="s">
        <v>#N/A Error:User does not have access</v>
        <stp/>
        <stp>##V3_BCURVESTRIPV12</stp>
        <stp>[PortfolioDaily Data.xlsx]DF Curve!R413C68</stp>
        <stp>S23</stp>
        <stp>Curvedate</stp>
        <stp>44847</stp>
        <tr r="BP413" s="7"/>
      </tp>
      <tp t="s">
        <v>#N/A Error:User does not have access</v>
        <stp/>
        <stp>##V3_BCURVESTRIPV12</stp>
        <stp>[PortfolioDaily Data.xlsx]DF Curve!R433C58</stp>
        <stp>S23</stp>
        <stp>Curvedate</stp>
        <stp>44875</stp>
        <tr r="BF433" s="7"/>
      </tp>
      <tp t="s">
        <v>#N/A Error:User does not have access</v>
        <stp/>
        <stp>##V3_BCURVESTRIPV12</stp>
        <stp>[PortfolioDaily Data.xlsx]DF Curve!R380C54</stp>
        <stp>S23</stp>
        <stp>Curvedate</stp>
        <stp>44802</stp>
        <tr r="BB380" s="7"/>
      </tp>
      <tp t="s">
        <v>#N/A Error:User does not have access</v>
        <stp/>
        <stp>##V3_BCURVESTRIPV12</stp>
        <stp>[PortfolioDaily Data.xlsx]DF Curve!R390C41</stp>
        <stp>S23</stp>
        <stp>Curvedate</stp>
        <stp>44816</stp>
        <tr r="AO390" s="7"/>
      </tp>
      <tp t="s">
        <v>#N/A Error:User does not have access</v>
        <stp/>
        <stp>##V3_BCURVESTRIPV12</stp>
        <stp>[PortfolioDaily Data.xlsx]DF Curve!R420C74</stp>
        <stp>S23</stp>
        <stp>Curvedate</stp>
        <stp>44858</stp>
        <tr r="BV420" s="7"/>
      </tp>
      <tp t="s">
        <v>#N/A Error:User does not have access</v>
        <stp/>
        <stp>##V3_BCURVESTRIPV12</stp>
        <stp>[PortfolioDaily Data.xlsx]DF Curve!R381C55</stp>
        <stp>S23</stp>
        <stp>Curvedate</stp>
        <stp>44803</stp>
        <tr r="BC381" s="7"/>
      </tp>
      <tp t="s">
        <v>#N/A Error:User does not have access</v>
        <stp/>
        <stp>##V3_BCURVESTRIPV12</stp>
        <stp>[PortfolioDaily Data.xlsx]DF Curve!R391C40</stp>
        <stp>S23</stp>
        <stp>Curvedate</stp>
        <stp>44817</stp>
        <tr r="AN391" s="7"/>
      </tp>
      <tp t="s">
        <v>#N/A Error:User does not have access</v>
        <stp/>
        <stp>##V3_BCURVESTRIPV12</stp>
        <stp>[PortfolioDaily Data.xlsx]DF Curve!R421C75</stp>
        <stp>S23</stp>
        <stp>Curvedate</stp>
        <stp>44859</stp>
        <tr r="BW421" s="7"/>
      </tp>
      <tp t="s">
        <v>#N/A Error:User does not have access</v>
        <stp/>
        <stp>##V3_BCURVESTRIPV12</stp>
        <stp>[PortfolioDaily Data.xlsx]DF Curve!R386C46</stp>
        <stp>S23</stp>
        <stp>Curvedate</stp>
        <stp>44810</stp>
        <tr r="AT386" s="7"/>
      </tp>
      <tp t="s">
        <v>#N/A Error:User does not have access</v>
        <stp/>
        <stp>##V3_BCURVESTRIPV12</stp>
        <stp>[PortfolioDaily Data.xlsx]DF Curve!R396C73</stp>
        <stp>S23</stp>
        <stp>Curvedate</stp>
        <stp>44824</stp>
        <tr r="BU396" s="7"/>
      </tp>
      <tp t="s">
        <v>#N/A Error:User does not have access</v>
        <stp/>
        <stp>##V3_BCURVESTRIPV12</stp>
        <stp>[PortfolioDaily Data.xlsx]DF Curve!R406C16</stp>
        <stp>S23</stp>
        <stp>Curvedate</stp>
        <stp>44838</stp>
        <tr r="P406" s="7"/>
      </tp>
      <tp t="s">
        <v>#N/A Error:User does not have access</v>
        <stp/>
        <stp>##V3_BCURVESTRIPV12</stp>
        <stp>[PortfolioDaily Data.xlsx]DF Curve!R387C47</stp>
        <stp>S23</stp>
        <stp>Curvedate</stp>
        <stp>44811</stp>
        <tr r="AU387" s="7"/>
      </tp>
      <tp t="s">
        <v>#N/A Error:User does not have access</v>
        <stp/>
        <stp>##V3_BCURVESTRIPV12</stp>
        <stp>[PortfolioDaily Data.xlsx]DF Curve!R397C72</stp>
        <stp>S23</stp>
        <stp>Curvedate</stp>
        <stp>44825</stp>
        <tr r="BT397" s="7"/>
      </tp>
      <tp t="s">
        <v>#N/A Error:User does not have access</v>
        <stp/>
        <stp>##V3_BCURVESTRIPV12</stp>
        <stp>[PortfolioDaily Data.xlsx]DF Curve!R407C17</stp>
        <stp>S23</stp>
        <stp>Curvedate</stp>
        <stp>44839</stp>
        <tr r="Q407" s="7"/>
      </tp>
      <tp t="s">
        <v>#N/A Error:User does not have access</v>
        <stp/>
        <stp>##V3_BCURVESTRIPV12</stp>
        <stp>[PortfolioDaily Data.xlsx]DF Curve!R384C50</stp>
        <stp>S23</stp>
        <stp>Curvedate</stp>
        <stp>44806</stp>
        <tr r="AX384" s="7"/>
      </tp>
      <tp t="s">
        <v>#N/A Error:User does not have access</v>
        <stp/>
        <stp>##V3_BCURVESTRIPV12</stp>
        <stp>[PortfolioDaily Data.xlsx]DF Curve!R394C77</stp>
        <stp>S23</stp>
        <stp>Curvedate</stp>
        <stp>44820</stp>
        <tr r="BY394" s="7"/>
      </tp>
      <tp t="s">
        <v>#N/A Error:User does not have access</v>
        <stp/>
        <stp>##V3_BCURVESTRIPV12</stp>
        <stp>[PortfolioDaily Data.xlsx]DF Curve!R414C67</stp>
        <stp>S23</stp>
        <stp>Curvedate</stp>
        <stp>44848</stp>
        <tr r="BO414" s="7"/>
      </tp>
      <tp t="s">
        <v>#N/A Error:User does not have access</v>
        <stp/>
        <stp>##V3_BCURVESTRIPV12</stp>
        <stp>[PortfolioDaily Data.xlsx]DF Curve!R395C74</stp>
        <stp>S23</stp>
        <stp>Curvedate</stp>
        <stp>44823</stp>
        <tr r="BV395" s="7"/>
      </tp>
      <tp t="s">
        <v>#N/A Error:User does not have access</v>
        <stp/>
        <stp>##V3_BCURVESTRIPV12</stp>
        <stp>[PortfolioDaily Data.xlsx]DF Curve!R405C19</stp>
        <stp>S23</stp>
        <stp>Curvedate</stp>
        <stp>44837</stp>
        <tr r="S405" s="7"/>
      </tp>
      <tp t="s">
        <v>#N/A Error:User does not have access</v>
        <stp/>
        <stp>##V3_BCURVESTRIPV12</stp>
        <stp>[PortfolioDaily Data.xlsx]DF Curve!R425C49</stp>
        <stp>S23</stp>
        <stp>Curvedate</stp>
        <stp>44865</stp>
        <tr r="AW425" s="7"/>
      </tp>
      <tp t="s">
        <v>#N/A Error:User does not have access</v>
        <stp/>
        <stp>##V3_BCURVESTRIPV12</stp>
        <stp>[PortfolioDaily Data.xlsx]DF Curve!R435C54</stp>
        <stp>S23</stp>
        <stp>Curvedate</stp>
        <stp>44879</stp>
        <tr r="BB435" s="7"/>
      </tp>
      <tp t="s">
        <v>#N/A Error:User does not have access</v>
        <stp/>
        <stp>##V3_BCURVESTRIPV12</stp>
        <stp>[PortfolioDaily Data.xlsx]DF Curve!R388C44</stp>
        <stp>S23</stp>
        <stp>Curvedate</stp>
        <stp>44812</stp>
        <tr r="AR388" s="7"/>
      </tp>
      <tp t="s">
        <v>#N/A Error:User does not have access</v>
        <stp/>
        <stp>##V3_BCURVESTRIPV12</stp>
        <stp>[PortfolioDaily Data.xlsx]DF Curve!R398C71</stp>
        <stp>S23</stp>
        <stp>Curvedate</stp>
        <stp>44826</stp>
        <tr r="BS398" s="7"/>
      </tp>
      <tp t="s">
        <v>#N/A Error:User does not have access</v>
        <stp/>
        <stp>##V3_BCURVESTRIPV12</stp>
        <stp>[PortfolioDaily Data.xlsx]DF Curve!R428C44</stp>
        <stp>S23</stp>
        <stp>Curvedate</stp>
        <stp>44868</stp>
        <tr r="AR428" s="7"/>
      </tp>
      <tp t="s">
        <v>#N/A Error:User does not have access</v>
        <stp/>
        <stp>##V3_BCURVESTRIPV12</stp>
        <stp>[PortfolioDaily Data.xlsx]DF Curve!R389C45</stp>
        <stp>S23</stp>
        <stp>Curvedate</stp>
        <stp>44813</stp>
        <tr r="AS389" s="7"/>
      </tp>
      <tp t="s">
        <v>#N/A Error:User does not have access</v>
        <stp/>
        <stp>##V3_BCURVESTRIPV12</stp>
        <stp>[PortfolioDaily Data.xlsx]DF Curve!R399C70</stp>
        <stp>S23</stp>
        <stp>Curvedate</stp>
        <stp>44827</stp>
        <tr r="BR399" s="7"/>
      </tp>
      <tp t="s">
        <v>#N/A Error:User does not have access</v>
        <stp/>
        <stp>##V3_BCURVESTRIPV12</stp>
        <stp>[PortfolioDaily Data.xlsx]DF Curve!R429C45</stp>
        <stp>S23</stp>
        <stp>Curvedate</stp>
        <stp>44869</stp>
        <tr r="AS429" s="7"/>
      </tp>
      <tp t="s">
        <v>#N/A Error:User does not have access</v>
        <stp/>
        <stp>##V3_BCURVESTRIPV12</stp>
        <stp>[PortfolioDaily Data.xlsx]DF Curve!R382C51</stp>
        <stp>S23</stp>
        <stp>Curvedate</stp>
        <stp>44804</stp>
        <tr r="AY382" s="7"/>
      </tp>
      <tp t="s">
        <v>#N/A Error:User does not have access</v>
        <stp/>
        <stp>##V3_BCURVESTRIPV12</stp>
        <stp>[PortfolioDaily Data.xlsx]DF Curve!R383C50</stp>
        <stp>S23</stp>
        <stp>Curvedate</stp>
        <stp>44805</stp>
        <tr r="AX383" s="7"/>
      </tp>
      <tp t="s">
        <v>#N/A Error:User does not have access</v>
        <stp/>
        <stp>##V3_BCURVESTRIPV12</stp>
        <stp>[PortfolioDaily Data.xlsx]DF Curve!R380C57</stp>
        <stp>S23</stp>
        <stp>Curvedate</stp>
        <stp>44802</stp>
        <tr r="BE380" s="7"/>
      </tp>
      <tp t="s">
        <v>#N/A Error:User does not have access</v>
        <stp/>
        <stp>##V3_BCURVESTRIPV12</stp>
        <stp>[PortfolioDaily Data.xlsx]DF Curve!R390C42</stp>
        <stp>S23</stp>
        <stp>Curvedate</stp>
        <stp>44816</stp>
        <tr r="AP390" s="7"/>
      </tp>
      <tp t="s">
        <v>#N/A Error:User does not have access</v>
        <stp/>
        <stp>##V3_BCURVESTRIPV12</stp>
        <stp>[PortfolioDaily Data.xlsx]DF Curve!R410C68</stp>
        <stp>S23</stp>
        <stp>Curvedate</stp>
        <stp>44844</stp>
        <tr r="BP410" s="7"/>
      </tp>
      <tp t="s">
        <v>#N/A Error:User does not have access</v>
        <stp/>
        <stp>##V3_BCURVESTRIPV12</stp>
        <stp>[PortfolioDaily Data.xlsx]DF Curve!R420C77</stp>
        <stp>S23</stp>
        <stp>Curvedate</stp>
        <stp>44858</stp>
        <tr r="BY420" s="7"/>
      </tp>
      <tp t="s">
        <v>#N/A Error:User does not have access</v>
        <stp/>
        <stp>##V3_BCURVESTRIPV12</stp>
        <stp>[PortfolioDaily Data.xlsx]DF Curve!R381C56</stp>
        <stp>S23</stp>
        <stp>Curvedate</stp>
        <stp>44803</stp>
        <tr r="BD381" s="7"/>
      </tp>
      <tp t="s">
        <v>#N/A Error:User does not have access</v>
        <stp/>
        <stp>##V3_BCURVESTRIPV12</stp>
        <stp>[PortfolioDaily Data.xlsx]DF Curve!R391C43</stp>
        <stp>S23</stp>
        <stp>Curvedate</stp>
        <stp>44817</stp>
        <tr r="AQ391" s="7"/>
      </tp>
      <tp t="s">
        <v>#N/A Error:User does not have access</v>
        <stp/>
        <stp>##V3_BCURVESTRIPV12</stp>
        <stp>[PortfolioDaily Data.xlsx]DF Curve!R411C69</stp>
        <stp>S23</stp>
        <stp>Curvedate</stp>
        <stp>44845</stp>
        <tr r="BQ411" s="7"/>
      </tp>
      <tp t="s">
        <v>#N/A Error:User does not have access</v>
        <stp/>
        <stp>##V3_BCURVESTRIPV12</stp>
        <stp>[PortfolioDaily Data.xlsx]DF Curve!R421C76</stp>
        <stp>S23</stp>
        <stp>Curvedate</stp>
        <stp>44859</stp>
        <tr r="BX421" s="7"/>
      </tp>
      <tp t="s">
        <v>#N/A Error:User does not have access</v>
        <stp/>
        <stp>##V3_BCURVESTRIPV12</stp>
        <stp>[PortfolioDaily Data.xlsx]DF Curve!R386C45</stp>
        <stp>S23</stp>
        <stp>Curvedate</stp>
        <stp>44810</stp>
        <tr r="AS386" s="7"/>
      </tp>
      <tp t="s">
        <v>#N/A Error:User does not have access</v>
        <stp/>
        <stp>##V3_BCURVESTRIPV12</stp>
        <stp>[PortfolioDaily Data.xlsx]DF Curve!R396C70</stp>
        <stp>S23</stp>
        <stp>Curvedate</stp>
        <stp>44824</stp>
        <tr r="BR396" s="7"/>
      </tp>
      <tp t="s">
        <v>#N/A Error:User does not have access</v>
        <stp/>
        <stp>##V3_BCURVESTRIPV12</stp>
        <stp>[PortfolioDaily Data.xlsx]DF Curve!R406C15</stp>
        <stp>S23</stp>
        <stp>Curvedate</stp>
        <stp>44838</stp>
        <tr r="O406" s="7"/>
      </tp>
      <tp t="s">
        <v>#N/A Error:User does not have access</v>
        <stp/>
        <stp>##V3_BCURVESTRIPV12</stp>
        <stp>[PortfolioDaily Data.xlsx]DF Curve!R426C49</stp>
        <stp>S23</stp>
        <stp>Curvedate</stp>
        <stp>44866</stp>
        <tr r="AW426" s="7"/>
      </tp>
      <tp t="s">
        <v>#N/A Error:User does not have access</v>
        <stp/>
        <stp>##V3_BCURVESTRIPV12</stp>
        <stp>[PortfolioDaily Data.xlsx]DF Curve!R387C44</stp>
        <stp>S23</stp>
        <stp>Curvedate</stp>
        <stp>44811</stp>
        <tr r="AR387" s="7"/>
      </tp>
      <tp t="s">
        <v>#N/A Error:User does not have access</v>
        <stp/>
        <stp>##V3_BCURVESTRIPV12</stp>
        <stp>[PortfolioDaily Data.xlsx]DF Curve!R397C71</stp>
        <stp>S23</stp>
        <stp>Curvedate</stp>
        <stp>44825</stp>
        <tr r="BS397" s="7"/>
      </tp>
      <tp t="s">
        <v>#N/A Error:User does not have access</v>
        <stp/>
        <stp>##V3_BCURVESTRIPV12</stp>
        <stp>[PortfolioDaily Data.xlsx]DF Curve!R407C14</stp>
        <stp>S23</stp>
        <stp>Curvedate</stp>
        <stp>44839</stp>
        <tr r="N407" s="7"/>
      </tp>
      <tp t="s">
        <v>#N/A Error:User does not have access</v>
        <stp/>
        <stp>##V3_BCURVESTRIPV12</stp>
        <stp>[PortfolioDaily Data.xlsx]DF Curve!R427C48</stp>
        <stp>S23</stp>
        <stp>Curvedate</stp>
        <stp>44867</stp>
        <tr r="AV427" s="7"/>
      </tp>
      <tp t="s">
        <v>#N/A Error:User does not have access</v>
        <stp/>
        <stp>##V3_BCURVESTRIPV12</stp>
        <stp>[PortfolioDaily Data.xlsx]DF Curve!R384C53</stp>
        <stp>S23</stp>
        <stp>Curvedate</stp>
        <stp>44806</stp>
        <tr r="BA384" s="7"/>
      </tp>
      <tp t="s">
        <v>#N/A Error:User does not have access</v>
        <stp/>
        <stp>##V3_BCURVESTRIPV12</stp>
        <stp>[PortfolioDaily Data.xlsx]DF Curve!R394C74</stp>
        <stp>S23</stp>
        <stp>Curvedate</stp>
        <stp>44820</stp>
        <tr r="BV394" s="7"/>
      </tp>
      <tp t="s">
        <v>#N/A Error:User does not have access</v>
        <stp/>
        <stp>##V3_BCURVESTRIPV12</stp>
        <stp>[PortfolioDaily Data.xlsx]DF Curve!R404C19</stp>
        <stp>S23</stp>
        <stp>Curvedate</stp>
        <stp>44834</stp>
        <tr r="S404" s="7"/>
      </tp>
      <tp t="s">
        <v>#N/A Error:User does not have access</v>
        <stp/>
        <stp>##V3_BCURVESTRIPV12</stp>
        <stp>[PortfolioDaily Data.xlsx]DF Curve!R414C64</stp>
        <stp>S23</stp>
        <stp>Curvedate</stp>
        <stp>44848</stp>
        <tr r="BL414" s="7"/>
      </tp>
      <tp t="s">
        <v>#N/A Error:User does not have access</v>
        <stp/>
        <stp>##V3_BCURVESTRIPV12</stp>
        <stp>[PortfolioDaily Data.xlsx]DF Curve!R434C58</stp>
        <stp>S23</stp>
        <stp>Curvedate</stp>
        <stp>44876</stp>
        <tr r="BF434" s="7"/>
      </tp>
      <tp t="s">
        <v>#N/A Error:User does not have access</v>
        <stp/>
        <stp>##V3_BCURVESTRIPV12</stp>
        <stp>[PortfolioDaily Data.xlsx]DF Curve!R395C77</stp>
        <stp>S23</stp>
        <stp>Curvedate</stp>
        <stp>44823</stp>
        <tr r="BY395" s="7"/>
      </tp>
      <tp t="s">
        <v>#N/A Error:User does not have access</v>
        <stp/>
        <stp>##V3_BCURVESTRIPV12</stp>
        <stp>[PortfolioDaily Data.xlsx]DF Curve!R435C57</stp>
        <stp>S23</stp>
        <stp>Curvedate</stp>
        <stp>44879</stp>
        <tr r="BE435" s="7"/>
      </tp>
      <tp t="s">
        <v>#N/A Error:User does not have access</v>
        <stp/>
        <stp>##V3_BCURVESTRIPV12</stp>
        <stp>[PortfolioDaily Data.xlsx]DF Curve!R388C47</stp>
        <stp>S23</stp>
        <stp>Curvedate</stp>
        <stp>44812</stp>
        <tr r="AU388" s="7"/>
      </tp>
      <tp t="s">
        <v>#N/A Error:User does not have access</v>
        <stp/>
        <stp>##V3_BCURVESTRIPV12</stp>
        <stp>[PortfolioDaily Data.xlsx]DF Curve!R398C72</stp>
        <stp>S23</stp>
        <stp>Curvedate</stp>
        <stp>44826</stp>
        <tr r="BT398" s="7"/>
      </tp>
      <tp t="s">
        <v>#N/A Error:User does not have access</v>
        <stp/>
        <stp>##V3_BCURVESTRIPV12</stp>
        <stp>[PortfolioDaily Data.xlsx]DF Curve!R418C78</stp>
        <stp>S23</stp>
        <stp>Curvedate</stp>
        <stp>44854</stp>
        <tr r="BZ418" s="7"/>
      </tp>
      <tp t="s">
        <v>#N/A Error:User does not have access</v>
        <stp/>
        <stp>##V3_BCURVESTRIPV12</stp>
        <stp>[PortfolioDaily Data.xlsx]DF Curve!R428C47</stp>
        <stp>S23</stp>
        <stp>Curvedate</stp>
        <stp>44868</stp>
        <tr r="AU428" s="7"/>
      </tp>
      <tp t="s">
        <v>#N/A Error:User does not have access</v>
        <stp/>
        <stp>##V3_BCURVESTRIPV12</stp>
        <stp>[PortfolioDaily Data.xlsx]DF Curve!R389C46</stp>
        <stp>S23</stp>
        <stp>Curvedate</stp>
        <stp>44813</stp>
        <tr r="AT389" s="7"/>
      </tp>
      <tp t="s">
        <v>#N/A Error:User does not have access</v>
        <stp/>
        <stp>##V3_BCURVESTRIPV12</stp>
        <stp>[PortfolioDaily Data.xlsx]DF Curve!R399C73</stp>
        <stp>S23</stp>
        <stp>Curvedate</stp>
        <stp>44827</stp>
        <tr r="BU399" s="7"/>
      </tp>
      <tp t="s">
        <v>#N/A Error:User does not have access</v>
        <stp/>
        <stp>##V3_BCURVESTRIPV12</stp>
        <stp>[PortfolioDaily Data.xlsx]DF Curve!R419C79</stp>
        <stp>S23</stp>
        <stp>Curvedate</stp>
        <stp>44855</stp>
        <tr r="CA419" s="7"/>
      </tp>
      <tp t="s">
        <v>#N/A Error:User does not have access</v>
        <stp/>
        <stp>##V3_BCURVESTRIPV12</stp>
        <stp>[PortfolioDaily Data.xlsx]DF Curve!R429C46</stp>
        <stp>S23</stp>
        <stp>Curvedate</stp>
        <stp>44869</stp>
        <tr r="AT429" s="7"/>
      </tp>
      <tp t="s">
        <v>#N/A Error:User does not have access</v>
        <stp/>
        <stp>##V3_BCURVESTRIPV12</stp>
        <stp>[PortfolioDaily Data.xlsx]DF Curve!R382C50</stp>
        <stp>S23</stp>
        <stp>Curvedate</stp>
        <stp>44804</stp>
        <tr r="AX382" s="7"/>
      </tp>
      <tp t="s">
        <v>#N/A Error:User does not have access</v>
        <stp/>
        <stp>##V3_BCURVESTRIPV12</stp>
        <stp>[PortfolioDaily Data.xlsx]DF Curve!R383C51</stp>
        <stp>S23</stp>
        <stp>Curvedate</stp>
        <stp>44805</stp>
        <tr r="AY383" s="7"/>
      </tp>
      <tp t="s">
        <v>#N/A Error:User does not have access</v>
        <stp/>
        <stp>##V3_BCURVESTRIPV12</stp>
        <stp>[PortfolioDaily Data.xlsx]DF Curve!R380C56</stp>
        <stp>S23</stp>
        <stp>Curvedate</stp>
        <stp>44802</stp>
        <tr r="BD380" s="7"/>
      </tp>
      <tp t="s">
        <v>#N/A Error:User does not have access</v>
        <stp/>
        <stp>##V3_BCURVESTRIPV12</stp>
        <stp>[PortfolioDaily Data.xlsx]DF Curve!R390C43</stp>
        <stp>S23</stp>
        <stp>Curvedate</stp>
        <stp>44816</stp>
        <tr r="AQ390" s="7"/>
      </tp>
      <tp t="s">
        <v>#N/A Error:User does not have access</v>
        <stp/>
        <stp>##V3_BCURVESTRIPV12</stp>
        <stp>[PortfolioDaily Data.xlsx]DF Curve!R410C69</stp>
        <stp>S23</stp>
        <stp>Curvedate</stp>
        <stp>44844</stp>
        <tr r="BQ410" s="7"/>
      </tp>
      <tp t="s">
        <v>#N/A Error:User does not have access</v>
        <stp/>
        <stp>##V3_BCURVESTRIPV12</stp>
        <stp>[PortfolioDaily Data.xlsx]DF Curve!R420C76</stp>
        <stp>S23</stp>
        <stp>Curvedate</stp>
        <stp>44858</stp>
        <tr r="BX420" s="7"/>
      </tp>
      <tp t="s">
        <v>#N/A Error:User does not have access</v>
        <stp/>
        <stp>##V3_BCURVESTRIPV12</stp>
        <stp>[PortfolioDaily Data.xlsx]DF Curve!R381C57</stp>
        <stp>S23</stp>
        <stp>Curvedate</stp>
        <stp>44803</stp>
        <tr r="BE381" s="7"/>
      </tp>
      <tp t="s">
        <v>#N/A Error:User does not have access</v>
        <stp/>
        <stp>##V3_BCURVESTRIPV12</stp>
        <stp>[PortfolioDaily Data.xlsx]DF Curve!R391C42</stp>
        <stp>S23</stp>
        <stp>Curvedate</stp>
        <stp>44817</stp>
        <tr r="AP391" s="7"/>
      </tp>
      <tp t="s">
        <v>#N/A Error:User does not have access</v>
        <stp/>
        <stp>##V3_BCURVESTRIPV12</stp>
        <stp>[PortfolioDaily Data.xlsx]DF Curve!R411C68</stp>
        <stp>S23</stp>
        <stp>Curvedate</stp>
        <stp>44845</stp>
        <tr r="BP411" s="7"/>
      </tp>
      <tp t="s">
        <v>#N/A Error:User does not have access</v>
        <stp/>
        <stp>##V3_BCURVESTRIPV12</stp>
        <stp>[PortfolioDaily Data.xlsx]DF Curve!R421C77</stp>
        <stp>S23</stp>
        <stp>Curvedate</stp>
        <stp>44859</stp>
        <tr r="BY421" s="7"/>
      </tp>
      <tp t="s">
        <v>#N/A Error:User does not have access</v>
        <stp/>
        <stp>##V3_BCURVESTRIPV12</stp>
        <stp>[PortfolioDaily Data.xlsx]DF Curve!R386C44</stp>
        <stp>S23</stp>
        <stp>Curvedate</stp>
        <stp>44810</stp>
        <tr r="AR386" s="7"/>
      </tp>
      <tp t="s">
        <v>#N/A Error:User does not have access</v>
        <stp/>
        <stp>##V3_BCURVESTRIPV12</stp>
        <stp>[PortfolioDaily Data.xlsx]DF Curve!R396C71</stp>
        <stp>S23</stp>
        <stp>Curvedate</stp>
        <stp>44824</stp>
        <tr r="BS396" s="7"/>
      </tp>
      <tp t="s">
        <v>#N/A Error:User does not have access</v>
        <stp/>
        <stp>##V3_BCURVESTRIPV12</stp>
        <stp>[PortfolioDaily Data.xlsx]DF Curve!R406C14</stp>
        <stp>S23</stp>
        <stp>Curvedate</stp>
        <stp>44838</stp>
        <tr r="N406" s="7"/>
      </tp>
      <tp t="s">
        <v>#N/A Error:User does not have access</v>
        <stp/>
        <stp>##V3_BCURVESTRIPV12</stp>
        <stp>[PortfolioDaily Data.xlsx]DF Curve!R426C48</stp>
        <stp>S23</stp>
        <stp>Curvedate</stp>
        <stp>44866</stp>
        <tr r="AV426" s="7"/>
      </tp>
      <tp t="s">
        <v>#N/A Error:User does not have access</v>
        <stp/>
        <stp>##V3_BCURVESTRIPV12</stp>
        <stp>[PortfolioDaily Data.xlsx]DF Curve!R387C45</stp>
        <stp>S23</stp>
        <stp>Curvedate</stp>
        <stp>44811</stp>
        <tr r="AS387" s="7"/>
      </tp>
      <tp t="s">
        <v>#N/A Error:User does not have access</v>
        <stp/>
        <stp>##V3_BCURVESTRIPV12</stp>
        <stp>[PortfolioDaily Data.xlsx]DF Curve!R397C70</stp>
        <stp>S23</stp>
        <stp>Curvedate</stp>
        <stp>44825</stp>
        <tr r="BR397" s="7"/>
      </tp>
      <tp t="s">
        <v>#N/A Error:User does not have access</v>
        <stp/>
        <stp>##V3_BCURVESTRIPV12</stp>
        <stp>[PortfolioDaily Data.xlsx]DF Curve!R407C15</stp>
        <stp>S23</stp>
        <stp>Curvedate</stp>
        <stp>44839</stp>
        <tr r="O407" s="7"/>
      </tp>
      <tp t="s">
        <v>#N/A Error:User does not have access</v>
        <stp/>
        <stp>##V3_BCURVESTRIPV12</stp>
        <stp>[PortfolioDaily Data.xlsx]DF Curve!R427C49</stp>
        <stp>S23</stp>
        <stp>Curvedate</stp>
        <stp>44867</stp>
        <tr r="AW427" s="7"/>
      </tp>
      <tp t="s">
        <v>#N/A Error:User does not have access</v>
        <stp/>
        <stp>##V3_BCURVESTRIPV12</stp>
        <stp>[PortfolioDaily Data.xlsx]DF Curve!R384C52</stp>
        <stp>S23</stp>
        <stp>Curvedate</stp>
        <stp>44806</stp>
        <tr r="AZ384" s="7"/>
      </tp>
      <tp t="s">
        <v>#N/A Error:User does not have access</v>
        <stp/>
        <stp>##V3_BCURVESTRIPV12</stp>
        <stp>[PortfolioDaily Data.xlsx]DF Curve!R394C75</stp>
        <stp>S23</stp>
        <stp>Curvedate</stp>
        <stp>44820</stp>
        <tr r="BW394" s="7"/>
      </tp>
      <tp t="s">
        <v>#N/A Error:User does not have access</v>
        <stp/>
        <stp>##V3_BCURVESTRIPV12</stp>
        <stp>[PortfolioDaily Data.xlsx]DF Curve!R404C18</stp>
        <stp>S23</stp>
        <stp>Curvedate</stp>
        <stp>44834</stp>
        <tr r="R404" s="7"/>
      </tp>
      <tp t="s">
        <v>#N/A Error:User does not have access</v>
        <stp/>
        <stp>##V3_BCURVESTRIPV12</stp>
        <stp>[PortfolioDaily Data.xlsx]DF Curve!R414C65</stp>
        <stp>S23</stp>
        <stp>Curvedate</stp>
        <stp>44848</stp>
        <tr r="BM414" s="7"/>
      </tp>
      <tp t="s">
        <v>#N/A Error:User does not have access</v>
        <stp/>
        <stp>##V3_BCURVESTRIPV12</stp>
        <stp>[PortfolioDaily Data.xlsx]DF Curve!R434C59</stp>
        <stp>S23</stp>
        <stp>Curvedate</stp>
        <stp>44876</stp>
        <tr r="BG434" s="7"/>
      </tp>
      <tp t="s">
        <v>#N/A Error:User does not have access</v>
        <stp/>
        <stp>##V3_BCURVESTRIPV12</stp>
        <stp>[PortfolioDaily Data.xlsx]DF Curve!R395C76</stp>
        <stp>S23</stp>
        <stp>Curvedate</stp>
        <stp>44823</stp>
        <tr r="BX395" s="7"/>
      </tp>
      <tp t="s">
        <v>#N/A Error:User does not have access</v>
        <stp/>
        <stp>##V3_BCURVESTRIPV12</stp>
        <stp>[PortfolioDaily Data.xlsx]DF Curve!R435C56</stp>
        <stp>S23</stp>
        <stp>Curvedate</stp>
        <stp>44879</stp>
        <tr r="BD435" s="7"/>
      </tp>
      <tp t="s">
        <v>#N/A Error:User does not have access</v>
        <stp/>
        <stp>##V3_BCURVESTRIPV12</stp>
        <stp>[PortfolioDaily Data.xlsx]DF Curve!R388C46</stp>
        <stp>S23</stp>
        <stp>Curvedate</stp>
        <stp>44812</stp>
        <tr r="AT388" s="7"/>
      </tp>
      <tp t="s">
        <v>#N/A Error:User does not have access</v>
        <stp/>
        <stp>##V3_BCURVESTRIPV12</stp>
        <stp>[PortfolioDaily Data.xlsx]DF Curve!R398C73</stp>
        <stp>S23</stp>
        <stp>Curvedate</stp>
        <stp>44826</stp>
        <tr r="BU398" s="7"/>
      </tp>
      <tp t="s">
        <v>#N/A Error:User does not have access</v>
        <stp/>
        <stp>##V3_BCURVESTRIPV12</stp>
        <stp>[PortfolioDaily Data.xlsx]DF Curve!R418C79</stp>
        <stp>S23</stp>
        <stp>Curvedate</stp>
        <stp>44854</stp>
        <tr r="CA418" s="7"/>
      </tp>
      <tp t="s">
        <v>#N/A Error:User does not have access</v>
        <stp/>
        <stp>##V3_BCURVESTRIPV12</stp>
        <stp>[PortfolioDaily Data.xlsx]DF Curve!R428C46</stp>
        <stp>S23</stp>
        <stp>Curvedate</stp>
        <stp>44868</stp>
        <tr r="AT428" s="7"/>
      </tp>
      <tp t="s">
        <v>#N/A Error:User does not have access</v>
        <stp/>
        <stp>##V3_BCURVESTRIPV12</stp>
        <stp>[PortfolioDaily Data.xlsx]DF Curve!R389C47</stp>
        <stp>S23</stp>
        <stp>Curvedate</stp>
        <stp>44813</stp>
        <tr r="AU389" s="7"/>
      </tp>
      <tp t="s">
        <v>#N/A Error:User does not have access</v>
        <stp/>
        <stp>##V3_BCURVESTRIPV12</stp>
        <stp>[PortfolioDaily Data.xlsx]DF Curve!R399C72</stp>
        <stp>S23</stp>
        <stp>Curvedate</stp>
        <stp>44827</stp>
        <tr r="BT399" s="7"/>
      </tp>
      <tp t="s">
        <v>#N/A Error:User does not have access</v>
        <stp/>
        <stp>##V3_BCURVESTRIPV12</stp>
        <stp>[PortfolioDaily Data.xlsx]DF Curve!R419C78</stp>
        <stp>S23</stp>
        <stp>Curvedate</stp>
        <stp>44855</stp>
        <tr r="BZ419" s="7"/>
      </tp>
      <tp t="s">
        <v>#N/A Error:User does not have access</v>
        <stp/>
        <stp>##V3_BCURVESTRIPV12</stp>
        <stp>[PortfolioDaily Data.xlsx]DF Curve!R429C47</stp>
        <stp>S23</stp>
        <stp>Curvedate</stp>
        <stp>44869</stp>
        <tr r="AU429" s="7"/>
      </tp>
      <tp t="s">
        <v>#N/A Error:User does not have access</v>
        <stp/>
        <stp>##V3_BCURVESTRIPV12</stp>
        <stp>[PortfolioDaily Data.xlsx]DF Curve!R392C42</stp>
        <stp>S23</stp>
        <stp>Curvedate</stp>
        <stp>44818</stp>
        <tr r="AP392" s="7"/>
      </tp>
      <tp t="s">
        <v>#N/A Error:User does not have access</v>
        <stp/>
        <stp>##V3_BCURVESTRIPV12</stp>
        <stp>[PortfolioDaily Data.xlsx]DF Curve!R402C11</stp>
        <stp>S23</stp>
        <stp>Curvedate</stp>
        <stp>44832</stp>
        <tr r="K402" s="7"/>
      </tp>
      <tp t="s">
        <v>#N/A Error:User does not have access</v>
        <stp/>
        <stp>##V3_BCURVESTRIPV12</stp>
        <stp>[PortfolioDaily Data.xlsx]DF Curve!R412C64</stp>
        <stp>S23</stp>
        <stp>Curvedate</stp>
        <stp>44846</stp>
        <tr r="BL412" s="7"/>
      </tp>
      <tp t="s">
        <v>#N/A Error:User does not have access</v>
        <stp/>
        <stp>##V3_BCURVESTRIPV12</stp>
        <stp>[PortfolioDaily Data.xlsx]DF Curve!R422C41</stp>
        <stp>S23</stp>
        <stp>Curvedate</stp>
        <stp>44860</stp>
        <tr r="AO422" s="7"/>
      </tp>
      <tp t="s">
        <v>#N/A Error:User does not have access</v>
        <stp/>
        <stp>##V3_BCURVESTRIPV12</stp>
        <stp>[PortfolioDaily Data.xlsx]DF Curve!R432C54</stp>
        <stp>S23</stp>
        <stp>Curvedate</stp>
        <stp>44874</stp>
        <tr r="BB432" s="7"/>
      </tp>
      <tp t="s">
        <v>#N/A Error:User does not have access</v>
        <stp/>
        <stp>##V3_BCURVESTRIPV12</stp>
        <stp>[PortfolioDaily Data.xlsx]DF Curve!R393C43</stp>
        <stp>S23</stp>
        <stp>Curvedate</stp>
        <stp>44819</stp>
        <tr r="AQ393" s="7"/>
      </tp>
      <tp t="s">
        <v>#N/A Error:User does not have access</v>
        <stp/>
        <stp>##V3_BCURVESTRIPV12</stp>
        <stp>[PortfolioDaily Data.xlsx]DF Curve!R403C10</stp>
        <stp>S23</stp>
        <stp>Curvedate</stp>
        <stp>44833</stp>
        <tr r="J403" s="7"/>
      </tp>
      <tp t="s">
        <v>#N/A Error:User does not have access</v>
        <stp/>
        <stp>##V3_BCURVESTRIPV12</stp>
        <stp>[PortfolioDaily Data.xlsx]DF Curve!R413C65</stp>
        <stp>S23</stp>
        <stp>Curvedate</stp>
        <stp>44847</stp>
        <tr r="BM413" s="7"/>
      </tp>
      <tp t="s">
        <v>#N/A Error:User does not have access</v>
        <stp/>
        <stp>##V3_BCURVESTRIPV12</stp>
        <stp>[PortfolioDaily Data.xlsx]DF Curve!R423C40</stp>
        <stp>S23</stp>
        <stp>Curvedate</stp>
        <stp>44861</stp>
        <tr r="AN423" s="7"/>
      </tp>
      <tp t="s">
        <v>#N/A Error:User does not have access</v>
        <stp/>
        <stp>##V3_BCURVESTRIPV12</stp>
        <stp>[PortfolioDaily Data.xlsx]DF Curve!R433C55</stp>
        <stp>S23</stp>
        <stp>Curvedate</stp>
        <stp>44875</stp>
        <tr r="BC433" s="7"/>
      </tp>
      <tp t="s">
        <v>#N/A Error:User does not have access</v>
        <stp/>
        <stp>##V3_BCURVESTRIPV12</stp>
        <stp>[PortfolioDaily Data.xlsx]DF Curve!R380C59</stp>
        <stp>S23</stp>
        <stp>Curvedate</stp>
        <stp>44802</stp>
        <tr r="BG380" s="7"/>
      </tp>
      <tp t="s">
        <v>#N/A Error:User does not have access</v>
        <stp/>
        <stp>##V3_BCURVESTRIPV12</stp>
        <stp>[PortfolioDaily Data.xlsx]DF Curve!R400C13</stp>
        <stp>S23</stp>
        <stp>Curvedate</stp>
        <stp>44830</stp>
        <tr r="M400" s="7"/>
      </tp>
      <tp t="s">
        <v>#N/A Error:User does not have access</v>
        <stp/>
        <stp>##V3_BCURVESTRIPV12</stp>
        <stp>[PortfolioDaily Data.xlsx]DF Curve!R410C66</stp>
        <stp>S23</stp>
        <stp>Curvedate</stp>
        <stp>44844</stp>
        <tr r="BN410" s="7"/>
      </tp>
      <tp t="s">
        <v>#N/A Error:User does not have access</v>
        <stp/>
        <stp>##V3_BCURVESTRIPV12</stp>
        <stp>[PortfolioDaily Data.xlsx]DF Curve!R420C79</stp>
        <stp>S23</stp>
        <stp>Curvedate</stp>
        <stp>44858</stp>
        <tr r="CA420" s="7"/>
      </tp>
      <tp t="s">
        <v>#N/A Error:User does not have access</v>
        <stp/>
        <stp>##V3_BCURVESTRIPV12</stp>
        <stp>[PortfolioDaily Data.xlsx]DF Curve!R430C52</stp>
        <stp>S23</stp>
        <stp>Curvedate</stp>
        <stp>44872</stp>
        <tr r="AZ430" s="7"/>
      </tp>
      <tp t="s">
        <v>#N/A Error:User does not have access</v>
        <stp/>
        <stp>##V3_BCURVESTRIPV12</stp>
        <stp>[PortfolioDaily Data.xlsx]DF Curve!R381C58</stp>
        <stp>S23</stp>
        <stp>Curvedate</stp>
        <stp>44803</stp>
        <tr r="BF381" s="7"/>
      </tp>
      <tp t="s">
        <v>#N/A Error:User does not have access</v>
        <stp/>
        <stp>##V3_BCURVESTRIPV12</stp>
        <stp>[PortfolioDaily Data.xlsx]DF Curve!R401C12</stp>
        <stp>S23</stp>
        <stp>Curvedate</stp>
        <stp>44831</stp>
        <tr r="L401" s="7"/>
      </tp>
      <tp t="s">
        <v>#N/A Error:User does not have access</v>
        <stp/>
        <stp>##V3_BCURVESTRIPV12</stp>
        <stp>[PortfolioDaily Data.xlsx]DF Curve!R411C67</stp>
        <stp>S23</stp>
        <stp>Curvedate</stp>
        <stp>44845</stp>
        <tr r="BO411" s="7"/>
      </tp>
      <tp t="s">
        <v>#N/A Error:User does not have access</v>
        <stp/>
        <stp>##V3_BCURVESTRIPV12</stp>
        <stp>[PortfolioDaily Data.xlsx]DF Curve!R421C78</stp>
        <stp>S23</stp>
        <stp>Curvedate</stp>
        <stp>44859</stp>
        <tr r="BZ421" s="7"/>
      </tp>
      <tp t="s">
        <v>#N/A Error:User does not have access</v>
        <stp/>
        <stp>##V3_BCURVESTRIPV12</stp>
        <stp>[PortfolioDaily Data.xlsx]DF Curve!R431C53</stp>
        <stp>S23</stp>
        <stp>Curvedate</stp>
        <stp>44873</stp>
        <tr r="BA431" s="7"/>
      </tp>
      <tp t="s">
        <v>#N/A Error:User does not have access</v>
        <stp/>
        <stp>##V3_BCURVESTRIPV12</stp>
        <stp>[PortfolioDaily Data.xlsx]DF Curve!R416C70</stp>
        <stp>S23</stp>
        <stp>Curvedate</stp>
        <stp>44852</stp>
        <tr r="BR416" s="7"/>
      </tp>
      <tp t="s">
        <v>#N/A Error:User does not have access</v>
        <stp/>
        <stp>##V3_BCURVESTRIPV12</stp>
        <stp>[PortfolioDaily Data.xlsx]DF Curve!R426C47</stp>
        <stp>S23</stp>
        <stp>Curvedate</stp>
        <stp>44866</stp>
        <tr r="AU426" s="7"/>
      </tp>
      <tp t="s">
        <v>#N/A Error:User does not have access</v>
        <stp/>
        <stp>##V3_BCURVESTRIPV12</stp>
        <stp>[PortfolioDaily Data.xlsx]DF Curve!R417C71</stp>
        <stp>S23</stp>
        <stp>Curvedate</stp>
        <stp>44853</stp>
        <tr r="BS417" s="7"/>
      </tp>
      <tp t="s">
        <v>#N/A Error:User does not have access</v>
        <stp/>
        <stp>##V3_BCURVESTRIPV12</stp>
        <stp>[PortfolioDaily Data.xlsx]DF Curve!R427C46</stp>
        <stp>S23</stp>
        <stp>Curvedate</stp>
        <stp>44867</stp>
        <tr r="AT427" s="7"/>
      </tp>
      <tp t="s">
        <v>#N/A Error:User does not have access</v>
        <stp/>
        <stp>##V3_BCURVESTRIPV12</stp>
        <stp>[PortfolioDaily Data.xlsx]DF Curve!R404C17</stp>
        <stp>S23</stp>
        <stp>Curvedate</stp>
        <stp>44834</stp>
        <tr r="Q404" s="7"/>
      </tp>
      <tp t="s">
        <v>#N/A Error:User does not have access</v>
        <stp/>
        <stp>##V3_BCURVESTRIPV12</stp>
        <stp>[PortfolioDaily Data.xlsx]DF Curve!R424C43</stp>
        <stp>S23</stp>
        <stp>Curvedate</stp>
        <stp>44862</stp>
        <tr r="AQ424" s="7"/>
      </tp>
      <tp t="s">
        <v>#N/A Error:User does not have access</v>
        <stp/>
        <stp>##V3_BCURVESTRIPV12</stp>
        <stp>[PortfolioDaily Data.xlsx]DF Curve!R434C56</stp>
        <stp>S23</stp>
        <stp>Curvedate</stp>
        <stp>44876</stp>
        <tr r="BD434" s="7"/>
      </tp>
      <tp t="s">
        <v>#N/A Error:User does not have access</v>
        <stp/>
        <stp>##V3_BCURVESTRIPV12</stp>
        <stp>[PortfolioDaily Data.xlsx]DF Curve!R385C52</stp>
        <stp>S23</stp>
        <stp>Curvedate</stp>
        <stp>44809</stp>
        <tr r="AZ385" s="7"/>
      </tp>
      <tp t="s">
        <v>#N/A Error:User does not have access</v>
        <stp/>
        <stp>##V3_BCURVESTRIPV12</stp>
        <stp>[PortfolioDaily Data.xlsx]DF Curve!R395C79</stp>
        <stp>S23</stp>
        <stp>Curvedate</stp>
        <stp>44823</stp>
        <tr r="CA395" s="7"/>
      </tp>
      <tp t="s">
        <v>#N/A Error:User does not have access</v>
        <stp/>
        <stp>##V3_BCURVESTRIPV12</stp>
        <stp>[PortfolioDaily Data.xlsx]DF Curve!R405C14</stp>
        <stp>S23</stp>
        <stp>Curvedate</stp>
        <stp>44837</stp>
        <tr r="N405" s="7"/>
      </tp>
      <tp t="s">
        <v>#N/A Error:User does not have access</v>
        <stp/>
        <stp>##V3_BCURVESTRIPV12</stp>
        <stp>[PortfolioDaily Data.xlsx]DF Curve!R415C73</stp>
        <stp>S23</stp>
        <stp>Curvedate</stp>
        <stp>44851</stp>
        <tr r="BU415" s="7"/>
      </tp>
      <tp t="s">
        <v>#N/A Error:User does not have access</v>
        <stp/>
        <stp>##V3_BCURVESTRIPV12</stp>
        <stp>[PortfolioDaily Data.xlsx]DF Curve!R425C44</stp>
        <stp>S23</stp>
        <stp>Curvedate</stp>
        <stp>44865</stp>
        <tr r="AR425" s="7"/>
      </tp>
      <tp t="s">
        <v>#N/A Error:User does not have access</v>
        <stp/>
        <stp>##V3_BCURVESTRIPV12</stp>
        <stp>[PortfolioDaily Data.xlsx]DF Curve!R435C59</stp>
        <stp>S23</stp>
        <stp>Curvedate</stp>
        <stp>44879</stp>
        <tr r="BG435" s="7"/>
      </tp>
      <tp t="s">
        <v>#N/A Error:User does not have access</v>
        <stp/>
        <stp>##V3_BCURVESTRIPV12</stp>
        <stp>[PortfolioDaily Data.xlsx]DF Curve!R388C49</stp>
        <stp>S23</stp>
        <stp>Curvedate</stp>
        <stp>44812</stp>
        <tr r="AW388" s="7"/>
      </tp>
      <tp t="s">
        <v>#N/A Error:User does not have access</v>
        <stp/>
        <stp>##V3_BCURVESTRIPV12</stp>
        <stp>[PortfolioDaily Data.xlsx]DF Curve!R408C63</stp>
        <stp>S23</stp>
        <stp>Curvedate</stp>
        <stp>44840</stp>
        <tr r="BK408" s="7"/>
      </tp>
      <tp t="s">
        <v>#N/A Error:User does not have access</v>
        <stp/>
        <stp>##V3_BCURVESTRIPV12</stp>
        <stp>[PortfolioDaily Data.xlsx]DF Curve!R418C76</stp>
        <stp>S23</stp>
        <stp>Curvedate</stp>
        <stp>44854</stp>
        <tr r="BX418" s="7"/>
      </tp>
      <tp t="s">
        <v>#N/A Error:User does not have access</v>
        <stp/>
        <stp>##V3_BCURVESTRIPV12</stp>
        <stp>[PortfolioDaily Data.xlsx]DF Curve!R428C49</stp>
        <stp>S23</stp>
        <stp>Curvedate</stp>
        <stp>44868</stp>
        <tr r="AW428" s="7"/>
      </tp>
      <tp t="s">
        <v>#N/A Error:User does not have access</v>
        <stp/>
        <stp>##V3_BCURVESTRIPV12</stp>
        <stp>[PortfolioDaily Data.xlsx]DF Curve!R389C48</stp>
        <stp>S23</stp>
        <stp>Curvedate</stp>
        <stp>44813</stp>
        <tr r="AV389" s="7"/>
      </tp>
      <tp t="s">
        <v>#N/A Error:User does not have access</v>
        <stp/>
        <stp>##V3_BCURVESTRIPV12</stp>
        <stp>[PortfolioDaily Data.xlsx]DF Curve!R409C62</stp>
        <stp>S23</stp>
        <stp>Curvedate</stp>
        <stp>44841</stp>
        <tr r="BJ409" s="7"/>
      </tp>
      <tp t="s">
        <v>#N/A Error:User does not have access</v>
        <stp/>
        <stp>##V3_BCURVESTRIPV12</stp>
        <stp>[PortfolioDaily Data.xlsx]DF Curve!R419C77</stp>
        <stp>S23</stp>
        <stp>Curvedate</stp>
        <stp>44855</stp>
        <tr r="BY419" s="7"/>
      </tp>
      <tp t="s">
        <v>#N/A Error:User does not have access</v>
        <stp/>
        <stp>##V3_BCURVESTRIPV12</stp>
        <stp>[PortfolioDaily Data.xlsx]DF Curve!R429C48</stp>
        <stp>S23</stp>
        <stp>Curvedate</stp>
        <stp>44869</stp>
        <tr r="AV429" s="7"/>
      </tp>
      <tp t="s">
        <v>#N/A Error:User does not have access</v>
        <stp/>
        <stp>##V3_BCURVESTRIPV12</stp>
        <stp>[PortfolioDaily Data.xlsx]DF Curve!R392C43</stp>
        <stp>S23</stp>
        <stp>Curvedate</stp>
        <stp>44818</stp>
        <tr r="AQ392" s="7"/>
      </tp>
      <tp t="s">
        <v>#N/A Error:User does not have access</v>
        <stp/>
        <stp>##V3_BCURVESTRIPV12</stp>
        <stp>[PortfolioDaily Data.xlsx]DF Curve!R402C10</stp>
        <stp>S23</stp>
        <stp>Curvedate</stp>
        <stp>44832</stp>
        <tr r="J402" s="7"/>
      </tp>
      <tp t="s">
        <v>#N/A Error:User does not have access</v>
        <stp/>
        <stp>##V3_BCURVESTRIPV12</stp>
        <stp>[PortfolioDaily Data.xlsx]DF Curve!R412C65</stp>
        <stp>S23</stp>
        <stp>Curvedate</stp>
        <stp>44846</stp>
        <tr r="BM412" s="7"/>
      </tp>
      <tp t="s">
        <v>#N/A Error:User does not have access</v>
        <stp/>
        <stp>##V3_BCURVESTRIPV12</stp>
        <stp>[PortfolioDaily Data.xlsx]DF Curve!R422C40</stp>
        <stp>S23</stp>
        <stp>Curvedate</stp>
        <stp>44860</stp>
        <tr r="AN422" s="7"/>
      </tp>
      <tp t="s">
        <v>#N/A Error:User does not have access</v>
        <stp/>
        <stp>##V3_BCURVESTRIPV12</stp>
        <stp>[PortfolioDaily Data.xlsx]DF Curve!R432C55</stp>
        <stp>S23</stp>
        <stp>Curvedate</stp>
        <stp>44874</stp>
        <tr r="BC432" s="7"/>
      </tp>
      <tp t="s">
        <v>#N/A Error:User does not have access</v>
        <stp/>
        <stp>##V3_BCURVESTRIPV12</stp>
        <stp>[PortfolioDaily Data.xlsx]DF Curve!R393C42</stp>
        <stp>S23</stp>
        <stp>Curvedate</stp>
        <stp>44819</stp>
        <tr r="AP393" s="7"/>
      </tp>
      <tp t="s">
        <v>#N/A Error:User does not have access</v>
        <stp/>
        <stp>##V3_BCURVESTRIPV12</stp>
        <stp>[PortfolioDaily Data.xlsx]DF Curve!R403C11</stp>
        <stp>S23</stp>
        <stp>Curvedate</stp>
        <stp>44833</stp>
        <tr r="K403" s="7"/>
      </tp>
      <tp t="s">
        <v>#N/A Error:User does not have access</v>
        <stp/>
        <stp>##V3_BCURVESTRIPV12</stp>
        <stp>[PortfolioDaily Data.xlsx]DF Curve!R413C64</stp>
        <stp>S23</stp>
        <stp>Curvedate</stp>
        <stp>44847</stp>
        <tr r="BL413" s="7"/>
      </tp>
      <tp t="s">
        <v>#N/A Error:User does not have access</v>
        <stp/>
        <stp>##V3_BCURVESTRIPV12</stp>
        <stp>[PortfolioDaily Data.xlsx]DF Curve!R423C41</stp>
        <stp>S23</stp>
        <stp>Curvedate</stp>
        <stp>44861</stp>
        <tr r="AO423" s="7"/>
      </tp>
      <tp t="s">
        <v>#N/A Error:User does not have access</v>
        <stp/>
        <stp>##V3_BCURVESTRIPV12</stp>
        <stp>[PortfolioDaily Data.xlsx]DF Curve!R433C54</stp>
        <stp>S23</stp>
        <stp>Curvedate</stp>
        <stp>44875</stp>
        <tr r="BB433" s="7"/>
      </tp>
      <tp t="s">
        <v>#N/A Error:User does not have access</v>
        <stp/>
        <stp>##V3_BCURVESTRIPV12</stp>
        <stp>[PortfolioDaily Data.xlsx]DF Curve!R380C58</stp>
        <stp>S23</stp>
        <stp>Curvedate</stp>
        <stp>44802</stp>
        <tr r="BF380" s="7"/>
      </tp>
      <tp t="s">
        <v>#N/A Error:User does not have access</v>
        <stp/>
        <stp>##V3_BCURVESTRIPV12</stp>
        <stp>[PortfolioDaily Data.xlsx]DF Curve!R400C12</stp>
        <stp>S23</stp>
        <stp>Curvedate</stp>
        <stp>44830</stp>
        <tr r="L400" s="7"/>
      </tp>
      <tp t="s">
        <v>#N/A Error:User does not have access</v>
        <stp/>
        <stp>##V3_BCURVESTRIPV12</stp>
        <stp>[PortfolioDaily Data.xlsx]DF Curve!R410C67</stp>
        <stp>S23</stp>
        <stp>Curvedate</stp>
        <stp>44844</stp>
        <tr r="BO410" s="7"/>
      </tp>
      <tp t="s">
        <v>#N/A Error:User does not have access</v>
        <stp/>
        <stp>##V3_BCURVESTRIPV12</stp>
        <stp>[PortfolioDaily Data.xlsx]DF Curve!R420C78</stp>
        <stp>S23</stp>
        <stp>Curvedate</stp>
        <stp>44858</stp>
        <tr r="BZ420" s="7"/>
      </tp>
      <tp t="s">
        <v>#N/A Error:User does not have access</v>
        <stp/>
        <stp>##V3_BCURVESTRIPV12</stp>
        <stp>[PortfolioDaily Data.xlsx]DF Curve!R430C53</stp>
        <stp>S23</stp>
        <stp>Curvedate</stp>
        <stp>44872</stp>
        <tr r="BA430" s="7"/>
      </tp>
      <tp t="s">
        <v>#N/A Error:User does not have access</v>
        <stp/>
        <stp>##V3_BCURVESTRIPV12</stp>
        <stp>[PortfolioDaily Data.xlsx]DF Curve!R381C59</stp>
        <stp>S23</stp>
        <stp>Curvedate</stp>
        <stp>44803</stp>
        <tr r="BG381" s="7"/>
      </tp>
      <tp t="s">
        <v>#N/A Error:User does not have access</v>
        <stp/>
        <stp>##V3_BCURVESTRIPV12</stp>
        <stp>[PortfolioDaily Data.xlsx]DF Curve!R401C13</stp>
        <stp>S23</stp>
        <stp>Curvedate</stp>
        <stp>44831</stp>
        <tr r="M401" s="7"/>
      </tp>
      <tp t="s">
        <v>#N/A Error:User does not have access</v>
        <stp/>
        <stp>##V3_BCURVESTRIPV12</stp>
        <stp>[PortfolioDaily Data.xlsx]DF Curve!R411C66</stp>
        <stp>S23</stp>
        <stp>Curvedate</stp>
        <stp>44845</stp>
        <tr r="BN411" s="7"/>
      </tp>
      <tp t="s">
        <v>#N/A Error:User does not have access</v>
        <stp/>
        <stp>##V3_BCURVESTRIPV12</stp>
        <stp>[PortfolioDaily Data.xlsx]DF Curve!R421C79</stp>
        <stp>S23</stp>
        <stp>Curvedate</stp>
        <stp>44859</stp>
        <tr r="CA421" s="7"/>
      </tp>
      <tp t="s">
        <v>#N/A Error:User does not have access</v>
        <stp/>
        <stp>##V3_BCURVESTRIPV12</stp>
        <stp>[PortfolioDaily Data.xlsx]DF Curve!R431C52</stp>
        <stp>S23</stp>
        <stp>Curvedate</stp>
        <stp>44873</stp>
        <tr r="AZ431" s="7"/>
      </tp>
      <tp t="s">
        <v>#N/A Error:User does not have access</v>
        <stp/>
        <stp>##V3_BCURVESTRIPV12</stp>
        <stp>[PortfolioDaily Data.xlsx]DF Curve!R416C71</stp>
        <stp>S23</stp>
        <stp>Curvedate</stp>
        <stp>44852</stp>
        <tr r="BS416" s="7"/>
      </tp>
      <tp t="s">
        <v>#N/A Error:User does not have access</v>
        <stp/>
        <stp>##V3_BCURVESTRIPV12</stp>
        <stp>[PortfolioDaily Data.xlsx]DF Curve!R426C46</stp>
        <stp>S23</stp>
        <stp>Curvedate</stp>
        <stp>44866</stp>
        <tr r="AT426" s="7"/>
      </tp>
      <tp t="s">
        <v>#N/A Error:User does not have access</v>
        <stp/>
        <stp>##V3_BCURVESTRIPV12</stp>
        <stp>[PortfolioDaily Data.xlsx]DF Curve!R417C70</stp>
        <stp>S23</stp>
        <stp>Curvedate</stp>
        <stp>44853</stp>
        <tr r="BR417" s="7"/>
      </tp>
      <tp t="s">
        <v>#N/A Error:User does not have access</v>
        <stp/>
        <stp>##V3_BCURVESTRIPV12</stp>
        <stp>[PortfolioDaily Data.xlsx]DF Curve!R427C47</stp>
        <stp>S23</stp>
        <stp>Curvedate</stp>
        <stp>44867</stp>
        <tr r="AU427" s="7"/>
      </tp>
      <tp t="s">
        <v>#N/A Error:User does not have access</v>
        <stp/>
        <stp>##V3_BCURVESTRIPV12</stp>
        <stp>[PortfolioDaily Data.xlsx]DF Curve!R404C16</stp>
        <stp>S23</stp>
        <stp>Curvedate</stp>
        <stp>44834</stp>
        <tr r="P404" s="7"/>
      </tp>
      <tp t="s">
        <v>#N/A Error:User does not have access</v>
        <stp/>
        <stp>##V3_BCURVESTRIPV12</stp>
        <stp>[PortfolioDaily Data.xlsx]DF Curve!R424C42</stp>
        <stp>S23</stp>
        <stp>Curvedate</stp>
        <stp>44862</stp>
        <tr r="AP424" s="7"/>
      </tp>
      <tp t="s">
        <v>#N/A Error:User does not have access</v>
        <stp/>
        <stp>##V3_BCURVESTRIPV12</stp>
        <stp>[PortfolioDaily Data.xlsx]DF Curve!R434C57</stp>
        <stp>S23</stp>
        <stp>Curvedate</stp>
        <stp>44876</stp>
        <tr r="BE434" s="7"/>
      </tp>
      <tp t="s">
        <v>#N/A Error:User does not have access</v>
        <stp/>
        <stp>##V3_BCURVESTRIPV12</stp>
        <stp>[PortfolioDaily Data.xlsx]DF Curve!R385C53</stp>
        <stp>S23</stp>
        <stp>Curvedate</stp>
        <stp>44809</stp>
        <tr r="BA385" s="7"/>
      </tp>
      <tp t="s">
        <v>#N/A Error:User does not have access</v>
        <stp/>
        <stp>##V3_BCURVESTRIPV12</stp>
        <stp>[PortfolioDaily Data.xlsx]DF Curve!R395C78</stp>
        <stp>S23</stp>
        <stp>Curvedate</stp>
        <stp>44823</stp>
        <tr r="BZ395" s="7"/>
      </tp>
      <tp t="s">
        <v>#N/A Error:User does not have access</v>
        <stp/>
        <stp>##V3_BCURVESTRIPV12</stp>
        <stp>[PortfolioDaily Data.xlsx]DF Curve!R405C15</stp>
        <stp>S23</stp>
        <stp>Curvedate</stp>
        <stp>44837</stp>
        <tr r="O405" s="7"/>
      </tp>
      <tp t="s">
        <v>#N/A Error:User does not have access</v>
        <stp/>
        <stp>##V3_BCURVESTRIPV12</stp>
        <stp>[PortfolioDaily Data.xlsx]DF Curve!R415C72</stp>
        <stp>S23</stp>
        <stp>Curvedate</stp>
        <stp>44851</stp>
        <tr r="BT415" s="7"/>
      </tp>
      <tp t="s">
        <v>#N/A Error:User does not have access</v>
        <stp/>
        <stp>##V3_BCURVESTRIPV12</stp>
        <stp>[PortfolioDaily Data.xlsx]DF Curve!R425C45</stp>
        <stp>S23</stp>
        <stp>Curvedate</stp>
        <stp>44865</stp>
        <tr r="AS425" s="7"/>
      </tp>
      <tp t="s">
        <v>#N/A Error:User does not have access</v>
        <stp/>
        <stp>##V3_BCURVESTRIPV12</stp>
        <stp>[PortfolioDaily Data.xlsx]DF Curve!R435C58</stp>
        <stp>S23</stp>
        <stp>Curvedate</stp>
        <stp>44879</stp>
        <tr r="BF435" s="7"/>
      </tp>
      <tp t="s">
        <v>#N/A Error:User does not have access</v>
        <stp/>
        <stp>##V3_BCURVESTRIPV12</stp>
        <stp>[PortfolioDaily Data.xlsx]DF Curve!R388C48</stp>
        <stp>S23</stp>
        <stp>Curvedate</stp>
        <stp>44812</stp>
        <tr r="AV388" s="7"/>
      </tp>
      <tp t="s">
        <v>#N/A Error:User does not have access</v>
        <stp/>
        <stp>##V3_BCURVESTRIPV12</stp>
        <stp>[PortfolioDaily Data.xlsx]DF Curve!R408C62</stp>
        <stp>S23</stp>
        <stp>Curvedate</stp>
        <stp>44840</stp>
        <tr r="BJ408" s="7"/>
      </tp>
      <tp t="s">
        <v>#N/A Error:User does not have access</v>
        <stp/>
        <stp>##V3_BCURVESTRIPV12</stp>
        <stp>[PortfolioDaily Data.xlsx]DF Curve!R418C77</stp>
        <stp>S23</stp>
        <stp>Curvedate</stp>
        <stp>44854</stp>
        <tr r="BY418" s="7"/>
      </tp>
      <tp t="s">
        <v>#N/A Error:User does not have access</v>
        <stp/>
        <stp>##V3_BCURVESTRIPV12</stp>
        <stp>[PortfolioDaily Data.xlsx]DF Curve!R428C48</stp>
        <stp>S23</stp>
        <stp>Curvedate</stp>
        <stp>44868</stp>
        <tr r="AV428" s="7"/>
      </tp>
      <tp t="s">
        <v>#N/A Error:User does not have access</v>
        <stp/>
        <stp>##V3_BCURVESTRIPV12</stp>
        <stp>[PortfolioDaily Data.xlsx]DF Curve!R389C49</stp>
        <stp>S23</stp>
        <stp>Curvedate</stp>
        <stp>44813</stp>
        <tr r="AW389" s="7"/>
      </tp>
      <tp t="s">
        <v>#N/A Error:User does not have access</v>
        <stp/>
        <stp>##V3_BCURVESTRIPV12</stp>
        <stp>[PortfolioDaily Data.xlsx]DF Curve!R409C63</stp>
        <stp>S23</stp>
        <stp>Curvedate</stp>
        <stp>44841</stp>
        <tr r="BK409" s="7"/>
      </tp>
      <tp t="s">
        <v>#N/A Error:User does not have access</v>
        <stp/>
        <stp>##V3_BCURVESTRIPV12</stp>
        <stp>[PortfolioDaily Data.xlsx]DF Curve!R419C76</stp>
        <stp>S23</stp>
        <stp>Curvedate</stp>
        <stp>44855</stp>
        <tr r="BX419" s="7"/>
      </tp>
      <tp t="s">
        <v>#N/A Error:User does not have access</v>
        <stp/>
        <stp>##V3_BCURVESTRIPV12</stp>
        <stp>[PortfolioDaily Data.xlsx]DF Curve!R429C49</stp>
        <stp>S23</stp>
        <stp>Curvedate</stp>
        <stp>44869</stp>
        <tr r="AW429" s="7"/>
      </tp>
      <tp t="s">
        <v>#N/A Error:User does not have access</v>
        <stp/>
        <stp>##V3_BCURVESTRIPV12</stp>
        <stp>[PortfolioDaily Data.xlsx]DF Curve!R392C40</stp>
        <stp>S23</stp>
        <stp>Curvedate</stp>
        <stp>44818</stp>
        <tr r="AN392" s="7"/>
      </tp>
      <tp t="s">
        <v>#N/A Error:User does not have access</v>
        <stp/>
        <stp>##V3_BCURVESTRIPV12</stp>
        <stp>[PortfolioDaily Data.xlsx]DF Curve!R402C13</stp>
        <stp>S23</stp>
        <stp>Curvedate</stp>
        <stp>44832</stp>
        <tr r="M402" s="7"/>
      </tp>
      <tp t="s">
        <v>#N/A Error:User does not have access</v>
        <stp/>
        <stp>##V3_BCURVESTRIPV12</stp>
        <stp>[PortfolioDaily Data.xlsx]DF Curve!R412C66</stp>
        <stp>S23</stp>
        <stp>Curvedate</stp>
        <stp>44846</stp>
        <tr r="BN412" s="7"/>
      </tp>
      <tp t="s">
        <v>#N/A Error:User does not have access</v>
        <stp/>
        <stp>##V3_BCURVESTRIPV12</stp>
        <stp>[PortfolioDaily Data.xlsx]DF Curve!R422C43</stp>
        <stp>S23</stp>
        <stp>Curvedate</stp>
        <stp>44860</stp>
        <tr r="AQ422" s="7"/>
      </tp>
      <tp t="s">
        <v>#N/A Error:User does not have access</v>
        <stp/>
        <stp>##V3_BCURVESTRIPV12</stp>
        <stp>[PortfolioDaily Data.xlsx]DF Curve!R432C56</stp>
        <stp>S23</stp>
        <stp>Curvedate</stp>
        <stp>44874</stp>
        <tr r="BD432" s="7"/>
      </tp>
      <tp t="s">
        <v>#N/A Error:User does not have access</v>
        <stp/>
        <stp>##V3_BCURVESTRIPV12</stp>
        <stp>[PortfolioDaily Data.xlsx]DF Curve!R393C41</stp>
        <stp>S23</stp>
        <stp>Curvedate</stp>
        <stp>44819</stp>
        <tr r="AO393" s="7"/>
      </tp>
      <tp t="s">
        <v>#N/A Error:User does not have access</v>
        <stp/>
        <stp>##V3_BCURVESTRIPV12</stp>
        <stp>[PortfolioDaily Data.xlsx]DF Curve!R403C12</stp>
        <stp>S23</stp>
        <stp>Curvedate</stp>
        <stp>44833</stp>
        <tr r="L403" s="7"/>
      </tp>
      <tp t="s">
        <v>#N/A Error:User does not have access</v>
        <stp/>
        <stp>##V3_BCURVESTRIPV12</stp>
        <stp>[PortfolioDaily Data.xlsx]DF Curve!R413C67</stp>
        <stp>S23</stp>
        <stp>Curvedate</stp>
        <stp>44847</stp>
        <tr r="BO413" s="7"/>
      </tp>
      <tp t="s">
        <v>#N/A Error:User does not have access</v>
        <stp/>
        <stp>##V3_BCURVESTRIPV12</stp>
        <stp>[PortfolioDaily Data.xlsx]DF Curve!R423C42</stp>
        <stp>S23</stp>
        <stp>Curvedate</stp>
        <stp>44861</stp>
        <tr r="AP423" s="7"/>
      </tp>
      <tp t="s">
        <v>#N/A Error:User does not have access</v>
        <stp/>
        <stp>##V3_BCURVESTRIPV12</stp>
        <stp>[PortfolioDaily Data.xlsx]DF Curve!R433C57</stp>
        <stp>S23</stp>
        <stp>Curvedate</stp>
        <stp>44875</stp>
        <tr r="BE433" s="7"/>
      </tp>
      <tp t="s">
        <v>#N/A Error:User does not have access</v>
        <stp/>
        <stp>##V3_BCURVESTRIPV12</stp>
        <stp>[PortfolioDaily Data.xlsx]DF Curve!R400C11</stp>
        <stp>S23</stp>
        <stp>Curvedate</stp>
        <stp>44830</stp>
        <tr r="K400" s="7"/>
      </tp>
      <tp t="s">
        <v>#N/A Error:User does not have access</v>
        <stp/>
        <stp>##V3_BCURVESTRIPV12</stp>
        <stp>[PortfolioDaily Data.xlsx]DF Curve!R410C64</stp>
        <stp>S23</stp>
        <stp>Curvedate</stp>
        <stp>44844</stp>
        <tr r="BL410" s="7"/>
      </tp>
      <tp t="s">
        <v>#N/A Error:User does not have access</v>
        <stp/>
        <stp>##V3_BCURVESTRIPV12</stp>
        <stp>[PortfolioDaily Data.xlsx]DF Curve!R430C50</stp>
        <stp>S23</stp>
        <stp>Curvedate</stp>
        <stp>44872</stp>
        <tr r="AX430" s="7"/>
      </tp>
      <tp t="s">
        <v>#N/A Error:User does not have access</v>
        <stp/>
        <stp>##V3_BCURVESTRIPV12</stp>
        <stp>[PortfolioDaily Data.xlsx]DF Curve!R401C10</stp>
        <stp>S23</stp>
        <stp>Curvedate</stp>
        <stp>44831</stp>
        <tr r="J401" s="7"/>
      </tp>
      <tp t="s">
        <v>#N/A Error:User does not have access</v>
        <stp/>
        <stp>##V3_BCURVESTRIPV12</stp>
        <stp>[PortfolioDaily Data.xlsx]DF Curve!R411C65</stp>
        <stp>S23</stp>
        <stp>Curvedate</stp>
        <stp>44845</stp>
        <tr r="BM411" s="7"/>
      </tp>
      <tp t="s">
        <v>#N/A Error:User does not have access</v>
        <stp/>
        <stp>##V3_BCURVESTRIPV12</stp>
        <stp>[PortfolioDaily Data.xlsx]DF Curve!R431C51</stp>
        <stp>S23</stp>
        <stp>Curvedate</stp>
        <stp>44873</stp>
        <tr r="AY431" s="7"/>
      </tp>
      <tp t="s">
        <v>#N/A Error:User does not have access</v>
        <stp/>
        <stp>##V3_BCURVESTRIPV12</stp>
        <stp>[PortfolioDaily Data.xlsx]DF Curve!R386C49</stp>
        <stp>S23</stp>
        <stp>Curvedate</stp>
        <stp>44810</stp>
        <tr r="AW386" s="7"/>
      </tp>
      <tp t="s">
        <v>#N/A Error:User does not have access</v>
        <stp/>
        <stp>##V3_BCURVESTRIPV12</stp>
        <stp>[PortfolioDaily Data.xlsx]DF Curve!R406C19</stp>
        <stp>S23</stp>
        <stp>Curvedate</stp>
        <stp>44838</stp>
        <tr r="S406" s="7"/>
      </tp>
      <tp t="s">
        <v>#N/A Error:User does not have access</v>
        <stp/>
        <stp>##V3_BCURVESTRIPV12</stp>
        <stp>[PortfolioDaily Data.xlsx]DF Curve!R416C72</stp>
        <stp>S23</stp>
        <stp>Curvedate</stp>
        <stp>44852</stp>
        <tr r="BT416" s="7"/>
      </tp>
      <tp t="s">
        <v>#N/A Error:User does not have access</v>
        <stp/>
        <stp>##V3_BCURVESTRIPV12</stp>
        <stp>[PortfolioDaily Data.xlsx]DF Curve!R426C45</stp>
        <stp>S23</stp>
        <stp>Curvedate</stp>
        <stp>44866</stp>
        <tr r="AS426" s="7"/>
      </tp>
      <tp t="s">
        <v>#N/A Error:User does not have access</v>
        <stp/>
        <stp>##V3_BCURVESTRIPV12</stp>
        <stp>[PortfolioDaily Data.xlsx]DF Curve!R387C48</stp>
        <stp>S23</stp>
        <stp>Curvedate</stp>
        <stp>44811</stp>
        <tr r="AV387" s="7"/>
      </tp>
      <tp t="s">
        <v>#N/A Error:User does not have access</v>
        <stp/>
        <stp>##V3_BCURVESTRIPV12</stp>
        <stp>[PortfolioDaily Data.xlsx]DF Curve!R407C18</stp>
        <stp>S23</stp>
        <stp>Curvedate</stp>
        <stp>44839</stp>
        <tr r="R407" s="7"/>
      </tp>
      <tp t="s">
        <v>#N/A Error:User does not have access</v>
        <stp/>
        <stp>##V3_BCURVESTRIPV12</stp>
        <stp>[PortfolioDaily Data.xlsx]DF Curve!R417C73</stp>
        <stp>S23</stp>
        <stp>Curvedate</stp>
        <stp>44853</stp>
        <tr r="BU417" s="7"/>
      </tp>
      <tp t="s">
        <v>#N/A Error:User does not have access</v>
        <stp/>
        <stp>##V3_BCURVESTRIPV12</stp>
        <stp>[PortfolioDaily Data.xlsx]DF Curve!R427C44</stp>
        <stp>S23</stp>
        <stp>Curvedate</stp>
        <stp>44867</stp>
        <tr r="AR427" s="7"/>
      </tp>
      <tp t="s">
        <v>#N/A Error:User does not have access</v>
        <stp/>
        <stp>##V3_BCURVESTRIPV12</stp>
        <stp>[PortfolioDaily Data.xlsx]DF Curve!R394C78</stp>
        <stp>S23</stp>
        <stp>Curvedate</stp>
        <stp>44820</stp>
        <tr r="BZ394" s="7"/>
      </tp>
      <tp t="s">
        <v>#N/A Error:User does not have access</v>
        <stp/>
        <stp>##V3_BCURVESTRIPV12</stp>
        <stp>[PortfolioDaily Data.xlsx]DF Curve!R404C15</stp>
        <stp>S23</stp>
        <stp>Curvedate</stp>
        <stp>44834</stp>
        <tr r="O404" s="7"/>
      </tp>
      <tp t="s">
        <v>#N/A Error:User does not have access</v>
        <stp/>
        <stp>##V3_BCURVESTRIPV12</stp>
        <stp>[PortfolioDaily Data.xlsx]DF Curve!R414C68</stp>
        <stp>S23</stp>
        <stp>Curvedate</stp>
        <stp>44848</stp>
        <tr r="BP414" s="7"/>
      </tp>
      <tp t="s">
        <v>#N/A Error:User does not have access</v>
        <stp/>
        <stp>##V3_BCURVESTRIPV12</stp>
        <stp>[PortfolioDaily Data.xlsx]DF Curve!R424C41</stp>
        <stp>S23</stp>
        <stp>Curvedate</stp>
        <stp>44862</stp>
        <tr r="AO424" s="7"/>
      </tp>
      <tp t="s">
        <v>#N/A Error:User does not have access</v>
        <stp/>
        <stp>##V3_BCURVESTRIPV12</stp>
        <stp>[PortfolioDaily Data.xlsx]DF Curve!R434C54</stp>
        <stp>S23</stp>
        <stp>Curvedate</stp>
        <stp>44876</stp>
        <tr r="BB434" s="7"/>
      </tp>
      <tp t="s">
        <v>#N/A Error:User does not have access</v>
        <stp/>
        <stp>##V3_BCURVESTRIPV12</stp>
        <stp>[PortfolioDaily Data.xlsx]DF Curve!R385C50</stp>
        <stp>S23</stp>
        <stp>Curvedate</stp>
        <stp>44809</stp>
        <tr r="AX385" s="7"/>
      </tp>
      <tp t="s">
        <v>#N/A Error:User does not have access</v>
        <stp/>
        <stp>##V3_BCURVESTRIPV12</stp>
        <stp>[PortfolioDaily Data.xlsx]DF Curve!R405C16</stp>
        <stp>S23</stp>
        <stp>Curvedate</stp>
        <stp>44837</stp>
        <tr r="P405" s="7"/>
      </tp>
      <tp t="s">
        <v>#N/A Error:User does not have access</v>
        <stp/>
        <stp>##V3_BCURVESTRIPV12</stp>
        <stp>[PortfolioDaily Data.xlsx]DF Curve!R415C71</stp>
        <stp>S23</stp>
        <stp>Curvedate</stp>
        <stp>44851</stp>
        <tr r="BS415" s="7"/>
      </tp>
      <tp t="s">
        <v>#N/A Error:User does not have access</v>
        <stp/>
        <stp>##V3_BCURVESTRIPV12</stp>
        <stp>[PortfolioDaily Data.xlsx]DF Curve!R425C46</stp>
        <stp>S23</stp>
        <stp>Curvedate</stp>
        <stp>44865</stp>
        <tr r="AT425" s="7"/>
      </tp>
      <tp t="s">
        <v>#N/A Error:User does not have access</v>
        <stp/>
        <stp>##V3_BCURVESTRIPV12</stp>
        <stp>[PortfolioDaily Data.xlsx]DF Curve!R408C61</stp>
        <stp>S23</stp>
        <stp>Curvedate</stp>
        <stp>44840</stp>
        <tr r="BI408" s="7"/>
      </tp>
      <tp t="s">
        <v>#N/A Error:User does not have access</v>
        <stp/>
        <stp>##V3_BCURVESTRIPV12</stp>
        <stp>[PortfolioDaily Data.xlsx]DF Curve!R418C74</stp>
        <stp>S23</stp>
        <stp>Curvedate</stp>
        <stp>44854</stp>
        <tr r="BV418" s="7"/>
      </tp>
      <tp t="s">
        <v>#N/A Error:User does not have access</v>
        <stp/>
        <stp>##V3_BCURVESTRIPV12</stp>
        <stp>[PortfolioDaily Data.xlsx]DF Curve!R409C60</stp>
        <stp>S23</stp>
        <stp>Curvedate</stp>
        <stp>44841</stp>
        <tr r="BH409" s="7"/>
      </tp>
      <tp t="s">
        <v>#N/A Error:User does not have access</v>
        <stp/>
        <stp>##V3_BCURVESTRIPV12</stp>
        <stp>[PortfolioDaily Data.xlsx]DF Curve!R419C75</stp>
        <stp>S23</stp>
        <stp>Curvedate</stp>
        <stp>44855</stp>
        <tr r="BW419" s="7"/>
      </tp>
      <tp t="s">
        <v>#N/A Error:User does not have access</v>
        <stp/>
        <stp>##V3_BCURVESTRIPV12</stp>
        <stp>[PortfolioDaily Data.xlsx]DF Curve!R392C41</stp>
        <stp>S23</stp>
        <stp>Curvedate</stp>
        <stp>44818</stp>
        <tr r="AO392" s="7"/>
      </tp>
      <tp t="s">
        <v>#N/A Error:User does not have access</v>
        <stp/>
        <stp>##V3_BCURVESTRIPV12</stp>
        <stp>[PortfolioDaily Data.xlsx]DF Curve!R402C12</stp>
        <stp>S23</stp>
        <stp>Curvedate</stp>
        <stp>44832</stp>
        <tr r="L402" s="7"/>
      </tp>
      <tp t="s">
        <v>#N/A Error:User does not have access</v>
        <stp/>
        <stp>##V3_BCURVESTRIPV12</stp>
        <stp>[PortfolioDaily Data.xlsx]DF Curve!R412C67</stp>
        <stp>S23</stp>
        <stp>Curvedate</stp>
        <stp>44846</stp>
        <tr r="BO412" s="7"/>
      </tp>
      <tp t="s">
        <v>#N/A Error:User does not have access</v>
        <stp/>
        <stp>##V3_BCURVESTRIPV12</stp>
        <stp>[PortfolioDaily Data.xlsx]DF Curve!R422C42</stp>
        <stp>S23</stp>
        <stp>Curvedate</stp>
        <stp>44860</stp>
        <tr r="AP422" s="7"/>
      </tp>
      <tp t="s">
        <v>#N/A Error:User does not have access</v>
        <stp/>
        <stp>##V3_BCURVESTRIPV12</stp>
        <stp>[PortfolioDaily Data.xlsx]DF Curve!R432C57</stp>
        <stp>S23</stp>
        <stp>Curvedate</stp>
        <stp>44874</stp>
        <tr r="BE432" s="7"/>
      </tp>
      <tp t="s">
        <v>#N/A Error:User does not have access</v>
        <stp/>
        <stp>##V3_BCURVESTRIPV12</stp>
        <stp>[PortfolioDaily Data.xlsx]DF Curve!R393C40</stp>
        <stp>S23</stp>
        <stp>Curvedate</stp>
        <stp>44819</stp>
        <tr r="AN393" s="7"/>
      </tp>
      <tp t="s">
        <v>#N/A Error:User does not have access</v>
        <stp/>
        <stp>##V3_BCURVESTRIPV12</stp>
        <stp>[PortfolioDaily Data.xlsx]DF Curve!R403C13</stp>
        <stp>S23</stp>
        <stp>Curvedate</stp>
        <stp>44833</stp>
        <tr r="M403" s="7"/>
      </tp>
      <tp t="s">
        <v>#N/A Error:User does not have access</v>
        <stp/>
        <stp>##V3_BCURVESTRIPV12</stp>
        <stp>[PortfolioDaily Data.xlsx]DF Curve!R413C66</stp>
        <stp>S23</stp>
        <stp>Curvedate</stp>
        <stp>44847</stp>
        <tr r="BN413" s="7"/>
      </tp>
      <tp t="s">
        <v>#N/A Error:User does not have access</v>
        <stp/>
        <stp>##V3_BCURVESTRIPV12</stp>
        <stp>[PortfolioDaily Data.xlsx]DF Curve!R423C43</stp>
        <stp>S23</stp>
        <stp>Curvedate</stp>
        <stp>44861</stp>
        <tr r="AQ423" s="7"/>
      </tp>
      <tp t="s">
        <v>#N/A Error:User does not have access</v>
        <stp/>
        <stp>##V3_BCURVESTRIPV12</stp>
        <stp>[PortfolioDaily Data.xlsx]DF Curve!R433C56</stp>
        <stp>S23</stp>
        <stp>Curvedate</stp>
        <stp>44875</stp>
        <tr r="BD433" s="7"/>
      </tp>
      <tp t="s">
        <v>#N/A Error:User does not have access</v>
        <stp/>
        <stp>##V3_BCURVESTRIPV12</stp>
        <stp>[PortfolioDaily Data.xlsx]DF Curve!R400C10</stp>
        <stp>S23</stp>
        <stp>Curvedate</stp>
        <stp>44830</stp>
        <tr r="J400" s="7"/>
      </tp>
      <tp t="s">
        <v>#N/A Error:User does not have access</v>
        <stp/>
        <stp>##V3_BCURVESTRIPV12</stp>
        <stp>[PortfolioDaily Data.xlsx]DF Curve!R410C65</stp>
        <stp>S23</stp>
        <stp>Curvedate</stp>
        <stp>44844</stp>
        <tr r="BM410" s="7"/>
      </tp>
      <tp t="s">
        <v>#N/A Error:User does not have access</v>
        <stp/>
        <stp>##V3_BCURVESTRIPV12</stp>
        <stp>[PortfolioDaily Data.xlsx]DF Curve!R430C51</stp>
        <stp>S23</stp>
        <stp>Curvedate</stp>
        <stp>44872</stp>
        <tr r="AY430" s="7"/>
      </tp>
      <tp t="s">
        <v>#N/A Error:User does not have access</v>
        <stp/>
        <stp>##V3_BCURVESTRIPV12</stp>
        <stp>[PortfolioDaily Data.xlsx]DF Curve!R401C11</stp>
        <stp>S23</stp>
        <stp>Curvedate</stp>
        <stp>44831</stp>
        <tr r="K401" s="7"/>
      </tp>
      <tp t="s">
        <v>#N/A Error:User does not have access</v>
        <stp/>
        <stp>##V3_BCURVESTRIPV12</stp>
        <stp>[PortfolioDaily Data.xlsx]DF Curve!R411C64</stp>
        <stp>S23</stp>
        <stp>Curvedate</stp>
        <stp>44845</stp>
        <tr r="BL411" s="7"/>
      </tp>
      <tp t="s">
        <v>#N/A Error:User does not have access</v>
        <stp/>
        <stp>##V3_BCURVESTRIPV12</stp>
        <stp>[PortfolioDaily Data.xlsx]DF Curve!R431C50</stp>
        <stp>S23</stp>
        <stp>Curvedate</stp>
        <stp>44873</stp>
        <tr r="AX431" s="7"/>
      </tp>
      <tp t="s">
        <v>#N/A Error:User does not have access</v>
        <stp/>
        <stp>##V3_BCURVESTRIPV12</stp>
        <stp>[PortfolioDaily Data.xlsx]DF Curve!R386C48</stp>
        <stp>S23</stp>
        <stp>Curvedate</stp>
        <stp>44810</stp>
        <tr r="AV386" s="7"/>
      </tp>
      <tp t="s">
        <v>#N/A Error:User does not have access</v>
        <stp/>
        <stp>##V3_BCURVESTRIPV12</stp>
        <stp>[PortfolioDaily Data.xlsx]DF Curve!R406C18</stp>
        <stp>S23</stp>
        <stp>Curvedate</stp>
        <stp>44838</stp>
        <tr r="R406" s="7"/>
      </tp>
      <tp t="s">
        <v>#N/A Error:User does not have access</v>
        <stp/>
        <stp>##V3_BCURVESTRIPV12</stp>
        <stp>[PortfolioDaily Data.xlsx]DF Curve!R416C73</stp>
        <stp>S23</stp>
        <stp>Curvedate</stp>
        <stp>44852</stp>
        <tr r="BU416" s="7"/>
      </tp>
      <tp t="s">
        <v>#N/A Error:User does not have access</v>
        <stp/>
        <stp>##V3_BCURVESTRIPV12</stp>
        <stp>[PortfolioDaily Data.xlsx]DF Curve!R426C44</stp>
        <stp>S23</stp>
        <stp>Curvedate</stp>
        <stp>44866</stp>
        <tr r="AR426" s="7"/>
      </tp>
      <tp t="s">
        <v>#N/A Error:User does not have access</v>
        <stp/>
        <stp>##V3_BCURVESTRIPV12</stp>
        <stp>[PortfolioDaily Data.xlsx]DF Curve!R387C49</stp>
        <stp>S23</stp>
        <stp>Curvedate</stp>
        <stp>44811</stp>
        <tr r="AW387" s="7"/>
      </tp>
      <tp t="s">
        <v>#N/A Error:User does not have access</v>
        <stp/>
        <stp>##V3_BCURVESTRIPV12</stp>
        <stp>[PortfolioDaily Data.xlsx]DF Curve!R407C19</stp>
        <stp>S23</stp>
        <stp>Curvedate</stp>
        <stp>44839</stp>
        <tr r="S407" s="7"/>
      </tp>
      <tp t="s">
        <v>#N/A Error:User does not have access</v>
        <stp/>
        <stp>##V3_BCURVESTRIPV12</stp>
        <stp>[PortfolioDaily Data.xlsx]DF Curve!R417C72</stp>
        <stp>S23</stp>
        <stp>Curvedate</stp>
        <stp>44853</stp>
        <tr r="BT417" s="7"/>
      </tp>
      <tp t="s">
        <v>#N/A Error:User does not have access</v>
        <stp/>
        <stp>##V3_BCURVESTRIPV12</stp>
        <stp>[PortfolioDaily Data.xlsx]DF Curve!R427C45</stp>
        <stp>S23</stp>
        <stp>Curvedate</stp>
        <stp>44867</stp>
        <tr r="AS427" s="7"/>
      </tp>
      <tp t="s">
        <v>#N/A Error:User does not have access</v>
        <stp/>
        <stp>##V3_BCURVESTRIPV12</stp>
        <stp>[PortfolioDaily Data.xlsx]DF Curve!R394C79</stp>
        <stp>S23</stp>
        <stp>Curvedate</stp>
        <stp>44820</stp>
        <tr r="CA394" s="7"/>
      </tp>
      <tp t="s">
        <v>#N/A Error:User does not have access</v>
        <stp/>
        <stp>##V3_BCURVESTRIPV12</stp>
        <stp>[PortfolioDaily Data.xlsx]DF Curve!R404C14</stp>
        <stp>S23</stp>
        <stp>Curvedate</stp>
        <stp>44834</stp>
        <tr r="N404" s="7"/>
      </tp>
      <tp t="s">
        <v>#N/A Error:User does not have access</v>
        <stp/>
        <stp>##V3_BCURVESTRIPV12</stp>
        <stp>[PortfolioDaily Data.xlsx]DF Curve!R414C69</stp>
        <stp>S23</stp>
        <stp>Curvedate</stp>
        <stp>44848</stp>
        <tr r="BQ414" s="7"/>
      </tp>
      <tp t="s">
        <v>#N/A Error:User does not have access</v>
        <stp/>
        <stp>##V3_BCURVESTRIPV12</stp>
        <stp>[PortfolioDaily Data.xlsx]DF Curve!R424C40</stp>
        <stp>S23</stp>
        <stp>Curvedate</stp>
        <stp>44862</stp>
        <tr r="AN424" s="7"/>
      </tp>
      <tp t="s">
        <v>#N/A Error:User does not have access</v>
        <stp/>
        <stp>##V3_BCURVESTRIPV12</stp>
        <stp>[PortfolioDaily Data.xlsx]DF Curve!R434C55</stp>
        <stp>S23</stp>
        <stp>Curvedate</stp>
        <stp>44876</stp>
        <tr r="BC434" s="7"/>
      </tp>
      <tp t="s">
        <v>#N/A Error:User does not have access</v>
        <stp/>
        <stp>##V3_BCURVESTRIPV12</stp>
        <stp>[PortfolioDaily Data.xlsx]DF Curve!R385C51</stp>
        <stp>S23</stp>
        <stp>Curvedate</stp>
        <stp>44809</stp>
        <tr r="AY385" s="7"/>
      </tp>
      <tp t="s">
        <v>#N/A Error:User does not have access</v>
        <stp/>
        <stp>##V3_BCURVESTRIPV12</stp>
        <stp>[PortfolioDaily Data.xlsx]DF Curve!R405C17</stp>
        <stp>S23</stp>
        <stp>Curvedate</stp>
        <stp>44837</stp>
        <tr r="Q405" s="7"/>
      </tp>
      <tp t="s">
        <v>#N/A Error:User does not have access</v>
        <stp/>
        <stp>##V3_BCURVESTRIPV12</stp>
        <stp>[PortfolioDaily Data.xlsx]DF Curve!R415C70</stp>
        <stp>S23</stp>
        <stp>Curvedate</stp>
        <stp>44851</stp>
        <tr r="BR415" s="7"/>
      </tp>
      <tp t="s">
        <v>#N/A Error:User does not have access</v>
        <stp/>
        <stp>##V3_BCURVESTRIPV12</stp>
        <stp>[PortfolioDaily Data.xlsx]DF Curve!R425C47</stp>
        <stp>S23</stp>
        <stp>Curvedate</stp>
        <stp>44865</stp>
        <tr r="AU425" s="7"/>
      </tp>
      <tp t="s">
        <v>#N/A Error:User does not have access</v>
        <stp/>
        <stp>##V3_BCURVESTRIPV12</stp>
        <stp>[PortfolioDaily Data.xlsx]DF Curve!R408C60</stp>
        <stp>S23</stp>
        <stp>Curvedate</stp>
        <stp>44840</stp>
        <tr r="BH408" s="7"/>
      </tp>
      <tp t="s">
        <v>#N/A Error:User does not have access</v>
        <stp/>
        <stp>##V3_BCURVESTRIPV12</stp>
        <stp>[PortfolioDaily Data.xlsx]DF Curve!R418C75</stp>
        <stp>S23</stp>
        <stp>Curvedate</stp>
        <stp>44854</stp>
        <tr r="BW418" s="7"/>
      </tp>
      <tp t="s">
        <v>#N/A Error:User does not have access</v>
        <stp/>
        <stp>##V3_BCURVESTRIPV12</stp>
        <stp>[PortfolioDaily Data.xlsx]DF Curve!R409C61</stp>
        <stp>S23</stp>
        <stp>Curvedate</stp>
        <stp>44841</stp>
        <tr r="BI409" s="7"/>
      </tp>
      <tp t="s">
        <v>#N/A Error:User does not have access</v>
        <stp/>
        <stp>##V3_BCURVESTRIPV12</stp>
        <stp>[PortfolioDaily Data.xlsx]DF Curve!R419C74</stp>
        <stp>S23</stp>
        <stp>Curvedate</stp>
        <stp>44855</stp>
        <tr r="BV419" s="7"/>
      </tp>
      <tp t="s">
        <v>#N/A Error:User does not have access</v>
        <stp/>
        <stp>##V3_BCURVESTRIPV12</stp>
        <stp>[PortfolioDaily Data.xlsx]DF Curve!R392C46</stp>
        <stp>S23</stp>
        <stp>Curvedate</stp>
        <stp>44818</stp>
        <tr r="AT392" s="7"/>
      </tp>
      <tp t="s">
        <v>#N/A Error:User does not have access</v>
        <stp/>
        <stp>##V3_BCURVESTRIPV12</stp>
        <stp>[PortfolioDaily Data.xlsx]DF Curve!R402C15</stp>
        <stp>S23</stp>
        <stp>Curvedate</stp>
        <stp>44832</stp>
        <tr r="O402" s="7"/>
      </tp>
      <tp t="s">
        <v>#N/A Error:User does not have access</v>
        <stp/>
        <stp>##V3_BCURVESTRIPV12</stp>
        <stp>[PortfolioDaily Data.xlsx]DF Curve!R412C60</stp>
        <stp>S23</stp>
        <stp>Curvedate</stp>
        <stp>44846</stp>
        <tr r="BH412" s="7"/>
      </tp>
      <tp t="s">
        <v>#N/A Error:User does not have access</v>
        <stp/>
        <stp>##V3_BCURVESTRIPV12</stp>
        <stp>[PortfolioDaily Data.xlsx]DF Curve!R422C45</stp>
        <stp>S23</stp>
        <stp>Curvedate</stp>
        <stp>44860</stp>
        <tr r="AS422" s="7"/>
      </tp>
      <tp t="s">
        <v>#N/A Error:User does not have access</v>
        <stp/>
        <stp>##V3_BCURVESTRIPV12</stp>
        <stp>[PortfolioDaily Data.xlsx]DF Curve!R432C50</stp>
        <stp>S23</stp>
        <stp>Curvedate</stp>
        <stp>44874</stp>
        <tr r="AX432" s="7"/>
      </tp>
      <tp t="s">
        <v>#N/A Error:User does not have access</v>
        <stp/>
        <stp>##V3_BCURVESTRIPV12</stp>
        <stp>[PortfolioDaily Data.xlsx]DF Curve!R393C47</stp>
        <stp>S23</stp>
        <stp>Curvedate</stp>
        <stp>44819</stp>
        <tr r="AU393" s="7"/>
      </tp>
      <tp t="s">
        <v>#N/A Error:User does not have access</v>
        <stp/>
        <stp>##V3_BCURVESTRIPV12</stp>
        <stp>[PortfolioDaily Data.xlsx]DF Curve!R403C14</stp>
        <stp>S23</stp>
        <stp>Curvedate</stp>
        <stp>44833</stp>
        <tr r="N403" s="7"/>
      </tp>
      <tp t="s">
        <v>#N/A Error:User does not have access</v>
        <stp/>
        <stp>##V3_BCURVESTRIPV12</stp>
        <stp>[PortfolioDaily Data.xlsx]DF Curve!R413C61</stp>
        <stp>S23</stp>
        <stp>Curvedate</stp>
        <stp>44847</stp>
        <tr r="BI413" s="7"/>
      </tp>
      <tp t="s">
        <v>#N/A Error:User does not have access</v>
        <stp/>
        <stp>##V3_BCURVESTRIPV12</stp>
        <stp>[PortfolioDaily Data.xlsx]DF Curve!R423C44</stp>
        <stp>S23</stp>
        <stp>Curvedate</stp>
        <stp>44861</stp>
        <tr r="AR423" s="7"/>
      </tp>
      <tp t="s">
        <v>#N/A Error:User does not have access</v>
        <stp/>
        <stp>##V3_BCURVESTRIPV12</stp>
        <stp>[PortfolioDaily Data.xlsx]DF Curve!R433C51</stp>
        <stp>S23</stp>
        <stp>Curvedate</stp>
        <stp>44875</stp>
        <tr r="AY433" s="7"/>
      </tp>
      <tp t="s">
        <v>#N/A Error:User does not have access</v>
        <stp/>
        <stp>##V3_BCURVESTRIPV12</stp>
        <stp>[PortfolioDaily Data.xlsx]DF Curve!R390C48</stp>
        <stp>S23</stp>
        <stp>Curvedate</stp>
        <stp>44816</stp>
        <tr r="AV390" s="7"/>
      </tp>
      <tp t="s">
        <v>#N/A Error:User does not have access</v>
        <stp/>
        <stp>##V3_BCURVESTRIPV12</stp>
        <stp>[PortfolioDaily Data.xlsx]DF Curve!R400C17</stp>
        <stp>S23</stp>
        <stp>Curvedate</stp>
        <stp>44830</stp>
        <tr r="Q400" s="7"/>
      </tp>
      <tp t="s">
        <v>#N/A Error:User does not have access</v>
        <stp/>
        <stp>##V3_BCURVESTRIPV12</stp>
        <stp>[PortfolioDaily Data.xlsx]DF Curve!R410C62</stp>
        <stp>S23</stp>
        <stp>Curvedate</stp>
        <stp>44844</stp>
        <tr r="BJ410" s="7"/>
      </tp>
      <tp t="s">
        <v>#N/A Error:User does not have access</v>
        <stp/>
        <stp>##V3_BCURVESTRIPV12</stp>
        <stp>[PortfolioDaily Data.xlsx]DF Curve!R430C56</stp>
        <stp>S23</stp>
        <stp>Curvedate</stp>
        <stp>44872</stp>
        <tr r="BD430" s="7"/>
      </tp>
      <tp t="s">
        <v>#N/A Error:User does not have access</v>
        <stp/>
        <stp>##V3_BCURVESTRIPV12</stp>
        <stp>[PortfolioDaily Data.xlsx]DF Curve!R391C49</stp>
        <stp>S23</stp>
        <stp>Curvedate</stp>
        <stp>44817</stp>
        <tr r="AW391" s="7"/>
      </tp>
      <tp t="s">
        <v>#N/A Error:User does not have access</v>
        <stp/>
        <stp>##V3_BCURVESTRIPV12</stp>
        <stp>[PortfolioDaily Data.xlsx]DF Curve!R401C16</stp>
        <stp>S23</stp>
        <stp>Curvedate</stp>
        <stp>44831</stp>
        <tr r="P401" s="7"/>
      </tp>
      <tp t="s">
        <v>#N/A Error:User does not have access</v>
        <stp/>
        <stp>##V3_BCURVESTRIPV12</stp>
        <stp>[PortfolioDaily Data.xlsx]DF Curve!R411C63</stp>
        <stp>S23</stp>
        <stp>Curvedate</stp>
        <stp>44845</stp>
        <tr r="BK411" s="7"/>
      </tp>
      <tp t="s">
        <v>#N/A Error:User does not have access</v>
        <stp/>
        <stp>##V3_BCURVESTRIPV12</stp>
        <stp>[PortfolioDaily Data.xlsx]DF Curve!R431C57</stp>
        <stp>S23</stp>
        <stp>Curvedate</stp>
        <stp>44873</stp>
        <tr r="BE431" s="7"/>
      </tp>
      <tp t="s">
        <v>#N/A Error:User does not have access</v>
        <stp/>
        <stp>##V3_BCURVESTRIPV12</stp>
        <stp>[PortfolioDaily Data.xlsx]DF Curve!R416C74</stp>
        <stp>S23</stp>
        <stp>Curvedate</stp>
        <stp>44852</stp>
        <tr r="BV416" s="7"/>
      </tp>
      <tp t="s">
        <v>#N/A Error:User does not have access</v>
        <stp/>
        <stp>##V3_BCURVESTRIPV12</stp>
        <stp>[PortfolioDaily Data.xlsx]DF Curve!R426C43</stp>
        <stp>S23</stp>
        <stp>Curvedate</stp>
        <stp>44866</stp>
        <tr r="AQ426" s="7"/>
      </tp>
      <tp t="s">
        <v>#N/A Error:User does not have access</v>
        <stp/>
        <stp>##V3_BCURVESTRIPV12</stp>
        <stp>[PortfolioDaily Data.xlsx]DF Curve!R417C75</stp>
        <stp>S23</stp>
        <stp>Curvedate</stp>
        <stp>44853</stp>
        <tr r="BW417" s="7"/>
      </tp>
      <tp t="s">
        <v>#N/A Error:User does not have access</v>
        <stp/>
        <stp>##V3_BCURVESTRIPV12</stp>
        <stp>[PortfolioDaily Data.xlsx]DF Curve!R427C42</stp>
        <stp>S23</stp>
        <stp>Curvedate</stp>
        <stp>44867</stp>
        <tr r="AP427" s="7"/>
      </tp>
      <tp t="s">
        <v>#N/A Error:User does not have access</v>
        <stp/>
        <stp>##V3_BCURVESTRIPV12</stp>
        <stp>[PortfolioDaily Data.xlsx]DF Curve!R384C59</stp>
        <stp>S23</stp>
        <stp>Curvedate</stp>
        <stp>44806</stp>
        <tr r="BG384" s="7"/>
      </tp>
      <tp t="s">
        <v>#N/A Error:User does not have access</v>
        <stp/>
        <stp>##V3_BCURVESTRIPV12</stp>
        <stp>[PortfolioDaily Data.xlsx]DF Curve!R404C13</stp>
        <stp>S23</stp>
        <stp>Curvedate</stp>
        <stp>44834</stp>
        <tr r="M404" s="7"/>
      </tp>
      <tp t="s">
        <v>#N/A Error:User does not have access</v>
        <stp/>
        <stp>##V3_BCURVESTRIPV12</stp>
        <stp>[PortfolioDaily Data.xlsx]DF Curve!R424C47</stp>
        <stp>S23</stp>
        <stp>Curvedate</stp>
        <stp>44862</stp>
        <tr r="AU424" s="7"/>
      </tp>
      <tp t="s">
        <v>#N/A Error:User does not have access</v>
        <stp/>
        <stp>##V3_BCURVESTRIPV12</stp>
        <stp>[PortfolioDaily Data.xlsx]DF Curve!R434C52</stp>
        <stp>S23</stp>
        <stp>Curvedate</stp>
        <stp>44876</stp>
        <tr r="AZ434" s="7"/>
      </tp>
      <tp t="s">
        <v>#N/A Error:User does not have access</v>
        <stp/>
        <stp>##V3_BCURVESTRIPV12</stp>
        <stp>[PortfolioDaily Data.xlsx]DF Curve!R385C56</stp>
        <stp>S23</stp>
        <stp>Curvedate</stp>
        <stp>44809</stp>
        <tr r="BD385" s="7"/>
      </tp>
      <tp t="s">
        <v>#N/A Error:User does not have access</v>
        <stp/>
        <stp>##V3_BCURVESTRIPV12</stp>
        <stp>[PortfolioDaily Data.xlsx]DF Curve!R405C10</stp>
        <stp>S23</stp>
        <stp>Curvedate</stp>
        <stp>44837</stp>
        <tr r="J405" s="7"/>
      </tp>
      <tp t="s">
        <v>#N/A Error:User does not have access</v>
        <stp/>
        <stp>##V3_BCURVESTRIPV12</stp>
        <stp>[PortfolioDaily Data.xlsx]DF Curve!R415C77</stp>
        <stp>S23</stp>
        <stp>Curvedate</stp>
        <stp>44851</stp>
        <tr r="BY415" s="7"/>
      </tp>
      <tp t="s">
        <v>#N/A Error:User does not have access</v>
        <stp/>
        <stp>##V3_BCURVESTRIPV12</stp>
        <stp>[PortfolioDaily Data.xlsx]DF Curve!R425C40</stp>
        <stp>S23</stp>
        <stp>Curvedate</stp>
        <stp>44865</stp>
        <tr r="AN425" s="7"/>
      </tp>
      <tp t="s">
        <v>#N/A Error:User does not have access</v>
        <stp/>
        <stp>##V3_BCURVESTRIPV12</stp>
        <stp>[PortfolioDaily Data.xlsx]DF Curve!R398C78</stp>
        <stp>S23</stp>
        <stp>Curvedate</stp>
        <stp>44826</stp>
        <tr r="BZ398" s="7"/>
      </tp>
      <tp t="s">
        <v>#N/A Error:User does not have access</v>
        <stp/>
        <stp>##V3_BCURVESTRIPV12</stp>
        <stp>[PortfolioDaily Data.xlsx]DF Curve!R408C67</stp>
        <stp>S23</stp>
        <stp>Curvedate</stp>
        <stp>44840</stp>
        <tr r="BO408" s="7"/>
      </tp>
      <tp t="s">
        <v>#N/A Error:User does not have access</v>
        <stp/>
        <stp>##V3_BCURVESTRIPV12</stp>
        <stp>[PortfolioDaily Data.xlsx]DF Curve!R418C72</stp>
        <stp>S23</stp>
        <stp>Curvedate</stp>
        <stp>44854</stp>
        <tr r="BT418" s="7"/>
      </tp>
      <tp t="s">
        <v>#N/A Error:User does not have access</v>
        <stp/>
        <stp>##V3_BCURVESTRIPV12</stp>
        <stp>[PortfolioDaily Data.xlsx]DF Curve!R399C79</stp>
        <stp>S23</stp>
        <stp>Curvedate</stp>
        <stp>44827</stp>
        <tr r="CA399" s="7"/>
      </tp>
      <tp t="s">
        <v>#N/A Error:User does not have access</v>
        <stp/>
        <stp>##V3_BCURVESTRIPV12</stp>
        <stp>[PortfolioDaily Data.xlsx]DF Curve!R409C66</stp>
        <stp>S23</stp>
        <stp>Curvedate</stp>
        <stp>44841</stp>
        <tr r="BN409" s="7"/>
      </tp>
      <tp t="s">
        <v>#N/A Error:User does not have access</v>
        <stp/>
        <stp>##V3_BCURVESTRIPV12</stp>
        <stp>[PortfolioDaily Data.xlsx]DF Curve!R419C73</stp>
        <stp>S23</stp>
        <stp>Curvedate</stp>
        <stp>44855</stp>
        <tr r="BU419" s="7"/>
      </tp>
      <tp t="s">
        <v>#N/A Error:User does not have access</v>
        <stp/>
        <stp>##V3_BCURVESTRIPV12</stp>
        <stp>[PortfolioDaily Data.xlsx]DF Curve!R392C47</stp>
        <stp>S23</stp>
        <stp>Curvedate</stp>
        <stp>44818</stp>
        <tr r="AU392" s="7"/>
      </tp>
      <tp t="s">
        <v>#N/A Error:User does not have access</v>
        <stp/>
        <stp>##V3_BCURVESTRIPV12</stp>
        <stp>[PortfolioDaily Data.xlsx]DF Curve!R402C14</stp>
        <stp>S23</stp>
        <stp>Curvedate</stp>
        <stp>44832</stp>
        <tr r="N402" s="7"/>
      </tp>
      <tp t="s">
        <v>#N/A Error:User does not have access</v>
        <stp/>
        <stp>##V3_BCURVESTRIPV12</stp>
        <stp>[PortfolioDaily Data.xlsx]DF Curve!R412C61</stp>
        <stp>S23</stp>
        <stp>Curvedate</stp>
        <stp>44846</stp>
        <tr r="BI412" s="7"/>
      </tp>
      <tp t="s">
        <v>#N/A Error:User does not have access</v>
        <stp/>
        <stp>##V3_BCURVESTRIPV12</stp>
        <stp>[PortfolioDaily Data.xlsx]DF Curve!R422C44</stp>
        <stp>S23</stp>
        <stp>Curvedate</stp>
        <stp>44860</stp>
        <tr r="AR422" s="7"/>
      </tp>
      <tp t="s">
        <v>#N/A Error:User does not have access</v>
        <stp/>
        <stp>##V3_BCURVESTRIPV12</stp>
        <stp>[PortfolioDaily Data.xlsx]DF Curve!R432C51</stp>
        <stp>S23</stp>
        <stp>Curvedate</stp>
        <stp>44874</stp>
        <tr r="AY432" s="7"/>
      </tp>
      <tp t="s">
        <v>#N/A Error:User does not have access</v>
        <stp/>
        <stp>##V3_BCURVESTRIPV12</stp>
        <stp>[PortfolioDaily Data.xlsx]DF Curve!R393C46</stp>
        <stp>S23</stp>
        <stp>Curvedate</stp>
        <stp>44819</stp>
        <tr r="AT393" s="7"/>
      </tp>
      <tp t="s">
        <v>#N/A Error:User does not have access</v>
        <stp/>
        <stp>##V3_BCURVESTRIPV12</stp>
        <stp>[PortfolioDaily Data.xlsx]DF Curve!R403C15</stp>
        <stp>S23</stp>
        <stp>Curvedate</stp>
        <stp>44833</stp>
        <tr r="O403" s="7"/>
      </tp>
      <tp t="s">
        <v>#N/A Error:User does not have access</v>
        <stp/>
        <stp>##V3_BCURVESTRIPV12</stp>
        <stp>[PortfolioDaily Data.xlsx]DF Curve!R413C60</stp>
        <stp>S23</stp>
        <stp>Curvedate</stp>
        <stp>44847</stp>
        <tr r="BH413" s="7"/>
      </tp>
      <tp t="s">
        <v>#N/A Error:User does not have access</v>
        <stp/>
        <stp>##V3_BCURVESTRIPV12</stp>
        <stp>[PortfolioDaily Data.xlsx]DF Curve!R423C45</stp>
        <stp>S23</stp>
        <stp>Curvedate</stp>
        <stp>44861</stp>
        <tr r="AS423" s="7"/>
      </tp>
      <tp t="s">
        <v>#N/A Error:User does not have access</v>
        <stp/>
        <stp>##V3_BCURVESTRIPV12</stp>
        <stp>[PortfolioDaily Data.xlsx]DF Curve!R433C50</stp>
        <stp>S23</stp>
        <stp>Curvedate</stp>
        <stp>44875</stp>
        <tr r="AX433" s="7"/>
      </tp>
      <tp t="s">
        <v>#N/A Error:User does not have access</v>
        <stp/>
        <stp>##V3_BCURVESTRIPV12</stp>
        <stp>[PortfolioDaily Data.xlsx]DF Curve!R390C49</stp>
        <stp>S23</stp>
        <stp>Curvedate</stp>
        <stp>44816</stp>
        <tr r="AW390" s="7"/>
      </tp>
      <tp t="s">
        <v>#N/A Error:User does not have access</v>
        <stp/>
        <stp>##V3_BCURVESTRIPV12</stp>
        <stp>[PortfolioDaily Data.xlsx]DF Curve!R400C16</stp>
        <stp>S23</stp>
        <stp>Curvedate</stp>
        <stp>44830</stp>
        <tr r="P400" s="7"/>
      </tp>
      <tp t="s">
        <v>#N/A Error:User does not have access</v>
        <stp/>
        <stp>##V3_BCURVESTRIPV12</stp>
        <stp>[PortfolioDaily Data.xlsx]DF Curve!R410C63</stp>
        <stp>S23</stp>
        <stp>Curvedate</stp>
        <stp>44844</stp>
        <tr r="BK410" s="7"/>
      </tp>
      <tp t="s">
        <v>#N/A Error:User does not have access</v>
        <stp/>
        <stp>##V3_BCURVESTRIPV12</stp>
        <stp>[PortfolioDaily Data.xlsx]DF Curve!R430C57</stp>
        <stp>S23</stp>
        <stp>Curvedate</stp>
        <stp>44872</stp>
        <tr r="BE430" s="7"/>
      </tp>
      <tp t="s">
        <v>#N/A Error:User does not have access</v>
        <stp/>
        <stp>##V3_BCURVESTRIPV12</stp>
        <stp>[PortfolioDaily Data.xlsx]DF Curve!R391C48</stp>
        <stp>S23</stp>
        <stp>Curvedate</stp>
        <stp>44817</stp>
        <tr r="AV391" s="7"/>
      </tp>
      <tp t="s">
        <v>#N/A Error:User does not have access</v>
        <stp/>
        <stp>##V3_BCURVESTRIPV12</stp>
        <stp>[PortfolioDaily Data.xlsx]DF Curve!R401C17</stp>
        <stp>S23</stp>
        <stp>Curvedate</stp>
        <stp>44831</stp>
        <tr r="Q401" s="7"/>
      </tp>
      <tp t="s">
        <v>#N/A Error:User does not have access</v>
        <stp/>
        <stp>##V3_BCURVESTRIPV12</stp>
        <stp>[PortfolioDaily Data.xlsx]DF Curve!R411C62</stp>
        <stp>S23</stp>
        <stp>Curvedate</stp>
        <stp>44845</stp>
        <tr r="BJ411" s="7"/>
      </tp>
      <tp t="s">
        <v>#N/A Error:User does not have access</v>
        <stp/>
        <stp>##V3_BCURVESTRIPV12</stp>
        <stp>[PortfolioDaily Data.xlsx]DF Curve!R431C56</stp>
        <stp>S23</stp>
        <stp>Curvedate</stp>
        <stp>44873</stp>
        <tr r="BD431" s="7"/>
      </tp>
      <tp t="s">
        <v>#N/A Error:User does not have access</v>
        <stp/>
        <stp>##V3_BCURVESTRIPV12</stp>
        <stp>[PortfolioDaily Data.xlsx]DF Curve!R416C75</stp>
        <stp>S23</stp>
        <stp>Curvedate</stp>
        <stp>44852</stp>
        <tr r="BW416" s="7"/>
      </tp>
      <tp t="s">
        <v>#N/A Error:User does not have access</v>
        <stp/>
        <stp>##V3_BCURVESTRIPV12</stp>
        <stp>[PortfolioDaily Data.xlsx]DF Curve!R426C42</stp>
        <stp>S23</stp>
        <stp>Curvedate</stp>
        <stp>44866</stp>
        <tr r="AP426" s="7"/>
      </tp>
      <tp t="s">
        <v>#N/A Error:User does not have access</v>
        <stp/>
        <stp>##V3_BCURVESTRIPV12</stp>
        <stp>[PortfolioDaily Data.xlsx]DF Curve!R417C74</stp>
        <stp>S23</stp>
        <stp>Curvedate</stp>
        <stp>44853</stp>
        <tr r="BV417" s="7"/>
      </tp>
      <tp t="s">
        <v>#N/A Error:User does not have access</v>
        <stp/>
        <stp>##V3_BCURVESTRIPV12</stp>
        <stp>[PortfolioDaily Data.xlsx]DF Curve!R427C43</stp>
        <stp>S23</stp>
        <stp>Curvedate</stp>
        <stp>44867</stp>
        <tr r="AQ427" s="7"/>
      </tp>
      <tp t="s">
        <v>#N/A Error:User does not have access</v>
        <stp/>
        <stp>##V3_BCURVESTRIPV12</stp>
        <stp>[PortfolioDaily Data.xlsx]DF Curve!R384C58</stp>
        <stp>S23</stp>
        <stp>Curvedate</stp>
        <stp>44806</stp>
        <tr r="BF384" s="7"/>
      </tp>
      <tp t="s">
        <v>#N/A Error:User does not have access</v>
        <stp/>
        <stp>##V3_BCURVESTRIPV12</stp>
        <stp>[PortfolioDaily Data.xlsx]DF Curve!R404C12</stp>
        <stp>S23</stp>
        <stp>Curvedate</stp>
        <stp>44834</stp>
        <tr r="L404" s="7"/>
      </tp>
      <tp t="s">
        <v>#N/A Error:User does not have access</v>
        <stp/>
        <stp>##V3_BCURVESTRIPV12</stp>
        <stp>[PortfolioDaily Data.xlsx]DF Curve!R424C46</stp>
        <stp>S23</stp>
        <stp>Curvedate</stp>
        <stp>44862</stp>
        <tr r="AT424" s="7"/>
      </tp>
      <tp t="s">
        <v>#N/A Error:User does not have access</v>
        <stp/>
        <stp>##V3_BCURVESTRIPV12</stp>
        <stp>[PortfolioDaily Data.xlsx]DF Curve!R434C53</stp>
        <stp>S23</stp>
        <stp>Curvedate</stp>
        <stp>44876</stp>
        <tr r="BA434" s="7"/>
      </tp>
      <tp t="s">
        <v>#N/A Error:User does not have access</v>
        <stp/>
        <stp>##V3_BCURVESTRIPV12</stp>
        <stp>[PortfolioDaily Data.xlsx]DF Curve!R385C57</stp>
        <stp>S23</stp>
        <stp>Curvedate</stp>
        <stp>44809</stp>
        <tr r="BE385" s="7"/>
      </tp>
      <tp t="s">
        <v>#N/A Error:User does not have access</v>
        <stp/>
        <stp>##V3_BCURVESTRIPV12</stp>
        <stp>[PortfolioDaily Data.xlsx]DF Curve!R405C11</stp>
        <stp>S23</stp>
        <stp>Curvedate</stp>
        <stp>44837</stp>
        <tr r="K405" s="7"/>
      </tp>
      <tp t="s">
        <v>#N/A Error:User does not have access</v>
        <stp/>
        <stp>##V3_BCURVESTRIPV12</stp>
        <stp>[PortfolioDaily Data.xlsx]DF Curve!R415C76</stp>
        <stp>S23</stp>
        <stp>Curvedate</stp>
        <stp>44851</stp>
        <tr r="BX415" s="7"/>
      </tp>
      <tp t="s">
        <v>#N/A Error:User does not have access</v>
        <stp/>
        <stp>##V3_BCURVESTRIPV12</stp>
        <stp>[PortfolioDaily Data.xlsx]DF Curve!R425C41</stp>
        <stp>S23</stp>
        <stp>Curvedate</stp>
        <stp>44865</stp>
        <tr r="AO425" s="7"/>
      </tp>
      <tp t="s">
        <v>#N/A Error:User does not have access</v>
        <stp/>
        <stp>##V3_BCURVESTRIPV12</stp>
        <stp>[PortfolioDaily Data.xlsx]DF Curve!R398C79</stp>
        <stp>S23</stp>
        <stp>Curvedate</stp>
        <stp>44826</stp>
        <tr r="CA398" s="7"/>
      </tp>
      <tp t="s">
        <v>#N/A Error:User does not have access</v>
        <stp/>
        <stp>##V3_BCURVESTRIPV12</stp>
        <stp>[PortfolioDaily Data.xlsx]DF Curve!R408C66</stp>
        <stp>S23</stp>
        <stp>Curvedate</stp>
        <stp>44840</stp>
        <tr r="BN408" s="7"/>
      </tp>
      <tp t="s">
        <v>#N/A Error:User does not have access</v>
        <stp/>
        <stp>##V3_BCURVESTRIPV12</stp>
        <stp>[PortfolioDaily Data.xlsx]DF Curve!R418C73</stp>
        <stp>S23</stp>
        <stp>Curvedate</stp>
        <stp>44854</stp>
        <tr r="BU418" s="7"/>
      </tp>
      <tp t="s">
        <v>#N/A Error:User does not have access</v>
        <stp/>
        <stp>##V3_BCURVESTRIPV12</stp>
        <stp>[PortfolioDaily Data.xlsx]DF Curve!R399C78</stp>
        <stp>S23</stp>
        <stp>Curvedate</stp>
        <stp>44827</stp>
        <tr r="BZ399" s="7"/>
      </tp>
      <tp t="s">
        <v>#N/A Error:User does not have access</v>
        <stp/>
        <stp>##V3_BCURVESTRIPV12</stp>
        <stp>[PortfolioDaily Data.xlsx]DF Curve!R409C67</stp>
        <stp>S23</stp>
        <stp>Curvedate</stp>
        <stp>44841</stp>
        <tr r="BO409" s="7"/>
      </tp>
      <tp t="s">
        <v>#N/A Error:User does not have access</v>
        <stp/>
        <stp>##V3_BCURVESTRIPV12</stp>
        <stp>[PortfolioDaily Data.xlsx]DF Curve!R419C72</stp>
        <stp>S23</stp>
        <stp>Curvedate</stp>
        <stp>44855</stp>
        <tr r="BT419" s="7"/>
      </tp>
      <tp t="s">
        <v>#N/A Error:User does not have access</v>
        <stp/>
        <stp>##V3_BCURVESTRIPV12</stp>
        <stp>[PortfolioDaily Data.xlsx]DF Curve!R382C59</stp>
        <stp>S23</stp>
        <stp>Curvedate</stp>
        <stp>44804</stp>
        <tr r="BG382" s="7"/>
      </tp>
      <tp t="s">
        <v>#N/A Error:User does not have access</v>
        <stp/>
        <stp>##V3_BCURVESTRIPV12</stp>
        <stp>[PortfolioDaily Data.xlsx]DF Curve!R392C44</stp>
        <stp>S23</stp>
        <stp>Curvedate</stp>
        <stp>44818</stp>
        <tr r="AR392" s="7"/>
      </tp>
      <tp t="s">
        <v>#N/A Error:User does not have access</v>
        <stp/>
        <stp>##V3_BCURVESTRIPV12</stp>
        <stp>[PortfolioDaily Data.xlsx]DF Curve!R402C17</stp>
        <stp>S23</stp>
        <stp>Curvedate</stp>
        <stp>44832</stp>
        <tr r="Q402" s="7"/>
      </tp>
      <tp t="s">
        <v>#N/A Error:User does not have access</v>
        <stp/>
        <stp>##V3_BCURVESTRIPV12</stp>
        <stp>[PortfolioDaily Data.xlsx]DF Curve!R412C62</stp>
        <stp>S23</stp>
        <stp>Curvedate</stp>
        <stp>44846</stp>
        <tr r="BJ412" s="7"/>
      </tp>
      <tp t="s">
        <v>#N/A Error:User does not have access</v>
        <stp/>
        <stp>##V3_BCURVESTRIPV12</stp>
        <stp>[PortfolioDaily Data.xlsx]DF Curve!R422C47</stp>
        <stp>S23</stp>
        <stp>Curvedate</stp>
        <stp>44860</stp>
        <tr r="AU422" s="7"/>
      </tp>
      <tp t="s">
        <v>#N/A Error:User does not have access</v>
        <stp/>
        <stp>##V3_BCURVESTRIPV12</stp>
        <stp>[PortfolioDaily Data.xlsx]DF Curve!R432C52</stp>
        <stp>S23</stp>
        <stp>Curvedate</stp>
        <stp>44874</stp>
        <tr r="AZ432" s="7"/>
      </tp>
      <tp t="s">
        <v>#N/A Error:User does not have access</v>
        <stp/>
        <stp>##V3_BCURVESTRIPV12</stp>
        <stp>[PortfolioDaily Data.xlsx]DF Curve!R383C58</stp>
        <stp>S23</stp>
        <stp>Curvedate</stp>
        <stp>44805</stp>
        <tr r="BF383" s="7"/>
      </tp>
      <tp t="s">
        <v>#N/A Error:User does not have access</v>
        <stp/>
        <stp>##V3_BCURVESTRIPV12</stp>
        <stp>[PortfolioDaily Data.xlsx]DF Curve!R393C45</stp>
        <stp>S23</stp>
        <stp>Curvedate</stp>
        <stp>44819</stp>
        <tr r="AS393" s="7"/>
      </tp>
      <tp t="s">
        <v>#N/A Error:User does not have access</v>
        <stp/>
        <stp>##V3_BCURVESTRIPV12</stp>
        <stp>[PortfolioDaily Data.xlsx]DF Curve!R403C16</stp>
        <stp>S23</stp>
        <stp>Curvedate</stp>
        <stp>44833</stp>
        <tr r="P403" s="7"/>
      </tp>
      <tp t="s">
        <v>#N/A Error:User does not have access</v>
        <stp/>
        <stp>##V3_BCURVESTRIPV12</stp>
        <stp>[PortfolioDaily Data.xlsx]DF Curve!R413C63</stp>
        <stp>S23</stp>
        <stp>Curvedate</stp>
        <stp>44847</stp>
        <tr r="BK413" s="7"/>
      </tp>
      <tp t="s">
        <v>#N/A Error:User does not have access</v>
        <stp/>
        <stp>##V3_BCURVESTRIPV12</stp>
        <stp>[PortfolioDaily Data.xlsx]DF Curve!R423C46</stp>
        <stp>S23</stp>
        <stp>Curvedate</stp>
        <stp>44861</stp>
        <tr r="AT423" s="7"/>
      </tp>
      <tp t="s">
        <v>#N/A Error:User does not have access</v>
        <stp/>
        <stp>##V3_BCURVESTRIPV12</stp>
        <stp>[PortfolioDaily Data.xlsx]DF Curve!R433C53</stp>
        <stp>S23</stp>
        <stp>Curvedate</stp>
        <stp>44875</stp>
        <tr r="BA433" s="7"/>
      </tp>
      <tp t="s">
        <v>#N/A Error:User does not have access</v>
        <stp/>
        <stp>##V3_BCURVESTRIPV12</stp>
        <stp>[PortfolioDaily Data.xlsx]DF Curve!R400C15</stp>
        <stp>S23</stp>
        <stp>Curvedate</stp>
        <stp>44830</stp>
        <tr r="O400" s="7"/>
      </tp>
      <tp t="s">
        <v>#N/A Error:User does not have access</v>
        <stp/>
        <stp>##V3_BCURVESTRIPV12</stp>
        <stp>[PortfolioDaily Data.xlsx]DF Curve!R410C60</stp>
        <stp>S23</stp>
        <stp>Curvedate</stp>
        <stp>44844</stp>
        <tr r="BH410" s="7"/>
      </tp>
      <tp t="s">
        <v>#N/A Error:User does not have access</v>
        <stp/>
        <stp>##V3_BCURVESTRIPV12</stp>
        <stp>[PortfolioDaily Data.xlsx]DF Curve!R430C54</stp>
        <stp>S23</stp>
        <stp>Curvedate</stp>
        <stp>44872</stp>
        <tr r="BB430" s="7"/>
      </tp>
      <tp t="s">
        <v>#N/A Error:User does not have access</v>
        <stp/>
        <stp>##V3_BCURVESTRIPV12</stp>
        <stp>[PortfolioDaily Data.xlsx]DF Curve!R401C14</stp>
        <stp>S23</stp>
        <stp>Curvedate</stp>
        <stp>44831</stp>
        <tr r="N401" s="7"/>
      </tp>
      <tp t="s">
        <v>#N/A Error:User does not have access</v>
        <stp/>
        <stp>##V3_BCURVESTRIPV12</stp>
        <stp>[PortfolioDaily Data.xlsx]DF Curve!R411C61</stp>
        <stp>S23</stp>
        <stp>Curvedate</stp>
        <stp>44845</stp>
        <tr r="BI411" s="7"/>
      </tp>
      <tp t="s">
        <v>#N/A Error:User does not have access</v>
        <stp/>
        <stp>##V3_BCURVESTRIPV12</stp>
        <stp>[PortfolioDaily Data.xlsx]DF Curve!R431C55</stp>
        <stp>S23</stp>
        <stp>Curvedate</stp>
        <stp>44873</stp>
        <tr r="BC431" s="7"/>
      </tp>
      <tp t="s">
        <v>#N/A Error:User does not have access</v>
        <stp/>
        <stp>##V3_BCURVESTRIPV12</stp>
        <stp>[PortfolioDaily Data.xlsx]DF Curve!R396C78</stp>
        <stp>S23</stp>
        <stp>Curvedate</stp>
        <stp>44824</stp>
        <tr r="BZ396" s="7"/>
      </tp>
      <tp t="s">
        <v>#N/A Error:User does not have access</v>
        <stp/>
        <stp>##V3_BCURVESTRIPV12</stp>
        <stp>[PortfolioDaily Data.xlsx]DF Curve!R416C76</stp>
        <stp>S23</stp>
        <stp>Curvedate</stp>
        <stp>44852</stp>
        <tr r="BX416" s="7"/>
      </tp>
      <tp t="s">
        <v>#N/A Error:User does not have access</v>
        <stp/>
        <stp>##V3_BCURVESTRIPV12</stp>
        <stp>[PortfolioDaily Data.xlsx]DF Curve!R426C41</stp>
        <stp>S23</stp>
        <stp>Curvedate</stp>
        <stp>44866</stp>
        <tr r="AO426" s="7"/>
      </tp>
      <tp t="s">
        <v>#N/A Error:User does not have access</v>
        <stp/>
        <stp>##V3_BCURVESTRIPV12</stp>
        <stp>[PortfolioDaily Data.xlsx]DF Curve!R397C79</stp>
        <stp>S23</stp>
        <stp>Curvedate</stp>
        <stp>44825</stp>
        <tr r="CA397" s="7"/>
      </tp>
      <tp t="s">
        <v>#N/A Error:User does not have access</v>
        <stp/>
        <stp>##V3_BCURVESTRIPV12</stp>
        <stp>[PortfolioDaily Data.xlsx]DF Curve!R417C77</stp>
        <stp>S23</stp>
        <stp>Curvedate</stp>
        <stp>44853</stp>
        <tr r="BY417" s="7"/>
      </tp>
      <tp t="s">
        <v>#N/A Error:User does not have access</v>
        <stp/>
        <stp>##V3_BCURVESTRIPV12</stp>
        <stp>[PortfolioDaily Data.xlsx]DF Curve!R427C40</stp>
        <stp>S23</stp>
        <stp>Curvedate</stp>
        <stp>44867</stp>
        <tr r="AN427" s="7"/>
      </tp>
      <tp t="s">
        <v>#N/A Error:User does not have access</v>
        <stp/>
        <stp>##V3_BCURVESTRIPV12</stp>
        <stp>[PortfolioDaily Data.xlsx]DF Curve!R404C11</stp>
        <stp>S23</stp>
        <stp>Curvedate</stp>
        <stp>44834</stp>
        <tr r="K404" s="7"/>
      </tp>
      <tp t="s">
        <v>#N/A Error:User does not have access</v>
        <stp/>
        <stp>##V3_BCURVESTRIPV12</stp>
        <stp>[PortfolioDaily Data.xlsx]DF Curve!R424C45</stp>
        <stp>S23</stp>
        <stp>Curvedate</stp>
        <stp>44862</stp>
        <tr r="AS424" s="7"/>
      </tp>
      <tp t="s">
        <v>#N/A Error:User does not have access</v>
        <stp/>
        <stp>##V3_BCURVESTRIPV12</stp>
        <stp>[PortfolioDaily Data.xlsx]DF Curve!R434C50</stp>
        <stp>S23</stp>
        <stp>Curvedate</stp>
        <stp>44876</stp>
        <tr r="AX434" s="7"/>
      </tp>
      <tp t="s">
        <v>#N/A Error:User does not have access</v>
        <stp/>
        <stp>##V3_BCURVESTRIPV12</stp>
        <stp>[PortfolioDaily Data.xlsx]DF Curve!R385C54</stp>
        <stp>S23</stp>
        <stp>Curvedate</stp>
        <stp>44809</stp>
        <tr r="BB385" s="7"/>
      </tp>
      <tp t="s">
        <v>#N/A Error:User does not have access</v>
        <stp/>
        <stp>##V3_BCURVESTRIPV12</stp>
        <stp>[PortfolioDaily Data.xlsx]DF Curve!R405C12</stp>
        <stp>S23</stp>
        <stp>Curvedate</stp>
        <stp>44837</stp>
        <tr r="L405" s="7"/>
      </tp>
      <tp t="s">
        <v>#N/A Error:User does not have access</v>
        <stp/>
        <stp>##V3_BCURVESTRIPV12</stp>
        <stp>[PortfolioDaily Data.xlsx]DF Curve!R415C75</stp>
        <stp>S23</stp>
        <stp>Curvedate</stp>
        <stp>44851</stp>
        <tr r="BW415" s="7"/>
      </tp>
      <tp t="s">
        <v>#N/A Error:User does not have access</v>
        <stp/>
        <stp>##V3_BCURVESTRIPV12</stp>
        <stp>[PortfolioDaily Data.xlsx]DF Curve!R425C42</stp>
        <stp>S23</stp>
        <stp>Curvedate</stp>
        <stp>44865</stp>
        <tr r="AP425" s="7"/>
      </tp>
      <tp t="s">
        <v>#N/A Error:User does not have access</v>
        <stp/>
        <stp>##V3_BCURVESTRIPV12</stp>
        <stp>[PortfolioDaily Data.xlsx]DF Curve!R408C65</stp>
        <stp>S23</stp>
        <stp>Curvedate</stp>
        <stp>44840</stp>
        <tr r="BM408" s="7"/>
      </tp>
      <tp t="s">
        <v>#N/A Error:User does not have access</v>
        <stp/>
        <stp>##V3_BCURVESTRIPV12</stp>
        <stp>[PortfolioDaily Data.xlsx]DF Curve!R418C70</stp>
        <stp>S23</stp>
        <stp>Curvedate</stp>
        <stp>44854</stp>
        <tr r="BR418" s="7"/>
      </tp>
      <tp t="s">
        <v>#N/A Error:User does not have access</v>
        <stp/>
        <stp>##V3_BCURVESTRIPV12</stp>
        <stp>[PortfolioDaily Data.xlsx]DF Curve!R409C64</stp>
        <stp>S23</stp>
        <stp>Curvedate</stp>
        <stp>44841</stp>
        <tr r="BL409" s="7"/>
      </tp>
      <tp t="s">
        <v>#N/A Error:User does not have access</v>
        <stp/>
        <stp>##V3_BCURVESTRIPV12</stp>
        <stp>[PortfolioDaily Data.xlsx]DF Curve!R419C71</stp>
        <stp>S23</stp>
        <stp>Curvedate</stp>
        <stp>44855</stp>
        <tr r="BS419" s="7"/>
      </tp>
      <tp t="s">
        <v>#N/A Error:User does not have access</v>
        <stp/>
        <stp>##V3_BCURVESTRIPV12</stp>
        <stp>[PortfolioDaily Data.xlsx]DF Curve!R382C58</stp>
        <stp>S23</stp>
        <stp>Curvedate</stp>
        <stp>44804</stp>
        <tr r="BF382" s="7"/>
      </tp>
      <tp t="s">
        <v>#N/A Error:User does not have access</v>
        <stp/>
        <stp>##V3_BCURVESTRIPV12</stp>
        <stp>[PortfolioDaily Data.xlsx]DF Curve!R392C45</stp>
        <stp>S23</stp>
        <stp>Curvedate</stp>
        <stp>44818</stp>
        <tr r="AS392" s="7"/>
      </tp>
      <tp t="s">
        <v>#N/A Error:User does not have access</v>
        <stp/>
        <stp>##V3_BCURVESTRIPV12</stp>
        <stp>[PortfolioDaily Data.xlsx]DF Curve!R402C16</stp>
        <stp>S23</stp>
        <stp>Curvedate</stp>
        <stp>44832</stp>
        <tr r="P402" s="7"/>
      </tp>
      <tp t="s">
        <v>#N/A Error:User does not have access</v>
        <stp/>
        <stp>##V3_BCURVESTRIPV12</stp>
        <stp>[PortfolioDaily Data.xlsx]DF Curve!R412C63</stp>
        <stp>S23</stp>
        <stp>Curvedate</stp>
        <stp>44846</stp>
        <tr r="BK412" s="7"/>
      </tp>
      <tp t="s">
        <v>#N/A Error:User does not have access</v>
        <stp/>
        <stp>##V3_BCURVESTRIPV12</stp>
        <stp>[PortfolioDaily Data.xlsx]DF Curve!R422C46</stp>
        <stp>S23</stp>
        <stp>Curvedate</stp>
        <stp>44860</stp>
        <tr r="AT422" s="7"/>
      </tp>
      <tp t="s">
        <v>#N/A Error:User does not have access</v>
        <stp/>
        <stp>##V3_BCURVESTRIPV12</stp>
        <stp>[PortfolioDaily Data.xlsx]DF Curve!R432C53</stp>
        <stp>S23</stp>
        <stp>Curvedate</stp>
        <stp>44874</stp>
        <tr r="BA432" s="7"/>
      </tp>
      <tp t="s">
        <v>#N/A Error:User does not have access</v>
        <stp/>
        <stp>##V3_BCURVESTRIPV12</stp>
        <stp>[PortfolioDaily Data.xlsx]DF Curve!R383C59</stp>
        <stp>S23</stp>
        <stp>Curvedate</stp>
        <stp>44805</stp>
        <tr r="BG383" s="7"/>
      </tp>
      <tp t="s">
        <v>#N/A Error:User does not have access</v>
        <stp/>
        <stp>##V3_BCURVESTRIPV12</stp>
        <stp>[PortfolioDaily Data.xlsx]DF Curve!R393C44</stp>
        <stp>S23</stp>
        <stp>Curvedate</stp>
        <stp>44819</stp>
        <tr r="AR393" s="7"/>
      </tp>
      <tp t="s">
        <v>#N/A Error:User does not have access</v>
        <stp/>
        <stp>##V3_BCURVESTRIPV12</stp>
        <stp>[PortfolioDaily Data.xlsx]DF Curve!R403C17</stp>
        <stp>S23</stp>
        <stp>Curvedate</stp>
        <stp>44833</stp>
        <tr r="Q403" s="7"/>
      </tp>
      <tp t="s">
        <v>#N/A Error:User does not have access</v>
        <stp/>
        <stp>##V3_BCURVESTRIPV12</stp>
        <stp>[PortfolioDaily Data.xlsx]DF Curve!R413C62</stp>
        <stp>S23</stp>
        <stp>Curvedate</stp>
        <stp>44847</stp>
        <tr r="BJ413" s="7"/>
      </tp>
      <tp t="s">
        <v>#N/A Error:User does not have access</v>
        <stp/>
        <stp>##V3_BCURVESTRIPV12</stp>
        <stp>[PortfolioDaily Data.xlsx]DF Curve!R423C47</stp>
        <stp>S23</stp>
        <stp>Curvedate</stp>
        <stp>44861</stp>
        <tr r="AU423" s="7"/>
      </tp>
      <tp t="s">
        <v>#N/A Error:User does not have access</v>
        <stp/>
        <stp>##V3_BCURVESTRIPV12</stp>
        <stp>[PortfolioDaily Data.xlsx]DF Curve!R433C52</stp>
        <stp>S23</stp>
        <stp>Curvedate</stp>
        <stp>44875</stp>
        <tr r="AZ433" s="7"/>
      </tp>
      <tp t="s">
        <v>#N/A Error:User does not have access</v>
        <stp/>
        <stp>##V3_BCURVESTRIPV12</stp>
        <stp>[PortfolioDaily Data.xlsx]DF Curve!R400C14</stp>
        <stp>S23</stp>
        <stp>Curvedate</stp>
        <stp>44830</stp>
        <tr r="N400" s="7"/>
      </tp>
      <tp t="s">
        <v>#N/A Error:User does not have access</v>
        <stp/>
        <stp>##V3_BCURVESTRIPV12</stp>
        <stp>[PortfolioDaily Data.xlsx]DF Curve!R410C61</stp>
        <stp>S23</stp>
        <stp>Curvedate</stp>
        <stp>44844</stp>
        <tr r="BI410" s="7"/>
      </tp>
      <tp t="s">
        <v>#N/A Error:User does not have access</v>
        <stp/>
        <stp>##V3_BCURVESTRIPV12</stp>
        <stp>[PortfolioDaily Data.xlsx]DF Curve!R430C55</stp>
        <stp>S23</stp>
        <stp>Curvedate</stp>
        <stp>44872</stp>
        <tr r="BC430" s="7"/>
      </tp>
      <tp t="s">
        <v>#N/A Error:User does not have access</v>
        <stp/>
        <stp>##V3_BCURVESTRIPV12</stp>
        <stp>[PortfolioDaily Data.xlsx]DF Curve!R401C15</stp>
        <stp>S23</stp>
        <stp>Curvedate</stp>
        <stp>44831</stp>
        <tr r="O401" s="7"/>
      </tp>
      <tp t="s">
        <v>#N/A Error:User does not have access</v>
        <stp/>
        <stp>##V3_BCURVESTRIPV12</stp>
        <stp>[PortfolioDaily Data.xlsx]DF Curve!R411C60</stp>
        <stp>S23</stp>
        <stp>Curvedate</stp>
        <stp>44845</stp>
        <tr r="BH411" s="7"/>
      </tp>
      <tp t="s">
        <v>#N/A Error:User does not have access</v>
        <stp/>
        <stp>##V3_BCURVESTRIPV12</stp>
        <stp>[PortfolioDaily Data.xlsx]DF Curve!R431C54</stp>
        <stp>S23</stp>
        <stp>Curvedate</stp>
        <stp>44873</stp>
        <tr r="BB431" s="7"/>
      </tp>
      <tp t="s">
        <v>#N/A Error:User does not have access</v>
        <stp/>
        <stp>##V3_BCURVESTRIPV12</stp>
        <stp>[PortfolioDaily Data.xlsx]DF Curve!R396C79</stp>
        <stp>S23</stp>
        <stp>Curvedate</stp>
        <stp>44824</stp>
        <tr r="CA396" s="7"/>
      </tp>
      <tp t="s">
        <v>#N/A Error:User does not have access</v>
        <stp/>
        <stp>##V3_BCURVESTRIPV12</stp>
        <stp>[PortfolioDaily Data.xlsx]DF Curve!R416C77</stp>
        <stp>S23</stp>
        <stp>Curvedate</stp>
        <stp>44852</stp>
        <tr r="BY416" s="7"/>
      </tp>
      <tp t="s">
        <v>#N/A Error:User does not have access</v>
        <stp/>
        <stp>##V3_BCURVESTRIPV12</stp>
        <stp>[PortfolioDaily Data.xlsx]DF Curve!R426C40</stp>
        <stp>S23</stp>
        <stp>Curvedate</stp>
        <stp>44866</stp>
        <tr r="AN426" s="7"/>
      </tp>
      <tp t="s">
        <v>#N/A Error:User does not have access</v>
        <stp/>
        <stp>##V3_BCURVESTRIPV12</stp>
        <stp>[PortfolioDaily Data.xlsx]DF Curve!R397C78</stp>
        <stp>S23</stp>
        <stp>Curvedate</stp>
        <stp>44825</stp>
        <tr r="BZ397" s="7"/>
      </tp>
      <tp t="s">
        <v>#N/A Error:User does not have access</v>
        <stp/>
        <stp>##V3_BCURVESTRIPV12</stp>
        <stp>[PortfolioDaily Data.xlsx]DF Curve!R417C76</stp>
        <stp>S23</stp>
        <stp>Curvedate</stp>
        <stp>44853</stp>
        <tr r="BX417" s="7"/>
      </tp>
      <tp t="s">
        <v>#N/A Error:User does not have access</v>
        <stp/>
        <stp>##V3_BCURVESTRIPV12</stp>
        <stp>[PortfolioDaily Data.xlsx]DF Curve!R427C41</stp>
        <stp>S23</stp>
        <stp>Curvedate</stp>
        <stp>44867</stp>
        <tr r="AO427" s="7"/>
      </tp>
      <tp t="s">
        <v>#N/A Error:User does not have access</v>
        <stp/>
        <stp>##V3_BCURVESTRIPV12</stp>
        <stp>[PortfolioDaily Data.xlsx]DF Curve!R404C10</stp>
        <stp>S23</stp>
        <stp>Curvedate</stp>
        <stp>44834</stp>
        <tr r="J404" s="7"/>
      </tp>
      <tp t="s">
        <v>#N/A Error:User does not have access</v>
        <stp/>
        <stp>##V3_BCURVESTRIPV12</stp>
        <stp>[PortfolioDaily Data.xlsx]DF Curve!R424C44</stp>
        <stp>S23</stp>
        <stp>Curvedate</stp>
        <stp>44862</stp>
        <tr r="AR424" s="7"/>
      </tp>
      <tp t="s">
        <v>#N/A Error:User does not have access</v>
        <stp/>
        <stp>##V3_BCURVESTRIPV12</stp>
        <stp>[PortfolioDaily Data.xlsx]DF Curve!R434C51</stp>
        <stp>S23</stp>
        <stp>Curvedate</stp>
        <stp>44876</stp>
        <tr r="AY434" s="7"/>
      </tp>
      <tp t="s">
        <v>#N/A Error:User does not have access</v>
        <stp/>
        <stp>##V3_BCURVESTRIPV12</stp>
        <stp>[PortfolioDaily Data.xlsx]DF Curve!R385C55</stp>
        <stp>S23</stp>
        <stp>Curvedate</stp>
        <stp>44809</stp>
        <tr r="BC385" s="7"/>
      </tp>
      <tp t="s">
        <v>#N/A Error:User does not have access</v>
        <stp/>
        <stp>##V3_BCURVESTRIPV12</stp>
        <stp>[PortfolioDaily Data.xlsx]DF Curve!R405C13</stp>
        <stp>S23</stp>
        <stp>Curvedate</stp>
        <stp>44837</stp>
        <tr r="M405" s="7"/>
      </tp>
      <tp t="s">
        <v>#N/A Error:User does not have access</v>
        <stp/>
        <stp>##V3_BCURVESTRIPV12</stp>
        <stp>[PortfolioDaily Data.xlsx]DF Curve!R415C74</stp>
        <stp>S23</stp>
        <stp>Curvedate</stp>
        <stp>44851</stp>
        <tr r="BV415" s="7"/>
      </tp>
      <tp t="s">
        <v>#N/A Error:User does not have access</v>
        <stp/>
        <stp>##V3_BCURVESTRIPV12</stp>
        <stp>[PortfolioDaily Data.xlsx]DF Curve!R425C43</stp>
        <stp>S23</stp>
        <stp>Curvedate</stp>
        <stp>44865</stp>
        <tr r="AQ425" s="7"/>
      </tp>
      <tp t="s">
        <v>#N/A Error:User does not have access</v>
        <stp/>
        <stp>##V3_BCURVESTRIPV12</stp>
        <stp>[PortfolioDaily Data.xlsx]DF Curve!R408C64</stp>
        <stp>S23</stp>
        <stp>Curvedate</stp>
        <stp>44840</stp>
        <tr r="BL408" s="7"/>
      </tp>
      <tp t="s">
        <v>#N/A Error:User does not have access</v>
        <stp/>
        <stp>##V3_BCURVESTRIPV12</stp>
        <stp>[PortfolioDaily Data.xlsx]DF Curve!R418C71</stp>
        <stp>S23</stp>
        <stp>Curvedate</stp>
        <stp>44854</stp>
        <tr r="BS418" s="7"/>
      </tp>
      <tp t="s">
        <v>#N/A Error:User does not have access</v>
        <stp/>
        <stp>##V3_BCURVESTRIPV12</stp>
        <stp>[PortfolioDaily Data.xlsx]DF Curve!R409C65</stp>
        <stp>S23</stp>
        <stp>Curvedate</stp>
        <stp>44841</stp>
        <tr r="BM409" s="7"/>
      </tp>
      <tp t="s">
        <v>#N/A Error:User does not have access</v>
        <stp/>
        <stp>##V3_BCURVESTRIPV12</stp>
        <stp>[PortfolioDaily Data.xlsx]DF Curve!R419C70</stp>
        <stp>S23</stp>
        <stp>Curvedate</stp>
        <stp>44855</stp>
        <tr r="BR419" s="7"/>
      </tp>
      <tp t="s">
        <v>#N/A Error:User does not have access</v>
        <stp/>
        <stp>##V3_BCURVESTRIPV12</stp>
        <stp>[PortfolioDaily Data.xlsx]DF Curve!R382C27</stp>
        <stp>S23</stp>
        <stp>Curvedate</stp>
        <stp>44804</stp>
        <tr r="AA382" s="7"/>
      </tp>
      <tp t="s">
        <v>#N/A Error:User does not have access</v>
        <stp/>
        <stp>##V3_BCURVESTRIPV12</stp>
        <stp>[PortfolioDaily Data.xlsx]DF Curve!R402C69</stp>
        <stp>S23</stp>
        <stp>Curvedate</stp>
        <stp>44832</stp>
        <tr r="BQ402" s="7"/>
      </tp>
      <tp t="s">
        <v>#N/A Error:User does not have access</v>
        <stp/>
        <stp>##V3_BCURVESTRIPV12</stp>
        <stp>[PortfolioDaily Data.xlsx]DF Curve!R422C39</stp>
        <stp>S23</stp>
        <stp>Curvedate</stp>
        <stp>44860</stp>
        <tr r="AM422" s="7"/>
      </tp>
      <tp t="s">
        <v>#N/A Error:User does not have access</v>
        <stp/>
        <stp>##V3_BCURVESTRIPV12</stp>
        <stp>[PortfolioDaily Data.xlsx]DF Curve!R383C26</stp>
        <stp>S23</stp>
        <stp>Curvedate</stp>
        <stp>44805</stp>
        <tr r="Z383" s="7"/>
      </tp>
      <tp t="s">
        <v>#N/A Error:User does not have access</v>
        <stp/>
        <stp>##V3_BCURVESTRIPV12</stp>
        <stp>[PortfolioDaily Data.xlsx]DF Curve!R403C68</stp>
        <stp>S23</stp>
        <stp>Curvedate</stp>
        <stp>44833</stp>
        <tr r="BP403" s="7"/>
      </tp>
      <tp t="s">
        <v>#N/A Error:User does not have access</v>
        <stp/>
        <stp>##V3_BCURVESTRIPV12</stp>
        <stp>[PortfolioDaily Data.xlsx]DF Curve!R423C38</stp>
        <stp>S23</stp>
        <stp>Curvedate</stp>
        <stp>44861</stp>
        <tr r="AL423" s="7"/>
      </tp>
      <tp t="s">
        <v>#N/A Error:User does not have access</v>
        <stp/>
        <stp>##V3_BCURVESTRIPV12</stp>
        <stp>[PortfolioDaily Data.xlsx]DF Curve!R380C21</stp>
        <stp>S23</stp>
        <stp>Curvedate</stp>
        <stp>44802</stp>
        <tr r="U380" s="7"/>
      </tp>
      <tp t="s">
        <v>#N/A Error:User does not have access</v>
        <stp/>
        <stp>##V3_BCURVESTRIPV12</stp>
        <stp>[PortfolioDaily Data.xlsx]DF Curve!R390C34</stp>
        <stp>S23</stp>
        <stp>Curvedate</stp>
        <stp>44816</stp>
        <tr r="AH390" s="7"/>
      </tp>
      <tp t="s">
        <v>#N/A Error:User does not have access</v>
        <stp/>
        <stp>##V3_BCURVESTRIPV12</stp>
        <stp>[PortfolioDaily Data.xlsx]DF Curve!R381C20</stp>
        <stp>S23</stp>
        <stp>Curvedate</stp>
        <stp>44803</stp>
        <tr r="T381" s="7"/>
      </tp>
      <tp t="s">
        <v>#N/A Error:User does not have access</v>
        <stp/>
        <stp>##V3_BCURVESTRIPV12</stp>
        <stp>[PortfolioDaily Data.xlsx]DF Curve!R391C35</stp>
        <stp>S23</stp>
        <stp>Curvedate</stp>
        <stp>44817</stp>
        <tr r="AI391" s="7"/>
      </tp>
      <tp t="s">
        <v>#N/A Error:User does not have access</v>
        <stp/>
        <stp>##V3_BCURVESTRIPV12</stp>
        <stp>[PortfolioDaily Data.xlsx]DF Curve!R386C33</stp>
        <stp>S23</stp>
        <stp>Curvedate</stp>
        <stp>44810</stp>
        <tr r="AG386" s="7"/>
      </tp>
      <tp t="s">
        <v>#N/A Error:User does not have access</v>
        <stp/>
        <stp>##V3_BCURVESTRIPV12</stp>
        <stp>[PortfolioDaily Data.xlsx]DF Curve!R406C63</stp>
        <stp>S23</stp>
        <stp>Curvedate</stp>
        <stp>44838</stp>
        <tr r="BK406" s="7"/>
      </tp>
      <tp t="s">
        <v>#N/A Error:User does not have access</v>
        <stp/>
        <stp>##V3_BCURVESTRIPV12</stp>
        <stp>[PortfolioDaily Data.xlsx]DF Curve!R387C32</stp>
        <stp>S23</stp>
        <stp>Curvedate</stp>
        <stp>44811</stp>
        <tr r="AF387" s="7"/>
      </tp>
      <tp t="s">
        <v>#N/A Error:User does not have access</v>
        <stp/>
        <stp>##V3_BCURVESTRIPV12</stp>
        <stp>[PortfolioDaily Data.xlsx]DF Curve!R407C62</stp>
        <stp>S23</stp>
        <stp>Curvedate</stp>
        <stp>44839</stp>
        <tr r="BJ407" s="7"/>
      </tp>
      <tp t="s">
        <v>#N/A Error:User does not have access</v>
        <stp/>
        <stp>##V3_BCURVESTRIPV12</stp>
        <stp>[PortfolioDaily Data.xlsx]DF Curve!R384C25</stp>
        <stp>S23</stp>
        <stp>Curvedate</stp>
        <stp>44806</stp>
        <tr r="Y384" s="7"/>
      </tp>
      <tp t="s">
        <v>#N/A Error:User does not have access</v>
        <stp/>
        <stp>##V3_BCURVESTRIPV12</stp>
        <stp>[PortfolioDaily Data.xlsx]DF Curve!R414C12</stp>
        <stp>S23</stp>
        <stp>Curvedate</stp>
        <stp>44848</stp>
        <tr r="L414" s="7"/>
      </tp>
      <tp t="s">
        <v>#N/A Error:User does not have access</v>
        <stp/>
        <stp>##V3_BCURVESTRIPV12</stp>
        <stp>[PortfolioDaily Data.xlsx]DF Curve!R435C21</stp>
        <stp>S23</stp>
        <stp>Curvedate</stp>
        <stp>44879</stp>
        <tr r="U435" s="7"/>
      </tp>
      <tp t="s">
        <v>#N/A Error:User does not have access</v>
        <stp/>
        <stp>##V3_BCURVESTRIPV12</stp>
        <stp>[PortfolioDaily Data.xlsx]DF Curve!R388C31</stp>
        <stp>S23</stp>
        <stp>Curvedate</stp>
        <stp>44812</stp>
        <tr r="AE388" s="7"/>
      </tp>
      <tp t="s">
        <v>#N/A Error:User does not have access</v>
        <stp/>
        <stp>##V3_BCURVESTRIPV12</stp>
        <stp>[PortfolioDaily Data.xlsx]DF Curve!R428C31</stp>
        <stp>S23</stp>
        <stp>Curvedate</stp>
        <stp>44868</stp>
        <tr r="AE428" s="7"/>
      </tp>
      <tp t="s">
        <v>#N/A Error:User does not have access</v>
        <stp/>
        <stp>##V3_BCURVESTRIPV12</stp>
        <stp>[PortfolioDaily Data.xlsx]DF Curve!R389C30</stp>
        <stp>S23</stp>
        <stp>Curvedate</stp>
        <stp>44813</stp>
        <tr r="AD389" s="7"/>
      </tp>
      <tp t="s">
        <v>#N/A Error:User does not have access</v>
        <stp/>
        <stp>##V3_BCURVESTRIPV12</stp>
        <stp>[PortfolioDaily Data.xlsx]DF Curve!R429C30</stp>
        <stp>S23</stp>
        <stp>Curvedate</stp>
        <stp>44869</stp>
        <tr r="AD429" s="7"/>
      </tp>
      <tp t="s">
        <v>#N/A Error:User does not have access</v>
        <stp/>
        <stp>##V3_BCURVESTRIPV12</stp>
        <stp>[PortfolioDaily Data.xlsx]DF Curve!R382C26</stp>
        <stp>S23</stp>
        <stp>Curvedate</stp>
        <stp>44804</stp>
        <tr r="Z382" s="7"/>
      </tp>
      <tp t="s">
        <v>#N/A Error:User does not have access</v>
        <stp/>
        <stp>##V3_BCURVESTRIPV12</stp>
        <stp>[PortfolioDaily Data.xlsx]DF Curve!R402C68</stp>
        <stp>S23</stp>
        <stp>Curvedate</stp>
        <stp>44832</stp>
        <tr r="BP402" s="7"/>
      </tp>
      <tp t="s">
        <v>#N/A Error:User does not have access</v>
        <stp/>
        <stp>##V3_BCURVESTRIPV12</stp>
        <stp>[PortfolioDaily Data.xlsx]DF Curve!R422C38</stp>
        <stp>S23</stp>
        <stp>Curvedate</stp>
        <stp>44860</stp>
        <tr r="AL422" s="7"/>
      </tp>
      <tp t="s">
        <v>#N/A Error:User does not have access</v>
        <stp/>
        <stp>##V3_BCURVESTRIPV12</stp>
        <stp>[PortfolioDaily Data.xlsx]DF Curve!R383C27</stp>
        <stp>S23</stp>
        <stp>Curvedate</stp>
        <stp>44805</stp>
        <tr r="AA383" s="7"/>
      </tp>
      <tp t="s">
        <v>#N/A Error:User does not have access</v>
        <stp/>
        <stp>##V3_BCURVESTRIPV12</stp>
        <stp>[PortfolioDaily Data.xlsx]DF Curve!R403C69</stp>
        <stp>S23</stp>
        <stp>Curvedate</stp>
        <stp>44833</stp>
        <tr r="BQ403" s="7"/>
      </tp>
      <tp t="s">
        <v>#N/A Error:User does not have access</v>
        <stp/>
        <stp>##V3_BCURVESTRIPV12</stp>
        <stp>[PortfolioDaily Data.xlsx]DF Curve!R423C39</stp>
        <stp>S23</stp>
        <stp>Curvedate</stp>
        <stp>44861</stp>
        <tr r="AM423" s="7"/>
      </tp>
      <tp t="s">
        <v>#N/A Error:User does not have access</v>
        <stp/>
        <stp>##V3_BCURVESTRIPV12</stp>
        <stp>[PortfolioDaily Data.xlsx]DF Curve!R380C20</stp>
        <stp>S23</stp>
        <stp>Curvedate</stp>
        <stp>44802</stp>
        <tr r="T380" s="7"/>
      </tp>
      <tp t="s">
        <v>#N/A Error:User does not have access</v>
        <stp/>
        <stp>##V3_BCURVESTRIPV12</stp>
        <stp>[PortfolioDaily Data.xlsx]DF Curve!R390C35</stp>
        <stp>S23</stp>
        <stp>Curvedate</stp>
        <stp>44816</stp>
        <tr r="AI390" s="7"/>
      </tp>
      <tp t="s">
        <v>#N/A Error:User does not have access</v>
        <stp/>
        <stp>##V3_BCURVESTRIPV12</stp>
        <stp>[PortfolioDaily Data.xlsx]DF Curve!R381C21</stp>
        <stp>S23</stp>
        <stp>Curvedate</stp>
        <stp>44803</stp>
        <tr r="U381" s="7"/>
      </tp>
      <tp t="s">
        <v>#N/A Error:User does not have access</v>
        <stp/>
        <stp>##V3_BCURVESTRIPV12</stp>
        <stp>[PortfolioDaily Data.xlsx]DF Curve!R391C34</stp>
        <stp>S23</stp>
        <stp>Curvedate</stp>
        <stp>44817</stp>
        <tr r="AH391" s="7"/>
      </tp>
      <tp t="s">
        <v>#N/A Error:User does not have access</v>
        <stp/>
        <stp>##V3_BCURVESTRIPV12</stp>
        <stp>[PortfolioDaily Data.xlsx]DF Curve!R386C32</stp>
        <stp>S23</stp>
        <stp>Curvedate</stp>
        <stp>44810</stp>
        <tr r="AF386" s="7"/>
      </tp>
      <tp t="s">
        <v>#N/A Error:User does not have access</v>
        <stp/>
        <stp>##V3_BCURVESTRIPV12</stp>
        <stp>[PortfolioDaily Data.xlsx]DF Curve!R406C62</stp>
        <stp>S23</stp>
        <stp>Curvedate</stp>
        <stp>44838</stp>
        <tr r="BJ406" s="7"/>
      </tp>
      <tp t="s">
        <v>#N/A Error:User does not have access</v>
        <stp/>
        <stp>##V3_BCURVESTRIPV12</stp>
        <stp>[PortfolioDaily Data.xlsx]DF Curve!R387C33</stp>
        <stp>S23</stp>
        <stp>Curvedate</stp>
        <stp>44811</stp>
        <tr r="AG387" s="7"/>
      </tp>
      <tp t="s">
        <v>#N/A Error:User does not have access</v>
        <stp/>
        <stp>##V3_BCURVESTRIPV12</stp>
        <stp>[PortfolioDaily Data.xlsx]DF Curve!R407C63</stp>
        <stp>S23</stp>
        <stp>Curvedate</stp>
        <stp>44839</stp>
        <tr r="BK407" s="7"/>
      </tp>
      <tp t="s">
        <v>#N/A Error:User does not have access</v>
        <stp/>
        <stp>##V3_BCURVESTRIPV12</stp>
        <stp>[PortfolioDaily Data.xlsx]DF Curve!R384C24</stp>
        <stp>S23</stp>
        <stp>Curvedate</stp>
        <stp>44806</stp>
        <tr r="X384" s="7"/>
      </tp>
      <tp t="s">
        <v>#N/A Error:User does not have access</v>
        <stp/>
        <stp>##V3_BCURVESTRIPV12</stp>
        <stp>[PortfolioDaily Data.xlsx]DF Curve!R414C13</stp>
        <stp>S23</stp>
        <stp>Curvedate</stp>
        <stp>44848</stp>
        <tr r="M414" s="7"/>
      </tp>
      <tp t="s">
        <v>#N/A Error:User does not have access</v>
        <stp/>
        <stp>##V3_BCURVESTRIPV12</stp>
        <stp>[PortfolioDaily Data.xlsx]DF Curve!R435C20</stp>
        <stp>S23</stp>
        <stp>Curvedate</stp>
        <stp>44879</stp>
        <tr r="T435" s="7"/>
      </tp>
      <tp t="s">
        <v>#N/A Error:User does not have access</v>
        <stp/>
        <stp>##V3_BCURVESTRIPV12</stp>
        <stp>[PortfolioDaily Data.xlsx]DF Curve!R388C30</stp>
        <stp>S23</stp>
        <stp>Curvedate</stp>
        <stp>44812</stp>
        <tr r="AD388" s="7"/>
      </tp>
      <tp t="s">
        <v>#N/A Error:User does not have access</v>
        <stp/>
        <stp>##V3_BCURVESTRIPV12</stp>
        <stp>[PortfolioDaily Data.xlsx]DF Curve!R428C30</stp>
        <stp>S23</stp>
        <stp>Curvedate</stp>
        <stp>44868</stp>
        <tr r="AD428" s="7"/>
      </tp>
      <tp t="s">
        <v>#N/A Error:User does not have access</v>
        <stp/>
        <stp>##V3_BCURVESTRIPV12</stp>
        <stp>[PortfolioDaily Data.xlsx]DF Curve!R389C31</stp>
        <stp>S23</stp>
        <stp>Curvedate</stp>
        <stp>44813</stp>
        <tr r="AE389" s="7"/>
      </tp>
      <tp t="s">
        <v>#N/A Error:User does not have access</v>
        <stp/>
        <stp>##V3_BCURVESTRIPV12</stp>
        <stp>[PortfolioDaily Data.xlsx]DF Curve!R429C31</stp>
        <stp>S23</stp>
        <stp>Curvedate</stp>
        <stp>44869</stp>
        <tr r="AE429" s="7"/>
      </tp>
      <tp t="s">
        <v>#N/A Error:User does not have access</v>
        <stp/>
        <stp>##V3_BCURVESTRIPV12</stp>
        <stp>[PortfolioDaily Data.xlsx]DF Curve!R382C25</stp>
        <stp>S23</stp>
        <stp>Curvedate</stp>
        <stp>44804</stp>
        <tr r="Y382" s="7"/>
      </tp>
      <tp t="s">
        <v>#N/A Error:User does not have access</v>
        <stp/>
        <stp>##V3_BCURVESTRIPV12</stp>
        <stp>[PortfolioDaily Data.xlsx]DF Curve!R392C38</stp>
        <stp>S23</stp>
        <stp>Curvedate</stp>
        <stp>44818</stp>
        <tr r="AL392" s="7"/>
      </tp>
      <tp t="s">
        <v>#N/A Error:User does not have access</v>
        <stp/>
        <stp>##V3_BCURVESTRIPV12</stp>
        <stp>[PortfolioDaily Data.xlsx]DF Curve!R383C24</stp>
        <stp>S23</stp>
        <stp>Curvedate</stp>
        <stp>44805</stp>
        <tr r="X383" s="7"/>
      </tp>
      <tp t="s">
        <v>#N/A Error:User does not have access</v>
        <stp/>
        <stp>##V3_BCURVESTRIPV12</stp>
        <stp>[PortfolioDaily Data.xlsx]DF Curve!R393C39</stp>
        <stp>S23</stp>
        <stp>Curvedate</stp>
        <stp>44819</stp>
        <tr r="AM393" s="7"/>
      </tp>
      <tp t="s">
        <v>#N/A Error:User does not have access</v>
        <stp/>
        <stp>##V3_BCURVESTRIPV12</stp>
        <stp>[PortfolioDaily Data.xlsx]DF Curve!R380C23</stp>
        <stp>S23</stp>
        <stp>Curvedate</stp>
        <stp>44802</stp>
        <tr r="W380" s="7"/>
      </tp>
      <tp t="s">
        <v>#N/A Error:User does not have access</v>
        <stp/>
        <stp>##V3_BCURVESTRIPV12</stp>
        <stp>[PortfolioDaily Data.xlsx]DF Curve!R390C36</stp>
        <stp>S23</stp>
        <stp>Curvedate</stp>
        <stp>44816</stp>
        <tr r="AJ390" s="7"/>
      </tp>
      <tp t="s">
        <v>#N/A Error:User does not have access</v>
        <stp/>
        <stp>##V3_BCURVESTRIPV12</stp>
        <stp>[PortfolioDaily Data.xlsx]DF Curve!R400C69</stp>
        <stp>S23</stp>
        <stp>Curvedate</stp>
        <stp>44830</stp>
        <tr r="BQ400" s="7"/>
      </tp>
      <tp t="s">
        <v>#N/A Error:User does not have access</v>
        <stp/>
        <stp>##V3_BCURVESTRIPV12</stp>
        <stp>[PortfolioDaily Data.xlsx]DF Curve!R430C28</stp>
        <stp>S23</stp>
        <stp>Curvedate</stp>
        <stp>44872</stp>
        <tr r="AB430" s="7"/>
      </tp>
      <tp t="s">
        <v>#N/A Error:User does not have access</v>
        <stp/>
        <stp>##V3_BCURVESTRIPV12</stp>
        <stp>[PortfolioDaily Data.xlsx]DF Curve!R381C22</stp>
        <stp>S23</stp>
        <stp>Curvedate</stp>
        <stp>44803</stp>
        <tr r="V381" s="7"/>
      </tp>
      <tp t="s">
        <v>#N/A Error:User does not have access</v>
        <stp/>
        <stp>##V3_BCURVESTRIPV12</stp>
        <stp>[PortfolioDaily Data.xlsx]DF Curve!R391C37</stp>
        <stp>S23</stp>
        <stp>Curvedate</stp>
        <stp>44817</stp>
        <tr r="AK391" s="7"/>
      </tp>
      <tp t="s">
        <v>#N/A Error:User does not have access</v>
        <stp/>
        <stp>##V3_BCURVESTRIPV12</stp>
        <stp>[PortfolioDaily Data.xlsx]DF Curve!R401C68</stp>
        <stp>S23</stp>
        <stp>Curvedate</stp>
        <stp>44831</stp>
        <tr r="BP401" s="7"/>
      </tp>
      <tp t="s">
        <v>#N/A Error:User does not have access</v>
        <stp/>
        <stp>##V3_BCURVESTRIPV12</stp>
        <stp>[PortfolioDaily Data.xlsx]DF Curve!R431C29</stp>
        <stp>S23</stp>
        <stp>Curvedate</stp>
        <stp>44873</stp>
        <tr r="AC431" s="7"/>
      </tp>
      <tp t="s">
        <v>#N/A Error:User does not have access</v>
        <stp/>
        <stp>##V3_BCURVESTRIPV12</stp>
        <stp>[PortfolioDaily Data.xlsx]DF Curve!R386C31</stp>
        <stp>S23</stp>
        <stp>Curvedate</stp>
        <stp>44810</stp>
        <tr r="AE386" s="7"/>
      </tp>
      <tp t="s">
        <v>#N/A Error:User does not have access</v>
        <stp/>
        <stp>##V3_BCURVESTRIPV12</stp>
        <stp>[PortfolioDaily Data.xlsx]DF Curve!R406C61</stp>
        <stp>S23</stp>
        <stp>Curvedate</stp>
        <stp>44838</stp>
        <tr r="BI406" s="7"/>
      </tp>
      <tp t="s">
        <v>#N/A Error:User does not have access</v>
        <stp/>
        <stp>##V3_BCURVESTRIPV12</stp>
        <stp>[PortfolioDaily Data.xlsx]DF Curve!R387C30</stp>
        <stp>S23</stp>
        <stp>Curvedate</stp>
        <stp>44811</stp>
        <tr r="AD387" s="7"/>
      </tp>
      <tp t="s">
        <v>#N/A Error:User does not have access</v>
        <stp/>
        <stp>##V3_BCURVESTRIPV12</stp>
        <stp>[PortfolioDaily Data.xlsx]DF Curve!R407C60</stp>
        <stp>S23</stp>
        <stp>Curvedate</stp>
        <stp>44839</stp>
        <tr r="BH407" s="7"/>
      </tp>
      <tp t="s">
        <v>#N/A Error:User does not have access</v>
        <stp/>
        <stp>##V3_BCURVESTRIPV12</stp>
        <stp>[PortfolioDaily Data.xlsx]DF Curve!R384C27</stp>
        <stp>S23</stp>
        <stp>Curvedate</stp>
        <stp>44806</stp>
        <tr r="AA384" s="7"/>
      </tp>
      <tp t="s">
        <v>#N/A Error:User does not have access</v>
        <stp/>
        <stp>##V3_BCURVESTRIPV12</stp>
        <stp>[PortfolioDaily Data.xlsx]DF Curve!R414C10</stp>
        <stp>S23</stp>
        <stp>Curvedate</stp>
        <stp>44848</stp>
        <tr r="J414" s="7"/>
      </tp>
      <tp t="s">
        <v>#N/A Error:User does not have access</v>
        <stp/>
        <stp>##V3_BCURVESTRIPV12</stp>
        <stp>[PortfolioDaily Data.xlsx]DF Curve!R424C39</stp>
        <stp>S23</stp>
        <stp>Curvedate</stp>
        <stp>44862</stp>
        <tr r="AM424" s="7"/>
      </tp>
      <tp t="s">
        <v>#N/A Error:User does not have access</v>
        <stp/>
        <stp>##V3_BCURVESTRIPV12</stp>
        <stp>[PortfolioDaily Data.xlsx]DF Curve!R385C28</stp>
        <stp>S23</stp>
        <stp>Curvedate</stp>
        <stp>44809</stp>
        <tr r="AB385" s="7"/>
      </tp>
      <tp t="s">
        <v>#N/A Error:User does not have access</v>
        <stp/>
        <stp>##V3_BCURVESTRIPV12</stp>
        <stp>[PortfolioDaily Data.xlsx]DF Curve!R435C23</stp>
        <stp>S23</stp>
        <stp>Curvedate</stp>
        <stp>44879</stp>
        <tr r="W435" s="7"/>
      </tp>
      <tp t="s">
        <v>#N/A Error:User does not have access</v>
        <stp/>
        <stp>##V3_BCURVESTRIPV12</stp>
        <stp>[PortfolioDaily Data.xlsx]DF Curve!R388C33</stp>
        <stp>S23</stp>
        <stp>Curvedate</stp>
        <stp>44812</stp>
        <tr r="AG388" s="7"/>
      </tp>
      <tp t="s">
        <v>#N/A Error:User does not have access</v>
        <stp/>
        <stp>##V3_BCURVESTRIPV12</stp>
        <stp>[PortfolioDaily Data.xlsx]DF Curve!R408C19</stp>
        <stp>S23</stp>
        <stp>Curvedate</stp>
        <stp>44840</stp>
        <tr r="S408" s="7"/>
      </tp>
      <tp t="s">
        <v>#N/A Error:User does not have access</v>
        <stp/>
        <stp>##V3_BCURVESTRIPV12</stp>
        <stp>[PortfolioDaily Data.xlsx]DF Curve!R428C33</stp>
        <stp>S23</stp>
        <stp>Curvedate</stp>
        <stp>44868</stp>
        <tr r="AG428" s="7"/>
      </tp>
      <tp t="s">
        <v>#N/A Error:User does not have access</v>
        <stp/>
        <stp>##V3_BCURVESTRIPV12</stp>
        <stp>[PortfolioDaily Data.xlsx]DF Curve!R389C32</stp>
        <stp>S23</stp>
        <stp>Curvedate</stp>
        <stp>44813</stp>
        <tr r="AF389" s="7"/>
      </tp>
      <tp t="s">
        <v>#N/A Error:User does not have access</v>
        <stp/>
        <stp>##V3_BCURVESTRIPV12</stp>
        <stp>[PortfolioDaily Data.xlsx]DF Curve!R409C18</stp>
        <stp>S23</stp>
        <stp>Curvedate</stp>
        <stp>44841</stp>
        <tr r="R409" s="7"/>
      </tp>
      <tp t="s">
        <v>#N/A Error:User does not have access</v>
        <stp/>
        <stp>##V3_BCURVESTRIPV12</stp>
        <stp>[PortfolioDaily Data.xlsx]DF Curve!R429C32</stp>
        <stp>S23</stp>
        <stp>Curvedate</stp>
        <stp>44869</stp>
        <tr r="AF429" s="7"/>
      </tp>
      <tp t="s">
        <v>#N/A Error:User does not have access</v>
        <stp/>
        <stp>##V3_BCURVESTRIPV12</stp>
        <stp>[PortfolioDaily Data.xlsx]DF Curve!R382C24</stp>
        <stp>S23</stp>
        <stp>Curvedate</stp>
        <stp>44804</stp>
        <tr r="X382" s="7"/>
      </tp>
      <tp t="s">
        <v>#N/A Error:User does not have access</v>
        <stp/>
        <stp>##V3_BCURVESTRIPV12</stp>
        <stp>[PortfolioDaily Data.xlsx]DF Curve!R392C39</stp>
        <stp>S23</stp>
        <stp>Curvedate</stp>
        <stp>44818</stp>
        <tr r="AM392" s="7"/>
      </tp>
      <tp t="s">
        <v>#N/A Error:User does not have access</v>
        <stp/>
        <stp>##V3_BCURVESTRIPV12</stp>
        <stp>[PortfolioDaily Data.xlsx]DF Curve!R383C25</stp>
        <stp>S23</stp>
        <stp>Curvedate</stp>
        <stp>44805</stp>
        <tr r="Y383" s="7"/>
      </tp>
      <tp t="s">
        <v>#N/A Error:User does not have access</v>
        <stp/>
        <stp>##V3_BCURVESTRIPV12</stp>
        <stp>[PortfolioDaily Data.xlsx]DF Curve!R393C38</stp>
        <stp>S23</stp>
        <stp>Curvedate</stp>
        <stp>44819</stp>
        <tr r="AL393" s="7"/>
      </tp>
      <tp t="s">
        <v>#N/A Error:User does not have access</v>
        <stp/>
        <stp>##V3_BCURVESTRIPV12</stp>
        <stp>[PortfolioDaily Data.xlsx]DF Curve!R380C22</stp>
        <stp>S23</stp>
        <stp>Curvedate</stp>
        <stp>44802</stp>
        <tr r="V380" s="7"/>
      </tp>
      <tp t="s">
        <v>#N/A Error:User does not have access</v>
        <stp/>
        <stp>##V3_BCURVESTRIPV12</stp>
        <stp>[PortfolioDaily Data.xlsx]DF Curve!R390C37</stp>
        <stp>S23</stp>
        <stp>Curvedate</stp>
        <stp>44816</stp>
        <tr r="AK390" s="7"/>
      </tp>
      <tp t="s">
        <v>#N/A Error:User does not have access</v>
        <stp/>
        <stp>##V3_BCURVESTRIPV12</stp>
        <stp>[PortfolioDaily Data.xlsx]DF Curve!R400C68</stp>
        <stp>S23</stp>
        <stp>Curvedate</stp>
        <stp>44830</stp>
        <tr r="BP400" s="7"/>
      </tp>
      <tp t="s">
        <v>#N/A Error:User does not have access</v>
        <stp/>
        <stp>##V3_BCURVESTRIPV12</stp>
        <stp>[PortfolioDaily Data.xlsx]DF Curve!R430C29</stp>
        <stp>S23</stp>
        <stp>Curvedate</stp>
        <stp>44872</stp>
        <tr r="AC430" s="7"/>
      </tp>
      <tp t="s">
        <v>#N/A Error:User does not have access</v>
        <stp/>
        <stp>##V3_BCURVESTRIPV12</stp>
        <stp>[PortfolioDaily Data.xlsx]DF Curve!R381C23</stp>
        <stp>S23</stp>
        <stp>Curvedate</stp>
        <stp>44803</stp>
        <tr r="W381" s="7"/>
      </tp>
      <tp t="s">
        <v>#N/A Error:User does not have access</v>
        <stp/>
        <stp>##V3_BCURVESTRIPV12</stp>
        <stp>[PortfolioDaily Data.xlsx]DF Curve!R391C36</stp>
        <stp>S23</stp>
        <stp>Curvedate</stp>
        <stp>44817</stp>
        <tr r="AJ391" s="7"/>
      </tp>
      <tp t="s">
        <v>#N/A Error:User does not have access</v>
        <stp/>
        <stp>##V3_BCURVESTRIPV12</stp>
        <stp>[PortfolioDaily Data.xlsx]DF Curve!R401C69</stp>
        <stp>S23</stp>
        <stp>Curvedate</stp>
        <stp>44831</stp>
        <tr r="BQ401" s="7"/>
      </tp>
      <tp t="s">
        <v>#N/A Error:User does not have access</v>
        <stp/>
        <stp>##V3_BCURVESTRIPV12</stp>
        <stp>[PortfolioDaily Data.xlsx]DF Curve!R431C28</stp>
        <stp>S23</stp>
        <stp>Curvedate</stp>
        <stp>44873</stp>
        <tr r="AB431" s="7"/>
      </tp>
      <tp t="s">
        <v>#N/A Error:User does not have access</v>
        <stp/>
        <stp>##V3_BCURVESTRIPV12</stp>
        <stp>[PortfolioDaily Data.xlsx]DF Curve!R386C30</stp>
        <stp>S23</stp>
        <stp>Curvedate</stp>
        <stp>44810</stp>
        <tr r="AD386" s="7"/>
      </tp>
      <tp t="s">
        <v>#N/A Error:User does not have access</v>
        <stp/>
        <stp>##V3_BCURVESTRIPV12</stp>
        <stp>[PortfolioDaily Data.xlsx]DF Curve!R406C60</stp>
        <stp>S23</stp>
        <stp>Curvedate</stp>
        <stp>44838</stp>
        <tr r="BH406" s="7"/>
      </tp>
      <tp t="s">
        <v>#N/A Error:User does not have access</v>
        <stp/>
        <stp>##V3_BCURVESTRIPV12</stp>
        <stp>[PortfolioDaily Data.xlsx]DF Curve!R387C31</stp>
        <stp>S23</stp>
        <stp>Curvedate</stp>
        <stp>44811</stp>
        <tr r="AE387" s="7"/>
      </tp>
      <tp t="s">
        <v>#N/A Error:User does not have access</v>
        <stp/>
        <stp>##V3_BCURVESTRIPV12</stp>
        <stp>[PortfolioDaily Data.xlsx]DF Curve!R407C61</stp>
        <stp>S23</stp>
        <stp>Curvedate</stp>
        <stp>44839</stp>
        <tr r="BI407" s="7"/>
      </tp>
      <tp t="s">
        <v>#N/A Error:User does not have access</v>
        <stp/>
        <stp>##V3_BCURVESTRIPV12</stp>
        <stp>[PortfolioDaily Data.xlsx]DF Curve!R384C26</stp>
        <stp>S23</stp>
        <stp>Curvedate</stp>
        <stp>44806</stp>
        <tr r="Z384" s="7"/>
      </tp>
      <tp t="s">
        <v>#N/A Error:User does not have access</v>
        <stp/>
        <stp>##V3_BCURVESTRIPV12</stp>
        <stp>[PortfolioDaily Data.xlsx]DF Curve!R414C11</stp>
        <stp>S23</stp>
        <stp>Curvedate</stp>
        <stp>44848</stp>
        <tr r="K414" s="7"/>
      </tp>
      <tp t="s">
        <v>#N/A Error:User does not have access</v>
        <stp/>
        <stp>##V3_BCURVESTRIPV12</stp>
        <stp>[PortfolioDaily Data.xlsx]DF Curve!R424C38</stp>
        <stp>S23</stp>
        <stp>Curvedate</stp>
        <stp>44862</stp>
        <tr r="AL424" s="7"/>
      </tp>
      <tp t="s">
        <v>#N/A Error:User does not have access</v>
        <stp/>
        <stp>##V3_BCURVESTRIPV12</stp>
        <stp>[PortfolioDaily Data.xlsx]DF Curve!R385C29</stp>
        <stp>S23</stp>
        <stp>Curvedate</stp>
        <stp>44809</stp>
        <tr r="AC385" s="7"/>
      </tp>
      <tp t="s">
        <v>#N/A Error:User does not have access</v>
        <stp/>
        <stp>##V3_BCURVESTRIPV12</stp>
        <stp>[PortfolioDaily Data.xlsx]DF Curve!R435C22</stp>
        <stp>S23</stp>
        <stp>Curvedate</stp>
        <stp>44879</stp>
        <tr r="V435" s="7"/>
      </tp>
      <tp t="s">
        <v>#N/A Error:User does not have access</v>
        <stp/>
        <stp>##V3_BCURVESTRIPV12</stp>
        <stp>[PortfolioDaily Data.xlsx]DF Curve!R388C32</stp>
        <stp>S23</stp>
        <stp>Curvedate</stp>
        <stp>44812</stp>
        <tr r="AF388" s="7"/>
      </tp>
      <tp t="s">
        <v>#N/A Error:User does not have access</v>
        <stp/>
        <stp>##V3_BCURVESTRIPV12</stp>
        <stp>[PortfolioDaily Data.xlsx]DF Curve!R408C18</stp>
        <stp>S23</stp>
        <stp>Curvedate</stp>
        <stp>44840</stp>
        <tr r="R408" s="7"/>
      </tp>
      <tp t="s">
        <v>#N/A Error:User does not have access</v>
        <stp/>
        <stp>##V3_BCURVESTRIPV12</stp>
        <stp>[PortfolioDaily Data.xlsx]DF Curve!R428C32</stp>
        <stp>S23</stp>
        <stp>Curvedate</stp>
        <stp>44868</stp>
        <tr r="AF428" s="7"/>
      </tp>
      <tp t="s">
        <v>#N/A Error:User does not have access</v>
        <stp/>
        <stp>##V3_BCURVESTRIPV12</stp>
        <stp>[PortfolioDaily Data.xlsx]DF Curve!R389C33</stp>
        <stp>S23</stp>
        <stp>Curvedate</stp>
        <stp>44813</stp>
        <tr r="AG389" s="7"/>
      </tp>
      <tp t="s">
        <v>#N/A Error:User does not have access</v>
        <stp/>
        <stp>##V3_BCURVESTRIPV12</stp>
        <stp>[PortfolioDaily Data.xlsx]DF Curve!R409C19</stp>
        <stp>S23</stp>
        <stp>Curvedate</stp>
        <stp>44841</stp>
        <tr r="S409" s="7"/>
      </tp>
      <tp t="s">
        <v>#N/A Error:User does not have access</v>
        <stp/>
        <stp>##V3_BCURVESTRIPV12</stp>
        <stp>[PortfolioDaily Data.xlsx]DF Curve!R429C33</stp>
        <stp>S23</stp>
        <stp>Curvedate</stp>
        <stp>44869</stp>
        <tr r="AG429" s="7"/>
      </tp>
      <tp t="s">
        <v>#N/A Error:User does not have access</v>
        <stp/>
        <stp>##V3_BCURVESTRIPV12</stp>
        <stp>[PortfolioDaily Data.xlsx]DF Curve!R382C23</stp>
        <stp>S23</stp>
        <stp>Curvedate</stp>
        <stp>44804</stp>
        <tr r="W382" s="7"/>
      </tp>
      <tp t="s">
        <v>#N/A Error:User does not have access</v>
        <stp/>
        <stp>##V3_BCURVESTRIPV12</stp>
        <stp>[PortfolioDaily Data.xlsx]DF Curve!R412C18</stp>
        <stp>S23</stp>
        <stp>Curvedate</stp>
        <stp>44846</stp>
        <tr r="R412" s="7"/>
      </tp>
      <tp t="s">
        <v>#N/A Error:User does not have access</v>
        <stp/>
        <stp>##V3_BCURVESTRIPV12</stp>
        <stp>[PortfolioDaily Data.xlsx]DF Curve!R432C28</stp>
        <stp>S23</stp>
        <stp>Curvedate</stp>
        <stp>44874</stp>
        <tr r="AB432" s="7"/>
      </tp>
      <tp t="s">
        <v>#N/A Error:User does not have access</v>
        <stp/>
        <stp>##V3_BCURVESTRIPV12</stp>
        <stp>[PortfolioDaily Data.xlsx]DF Curve!R383C22</stp>
        <stp>S23</stp>
        <stp>Curvedate</stp>
        <stp>44805</stp>
        <tr r="V383" s="7"/>
      </tp>
      <tp t="s">
        <v>#N/A Error:User does not have access</v>
        <stp/>
        <stp>##V3_BCURVESTRIPV12</stp>
        <stp>[PortfolioDaily Data.xlsx]DF Curve!R413C19</stp>
        <stp>S23</stp>
        <stp>Curvedate</stp>
        <stp>44847</stp>
        <tr r="S413" s="7"/>
      </tp>
      <tp t="s">
        <v>#N/A Error:User does not have access</v>
        <stp/>
        <stp>##V3_BCURVESTRIPV12</stp>
        <stp>[PortfolioDaily Data.xlsx]DF Curve!R433C29</stp>
        <stp>S23</stp>
        <stp>Curvedate</stp>
        <stp>44875</stp>
        <tr r="AC433" s="7"/>
      </tp>
      <tp t="s">
        <v>#N/A Error:User does not have access</v>
        <stp/>
        <stp>##V3_BCURVESTRIPV12</stp>
        <stp>[PortfolioDaily Data.xlsx]DF Curve!R380C25</stp>
        <stp>S23</stp>
        <stp>Curvedate</stp>
        <stp>44802</stp>
        <tr r="Y380" s="7"/>
      </tp>
      <tp t="s">
        <v>#N/A Error:User does not have access</v>
        <stp/>
        <stp>##V3_BCURVESTRIPV12</stp>
        <stp>[PortfolioDaily Data.xlsx]DF Curve!R390C30</stp>
        <stp>S23</stp>
        <stp>Curvedate</stp>
        <stp>44816</stp>
        <tr r="AD390" s="7"/>
      </tp>
      <tp t="s">
        <v>#N/A Error:User does not have access</v>
        <stp/>
        <stp>##V3_BCURVESTRIPV12</stp>
        <stp>[PortfolioDaily Data.xlsx]DF Curve!R381C24</stp>
        <stp>S23</stp>
        <stp>Curvedate</stp>
        <stp>44803</stp>
        <tr r="X381" s="7"/>
      </tp>
      <tp t="s">
        <v>#N/A Error:User does not have access</v>
        <stp/>
        <stp>##V3_BCURVESTRIPV12</stp>
        <stp>[PortfolioDaily Data.xlsx]DF Curve!R391C31</stp>
        <stp>S23</stp>
        <stp>Curvedate</stp>
        <stp>44817</stp>
        <tr r="AE391" s="7"/>
      </tp>
      <tp t="s">
        <v>#N/A Error:User does not have access</v>
        <stp/>
        <stp>##V3_BCURVESTRIPV12</stp>
        <stp>[PortfolioDaily Data.xlsx]DF Curve!R386C37</stp>
        <stp>S23</stp>
        <stp>Curvedate</stp>
        <stp>44810</stp>
        <tr r="AK386" s="7"/>
      </tp>
      <tp t="s">
        <v>#N/A Error:User does not have access</v>
        <stp/>
        <stp>##V3_BCURVESTRIPV12</stp>
        <stp>[PortfolioDaily Data.xlsx]DF Curve!R406C67</stp>
        <stp>S23</stp>
        <stp>Curvedate</stp>
        <stp>44838</stp>
        <tr r="BO406" s="7"/>
      </tp>
      <tp t="s">
        <v>#N/A Error:User does not have access</v>
        <stp/>
        <stp>##V3_BCURVESTRIPV12</stp>
        <stp>[PortfolioDaily Data.xlsx]DF Curve!R387C36</stp>
        <stp>S23</stp>
        <stp>Curvedate</stp>
        <stp>44811</stp>
        <tr r="AJ387" s="7"/>
      </tp>
      <tp t="s">
        <v>#N/A Error:User does not have access</v>
        <stp/>
        <stp>##V3_BCURVESTRIPV12</stp>
        <stp>[PortfolioDaily Data.xlsx]DF Curve!R407C66</stp>
        <stp>S23</stp>
        <stp>Curvedate</stp>
        <stp>44839</stp>
        <tr r="BN407" s="7"/>
      </tp>
      <tp t="s">
        <v>#N/A Error:User does not have access</v>
        <stp/>
        <stp>##V3_BCURVESTRIPV12</stp>
        <stp>[PortfolioDaily Data.xlsx]DF Curve!R384C21</stp>
        <stp>S23</stp>
        <stp>Curvedate</stp>
        <stp>44806</stp>
        <tr r="U384" s="7"/>
      </tp>
      <tp t="s">
        <v>#N/A Error:User does not have access</v>
        <stp/>
        <stp>##V3_BCURVESTRIPV12</stp>
        <stp>[PortfolioDaily Data.xlsx]DF Curve!R414C16</stp>
        <stp>S23</stp>
        <stp>Curvedate</stp>
        <stp>44848</stp>
        <tr r="P414" s="7"/>
      </tp>
      <tp t="s">
        <v>#N/A Error:User does not have access</v>
        <stp/>
        <stp>##V3_BCURVESTRIPV12</stp>
        <stp>[PortfolioDaily Data.xlsx]DF Curve!R405C68</stp>
        <stp>S23</stp>
        <stp>Curvedate</stp>
        <stp>44837</stp>
        <tr r="BP405" s="7"/>
      </tp>
      <tp t="s">
        <v>#N/A Error:User does not have access</v>
        <stp/>
        <stp>##V3_BCURVESTRIPV12</stp>
        <stp>[PortfolioDaily Data.xlsx]DF Curve!R425C38</stp>
        <stp>S23</stp>
        <stp>Curvedate</stp>
        <stp>44865</stp>
        <tr r="AL425" s="7"/>
      </tp>
      <tp t="s">
        <v>#N/A Error:User does not have access</v>
        <stp/>
        <stp>##V3_BCURVESTRIPV12</stp>
        <stp>[PortfolioDaily Data.xlsx]DF Curve!R435C25</stp>
        <stp>S23</stp>
        <stp>Curvedate</stp>
        <stp>44879</stp>
        <tr r="Y435" s="7"/>
      </tp>
      <tp t="s">
        <v>#N/A Error:User does not have access</v>
        <stp/>
        <stp>##V3_BCURVESTRIPV12</stp>
        <stp>[PortfolioDaily Data.xlsx]DF Curve!R388C35</stp>
        <stp>S23</stp>
        <stp>Curvedate</stp>
        <stp>44812</stp>
        <tr r="AI388" s="7"/>
      </tp>
      <tp t="s">
        <v>#N/A Error:User does not have access</v>
        <stp/>
        <stp>##V3_BCURVESTRIPV12</stp>
        <stp>[PortfolioDaily Data.xlsx]DF Curve!R428C35</stp>
        <stp>S23</stp>
        <stp>Curvedate</stp>
        <stp>44868</stp>
        <tr r="AI428" s="7"/>
      </tp>
      <tp t="s">
        <v>#N/A Error:User does not have access</v>
        <stp/>
        <stp>##V3_BCURVESTRIPV12</stp>
        <stp>[PortfolioDaily Data.xlsx]DF Curve!R389C34</stp>
        <stp>S23</stp>
        <stp>Curvedate</stp>
        <stp>44813</stp>
        <tr r="AH389" s="7"/>
      </tp>
      <tp t="s">
        <v>#N/A Error:User does not have access</v>
        <stp/>
        <stp>##V3_BCURVESTRIPV12</stp>
        <stp>[PortfolioDaily Data.xlsx]DF Curve!R429C34</stp>
        <stp>S23</stp>
        <stp>Curvedate</stp>
        <stp>44869</stp>
        <tr r="AH429" s="7"/>
      </tp>
      <tp t="s">
        <v>#N/A Error:User does not have access</v>
        <stp/>
        <stp>##V3_BCURVESTRIPV12</stp>
        <stp>[PortfolioDaily Data.xlsx]DF Curve!R382C22</stp>
        <stp>S23</stp>
        <stp>Curvedate</stp>
        <stp>44804</stp>
        <tr r="V382" s="7"/>
      </tp>
      <tp t="s">
        <v>#N/A Error:User does not have access</v>
        <stp/>
        <stp>##V3_BCURVESTRIPV12</stp>
        <stp>[PortfolioDaily Data.xlsx]DF Curve!R412C19</stp>
        <stp>S23</stp>
        <stp>Curvedate</stp>
        <stp>44846</stp>
        <tr r="S412" s="7"/>
      </tp>
      <tp t="s">
        <v>#N/A Error:User does not have access</v>
        <stp/>
        <stp>##V3_BCURVESTRIPV12</stp>
        <stp>[PortfolioDaily Data.xlsx]DF Curve!R432C29</stp>
        <stp>S23</stp>
        <stp>Curvedate</stp>
        <stp>44874</stp>
        <tr r="AC432" s="7"/>
      </tp>
      <tp t="s">
        <v>#N/A Error:User does not have access</v>
        <stp/>
        <stp>##V3_BCURVESTRIPV12</stp>
        <stp>[PortfolioDaily Data.xlsx]DF Curve!R383C23</stp>
        <stp>S23</stp>
        <stp>Curvedate</stp>
        <stp>44805</stp>
        <tr r="W383" s="7"/>
      </tp>
      <tp t="s">
        <v>#N/A Error:User does not have access</v>
        <stp/>
        <stp>##V3_BCURVESTRIPV12</stp>
        <stp>[PortfolioDaily Data.xlsx]DF Curve!R413C18</stp>
        <stp>S23</stp>
        <stp>Curvedate</stp>
        <stp>44847</stp>
        <tr r="R413" s="7"/>
      </tp>
      <tp t="s">
        <v>#N/A Error:User does not have access</v>
        <stp/>
        <stp>##V3_BCURVESTRIPV12</stp>
        <stp>[PortfolioDaily Data.xlsx]DF Curve!R433C28</stp>
        <stp>S23</stp>
        <stp>Curvedate</stp>
        <stp>44875</stp>
        <tr r="AB433" s="7"/>
      </tp>
      <tp t="s">
        <v>#N/A Error:User does not have access</v>
        <stp/>
        <stp>##V3_BCURVESTRIPV12</stp>
        <stp>[PortfolioDaily Data.xlsx]DF Curve!R380C24</stp>
        <stp>S23</stp>
        <stp>Curvedate</stp>
        <stp>44802</stp>
        <tr r="X380" s="7"/>
      </tp>
      <tp t="s">
        <v>#N/A Error:User does not have access</v>
        <stp/>
        <stp>##V3_BCURVESTRIPV12</stp>
        <stp>[PortfolioDaily Data.xlsx]DF Curve!R390C31</stp>
        <stp>S23</stp>
        <stp>Curvedate</stp>
        <stp>44816</stp>
        <tr r="AE390" s="7"/>
      </tp>
      <tp t="s">
        <v>#N/A Error:User does not have access</v>
        <stp/>
        <stp>##V3_BCURVESTRIPV12</stp>
        <stp>[PortfolioDaily Data.xlsx]DF Curve!R381C25</stp>
        <stp>S23</stp>
        <stp>Curvedate</stp>
        <stp>44803</stp>
        <tr r="Y381" s="7"/>
      </tp>
      <tp t="s">
        <v>#N/A Error:User does not have access</v>
        <stp/>
        <stp>##V3_BCURVESTRIPV12</stp>
        <stp>[PortfolioDaily Data.xlsx]DF Curve!R391C30</stp>
        <stp>S23</stp>
        <stp>Curvedate</stp>
        <stp>44817</stp>
        <tr r="AD391" s="7"/>
      </tp>
      <tp t="s">
        <v>#N/A Error:User does not have access</v>
        <stp/>
        <stp>##V3_BCURVESTRIPV12</stp>
        <stp>[PortfolioDaily Data.xlsx]DF Curve!R386C36</stp>
        <stp>S23</stp>
        <stp>Curvedate</stp>
        <stp>44810</stp>
        <tr r="AJ386" s="7"/>
      </tp>
      <tp t="s">
        <v>#N/A Error:User does not have access</v>
        <stp/>
        <stp>##V3_BCURVESTRIPV12</stp>
        <stp>[PortfolioDaily Data.xlsx]DF Curve!R406C66</stp>
        <stp>S23</stp>
        <stp>Curvedate</stp>
        <stp>44838</stp>
        <tr r="BN406" s="7"/>
      </tp>
      <tp t="s">
        <v>#N/A Error:User does not have access</v>
        <stp/>
        <stp>##V3_BCURVESTRIPV12</stp>
        <stp>[PortfolioDaily Data.xlsx]DF Curve!R387C37</stp>
        <stp>S23</stp>
        <stp>Curvedate</stp>
        <stp>44811</stp>
        <tr r="AK387" s="7"/>
      </tp>
      <tp t="s">
        <v>#N/A Error:User does not have access</v>
        <stp/>
        <stp>##V3_BCURVESTRIPV12</stp>
        <stp>[PortfolioDaily Data.xlsx]DF Curve!R407C67</stp>
        <stp>S23</stp>
        <stp>Curvedate</stp>
        <stp>44839</stp>
        <tr r="BO407" s="7"/>
      </tp>
      <tp t="s">
        <v>#N/A Error:User does not have access</v>
        <stp/>
        <stp>##V3_BCURVESTRIPV12</stp>
        <stp>[PortfolioDaily Data.xlsx]DF Curve!R384C20</stp>
        <stp>S23</stp>
        <stp>Curvedate</stp>
        <stp>44806</stp>
        <tr r="T384" s="7"/>
      </tp>
      <tp t="s">
        <v>#N/A Error:User does not have access</v>
        <stp/>
        <stp>##V3_BCURVESTRIPV12</stp>
        <stp>[PortfolioDaily Data.xlsx]DF Curve!R414C17</stp>
        <stp>S23</stp>
        <stp>Curvedate</stp>
        <stp>44848</stp>
        <tr r="Q414" s="7"/>
      </tp>
      <tp t="s">
        <v>#N/A Error:User does not have access</v>
        <stp/>
        <stp>##V3_BCURVESTRIPV12</stp>
        <stp>[PortfolioDaily Data.xlsx]DF Curve!R405C69</stp>
        <stp>S23</stp>
        <stp>Curvedate</stp>
        <stp>44837</stp>
        <tr r="BQ405" s="7"/>
      </tp>
      <tp t="s">
        <v>#N/A Error:User does not have access</v>
        <stp/>
        <stp>##V3_BCURVESTRIPV12</stp>
        <stp>[PortfolioDaily Data.xlsx]DF Curve!R425C39</stp>
        <stp>S23</stp>
        <stp>Curvedate</stp>
        <stp>44865</stp>
        <tr r="AM425" s="7"/>
      </tp>
      <tp t="s">
        <v>#N/A Error:User does not have access</v>
        <stp/>
        <stp>##V3_BCURVESTRIPV12</stp>
        <stp>[PortfolioDaily Data.xlsx]DF Curve!R435C24</stp>
        <stp>S23</stp>
        <stp>Curvedate</stp>
        <stp>44879</stp>
        <tr r="X435" s="7"/>
      </tp>
      <tp t="s">
        <v>#N/A Error:User does not have access</v>
        <stp/>
        <stp>##V3_BCURVESTRIPV12</stp>
        <stp>[PortfolioDaily Data.xlsx]DF Curve!R388C34</stp>
        <stp>S23</stp>
        <stp>Curvedate</stp>
        <stp>44812</stp>
        <tr r="AH388" s="7"/>
      </tp>
      <tp t="s">
        <v>#N/A Error:User does not have access</v>
        <stp/>
        <stp>##V3_BCURVESTRIPV12</stp>
        <stp>[PortfolioDaily Data.xlsx]DF Curve!R428C34</stp>
        <stp>S23</stp>
        <stp>Curvedate</stp>
        <stp>44868</stp>
        <tr r="AH428" s="7"/>
      </tp>
      <tp t="s">
        <v>#N/A Error:User does not have access</v>
        <stp/>
        <stp>##V3_BCURVESTRIPV12</stp>
        <stp>[PortfolioDaily Data.xlsx]DF Curve!R389C35</stp>
        <stp>S23</stp>
        <stp>Curvedate</stp>
        <stp>44813</stp>
        <tr r="AI389" s="7"/>
      </tp>
      <tp t="s">
        <v>#N/A Error:User does not have access</v>
        <stp/>
        <stp>##V3_BCURVESTRIPV12</stp>
        <stp>[PortfolioDaily Data.xlsx]DF Curve!R429C35</stp>
        <stp>S23</stp>
        <stp>Curvedate</stp>
        <stp>44869</stp>
        <tr r="AI429" s="7"/>
      </tp>
      <tp t="s">
        <v>#N/A Error:User does not have access</v>
        <stp/>
        <stp>##V3_BCURVESTRIPV12</stp>
        <stp>[PortfolioDaily Data.xlsx]DF Curve!R382C21</stp>
        <stp>S23</stp>
        <stp>Curvedate</stp>
        <stp>44804</stp>
        <tr r="U382" s="7"/>
      </tp>
      <tp t="s">
        <v>#N/A Error:User does not have access</v>
        <stp/>
        <stp>##V3_BCURVESTRIPV12</stp>
        <stp>[PortfolioDaily Data.xlsx]DF Curve!R383C20</stp>
        <stp>S23</stp>
        <stp>Curvedate</stp>
        <stp>44805</stp>
        <tr r="T383" s="7"/>
      </tp>
      <tp t="s">
        <v>#N/A Error:User does not have access</v>
        <stp/>
        <stp>##V3_BCURVESTRIPV12</stp>
        <stp>[PortfolioDaily Data.xlsx]DF Curve!R380C27</stp>
        <stp>S23</stp>
        <stp>Curvedate</stp>
        <stp>44802</stp>
        <tr r="AA380" s="7"/>
      </tp>
      <tp t="s">
        <v>#N/A Error:User does not have access</v>
        <stp/>
        <stp>##V3_BCURVESTRIPV12</stp>
        <stp>[PortfolioDaily Data.xlsx]DF Curve!R390C32</stp>
        <stp>S23</stp>
        <stp>Curvedate</stp>
        <stp>44816</stp>
        <tr r="AF390" s="7"/>
      </tp>
      <tp t="s">
        <v>#N/A Error:User does not have access</v>
        <stp/>
        <stp>##V3_BCURVESTRIPV12</stp>
        <stp>[PortfolioDaily Data.xlsx]DF Curve!R410C18</stp>
        <stp>S23</stp>
        <stp>Curvedate</stp>
        <stp>44844</stp>
        <tr r="R410" s="7"/>
      </tp>
      <tp t="s">
        <v>#N/A Error:User does not have access</v>
        <stp/>
        <stp>##V3_BCURVESTRIPV12</stp>
        <stp>[PortfolioDaily Data.xlsx]DF Curve!R381C26</stp>
        <stp>S23</stp>
        <stp>Curvedate</stp>
        <stp>44803</stp>
        <tr r="Z381" s="7"/>
      </tp>
      <tp t="s">
        <v>#N/A Error:User does not have access</v>
        <stp/>
        <stp>##V3_BCURVESTRIPV12</stp>
        <stp>[PortfolioDaily Data.xlsx]DF Curve!R391C33</stp>
        <stp>S23</stp>
        <stp>Curvedate</stp>
        <stp>44817</stp>
        <tr r="AG391" s="7"/>
      </tp>
      <tp t="s">
        <v>#N/A Error:User does not have access</v>
        <stp/>
        <stp>##V3_BCURVESTRIPV12</stp>
        <stp>[PortfolioDaily Data.xlsx]DF Curve!R411C19</stp>
        <stp>S23</stp>
        <stp>Curvedate</stp>
        <stp>44845</stp>
        <tr r="S411" s="7"/>
      </tp>
      <tp t="s">
        <v>#N/A Error:User does not have access</v>
        <stp/>
        <stp>##V3_BCURVESTRIPV12</stp>
        <stp>[PortfolioDaily Data.xlsx]DF Curve!R386C35</stp>
        <stp>S23</stp>
        <stp>Curvedate</stp>
        <stp>44810</stp>
        <tr r="AI386" s="7"/>
      </tp>
      <tp t="s">
        <v>#N/A Error:User does not have access</v>
        <stp/>
        <stp>##V3_BCURVESTRIPV12</stp>
        <stp>[PortfolioDaily Data.xlsx]DF Curve!R406C65</stp>
        <stp>S23</stp>
        <stp>Curvedate</stp>
        <stp>44838</stp>
        <tr r="BM406" s="7"/>
      </tp>
      <tp t="s">
        <v>#N/A Error:User does not have access</v>
        <stp/>
        <stp>##V3_BCURVESTRIPV12</stp>
        <stp>[PortfolioDaily Data.xlsx]DF Curve!R426C39</stp>
        <stp>S23</stp>
        <stp>Curvedate</stp>
        <stp>44866</stp>
        <tr r="AM426" s="7"/>
      </tp>
      <tp t="s">
        <v>#N/A Error:User does not have access</v>
        <stp/>
        <stp>##V3_BCURVESTRIPV12</stp>
        <stp>[PortfolioDaily Data.xlsx]DF Curve!R387C34</stp>
        <stp>S23</stp>
        <stp>Curvedate</stp>
        <stp>44811</stp>
        <tr r="AH387" s="7"/>
      </tp>
      <tp t="s">
        <v>#N/A Error:User does not have access</v>
        <stp/>
        <stp>##V3_BCURVESTRIPV12</stp>
        <stp>[PortfolioDaily Data.xlsx]DF Curve!R407C64</stp>
        <stp>S23</stp>
        <stp>Curvedate</stp>
        <stp>44839</stp>
        <tr r="BL407" s="7"/>
      </tp>
      <tp t="s">
        <v>#N/A Error:User does not have access</v>
        <stp/>
        <stp>##V3_BCURVESTRIPV12</stp>
        <stp>[PortfolioDaily Data.xlsx]DF Curve!R427C38</stp>
        <stp>S23</stp>
        <stp>Curvedate</stp>
        <stp>44867</stp>
        <tr r="AL427" s="7"/>
      </tp>
      <tp t="s">
        <v>#N/A Error:User does not have access</v>
        <stp/>
        <stp>##V3_BCURVESTRIPV12</stp>
        <stp>[PortfolioDaily Data.xlsx]DF Curve!R384C23</stp>
        <stp>S23</stp>
        <stp>Curvedate</stp>
        <stp>44806</stp>
        <tr r="W384" s="7"/>
      </tp>
      <tp t="s">
        <v>#N/A Error:User does not have access</v>
        <stp/>
        <stp>##V3_BCURVESTRIPV12</stp>
        <stp>[PortfolioDaily Data.xlsx]DF Curve!R404C69</stp>
        <stp>S23</stp>
        <stp>Curvedate</stp>
        <stp>44834</stp>
        <tr r="BQ404" s="7"/>
      </tp>
      <tp t="s">
        <v>#N/A Error:User does not have access</v>
        <stp/>
        <stp>##V3_BCURVESTRIPV12</stp>
        <stp>[PortfolioDaily Data.xlsx]DF Curve!R414C14</stp>
        <stp>S23</stp>
        <stp>Curvedate</stp>
        <stp>44848</stp>
        <tr r="N414" s="7"/>
      </tp>
      <tp t="s">
        <v>#N/A Error:User does not have access</v>
        <stp/>
        <stp>##V3_BCURVESTRIPV12</stp>
        <stp>[PortfolioDaily Data.xlsx]DF Curve!R434C28</stp>
        <stp>S23</stp>
        <stp>Curvedate</stp>
        <stp>44876</stp>
        <tr r="AB434" s="7"/>
      </tp>
      <tp t="s">
        <v>#N/A Error:User does not have access</v>
        <stp/>
        <stp>##V3_BCURVESTRIPV12</stp>
        <stp>[PortfolioDaily Data.xlsx]DF Curve!R435C27</stp>
        <stp>S23</stp>
        <stp>Curvedate</stp>
        <stp>44879</stp>
        <tr r="AA435" s="7"/>
      </tp>
      <tp t="s">
        <v>#N/A Error:User does not have access</v>
        <stp/>
        <stp>##V3_BCURVESTRIPV12</stp>
        <stp>[PortfolioDaily Data.xlsx]DF Curve!R388C37</stp>
        <stp>S23</stp>
        <stp>Curvedate</stp>
        <stp>44812</stp>
        <tr r="AK388" s="7"/>
      </tp>
      <tp t="s">
        <v>#N/A Error:User does not have access</v>
        <stp/>
        <stp>##V3_BCURVESTRIPV12</stp>
        <stp>[PortfolioDaily Data.xlsx]DF Curve!R428C37</stp>
        <stp>S23</stp>
        <stp>Curvedate</stp>
        <stp>44868</stp>
        <tr r="AK428" s="7"/>
      </tp>
      <tp t="s">
        <v>#N/A Error:User does not have access</v>
        <stp/>
        <stp>##V3_BCURVESTRIPV12</stp>
        <stp>[PortfolioDaily Data.xlsx]DF Curve!R389C36</stp>
        <stp>S23</stp>
        <stp>Curvedate</stp>
        <stp>44813</stp>
        <tr r="AJ389" s="7"/>
      </tp>
      <tp t="s">
        <v>#N/A Error:User does not have access</v>
        <stp/>
        <stp>##V3_BCURVESTRIPV12</stp>
        <stp>[PortfolioDaily Data.xlsx]DF Curve!R429C36</stp>
        <stp>S23</stp>
        <stp>Curvedate</stp>
        <stp>44869</stp>
        <tr r="AJ429" s="7"/>
      </tp>
      <tp t="s">
        <v>#N/A Error:User does not have access</v>
        <stp/>
        <stp>##V3_BCURVESTRIPV12</stp>
        <stp>[PortfolioDaily Data.xlsx]DF Curve!R382C20</stp>
        <stp>S23</stp>
        <stp>Curvedate</stp>
        <stp>44804</stp>
        <tr r="T382" s="7"/>
      </tp>
      <tp t="s">
        <v>#N/A Error:User does not have access</v>
        <stp/>
        <stp>##V3_BCURVESTRIPV12</stp>
        <stp>[PortfolioDaily Data.xlsx]DF Curve!R383C21</stp>
        <stp>S23</stp>
        <stp>Curvedate</stp>
        <stp>44805</stp>
        <tr r="U383" s="7"/>
      </tp>
      <tp t="s">
        <v>#N/A Error:User does not have access</v>
        <stp/>
        <stp>##V3_BCURVESTRIPV12</stp>
        <stp>[PortfolioDaily Data.xlsx]DF Curve!R380C26</stp>
        <stp>S23</stp>
        <stp>Curvedate</stp>
        <stp>44802</stp>
        <tr r="Z380" s="7"/>
      </tp>
      <tp t="s">
        <v>#N/A Error:User does not have access</v>
        <stp/>
        <stp>##V3_BCURVESTRIPV12</stp>
        <stp>[PortfolioDaily Data.xlsx]DF Curve!R390C33</stp>
        <stp>S23</stp>
        <stp>Curvedate</stp>
        <stp>44816</stp>
        <tr r="AG390" s="7"/>
      </tp>
      <tp t="s">
        <v>#N/A Error:User does not have access</v>
        <stp/>
        <stp>##V3_BCURVESTRIPV12</stp>
        <stp>[PortfolioDaily Data.xlsx]DF Curve!R410C19</stp>
        <stp>S23</stp>
        <stp>Curvedate</stp>
        <stp>44844</stp>
        <tr r="S410" s="7"/>
      </tp>
      <tp t="s">
        <v>#N/A Error:User does not have access</v>
        <stp/>
        <stp>##V3_BCURVESTRIPV12</stp>
        <stp>[PortfolioDaily Data.xlsx]DF Curve!R381C27</stp>
        <stp>S23</stp>
        <stp>Curvedate</stp>
        <stp>44803</stp>
        <tr r="AA381" s="7"/>
      </tp>
      <tp t="s">
        <v>#N/A Error:User does not have access</v>
        <stp/>
        <stp>##V3_BCURVESTRIPV12</stp>
        <stp>[PortfolioDaily Data.xlsx]DF Curve!R391C32</stp>
        <stp>S23</stp>
        <stp>Curvedate</stp>
        <stp>44817</stp>
        <tr r="AF391" s="7"/>
      </tp>
      <tp t="s">
        <v>#N/A Error:User does not have access</v>
        <stp/>
        <stp>##V3_BCURVESTRIPV12</stp>
        <stp>[PortfolioDaily Data.xlsx]DF Curve!R411C18</stp>
        <stp>S23</stp>
        <stp>Curvedate</stp>
        <stp>44845</stp>
        <tr r="R411" s="7"/>
      </tp>
      <tp t="s">
        <v>#N/A Error:User does not have access</v>
        <stp/>
        <stp>##V3_BCURVESTRIPV12</stp>
        <stp>[PortfolioDaily Data.xlsx]DF Curve!R386C34</stp>
        <stp>S23</stp>
        <stp>Curvedate</stp>
        <stp>44810</stp>
        <tr r="AH386" s="7"/>
      </tp>
      <tp t="s">
        <v>#N/A Error:User does not have access</v>
        <stp/>
        <stp>##V3_BCURVESTRIPV12</stp>
        <stp>[PortfolioDaily Data.xlsx]DF Curve!R406C64</stp>
        <stp>S23</stp>
        <stp>Curvedate</stp>
        <stp>44838</stp>
        <tr r="BL406" s="7"/>
      </tp>
      <tp t="s">
        <v>#N/A Error:User does not have access</v>
        <stp/>
        <stp>##V3_BCURVESTRIPV12</stp>
        <stp>[PortfolioDaily Data.xlsx]DF Curve!R426C38</stp>
        <stp>S23</stp>
        <stp>Curvedate</stp>
        <stp>44866</stp>
        <tr r="AL426" s="7"/>
      </tp>
      <tp t="s">
        <v>#N/A Error:User does not have access</v>
        <stp/>
        <stp>##V3_BCURVESTRIPV12</stp>
        <stp>[PortfolioDaily Data.xlsx]DF Curve!R387C35</stp>
        <stp>S23</stp>
        <stp>Curvedate</stp>
        <stp>44811</stp>
        <tr r="AI387" s="7"/>
      </tp>
      <tp t="s">
        <v>#N/A Error:User does not have access</v>
        <stp/>
        <stp>##V3_BCURVESTRIPV12</stp>
        <stp>[PortfolioDaily Data.xlsx]DF Curve!R407C65</stp>
        <stp>S23</stp>
        <stp>Curvedate</stp>
        <stp>44839</stp>
        <tr r="BM407" s="7"/>
      </tp>
      <tp t="s">
        <v>#N/A Error:User does not have access</v>
        <stp/>
        <stp>##V3_BCURVESTRIPV12</stp>
        <stp>[PortfolioDaily Data.xlsx]DF Curve!R427C39</stp>
        <stp>S23</stp>
        <stp>Curvedate</stp>
        <stp>44867</stp>
        <tr r="AM427" s="7"/>
      </tp>
      <tp t="s">
        <v>#N/A Error:User does not have access</v>
        <stp/>
        <stp>##V3_BCURVESTRIPV12</stp>
        <stp>[PortfolioDaily Data.xlsx]DF Curve!R384C22</stp>
        <stp>S23</stp>
        <stp>Curvedate</stp>
        <stp>44806</stp>
        <tr r="V384" s="7"/>
      </tp>
      <tp t="s">
        <v>#N/A Error:User does not have access</v>
        <stp/>
        <stp>##V3_BCURVESTRIPV12</stp>
        <stp>[PortfolioDaily Data.xlsx]DF Curve!R404C68</stp>
        <stp>S23</stp>
        <stp>Curvedate</stp>
        <stp>44834</stp>
        <tr r="BP404" s="7"/>
      </tp>
      <tp t="s">
        <v>#N/A Error:User does not have access</v>
        <stp/>
        <stp>##V3_BCURVESTRIPV12</stp>
        <stp>[PortfolioDaily Data.xlsx]DF Curve!R414C15</stp>
        <stp>S23</stp>
        <stp>Curvedate</stp>
        <stp>44848</stp>
        <tr r="O414" s="7"/>
      </tp>
      <tp t="s">
        <v>#N/A Error:User does not have access</v>
        <stp/>
        <stp>##V3_BCURVESTRIPV12</stp>
        <stp>[PortfolioDaily Data.xlsx]DF Curve!R434C29</stp>
        <stp>S23</stp>
        <stp>Curvedate</stp>
        <stp>44876</stp>
        <tr r="AC434" s="7"/>
      </tp>
      <tp t="s">
        <v>#N/A Error:User does not have access</v>
        <stp/>
        <stp>##V3_BCURVESTRIPV12</stp>
        <stp>[PortfolioDaily Data.xlsx]DF Curve!R435C26</stp>
        <stp>S23</stp>
        <stp>Curvedate</stp>
        <stp>44879</stp>
        <tr r="Z435" s="7"/>
      </tp>
      <tp t="s">
        <v>#N/A Error:User does not have access</v>
        <stp/>
        <stp>##V3_BCURVESTRIPV12</stp>
        <stp>[PortfolioDaily Data.xlsx]DF Curve!R388C36</stp>
        <stp>S23</stp>
        <stp>Curvedate</stp>
        <stp>44812</stp>
        <tr r="AJ388" s="7"/>
      </tp>
      <tp t="s">
        <v>#N/A Error:User does not have access</v>
        <stp/>
        <stp>##V3_BCURVESTRIPV12</stp>
        <stp>[PortfolioDaily Data.xlsx]DF Curve!R428C36</stp>
        <stp>S23</stp>
        <stp>Curvedate</stp>
        <stp>44868</stp>
        <tr r="AJ428" s="7"/>
      </tp>
      <tp t="s">
        <v>#N/A Error:User does not have access</v>
        <stp/>
        <stp>##V3_BCURVESTRIPV12</stp>
        <stp>[PortfolioDaily Data.xlsx]DF Curve!R389C37</stp>
        <stp>S23</stp>
        <stp>Curvedate</stp>
        <stp>44813</stp>
        <tr r="AK389" s="7"/>
      </tp>
      <tp t="s">
        <v>#N/A Error:User does not have access</v>
        <stp/>
        <stp>##V3_BCURVESTRIPV12</stp>
        <stp>[PortfolioDaily Data.xlsx]DF Curve!R429C37</stp>
        <stp>S23</stp>
        <stp>Curvedate</stp>
        <stp>44869</stp>
        <tr r="AK429" s="7"/>
      </tp>
      <tp t="s">
        <v>#N/A Error:User does not have access</v>
        <stp/>
        <stp>##V3_BCURVESTRIPV12</stp>
        <stp>[PortfolioDaily Data.xlsx]DF Curve!R392C32</stp>
        <stp>S23</stp>
        <stp>Curvedate</stp>
        <stp>44818</stp>
        <tr r="AF392" s="7"/>
      </tp>
      <tp t="s">
        <v>#N/A Error:User does not have access</v>
        <stp/>
        <stp>##V3_BCURVESTRIPV12</stp>
        <stp>[PortfolioDaily Data.xlsx]DF Curve!R402C61</stp>
        <stp>S23</stp>
        <stp>Curvedate</stp>
        <stp>44832</stp>
        <tr r="BI402" s="7"/>
      </tp>
      <tp t="s">
        <v>#N/A Error:User does not have access</v>
        <stp/>
        <stp>##V3_BCURVESTRIPV12</stp>
        <stp>[PortfolioDaily Data.xlsx]DF Curve!R412C14</stp>
        <stp>S23</stp>
        <stp>Curvedate</stp>
        <stp>44846</stp>
        <tr r="N412" s="7"/>
      </tp>
      <tp t="s">
        <v>#N/A Error:User does not have access</v>
        <stp/>
        <stp>##V3_BCURVESTRIPV12</stp>
        <stp>[PortfolioDaily Data.xlsx]DF Curve!R422C31</stp>
        <stp>S23</stp>
        <stp>Curvedate</stp>
        <stp>44860</stp>
        <tr r="AE422" s="7"/>
      </tp>
      <tp t="s">
        <v>#N/A Error:User does not have access</v>
        <stp/>
        <stp>##V3_BCURVESTRIPV12</stp>
        <stp>[PortfolioDaily Data.xlsx]DF Curve!R432C24</stp>
        <stp>S23</stp>
        <stp>Curvedate</stp>
        <stp>44874</stp>
        <tr r="X432" s="7"/>
      </tp>
      <tp t="s">
        <v>#N/A Error:User does not have access</v>
        <stp/>
        <stp>##V3_BCURVESTRIPV12</stp>
        <stp>[PortfolioDaily Data.xlsx]DF Curve!R393C33</stp>
        <stp>S23</stp>
        <stp>Curvedate</stp>
        <stp>44819</stp>
        <tr r="AG393" s="7"/>
      </tp>
      <tp t="s">
        <v>#N/A Error:User does not have access</v>
        <stp/>
        <stp>##V3_BCURVESTRIPV12</stp>
        <stp>[PortfolioDaily Data.xlsx]DF Curve!R403C60</stp>
        <stp>S23</stp>
        <stp>Curvedate</stp>
        <stp>44833</stp>
        <tr r="BH403" s="7"/>
      </tp>
      <tp t="s">
        <v>#N/A Error:User does not have access</v>
        <stp/>
        <stp>##V3_BCURVESTRIPV12</stp>
        <stp>[PortfolioDaily Data.xlsx]DF Curve!R413C15</stp>
        <stp>S23</stp>
        <stp>Curvedate</stp>
        <stp>44847</stp>
        <tr r="O413" s="7"/>
      </tp>
      <tp t="s">
        <v>#N/A Error:User does not have access</v>
        <stp/>
        <stp>##V3_BCURVESTRIPV12</stp>
        <stp>[PortfolioDaily Data.xlsx]DF Curve!R423C30</stp>
        <stp>S23</stp>
        <stp>Curvedate</stp>
        <stp>44861</stp>
        <tr r="AD423" s="7"/>
      </tp>
      <tp t="s">
        <v>#N/A Error:User does not have access</v>
        <stp/>
        <stp>##V3_BCURVESTRIPV12</stp>
        <stp>[PortfolioDaily Data.xlsx]DF Curve!R433C25</stp>
        <stp>S23</stp>
        <stp>Curvedate</stp>
        <stp>44875</stp>
        <tr r="Y433" s="7"/>
      </tp>
      <tp t="s">
        <v>#N/A Error:User does not have access</v>
        <stp/>
        <stp>##V3_BCURVESTRIPV12</stp>
        <stp>[PortfolioDaily Data.xlsx]DF Curve!R380C29</stp>
        <stp>S23</stp>
        <stp>Curvedate</stp>
        <stp>44802</stp>
        <tr r="AC380" s="7"/>
      </tp>
      <tp t="s">
        <v>#N/A Error:User does not have access</v>
        <stp/>
        <stp>##V3_BCURVESTRIPV12</stp>
        <stp>[PortfolioDaily Data.xlsx]DF Curve!R400C63</stp>
        <stp>S23</stp>
        <stp>Curvedate</stp>
        <stp>44830</stp>
        <tr r="BK400" s="7"/>
      </tp>
      <tp t="s">
        <v>#N/A Error:User does not have access</v>
        <stp/>
        <stp>##V3_BCURVESTRIPV12</stp>
        <stp>[PortfolioDaily Data.xlsx]DF Curve!R410C16</stp>
        <stp>S23</stp>
        <stp>Curvedate</stp>
        <stp>44844</stp>
        <tr r="P410" s="7"/>
      </tp>
      <tp t="s">
        <v>#N/A Error:User does not have access</v>
        <stp/>
        <stp>##V3_BCURVESTRIPV12</stp>
        <stp>[PortfolioDaily Data.xlsx]DF Curve!R430C22</stp>
        <stp>S23</stp>
        <stp>Curvedate</stp>
        <stp>44872</stp>
        <tr r="V430" s="7"/>
      </tp>
      <tp t="s">
        <v>#N/A Error:User does not have access</v>
        <stp/>
        <stp>##V3_BCURVESTRIPV12</stp>
        <stp>[PortfolioDaily Data.xlsx]DF Curve!R381C28</stp>
        <stp>S23</stp>
        <stp>Curvedate</stp>
        <stp>44803</stp>
        <tr r="AB381" s="7"/>
      </tp>
      <tp t="s">
        <v>#N/A Error:User does not have access</v>
        <stp/>
        <stp>##V3_BCURVESTRIPV12</stp>
        <stp>[PortfolioDaily Data.xlsx]DF Curve!R401C62</stp>
        <stp>S23</stp>
        <stp>Curvedate</stp>
        <stp>44831</stp>
        <tr r="BJ401" s="7"/>
      </tp>
      <tp t="s">
        <v>#N/A Error:User does not have access</v>
        <stp/>
        <stp>##V3_BCURVESTRIPV12</stp>
        <stp>[PortfolioDaily Data.xlsx]DF Curve!R411C17</stp>
        <stp>S23</stp>
        <stp>Curvedate</stp>
        <stp>44845</stp>
        <tr r="Q411" s="7"/>
      </tp>
      <tp t="s">
        <v>#N/A Error:User does not have access</v>
        <stp/>
        <stp>##V3_BCURVESTRIPV12</stp>
        <stp>[PortfolioDaily Data.xlsx]DF Curve!R431C23</stp>
        <stp>S23</stp>
        <stp>Curvedate</stp>
        <stp>44873</stp>
        <tr r="W431" s="7"/>
      </tp>
      <tp t="s">
        <v>#N/A Error:User does not have access</v>
        <stp/>
        <stp>##V3_BCURVESTRIPV12</stp>
        <stp>[PortfolioDaily Data.xlsx]DF Curve!R426C37</stp>
        <stp>S23</stp>
        <stp>Curvedate</stp>
        <stp>44866</stp>
        <tr r="AK426" s="7"/>
      </tp>
      <tp t="s">
        <v>#N/A Error:User does not have access</v>
        <stp/>
        <stp>##V3_BCURVESTRIPV12</stp>
        <stp>[PortfolioDaily Data.xlsx]DF Curve!R427C36</stp>
        <stp>S23</stp>
        <stp>Curvedate</stp>
        <stp>44867</stp>
        <tr r="AJ427" s="7"/>
      </tp>
      <tp t="s">
        <v>#N/A Error:User does not have access</v>
        <stp/>
        <stp>##V3_BCURVESTRIPV12</stp>
        <stp>[PortfolioDaily Data.xlsx]DF Curve!R404C67</stp>
        <stp>S23</stp>
        <stp>Curvedate</stp>
        <stp>44834</stp>
        <tr r="BO404" s="7"/>
      </tp>
      <tp t="s">
        <v>#N/A Error:User does not have access</v>
        <stp/>
        <stp>##V3_BCURVESTRIPV12</stp>
        <stp>[PortfolioDaily Data.xlsx]DF Curve!R424C33</stp>
        <stp>S23</stp>
        <stp>Curvedate</stp>
        <stp>44862</stp>
        <tr r="AG424" s="7"/>
      </tp>
      <tp t="s">
        <v>#N/A Error:User does not have access</v>
        <stp/>
        <stp>##V3_BCURVESTRIPV12</stp>
        <stp>[PortfolioDaily Data.xlsx]DF Curve!R434C26</stp>
        <stp>S23</stp>
        <stp>Curvedate</stp>
        <stp>44876</stp>
        <tr r="Z434" s="7"/>
      </tp>
      <tp t="s">
        <v>#N/A Error:User does not have access</v>
        <stp/>
        <stp>##V3_BCURVESTRIPV12</stp>
        <stp>[PortfolioDaily Data.xlsx]DF Curve!R385C22</stp>
        <stp>S23</stp>
        <stp>Curvedate</stp>
        <stp>44809</stp>
        <tr r="V385" s="7"/>
      </tp>
      <tp t="s">
        <v>#N/A Error:User does not have access</v>
        <stp/>
        <stp>##V3_BCURVESTRIPV12</stp>
        <stp>[PortfolioDaily Data.xlsx]DF Curve!R405C64</stp>
        <stp>S23</stp>
        <stp>Curvedate</stp>
        <stp>44837</stp>
        <tr r="BL405" s="7"/>
      </tp>
      <tp t="s">
        <v>#N/A Error:User does not have access</v>
        <stp/>
        <stp>##V3_BCURVESTRIPV12</stp>
        <stp>[PortfolioDaily Data.xlsx]DF Curve!R425C34</stp>
        <stp>S23</stp>
        <stp>Curvedate</stp>
        <stp>44865</stp>
        <tr r="AH425" s="7"/>
      </tp>
      <tp t="s">
        <v>#N/A Error:User does not have access</v>
        <stp/>
        <stp>##V3_BCURVESTRIPV12</stp>
        <stp>[PortfolioDaily Data.xlsx]DF Curve!R435C29</stp>
        <stp>S23</stp>
        <stp>Curvedate</stp>
        <stp>44879</stp>
        <tr r="AC435" s="7"/>
      </tp>
      <tp t="s">
        <v>#N/A Error:User does not have access</v>
        <stp/>
        <stp>##V3_BCURVESTRIPV12</stp>
        <stp>[PortfolioDaily Data.xlsx]DF Curve!R388C39</stp>
        <stp>S23</stp>
        <stp>Curvedate</stp>
        <stp>44812</stp>
        <tr r="AM388" s="7"/>
      </tp>
      <tp t="s">
        <v>#N/A Error:User does not have access</v>
        <stp/>
        <stp>##V3_BCURVESTRIPV12</stp>
        <stp>[PortfolioDaily Data.xlsx]DF Curve!R408C13</stp>
        <stp>S23</stp>
        <stp>Curvedate</stp>
        <stp>44840</stp>
        <tr r="M408" s="7"/>
      </tp>
      <tp t="s">
        <v>#N/A Error:User does not have access</v>
        <stp/>
        <stp>##V3_BCURVESTRIPV12</stp>
        <stp>[PortfolioDaily Data.xlsx]DF Curve!R428C39</stp>
        <stp>S23</stp>
        <stp>Curvedate</stp>
        <stp>44868</stp>
        <tr r="AM428" s="7"/>
      </tp>
      <tp t="s">
        <v>#N/A Error:User does not have access</v>
        <stp/>
        <stp>##V3_BCURVESTRIPV12</stp>
        <stp>[PortfolioDaily Data.xlsx]DF Curve!R389C38</stp>
        <stp>S23</stp>
        <stp>Curvedate</stp>
        <stp>44813</stp>
        <tr r="AL389" s="7"/>
      </tp>
      <tp t="s">
        <v>#N/A Error:User does not have access</v>
        <stp/>
        <stp>##V3_BCURVESTRIPV12</stp>
        <stp>[PortfolioDaily Data.xlsx]DF Curve!R409C12</stp>
        <stp>S23</stp>
        <stp>Curvedate</stp>
        <stp>44841</stp>
        <tr r="L409" s="7"/>
      </tp>
      <tp t="s">
        <v>#N/A Error:User does not have access</v>
        <stp/>
        <stp>##V3_BCURVESTRIPV12</stp>
        <stp>[PortfolioDaily Data.xlsx]DF Curve!R429C38</stp>
        <stp>S23</stp>
        <stp>Curvedate</stp>
        <stp>44869</stp>
        <tr r="AL429" s="7"/>
      </tp>
      <tp t="s">
        <v>#N/A Error:User does not have access</v>
        <stp/>
        <stp>##V3_BCURVESTRIPV12</stp>
        <stp>[PortfolioDaily Data.xlsx]DF Curve!R392C33</stp>
        <stp>S23</stp>
        <stp>Curvedate</stp>
        <stp>44818</stp>
        <tr r="AG392" s="7"/>
      </tp>
      <tp t="s">
        <v>#N/A Error:User does not have access</v>
        <stp/>
        <stp>##V3_BCURVESTRIPV12</stp>
        <stp>[PortfolioDaily Data.xlsx]DF Curve!R402C60</stp>
        <stp>S23</stp>
        <stp>Curvedate</stp>
        <stp>44832</stp>
        <tr r="BH402" s="7"/>
      </tp>
      <tp t="s">
        <v>#N/A Error:User does not have access</v>
        <stp/>
        <stp>##V3_BCURVESTRIPV12</stp>
        <stp>[PortfolioDaily Data.xlsx]DF Curve!R412C15</stp>
        <stp>S23</stp>
        <stp>Curvedate</stp>
        <stp>44846</stp>
        <tr r="O412" s="7"/>
      </tp>
      <tp t="s">
        <v>#N/A Error:User does not have access</v>
        <stp/>
        <stp>##V3_BCURVESTRIPV12</stp>
        <stp>[PortfolioDaily Data.xlsx]DF Curve!R422C30</stp>
        <stp>S23</stp>
        <stp>Curvedate</stp>
        <stp>44860</stp>
        <tr r="AD422" s="7"/>
      </tp>
      <tp t="s">
        <v>#N/A Error:User does not have access</v>
        <stp/>
        <stp>##V3_BCURVESTRIPV12</stp>
        <stp>[PortfolioDaily Data.xlsx]DF Curve!R432C25</stp>
        <stp>S23</stp>
        <stp>Curvedate</stp>
        <stp>44874</stp>
        <tr r="Y432" s="7"/>
      </tp>
      <tp t="s">
        <v>#N/A Error:User does not have access</v>
        <stp/>
        <stp>##V3_BCURVESTRIPV12</stp>
        <stp>[PortfolioDaily Data.xlsx]DF Curve!R393C32</stp>
        <stp>S23</stp>
        <stp>Curvedate</stp>
        <stp>44819</stp>
        <tr r="AF393" s="7"/>
      </tp>
      <tp t="s">
        <v>#N/A Error:User does not have access</v>
        <stp/>
        <stp>##V3_BCURVESTRIPV12</stp>
        <stp>[PortfolioDaily Data.xlsx]DF Curve!R403C61</stp>
        <stp>S23</stp>
        <stp>Curvedate</stp>
        <stp>44833</stp>
        <tr r="BI403" s="7"/>
      </tp>
      <tp t="s">
        <v>#N/A Error:User does not have access</v>
        <stp/>
        <stp>##V3_BCURVESTRIPV12</stp>
        <stp>[PortfolioDaily Data.xlsx]DF Curve!R413C14</stp>
        <stp>S23</stp>
        <stp>Curvedate</stp>
        <stp>44847</stp>
        <tr r="N413" s="7"/>
      </tp>
      <tp t="s">
        <v>#N/A Error:User does not have access</v>
        <stp/>
        <stp>##V3_BCURVESTRIPV12</stp>
        <stp>[PortfolioDaily Data.xlsx]DF Curve!R423C31</stp>
        <stp>S23</stp>
        <stp>Curvedate</stp>
        <stp>44861</stp>
        <tr r="AE423" s="7"/>
      </tp>
      <tp t="s">
        <v>#N/A Error:User does not have access</v>
        <stp/>
        <stp>##V3_BCURVESTRIPV12</stp>
        <stp>[PortfolioDaily Data.xlsx]DF Curve!R433C24</stp>
        <stp>S23</stp>
        <stp>Curvedate</stp>
        <stp>44875</stp>
        <tr r="X433" s="7"/>
      </tp>
      <tp t="s">
        <v>#N/A Error:User does not have access</v>
        <stp/>
        <stp>##V3_BCURVESTRIPV12</stp>
        <stp>[PortfolioDaily Data.xlsx]DF Curve!R380C28</stp>
        <stp>S23</stp>
        <stp>Curvedate</stp>
        <stp>44802</stp>
        <tr r="AB380" s="7"/>
      </tp>
      <tp t="s">
        <v>#N/A Error:User does not have access</v>
        <stp/>
        <stp>##V3_BCURVESTRIPV12</stp>
        <stp>[PortfolioDaily Data.xlsx]DF Curve!R400C62</stp>
        <stp>S23</stp>
        <stp>Curvedate</stp>
        <stp>44830</stp>
        <tr r="BJ400" s="7"/>
      </tp>
      <tp t="s">
        <v>#N/A Error:User does not have access</v>
        <stp/>
        <stp>##V3_BCURVESTRIPV12</stp>
        <stp>[PortfolioDaily Data.xlsx]DF Curve!R410C17</stp>
        <stp>S23</stp>
        <stp>Curvedate</stp>
        <stp>44844</stp>
        <tr r="Q410" s="7"/>
      </tp>
      <tp t="s">
        <v>#N/A Error:User does not have access</v>
        <stp/>
        <stp>##V3_BCURVESTRIPV12</stp>
        <stp>[PortfolioDaily Data.xlsx]DF Curve!R430C23</stp>
        <stp>S23</stp>
        <stp>Curvedate</stp>
        <stp>44872</stp>
        <tr r="W430" s="7"/>
      </tp>
      <tp t="s">
        <v>#N/A Error:User does not have access</v>
        <stp/>
        <stp>##V3_BCURVESTRIPV12</stp>
        <stp>[PortfolioDaily Data.xlsx]DF Curve!R381C29</stp>
        <stp>S23</stp>
        <stp>Curvedate</stp>
        <stp>44803</stp>
        <tr r="AC381" s="7"/>
      </tp>
      <tp t="s">
        <v>#N/A Error:User does not have access</v>
        <stp/>
        <stp>##V3_BCURVESTRIPV12</stp>
        <stp>[PortfolioDaily Data.xlsx]DF Curve!R401C63</stp>
        <stp>S23</stp>
        <stp>Curvedate</stp>
        <stp>44831</stp>
        <tr r="BK401" s="7"/>
      </tp>
      <tp t="s">
        <v>#N/A Error:User does not have access</v>
        <stp/>
        <stp>##V3_BCURVESTRIPV12</stp>
        <stp>[PortfolioDaily Data.xlsx]DF Curve!R411C16</stp>
        <stp>S23</stp>
        <stp>Curvedate</stp>
        <stp>44845</stp>
        <tr r="P411" s="7"/>
      </tp>
      <tp t="s">
        <v>#N/A Error:User does not have access</v>
        <stp/>
        <stp>##V3_BCURVESTRIPV12</stp>
        <stp>[PortfolioDaily Data.xlsx]DF Curve!R431C22</stp>
        <stp>S23</stp>
        <stp>Curvedate</stp>
        <stp>44873</stp>
        <tr r="V431" s="7"/>
      </tp>
      <tp t="s">
        <v>#N/A Error:User does not have access</v>
        <stp/>
        <stp>##V3_BCURVESTRIPV12</stp>
        <stp>[PortfolioDaily Data.xlsx]DF Curve!R426C36</stp>
        <stp>S23</stp>
        <stp>Curvedate</stp>
        <stp>44866</stp>
        <tr r="AJ426" s="7"/>
      </tp>
      <tp t="s">
        <v>#N/A Error:User does not have access</v>
        <stp/>
        <stp>##V3_BCURVESTRIPV12</stp>
        <stp>[PortfolioDaily Data.xlsx]DF Curve!R427C37</stp>
        <stp>S23</stp>
        <stp>Curvedate</stp>
        <stp>44867</stp>
        <tr r="AK427" s="7"/>
      </tp>
      <tp t="s">
        <v>#N/A Error:User does not have access</v>
        <stp/>
        <stp>##V3_BCURVESTRIPV12</stp>
        <stp>[PortfolioDaily Data.xlsx]DF Curve!R404C66</stp>
        <stp>S23</stp>
        <stp>Curvedate</stp>
        <stp>44834</stp>
        <tr r="BN404" s="7"/>
      </tp>
      <tp t="s">
        <v>#N/A Error:User does not have access</v>
        <stp/>
        <stp>##V3_BCURVESTRIPV12</stp>
        <stp>[PortfolioDaily Data.xlsx]DF Curve!R424C32</stp>
        <stp>S23</stp>
        <stp>Curvedate</stp>
        <stp>44862</stp>
        <tr r="AF424" s="7"/>
      </tp>
      <tp t="s">
        <v>#N/A Error:User does not have access</v>
        <stp/>
        <stp>##V3_BCURVESTRIPV12</stp>
        <stp>[PortfolioDaily Data.xlsx]DF Curve!R434C27</stp>
        <stp>S23</stp>
        <stp>Curvedate</stp>
        <stp>44876</stp>
        <tr r="AA434" s="7"/>
      </tp>
      <tp t="s">
        <v>#N/A Error:User does not have access</v>
        <stp/>
        <stp>##V3_BCURVESTRIPV12</stp>
        <stp>[PortfolioDaily Data.xlsx]DF Curve!R385C23</stp>
        <stp>S23</stp>
        <stp>Curvedate</stp>
        <stp>44809</stp>
        <tr r="W385" s="7"/>
      </tp>
      <tp t="s">
        <v>#N/A Error:User does not have access</v>
        <stp/>
        <stp>##V3_BCURVESTRIPV12</stp>
        <stp>[PortfolioDaily Data.xlsx]DF Curve!R405C65</stp>
        <stp>S23</stp>
        <stp>Curvedate</stp>
        <stp>44837</stp>
        <tr r="BM405" s="7"/>
      </tp>
      <tp t="s">
        <v>#N/A Error:User does not have access</v>
        <stp/>
        <stp>##V3_BCURVESTRIPV12</stp>
        <stp>[PortfolioDaily Data.xlsx]DF Curve!R425C35</stp>
        <stp>S23</stp>
        <stp>Curvedate</stp>
        <stp>44865</stp>
        <tr r="AI425" s="7"/>
      </tp>
      <tp t="s">
        <v>#N/A Error:User does not have access</v>
        <stp/>
        <stp>##V3_BCURVESTRIPV12</stp>
        <stp>[PortfolioDaily Data.xlsx]DF Curve!R435C28</stp>
        <stp>S23</stp>
        <stp>Curvedate</stp>
        <stp>44879</stp>
        <tr r="AB435" s="7"/>
      </tp>
      <tp t="s">
        <v>#N/A Error:User does not have access</v>
        <stp/>
        <stp>##V3_BCURVESTRIPV12</stp>
        <stp>[PortfolioDaily Data.xlsx]DF Curve!R388C38</stp>
        <stp>S23</stp>
        <stp>Curvedate</stp>
        <stp>44812</stp>
        <tr r="AL388" s="7"/>
      </tp>
      <tp t="s">
        <v>#N/A Error:User does not have access</v>
        <stp/>
        <stp>##V3_BCURVESTRIPV12</stp>
        <stp>[PortfolioDaily Data.xlsx]DF Curve!R408C12</stp>
        <stp>S23</stp>
        <stp>Curvedate</stp>
        <stp>44840</stp>
        <tr r="L408" s="7"/>
      </tp>
      <tp t="s">
        <v>#N/A Error:User does not have access</v>
        <stp/>
        <stp>##V3_BCURVESTRIPV12</stp>
        <stp>[PortfolioDaily Data.xlsx]DF Curve!R428C38</stp>
        <stp>S23</stp>
        <stp>Curvedate</stp>
        <stp>44868</stp>
        <tr r="AL428" s="7"/>
      </tp>
      <tp t="s">
        <v>#N/A Error:User does not have access</v>
        <stp/>
        <stp>##V3_BCURVESTRIPV12</stp>
        <stp>[PortfolioDaily Data.xlsx]DF Curve!R389C39</stp>
        <stp>S23</stp>
        <stp>Curvedate</stp>
        <stp>44813</stp>
        <tr r="AM389" s="7"/>
      </tp>
      <tp t="s">
        <v>#N/A Error:User does not have access</v>
        <stp/>
        <stp>##V3_BCURVESTRIPV12</stp>
        <stp>[PortfolioDaily Data.xlsx]DF Curve!R409C13</stp>
        <stp>S23</stp>
        <stp>Curvedate</stp>
        <stp>44841</stp>
        <tr r="M409" s="7"/>
      </tp>
      <tp t="s">
        <v>#N/A Error:User does not have access</v>
        <stp/>
        <stp>##V3_BCURVESTRIPV12</stp>
        <stp>[PortfolioDaily Data.xlsx]DF Curve!R429C39</stp>
        <stp>S23</stp>
        <stp>Curvedate</stp>
        <stp>44869</stp>
        <tr r="AM429" s="7"/>
      </tp>
      <tp t="s">
        <v>#N/A Error:User does not have access</v>
        <stp/>
        <stp>##V3_BCURVESTRIPV12</stp>
        <stp>[PortfolioDaily Data.xlsx]DF Curve!R392C30</stp>
        <stp>S23</stp>
        <stp>Curvedate</stp>
        <stp>44818</stp>
        <tr r="AD392" s="7"/>
      </tp>
      <tp t="s">
        <v>#N/A Error:User does not have access</v>
        <stp/>
        <stp>##V3_BCURVESTRIPV12</stp>
        <stp>[PortfolioDaily Data.xlsx]DF Curve!R402C63</stp>
        <stp>S23</stp>
        <stp>Curvedate</stp>
        <stp>44832</stp>
        <tr r="BK402" s="7"/>
      </tp>
      <tp t="s">
        <v>#N/A Error:User does not have access</v>
        <stp/>
        <stp>##V3_BCURVESTRIPV12</stp>
        <stp>[PortfolioDaily Data.xlsx]DF Curve!R412C16</stp>
        <stp>S23</stp>
        <stp>Curvedate</stp>
        <stp>44846</stp>
        <tr r="P412" s="7"/>
      </tp>
      <tp t="s">
        <v>#N/A Error:User does not have access</v>
        <stp/>
        <stp>##V3_BCURVESTRIPV12</stp>
        <stp>[PortfolioDaily Data.xlsx]DF Curve!R422C33</stp>
        <stp>S23</stp>
        <stp>Curvedate</stp>
        <stp>44860</stp>
        <tr r="AG422" s="7"/>
      </tp>
      <tp t="s">
        <v>#N/A Error:User does not have access</v>
        <stp/>
        <stp>##V3_BCURVESTRIPV12</stp>
        <stp>[PortfolioDaily Data.xlsx]DF Curve!R432C26</stp>
        <stp>S23</stp>
        <stp>Curvedate</stp>
        <stp>44874</stp>
        <tr r="Z432" s="7"/>
      </tp>
      <tp t="s">
        <v>#N/A Error:User does not have access</v>
        <stp/>
        <stp>##V3_BCURVESTRIPV12</stp>
        <stp>[PortfolioDaily Data.xlsx]DF Curve!R393C31</stp>
        <stp>S23</stp>
        <stp>Curvedate</stp>
        <stp>44819</stp>
        <tr r="AE393" s="7"/>
      </tp>
      <tp t="s">
        <v>#N/A Error:User does not have access</v>
        <stp/>
        <stp>##V3_BCURVESTRIPV12</stp>
        <stp>[PortfolioDaily Data.xlsx]DF Curve!R403C62</stp>
        <stp>S23</stp>
        <stp>Curvedate</stp>
        <stp>44833</stp>
        <tr r="BJ403" s="7"/>
      </tp>
      <tp t="s">
        <v>#N/A Error:User does not have access</v>
        <stp/>
        <stp>##V3_BCURVESTRIPV12</stp>
        <stp>[PortfolioDaily Data.xlsx]DF Curve!R413C17</stp>
        <stp>S23</stp>
        <stp>Curvedate</stp>
        <stp>44847</stp>
        <tr r="Q413" s="7"/>
      </tp>
      <tp t="s">
        <v>#N/A Error:User does not have access</v>
        <stp/>
        <stp>##V3_BCURVESTRIPV12</stp>
        <stp>[PortfolioDaily Data.xlsx]DF Curve!R423C32</stp>
        <stp>S23</stp>
        <stp>Curvedate</stp>
        <stp>44861</stp>
        <tr r="AF423" s="7"/>
      </tp>
      <tp t="s">
        <v>#N/A Error:User does not have access</v>
        <stp/>
        <stp>##V3_BCURVESTRIPV12</stp>
        <stp>[PortfolioDaily Data.xlsx]DF Curve!R433C27</stp>
        <stp>S23</stp>
        <stp>Curvedate</stp>
        <stp>44875</stp>
        <tr r="AA433" s="7"/>
      </tp>
      <tp t="s">
        <v>#N/A Error:User does not have access</v>
        <stp/>
        <stp>##V3_BCURVESTRIPV12</stp>
        <stp>[PortfolioDaily Data.xlsx]DF Curve!R400C61</stp>
        <stp>S23</stp>
        <stp>Curvedate</stp>
        <stp>44830</stp>
        <tr r="BI400" s="7"/>
      </tp>
      <tp t="s">
        <v>#N/A Error:User does not have access</v>
        <stp/>
        <stp>##V3_BCURVESTRIPV12</stp>
        <stp>[PortfolioDaily Data.xlsx]DF Curve!R410C14</stp>
        <stp>S23</stp>
        <stp>Curvedate</stp>
        <stp>44844</stp>
        <tr r="N410" s="7"/>
      </tp>
      <tp t="s">
        <v>#N/A Error:User does not have access</v>
        <stp/>
        <stp>##V3_BCURVESTRIPV12</stp>
        <stp>[PortfolioDaily Data.xlsx]DF Curve!R430C20</stp>
        <stp>S23</stp>
        <stp>Curvedate</stp>
        <stp>44872</stp>
        <tr r="T430" s="7"/>
      </tp>
      <tp t="s">
        <v>#N/A Error:User does not have access</v>
        <stp/>
        <stp>##V3_BCURVESTRIPV12</stp>
        <stp>[PortfolioDaily Data.xlsx]DF Curve!R401C60</stp>
        <stp>S23</stp>
        <stp>Curvedate</stp>
        <stp>44831</stp>
        <tr r="BH401" s="7"/>
      </tp>
      <tp t="s">
        <v>#N/A Error:User does not have access</v>
        <stp/>
        <stp>##V3_BCURVESTRIPV12</stp>
        <stp>[PortfolioDaily Data.xlsx]DF Curve!R411C15</stp>
        <stp>S23</stp>
        <stp>Curvedate</stp>
        <stp>44845</stp>
        <tr r="O411" s="7"/>
      </tp>
      <tp t="s">
        <v>#N/A Error:User does not have access</v>
        <stp/>
        <stp>##V3_BCURVESTRIPV12</stp>
        <stp>[PortfolioDaily Data.xlsx]DF Curve!R431C21</stp>
        <stp>S23</stp>
        <stp>Curvedate</stp>
        <stp>44873</stp>
        <tr r="U431" s="7"/>
      </tp>
      <tp t="s">
        <v>#N/A Error:User does not have access</v>
        <stp/>
        <stp>##V3_BCURVESTRIPV12</stp>
        <stp>[PortfolioDaily Data.xlsx]DF Curve!R386C39</stp>
        <stp>S23</stp>
        <stp>Curvedate</stp>
        <stp>44810</stp>
        <tr r="AM386" s="7"/>
      </tp>
      <tp t="s">
        <v>#N/A Error:User does not have access</v>
        <stp/>
        <stp>##V3_BCURVESTRIPV12</stp>
        <stp>[PortfolioDaily Data.xlsx]DF Curve!R406C69</stp>
        <stp>S23</stp>
        <stp>Curvedate</stp>
        <stp>44838</stp>
        <tr r="BQ406" s="7"/>
      </tp>
      <tp t="s">
        <v>#N/A Error:User does not have access</v>
        <stp/>
        <stp>##V3_BCURVESTRIPV12</stp>
        <stp>[PortfolioDaily Data.xlsx]DF Curve!R426C35</stp>
        <stp>S23</stp>
        <stp>Curvedate</stp>
        <stp>44866</stp>
        <tr r="AI426" s="7"/>
      </tp>
      <tp t="s">
        <v>#N/A Error:User does not have access</v>
        <stp/>
        <stp>##V3_BCURVESTRIPV12</stp>
        <stp>[PortfolioDaily Data.xlsx]DF Curve!R387C38</stp>
        <stp>S23</stp>
        <stp>Curvedate</stp>
        <stp>44811</stp>
        <tr r="AL387" s="7"/>
      </tp>
      <tp t="s">
        <v>#N/A Error:User does not have access</v>
        <stp/>
        <stp>##V3_BCURVESTRIPV12</stp>
        <stp>[PortfolioDaily Data.xlsx]DF Curve!R407C68</stp>
        <stp>S23</stp>
        <stp>Curvedate</stp>
        <stp>44839</stp>
        <tr r="BP407" s="7"/>
      </tp>
      <tp t="s">
        <v>#N/A Error:User does not have access</v>
        <stp/>
        <stp>##V3_BCURVESTRIPV12</stp>
        <stp>[PortfolioDaily Data.xlsx]DF Curve!R427C34</stp>
        <stp>S23</stp>
        <stp>Curvedate</stp>
        <stp>44867</stp>
        <tr r="AH427" s="7"/>
      </tp>
      <tp t="s">
        <v>#N/A Error:User does not have access</v>
        <stp/>
        <stp>##V3_BCURVESTRIPV12</stp>
        <stp>[PortfolioDaily Data.xlsx]DF Curve!R404C65</stp>
        <stp>S23</stp>
        <stp>Curvedate</stp>
        <stp>44834</stp>
        <tr r="BM404" s="7"/>
      </tp>
      <tp t="s">
        <v>#N/A Error:User does not have access</v>
        <stp/>
        <stp>##V3_BCURVESTRIPV12</stp>
        <stp>[PortfolioDaily Data.xlsx]DF Curve!R414C18</stp>
        <stp>S23</stp>
        <stp>Curvedate</stp>
        <stp>44848</stp>
        <tr r="R414" s="7"/>
      </tp>
      <tp t="s">
        <v>#N/A Error:User does not have access</v>
        <stp/>
        <stp>##V3_BCURVESTRIPV12</stp>
        <stp>[PortfolioDaily Data.xlsx]DF Curve!R424C31</stp>
        <stp>S23</stp>
        <stp>Curvedate</stp>
        <stp>44862</stp>
        <tr r="AE424" s="7"/>
      </tp>
      <tp t="s">
        <v>#N/A Error:User does not have access</v>
        <stp/>
        <stp>##V3_BCURVESTRIPV12</stp>
        <stp>[PortfolioDaily Data.xlsx]DF Curve!R434C24</stp>
        <stp>S23</stp>
        <stp>Curvedate</stp>
        <stp>44876</stp>
        <tr r="X434" s="7"/>
      </tp>
      <tp t="s">
        <v>#N/A Error:User does not have access</v>
        <stp/>
        <stp>##V3_BCURVESTRIPV12</stp>
        <stp>[PortfolioDaily Data.xlsx]DF Curve!R385C20</stp>
        <stp>S23</stp>
        <stp>Curvedate</stp>
        <stp>44809</stp>
        <tr r="T385" s="7"/>
      </tp>
      <tp t="s">
        <v>#N/A Error:User does not have access</v>
        <stp/>
        <stp>##V3_BCURVESTRIPV12</stp>
        <stp>[PortfolioDaily Data.xlsx]DF Curve!R405C66</stp>
        <stp>S23</stp>
        <stp>Curvedate</stp>
        <stp>44837</stp>
        <tr r="BN405" s="7"/>
      </tp>
      <tp t="s">
        <v>#N/A Error:User does not have access</v>
        <stp/>
        <stp>##V3_BCURVESTRIPV12</stp>
        <stp>[PortfolioDaily Data.xlsx]DF Curve!R425C36</stp>
        <stp>S23</stp>
        <stp>Curvedate</stp>
        <stp>44865</stp>
        <tr r="AJ425" s="7"/>
      </tp>
      <tp t="s">
        <v>#N/A Error:User does not have access</v>
        <stp/>
        <stp>##V3_BCURVESTRIPV12</stp>
        <stp>[PortfolioDaily Data.xlsx]DF Curve!R408C11</stp>
        <stp>S23</stp>
        <stp>Curvedate</stp>
        <stp>44840</stp>
        <tr r="K408" s="7"/>
      </tp>
      <tp t="s">
        <v>#N/A Error:User does not have access</v>
        <stp/>
        <stp>##V3_BCURVESTRIPV12</stp>
        <stp>[PortfolioDaily Data.xlsx]DF Curve!R409C10</stp>
        <stp>S23</stp>
        <stp>Curvedate</stp>
        <stp>44841</stp>
        <tr r="J409" s="7"/>
      </tp>
      <tp t="s">
        <v>#N/A Error:User does not have access</v>
        <stp/>
        <stp>##V3_BCURVESTRIPV12</stp>
        <stp>[PortfolioDaily Data.xlsx]DF Curve!R392C31</stp>
        <stp>S23</stp>
        <stp>Curvedate</stp>
        <stp>44818</stp>
        <tr r="AE392" s="7"/>
      </tp>
      <tp t="s">
        <v>#N/A Error:User does not have access</v>
        <stp/>
        <stp>##V3_BCURVESTRIPV12</stp>
        <stp>[PortfolioDaily Data.xlsx]DF Curve!R402C62</stp>
        <stp>S23</stp>
        <stp>Curvedate</stp>
        <stp>44832</stp>
        <tr r="BJ402" s="7"/>
      </tp>
      <tp t="s">
        <v>#N/A Error:User does not have access</v>
        <stp/>
        <stp>##V3_BCURVESTRIPV12</stp>
        <stp>[PortfolioDaily Data.xlsx]DF Curve!R412C17</stp>
        <stp>S23</stp>
        <stp>Curvedate</stp>
        <stp>44846</stp>
        <tr r="Q412" s="7"/>
      </tp>
      <tp t="s">
        <v>#N/A Error:User does not have access</v>
        <stp/>
        <stp>##V3_BCURVESTRIPV12</stp>
        <stp>[PortfolioDaily Data.xlsx]DF Curve!R422C32</stp>
        <stp>S23</stp>
        <stp>Curvedate</stp>
        <stp>44860</stp>
        <tr r="AF422" s="7"/>
      </tp>
      <tp t="s">
        <v>#N/A Error:User does not have access</v>
        <stp/>
        <stp>##V3_BCURVESTRIPV12</stp>
        <stp>[PortfolioDaily Data.xlsx]DF Curve!R432C27</stp>
        <stp>S23</stp>
        <stp>Curvedate</stp>
        <stp>44874</stp>
        <tr r="AA432" s="7"/>
      </tp>
      <tp t="s">
        <v>#N/A Error:User does not have access</v>
        <stp/>
        <stp>##V3_BCURVESTRIPV12</stp>
        <stp>[PortfolioDaily Data.xlsx]DF Curve!R393C30</stp>
        <stp>S23</stp>
        <stp>Curvedate</stp>
        <stp>44819</stp>
        <tr r="AD393" s="7"/>
      </tp>
      <tp t="s">
        <v>#N/A Error:User does not have access</v>
        <stp/>
        <stp>##V3_BCURVESTRIPV12</stp>
        <stp>[PortfolioDaily Data.xlsx]DF Curve!R403C63</stp>
        <stp>S23</stp>
        <stp>Curvedate</stp>
        <stp>44833</stp>
        <tr r="BK403" s="7"/>
      </tp>
      <tp t="s">
        <v>#N/A Error:User does not have access</v>
        <stp/>
        <stp>##V3_BCURVESTRIPV12</stp>
        <stp>[PortfolioDaily Data.xlsx]DF Curve!R413C16</stp>
        <stp>S23</stp>
        <stp>Curvedate</stp>
        <stp>44847</stp>
        <tr r="P413" s="7"/>
      </tp>
      <tp t="s">
        <v>#N/A Error:User does not have access</v>
        <stp/>
        <stp>##V3_BCURVESTRIPV12</stp>
        <stp>[PortfolioDaily Data.xlsx]DF Curve!R423C33</stp>
        <stp>S23</stp>
        <stp>Curvedate</stp>
        <stp>44861</stp>
        <tr r="AG423" s="7"/>
      </tp>
      <tp t="s">
        <v>#N/A Error:User does not have access</v>
        <stp/>
        <stp>##V3_BCURVESTRIPV12</stp>
        <stp>[PortfolioDaily Data.xlsx]DF Curve!R433C26</stp>
        <stp>S23</stp>
        <stp>Curvedate</stp>
        <stp>44875</stp>
        <tr r="Z433" s="7"/>
      </tp>
      <tp t="s">
        <v>#N/A Error:User does not have access</v>
        <stp/>
        <stp>##V3_BCURVESTRIPV12</stp>
        <stp>[PortfolioDaily Data.xlsx]DF Curve!R400C60</stp>
        <stp>S23</stp>
        <stp>Curvedate</stp>
        <stp>44830</stp>
        <tr r="BH400" s="7"/>
      </tp>
      <tp t="s">
        <v>#N/A Error:User does not have access</v>
        <stp/>
        <stp>##V3_BCURVESTRIPV12</stp>
        <stp>[PortfolioDaily Data.xlsx]DF Curve!R410C15</stp>
        <stp>S23</stp>
        <stp>Curvedate</stp>
        <stp>44844</stp>
        <tr r="O410" s="7"/>
      </tp>
      <tp t="s">
        <v>#N/A Error:User does not have access</v>
        <stp/>
        <stp>##V3_BCURVESTRIPV12</stp>
        <stp>[PortfolioDaily Data.xlsx]DF Curve!R430C21</stp>
        <stp>S23</stp>
        <stp>Curvedate</stp>
        <stp>44872</stp>
        <tr r="U430" s="7"/>
      </tp>
      <tp t="s">
        <v>#N/A Error:User does not have access</v>
        <stp/>
        <stp>##V3_BCURVESTRIPV12</stp>
        <stp>[PortfolioDaily Data.xlsx]DF Curve!R401C61</stp>
        <stp>S23</stp>
        <stp>Curvedate</stp>
        <stp>44831</stp>
        <tr r="BI401" s="7"/>
      </tp>
      <tp t="s">
        <v>#N/A Error:User does not have access</v>
        <stp/>
        <stp>##V3_BCURVESTRIPV12</stp>
        <stp>[PortfolioDaily Data.xlsx]DF Curve!R411C14</stp>
        <stp>S23</stp>
        <stp>Curvedate</stp>
        <stp>44845</stp>
        <tr r="N411" s="7"/>
      </tp>
      <tp t="s">
        <v>#N/A Error:User does not have access</v>
        <stp/>
        <stp>##V3_BCURVESTRIPV12</stp>
        <stp>[PortfolioDaily Data.xlsx]DF Curve!R431C20</stp>
        <stp>S23</stp>
        <stp>Curvedate</stp>
        <stp>44873</stp>
        <tr r="T431" s="7"/>
      </tp>
      <tp t="s">
        <v>#N/A Error:User does not have access</v>
        <stp/>
        <stp>##V3_BCURVESTRIPV12</stp>
        <stp>[PortfolioDaily Data.xlsx]DF Curve!R386C38</stp>
        <stp>S23</stp>
        <stp>Curvedate</stp>
        <stp>44810</stp>
        <tr r="AL386" s="7"/>
      </tp>
      <tp t="s">
        <v>#N/A Error:User does not have access</v>
        <stp/>
        <stp>##V3_BCURVESTRIPV12</stp>
        <stp>[PortfolioDaily Data.xlsx]DF Curve!R406C68</stp>
        <stp>S23</stp>
        <stp>Curvedate</stp>
        <stp>44838</stp>
        <tr r="BP406" s="7"/>
      </tp>
      <tp t="s">
        <v>#N/A Error:User does not have access</v>
        <stp/>
        <stp>##V3_BCURVESTRIPV12</stp>
        <stp>[PortfolioDaily Data.xlsx]DF Curve!R426C34</stp>
        <stp>S23</stp>
        <stp>Curvedate</stp>
        <stp>44866</stp>
        <tr r="AH426" s="7"/>
      </tp>
      <tp t="s">
        <v>#N/A Error:User does not have access</v>
        <stp/>
        <stp>##V3_BCURVESTRIPV12</stp>
        <stp>[PortfolioDaily Data.xlsx]DF Curve!R387C39</stp>
        <stp>S23</stp>
        <stp>Curvedate</stp>
        <stp>44811</stp>
        <tr r="AM387" s="7"/>
      </tp>
      <tp t="s">
        <v>#N/A Error:User does not have access</v>
        <stp/>
        <stp>##V3_BCURVESTRIPV12</stp>
        <stp>[PortfolioDaily Data.xlsx]DF Curve!R407C69</stp>
        <stp>S23</stp>
        <stp>Curvedate</stp>
        <stp>44839</stp>
        <tr r="BQ407" s="7"/>
      </tp>
      <tp t="s">
        <v>#N/A Error:User does not have access</v>
        <stp/>
        <stp>##V3_BCURVESTRIPV12</stp>
        <stp>[PortfolioDaily Data.xlsx]DF Curve!R427C35</stp>
        <stp>S23</stp>
        <stp>Curvedate</stp>
        <stp>44867</stp>
        <tr r="AI427" s="7"/>
      </tp>
      <tp t="s">
        <v>#N/A Error:User does not have access</v>
        <stp/>
        <stp>##V3_BCURVESTRIPV12</stp>
        <stp>[PortfolioDaily Data.xlsx]DF Curve!R404C64</stp>
        <stp>S23</stp>
        <stp>Curvedate</stp>
        <stp>44834</stp>
        <tr r="BL404" s="7"/>
      </tp>
      <tp t="s">
        <v>#N/A Error:User does not have access</v>
        <stp/>
        <stp>##V3_BCURVESTRIPV12</stp>
        <stp>[PortfolioDaily Data.xlsx]DF Curve!R414C19</stp>
        <stp>S23</stp>
        <stp>Curvedate</stp>
        <stp>44848</stp>
        <tr r="S414" s="7"/>
      </tp>
      <tp t="s">
        <v>#N/A Error:User does not have access</v>
        <stp/>
        <stp>##V3_BCURVESTRIPV12</stp>
        <stp>[PortfolioDaily Data.xlsx]DF Curve!R424C30</stp>
        <stp>S23</stp>
        <stp>Curvedate</stp>
        <stp>44862</stp>
        <tr r="AD424" s="7"/>
      </tp>
      <tp t="s">
        <v>#N/A Error:User does not have access</v>
        <stp/>
        <stp>##V3_BCURVESTRIPV12</stp>
        <stp>[PortfolioDaily Data.xlsx]DF Curve!R434C25</stp>
        <stp>S23</stp>
        <stp>Curvedate</stp>
        <stp>44876</stp>
        <tr r="Y434" s="7"/>
      </tp>
      <tp t="s">
        <v>#N/A Error:User does not have access</v>
        <stp/>
        <stp>##V3_BCURVESTRIPV12</stp>
        <stp>[PortfolioDaily Data.xlsx]DF Curve!R385C21</stp>
        <stp>S23</stp>
        <stp>Curvedate</stp>
        <stp>44809</stp>
        <tr r="U385" s="7"/>
      </tp>
      <tp t="s">
        <v>#N/A Error:User does not have access</v>
        <stp/>
        <stp>##V3_BCURVESTRIPV12</stp>
        <stp>[PortfolioDaily Data.xlsx]DF Curve!R405C67</stp>
        <stp>S23</stp>
        <stp>Curvedate</stp>
        <stp>44837</stp>
        <tr r="BO405" s="7"/>
      </tp>
      <tp t="s">
        <v>#N/A Error:User does not have access</v>
        <stp/>
        <stp>##V3_BCURVESTRIPV12</stp>
        <stp>[PortfolioDaily Data.xlsx]DF Curve!R425C37</stp>
        <stp>S23</stp>
        <stp>Curvedate</stp>
        <stp>44865</stp>
        <tr r="AK425" s="7"/>
      </tp>
      <tp t="s">
        <v>#N/A Error:User does not have access</v>
        <stp/>
        <stp>##V3_BCURVESTRIPV12</stp>
        <stp>[PortfolioDaily Data.xlsx]DF Curve!R408C10</stp>
        <stp>S23</stp>
        <stp>Curvedate</stp>
        <stp>44840</stp>
        <tr r="J408" s="7"/>
      </tp>
      <tp t="s">
        <v>#N/A Error:User does not have access</v>
        <stp/>
        <stp>##V3_BCURVESTRIPV12</stp>
        <stp>[PortfolioDaily Data.xlsx]DF Curve!R409C11</stp>
        <stp>S23</stp>
        <stp>Curvedate</stp>
        <stp>44841</stp>
        <tr r="K409" s="7"/>
      </tp>
      <tp t="s">
        <v>#N/A Error:User does not have access</v>
        <stp/>
        <stp>##V3_BCURVESTRIPV12</stp>
        <stp>[PortfolioDaily Data.xlsx]DF Curve!R392C36</stp>
        <stp>S23</stp>
        <stp>Curvedate</stp>
        <stp>44818</stp>
        <tr r="AJ392" s="7"/>
      </tp>
      <tp t="s">
        <v>#N/A Error:User does not have access</v>
        <stp/>
        <stp>##V3_BCURVESTRIPV12</stp>
        <stp>[PortfolioDaily Data.xlsx]DF Curve!R402C65</stp>
        <stp>S23</stp>
        <stp>Curvedate</stp>
        <stp>44832</stp>
        <tr r="BM402" s="7"/>
      </tp>
      <tp t="s">
        <v>#N/A Error:User does not have access</v>
        <stp/>
        <stp>##V3_BCURVESTRIPV12</stp>
        <stp>[PortfolioDaily Data.xlsx]DF Curve!R412C10</stp>
        <stp>S23</stp>
        <stp>Curvedate</stp>
        <stp>44846</stp>
        <tr r="J412" s="7"/>
      </tp>
      <tp t="s">
        <v>#N/A Error:User does not have access</v>
        <stp/>
        <stp>##V3_BCURVESTRIPV12</stp>
        <stp>[PortfolioDaily Data.xlsx]DF Curve!R422C35</stp>
        <stp>S23</stp>
        <stp>Curvedate</stp>
        <stp>44860</stp>
        <tr r="AI422" s="7"/>
      </tp>
      <tp t="s">
        <v>#N/A Error:User does not have access</v>
        <stp/>
        <stp>##V3_BCURVESTRIPV12</stp>
        <stp>[PortfolioDaily Data.xlsx]DF Curve!R432C20</stp>
        <stp>S23</stp>
        <stp>Curvedate</stp>
        <stp>44874</stp>
        <tr r="T432" s="7"/>
      </tp>
      <tp t="s">
        <v>#N/A Error:User does not have access</v>
        <stp/>
        <stp>##V3_BCURVESTRIPV12</stp>
        <stp>[PortfolioDaily Data.xlsx]DF Curve!R393C37</stp>
        <stp>S23</stp>
        <stp>Curvedate</stp>
        <stp>44819</stp>
        <tr r="AK393" s="7"/>
      </tp>
      <tp t="s">
        <v>#N/A Error:User does not have access</v>
        <stp/>
        <stp>##V3_BCURVESTRIPV12</stp>
        <stp>[PortfolioDaily Data.xlsx]DF Curve!R403C64</stp>
        <stp>S23</stp>
        <stp>Curvedate</stp>
        <stp>44833</stp>
        <tr r="BL403" s="7"/>
      </tp>
      <tp t="s">
        <v>#N/A Error:User does not have access</v>
        <stp/>
        <stp>##V3_BCURVESTRIPV12</stp>
        <stp>[PortfolioDaily Data.xlsx]DF Curve!R413C11</stp>
        <stp>S23</stp>
        <stp>Curvedate</stp>
        <stp>44847</stp>
        <tr r="K413" s="7"/>
      </tp>
      <tp t="s">
        <v>#N/A Error:User does not have access</v>
        <stp/>
        <stp>##V3_BCURVESTRIPV12</stp>
        <stp>[PortfolioDaily Data.xlsx]DF Curve!R423C34</stp>
        <stp>S23</stp>
        <stp>Curvedate</stp>
        <stp>44861</stp>
        <tr r="AH423" s="7"/>
      </tp>
      <tp t="s">
        <v>#N/A Error:User does not have access</v>
        <stp/>
        <stp>##V3_BCURVESTRIPV12</stp>
        <stp>[PortfolioDaily Data.xlsx]DF Curve!R433C21</stp>
        <stp>S23</stp>
        <stp>Curvedate</stp>
        <stp>44875</stp>
        <tr r="U433" s="7"/>
      </tp>
      <tp t="s">
        <v>#N/A Error:User does not have access</v>
        <stp/>
        <stp>##V3_BCURVESTRIPV12</stp>
        <stp>[PortfolioDaily Data.xlsx]DF Curve!R390C38</stp>
        <stp>S23</stp>
        <stp>Curvedate</stp>
        <stp>44816</stp>
        <tr r="AL390" s="7"/>
      </tp>
      <tp t="s">
        <v>#N/A Error:User does not have access</v>
        <stp/>
        <stp>##V3_BCURVESTRIPV12</stp>
        <stp>[PortfolioDaily Data.xlsx]DF Curve!R400C67</stp>
        <stp>S23</stp>
        <stp>Curvedate</stp>
        <stp>44830</stp>
        <tr r="BO400" s="7"/>
      </tp>
      <tp t="s">
        <v>#N/A Error:User does not have access</v>
        <stp/>
        <stp>##V3_BCURVESTRIPV12</stp>
        <stp>[PortfolioDaily Data.xlsx]DF Curve!R410C12</stp>
        <stp>S23</stp>
        <stp>Curvedate</stp>
        <stp>44844</stp>
        <tr r="L410" s="7"/>
      </tp>
      <tp t="s">
        <v>#N/A Error:User does not have access</v>
        <stp/>
        <stp>##V3_BCURVESTRIPV12</stp>
        <stp>[PortfolioDaily Data.xlsx]DF Curve!R430C26</stp>
        <stp>S23</stp>
        <stp>Curvedate</stp>
        <stp>44872</stp>
        <tr r="Z430" s="7"/>
      </tp>
      <tp t="s">
        <v>#N/A Error:User does not have access</v>
        <stp/>
        <stp>##V3_BCURVESTRIPV12</stp>
        <stp>[PortfolioDaily Data.xlsx]DF Curve!R391C39</stp>
        <stp>S23</stp>
        <stp>Curvedate</stp>
        <stp>44817</stp>
        <tr r="AM391" s="7"/>
      </tp>
      <tp t="s">
        <v>#N/A Error:User does not have access</v>
        <stp/>
        <stp>##V3_BCURVESTRIPV12</stp>
        <stp>[PortfolioDaily Data.xlsx]DF Curve!R401C66</stp>
        <stp>S23</stp>
        <stp>Curvedate</stp>
        <stp>44831</stp>
        <tr r="BN401" s="7"/>
      </tp>
      <tp t="s">
        <v>#N/A Error:User does not have access</v>
        <stp/>
        <stp>##V3_BCURVESTRIPV12</stp>
        <stp>[PortfolioDaily Data.xlsx]DF Curve!R411C13</stp>
        <stp>S23</stp>
        <stp>Curvedate</stp>
        <stp>44845</stp>
        <tr r="M411" s="7"/>
      </tp>
      <tp t="s">
        <v>#N/A Error:User does not have access</v>
        <stp/>
        <stp>##V3_BCURVESTRIPV12</stp>
        <stp>[PortfolioDaily Data.xlsx]DF Curve!R431C27</stp>
        <stp>S23</stp>
        <stp>Curvedate</stp>
        <stp>44873</stp>
        <tr r="AA431" s="7"/>
      </tp>
      <tp t="s">
        <v>#N/A Error:User does not have access</v>
        <stp/>
        <stp>##V3_BCURVESTRIPV12</stp>
        <stp>[PortfolioDaily Data.xlsx]DF Curve!R426C33</stp>
        <stp>S23</stp>
        <stp>Curvedate</stp>
        <stp>44866</stp>
        <tr r="AG426" s="7"/>
      </tp>
      <tp t="s">
        <v>#N/A Error:User does not have access</v>
        <stp/>
        <stp>##V3_BCURVESTRIPV12</stp>
        <stp>[PortfolioDaily Data.xlsx]DF Curve!R427C32</stp>
        <stp>S23</stp>
        <stp>Curvedate</stp>
        <stp>44867</stp>
        <tr r="AF427" s="7"/>
      </tp>
      <tp t="s">
        <v>#N/A Error:User does not have access</v>
        <stp/>
        <stp>##V3_BCURVESTRIPV12</stp>
        <stp>[PortfolioDaily Data.xlsx]DF Curve!R384C29</stp>
        <stp>S23</stp>
        <stp>Curvedate</stp>
        <stp>44806</stp>
        <tr r="AC384" s="7"/>
      </tp>
      <tp t="s">
        <v>#N/A Error:User does not have access</v>
        <stp/>
        <stp>##V3_BCURVESTRIPV12</stp>
        <stp>[PortfolioDaily Data.xlsx]DF Curve!R404C63</stp>
        <stp>S23</stp>
        <stp>Curvedate</stp>
        <stp>44834</stp>
        <tr r="BK404" s="7"/>
      </tp>
      <tp t="s">
        <v>#N/A Error:User does not have access</v>
        <stp/>
        <stp>##V3_BCURVESTRIPV12</stp>
        <stp>[PortfolioDaily Data.xlsx]DF Curve!R424C37</stp>
        <stp>S23</stp>
        <stp>Curvedate</stp>
        <stp>44862</stp>
        <tr r="AK424" s="7"/>
      </tp>
      <tp t="s">
        <v>#N/A Error:User does not have access</v>
        <stp/>
        <stp>##V3_BCURVESTRIPV12</stp>
        <stp>[PortfolioDaily Data.xlsx]DF Curve!R434C22</stp>
        <stp>S23</stp>
        <stp>Curvedate</stp>
        <stp>44876</stp>
        <tr r="V434" s="7"/>
      </tp>
      <tp t="s">
        <v>#N/A Error:User does not have access</v>
        <stp/>
        <stp>##V3_BCURVESTRIPV12</stp>
        <stp>[PortfolioDaily Data.xlsx]DF Curve!R385C26</stp>
        <stp>S23</stp>
        <stp>Curvedate</stp>
        <stp>44809</stp>
        <tr r="Z385" s="7"/>
      </tp>
      <tp t="s">
        <v>#N/A Error:User does not have access</v>
        <stp/>
        <stp>##V3_BCURVESTRIPV12</stp>
        <stp>[PortfolioDaily Data.xlsx]DF Curve!R405C60</stp>
        <stp>S23</stp>
        <stp>Curvedate</stp>
        <stp>44837</stp>
        <tr r="BH405" s="7"/>
      </tp>
      <tp t="s">
        <v>#N/A Error:User does not have access</v>
        <stp/>
        <stp>##V3_BCURVESTRIPV12</stp>
        <stp>[PortfolioDaily Data.xlsx]DF Curve!R425C30</stp>
        <stp>S23</stp>
        <stp>Curvedate</stp>
        <stp>44865</stp>
        <tr r="AD425" s="7"/>
      </tp>
      <tp t="s">
        <v>#N/A Error:User does not have access</v>
        <stp/>
        <stp>##V3_BCURVESTRIPV12</stp>
        <stp>[PortfolioDaily Data.xlsx]DF Curve!R408C17</stp>
        <stp>S23</stp>
        <stp>Curvedate</stp>
        <stp>44840</stp>
        <tr r="Q408" s="7"/>
      </tp>
      <tp t="s">
        <v>#N/A Error:User does not have access</v>
        <stp/>
        <stp>##V3_BCURVESTRIPV12</stp>
        <stp>[PortfolioDaily Data.xlsx]DF Curve!R409C16</stp>
        <stp>S23</stp>
        <stp>Curvedate</stp>
        <stp>44841</stp>
        <tr r="P409" s="7"/>
      </tp>
      <tp t="s">
        <v>#N/A Error:User does not have access</v>
        <stp/>
        <stp>##V3_BCURVESTRIPV12</stp>
        <stp>[PortfolioDaily Data.xlsx]DF Curve!R392C37</stp>
        <stp>S23</stp>
        <stp>Curvedate</stp>
        <stp>44818</stp>
        <tr r="AK392" s="7"/>
      </tp>
      <tp t="s">
        <v>#N/A Error:User does not have access</v>
        <stp/>
        <stp>##V3_BCURVESTRIPV12</stp>
        <stp>[PortfolioDaily Data.xlsx]DF Curve!R402C64</stp>
        <stp>S23</stp>
        <stp>Curvedate</stp>
        <stp>44832</stp>
        <tr r="BL402" s="7"/>
      </tp>
      <tp t="s">
        <v>#N/A Error:User does not have access</v>
        <stp/>
        <stp>##V3_BCURVESTRIPV12</stp>
        <stp>[PortfolioDaily Data.xlsx]DF Curve!R412C11</stp>
        <stp>S23</stp>
        <stp>Curvedate</stp>
        <stp>44846</stp>
        <tr r="K412" s="7"/>
      </tp>
      <tp t="s">
        <v>#N/A Error:User does not have access</v>
        <stp/>
        <stp>##V3_BCURVESTRIPV12</stp>
        <stp>[PortfolioDaily Data.xlsx]DF Curve!R422C34</stp>
        <stp>S23</stp>
        <stp>Curvedate</stp>
        <stp>44860</stp>
        <tr r="AH422" s="7"/>
      </tp>
      <tp t="s">
        <v>#N/A Error:User does not have access</v>
        <stp/>
        <stp>##V3_BCURVESTRIPV12</stp>
        <stp>[PortfolioDaily Data.xlsx]DF Curve!R432C21</stp>
        <stp>S23</stp>
        <stp>Curvedate</stp>
        <stp>44874</stp>
        <tr r="U432" s="7"/>
      </tp>
      <tp t="s">
        <v>#N/A Error:User does not have access</v>
        <stp/>
        <stp>##V3_BCURVESTRIPV12</stp>
        <stp>[PortfolioDaily Data.xlsx]DF Curve!R393C36</stp>
        <stp>S23</stp>
        <stp>Curvedate</stp>
        <stp>44819</stp>
        <tr r="AJ393" s="7"/>
      </tp>
      <tp t="s">
        <v>#N/A Error:User does not have access</v>
        <stp/>
        <stp>##V3_BCURVESTRIPV12</stp>
        <stp>[PortfolioDaily Data.xlsx]DF Curve!R403C65</stp>
        <stp>S23</stp>
        <stp>Curvedate</stp>
        <stp>44833</stp>
        <tr r="BM403" s="7"/>
      </tp>
      <tp t="s">
        <v>#N/A Error:User does not have access</v>
        <stp/>
        <stp>##V3_BCURVESTRIPV12</stp>
        <stp>[PortfolioDaily Data.xlsx]DF Curve!R413C10</stp>
        <stp>S23</stp>
        <stp>Curvedate</stp>
        <stp>44847</stp>
        <tr r="J413" s="7"/>
      </tp>
      <tp t="s">
        <v>#N/A Error:User does not have access</v>
        <stp/>
        <stp>##V3_BCURVESTRIPV12</stp>
        <stp>[PortfolioDaily Data.xlsx]DF Curve!R423C35</stp>
        <stp>S23</stp>
        <stp>Curvedate</stp>
        <stp>44861</stp>
        <tr r="AI423" s="7"/>
      </tp>
      <tp t="s">
        <v>#N/A Error:User does not have access</v>
        <stp/>
        <stp>##V3_BCURVESTRIPV12</stp>
        <stp>[PortfolioDaily Data.xlsx]DF Curve!R433C20</stp>
        <stp>S23</stp>
        <stp>Curvedate</stp>
        <stp>44875</stp>
        <tr r="T433" s="7"/>
      </tp>
      <tp t="s">
        <v>#N/A Error:User does not have access</v>
        <stp/>
        <stp>##V3_BCURVESTRIPV12</stp>
        <stp>[PortfolioDaily Data.xlsx]DF Curve!R390C39</stp>
        <stp>S23</stp>
        <stp>Curvedate</stp>
        <stp>44816</stp>
        <tr r="AM390" s="7"/>
      </tp>
      <tp t="s">
        <v>#N/A Error:User does not have access</v>
        <stp/>
        <stp>##V3_BCURVESTRIPV12</stp>
        <stp>[PortfolioDaily Data.xlsx]DF Curve!R400C66</stp>
        <stp>S23</stp>
        <stp>Curvedate</stp>
        <stp>44830</stp>
        <tr r="BN400" s="7"/>
      </tp>
      <tp t="s">
        <v>#N/A Error:User does not have access</v>
        <stp/>
        <stp>##V3_BCURVESTRIPV12</stp>
        <stp>[PortfolioDaily Data.xlsx]DF Curve!R410C13</stp>
        <stp>S23</stp>
        <stp>Curvedate</stp>
        <stp>44844</stp>
        <tr r="M410" s="7"/>
      </tp>
      <tp t="s">
        <v>#N/A Error:User does not have access</v>
        <stp/>
        <stp>##V3_BCURVESTRIPV12</stp>
        <stp>[PortfolioDaily Data.xlsx]DF Curve!R430C27</stp>
        <stp>S23</stp>
        <stp>Curvedate</stp>
        <stp>44872</stp>
        <tr r="AA430" s="7"/>
      </tp>
      <tp t="s">
        <v>#N/A Error:User does not have access</v>
        <stp/>
        <stp>##V3_BCURVESTRIPV12</stp>
        <stp>[PortfolioDaily Data.xlsx]DF Curve!R391C38</stp>
        <stp>S23</stp>
        <stp>Curvedate</stp>
        <stp>44817</stp>
        <tr r="AL391" s="7"/>
      </tp>
      <tp t="s">
        <v>#N/A Error:User does not have access</v>
        <stp/>
        <stp>##V3_BCURVESTRIPV12</stp>
        <stp>[PortfolioDaily Data.xlsx]DF Curve!R401C67</stp>
        <stp>S23</stp>
        <stp>Curvedate</stp>
        <stp>44831</stp>
        <tr r="BO401" s="7"/>
      </tp>
      <tp t="s">
        <v>#N/A Error:User does not have access</v>
        <stp/>
        <stp>##V3_BCURVESTRIPV12</stp>
        <stp>[PortfolioDaily Data.xlsx]DF Curve!R411C12</stp>
        <stp>S23</stp>
        <stp>Curvedate</stp>
        <stp>44845</stp>
        <tr r="L411" s="7"/>
      </tp>
      <tp t="s">
        <v>#N/A Error:User does not have access</v>
        <stp/>
        <stp>##V3_BCURVESTRIPV12</stp>
        <stp>[PortfolioDaily Data.xlsx]DF Curve!R431C26</stp>
        <stp>S23</stp>
        <stp>Curvedate</stp>
        <stp>44873</stp>
        <tr r="Z431" s="7"/>
      </tp>
      <tp t="s">
        <v>#N/A Error:User does not have access</v>
        <stp/>
        <stp>##V3_BCURVESTRIPV12</stp>
        <stp>[PortfolioDaily Data.xlsx]DF Curve!R426C32</stp>
        <stp>S23</stp>
        <stp>Curvedate</stp>
        <stp>44866</stp>
        <tr r="AF426" s="7"/>
      </tp>
      <tp t="s">
        <v>#N/A Error:User does not have access</v>
        <stp/>
        <stp>##V3_BCURVESTRIPV12</stp>
        <stp>[PortfolioDaily Data.xlsx]DF Curve!R427C33</stp>
        <stp>S23</stp>
        <stp>Curvedate</stp>
        <stp>44867</stp>
        <tr r="AG427" s="7"/>
      </tp>
      <tp t="s">
        <v>#N/A Error:User does not have access</v>
        <stp/>
        <stp>##V3_BCURVESTRIPV12</stp>
        <stp>[PortfolioDaily Data.xlsx]DF Curve!R384C28</stp>
        <stp>S23</stp>
        <stp>Curvedate</stp>
        <stp>44806</stp>
        <tr r="AB384" s="7"/>
      </tp>
      <tp t="s">
        <v>#N/A Error:User does not have access</v>
        <stp/>
        <stp>##V3_BCURVESTRIPV12</stp>
        <stp>[PortfolioDaily Data.xlsx]DF Curve!R404C62</stp>
        <stp>S23</stp>
        <stp>Curvedate</stp>
        <stp>44834</stp>
        <tr r="BJ404" s="7"/>
      </tp>
      <tp t="s">
        <v>#N/A Error:User does not have access</v>
        <stp/>
        <stp>##V3_BCURVESTRIPV12</stp>
        <stp>[PortfolioDaily Data.xlsx]DF Curve!R424C36</stp>
        <stp>S23</stp>
        <stp>Curvedate</stp>
        <stp>44862</stp>
        <tr r="AJ424" s="7"/>
      </tp>
      <tp t="s">
        <v>#N/A Error:User does not have access</v>
        <stp/>
        <stp>##V3_BCURVESTRIPV12</stp>
        <stp>[PortfolioDaily Data.xlsx]DF Curve!R434C23</stp>
        <stp>S23</stp>
        <stp>Curvedate</stp>
        <stp>44876</stp>
        <tr r="W434" s="7"/>
      </tp>
      <tp t="s">
        <v>#N/A Error:User does not have access</v>
        <stp/>
        <stp>##V3_BCURVESTRIPV12</stp>
        <stp>[PortfolioDaily Data.xlsx]DF Curve!R385C27</stp>
        <stp>S23</stp>
        <stp>Curvedate</stp>
        <stp>44809</stp>
        <tr r="AA385" s="7"/>
      </tp>
      <tp t="s">
        <v>#N/A Error:User does not have access</v>
        <stp/>
        <stp>##V3_BCURVESTRIPV12</stp>
        <stp>[PortfolioDaily Data.xlsx]DF Curve!R405C61</stp>
        <stp>S23</stp>
        <stp>Curvedate</stp>
        <stp>44837</stp>
        <tr r="BI405" s="7"/>
      </tp>
      <tp t="s">
        <v>#N/A Error:User does not have access</v>
        <stp/>
        <stp>##V3_BCURVESTRIPV12</stp>
        <stp>[PortfolioDaily Data.xlsx]DF Curve!R425C31</stp>
        <stp>S23</stp>
        <stp>Curvedate</stp>
        <stp>44865</stp>
        <tr r="AE425" s="7"/>
      </tp>
      <tp t="s">
        <v>#N/A Error:User does not have access</v>
        <stp/>
        <stp>##V3_BCURVESTRIPV12</stp>
        <stp>[PortfolioDaily Data.xlsx]DF Curve!R408C16</stp>
        <stp>S23</stp>
        <stp>Curvedate</stp>
        <stp>44840</stp>
        <tr r="P408" s="7"/>
      </tp>
      <tp t="s">
        <v>#N/A Error:User does not have access</v>
        <stp/>
        <stp>##V3_BCURVESTRIPV12</stp>
        <stp>[PortfolioDaily Data.xlsx]DF Curve!R409C17</stp>
        <stp>S23</stp>
        <stp>Curvedate</stp>
        <stp>44841</stp>
        <tr r="Q409" s="7"/>
      </tp>
      <tp t="s">
        <v>#N/A Error:User does not have access</v>
        <stp/>
        <stp>##V3_BCURVESTRIPV12</stp>
        <stp>[PortfolioDaily Data.xlsx]DF Curve!R382C29</stp>
        <stp>S23</stp>
        <stp>Curvedate</stp>
        <stp>44804</stp>
        <tr r="AC382" s="7"/>
      </tp>
      <tp t="s">
        <v>#N/A Error:User does not have access</v>
        <stp/>
        <stp>##V3_BCURVESTRIPV12</stp>
        <stp>[PortfolioDaily Data.xlsx]DF Curve!R392C34</stp>
        <stp>S23</stp>
        <stp>Curvedate</stp>
        <stp>44818</stp>
        <tr r="AH392" s="7"/>
      </tp>
      <tp t="s">
        <v>#N/A Error:User does not have access</v>
        <stp/>
        <stp>##V3_BCURVESTRIPV12</stp>
        <stp>[PortfolioDaily Data.xlsx]DF Curve!R402C67</stp>
        <stp>S23</stp>
        <stp>Curvedate</stp>
        <stp>44832</stp>
        <tr r="BO402" s="7"/>
      </tp>
      <tp t="s">
        <v>#N/A Error:User does not have access</v>
        <stp/>
        <stp>##V3_BCURVESTRIPV12</stp>
        <stp>[PortfolioDaily Data.xlsx]DF Curve!R412C12</stp>
        <stp>S23</stp>
        <stp>Curvedate</stp>
        <stp>44846</stp>
        <tr r="L412" s="7"/>
      </tp>
      <tp t="s">
        <v>#N/A Error:User does not have access</v>
        <stp/>
        <stp>##V3_BCURVESTRIPV12</stp>
        <stp>[PortfolioDaily Data.xlsx]DF Curve!R422C37</stp>
        <stp>S23</stp>
        <stp>Curvedate</stp>
        <stp>44860</stp>
        <tr r="AK422" s="7"/>
      </tp>
      <tp t="s">
        <v>#N/A Error:User does not have access</v>
        <stp/>
        <stp>##V3_BCURVESTRIPV12</stp>
        <stp>[PortfolioDaily Data.xlsx]DF Curve!R432C22</stp>
        <stp>S23</stp>
        <stp>Curvedate</stp>
        <stp>44874</stp>
        <tr r="V432" s="7"/>
      </tp>
      <tp t="s">
        <v>#N/A Error:User does not have access</v>
        <stp/>
        <stp>##V3_BCURVESTRIPV12</stp>
        <stp>[PortfolioDaily Data.xlsx]DF Curve!R383C28</stp>
        <stp>S23</stp>
        <stp>Curvedate</stp>
        <stp>44805</stp>
        <tr r="AB383" s="7"/>
      </tp>
      <tp t="s">
        <v>#N/A Error:User does not have access</v>
        <stp/>
        <stp>##V3_BCURVESTRIPV12</stp>
        <stp>[PortfolioDaily Data.xlsx]DF Curve!R393C35</stp>
        <stp>S23</stp>
        <stp>Curvedate</stp>
        <stp>44819</stp>
        <tr r="AI393" s="7"/>
      </tp>
      <tp t="s">
        <v>#N/A Error:User does not have access</v>
        <stp/>
        <stp>##V3_BCURVESTRIPV12</stp>
        <stp>[PortfolioDaily Data.xlsx]DF Curve!R403C66</stp>
        <stp>S23</stp>
        <stp>Curvedate</stp>
        <stp>44833</stp>
        <tr r="BN403" s="7"/>
      </tp>
      <tp t="s">
        <v>#N/A Error:User does not have access</v>
        <stp/>
        <stp>##V3_BCURVESTRIPV12</stp>
        <stp>[PortfolioDaily Data.xlsx]DF Curve!R413C13</stp>
        <stp>S23</stp>
        <stp>Curvedate</stp>
        <stp>44847</stp>
        <tr r="M413" s="7"/>
      </tp>
      <tp t="s">
        <v>#N/A Error:User does not have access</v>
        <stp/>
        <stp>##V3_BCURVESTRIPV12</stp>
        <stp>[PortfolioDaily Data.xlsx]DF Curve!R423C36</stp>
        <stp>S23</stp>
        <stp>Curvedate</stp>
        <stp>44861</stp>
        <tr r="AJ423" s="7"/>
      </tp>
      <tp t="s">
        <v>#N/A Error:User does not have access</v>
        <stp/>
        <stp>##V3_BCURVESTRIPV12</stp>
        <stp>[PortfolioDaily Data.xlsx]DF Curve!R433C23</stp>
        <stp>S23</stp>
        <stp>Curvedate</stp>
        <stp>44875</stp>
        <tr r="W433" s="7"/>
      </tp>
      <tp t="s">
        <v>#N/A Error:User does not have access</v>
        <stp/>
        <stp>##V3_BCURVESTRIPV12</stp>
        <stp>[PortfolioDaily Data.xlsx]DF Curve!R400C65</stp>
        <stp>S23</stp>
        <stp>Curvedate</stp>
        <stp>44830</stp>
        <tr r="BM400" s="7"/>
      </tp>
      <tp t="s">
        <v>#N/A Error:User does not have access</v>
        <stp/>
        <stp>##V3_BCURVESTRIPV12</stp>
        <stp>[PortfolioDaily Data.xlsx]DF Curve!R410C10</stp>
        <stp>S23</stp>
        <stp>Curvedate</stp>
        <stp>44844</stp>
        <tr r="J410" s="7"/>
      </tp>
      <tp t="s">
        <v>#N/A Error:User does not have access</v>
        <stp/>
        <stp>##V3_BCURVESTRIPV12</stp>
        <stp>[PortfolioDaily Data.xlsx]DF Curve!R430C24</stp>
        <stp>S23</stp>
        <stp>Curvedate</stp>
        <stp>44872</stp>
        <tr r="X430" s="7"/>
      </tp>
      <tp t="s">
        <v>#N/A Error:User does not have access</v>
        <stp/>
        <stp>##V3_BCURVESTRIPV12</stp>
        <stp>[PortfolioDaily Data.xlsx]DF Curve!R401C64</stp>
        <stp>S23</stp>
        <stp>Curvedate</stp>
        <stp>44831</stp>
        <tr r="BL401" s="7"/>
      </tp>
      <tp t="s">
        <v>#N/A Error:User does not have access</v>
        <stp/>
        <stp>##V3_BCURVESTRIPV12</stp>
        <stp>[PortfolioDaily Data.xlsx]DF Curve!R411C11</stp>
        <stp>S23</stp>
        <stp>Curvedate</stp>
        <stp>44845</stp>
        <tr r="K411" s="7"/>
      </tp>
      <tp t="s">
        <v>#N/A Error:User does not have access</v>
        <stp/>
        <stp>##V3_BCURVESTRIPV12</stp>
        <stp>[PortfolioDaily Data.xlsx]DF Curve!R431C25</stp>
        <stp>S23</stp>
        <stp>Curvedate</stp>
        <stp>44873</stp>
        <tr r="Y431" s="7"/>
      </tp>
      <tp t="s">
        <v>#N/A Error:User does not have access</v>
        <stp/>
        <stp>##V3_BCURVESTRIPV12</stp>
        <stp>[PortfolioDaily Data.xlsx]DF Curve!R426C31</stp>
        <stp>S23</stp>
        <stp>Curvedate</stp>
        <stp>44866</stp>
        <tr r="AE426" s="7"/>
      </tp>
      <tp t="s">
        <v>#N/A Error:User does not have access</v>
        <stp/>
        <stp>##V3_BCURVESTRIPV12</stp>
        <stp>[PortfolioDaily Data.xlsx]DF Curve!R427C30</stp>
        <stp>S23</stp>
        <stp>Curvedate</stp>
        <stp>44867</stp>
        <tr r="AD427" s="7"/>
      </tp>
      <tp t="s">
        <v>#N/A Error:User does not have access</v>
        <stp/>
        <stp>##V3_BCURVESTRIPV12</stp>
        <stp>[PortfolioDaily Data.xlsx]DF Curve!R404C61</stp>
        <stp>S23</stp>
        <stp>Curvedate</stp>
        <stp>44834</stp>
        <tr r="BI404" s="7"/>
      </tp>
      <tp t="s">
        <v>#N/A Error:User does not have access</v>
        <stp/>
        <stp>##V3_BCURVESTRIPV12</stp>
        <stp>[PortfolioDaily Data.xlsx]DF Curve!R424C35</stp>
        <stp>S23</stp>
        <stp>Curvedate</stp>
        <stp>44862</stp>
        <tr r="AI424" s="7"/>
      </tp>
      <tp t="s">
        <v>#N/A Error:User does not have access</v>
        <stp/>
        <stp>##V3_BCURVESTRIPV12</stp>
        <stp>[PortfolioDaily Data.xlsx]DF Curve!R434C20</stp>
        <stp>S23</stp>
        <stp>Curvedate</stp>
        <stp>44876</stp>
        <tr r="T434" s="7"/>
      </tp>
      <tp t="s">
        <v>#N/A Error:User does not have access</v>
        <stp/>
        <stp>##V3_BCURVESTRIPV12</stp>
        <stp>[PortfolioDaily Data.xlsx]DF Curve!R385C24</stp>
        <stp>S23</stp>
        <stp>Curvedate</stp>
        <stp>44809</stp>
        <tr r="X385" s="7"/>
      </tp>
      <tp t="s">
        <v>#N/A Error:User does not have access</v>
        <stp/>
        <stp>##V3_BCURVESTRIPV12</stp>
        <stp>[PortfolioDaily Data.xlsx]DF Curve!R405C62</stp>
        <stp>S23</stp>
        <stp>Curvedate</stp>
        <stp>44837</stp>
        <tr r="BJ405" s="7"/>
      </tp>
      <tp t="s">
        <v>#N/A Error:User does not have access</v>
        <stp/>
        <stp>##V3_BCURVESTRIPV12</stp>
        <stp>[PortfolioDaily Data.xlsx]DF Curve!R425C32</stp>
        <stp>S23</stp>
        <stp>Curvedate</stp>
        <stp>44865</stp>
        <tr r="AF425" s="7"/>
      </tp>
      <tp t="s">
        <v>#N/A Error:User does not have access</v>
        <stp/>
        <stp>##V3_BCURVESTRIPV12</stp>
        <stp>[PortfolioDaily Data.xlsx]DF Curve!R408C15</stp>
        <stp>S23</stp>
        <stp>Curvedate</stp>
        <stp>44840</stp>
        <tr r="O408" s="7"/>
      </tp>
      <tp t="s">
        <v>#N/A Error:User does not have access</v>
        <stp/>
        <stp>##V3_BCURVESTRIPV12</stp>
        <stp>[PortfolioDaily Data.xlsx]DF Curve!R409C14</stp>
        <stp>S23</stp>
        <stp>Curvedate</stp>
        <stp>44841</stp>
        <tr r="N409" s="7"/>
      </tp>
      <tp t="s">
        <v>#N/A Error:User does not have access</v>
        <stp/>
        <stp>##V3_BCURVESTRIPV12</stp>
        <stp>[PortfolioDaily Data.xlsx]DF Curve!R382C28</stp>
        <stp>S23</stp>
        <stp>Curvedate</stp>
        <stp>44804</stp>
        <tr r="AB382" s="7"/>
      </tp>
      <tp t="s">
        <v>#N/A Error:User does not have access</v>
        <stp/>
        <stp>##V3_BCURVESTRIPV12</stp>
        <stp>[PortfolioDaily Data.xlsx]DF Curve!R392C35</stp>
        <stp>S23</stp>
        <stp>Curvedate</stp>
        <stp>44818</stp>
        <tr r="AI392" s="7"/>
      </tp>
      <tp t="s">
        <v>#N/A Error:User does not have access</v>
        <stp/>
        <stp>##V3_BCURVESTRIPV12</stp>
        <stp>[PortfolioDaily Data.xlsx]DF Curve!R402C66</stp>
        <stp>S23</stp>
        <stp>Curvedate</stp>
        <stp>44832</stp>
        <tr r="BN402" s="7"/>
      </tp>
      <tp t="s">
        <v>#N/A Error:User does not have access</v>
        <stp/>
        <stp>##V3_BCURVESTRIPV12</stp>
        <stp>[PortfolioDaily Data.xlsx]DF Curve!R412C13</stp>
        <stp>S23</stp>
        <stp>Curvedate</stp>
        <stp>44846</stp>
        <tr r="M412" s="7"/>
      </tp>
      <tp t="s">
        <v>#N/A Error:User does not have access</v>
        <stp/>
        <stp>##V3_BCURVESTRIPV12</stp>
        <stp>[PortfolioDaily Data.xlsx]DF Curve!R422C36</stp>
        <stp>S23</stp>
        <stp>Curvedate</stp>
        <stp>44860</stp>
        <tr r="AJ422" s="7"/>
      </tp>
      <tp t="s">
        <v>#N/A Error:User does not have access</v>
        <stp/>
        <stp>##V3_BCURVESTRIPV12</stp>
        <stp>[PortfolioDaily Data.xlsx]DF Curve!R432C23</stp>
        <stp>S23</stp>
        <stp>Curvedate</stp>
        <stp>44874</stp>
        <tr r="W432" s="7"/>
      </tp>
      <tp t="s">
        <v>#N/A Error:User does not have access</v>
        <stp/>
        <stp>##V3_BCURVESTRIPV12</stp>
        <stp>[PortfolioDaily Data.xlsx]DF Curve!R383C29</stp>
        <stp>S23</stp>
        <stp>Curvedate</stp>
        <stp>44805</stp>
        <tr r="AC383" s="7"/>
      </tp>
      <tp t="s">
        <v>#N/A Error:User does not have access</v>
        <stp/>
        <stp>##V3_BCURVESTRIPV12</stp>
        <stp>[PortfolioDaily Data.xlsx]DF Curve!R393C34</stp>
        <stp>S23</stp>
        <stp>Curvedate</stp>
        <stp>44819</stp>
        <tr r="AH393" s="7"/>
      </tp>
      <tp t="s">
        <v>#N/A Error:User does not have access</v>
        <stp/>
        <stp>##V3_BCURVESTRIPV12</stp>
        <stp>[PortfolioDaily Data.xlsx]DF Curve!R403C67</stp>
        <stp>S23</stp>
        <stp>Curvedate</stp>
        <stp>44833</stp>
        <tr r="BO403" s="7"/>
      </tp>
      <tp t="s">
        <v>#N/A Error:User does not have access</v>
        <stp/>
        <stp>##V3_BCURVESTRIPV12</stp>
        <stp>[PortfolioDaily Data.xlsx]DF Curve!R413C12</stp>
        <stp>S23</stp>
        <stp>Curvedate</stp>
        <stp>44847</stp>
        <tr r="L413" s="7"/>
      </tp>
      <tp t="s">
        <v>#N/A Error:User does not have access</v>
        <stp/>
        <stp>##V3_BCURVESTRIPV12</stp>
        <stp>[PortfolioDaily Data.xlsx]DF Curve!R423C37</stp>
        <stp>S23</stp>
        <stp>Curvedate</stp>
        <stp>44861</stp>
        <tr r="AK423" s="7"/>
      </tp>
      <tp t="s">
        <v>#N/A Error:User does not have access</v>
        <stp/>
        <stp>##V3_BCURVESTRIPV12</stp>
        <stp>[PortfolioDaily Data.xlsx]DF Curve!R433C22</stp>
        <stp>S23</stp>
        <stp>Curvedate</stp>
        <stp>44875</stp>
        <tr r="V433" s="7"/>
      </tp>
      <tp t="s">
        <v>#N/A Error:User does not have access</v>
        <stp/>
        <stp>##V3_BCURVESTRIPV12</stp>
        <stp>[PortfolioDaily Data.xlsx]DF Curve!R400C64</stp>
        <stp>S23</stp>
        <stp>Curvedate</stp>
        <stp>44830</stp>
        <tr r="BL400" s="7"/>
      </tp>
      <tp t="s">
        <v>#N/A Error:User does not have access</v>
        <stp/>
        <stp>##V3_BCURVESTRIPV12</stp>
        <stp>[PortfolioDaily Data.xlsx]DF Curve!R410C11</stp>
        <stp>S23</stp>
        <stp>Curvedate</stp>
        <stp>44844</stp>
        <tr r="K410" s="7"/>
      </tp>
      <tp t="s">
        <v>#N/A Error:User does not have access</v>
        <stp/>
        <stp>##V3_BCURVESTRIPV12</stp>
        <stp>[PortfolioDaily Data.xlsx]DF Curve!R430C25</stp>
        <stp>S23</stp>
        <stp>Curvedate</stp>
        <stp>44872</stp>
        <tr r="Y430" s="7"/>
      </tp>
      <tp t="s">
        <v>#N/A Error:User does not have access</v>
        <stp/>
        <stp>##V3_BCURVESTRIPV12</stp>
        <stp>[PortfolioDaily Data.xlsx]DF Curve!R401C65</stp>
        <stp>S23</stp>
        <stp>Curvedate</stp>
        <stp>44831</stp>
        <tr r="BM401" s="7"/>
      </tp>
      <tp t="s">
        <v>#N/A Error:User does not have access</v>
        <stp/>
        <stp>##V3_BCURVESTRIPV12</stp>
        <stp>[PortfolioDaily Data.xlsx]DF Curve!R411C10</stp>
        <stp>S23</stp>
        <stp>Curvedate</stp>
        <stp>44845</stp>
        <tr r="J411" s="7"/>
      </tp>
      <tp t="s">
        <v>#N/A Error:User does not have access</v>
        <stp/>
        <stp>##V3_BCURVESTRIPV12</stp>
        <stp>[PortfolioDaily Data.xlsx]DF Curve!R431C24</stp>
        <stp>S23</stp>
        <stp>Curvedate</stp>
        <stp>44873</stp>
        <tr r="X431" s="7"/>
      </tp>
      <tp t="s">
        <v>#N/A Error:User does not have access</v>
        <stp/>
        <stp>##V3_BCURVESTRIPV12</stp>
        <stp>[PortfolioDaily Data.xlsx]DF Curve!R426C30</stp>
        <stp>S23</stp>
        <stp>Curvedate</stp>
        <stp>44866</stp>
        <tr r="AD426" s="7"/>
      </tp>
      <tp t="s">
        <v>#N/A Error:User does not have access</v>
        <stp/>
        <stp>##V3_BCURVESTRIPV12</stp>
        <stp>[PortfolioDaily Data.xlsx]DF Curve!R427C31</stp>
        <stp>S23</stp>
        <stp>Curvedate</stp>
        <stp>44867</stp>
        <tr r="AE427" s="7"/>
      </tp>
      <tp t="s">
        <v>#N/A Error:User does not have access</v>
        <stp/>
        <stp>##V3_BCURVESTRIPV12</stp>
        <stp>[PortfolioDaily Data.xlsx]DF Curve!R404C60</stp>
        <stp>S23</stp>
        <stp>Curvedate</stp>
        <stp>44834</stp>
        <tr r="BH404" s="7"/>
      </tp>
      <tp t="s">
        <v>#N/A Error:User does not have access</v>
        <stp/>
        <stp>##V3_BCURVESTRIPV12</stp>
        <stp>[PortfolioDaily Data.xlsx]DF Curve!R424C34</stp>
        <stp>S23</stp>
        <stp>Curvedate</stp>
        <stp>44862</stp>
        <tr r="AH424" s="7"/>
      </tp>
      <tp t="s">
        <v>#N/A Error:User does not have access</v>
        <stp/>
        <stp>##V3_BCURVESTRIPV12</stp>
        <stp>[PortfolioDaily Data.xlsx]DF Curve!R434C21</stp>
        <stp>S23</stp>
        <stp>Curvedate</stp>
        <stp>44876</stp>
        <tr r="U434" s="7"/>
      </tp>
      <tp t="s">
        <v>#N/A Error:User does not have access</v>
        <stp/>
        <stp>##V3_BCURVESTRIPV12</stp>
        <stp>[PortfolioDaily Data.xlsx]DF Curve!R385C25</stp>
        <stp>S23</stp>
        <stp>Curvedate</stp>
        <stp>44809</stp>
        <tr r="Y385" s="7"/>
      </tp>
      <tp t="s">
        <v>#N/A Error:User does not have access</v>
        <stp/>
        <stp>##V3_BCURVESTRIPV12</stp>
        <stp>[PortfolioDaily Data.xlsx]DF Curve!R405C63</stp>
        <stp>S23</stp>
        <stp>Curvedate</stp>
        <stp>44837</stp>
        <tr r="BK405" s="7"/>
      </tp>
      <tp t="s">
        <v>#N/A Error:User does not have access</v>
        <stp/>
        <stp>##V3_BCURVESTRIPV12</stp>
        <stp>[PortfolioDaily Data.xlsx]DF Curve!R425C33</stp>
        <stp>S23</stp>
        <stp>Curvedate</stp>
        <stp>44865</stp>
        <tr r="AG425" s="7"/>
      </tp>
      <tp t="s">
        <v>#N/A Error:User does not have access</v>
        <stp/>
        <stp>##V3_BCURVESTRIPV12</stp>
        <stp>[PortfolioDaily Data.xlsx]DF Curve!R408C14</stp>
        <stp>S23</stp>
        <stp>Curvedate</stp>
        <stp>44840</stp>
        <tr r="N408" s="7"/>
      </tp>
      <tp t="s">
        <v>#N/A Error:User does not have access</v>
        <stp/>
        <stp>##V3_BCURVESTRIPV12</stp>
        <stp>[PortfolioDaily Data.xlsx]DF Curve!R409C15</stp>
        <stp>S23</stp>
        <stp>Curvedate</stp>
        <stp>44841</stp>
        <tr r="O409" s="7"/>
      </tp>
      <tp t="s">
        <v>#N/A Error:User does not have access</v>
        <stp/>
        <stp>##V3_BCURVESTRIPV12</stp>
        <stp>[PortfolioDaily Data.xlsx]DF Curve!R382C37</stp>
        <stp>S23</stp>
        <stp>Curvedate</stp>
        <stp>44804</stp>
        <tr r="AK382" s="7"/>
      </tp>
      <tp t="s">
        <v>#N/A Error:User does not have access</v>
        <stp/>
        <stp>##V3_BCURVESTRIPV12</stp>
        <stp>[PortfolioDaily Data.xlsx]DF Curve!R402C79</stp>
        <stp>S23</stp>
        <stp>Curvedate</stp>
        <stp>44832</stp>
        <tr r="CA402" s="7"/>
      </tp>
      <tp t="s">
        <v>#N/A Error:User does not have access</v>
        <stp/>
        <stp>##V3_BCURVESTRIPV12</stp>
        <stp>[PortfolioDaily Data.xlsx]DF Curve!R422C29</stp>
        <stp>S23</stp>
        <stp>Curvedate</stp>
        <stp>44860</stp>
        <tr r="AC422" s="7"/>
      </tp>
      <tp t="s">
        <v>#N/A Error:User does not have access</v>
        <stp/>
        <stp>##V3_BCURVESTRIPV12</stp>
        <stp>[PortfolioDaily Data.xlsx]DF Curve!R383C36</stp>
        <stp>S23</stp>
        <stp>Curvedate</stp>
        <stp>44805</stp>
        <tr r="AJ383" s="7"/>
      </tp>
      <tp t="s">
        <v>#N/A Error:User does not have access</v>
        <stp/>
        <stp>##V3_BCURVESTRIPV12</stp>
        <stp>[PortfolioDaily Data.xlsx]DF Curve!R403C78</stp>
        <stp>S23</stp>
        <stp>Curvedate</stp>
        <stp>44833</stp>
        <tr r="BZ403" s="7"/>
      </tp>
      <tp t="s">
        <v>#N/A Error:User does not have access</v>
        <stp/>
        <stp>##V3_BCURVESTRIPV12</stp>
        <stp>[PortfolioDaily Data.xlsx]DF Curve!R423C28</stp>
        <stp>S23</stp>
        <stp>Curvedate</stp>
        <stp>44861</stp>
        <tr r="AB423" s="7"/>
      </tp>
      <tp t="s">
        <v>#N/A Error:User does not have access</v>
        <stp/>
        <stp>##V3_BCURVESTRIPV12</stp>
        <stp>[PortfolioDaily Data.xlsx]DF Curve!R380C31</stp>
        <stp>S23</stp>
        <stp>Curvedate</stp>
        <stp>44802</stp>
        <tr r="AE380" s="7"/>
      </tp>
      <tp t="s">
        <v>#N/A Error:User does not have access</v>
        <stp/>
        <stp>##V3_BCURVESTRIPV12</stp>
        <stp>[PortfolioDaily Data.xlsx]DF Curve!R390C24</stp>
        <stp>S23</stp>
        <stp>Curvedate</stp>
        <stp>44816</stp>
        <tr r="X390" s="7"/>
      </tp>
      <tp t="s">
        <v>#N/A Error:User does not have access</v>
        <stp/>
        <stp>##V3_BCURVESTRIPV12</stp>
        <stp>[PortfolioDaily Data.xlsx]DF Curve!R420C11</stp>
        <stp>S23</stp>
        <stp>Curvedate</stp>
        <stp>44858</stp>
        <tr r="K420" s="7"/>
      </tp>
      <tp t="s">
        <v>#N/A Error:User does not have access</v>
        <stp/>
        <stp>##V3_BCURVESTRIPV12</stp>
        <stp>[PortfolioDaily Data.xlsx]DF Curve!R381C30</stp>
        <stp>S23</stp>
        <stp>Curvedate</stp>
        <stp>44803</stp>
        <tr r="AD381" s="7"/>
      </tp>
      <tp t="s">
        <v>#N/A Error:User does not have access</v>
        <stp/>
        <stp>##V3_BCURVESTRIPV12</stp>
        <stp>[PortfolioDaily Data.xlsx]DF Curve!R391C25</stp>
        <stp>S23</stp>
        <stp>Curvedate</stp>
        <stp>44817</stp>
        <tr r="Y391" s="7"/>
      </tp>
      <tp t="s">
        <v>#N/A Error:User does not have access</v>
        <stp/>
        <stp>##V3_BCURVESTRIPV12</stp>
        <stp>[PortfolioDaily Data.xlsx]DF Curve!R421C10</stp>
        <stp>S23</stp>
        <stp>Curvedate</stp>
        <stp>44859</stp>
        <tr r="J421" s="7"/>
      </tp>
      <tp t="s">
        <v>#N/A Error:User does not have access</v>
        <stp/>
        <stp>##V3_BCURVESTRIPV12</stp>
        <stp>[PortfolioDaily Data.xlsx]DF Curve!R386C23</stp>
        <stp>S23</stp>
        <stp>Curvedate</stp>
        <stp>44810</stp>
        <tr r="W386" s="7"/>
      </tp>
      <tp t="s">
        <v>#N/A Error:User does not have access</v>
        <stp/>
        <stp>##V3_BCURVESTRIPV12</stp>
        <stp>[PortfolioDaily Data.xlsx]DF Curve!R396C16</stp>
        <stp>S23</stp>
        <stp>Curvedate</stp>
        <stp>44824</stp>
        <tr r="P396" s="7"/>
      </tp>
      <tp t="s">
        <v>#N/A Error:User does not have access</v>
        <stp/>
        <stp>##V3_BCURVESTRIPV12</stp>
        <stp>[PortfolioDaily Data.xlsx]DF Curve!R406C73</stp>
        <stp>S23</stp>
        <stp>Curvedate</stp>
        <stp>44838</stp>
        <tr r="BU406" s="7"/>
      </tp>
      <tp t="s">
        <v>#N/A Error:User does not have access</v>
        <stp/>
        <stp>##V3_BCURVESTRIPV12</stp>
        <stp>[PortfolioDaily Data.xlsx]DF Curve!R416C18</stp>
        <stp>S23</stp>
        <stp>Curvedate</stp>
        <stp>44852</stp>
        <tr r="R416" s="7"/>
      </tp>
      <tp t="s">
        <v>#N/A Error:User does not have access</v>
        <stp/>
        <stp>##V3_BCURVESTRIPV12</stp>
        <stp>[PortfolioDaily Data.xlsx]DF Curve!R387C22</stp>
        <stp>S23</stp>
        <stp>Curvedate</stp>
        <stp>44811</stp>
        <tr r="V387" s="7"/>
      </tp>
      <tp t="s">
        <v>#N/A Error:User does not have access</v>
        <stp/>
        <stp>##V3_BCURVESTRIPV12</stp>
        <stp>[PortfolioDaily Data.xlsx]DF Curve!R397C17</stp>
        <stp>S23</stp>
        <stp>Curvedate</stp>
        <stp>44825</stp>
        <tr r="Q397" s="7"/>
      </tp>
      <tp t="s">
        <v>#N/A Error:User does not have access</v>
        <stp/>
        <stp>##V3_BCURVESTRIPV12</stp>
        <stp>[PortfolioDaily Data.xlsx]DF Curve!R407C72</stp>
        <stp>S23</stp>
        <stp>Curvedate</stp>
        <stp>44839</stp>
        <tr r="BT407" s="7"/>
      </tp>
      <tp t="s">
        <v>#N/A Error:User does not have access</v>
        <stp/>
        <stp>##V3_BCURVESTRIPV12</stp>
        <stp>[PortfolioDaily Data.xlsx]DF Curve!R417C19</stp>
        <stp>S23</stp>
        <stp>Curvedate</stp>
        <stp>44853</stp>
        <tr r="S417" s="7"/>
      </tp>
      <tp t="s">
        <v>#N/A Error:User does not have access</v>
        <stp/>
        <stp>##V3_BCURVESTRIPV12</stp>
        <stp>[PortfolioDaily Data.xlsx]DF Curve!R384C35</stp>
        <stp>S23</stp>
        <stp>Curvedate</stp>
        <stp>44806</stp>
        <tr r="AI384" s="7"/>
      </tp>
      <tp t="s">
        <v>#N/A Error:User does not have access</v>
        <stp/>
        <stp>##V3_BCURVESTRIPV12</stp>
        <stp>[PortfolioDaily Data.xlsx]DF Curve!R394C12</stp>
        <stp>S23</stp>
        <stp>Curvedate</stp>
        <stp>44820</stp>
        <tr r="L394" s="7"/>
      </tp>
      <tp t="s">
        <v>#N/A Error:User does not have access</v>
        <stp/>
        <stp>##V3_BCURVESTRIPV12</stp>
        <stp>[PortfolioDaily Data.xlsx]DF Curve!R395C11</stp>
        <stp>S23</stp>
        <stp>Curvedate</stp>
        <stp>44823</stp>
        <tr r="K395" s="7"/>
      </tp>
      <tp t="s">
        <v>#N/A Error:User does not have access</v>
        <stp/>
        <stp>##V3_BCURVESTRIPV12</stp>
        <stp>[PortfolioDaily Data.xlsx]DF Curve!R435C31</stp>
        <stp>S23</stp>
        <stp>Curvedate</stp>
        <stp>44879</stp>
        <tr r="AE435" s="7"/>
      </tp>
      <tp t="s">
        <v>#N/A Error:User does not have access</v>
        <stp/>
        <stp>##V3_BCURVESTRIPV12</stp>
        <stp>[PortfolioDaily Data.xlsx]DF Curve!R388C21</stp>
        <stp>S23</stp>
        <stp>Curvedate</stp>
        <stp>44812</stp>
        <tr r="U388" s="7"/>
      </tp>
      <tp t="s">
        <v>#N/A Error:User does not have access</v>
        <stp/>
        <stp>##V3_BCURVESTRIPV12</stp>
        <stp>[PortfolioDaily Data.xlsx]DF Curve!R398C14</stp>
        <stp>S23</stp>
        <stp>Curvedate</stp>
        <stp>44826</stp>
        <tr r="N398" s="7"/>
      </tp>
      <tp t="s">
        <v>#N/A Error:User does not have access</v>
        <stp/>
        <stp>##V3_BCURVESTRIPV12</stp>
        <stp>[PortfolioDaily Data.xlsx]DF Curve!R428C21</stp>
        <stp>S23</stp>
        <stp>Curvedate</stp>
        <stp>44868</stp>
        <tr r="U428" s="7"/>
      </tp>
      <tp t="s">
        <v>#N/A Error:User does not have access</v>
        <stp/>
        <stp>##V3_BCURVESTRIPV12</stp>
        <stp>[PortfolioDaily Data.xlsx]DF Curve!R389C20</stp>
        <stp>S23</stp>
        <stp>Curvedate</stp>
        <stp>44813</stp>
        <tr r="T389" s="7"/>
      </tp>
      <tp t="s">
        <v>#N/A Error:User does not have access</v>
        <stp/>
        <stp>##V3_BCURVESTRIPV12</stp>
        <stp>[PortfolioDaily Data.xlsx]DF Curve!R399C15</stp>
        <stp>S23</stp>
        <stp>Curvedate</stp>
        <stp>44827</stp>
        <tr r="O399" s="7"/>
      </tp>
      <tp t="s">
        <v>#N/A Error:User does not have access</v>
        <stp/>
        <stp>##V3_BCURVESTRIPV12</stp>
        <stp>[PortfolioDaily Data.xlsx]DF Curve!R429C20</stp>
        <stp>S23</stp>
        <stp>Curvedate</stp>
        <stp>44869</stp>
        <tr r="T429" s="7"/>
      </tp>
      <tp t="s">
        <v>#N/A Error:User does not have access</v>
        <stp/>
        <stp>##V3_BCURVESTRIPV12</stp>
        <stp>[PortfolioDaily Data.xlsx]DF Curve!R382C36</stp>
        <stp>S23</stp>
        <stp>Curvedate</stp>
        <stp>44804</stp>
        <tr r="AJ382" s="7"/>
      </tp>
      <tp t="s">
        <v>#N/A Error:User does not have access</v>
        <stp/>
        <stp>##V3_BCURVESTRIPV12</stp>
        <stp>[PortfolioDaily Data.xlsx]DF Curve!R402C78</stp>
        <stp>S23</stp>
        <stp>Curvedate</stp>
        <stp>44832</stp>
        <tr r="BZ402" s="7"/>
      </tp>
      <tp t="s">
        <v>#N/A Error:User does not have access</v>
        <stp/>
        <stp>##V3_BCURVESTRIPV12</stp>
        <stp>[PortfolioDaily Data.xlsx]DF Curve!R422C28</stp>
        <stp>S23</stp>
        <stp>Curvedate</stp>
        <stp>44860</stp>
        <tr r="AB422" s="7"/>
      </tp>
      <tp t="s">
        <v>#N/A Error:User does not have access</v>
        <stp/>
        <stp>##V3_BCURVESTRIPV12</stp>
        <stp>[PortfolioDaily Data.xlsx]DF Curve!R383C37</stp>
        <stp>S23</stp>
        <stp>Curvedate</stp>
        <stp>44805</stp>
        <tr r="AK383" s="7"/>
      </tp>
      <tp t="s">
        <v>#N/A Error:User does not have access</v>
        <stp/>
        <stp>##V3_BCURVESTRIPV12</stp>
        <stp>[PortfolioDaily Data.xlsx]DF Curve!R403C79</stp>
        <stp>S23</stp>
        <stp>Curvedate</stp>
        <stp>44833</stp>
        <tr r="CA403" s="7"/>
      </tp>
      <tp t="s">
        <v>#N/A Error:User does not have access</v>
        <stp/>
        <stp>##V3_BCURVESTRIPV12</stp>
        <stp>[PortfolioDaily Data.xlsx]DF Curve!R423C29</stp>
        <stp>S23</stp>
        <stp>Curvedate</stp>
        <stp>44861</stp>
        <tr r="AC423" s="7"/>
      </tp>
      <tp t="s">
        <v>#N/A Error:User does not have access</v>
        <stp/>
        <stp>##V3_BCURVESTRIPV12</stp>
        <stp>[PortfolioDaily Data.xlsx]DF Curve!R380C30</stp>
        <stp>S23</stp>
        <stp>Curvedate</stp>
        <stp>44802</stp>
        <tr r="AD380" s="7"/>
      </tp>
      <tp t="s">
        <v>#N/A Error:User does not have access</v>
        <stp/>
        <stp>##V3_BCURVESTRIPV12</stp>
        <stp>[PortfolioDaily Data.xlsx]DF Curve!R390C25</stp>
        <stp>S23</stp>
        <stp>Curvedate</stp>
        <stp>44816</stp>
        <tr r="Y390" s="7"/>
      </tp>
      <tp t="s">
        <v>#N/A Error:User does not have access</v>
        <stp/>
        <stp>##V3_BCURVESTRIPV12</stp>
        <stp>[PortfolioDaily Data.xlsx]DF Curve!R420C10</stp>
        <stp>S23</stp>
        <stp>Curvedate</stp>
        <stp>44858</stp>
        <tr r="J420" s="7"/>
      </tp>
      <tp t="s">
        <v>#N/A Error:User does not have access</v>
        <stp/>
        <stp>##V3_BCURVESTRIPV12</stp>
        <stp>[PortfolioDaily Data.xlsx]DF Curve!R381C31</stp>
        <stp>S23</stp>
        <stp>Curvedate</stp>
        <stp>44803</stp>
        <tr r="AE381" s="7"/>
      </tp>
      <tp t="s">
        <v>#N/A Error:User does not have access</v>
        <stp/>
        <stp>##V3_BCURVESTRIPV12</stp>
        <stp>[PortfolioDaily Data.xlsx]DF Curve!R391C24</stp>
        <stp>S23</stp>
        <stp>Curvedate</stp>
        <stp>44817</stp>
        <tr r="X391" s="7"/>
      </tp>
      <tp t="s">
        <v>#N/A Error:User does not have access</v>
        <stp/>
        <stp>##V3_BCURVESTRIPV12</stp>
        <stp>[PortfolioDaily Data.xlsx]DF Curve!R421C11</stp>
        <stp>S23</stp>
        <stp>Curvedate</stp>
        <stp>44859</stp>
        <tr r="K421" s="7"/>
      </tp>
      <tp t="s">
        <v>#N/A Error:User does not have access</v>
        <stp/>
        <stp>##V3_BCURVESTRIPV12</stp>
        <stp>[PortfolioDaily Data.xlsx]DF Curve!R386C22</stp>
        <stp>S23</stp>
        <stp>Curvedate</stp>
        <stp>44810</stp>
        <tr r="V386" s="7"/>
      </tp>
      <tp t="s">
        <v>#N/A Error:User does not have access</v>
        <stp/>
        <stp>##V3_BCURVESTRIPV12</stp>
        <stp>[PortfolioDaily Data.xlsx]DF Curve!R396C17</stp>
        <stp>S23</stp>
        <stp>Curvedate</stp>
        <stp>44824</stp>
        <tr r="Q396" s="7"/>
      </tp>
      <tp t="s">
        <v>#N/A Error:User does not have access</v>
        <stp/>
        <stp>##V3_BCURVESTRIPV12</stp>
        <stp>[PortfolioDaily Data.xlsx]DF Curve!R406C72</stp>
        <stp>S23</stp>
        <stp>Curvedate</stp>
        <stp>44838</stp>
        <tr r="BT406" s="7"/>
      </tp>
      <tp t="s">
        <v>#N/A Error:User does not have access</v>
        <stp/>
        <stp>##V3_BCURVESTRIPV12</stp>
        <stp>[PortfolioDaily Data.xlsx]DF Curve!R416C19</stp>
        <stp>S23</stp>
        <stp>Curvedate</stp>
        <stp>44852</stp>
        <tr r="S416" s="7"/>
      </tp>
      <tp t="s">
        <v>#N/A Error:User does not have access</v>
        <stp/>
        <stp>##V3_BCURVESTRIPV12</stp>
        <stp>[PortfolioDaily Data.xlsx]DF Curve!R387C23</stp>
        <stp>S23</stp>
        <stp>Curvedate</stp>
        <stp>44811</stp>
        <tr r="W387" s="7"/>
      </tp>
      <tp t="s">
        <v>#N/A Error:User does not have access</v>
        <stp/>
        <stp>##V3_BCURVESTRIPV12</stp>
        <stp>[PortfolioDaily Data.xlsx]DF Curve!R397C16</stp>
        <stp>S23</stp>
        <stp>Curvedate</stp>
        <stp>44825</stp>
        <tr r="P397" s="7"/>
      </tp>
      <tp t="s">
        <v>#N/A Error:User does not have access</v>
        <stp/>
        <stp>##V3_BCURVESTRIPV12</stp>
        <stp>[PortfolioDaily Data.xlsx]DF Curve!R407C73</stp>
        <stp>S23</stp>
        <stp>Curvedate</stp>
        <stp>44839</stp>
        <tr r="BU407" s="7"/>
      </tp>
      <tp t="s">
        <v>#N/A Error:User does not have access</v>
        <stp/>
        <stp>##V3_BCURVESTRIPV12</stp>
        <stp>[PortfolioDaily Data.xlsx]DF Curve!R417C18</stp>
        <stp>S23</stp>
        <stp>Curvedate</stp>
        <stp>44853</stp>
        <tr r="R417" s="7"/>
      </tp>
      <tp t="s">
        <v>#N/A Error:User does not have access</v>
        <stp/>
        <stp>##V3_BCURVESTRIPV12</stp>
        <stp>[PortfolioDaily Data.xlsx]DF Curve!R384C34</stp>
        <stp>S23</stp>
        <stp>Curvedate</stp>
        <stp>44806</stp>
        <tr r="AH384" s="7"/>
      </tp>
      <tp t="s">
        <v>#N/A Error:User does not have access</v>
        <stp/>
        <stp>##V3_BCURVESTRIPV12</stp>
        <stp>[PortfolioDaily Data.xlsx]DF Curve!R394C13</stp>
        <stp>S23</stp>
        <stp>Curvedate</stp>
        <stp>44820</stp>
        <tr r="M394" s="7"/>
      </tp>
      <tp t="s">
        <v>#N/A Error:User does not have access</v>
        <stp/>
        <stp>##V3_BCURVESTRIPV12</stp>
        <stp>[PortfolioDaily Data.xlsx]DF Curve!R395C10</stp>
        <stp>S23</stp>
        <stp>Curvedate</stp>
        <stp>44823</stp>
        <tr r="J395" s="7"/>
      </tp>
      <tp t="s">
        <v>#N/A Error:User does not have access</v>
        <stp/>
        <stp>##V3_BCURVESTRIPV12</stp>
        <stp>[PortfolioDaily Data.xlsx]DF Curve!R435C30</stp>
        <stp>S23</stp>
        <stp>Curvedate</stp>
        <stp>44879</stp>
        <tr r="AD435" s="7"/>
      </tp>
      <tp t="s">
        <v>#N/A Error:User does not have access</v>
        <stp/>
        <stp>##V3_BCURVESTRIPV12</stp>
        <stp>[PortfolioDaily Data.xlsx]DF Curve!R388C20</stp>
        <stp>S23</stp>
        <stp>Curvedate</stp>
        <stp>44812</stp>
        <tr r="T388" s="7"/>
      </tp>
      <tp t="s">
        <v>#N/A Error:User does not have access</v>
        <stp/>
        <stp>##V3_BCURVESTRIPV12</stp>
        <stp>[PortfolioDaily Data.xlsx]DF Curve!R398C15</stp>
        <stp>S23</stp>
        <stp>Curvedate</stp>
        <stp>44826</stp>
        <tr r="O398" s="7"/>
      </tp>
      <tp t="s">
        <v>#N/A Error:User does not have access</v>
        <stp/>
        <stp>##V3_BCURVESTRIPV12</stp>
        <stp>[PortfolioDaily Data.xlsx]DF Curve!R428C20</stp>
        <stp>S23</stp>
        <stp>Curvedate</stp>
        <stp>44868</stp>
        <tr r="T428" s="7"/>
      </tp>
      <tp t="s">
        <v>#N/A Error:User does not have access</v>
        <stp/>
        <stp>##V3_BCURVESTRIPV12</stp>
        <stp>[PortfolioDaily Data.xlsx]DF Curve!R389C21</stp>
        <stp>S23</stp>
        <stp>Curvedate</stp>
        <stp>44813</stp>
        <tr r="U389" s="7"/>
      </tp>
      <tp t="s">
        <v>#N/A Error:User does not have access</v>
        <stp/>
        <stp>##V3_BCURVESTRIPV12</stp>
        <stp>[PortfolioDaily Data.xlsx]DF Curve!R399C14</stp>
        <stp>S23</stp>
        <stp>Curvedate</stp>
        <stp>44827</stp>
        <tr r="N399" s="7"/>
      </tp>
      <tp t="s">
        <v>#N/A Error:User does not have access</v>
        <stp/>
        <stp>##V3_BCURVESTRIPV12</stp>
        <stp>[PortfolioDaily Data.xlsx]DF Curve!R429C21</stp>
        <stp>S23</stp>
        <stp>Curvedate</stp>
        <stp>44869</stp>
        <tr r="U429" s="7"/>
      </tp>
      <tp t="s">
        <v>#N/A Error:User does not have access</v>
        <stp/>
        <stp>##V3_BCURVESTRIPV12</stp>
        <stp>[PortfolioDaily Data.xlsx]DF Curve!R382C35</stp>
        <stp>S23</stp>
        <stp>Curvedate</stp>
        <stp>44804</stp>
        <tr r="AI382" s="7"/>
      </tp>
      <tp t="s">
        <v>#N/A Error:User does not have access</v>
        <stp/>
        <stp>##V3_BCURVESTRIPV12</stp>
        <stp>[PortfolioDaily Data.xlsx]DF Curve!R392C28</stp>
        <stp>S23</stp>
        <stp>Curvedate</stp>
        <stp>44818</stp>
        <tr r="AB392" s="7"/>
      </tp>
      <tp t="s">
        <v>#N/A Error:User does not have access</v>
        <stp/>
        <stp>##V3_BCURVESTRIPV12</stp>
        <stp>[PortfolioDaily Data.xlsx]DF Curve!R383C34</stp>
        <stp>S23</stp>
        <stp>Curvedate</stp>
        <stp>44805</stp>
        <tr r="AH383" s="7"/>
      </tp>
      <tp t="s">
        <v>#N/A Error:User does not have access</v>
        <stp/>
        <stp>##V3_BCURVESTRIPV12</stp>
        <stp>[PortfolioDaily Data.xlsx]DF Curve!R393C29</stp>
        <stp>S23</stp>
        <stp>Curvedate</stp>
        <stp>44819</stp>
        <tr r="AC393" s="7"/>
      </tp>
      <tp t="s">
        <v>#N/A Error:User does not have access</v>
        <stp/>
        <stp>##V3_BCURVESTRIPV12</stp>
        <stp>[PortfolioDaily Data.xlsx]DF Curve!R380C33</stp>
        <stp>S23</stp>
        <stp>Curvedate</stp>
        <stp>44802</stp>
        <tr r="AG380" s="7"/>
      </tp>
      <tp t="s">
        <v>#N/A Error:User does not have access</v>
        <stp/>
        <stp>##V3_BCURVESTRIPV12</stp>
        <stp>[PortfolioDaily Data.xlsx]DF Curve!R390C26</stp>
        <stp>S23</stp>
        <stp>Curvedate</stp>
        <stp>44816</stp>
        <tr r="Z390" s="7"/>
      </tp>
      <tp t="s">
        <v>#N/A Error:User does not have access</v>
        <stp/>
        <stp>##V3_BCURVESTRIPV12</stp>
        <stp>[PortfolioDaily Data.xlsx]DF Curve!R400C79</stp>
        <stp>S23</stp>
        <stp>Curvedate</stp>
        <stp>44830</stp>
        <tr r="CA400" s="7"/>
      </tp>
      <tp t="s">
        <v>#N/A Error:User does not have access</v>
        <stp/>
        <stp>##V3_BCURVESTRIPV12</stp>
        <stp>[PortfolioDaily Data.xlsx]DF Curve!R420C13</stp>
        <stp>S23</stp>
        <stp>Curvedate</stp>
        <stp>44858</stp>
        <tr r="M420" s="7"/>
      </tp>
      <tp t="s">
        <v>#N/A Error:User does not have access</v>
        <stp/>
        <stp>##V3_BCURVESTRIPV12</stp>
        <stp>[PortfolioDaily Data.xlsx]DF Curve!R430C38</stp>
        <stp>S23</stp>
        <stp>Curvedate</stp>
        <stp>44872</stp>
        <tr r="AL430" s="7"/>
      </tp>
      <tp t="s">
        <v>#N/A Error:User does not have access</v>
        <stp/>
        <stp>##V3_BCURVESTRIPV12</stp>
        <stp>[PortfolioDaily Data.xlsx]DF Curve!R381C32</stp>
        <stp>S23</stp>
        <stp>Curvedate</stp>
        <stp>44803</stp>
        <tr r="AF381" s="7"/>
      </tp>
      <tp t="s">
        <v>#N/A Error:User does not have access</v>
        <stp/>
        <stp>##V3_BCURVESTRIPV12</stp>
        <stp>[PortfolioDaily Data.xlsx]DF Curve!R391C27</stp>
        <stp>S23</stp>
        <stp>Curvedate</stp>
        <stp>44817</stp>
        <tr r="AA391" s="7"/>
      </tp>
      <tp t="s">
        <v>#N/A Error:User does not have access</v>
        <stp/>
        <stp>##V3_BCURVESTRIPV12</stp>
        <stp>[PortfolioDaily Data.xlsx]DF Curve!R401C78</stp>
        <stp>S23</stp>
        <stp>Curvedate</stp>
        <stp>44831</stp>
        <tr r="BZ401" s="7"/>
      </tp>
      <tp t="s">
        <v>#N/A Error:User does not have access</v>
        <stp/>
        <stp>##V3_BCURVESTRIPV12</stp>
        <stp>[PortfolioDaily Data.xlsx]DF Curve!R421C12</stp>
        <stp>S23</stp>
        <stp>Curvedate</stp>
        <stp>44859</stp>
        <tr r="L421" s="7"/>
      </tp>
      <tp t="s">
        <v>#N/A Error:User does not have access</v>
        <stp/>
        <stp>##V3_BCURVESTRIPV12</stp>
        <stp>[PortfolioDaily Data.xlsx]DF Curve!R431C39</stp>
        <stp>S23</stp>
        <stp>Curvedate</stp>
        <stp>44873</stp>
        <tr r="AM431" s="7"/>
      </tp>
      <tp t="s">
        <v>#N/A Error:User does not have access</v>
        <stp/>
        <stp>##V3_BCURVESTRIPV12</stp>
        <stp>[PortfolioDaily Data.xlsx]DF Curve!R386C21</stp>
        <stp>S23</stp>
        <stp>Curvedate</stp>
        <stp>44810</stp>
        <tr r="U386" s="7"/>
      </tp>
      <tp t="s">
        <v>#N/A Error:User does not have access</v>
        <stp/>
        <stp>##V3_BCURVESTRIPV12</stp>
        <stp>[PortfolioDaily Data.xlsx]DF Curve!R396C14</stp>
        <stp>S23</stp>
        <stp>Curvedate</stp>
        <stp>44824</stp>
        <tr r="N396" s="7"/>
      </tp>
      <tp t="s">
        <v>#N/A Error:User does not have access</v>
        <stp/>
        <stp>##V3_BCURVESTRIPV12</stp>
        <stp>[PortfolioDaily Data.xlsx]DF Curve!R406C71</stp>
        <stp>S23</stp>
        <stp>Curvedate</stp>
        <stp>44838</stp>
        <tr r="BS406" s="7"/>
      </tp>
      <tp t="s">
        <v>#N/A Error:User does not have access</v>
        <stp/>
        <stp>##V3_BCURVESTRIPV12</stp>
        <stp>[PortfolioDaily Data.xlsx]DF Curve!R387C20</stp>
        <stp>S23</stp>
        <stp>Curvedate</stp>
        <stp>44811</stp>
        <tr r="T387" s="7"/>
      </tp>
      <tp t="s">
        <v>#N/A Error:User does not have access</v>
        <stp/>
        <stp>##V3_BCURVESTRIPV12</stp>
        <stp>[PortfolioDaily Data.xlsx]DF Curve!R397C15</stp>
        <stp>S23</stp>
        <stp>Curvedate</stp>
        <stp>44825</stp>
        <tr r="O397" s="7"/>
      </tp>
      <tp t="s">
        <v>#N/A Error:User does not have access</v>
        <stp/>
        <stp>##V3_BCURVESTRIPV12</stp>
        <stp>[PortfolioDaily Data.xlsx]DF Curve!R407C70</stp>
        <stp>S23</stp>
        <stp>Curvedate</stp>
        <stp>44839</stp>
        <tr r="BR407" s="7"/>
      </tp>
      <tp t="s">
        <v>#N/A Error:User does not have access</v>
        <stp/>
        <stp>##V3_BCURVESTRIPV12</stp>
        <stp>[PortfolioDaily Data.xlsx]DF Curve!R384C37</stp>
        <stp>S23</stp>
        <stp>Curvedate</stp>
        <stp>44806</stp>
        <tr r="AK384" s="7"/>
      </tp>
      <tp t="s">
        <v>#N/A Error:User does not have access</v>
        <stp/>
        <stp>##V3_BCURVESTRIPV12</stp>
        <stp>[PortfolioDaily Data.xlsx]DF Curve!R394C10</stp>
        <stp>S23</stp>
        <stp>Curvedate</stp>
        <stp>44820</stp>
        <tr r="J394" s="7"/>
      </tp>
      <tp t="s">
        <v>#N/A Error:User does not have access</v>
        <stp/>
        <stp>##V3_BCURVESTRIPV12</stp>
        <stp>[PortfolioDaily Data.xlsx]DF Curve!R424C29</stp>
        <stp>S23</stp>
        <stp>Curvedate</stp>
        <stp>44862</stp>
        <tr r="AC424" s="7"/>
      </tp>
      <tp t="s">
        <v>#N/A Error:User does not have access</v>
        <stp/>
        <stp>##V3_BCURVESTRIPV12</stp>
        <stp>[PortfolioDaily Data.xlsx]DF Curve!R385C38</stp>
        <stp>S23</stp>
        <stp>Curvedate</stp>
        <stp>44809</stp>
        <tr r="AL385" s="7"/>
      </tp>
      <tp t="s">
        <v>#N/A Error:User does not have access</v>
        <stp/>
        <stp>##V3_BCURVESTRIPV12</stp>
        <stp>[PortfolioDaily Data.xlsx]DF Curve!R395C13</stp>
        <stp>S23</stp>
        <stp>Curvedate</stp>
        <stp>44823</stp>
        <tr r="M395" s="7"/>
      </tp>
      <tp t="s">
        <v>#N/A Error:User does not have access</v>
        <stp/>
        <stp>##V3_BCURVESTRIPV12</stp>
        <stp>[PortfolioDaily Data.xlsx]DF Curve!R415C19</stp>
        <stp>S23</stp>
        <stp>Curvedate</stp>
        <stp>44851</stp>
        <tr r="S415" s="7"/>
      </tp>
      <tp t="s">
        <v>#N/A Error:User does not have access</v>
        <stp/>
        <stp>##V3_BCURVESTRIPV12</stp>
        <stp>[PortfolioDaily Data.xlsx]DF Curve!R435C33</stp>
        <stp>S23</stp>
        <stp>Curvedate</stp>
        <stp>44879</stp>
        <tr r="AG435" s="7"/>
      </tp>
      <tp t="s">
        <v>#N/A Error:User does not have access</v>
        <stp/>
        <stp>##V3_BCURVESTRIPV12</stp>
        <stp>[PortfolioDaily Data.xlsx]DF Curve!R388C23</stp>
        <stp>S23</stp>
        <stp>Curvedate</stp>
        <stp>44812</stp>
        <tr r="W388" s="7"/>
      </tp>
      <tp t="s">
        <v>#N/A Error:User does not have access</v>
        <stp/>
        <stp>##V3_BCURVESTRIPV12</stp>
        <stp>[PortfolioDaily Data.xlsx]DF Curve!R398C16</stp>
        <stp>S23</stp>
        <stp>Curvedate</stp>
        <stp>44826</stp>
        <tr r="P398" s="7"/>
      </tp>
      <tp t="s">
        <v>#N/A Error:User does not have access</v>
        <stp/>
        <stp>##V3_BCURVESTRIPV12</stp>
        <stp>[PortfolioDaily Data.xlsx]DF Curve!R428C23</stp>
        <stp>S23</stp>
        <stp>Curvedate</stp>
        <stp>44868</stp>
        <tr r="W428" s="7"/>
      </tp>
      <tp t="s">
        <v>#N/A Error:User does not have access</v>
        <stp/>
        <stp>##V3_BCURVESTRIPV12</stp>
        <stp>[PortfolioDaily Data.xlsx]DF Curve!R389C22</stp>
        <stp>S23</stp>
        <stp>Curvedate</stp>
        <stp>44813</stp>
        <tr r="V389" s="7"/>
      </tp>
      <tp t="s">
        <v>#N/A Error:User does not have access</v>
        <stp/>
        <stp>##V3_BCURVESTRIPV12</stp>
        <stp>[PortfolioDaily Data.xlsx]DF Curve!R399C17</stp>
        <stp>S23</stp>
        <stp>Curvedate</stp>
        <stp>44827</stp>
        <tr r="Q399" s="7"/>
      </tp>
      <tp t="s">
        <v>#N/A Error:User does not have access</v>
        <stp/>
        <stp>##V3_BCURVESTRIPV12</stp>
        <stp>[PortfolioDaily Data.xlsx]DF Curve!R429C22</stp>
        <stp>S23</stp>
        <stp>Curvedate</stp>
        <stp>44869</stp>
        <tr r="V429" s="7"/>
      </tp>
      <tp t="s">
        <v>#N/A Error:User does not have access</v>
        <stp/>
        <stp>##V3_BCURVESTRIPV12</stp>
        <stp>[PortfolioDaily Data.xlsx]DF Curve!R382C34</stp>
        <stp>S23</stp>
        <stp>Curvedate</stp>
        <stp>44804</stp>
        <tr r="AH382" s="7"/>
      </tp>
      <tp t="s">
        <v>#N/A Error:User does not have access</v>
        <stp/>
        <stp>##V3_BCURVESTRIPV12</stp>
        <stp>[PortfolioDaily Data.xlsx]DF Curve!R392C29</stp>
        <stp>S23</stp>
        <stp>Curvedate</stp>
        <stp>44818</stp>
        <tr r="AC392" s="7"/>
      </tp>
      <tp t="s">
        <v>#N/A Error:User does not have access</v>
        <stp/>
        <stp>##V3_BCURVESTRIPV12</stp>
        <stp>[PortfolioDaily Data.xlsx]DF Curve!R383C35</stp>
        <stp>S23</stp>
        <stp>Curvedate</stp>
        <stp>44805</stp>
        <tr r="AI383" s="7"/>
      </tp>
      <tp t="s">
        <v>#N/A Error:User does not have access</v>
        <stp/>
        <stp>##V3_BCURVESTRIPV12</stp>
        <stp>[PortfolioDaily Data.xlsx]DF Curve!R393C28</stp>
        <stp>S23</stp>
        <stp>Curvedate</stp>
        <stp>44819</stp>
        <tr r="AB393" s="7"/>
      </tp>
      <tp t="s">
        <v>#N/A Error:User does not have access</v>
        <stp/>
        <stp>##V3_BCURVESTRIPV12</stp>
        <stp>[PortfolioDaily Data.xlsx]DF Curve!R380C32</stp>
        <stp>S23</stp>
        <stp>Curvedate</stp>
        <stp>44802</stp>
        <tr r="AF380" s="7"/>
      </tp>
      <tp t="s">
        <v>#N/A Error:User does not have access</v>
        <stp/>
        <stp>##V3_BCURVESTRIPV12</stp>
        <stp>[PortfolioDaily Data.xlsx]DF Curve!R390C27</stp>
        <stp>S23</stp>
        <stp>Curvedate</stp>
        <stp>44816</stp>
        <tr r="AA390" s="7"/>
      </tp>
      <tp t="s">
        <v>#N/A Error:User does not have access</v>
        <stp/>
        <stp>##V3_BCURVESTRIPV12</stp>
        <stp>[PortfolioDaily Data.xlsx]DF Curve!R400C78</stp>
        <stp>S23</stp>
        <stp>Curvedate</stp>
        <stp>44830</stp>
        <tr r="BZ400" s="7"/>
      </tp>
      <tp t="s">
        <v>#N/A Error:User does not have access</v>
        <stp/>
        <stp>##V3_BCURVESTRIPV12</stp>
        <stp>[PortfolioDaily Data.xlsx]DF Curve!R420C12</stp>
        <stp>S23</stp>
        <stp>Curvedate</stp>
        <stp>44858</stp>
        <tr r="L420" s="7"/>
      </tp>
      <tp t="s">
        <v>#N/A Error:User does not have access</v>
        <stp/>
        <stp>##V3_BCURVESTRIPV12</stp>
        <stp>[PortfolioDaily Data.xlsx]DF Curve!R430C39</stp>
        <stp>S23</stp>
        <stp>Curvedate</stp>
        <stp>44872</stp>
        <tr r="AM430" s="7"/>
      </tp>
      <tp t="s">
        <v>#N/A Error:User does not have access</v>
        <stp/>
        <stp>##V3_BCURVESTRIPV12</stp>
        <stp>[PortfolioDaily Data.xlsx]DF Curve!R381C33</stp>
        <stp>S23</stp>
        <stp>Curvedate</stp>
        <stp>44803</stp>
        <tr r="AG381" s="7"/>
      </tp>
      <tp t="s">
        <v>#N/A Error:User does not have access</v>
        <stp/>
        <stp>##V3_BCURVESTRIPV12</stp>
        <stp>[PortfolioDaily Data.xlsx]DF Curve!R391C26</stp>
        <stp>S23</stp>
        <stp>Curvedate</stp>
        <stp>44817</stp>
        <tr r="Z391" s="7"/>
      </tp>
      <tp t="s">
        <v>#N/A Error:User does not have access</v>
        <stp/>
        <stp>##V3_BCURVESTRIPV12</stp>
        <stp>[PortfolioDaily Data.xlsx]DF Curve!R401C79</stp>
        <stp>S23</stp>
        <stp>Curvedate</stp>
        <stp>44831</stp>
        <tr r="CA401" s="7"/>
      </tp>
      <tp t="s">
        <v>#N/A Error:User does not have access</v>
        <stp/>
        <stp>##V3_BCURVESTRIPV12</stp>
        <stp>[PortfolioDaily Data.xlsx]DF Curve!R421C13</stp>
        <stp>S23</stp>
        <stp>Curvedate</stp>
        <stp>44859</stp>
        <tr r="M421" s="7"/>
      </tp>
      <tp t="s">
        <v>#N/A Error:User does not have access</v>
        <stp/>
        <stp>##V3_BCURVESTRIPV12</stp>
        <stp>[PortfolioDaily Data.xlsx]DF Curve!R431C38</stp>
        <stp>S23</stp>
        <stp>Curvedate</stp>
        <stp>44873</stp>
        <tr r="AL431" s="7"/>
      </tp>
      <tp t="s">
        <v>#N/A Error:User does not have access</v>
        <stp/>
        <stp>##V3_BCURVESTRIPV12</stp>
        <stp>[PortfolioDaily Data.xlsx]DF Curve!R386C20</stp>
        <stp>S23</stp>
        <stp>Curvedate</stp>
        <stp>44810</stp>
        <tr r="T386" s="7"/>
      </tp>
      <tp t="s">
        <v>#N/A Error:User does not have access</v>
        <stp/>
        <stp>##V3_BCURVESTRIPV12</stp>
        <stp>[PortfolioDaily Data.xlsx]DF Curve!R396C15</stp>
        <stp>S23</stp>
        <stp>Curvedate</stp>
        <stp>44824</stp>
        <tr r="O396" s="7"/>
      </tp>
      <tp t="s">
        <v>#N/A Error:User does not have access</v>
        <stp/>
        <stp>##V3_BCURVESTRIPV12</stp>
        <stp>[PortfolioDaily Data.xlsx]DF Curve!R406C70</stp>
        <stp>S23</stp>
        <stp>Curvedate</stp>
        <stp>44838</stp>
        <tr r="BR406" s="7"/>
      </tp>
      <tp t="s">
        <v>#N/A Error:User does not have access</v>
        <stp/>
        <stp>##V3_BCURVESTRIPV12</stp>
        <stp>[PortfolioDaily Data.xlsx]DF Curve!R387C21</stp>
        <stp>S23</stp>
        <stp>Curvedate</stp>
        <stp>44811</stp>
        <tr r="U387" s="7"/>
      </tp>
      <tp t="s">
        <v>#N/A Error:User does not have access</v>
        <stp/>
        <stp>##V3_BCURVESTRIPV12</stp>
        <stp>[PortfolioDaily Data.xlsx]DF Curve!R397C14</stp>
        <stp>S23</stp>
        <stp>Curvedate</stp>
        <stp>44825</stp>
        <tr r="N397" s="7"/>
      </tp>
      <tp t="s">
        <v>#N/A Error:User does not have access</v>
        <stp/>
        <stp>##V3_BCURVESTRIPV12</stp>
        <stp>[PortfolioDaily Data.xlsx]DF Curve!R407C71</stp>
        <stp>S23</stp>
        <stp>Curvedate</stp>
        <stp>44839</stp>
        <tr r="BS407" s="7"/>
      </tp>
      <tp t="s">
        <v>#N/A Error:User does not have access</v>
        <stp/>
        <stp>##V3_BCURVESTRIPV12</stp>
        <stp>[PortfolioDaily Data.xlsx]DF Curve!R384C36</stp>
        <stp>S23</stp>
        <stp>Curvedate</stp>
        <stp>44806</stp>
        <tr r="AJ384" s="7"/>
      </tp>
      <tp t="s">
        <v>#N/A Error:User does not have access</v>
        <stp/>
        <stp>##V3_BCURVESTRIPV12</stp>
        <stp>[PortfolioDaily Data.xlsx]DF Curve!R394C11</stp>
        <stp>S23</stp>
        <stp>Curvedate</stp>
        <stp>44820</stp>
        <tr r="K394" s="7"/>
      </tp>
      <tp t="s">
        <v>#N/A Error:User does not have access</v>
        <stp/>
        <stp>##V3_BCURVESTRIPV12</stp>
        <stp>[PortfolioDaily Data.xlsx]DF Curve!R424C28</stp>
        <stp>S23</stp>
        <stp>Curvedate</stp>
        <stp>44862</stp>
        <tr r="AB424" s="7"/>
      </tp>
      <tp t="s">
        <v>#N/A Error:User does not have access</v>
        <stp/>
        <stp>##V3_BCURVESTRIPV12</stp>
        <stp>[PortfolioDaily Data.xlsx]DF Curve!R385C39</stp>
        <stp>S23</stp>
        <stp>Curvedate</stp>
        <stp>44809</stp>
        <tr r="AM385" s="7"/>
      </tp>
      <tp t="s">
        <v>#N/A Error:User does not have access</v>
        <stp/>
        <stp>##V3_BCURVESTRIPV12</stp>
        <stp>[PortfolioDaily Data.xlsx]DF Curve!R395C12</stp>
        <stp>S23</stp>
        <stp>Curvedate</stp>
        <stp>44823</stp>
        <tr r="L395" s="7"/>
      </tp>
      <tp t="s">
        <v>#N/A Error:User does not have access</v>
        <stp/>
        <stp>##V3_BCURVESTRIPV12</stp>
        <stp>[PortfolioDaily Data.xlsx]DF Curve!R415C18</stp>
        <stp>S23</stp>
        <stp>Curvedate</stp>
        <stp>44851</stp>
        <tr r="R415" s="7"/>
      </tp>
      <tp t="s">
        <v>#N/A Error:User does not have access</v>
        <stp/>
        <stp>##V3_BCURVESTRIPV12</stp>
        <stp>[PortfolioDaily Data.xlsx]DF Curve!R435C32</stp>
        <stp>S23</stp>
        <stp>Curvedate</stp>
        <stp>44879</stp>
        <tr r="AF435" s="7"/>
      </tp>
      <tp t="s">
        <v>#N/A Error:User does not have access</v>
        <stp/>
        <stp>##V3_BCURVESTRIPV12</stp>
        <stp>[PortfolioDaily Data.xlsx]DF Curve!R388C22</stp>
        <stp>S23</stp>
        <stp>Curvedate</stp>
        <stp>44812</stp>
        <tr r="V388" s="7"/>
      </tp>
      <tp t="s">
        <v>#N/A Error:User does not have access</v>
        <stp/>
        <stp>##V3_BCURVESTRIPV12</stp>
        <stp>[PortfolioDaily Data.xlsx]DF Curve!R398C17</stp>
        <stp>S23</stp>
        <stp>Curvedate</stp>
        <stp>44826</stp>
        <tr r="Q398" s="7"/>
      </tp>
      <tp t="s">
        <v>#N/A Error:User does not have access</v>
        <stp/>
        <stp>##V3_BCURVESTRIPV12</stp>
        <stp>[PortfolioDaily Data.xlsx]DF Curve!R428C22</stp>
        <stp>S23</stp>
        <stp>Curvedate</stp>
        <stp>44868</stp>
        <tr r="V428" s="7"/>
      </tp>
      <tp t="s">
        <v>#N/A Error:User does not have access</v>
        <stp/>
        <stp>##V3_BCURVESTRIPV12</stp>
        <stp>[PortfolioDaily Data.xlsx]DF Curve!R389C23</stp>
        <stp>S23</stp>
        <stp>Curvedate</stp>
        <stp>44813</stp>
        <tr r="W389" s="7"/>
      </tp>
      <tp t="s">
        <v>#N/A Error:User does not have access</v>
        <stp/>
        <stp>##V3_BCURVESTRIPV12</stp>
        <stp>[PortfolioDaily Data.xlsx]DF Curve!R399C16</stp>
        <stp>S23</stp>
        <stp>Curvedate</stp>
        <stp>44827</stp>
        <tr r="P399" s="7"/>
      </tp>
      <tp t="s">
        <v>#N/A Error:User does not have access</v>
        <stp/>
        <stp>##V3_BCURVESTRIPV12</stp>
        <stp>[PortfolioDaily Data.xlsx]DF Curve!R429C23</stp>
        <stp>S23</stp>
        <stp>Curvedate</stp>
        <stp>44869</stp>
        <tr r="W429" s="7"/>
      </tp>
      <tp t="s">
        <v>#N/A Error:User does not have access</v>
        <stp/>
        <stp>##V3_BCURVESTRIPV12</stp>
        <stp>[PortfolioDaily Data.xlsx]DF Curve!R382C33</stp>
        <stp>S23</stp>
        <stp>Curvedate</stp>
        <stp>44804</stp>
        <tr r="AG382" s="7"/>
      </tp>
      <tp t="s">
        <v>#N/A Error:User does not have access</v>
        <stp/>
        <stp>##V3_BCURVESTRIPV12</stp>
        <stp>[PortfolioDaily Data.xlsx]DF Curve!R432C38</stp>
        <stp>S23</stp>
        <stp>Curvedate</stp>
        <stp>44874</stp>
        <tr r="AL432" s="7"/>
      </tp>
      <tp t="s">
        <v>#N/A Error:User does not have access</v>
        <stp/>
        <stp>##V3_BCURVESTRIPV12</stp>
        <stp>[PortfolioDaily Data.xlsx]DF Curve!R383C32</stp>
        <stp>S23</stp>
        <stp>Curvedate</stp>
        <stp>44805</stp>
        <tr r="AF383" s="7"/>
      </tp>
      <tp t="s">
        <v>#N/A Error:User does not have access</v>
        <stp/>
        <stp>##V3_BCURVESTRIPV12</stp>
        <stp>[PortfolioDaily Data.xlsx]DF Curve!R433C39</stp>
        <stp>S23</stp>
        <stp>Curvedate</stp>
        <stp>44875</stp>
        <tr r="AM433" s="7"/>
      </tp>
      <tp t="s">
        <v>#N/A Error:User does not have access</v>
        <stp/>
        <stp>##V3_BCURVESTRIPV12</stp>
        <stp>[PortfolioDaily Data.xlsx]DF Curve!R380C35</stp>
        <stp>S23</stp>
        <stp>Curvedate</stp>
        <stp>44802</stp>
        <tr r="AI380" s="7"/>
      </tp>
      <tp t="s">
        <v>#N/A Error:User does not have access</v>
        <stp/>
        <stp>##V3_BCURVESTRIPV12</stp>
        <stp>[PortfolioDaily Data.xlsx]DF Curve!R390C20</stp>
        <stp>S23</stp>
        <stp>Curvedate</stp>
        <stp>44816</stp>
        <tr r="T390" s="7"/>
      </tp>
      <tp t="s">
        <v>#N/A Error:User does not have access</v>
        <stp/>
        <stp>##V3_BCURVESTRIPV12</stp>
        <stp>[PortfolioDaily Data.xlsx]DF Curve!R420C15</stp>
        <stp>S23</stp>
        <stp>Curvedate</stp>
        <stp>44858</stp>
        <tr r="O420" s="7"/>
      </tp>
      <tp t="s">
        <v>#N/A Error:User does not have access</v>
        <stp/>
        <stp>##V3_BCURVESTRIPV12</stp>
        <stp>[PortfolioDaily Data.xlsx]DF Curve!R381C34</stp>
        <stp>S23</stp>
        <stp>Curvedate</stp>
        <stp>44803</stp>
        <tr r="AH381" s="7"/>
      </tp>
      <tp t="s">
        <v>#N/A Error:User does not have access</v>
        <stp/>
        <stp>##V3_BCURVESTRIPV12</stp>
        <stp>[PortfolioDaily Data.xlsx]DF Curve!R391C21</stp>
        <stp>S23</stp>
        <stp>Curvedate</stp>
        <stp>44817</stp>
        <tr r="U391" s="7"/>
      </tp>
      <tp t="s">
        <v>#N/A Error:User does not have access</v>
        <stp/>
        <stp>##V3_BCURVESTRIPV12</stp>
        <stp>[PortfolioDaily Data.xlsx]DF Curve!R421C14</stp>
        <stp>S23</stp>
        <stp>Curvedate</stp>
        <stp>44859</stp>
        <tr r="N421" s="7"/>
      </tp>
      <tp t="s">
        <v>#N/A Error:User does not have access</v>
        <stp/>
        <stp>##V3_BCURVESTRIPV12</stp>
        <stp>[PortfolioDaily Data.xlsx]DF Curve!R386C27</stp>
        <stp>S23</stp>
        <stp>Curvedate</stp>
        <stp>44810</stp>
        <tr r="AA386" s="7"/>
      </tp>
      <tp t="s">
        <v>#N/A Error:User does not have access</v>
        <stp/>
        <stp>##V3_BCURVESTRIPV12</stp>
        <stp>[PortfolioDaily Data.xlsx]DF Curve!R396C12</stp>
        <stp>S23</stp>
        <stp>Curvedate</stp>
        <stp>44824</stp>
        <tr r="L396" s="7"/>
      </tp>
      <tp t="s">
        <v>#N/A Error:User does not have access</v>
        <stp/>
        <stp>##V3_BCURVESTRIPV12</stp>
        <stp>[PortfolioDaily Data.xlsx]DF Curve!R406C77</stp>
        <stp>S23</stp>
        <stp>Curvedate</stp>
        <stp>44838</stp>
        <tr r="BY406" s="7"/>
      </tp>
      <tp t="s">
        <v>#N/A Error:User does not have access</v>
        <stp/>
        <stp>##V3_BCURVESTRIPV12</stp>
        <stp>[PortfolioDaily Data.xlsx]DF Curve!R387C26</stp>
        <stp>S23</stp>
        <stp>Curvedate</stp>
        <stp>44811</stp>
        <tr r="Z387" s="7"/>
      </tp>
      <tp t="s">
        <v>#N/A Error:User does not have access</v>
        <stp/>
        <stp>##V3_BCURVESTRIPV12</stp>
        <stp>[PortfolioDaily Data.xlsx]DF Curve!R397C13</stp>
        <stp>S23</stp>
        <stp>Curvedate</stp>
        <stp>44825</stp>
        <tr r="M397" s="7"/>
      </tp>
      <tp t="s">
        <v>#N/A Error:User does not have access</v>
        <stp/>
        <stp>##V3_BCURVESTRIPV12</stp>
        <stp>[PortfolioDaily Data.xlsx]DF Curve!R407C76</stp>
        <stp>S23</stp>
        <stp>Curvedate</stp>
        <stp>44839</stp>
        <tr r="BX407" s="7"/>
      </tp>
      <tp t="s">
        <v>#N/A Error:User does not have access</v>
        <stp/>
        <stp>##V3_BCURVESTRIPV12</stp>
        <stp>[PortfolioDaily Data.xlsx]DF Curve!R384C31</stp>
        <stp>S23</stp>
        <stp>Curvedate</stp>
        <stp>44806</stp>
        <tr r="AE384" s="7"/>
      </tp>
      <tp t="s">
        <v>#N/A Error:User does not have access</v>
        <stp/>
        <stp>##V3_BCURVESTRIPV12</stp>
        <stp>[PortfolioDaily Data.xlsx]DF Curve!R394C16</stp>
        <stp>S23</stp>
        <stp>Curvedate</stp>
        <stp>44820</stp>
        <tr r="P394" s="7"/>
      </tp>
      <tp t="s">
        <v>#N/A Error:User does not have access</v>
        <stp/>
        <stp>##V3_BCURVESTRIPV12</stp>
        <stp>[PortfolioDaily Data.xlsx]DF Curve!R395C15</stp>
        <stp>S23</stp>
        <stp>Curvedate</stp>
        <stp>44823</stp>
        <tr r="O395" s="7"/>
      </tp>
      <tp t="s">
        <v>#N/A Error:User does not have access</v>
        <stp/>
        <stp>##V3_BCURVESTRIPV12</stp>
        <stp>[PortfolioDaily Data.xlsx]DF Curve!R405C78</stp>
        <stp>S23</stp>
        <stp>Curvedate</stp>
        <stp>44837</stp>
        <tr r="BZ405" s="7"/>
      </tp>
      <tp t="s">
        <v>#N/A Error:User does not have access</v>
        <stp/>
        <stp>##V3_BCURVESTRIPV12</stp>
        <stp>[PortfolioDaily Data.xlsx]DF Curve!R425C28</stp>
        <stp>S23</stp>
        <stp>Curvedate</stp>
        <stp>44865</stp>
        <tr r="AB425" s="7"/>
      </tp>
      <tp t="s">
        <v>#N/A Error:User does not have access</v>
        <stp/>
        <stp>##V3_BCURVESTRIPV12</stp>
        <stp>[PortfolioDaily Data.xlsx]DF Curve!R435C35</stp>
        <stp>S23</stp>
        <stp>Curvedate</stp>
        <stp>44879</stp>
        <tr r="AI435" s="7"/>
      </tp>
      <tp t="s">
        <v>#N/A Error:User does not have access</v>
        <stp/>
        <stp>##V3_BCURVESTRIPV12</stp>
        <stp>[PortfolioDaily Data.xlsx]DF Curve!R388C25</stp>
        <stp>S23</stp>
        <stp>Curvedate</stp>
        <stp>44812</stp>
        <tr r="Y388" s="7"/>
      </tp>
      <tp t="s">
        <v>#N/A Error:User does not have access</v>
        <stp/>
        <stp>##V3_BCURVESTRIPV12</stp>
        <stp>[PortfolioDaily Data.xlsx]DF Curve!R398C10</stp>
        <stp>S23</stp>
        <stp>Curvedate</stp>
        <stp>44826</stp>
        <tr r="J398" s="7"/>
      </tp>
      <tp t="s">
        <v>#N/A Error:User does not have access</v>
        <stp/>
        <stp>##V3_BCURVESTRIPV12</stp>
        <stp>[PortfolioDaily Data.xlsx]DF Curve!R428C25</stp>
        <stp>S23</stp>
        <stp>Curvedate</stp>
        <stp>44868</stp>
        <tr r="Y428" s="7"/>
      </tp>
      <tp t="s">
        <v>#N/A Error:User does not have access</v>
        <stp/>
        <stp>##V3_BCURVESTRIPV12</stp>
        <stp>[PortfolioDaily Data.xlsx]DF Curve!R389C24</stp>
        <stp>S23</stp>
        <stp>Curvedate</stp>
        <stp>44813</stp>
        <tr r="X389" s="7"/>
      </tp>
      <tp t="s">
        <v>#N/A Error:User does not have access</v>
        <stp/>
        <stp>##V3_BCURVESTRIPV12</stp>
        <stp>[PortfolioDaily Data.xlsx]DF Curve!R399C11</stp>
        <stp>S23</stp>
        <stp>Curvedate</stp>
        <stp>44827</stp>
        <tr r="K399" s="7"/>
      </tp>
      <tp t="s">
        <v>#N/A Error:User does not have access</v>
        <stp/>
        <stp>##V3_BCURVESTRIPV12</stp>
        <stp>[PortfolioDaily Data.xlsx]DF Curve!R429C24</stp>
        <stp>S23</stp>
        <stp>Curvedate</stp>
        <stp>44869</stp>
        <tr r="X429" s="7"/>
      </tp>
      <tp t="s">
        <v>#N/A Error:User does not have access</v>
        <stp/>
        <stp>##V3_BCURVESTRIPV12</stp>
        <stp>[PortfolioDaily Data.xlsx]DF Curve!R382C32</stp>
        <stp>S23</stp>
        <stp>Curvedate</stp>
        <stp>44804</stp>
        <tr r="AF382" s="7"/>
      </tp>
      <tp t="s">
        <v>#N/A Error:User does not have access</v>
        <stp/>
        <stp>##V3_BCURVESTRIPV12</stp>
        <stp>[PortfolioDaily Data.xlsx]DF Curve!R432C39</stp>
        <stp>S23</stp>
        <stp>Curvedate</stp>
        <stp>44874</stp>
        <tr r="AM432" s="7"/>
      </tp>
      <tp t="s">
        <v>#N/A Error:User does not have access</v>
        <stp/>
        <stp>##V3_BCURVESTRIPV12</stp>
        <stp>[PortfolioDaily Data.xlsx]DF Curve!R383C33</stp>
        <stp>S23</stp>
        <stp>Curvedate</stp>
        <stp>44805</stp>
        <tr r="AG383" s="7"/>
      </tp>
      <tp t="s">
        <v>#N/A Error:User does not have access</v>
        <stp/>
        <stp>##V3_BCURVESTRIPV12</stp>
        <stp>[PortfolioDaily Data.xlsx]DF Curve!R433C38</stp>
        <stp>S23</stp>
        <stp>Curvedate</stp>
        <stp>44875</stp>
        <tr r="AL433" s="7"/>
      </tp>
      <tp t="s">
        <v>#N/A Error:User does not have access</v>
        <stp/>
        <stp>##V3_BCURVESTRIPV12</stp>
        <stp>[PortfolioDaily Data.xlsx]DF Curve!R380C34</stp>
        <stp>S23</stp>
        <stp>Curvedate</stp>
        <stp>44802</stp>
        <tr r="AH380" s="7"/>
      </tp>
      <tp t="s">
        <v>#N/A Error:User does not have access</v>
        <stp/>
        <stp>##V3_BCURVESTRIPV12</stp>
        <stp>[PortfolioDaily Data.xlsx]DF Curve!R390C21</stp>
        <stp>S23</stp>
        <stp>Curvedate</stp>
        <stp>44816</stp>
        <tr r="U390" s="7"/>
      </tp>
      <tp t="s">
        <v>#N/A Error:User does not have access</v>
        <stp/>
        <stp>##V3_BCURVESTRIPV12</stp>
        <stp>[PortfolioDaily Data.xlsx]DF Curve!R420C14</stp>
        <stp>S23</stp>
        <stp>Curvedate</stp>
        <stp>44858</stp>
        <tr r="N420" s="7"/>
      </tp>
      <tp t="s">
        <v>#N/A Error:User does not have access</v>
        <stp/>
        <stp>##V3_BCURVESTRIPV12</stp>
        <stp>[PortfolioDaily Data.xlsx]DF Curve!R381C35</stp>
        <stp>S23</stp>
        <stp>Curvedate</stp>
        <stp>44803</stp>
        <tr r="AI381" s="7"/>
      </tp>
      <tp t="s">
        <v>#N/A Error:User does not have access</v>
        <stp/>
        <stp>##V3_BCURVESTRIPV12</stp>
        <stp>[PortfolioDaily Data.xlsx]DF Curve!R391C20</stp>
        <stp>S23</stp>
        <stp>Curvedate</stp>
        <stp>44817</stp>
        <tr r="T391" s="7"/>
      </tp>
      <tp t="s">
        <v>#N/A Error:User does not have access</v>
        <stp/>
        <stp>##V3_BCURVESTRIPV12</stp>
        <stp>[PortfolioDaily Data.xlsx]DF Curve!R421C15</stp>
        <stp>S23</stp>
        <stp>Curvedate</stp>
        <stp>44859</stp>
        <tr r="O421" s="7"/>
      </tp>
      <tp t="s">
        <v>#N/A Error:User does not have access</v>
        <stp/>
        <stp>##V3_BCURVESTRIPV12</stp>
        <stp>[PortfolioDaily Data.xlsx]DF Curve!R386C26</stp>
        <stp>S23</stp>
        <stp>Curvedate</stp>
        <stp>44810</stp>
        <tr r="Z386" s="7"/>
      </tp>
      <tp t="s">
        <v>#N/A Error:User does not have access</v>
        <stp/>
        <stp>##V3_BCURVESTRIPV12</stp>
        <stp>[PortfolioDaily Data.xlsx]DF Curve!R396C13</stp>
        <stp>S23</stp>
        <stp>Curvedate</stp>
        <stp>44824</stp>
        <tr r="M396" s="7"/>
      </tp>
      <tp t="s">
        <v>#N/A Error:User does not have access</v>
        <stp/>
        <stp>##V3_BCURVESTRIPV12</stp>
        <stp>[PortfolioDaily Data.xlsx]DF Curve!R406C76</stp>
        <stp>S23</stp>
        <stp>Curvedate</stp>
        <stp>44838</stp>
        <tr r="BX406" s="7"/>
      </tp>
      <tp t="s">
        <v>#N/A Error:User does not have access</v>
        <stp/>
        <stp>##V3_BCURVESTRIPV12</stp>
        <stp>[PortfolioDaily Data.xlsx]DF Curve!R387C27</stp>
        <stp>S23</stp>
        <stp>Curvedate</stp>
        <stp>44811</stp>
        <tr r="AA387" s="7"/>
      </tp>
      <tp t="s">
        <v>#N/A Error:User does not have access</v>
        <stp/>
        <stp>##V3_BCURVESTRIPV12</stp>
        <stp>[PortfolioDaily Data.xlsx]DF Curve!R397C12</stp>
        <stp>S23</stp>
        <stp>Curvedate</stp>
        <stp>44825</stp>
        <tr r="L397" s="7"/>
      </tp>
      <tp t="s">
        <v>#N/A Error:User does not have access</v>
        <stp/>
        <stp>##V3_BCURVESTRIPV12</stp>
        <stp>[PortfolioDaily Data.xlsx]DF Curve!R407C77</stp>
        <stp>S23</stp>
        <stp>Curvedate</stp>
        <stp>44839</stp>
        <tr r="BY407" s="7"/>
      </tp>
      <tp t="s">
        <v>#N/A Error:User does not have access</v>
        <stp/>
        <stp>##V3_BCURVESTRIPV12</stp>
        <stp>[PortfolioDaily Data.xlsx]DF Curve!R384C30</stp>
        <stp>S23</stp>
        <stp>Curvedate</stp>
        <stp>44806</stp>
        <tr r="AD384" s="7"/>
      </tp>
      <tp t="s">
        <v>#N/A Error:User does not have access</v>
        <stp/>
        <stp>##V3_BCURVESTRIPV12</stp>
        <stp>[PortfolioDaily Data.xlsx]DF Curve!R394C17</stp>
        <stp>S23</stp>
        <stp>Curvedate</stp>
        <stp>44820</stp>
        <tr r="Q394" s="7"/>
      </tp>
      <tp t="s">
        <v>#N/A Error:User does not have access</v>
        <stp/>
        <stp>##V3_BCURVESTRIPV12</stp>
        <stp>[PortfolioDaily Data.xlsx]DF Curve!R395C14</stp>
        <stp>S23</stp>
        <stp>Curvedate</stp>
        <stp>44823</stp>
        <tr r="N395" s="7"/>
      </tp>
      <tp t="s">
        <v>#N/A Error:User does not have access</v>
        <stp/>
        <stp>##V3_BCURVESTRIPV12</stp>
        <stp>[PortfolioDaily Data.xlsx]DF Curve!R405C79</stp>
        <stp>S23</stp>
        <stp>Curvedate</stp>
        <stp>44837</stp>
        <tr r="CA405" s="7"/>
      </tp>
      <tp t="s">
        <v>#N/A Error:User does not have access</v>
        <stp/>
        <stp>##V3_BCURVESTRIPV12</stp>
        <stp>[PortfolioDaily Data.xlsx]DF Curve!R425C29</stp>
        <stp>S23</stp>
        <stp>Curvedate</stp>
        <stp>44865</stp>
        <tr r="AC425" s="7"/>
      </tp>
      <tp t="s">
        <v>#N/A Error:User does not have access</v>
        <stp/>
        <stp>##V3_BCURVESTRIPV12</stp>
        <stp>[PortfolioDaily Data.xlsx]DF Curve!R435C34</stp>
        <stp>S23</stp>
        <stp>Curvedate</stp>
        <stp>44879</stp>
        <tr r="AH435" s="7"/>
      </tp>
      <tp t="s">
        <v>#N/A Error:User does not have access</v>
        <stp/>
        <stp>##V3_BCURVESTRIPV12</stp>
        <stp>[PortfolioDaily Data.xlsx]DF Curve!R388C24</stp>
        <stp>S23</stp>
        <stp>Curvedate</stp>
        <stp>44812</stp>
        <tr r="X388" s="7"/>
      </tp>
      <tp t="s">
        <v>#N/A Error:User does not have access</v>
        <stp/>
        <stp>##V3_BCURVESTRIPV12</stp>
        <stp>[PortfolioDaily Data.xlsx]DF Curve!R398C11</stp>
        <stp>S23</stp>
        <stp>Curvedate</stp>
        <stp>44826</stp>
        <tr r="K398" s="7"/>
      </tp>
      <tp t="s">
        <v>#N/A Error:User does not have access</v>
        <stp/>
        <stp>##V3_BCURVESTRIPV12</stp>
        <stp>[PortfolioDaily Data.xlsx]DF Curve!R428C24</stp>
        <stp>S23</stp>
        <stp>Curvedate</stp>
        <stp>44868</stp>
        <tr r="X428" s="7"/>
      </tp>
      <tp t="s">
        <v>#N/A Error:User does not have access</v>
        <stp/>
        <stp>##V3_BCURVESTRIPV12</stp>
        <stp>[PortfolioDaily Data.xlsx]DF Curve!R389C25</stp>
        <stp>S23</stp>
        <stp>Curvedate</stp>
        <stp>44813</stp>
        <tr r="Y389" s="7"/>
      </tp>
      <tp t="s">
        <v>#N/A Error:User does not have access</v>
        <stp/>
        <stp>##V3_BCURVESTRIPV12</stp>
        <stp>[PortfolioDaily Data.xlsx]DF Curve!R399C10</stp>
        <stp>S23</stp>
        <stp>Curvedate</stp>
        <stp>44827</stp>
        <tr r="J399" s="7"/>
      </tp>
      <tp t="s">
        <v>#N/A Error:User does not have access</v>
        <stp/>
        <stp>##V3_BCURVESTRIPV12</stp>
        <stp>[PortfolioDaily Data.xlsx]DF Curve!R429C25</stp>
        <stp>S23</stp>
        <stp>Curvedate</stp>
        <stp>44869</stp>
        <tr r="Y429" s="7"/>
      </tp>
      <tp t="s">
        <v>#N/A Error:User does not have access</v>
        <stp/>
        <stp>##V3_BCURVESTRIPV12</stp>
        <stp>[PortfolioDaily Data.xlsx]DF Curve!R382C31</stp>
        <stp>S23</stp>
        <stp>Curvedate</stp>
        <stp>44804</stp>
        <tr r="AE382" s="7"/>
      </tp>
      <tp t="s">
        <v>#N/A Error:User does not have access</v>
        <stp/>
        <stp>##V3_BCURVESTRIPV12</stp>
        <stp>[PortfolioDaily Data.xlsx]DF Curve!R383C30</stp>
        <stp>S23</stp>
        <stp>Curvedate</stp>
        <stp>44805</stp>
        <tr r="AD383" s="7"/>
      </tp>
      <tp t="s">
        <v>#N/A Error:User does not have access</v>
        <stp/>
        <stp>##V3_BCURVESTRIPV12</stp>
        <stp>[PortfolioDaily Data.xlsx]DF Curve!R380C37</stp>
        <stp>S23</stp>
        <stp>Curvedate</stp>
        <stp>44802</stp>
        <tr r="AK380" s="7"/>
      </tp>
      <tp t="s">
        <v>#N/A Error:User does not have access</v>
        <stp/>
        <stp>##V3_BCURVESTRIPV12</stp>
        <stp>[PortfolioDaily Data.xlsx]DF Curve!R390C22</stp>
        <stp>S23</stp>
        <stp>Curvedate</stp>
        <stp>44816</stp>
        <tr r="V390" s="7"/>
      </tp>
      <tp t="s">
        <v>#N/A Error:User does not have access</v>
        <stp/>
        <stp>##V3_BCURVESTRIPV12</stp>
        <stp>[PortfolioDaily Data.xlsx]DF Curve!R420C17</stp>
        <stp>S23</stp>
        <stp>Curvedate</stp>
        <stp>44858</stp>
        <tr r="Q420" s="7"/>
      </tp>
      <tp t="s">
        <v>#N/A Error:User does not have access</v>
        <stp/>
        <stp>##V3_BCURVESTRIPV12</stp>
        <stp>[PortfolioDaily Data.xlsx]DF Curve!R381C36</stp>
        <stp>S23</stp>
        <stp>Curvedate</stp>
        <stp>44803</stp>
        <tr r="AJ381" s="7"/>
      </tp>
      <tp t="s">
        <v>#N/A Error:User does not have access</v>
        <stp/>
        <stp>##V3_BCURVESTRIPV12</stp>
        <stp>[PortfolioDaily Data.xlsx]DF Curve!R391C23</stp>
        <stp>S23</stp>
        <stp>Curvedate</stp>
        <stp>44817</stp>
        <tr r="W391" s="7"/>
      </tp>
      <tp t="s">
        <v>#N/A Error:User does not have access</v>
        <stp/>
        <stp>##V3_BCURVESTRIPV12</stp>
        <stp>[PortfolioDaily Data.xlsx]DF Curve!R421C16</stp>
        <stp>S23</stp>
        <stp>Curvedate</stp>
        <stp>44859</stp>
        <tr r="P421" s="7"/>
      </tp>
      <tp t="s">
        <v>#N/A Error:User does not have access</v>
        <stp/>
        <stp>##V3_BCURVESTRIPV12</stp>
        <stp>[PortfolioDaily Data.xlsx]DF Curve!R386C25</stp>
        <stp>S23</stp>
        <stp>Curvedate</stp>
        <stp>44810</stp>
        <tr r="Y386" s="7"/>
      </tp>
      <tp t="s">
        <v>#N/A Error:User does not have access</v>
        <stp/>
        <stp>##V3_BCURVESTRIPV12</stp>
        <stp>[PortfolioDaily Data.xlsx]DF Curve!R396C10</stp>
        <stp>S23</stp>
        <stp>Curvedate</stp>
        <stp>44824</stp>
        <tr r="J396" s="7"/>
      </tp>
      <tp t="s">
        <v>#N/A Error:User does not have access</v>
        <stp/>
        <stp>##V3_BCURVESTRIPV12</stp>
        <stp>[PortfolioDaily Data.xlsx]DF Curve!R406C75</stp>
        <stp>S23</stp>
        <stp>Curvedate</stp>
        <stp>44838</stp>
        <tr r="BW406" s="7"/>
      </tp>
      <tp t="s">
        <v>#N/A Error:User does not have access</v>
        <stp/>
        <stp>##V3_BCURVESTRIPV12</stp>
        <stp>[PortfolioDaily Data.xlsx]DF Curve!R426C29</stp>
        <stp>S23</stp>
        <stp>Curvedate</stp>
        <stp>44866</stp>
        <tr r="AC426" s="7"/>
      </tp>
      <tp t="s">
        <v>#N/A Error:User does not have access</v>
        <stp/>
        <stp>##V3_BCURVESTRIPV12</stp>
        <stp>[PortfolioDaily Data.xlsx]DF Curve!R387C24</stp>
        <stp>S23</stp>
        <stp>Curvedate</stp>
        <stp>44811</stp>
        <tr r="X387" s="7"/>
      </tp>
      <tp t="s">
        <v>#N/A Error:User does not have access</v>
        <stp/>
        <stp>##V3_BCURVESTRIPV12</stp>
        <stp>[PortfolioDaily Data.xlsx]DF Curve!R397C11</stp>
        <stp>S23</stp>
        <stp>Curvedate</stp>
        <stp>44825</stp>
        <tr r="K397" s="7"/>
      </tp>
      <tp t="s">
        <v>#N/A Error:User does not have access</v>
        <stp/>
        <stp>##V3_BCURVESTRIPV12</stp>
        <stp>[PortfolioDaily Data.xlsx]DF Curve!R407C74</stp>
        <stp>S23</stp>
        <stp>Curvedate</stp>
        <stp>44839</stp>
        <tr r="BV407" s="7"/>
      </tp>
      <tp t="s">
        <v>#N/A Error:User does not have access</v>
        <stp/>
        <stp>##V3_BCURVESTRIPV12</stp>
        <stp>[PortfolioDaily Data.xlsx]DF Curve!R427C28</stp>
        <stp>S23</stp>
        <stp>Curvedate</stp>
        <stp>44867</stp>
        <tr r="AB427" s="7"/>
      </tp>
      <tp t="s">
        <v>#N/A Error:User does not have access</v>
        <stp/>
        <stp>##V3_BCURVESTRIPV12</stp>
        <stp>[PortfolioDaily Data.xlsx]DF Curve!R384C33</stp>
        <stp>S23</stp>
        <stp>Curvedate</stp>
        <stp>44806</stp>
        <tr r="AG384" s="7"/>
      </tp>
      <tp t="s">
        <v>#N/A Error:User does not have access</v>
        <stp/>
        <stp>##V3_BCURVESTRIPV12</stp>
        <stp>[PortfolioDaily Data.xlsx]DF Curve!R394C14</stp>
        <stp>S23</stp>
        <stp>Curvedate</stp>
        <stp>44820</stp>
        <tr r="N394" s="7"/>
      </tp>
      <tp t="s">
        <v>#N/A Error:User does not have access</v>
        <stp/>
        <stp>##V3_BCURVESTRIPV12</stp>
        <stp>[PortfolioDaily Data.xlsx]DF Curve!R404C79</stp>
        <stp>S23</stp>
        <stp>Curvedate</stp>
        <stp>44834</stp>
        <tr r="CA404" s="7"/>
      </tp>
      <tp t="s">
        <v>#N/A Error:User does not have access</v>
        <stp/>
        <stp>##V3_BCURVESTRIPV12</stp>
        <stp>[PortfolioDaily Data.xlsx]DF Curve!R434C38</stp>
        <stp>S23</stp>
        <stp>Curvedate</stp>
        <stp>44876</stp>
        <tr r="AL434" s="7"/>
      </tp>
      <tp t="s">
        <v>#N/A Error:User does not have access</v>
        <stp/>
        <stp>##V3_BCURVESTRIPV12</stp>
        <stp>[PortfolioDaily Data.xlsx]DF Curve!R395C17</stp>
        <stp>S23</stp>
        <stp>Curvedate</stp>
        <stp>44823</stp>
        <tr r="Q395" s="7"/>
      </tp>
      <tp t="s">
        <v>#N/A Error:User does not have access</v>
        <stp/>
        <stp>##V3_BCURVESTRIPV12</stp>
        <stp>[PortfolioDaily Data.xlsx]DF Curve!R435C37</stp>
        <stp>S23</stp>
        <stp>Curvedate</stp>
        <stp>44879</stp>
        <tr r="AK435" s="7"/>
      </tp>
      <tp t="s">
        <v>#N/A Error:User does not have access</v>
        <stp/>
        <stp>##V3_BCURVESTRIPV12</stp>
        <stp>[PortfolioDaily Data.xlsx]DF Curve!R388C27</stp>
        <stp>S23</stp>
        <stp>Curvedate</stp>
        <stp>44812</stp>
        <tr r="AA388" s="7"/>
      </tp>
      <tp t="s">
        <v>#N/A Error:User does not have access</v>
        <stp/>
        <stp>##V3_BCURVESTRIPV12</stp>
        <stp>[PortfolioDaily Data.xlsx]DF Curve!R398C12</stp>
        <stp>S23</stp>
        <stp>Curvedate</stp>
        <stp>44826</stp>
        <tr r="L398" s="7"/>
      </tp>
      <tp t="s">
        <v>#N/A Error:User does not have access</v>
        <stp/>
        <stp>##V3_BCURVESTRIPV12</stp>
        <stp>[PortfolioDaily Data.xlsx]DF Curve!R418C18</stp>
        <stp>S23</stp>
        <stp>Curvedate</stp>
        <stp>44854</stp>
        <tr r="R418" s="7"/>
      </tp>
      <tp t="s">
        <v>#N/A Error:User does not have access</v>
        <stp/>
        <stp>##V3_BCURVESTRIPV12</stp>
        <stp>[PortfolioDaily Data.xlsx]DF Curve!R428C27</stp>
        <stp>S23</stp>
        <stp>Curvedate</stp>
        <stp>44868</stp>
        <tr r="AA428" s="7"/>
      </tp>
      <tp t="s">
        <v>#N/A Error:User does not have access</v>
        <stp/>
        <stp>##V3_BCURVESTRIPV12</stp>
        <stp>[PortfolioDaily Data.xlsx]DF Curve!R389C26</stp>
        <stp>S23</stp>
        <stp>Curvedate</stp>
        <stp>44813</stp>
        <tr r="Z389" s="7"/>
      </tp>
      <tp t="s">
        <v>#N/A Error:User does not have access</v>
        <stp/>
        <stp>##V3_BCURVESTRIPV12</stp>
        <stp>[PortfolioDaily Data.xlsx]DF Curve!R399C13</stp>
        <stp>S23</stp>
        <stp>Curvedate</stp>
        <stp>44827</stp>
        <tr r="M399" s="7"/>
      </tp>
      <tp t="s">
        <v>#N/A Error:User does not have access</v>
        <stp/>
        <stp>##V3_BCURVESTRIPV12</stp>
        <stp>[PortfolioDaily Data.xlsx]DF Curve!R419C19</stp>
        <stp>S23</stp>
        <stp>Curvedate</stp>
        <stp>44855</stp>
        <tr r="S419" s="7"/>
      </tp>
      <tp t="s">
        <v>#N/A Error:User does not have access</v>
        <stp/>
        <stp>##V3_BCURVESTRIPV12</stp>
        <stp>[PortfolioDaily Data.xlsx]DF Curve!R429C26</stp>
        <stp>S23</stp>
        <stp>Curvedate</stp>
        <stp>44869</stp>
        <tr r="Z429" s="7"/>
      </tp>
      <tp t="s">
        <v>#N/A Error:User does not have access</v>
        <stp/>
        <stp>##V3_BCURVESTRIPV12</stp>
        <stp>[PortfolioDaily Data.xlsx]DF Curve!R382C30</stp>
        <stp>S23</stp>
        <stp>Curvedate</stp>
        <stp>44804</stp>
        <tr r="AD382" s="7"/>
      </tp>
      <tp t="s">
        <v>#N/A Error:User does not have access</v>
        <stp/>
        <stp>##V3_BCURVESTRIPV12</stp>
        <stp>[PortfolioDaily Data.xlsx]DF Curve!R383C31</stp>
        <stp>S23</stp>
        <stp>Curvedate</stp>
        <stp>44805</stp>
        <tr r="AE383" s="7"/>
      </tp>
      <tp t="s">
        <v>#N/A Error:User does not have access</v>
        <stp/>
        <stp>##V3_BCURVESTRIPV12</stp>
        <stp>[PortfolioDaily Data.xlsx]DF Curve!R380C36</stp>
        <stp>S23</stp>
        <stp>Curvedate</stp>
        <stp>44802</stp>
        <tr r="AJ380" s="7"/>
      </tp>
      <tp t="s">
        <v>#N/A Error:User does not have access</v>
        <stp/>
        <stp>##V3_BCURVESTRIPV12</stp>
        <stp>[PortfolioDaily Data.xlsx]DF Curve!R390C23</stp>
        <stp>S23</stp>
        <stp>Curvedate</stp>
        <stp>44816</stp>
        <tr r="W390" s="7"/>
      </tp>
      <tp t="s">
        <v>#N/A Error:User does not have access</v>
        <stp/>
        <stp>##V3_BCURVESTRIPV12</stp>
        <stp>[PortfolioDaily Data.xlsx]DF Curve!R420C16</stp>
        <stp>S23</stp>
        <stp>Curvedate</stp>
        <stp>44858</stp>
        <tr r="P420" s="7"/>
      </tp>
      <tp t="s">
        <v>#N/A Error:User does not have access</v>
        <stp/>
        <stp>##V3_BCURVESTRIPV12</stp>
        <stp>[PortfolioDaily Data.xlsx]DF Curve!R381C37</stp>
        <stp>S23</stp>
        <stp>Curvedate</stp>
        <stp>44803</stp>
        <tr r="AK381" s="7"/>
      </tp>
      <tp t="s">
        <v>#N/A Error:User does not have access</v>
        <stp/>
        <stp>##V3_BCURVESTRIPV12</stp>
        <stp>[PortfolioDaily Data.xlsx]DF Curve!R391C22</stp>
        <stp>S23</stp>
        <stp>Curvedate</stp>
        <stp>44817</stp>
        <tr r="V391" s="7"/>
      </tp>
      <tp t="s">
        <v>#N/A Error:User does not have access</v>
        <stp/>
        <stp>##V3_BCURVESTRIPV12</stp>
        <stp>[PortfolioDaily Data.xlsx]DF Curve!R421C17</stp>
        <stp>S23</stp>
        <stp>Curvedate</stp>
        <stp>44859</stp>
        <tr r="Q421" s="7"/>
      </tp>
      <tp t="s">
        <v>#N/A Error:User does not have access</v>
        <stp/>
        <stp>##V3_BCURVESTRIPV12</stp>
        <stp>[PortfolioDaily Data.xlsx]DF Curve!R386C24</stp>
        <stp>S23</stp>
        <stp>Curvedate</stp>
        <stp>44810</stp>
        <tr r="X386" s="7"/>
      </tp>
      <tp t="s">
        <v>#N/A Error:User does not have access</v>
        <stp/>
        <stp>##V3_BCURVESTRIPV12</stp>
        <stp>[PortfolioDaily Data.xlsx]DF Curve!R396C11</stp>
        <stp>S23</stp>
        <stp>Curvedate</stp>
        <stp>44824</stp>
        <tr r="K396" s="7"/>
      </tp>
      <tp t="s">
        <v>#N/A Error:User does not have access</v>
        <stp/>
        <stp>##V3_BCURVESTRIPV12</stp>
        <stp>[PortfolioDaily Data.xlsx]DF Curve!R406C74</stp>
        <stp>S23</stp>
        <stp>Curvedate</stp>
        <stp>44838</stp>
        <tr r="BV406" s="7"/>
      </tp>
      <tp t="s">
        <v>#N/A Error:User does not have access</v>
        <stp/>
        <stp>##V3_BCURVESTRIPV12</stp>
        <stp>[PortfolioDaily Data.xlsx]DF Curve!R426C28</stp>
        <stp>S23</stp>
        <stp>Curvedate</stp>
        <stp>44866</stp>
        <tr r="AB426" s="7"/>
      </tp>
      <tp t="s">
        <v>#N/A Error:User does not have access</v>
        <stp/>
        <stp>##V3_BCURVESTRIPV12</stp>
        <stp>[PortfolioDaily Data.xlsx]DF Curve!R387C25</stp>
        <stp>S23</stp>
        <stp>Curvedate</stp>
        <stp>44811</stp>
        <tr r="Y387" s="7"/>
      </tp>
      <tp t="s">
        <v>#N/A Error:User does not have access</v>
        <stp/>
        <stp>##V3_BCURVESTRIPV12</stp>
        <stp>[PortfolioDaily Data.xlsx]DF Curve!R397C10</stp>
        <stp>S23</stp>
        <stp>Curvedate</stp>
        <stp>44825</stp>
        <tr r="J397" s="7"/>
      </tp>
      <tp t="s">
        <v>#N/A Error:User does not have access</v>
        <stp/>
        <stp>##V3_BCURVESTRIPV12</stp>
        <stp>[PortfolioDaily Data.xlsx]DF Curve!R407C75</stp>
        <stp>S23</stp>
        <stp>Curvedate</stp>
        <stp>44839</stp>
        <tr r="BW407" s="7"/>
      </tp>
      <tp t="s">
        <v>#N/A Error:User does not have access</v>
        <stp/>
        <stp>##V3_BCURVESTRIPV12</stp>
        <stp>[PortfolioDaily Data.xlsx]DF Curve!R427C29</stp>
        <stp>S23</stp>
        <stp>Curvedate</stp>
        <stp>44867</stp>
        <tr r="AC427" s="7"/>
      </tp>
      <tp t="s">
        <v>#N/A Error:User does not have access</v>
        <stp/>
        <stp>##V3_BCURVESTRIPV12</stp>
        <stp>[PortfolioDaily Data.xlsx]DF Curve!R384C32</stp>
        <stp>S23</stp>
        <stp>Curvedate</stp>
        <stp>44806</stp>
        <tr r="AF384" s="7"/>
      </tp>
      <tp t="s">
        <v>#N/A Error:User does not have access</v>
        <stp/>
        <stp>##V3_BCURVESTRIPV12</stp>
        <stp>[PortfolioDaily Data.xlsx]DF Curve!R394C15</stp>
        <stp>S23</stp>
        <stp>Curvedate</stp>
        <stp>44820</stp>
        <tr r="O394" s="7"/>
      </tp>
      <tp t="s">
        <v>#N/A Error:User does not have access</v>
        <stp/>
        <stp>##V3_BCURVESTRIPV12</stp>
        <stp>[PortfolioDaily Data.xlsx]DF Curve!R404C78</stp>
        <stp>S23</stp>
        <stp>Curvedate</stp>
        <stp>44834</stp>
        <tr r="BZ404" s="7"/>
      </tp>
      <tp t="s">
        <v>#N/A Error:User does not have access</v>
        <stp/>
        <stp>##V3_BCURVESTRIPV12</stp>
        <stp>[PortfolioDaily Data.xlsx]DF Curve!R434C39</stp>
        <stp>S23</stp>
        <stp>Curvedate</stp>
        <stp>44876</stp>
        <tr r="AM434" s="7"/>
      </tp>
      <tp t="s">
        <v>#N/A Error:User does not have access</v>
        <stp/>
        <stp>##V3_BCURVESTRIPV12</stp>
        <stp>[PortfolioDaily Data.xlsx]DF Curve!R395C16</stp>
        <stp>S23</stp>
        <stp>Curvedate</stp>
        <stp>44823</stp>
        <tr r="P395" s="7"/>
      </tp>
      <tp t="s">
        <v>#N/A Error:User does not have access</v>
        <stp/>
        <stp>##V3_BCURVESTRIPV12</stp>
        <stp>[PortfolioDaily Data.xlsx]DF Curve!R435C36</stp>
        <stp>S23</stp>
        <stp>Curvedate</stp>
        <stp>44879</stp>
        <tr r="AJ435" s="7"/>
      </tp>
      <tp t="s">
        <v>#N/A Error:User does not have access</v>
        <stp/>
        <stp>##V3_BCURVESTRIPV12</stp>
        <stp>[PortfolioDaily Data.xlsx]DF Curve!R388C26</stp>
        <stp>S23</stp>
        <stp>Curvedate</stp>
        <stp>44812</stp>
        <tr r="Z388" s="7"/>
      </tp>
      <tp t="s">
        <v>#N/A Error:User does not have access</v>
        <stp/>
        <stp>##V3_BCURVESTRIPV12</stp>
        <stp>[PortfolioDaily Data.xlsx]DF Curve!R398C13</stp>
        <stp>S23</stp>
        <stp>Curvedate</stp>
        <stp>44826</stp>
        <tr r="M398" s="7"/>
      </tp>
      <tp t="s">
        <v>#N/A Error:User does not have access</v>
        <stp/>
        <stp>##V3_BCURVESTRIPV12</stp>
        <stp>[PortfolioDaily Data.xlsx]DF Curve!R418C19</stp>
        <stp>S23</stp>
        <stp>Curvedate</stp>
        <stp>44854</stp>
        <tr r="S418" s="7"/>
      </tp>
      <tp t="s">
        <v>#N/A Error:User does not have access</v>
        <stp/>
        <stp>##V3_BCURVESTRIPV12</stp>
        <stp>[PortfolioDaily Data.xlsx]DF Curve!R428C26</stp>
        <stp>S23</stp>
        <stp>Curvedate</stp>
        <stp>44868</stp>
        <tr r="Z428" s="7"/>
      </tp>
      <tp t="s">
        <v>#N/A Error:User does not have access</v>
        <stp/>
        <stp>##V3_BCURVESTRIPV12</stp>
        <stp>[PortfolioDaily Data.xlsx]DF Curve!R389C27</stp>
        <stp>S23</stp>
        <stp>Curvedate</stp>
        <stp>44813</stp>
        <tr r="AA389" s="7"/>
      </tp>
      <tp t="s">
        <v>#N/A Error:User does not have access</v>
        <stp/>
        <stp>##V3_BCURVESTRIPV12</stp>
        <stp>[PortfolioDaily Data.xlsx]DF Curve!R399C12</stp>
        <stp>S23</stp>
        <stp>Curvedate</stp>
        <stp>44827</stp>
        <tr r="L399" s="7"/>
      </tp>
      <tp t="s">
        <v>#N/A Error:User does not have access</v>
        <stp/>
        <stp>##V3_BCURVESTRIPV12</stp>
        <stp>[PortfolioDaily Data.xlsx]DF Curve!R419C18</stp>
        <stp>S23</stp>
        <stp>Curvedate</stp>
        <stp>44855</stp>
        <tr r="R419" s="7"/>
      </tp>
      <tp t="s">
        <v>#N/A Error:User does not have access</v>
        <stp/>
        <stp>##V3_BCURVESTRIPV12</stp>
        <stp>[PortfolioDaily Data.xlsx]DF Curve!R429C27</stp>
        <stp>S23</stp>
        <stp>Curvedate</stp>
        <stp>44869</stp>
        <tr r="AA429" s="7"/>
      </tp>
      <tp t="s">
        <v>#N/A Error:User does not have access</v>
        <stp/>
        <stp>##V3_BCURVESTRIPV12</stp>
        <stp>[PortfolioDaily Data.xlsx]DF Curve!R392C22</stp>
        <stp>S23</stp>
        <stp>Curvedate</stp>
        <stp>44818</stp>
        <tr r="V392" s="7"/>
      </tp>
      <tp t="s">
        <v>#N/A Error:User does not have access</v>
        <stp/>
        <stp>##V3_BCURVESTRIPV12</stp>
        <stp>[PortfolioDaily Data.xlsx]DF Curve!R402C71</stp>
        <stp>S23</stp>
        <stp>Curvedate</stp>
        <stp>44832</stp>
        <tr r="BS402" s="7"/>
      </tp>
      <tp t="s">
        <v>#N/A Error:User does not have access</v>
        <stp/>
        <stp>##V3_BCURVESTRIPV12</stp>
        <stp>[PortfolioDaily Data.xlsx]DF Curve!R422C21</stp>
        <stp>S23</stp>
        <stp>Curvedate</stp>
        <stp>44860</stp>
        <tr r="U422" s="7"/>
      </tp>
      <tp t="s">
        <v>#N/A Error:User does not have access</v>
        <stp/>
        <stp>##V3_BCURVESTRIPV12</stp>
        <stp>[PortfolioDaily Data.xlsx]DF Curve!R432C34</stp>
        <stp>S23</stp>
        <stp>Curvedate</stp>
        <stp>44874</stp>
        <tr r="AH432" s="7"/>
      </tp>
      <tp t="s">
        <v>#N/A Error:User does not have access</v>
        <stp/>
        <stp>##V3_BCURVESTRIPV12</stp>
        <stp>[PortfolioDaily Data.xlsx]DF Curve!R393C23</stp>
        <stp>S23</stp>
        <stp>Curvedate</stp>
        <stp>44819</stp>
        <tr r="W393" s="7"/>
      </tp>
      <tp t="s">
        <v>#N/A Error:User does not have access</v>
        <stp/>
        <stp>##V3_BCURVESTRIPV12</stp>
        <stp>[PortfolioDaily Data.xlsx]DF Curve!R403C70</stp>
        <stp>S23</stp>
        <stp>Curvedate</stp>
        <stp>44833</stp>
        <tr r="BR403" s="7"/>
      </tp>
      <tp t="s">
        <v>#N/A Error:User does not have access</v>
        <stp/>
        <stp>##V3_BCURVESTRIPV12</stp>
        <stp>[PortfolioDaily Data.xlsx]DF Curve!R423C20</stp>
        <stp>S23</stp>
        <stp>Curvedate</stp>
        <stp>44861</stp>
        <tr r="T423" s="7"/>
      </tp>
      <tp t="s">
        <v>#N/A Error:User does not have access</v>
        <stp/>
        <stp>##V3_BCURVESTRIPV12</stp>
        <stp>[PortfolioDaily Data.xlsx]DF Curve!R433C35</stp>
        <stp>S23</stp>
        <stp>Curvedate</stp>
        <stp>44875</stp>
        <tr r="AI433" s="7"/>
      </tp>
      <tp t="s">
        <v>#N/A Error:User does not have access</v>
        <stp/>
        <stp>##V3_BCURVESTRIPV12</stp>
        <stp>[PortfolioDaily Data.xlsx]DF Curve!R380C39</stp>
        <stp>S23</stp>
        <stp>Curvedate</stp>
        <stp>44802</stp>
        <tr r="AM380" s="7"/>
      </tp>
      <tp t="s">
        <v>#N/A Error:User does not have access</v>
        <stp/>
        <stp>##V3_BCURVESTRIPV12</stp>
        <stp>[PortfolioDaily Data.xlsx]DF Curve!R400C73</stp>
        <stp>S23</stp>
        <stp>Curvedate</stp>
        <stp>44830</stp>
        <tr r="BU400" s="7"/>
      </tp>
      <tp t="s">
        <v>#N/A Error:User does not have access</v>
        <stp/>
        <stp>##V3_BCURVESTRIPV12</stp>
        <stp>[PortfolioDaily Data.xlsx]DF Curve!R420C19</stp>
        <stp>S23</stp>
        <stp>Curvedate</stp>
        <stp>44858</stp>
        <tr r="S420" s="7"/>
      </tp>
      <tp t="s">
        <v>#N/A Error:User does not have access</v>
        <stp/>
        <stp>##V3_BCURVESTRIPV12</stp>
        <stp>[PortfolioDaily Data.xlsx]DF Curve!R430C32</stp>
        <stp>S23</stp>
        <stp>Curvedate</stp>
        <stp>44872</stp>
        <tr r="AF430" s="7"/>
      </tp>
      <tp t="s">
        <v>#N/A Error:User does not have access</v>
        <stp/>
        <stp>##V3_BCURVESTRIPV12</stp>
        <stp>[PortfolioDaily Data.xlsx]DF Curve!R381C38</stp>
        <stp>S23</stp>
        <stp>Curvedate</stp>
        <stp>44803</stp>
        <tr r="AL381" s="7"/>
      </tp>
      <tp t="s">
        <v>#N/A Error:User does not have access</v>
        <stp/>
        <stp>##V3_BCURVESTRIPV12</stp>
        <stp>[PortfolioDaily Data.xlsx]DF Curve!R401C72</stp>
        <stp>S23</stp>
        <stp>Curvedate</stp>
        <stp>44831</stp>
        <tr r="BT401" s="7"/>
      </tp>
      <tp t="s">
        <v>#N/A Error:User does not have access</v>
        <stp/>
        <stp>##V3_BCURVESTRIPV12</stp>
        <stp>[PortfolioDaily Data.xlsx]DF Curve!R421C18</stp>
        <stp>S23</stp>
        <stp>Curvedate</stp>
        <stp>44859</stp>
        <tr r="R421" s="7"/>
      </tp>
      <tp t="s">
        <v>#N/A Error:User does not have access</v>
        <stp/>
        <stp>##V3_BCURVESTRIPV12</stp>
        <stp>[PortfolioDaily Data.xlsx]DF Curve!R431C33</stp>
        <stp>S23</stp>
        <stp>Curvedate</stp>
        <stp>44873</stp>
        <tr r="AG431" s="7"/>
      </tp>
      <tp t="s">
        <v>#N/A Error:User does not have access</v>
        <stp/>
        <stp>##V3_BCURVESTRIPV12</stp>
        <stp>[PortfolioDaily Data.xlsx]DF Curve!R416C10</stp>
        <stp>S23</stp>
        <stp>Curvedate</stp>
        <stp>44852</stp>
        <tr r="J416" s="7"/>
      </tp>
      <tp t="s">
        <v>#N/A Error:User does not have access</v>
        <stp/>
        <stp>##V3_BCURVESTRIPV12</stp>
        <stp>[PortfolioDaily Data.xlsx]DF Curve!R426C27</stp>
        <stp>S23</stp>
        <stp>Curvedate</stp>
        <stp>44866</stp>
        <tr r="AA426" s="7"/>
      </tp>
      <tp t="s">
        <v>#N/A Error:User does not have access</v>
        <stp/>
        <stp>##V3_BCURVESTRIPV12</stp>
        <stp>[PortfolioDaily Data.xlsx]DF Curve!R417C11</stp>
        <stp>S23</stp>
        <stp>Curvedate</stp>
        <stp>44853</stp>
        <tr r="K417" s="7"/>
      </tp>
      <tp t="s">
        <v>#N/A Error:User does not have access</v>
        <stp/>
        <stp>##V3_BCURVESTRIPV12</stp>
        <stp>[PortfolioDaily Data.xlsx]DF Curve!R427C26</stp>
        <stp>S23</stp>
        <stp>Curvedate</stp>
        <stp>44867</stp>
        <tr r="Z427" s="7"/>
      </tp>
      <tp t="s">
        <v>#N/A Error:User does not have access</v>
        <stp/>
        <stp>##V3_BCURVESTRIPV12</stp>
        <stp>[PortfolioDaily Data.xlsx]DF Curve!R404C77</stp>
        <stp>S23</stp>
        <stp>Curvedate</stp>
        <stp>44834</stp>
        <tr r="BY404" s="7"/>
      </tp>
      <tp t="s">
        <v>#N/A Error:User does not have access</v>
        <stp/>
        <stp>##V3_BCURVESTRIPV12</stp>
        <stp>[PortfolioDaily Data.xlsx]DF Curve!R424C23</stp>
        <stp>S23</stp>
        <stp>Curvedate</stp>
        <stp>44862</stp>
        <tr r="W424" s="7"/>
      </tp>
      <tp t="s">
        <v>#N/A Error:User does not have access</v>
        <stp/>
        <stp>##V3_BCURVESTRIPV12</stp>
        <stp>[PortfolioDaily Data.xlsx]DF Curve!R434C36</stp>
        <stp>S23</stp>
        <stp>Curvedate</stp>
        <stp>44876</stp>
        <tr r="AJ434" s="7"/>
      </tp>
      <tp t="s">
        <v>#N/A Error:User does not have access</v>
        <stp/>
        <stp>##V3_BCURVESTRIPV12</stp>
        <stp>[PortfolioDaily Data.xlsx]DF Curve!R385C32</stp>
        <stp>S23</stp>
        <stp>Curvedate</stp>
        <stp>44809</stp>
        <tr r="AF385" s="7"/>
      </tp>
      <tp t="s">
        <v>#N/A Error:User does not have access</v>
        <stp/>
        <stp>##V3_BCURVESTRIPV12</stp>
        <stp>[PortfolioDaily Data.xlsx]DF Curve!R395C19</stp>
        <stp>S23</stp>
        <stp>Curvedate</stp>
        <stp>44823</stp>
        <tr r="S395" s="7"/>
      </tp>
      <tp t="s">
        <v>#N/A Error:User does not have access</v>
        <stp/>
        <stp>##V3_BCURVESTRIPV12</stp>
        <stp>[PortfolioDaily Data.xlsx]DF Curve!R405C74</stp>
        <stp>S23</stp>
        <stp>Curvedate</stp>
        <stp>44837</stp>
        <tr r="BV405" s="7"/>
      </tp>
      <tp t="s">
        <v>#N/A Error:User does not have access</v>
        <stp/>
        <stp>##V3_BCURVESTRIPV12</stp>
        <stp>[PortfolioDaily Data.xlsx]DF Curve!R415C13</stp>
        <stp>S23</stp>
        <stp>Curvedate</stp>
        <stp>44851</stp>
        <tr r="M415" s="7"/>
      </tp>
      <tp t="s">
        <v>#N/A Error:User does not have access</v>
        <stp/>
        <stp>##V3_BCURVESTRIPV12</stp>
        <stp>[PortfolioDaily Data.xlsx]DF Curve!R425C24</stp>
        <stp>S23</stp>
        <stp>Curvedate</stp>
        <stp>44865</stp>
        <tr r="X425" s="7"/>
      </tp>
      <tp t="s">
        <v>#N/A Error:User does not have access</v>
        <stp/>
        <stp>##V3_BCURVESTRIPV12</stp>
        <stp>[PortfolioDaily Data.xlsx]DF Curve!R435C39</stp>
        <stp>S23</stp>
        <stp>Curvedate</stp>
        <stp>44879</stp>
        <tr r="AM435" s="7"/>
      </tp>
      <tp t="s">
        <v>#N/A Error:User does not have access</v>
        <stp/>
        <stp>##V3_BCURVESTRIPV12</stp>
        <stp>[PortfolioDaily Data.xlsx]DF Curve!R388C29</stp>
        <stp>S23</stp>
        <stp>Curvedate</stp>
        <stp>44812</stp>
        <tr r="AC388" s="7"/>
      </tp>
      <tp t="s">
        <v>#N/A Error:User does not have access</v>
        <stp/>
        <stp>##V3_BCURVESTRIPV12</stp>
        <stp>[PortfolioDaily Data.xlsx]DF Curve!R418C16</stp>
        <stp>S23</stp>
        <stp>Curvedate</stp>
        <stp>44854</stp>
        <tr r="P418" s="7"/>
      </tp>
      <tp t="s">
        <v>#N/A Error:User does not have access</v>
        <stp/>
        <stp>##V3_BCURVESTRIPV12</stp>
        <stp>[PortfolioDaily Data.xlsx]DF Curve!R428C29</stp>
        <stp>S23</stp>
        <stp>Curvedate</stp>
        <stp>44868</stp>
        <tr r="AC428" s="7"/>
      </tp>
      <tp t="s">
        <v>#N/A Error:User does not have access</v>
        <stp/>
        <stp>##V3_BCURVESTRIPV12</stp>
        <stp>[PortfolioDaily Data.xlsx]DF Curve!R389C28</stp>
        <stp>S23</stp>
        <stp>Curvedate</stp>
        <stp>44813</stp>
        <tr r="AB389" s="7"/>
      </tp>
      <tp t="s">
        <v>#N/A Error:User does not have access</v>
        <stp/>
        <stp>##V3_BCURVESTRIPV12</stp>
        <stp>[PortfolioDaily Data.xlsx]DF Curve!R419C17</stp>
        <stp>S23</stp>
        <stp>Curvedate</stp>
        <stp>44855</stp>
        <tr r="Q419" s="7"/>
      </tp>
      <tp t="s">
        <v>#N/A Error:User does not have access</v>
        <stp/>
        <stp>##V3_BCURVESTRIPV12</stp>
        <stp>[PortfolioDaily Data.xlsx]DF Curve!R429C28</stp>
        <stp>S23</stp>
        <stp>Curvedate</stp>
        <stp>44869</stp>
        <tr r="AB429" s="7"/>
      </tp>
      <tp t="s">
        <v>#N/A Error:User does not have access</v>
        <stp/>
        <stp>##V3_BCURVESTRIPV12</stp>
        <stp>[PortfolioDaily Data.xlsx]DF Curve!R392C23</stp>
        <stp>S23</stp>
        <stp>Curvedate</stp>
        <stp>44818</stp>
        <tr r="W392" s="7"/>
      </tp>
      <tp t="s">
        <v>#N/A Error:User does not have access</v>
        <stp/>
        <stp>##V3_BCURVESTRIPV12</stp>
        <stp>[PortfolioDaily Data.xlsx]DF Curve!R402C70</stp>
        <stp>S23</stp>
        <stp>Curvedate</stp>
        <stp>44832</stp>
        <tr r="BR402" s="7"/>
      </tp>
      <tp t="s">
        <v>#N/A Error:User does not have access</v>
        <stp/>
        <stp>##V3_BCURVESTRIPV12</stp>
        <stp>[PortfolioDaily Data.xlsx]DF Curve!R422C20</stp>
        <stp>S23</stp>
        <stp>Curvedate</stp>
        <stp>44860</stp>
        <tr r="T422" s="7"/>
      </tp>
      <tp t="s">
        <v>#N/A Error:User does not have access</v>
        <stp/>
        <stp>##V3_BCURVESTRIPV12</stp>
        <stp>[PortfolioDaily Data.xlsx]DF Curve!R432C35</stp>
        <stp>S23</stp>
        <stp>Curvedate</stp>
        <stp>44874</stp>
        <tr r="AI432" s="7"/>
      </tp>
      <tp t="s">
        <v>#N/A Error:User does not have access</v>
        <stp/>
        <stp>##V3_BCURVESTRIPV12</stp>
        <stp>[PortfolioDaily Data.xlsx]DF Curve!R393C22</stp>
        <stp>S23</stp>
        <stp>Curvedate</stp>
        <stp>44819</stp>
        <tr r="V393" s="7"/>
      </tp>
      <tp t="s">
        <v>#N/A Error:User does not have access</v>
        <stp/>
        <stp>##V3_BCURVESTRIPV12</stp>
        <stp>[PortfolioDaily Data.xlsx]DF Curve!R403C71</stp>
        <stp>S23</stp>
        <stp>Curvedate</stp>
        <stp>44833</stp>
        <tr r="BS403" s="7"/>
      </tp>
      <tp t="s">
        <v>#N/A Error:User does not have access</v>
        <stp/>
        <stp>##V3_BCURVESTRIPV12</stp>
        <stp>[PortfolioDaily Data.xlsx]DF Curve!R423C21</stp>
        <stp>S23</stp>
        <stp>Curvedate</stp>
        <stp>44861</stp>
        <tr r="U423" s="7"/>
      </tp>
      <tp t="s">
        <v>#N/A Error:User does not have access</v>
        <stp/>
        <stp>##V3_BCURVESTRIPV12</stp>
        <stp>[PortfolioDaily Data.xlsx]DF Curve!R433C34</stp>
        <stp>S23</stp>
        <stp>Curvedate</stp>
        <stp>44875</stp>
        <tr r="AH433" s="7"/>
      </tp>
      <tp t="s">
        <v>#N/A Error:User does not have access</v>
        <stp/>
        <stp>##V3_BCURVESTRIPV12</stp>
        <stp>[PortfolioDaily Data.xlsx]DF Curve!R380C38</stp>
        <stp>S23</stp>
        <stp>Curvedate</stp>
        <stp>44802</stp>
        <tr r="AL380" s="7"/>
      </tp>
      <tp t="s">
        <v>#N/A Error:User does not have access</v>
        <stp/>
        <stp>##V3_BCURVESTRIPV12</stp>
        <stp>[PortfolioDaily Data.xlsx]DF Curve!R400C72</stp>
        <stp>S23</stp>
        <stp>Curvedate</stp>
        <stp>44830</stp>
        <tr r="BT400" s="7"/>
      </tp>
      <tp t="s">
        <v>#N/A Error:User does not have access</v>
        <stp/>
        <stp>##V3_BCURVESTRIPV12</stp>
        <stp>[PortfolioDaily Data.xlsx]DF Curve!R420C18</stp>
        <stp>S23</stp>
        <stp>Curvedate</stp>
        <stp>44858</stp>
        <tr r="R420" s="7"/>
      </tp>
      <tp t="s">
        <v>#N/A Error:User does not have access</v>
        <stp/>
        <stp>##V3_BCURVESTRIPV12</stp>
        <stp>[PortfolioDaily Data.xlsx]DF Curve!R430C33</stp>
        <stp>S23</stp>
        <stp>Curvedate</stp>
        <stp>44872</stp>
        <tr r="AG430" s="7"/>
      </tp>
      <tp t="s">
        <v>#N/A Error:User does not have access</v>
        <stp/>
        <stp>##V3_BCURVESTRIPV12</stp>
        <stp>[PortfolioDaily Data.xlsx]DF Curve!R381C39</stp>
        <stp>S23</stp>
        <stp>Curvedate</stp>
        <stp>44803</stp>
        <tr r="AM381" s="7"/>
      </tp>
      <tp t="s">
        <v>#N/A Error:User does not have access</v>
        <stp/>
        <stp>##V3_BCURVESTRIPV12</stp>
        <stp>[PortfolioDaily Data.xlsx]DF Curve!R401C73</stp>
        <stp>S23</stp>
        <stp>Curvedate</stp>
        <stp>44831</stp>
        <tr r="BU401" s="7"/>
      </tp>
      <tp t="s">
        <v>#N/A Error:User does not have access</v>
        <stp/>
        <stp>##V3_BCURVESTRIPV12</stp>
        <stp>[PortfolioDaily Data.xlsx]DF Curve!R421C19</stp>
        <stp>S23</stp>
        <stp>Curvedate</stp>
        <stp>44859</stp>
        <tr r="S421" s="7"/>
      </tp>
      <tp t="s">
        <v>#N/A Error:User does not have access</v>
        <stp/>
        <stp>##V3_BCURVESTRIPV12</stp>
        <stp>[PortfolioDaily Data.xlsx]DF Curve!R431C32</stp>
        <stp>S23</stp>
        <stp>Curvedate</stp>
        <stp>44873</stp>
        <tr r="AF431" s="7"/>
      </tp>
      <tp t="s">
        <v>#N/A Error:User does not have access</v>
        <stp/>
        <stp>##V3_BCURVESTRIPV12</stp>
        <stp>[PortfolioDaily Data.xlsx]DF Curve!R416C11</stp>
        <stp>S23</stp>
        <stp>Curvedate</stp>
        <stp>44852</stp>
        <tr r="K416" s="7"/>
      </tp>
      <tp t="s">
        <v>#N/A Error:User does not have access</v>
        <stp/>
        <stp>##V3_BCURVESTRIPV12</stp>
        <stp>[PortfolioDaily Data.xlsx]DF Curve!R426C26</stp>
        <stp>S23</stp>
        <stp>Curvedate</stp>
        <stp>44866</stp>
        <tr r="Z426" s="7"/>
      </tp>
      <tp t="s">
        <v>#N/A Error:User does not have access</v>
        <stp/>
        <stp>##V3_BCURVESTRIPV12</stp>
        <stp>[PortfolioDaily Data.xlsx]DF Curve!R417C10</stp>
        <stp>S23</stp>
        <stp>Curvedate</stp>
        <stp>44853</stp>
        <tr r="J417" s="7"/>
      </tp>
      <tp t="s">
        <v>#N/A Error:User does not have access</v>
        <stp/>
        <stp>##V3_BCURVESTRIPV12</stp>
        <stp>[PortfolioDaily Data.xlsx]DF Curve!R427C27</stp>
        <stp>S23</stp>
        <stp>Curvedate</stp>
        <stp>44867</stp>
        <tr r="AA427" s="7"/>
      </tp>
      <tp t="s">
        <v>#N/A Error:User does not have access</v>
        <stp/>
        <stp>##V3_BCURVESTRIPV12</stp>
        <stp>[PortfolioDaily Data.xlsx]DF Curve!R404C76</stp>
        <stp>S23</stp>
        <stp>Curvedate</stp>
        <stp>44834</stp>
        <tr r="BX404" s="7"/>
      </tp>
      <tp t="s">
        <v>#N/A Error:User does not have access</v>
        <stp/>
        <stp>##V3_BCURVESTRIPV12</stp>
        <stp>[PortfolioDaily Data.xlsx]DF Curve!R424C22</stp>
        <stp>S23</stp>
        <stp>Curvedate</stp>
        <stp>44862</stp>
        <tr r="V424" s="7"/>
      </tp>
      <tp t="s">
        <v>#N/A Error:User does not have access</v>
        <stp/>
        <stp>##V3_BCURVESTRIPV12</stp>
        <stp>[PortfolioDaily Data.xlsx]DF Curve!R434C37</stp>
        <stp>S23</stp>
        <stp>Curvedate</stp>
        <stp>44876</stp>
        <tr r="AK434" s="7"/>
      </tp>
      <tp t="s">
        <v>#N/A Error:User does not have access</v>
        <stp/>
        <stp>##V3_BCURVESTRIPV12</stp>
        <stp>[PortfolioDaily Data.xlsx]DF Curve!R385C33</stp>
        <stp>S23</stp>
        <stp>Curvedate</stp>
        <stp>44809</stp>
        <tr r="AG385" s="7"/>
      </tp>
      <tp t="s">
        <v>#N/A Error:User does not have access</v>
        <stp/>
        <stp>##V3_BCURVESTRIPV12</stp>
        <stp>[PortfolioDaily Data.xlsx]DF Curve!R395C18</stp>
        <stp>S23</stp>
        <stp>Curvedate</stp>
        <stp>44823</stp>
        <tr r="R395" s="7"/>
      </tp>
      <tp t="s">
        <v>#N/A Error:User does not have access</v>
        <stp/>
        <stp>##V3_BCURVESTRIPV12</stp>
        <stp>[PortfolioDaily Data.xlsx]DF Curve!R405C75</stp>
        <stp>S23</stp>
        <stp>Curvedate</stp>
        <stp>44837</stp>
        <tr r="BW405" s="7"/>
      </tp>
      <tp t="s">
        <v>#N/A Error:User does not have access</v>
        <stp/>
        <stp>##V3_BCURVESTRIPV12</stp>
        <stp>[PortfolioDaily Data.xlsx]DF Curve!R415C12</stp>
        <stp>S23</stp>
        <stp>Curvedate</stp>
        <stp>44851</stp>
        <tr r="L415" s="7"/>
      </tp>
      <tp t="s">
        <v>#N/A Error:User does not have access</v>
        <stp/>
        <stp>##V3_BCURVESTRIPV12</stp>
        <stp>[PortfolioDaily Data.xlsx]DF Curve!R425C25</stp>
        <stp>S23</stp>
        <stp>Curvedate</stp>
        <stp>44865</stp>
        <tr r="Y425" s="7"/>
      </tp>
      <tp t="s">
        <v>#N/A Error:User does not have access</v>
        <stp/>
        <stp>##V3_BCURVESTRIPV12</stp>
        <stp>[PortfolioDaily Data.xlsx]DF Curve!R435C38</stp>
        <stp>S23</stp>
        <stp>Curvedate</stp>
        <stp>44879</stp>
        <tr r="AL435" s="7"/>
      </tp>
      <tp t="s">
        <v>#N/A Error:User does not have access</v>
        <stp/>
        <stp>##V3_BCURVESTRIPV12</stp>
        <stp>[PortfolioDaily Data.xlsx]DF Curve!R388C28</stp>
        <stp>S23</stp>
        <stp>Curvedate</stp>
        <stp>44812</stp>
        <tr r="AB388" s="7"/>
      </tp>
      <tp t="s">
        <v>#N/A Error:User does not have access</v>
        <stp/>
        <stp>##V3_BCURVESTRIPV12</stp>
        <stp>[PortfolioDaily Data.xlsx]DF Curve!R418C17</stp>
        <stp>S23</stp>
        <stp>Curvedate</stp>
        <stp>44854</stp>
        <tr r="Q418" s="7"/>
      </tp>
      <tp t="s">
        <v>#N/A Error:User does not have access</v>
        <stp/>
        <stp>##V3_BCURVESTRIPV12</stp>
        <stp>[PortfolioDaily Data.xlsx]DF Curve!R428C28</stp>
        <stp>S23</stp>
        <stp>Curvedate</stp>
        <stp>44868</stp>
        <tr r="AB428" s="7"/>
      </tp>
      <tp t="s">
        <v>#N/A Error:User does not have access</v>
        <stp/>
        <stp>##V3_BCURVESTRIPV12</stp>
        <stp>[PortfolioDaily Data.xlsx]DF Curve!R389C29</stp>
        <stp>S23</stp>
        <stp>Curvedate</stp>
        <stp>44813</stp>
        <tr r="AC389" s="7"/>
      </tp>
      <tp t="s">
        <v>#N/A Error:User does not have access</v>
        <stp/>
        <stp>##V3_BCURVESTRIPV12</stp>
        <stp>[PortfolioDaily Data.xlsx]DF Curve!R419C16</stp>
        <stp>S23</stp>
        <stp>Curvedate</stp>
        <stp>44855</stp>
        <tr r="P419" s="7"/>
      </tp>
      <tp t="s">
        <v>#N/A Error:User does not have access</v>
        <stp/>
        <stp>##V3_BCURVESTRIPV12</stp>
        <stp>[PortfolioDaily Data.xlsx]DF Curve!R429C29</stp>
        <stp>S23</stp>
        <stp>Curvedate</stp>
        <stp>44869</stp>
        <tr r="AC429" s="7"/>
      </tp>
      <tp t="s">
        <v>#N/A Error:User does not have access</v>
        <stp/>
        <stp>##V3_BCURVESTRIPV12</stp>
        <stp>[PortfolioDaily Data.xlsx]DF Curve!R392C20</stp>
        <stp>S23</stp>
        <stp>Curvedate</stp>
        <stp>44818</stp>
        <tr r="T392" s="7"/>
      </tp>
      <tp t="s">
        <v>#N/A Error:User does not have access</v>
        <stp/>
        <stp>##V3_BCURVESTRIPV12</stp>
        <stp>[PortfolioDaily Data.xlsx]DF Curve!R402C73</stp>
        <stp>S23</stp>
        <stp>Curvedate</stp>
        <stp>44832</stp>
        <tr r="BU402" s="7"/>
      </tp>
      <tp t="s">
        <v>#N/A Error:User does not have access</v>
        <stp/>
        <stp>##V3_BCURVESTRIPV12</stp>
        <stp>[PortfolioDaily Data.xlsx]DF Curve!R422C23</stp>
        <stp>S23</stp>
        <stp>Curvedate</stp>
        <stp>44860</stp>
        <tr r="W422" s="7"/>
      </tp>
      <tp t="s">
        <v>#N/A Error:User does not have access</v>
        <stp/>
        <stp>##V3_BCURVESTRIPV12</stp>
        <stp>[PortfolioDaily Data.xlsx]DF Curve!R432C36</stp>
        <stp>S23</stp>
        <stp>Curvedate</stp>
        <stp>44874</stp>
        <tr r="AJ432" s="7"/>
      </tp>
      <tp t="s">
        <v>#N/A Error:User does not have access</v>
        <stp/>
        <stp>##V3_BCURVESTRIPV12</stp>
        <stp>[PortfolioDaily Data.xlsx]DF Curve!R393C21</stp>
        <stp>S23</stp>
        <stp>Curvedate</stp>
        <stp>44819</stp>
        <tr r="U393" s="7"/>
      </tp>
      <tp t="s">
        <v>#N/A Error:User does not have access</v>
        <stp/>
        <stp>##V3_BCURVESTRIPV12</stp>
        <stp>[PortfolioDaily Data.xlsx]DF Curve!R403C72</stp>
        <stp>S23</stp>
        <stp>Curvedate</stp>
        <stp>44833</stp>
        <tr r="BT403" s="7"/>
      </tp>
      <tp t="s">
        <v>#N/A Error:User does not have access</v>
        <stp/>
        <stp>##V3_BCURVESTRIPV12</stp>
        <stp>[PortfolioDaily Data.xlsx]DF Curve!R423C22</stp>
        <stp>S23</stp>
        <stp>Curvedate</stp>
        <stp>44861</stp>
        <tr r="V423" s="7"/>
      </tp>
      <tp t="s">
        <v>#N/A Error:User does not have access</v>
        <stp/>
        <stp>##V3_BCURVESTRIPV12</stp>
        <stp>[PortfolioDaily Data.xlsx]DF Curve!R433C37</stp>
        <stp>S23</stp>
        <stp>Curvedate</stp>
        <stp>44875</stp>
        <tr r="AK433" s="7"/>
      </tp>
      <tp t="s">
        <v>#N/A Error:User does not have access</v>
        <stp/>
        <stp>##V3_BCURVESTRIPV12</stp>
        <stp>[PortfolioDaily Data.xlsx]DF Curve!R400C71</stp>
        <stp>S23</stp>
        <stp>Curvedate</stp>
        <stp>44830</stp>
        <tr r="BS400" s="7"/>
      </tp>
      <tp t="s">
        <v>#N/A Error:User does not have access</v>
        <stp/>
        <stp>##V3_BCURVESTRIPV12</stp>
        <stp>[PortfolioDaily Data.xlsx]DF Curve!R430C30</stp>
        <stp>S23</stp>
        <stp>Curvedate</stp>
        <stp>44872</stp>
        <tr r="AD430" s="7"/>
      </tp>
      <tp t="s">
        <v>#N/A Error:User does not have access</v>
        <stp/>
        <stp>##V3_BCURVESTRIPV12</stp>
        <stp>[PortfolioDaily Data.xlsx]DF Curve!R401C70</stp>
        <stp>S23</stp>
        <stp>Curvedate</stp>
        <stp>44831</stp>
        <tr r="BR401" s="7"/>
      </tp>
      <tp t="s">
        <v>#N/A Error:User does not have access</v>
        <stp/>
        <stp>##V3_BCURVESTRIPV12</stp>
        <stp>[PortfolioDaily Data.xlsx]DF Curve!R431C31</stp>
        <stp>S23</stp>
        <stp>Curvedate</stp>
        <stp>44873</stp>
        <tr r="AE431" s="7"/>
      </tp>
      <tp t="s">
        <v>#N/A Error:User does not have access</v>
        <stp/>
        <stp>##V3_BCURVESTRIPV12</stp>
        <stp>[PortfolioDaily Data.xlsx]DF Curve!R386C29</stp>
        <stp>S23</stp>
        <stp>Curvedate</stp>
        <stp>44810</stp>
        <tr r="AC386" s="7"/>
      </tp>
      <tp t="s">
        <v>#N/A Error:User does not have access</v>
        <stp/>
        <stp>##V3_BCURVESTRIPV12</stp>
        <stp>[PortfolioDaily Data.xlsx]DF Curve!R406C79</stp>
        <stp>S23</stp>
        <stp>Curvedate</stp>
        <stp>44838</stp>
        <tr r="CA406" s="7"/>
      </tp>
      <tp t="s">
        <v>#N/A Error:User does not have access</v>
        <stp/>
        <stp>##V3_BCURVESTRIPV12</stp>
        <stp>[PortfolioDaily Data.xlsx]DF Curve!R416C12</stp>
        <stp>S23</stp>
        <stp>Curvedate</stp>
        <stp>44852</stp>
        <tr r="L416" s="7"/>
      </tp>
      <tp t="s">
        <v>#N/A Error:User does not have access</v>
        <stp/>
        <stp>##V3_BCURVESTRIPV12</stp>
        <stp>[PortfolioDaily Data.xlsx]DF Curve!R426C25</stp>
        <stp>S23</stp>
        <stp>Curvedate</stp>
        <stp>44866</stp>
        <tr r="Y426" s="7"/>
      </tp>
      <tp t="s">
        <v>#N/A Error:User does not have access</v>
        <stp/>
        <stp>##V3_BCURVESTRIPV12</stp>
        <stp>[PortfolioDaily Data.xlsx]DF Curve!R387C28</stp>
        <stp>S23</stp>
        <stp>Curvedate</stp>
        <stp>44811</stp>
        <tr r="AB387" s="7"/>
      </tp>
      <tp t="s">
        <v>#N/A Error:User does not have access</v>
        <stp/>
        <stp>##V3_BCURVESTRIPV12</stp>
        <stp>[PortfolioDaily Data.xlsx]DF Curve!R407C78</stp>
        <stp>S23</stp>
        <stp>Curvedate</stp>
        <stp>44839</stp>
        <tr r="BZ407" s="7"/>
      </tp>
      <tp t="s">
        <v>#N/A Error:User does not have access</v>
        <stp/>
        <stp>##V3_BCURVESTRIPV12</stp>
        <stp>[PortfolioDaily Data.xlsx]DF Curve!R417C13</stp>
        <stp>S23</stp>
        <stp>Curvedate</stp>
        <stp>44853</stp>
        <tr r="M417" s="7"/>
      </tp>
      <tp t="s">
        <v>#N/A Error:User does not have access</v>
        <stp/>
        <stp>##V3_BCURVESTRIPV12</stp>
        <stp>[PortfolioDaily Data.xlsx]DF Curve!R427C24</stp>
        <stp>S23</stp>
        <stp>Curvedate</stp>
        <stp>44867</stp>
        <tr r="X427" s="7"/>
      </tp>
      <tp t="s">
        <v>#N/A Error:User does not have access</v>
        <stp/>
        <stp>##V3_BCURVESTRIPV12</stp>
        <stp>[PortfolioDaily Data.xlsx]DF Curve!R394C18</stp>
        <stp>S23</stp>
        <stp>Curvedate</stp>
        <stp>44820</stp>
        <tr r="R394" s="7"/>
      </tp>
      <tp t="s">
        <v>#N/A Error:User does not have access</v>
        <stp/>
        <stp>##V3_BCURVESTRIPV12</stp>
        <stp>[PortfolioDaily Data.xlsx]DF Curve!R404C75</stp>
        <stp>S23</stp>
        <stp>Curvedate</stp>
        <stp>44834</stp>
        <tr r="BW404" s="7"/>
      </tp>
      <tp t="s">
        <v>#N/A Error:User does not have access</v>
        <stp/>
        <stp>##V3_BCURVESTRIPV12</stp>
        <stp>[PortfolioDaily Data.xlsx]DF Curve!R424C21</stp>
        <stp>S23</stp>
        <stp>Curvedate</stp>
        <stp>44862</stp>
        <tr r="U424" s="7"/>
      </tp>
      <tp t="s">
        <v>#N/A Error:User does not have access</v>
        <stp/>
        <stp>##V3_BCURVESTRIPV12</stp>
        <stp>[PortfolioDaily Data.xlsx]DF Curve!R434C34</stp>
        <stp>S23</stp>
        <stp>Curvedate</stp>
        <stp>44876</stp>
        <tr r="AH434" s="7"/>
      </tp>
      <tp t="s">
        <v>#N/A Error:User does not have access</v>
        <stp/>
        <stp>##V3_BCURVESTRIPV12</stp>
        <stp>[PortfolioDaily Data.xlsx]DF Curve!R385C30</stp>
        <stp>S23</stp>
        <stp>Curvedate</stp>
        <stp>44809</stp>
        <tr r="AD385" s="7"/>
      </tp>
      <tp t="s">
        <v>#N/A Error:User does not have access</v>
        <stp/>
        <stp>##V3_BCURVESTRIPV12</stp>
        <stp>[PortfolioDaily Data.xlsx]DF Curve!R405C76</stp>
        <stp>S23</stp>
        <stp>Curvedate</stp>
        <stp>44837</stp>
        <tr r="BX405" s="7"/>
      </tp>
      <tp t="s">
        <v>#N/A Error:User does not have access</v>
        <stp/>
        <stp>##V3_BCURVESTRIPV12</stp>
        <stp>[PortfolioDaily Data.xlsx]DF Curve!R415C11</stp>
        <stp>S23</stp>
        <stp>Curvedate</stp>
        <stp>44851</stp>
        <tr r="K415" s="7"/>
      </tp>
      <tp t="s">
        <v>#N/A Error:User does not have access</v>
        <stp/>
        <stp>##V3_BCURVESTRIPV12</stp>
        <stp>[PortfolioDaily Data.xlsx]DF Curve!R425C26</stp>
        <stp>S23</stp>
        <stp>Curvedate</stp>
        <stp>44865</stp>
        <tr r="Z425" s="7"/>
      </tp>
      <tp t="s">
        <v>#N/A Error:User does not have access</v>
        <stp/>
        <stp>##V3_BCURVESTRIPV12</stp>
        <stp>[PortfolioDaily Data.xlsx]DF Curve!R418C14</stp>
        <stp>S23</stp>
        <stp>Curvedate</stp>
        <stp>44854</stp>
        <tr r="N418" s="7"/>
      </tp>
      <tp t="s">
        <v>#N/A Error:User does not have access</v>
        <stp/>
        <stp>##V3_BCURVESTRIPV12</stp>
        <stp>[PortfolioDaily Data.xlsx]DF Curve!R419C15</stp>
        <stp>S23</stp>
        <stp>Curvedate</stp>
        <stp>44855</stp>
        <tr r="O419" s="7"/>
      </tp>
      <tp t="s">
        <v>#N/A Error:User does not have access</v>
        <stp/>
        <stp>##V3_BCURVESTRIPV12</stp>
        <stp>[PortfolioDaily Data.xlsx]DF Curve!R392C21</stp>
        <stp>S23</stp>
        <stp>Curvedate</stp>
        <stp>44818</stp>
        <tr r="U392" s="7"/>
      </tp>
      <tp t="s">
        <v>#N/A Error:User does not have access</v>
        <stp/>
        <stp>##V3_BCURVESTRIPV12</stp>
        <stp>[PortfolioDaily Data.xlsx]DF Curve!R402C72</stp>
        <stp>S23</stp>
        <stp>Curvedate</stp>
        <stp>44832</stp>
        <tr r="BT402" s="7"/>
      </tp>
      <tp t="s">
        <v>#N/A Error:User does not have access</v>
        <stp/>
        <stp>##V3_BCURVESTRIPV12</stp>
        <stp>[PortfolioDaily Data.xlsx]DF Curve!R422C22</stp>
        <stp>S23</stp>
        <stp>Curvedate</stp>
        <stp>44860</stp>
        <tr r="V422" s="7"/>
      </tp>
      <tp t="s">
        <v>#N/A Error:User does not have access</v>
        <stp/>
        <stp>##V3_BCURVESTRIPV12</stp>
        <stp>[PortfolioDaily Data.xlsx]DF Curve!R432C37</stp>
        <stp>S23</stp>
        <stp>Curvedate</stp>
        <stp>44874</stp>
        <tr r="AK432" s="7"/>
      </tp>
      <tp t="s">
        <v>#N/A Error:User does not have access</v>
        <stp/>
        <stp>##V3_BCURVESTRIPV12</stp>
        <stp>[PortfolioDaily Data.xlsx]DF Curve!R393C20</stp>
        <stp>S23</stp>
        <stp>Curvedate</stp>
        <stp>44819</stp>
        <tr r="T393" s="7"/>
      </tp>
      <tp t="s">
        <v>#N/A Error:User does not have access</v>
        <stp/>
        <stp>##V3_BCURVESTRIPV12</stp>
        <stp>[PortfolioDaily Data.xlsx]DF Curve!R403C73</stp>
        <stp>S23</stp>
        <stp>Curvedate</stp>
        <stp>44833</stp>
        <tr r="BU403" s="7"/>
      </tp>
      <tp t="s">
        <v>#N/A Error:User does not have access</v>
        <stp/>
        <stp>##V3_BCURVESTRIPV12</stp>
        <stp>[PortfolioDaily Data.xlsx]DF Curve!R423C23</stp>
        <stp>S23</stp>
        <stp>Curvedate</stp>
        <stp>44861</stp>
        <tr r="W423" s="7"/>
      </tp>
      <tp t="s">
        <v>#N/A Error:User does not have access</v>
        <stp/>
        <stp>##V3_BCURVESTRIPV12</stp>
        <stp>[PortfolioDaily Data.xlsx]DF Curve!R433C36</stp>
        <stp>S23</stp>
        <stp>Curvedate</stp>
        <stp>44875</stp>
        <tr r="AJ433" s="7"/>
      </tp>
      <tp t="s">
        <v>#N/A Error:User does not have access</v>
        <stp/>
        <stp>##V3_BCURVESTRIPV12</stp>
        <stp>[PortfolioDaily Data.xlsx]DF Curve!R400C70</stp>
        <stp>S23</stp>
        <stp>Curvedate</stp>
        <stp>44830</stp>
        <tr r="BR400" s="7"/>
      </tp>
      <tp t="s">
        <v>#N/A Error:User does not have access</v>
        <stp/>
        <stp>##V3_BCURVESTRIPV12</stp>
        <stp>[PortfolioDaily Data.xlsx]DF Curve!R430C31</stp>
        <stp>S23</stp>
        <stp>Curvedate</stp>
        <stp>44872</stp>
        <tr r="AE430" s="7"/>
      </tp>
      <tp t="s">
        <v>#N/A Error:User does not have access</v>
        <stp/>
        <stp>##V3_BCURVESTRIPV12</stp>
        <stp>[PortfolioDaily Data.xlsx]DF Curve!R401C71</stp>
        <stp>S23</stp>
        <stp>Curvedate</stp>
        <stp>44831</stp>
        <tr r="BS401" s="7"/>
      </tp>
      <tp t="s">
        <v>#N/A Error:User does not have access</v>
        <stp/>
        <stp>##V3_BCURVESTRIPV12</stp>
        <stp>[PortfolioDaily Data.xlsx]DF Curve!R431C30</stp>
        <stp>S23</stp>
        <stp>Curvedate</stp>
        <stp>44873</stp>
        <tr r="AD431" s="7"/>
      </tp>
      <tp t="s">
        <v>#N/A Error:User does not have access</v>
        <stp/>
        <stp>##V3_BCURVESTRIPV12</stp>
        <stp>[PortfolioDaily Data.xlsx]DF Curve!R386C28</stp>
        <stp>S23</stp>
        <stp>Curvedate</stp>
        <stp>44810</stp>
        <tr r="AB386" s="7"/>
      </tp>
      <tp t="s">
        <v>#N/A Error:User does not have access</v>
        <stp/>
        <stp>##V3_BCURVESTRIPV12</stp>
        <stp>[PortfolioDaily Data.xlsx]DF Curve!R406C78</stp>
        <stp>S23</stp>
        <stp>Curvedate</stp>
        <stp>44838</stp>
        <tr r="BZ406" s="7"/>
      </tp>
      <tp t="s">
        <v>#N/A Error:User does not have access</v>
        <stp/>
        <stp>##V3_BCURVESTRIPV12</stp>
        <stp>[PortfolioDaily Data.xlsx]DF Curve!R416C13</stp>
        <stp>S23</stp>
        <stp>Curvedate</stp>
        <stp>44852</stp>
        <tr r="M416" s="7"/>
      </tp>
      <tp t="s">
        <v>#N/A Error:User does not have access</v>
        <stp/>
        <stp>##V3_BCURVESTRIPV12</stp>
        <stp>[PortfolioDaily Data.xlsx]DF Curve!R426C24</stp>
        <stp>S23</stp>
        <stp>Curvedate</stp>
        <stp>44866</stp>
        <tr r="X426" s="7"/>
      </tp>
      <tp t="s">
        <v>#N/A Error:User does not have access</v>
        <stp/>
        <stp>##V3_BCURVESTRIPV12</stp>
        <stp>[PortfolioDaily Data.xlsx]DF Curve!R387C29</stp>
        <stp>S23</stp>
        <stp>Curvedate</stp>
        <stp>44811</stp>
        <tr r="AC387" s="7"/>
      </tp>
      <tp t="s">
        <v>#N/A Error:User does not have access</v>
        <stp/>
        <stp>##V3_BCURVESTRIPV12</stp>
        <stp>[PortfolioDaily Data.xlsx]DF Curve!R407C79</stp>
        <stp>S23</stp>
        <stp>Curvedate</stp>
        <stp>44839</stp>
        <tr r="CA407" s="7"/>
      </tp>
      <tp t="s">
        <v>#N/A Error:User does not have access</v>
        <stp/>
        <stp>##V3_BCURVESTRIPV12</stp>
        <stp>[PortfolioDaily Data.xlsx]DF Curve!R417C12</stp>
        <stp>S23</stp>
        <stp>Curvedate</stp>
        <stp>44853</stp>
        <tr r="L417" s="7"/>
      </tp>
      <tp t="s">
        <v>#N/A Error:User does not have access</v>
        <stp/>
        <stp>##V3_BCURVESTRIPV12</stp>
        <stp>[PortfolioDaily Data.xlsx]DF Curve!R427C25</stp>
        <stp>S23</stp>
        <stp>Curvedate</stp>
        <stp>44867</stp>
        <tr r="Y427" s="7"/>
      </tp>
      <tp t="s">
        <v>#N/A Error:User does not have access</v>
        <stp/>
        <stp>##V3_BCURVESTRIPV12</stp>
        <stp>[PortfolioDaily Data.xlsx]DF Curve!R394C19</stp>
        <stp>S23</stp>
        <stp>Curvedate</stp>
        <stp>44820</stp>
        <tr r="S394" s="7"/>
      </tp>
      <tp t="s">
        <v>#N/A Error:User does not have access</v>
        <stp/>
        <stp>##V3_BCURVESTRIPV12</stp>
        <stp>[PortfolioDaily Data.xlsx]DF Curve!R404C74</stp>
        <stp>S23</stp>
        <stp>Curvedate</stp>
        <stp>44834</stp>
        <tr r="BV404" s="7"/>
      </tp>
      <tp t="s">
        <v>#N/A Error:User does not have access</v>
        <stp/>
        <stp>##V3_BCURVESTRIPV12</stp>
        <stp>[PortfolioDaily Data.xlsx]DF Curve!R424C20</stp>
        <stp>S23</stp>
        <stp>Curvedate</stp>
        <stp>44862</stp>
        <tr r="T424" s="7"/>
      </tp>
      <tp t="s">
        <v>#N/A Error:User does not have access</v>
        <stp/>
        <stp>##V3_BCURVESTRIPV12</stp>
        <stp>[PortfolioDaily Data.xlsx]DF Curve!R434C35</stp>
        <stp>S23</stp>
        <stp>Curvedate</stp>
        <stp>44876</stp>
        <tr r="AI434" s="7"/>
      </tp>
      <tp t="s">
        <v>#N/A Error:User does not have access</v>
        <stp/>
        <stp>##V3_BCURVESTRIPV12</stp>
        <stp>[PortfolioDaily Data.xlsx]DF Curve!R385C31</stp>
        <stp>S23</stp>
        <stp>Curvedate</stp>
        <stp>44809</stp>
        <tr r="AE385" s="7"/>
      </tp>
      <tp t="s">
        <v>#N/A Error:User does not have access</v>
        <stp/>
        <stp>##V3_BCURVESTRIPV12</stp>
        <stp>[PortfolioDaily Data.xlsx]DF Curve!R405C77</stp>
        <stp>S23</stp>
        <stp>Curvedate</stp>
        <stp>44837</stp>
        <tr r="BY405" s="7"/>
      </tp>
      <tp t="s">
        <v>#N/A Error:User does not have access</v>
        <stp/>
        <stp>##V3_BCURVESTRIPV12</stp>
        <stp>[PortfolioDaily Data.xlsx]DF Curve!R415C10</stp>
        <stp>S23</stp>
        <stp>Curvedate</stp>
        <stp>44851</stp>
        <tr r="J415" s="7"/>
      </tp>
      <tp t="s">
        <v>#N/A Error:User does not have access</v>
        <stp/>
        <stp>##V3_BCURVESTRIPV12</stp>
        <stp>[PortfolioDaily Data.xlsx]DF Curve!R425C27</stp>
        <stp>S23</stp>
        <stp>Curvedate</stp>
        <stp>44865</stp>
        <tr r="AA425" s="7"/>
      </tp>
      <tp t="s">
        <v>#N/A Error:User does not have access</v>
        <stp/>
        <stp>##V3_BCURVESTRIPV12</stp>
        <stp>[PortfolioDaily Data.xlsx]DF Curve!R418C15</stp>
        <stp>S23</stp>
        <stp>Curvedate</stp>
        <stp>44854</stp>
        <tr r="O418" s="7"/>
      </tp>
      <tp t="s">
        <v>#N/A Error:User does not have access</v>
        <stp/>
        <stp>##V3_BCURVESTRIPV12</stp>
        <stp>[PortfolioDaily Data.xlsx]DF Curve!R419C14</stp>
        <stp>S23</stp>
        <stp>Curvedate</stp>
        <stp>44855</stp>
        <tr r="N419" s="7"/>
      </tp>
      <tp t="s">
        <v>#N/A Error:User does not have access</v>
        <stp/>
        <stp>##V3_BCURVESTRIPV12</stp>
        <stp>[PortfolioDaily Data.xlsx]DF Curve!R392C26</stp>
        <stp>S23</stp>
        <stp>Curvedate</stp>
        <stp>44818</stp>
        <tr r="Z392" s="7"/>
      </tp>
      <tp t="s">
        <v>#N/A Error:User does not have access</v>
        <stp/>
        <stp>##V3_BCURVESTRIPV12</stp>
        <stp>[PortfolioDaily Data.xlsx]DF Curve!R402C75</stp>
        <stp>S23</stp>
        <stp>Curvedate</stp>
        <stp>44832</stp>
        <tr r="BW402" s="7"/>
      </tp>
      <tp t="s">
        <v>#N/A Error:User does not have access</v>
        <stp/>
        <stp>##V3_BCURVESTRIPV12</stp>
        <stp>[PortfolioDaily Data.xlsx]DF Curve!R422C25</stp>
        <stp>S23</stp>
        <stp>Curvedate</stp>
        <stp>44860</stp>
        <tr r="Y422" s="7"/>
      </tp>
      <tp t="s">
        <v>#N/A Error:User does not have access</v>
        <stp/>
        <stp>##V3_BCURVESTRIPV12</stp>
        <stp>[PortfolioDaily Data.xlsx]DF Curve!R432C30</stp>
        <stp>S23</stp>
        <stp>Curvedate</stp>
        <stp>44874</stp>
        <tr r="AD432" s="7"/>
      </tp>
      <tp t="s">
        <v>#N/A Error:User does not have access</v>
        <stp/>
        <stp>##V3_BCURVESTRIPV12</stp>
        <stp>[PortfolioDaily Data.xlsx]DF Curve!R393C27</stp>
        <stp>S23</stp>
        <stp>Curvedate</stp>
        <stp>44819</stp>
        <tr r="AA393" s="7"/>
      </tp>
      <tp t="s">
        <v>#N/A Error:User does not have access</v>
        <stp/>
        <stp>##V3_BCURVESTRIPV12</stp>
        <stp>[PortfolioDaily Data.xlsx]DF Curve!R403C74</stp>
        <stp>S23</stp>
        <stp>Curvedate</stp>
        <stp>44833</stp>
        <tr r="BV403" s="7"/>
      </tp>
      <tp t="s">
        <v>#N/A Error:User does not have access</v>
        <stp/>
        <stp>##V3_BCURVESTRIPV12</stp>
        <stp>[PortfolioDaily Data.xlsx]DF Curve!R423C24</stp>
        <stp>S23</stp>
        <stp>Curvedate</stp>
        <stp>44861</stp>
        <tr r="X423" s="7"/>
      </tp>
      <tp t="s">
        <v>#N/A Error:User does not have access</v>
        <stp/>
        <stp>##V3_BCURVESTRIPV12</stp>
        <stp>[PortfolioDaily Data.xlsx]DF Curve!R433C31</stp>
        <stp>S23</stp>
        <stp>Curvedate</stp>
        <stp>44875</stp>
        <tr r="AE433" s="7"/>
      </tp>
      <tp t="s">
        <v>#N/A Error:User does not have access</v>
        <stp/>
        <stp>##V3_BCURVESTRIPV12</stp>
        <stp>[PortfolioDaily Data.xlsx]DF Curve!R390C28</stp>
        <stp>S23</stp>
        <stp>Curvedate</stp>
        <stp>44816</stp>
        <tr r="AB390" s="7"/>
      </tp>
      <tp t="s">
        <v>#N/A Error:User does not have access</v>
        <stp/>
        <stp>##V3_BCURVESTRIPV12</stp>
        <stp>[PortfolioDaily Data.xlsx]DF Curve!R400C77</stp>
        <stp>S23</stp>
        <stp>Curvedate</stp>
        <stp>44830</stp>
        <tr r="BY400" s="7"/>
      </tp>
      <tp t="s">
        <v>#N/A Error:User does not have access</v>
        <stp/>
        <stp>##V3_BCURVESTRIPV12</stp>
        <stp>[PortfolioDaily Data.xlsx]DF Curve!R430C36</stp>
        <stp>S23</stp>
        <stp>Curvedate</stp>
        <stp>44872</stp>
        <tr r="AJ430" s="7"/>
      </tp>
      <tp t="s">
        <v>#N/A Error:User does not have access</v>
        <stp/>
        <stp>##V3_BCURVESTRIPV12</stp>
        <stp>[PortfolioDaily Data.xlsx]DF Curve!R391C29</stp>
        <stp>S23</stp>
        <stp>Curvedate</stp>
        <stp>44817</stp>
        <tr r="AC391" s="7"/>
      </tp>
      <tp t="s">
        <v>#N/A Error:User does not have access</v>
        <stp/>
        <stp>##V3_BCURVESTRIPV12</stp>
        <stp>[PortfolioDaily Data.xlsx]DF Curve!R401C76</stp>
        <stp>S23</stp>
        <stp>Curvedate</stp>
        <stp>44831</stp>
        <tr r="BX401" s="7"/>
      </tp>
      <tp t="s">
        <v>#N/A Error:User does not have access</v>
        <stp/>
        <stp>##V3_BCURVESTRIPV12</stp>
        <stp>[PortfolioDaily Data.xlsx]DF Curve!R431C37</stp>
        <stp>S23</stp>
        <stp>Curvedate</stp>
        <stp>44873</stp>
        <tr r="AK431" s="7"/>
      </tp>
      <tp t="s">
        <v>#N/A Error:User does not have access</v>
        <stp/>
        <stp>##V3_BCURVESTRIPV12</stp>
        <stp>[PortfolioDaily Data.xlsx]DF Curve!R416C14</stp>
        <stp>S23</stp>
        <stp>Curvedate</stp>
        <stp>44852</stp>
        <tr r="N416" s="7"/>
      </tp>
      <tp t="s">
        <v>#N/A Error:User does not have access</v>
        <stp/>
        <stp>##V3_BCURVESTRIPV12</stp>
        <stp>[PortfolioDaily Data.xlsx]DF Curve!R426C23</stp>
        <stp>S23</stp>
        <stp>Curvedate</stp>
        <stp>44866</stp>
        <tr r="W426" s="7"/>
      </tp>
      <tp t="s">
        <v>#N/A Error:User does not have access</v>
        <stp/>
        <stp>##V3_BCURVESTRIPV12</stp>
        <stp>[PortfolioDaily Data.xlsx]DF Curve!R417C15</stp>
        <stp>S23</stp>
        <stp>Curvedate</stp>
        <stp>44853</stp>
        <tr r="O417" s="7"/>
      </tp>
      <tp t="s">
        <v>#N/A Error:User does not have access</v>
        <stp/>
        <stp>##V3_BCURVESTRIPV12</stp>
        <stp>[PortfolioDaily Data.xlsx]DF Curve!R427C22</stp>
        <stp>S23</stp>
        <stp>Curvedate</stp>
        <stp>44867</stp>
        <tr r="V427" s="7"/>
      </tp>
      <tp t="s">
        <v>#N/A Error:User does not have access</v>
        <stp/>
        <stp>##V3_BCURVESTRIPV12</stp>
        <stp>[PortfolioDaily Data.xlsx]DF Curve!R384C39</stp>
        <stp>S23</stp>
        <stp>Curvedate</stp>
        <stp>44806</stp>
        <tr r="AM384" s="7"/>
      </tp>
      <tp t="s">
        <v>#N/A Error:User does not have access</v>
        <stp/>
        <stp>##V3_BCURVESTRIPV12</stp>
        <stp>[PortfolioDaily Data.xlsx]DF Curve!R404C73</stp>
        <stp>S23</stp>
        <stp>Curvedate</stp>
        <stp>44834</stp>
        <tr r="BU404" s="7"/>
      </tp>
      <tp t="s">
        <v>#N/A Error:User does not have access</v>
        <stp/>
        <stp>##V3_BCURVESTRIPV12</stp>
        <stp>[PortfolioDaily Data.xlsx]DF Curve!R424C27</stp>
        <stp>S23</stp>
        <stp>Curvedate</stp>
        <stp>44862</stp>
        <tr r="AA424" s="7"/>
      </tp>
      <tp t="s">
        <v>#N/A Error:User does not have access</v>
        <stp/>
        <stp>##V3_BCURVESTRIPV12</stp>
        <stp>[PortfolioDaily Data.xlsx]DF Curve!R434C32</stp>
        <stp>S23</stp>
        <stp>Curvedate</stp>
        <stp>44876</stp>
        <tr r="AF434" s="7"/>
      </tp>
      <tp t="s">
        <v>#N/A Error:User does not have access</v>
        <stp/>
        <stp>##V3_BCURVESTRIPV12</stp>
        <stp>[PortfolioDaily Data.xlsx]DF Curve!R385C36</stp>
        <stp>S23</stp>
        <stp>Curvedate</stp>
        <stp>44809</stp>
        <tr r="AJ385" s="7"/>
      </tp>
      <tp t="s">
        <v>#N/A Error:User does not have access</v>
        <stp/>
        <stp>##V3_BCURVESTRIPV12</stp>
        <stp>[PortfolioDaily Data.xlsx]DF Curve!R405C70</stp>
        <stp>S23</stp>
        <stp>Curvedate</stp>
        <stp>44837</stp>
        <tr r="BR405" s="7"/>
      </tp>
      <tp t="s">
        <v>#N/A Error:User does not have access</v>
        <stp/>
        <stp>##V3_BCURVESTRIPV12</stp>
        <stp>[PortfolioDaily Data.xlsx]DF Curve!R415C17</stp>
        <stp>S23</stp>
        <stp>Curvedate</stp>
        <stp>44851</stp>
        <tr r="Q415" s="7"/>
      </tp>
      <tp t="s">
        <v>#N/A Error:User does not have access</v>
        <stp/>
        <stp>##V3_BCURVESTRIPV12</stp>
        <stp>[PortfolioDaily Data.xlsx]DF Curve!R425C20</stp>
        <stp>S23</stp>
        <stp>Curvedate</stp>
        <stp>44865</stp>
        <tr r="T425" s="7"/>
      </tp>
      <tp t="s">
        <v>#N/A Error:User does not have access</v>
        <stp/>
        <stp>##V3_BCURVESTRIPV12</stp>
        <stp>[PortfolioDaily Data.xlsx]DF Curve!R398C18</stp>
        <stp>S23</stp>
        <stp>Curvedate</stp>
        <stp>44826</stp>
        <tr r="R398" s="7"/>
      </tp>
      <tp t="s">
        <v>#N/A Error:User does not have access</v>
        <stp/>
        <stp>##V3_BCURVESTRIPV12</stp>
        <stp>[PortfolioDaily Data.xlsx]DF Curve!R418C12</stp>
        <stp>S23</stp>
        <stp>Curvedate</stp>
        <stp>44854</stp>
        <tr r="L418" s="7"/>
      </tp>
      <tp t="s">
        <v>#N/A Error:User does not have access</v>
        <stp/>
        <stp>##V3_BCURVESTRIPV12</stp>
        <stp>[PortfolioDaily Data.xlsx]DF Curve!R399C19</stp>
        <stp>S23</stp>
        <stp>Curvedate</stp>
        <stp>44827</stp>
        <tr r="S399" s="7"/>
      </tp>
      <tp t="s">
        <v>#N/A Error:User does not have access</v>
        <stp/>
        <stp>##V3_BCURVESTRIPV12</stp>
        <stp>[PortfolioDaily Data.xlsx]DF Curve!R419C13</stp>
        <stp>S23</stp>
        <stp>Curvedate</stp>
        <stp>44855</stp>
        <tr r="M419" s="7"/>
      </tp>
      <tp t="s">
        <v>#N/A Error:User does not have access</v>
        <stp/>
        <stp>##V3_BCURVESTRIPV12</stp>
        <stp>[PortfolioDaily Data.xlsx]DF Curve!R392C27</stp>
        <stp>S23</stp>
        <stp>Curvedate</stp>
        <stp>44818</stp>
        <tr r="AA392" s="7"/>
      </tp>
      <tp t="s">
        <v>#N/A Error:User does not have access</v>
        <stp/>
        <stp>##V3_BCURVESTRIPV12</stp>
        <stp>[PortfolioDaily Data.xlsx]DF Curve!R402C74</stp>
        <stp>S23</stp>
        <stp>Curvedate</stp>
        <stp>44832</stp>
        <tr r="BV402" s="7"/>
      </tp>
      <tp t="s">
        <v>#N/A Error:User does not have access</v>
        <stp/>
        <stp>##V3_BCURVESTRIPV12</stp>
        <stp>[PortfolioDaily Data.xlsx]DF Curve!R422C24</stp>
        <stp>S23</stp>
        <stp>Curvedate</stp>
        <stp>44860</stp>
        <tr r="X422" s="7"/>
      </tp>
      <tp t="s">
        <v>#N/A Error:User does not have access</v>
        <stp/>
        <stp>##V3_BCURVESTRIPV12</stp>
        <stp>[PortfolioDaily Data.xlsx]DF Curve!R432C31</stp>
        <stp>S23</stp>
        <stp>Curvedate</stp>
        <stp>44874</stp>
        <tr r="AE432" s="7"/>
      </tp>
      <tp t="s">
        <v>#N/A Error:User does not have access</v>
        <stp/>
        <stp>##V3_BCURVESTRIPV12</stp>
        <stp>[PortfolioDaily Data.xlsx]DF Curve!R393C26</stp>
        <stp>S23</stp>
        <stp>Curvedate</stp>
        <stp>44819</stp>
        <tr r="Z393" s="7"/>
      </tp>
      <tp t="s">
        <v>#N/A Error:User does not have access</v>
        <stp/>
        <stp>##V3_BCURVESTRIPV12</stp>
        <stp>[PortfolioDaily Data.xlsx]DF Curve!R403C75</stp>
        <stp>S23</stp>
        <stp>Curvedate</stp>
        <stp>44833</stp>
        <tr r="BW403" s="7"/>
      </tp>
      <tp t="s">
        <v>#N/A Error:User does not have access</v>
        <stp/>
        <stp>##V3_BCURVESTRIPV12</stp>
        <stp>[PortfolioDaily Data.xlsx]DF Curve!R423C25</stp>
        <stp>S23</stp>
        <stp>Curvedate</stp>
        <stp>44861</stp>
        <tr r="Y423" s="7"/>
      </tp>
      <tp t="s">
        <v>#N/A Error:User does not have access</v>
        <stp/>
        <stp>##V3_BCURVESTRIPV12</stp>
        <stp>[PortfolioDaily Data.xlsx]DF Curve!R433C30</stp>
        <stp>S23</stp>
        <stp>Curvedate</stp>
        <stp>44875</stp>
        <tr r="AD433" s="7"/>
      </tp>
      <tp t="s">
        <v>#N/A Error:User does not have access</v>
        <stp/>
        <stp>##V3_BCURVESTRIPV12</stp>
        <stp>[PortfolioDaily Data.xlsx]DF Curve!R390C29</stp>
        <stp>S23</stp>
        <stp>Curvedate</stp>
        <stp>44816</stp>
        <tr r="AC390" s="7"/>
      </tp>
      <tp t="s">
        <v>#N/A Error:User does not have access</v>
        <stp/>
        <stp>##V3_BCURVESTRIPV12</stp>
        <stp>[PortfolioDaily Data.xlsx]DF Curve!R400C76</stp>
        <stp>S23</stp>
        <stp>Curvedate</stp>
        <stp>44830</stp>
        <tr r="BX400" s="7"/>
      </tp>
      <tp t="s">
        <v>#N/A Error:User does not have access</v>
        <stp/>
        <stp>##V3_BCURVESTRIPV12</stp>
        <stp>[PortfolioDaily Data.xlsx]DF Curve!R430C37</stp>
        <stp>S23</stp>
        <stp>Curvedate</stp>
        <stp>44872</stp>
        <tr r="AK430" s="7"/>
      </tp>
      <tp t="s">
        <v>#N/A Error:User does not have access</v>
        <stp/>
        <stp>##V3_BCURVESTRIPV12</stp>
        <stp>[PortfolioDaily Data.xlsx]DF Curve!R391C28</stp>
        <stp>S23</stp>
        <stp>Curvedate</stp>
        <stp>44817</stp>
        <tr r="AB391" s="7"/>
      </tp>
      <tp t="s">
        <v>#N/A Error:User does not have access</v>
        <stp/>
        <stp>##V3_BCURVESTRIPV12</stp>
        <stp>[PortfolioDaily Data.xlsx]DF Curve!R401C77</stp>
        <stp>S23</stp>
        <stp>Curvedate</stp>
        <stp>44831</stp>
        <tr r="BY401" s="7"/>
      </tp>
      <tp t="s">
        <v>#N/A Error:User does not have access</v>
        <stp/>
        <stp>##V3_BCURVESTRIPV12</stp>
        <stp>[PortfolioDaily Data.xlsx]DF Curve!R431C36</stp>
        <stp>S23</stp>
        <stp>Curvedate</stp>
        <stp>44873</stp>
        <tr r="AJ431" s="7"/>
      </tp>
      <tp t="s">
        <v>#N/A Error:User does not have access</v>
        <stp/>
        <stp>##V3_BCURVESTRIPV12</stp>
        <stp>[PortfolioDaily Data.xlsx]DF Curve!R416C15</stp>
        <stp>S23</stp>
        <stp>Curvedate</stp>
        <stp>44852</stp>
        <tr r="O416" s="7"/>
      </tp>
      <tp t="s">
        <v>#N/A Error:User does not have access</v>
        <stp/>
        <stp>##V3_BCURVESTRIPV12</stp>
        <stp>[PortfolioDaily Data.xlsx]DF Curve!R426C22</stp>
        <stp>S23</stp>
        <stp>Curvedate</stp>
        <stp>44866</stp>
        <tr r="V426" s="7"/>
      </tp>
      <tp t="s">
        <v>#N/A Error:User does not have access</v>
        <stp/>
        <stp>##V3_BCURVESTRIPV12</stp>
        <stp>[PortfolioDaily Data.xlsx]DF Curve!R417C14</stp>
        <stp>S23</stp>
        <stp>Curvedate</stp>
        <stp>44853</stp>
        <tr r="N417" s="7"/>
      </tp>
      <tp t="s">
        <v>#N/A Error:User does not have access</v>
        <stp/>
        <stp>##V3_BCURVESTRIPV12</stp>
        <stp>[PortfolioDaily Data.xlsx]DF Curve!R427C23</stp>
        <stp>S23</stp>
        <stp>Curvedate</stp>
        <stp>44867</stp>
        <tr r="W427" s="7"/>
      </tp>
      <tp t="s">
        <v>#N/A Error:User does not have access</v>
        <stp/>
        <stp>##V3_BCURVESTRIPV12</stp>
        <stp>[PortfolioDaily Data.xlsx]DF Curve!R384C38</stp>
        <stp>S23</stp>
        <stp>Curvedate</stp>
        <stp>44806</stp>
        <tr r="AL384" s="7"/>
      </tp>
      <tp t="s">
        <v>#N/A Error:User does not have access</v>
        <stp/>
        <stp>##V3_BCURVESTRIPV12</stp>
        <stp>[PortfolioDaily Data.xlsx]DF Curve!R404C72</stp>
        <stp>S23</stp>
        <stp>Curvedate</stp>
        <stp>44834</stp>
        <tr r="BT404" s="7"/>
      </tp>
      <tp t="s">
        <v>#N/A Error:User does not have access</v>
        <stp/>
        <stp>##V3_BCURVESTRIPV12</stp>
        <stp>[PortfolioDaily Data.xlsx]DF Curve!R424C26</stp>
        <stp>S23</stp>
        <stp>Curvedate</stp>
        <stp>44862</stp>
        <tr r="Z424" s="7"/>
      </tp>
      <tp t="s">
        <v>#N/A Error:User does not have access</v>
        <stp/>
        <stp>##V3_BCURVESTRIPV12</stp>
        <stp>[PortfolioDaily Data.xlsx]DF Curve!R434C33</stp>
        <stp>S23</stp>
        <stp>Curvedate</stp>
        <stp>44876</stp>
        <tr r="AG434" s="7"/>
      </tp>
      <tp t="s">
        <v>#N/A Error:User does not have access</v>
        <stp/>
        <stp>##V3_BCURVESTRIPV12</stp>
        <stp>[PortfolioDaily Data.xlsx]DF Curve!R385C37</stp>
        <stp>S23</stp>
        <stp>Curvedate</stp>
        <stp>44809</stp>
        <tr r="AK385" s="7"/>
      </tp>
      <tp t="s">
        <v>#N/A Error:User does not have access</v>
        <stp/>
        <stp>##V3_BCURVESTRIPV12</stp>
        <stp>[PortfolioDaily Data.xlsx]DF Curve!R405C71</stp>
        <stp>S23</stp>
        <stp>Curvedate</stp>
        <stp>44837</stp>
        <tr r="BS405" s="7"/>
      </tp>
      <tp t="s">
        <v>#N/A Error:User does not have access</v>
        <stp/>
        <stp>##V3_BCURVESTRIPV12</stp>
        <stp>[PortfolioDaily Data.xlsx]DF Curve!R415C16</stp>
        <stp>S23</stp>
        <stp>Curvedate</stp>
        <stp>44851</stp>
        <tr r="P415" s="7"/>
      </tp>
      <tp t="s">
        <v>#N/A Error:User does not have access</v>
        <stp/>
        <stp>##V3_BCURVESTRIPV12</stp>
        <stp>[PortfolioDaily Data.xlsx]DF Curve!R425C21</stp>
        <stp>S23</stp>
        <stp>Curvedate</stp>
        <stp>44865</stp>
        <tr r="U425" s="7"/>
      </tp>
      <tp t="s">
        <v>#N/A Error:User does not have access</v>
        <stp/>
        <stp>##V3_BCURVESTRIPV12</stp>
        <stp>[PortfolioDaily Data.xlsx]DF Curve!R398C19</stp>
        <stp>S23</stp>
        <stp>Curvedate</stp>
        <stp>44826</stp>
        <tr r="S398" s="7"/>
      </tp>
      <tp t="s">
        <v>#N/A Error:User does not have access</v>
        <stp/>
        <stp>##V3_BCURVESTRIPV12</stp>
        <stp>[PortfolioDaily Data.xlsx]DF Curve!R418C13</stp>
        <stp>S23</stp>
        <stp>Curvedate</stp>
        <stp>44854</stp>
        <tr r="M418" s="7"/>
      </tp>
      <tp t="s">
        <v>#N/A Error:User does not have access</v>
        <stp/>
        <stp>##V3_BCURVESTRIPV12</stp>
        <stp>[PortfolioDaily Data.xlsx]DF Curve!R399C18</stp>
        <stp>S23</stp>
        <stp>Curvedate</stp>
        <stp>44827</stp>
        <tr r="R399" s="7"/>
      </tp>
      <tp t="s">
        <v>#N/A Error:User does not have access</v>
        <stp/>
        <stp>##V3_BCURVESTRIPV12</stp>
        <stp>[PortfolioDaily Data.xlsx]DF Curve!R419C12</stp>
        <stp>S23</stp>
        <stp>Curvedate</stp>
        <stp>44855</stp>
        <tr r="L419" s="7"/>
      </tp>
      <tp t="s">
        <v>#N/A Error:User does not have access</v>
        <stp/>
        <stp>##V3_BCURVESTRIPV12</stp>
        <stp>[PortfolioDaily Data.xlsx]DF Curve!R382C39</stp>
        <stp>S23</stp>
        <stp>Curvedate</stp>
        <stp>44804</stp>
        <tr r="AM382" s="7"/>
      </tp>
      <tp t="s">
        <v>#N/A Error:User does not have access</v>
        <stp/>
        <stp>##V3_BCURVESTRIPV12</stp>
        <stp>[PortfolioDaily Data.xlsx]DF Curve!R392C24</stp>
        <stp>S23</stp>
        <stp>Curvedate</stp>
        <stp>44818</stp>
        <tr r="X392" s="7"/>
      </tp>
      <tp t="s">
        <v>#N/A Error:User does not have access</v>
        <stp/>
        <stp>##V3_BCURVESTRIPV12</stp>
        <stp>[PortfolioDaily Data.xlsx]DF Curve!R402C77</stp>
        <stp>S23</stp>
        <stp>Curvedate</stp>
        <stp>44832</stp>
        <tr r="BY402" s="7"/>
      </tp>
      <tp t="s">
        <v>#N/A Error:User does not have access</v>
        <stp/>
        <stp>##V3_BCURVESTRIPV12</stp>
        <stp>[PortfolioDaily Data.xlsx]DF Curve!R422C27</stp>
        <stp>S23</stp>
        <stp>Curvedate</stp>
        <stp>44860</stp>
        <tr r="AA422" s="7"/>
      </tp>
      <tp t="s">
        <v>#N/A Error:User does not have access</v>
        <stp/>
        <stp>##V3_BCURVESTRIPV12</stp>
        <stp>[PortfolioDaily Data.xlsx]DF Curve!R432C32</stp>
        <stp>S23</stp>
        <stp>Curvedate</stp>
        <stp>44874</stp>
        <tr r="AF432" s="7"/>
      </tp>
      <tp t="s">
        <v>#N/A Error:User does not have access</v>
        <stp/>
        <stp>##V3_BCURVESTRIPV12</stp>
        <stp>[PortfolioDaily Data.xlsx]DF Curve!R383C38</stp>
        <stp>S23</stp>
        <stp>Curvedate</stp>
        <stp>44805</stp>
        <tr r="AL383" s="7"/>
      </tp>
      <tp t="s">
        <v>#N/A Error:User does not have access</v>
        <stp/>
        <stp>##V3_BCURVESTRIPV12</stp>
        <stp>[PortfolioDaily Data.xlsx]DF Curve!R393C25</stp>
        <stp>S23</stp>
        <stp>Curvedate</stp>
        <stp>44819</stp>
        <tr r="Y393" s="7"/>
      </tp>
      <tp t="s">
        <v>#N/A Error:User does not have access</v>
        <stp/>
        <stp>##V3_BCURVESTRIPV12</stp>
        <stp>[PortfolioDaily Data.xlsx]DF Curve!R403C76</stp>
        <stp>S23</stp>
        <stp>Curvedate</stp>
        <stp>44833</stp>
        <tr r="BX403" s="7"/>
      </tp>
      <tp t="s">
        <v>#N/A Error:User does not have access</v>
        <stp/>
        <stp>##V3_BCURVESTRIPV12</stp>
        <stp>[PortfolioDaily Data.xlsx]DF Curve!R423C26</stp>
        <stp>S23</stp>
        <stp>Curvedate</stp>
        <stp>44861</stp>
        <tr r="Z423" s="7"/>
      </tp>
      <tp t="s">
        <v>#N/A Error:User does not have access</v>
        <stp/>
        <stp>##V3_BCURVESTRIPV12</stp>
        <stp>[PortfolioDaily Data.xlsx]DF Curve!R433C33</stp>
        <stp>S23</stp>
        <stp>Curvedate</stp>
        <stp>44875</stp>
        <tr r="AG433" s="7"/>
      </tp>
      <tp t="s">
        <v>#N/A Error:User does not have access</v>
        <stp/>
        <stp>##V3_BCURVESTRIPV12</stp>
        <stp>[PortfolioDaily Data.xlsx]DF Curve!R400C75</stp>
        <stp>S23</stp>
        <stp>Curvedate</stp>
        <stp>44830</stp>
        <tr r="BW400" s="7"/>
      </tp>
      <tp t="s">
        <v>#N/A Error:User does not have access</v>
        <stp/>
        <stp>##V3_BCURVESTRIPV12</stp>
        <stp>[PortfolioDaily Data.xlsx]DF Curve!R430C34</stp>
        <stp>S23</stp>
        <stp>Curvedate</stp>
        <stp>44872</stp>
        <tr r="AH430" s="7"/>
      </tp>
      <tp t="s">
        <v>#N/A Error:User does not have access</v>
        <stp/>
        <stp>##V3_BCURVESTRIPV12</stp>
        <stp>[PortfolioDaily Data.xlsx]DF Curve!R401C74</stp>
        <stp>S23</stp>
        <stp>Curvedate</stp>
        <stp>44831</stp>
        <tr r="BV401" s="7"/>
      </tp>
      <tp t="s">
        <v>#N/A Error:User does not have access</v>
        <stp/>
        <stp>##V3_BCURVESTRIPV12</stp>
        <stp>[PortfolioDaily Data.xlsx]DF Curve!R431C35</stp>
        <stp>S23</stp>
        <stp>Curvedate</stp>
        <stp>44873</stp>
        <tr r="AI431" s="7"/>
      </tp>
      <tp t="s">
        <v>#N/A Error:User does not have access</v>
        <stp/>
        <stp>##V3_BCURVESTRIPV12</stp>
        <stp>[PortfolioDaily Data.xlsx]DF Curve!R396C18</stp>
        <stp>S23</stp>
        <stp>Curvedate</stp>
        <stp>44824</stp>
        <tr r="R396" s="7"/>
      </tp>
      <tp t="s">
        <v>#N/A Error:User does not have access</v>
        <stp/>
        <stp>##V3_BCURVESTRIPV12</stp>
        <stp>[PortfolioDaily Data.xlsx]DF Curve!R416C16</stp>
        <stp>S23</stp>
        <stp>Curvedate</stp>
        <stp>44852</stp>
        <tr r="P416" s="7"/>
      </tp>
      <tp t="s">
        <v>#N/A Error:User does not have access</v>
        <stp/>
        <stp>##V3_BCURVESTRIPV12</stp>
        <stp>[PortfolioDaily Data.xlsx]DF Curve!R426C21</stp>
        <stp>S23</stp>
        <stp>Curvedate</stp>
        <stp>44866</stp>
        <tr r="U426" s="7"/>
      </tp>
      <tp t="s">
        <v>#N/A Error:User does not have access</v>
        <stp/>
        <stp>##V3_BCURVESTRIPV12</stp>
        <stp>[PortfolioDaily Data.xlsx]DF Curve!R397C19</stp>
        <stp>S23</stp>
        <stp>Curvedate</stp>
        <stp>44825</stp>
        <tr r="S397" s="7"/>
      </tp>
      <tp t="s">
        <v>#N/A Error:User does not have access</v>
        <stp/>
        <stp>##V3_BCURVESTRIPV12</stp>
        <stp>[PortfolioDaily Data.xlsx]DF Curve!R417C17</stp>
        <stp>S23</stp>
        <stp>Curvedate</stp>
        <stp>44853</stp>
        <tr r="Q417" s="7"/>
      </tp>
      <tp t="s">
        <v>#N/A Error:User does not have access</v>
        <stp/>
        <stp>##V3_BCURVESTRIPV12</stp>
        <stp>[PortfolioDaily Data.xlsx]DF Curve!R427C20</stp>
        <stp>S23</stp>
        <stp>Curvedate</stp>
        <stp>44867</stp>
        <tr r="T427" s="7"/>
      </tp>
      <tp t="s">
        <v>#N/A Error:User does not have access</v>
        <stp/>
        <stp>##V3_BCURVESTRIPV12</stp>
        <stp>[PortfolioDaily Data.xlsx]DF Curve!R404C71</stp>
        <stp>S23</stp>
        <stp>Curvedate</stp>
        <stp>44834</stp>
        <tr r="BS404" s="7"/>
      </tp>
      <tp t="s">
        <v>#N/A Error:User does not have access</v>
        <stp/>
        <stp>##V3_BCURVESTRIPV12</stp>
        <stp>[PortfolioDaily Data.xlsx]DF Curve!R424C25</stp>
        <stp>S23</stp>
        <stp>Curvedate</stp>
        <stp>44862</stp>
        <tr r="Y424" s="7"/>
      </tp>
      <tp t="s">
        <v>#N/A Error:User does not have access</v>
        <stp/>
        <stp>##V3_BCURVESTRIPV12</stp>
        <stp>[PortfolioDaily Data.xlsx]DF Curve!R434C30</stp>
        <stp>S23</stp>
        <stp>Curvedate</stp>
        <stp>44876</stp>
        <tr r="AD434" s="7"/>
      </tp>
      <tp t="s">
        <v>#N/A Error:User does not have access</v>
        <stp/>
        <stp>##V3_BCURVESTRIPV12</stp>
        <stp>[PortfolioDaily Data.xlsx]DF Curve!R385C34</stp>
        <stp>S23</stp>
        <stp>Curvedate</stp>
        <stp>44809</stp>
        <tr r="AH385" s="7"/>
      </tp>
      <tp t="s">
        <v>#N/A Error:User does not have access</v>
        <stp/>
        <stp>##V3_BCURVESTRIPV12</stp>
        <stp>[PortfolioDaily Data.xlsx]DF Curve!R405C72</stp>
        <stp>S23</stp>
        <stp>Curvedate</stp>
        <stp>44837</stp>
        <tr r="BT405" s="7"/>
      </tp>
      <tp t="s">
        <v>#N/A Error:User does not have access</v>
        <stp/>
        <stp>##V3_BCURVESTRIPV12</stp>
        <stp>[PortfolioDaily Data.xlsx]DF Curve!R415C15</stp>
        <stp>S23</stp>
        <stp>Curvedate</stp>
        <stp>44851</stp>
        <tr r="O415" s="7"/>
      </tp>
      <tp t="s">
        <v>#N/A Error:User does not have access</v>
        <stp/>
        <stp>##V3_BCURVESTRIPV12</stp>
        <stp>[PortfolioDaily Data.xlsx]DF Curve!R425C22</stp>
        <stp>S23</stp>
        <stp>Curvedate</stp>
        <stp>44865</stp>
        <tr r="V425" s="7"/>
      </tp>
      <tp t="s">
        <v>#N/A Error:User does not have access</v>
        <stp/>
        <stp>##V3_BCURVESTRIPV12</stp>
        <stp>[PortfolioDaily Data.xlsx]DF Curve!R418C10</stp>
        <stp>S23</stp>
        <stp>Curvedate</stp>
        <stp>44854</stp>
        <tr r="J418" s="7"/>
      </tp>
      <tp t="s">
        <v>#N/A Error:User does not have access</v>
        <stp/>
        <stp>##V3_BCURVESTRIPV12</stp>
        <stp>[PortfolioDaily Data.xlsx]DF Curve!R419C11</stp>
        <stp>S23</stp>
        <stp>Curvedate</stp>
        <stp>44855</stp>
        <tr r="K419" s="7"/>
      </tp>
      <tp t="s">
        <v>#N/A Error:User does not have access</v>
        <stp/>
        <stp>##V3_BCURVESTRIPV12</stp>
        <stp>[PortfolioDaily Data.xlsx]DF Curve!R382C38</stp>
        <stp>S23</stp>
        <stp>Curvedate</stp>
        <stp>44804</stp>
        <tr r="AL382" s="7"/>
      </tp>
      <tp t="s">
        <v>#N/A Error:User does not have access</v>
        <stp/>
        <stp>##V3_BCURVESTRIPV12</stp>
        <stp>[PortfolioDaily Data.xlsx]DF Curve!R392C25</stp>
        <stp>S23</stp>
        <stp>Curvedate</stp>
        <stp>44818</stp>
        <tr r="Y392" s="7"/>
      </tp>
      <tp t="s">
        <v>#N/A Error:User does not have access</v>
        <stp/>
        <stp>##V3_BCURVESTRIPV12</stp>
        <stp>[PortfolioDaily Data.xlsx]DF Curve!R402C76</stp>
        <stp>S23</stp>
        <stp>Curvedate</stp>
        <stp>44832</stp>
        <tr r="BX402" s="7"/>
      </tp>
      <tp t="s">
        <v>#N/A Error:User does not have access</v>
        <stp/>
        <stp>##V3_BCURVESTRIPV12</stp>
        <stp>[PortfolioDaily Data.xlsx]DF Curve!R422C26</stp>
        <stp>S23</stp>
        <stp>Curvedate</stp>
        <stp>44860</stp>
        <tr r="Z422" s="7"/>
      </tp>
      <tp t="s">
        <v>#N/A Error:User does not have access</v>
        <stp/>
        <stp>##V3_BCURVESTRIPV12</stp>
        <stp>[PortfolioDaily Data.xlsx]DF Curve!R432C33</stp>
        <stp>S23</stp>
        <stp>Curvedate</stp>
        <stp>44874</stp>
        <tr r="AG432" s="7"/>
      </tp>
      <tp t="s">
        <v>#N/A Error:User does not have access</v>
        <stp/>
        <stp>##V3_BCURVESTRIPV12</stp>
        <stp>[PortfolioDaily Data.xlsx]DF Curve!R383C39</stp>
        <stp>S23</stp>
        <stp>Curvedate</stp>
        <stp>44805</stp>
        <tr r="AM383" s="7"/>
      </tp>
      <tp t="s">
        <v>#N/A Error:User does not have access</v>
        <stp/>
        <stp>##V3_BCURVESTRIPV12</stp>
        <stp>[PortfolioDaily Data.xlsx]DF Curve!R393C24</stp>
        <stp>S23</stp>
        <stp>Curvedate</stp>
        <stp>44819</stp>
        <tr r="X393" s="7"/>
      </tp>
      <tp t="s">
        <v>#N/A Error:User does not have access</v>
        <stp/>
        <stp>##V3_BCURVESTRIPV12</stp>
        <stp>[PortfolioDaily Data.xlsx]DF Curve!R403C77</stp>
        <stp>S23</stp>
        <stp>Curvedate</stp>
        <stp>44833</stp>
        <tr r="BY403" s="7"/>
      </tp>
      <tp t="s">
        <v>#N/A Error:User does not have access</v>
        <stp/>
        <stp>##V3_BCURVESTRIPV12</stp>
        <stp>[PortfolioDaily Data.xlsx]DF Curve!R423C27</stp>
        <stp>S23</stp>
        <stp>Curvedate</stp>
        <stp>44861</stp>
        <tr r="AA423" s="7"/>
      </tp>
      <tp t="s">
        <v>#N/A Error:User does not have access</v>
        <stp/>
        <stp>##V3_BCURVESTRIPV12</stp>
        <stp>[PortfolioDaily Data.xlsx]DF Curve!R433C32</stp>
        <stp>S23</stp>
        <stp>Curvedate</stp>
        <stp>44875</stp>
        <tr r="AF433" s="7"/>
      </tp>
      <tp t="s">
        <v>#N/A Error:User does not have access</v>
        <stp/>
        <stp>##V3_BCURVESTRIPV12</stp>
        <stp>[PortfolioDaily Data.xlsx]DF Curve!R400C74</stp>
        <stp>S23</stp>
        <stp>Curvedate</stp>
        <stp>44830</stp>
        <tr r="BV400" s="7"/>
      </tp>
      <tp t="s">
        <v>#N/A Error:User does not have access</v>
        <stp/>
        <stp>##V3_BCURVESTRIPV12</stp>
        <stp>[PortfolioDaily Data.xlsx]DF Curve!R430C35</stp>
        <stp>S23</stp>
        <stp>Curvedate</stp>
        <stp>44872</stp>
        <tr r="AI430" s="7"/>
      </tp>
      <tp t="s">
        <v>#N/A Error:User does not have access</v>
        <stp/>
        <stp>##V3_BCURVESTRIPV12</stp>
        <stp>[PortfolioDaily Data.xlsx]DF Curve!R401C75</stp>
        <stp>S23</stp>
        <stp>Curvedate</stp>
        <stp>44831</stp>
        <tr r="BW401" s="7"/>
      </tp>
      <tp t="s">
        <v>#N/A Error:User does not have access</v>
        <stp/>
        <stp>##V3_BCURVESTRIPV12</stp>
        <stp>[PortfolioDaily Data.xlsx]DF Curve!R431C34</stp>
        <stp>S23</stp>
        <stp>Curvedate</stp>
        <stp>44873</stp>
        <tr r="AH431" s="7"/>
      </tp>
      <tp t="s">
        <v>#N/A Error:User does not have access</v>
        <stp/>
        <stp>##V3_BCURVESTRIPV12</stp>
        <stp>[PortfolioDaily Data.xlsx]DF Curve!R396C19</stp>
        <stp>S23</stp>
        <stp>Curvedate</stp>
        <stp>44824</stp>
        <tr r="S396" s="7"/>
      </tp>
      <tp t="s">
        <v>#N/A Error:User does not have access</v>
        <stp/>
        <stp>##V3_BCURVESTRIPV12</stp>
        <stp>[PortfolioDaily Data.xlsx]DF Curve!R416C17</stp>
        <stp>S23</stp>
        <stp>Curvedate</stp>
        <stp>44852</stp>
        <tr r="Q416" s="7"/>
      </tp>
      <tp t="s">
        <v>#N/A Error:User does not have access</v>
        <stp/>
        <stp>##V3_BCURVESTRIPV12</stp>
        <stp>[PortfolioDaily Data.xlsx]DF Curve!R426C20</stp>
        <stp>S23</stp>
        <stp>Curvedate</stp>
        <stp>44866</stp>
        <tr r="T426" s="7"/>
      </tp>
      <tp t="s">
        <v>#N/A Error:User does not have access</v>
        <stp/>
        <stp>##V3_BCURVESTRIPV12</stp>
        <stp>[PortfolioDaily Data.xlsx]DF Curve!R397C18</stp>
        <stp>S23</stp>
        <stp>Curvedate</stp>
        <stp>44825</stp>
        <tr r="R397" s="7"/>
      </tp>
      <tp t="s">
        <v>#N/A Error:User does not have access</v>
        <stp/>
        <stp>##V3_BCURVESTRIPV12</stp>
        <stp>[PortfolioDaily Data.xlsx]DF Curve!R417C16</stp>
        <stp>S23</stp>
        <stp>Curvedate</stp>
        <stp>44853</stp>
        <tr r="P417" s="7"/>
      </tp>
      <tp t="s">
        <v>#N/A Error:User does not have access</v>
        <stp/>
        <stp>##V3_BCURVESTRIPV12</stp>
        <stp>[PortfolioDaily Data.xlsx]DF Curve!R427C21</stp>
        <stp>S23</stp>
        <stp>Curvedate</stp>
        <stp>44867</stp>
        <tr r="U427" s="7"/>
      </tp>
      <tp t="s">
        <v>#N/A Error:User does not have access</v>
        <stp/>
        <stp>##V3_BCURVESTRIPV12</stp>
        <stp>[PortfolioDaily Data.xlsx]DF Curve!R404C70</stp>
        <stp>S23</stp>
        <stp>Curvedate</stp>
        <stp>44834</stp>
        <tr r="BR404" s="7"/>
      </tp>
      <tp t="s">
        <v>#N/A Error:User does not have access</v>
        <stp/>
        <stp>##V3_BCURVESTRIPV12</stp>
        <stp>[PortfolioDaily Data.xlsx]DF Curve!R424C24</stp>
        <stp>S23</stp>
        <stp>Curvedate</stp>
        <stp>44862</stp>
        <tr r="X424" s="7"/>
      </tp>
      <tp t="s">
        <v>#N/A Error:User does not have access</v>
        <stp/>
        <stp>##V3_BCURVESTRIPV12</stp>
        <stp>[PortfolioDaily Data.xlsx]DF Curve!R434C31</stp>
        <stp>S23</stp>
        <stp>Curvedate</stp>
        <stp>44876</stp>
        <tr r="AE434" s="7"/>
      </tp>
      <tp t="s">
        <v>#N/A Error:User does not have access</v>
        <stp/>
        <stp>##V3_BCURVESTRIPV12</stp>
        <stp>[PortfolioDaily Data.xlsx]DF Curve!R385C35</stp>
        <stp>S23</stp>
        <stp>Curvedate</stp>
        <stp>44809</stp>
        <tr r="AI385" s="7"/>
      </tp>
      <tp t="s">
        <v>#N/A Error:User does not have access</v>
        <stp/>
        <stp>##V3_BCURVESTRIPV12</stp>
        <stp>[PortfolioDaily Data.xlsx]DF Curve!R405C73</stp>
        <stp>S23</stp>
        <stp>Curvedate</stp>
        <stp>44837</stp>
        <tr r="BU405" s="7"/>
      </tp>
      <tp t="s">
        <v>#N/A Error:User does not have access</v>
        <stp/>
        <stp>##V3_BCURVESTRIPV12</stp>
        <stp>[PortfolioDaily Data.xlsx]DF Curve!R415C14</stp>
        <stp>S23</stp>
        <stp>Curvedate</stp>
        <stp>44851</stp>
        <tr r="N415" s="7"/>
      </tp>
      <tp t="s">
        <v>#N/A Error:User does not have access</v>
        <stp/>
        <stp>##V3_BCURVESTRIPV12</stp>
        <stp>[PortfolioDaily Data.xlsx]DF Curve!R425C23</stp>
        <stp>S23</stp>
        <stp>Curvedate</stp>
        <stp>44865</stp>
        <tr r="W425" s="7"/>
      </tp>
      <tp t="s">
        <v>#N/A Error:User does not have access</v>
        <stp/>
        <stp>##V3_BCURVESTRIPV12</stp>
        <stp>[PortfolioDaily Data.xlsx]DF Curve!R418C11</stp>
        <stp>S23</stp>
        <stp>Curvedate</stp>
        <stp>44854</stp>
        <tr r="K418" s="7"/>
      </tp>
      <tp t="s">
        <v>#N/A Error:User does not have access</v>
        <stp/>
        <stp>##V3_BCURVESTRIPV12</stp>
        <stp>[PortfolioDaily Data.xlsx]DF Curve!R419C10</stp>
        <stp>S23</stp>
        <stp>Curvedate</stp>
        <stp>44855</stp>
        <tr r="J419" s="7"/>
      </tp>
      <tp t="s">
        <v>#N/A Error:User does not have access</v>
        <stp/>
        <stp>##V3_BCURVESTRIPV12</stp>
        <stp>[PortfolioDaily Data.xlsx]DF Curve!R402C49</stp>
        <stp>S23</stp>
        <stp>Curvedate</stp>
        <stp>44832</stp>
        <tr r="AW402" s="7"/>
      </tp>
      <tp t="s">
        <v>#N/A Error:User does not have access</v>
        <stp/>
        <stp>##V3_BCURVESTRIPV12</stp>
        <stp>[PortfolioDaily Data.xlsx]DF Curve!R422C19</stp>
        <stp>S23</stp>
        <stp>Curvedate</stp>
        <stp>44860</stp>
        <tr r="S422" s="7"/>
      </tp>
      <tp t="s">
        <v>#N/A Error:User does not have access</v>
        <stp/>
        <stp>##V3_BCURVESTRIPV12</stp>
        <stp>[PortfolioDaily Data.xlsx]DF Curve!R403C48</stp>
        <stp>S23</stp>
        <stp>Curvedate</stp>
        <stp>44833</stp>
        <tr r="AV403" s="7"/>
      </tp>
      <tp t="s">
        <v>#N/A Error:User does not have access</v>
        <stp/>
        <stp>##V3_BCURVESTRIPV12</stp>
        <stp>[PortfolioDaily Data.xlsx]DF Curve!R423C18</stp>
        <stp>S23</stp>
        <stp>Curvedate</stp>
        <stp>44861</stp>
        <tr r="R423" s="7"/>
      </tp>
      <tp t="s">
        <v>#N/A Error:User does not have access</v>
        <stp/>
        <stp>##V3_BCURVESTRIPV12</stp>
        <stp>[PortfolioDaily Data.xlsx]DF Curve!R390C14</stp>
        <stp>S23</stp>
        <stp>Curvedate</stp>
        <stp>44816</stp>
        <tr r="N390" s="7"/>
      </tp>
      <tp t="s">
        <v>#N/A Error:User does not have access</v>
        <stp/>
        <stp>##V3_BCURVESTRIPV12</stp>
        <stp>[PortfolioDaily Data.xlsx]DF Curve!R420C21</stp>
        <stp>S23</stp>
        <stp>Curvedate</stp>
        <stp>44858</stp>
        <tr r="U420" s="7"/>
      </tp>
      <tp t="s">
        <v>#N/A Error:User does not have access</v>
        <stp/>
        <stp>##V3_BCURVESTRIPV12</stp>
        <stp>[PortfolioDaily Data.xlsx]DF Curve!R391C15</stp>
        <stp>S23</stp>
        <stp>Curvedate</stp>
        <stp>44817</stp>
        <tr r="O391" s="7"/>
      </tp>
      <tp t="s">
        <v>#N/A Error:User does not have access</v>
        <stp/>
        <stp>##V3_BCURVESTRIPV12</stp>
        <stp>[PortfolioDaily Data.xlsx]DF Curve!R421C20</stp>
        <stp>S23</stp>
        <stp>Curvedate</stp>
        <stp>44859</stp>
        <tr r="T421" s="7"/>
      </tp>
      <tp t="s">
        <v>#N/A Error:User does not have access</v>
        <stp/>
        <stp>##V3_BCURVESTRIPV12</stp>
        <stp>[PortfolioDaily Data.xlsx]DF Curve!R386C13</stp>
        <stp>S23</stp>
        <stp>Curvedate</stp>
        <stp>44810</stp>
        <tr r="M386" s="7"/>
      </tp>
      <tp t="s">
        <v>#N/A Error:User does not have access</v>
        <stp/>
        <stp>##V3_BCURVESTRIPV12</stp>
        <stp>[PortfolioDaily Data.xlsx]DF Curve!R396C26</stp>
        <stp>S23</stp>
        <stp>Curvedate</stp>
        <stp>44824</stp>
        <tr r="Z396" s="7"/>
      </tp>
      <tp t="s">
        <v>#N/A Error:User does not have access</v>
        <stp/>
        <stp>##V3_BCURVESTRIPV12</stp>
        <stp>[PortfolioDaily Data.xlsx]DF Curve!R406C43</stp>
        <stp>S23</stp>
        <stp>Curvedate</stp>
        <stp>44838</stp>
        <tr r="AQ406" s="7"/>
      </tp>
      <tp t="s">
        <v>#N/A Error:User does not have access</v>
        <stp/>
        <stp>##V3_BCURVESTRIPV12</stp>
        <stp>[PortfolioDaily Data.xlsx]DF Curve!R416C28</stp>
        <stp>S23</stp>
        <stp>Curvedate</stp>
        <stp>44852</stp>
        <tr r="AB416" s="7"/>
      </tp>
      <tp t="s">
        <v>#N/A Error:User does not have access</v>
        <stp/>
        <stp>##V3_BCURVESTRIPV12</stp>
        <stp>[PortfolioDaily Data.xlsx]DF Curve!R387C12</stp>
        <stp>S23</stp>
        <stp>Curvedate</stp>
        <stp>44811</stp>
        <tr r="L387" s="7"/>
      </tp>
      <tp t="s">
        <v>#N/A Error:User does not have access</v>
        <stp/>
        <stp>##V3_BCURVESTRIPV12</stp>
        <stp>[PortfolioDaily Data.xlsx]DF Curve!R397C27</stp>
        <stp>S23</stp>
        <stp>Curvedate</stp>
        <stp>44825</stp>
        <tr r="AA397" s="7"/>
      </tp>
      <tp t="s">
        <v>#N/A Error:User does not have access</v>
        <stp/>
        <stp>##V3_BCURVESTRIPV12</stp>
        <stp>[PortfolioDaily Data.xlsx]DF Curve!R407C42</stp>
        <stp>S23</stp>
        <stp>Curvedate</stp>
        <stp>44839</stp>
        <tr r="AP407" s="7"/>
      </tp>
      <tp t="s">
        <v>#N/A Error:User does not have access</v>
        <stp/>
        <stp>##V3_BCURVESTRIPV12</stp>
        <stp>[PortfolioDaily Data.xlsx]DF Curve!R417C29</stp>
        <stp>S23</stp>
        <stp>Curvedate</stp>
        <stp>44853</stp>
        <tr r="AC417" s="7"/>
      </tp>
      <tp t="s">
        <v>#N/A Error:User does not have access</v>
        <stp/>
        <stp>##V3_BCURVESTRIPV12</stp>
        <stp>[PortfolioDaily Data.xlsx]DF Curve!R394C22</stp>
        <stp>S23</stp>
        <stp>Curvedate</stp>
        <stp>44820</stp>
        <tr r="V394" s="7"/>
      </tp>
      <tp t="s">
        <v>#N/A Error:User does not have access</v>
        <stp/>
        <stp>##V3_BCURVESTRIPV12</stp>
        <stp>[PortfolioDaily Data.xlsx]DF Curve!R414C32</stp>
        <stp>S23</stp>
        <stp>Curvedate</stp>
        <stp>44848</stp>
        <tr r="AF414" s="7"/>
      </tp>
      <tp t="s">
        <v>#N/A Error:User does not have access</v>
        <stp/>
        <stp>##V3_BCURVESTRIPV12</stp>
        <stp>[PortfolioDaily Data.xlsx]DF Curve!R395C21</stp>
        <stp>S23</stp>
        <stp>Curvedate</stp>
        <stp>44823</stp>
        <tr r="U395" s="7"/>
      </tp>
      <tp t="s">
        <v>#N/A Error:User does not have access</v>
        <stp/>
        <stp>##V3_BCURVESTRIPV12</stp>
        <stp>[PortfolioDaily Data.xlsx]DF Curve!R388C11</stp>
        <stp>S23</stp>
        <stp>Curvedate</stp>
        <stp>44812</stp>
        <tr r="K388" s="7"/>
      </tp>
      <tp t="s">
        <v>#N/A Error:User does not have access</v>
        <stp/>
        <stp>##V3_BCURVESTRIPV12</stp>
        <stp>[PortfolioDaily Data.xlsx]DF Curve!R398C24</stp>
        <stp>S23</stp>
        <stp>Curvedate</stp>
        <stp>44826</stp>
        <tr r="X398" s="7"/>
      </tp>
      <tp t="s">
        <v>#N/A Error:User does not have access</v>
        <stp/>
        <stp>##V3_BCURVESTRIPV12</stp>
        <stp>[PortfolioDaily Data.xlsx]DF Curve!R428C11</stp>
        <stp>S23</stp>
        <stp>Curvedate</stp>
        <stp>44868</stp>
        <tr r="K428" s="7"/>
      </tp>
      <tp t="s">
        <v>#N/A Error:User does not have access</v>
        <stp/>
        <stp>##V3_BCURVESTRIPV12</stp>
        <stp>[PortfolioDaily Data.xlsx]DF Curve!R389C10</stp>
        <stp>S23</stp>
        <stp>Curvedate</stp>
        <stp>44813</stp>
        <tr r="J389" s="7"/>
      </tp>
      <tp t="s">
        <v>#N/A Error:User does not have access</v>
        <stp/>
        <stp>##V3_BCURVESTRIPV12</stp>
        <stp>[PortfolioDaily Data.xlsx]DF Curve!R399C25</stp>
        <stp>S23</stp>
        <stp>Curvedate</stp>
        <stp>44827</stp>
        <tr r="Y399" s="7"/>
      </tp>
      <tp t="s">
        <v>#N/A Error:User does not have access</v>
        <stp/>
        <stp>##V3_BCURVESTRIPV12</stp>
        <stp>[PortfolioDaily Data.xlsx]DF Curve!R429C10</stp>
        <stp>S23</stp>
        <stp>Curvedate</stp>
        <stp>44869</stp>
        <tr r="J429" s="7"/>
      </tp>
      <tp t="s">
        <v>#N/A Error:User does not have access</v>
        <stp/>
        <stp>##V3_BCURVESTRIPV12</stp>
        <stp>[PortfolioDaily Data.xlsx]DF Curve!R402C48</stp>
        <stp>S23</stp>
        <stp>Curvedate</stp>
        <stp>44832</stp>
        <tr r="AV402" s="7"/>
      </tp>
      <tp t="s">
        <v>#N/A Error:User does not have access</v>
        <stp/>
        <stp>##V3_BCURVESTRIPV12</stp>
        <stp>[PortfolioDaily Data.xlsx]DF Curve!R422C18</stp>
        <stp>S23</stp>
        <stp>Curvedate</stp>
        <stp>44860</stp>
        <tr r="R422" s="7"/>
      </tp>
      <tp t="s">
        <v>#N/A Error:User does not have access</v>
        <stp/>
        <stp>##V3_BCURVESTRIPV12</stp>
        <stp>[PortfolioDaily Data.xlsx]DF Curve!R403C49</stp>
        <stp>S23</stp>
        <stp>Curvedate</stp>
        <stp>44833</stp>
        <tr r="AW403" s="7"/>
      </tp>
      <tp t="s">
        <v>#N/A Error:User does not have access</v>
        <stp/>
        <stp>##V3_BCURVESTRIPV12</stp>
        <stp>[PortfolioDaily Data.xlsx]DF Curve!R423C19</stp>
        <stp>S23</stp>
        <stp>Curvedate</stp>
        <stp>44861</stp>
        <tr r="S423" s="7"/>
      </tp>
      <tp t="s">
        <v>#N/A Error:User does not have access</v>
        <stp/>
        <stp>##V3_BCURVESTRIPV12</stp>
        <stp>[PortfolioDaily Data.xlsx]DF Curve!R390C15</stp>
        <stp>S23</stp>
        <stp>Curvedate</stp>
        <stp>44816</stp>
        <tr r="O390" s="7"/>
      </tp>
      <tp t="s">
        <v>#N/A Error:User does not have access</v>
        <stp/>
        <stp>##V3_BCURVESTRIPV12</stp>
        <stp>[PortfolioDaily Data.xlsx]DF Curve!R420C20</stp>
        <stp>S23</stp>
        <stp>Curvedate</stp>
        <stp>44858</stp>
        <tr r="T420" s="7"/>
      </tp>
      <tp t="s">
        <v>#N/A Error:User does not have access</v>
        <stp/>
        <stp>##V3_BCURVESTRIPV12</stp>
        <stp>[PortfolioDaily Data.xlsx]DF Curve!R391C14</stp>
        <stp>S23</stp>
        <stp>Curvedate</stp>
        <stp>44817</stp>
        <tr r="N391" s="7"/>
      </tp>
      <tp t="s">
        <v>#N/A Error:User does not have access</v>
        <stp/>
        <stp>##V3_BCURVESTRIPV12</stp>
        <stp>[PortfolioDaily Data.xlsx]DF Curve!R421C21</stp>
        <stp>S23</stp>
        <stp>Curvedate</stp>
        <stp>44859</stp>
        <tr r="U421" s="7"/>
      </tp>
      <tp t="s">
        <v>#N/A Error:User does not have access</v>
        <stp/>
        <stp>##V3_BCURVESTRIPV12</stp>
        <stp>[PortfolioDaily Data.xlsx]DF Curve!R386C12</stp>
        <stp>S23</stp>
        <stp>Curvedate</stp>
        <stp>44810</stp>
        <tr r="L386" s="7"/>
      </tp>
      <tp t="s">
        <v>#N/A Error:User does not have access</v>
        <stp/>
        <stp>##V3_BCURVESTRIPV12</stp>
        <stp>[PortfolioDaily Data.xlsx]DF Curve!R396C27</stp>
        <stp>S23</stp>
        <stp>Curvedate</stp>
        <stp>44824</stp>
        <tr r="AA396" s="7"/>
      </tp>
      <tp t="s">
        <v>#N/A Error:User does not have access</v>
        <stp/>
        <stp>##V3_BCURVESTRIPV12</stp>
        <stp>[PortfolioDaily Data.xlsx]DF Curve!R406C42</stp>
        <stp>S23</stp>
        <stp>Curvedate</stp>
        <stp>44838</stp>
        <tr r="AP406" s="7"/>
      </tp>
      <tp t="s">
        <v>#N/A Error:User does not have access</v>
        <stp/>
        <stp>##V3_BCURVESTRIPV12</stp>
        <stp>[PortfolioDaily Data.xlsx]DF Curve!R416C29</stp>
        <stp>S23</stp>
        <stp>Curvedate</stp>
        <stp>44852</stp>
        <tr r="AC416" s="7"/>
      </tp>
      <tp t="s">
        <v>#N/A Error:User does not have access</v>
        <stp/>
        <stp>##V3_BCURVESTRIPV12</stp>
        <stp>[PortfolioDaily Data.xlsx]DF Curve!R387C13</stp>
        <stp>S23</stp>
        <stp>Curvedate</stp>
        <stp>44811</stp>
        <tr r="M387" s="7"/>
      </tp>
      <tp t="s">
        <v>#N/A Error:User does not have access</v>
        <stp/>
        <stp>##V3_BCURVESTRIPV12</stp>
        <stp>[PortfolioDaily Data.xlsx]DF Curve!R397C26</stp>
        <stp>S23</stp>
        <stp>Curvedate</stp>
        <stp>44825</stp>
        <tr r="Z397" s="7"/>
      </tp>
      <tp t="s">
        <v>#N/A Error:User does not have access</v>
        <stp/>
        <stp>##V3_BCURVESTRIPV12</stp>
        <stp>[PortfolioDaily Data.xlsx]DF Curve!R407C43</stp>
        <stp>S23</stp>
        <stp>Curvedate</stp>
        <stp>44839</stp>
        <tr r="AQ407" s="7"/>
      </tp>
      <tp t="s">
        <v>#N/A Error:User does not have access</v>
        <stp/>
        <stp>##V3_BCURVESTRIPV12</stp>
        <stp>[PortfolioDaily Data.xlsx]DF Curve!R417C28</stp>
        <stp>S23</stp>
        <stp>Curvedate</stp>
        <stp>44853</stp>
        <tr r="AB417" s="7"/>
      </tp>
      <tp t="s">
        <v>#N/A Error:User does not have access</v>
        <stp/>
        <stp>##V3_BCURVESTRIPV12</stp>
        <stp>[PortfolioDaily Data.xlsx]DF Curve!R394C23</stp>
        <stp>S23</stp>
        <stp>Curvedate</stp>
        <stp>44820</stp>
        <tr r="W394" s="7"/>
      </tp>
      <tp t="s">
        <v>#N/A Error:User does not have access</v>
        <stp/>
        <stp>##V3_BCURVESTRIPV12</stp>
        <stp>[PortfolioDaily Data.xlsx]DF Curve!R414C33</stp>
        <stp>S23</stp>
        <stp>Curvedate</stp>
        <stp>44848</stp>
        <tr r="AG414" s="7"/>
      </tp>
      <tp t="s">
        <v>#N/A Error:User does not have access</v>
        <stp/>
        <stp>##V3_BCURVESTRIPV12</stp>
        <stp>[PortfolioDaily Data.xlsx]DF Curve!R395C20</stp>
        <stp>S23</stp>
        <stp>Curvedate</stp>
        <stp>44823</stp>
        <tr r="T395" s="7"/>
      </tp>
      <tp t="s">
        <v>#N/A Error:User does not have access</v>
        <stp/>
        <stp>##V3_BCURVESTRIPV12</stp>
        <stp>[PortfolioDaily Data.xlsx]DF Curve!R388C10</stp>
        <stp>S23</stp>
        <stp>Curvedate</stp>
        <stp>44812</stp>
        <tr r="J388" s="7"/>
      </tp>
      <tp t="s">
        <v>#N/A Error:User does not have access</v>
        <stp/>
        <stp>##V3_BCURVESTRIPV12</stp>
        <stp>[PortfolioDaily Data.xlsx]DF Curve!R398C25</stp>
        <stp>S23</stp>
        <stp>Curvedate</stp>
        <stp>44826</stp>
        <tr r="Y398" s="7"/>
      </tp>
      <tp t="s">
        <v>#N/A Error:User does not have access</v>
        <stp/>
        <stp>##V3_BCURVESTRIPV12</stp>
        <stp>[PortfolioDaily Data.xlsx]DF Curve!R428C10</stp>
        <stp>S23</stp>
        <stp>Curvedate</stp>
        <stp>44868</stp>
        <tr r="J428" s="7"/>
      </tp>
      <tp t="s">
        <v>#N/A Error:User does not have access</v>
        <stp/>
        <stp>##V3_BCURVESTRIPV12</stp>
        <stp>[PortfolioDaily Data.xlsx]DF Curve!R389C11</stp>
        <stp>S23</stp>
        <stp>Curvedate</stp>
        <stp>44813</stp>
        <tr r="K389" s="7"/>
      </tp>
      <tp t="s">
        <v>#N/A Error:User does not have access</v>
        <stp/>
        <stp>##V3_BCURVESTRIPV12</stp>
        <stp>[PortfolioDaily Data.xlsx]DF Curve!R399C24</stp>
        <stp>S23</stp>
        <stp>Curvedate</stp>
        <stp>44827</stp>
        <tr r="X399" s="7"/>
      </tp>
      <tp t="s">
        <v>#N/A Error:User does not have access</v>
        <stp/>
        <stp>##V3_BCURVESTRIPV12</stp>
        <stp>[PortfolioDaily Data.xlsx]DF Curve!R429C11</stp>
        <stp>S23</stp>
        <stp>Curvedate</stp>
        <stp>44869</stp>
        <tr r="K429" s="7"/>
      </tp>
      <tp t="s">
        <v>#N/A Error:User does not have access</v>
        <stp/>
        <stp>##V3_BCURVESTRIPV12</stp>
        <stp>[PortfolioDaily Data.xlsx]DF Curve!R392C18</stp>
        <stp>S23</stp>
        <stp>Curvedate</stp>
        <stp>44818</stp>
        <tr r="R392" s="7"/>
      </tp>
      <tp t="s">
        <v>#N/A Error:User does not have access</v>
        <stp/>
        <stp>##V3_BCURVESTRIPV12</stp>
        <stp>[PortfolioDaily Data.xlsx]DF Curve!R393C19</stp>
        <stp>S23</stp>
        <stp>Curvedate</stp>
        <stp>44819</stp>
        <tr r="S393" s="7"/>
      </tp>
      <tp t="s">
        <v>#N/A Error:User does not have access</v>
        <stp/>
        <stp>##V3_BCURVESTRIPV12</stp>
        <stp>[PortfolioDaily Data.xlsx]DF Curve!R390C16</stp>
        <stp>S23</stp>
        <stp>Curvedate</stp>
        <stp>44816</stp>
        <tr r="P390" s="7"/>
      </tp>
      <tp t="s">
        <v>#N/A Error:User does not have access</v>
        <stp/>
        <stp>##V3_BCURVESTRIPV12</stp>
        <stp>[PortfolioDaily Data.xlsx]DF Curve!R400C49</stp>
        <stp>S23</stp>
        <stp>Curvedate</stp>
        <stp>44830</stp>
        <tr r="AW400" s="7"/>
      </tp>
      <tp t="s">
        <v>#N/A Error:User does not have access</v>
        <stp/>
        <stp>##V3_BCURVESTRIPV12</stp>
        <stp>[PortfolioDaily Data.xlsx]DF Curve!R420C23</stp>
        <stp>S23</stp>
        <stp>Curvedate</stp>
        <stp>44858</stp>
        <tr r="W420" s="7"/>
      </tp>
      <tp t="s">
        <v>#N/A Error:User does not have access</v>
        <stp/>
        <stp>##V3_BCURVESTRIPV12</stp>
        <stp>[PortfolioDaily Data.xlsx]DF Curve!R391C17</stp>
        <stp>S23</stp>
        <stp>Curvedate</stp>
        <stp>44817</stp>
        <tr r="Q391" s="7"/>
      </tp>
      <tp t="s">
        <v>#N/A Error:User does not have access</v>
        <stp/>
        <stp>##V3_BCURVESTRIPV12</stp>
        <stp>[PortfolioDaily Data.xlsx]DF Curve!R401C48</stp>
        <stp>S23</stp>
        <stp>Curvedate</stp>
        <stp>44831</stp>
        <tr r="AV401" s="7"/>
      </tp>
      <tp t="s">
        <v>#N/A Error:User does not have access</v>
        <stp/>
        <stp>##V3_BCURVESTRIPV12</stp>
        <stp>[PortfolioDaily Data.xlsx]DF Curve!R421C22</stp>
        <stp>S23</stp>
        <stp>Curvedate</stp>
        <stp>44859</stp>
        <tr r="V421" s="7"/>
      </tp>
      <tp t="s">
        <v>#N/A Error:User does not have access</v>
        <stp/>
        <stp>##V3_BCURVESTRIPV12</stp>
        <stp>[PortfolioDaily Data.xlsx]DF Curve!R386C11</stp>
        <stp>S23</stp>
        <stp>Curvedate</stp>
        <stp>44810</stp>
        <tr r="K386" s="7"/>
      </tp>
      <tp t="s">
        <v>#N/A Error:User does not have access</v>
        <stp/>
        <stp>##V3_BCURVESTRIPV12</stp>
        <stp>[PortfolioDaily Data.xlsx]DF Curve!R396C24</stp>
        <stp>S23</stp>
        <stp>Curvedate</stp>
        <stp>44824</stp>
        <tr r="X396" s="7"/>
      </tp>
      <tp t="s">
        <v>#N/A Error:User does not have access</v>
        <stp/>
        <stp>##V3_BCURVESTRIPV12</stp>
        <stp>[PortfolioDaily Data.xlsx]DF Curve!R406C41</stp>
        <stp>S23</stp>
        <stp>Curvedate</stp>
        <stp>44838</stp>
        <tr r="AO406" s="7"/>
      </tp>
      <tp t="s">
        <v>#N/A Error:User does not have access</v>
        <stp/>
        <stp>##V3_BCURVESTRIPV12</stp>
        <stp>[PortfolioDaily Data.xlsx]DF Curve!R387C10</stp>
        <stp>S23</stp>
        <stp>Curvedate</stp>
        <stp>44811</stp>
        <tr r="J387" s="7"/>
      </tp>
      <tp t="s">
        <v>#N/A Error:User does not have access</v>
        <stp/>
        <stp>##V3_BCURVESTRIPV12</stp>
        <stp>[PortfolioDaily Data.xlsx]DF Curve!R397C25</stp>
        <stp>S23</stp>
        <stp>Curvedate</stp>
        <stp>44825</stp>
        <tr r="Y397" s="7"/>
      </tp>
      <tp t="s">
        <v>#N/A Error:User does not have access</v>
        <stp/>
        <stp>##V3_BCURVESTRIPV12</stp>
        <stp>[PortfolioDaily Data.xlsx]DF Curve!R407C40</stp>
        <stp>S23</stp>
        <stp>Curvedate</stp>
        <stp>44839</stp>
        <tr r="AN407" s="7"/>
      </tp>
      <tp t="s">
        <v>#N/A Error:User does not have access</v>
        <stp/>
        <stp>##V3_BCURVESTRIPV12</stp>
        <stp>[PortfolioDaily Data.xlsx]DF Curve!R394C20</stp>
        <stp>S23</stp>
        <stp>Curvedate</stp>
        <stp>44820</stp>
        <tr r="T394" s="7"/>
      </tp>
      <tp t="s">
        <v>#N/A Error:User does not have access</v>
        <stp/>
        <stp>##V3_BCURVESTRIPV12</stp>
        <stp>[PortfolioDaily Data.xlsx]DF Curve!R414C30</stp>
        <stp>S23</stp>
        <stp>Curvedate</stp>
        <stp>44848</stp>
        <tr r="AD414" s="7"/>
      </tp>
      <tp t="s">
        <v>#N/A Error:User does not have access</v>
        <stp/>
        <stp>##V3_BCURVESTRIPV12</stp>
        <stp>[PortfolioDaily Data.xlsx]DF Curve!R424C19</stp>
        <stp>S23</stp>
        <stp>Curvedate</stp>
        <stp>44862</stp>
        <tr r="S424" s="7"/>
      </tp>
      <tp t="s">
        <v>#N/A Error:User does not have access</v>
        <stp/>
        <stp>##V3_BCURVESTRIPV12</stp>
        <stp>[PortfolioDaily Data.xlsx]DF Curve!R395C23</stp>
        <stp>S23</stp>
        <stp>Curvedate</stp>
        <stp>44823</stp>
        <tr r="W395" s="7"/>
      </tp>
      <tp t="s">
        <v>#N/A Error:User does not have access</v>
        <stp/>
        <stp>##V3_BCURVESTRIPV12</stp>
        <stp>[PortfolioDaily Data.xlsx]DF Curve!R415C29</stp>
        <stp>S23</stp>
        <stp>Curvedate</stp>
        <stp>44851</stp>
        <tr r="AC415" s="7"/>
      </tp>
      <tp t="s">
        <v>#N/A Error:User does not have access</v>
        <stp/>
        <stp>##V3_BCURVESTRIPV12</stp>
        <stp>[PortfolioDaily Data.xlsx]DF Curve!R388C13</stp>
        <stp>S23</stp>
        <stp>Curvedate</stp>
        <stp>44812</stp>
        <tr r="M388" s="7"/>
      </tp>
      <tp t="s">
        <v>#N/A Error:User does not have access</v>
        <stp/>
        <stp>##V3_BCURVESTRIPV12</stp>
        <stp>[PortfolioDaily Data.xlsx]DF Curve!R398C26</stp>
        <stp>S23</stp>
        <stp>Curvedate</stp>
        <stp>44826</stp>
        <tr r="Z398" s="7"/>
      </tp>
      <tp t="s">
        <v>#N/A Error:User does not have access</v>
        <stp/>
        <stp>##V3_BCURVESTRIPV12</stp>
        <stp>[PortfolioDaily Data.xlsx]DF Curve!R408C39</stp>
        <stp>S23</stp>
        <stp>Curvedate</stp>
        <stp>44840</stp>
        <tr r="AM408" s="7"/>
      </tp>
      <tp t="s">
        <v>#N/A Error:User does not have access</v>
        <stp/>
        <stp>##V3_BCURVESTRIPV12</stp>
        <stp>[PortfolioDaily Data.xlsx]DF Curve!R428C13</stp>
        <stp>S23</stp>
        <stp>Curvedate</stp>
        <stp>44868</stp>
        <tr r="M428" s="7"/>
      </tp>
      <tp t="s">
        <v>#N/A Error:User does not have access</v>
        <stp/>
        <stp>##V3_BCURVESTRIPV12</stp>
        <stp>[PortfolioDaily Data.xlsx]DF Curve!R389C12</stp>
        <stp>S23</stp>
        <stp>Curvedate</stp>
        <stp>44813</stp>
        <tr r="L389" s="7"/>
      </tp>
      <tp t="s">
        <v>#N/A Error:User does not have access</v>
        <stp/>
        <stp>##V3_BCURVESTRIPV12</stp>
        <stp>[PortfolioDaily Data.xlsx]DF Curve!R399C27</stp>
        <stp>S23</stp>
        <stp>Curvedate</stp>
        <stp>44827</stp>
        <tr r="AA399" s="7"/>
      </tp>
      <tp t="s">
        <v>#N/A Error:User does not have access</v>
        <stp/>
        <stp>##V3_BCURVESTRIPV12</stp>
        <stp>[PortfolioDaily Data.xlsx]DF Curve!R409C38</stp>
        <stp>S23</stp>
        <stp>Curvedate</stp>
        <stp>44841</stp>
        <tr r="AL409" s="7"/>
      </tp>
      <tp t="s">
        <v>#N/A Error:User does not have access</v>
        <stp/>
        <stp>##V3_BCURVESTRIPV12</stp>
        <stp>[PortfolioDaily Data.xlsx]DF Curve!R429C12</stp>
        <stp>S23</stp>
        <stp>Curvedate</stp>
        <stp>44869</stp>
        <tr r="L429" s="7"/>
      </tp>
      <tp t="s">
        <v>#N/A Error:User does not have access</v>
        <stp/>
        <stp>##V3_BCURVESTRIPV12</stp>
        <stp>[PortfolioDaily Data.xlsx]DF Curve!R392C19</stp>
        <stp>S23</stp>
        <stp>Curvedate</stp>
        <stp>44818</stp>
        <tr r="S392" s="7"/>
      </tp>
      <tp t="s">
        <v>#N/A Error:User does not have access</v>
        <stp/>
        <stp>##V3_BCURVESTRIPV12</stp>
        <stp>[PortfolioDaily Data.xlsx]DF Curve!R393C18</stp>
        <stp>S23</stp>
        <stp>Curvedate</stp>
        <stp>44819</stp>
        <tr r="R393" s="7"/>
      </tp>
      <tp t="s">
        <v>#N/A Error:User does not have access</v>
        <stp/>
        <stp>##V3_BCURVESTRIPV12</stp>
        <stp>[PortfolioDaily Data.xlsx]DF Curve!R390C17</stp>
        <stp>S23</stp>
        <stp>Curvedate</stp>
        <stp>44816</stp>
        <tr r="Q390" s="7"/>
      </tp>
      <tp t="s">
        <v>#N/A Error:User does not have access</v>
        <stp/>
        <stp>##V3_BCURVESTRIPV12</stp>
        <stp>[PortfolioDaily Data.xlsx]DF Curve!R400C48</stp>
        <stp>S23</stp>
        <stp>Curvedate</stp>
        <stp>44830</stp>
        <tr r="AV400" s="7"/>
      </tp>
      <tp t="s">
        <v>#N/A Error:User does not have access</v>
        <stp/>
        <stp>##V3_BCURVESTRIPV12</stp>
        <stp>[PortfolioDaily Data.xlsx]DF Curve!R420C22</stp>
        <stp>S23</stp>
        <stp>Curvedate</stp>
        <stp>44858</stp>
        <tr r="V420" s="7"/>
      </tp>
      <tp t="s">
        <v>#N/A Error:User does not have access</v>
        <stp/>
        <stp>##V3_BCURVESTRIPV12</stp>
        <stp>[PortfolioDaily Data.xlsx]DF Curve!R391C16</stp>
        <stp>S23</stp>
        <stp>Curvedate</stp>
        <stp>44817</stp>
        <tr r="P391" s="7"/>
      </tp>
      <tp t="s">
        <v>#N/A Error:User does not have access</v>
        <stp/>
        <stp>##V3_BCURVESTRIPV12</stp>
        <stp>[PortfolioDaily Data.xlsx]DF Curve!R401C49</stp>
        <stp>S23</stp>
        <stp>Curvedate</stp>
        <stp>44831</stp>
        <tr r="AW401" s="7"/>
      </tp>
      <tp t="s">
        <v>#N/A Error:User does not have access</v>
        <stp/>
        <stp>##V3_BCURVESTRIPV12</stp>
        <stp>[PortfolioDaily Data.xlsx]DF Curve!R421C23</stp>
        <stp>S23</stp>
        <stp>Curvedate</stp>
        <stp>44859</stp>
        <tr r="W421" s="7"/>
      </tp>
      <tp t="s">
        <v>#N/A Error:User does not have access</v>
        <stp/>
        <stp>##V3_BCURVESTRIPV12</stp>
        <stp>[PortfolioDaily Data.xlsx]DF Curve!R386C10</stp>
        <stp>S23</stp>
        <stp>Curvedate</stp>
        <stp>44810</stp>
        <tr r="J386" s="7"/>
      </tp>
      <tp t="s">
        <v>#N/A Error:User does not have access</v>
        <stp/>
        <stp>##V3_BCURVESTRIPV12</stp>
        <stp>[PortfolioDaily Data.xlsx]DF Curve!R396C25</stp>
        <stp>S23</stp>
        <stp>Curvedate</stp>
        <stp>44824</stp>
        <tr r="Y396" s="7"/>
      </tp>
      <tp t="s">
        <v>#N/A Error:User does not have access</v>
        <stp/>
        <stp>##V3_BCURVESTRIPV12</stp>
        <stp>[PortfolioDaily Data.xlsx]DF Curve!R406C40</stp>
        <stp>S23</stp>
        <stp>Curvedate</stp>
        <stp>44838</stp>
        <tr r="AN406" s="7"/>
      </tp>
      <tp t="s">
        <v>#N/A Error:User does not have access</v>
        <stp/>
        <stp>##V3_BCURVESTRIPV12</stp>
        <stp>[PortfolioDaily Data.xlsx]DF Curve!R387C11</stp>
        <stp>S23</stp>
        <stp>Curvedate</stp>
        <stp>44811</stp>
        <tr r="K387" s="7"/>
      </tp>
      <tp t="s">
        <v>#N/A Error:User does not have access</v>
        <stp/>
        <stp>##V3_BCURVESTRIPV12</stp>
        <stp>[PortfolioDaily Data.xlsx]DF Curve!R397C24</stp>
        <stp>S23</stp>
        <stp>Curvedate</stp>
        <stp>44825</stp>
        <tr r="X397" s="7"/>
      </tp>
      <tp t="s">
        <v>#N/A Error:User does not have access</v>
        <stp/>
        <stp>##V3_BCURVESTRIPV12</stp>
        <stp>[PortfolioDaily Data.xlsx]DF Curve!R407C41</stp>
        <stp>S23</stp>
        <stp>Curvedate</stp>
        <stp>44839</stp>
        <tr r="AO407" s="7"/>
      </tp>
      <tp t="s">
        <v>#N/A Error:User does not have access</v>
        <stp/>
        <stp>##V3_BCURVESTRIPV12</stp>
        <stp>[PortfolioDaily Data.xlsx]DF Curve!R394C21</stp>
        <stp>S23</stp>
        <stp>Curvedate</stp>
        <stp>44820</stp>
        <tr r="U394" s="7"/>
      </tp>
      <tp t="s">
        <v>#N/A Error:User does not have access</v>
        <stp/>
        <stp>##V3_BCURVESTRIPV12</stp>
        <stp>[PortfolioDaily Data.xlsx]DF Curve!R414C31</stp>
        <stp>S23</stp>
        <stp>Curvedate</stp>
        <stp>44848</stp>
        <tr r="AE414" s="7"/>
      </tp>
      <tp t="s">
        <v>#N/A Error:User does not have access</v>
        <stp/>
        <stp>##V3_BCURVESTRIPV12</stp>
        <stp>[PortfolioDaily Data.xlsx]DF Curve!R424C18</stp>
        <stp>S23</stp>
        <stp>Curvedate</stp>
        <stp>44862</stp>
        <tr r="R424" s="7"/>
      </tp>
      <tp t="s">
        <v>#N/A Error:User does not have access</v>
        <stp/>
        <stp>##V3_BCURVESTRIPV12</stp>
        <stp>[PortfolioDaily Data.xlsx]DF Curve!R395C22</stp>
        <stp>S23</stp>
        <stp>Curvedate</stp>
        <stp>44823</stp>
        <tr r="V395" s="7"/>
      </tp>
      <tp t="s">
        <v>#N/A Error:User does not have access</v>
        <stp/>
        <stp>##V3_BCURVESTRIPV12</stp>
        <stp>[PortfolioDaily Data.xlsx]DF Curve!R415C28</stp>
        <stp>S23</stp>
        <stp>Curvedate</stp>
        <stp>44851</stp>
        <tr r="AB415" s="7"/>
      </tp>
      <tp t="s">
        <v>#N/A Error:User does not have access</v>
        <stp/>
        <stp>##V3_BCURVESTRIPV12</stp>
        <stp>[PortfolioDaily Data.xlsx]DF Curve!R388C12</stp>
        <stp>S23</stp>
        <stp>Curvedate</stp>
        <stp>44812</stp>
        <tr r="L388" s="7"/>
      </tp>
      <tp t="s">
        <v>#N/A Error:User does not have access</v>
        <stp/>
        <stp>##V3_BCURVESTRIPV12</stp>
        <stp>[PortfolioDaily Data.xlsx]DF Curve!R398C27</stp>
        <stp>S23</stp>
        <stp>Curvedate</stp>
        <stp>44826</stp>
        <tr r="AA398" s="7"/>
      </tp>
      <tp t="s">
        <v>#N/A Error:User does not have access</v>
        <stp/>
        <stp>##V3_BCURVESTRIPV12</stp>
        <stp>[PortfolioDaily Data.xlsx]DF Curve!R408C38</stp>
        <stp>S23</stp>
        <stp>Curvedate</stp>
        <stp>44840</stp>
        <tr r="AL408" s="7"/>
      </tp>
      <tp t="s">
        <v>#N/A Error:User does not have access</v>
        <stp/>
        <stp>##V3_BCURVESTRIPV12</stp>
        <stp>[PortfolioDaily Data.xlsx]DF Curve!R428C12</stp>
        <stp>S23</stp>
        <stp>Curvedate</stp>
        <stp>44868</stp>
        <tr r="L428" s="7"/>
      </tp>
      <tp t="s">
        <v>#N/A Error:User does not have access</v>
        <stp/>
        <stp>##V3_BCURVESTRIPV12</stp>
        <stp>[PortfolioDaily Data.xlsx]DF Curve!R389C13</stp>
        <stp>S23</stp>
        <stp>Curvedate</stp>
        <stp>44813</stp>
        <tr r="M389" s="7"/>
      </tp>
      <tp t="s">
        <v>#N/A Error:User does not have access</v>
        <stp/>
        <stp>##V3_BCURVESTRIPV12</stp>
        <stp>[PortfolioDaily Data.xlsx]DF Curve!R399C26</stp>
        <stp>S23</stp>
        <stp>Curvedate</stp>
        <stp>44827</stp>
        <tr r="Z399" s="7"/>
      </tp>
      <tp t="s">
        <v>#N/A Error:User does not have access</v>
        <stp/>
        <stp>##V3_BCURVESTRIPV12</stp>
        <stp>[PortfolioDaily Data.xlsx]DF Curve!R409C39</stp>
        <stp>S23</stp>
        <stp>Curvedate</stp>
        <stp>44841</stp>
        <tr r="AM409" s="7"/>
      </tp>
      <tp t="s">
        <v>#N/A Error:User does not have access</v>
        <stp/>
        <stp>##V3_BCURVESTRIPV12</stp>
        <stp>[PortfolioDaily Data.xlsx]DF Curve!R429C13</stp>
        <stp>S23</stp>
        <stp>Curvedate</stp>
        <stp>44869</stp>
        <tr r="M429" s="7"/>
      </tp>
      <tp t="s">
        <v>#N/A Error:User does not have access</v>
        <stp/>
        <stp>##V3_BCURVESTRIPV12</stp>
        <stp>[PortfolioDaily Data.xlsx]DF Curve!R412C38</stp>
        <stp>S23</stp>
        <stp>Curvedate</stp>
        <stp>44846</stp>
        <tr r="AL412" s="7"/>
      </tp>
      <tp t="s">
        <v>#N/A Error:User does not have access</v>
        <stp/>
        <stp>##V3_BCURVESTRIPV12</stp>
        <stp>[PortfolioDaily Data.xlsx]DF Curve!R413C39</stp>
        <stp>S23</stp>
        <stp>Curvedate</stp>
        <stp>44847</stp>
        <tr r="AM413" s="7"/>
      </tp>
      <tp t="s">
        <v>#N/A Error:User does not have access</v>
        <stp/>
        <stp>##V3_BCURVESTRIPV12</stp>
        <stp>[PortfolioDaily Data.xlsx]DF Curve!R390C10</stp>
        <stp>S23</stp>
        <stp>Curvedate</stp>
        <stp>44816</stp>
        <tr r="J390" s="7"/>
      </tp>
      <tp t="s">
        <v>#N/A Error:User does not have access</v>
        <stp/>
        <stp>##V3_BCURVESTRIPV12</stp>
        <stp>[PortfolioDaily Data.xlsx]DF Curve!R420C25</stp>
        <stp>S23</stp>
        <stp>Curvedate</stp>
        <stp>44858</stp>
        <tr r="Y420" s="7"/>
      </tp>
      <tp t="s">
        <v>#N/A Error:User does not have access</v>
        <stp/>
        <stp>##V3_BCURVESTRIPV12</stp>
        <stp>[PortfolioDaily Data.xlsx]DF Curve!R391C11</stp>
        <stp>S23</stp>
        <stp>Curvedate</stp>
        <stp>44817</stp>
        <tr r="K391" s="7"/>
      </tp>
      <tp t="s">
        <v>#N/A Error:User does not have access</v>
        <stp/>
        <stp>##V3_BCURVESTRIPV12</stp>
        <stp>[PortfolioDaily Data.xlsx]DF Curve!R421C24</stp>
        <stp>S23</stp>
        <stp>Curvedate</stp>
        <stp>44859</stp>
        <tr r="X421" s="7"/>
      </tp>
      <tp t="s">
        <v>#N/A Error:User does not have access</v>
        <stp/>
        <stp>##V3_BCURVESTRIPV12</stp>
        <stp>[PortfolioDaily Data.xlsx]DF Curve!R386C17</stp>
        <stp>S23</stp>
        <stp>Curvedate</stp>
        <stp>44810</stp>
        <tr r="Q386" s="7"/>
      </tp>
      <tp t="s">
        <v>#N/A Error:User does not have access</v>
        <stp/>
        <stp>##V3_BCURVESTRIPV12</stp>
        <stp>[PortfolioDaily Data.xlsx]DF Curve!R396C22</stp>
        <stp>S23</stp>
        <stp>Curvedate</stp>
        <stp>44824</stp>
        <tr r="V396" s="7"/>
      </tp>
      <tp t="s">
        <v>#N/A Error:User does not have access</v>
        <stp/>
        <stp>##V3_BCURVESTRIPV12</stp>
        <stp>[PortfolioDaily Data.xlsx]DF Curve!R406C47</stp>
        <stp>S23</stp>
        <stp>Curvedate</stp>
        <stp>44838</stp>
        <tr r="AU406" s="7"/>
      </tp>
      <tp t="s">
        <v>#N/A Error:User does not have access</v>
        <stp/>
        <stp>##V3_BCURVESTRIPV12</stp>
        <stp>[PortfolioDaily Data.xlsx]DF Curve!R387C16</stp>
        <stp>S23</stp>
        <stp>Curvedate</stp>
        <stp>44811</stp>
        <tr r="P387" s="7"/>
      </tp>
      <tp t="s">
        <v>#N/A Error:User does not have access</v>
        <stp/>
        <stp>##V3_BCURVESTRIPV12</stp>
        <stp>[PortfolioDaily Data.xlsx]DF Curve!R397C23</stp>
        <stp>S23</stp>
        <stp>Curvedate</stp>
        <stp>44825</stp>
        <tr r="W397" s="7"/>
      </tp>
      <tp t="s">
        <v>#N/A Error:User does not have access</v>
        <stp/>
        <stp>##V3_BCURVESTRIPV12</stp>
        <stp>[PortfolioDaily Data.xlsx]DF Curve!R407C46</stp>
        <stp>S23</stp>
        <stp>Curvedate</stp>
        <stp>44839</stp>
        <tr r="AT407" s="7"/>
      </tp>
      <tp t="s">
        <v>#N/A Error:User does not have access</v>
        <stp/>
        <stp>##V3_BCURVESTRIPV12</stp>
        <stp>[PortfolioDaily Data.xlsx]DF Curve!R394C26</stp>
        <stp>S23</stp>
        <stp>Curvedate</stp>
        <stp>44820</stp>
        <tr r="Z394" s="7"/>
      </tp>
      <tp t="s">
        <v>#N/A Error:User does not have access</v>
        <stp/>
        <stp>##V3_BCURVESTRIPV12</stp>
        <stp>[PortfolioDaily Data.xlsx]DF Curve!R414C36</stp>
        <stp>S23</stp>
        <stp>Curvedate</stp>
        <stp>44848</stp>
        <tr r="AJ414" s="7"/>
      </tp>
      <tp t="s">
        <v>#N/A Error:User does not have access</v>
        <stp/>
        <stp>##V3_BCURVESTRIPV12</stp>
        <stp>[PortfolioDaily Data.xlsx]DF Curve!R395C25</stp>
        <stp>S23</stp>
        <stp>Curvedate</stp>
        <stp>44823</stp>
        <tr r="Y395" s="7"/>
      </tp>
      <tp t="s">
        <v>#N/A Error:User does not have access</v>
        <stp/>
        <stp>##V3_BCURVESTRIPV12</stp>
        <stp>[PortfolioDaily Data.xlsx]DF Curve!R405C48</stp>
        <stp>S23</stp>
        <stp>Curvedate</stp>
        <stp>44837</stp>
        <tr r="AV405" s="7"/>
      </tp>
      <tp t="s">
        <v>#N/A Error:User does not have access</v>
        <stp/>
        <stp>##V3_BCURVESTRIPV12</stp>
        <stp>[PortfolioDaily Data.xlsx]DF Curve!R425C18</stp>
        <stp>S23</stp>
        <stp>Curvedate</stp>
        <stp>44865</stp>
        <tr r="R425" s="7"/>
      </tp>
      <tp t="s">
        <v>#N/A Error:User does not have access</v>
        <stp/>
        <stp>##V3_BCURVESTRIPV12</stp>
        <stp>[PortfolioDaily Data.xlsx]DF Curve!R388C15</stp>
        <stp>S23</stp>
        <stp>Curvedate</stp>
        <stp>44812</stp>
        <tr r="O388" s="7"/>
      </tp>
      <tp t="s">
        <v>#N/A Error:User does not have access</v>
        <stp/>
        <stp>##V3_BCURVESTRIPV12</stp>
        <stp>[PortfolioDaily Data.xlsx]DF Curve!R398C20</stp>
        <stp>S23</stp>
        <stp>Curvedate</stp>
        <stp>44826</stp>
        <tr r="T398" s="7"/>
      </tp>
      <tp t="s">
        <v>#N/A Error:User does not have access</v>
        <stp/>
        <stp>##V3_BCURVESTRIPV12</stp>
        <stp>[PortfolioDaily Data.xlsx]DF Curve!R428C15</stp>
        <stp>S23</stp>
        <stp>Curvedate</stp>
        <stp>44868</stp>
        <tr r="O428" s="7"/>
      </tp>
      <tp t="s">
        <v>#N/A Error:User does not have access</v>
        <stp/>
        <stp>##V3_BCURVESTRIPV12</stp>
        <stp>[PortfolioDaily Data.xlsx]DF Curve!R389C14</stp>
        <stp>S23</stp>
        <stp>Curvedate</stp>
        <stp>44813</stp>
        <tr r="N389" s="7"/>
      </tp>
      <tp t="s">
        <v>#N/A Error:User does not have access</v>
        <stp/>
        <stp>##V3_BCURVESTRIPV12</stp>
        <stp>[PortfolioDaily Data.xlsx]DF Curve!R399C21</stp>
        <stp>S23</stp>
        <stp>Curvedate</stp>
        <stp>44827</stp>
        <tr r="U399" s="7"/>
      </tp>
      <tp t="s">
        <v>#N/A Error:User does not have access</v>
        <stp/>
        <stp>##V3_BCURVESTRIPV12</stp>
        <stp>[PortfolioDaily Data.xlsx]DF Curve!R429C14</stp>
        <stp>S23</stp>
        <stp>Curvedate</stp>
        <stp>44869</stp>
        <tr r="N429" s="7"/>
      </tp>
      <tp t="s">
        <v>#N/A Error:User does not have access</v>
        <stp/>
        <stp>##V3_BCURVESTRIPV12</stp>
        <stp>[PortfolioDaily Data.xlsx]DF Curve!R412C39</stp>
        <stp>S23</stp>
        <stp>Curvedate</stp>
        <stp>44846</stp>
        <tr r="AM412" s="7"/>
      </tp>
      <tp t="s">
        <v>#N/A Error:User does not have access</v>
        <stp/>
        <stp>##V3_BCURVESTRIPV12</stp>
        <stp>[PortfolioDaily Data.xlsx]DF Curve!R413C38</stp>
        <stp>S23</stp>
        <stp>Curvedate</stp>
        <stp>44847</stp>
        <tr r="AL413" s="7"/>
      </tp>
      <tp t="s">
        <v>#N/A Error:User does not have access</v>
        <stp/>
        <stp>##V3_BCURVESTRIPV12</stp>
        <stp>[PortfolioDaily Data.xlsx]DF Curve!R390C11</stp>
        <stp>S23</stp>
        <stp>Curvedate</stp>
        <stp>44816</stp>
        <tr r="K390" s="7"/>
      </tp>
      <tp t="s">
        <v>#N/A Error:User does not have access</v>
        <stp/>
        <stp>##V3_BCURVESTRIPV12</stp>
        <stp>[PortfolioDaily Data.xlsx]DF Curve!R420C24</stp>
        <stp>S23</stp>
        <stp>Curvedate</stp>
        <stp>44858</stp>
        <tr r="X420" s="7"/>
      </tp>
      <tp t="s">
        <v>#N/A Error:User does not have access</v>
        <stp/>
        <stp>##V3_BCURVESTRIPV12</stp>
        <stp>[PortfolioDaily Data.xlsx]DF Curve!R391C10</stp>
        <stp>S23</stp>
        <stp>Curvedate</stp>
        <stp>44817</stp>
        <tr r="J391" s="7"/>
      </tp>
      <tp t="s">
        <v>#N/A Error:User does not have access</v>
        <stp/>
        <stp>##V3_BCURVESTRIPV12</stp>
        <stp>[PortfolioDaily Data.xlsx]DF Curve!R421C25</stp>
        <stp>S23</stp>
        <stp>Curvedate</stp>
        <stp>44859</stp>
        <tr r="Y421" s="7"/>
      </tp>
      <tp t="s">
        <v>#N/A Error:User does not have access</v>
        <stp/>
        <stp>##V3_BCURVESTRIPV12</stp>
        <stp>[PortfolioDaily Data.xlsx]DF Curve!R386C16</stp>
        <stp>S23</stp>
        <stp>Curvedate</stp>
        <stp>44810</stp>
        <tr r="P386" s="7"/>
      </tp>
      <tp t="s">
        <v>#N/A Error:User does not have access</v>
        <stp/>
        <stp>##V3_BCURVESTRIPV12</stp>
        <stp>[PortfolioDaily Data.xlsx]DF Curve!R396C23</stp>
        <stp>S23</stp>
        <stp>Curvedate</stp>
        <stp>44824</stp>
        <tr r="W396" s="7"/>
      </tp>
      <tp t="s">
        <v>#N/A Error:User does not have access</v>
        <stp/>
        <stp>##V3_BCURVESTRIPV12</stp>
        <stp>[PortfolioDaily Data.xlsx]DF Curve!R406C46</stp>
        <stp>S23</stp>
        <stp>Curvedate</stp>
        <stp>44838</stp>
        <tr r="AT406" s="7"/>
      </tp>
      <tp t="s">
        <v>#N/A Error:User does not have access</v>
        <stp/>
        <stp>##V3_BCURVESTRIPV12</stp>
        <stp>[PortfolioDaily Data.xlsx]DF Curve!R387C17</stp>
        <stp>S23</stp>
        <stp>Curvedate</stp>
        <stp>44811</stp>
        <tr r="Q387" s="7"/>
      </tp>
      <tp t="s">
        <v>#N/A Error:User does not have access</v>
        <stp/>
        <stp>##V3_BCURVESTRIPV12</stp>
        <stp>[PortfolioDaily Data.xlsx]DF Curve!R397C22</stp>
        <stp>S23</stp>
        <stp>Curvedate</stp>
        <stp>44825</stp>
        <tr r="V397" s="7"/>
      </tp>
      <tp t="s">
        <v>#N/A Error:User does not have access</v>
        <stp/>
        <stp>##V3_BCURVESTRIPV12</stp>
        <stp>[PortfolioDaily Data.xlsx]DF Curve!R407C47</stp>
        <stp>S23</stp>
        <stp>Curvedate</stp>
        <stp>44839</stp>
        <tr r="AU407" s="7"/>
      </tp>
      <tp t="s">
        <v>#N/A Error:User does not have access</v>
        <stp/>
        <stp>##V3_BCURVESTRIPV12</stp>
        <stp>[PortfolioDaily Data.xlsx]DF Curve!R394C27</stp>
        <stp>S23</stp>
        <stp>Curvedate</stp>
        <stp>44820</stp>
        <tr r="AA394" s="7"/>
      </tp>
      <tp t="s">
        <v>#N/A Error:User does not have access</v>
        <stp/>
        <stp>##V3_BCURVESTRIPV12</stp>
        <stp>[PortfolioDaily Data.xlsx]DF Curve!R414C37</stp>
        <stp>S23</stp>
        <stp>Curvedate</stp>
        <stp>44848</stp>
        <tr r="AK414" s="7"/>
      </tp>
      <tp t="s">
        <v>#N/A Error:User does not have access</v>
        <stp/>
        <stp>##V3_BCURVESTRIPV12</stp>
        <stp>[PortfolioDaily Data.xlsx]DF Curve!R395C24</stp>
        <stp>S23</stp>
        <stp>Curvedate</stp>
        <stp>44823</stp>
        <tr r="X395" s="7"/>
      </tp>
      <tp t="s">
        <v>#N/A Error:User does not have access</v>
        <stp/>
        <stp>##V3_BCURVESTRIPV12</stp>
        <stp>[PortfolioDaily Data.xlsx]DF Curve!R405C49</stp>
        <stp>S23</stp>
        <stp>Curvedate</stp>
        <stp>44837</stp>
        <tr r="AW405" s="7"/>
      </tp>
      <tp t="s">
        <v>#N/A Error:User does not have access</v>
        <stp/>
        <stp>##V3_BCURVESTRIPV12</stp>
        <stp>[PortfolioDaily Data.xlsx]DF Curve!R425C19</stp>
        <stp>S23</stp>
        <stp>Curvedate</stp>
        <stp>44865</stp>
        <tr r="S425" s="7"/>
      </tp>
      <tp t="s">
        <v>#N/A Error:User does not have access</v>
        <stp/>
        <stp>##V3_BCURVESTRIPV12</stp>
        <stp>[PortfolioDaily Data.xlsx]DF Curve!R388C14</stp>
        <stp>S23</stp>
        <stp>Curvedate</stp>
        <stp>44812</stp>
        <tr r="N388" s="7"/>
      </tp>
      <tp t="s">
        <v>#N/A Error:User does not have access</v>
        <stp/>
        <stp>##V3_BCURVESTRIPV12</stp>
        <stp>[PortfolioDaily Data.xlsx]DF Curve!R398C21</stp>
        <stp>S23</stp>
        <stp>Curvedate</stp>
        <stp>44826</stp>
        <tr r="U398" s="7"/>
      </tp>
      <tp t="s">
        <v>#N/A Error:User does not have access</v>
        <stp/>
        <stp>##V3_BCURVESTRIPV12</stp>
        <stp>[PortfolioDaily Data.xlsx]DF Curve!R428C14</stp>
        <stp>S23</stp>
        <stp>Curvedate</stp>
        <stp>44868</stp>
        <tr r="N428" s="7"/>
      </tp>
      <tp t="s">
        <v>#N/A Error:User does not have access</v>
        <stp/>
        <stp>##V3_BCURVESTRIPV12</stp>
        <stp>[PortfolioDaily Data.xlsx]DF Curve!R389C15</stp>
        <stp>S23</stp>
        <stp>Curvedate</stp>
        <stp>44813</stp>
        <tr r="O389" s="7"/>
      </tp>
      <tp t="s">
        <v>#N/A Error:User does not have access</v>
        <stp/>
        <stp>##V3_BCURVESTRIPV12</stp>
        <stp>[PortfolioDaily Data.xlsx]DF Curve!R399C20</stp>
        <stp>S23</stp>
        <stp>Curvedate</stp>
        <stp>44827</stp>
        <tr r="T399" s="7"/>
      </tp>
      <tp t="s">
        <v>#N/A Error:User does not have access</v>
        <stp/>
        <stp>##V3_BCURVESTRIPV12</stp>
        <stp>[PortfolioDaily Data.xlsx]DF Curve!R429C15</stp>
        <stp>S23</stp>
        <stp>Curvedate</stp>
        <stp>44869</stp>
        <tr r="O429" s="7"/>
      </tp>
      <tp t="s">
        <v>#N/A Error:User does not have access</v>
        <stp/>
        <stp>##V3_BCURVESTRIPV12</stp>
        <stp>[PortfolioDaily Data.xlsx]DF Curve!R390C12</stp>
        <stp>S23</stp>
        <stp>Curvedate</stp>
        <stp>44816</stp>
        <tr r="L390" s="7"/>
      </tp>
      <tp t="s">
        <v>#N/A Error:User does not have access</v>
        <stp/>
        <stp>##V3_BCURVESTRIPV12</stp>
        <stp>[PortfolioDaily Data.xlsx]DF Curve!R410C38</stp>
        <stp>S23</stp>
        <stp>Curvedate</stp>
        <stp>44844</stp>
        <tr r="AL410" s="7"/>
      </tp>
      <tp t="s">
        <v>#N/A Error:User does not have access</v>
        <stp/>
        <stp>##V3_BCURVESTRIPV12</stp>
        <stp>[PortfolioDaily Data.xlsx]DF Curve!R420C27</stp>
        <stp>S23</stp>
        <stp>Curvedate</stp>
        <stp>44858</stp>
        <tr r="AA420" s="7"/>
      </tp>
      <tp t="s">
        <v>#N/A Error:User does not have access</v>
        <stp/>
        <stp>##V3_BCURVESTRIPV12</stp>
        <stp>[PortfolioDaily Data.xlsx]DF Curve!R391C13</stp>
        <stp>S23</stp>
        <stp>Curvedate</stp>
        <stp>44817</stp>
        <tr r="M391" s="7"/>
      </tp>
      <tp t="s">
        <v>#N/A Error:User does not have access</v>
        <stp/>
        <stp>##V3_BCURVESTRIPV12</stp>
        <stp>[PortfolioDaily Data.xlsx]DF Curve!R411C39</stp>
        <stp>S23</stp>
        <stp>Curvedate</stp>
        <stp>44845</stp>
        <tr r="AM411" s="7"/>
      </tp>
      <tp t="s">
        <v>#N/A Error:User does not have access</v>
        <stp/>
        <stp>##V3_BCURVESTRIPV12</stp>
        <stp>[PortfolioDaily Data.xlsx]DF Curve!R421C26</stp>
        <stp>S23</stp>
        <stp>Curvedate</stp>
        <stp>44859</stp>
        <tr r="Z421" s="7"/>
      </tp>
      <tp t="s">
        <v>#N/A Error:User does not have access</v>
        <stp/>
        <stp>##V3_BCURVESTRIPV12</stp>
        <stp>[PortfolioDaily Data.xlsx]DF Curve!R386C15</stp>
        <stp>S23</stp>
        <stp>Curvedate</stp>
        <stp>44810</stp>
        <tr r="O386" s="7"/>
      </tp>
      <tp t="s">
        <v>#N/A Error:User does not have access</v>
        <stp/>
        <stp>##V3_BCURVESTRIPV12</stp>
        <stp>[PortfolioDaily Data.xlsx]DF Curve!R396C20</stp>
        <stp>S23</stp>
        <stp>Curvedate</stp>
        <stp>44824</stp>
        <tr r="T396" s="7"/>
      </tp>
      <tp t="s">
        <v>#N/A Error:User does not have access</v>
        <stp/>
        <stp>##V3_BCURVESTRIPV12</stp>
        <stp>[PortfolioDaily Data.xlsx]DF Curve!R406C45</stp>
        <stp>S23</stp>
        <stp>Curvedate</stp>
        <stp>44838</stp>
        <tr r="AS406" s="7"/>
      </tp>
      <tp t="s">
        <v>#N/A Error:User does not have access</v>
        <stp/>
        <stp>##V3_BCURVESTRIPV12</stp>
        <stp>[PortfolioDaily Data.xlsx]DF Curve!R426C19</stp>
        <stp>S23</stp>
        <stp>Curvedate</stp>
        <stp>44866</stp>
        <tr r="S426" s="7"/>
      </tp>
      <tp t="s">
        <v>#N/A Error:User does not have access</v>
        <stp/>
        <stp>##V3_BCURVESTRIPV12</stp>
        <stp>[PortfolioDaily Data.xlsx]DF Curve!R387C14</stp>
        <stp>S23</stp>
        <stp>Curvedate</stp>
        <stp>44811</stp>
        <tr r="N387" s="7"/>
      </tp>
      <tp t="s">
        <v>#N/A Error:User does not have access</v>
        <stp/>
        <stp>##V3_BCURVESTRIPV12</stp>
        <stp>[PortfolioDaily Data.xlsx]DF Curve!R397C21</stp>
        <stp>S23</stp>
        <stp>Curvedate</stp>
        <stp>44825</stp>
        <tr r="U397" s="7"/>
      </tp>
      <tp t="s">
        <v>#N/A Error:User does not have access</v>
        <stp/>
        <stp>##V3_BCURVESTRIPV12</stp>
        <stp>[PortfolioDaily Data.xlsx]DF Curve!R407C44</stp>
        <stp>S23</stp>
        <stp>Curvedate</stp>
        <stp>44839</stp>
        <tr r="AR407" s="7"/>
      </tp>
      <tp t="s">
        <v>#N/A Error:User does not have access</v>
        <stp/>
        <stp>##V3_BCURVESTRIPV12</stp>
        <stp>[PortfolioDaily Data.xlsx]DF Curve!R427C18</stp>
        <stp>S23</stp>
        <stp>Curvedate</stp>
        <stp>44867</stp>
        <tr r="R427" s="7"/>
      </tp>
      <tp t="s">
        <v>#N/A Error:User does not have access</v>
        <stp/>
        <stp>##V3_BCURVESTRIPV12</stp>
        <stp>[PortfolioDaily Data.xlsx]DF Curve!R394C24</stp>
        <stp>S23</stp>
        <stp>Curvedate</stp>
        <stp>44820</stp>
        <tr r="X394" s="7"/>
      </tp>
      <tp t="s">
        <v>#N/A Error:User does not have access</v>
        <stp/>
        <stp>##V3_BCURVESTRIPV12</stp>
        <stp>[PortfolioDaily Data.xlsx]DF Curve!R404C49</stp>
        <stp>S23</stp>
        <stp>Curvedate</stp>
        <stp>44834</stp>
        <tr r="AW404" s="7"/>
      </tp>
      <tp t="s">
        <v>#N/A Error:User does not have access</v>
        <stp/>
        <stp>##V3_BCURVESTRIPV12</stp>
        <stp>[PortfolioDaily Data.xlsx]DF Curve!R414C34</stp>
        <stp>S23</stp>
        <stp>Curvedate</stp>
        <stp>44848</stp>
        <tr r="AH414" s="7"/>
      </tp>
      <tp t="s">
        <v>#N/A Error:User does not have access</v>
        <stp/>
        <stp>##V3_BCURVESTRIPV12</stp>
        <stp>[PortfolioDaily Data.xlsx]DF Curve!R395C27</stp>
        <stp>S23</stp>
        <stp>Curvedate</stp>
        <stp>44823</stp>
        <tr r="AA395" s="7"/>
      </tp>
      <tp t="s">
        <v>#N/A Error:User does not have access</v>
        <stp/>
        <stp>##V3_BCURVESTRIPV12</stp>
        <stp>[PortfolioDaily Data.xlsx]DF Curve!R388C17</stp>
        <stp>S23</stp>
        <stp>Curvedate</stp>
        <stp>44812</stp>
        <tr r="Q388" s="7"/>
      </tp>
      <tp t="s">
        <v>#N/A Error:User does not have access</v>
        <stp/>
        <stp>##V3_BCURVESTRIPV12</stp>
        <stp>[PortfolioDaily Data.xlsx]DF Curve!R398C22</stp>
        <stp>S23</stp>
        <stp>Curvedate</stp>
        <stp>44826</stp>
        <tr r="V398" s="7"/>
      </tp>
      <tp t="s">
        <v>#N/A Error:User does not have access</v>
        <stp/>
        <stp>##V3_BCURVESTRIPV12</stp>
        <stp>[PortfolioDaily Data.xlsx]DF Curve!R418C28</stp>
        <stp>S23</stp>
        <stp>Curvedate</stp>
        <stp>44854</stp>
        <tr r="AB418" s="7"/>
      </tp>
      <tp t="s">
        <v>#N/A Error:User does not have access</v>
        <stp/>
        <stp>##V3_BCURVESTRIPV12</stp>
        <stp>[PortfolioDaily Data.xlsx]DF Curve!R428C17</stp>
        <stp>S23</stp>
        <stp>Curvedate</stp>
        <stp>44868</stp>
        <tr r="Q428" s="7"/>
      </tp>
      <tp t="s">
        <v>#N/A Error:User does not have access</v>
        <stp/>
        <stp>##V3_BCURVESTRIPV12</stp>
        <stp>[PortfolioDaily Data.xlsx]DF Curve!R389C16</stp>
        <stp>S23</stp>
        <stp>Curvedate</stp>
        <stp>44813</stp>
        <tr r="P389" s="7"/>
      </tp>
      <tp t="s">
        <v>#N/A Error:User does not have access</v>
        <stp/>
        <stp>##V3_BCURVESTRIPV12</stp>
        <stp>[PortfolioDaily Data.xlsx]DF Curve!R399C23</stp>
        <stp>S23</stp>
        <stp>Curvedate</stp>
        <stp>44827</stp>
        <tr r="W399" s="7"/>
      </tp>
      <tp t="s">
        <v>#N/A Error:User does not have access</v>
        <stp/>
        <stp>##V3_BCURVESTRIPV12</stp>
        <stp>[PortfolioDaily Data.xlsx]DF Curve!R419C29</stp>
        <stp>S23</stp>
        <stp>Curvedate</stp>
        <stp>44855</stp>
        <tr r="AC419" s="7"/>
      </tp>
      <tp t="s">
        <v>#N/A Error:User does not have access</v>
        <stp/>
        <stp>##V3_BCURVESTRIPV12</stp>
        <stp>[PortfolioDaily Data.xlsx]DF Curve!R429C16</stp>
        <stp>S23</stp>
        <stp>Curvedate</stp>
        <stp>44869</stp>
        <tr r="P429" s="7"/>
      </tp>
      <tp t="s">
        <v>#N/A Error:User does not have access</v>
        <stp/>
        <stp>##V3_BCURVESTRIPV12</stp>
        <stp>[PortfolioDaily Data.xlsx]DF Curve!R390C13</stp>
        <stp>S23</stp>
        <stp>Curvedate</stp>
        <stp>44816</stp>
        <tr r="M390" s="7"/>
      </tp>
      <tp t="s">
        <v>#N/A Error:User does not have access</v>
        <stp/>
        <stp>##V3_BCURVESTRIPV12</stp>
        <stp>[PortfolioDaily Data.xlsx]DF Curve!R410C39</stp>
        <stp>S23</stp>
        <stp>Curvedate</stp>
        <stp>44844</stp>
        <tr r="AM410" s="7"/>
      </tp>
      <tp t="s">
        <v>#N/A Error:User does not have access</v>
        <stp/>
        <stp>##V3_BCURVESTRIPV12</stp>
        <stp>[PortfolioDaily Data.xlsx]DF Curve!R420C26</stp>
        <stp>S23</stp>
        <stp>Curvedate</stp>
        <stp>44858</stp>
        <tr r="Z420" s="7"/>
      </tp>
      <tp t="s">
        <v>#N/A Error:User does not have access</v>
        <stp/>
        <stp>##V3_BCURVESTRIPV12</stp>
        <stp>[PortfolioDaily Data.xlsx]DF Curve!R391C12</stp>
        <stp>S23</stp>
        <stp>Curvedate</stp>
        <stp>44817</stp>
        <tr r="L391" s="7"/>
      </tp>
      <tp t="s">
        <v>#N/A Error:User does not have access</v>
        <stp/>
        <stp>##V3_BCURVESTRIPV12</stp>
        <stp>[PortfolioDaily Data.xlsx]DF Curve!R411C38</stp>
        <stp>S23</stp>
        <stp>Curvedate</stp>
        <stp>44845</stp>
        <tr r="AL411" s="7"/>
      </tp>
      <tp t="s">
        <v>#N/A Error:User does not have access</v>
        <stp/>
        <stp>##V3_BCURVESTRIPV12</stp>
        <stp>[PortfolioDaily Data.xlsx]DF Curve!R421C27</stp>
        <stp>S23</stp>
        <stp>Curvedate</stp>
        <stp>44859</stp>
        <tr r="AA421" s="7"/>
      </tp>
      <tp t="s">
        <v>#N/A Error:User does not have access</v>
        <stp/>
        <stp>##V3_BCURVESTRIPV12</stp>
        <stp>[PortfolioDaily Data.xlsx]DF Curve!R386C14</stp>
        <stp>S23</stp>
        <stp>Curvedate</stp>
        <stp>44810</stp>
        <tr r="N386" s="7"/>
      </tp>
      <tp t="s">
        <v>#N/A Error:User does not have access</v>
        <stp/>
        <stp>##V3_BCURVESTRIPV12</stp>
        <stp>[PortfolioDaily Data.xlsx]DF Curve!R396C21</stp>
        <stp>S23</stp>
        <stp>Curvedate</stp>
        <stp>44824</stp>
        <tr r="U396" s="7"/>
      </tp>
      <tp t="s">
        <v>#N/A Error:User does not have access</v>
        <stp/>
        <stp>##V3_BCURVESTRIPV12</stp>
        <stp>[PortfolioDaily Data.xlsx]DF Curve!R406C44</stp>
        <stp>S23</stp>
        <stp>Curvedate</stp>
        <stp>44838</stp>
        <tr r="AR406" s="7"/>
      </tp>
      <tp t="s">
        <v>#N/A Error:User does not have access</v>
        <stp/>
        <stp>##V3_BCURVESTRIPV12</stp>
        <stp>[PortfolioDaily Data.xlsx]DF Curve!R426C18</stp>
        <stp>S23</stp>
        <stp>Curvedate</stp>
        <stp>44866</stp>
        <tr r="R426" s="7"/>
      </tp>
      <tp t="s">
        <v>#N/A Error:User does not have access</v>
        <stp/>
        <stp>##V3_BCURVESTRIPV12</stp>
        <stp>[PortfolioDaily Data.xlsx]DF Curve!R387C15</stp>
        <stp>S23</stp>
        <stp>Curvedate</stp>
        <stp>44811</stp>
        <tr r="O387" s="7"/>
      </tp>
      <tp t="s">
        <v>#N/A Error:User does not have access</v>
        <stp/>
        <stp>##V3_BCURVESTRIPV12</stp>
        <stp>[PortfolioDaily Data.xlsx]DF Curve!R397C20</stp>
        <stp>S23</stp>
        <stp>Curvedate</stp>
        <stp>44825</stp>
        <tr r="T397" s="7"/>
      </tp>
      <tp t="s">
        <v>#N/A Error:User does not have access</v>
        <stp/>
        <stp>##V3_BCURVESTRIPV12</stp>
        <stp>[PortfolioDaily Data.xlsx]DF Curve!R407C45</stp>
        <stp>S23</stp>
        <stp>Curvedate</stp>
        <stp>44839</stp>
        <tr r="AS407" s="7"/>
      </tp>
      <tp t="s">
        <v>#N/A Error:User does not have access</v>
        <stp/>
        <stp>##V3_BCURVESTRIPV12</stp>
        <stp>[PortfolioDaily Data.xlsx]DF Curve!R427C19</stp>
        <stp>S23</stp>
        <stp>Curvedate</stp>
        <stp>44867</stp>
        <tr r="S427" s="7"/>
      </tp>
      <tp t="s">
        <v>#N/A Error:User does not have access</v>
        <stp/>
        <stp>##V3_BCURVESTRIPV12</stp>
        <stp>[PortfolioDaily Data.xlsx]DF Curve!R394C25</stp>
        <stp>S23</stp>
        <stp>Curvedate</stp>
        <stp>44820</stp>
        <tr r="Y394" s="7"/>
      </tp>
      <tp t="s">
        <v>#N/A Error:User does not have access</v>
        <stp/>
        <stp>##V3_BCURVESTRIPV12</stp>
        <stp>[PortfolioDaily Data.xlsx]DF Curve!R404C48</stp>
        <stp>S23</stp>
        <stp>Curvedate</stp>
        <stp>44834</stp>
        <tr r="AV404" s="7"/>
      </tp>
      <tp t="s">
        <v>#N/A Error:User does not have access</v>
        <stp/>
        <stp>##V3_BCURVESTRIPV12</stp>
        <stp>[PortfolioDaily Data.xlsx]DF Curve!R414C35</stp>
        <stp>S23</stp>
        <stp>Curvedate</stp>
        <stp>44848</stp>
        <tr r="AI414" s="7"/>
      </tp>
      <tp t="s">
        <v>#N/A Error:User does not have access</v>
        <stp/>
        <stp>##V3_BCURVESTRIPV12</stp>
        <stp>[PortfolioDaily Data.xlsx]DF Curve!R395C26</stp>
        <stp>S23</stp>
        <stp>Curvedate</stp>
        <stp>44823</stp>
        <tr r="Z395" s="7"/>
      </tp>
      <tp t="s">
        <v>#N/A Error:User does not have access</v>
        <stp/>
        <stp>##V3_BCURVESTRIPV12</stp>
        <stp>[PortfolioDaily Data.xlsx]DF Curve!R388C16</stp>
        <stp>S23</stp>
        <stp>Curvedate</stp>
        <stp>44812</stp>
        <tr r="P388" s="7"/>
      </tp>
      <tp t="s">
        <v>#N/A Error:User does not have access</v>
        <stp/>
        <stp>##V3_BCURVESTRIPV12</stp>
        <stp>[PortfolioDaily Data.xlsx]DF Curve!R398C23</stp>
        <stp>S23</stp>
        <stp>Curvedate</stp>
        <stp>44826</stp>
        <tr r="W398" s="7"/>
      </tp>
      <tp t="s">
        <v>#N/A Error:User does not have access</v>
        <stp/>
        <stp>##V3_BCURVESTRIPV12</stp>
        <stp>[PortfolioDaily Data.xlsx]DF Curve!R418C29</stp>
        <stp>S23</stp>
        <stp>Curvedate</stp>
        <stp>44854</stp>
        <tr r="AC418" s="7"/>
      </tp>
      <tp t="s">
        <v>#N/A Error:User does not have access</v>
        <stp/>
        <stp>##V3_BCURVESTRIPV12</stp>
        <stp>[PortfolioDaily Data.xlsx]DF Curve!R428C16</stp>
        <stp>S23</stp>
        <stp>Curvedate</stp>
        <stp>44868</stp>
        <tr r="P428" s="7"/>
      </tp>
      <tp t="s">
        <v>#N/A Error:User does not have access</v>
        <stp/>
        <stp>##V3_BCURVESTRIPV12</stp>
        <stp>[PortfolioDaily Data.xlsx]DF Curve!R389C17</stp>
        <stp>S23</stp>
        <stp>Curvedate</stp>
        <stp>44813</stp>
        <tr r="Q389" s="7"/>
      </tp>
      <tp t="s">
        <v>#N/A Error:User does not have access</v>
        <stp/>
        <stp>##V3_BCURVESTRIPV12</stp>
        <stp>[PortfolioDaily Data.xlsx]DF Curve!R399C22</stp>
        <stp>S23</stp>
        <stp>Curvedate</stp>
        <stp>44827</stp>
        <tr r="V399" s="7"/>
      </tp>
      <tp t="s">
        <v>#N/A Error:User does not have access</v>
        <stp/>
        <stp>##V3_BCURVESTRIPV12</stp>
        <stp>[PortfolioDaily Data.xlsx]DF Curve!R419C28</stp>
        <stp>S23</stp>
        <stp>Curvedate</stp>
        <stp>44855</stp>
        <tr r="AB419" s="7"/>
      </tp>
      <tp t="s">
        <v>#N/A Error:User does not have access</v>
        <stp/>
        <stp>##V3_BCURVESTRIPV12</stp>
        <stp>[PortfolioDaily Data.xlsx]DF Curve!R429C17</stp>
        <stp>S23</stp>
        <stp>Curvedate</stp>
        <stp>44869</stp>
        <tr r="Q429" s="7"/>
      </tp>
      <tp t="s">
        <v>#N/A Error:User does not have access</v>
        <stp/>
        <stp>##V3_BCURVESTRIPV12</stp>
        <stp>[PortfolioDaily Data.xlsx]DF Curve!R392C12</stp>
        <stp>S23</stp>
        <stp>Curvedate</stp>
        <stp>44818</stp>
        <tr r="L392" s="7"/>
      </tp>
      <tp t="s">
        <v>#N/A Error:User does not have access</v>
        <stp/>
        <stp>##V3_BCURVESTRIPV12</stp>
        <stp>[PortfolioDaily Data.xlsx]DF Curve!R402C41</stp>
        <stp>S23</stp>
        <stp>Curvedate</stp>
        <stp>44832</stp>
        <tr r="AO402" s="7"/>
      </tp>
      <tp t="s">
        <v>#N/A Error:User does not have access</v>
        <stp/>
        <stp>##V3_BCURVESTRIPV12</stp>
        <stp>[PortfolioDaily Data.xlsx]DF Curve!R412C34</stp>
        <stp>S23</stp>
        <stp>Curvedate</stp>
        <stp>44846</stp>
        <tr r="AH412" s="7"/>
      </tp>
      <tp t="s">
        <v>#N/A Error:User does not have access</v>
        <stp/>
        <stp>##V3_BCURVESTRIPV12</stp>
        <stp>[PortfolioDaily Data.xlsx]DF Curve!R422C11</stp>
        <stp>S23</stp>
        <stp>Curvedate</stp>
        <stp>44860</stp>
        <tr r="K422" s="7"/>
      </tp>
      <tp t="s">
        <v>#N/A Error:User does not have access</v>
        <stp/>
        <stp>##V3_BCURVESTRIPV12</stp>
        <stp>[PortfolioDaily Data.xlsx]DF Curve!R393C13</stp>
        <stp>S23</stp>
        <stp>Curvedate</stp>
        <stp>44819</stp>
        <tr r="M393" s="7"/>
      </tp>
      <tp t="s">
        <v>#N/A Error:User does not have access</v>
        <stp/>
        <stp>##V3_BCURVESTRIPV12</stp>
        <stp>[PortfolioDaily Data.xlsx]DF Curve!R403C40</stp>
        <stp>S23</stp>
        <stp>Curvedate</stp>
        <stp>44833</stp>
        <tr r="AN403" s="7"/>
      </tp>
      <tp t="s">
        <v>#N/A Error:User does not have access</v>
        <stp/>
        <stp>##V3_BCURVESTRIPV12</stp>
        <stp>[PortfolioDaily Data.xlsx]DF Curve!R413C35</stp>
        <stp>S23</stp>
        <stp>Curvedate</stp>
        <stp>44847</stp>
        <tr r="AI413" s="7"/>
      </tp>
      <tp t="s">
        <v>#N/A Error:User does not have access</v>
        <stp/>
        <stp>##V3_BCURVESTRIPV12</stp>
        <stp>[PortfolioDaily Data.xlsx]DF Curve!R423C10</stp>
        <stp>S23</stp>
        <stp>Curvedate</stp>
        <stp>44861</stp>
        <tr r="J423" s="7"/>
      </tp>
      <tp t="s">
        <v>#N/A Error:User does not have access</v>
        <stp/>
        <stp>##V3_BCURVESTRIPV12</stp>
        <stp>[PortfolioDaily Data.xlsx]DF Curve!R400C43</stp>
        <stp>S23</stp>
        <stp>Curvedate</stp>
        <stp>44830</stp>
        <tr r="AQ400" s="7"/>
      </tp>
      <tp t="s">
        <v>#N/A Error:User does not have access</v>
        <stp/>
        <stp>##V3_BCURVESTRIPV12</stp>
        <stp>[PortfolioDaily Data.xlsx]DF Curve!R410C36</stp>
        <stp>S23</stp>
        <stp>Curvedate</stp>
        <stp>44844</stp>
        <tr r="AJ410" s="7"/>
      </tp>
      <tp t="s">
        <v>#N/A Error:User does not have access</v>
        <stp/>
        <stp>##V3_BCURVESTRIPV12</stp>
        <stp>[PortfolioDaily Data.xlsx]DF Curve!R420C29</stp>
        <stp>S23</stp>
        <stp>Curvedate</stp>
        <stp>44858</stp>
        <tr r="AC420" s="7"/>
      </tp>
      <tp t="s">
        <v>#N/A Error:User does not have access</v>
        <stp/>
        <stp>##V3_BCURVESTRIPV12</stp>
        <stp>[PortfolioDaily Data.xlsx]DF Curve!R401C42</stp>
        <stp>S23</stp>
        <stp>Curvedate</stp>
        <stp>44831</stp>
        <tr r="AP401" s="7"/>
      </tp>
      <tp t="s">
        <v>#N/A Error:User does not have access</v>
        <stp/>
        <stp>##V3_BCURVESTRIPV12</stp>
        <stp>[PortfolioDaily Data.xlsx]DF Curve!R411C37</stp>
        <stp>S23</stp>
        <stp>Curvedate</stp>
        <stp>44845</stp>
        <tr r="AK411" s="7"/>
      </tp>
      <tp t="s">
        <v>#N/A Error:User does not have access</v>
        <stp/>
        <stp>##V3_BCURVESTRIPV12</stp>
        <stp>[PortfolioDaily Data.xlsx]DF Curve!R421C28</stp>
        <stp>S23</stp>
        <stp>Curvedate</stp>
        <stp>44859</stp>
        <tr r="AB421" s="7"/>
      </tp>
      <tp t="s">
        <v>#N/A Error:User does not have access</v>
        <stp/>
        <stp>##V3_BCURVESTRIPV12</stp>
        <stp>[PortfolioDaily Data.xlsx]DF Curve!R416C20</stp>
        <stp>S23</stp>
        <stp>Curvedate</stp>
        <stp>44852</stp>
        <tr r="T416" s="7"/>
      </tp>
      <tp t="s">
        <v>#N/A Error:User does not have access</v>
        <stp/>
        <stp>##V3_BCURVESTRIPV12</stp>
        <stp>[PortfolioDaily Data.xlsx]DF Curve!R426C17</stp>
        <stp>S23</stp>
        <stp>Curvedate</stp>
        <stp>44866</stp>
        <tr r="Q426" s="7"/>
      </tp>
      <tp t="s">
        <v>#N/A Error:User does not have access</v>
        <stp/>
        <stp>##V3_BCURVESTRIPV12</stp>
        <stp>[PortfolioDaily Data.xlsx]DF Curve!R417C21</stp>
        <stp>S23</stp>
        <stp>Curvedate</stp>
        <stp>44853</stp>
        <tr r="U417" s="7"/>
      </tp>
      <tp t="s">
        <v>#N/A Error:User does not have access</v>
        <stp/>
        <stp>##V3_BCURVESTRIPV12</stp>
        <stp>[PortfolioDaily Data.xlsx]DF Curve!R427C16</stp>
        <stp>S23</stp>
        <stp>Curvedate</stp>
        <stp>44867</stp>
        <tr r="P427" s="7"/>
      </tp>
      <tp t="s">
        <v>#N/A Error:User does not have access</v>
        <stp/>
        <stp>##V3_BCURVESTRIPV12</stp>
        <stp>[PortfolioDaily Data.xlsx]DF Curve!R404C47</stp>
        <stp>S23</stp>
        <stp>Curvedate</stp>
        <stp>44834</stp>
        <tr r="AU404" s="7"/>
      </tp>
      <tp t="s">
        <v>#N/A Error:User does not have access</v>
        <stp/>
        <stp>##V3_BCURVESTRIPV12</stp>
        <stp>[PortfolioDaily Data.xlsx]DF Curve!R424C13</stp>
        <stp>S23</stp>
        <stp>Curvedate</stp>
        <stp>44862</stp>
        <tr r="M424" s="7"/>
      </tp>
      <tp t="s">
        <v>#N/A Error:User does not have access</v>
        <stp/>
        <stp>##V3_BCURVESTRIPV12</stp>
        <stp>[PortfolioDaily Data.xlsx]DF Curve!R395C29</stp>
        <stp>S23</stp>
        <stp>Curvedate</stp>
        <stp>44823</stp>
        <tr r="AC395" s="7"/>
      </tp>
      <tp t="s">
        <v>#N/A Error:User does not have access</v>
        <stp/>
        <stp>##V3_BCURVESTRIPV12</stp>
        <stp>[PortfolioDaily Data.xlsx]DF Curve!R405C44</stp>
        <stp>S23</stp>
        <stp>Curvedate</stp>
        <stp>44837</stp>
        <tr r="AR405" s="7"/>
      </tp>
      <tp t="s">
        <v>#N/A Error:User does not have access</v>
        <stp/>
        <stp>##V3_BCURVESTRIPV12</stp>
        <stp>[PortfolioDaily Data.xlsx]DF Curve!R415C23</stp>
        <stp>S23</stp>
        <stp>Curvedate</stp>
        <stp>44851</stp>
        <tr r="W415" s="7"/>
      </tp>
      <tp t="s">
        <v>#N/A Error:User does not have access</v>
        <stp/>
        <stp>##V3_BCURVESTRIPV12</stp>
        <stp>[PortfolioDaily Data.xlsx]DF Curve!R425C14</stp>
        <stp>S23</stp>
        <stp>Curvedate</stp>
        <stp>44865</stp>
        <tr r="N425" s="7"/>
      </tp>
      <tp t="s">
        <v>#N/A Error:User does not have access</v>
        <stp/>
        <stp>##V3_BCURVESTRIPV12</stp>
        <stp>[PortfolioDaily Data.xlsx]DF Curve!R388C19</stp>
        <stp>S23</stp>
        <stp>Curvedate</stp>
        <stp>44812</stp>
        <tr r="S388" s="7"/>
      </tp>
      <tp t="s">
        <v>#N/A Error:User does not have access</v>
        <stp/>
        <stp>##V3_BCURVESTRIPV12</stp>
        <stp>[PortfolioDaily Data.xlsx]DF Curve!R408C33</stp>
        <stp>S23</stp>
        <stp>Curvedate</stp>
        <stp>44840</stp>
        <tr r="AG408" s="7"/>
      </tp>
      <tp t="s">
        <v>#N/A Error:User does not have access</v>
        <stp/>
        <stp>##V3_BCURVESTRIPV12</stp>
        <stp>[PortfolioDaily Data.xlsx]DF Curve!R418C26</stp>
        <stp>S23</stp>
        <stp>Curvedate</stp>
        <stp>44854</stp>
        <tr r="Z418" s="7"/>
      </tp>
      <tp t="s">
        <v>#N/A Error:User does not have access</v>
        <stp/>
        <stp>##V3_BCURVESTRIPV12</stp>
        <stp>[PortfolioDaily Data.xlsx]DF Curve!R428C19</stp>
        <stp>S23</stp>
        <stp>Curvedate</stp>
        <stp>44868</stp>
        <tr r="S428" s="7"/>
      </tp>
      <tp t="s">
        <v>#N/A Error:User does not have access</v>
        <stp/>
        <stp>##V3_BCURVESTRIPV12</stp>
        <stp>[PortfolioDaily Data.xlsx]DF Curve!R389C18</stp>
        <stp>S23</stp>
        <stp>Curvedate</stp>
        <stp>44813</stp>
        <tr r="R389" s="7"/>
      </tp>
      <tp t="s">
        <v>#N/A Error:User does not have access</v>
        <stp/>
        <stp>##V3_BCURVESTRIPV12</stp>
        <stp>[PortfolioDaily Data.xlsx]DF Curve!R409C32</stp>
        <stp>S23</stp>
        <stp>Curvedate</stp>
        <stp>44841</stp>
        <tr r="AF409" s="7"/>
      </tp>
      <tp t="s">
        <v>#N/A Error:User does not have access</v>
        <stp/>
        <stp>##V3_BCURVESTRIPV12</stp>
        <stp>[PortfolioDaily Data.xlsx]DF Curve!R419C27</stp>
        <stp>S23</stp>
        <stp>Curvedate</stp>
        <stp>44855</stp>
        <tr r="AA419" s="7"/>
      </tp>
      <tp t="s">
        <v>#N/A Error:User does not have access</v>
        <stp/>
        <stp>##V3_BCURVESTRIPV12</stp>
        <stp>[PortfolioDaily Data.xlsx]DF Curve!R429C18</stp>
        <stp>S23</stp>
        <stp>Curvedate</stp>
        <stp>44869</stp>
        <tr r="R429" s="7"/>
      </tp>
      <tp t="s">
        <v>#N/A Error:User does not have access</v>
        <stp/>
        <stp>##V3_BCURVESTRIPV12</stp>
        <stp>[PortfolioDaily Data.xlsx]DF Curve!R392C13</stp>
        <stp>S23</stp>
        <stp>Curvedate</stp>
        <stp>44818</stp>
        <tr r="M392" s="7"/>
      </tp>
      <tp t="s">
        <v>#N/A Error:User does not have access</v>
        <stp/>
        <stp>##V3_BCURVESTRIPV12</stp>
        <stp>[PortfolioDaily Data.xlsx]DF Curve!R402C40</stp>
        <stp>S23</stp>
        <stp>Curvedate</stp>
        <stp>44832</stp>
        <tr r="AN402" s="7"/>
      </tp>
      <tp t="s">
        <v>#N/A Error:User does not have access</v>
        <stp/>
        <stp>##V3_BCURVESTRIPV12</stp>
        <stp>[PortfolioDaily Data.xlsx]DF Curve!R412C35</stp>
        <stp>S23</stp>
        <stp>Curvedate</stp>
        <stp>44846</stp>
        <tr r="AI412" s="7"/>
      </tp>
      <tp t="s">
        <v>#N/A Error:User does not have access</v>
        <stp/>
        <stp>##V3_BCURVESTRIPV12</stp>
        <stp>[PortfolioDaily Data.xlsx]DF Curve!R422C10</stp>
        <stp>S23</stp>
        <stp>Curvedate</stp>
        <stp>44860</stp>
        <tr r="J422" s="7"/>
      </tp>
      <tp t="s">
        <v>#N/A Error:User does not have access</v>
        <stp/>
        <stp>##V3_BCURVESTRIPV12</stp>
        <stp>[PortfolioDaily Data.xlsx]DF Curve!R393C12</stp>
        <stp>S23</stp>
        <stp>Curvedate</stp>
        <stp>44819</stp>
        <tr r="L393" s="7"/>
      </tp>
      <tp t="s">
        <v>#N/A Error:User does not have access</v>
        <stp/>
        <stp>##V3_BCURVESTRIPV12</stp>
        <stp>[PortfolioDaily Data.xlsx]DF Curve!R403C41</stp>
        <stp>S23</stp>
        <stp>Curvedate</stp>
        <stp>44833</stp>
        <tr r="AO403" s="7"/>
      </tp>
      <tp t="s">
        <v>#N/A Error:User does not have access</v>
        <stp/>
        <stp>##V3_BCURVESTRIPV12</stp>
        <stp>[PortfolioDaily Data.xlsx]DF Curve!R413C34</stp>
        <stp>S23</stp>
        <stp>Curvedate</stp>
        <stp>44847</stp>
        <tr r="AH413" s="7"/>
      </tp>
      <tp t="s">
        <v>#N/A Error:User does not have access</v>
        <stp/>
        <stp>##V3_BCURVESTRIPV12</stp>
        <stp>[PortfolioDaily Data.xlsx]DF Curve!R423C11</stp>
        <stp>S23</stp>
        <stp>Curvedate</stp>
        <stp>44861</stp>
        <tr r="K423" s="7"/>
      </tp>
      <tp t="s">
        <v>#N/A Error:User does not have access</v>
        <stp/>
        <stp>##V3_BCURVESTRIPV12</stp>
        <stp>[PortfolioDaily Data.xlsx]DF Curve!R400C42</stp>
        <stp>S23</stp>
        <stp>Curvedate</stp>
        <stp>44830</stp>
        <tr r="AP400" s="7"/>
      </tp>
      <tp t="s">
        <v>#N/A Error:User does not have access</v>
        <stp/>
        <stp>##V3_BCURVESTRIPV12</stp>
        <stp>[PortfolioDaily Data.xlsx]DF Curve!R410C37</stp>
        <stp>S23</stp>
        <stp>Curvedate</stp>
        <stp>44844</stp>
        <tr r="AK410" s="7"/>
      </tp>
      <tp t="s">
        <v>#N/A Error:User does not have access</v>
        <stp/>
        <stp>##V3_BCURVESTRIPV12</stp>
        <stp>[PortfolioDaily Data.xlsx]DF Curve!R420C28</stp>
        <stp>S23</stp>
        <stp>Curvedate</stp>
        <stp>44858</stp>
        <tr r="AB420" s="7"/>
      </tp>
      <tp t="s">
        <v>#N/A Error:User does not have access</v>
        <stp/>
        <stp>##V3_BCURVESTRIPV12</stp>
        <stp>[PortfolioDaily Data.xlsx]DF Curve!R401C43</stp>
        <stp>S23</stp>
        <stp>Curvedate</stp>
        <stp>44831</stp>
        <tr r="AQ401" s="7"/>
      </tp>
      <tp t="s">
        <v>#N/A Error:User does not have access</v>
        <stp/>
        <stp>##V3_BCURVESTRIPV12</stp>
        <stp>[PortfolioDaily Data.xlsx]DF Curve!R411C36</stp>
        <stp>S23</stp>
        <stp>Curvedate</stp>
        <stp>44845</stp>
        <tr r="AJ411" s="7"/>
      </tp>
      <tp t="s">
        <v>#N/A Error:User does not have access</v>
        <stp/>
        <stp>##V3_BCURVESTRIPV12</stp>
        <stp>[PortfolioDaily Data.xlsx]DF Curve!R421C29</stp>
        <stp>S23</stp>
        <stp>Curvedate</stp>
        <stp>44859</stp>
        <tr r="AC421" s="7"/>
      </tp>
      <tp t="s">
        <v>#N/A Error:User does not have access</v>
        <stp/>
        <stp>##V3_BCURVESTRIPV12</stp>
        <stp>[PortfolioDaily Data.xlsx]DF Curve!R416C21</stp>
        <stp>S23</stp>
        <stp>Curvedate</stp>
        <stp>44852</stp>
        <tr r="U416" s="7"/>
      </tp>
      <tp t="s">
        <v>#N/A Error:User does not have access</v>
        <stp/>
        <stp>##V3_BCURVESTRIPV12</stp>
        <stp>[PortfolioDaily Data.xlsx]DF Curve!R426C16</stp>
        <stp>S23</stp>
        <stp>Curvedate</stp>
        <stp>44866</stp>
        <tr r="P426" s="7"/>
      </tp>
      <tp t="s">
        <v>#N/A Error:User does not have access</v>
        <stp/>
        <stp>##V3_BCURVESTRIPV12</stp>
        <stp>[PortfolioDaily Data.xlsx]DF Curve!R417C20</stp>
        <stp>S23</stp>
        <stp>Curvedate</stp>
        <stp>44853</stp>
        <tr r="T417" s="7"/>
      </tp>
      <tp t="s">
        <v>#N/A Error:User does not have access</v>
        <stp/>
        <stp>##V3_BCURVESTRIPV12</stp>
        <stp>[PortfolioDaily Data.xlsx]DF Curve!R427C17</stp>
        <stp>S23</stp>
        <stp>Curvedate</stp>
        <stp>44867</stp>
        <tr r="Q427" s="7"/>
      </tp>
      <tp t="s">
        <v>#N/A Error:User does not have access</v>
        <stp/>
        <stp>##V3_BCURVESTRIPV12</stp>
        <stp>[PortfolioDaily Data.xlsx]DF Curve!R404C46</stp>
        <stp>S23</stp>
        <stp>Curvedate</stp>
        <stp>44834</stp>
        <tr r="AT404" s="7"/>
      </tp>
      <tp t="s">
        <v>#N/A Error:User does not have access</v>
        <stp/>
        <stp>##V3_BCURVESTRIPV12</stp>
        <stp>[PortfolioDaily Data.xlsx]DF Curve!R424C12</stp>
        <stp>S23</stp>
        <stp>Curvedate</stp>
        <stp>44862</stp>
        <tr r="L424" s="7"/>
      </tp>
      <tp t="s">
        <v>#N/A Error:User does not have access</v>
        <stp/>
        <stp>##V3_BCURVESTRIPV12</stp>
        <stp>[PortfolioDaily Data.xlsx]DF Curve!R395C28</stp>
        <stp>S23</stp>
        <stp>Curvedate</stp>
        <stp>44823</stp>
        <tr r="AB395" s="7"/>
      </tp>
      <tp t="s">
        <v>#N/A Error:User does not have access</v>
        <stp/>
        <stp>##V3_BCURVESTRIPV12</stp>
        <stp>[PortfolioDaily Data.xlsx]DF Curve!R405C45</stp>
        <stp>S23</stp>
        <stp>Curvedate</stp>
        <stp>44837</stp>
        <tr r="AS405" s="7"/>
      </tp>
      <tp t="s">
        <v>#N/A Error:User does not have access</v>
        <stp/>
        <stp>##V3_BCURVESTRIPV12</stp>
        <stp>[PortfolioDaily Data.xlsx]DF Curve!R415C22</stp>
        <stp>S23</stp>
        <stp>Curvedate</stp>
        <stp>44851</stp>
        <tr r="V415" s="7"/>
      </tp>
      <tp t="s">
        <v>#N/A Error:User does not have access</v>
        <stp/>
        <stp>##V3_BCURVESTRIPV12</stp>
        <stp>[PortfolioDaily Data.xlsx]DF Curve!R425C15</stp>
        <stp>S23</stp>
        <stp>Curvedate</stp>
        <stp>44865</stp>
        <tr r="O425" s="7"/>
      </tp>
      <tp t="s">
        <v>#N/A Error:User does not have access</v>
        <stp/>
        <stp>##V3_BCURVESTRIPV12</stp>
        <stp>[PortfolioDaily Data.xlsx]DF Curve!R388C18</stp>
        <stp>S23</stp>
        <stp>Curvedate</stp>
        <stp>44812</stp>
        <tr r="R388" s="7"/>
      </tp>
      <tp t="s">
        <v>#N/A Error:User does not have access</v>
        <stp/>
        <stp>##V3_BCURVESTRIPV12</stp>
        <stp>[PortfolioDaily Data.xlsx]DF Curve!R408C32</stp>
        <stp>S23</stp>
        <stp>Curvedate</stp>
        <stp>44840</stp>
        <tr r="AF408" s="7"/>
      </tp>
      <tp t="s">
        <v>#N/A Error:User does not have access</v>
        <stp/>
        <stp>##V3_BCURVESTRIPV12</stp>
        <stp>[PortfolioDaily Data.xlsx]DF Curve!R418C27</stp>
        <stp>S23</stp>
        <stp>Curvedate</stp>
        <stp>44854</stp>
        <tr r="AA418" s="7"/>
      </tp>
      <tp t="s">
        <v>#N/A Error:User does not have access</v>
        <stp/>
        <stp>##V3_BCURVESTRIPV12</stp>
        <stp>[PortfolioDaily Data.xlsx]DF Curve!R428C18</stp>
        <stp>S23</stp>
        <stp>Curvedate</stp>
        <stp>44868</stp>
        <tr r="R428" s="7"/>
      </tp>
      <tp t="s">
        <v>#N/A Error:User does not have access</v>
        <stp/>
        <stp>##V3_BCURVESTRIPV12</stp>
        <stp>[PortfolioDaily Data.xlsx]DF Curve!R389C19</stp>
        <stp>S23</stp>
        <stp>Curvedate</stp>
        <stp>44813</stp>
        <tr r="S389" s="7"/>
      </tp>
      <tp t="s">
        <v>#N/A Error:User does not have access</v>
        <stp/>
        <stp>##V3_BCURVESTRIPV12</stp>
        <stp>[PortfolioDaily Data.xlsx]DF Curve!R409C33</stp>
        <stp>S23</stp>
        <stp>Curvedate</stp>
        <stp>44841</stp>
        <tr r="AG409" s="7"/>
      </tp>
      <tp t="s">
        <v>#N/A Error:User does not have access</v>
        <stp/>
        <stp>##V3_BCURVESTRIPV12</stp>
        <stp>[PortfolioDaily Data.xlsx]DF Curve!R419C26</stp>
        <stp>S23</stp>
        <stp>Curvedate</stp>
        <stp>44855</stp>
        <tr r="Z419" s="7"/>
      </tp>
      <tp t="s">
        <v>#N/A Error:User does not have access</v>
        <stp/>
        <stp>##V3_BCURVESTRIPV12</stp>
        <stp>[PortfolioDaily Data.xlsx]DF Curve!R429C19</stp>
        <stp>S23</stp>
        <stp>Curvedate</stp>
        <stp>44869</stp>
        <tr r="S429" s="7"/>
      </tp>
      <tp t="s">
        <v>#N/A Error:User does not have access</v>
        <stp/>
        <stp>##V3_BCURVESTRIPV12</stp>
        <stp>[PortfolioDaily Data.xlsx]DF Curve!R392C10</stp>
        <stp>S23</stp>
        <stp>Curvedate</stp>
        <stp>44818</stp>
        <tr r="J392" s="7"/>
      </tp>
      <tp t="s">
        <v>#N/A Error:User does not have access</v>
        <stp/>
        <stp>##V3_BCURVESTRIPV12</stp>
        <stp>[PortfolioDaily Data.xlsx]DF Curve!R402C43</stp>
        <stp>S23</stp>
        <stp>Curvedate</stp>
        <stp>44832</stp>
        <tr r="AQ402" s="7"/>
      </tp>
      <tp t="s">
        <v>#N/A Error:User does not have access</v>
        <stp/>
        <stp>##V3_BCURVESTRIPV12</stp>
        <stp>[PortfolioDaily Data.xlsx]DF Curve!R412C36</stp>
        <stp>S23</stp>
        <stp>Curvedate</stp>
        <stp>44846</stp>
        <tr r="AJ412" s="7"/>
      </tp>
      <tp t="s">
        <v>#N/A Error:User does not have access</v>
        <stp/>
        <stp>##V3_BCURVESTRIPV12</stp>
        <stp>[PortfolioDaily Data.xlsx]DF Curve!R422C13</stp>
        <stp>S23</stp>
        <stp>Curvedate</stp>
        <stp>44860</stp>
        <tr r="M422" s="7"/>
      </tp>
      <tp t="s">
        <v>#N/A Error:User does not have access</v>
        <stp/>
        <stp>##V3_BCURVESTRIPV12</stp>
        <stp>[PortfolioDaily Data.xlsx]DF Curve!R393C11</stp>
        <stp>S23</stp>
        <stp>Curvedate</stp>
        <stp>44819</stp>
        <tr r="K393" s="7"/>
      </tp>
      <tp t="s">
        <v>#N/A Error:User does not have access</v>
        <stp/>
        <stp>##V3_BCURVESTRIPV12</stp>
        <stp>[PortfolioDaily Data.xlsx]DF Curve!R403C42</stp>
        <stp>S23</stp>
        <stp>Curvedate</stp>
        <stp>44833</stp>
        <tr r="AP403" s="7"/>
      </tp>
      <tp t="s">
        <v>#N/A Error:User does not have access</v>
        <stp/>
        <stp>##V3_BCURVESTRIPV12</stp>
        <stp>[PortfolioDaily Data.xlsx]DF Curve!R413C37</stp>
        <stp>S23</stp>
        <stp>Curvedate</stp>
        <stp>44847</stp>
        <tr r="AK413" s="7"/>
      </tp>
      <tp t="s">
        <v>#N/A Error:User does not have access</v>
        <stp/>
        <stp>##V3_BCURVESTRIPV12</stp>
        <stp>[PortfolioDaily Data.xlsx]DF Curve!R423C12</stp>
        <stp>S23</stp>
        <stp>Curvedate</stp>
        <stp>44861</stp>
        <tr r="L423" s="7"/>
      </tp>
      <tp t="s">
        <v>#N/A Error:User does not have access</v>
        <stp/>
        <stp>##V3_BCURVESTRIPV12</stp>
        <stp>[PortfolioDaily Data.xlsx]DF Curve!R400C41</stp>
        <stp>S23</stp>
        <stp>Curvedate</stp>
        <stp>44830</stp>
        <tr r="AO400" s="7"/>
      </tp>
      <tp t="s">
        <v>#N/A Error:User does not have access</v>
        <stp/>
        <stp>##V3_BCURVESTRIPV12</stp>
        <stp>[PortfolioDaily Data.xlsx]DF Curve!R410C34</stp>
        <stp>S23</stp>
        <stp>Curvedate</stp>
        <stp>44844</stp>
        <tr r="AH410" s="7"/>
      </tp>
      <tp t="s">
        <v>#N/A Error:User does not have access</v>
        <stp/>
        <stp>##V3_BCURVESTRIPV12</stp>
        <stp>[PortfolioDaily Data.xlsx]DF Curve!R401C40</stp>
        <stp>S23</stp>
        <stp>Curvedate</stp>
        <stp>44831</stp>
        <tr r="AN401" s="7"/>
      </tp>
      <tp t="s">
        <v>#N/A Error:User does not have access</v>
        <stp/>
        <stp>##V3_BCURVESTRIPV12</stp>
        <stp>[PortfolioDaily Data.xlsx]DF Curve!R411C35</stp>
        <stp>S23</stp>
        <stp>Curvedate</stp>
        <stp>44845</stp>
        <tr r="AI411" s="7"/>
      </tp>
      <tp t="s">
        <v>#N/A Error:User does not have access</v>
        <stp/>
        <stp>##V3_BCURVESTRIPV12</stp>
        <stp>[PortfolioDaily Data.xlsx]DF Curve!R386C19</stp>
        <stp>S23</stp>
        <stp>Curvedate</stp>
        <stp>44810</stp>
        <tr r="S386" s="7"/>
      </tp>
      <tp t="s">
        <v>#N/A Error:User does not have access</v>
        <stp/>
        <stp>##V3_BCURVESTRIPV12</stp>
        <stp>[PortfolioDaily Data.xlsx]DF Curve!R406C49</stp>
        <stp>S23</stp>
        <stp>Curvedate</stp>
        <stp>44838</stp>
        <tr r="AW406" s="7"/>
      </tp>
      <tp t="s">
        <v>#N/A Error:User does not have access</v>
        <stp/>
        <stp>##V3_BCURVESTRIPV12</stp>
        <stp>[PortfolioDaily Data.xlsx]DF Curve!R416C22</stp>
        <stp>S23</stp>
        <stp>Curvedate</stp>
        <stp>44852</stp>
        <tr r="V416" s="7"/>
      </tp>
      <tp t="s">
        <v>#N/A Error:User does not have access</v>
        <stp/>
        <stp>##V3_BCURVESTRIPV12</stp>
        <stp>[PortfolioDaily Data.xlsx]DF Curve!R426C15</stp>
        <stp>S23</stp>
        <stp>Curvedate</stp>
        <stp>44866</stp>
        <tr r="O426" s="7"/>
      </tp>
      <tp t="s">
        <v>#N/A Error:User does not have access</v>
        <stp/>
        <stp>##V3_BCURVESTRIPV12</stp>
        <stp>[PortfolioDaily Data.xlsx]DF Curve!R387C18</stp>
        <stp>S23</stp>
        <stp>Curvedate</stp>
        <stp>44811</stp>
        <tr r="R387" s="7"/>
      </tp>
      <tp t="s">
        <v>#N/A Error:User does not have access</v>
        <stp/>
        <stp>##V3_BCURVESTRIPV12</stp>
        <stp>[PortfolioDaily Data.xlsx]DF Curve!R407C48</stp>
        <stp>S23</stp>
        <stp>Curvedate</stp>
        <stp>44839</stp>
        <tr r="AV407" s="7"/>
      </tp>
      <tp t="s">
        <v>#N/A Error:User does not have access</v>
        <stp/>
        <stp>##V3_BCURVESTRIPV12</stp>
        <stp>[PortfolioDaily Data.xlsx]DF Curve!R417C23</stp>
        <stp>S23</stp>
        <stp>Curvedate</stp>
        <stp>44853</stp>
        <tr r="W417" s="7"/>
      </tp>
      <tp t="s">
        <v>#N/A Error:User does not have access</v>
        <stp/>
        <stp>##V3_BCURVESTRIPV12</stp>
        <stp>[PortfolioDaily Data.xlsx]DF Curve!R427C14</stp>
        <stp>S23</stp>
        <stp>Curvedate</stp>
        <stp>44867</stp>
        <tr r="N427" s="7"/>
      </tp>
      <tp t="s">
        <v>#N/A Error:User does not have access</v>
        <stp/>
        <stp>##V3_BCURVESTRIPV12</stp>
        <stp>[PortfolioDaily Data.xlsx]DF Curve!R394C28</stp>
        <stp>S23</stp>
        <stp>Curvedate</stp>
        <stp>44820</stp>
        <tr r="AB394" s="7"/>
      </tp>
      <tp t="s">
        <v>#N/A Error:User does not have access</v>
        <stp/>
        <stp>##V3_BCURVESTRIPV12</stp>
        <stp>[PortfolioDaily Data.xlsx]DF Curve!R404C45</stp>
        <stp>S23</stp>
        <stp>Curvedate</stp>
        <stp>44834</stp>
        <tr r="AS404" s="7"/>
      </tp>
      <tp t="s">
        <v>#N/A Error:User does not have access</v>
        <stp/>
        <stp>##V3_BCURVESTRIPV12</stp>
        <stp>[PortfolioDaily Data.xlsx]DF Curve!R414C38</stp>
        <stp>S23</stp>
        <stp>Curvedate</stp>
        <stp>44848</stp>
        <tr r="AL414" s="7"/>
      </tp>
      <tp t="s">
        <v>#N/A Error:User does not have access</v>
        <stp/>
        <stp>##V3_BCURVESTRIPV12</stp>
        <stp>[PortfolioDaily Data.xlsx]DF Curve!R424C11</stp>
        <stp>S23</stp>
        <stp>Curvedate</stp>
        <stp>44862</stp>
        <tr r="K424" s="7"/>
      </tp>
      <tp t="s">
        <v>#N/A Error:User does not have access</v>
        <stp/>
        <stp>##V3_BCURVESTRIPV12</stp>
        <stp>[PortfolioDaily Data.xlsx]DF Curve!R405C46</stp>
        <stp>S23</stp>
        <stp>Curvedate</stp>
        <stp>44837</stp>
        <tr r="AT405" s="7"/>
      </tp>
      <tp t="s">
        <v>#N/A Error:User does not have access</v>
        <stp/>
        <stp>##V3_BCURVESTRIPV12</stp>
        <stp>[PortfolioDaily Data.xlsx]DF Curve!R415C21</stp>
        <stp>S23</stp>
        <stp>Curvedate</stp>
        <stp>44851</stp>
        <tr r="U415" s="7"/>
      </tp>
      <tp t="s">
        <v>#N/A Error:User does not have access</v>
        <stp/>
        <stp>##V3_BCURVESTRIPV12</stp>
        <stp>[PortfolioDaily Data.xlsx]DF Curve!R425C16</stp>
        <stp>S23</stp>
        <stp>Curvedate</stp>
        <stp>44865</stp>
        <tr r="P425" s="7"/>
      </tp>
      <tp t="s">
        <v>#N/A Error:User does not have access</v>
        <stp/>
        <stp>##V3_BCURVESTRIPV12</stp>
        <stp>[PortfolioDaily Data.xlsx]DF Curve!R408C31</stp>
        <stp>S23</stp>
        <stp>Curvedate</stp>
        <stp>44840</stp>
        <tr r="AE408" s="7"/>
      </tp>
      <tp t="s">
        <v>#N/A Error:User does not have access</v>
        <stp/>
        <stp>##V3_BCURVESTRIPV12</stp>
        <stp>[PortfolioDaily Data.xlsx]DF Curve!R418C24</stp>
        <stp>S23</stp>
        <stp>Curvedate</stp>
        <stp>44854</stp>
        <tr r="X418" s="7"/>
      </tp>
      <tp t="s">
        <v>#N/A Error:User does not have access</v>
        <stp/>
        <stp>##V3_BCURVESTRIPV12</stp>
        <stp>[PortfolioDaily Data.xlsx]DF Curve!R409C30</stp>
        <stp>S23</stp>
        <stp>Curvedate</stp>
        <stp>44841</stp>
        <tr r="AD409" s="7"/>
      </tp>
      <tp t="s">
        <v>#N/A Error:User does not have access</v>
        <stp/>
        <stp>##V3_BCURVESTRIPV12</stp>
        <stp>[PortfolioDaily Data.xlsx]DF Curve!R419C25</stp>
        <stp>S23</stp>
        <stp>Curvedate</stp>
        <stp>44855</stp>
        <tr r="Y419" s="7"/>
      </tp>
      <tp t="s">
        <v>#N/A Error:User does not have access</v>
        <stp/>
        <stp>##V3_BCURVESTRIPV12</stp>
        <stp>[PortfolioDaily Data.xlsx]DF Curve!R392C11</stp>
        <stp>S23</stp>
        <stp>Curvedate</stp>
        <stp>44818</stp>
        <tr r="K392" s="7"/>
      </tp>
      <tp t="s">
        <v>#N/A Error:User does not have access</v>
        <stp/>
        <stp>##V3_BCURVESTRIPV12</stp>
        <stp>[PortfolioDaily Data.xlsx]DF Curve!R402C42</stp>
        <stp>S23</stp>
        <stp>Curvedate</stp>
        <stp>44832</stp>
        <tr r="AP402" s="7"/>
      </tp>
      <tp t="s">
        <v>#N/A Error:User does not have access</v>
        <stp/>
        <stp>##V3_BCURVESTRIPV12</stp>
        <stp>[PortfolioDaily Data.xlsx]DF Curve!R412C37</stp>
        <stp>S23</stp>
        <stp>Curvedate</stp>
        <stp>44846</stp>
        <tr r="AK412" s="7"/>
      </tp>
      <tp t="s">
        <v>#N/A Error:User does not have access</v>
        <stp/>
        <stp>##V3_BCURVESTRIPV12</stp>
        <stp>[PortfolioDaily Data.xlsx]DF Curve!R422C12</stp>
        <stp>S23</stp>
        <stp>Curvedate</stp>
        <stp>44860</stp>
        <tr r="L422" s="7"/>
      </tp>
      <tp t="s">
        <v>#N/A Error:User does not have access</v>
        <stp/>
        <stp>##V3_BCURVESTRIPV12</stp>
        <stp>[PortfolioDaily Data.xlsx]DF Curve!R393C10</stp>
        <stp>S23</stp>
        <stp>Curvedate</stp>
        <stp>44819</stp>
        <tr r="J393" s="7"/>
      </tp>
      <tp t="s">
        <v>#N/A Error:User does not have access</v>
        <stp/>
        <stp>##V3_BCURVESTRIPV12</stp>
        <stp>[PortfolioDaily Data.xlsx]DF Curve!R403C43</stp>
        <stp>S23</stp>
        <stp>Curvedate</stp>
        <stp>44833</stp>
        <tr r="AQ403" s="7"/>
      </tp>
      <tp t="s">
        <v>#N/A Error:User does not have access</v>
        <stp/>
        <stp>##V3_BCURVESTRIPV12</stp>
        <stp>[PortfolioDaily Data.xlsx]DF Curve!R413C36</stp>
        <stp>S23</stp>
        <stp>Curvedate</stp>
        <stp>44847</stp>
        <tr r="AJ413" s="7"/>
      </tp>
      <tp t="s">
        <v>#N/A Error:User does not have access</v>
        <stp/>
        <stp>##V3_BCURVESTRIPV12</stp>
        <stp>[PortfolioDaily Data.xlsx]DF Curve!R423C13</stp>
        <stp>S23</stp>
        <stp>Curvedate</stp>
        <stp>44861</stp>
        <tr r="M423" s="7"/>
      </tp>
      <tp t="s">
        <v>#N/A Error:User does not have access</v>
        <stp/>
        <stp>##V3_BCURVESTRIPV12</stp>
        <stp>[PortfolioDaily Data.xlsx]DF Curve!R400C40</stp>
        <stp>S23</stp>
        <stp>Curvedate</stp>
        <stp>44830</stp>
        <tr r="AN400" s="7"/>
      </tp>
      <tp t="s">
        <v>#N/A Error:User does not have access</v>
        <stp/>
        <stp>##V3_BCURVESTRIPV12</stp>
        <stp>[PortfolioDaily Data.xlsx]DF Curve!R410C35</stp>
        <stp>S23</stp>
        <stp>Curvedate</stp>
        <stp>44844</stp>
        <tr r="AI410" s="7"/>
      </tp>
      <tp t="s">
        <v>#N/A Error:User does not have access</v>
        <stp/>
        <stp>##V3_BCURVESTRIPV12</stp>
        <stp>[PortfolioDaily Data.xlsx]DF Curve!R401C41</stp>
        <stp>S23</stp>
        <stp>Curvedate</stp>
        <stp>44831</stp>
        <tr r="AO401" s="7"/>
      </tp>
      <tp t="s">
        <v>#N/A Error:User does not have access</v>
        <stp/>
        <stp>##V3_BCURVESTRIPV12</stp>
        <stp>[PortfolioDaily Data.xlsx]DF Curve!R411C34</stp>
        <stp>S23</stp>
        <stp>Curvedate</stp>
        <stp>44845</stp>
        <tr r="AH411" s="7"/>
      </tp>
      <tp t="s">
        <v>#N/A Error:User does not have access</v>
        <stp/>
        <stp>##V3_BCURVESTRIPV12</stp>
        <stp>[PortfolioDaily Data.xlsx]DF Curve!R386C18</stp>
        <stp>S23</stp>
        <stp>Curvedate</stp>
        <stp>44810</stp>
        <tr r="R386" s="7"/>
      </tp>
      <tp t="s">
        <v>#N/A Error:User does not have access</v>
        <stp/>
        <stp>##V3_BCURVESTRIPV12</stp>
        <stp>[PortfolioDaily Data.xlsx]DF Curve!R406C48</stp>
        <stp>S23</stp>
        <stp>Curvedate</stp>
        <stp>44838</stp>
        <tr r="AV406" s="7"/>
      </tp>
      <tp t="s">
        <v>#N/A Error:User does not have access</v>
        <stp/>
        <stp>##V3_BCURVESTRIPV12</stp>
        <stp>[PortfolioDaily Data.xlsx]DF Curve!R416C23</stp>
        <stp>S23</stp>
        <stp>Curvedate</stp>
        <stp>44852</stp>
        <tr r="W416" s="7"/>
      </tp>
      <tp t="s">
        <v>#N/A Error:User does not have access</v>
        <stp/>
        <stp>##V3_BCURVESTRIPV12</stp>
        <stp>[PortfolioDaily Data.xlsx]DF Curve!R426C14</stp>
        <stp>S23</stp>
        <stp>Curvedate</stp>
        <stp>44866</stp>
        <tr r="N426" s="7"/>
      </tp>
      <tp t="s">
        <v>#N/A Error:User does not have access</v>
        <stp/>
        <stp>##V3_BCURVESTRIPV12</stp>
        <stp>[PortfolioDaily Data.xlsx]DF Curve!R387C19</stp>
        <stp>S23</stp>
        <stp>Curvedate</stp>
        <stp>44811</stp>
        <tr r="S387" s="7"/>
      </tp>
      <tp t="s">
        <v>#N/A Error:User does not have access</v>
        <stp/>
        <stp>##V3_BCURVESTRIPV12</stp>
        <stp>[PortfolioDaily Data.xlsx]DF Curve!R407C49</stp>
        <stp>S23</stp>
        <stp>Curvedate</stp>
        <stp>44839</stp>
        <tr r="AW407" s="7"/>
      </tp>
      <tp t="s">
        <v>#N/A Error:User does not have access</v>
        <stp/>
        <stp>##V3_BCURVESTRIPV12</stp>
        <stp>[PortfolioDaily Data.xlsx]DF Curve!R417C22</stp>
        <stp>S23</stp>
        <stp>Curvedate</stp>
        <stp>44853</stp>
        <tr r="V417" s="7"/>
      </tp>
      <tp t="s">
        <v>#N/A Error:User does not have access</v>
        <stp/>
        <stp>##V3_BCURVESTRIPV12</stp>
        <stp>[PortfolioDaily Data.xlsx]DF Curve!R427C15</stp>
        <stp>S23</stp>
        <stp>Curvedate</stp>
        <stp>44867</stp>
        <tr r="O427" s="7"/>
      </tp>
      <tp t="s">
        <v>#N/A Error:User does not have access</v>
        <stp/>
        <stp>##V3_BCURVESTRIPV12</stp>
        <stp>[PortfolioDaily Data.xlsx]DF Curve!R394C29</stp>
        <stp>S23</stp>
        <stp>Curvedate</stp>
        <stp>44820</stp>
        <tr r="AC394" s="7"/>
      </tp>
      <tp t="s">
        <v>#N/A Error:User does not have access</v>
        <stp/>
        <stp>##V3_BCURVESTRIPV12</stp>
        <stp>[PortfolioDaily Data.xlsx]DF Curve!R404C44</stp>
        <stp>S23</stp>
        <stp>Curvedate</stp>
        <stp>44834</stp>
        <tr r="AR404" s="7"/>
      </tp>
      <tp t="s">
        <v>#N/A Error:User does not have access</v>
        <stp/>
        <stp>##V3_BCURVESTRIPV12</stp>
        <stp>[PortfolioDaily Data.xlsx]DF Curve!R414C39</stp>
        <stp>S23</stp>
        <stp>Curvedate</stp>
        <stp>44848</stp>
        <tr r="AM414" s="7"/>
      </tp>
      <tp t="s">
        <v>#N/A Error:User does not have access</v>
        <stp/>
        <stp>##V3_BCURVESTRIPV12</stp>
        <stp>[PortfolioDaily Data.xlsx]DF Curve!R424C10</stp>
        <stp>S23</stp>
        <stp>Curvedate</stp>
        <stp>44862</stp>
        <tr r="J424" s="7"/>
      </tp>
      <tp t="s">
        <v>#N/A Error:User does not have access</v>
        <stp/>
        <stp>##V3_BCURVESTRIPV12</stp>
        <stp>[PortfolioDaily Data.xlsx]DF Curve!R405C47</stp>
        <stp>S23</stp>
        <stp>Curvedate</stp>
        <stp>44837</stp>
        <tr r="AU405" s="7"/>
      </tp>
      <tp t="s">
        <v>#N/A Error:User does not have access</v>
        <stp/>
        <stp>##V3_BCURVESTRIPV12</stp>
        <stp>[PortfolioDaily Data.xlsx]DF Curve!R415C20</stp>
        <stp>S23</stp>
        <stp>Curvedate</stp>
        <stp>44851</stp>
        <tr r="T415" s="7"/>
      </tp>
      <tp t="s">
        <v>#N/A Error:User does not have access</v>
        <stp/>
        <stp>##V3_BCURVESTRIPV12</stp>
        <stp>[PortfolioDaily Data.xlsx]DF Curve!R425C17</stp>
        <stp>S23</stp>
        <stp>Curvedate</stp>
        <stp>44865</stp>
        <tr r="Q425" s="7"/>
      </tp>
      <tp t="s">
        <v>#N/A Error:User does not have access</v>
        <stp/>
        <stp>##V3_BCURVESTRIPV12</stp>
        <stp>[PortfolioDaily Data.xlsx]DF Curve!R408C30</stp>
        <stp>S23</stp>
        <stp>Curvedate</stp>
        <stp>44840</stp>
        <tr r="AD408" s="7"/>
      </tp>
      <tp t="s">
        <v>#N/A Error:User does not have access</v>
        <stp/>
        <stp>##V3_BCURVESTRIPV12</stp>
        <stp>[PortfolioDaily Data.xlsx]DF Curve!R418C25</stp>
        <stp>S23</stp>
        <stp>Curvedate</stp>
        <stp>44854</stp>
        <tr r="Y418" s="7"/>
      </tp>
      <tp t="s">
        <v>#N/A Error:User does not have access</v>
        <stp/>
        <stp>##V3_BCURVESTRIPV12</stp>
        <stp>[PortfolioDaily Data.xlsx]DF Curve!R409C31</stp>
        <stp>S23</stp>
        <stp>Curvedate</stp>
        <stp>44841</stp>
        <tr r="AE409" s="7"/>
      </tp>
      <tp t="s">
        <v>#N/A Error:User does not have access</v>
        <stp/>
        <stp>##V3_BCURVESTRIPV12</stp>
        <stp>[PortfolioDaily Data.xlsx]DF Curve!R419C24</stp>
        <stp>S23</stp>
        <stp>Curvedate</stp>
        <stp>44855</stp>
        <tr r="X419" s="7"/>
      </tp>
      <tp t="s">
        <v>#N/A Error:User does not have access</v>
        <stp/>
        <stp>##V3_BCURVESTRIPV12</stp>
        <stp>[PortfolioDaily Data.xlsx]DF Curve!R392C16</stp>
        <stp>S23</stp>
        <stp>Curvedate</stp>
        <stp>44818</stp>
        <tr r="P392" s="7"/>
      </tp>
      <tp t="s">
        <v>#N/A Error:User does not have access</v>
        <stp/>
        <stp>##V3_BCURVESTRIPV12</stp>
        <stp>[PortfolioDaily Data.xlsx]DF Curve!R402C45</stp>
        <stp>S23</stp>
        <stp>Curvedate</stp>
        <stp>44832</stp>
        <tr r="AS402" s="7"/>
      </tp>
      <tp t="s">
        <v>#N/A Error:User does not have access</v>
        <stp/>
        <stp>##V3_BCURVESTRIPV12</stp>
        <stp>[PortfolioDaily Data.xlsx]DF Curve!R412C30</stp>
        <stp>S23</stp>
        <stp>Curvedate</stp>
        <stp>44846</stp>
        <tr r="AD412" s="7"/>
      </tp>
      <tp t="s">
        <v>#N/A Error:User does not have access</v>
        <stp/>
        <stp>##V3_BCURVESTRIPV12</stp>
        <stp>[PortfolioDaily Data.xlsx]DF Curve!R422C15</stp>
        <stp>S23</stp>
        <stp>Curvedate</stp>
        <stp>44860</stp>
        <tr r="O422" s="7"/>
      </tp>
      <tp t="s">
        <v>#N/A Error:User does not have access</v>
        <stp/>
        <stp>##V3_BCURVESTRIPV12</stp>
        <stp>[PortfolioDaily Data.xlsx]DF Curve!R393C17</stp>
        <stp>S23</stp>
        <stp>Curvedate</stp>
        <stp>44819</stp>
        <tr r="Q393" s="7"/>
      </tp>
      <tp t="s">
        <v>#N/A Error:User does not have access</v>
        <stp/>
        <stp>##V3_BCURVESTRIPV12</stp>
        <stp>[PortfolioDaily Data.xlsx]DF Curve!R403C44</stp>
        <stp>S23</stp>
        <stp>Curvedate</stp>
        <stp>44833</stp>
        <tr r="AR403" s="7"/>
      </tp>
      <tp t="s">
        <v>#N/A Error:User does not have access</v>
        <stp/>
        <stp>##V3_BCURVESTRIPV12</stp>
        <stp>[PortfolioDaily Data.xlsx]DF Curve!R413C31</stp>
        <stp>S23</stp>
        <stp>Curvedate</stp>
        <stp>44847</stp>
        <tr r="AE413" s="7"/>
      </tp>
      <tp t="s">
        <v>#N/A Error:User does not have access</v>
        <stp/>
        <stp>##V3_BCURVESTRIPV12</stp>
        <stp>[PortfolioDaily Data.xlsx]DF Curve!R423C14</stp>
        <stp>S23</stp>
        <stp>Curvedate</stp>
        <stp>44861</stp>
        <tr r="N423" s="7"/>
      </tp>
      <tp t="s">
        <v>#N/A Error:User does not have access</v>
        <stp/>
        <stp>##V3_BCURVESTRIPV12</stp>
        <stp>[PortfolioDaily Data.xlsx]DF Curve!R390C18</stp>
        <stp>S23</stp>
        <stp>Curvedate</stp>
        <stp>44816</stp>
        <tr r="R390" s="7"/>
      </tp>
      <tp t="s">
        <v>#N/A Error:User does not have access</v>
        <stp/>
        <stp>##V3_BCURVESTRIPV12</stp>
        <stp>[PortfolioDaily Data.xlsx]DF Curve!R400C47</stp>
        <stp>S23</stp>
        <stp>Curvedate</stp>
        <stp>44830</stp>
        <tr r="AU400" s="7"/>
      </tp>
      <tp t="s">
        <v>#N/A Error:User does not have access</v>
        <stp/>
        <stp>##V3_BCURVESTRIPV12</stp>
        <stp>[PortfolioDaily Data.xlsx]DF Curve!R410C32</stp>
        <stp>S23</stp>
        <stp>Curvedate</stp>
        <stp>44844</stp>
        <tr r="AF410" s="7"/>
      </tp>
      <tp t="s">
        <v>#N/A Error:User does not have access</v>
        <stp/>
        <stp>##V3_BCURVESTRIPV12</stp>
        <stp>[PortfolioDaily Data.xlsx]DF Curve!R391C19</stp>
        <stp>S23</stp>
        <stp>Curvedate</stp>
        <stp>44817</stp>
        <tr r="S391" s="7"/>
      </tp>
      <tp t="s">
        <v>#N/A Error:User does not have access</v>
        <stp/>
        <stp>##V3_BCURVESTRIPV12</stp>
        <stp>[PortfolioDaily Data.xlsx]DF Curve!R401C46</stp>
        <stp>S23</stp>
        <stp>Curvedate</stp>
        <stp>44831</stp>
        <tr r="AT401" s="7"/>
      </tp>
      <tp t="s">
        <v>#N/A Error:User does not have access</v>
        <stp/>
        <stp>##V3_BCURVESTRIPV12</stp>
        <stp>[PortfolioDaily Data.xlsx]DF Curve!R411C33</stp>
        <stp>S23</stp>
        <stp>Curvedate</stp>
        <stp>44845</stp>
        <tr r="AG411" s="7"/>
      </tp>
      <tp t="s">
        <v>#N/A Error:User does not have access</v>
        <stp/>
        <stp>##V3_BCURVESTRIPV12</stp>
        <stp>[PortfolioDaily Data.xlsx]DF Curve!R416C24</stp>
        <stp>S23</stp>
        <stp>Curvedate</stp>
        <stp>44852</stp>
        <tr r="X416" s="7"/>
      </tp>
      <tp t="s">
        <v>#N/A Error:User does not have access</v>
        <stp/>
        <stp>##V3_BCURVESTRIPV12</stp>
        <stp>[PortfolioDaily Data.xlsx]DF Curve!R426C13</stp>
        <stp>S23</stp>
        <stp>Curvedate</stp>
        <stp>44866</stp>
        <tr r="M426" s="7"/>
      </tp>
      <tp t="s">
        <v>#N/A Error:User does not have access</v>
        <stp/>
        <stp>##V3_BCURVESTRIPV12</stp>
        <stp>[PortfolioDaily Data.xlsx]DF Curve!R417C25</stp>
        <stp>S23</stp>
        <stp>Curvedate</stp>
        <stp>44853</stp>
        <tr r="Y417" s="7"/>
      </tp>
      <tp t="s">
        <v>#N/A Error:User does not have access</v>
        <stp/>
        <stp>##V3_BCURVESTRIPV12</stp>
        <stp>[PortfolioDaily Data.xlsx]DF Curve!R427C12</stp>
        <stp>S23</stp>
        <stp>Curvedate</stp>
        <stp>44867</stp>
        <tr r="L427" s="7"/>
      </tp>
      <tp t="s">
        <v>#N/A Error:User does not have access</v>
        <stp/>
        <stp>##V3_BCURVESTRIPV12</stp>
        <stp>[PortfolioDaily Data.xlsx]DF Curve!R404C43</stp>
        <stp>S23</stp>
        <stp>Curvedate</stp>
        <stp>44834</stp>
        <tr r="AQ404" s="7"/>
      </tp>
      <tp t="s">
        <v>#N/A Error:User does not have access</v>
        <stp/>
        <stp>##V3_BCURVESTRIPV12</stp>
        <stp>[PortfolioDaily Data.xlsx]DF Curve!R424C17</stp>
        <stp>S23</stp>
        <stp>Curvedate</stp>
        <stp>44862</stp>
        <tr r="Q424" s="7"/>
      </tp>
      <tp t="s">
        <v>#N/A Error:User does not have access</v>
        <stp/>
        <stp>##V3_BCURVESTRIPV12</stp>
        <stp>[PortfolioDaily Data.xlsx]DF Curve!R405C40</stp>
        <stp>S23</stp>
        <stp>Curvedate</stp>
        <stp>44837</stp>
        <tr r="AN405" s="7"/>
      </tp>
      <tp t="s">
        <v>#N/A Error:User does not have access</v>
        <stp/>
        <stp>##V3_BCURVESTRIPV12</stp>
        <stp>[PortfolioDaily Data.xlsx]DF Curve!R415C27</stp>
        <stp>S23</stp>
        <stp>Curvedate</stp>
        <stp>44851</stp>
        <tr r="AA415" s="7"/>
      </tp>
      <tp t="s">
        <v>#N/A Error:User does not have access</v>
        <stp/>
        <stp>##V3_BCURVESTRIPV12</stp>
        <stp>[PortfolioDaily Data.xlsx]DF Curve!R425C10</stp>
        <stp>S23</stp>
        <stp>Curvedate</stp>
        <stp>44865</stp>
        <tr r="J425" s="7"/>
      </tp>
      <tp t="s">
        <v>#N/A Error:User does not have access</v>
        <stp/>
        <stp>##V3_BCURVESTRIPV12</stp>
        <stp>[PortfolioDaily Data.xlsx]DF Curve!R398C28</stp>
        <stp>S23</stp>
        <stp>Curvedate</stp>
        <stp>44826</stp>
        <tr r="AB398" s="7"/>
      </tp>
      <tp t="s">
        <v>#N/A Error:User does not have access</v>
        <stp/>
        <stp>##V3_BCURVESTRIPV12</stp>
        <stp>[PortfolioDaily Data.xlsx]DF Curve!R408C37</stp>
        <stp>S23</stp>
        <stp>Curvedate</stp>
        <stp>44840</stp>
        <tr r="AK408" s="7"/>
      </tp>
      <tp t="s">
        <v>#N/A Error:User does not have access</v>
        <stp/>
        <stp>##V3_BCURVESTRIPV12</stp>
        <stp>[PortfolioDaily Data.xlsx]DF Curve!R418C22</stp>
        <stp>S23</stp>
        <stp>Curvedate</stp>
        <stp>44854</stp>
        <tr r="V418" s="7"/>
      </tp>
      <tp t="s">
        <v>#N/A Error:User does not have access</v>
        <stp/>
        <stp>##V3_BCURVESTRIPV12</stp>
        <stp>[PortfolioDaily Data.xlsx]DF Curve!R399C29</stp>
        <stp>S23</stp>
        <stp>Curvedate</stp>
        <stp>44827</stp>
        <tr r="AC399" s="7"/>
      </tp>
      <tp t="s">
        <v>#N/A Error:User does not have access</v>
        <stp/>
        <stp>##V3_BCURVESTRIPV12</stp>
        <stp>[PortfolioDaily Data.xlsx]DF Curve!R409C36</stp>
        <stp>S23</stp>
        <stp>Curvedate</stp>
        <stp>44841</stp>
        <tr r="AJ409" s="7"/>
      </tp>
      <tp t="s">
        <v>#N/A Error:User does not have access</v>
        <stp/>
        <stp>##V3_BCURVESTRIPV12</stp>
        <stp>[PortfolioDaily Data.xlsx]DF Curve!R419C23</stp>
        <stp>S23</stp>
        <stp>Curvedate</stp>
        <stp>44855</stp>
        <tr r="W419" s="7"/>
      </tp>
      <tp t="s">
        <v>#N/A Error:User does not have access</v>
        <stp/>
        <stp>##V3_BCURVESTRIPV12</stp>
        <stp>[PortfolioDaily Data.xlsx]DF Curve!R392C17</stp>
        <stp>S23</stp>
        <stp>Curvedate</stp>
        <stp>44818</stp>
        <tr r="Q392" s="7"/>
      </tp>
      <tp t="s">
        <v>#N/A Error:User does not have access</v>
        <stp/>
        <stp>##V3_BCURVESTRIPV12</stp>
        <stp>[PortfolioDaily Data.xlsx]DF Curve!R402C44</stp>
        <stp>S23</stp>
        <stp>Curvedate</stp>
        <stp>44832</stp>
        <tr r="AR402" s="7"/>
      </tp>
      <tp t="s">
        <v>#N/A Error:User does not have access</v>
        <stp/>
        <stp>##V3_BCURVESTRIPV12</stp>
        <stp>[PortfolioDaily Data.xlsx]DF Curve!R412C31</stp>
        <stp>S23</stp>
        <stp>Curvedate</stp>
        <stp>44846</stp>
        <tr r="AE412" s="7"/>
      </tp>
      <tp t="s">
        <v>#N/A Error:User does not have access</v>
        <stp/>
        <stp>##V3_BCURVESTRIPV12</stp>
        <stp>[PortfolioDaily Data.xlsx]DF Curve!R422C14</stp>
        <stp>S23</stp>
        <stp>Curvedate</stp>
        <stp>44860</stp>
        <tr r="N422" s="7"/>
      </tp>
      <tp t="s">
        <v>#N/A Error:User does not have access</v>
        <stp/>
        <stp>##V3_BCURVESTRIPV12</stp>
        <stp>[PortfolioDaily Data.xlsx]DF Curve!R393C16</stp>
        <stp>S23</stp>
        <stp>Curvedate</stp>
        <stp>44819</stp>
        <tr r="P393" s="7"/>
      </tp>
      <tp t="s">
        <v>#N/A Error:User does not have access</v>
        <stp/>
        <stp>##V3_BCURVESTRIPV12</stp>
        <stp>[PortfolioDaily Data.xlsx]DF Curve!R403C45</stp>
        <stp>S23</stp>
        <stp>Curvedate</stp>
        <stp>44833</stp>
        <tr r="AS403" s="7"/>
      </tp>
      <tp t="s">
        <v>#N/A Error:User does not have access</v>
        <stp/>
        <stp>##V3_BCURVESTRIPV12</stp>
        <stp>[PortfolioDaily Data.xlsx]DF Curve!R413C30</stp>
        <stp>S23</stp>
        <stp>Curvedate</stp>
        <stp>44847</stp>
        <tr r="AD413" s="7"/>
      </tp>
      <tp t="s">
        <v>#N/A Error:User does not have access</v>
        <stp/>
        <stp>##V3_BCURVESTRIPV12</stp>
        <stp>[PortfolioDaily Data.xlsx]DF Curve!R423C15</stp>
        <stp>S23</stp>
        <stp>Curvedate</stp>
        <stp>44861</stp>
        <tr r="O423" s="7"/>
      </tp>
      <tp t="s">
        <v>#N/A Error:User does not have access</v>
        <stp/>
        <stp>##V3_BCURVESTRIPV12</stp>
        <stp>[PortfolioDaily Data.xlsx]DF Curve!R390C19</stp>
        <stp>S23</stp>
        <stp>Curvedate</stp>
        <stp>44816</stp>
        <tr r="S390" s="7"/>
      </tp>
      <tp t="s">
        <v>#N/A Error:User does not have access</v>
        <stp/>
        <stp>##V3_BCURVESTRIPV12</stp>
        <stp>[PortfolioDaily Data.xlsx]DF Curve!R400C46</stp>
        <stp>S23</stp>
        <stp>Curvedate</stp>
        <stp>44830</stp>
        <tr r="AT400" s="7"/>
      </tp>
      <tp t="s">
        <v>#N/A Error:User does not have access</v>
        <stp/>
        <stp>##V3_BCURVESTRIPV12</stp>
        <stp>[PortfolioDaily Data.xlsx]DF Curve!R410C33</stp>
        <stp>S23</stp>
        <stp>Curvedate</stp>
        <stp>44844</stp>
        <tr r="AG410" s="7"/>
      </tp>
      <tp t="s">
        <v>#N/A Error:User does not have access</v>
        <stp/>
        <stp>##V3_BCURVESTRIPV12</stp>
        <stp>[PortfolioDaily Data.xlsx]DF Curve!R391C18</stp>
        <stp>S23</stp>
        <stp>Curvedate</stp>
        <stp>44817</stp>
        <tr r="R391" s="7"/>
      </tp>
      <tp t="s">
        <v>#N/A Error:User does not have access</v>
        <stp/>
        <stp>##V3_BCURVESTRIPV12</stp>
        <stp>[PortfolioDaily Data.xlsx]DF Curve!R401C47</stp>
        <stp>S23</stp>
        <stp>Curvedate</stp>
        <stp>44831</stp>
        <tr r="AU401" s="7"/>
      </tp>
      <tp t="s">
        <v>#N/A Error:User does not have access</v>
        <stp/>
        <stp>##V3_BCURVESTRIPV12</stp>
        <stp>[PortfolioDaily Data.xlsx]DF Curve!R411C32</stp>
        <stp>S23</stp>
        <stp>Curvedate</stp>
        <stp>44845</stp>
        <tr r="AF411" s="7"/>
      </tp>
      <tp t="s">
        <v>#N/A Error:User does not have access</v>
        <stp/>
        <stp>##V3_BCURVESTRIPV12</stp>
        <stp>[PortfolioDaily Data.xlsx]DF Curve!R416C25</stp>
        <stp>S23</stp>
        <stp>Curvedate</stp>
        <stp>44852</stp>
        <tr r="Y416" s="7"/>
      </tp>
      <tp t="s">
        <v>#N/A Error:User does not have access</v>
        <stp/>
        <stp>##V3_BCURVESTRIPV12</stp>
        <stp>[PortfolioDaily Data.xlsx]DF Curve!R426C12</stp>
        <stp>S23</stp>
        <stp>Curvedate</stp>
        <stp>44866</stp>
        <tr r="L426" s="7"/>
      </tp>
      <tp t="s">
        <v>#N/A Error:User does not have access</v>
        <stp/>
        <stp>##V3_BCURVESTRIPV12</stp>
        <stp>[PortfolioDaily Data.xlsx]DF Curve!R417C24</stp>
        <stp>S23</stp>
        <stp>Curvedate</stp>
        <stp>44853</stp>
        <tr r="X417" s="7"/>
      </tp>
      <tp t="s">
        <v>#N/A Error:User does not have access</v>
        <stp/>
        <stp>##V3_BCURVESTRIPV12</stp>
        <stp>[PortfolioDaily Data.xlsx]DF Curve!R427C13</stp>
        <stp>S23</stp>
        <stp>Curvedate</stp>
        <stp>44867</stp>
        <tr r="M427" s="7"/>
      </tp>
      <tp t="s">
        <v>#N/A Error:User does not have access</v>
        <stp/>
        <stp>##V3_BCURVESTRIPV12</stp>
        <stp>[PortfolioDaily Data.xlsx]DF Curve!R404C42</stp>
        <stp>S23</stp>
        <stp>Curvedate</stp>
        <stp>44834</stp>
        <tr r="AP404" s="7"/>
      </tp>
      <tp t="s">
        <v>#N/A Error:User does not have access</v>
        <stp/>
        <stp>##V3_BCURVESTRIPV12</stp>
        <stp>[PortfolioDaily Data.xlsx]DF Curve!R424C16</stp>
        <stp>S23</stp>
        <stp>Curvedate</stp>
        <stp>44862</stp>
        <tr r="P424" s="7"/>
      </tp>
      <tp t="s">
        <v>#N/A Error:User does not have access</v>
        <stp/>
        <stp>##V3_BCURVESTRIPV12</stp>
        <stp>[PortfolioDaily Data.xlsx]DF Curve!R405C41</stp>
        <stp>S23</stp>
        <stp>Curvedate</stp>
        <stp>44837</stp>
        <tr r="AO405" s="7"/>
      </tp>
      <tp t="s">
        <v>#N/A Error:User does not have access</v>
        <stp/>
        <stp>##V3_BCURVESTRIPV12</stp>
        <stp>[PortfolioDaily Data.xlsx]DF Curve!R415C26</stp>
        <stp>S23</stp>
        <stp>Curvedate</stp>
        <stp>44851</stp>
        <tr r="Z415" s="7"/>
      </tp>
      <tp t="s">
        <v>#N/A Error:User does not have access</v>
        <stp/>
        <stp>##V3_BCURVESTRIPV12</stp>
        <stp>[PortfolioDaily Data.xlsx]DF Curve!R425C11</stp>
        <stp>S23</stp>
        <stp>Curvedate</stp>
        <stp>44865</stp>
        <tr r="K425" s="7"/>
      </tp>
      <tp t="s">
        <v>#N/A Error:User does not have access</v>
        <stp/>
        <stp>##V3_BCURVESTRIPV12</stp>
        <stp>[PortfolioDaily Data.xlsx]DF Curve!R398C29</stp>
        <stp>S23</stp>
        <stp>Curvedate</stp>
        <stp>44826</stp>
        <tr r="AC398" s="7"/>
      </tp>
      <tp t="s">
        <v>#N/A Error:User does not have access</v>
        <stp/>
        <stp>##V3_BCURVESTRIPV12</stp>
        <stp>[PortfolioDaily Data.xlsx]DF Curve!R408C36</stp>
        <stp>S23</stp>
        <stp>Curvedate</stp>
        <stp>44840</stp>
        <tr r="AJ408" s="7"/>
      </tp>
      <tp t="s">
        <v>#N/A Error:User does not have access</v>
        <stp/>
        <stp>##V3_BCURVESTRIPV12</stp>
        <stp>[PortfolioDaily Data.xlsx]DF Curve!R418C23</stp>
        <stp>S23</stp>
        <stp>Curvedate</stp>
        <stp>44854</stp>
        <tr r="W418" s="7"/>
      </tp>
      <tp t="s">
        <v>#N/A Error:User does not have access</v>
        <stp/>
        <stp>##V3_BCURVESTRIPV12</stp>
        <stp>[PortfolioDaily Data.xlsx]DF Curve!R399C28</stp>
        <stp>S23</stp>
        <stp>Curvedate</stp>
        <stp>44827</stp>
        <tr r="AB399" s="7"/>
      </tp>
      <tp t="s">
        <v>#N/A Error:User does not have access</v>
        <stp/>
        <stp>##V3_BCURVESTRIPV12</stp>
        <stp>[PortfolioDaily Data.xlsx]DF Curve!R409C37</stp>
        <stp>S23</stp>
        <stp>Curvedate</stp>
        <stp>44841</stp>
        <tr r="AK409" s="7"/>
      </tp>
      <tp t="s">
        <v>#N/A Error:User does not have access</v>
        <stp/>
        <stp>##V3_BCURVESTRIPV12</stp>
        <stp>[PortfolioDaily Data.xlsx]DF Curve!R419C22</stp>
        <stp>S23</stp>
        <stp>Curvedate</stp>
        <stp>44855</stp>
        <tr r="V419" s="7"/>
      </tp>
      <tp t="s">
        <v>#N/A Error:User does not have access</v>
        <stp/>
        <stp>##V3_BCURVESTRIPV12</stp>
        <stp>[PortfolioDaily Data.xlsx]DF Curve!R392C14</stp>
        <stp>S23</stp>
        <stp>Curvedate</stp>
        <stp>44818</stp>
        <tr r="N392" s="7"/>
      </tp>
      <tp t="s">
        <v>#N/A Error:User does not have access</v>
        <stp/>
        <stp>##V3_BCURVESTRIPV12</stp>
        <stp>[PortfolioDaily Data.xlsx]DF Curve!R402C47</stp>
        <stp>S23</stp>
        <stp>Curvedate</stp>
        <stp>44832</stp>
        <tr r="AU402" s="7"/>
      </tp>
      <tp t="s">
        <v>#N/A Error:User does not have access</v>
        <stp/>
        <stp>##V3_BCURVESTRIPV12</stp>
        <stp>[PortfolioDaily Data.xlsx]DF Curve!R412C32</stp>
        <stp>S23</stp>
        <stp>Curvedate</stp>
        <stp>44846</stp>
        <tr r="AF412" s="7"/>
      </tp>
      <tp t="s">
        <v>#N/A Error:User does not have access</v>
        <stp/>
        <stp>##V3_BCURVESTRIPV12</stp>
        <stp>[PortfolioDaily Data.xlsx]DF Curve!R422C17</stp>
        <stp>S23</stp>
        <stp>Curvedate</stp>
        <stp>44860</stp>
        <tr r="Q422" s="7"/>
      </tp>
      <tp t="s">
        <v>#N/A Error:User does not have access</v>
        <stp/>
        <stp>##V3_BCURVESTRIPV12</stp>
        <stp>[PortfolioDaily Data.xlsx]DF Curve!R393C15</stp>
        <stp>S23</stp>
        <stp>Curvedate</stp>
        <stp>44819</stp>
        <tr r="O393" s="7"/>
      </tp>
      <tp t="s">
        <v>#N/A Error:User does not have access</v>
        <stp/>
        <stp>##V3_BCURVESTRIPV12</stp>
        <stp>[PortfolioDaily Data.xlsx]DF Curve!R403C46</stp>
        <stp>S23</stp>
        <stp>Curvedate</stp>
        <stp>44833</stp>
        <tr r="AT403" s="7"/>
      </tp>
      <tp t="s">
        <v>#N/A Error:User does not have access</v>
        <stp/>
        <stp>##V3_BCURVESTRIPV12</stp>
        <stp>[PortfolioDaily Data.xlsx]DF Curve!R413C33</stp>
        <stp>S23</stp>
        <stp>Curvedate</stp>
        <stp>44847</stp>
        <tr r="AG413" s="7"/>
      </tp>
      <tp t="s">
        <v>#N/A Error:User does not have access</v>
        <stp/>
        <stp>##V3_BCURVESTRIPV12</stp>
        <stp>[PortfolioDaily Data.xlsx]DF Curve!R423C16</stp>
        <stp>S23</stp>
        <stp>Curvedate</stp>
        <stp>44861</stp>
        <tr r="P423" s="7"/>
      </tp>
      <tp t="s">
        <v>#N/A Error:User does not have access</v>
        <stp/>
        <stp>##V3_BCURVESTRIPV12</stp>
        <stp>[PortfolioDaily Data.xlsx]DF Curve!R400C45</stp>
        <stp>S23</stp>
        <stp>Curvedate</stp>
        <stp>44830</stp>
        <tr r="AS400" s="7"/>
      </tp>
      <tp t="s">
        <v>#N/A Error:User does not have access</v>
        <stp/>
        <stp>##V3_BCURVESTRIPV12</stp>
        <stp>[PortfolioDaily Data.xlsx]DF Curve!R410C30</stp>
        <stp>S23</stp>
        <stp>Curvedate</stp>
        <stp>44844</stp>
        <tr r="AD410" s="7"/>
      </tp>
      <tp t="s">
        <v>#N/A Error:User does not have access</v>
        <stp/>
        <stp>##V3_BCURVESTRIPV12</stp>
        <stp>[PortfolioDaily Data.xlsx]DF Curve!R401C44</stp>
        <stp>S23</stp>
        <stp>Curvedate</stp>
        <stp>44831</stp>
        <tr r="AR401" s="7"/>
      </tp>
      <tp t="s">
        <v>#N/A Error:User does not have access</v>
        <stp/>
        <stp>##V3_BCURVESTRIPV12</stp>
        <stp>[PortfolioDaily Data.xlsx]DF Curve!R411C31</stp>
        <stp>S23</stp>
        <stp>Curvedate</stp>
        <stp>44845</stp>
        <tr r="AE411" s="7"/>
      </tp>
      <tp t="s">
        <v>#N/A Error:User does not have access</v>
        <stp/>
        <stp>##V3_BCURVESTRIPV12</stp>
        <stp>[PortfolioDaily Data.xlsx]DF Curve!R396C28</stp>
        <stp>S23</stp>
        <stp>Curvedate</stp>
        <stp>44824</stp>
        <tr r="AB396" s="7"/>
      </tp>
      <tp t="s">
        <v>#N/A Error:User does not have access</v>
        <stp/>
        <stp>##V3_BCURVESTRIPV12</stp>
        <stp>[PortfolioDaily Data.xlsx]DF Curve!R416C26</stp>
        <stp>S23</stp>
        <stp>Curvedate</stp>
        <stp>44852</stp>
        <tr r="Z416" s="7"/>
      </tp>
      <tp t="s">
        <v>#N/A Error:User does not have access</v>
        <stp/>
        <stp>##V3_BCURVESTRIPV12</stp>
        <stp>[PortfolioDaily Data.xlsx]DF Curve!R426C11</stp>
        <stp>S23</stp>
        <stp>Curvedate</stp>
        <stp>44866</stp>
        <tr r="K426" s="7"/>
      </tp>
      <tp t="s">
        <v>#N/A Error:User does not have access</v>
        <stp/>
        <stp>##V3_BCURVESTRIPV12</stp>
        <stp>[PortfolioDaily Data.xlsx]DF Curve!R397C29</stp>
        <stp>S23</stp>
        <stp>Curvedate</stp>
        <stp>44825</stp>
        <tr r="AC397" s="7"/>
      </tp>
      <tp t="s">
        <v>#N/A Error:User does not have access</v>
        <stp/>
        <stp>##V3_BCURVESTRIPV12</stp>
        <stp>[PortfolioDaily Data.xlsx]DF Curve!R417C27</stp>
        <stp>S23</stp>
        <stp>Curvedate</stp>
        <stp>44853</stp>
        <tr r="AA417" s="7"/>
      </tp>
      <tp t="s">
        <v>#N/A Error:User does not have access</v>
        <stp/>
        <stp>##V3_BCURVESTRIPV12</stp>
        <stp>[PortfolioDaily Data.xlsx]DF Curve!R427C10</stp>
        <stp>S23</stp>
        <stp>Curvedate</stp>
        <stp>44867</stp>
        <tr r="J427" s="7"/>
      </tp>
      <tp t="s">
        <v>#N/A Error:User does not have access</v>
        <stp/>
        <stp>##V3_BCURVESTRIPV12</stp>
        <stp>[PortfolioDaily Data.xlsx]DF Curve!R404C41</stp>
        <stp>S23</stp>
        <stp>Curvedate</stp>
        <stp>44834</stp>
        <tr r="AO404" s="7"/>
      </tp>
      <tp t="s">
        <v>#N/A Error:User does not have access</v>
        <stp/>
        <stp>##V3_BCURVESTRIPV12</stp>
        <stp>[PortfolioDaily Data.xlsx]DF Curve!R424C15</stp>
        <stp>S23</stp>
        <stp>Curvedate</stp>
        <stp>44862</stp>
        <tr r="O424" s="7"/>
      </tp>
      <tp t="s">
        <v>#N/A Error:User does not have access</v>
        <stp/>
        <stp>##V3_BCURVESTRIPV12</stp>
        <stp>[PortfolioDaily Data.xlsx]DF Curve!R405C42</stp>
        <stp>S23</stp>
        <stp>Curvedate</stp>
        <stp>44837</stp>
        <tr r="AP405" s="7"/>
      </tp>
      <tp t="s">
        <v>#N/A Error:User does not have access</v>
        <stp/>
        <stp>##V3_BCURVESTRIPV12</stp>
        <stp>[PortfolioDaily Data.xlsx]DF Curve!R415C25</stp>
        <stp>S23</stp>
        <stp>Curvedate</stp>
        <stp>44851</stp>
        <tr r="Y415" s="7"/>
      </tp>
      <tp t="s">
        <v>#N/A Error:User does not have access</v>
        <stp/>
        <stp>##V3_BCURVESTRIPV12</stp>
        <stp>[PortfolioDaily Data.xlsx]DF Curve!R425C12</stp>
        <stp>S23</stp>
        <stp>Curvedate</stp>
        <stp>44865</stp>
        <tr r="L425" s="7"/>
      </tp>
      <tp t="s">
        <v>#N/A Error:User does not have access</v>
        <stp/>
        <stp>##V3_BCURVESTRIPV12</stp>
        <stp>[PortfolioDaily Data.xlsx]DF Curve!R408C35</stp>
        <stp>S23</stp>
        <stp>Curvedate</stp>
        <stp>44840</stp>
        <tr r="AI408" s="7"/>
      </tp>
      <tp t="s">
        <v>#N/A Error:User does not have access</v>
        <stp/>
        <stp>##V3_BCURVESTRIPV12</stp>
        <stp>[PortfolioDaily Data.xlsx]DF Curve!R418C20</stp>
        <stp>S23</stp>
        <stp>Curvedate</stp>
        <stp>44854</stp>
        <tr r="T418" s="7"/>
      </tp>
      <tp t="s">
        <v>#N/A Error:User does not have access</v>
        <stp/>
        <stp>##V3_BCURVESTRIPV12</stp>
        <stp>[PortfolioDaily Data.xlsx]DF Curve!R409C34</stp>
        <stp>S23</stp>
        <stp>Curvedate</stp>
        <stp>44841</stp>
        <tr r="AH409" s="7"/>
      </tp>
      <tp t="s">
        <v>#N/A Error:User does not have access</v>
        <stp/>
        <stp>##V3_BCURVESTRIPV12</stp>
        <stp>[PortfolioDaily Data.xlsx]DF Curve!R419C21</stp>
        <stp>S23</stp>
        <stp>Curvedate</stp>
        <stp>44855</stp>
        <tr r="U419" s="7"/>
      </tp>
      <tp t="s">
        <v>#N/A Error:User does not have access</v>
        <stp/>
        <stp>##V3_BCURVESTRIPV12</stp>
        <stp>[PortfolioDaily Data.xlsx]DF Curve!R392C15</stp>
        <stp>S23</stp>
        <stp>Curvedate</stp>
        <stp>44818</stp>
        <tr r="O392" s="7"/>
      </tp>
      <tp t="s">
        <v>#N/A Error:User does not have access</v>
        <stp/>
        <stp>##V3_BCURVESTRIPV12</stp>
        <stp>[PortfolioDaily Data.xlsx]DF Curve!R402C46</stp>
        <stp>S23</stp>
        <stp>Curvedate</stp>
        <stp>44832</stp>
        <tr r="AT402" s="7"/>
      </tp>
      <tp t="s">
        <v>#N/A Error:User does not have access</v>
        <stp/>
        <stp>##V3_BCURVESTRIPV12</stp>
        <stp>[PortfolioDaily Data.xlsx]DF Curve!R412C33</stp>
        <stp>S23</stp>
        <stp>Curvedate</stp>
        <stp>44846</stp>
        <tr r="AG412" s="7"/>
      </tp>
      <tp t="s">
        <v>#N/A Error:User does not have access</v>
        <stp/>
        <stp>##V3_BCURVESTRIPV12</stp>
        <stp>[PortfolioDaily Data.xlsx]DF Curve!R422C16</stp>
        <stp>S23</stp>
        <stp>Curvedate</stp>
        <stp>44860</stp>
        <tr r="P422" s="7"/>
      </tp>
      <tp t="s">
        <v>#N/A Error:User does not have access</v>
        <stp/>
        <stp>##V3_BCURVESTRIPV12</stp>
        <stp>[PortfolioDaily Data.xlsx]DF Curve!R393C14</stp>
        <stp>S23</stp>
        <stp>Curvedate</stp>
        <stp>44819</stp>
        <tr r="N393" s="7"/>
      </tp>
      <tp t="s">
        <v>#N/A Error:User does not have access</v>
        <stp/>
        <stp>##V3_BCURVESTRIPV12</stp>
        <stp>[PortfolioDaily Data.xlsx]DF Curve!R403C47</stp>
        <stp>S23</stp>
        <stp>Curvedate</stp>
        <stp>44833</stp>
        <tr r="AU403" s="7"/>
      </tp>
      <tp t="s">
        <v>#N/A Error:User does not have access</v>
        <stp/>
        <stp>##V3_BCURVESTRIPV12</stp>
        <stp>[PortfolioDaily Data.xlsx]DF Curve!R413C32</stp>
        <stp>S23</stp>
        <stp>Curvedate</stp>
        <stp>44847</stp>
        <tr r="AF413" s="7"/>
      </tp>
      <tp t="s">
        <v>#N/A Error:User does not have access</v>
        <stp/>
        <stp>##V3_BCURVESTRIPV12</stp>
        <stp>[PortfolioDaily Data.xlsx]DF Curve!R423C17</stp>
        <stp>S23</stp>
        <stp>Curvedate</stp>
        <stp>44861</stp>
        <tr r="Q423" s="7"/>
      </tp>
      <tp t="s">
        <v>#N/A Error:User does not have access</v>
        <stp/>
        <stp>##V3_BCURVESTRIPV12</stp>
        <stp>[PortfolioDaily Data.xlsx]DF Curve!R400C44</stp>
        <stp>S23</stp>
        <stp>Curvedate</stp>
        <stp>44830</stp>
        <tr r="AR400" s="7"/>
      </tp>
      <tp t="s">
        <v>#N/A Error:User does not have access</v>
        <stp/>
        <stp>##V3_BCURVESTRIPV12</stp>
        <stp>[PortfolioDaily Data.xlsx]DF Curve!R410C31</stp>
        <stp>S23</stp>
        <stp>Curvedate</stp>
        <stp>44844</stp>
        <tr r="AE410" s="7"/>
      </tp>
      <tp t="s">
        <v>#N/A Error:User does not have access</v>
        <stp/>
        <stp>##V3_BCURVESTRIPV12</stp>
        <stp>[PortfolioDaily Data.xlsx]DF Curve!R401C45</stp>
        <stp>S23</stp>
        <stp>Curvedate</stp>
        <stp>44831</stp>
        <tr r="AS401" s="7"/>
      </tp>
      <tp t="s">
        <v>#N/A Error:User does not have access</v>
        <stp/>
        <stp>##V3_BCURVESTRIPV12</stp>
        <stp>[PortfolioDaily Data.xlsx]DF Curve!R411C30</stp>
        <stp>S23</stp>
        <stp>Curvedate</stp>
        <stp>44845</stp>
        <tr r="AD411" s="7"/>
      </tp>
      <tp t="s">
        <v>#N/A Error:User does not have access</v>
        <stp/>
        <stp>##V3_BCURVESTRIPV12</stp>
        <stp>[PortfolioDaily Data.xlsx]DF Curve!R396C29</stp>
        <stp>S23</stp>
        <stp>Curvedate</stp>
        <stp>44824</stp>
        <tr r="AC396" s="7"/>
      </tp>
      <tp t="s">
        <v>#N/A Error:User does not have access</v>
        <stp/>
        <stp>##V3_BCURVESTRIPV12</stp>
        <stp>[PortfolioDaily Data.xlsx]DF Curve!R416C27</stp>
        <stp>S23</stp>
        <stp>Curvedate</stp>
        <stp>44852</stp>
        <tr r="AA416" s="7"/>
      </tp>
      <tp t="s">
        <v>#N/A Error:User does not have access</v>
        <stp/>
        <stp>##V3_BCURVESTRIPV12</stp>
        <stp>[PortfolioDaily Data.xlsx]DF Curve!R426C10</stp>
        <stp>S23</stp>
        <stp>Curvedate</stp>
        <stp>44866</stp>
        <tr r="J426" s="7"/>
      </tp>
      <tp t="s">
        <v>#N/A Error:User does not have access</v>
        <stp/>
        <stp>##V3_BCURVESTRIPV12</stp>
        <stp>[PortfolioDaily Data.xlsx]DF Curve!R397C28</stp>
        <stp>S23</stp>
        <stp>Curvedate</stp>
        <stp>44825</stp>
        <tr r="AB397" s="7"/>
      </tp>
      <tp t="s">
        <v>#N/A Error:User does not have access</v>
        <stp/>
        <stp>##V3_BCURVESTRIPV12</stp>
        <stp>[PortfolioDaily Data.xlsx]DF Curve!R417C26</stp>
        <stp>S23</stp>
        <stp>Curvedate</stp>
        <stp>44853</stp>
        <tr r="Z417" s="7"/>
      </tp>
      <tp t="s">
        <v>#N/A Error:User does not have access</v>
        <stp/>
        <stp>##V3_BCURVESTRIPV12</stp>
        <stp>[PortfolioDaily Data.xlsx]DF Curve!R427C11</stp>
        <stp>S23</stp>
        <stp>Curvedate</stp>
        <stp>44867</stp>
        <tr r="K427" s="7"/>
      </tp>
      <tp t="s">
        <v>#N/A Error:User does not have access</v>
        <stp/>
        <stp>##V3_BCURVESTRIPV12</stp>
        <stp>[PortfolioDaily Data.xlsx]DF Curve!R404C40</stp>
        <stp>S23</stp>
        <stp>Curvedate</stp>
        <stp>44834</stp>
        <tr r="AN404" s="7"/>
      </tp>
      <tp t="s">
        <v>#N/A Error:User does not have access</v>
        <stp/>
        <stp>##V3_BCURVESTRIPV12</stp>
        <stp>[PortfolioDaily Data.xlsx]DF Curve!R424C14</stp>
        <stp>S23</stp>
        <stp>Curvedate</stp>
        <stp>44862</stp>
        <tr r="N424" s="7"/>
      </tp>
      <tp t="s">
        <v>#N/A Error:User does not have access</v>
        <stp/>
        <stp>##V3_BCURVESTRIPV12</stp>
        <stp>[PortfolioDaily Data.xlsx]DF Curve!R405C43</stp>
        <stp>S23</stp>
        <stp>Curvedate</stp>
        <stp>44837</stp>
        <tr r="AQ405" s="7"/>
      </tp>
      <tp t="s">
        <v>#N/A Error:User does not have access</v>
        <stp/>
        <stp>##V3_BCURVESTRIPV12</stp>
        <stp>[PortfolioDaily Data.xlsx]DF Curve!R415C24</stp>
        <stp>S23</stp>
        <stp>Curvedate</stp>
        <stp>44851</stp>
        <tr r="X415" s="7"/>
      </tp>
      <tp t="s">
        <v>#N/A Error:User does not have access</v>
        <stp/>
        <stp>##V3_BCURVESTRIPV12</stp>
        <stp>[PortfolioDaily Data.xlsx]DF Curve!R425C13</stp>
        <stp>S23</stp>
        <stp>Curvedate</stp>
        <stp>44865</stp>
        <tr r="M425" s="7"/>
      </tp>
      <tp t="s">
        <v>#N/A Error:User does not have access</v>
        <stp/>
        <stp>##V3_BCURVESTRIPV12</stp>
        <stp>[PortfolioDaily Data.xlsx]DF Curve!R408C34</stp>
        <stp>S23</stp>
        <stp>Curvedate</stp>
        <stp>44840</stp>
        <tr r="AH408" s="7"/>
      </tp>
      <tp t="s">
        <v>#N/A Error:User does not have access</v>
        <stp/>
        <stp>##V3_BCURVESTRIPV12</stp>
        <stp>[PortfolioDaily Data.xlsx]DF Curve!R418C21</stp>
        <stp>S23</stp>
        <stp>Curvedate</stp>
        <stp>44854</stp>
        <tr r="U418" s="7"/>
      </tp>
      <tp t="s">
        <v>#N/A Error:User does not have access</v>
        <stp/>
        <stp>##V3_BCURVESTRIPV12</stp>
        <stp>[PortfolioDaily Data.xlsx]DF Curve!R409C35</stp>
        <stp>S23</stp>
        <stp>Curvedate</stp>
        <stp>44841</stp>
        <tr r="AI409" s="7"/>
      </tp>
      <tp t="s">
        <v>#N/A Error:User does not have access</v>
        <stp/>
        <stp>##V3_BCURVESTRIPV12</stp>
        <stp>[PortfolioDaily Data.xlsx]DF Curve!R419C20</stp>
        <stp>S23</stp>
        <stp>Curvedate</stp>
        <stp>44855</stp>
        <tr r="T419" s="7"/>
      </tp>
      <tp t="s">
        <v>#N/A Error:User does not have access</v>
        <stp/>
        <stp>##V3_BCURVESTRIPV12</stp>
        <stp>[PortfolioDaily Data.xlsx]DF Curve!R382C17</stp>
        <stp>S23</stp>
        <stp>Curvedate</stp>
        <stp>44804</stp>
        <tr r="Q382" s="7"/>
      </tp>
      <tp t="s">
        <v>#N/A Error:User does not have access</v>
        <stp/>
        <stp>##V3_BCURVESTRIPV12</stp>
        <stp>[PortfolioDaily Data.xlsx]DF Curve!R402C59</stp>
        <stp>S23</stp>
        <stp>Curvedate</stp>
        <stp>44832</stp>
        <tr r="BG402" s="7"/>
      </tp>
      <tp t="s">
        <v>#N/A Error:User does not have access</v>
        <stp/>
        <stp>##V3_BCURVESTRIPV12</stp>
        <stp>[PortfolioDaily Data.xlsx]DF Curve!R383C16</stp>
        <stp>S23</stp>
        <stp>Curvedate</stp>
        <stp>44805</stp>
        <tr r="P383" s="7"/>
      </tp>
      <tp t="s">
        <v>#N/A Error:User does not have access</v>
        <stp/>
        <stp>##V3_BCURVESTRIPV12</stp>
        <stp>[PortfolioDaily Data.xlsx]DF Curve!R403C58</stp>
        <stp>S23</stp>
        <stp>Curvedate</stp>
        <stp>44833</stp>
        <tr r="BF403" s="7"/>
      </tp>
      <tp t="s">
        <v>#N/A Error:User does not have access</v>
        <stp/>
        <stp>##V3_BCURVESTRIPV12</stp>
        <stp>[PortfolioDaily Data.xlsx]DF Curve!R380C11</stp>
        <stp>S23</stp>
        <stp>Curvedate</stp>
        <stp>44802</stp>
        <tr r="K380" s="7"/>
      </tp>
      <tp t="s">
        <v>#N/A Error:User does not have access</v>
        <stp/>
        <stp>##V3_BCURVESTRIPV12</stp>
        <stp>[PortfolioDaily Data.xlsx]DF Curve!R420C31</stp>
        <stp>S23</stp>
        <stp>Curvedate</stp>
        <stp>44858</stp>
        <tr r="AE420" s="7"/>
      </tp>
      <tp t="s">
        <v>#N/A Error:User does not have access</v>
        <stp/>
        <stp>##V3_BCURVESTRIPV12</stp>
        <stp>[PortfolioDaily Data.xlsx]DF Curve!R381C10</stp>
        <stp>S23</stp>
        <stp>Curvedate</stp>
        <stp>44803</stp>
        <tr r="J381" s="7"/>
      </tp>
      <tp t="s">
        <v>#N/A Error:User does not have access</v>
        <stp/>
        <stp>##V3_BCURVESTRIPV12</stp>
        <stp>[PortfolioDaily Data.xlsx]DF Curve!R421C30</stp>
        <stp>S23</stp>
        <stp>Curvedate</stp>
        <stp>44859</stp>
        <tr r="AD421" s="7"/>
      </tp>
      <tp t="s">
        <v>#N/A Error:User does not have access</v>
        <stp/>
        <stp>##V3_BCURVESTRIPV12</stp>
        <stp>[PortfolioDaily Data.xlsx]DF Curve!R396C36</stp>
        <stp>S23</stp>
        <stp>Curvedate</stp>
        <stp>44824</stp>
        <tr r="AJ396" s="7"/>
      </tp>
      <tp t="s">
        <v>#N/A Error:User does not have access</v>
        <stp/>
        <stp>##V3_BCURVESTRIPV12</stp>
        <stp>[PortfolioDaily Data.xlsx]DF Curve!R406C53</stp>
        <stp>S23</stp>
        <stp>Curvedate</stp>
        <stp>44838</stp>
        <tr r="BA406" s="7"/>
      </tp>
      <tp t="s">
        <v>#N/A Error:User does not have access</v>
        <stp/>
        <stp>##V3_BCURVESTRIPV12</stp>
        <stp>[PortfolioDaily Data.xlsx]DF Curve!R416C38</stp>
        <stp>S23</stp>
        <stp>Curvedate</stp>
        <stp>44852</stp>
        <tr r="AL416" s="7"/>
      </tp>
      <tp t="s">
        <v>#N/A Error:User does not have access</v>
        <stp/>
        <stp>##V3_BCURVESTRIPV12</stp>
        <stp>[PortfolioDaily Data.xlsx]DF Curve!R397C37</stp>
        <stp>S23</stp>
        <stp>Curvedate</stp>
        <stp>44825</stp>
        <tr r="AK397" s="7"/>
      </tp>
      <tp t="s">
        <v>#N/A Error:User does not have access</v>
        <stp/>
        <stp>##V3_BCURVESTRIPV12</stp>
        <stp>[PortfolioDaily Data.xlsx]DF Curve!R407C52</stp>
        <stp>S23</stp>
        <stp>Curvedate</stp>
        <stp>44839</stp>
        <tr r="AZ407" s="7"/>
      </tp>
      <tp t="s">
        <v>#N/A Error:User does not have access</v>
        <stp/>
        <stp>##V3_BCURVESTRIPV12</stp>
        <stp>[PortfolioDaily Data.xlsx]DF Curve!R417C39</stp>
        <stp>S23</stp>
        <stp>Curvedate</stp>
        <stp>44853</stp>
        <tr r="AM417" s="7"/>
      </tp>
      <tp t="s">
        <v>#N/A Error:User does not have access</v>
        <stp/>
        <stp>##V3_BCURVESTRIPV12</stp>
        <stp>[PortfolioDaily Data.xlsx]DF Curve!R384C15</stp>
        <stp>S23</stp>
        <stp>Curvedate</stp>
        <stp>44806</stp>
        <tr r="O384" s="7"/>
      </tp>
      <tp t="s">
        <v>#N/A Error:User does not have access</v>
        <stp/>
        <stp>##V3_BCURVESTRIPV12</stp>
        <stp>[PortfolioDaily Data.xlsx]DF Curve!R394C32</stp>
        <stp>S23</stp>
        <stp>Curvedate</stp>
        <stp>44820</stp>
        <tr r="AF394" s="7"/>
      </tp>
      <tp t="s">
        <v>#N/A Error:User does not have access</v>
        <stp/>
        <stp>##V3_BCURVESTRIPV12</stp>
        <stp>[PortfolioDaily Data.xlsx]DF Curve!R414C22</stp>
        <stp>S23</stp>
        <stp>Curvedate</stp>
        <stp>44848</stp>
        <tr r="V414" s="7"/>
      </tp>
      <tp t="s">
        <v>#N/A Error:User does not have access</v>
        <stp/>
        <stp>##V3_BCURVESTRIPV12</stp>
        <stp>[PortfolioDaily Data.xlsx]DF Curve!R395C31</stp>
        <stp>S23</stp>
        <stp>Curvedate</stp>
        <stp>44823</stp>
        <tr r="AE395" s="7"/>
      </tp>
      <tp t="s">
        <v>#N/A Error:User does not have access</v>
        <stp/>
        <stp>##V3_BCURVESTRIPV12</stp>
        <stp>[PortfolioDaily Data.xlsx]DF Curve!R435C11</stp>
        <stp>S23</stp>
        <stp>Curvedate</stp>
        <stp>44879</stp>
        <tr r="K435" s="7"/>
      </tp>
      <tp t="s">
        <v>#N/A Error:User does not have access</v>
        <stp/>
        <stp>##V3_BCURVESTRIPV12</stp>
        <stp>[PortfolioDaily Data.xlsx]DF Curve!R398C34</stp>
        <stp>S23</stp>
        <stp>Curvedate</stp>
        <stp>44826</stp>
        <tr r="AH398" s="7"/>
      </tp>
      <tp t="s">
        <v>#N/A Error:User does not have access</v>
        <stp/>
        <stp>##V3_BCURVESTRIPV12</stp>
        <stp>[PortfolioDaily Data.xlsx]DF Curve!R399C35</stp>
        <stp>S23</stp>
        <stp>Curvedate</stp>
        <stp>44827</stp>
        <tr r="AI399" s="7"/>
      </tp>
      <tp t="s">
        <v>#N/A Error:User does not have access</v>
        <stp/>
        <stp>##V3_BCURVESTRIPV12</stp>
        <stp>[PortfolioDaily Data.xlsx]DF Curve!R382C16</stp>
        <stp>S23</stp>
        <stp>Curvedate</stp>
        <stp>44804</stp>
        <tr r="P382" s="7"/>
      </tp>
      <tp t="s">
        <v>#N/A Error:User does not have access</v>
        <stp/>
        <stp>##V3_BCURVESTRIPV12</stp>
        <stp>[PortfolioDaily Data.xlsx]DF Curve!R402C58</stp>
        <stp>S23</stp>
        <stp>Curvedate</stp>
        <stp>44832</stp>
        <tr r="BF402" s="7"/>
      </tp>
      <tp t="s">
        <v>#N/A Error:User does not have access</v>
        <stp/>
        <stp>##V3_BCURVESTRIPV12</stp>
        <stp>[PortfolioDaily Data.xlsx]DF Curve!R383C17</stp>
        <stp>S23</stp>
        <stp>Curvedate</stp>
        <stp>44805</stp>
        <tr r="Q383" s="7"/>
      </tp>
      <tp t="s">
        <v>#N/A Error:User does not have access</v>
        <stp/>
        <stp>##V3_BCURVESTRIPV12</stp>
        <stp>[PortfolioDaily Data.xlsx]DF Curve!R403C59</stp>
        <stp>S23</stp>
        <stp>Curvedate</stp>
        <stp>44833</stp>
        <tr r="BG403" s="7"/>
      </tp>
      <tp t="s">
        <v>#N/A Error:User does not have access</v>
        <stp/>
        <stp>##V3_BCURVESTRIPV12</stp>
        <stp>[PortfolioDaily Data.xlsx]DF Curve!R380C10</stp>
        <stp>S23</stp>
        <stp>Curvedate</stp>
        <stp>44802</stp>
        <tr r="J380" s="7"/>
      </tp>
      <tp t="s">
        <v>#N/A Error:User does not have access</v>
        <stp/>
        <stp>##V3_BCURVESTRIPV12</stp>
        <stp>[PortfolioDaily Data.xlsx]DF Curve!R420C30</stp>
        <stp>S23</stp>
        <stp>Curvedate</stp>
        <stp>44858</stp>
        <tr r="AD420" s="7"/>
      </tp>
      <tp t="s">
        <v>#N/A Error:User does not have access</v>
        <stp/>
        <stp>##V3_BCURVESTRIPV12</stp>
        <stp>[PortfolioDaily Data.xlsx]DF Curve!R381C11</stp>
        <stp>S23</stp>
        <stp>Curvedate</stp>
        <stp>44803</stp>
        <tr r="K381" s="7"/>
      </tp>
      <tp t="s">
        <v>#N/A Error:User does not have access</v>
        <stp/>
        <stp>##V3_BCURVESTRIPV12</stp>
        <stp>[PortfolioDaily Data.xlsx]DF Curve!R421C31</stp>
        <stp>S23</stp>
        <stp>Curvedate</stp>
        <stp>44859</stp>
        <tr r="AE421" s="7"/>
      </tp>
      <tp t="s">
        <v>#N/A Error:User does not have access</v>
        <stp/>
        <stp>##V3_BCURVESTRIPV12</stp>
        <stp>[PortfolioDaily Data.xlsx]DF Curve!R396C37</stp>
        <stp>S23</stp>
        <stp>Curvedate</stp>
        <stp>44824</stp>
        <tr r="AK396" s="7"/>
      </tp>
      <tp t="s">
        <v>#N/A Error:User does not have access</v>
        <stp/>
        <stp>##V3_BCURVESTRIPV12</stp>
        <stp>[PortfolioDaily Data.xlsx]DF Curve!R406C52</stp>
        <stp>S23</stp>
        <stp>Curvedate</stp>
        <stp>44838</stp>
        <tr r="AZ406" s="7"/>
      </tp>
      <tp t="s">
        <v>#N/A Error:User does not have access</v>
        <stp/>
        <stp>##V3_BCURVESTRIPV12</stp>
        <stp>[PortfolioDaily Data.xlsx]DF Curve!R416C39</stp>
        <stp>S23</stp>
        <stp>Curvedate</stp>
        <stp>44852</stp>
        <tr r="AM416" s="7"/>
      </tp>
      <tp t="s">
        <v>#N/A Error:User does not have access</v>
        <stp/>
        <stp>##V3_BCURVESTRIPV12</stp>
        <stp>[PortfolioDaily Data.xlsx]DF Curve!R397C36</stp>
        <stp>S23</stp>
        <stp>Curvedate</stp>
        <stp>44825</stp>
        <tr r="AJ397" s="7"/>
      </tp>
      <tp t="s">
        <v>#N/A Error:User does not have access</v>
        <stp/>
        <stp>##V3_BCURVESTRIPV12</stp>
        <stp>[PortfolioDaily Data.xlsx]DF Curve!R407C53</stp>
        <stp>S23</stp>
        <stp>Curvedate</stp>
        <stp>44839</stp>
        <tr r="BA407" s="7"/>
      </tp>
      <tp t="s">
        <v>#N/A Error:User does not have access</v>
        <stp/>
        <stp>##V3_BCURVESTRIPV12</stp>
        <stp>[PortfolioDaily Data.xlsx]DF Curve!R417C38</stp>
        <stp>S23</stp>
        <stp>Curvedate</stp>
        <stp>44853</stp>
        <tr r="AL417" s="7"/>
      </tp>
      <tp t="s">
        <v>#N/A Error:User does not have access</v>
        <stp/>
        <stp>##V3_BCURVESTRIPV12</stp>
        <stp>[PortfolioDaily Data.xlsx]DF Curve!R384C14</stp>
        <stp>S23</stp>
        <stp>Curvedate</stp>
        <stp>44806</stp>
        <tr r="N384" s="7"/>
      </tp>
      <tp t="s">
        <v>#N/A Error:User does not have access</v>
        <stp/>
        <stp>##V3_BCURVESTRIPV12</stp>
        <stp>[PortfolioDaily Data.xlsx]DF Curve!R394C33</stp>
        <stp>S23</stp>
        <stp>Curvedate</stp>
        <stp>44820</stp>
        <tr r="AG394" s="7"/>
      </tp>
      <tp t="s">
        <v>#N/A Error:User does not have access</v>
        <stp/>
        <stp>##V3_BCURVESTRIPV12</stp>
        <stp>[PortfolioDaily Data.xlsx]DF Curve!R414C23</stp>
        <stp>S23</stp>
        <stp>Curvedate</stp>
        <stp>44848</stp>
        <tr r="W414" s="7"/>
      </tp>
      <tp t="s">
        <v>#N/A Error:User does not have access</v>
        <stp/>
        <stp>##V3_BCURVESTRIPV12</stp>
        <stp>[PortfolioDaily Data.xlsx]DF Curve!R395C30</stp>
        <stp>S23</stp>
        <stp>Curvedate</stp>
        <stp>44823</stp>
        <tr r="AD395" s="7"/>
      </tp>
      <tp t="s">
        <v>#N/A Error:User does not have access</v>
        <stp/>
        <stp>##V3_BCURVESTRIPV12</stp>
        <stp>[PortfolioDaily Data.xlsx]DF Curve!R435C10</stp>
        <stp>S23</stp>
        <stp>Curvedate</stp>
        <stp>44879</stp>
        <tr r="J435" s="7"/>
      </tp>
      <tp t="s">
        <v>#N/A Error:User does not have access</v>
        <stp/>
        <stp>##V3_BCURVESTRIPV12</stp>
        <stp>[PortfolioDaily Data.xlsx]DF Curve!R398C35</stp>
        <stp>S23</stp>
        <stp>Curvedate</stp>
        <stp>44826</stp>
        <tr r="AI398" s="7"/>
      </tp>
      <tp t="s">
        <v>#N/A Error:User does not have access</v>
        <stp/>
        <stp>##V3_BCURVESTRIPV12</stp>
        <stp>[PortfolioDaily Data.xlsx]DF Curve!R399C34</stp>
        <stp>S23</stp>
        <stp>Curvedate</stp>
        <stp>44827</stp>
        <tr r="AH399" s="7"/>
      </tp>
      <tp t="s">
        <v>#N/A Error:User does not have access</v>
        <stp/>
        <stp>##V3_BCURVESTRIPV12</stp>
        <stp>[PortfolioDaily Data.xlsx]DF Curve!R382C15</stp>
        <stp>S23</stp>
        <stp>Curvedate</stp>
        <stp>44804</stp>
        <tr r="O382" s="7"/>
      </tp>
      <tp t="s">
        <v>#N/A Error:User does not have access</v>
        <stp/>
        <stp>##V3_BCURVESTRIPV12</stp>
        <stp>[PortfolioDaily Data.xlsx]DF Curve!R383C14</stp>
        <stp>S23</stp>
        <stp>Curvedate</stp>
        <stp>44805</stp>
        <tr r="N383" s="7"/>
      </tp>
      <tp t="s">
        <v>#N/A Error:User does not have access</v>
        <stp/>
        <stp>##V3_BCURVESTRIPV12</stp>
        <stp>[PortfolioDaily Data.xlsx]DF Curve!R380C13</stp>
        <stp>S23</stp>
        <stp>Curvedate</stp>
        <stp>44802</stp>
        <tr r="M380" s="7"/>
      </tp>
      <tp t="s">
        <v>#N/A Error:User does not have access</v>
        <stp/>
        <stp>##V3_BCURVESTRIPV12</stp>
        <stp>[PortfolioDaily Data.xlsx]DF Curve!R400C59</stp>
        <stp>S23</stp>
        <stp>Curvedate</stp>
        <stp>44830</stp>
        <tr r="BG400" s="7"/>
      </tp>
      <tp t="s">
        <v>#N/A Error:User does not have access</v>
        <stp/>
        <stp>##V3_BCURVESTRIPV12</stp>
        <stp>[PortfolioDaily Data.xlsx]DF Curve!R420C33</stp>
        <stp>S23</stp>
        <stp>Curvedate</stp>
        <stp>44858</stp>
        <tr r="AG420" s="7"/>
      </tp>
      <tp t="s">
        <v>#N/A Error:User does not have access</v>
        <stp/>
        <stp>##V3_BCURVESTRIPV12</stp>
        <stp>[PortfolioDaily Data.xlsx]DF Curve!R430C18</stp>
        <stp>S23</stp>
        <stp>Curvedate</stp>
        <stp>44872</stp>
        <tr r="R430" s="7"/>
      </tp>
      <tp t="s">
        <v>#N/A Error:User does not have access</v>
        <stp/>
        <stp>##V3_BCURVESTRIPV12</stp>
        <stp>[PortfolioDaily Data.xlsx]DF Curve!R381C12</stp>
        <stp>S23</stp>
        <stp>Curvedate</stp>
        <stp>44803</stp>
        <tr r="L381" s="7"/>
      </tp>
      <tp t="s">
        <v>#N/A Error:User does not have access</v>
        <stp/>
        <stp>##V3_BCURVESTRIPV12</stp>
        <stp>[PortfolioDaily Data.xlsx]DF Curve!R401C58</stp>
        <stp>S23</stp>
        <stp>Curvedate</stp>
        <stp>44831</stp>
        <tr r="BF401" s="7"/>
      </tp>
      <tp t="s">
        <v>#N/A Error:User does not have access</v>
        <stp/>
        <stp>##V3_BCURVESTRIPV12</stp>
        <stp>[PortfolioDaily Data.xlsx]DF Curve!R421C32</stp>
        <stp>S23</stp>
        <stp>Curvedate</stp>
        <stp>44859</stp>
        <tr r="AF421" s="7"/>
      </tp>
      <tp t="s">
        <v>#N/A Error:User does not have access</v>
        <stp/>
        <stp>##V3_BCURVESTRIPV12</stp>
        <stp>[PortfolioDaily Data.xlsx]DF Curve!R431C19</stp>
        <stp>S23</stp>
        <stp>Curvedate</stp>
        <stp>44873</stp>
        <tr r="S431" s="7"/>
      </tp>
      <tp t="s">
        <v>#N/A Error:User does not have access</v>
        <stp/>
        <stp>##V3_BCURVESTRIPV12</stp>
        <stp>[PortfolioDaily Data.xlsx]DF Curve!R396C34</stp>
        <stp>S23</stp>
        <stp>Curvedate</stp>
        <stp>44824</stp>
        <tr r="AH396" s="7"/>
      </tp>
      <tp t="s">
        <v>#N/A Error:User does not have access</v>
        <stp/>
        <stp>##V3_BCURVESTRIPV12</stp>
        <stp>[PortfolioDaily Data.xlsx]DF Curve!R406C51</stp>
        <stp>S23</stp>
        <stp>Curvedate</stp>
        <stp>44838</stp>
        <tr r="AY406" s="7"/>
      </tp>
      <tp t="s">
        <v>#N/A Error:User does not have access</v>
        <stp/>
        <stp>##V3_BCURVESTRIPV12</stp>
        <stp>[PortfolioDaily Data.xlsx]DF Curve!R397C35</stp>
        <stp>S23</stp>
        <stp>Curvedate</stp>
        <stp>44825</stp>
        <tr r="AI397" s="7"/>
      </tp>
      <tp t="s">
        <v>#N/A Error:User does not have access</v>
        <stp/>
        <stp>##V3_BCURVESTRIPV12</stp>
        <stp>[PortfolioDaily Data.xlsx]DF Curve!R407C50</stp>
        <stp>S23</stp>
        <stp>Curvedate</stp>
        <stp>44839</stp>
        <tr r="AX407" s="7"/>
      </tp>
      <tp t="s">
        <v>#N/A Error:User does not have access</v>
        <stp/>
        <stp>##V3_BCURVESTRIPV12</stp>
        <stp>[PortfolioDaily Data.xlsx]DF Curve!R384C17</stp>
        <stp>S23</stp>
        <stp>Curvedate</stp>
        <stp>44806</stp>
        <tr r="Q384" s="7"/>
      </tp>
      <tp t="s">
        <v>#N/A Error:User does not have access</v>
        <stp/>
        <stp>##V3_BCURVESTRIPV12</stp>
        <stp>[PortfolioDaily Data.xlsx]DF Curve!R394C30</stp>
        <stp>S23</stp>
        <stp>Curvedate</stp>
        <stp>44820</stp>
        <tr r="AD394" s="7"/>
      </tp>
      <tp t="s">
        <v>#N/A Error:User does not have access</v>
        <stp/>
        <stp>##V3_BCURVESTRIPV12</stp>
        <stp>[PortfolioDaily Data.xlsx]DF Curve!R414C20</stp>
        <stp>S23</stp>
        <stp>Curvedate</stp>
        <stp>44848</stp>
        <tr r="T414" s="7"/>
      </tp>
      <tp t="s">
        <v>#N/A Error:User does not have access</v>
        <stp/>
        <stp>##V3_BCURVESTRIPV12</stp>
        <stp>[PortfolioDaily Data.xlsx]DF Curve!R385C18</stp>
        <stp>S23</stp>
        <stp>Curvedate</stp>
        <stp>44809</stp>
        <tr r="R385" s="7"/>
      </tp>
      <tp t="s">
        <v>#N/A Error:User does not have access</v>
        <stp/>
        <stp>##V3_BCURVESTRIPV12</stp>
        <stp>[PortfolioDaily Data.xlsx]DF Curve!R395C33</stp>
        <stp>S23</stp>
        <stp>Curvedate</stp>
        <stp>44823</stp>
        <tr r="AG395" s="7"/>
      </tp>
      <tp t="s">
        <v>#N/A Error:User does not have access</v>
        <stp/>
        <stp>##V3_BCURVESTRIPV12</stp>
        <stp>[PortfolioDaily Data.xlsx]DF Curve!R415C39</stp>
        <stp>S23</stp>
        <stp>Curvedate</stp>
        <stp>44851</stp>
        <tr r="AM415" s="7"/>
      </tp>
      <tp t="s">
        <v>#N/A Error:User does not have access</v>
        <stp/>
        <stp>##V3_BCURVESTRIPV12</stp>
        <stp>[PortfolioDaily Data.xlsx]DF Curve!R435C13</stp>
        <stp>S23</stp>
        <stp>Curvedate</stp>
        <stp>44879</stp>
        <tr r="M435" s="7"/>
      </tp>
      <tp t="s">
        <v>#N/A Error:User does not have access</v>
        <stp/>
        <stp>##V3_BCURVESTRIPV12</stp>
        <stp>[PortfolioDaily Data.xlsx]DF Curve!R398C36</stp>
        <stp>S23</stp>
        <stp>Curvedate</stp>
        <stp>44826</stp>
        <tr r="AJ398" s="7"/>
      </tp>
      <tp t="s">
        <v>#N/A Error:User does not have access</v>
        <stp/>
        <stp>##V3_BCURVESTRIPV12</stp>
        <stp>[PortfolioDaily Data.xlsx]DF Curve!R408C29</stp>
        <stp>S23</stp>
        <stp>Curvedate</stp>
        <stp>44840</stp>
        <tr r="AC408" s="7"/>
      </tp>
      <tp t="s">
        <v>#N/A Error:User does not have access</v>
        <stp/>
        <stp>##V3_BCURVESTRIPV12</stp>
        <stp>[PortfolioDaily Data.xlsx]DF Curve!R399C37</stp>
        <stp>S23</stp>
        <stp>Curvedate</stp>
        <stp>44827</stp>
        <tr r="AK399" s="7"/>
      </tp>
      <tp t="s">
        <v>#N/A Error:User does not have access</v>
        <stp/>
        <stp>##V3_BCURVESTRIPV12</stp>
        <stp>[PortfolioDaily Data.xlsx]DF Curve!R409C28</stp>
        <stp>S23</stp>
        <stp>Curvedate</stp>
        <stp>44841</stp>
        <tr r="AB409" s="7"/>
      </tp>
      <tp t="s">
        <v>#N/A Error:User does not have access</v>
        <stp/>
        <stp>##V3_BCURVESTRIPV12</stp>
        <stp>[PortfolioDaily Data.xlsx]DF Curve!R382C14</stp>
        <stp>S23</stp>
        <stp>Curvedate</stp>
        <stp>44804</stp>
        <tr r="N382" s="7"/>
      </tp>
      <tp t="s">
        <v>#N/A Error:User does not have access</v>
        <stp/>
        <stp>##V3_BCURVESTRIPV12</stp>
        <stp>[PortfolioDaily Data.xlsx]DF Curve!R383C15</stp>
        <stp>S23</stp>
        <stp>Curvedate</stp>
        <stp>44805</stp>
        <tr r="O383" s="7"/>
      </tp>
      <tp t="s">
        <v>#N/A Error:User does not have access</v>
        <stp/>
        <stp>##V3_BCURVESTRIPV12</stp>
        <stp>[PortfolioDaily Data.xlsx]DF Curve!R380C12</stp>
        <stp>S23</stp>
        <stp>Curvedate</stp>
        <stp>44802</stp>
        <tr r="L380" s="7"/>
      </tp>
      <tp t="s">
        <v>#N/A Error:User does not have access</v>
        <stp/>
        <stp>##V3_BCURVESTRIPV12</stp>
        <stp>[PortfolioDaily Data.xlsx]DF Curve!R400C58</stp>
        <stp>S23</stp>
        <stp>Curvedate</stp>
        <stp>44830</stp>
        <tr r="BF400" s="7"/>
      </tp>
      <tp t="s">
        <v>#N/A Error:User does not have access</v>
        <stp/>
        <stp>##V3_BCURVESTRIPV12</stp>
        <stp>[PortfolioDaily Data.xlsx]DF Curve!R420C32</stp>
        <stp>S23</stp>
        <stp>Curvedate</stp>
        <stp>44858</stp>
        <tr r="AF420" s="7"/>
      </tp>
      <tp t="s">
        <v>#N/A Error:User does not have access</v>
        <stp/>
        <stp>##V3_BCURVESTRIPV12</stp>
        <stp>[PortfolioDaily Data.xlsx]DF Curve!R430C19</stp>
        <stp>S23</stp>
        <stp>Curvedate</stp>
        <stp>44872</stp>
        <tr r="S430" s="7"/>
      </tp>
      <tp t="s">
        <v>#N/A Error:User does not have access</v>
        <stp/>
        <stp>##V3_BCURVESTRIPV12</stp>
        <stp>[PortfolioDaily Data.xlsx]DF Curve!R381C13</stp>
        <stp>S23</stp>
        <stp>Curvedate</stp>
        <stp>44803</stp>
        <tr r="M381" s="7"/>
      </tp>
      <tp t="s">
        <v>#N/A Error:User does not have access</v>
        <stp/>
        <stp>##V3_BCURVESTRIPV12</stp>
        <stp>[PortfolioDaily Data.xlsx]DF Curve!R401C59</stp>
        <stp>S23</stp>
        <stp>Curvedate</stp>
        <stp>44831</stp>
        <tr r="BG401" s="7"/>
      </tp>
      <tp t="s">
        <v>#N/A Error:User does not have access</v>
        <stp/>
        <stp>##V3_BCURVESTRIPV12</stp>
        <stp>[PortfolioDaily Data.xlsx]DF Curve!R421C33</stp>
        <stp>S23</stp>
        <stp>Curvedate</stp>
        <stp>44859</stp>
        <tr r="AG421" s="7"/>
      </tp>
      <tp t="s">
        <v>#N/A Error:User does not have access</v>
        <stp/>
        <stp>##V3_BCURVESTRIPV12</stp>
        <stp>[PortfolioDaily Data.xlsx]DF Curve!R431C18</stp>
        <stp>S23</stp>
        <stp>Curvedate</stp>
        <stp>44873</stp>
        <tr r="R431" s="7"/>
      </tp>
      <tp t="s">
        <v>#N/A Error:User does not have access</v>
        <stp/>
        <stp>##V3_BCURVESTRIPV12</stp>
        <stp>[PortfolioDaily Data.xlsx]DF Curve!R396C35</stp>
        <stp>S23</stp>
        <stp>Curvedate</stp>
        <stp>44824</stp>
        <tr r="AI396" s="7"/>
      </tp>
      <tp t="s">
        <v>#N/A Error:User does not have access</v>
        <stp/>
        <stp>##V3_BCURVESTRIPV12</stp>
        <stp>[PortfolioDaily Data.xlsx]DF Curve!R406C50</stp>
        <stp>S23</stp>
        <stp>Curvedate</stp>
        <stp>44838</stp>
        <tr r="AX406" s="7"/>
      </tp>
      <tp t="s">
        <v>#N/A Error:User does not have access</v>
        <stp/>
        <stp>##V3_BCURVESTRIPV12</stp>
        <stp>[PortfolioDaily Data.xlsx]DF Curve!R397C34</stp>
        <stp>S23</stp>
        <stp>Curvedate</stp>
        <stp>44825</stp>
        <tr r="AH397" s="7"/>
      </tp>
      <tp t="s">
        <v>#N/A Error:User does not have access</v>
        <stp/>
        <stp>##V3_BCURVESTRIPV12</stp>
        <stp>[PortfolioDaily Data.xlsx]DF Curve!R407C51</stp>
        <stp>S23</stp>
        <stp>Curvedate</stp>
        <stp>44839</stp>
        <tr r="AY407" s="7"/>
      </tp>
      <tp t="s">
        <v>#N/A Error:User does not have access</v>
        <stp/>
        <stp>##V3_BCURVESTRIPV12</stp>
        <stp>[PortfolioDaily Data.xlsx]DF Curve!R384C16</stp>
        <stp>S23</stp>
        <stp>Curvedate</stp>
        <stp>44806</stp>
        <tr r="P384" s="7"/>
      </tp>
      <tp t="s">
        <v>#N/A Error:User does not have access</v>
        <stp/>
        <stp>##V3_BCURVESTRIPV12</stp>
        <stp>[PortfolioDaily Data.xlsx]DF Curve!R394C31</stp>
        <stp>S23</stp>
        <stp>Curvedate</stp>
        <stp>44820</stp>
        <tr r="AE394" s="7"/>
      </tp>
      <tp t="s">
        <v>#N/A Error:User does not have access</v>
        <stp/>
        <stp>##V3_BCURVESTRIPV12</stp>
        <stp>[PortfolioDaily Data.xlsx]DF Curve!R414C21</stp>
        <stp>S23</stp>
        <stp>Curvedate</stp>
        <stp>44848</stp>
        <tr r="U414" s="7"/>
      </tp>
      <tp t="s">
        <v>#N/A Error:User does not have access</v>
        <stp/>
        <stp>##V3_BCURVESTRIPV12</stp>
        <stp>[PortfolioDaily Data.xlsx]DF Curve!R385C19</stp>
        <stp>S23</stp>
        <stp>Curvedate</stp>
        <stp>44809</stp>
        <tr r="S385" s="7"/>
      </tp>
      <tp t="s">
        <v>#N/A Error:User does not have access</v>
        <stp/>
        <stp>##V3_BCURVESTRIPV12</stp>
        <stp>[PortfolioDaily Data.xlsx]DF Curve!R395C32</stp>
        <stp>S23</stp>
        <stp>Curvedate</stp>
        <stp>44823</stp>
        <tr r="AF395" s="7"/>
      </tp>
      <tp t="s">
        <v>#N/A Error:User does not have access</v>
        <stp/>
        <stp>##V3_BCURVESTRIPV12</stp>
        <stp>[PortfolioDaily Data.xlsx]DF Curve!R415C38</stp>
        <stp>S23</stp>
        <stp>Curvedate</stp>
        <stp>44851</stp>
        <tr r="AL415" s="7"/>
      </tp>
      <tp t="s">
        <v>#N/A Error:User does not have access</v>
        <stp/>
        <stp>##V3_BCURVESTRIPV12</stp>
        <stp>[PortfolioDaily Data.xlsx]DF Curve!R435C12</stp>
        <stp>S23</stp>
        <stp>Curvedate</stp>
        <stp>44879</stp>
        <tr r="L435" s="7"/>
      </tp>
      <tp t="s">
        <v>#N/A Error:User does not have access</v>
        <stp/>
        <stp>##V3_BCURVESTRIPV12</stp>
        <stp>[PortfolioDaily Data.xlsx]DF Curve!R398C37</stp>
        <stp>S23</stp>
        <stp>Curvedate</stp>
        <stp>44826</stp>
        <tr r="AK398" s="7"/>
      </tp>
      <tp t="s">
        <v>#N/A Error:User does not have access</v>
        <stp/>
        <stp>##V3_BCURVESTRIPV12</stp>
        <stp>[PortfolioDaily Data.xlsx]DF Curve!R408C28</stp>
        <stp>S23</stp>
        <stp>Curvedate</stp>
        <stp>44840</stp>
        <tr r="AB408" s="7"/>
      </tp>
      <tp t="s">
        <v>#N/A Error:User does not have access</v>
        <stp/>
        <stp>##V3_BCURVESTRIPV12</stp>
        <stp>[PortfolioDaily Data.xlsx]DF Curve!R399C36</stp>
        <stp>S23</stp>
        <stp>Curvedate</stp>
        <stp>44827</stp>
        <tr r="AJ399" s="7"/>
      </tp>
      <tp t="s">
        <v>#N/A Error:User does not have access</v>
        <stp/>
        <stp>##V3_BCURVESTRIPV12</stp>
        <stp>[PortfolioDaily Data.xlsx]DF Curve!R409C29</stp>
        <stp>S23</stp>
        <stp>Curvedate</stp>
        <stp>44841</stp>
        <tr r="AC409" s="7"/>
      </tp>
      <tp t="s">
        <v>#N/A Error:User does not have access</v>
        <stp/>
        <stp>##V3_BCURVESTRIPV12</stp>
        <stp>[PortfolioDaily Data.xlsx]DF Curve!R382C13</stp>
        <stp>S23</stp>
        <stp>Curvedate</stp>
        <stp>44804</stp>
        <tr r="M382" s="7"/>
      </tp>
      <tp t="s">
        <v>#N/A Error:User does not have access</v>
        <stp/>
        <stp>##V3_BCURVESTRIPV12</stp>
        <stp>[PortfolioDaily Data.xlsx]DF Curve!R412C28</stp>
        <stp>S23</stp>
        <stp>Curvedate</stp>
        <stp>44846</stp>
        <tr r="AB412" s="7"/>
      </tp>
      <tp t="s">
        <v>#N/A Error:User does not have access</v>
        <stp/>
        <stp>##V3_BCURVESTRIPV12</stp>
        <stp>[PortfolioDaily Data.xlsx]DF Curve!R432C18</stp>
        <stp>S23</stp>
        <stp>Curvedate</stp>
        <stp>44874</stp>
        <tr r="R432" s="7"/>
      </tp>
      <tp t="s">
        <v>#N/A Error:User does not have access</v>
        <stp/>
        <stp>##V3_BCURVESTRIPV12</stp>
        <stp>[PortfolioDaily Data.xlsx]DF Curve!R383C12</stp>
        <stp>S23</stp>
        <stp>Curvedate</stp>
        <stp>44805</stp>
        <tr r="L383" s="7"/>
      </tp>
      <tp t="s">
        <v>#N/A Error:User does not have access</v>
        <stp/>
        <stp>##V3_BCURVESTRIPV12</stp>
        <stp>[PortfolioDaily Data.xlsx]DF Curve!R413C29</stp>
        <stp>S23</stp>
        <stp>Curvedate</stp>
        <stp>44847</stp>
        <tr r="AC413" s="7"/>
      </tp>
      <tp t="s">
        <v>#N/A Error:User does not have access</v>
        <stp/>
        <stp>##V3_BCURVESTRIPV12</stp>
        <stp>[PortfolioDaily Data.xlsx]DF Curve!R433C19</stp>
        <stp>S23</stp>
        <stp>Curvedate</stp>
        <stp>44875</stp>
        <tr r="S433" s="7"/>
      </tp>
      <tp t="s">
        <v>#N/A Error:User does not have access</v>
        <stp/>
        <stp>##V3_BCURVESTRIPV12</stp>
        <stp>[PortfolioDaily Data.xlsx]DF Curve!R380C15</stp>
        <stp>S23</stp>
        <stp>Curvedate</stp>
        <stp>44802</stp>
        <tr r="O380" s="7"/>
      </tp>
      <tp t="s">
        <v>#N/A Error:User does not have access</v>
        <stp/>
        <stp>##V3_BCURVESTRIPV12</stp>
        <stp>[PortfolioDaily Data.xlsx]DF Curve!R420C35</stp>
        <stp>S23</stp>
        <stp>Curvedate</stp>
        <stp>44858</stp>
        <tr r="AI420" s="7"/>
      </tp>
      <tp t="s">
        <v>#N/A Error:User does not have access</v>
        <stp/>
        <stp>##V3_BCURVESTRIPV12</stp>
        <stp>[PortfolioDaily Data.xlsx]DF Curve!R381C14</stp>
        <stp>S23</stp>
        <stp>Curvedate</stp>
        <stp>44803</stp>
        <tr r="N381" s="7"/>
      </tp>
      <tp t="s">
        <v>#N/A Error:User does not have access</v>
        <stp/>
        <stp>##V3_BCURVESTRIPV12</stp>
        <stp>[PortfolioDaily Data.xlsx]DF Curve!R421C34</stp>
        <stp>S23</stp>
        <stp>Curvedate</stp>
        <stp>44859</stp>
        <tr r="AH421" s="7"/>
      </tp>
      <tp t="s">
        <v>#N/A Error:User does not have access</v>
        <stp/>
        <stp>##V3_BCURVESTRIPV12</stp>
        <stp>[PortfolioDaily Data.xlsx]DF Curve!R396C32</stp>
        <stp>S23</stp>
        <stp>Curvedate</stp>
        <stp>44824</stp>
        <tr r="AF396" s="7"/>
      </tp>
      <tp t="s">
        <v>#N/A Error:User does not have access</v>
        <stp/>
        <stp>##V3_BCURVESTRIPV12</stp>
        <stp>[PortfolioDaily Data.xlsx]DF Curve!R406C57</stp>
        <stp>S23</stp>
        <stp>Curvedate</stp>
        <stp>44838</stp>
        <tr r="BE406" s="7"/>
      </tp>
      <tp t="s">
        <v>#N/A Error:User does not have access</v>
        <stp/>
        <stp>##V3_BCURVESTRIPV12</stp>
        <stp>[PortfolioDaily Data.xlsx]DF Curve!R397C33</stp>
        <stp>S23</stp>
        <stp>Curvedate</stp>
        <stp>44825</stp>
        <tr r="AG397" s="7"/>
      </tp>
      <tp t="s">
        <v>#N/A Error:User does not have access</v>
        <stp/>
        <stp>##V3_BCURVESTRIPV12</stp>
        <stp>[PortfolioDaily Data.xlsx]DF Curve!R407C56</stp>
        <stp>S23</stp>
        <stp>Curvedate</stp>
        <stp>44839</stp>
        <tr r="BD407" s="7"/>
      </tp>
      <tp t="s">
        <v>#N/A Error:User does not have access</v>
        <stp/>
        <stp>##V3_BCURVESTRIPV12</stp>
        <stp>[PortfolioDaily Data.xlsx]DF Curve!R384C11</stp>
        <stp>S23</stp>
        <stp>Curvedate</stp>
        <stp>44806</stp>
        <tr r="K384" s="7"/>
      </tp>
      <tp t="s">
        <v>#N/A Error:User does not have access</v>
        <stp/>
        <stp>##V3_BCURVESTRIPV12</stp>
        <stp>[PortfolioDaily Data.xlsx]DF Curve!R394C36</stp>
        <stp>S23</stp>
        <stp>Curvedate</stp>
        <stp>44820</stp>
        <tr r="AJ394" s="7"/>
      </tp>
      <tp t="s">
        <v>#N/A Error:User does not have access</v>
        <stp/>
        <stp>##V3_BCURVESTRIPV12</stp>
        <stp>[PortfolioDaily Data.xlsx]DF Curve!R414C26</stp>
        <stp>S23</stp>
        <stp>Curvedate</stp>
        <stp>44848</stp>
        <tr r="Z414" s="7"/>
      </tp>
      <tp t="s">
        <v>#N/A Error:User does not have access</v>
        <stp/>
        <stp>##V3_BCURVESTRIPV12</stp>
        <stp>[PortfolioDaily Data.xlsx]DF Curve!R395C35</stp>
        <stp>S23</stp>
        <stp>Curvedate</stp>
        <stp>44823</stp>
        <tr r="AI395" s="7"/>
      </tp>
      <tp t="s">
        <v>#N/A Error:User does not have access</v>
        <stp/>
        <stp>##V3_BCURVESTRIPV12</stp>
        <stp>[PortfolioDaily Data.xlsx]DF Curve!R405C58</stp>
        <stp>S23</stp>
        <stp>Curvedate</stp>
        <stp>44837</stp>
        <tr r="BF405" s="7"/>
      </tp>
      <tp t="s">
        <v>#N/A Error:User does not have access</v>
        <stp/>
        <stp>##V3_BCURVESTRIPV12</stp>
        <stp>[PortfolioDaily Data.xlsx]DF Curve!R435C15</stp>
        <stp>S23</stp>
        <stp>Curvedate</stp>
        <stp>44879</stp>
        <tr r="O435" s="7"/>
      </tp>
      <tp t="s">
        <v>#N/A Error:User does not have access</v>
        <stp/>
        <stp>##V3_BCURVESTRIPV12</stp>
        <stp>[PortfolioDaily Data.xlsx]DF Curve!R398C30</stp>
        <stp>S23</stp>
        <stp>Curvedate</stp>
        <stp>44826</stp>
        <tr r="AD398" s="7"/>
      </tp>
      <tp t="s">
        <v>#N/A Error:User does not have access</v>
        <stp/>
        <stp>##V3_BCURVESTRIPV12</stp>
        <stp>[PortfolioDaily Data.xlsx]DF Curve!R399C31</stp>
        <stp>S23</stp>
        <stp>Curvedate</stp>
        <stp>44827</stp>
        <tr r="AE399" s="7"/>
      </tp>
      <tp t="s">
        <v>#N/A Error:User does not have access</v>
        <stp/>
        <stp>##V3_BCURVESTRIPV12</stp>
        <stp>[PortfolioDaily Data.xlsx]DF Curve!R382C12</stp>
        <stp>S23</stp>
        <stp>Curvedate</stp>
        <stp>44804</stp>
        <tr r="L382" s="7"/>
      </tp>
      <tp t="s">
        <v>#N/A Error:User does not have access</v>
        <stp/>
        <stp>##V3_BCURVESTRIPV12</stp>
        <stp>[PortfolioDaily Data.xlsx]DF Curve!R412C29</stp>
        <stp>S23</stp>
        <stp>Curvedate</stp>
        <stp>44846</stp>
        <tr r="AC412" s="7"/>
      </tp>
      <tp t="s">
        <v>#N/A Error:User does not have access</v>
        <stp/>
        <stp>##V3_BCURVESTRIPV12</stp>
        <stp>[PortfolioDaily Data.xlsx]DF Curve!R432C19</stp>
        <stp>S23</stp>
        <stp>Curvedate</stp>
        <stp>44874</stp>
        <tr r="S432" s="7"/>
      </tp>
      <tp t="s">
        <v>#N/A Error:User does not have access</v>
        <stp/>
        <stp>##V3_BCURVESTRIPV12</stp>
        <stp>[PortfolioDaily Data.xlsx]DF Curve!R383C13</stp>
        <stp>S23</stp>
        <stp>Curvedate</stp>
        <stp>44805</stp>
        <tr r="M383" s="7"/>
      </tp>
      <tp t="s">
        <v>#N/A Error:User does not have access</v>
        <stp/>
        <stp>##V3_BCURVESTRIPV12</stp>
        <stp>[PortfolioDaily Data.xlsx]DF Curve!R413C28</stp>
        <stp>S23</stp>
        <stp>Curvedate</stp>
        <stp>44847</stp>
        <tr r="AB413" s="7"/>
      </tp>
      <tp t="s">
        <v>#N/A Error:User does not have access</v>
        <stp/>
        <stp>##V3_BCURVESTRIPV12</stp>
        <stp>[PortfolioDaily Data.xlsx]DF Curve!R433C18</stp>
        <stp>S23</stp>
        <stp>Curvedate</stp>
        <stp>44875</stp>
        <tr r="R433" s="7"/>
      </tp>
      <tp t="s">
        <v>#N/A Error:User does not have access</v>
        <stp/>
        <stp>##V3_BCURVESTRIPV12</stp>
        <stp>[PortfolioDaily Data.xlsx]DF Curve!R380C14</stp>
        <stp>S23</stp>
        <stp>Curvedate</stp>
        <stp>44802</stp>
        <tr r="N380" s="7"/>
      </tp>
      <tp t="s">
        <v>#N/A Error:User does not have access</v>
        <stp/>
        <stp>##V3_BCURVESTRIPV12</stp>
        <stp>[PortfolioDaily Data.xlsx]DF Curve!R420C34</stp>
        <stp>S23</stp>
        <stp>Curvedate</stp>
        <stp>44858</stp>
        <tr r="AH420" s="7"/>
      </tp>
      <tp t="s">
        <v>#N/A Error:User does not have access</v>
        <stp/>
        <stp>##V3_BCURVESTRIPV12</stp>
        <stp>[PortfolioDaily Data.xlsx]DF Curve!R381C15</stp>
        <stp>S23</stp>
        <stp>Curvedate</stp>
        <stp>44803</stp>
        <tr r="O381" s="7"/>
      </tp>
      <tp t="s">
        <v>#N/A Error:User does not have access</v>
        <stp/>
        <stp>##V3_BCURVESTRIPV12</stp>
        <stp>[PortfolioDaily Data.xlsx]DF Curve!R421C35</stp>
        <stp>S23</stp>
        <stp>Curvedate</stp>
        <stp>44859</stp>
        <tr r="AI421" s="7"/>
      </tp>
      <tp t="s">
        <v>#N/A Error:User does not have access</v>
        <stp/>
        <stp>##V3_BCURVESTRIPV12</stp>
        <stp>[PortfolioDaily Data.xlsx]DF Curve!R396C33</stp>
        <stp>S23</stp>
        <stp>Curvedate</stp>
        <stp>44824</stp>
        <tr r="AG396" s="7"/>
      </tp>
      <tp t="s">
        <v>#N/A Error:User does not have access</v>
        <stp/>
        <stp>##V3_BCURVESTRIPV12</stp>
        <stp>[PortfolioDaily Data.xlsx]DF Curve!R406C56</stp>
        <stp>S23</stp>
        <stp>Curvedate</stp>
        <stp>44838</stp>
        <tr r="BD406" s="7"/>
      </tp>
      <tp t="s">
        <v>#N/A Error:User does not have access</v>
        <stp/>
        <stp>##V3_BCURVESTRIPV12</stp>
        <stp>[PortfolioDaily Data.xlsx]DF Curve!R397C32</stp>
        <stp>S23</stp>
        <stp>Curvedate</stp>
        <stp>44825</stp>
        <tr r="AF397" s="7"/>
      </tp>
      <tp t="s">
        <v>#N/A Error:User does not have access</v>
        <stp/>
        <stp>##V3_BCURVESTRIPV12</stp>
        <stp>[PortfolioDaily Data.xlsx]DF Curve!R407C57</stp>
        <stp>S23</stp>
        <stp>Curvedate</stp>
        <stp>44839</stp>
        <tr r="BE407" s="7"/>
      </tp>
      <tp t="s">
        <v>#N/A Error:User does not have access</v>
        <stp/>
        <stp>##V3_BCURVESTRIPV12</stp>
        <stp>[PortfolioDaily Data.xlsx]DF Curve!R384C10</stp>
        <stp>S23</stp>
        <stp>Curvedate</stp>
        <stp>44806</stp>
        <tr r="J384" s="7"/>
      </tp>
      <tp t="s">
        <v>#N/A Error:User does not have access</v>
        <stp/>
        <stp>##V3_BCURVESTRIPV12</stp>
        <stp>[PortfolioDaily Data.xlsx]DF Curve!R394C37</stp>
        <stp>S23</stp>
        <stp>Curvedate</stp>
        <stp>44820</stp>
        <tr r="AK394" s="7"/>
      </tp>
      <tp t="s">
        <v>#N/A Error:User does not have access</v>
        <stp/>
        <stp>##V3_BCURVESTRIPV12</stp>
        <stp>[PortfolioDaily Data.xlsx]DF Curve!R414C27</stp>
        <stp>S23</stp>
        <stp>Curvedate</stp>
        <stp>44848</stp>
        <tr r="AA414" s="7"/>
      </tp>
      <tp t="s">
        <v>#N/A Error:User does not have access</v>
        <stp/>
        <stp>##V3_BCURVESTRIPV12</stp>
        <stp>[PortfolioDaily Data.xlsx]DF Curve!R395C34</stp>
        <stp>S23</stp>
        <stp>Curvedate</stp>
        <stp>44823</stp>
        <tr r="AH395" s="7"/>
      </tp>
      <tp t="s">
        <v>#N/A Error:User does not have access</v>
        <stp/>
        <stp>##V3_BCURVESTRIPV12</stp>
        <stp>[PortfolioDaily Data.xlsx]DF Curve!R405C59</stp>
        <stp>S23</stp>
        <stp>Curvedate</stp>
        <stp>44837</stp>
        <tr r="BG405" s="7"/>
      </tp>
      <tp t="s">
        <v>#N/A Error:User does not have access</v>
        <stp/>
        <stp>##V3_BCURVESTRIPV12</stp>
        <stp>[PortfolioDaily Data.xlsx]DF Curve!R435C14</stp>
        <stp>S23</stp>
        <stp>Curvedate</stp>
        <stp>44879</stp>
        <tr r="N435" s="7"/>
      </tp>
      <tp t="s">
        <v>#N/A Error:User does not have access</v>
        <stp/>
        <stp>##V3_BCURVESTRIPV12</stp>
        <stp>[PortfolioDaily Data.xlsx]DF Curve!R398C31</stp>
        <stp>S23</stp>
        <stp>Curvedate</stp>
        <stp>44826</stp>
        <tr r="AE398" s="7"/>
      </tp>
      <tp t="s">
        <v>#N/A Error:User does not have access</v>
        <stp/>
        <stp>##V3_BCURVESTRIPV12</stp>
        <stp>[PortfolioDaily Data.xlsx]DF Curve!R399C30</stp>
        <stp>S23</stp>
        <stp>Curvedate</stp>
        <stp>44827</stp>
        <tr r="AD399" s="7"/>
      </tp>
      <tp t="s">
        <v>#N/A Error:User does not have access</v>
        <stp/>
        <stp>##V3_BCURVESTRIPV12</stp>
        <stp>[PortfolioDaily Data.xlsx]DF Curve!R382C11</stp>
        <stp>S23</stp>
        <stp>Curvedate</stp>
        <stp>44804</stp>
        <tr r="K382" s="7"/>
      </tp>
      <tp t="s">
        <v>#N/A Error:User does not have access</v>
        <stp/>
        <stp>##V3_BCURVESTRIPV12</stp>
        <stp>[PortfolioDaily Data.xlsx]DF Curve!R383C10</stp>
        <stp>S23</stp>
        <stp>Curvedate</stp>
        <stp>44805</stp>
        <tr r="J383" s="7"/>
      </tp>
      <tp t="s">
        <v>#N/A Error:User does not have access</v>
        <stp/>
        <stp>##V3_BCURVESTRIPV12</stp>
        <stp>[PortfolioDaily Data.xlsx]DF Curve!R380C17</stp>
        <stp>S23</stp>
        <stp>Curvedate</stp>
        <stp>44802</stp>
        <tr r="Q380" s="7"/>
      </tp>
      <tp t="s">
        <v>#N/A Error:User does not have access</v>
        <stp/>
        <stp>##V3_BCURVESTRIPV12</stp>
        <stp>[PortfolioDaily Data.xlsx]DF Curve!R410C28</stp>
        <stp>S23</stp>
        <stp>Curvedate</stp>
        <stp>44844</stp>
        <tr r="AB410" s="7"/>
      </tp>
      <tp t="s">
        <v>#N/A Error:User does not have access</v>
        <stp/>
        <stp>##V3_BCURVESTRIPV12</stp>
        <stp>[PortfolioDaily Data.xlsx]DF Curve!R420C37</stp>
        <stp>S23</stp>
        <stp>Curvedate</stp>
        <stp>44858</stp>
        <tr r="AK420" s="7"/>
      </tp>
      <tp t="s">
        <v>#N/A Error:User does not have access</v>
        <stp/>
        <stp>##V3_BCURVESTRIPV12</stp>
        <stp>[PortfolioDaily Data.xlsx]DF Curve!R381C16</stp>
        <stp>S23</stp>
        <stp>Curvedate</stp>
        <stp>44803</stp>
        <tr r="P381" s="7"/>
      </tp>
      <tp t="s">
        <v>#N/A Error:User does not have access</v>
        <stp/>
        <stp>##V3_BCURVESTRIPV12</stp>
        <stp>[PortfolioDaily Data.xlsx]DF Curve!R411C29</stp>
        <stp>S23</stp>
        <stp>Curvedate</stp>
        <stp>44845</stp>
        <tr r="AC411" s="7"/>
      </tp>
      <tp t="s">
        <v>#N/A Error:User does not have access</v>
        <stp/>
        <stp>##V3_BCURVESTRIPV12</stp>
        <stp>[PortfolioDaily Data.xlsx]DF Curve!R421C36</stp>
        <stp>S23</stp>
        <stp>Curvedate</stp>
        <stp>44859</stp>
        <tr r="AJ421" s="7"/>
      </tp>
      <tp t="s">
        <v>#N/A Error:User does not have access</v>
        <stp/>
        <stp>##V3_BCURVESTRIPV12</stp>
        <stp>[PortfolioDaily Data.xlsx]DF Curve!R396C30</stp>
        <stp>S23</stp>
        <stp>Curvedate</stp>
        <stp>44824</stp>
        <tr r="AD396" s="7"/>
      </tp>
      <tp t="s">
        <v>#N/A Error:User does not have access</v>
        <stp/>
        <stp>##V3_BCURVESTRIPV12</stp>
        <stp>[PortfolioDaily Data.xlsx]DF Curve!R406C55</stp>
        <stp>S23</stp>
        <stp>Curvedate</stp>
        <stp>44838</stp>
        <tr r="BC406" s="7"/>
      </tp>
      <tp t="s">
        <v>#N/A Error:User does not have access</v>
        <stp/>
        <stp>##V3_BCURVESTRIPV12</stp>
        <stp>[PortfolioDaily Data.xlsx]DF Curve!R397C31</stp>
        <stp>S23</stp>
        <stp>Curvedate</stp>
        <stp>44825</stp>
        <tr r="AE397" s="7"/>
      </tp>
      <tp t="s">
        <v>#N/A Error:User does not have access</v>
        <stp/>
        <stp>##V3_BCURVESTRIPV12</stp>
        <stp>[PortfolioDaily Data.xlsx]DF Curve!R407C54</stp>
        <stp>S23</stp>
        <stp>Curvedate</stp>
        <stp>44839</stp>
        <tr r="BB407" s="7"/>
      </tp>
      <tp t="s">
        <v>#N/A Error:User does not have access</v>
        <stp/>
        <stp>##V3_BCURVESTRIPV12</stp>
        <stp>[PortfolioDaily Data.xlsx]DF Curve!R384C13</stp>
        <stp>S23</stp>
        <stp>Curvedate</stp>
        <stp>44806</stp>
        <tr r="M384" s="7"/>
      </tp>
      <tp t="s">
        <v>#N/A Error:User does not have access</v>
        <stp/>
        <stp>##V3_BCURVESTRIPV12</stp>
        <stp>[PortfolioDaily Data.xlsx]DF Curve!R394C34</stp>
        <stp>S23</stp>
        <stp>Curvedate</stp>
        <stp>44820</stp>
        <tr r="AH394" s="7"/>
      </tp>
      <tp t="s">
        <v>#N/A Error:User does not have access</v>
        <stp/>
        <stp>##V3_BCURVESTRIPV12</stp>
        <stp>[PortfolioDaily Data.xlsx]DF Curve!R404C59</stp>
        <stp>S23</stp>
        <stp>Curvedate</stp>
        <stp>44834</stp>
        <tr r="BG404" s="7"/>
      </tp>
      <tp t="s">
        <v>#N/A Error:User does not have access</v>
        <stp/>
        <stp>##V3_BCURVESTRIPV12</stp>
        <stp>[PortfolioDaily Data.xlsx]DF Curve!R414C24</stp>
        <stp>S23</stp>
        <stp>Curvedate</stp>
        <stp>44848</stp>
        <tr r="X414" s="7"/>
      </tp>
      <tp t="s">
        <v>#N/A Error:User does not have access</v>
        <stp/>
        <stp>##V3_BCURVESTRIPV12</stp>
        <stp>[PortfolioDaily Data.xlsx]DF Curve!R434C18</stp>
        <stp>S23</stp>
        <stp>Curvedate</stp>
        <stp>44876</stp>
        <tr r="R434" s="7"/>
      </tp>
      <tp t="s">
        <v>#N/A Error:User does not have access</v>
        <stp/>
        <stp>##V3_BCURVESTRIPV12</stp>
        <stp>[PortfolioDaily Data.xlsx]DF Curve!R395C37</stp>
        <stp>S23</stp>
        <stp>Curvedate</stp>
        <stp>44823</stp>
        <tr r="AK395" s="7"/>
      </tp>
      <tp t="s">
        <v>#N/A Error:User does not have access</v>
        <stp/>
        <stp>##V3_BCURVESTRIPV12</stp>
        <stp>[PortfolioDaily Data.xlsx]DF Curve!R435C17</stp>
        <stp>S23</stp>
        <stp>Curvedate</stp>
        <stp>44879</stp>
        <tr r="Q435" s="7"/>
      </tp>
      <tp t="s">
        <v>#N/A Error:User does not have access</v>
        <stp/>
        <stp>##V3_BCURVESTRIPV12</stp>
        <stp>[PortfolioDaily Data.xlsx]DF Curve!R398C32</stp>
        <stp>S23</stp>
        <stp>Curvedate</stp>
        <stp>44826</stp>
        <tr r="AF398" s="7"/>
      </tp>
      <tp t="s">
        <v>#N/A Error:User does not have access</v>
        <stp/>
        <stp>##V3_BCURVESTRIPV12</stp>
        <stp>[PortfolioDaily Data.xlsx]DF Curve!R418C38</stp>
        <stp>S23</stp>
        <stp>Curvedate</stp>
        <stp>44854</stp>
        <tr r="AL418" s="7"/>
      </tp>
      <tp t="s">
        <v>#N/A Error:User does not have access</v>
        <stp/>
        <stp>##V3_BCURVESTRIPV12</stp>
        <stp>[PortfolioDaily Data.xlsx]DF Curve!R399C33</stp>
        <stp>S23</stp>
        <stp>Curvedate</stp>
        <stp>44827</stp>
        <tr r="AG399" s="7"/>
      </tp>
      <tp t="s">
        <v>#N/A Error:User does not have access</v>
        <stp/>
        <stp>##V3_BCURVESTRIPV12</stp>
        <stp>[PortfolioDaily Data.xlsx]DF Curve!R419C39</stp>
        <stp>S23</stp>
        <stp>Curvedate</stp>
        <stp>44855</stp>
        <tr r="AM419" s="7"/>
      </tp>
      <tp t="s">
        <v>#N/A Error:User does not have access</v>
        <stp/>
        <stp>##V3_BCURVESTRIPV12</stp>
        <stp>[PortfolioDaily Data.xlsx]DF Curve!R382C10</stp>
        <stp>S23</stp>
        <stp>Curvedate</stp>
        <stp>44804</stp>
        <tr r="J382" s="7"/>
      </tp>
      <tp t="s">
        <v>#N/A Error:User does not have access</v>
        <stp/>
        <stp>##V3_BCURVESTRIPV12</stp>
        <stp>[PortfolioDaily Data.xlsx]DF Curve!R383C11</stp>
        <stp>S23</stp>
        <stp>Curvedate</stp>
        <stp>44805</stp>
        <tr r="K383" s="7"/>
      </tp>
      <tp t="s">
        <v>#N/A Error:User does not have access</v>
        <stp/>
        <stp>##V3_BCURVESTRIPV12</stp>
        <stp>[PortfolioDaily Data.xlsx]DF Curve!R380C16</stp>
        <stp>S23</stp>
        <stp>Curvedate</stp>
        <stp>44802</stp>
        <tr r="P380" s="7"/>
      </tp>
      <tp t="s">
        <v>#N/A Error:User does not have access</v>
        <stp/>
        <stp>##V3_BCURVESTRIPV12</stp>
        <stp>[PortfolioDaily Data.xlsx]DF Curve!R410C29</stp>
        <stp>S23</stp>
        <stp>Curvedate</stp>
        <stp>44844</stp>
        <tr r="AC410" s="7"/>
      </tp>
      <tp t="s">
        <v>#N/A Error:User does not have access</v>
        <stp/>
        <stp>##V3_BCURVESTRIPV12</stp>
        <stp>[PortfolioDaily Data.xlsx]DF Curve!R420C36</stp>
        <stp>S23</stp>
        <stp>Curvedate</stp>
        <stp>44858</stp>
        <tr r="AJ420" s="7"/>
      </tp>
      <tp t="s">
        <v>#N/A Error:User does not have access</v>
        <stp/>
        <stp>##V3_BCURVESTRIPV12</stp>
        <stp>[PortfolioDaily Data.xlsx]DF Curve!R381C17</stp>
        <stp>S23</stp>
        <stp>Curvedate</stp>
        <stp>44803</stp>
        <tr r="Q381" s="7"/>
      </tp>
      <tp t="s">
        <v>#N/A Error:User does not have access</v>
        <stp/>
        <stp>##V3_BCURVESTRIPV12</stp>
        <stp>[PortfolioDaily Data.xlsx]DF Curve!R411C28</stp>
        <stp>S23</stp>
        <stp>Curvedate</stp>
        <stp>44845</stp>
        <tr r="AB411" s="7"/>
      </tp>
      <tp t="s">
        <v>#N/A Error:User does not have access</v>
        <stp/>
        <stp>##V3_BCURVESTRIPV12</stp>
        <stp>[PortfolioDaily Data.xlsx]DF Curve!R421C37</stp>
        <stp>S23</stp>
        <stp>Curvedate</stp>
        <stp>44859</stp>
        <tr r="AK421" s="7"/>
      </tp>
      <tp t="s">
        <v>#N/A Error:User does not have access</v>
        <stp/>
        <stp>##V3_BCURVESTRIPV12</stp>
        <stp>[PortfolioDaily Data.xlsx]DF Curve!R396C31</stp>
        <stp>S23</stp>
        <stp>Curvedate</stp>
        <stp>44824</stp>
        <tr r="AE396" s="7"/>
      </tp>
      <tp t="s">
        <v>#N/A Error:User does not have access</v>
        <stp/>
        <stp>##V3_BCURVESTRIPV12</stp>
        <stp>[PortfolioDaily Data.xlsx]DF Curve!R406C54</stp>
        <stp>S23</stp>
        <stp>Curvedate</stp>
        <stp>44838</stp>
        <tr r="BB406" s="7"/>
      </tp>
      <tp t="s">
        <v>#N/A Error:User does not have access</v>
        <stp/>
        <stp>##V3_BCURVESTRIPV12</stp>
        <stp>[PortfolioDaily Data.xlsx]DF Curve!R397C30</stp>
        <stp>S23</stp>
        <stp>Curvedate</stp>
        <stp>44825</stp>
        <tr r="AD397" s="7"/>
      </tp>
      <tp t="s">
        <v>#N/A Error:User does not have access</v>
        <stp/>
        <stp>##V3_BCURVESTRIPV12</stp>
        <stp>[PortfolioDaily Data.xlsx]DF Curve!R407C55</stp>
        <stp>S23</stp>
        <stp>Curvedate</stp>
        <stp>44839</stp>
        <tr r="BC407" s="7"/>
      </tp>
      <tp t="s">
        <v>#N/A Error:User does not have access</v>
        <stp/>
        <stp>##V3_BCURVESTRIPV12</stp>
        <stp>[PortfolioDaily Data.xlsx]DF Curve!R384C12</stp>
        <stp>S23</stp>
        <stp>Curvedate</stp>
        <stp>44806</stp>
        <tr r="L384" s="7"/>
      </tp>
      <tp t="s">
        <v>#N/A Error:User does not have access</v>
        <stp/>
        <stp>##V3_BCURVESTRIPV12</stp>
        <stp>[PortfolioDaily Data.xlsx]DF Curve!R394C35</stp>
        <stp>S23</stp>
        <stp>Curvedate</stp>
        <stp>44820</stp>
        <tr r="AI394" s="7"/>
      </tp>
      <tp t="s">
        <v>#N/A Error:User does not have access</v>
        <stp/>
        <stp>##V3_BCURVESTRIPV12</stp>
        <stp>[PortfolioDaily Data.xlsx]DF Curve!R404C58</stp>
        <stp>S23</stp>
        <stp>Curvedate</stp>
        <stp>44834</stp>
        <tr r="BF404" s="7"/>
      </tp>
      <tp t="s">
        <v>#N/A Error:User does not have access</v>
        <stp/>
        <stp>##V3_BCURVESTRIPV12</stp>
        <stp>[PortfolioDaily Data.xlsx]DF Curve!R414C25</stp>
        <stp>S23</stp>
        <stp>Curvedate</stp>
        <stp>44848</stp>
        <tr r="Y414" s="7"/>
      </tp>
      <tp t="s">
        <v>#N/A Error:User does not have access</v>
        <stp/>
        <stp>##V3_BCURVESTRIPV12</stp>
        <stp>[PortfolioDaily Data.xlsx]DF Curve!R434C19</stp>
        <stp>S23</stp>
        <stp>Curvedate</stp>
        <stp>44876</stp>
        <tr r="S434" s="7"/>
      </tp>
      <tp t="s">
        <v>#N/A Error:User does not have access</v>
        <stp/>
        <stp>##V3_BCURVESTRIPV12</stp>
        <stp>[PortfolioDaily Data.xlsx]DF Curve!R395C36</stp>
        <stp>S23</stp>
        <stp>Curvedate</stp>
        <stp>44823</stp>
        <tr r="AJ395" s="7"/>
      </tp>
      <tp t="s">
        <v>#N/A Error:User does not have access</v>
        <stp/>
        <stp>##V3_BCURVESTRIPV12</stp>
        <stp>[PortfolioDaily Data.xlsx]DF Curve!R435C16</stp>
        <stp>S23</stp>
        <stp>Curvedate</stp>
        <stp>44879</stp>
        <tr r="P435" s="7"/>
      </tp>
      <tp t="s">
        <v>#N/A Error:User does not have access</v>
        <stp/>
        <stp>##V3_BCURVESTRIPV12</stp>
        <stp>[PortfolioDaily Data.xlsx]DF Curve!R398C33</stp>
        <stp>S23</stp>
        <stp>Curvedate</stp>
        <stp>44826</stp>
        <tr r="AG398" s="7"/>
      </tp>
      <tp t="s">
        <v>#N/A Error:User does not have access</v>
        <stp/>
        <stp>##V3_BCURVESTRIPV12</stp>
        <stp>[PortfolioDaily Data.xlsx]DF Curve!R418C39</stp>
        <stp>S23</stp>
        <stp>Curvedate</stp>
        <stp>44854</stp>
        <tr r="AM418" s="7"/>
      </tp>
      <tp t="s">
        <v>#N/A Error:User does not have access</v>
        <stp/>
        <stp>##V3_BCURVESTRIPV12</stp>
        <stp>[PortfolioDaily Data.xlsx]DF Curve!R399C32</stp>
        <stp>S23</stp>
        <stp>Curvedate</stp>
        <stp>44827</stp>
        <tr r="AF399" s="7"/>
      </tp>
      <tp t="s">
        <v>#N/A Error:User does not have access</v>
        <stp/>
        <stp>##V3_BCURVESTRIPV12</stp>
        <stp>[PortfolioDaily Data.xlsx]DF Curve!R419C38</stp>
        <stp>S23</stp>
        <stp>Curvedate</stp>
        <stp>44855</stp>
        <tr r="AL419" s="7"/>
      </tp>
      <tp t="s">
        <v>#N/A Error:User does not have access</v>
        <stp/>
        <stp>##V3_BCURVESTRIPV12</stp>
        <stp>[PortfolioDaily Data.xlsx]DF Curve!R402C51</stp>
        <stp>S23</stp>
        <stp>Curvedate</stp>
        <stp>44832</stp>
        <tr r="AY402" s="7"/>
      </tp>
      <tp t="s">
        <v>#N/A Error:User does not have access</v>
        <stp/>
        <stp>##V3_BCURVESTRIPV12</stp>
        <stp>[PortfolioDaily Data.xlsx]DF Curve!R412C24</stp>
        <stp>S23</stp>
        <stp>Curvedate</stp>
        <stp>44846</stp>
        <tr r="X412" s="7"/>
      </tp>
      <tp t="s">
        <v>#N/A Error:User does not have access</v>
        <stp/>
        <stp>##V3_BCURVESTRIPV12</stp>
        <stp>[PortfolioDaily Data.xlsx]DF Curve!R432C14</stp>
        <stp>S23</stp>
        <stp>Curvedate</stp>
        <stp>44874</stp>
        <tr r="N432" s="7"/>
      </tp>
      <tp t="s">
        <v>#N/A Error:User does not have access</v>
        <stp/>
        <stp>##V3_BCURVESTRIPV12</stp>
        <stp>[PortfolioDaily Data.xlsx]DF Curve!R403C50</stp>
        <stp>S23</stp>
        <stp>Curvedate</stp>
        <stp>44833</stp>
        <tr r="AX403" s="7"/>
      </tp>
      <tp t="s">
        <v>#N/A Error:User does not have access</v>
        <stp/>
        <stp>##V3_BCURVESTRIPV12</stp>
        <stp>[PortfolioDaily Data.xlsx]DF Curve!R413C25</stp>
        <stp>S23</stp>
        <stp>Curvedate</stp>
        <stp>44847</stp>
        <tr r="Y413" s="7"/>
      </tp>
      <tp t="s">
        <v>#N/A Error:User does not have access</v>
        <stp/>
        <stp>##V3_BCURVESTRIPV12</stp>
        <stp>[PortfolioDaily Data.xlsx]DF Curve!R433C15</stp>
        <stp>S23</stp>
        <stp>Curvedate</stp>
        <stp>44875</stp>
        <tr r="O433" s="7"/>
      </tp>
      <tp t="s">
        <v>#N/A Error:User does not have access</v>
        <stp/>
        <stp>##V3_BCURVESTRIPV12</stp>
        <stp>[PortfolioDaily Data.xlsx]DF Curve!R380C19</stp>
        <stp>S23</stp>
        <stp>Curvedate</stp>
        <stp>44802</stp>
        <tr r="S380" s="7"/>
      </tp>
      <tp t="s">
        <v>#N/A Error:User does not have access</v>
        <stp/>
        <stp>##V3_BCURVESTRIPV12</stp>
        <stp>[PortfolioDaily Data.xlsx]DF Curve!R400C53</stp>
        <stp>S23</stp>
        <stp>Curvedate</stp>
        <stp>44830</stp>
        <tr r="BA400" s="7"/>
      </tp>
      <tp t="s">
        <v>#N/A Error:User does not have access</v>
        <stp/>
        <stp>##V3_BCURVESTRIPV12</stp>
        <stp>[PortfolioDaily Data.xlsx]DF Curve!R410C26</stp>
        <stp>S23</stp>
        <stp>Curvedate</stp>
        <stp>44844</stp>
        <tr r="Z410" s="7"/>
      </tp>
      <tp t="s">
        <v>#N/A Error:User does not have access</v>
        <stp/>
        <stp>##V3_BCURVESTRIPV12</stp>
        <stp>[PortfolioDaily Data.xlsx]DF Curve!R420C39</stp>
        <stp>S23</stp>
        <stp>Curvedate</stp>
        <stp>44858</stp>
        <tr r="AM420" s="7"/>
      </tp>
      <tp t="s">
        <v>#N/A Error:User does not have access</v>
        <stp/>
        <stp>##V3_BCURVESTRIPV12</stp>
        <stp>[PortfolioDaily Data.xlsx]DF Curve!R430C12</stp>
        <stp>S23</stp>
        <stp>Curvedate</stp>
        <stp>44872</stp>
        <tr r="L430" s="7"/>
      </tp>
      <tp t="s">
        <v>#N/A Error:User does not have access</v>
        <stp/>
        <stp>##V3_BCURVESTRIPV12</stp>
        <stp>[PortfolioDaily Data.xlsx]DF Curve!R381C18</stp>
        <stp>S23</stp>
        <stp>Curvedate</stp>
        <stp>44803</stp>
        <tr r="R381" s="7"/>
      </tp>
      <tp t="s">
        <v>#N/A Error:User does not have access</v>
        <stp/>
        <stp>##V3_BCURVESTRIPV12</stp>
        <stp>[PortfolioDaily Data.xlsx]DF Curve!R401C52</stp>
        <stp>S23</stp>
        <stp>Curvedate</stp>
        <stp>44831</stp>
        <tr r="AZ401" s="7"/>
      </tp>
      <tp t="s">
        <v>#N/A Error:User does not have access</v>
        <stp/>
        <stp>##V3_BCURVESTRIPV12</stp>
        <stp>[PortfolioDaily Data.xlsx]DF Curve!R411C27</stp>
        <stp>S23</stp>
        <stp>Curvedate</stp>
        <stp>44845</stp>
        <tr r="AA411" s="7"/>
      </tp>
      <tp t="s">
        <v>#N/A Error:User does not have access</v>
        <stp/>
        <stp>##V3_BCURVESTRIPV12</stp>
        <stp>[PortfolioDaily Data.xlsx]DF Curve!R421C38</stp>
        <stp>S23</stp>
        <stp>Curvedate</stp>
        <stp>44859</stp>
        <tr r="AL421" s="7"/>
      </tp>
      <tp t="s">
        <v>#N/A Error:User does not have access</v>
        <stp/>
        <stp>##V3_BCURVESTRIPV12</stp>
        <stp>[PortfolioDaily Data.xlsx]DF Curve!R431C13</stp>
        <stp>S23</stp>
        <stp>Curvedate</stp>
        <stp>44873</stp>
        <tr r="M431" s="7"/>
      </tp>
      <tp t="s">
        <v>#N/A Error:User does not have access</v>
        <stp/>
        <stp>##V3_BCURVESTRIPV12</stp>
        <stp>[PortfolioDaily Data.xlsx]DF Curve!R416C30</stp>
        <stp>S23</stp>
        <stp>Curvedate</stp>
        <stp>44852</stp>
        <tr r="AD416" s="7"/>
      </tp>
      <tp t="s">
        <v>#N/A Error:User does not have access</v>
        <stp/>
        <stp>##V3_BCURVESTRIPV12</stp>
        <stp>[PortfolioDaily Data.xlsx]DF Curve!R417C31</stp>
        <stp>S23</stp>
        <stp>Curvedate</stp>
        <stp>44853</stp>
        <tr r="AE417" s="7"/>
      </tp>
      <tp t="s">
        <v>#N/A Error:User does not have access</v>
        <stp/>
        <stp>##V3_BCURVESTRIPV12</stp>
        <stp>[PortfolioDaily Data.xlsx]DF Curve!R404C57</stp>
        <stp>S23</stp>
        <stp>Curvedate</stp>
        <stp>44834</stp>
        <tr r="BE404" s="7"/>
      </tp>
      <tp t="s">
        <v>#N/A Error:User does not have access</v>
        <stp/>
        <stp>##V3_BCURVESTRIPV12</stp>
        <stp>[PortfolioDaily Data.xlsx]DF Curve!R434C16</stp>
        <stp>S23</stp>
        <stp>Curvedate</stp>
        <stp>44876</stp>
        <tr r="P434" s="7"/>
      </tp>
      <tp t="s">
        <v>#N/A Error:User does not have access</v>
        <stp/>
        <stp>##V3_BCURVESTRIPV12</stp>
        <stp>[PortfolioDaily Data.xlsx]DF Curve!R385C12</stp>
        <stp>S23</stp>
        <stp>Curvedate</stp>
        <stp>44809</stp>
        <tr r="L385" s="7"/>
      </tp>
      <tp t="s">
        <v>#N/A Error:User does not have access</v>
        <stp/>
        <stp>##V3_BCURVESTRIPV12</stp>
        <stp>[PortfolioDaily Data.xlsx]DF Curve!R395C39</stp>
        <stp>S23</stp>
        <stp>Curvedate</stp>
        <stp>44823</stp>
        <tr r="AM395" s="7"/>
      </tp>
      <tp t="s">
        <v>#N/A Error:User does not have access</v>
        <stp/>
        <stp>##V3_BCURVESTRIPV12</stp>
        <stp>[PortfolioDaily Data.xlsx]DF Curve!R405C54</stp>
        <stp>S23</stp>
        <stp>Curvedate</stp>
        <stp>44837</stp>
        <tr r="BB405" s="7"/>
      </tp>
      <tp t="s">
        <v>#N/A Error:User does not have access</v>
        <stp/>
        <stp>##V3_BCURVESTRIPV12</stp>
        <stp>[PortfolioDaily Data.xlsx]DF Curve!R415C33</stp>
        <stp>S23</stp>
        <stp>Curvedate</stp>
        <stp>44851</stp>
        <tr r="AG415" s="7"/>
      </tp>
      <tp t="s">
        <v>#N/A Error:User does not have access</v>
        <stp/>
        <stp>##V3_BCURVESTRIPV12</stp>
        <stp>[PortfolioDaily Data.xlsx]DF Curve!R435C19</stp>
        <stp>S23</stp>
        <stp>Curvedate</stp>
        <stp>44879</stp>
        <tr r="S435" s="7"/>
      </tp>
      <tp t="s">
        <v>#N/A Error:User does not have access</v>
        <stp/>
        <stp>##V3_BCURVESTRIPV12</stp>
        <stp>[PortfolioDaily Data.xlsx]DF Curve!R408C23</stp>
        <stp>S23</stp>
        <stp>Curvedate</stp>
        <stp>44840</stp>
        <tr r="W408" s="7"/>
      </tp>
      <tp t="s">
        <v>#N/A Error:User does not have access</v>
        <stp/>
        <stp>##V3_BCURVESTRIPV12</stp>
        <stp>[PortfolioDaily Data.xlsx]DF Curve!R418C36</stp>
        <stp>S23</stp>
        <stp>Curvedate</stp>
        <stp>44854</stp>
        <tr r="AJ418" s="7"/>
      </tp>
      <tp t="s">
        <v>#N/A Error:User does not have access</v>
        <stp/>
        <stp>##V3_BCURVESTRIPV12</stp>
        <stp>[PortfolioDaily Data.xlsx]DF Curve!R409C22</stp>
        <stp>S23</stp>
        <stp>Curvedate</stp>
        <stp>44841</stp>
        <tr r="V409" s="7"/>
      </tp>
      <tp t="s">
        <v>#N/A Error:User does not have access</v>
        <stp/>
        <stp>##V3_BCURVESTRIPV12</stp>
        <stp>[PortfolioDaily Data.xlsx]DF Curve!R419C37</stp>
        <stp>S23</stp>
        <stp>Curvedate</stp>
        <stp>44855</stp>
        <tr r="AK419" s="7"/>
      </tp>
      <tp t="s">
        <v>#N/A Error:User does not have access</v>
        <stp/>
        <stp>##V3_BCURVESTRIPV12</stp>
        <stp>[PortfolioDaily Data.xlsx]DF Curve!R402C50</stp>
        <stp>S23</stp>
        <stp>Curvedate</stp>
        <stp>44832</stp>
        <tr r="AX402" s="7"/>
      </tp>
      <tp t="s">
        <v>#N/A Error:User does not have access</v>
        <stp/>
        <stp>##V3_BCURVESTRIPV12</stp>
        <stp>[PortfolioDaily Data.xlsx]DF Curve!R412C25</stp>
        <stp>S23</stp>
        <stp>Curvedate</stp>
        <stp>44846</stp>
        <tr r="Y412" s="7"/>
      </tp>
      <tp t="s">
        <v>#N/A Error:User does not have access</v>
        <stp/>
        <stp>##V3_BCURVESTRIPV12</stp>
        <stp>[PortfolioDaily Data.xlsx]DF Curve!R432C15</stp>
        <stp>S23</stp>
        <stp>Curvedate</stp>
        <stp>44874</stp>
        <tr r="O432" s="7"/>
      </tp>
      <tp t="s">
        <v>#N/A Error:User does not have access</v>
        <stp/>
        <stp>##V3_BCURVESTRIPV12</stp>
        <stp>[PortfolioDaily Data.xlsx]DF Curve!R403C51</stp>
        <stp>S23</stp>
        <stp>Curvedate</stp>
        <stp>44833</stp>
        <tr r="AY403" s="7"/>
      </tp>
      <tp t="s">
        <v>#N/A Error:User does not have access</v>
        <stp/>
        <stp>##V3_BCURVESTRIPV12</stp>
        <stp>[PortfolioDaily Data.xlsx]DF Curve!R413C24</stp>
        <stp>S23</stp>
        <stp>Curvedate</stp>
        <stp>44847</stp>
        <tr r="X413" s="7"/>
      </tp>
      <tp t="s">
        <v>#N/A Error:User does not have access</v>
        <stp/>
        <stp>##V3_BCURVESTRIPV12</stp>
        <stp>[PortfolioDaily Data.xlsx]DF Curve!R433C14</stp>
        <stp>S23</stp>
        <stp>Curvedate</stp>
        <stp>44875</stp>
        <tr r="N433" s="7"/>
      </tp>
      <tp t="s">
        <v>#N/A Error:User does not have access</v>
        <stp/>
        <stp>##V3_BCURVESTRIPV12</stp>
        <stp>[PortfolioDaily Data.xlsx]DF Curve!R380C18</stp>
        <stp>S23</stp>
        <stp>Curvedate</stp>
        <stp>44802</stp>
        <tr r="R380" s="7"/>
      </tp>
      <tp t="s">
        <v>#N/A Error:User does not have access</v>
        <stp/>
        <stp>##V3_BCURVESTRIPV12</stp>
        <stp>[PortfolioDaily Data.xlsx]DF Curve!R400C52</stp>
        <stp>S23</stp>
        <stp>Curvedate</stp>
        <stp>44830</stp>
        <tr r="AZ400" s="7"/>
      </tp>
      <tp t="s">
        <v>#N/A Error:User does not have access</v>
        <stp/>
        <stp>##V3_BCURVESTRIPV12</stp>
        <stp>[PortfolioDaily Data.xlsx]DF Curve!R410C27</stp>
        <stp>S23</stp>
        <stp>Curvedate</stp>
        <stp>44844</stp>
        <tr r="AA410" s="7"/>
      </tp>
      <tp t="s">
        <v>#N/A Error:User does not have access</v>
        <stp/>
        <stp>##V3_BCURVESTRIPV12</stp>
        <stp>[PortfolioDaily Data.xlsx]DF Curve!R420C38</stp>
        <stp>S23</stp>
        <stp>Curvedate</stp>
        <stp>44858</stp>
        <tr r="AL420" s="7"/>
      </tp>
      <tp t="s">
        <v>#N/A Error:User does not have access</v>
        <stp/>
        <stp>##V3_BCURVESTRIPV12</stp>
        <stp>[PortfolioDaily Data.xlsx]DF Curve!R430C13</stp>
        <stp>S23</stp>
        <stp>Curvedate</stp>
        <stp>44872</stp>
        <tr r="M430" s="7"/>
      </tp>
      <tp t="s">
        <v>#N/A Error:User does not have access</v>
        <stp/>
        <stp>##V3_BCURVESTRIPV12</stp>
        <stp>[PortfolioDaily Data.xlsx]DF Curve!R381C19</stp>
        <stp>S23</stp>
        <stp>Curvedate</stp>
        <stp>44803</stp>
        <tr r="S381" s="7"/>
      </tp>
      <tp t="s">
        <v>#N/A Error:User does not have access</v>
        <stp/>
        <stp>##V3_BCURVESTRIPV12</stp>
        <stp>[PortfolioDaily Data.xlsx]DF Curve!R401C53</stp>
        <stp>S23</stp>
        <stp>Curvedate</stp>
        <stp>44831</stp>
        <tr r="BA401" s="7"/>
      </tp>
      <tp t="s">
        <v>#N/A Error:User does not have access</v>
        <stp/>
        <stp>##V3_BCURVESTRIPV12</stp>
        <stp>[PortfolioDaily Data.xlsx]DF Curve!R411C26</stp>
        <stp>S23</stp>
        <stp>Curvedate</stp>
        <stp>44845</stp>
        <tr r="Z411" s="7"/>
      </tp>
      <tp t="s">
        <v>#N/A Error:User does not have access</v>
        <stp/>
        <stp>##V3_BCURVESTRIPV12</stp>
        <stp>[PortfolioDaily Data.xlsx]DF Curve!R421C39</stp>
        <stp>S23</stp>
        <stp>Curvedate</stp>
        <stp>44859</stp>
        <tr r="AM421" s="7"/>
      </tp>
      <tp t="s">
        <v>#N/A Error:User does not have access</v>
        <stp/>
        <stp>##V3_BCURVESTRIPV12</stp>
        <stp>[PortfolioDaily Data.xlsx]DF Curve!R431C12</stp>
        <stp>S23</stp>
        <stp>Curvedate</stp>
        <stp>44873</stp>
        <tr r="L431" s="7"/>
      </tp>
      <tp t="s">
        <v>#N/A Error:User does not have access</v>
        <stp/>
        <stp>##V3_BCURVESTRIPV12</stp>
        <stp>[PortfolioDaily Data.xlsx]DF Curve!R416C31</stp>
        <stp>S23</stp>
        <stp>Curvedate</stp>
        <stp>44852</stp>
        <tr r="AE416" s="7"/>
      </tp>
      <tp t="s">
        <v>#N/A Error:User does not have access</v>
        <stp/>
        <stp>##V3_BCURVESTRIPV12</stp>
        <stp>[PortfolioDaily Data.xlsx]DF Curve!R417C30</stp>
        <stp>S23</stp>
        <stp>Curvedate</stp>
        <stp>44853</stp>
        <tr r="AD417" s="7"/>
      </tp>
      <tp t="s">
        <v>#N/A Error:User does not have access</v>
        <stp/>
        <stp>##V3_BCURVESTRIPV12</stp>
        <stp>[PortfolioDaily Data.xlsx]DF Curve!R404C56</stp>
        <stp>S23</stp>
        <stp>Curvedate</stp>
        <stp>44834</stp>
        <tr r="BD404" s="7"/>
      </tp>
      <tp t="s">
        <v>#N/A Error:User does not have access</v>
        <stp/>
        <stp>##V3_BCURVESTRIPV12</stp>
        <stp>[PortfolioDaily Data.xlsx]DF Curve!R434C17</stp>
        <stp>S23</stp>
        <stp>Curvedate</stp>
        <stp>44876</stp>
        <tr r="Q434" s="7"/>
      </tp>
      <tp t="s">
        <v>#N/A Error:User does not have access</v>
        <stp/>
        <stp>##V3_BCURVESTRIPV12</stp>
        <stp>[PortfolioDaily Data.xlsx]DF Curve!R385C13</stp>
        <stp>S23</stp>
        <stp>Curvedate</stp>
        <stp>44809</stp>
        <tr r="M385" s="7"/>
      </tp>
      <tp t="s">
        <v>#N/A Error:User does not have access</v>
        <stp/>
        <stp>##V3_BCURVESTRIPV12</stp>
        <stp>[PortfolioDaily Data.xlsx]DF Curve!R395C38</stp>
        <stp>S23</stp>
        <stp>Curvedate</stp>
        <stp>44823</stp>
        <tr r="AL395" s="7"/>
      </tp>
      <tp t="s">
        <v>#N/A Error:User does not have access</v>
        <stp/>
        <stp>##V3_BCURVESTRIPV12</stp>
        <stp>[PortfolioDaily Data.xlsx]DF Curve!R405C55</stp>
        <stp>S23</stp>
        <stp>Curvedate</stp>
        <stp>44837</stp>
        <tr r="BC405" s="7"/>
      </tp>
      <tp t="s">
        <v>#N/A Error:User does not have access</v>
        <stp/>
        <stp>##V3_BCURVESTRIPV12</stp>
        <stp>[PortfolioDaily Data.xlsx]DF Curve!R415C32</stp>
        <stp>S23</stp>
        <stp>Curvedate</stp>
        <stp>44851</stp>
        <tr r="AF415" s="7"/>
      </tp>
      <tp t="s">
        <v>#N/A Error:User does not have access</v>
        <stp/>
        <stp>##V3_BCURVESTRIPV12</stp>
        <stp>[PortfolioDaily Data.xlsx]DF Curve!R435C18</stp>
        <stp>S23</stp>
        <stp>Curvedate</stp>
        <stp>44879</stp>
        <tr r="R435" s="7"/>
      </tp>
      <tp t="s">
        <v>#N/A Error:User does not have access</v>
        <stp/>
        <stp>##V3_BCURVESTRIPV12</stp>
        <stp>[PortfolioDaily Data.xlsx]DF Curve!R408C22</stp>
        <stp>S23</stp>
        <stp>Curvedate</stp>
        <stp>44840</stp>
        <tr r="V408" s="7"/>
      </tp>
      <tp t="s">
        <v>#N/A Error:User does not have access</v>
        <stp/>
        <stp>##V3_BCURVESTRIPV12</stp>
        <stp>[PortfolioDaily Data.xlsx]DF Curve!R418C37</stp>
        <stp>S23</stp>
        <stp>Curvedate</stp>
        <stp>44854</stp>
        <tr r="AK418" s="7"/>
      </tp>
      <tp t="s">
        <v>#N/A Error:User does not have access</v>
        <stp/>
        <stp>##V3_BCURVESTRIPV12</stp>
        <stp>[PortfolioDaily Data.xlsx]DF Curve!R409C23</stp>
        <stp>S23</stp>
        <stp>Curvedate</stp>
        <stp>44841</stp>
        <tr r="W409" s="7"/>
      </tp>
      <tp t="s">
        <v>#N/A Error:User does not have access</v>
        <stp/>
        <stp>##V3_BCURVESTRIPV12</stp>
        <stp>[PortfolioDaily Data.xlsx]DF Curve!R419C36</stp>
        <stp>S23</stp>
        <stp>Curvedate</stp>
        <stp>44855</stp>
        <tr r="AJ419" s="7"/>
      </tp>
      <tp t="s">
        <v>#N/A Error:User does not have access</v>
        <stp/>
        <stp>##V3_BCURVESTRIPV12</stp>
        <stp>[PortfolioDaily Data.xlsx]DF Curve!R402C53</stp>
        <stp>S23</stp>
        <stp>Curvedate</stp>
        <stp>44832</stp>
        <tr r="BA402" s="7"/>
      </tp>
      <tp t="s">
        <v>#N/A Error:User does not have access</v>
        <stp/>
        <stp>##V3_BCURVESTRIPV12</stp>
        <stp>[PortfolioDaily Data.xlsx]DF Curve!R412C26</stp>
        <stp>S23</stp>
        <stp>Curvedate</stp>
        <stp>44846</stp>
        <tr r="Z412" s="7"/>
      </tp>
      <tp t="s">
        <v>#N/A Error:User does not have access</v>
        <stp/>
        <stp>##V3_BCURVESTRIPV12</stp>
        <stp>[PortfolioDaily Data.xlsx]DF Curve!R432C16</stp>
        <stp>S23</stp>
        <stp>Curvedate</stp>
        <stp>44874</stp>
        <tr r="P432" s="7"/>
      </tp>
      <tp t="s">
        <v>#N/A Error:User does not have access</v>
        <stp/>
        <stp>##V3_BCURVESTRIPV12</stp>
        <stp>[PortfolioDaily Data.xlsx]DF Curve!R403C52</stp>
        <stp>S23</stp>
        <stp>Curvedate</stp>
        <stp>44833</stp>
        <tr r="AZ403" s="7"/>
      </tp>
      <tp t="s">
        <v>#N/A Error:User does not have access</v>
        <stp/>
        <stp>##V3_BCURVESTRIPV12</stp>
        <stp>[PortfolioDaily Data.xlsx]DF Curve!R413C27</stp>
        <stp>S23</stp>
        <stp>Curvedate</stp>
        <stp>44847</stp>
        <tr r="AA413" s="7"/>
      </tp>
      <tp t="s">
        <v>#N/A Error:User does not have access</v>
        <stp/>
        <stp>##V3_BCURVESTRIPV12</stp>
        <stp>[PortfolioDaily Data.xlsx]DF Curve!R433C17</stp>
        <stp>S23</stp>
        <stp>Curvedate</stp>
        <stp>44875</stp>
        <tr r="Q433" s="7"/>
      </tp>
      <tp t="s">
        <v>#N/A Error:User does not have access</v>
        <stp/>
        <stp>##V3_BCURVESTRIPV12</stp>
        <stp>[PortfolioDaily Data.xlsx]DF Curve!R400C51</stp>
        <stp>S23</stp>
        <stp>Curvedate</stp>
        <stp>44830</stp>
        <tr r="AY400" s="7"/>
      </tp>
      <tp t="s">
        <v>#N/A Error:User does not have access</v>
        <stp/>
        <stp>##V3_BCURVESTRIPV12</stp>
        <stp>[PortfolioDaily Data.xlsx]DF Curve!R410C24</stp>
        <stp>S23</stp>
        <stp>Curvedate</stp>
        <stp>44844</stp>
        <tr r="X410" s="7"/>
      </tp>
      <tp t="s">
        <v>#N/A Error:User does not have access</v>
        <stp/>
        <stp>##V3_BCURVESTRIPV12</stp>
        <stp>[PortfolioDaily Data.xlsx]DF Curve!R430C10</stp>
        <stp>S23</stp>
        <stp>Curvedate</stp>
        <stp>44872</stp>
        <tr r="J430" s="7"/>
      </tp>
      <tp t="s">
        <v>#N/A Error:User does not have access</v>
        <stp/>
        <stp>##V3_BCURVESTRIPV12</stp>
        <stp>[PortfolioDaily Data.xlsx]DF Curve!R401C50</stp>
        <stp>S23</stp>
        <stp>Curvedate</stp>
        <stp>44831</stp>
        <tr r="AX401" s="7"/>
      </tp>
      <tp t="s">
        <v>#N/A Error:User does not have access</v>
        <stp/>
        <stp>##V3_BCURVESTRIPV12</stp>
        <stp>[PortfolioDaily Data.xlsx]DF Curve!R411C25</stp>
        <stp>S23</stp>
        <stp>Curvedate</stp>
        <stp>44845</stp>
        <tr r="Y411" s="7"/>
      </tp>
      <tp t="s">
        <v>#N/A Error:User does not have access</v>
        <stp/>
        <stp>##V3_BCURVESTRIPV12</stp>
        <stp>[PortfolioDaily Data.xlsx]DF Curve!R431C11</stp>
        <stp>S23</stp>
        <stp>Curvedate</stp>
        <stp>44873</stp>
        <tr r="K431" s="7"/>
      </tp>
      <tp t="s">
        <v>#N/A Error:User does not have access</v>
        <stp/>
        <stp>##V3_BCURVESTRIPV12</stp>
        <stp>[PortfolioDaily Data.xlsx]DF Curve!R406C59</stp>
        <stp>S23</stp>
        <stp>Curvedate</stp>
        <stp>44838</stp>
        <tr r="BG406" s="7"/>
      </tp>
      <tp t="s">
        <v>#N/A Error:User does not have access</v>
        <stp/>
        <stp>##V3_BCURVESTRIPV12</stp>
        <stp>[PortfolioDaily Data.xlsx]DF Curve!R416C32</stp>
        <stp>S23</stp>
        <stp>Curvedate</stp>
        <stp>44852</stp>
        <tr r="AF416" s="7"/>
      </tp>
      <tp t="s">
        <v>#N/A Error:User does not have access</v>
        <stp/>
        <stp>##V3_BCURVESTRIPV12</stp>
        <stp>[PortfolioDaily Data.xlsx]DF Curve!R407C58</stp>
        <stp>S23</stp>
        <stp>Curvedate</stp>
        <stp>44839</stp>
        <tr r="BF407" s="7"/>
      </tp>
      <tp t="s">
        <v>#N/A Error:User does not have access</v>
        <stp/>
        <stp>##V3_BCURVESTRIPV12</stp>
        <stp>[PortfolioDaily Data.xlsx]DF Curve!R417C33</stp>
        <stp>S23</stp>
        <stp>Curvedate</stp>
        <stp>44853</stp>
        <tr r="AG417" s="7"/>
      </tp>
      <tp t="s">
        <v>#N/A Error:User does not have access</v>
        <stp/>
        <stp>##V3_BCURVESTRIPV12</stp>
        <stp>[PortfolioDaily Data.xlsx]DF Curve!R394C38</stp>
        <stp>S23</stp>
        <stp>Curvedate</stp>
        <stp>44820</stp>
        <tr r="AL394" s="7"/>
      </tp>
      <tp t="s">
        <v>#N/A Error:User does not have access</v>
        <stp/>
        <stp>##V3_BCURVESTRIPV12</stp>
        <stp>[PortfolioDaily Data.xlsx]DF Curve!R404C55</stp>
        <stp>S23</stp>
        <stp>Curvedate</stp>
        <stp>44834</stp>
        <tr r="BC404" s="7"/>
      </tp>
      <tp t="s">
        <v>#N/A Error:User does not have access</v>
        <stp/>
        <stp>##V3_BCURVESTRIPV12</stp>
        <stp>[PortfolioDaily Data.xlsx]DF Curve!R414C28</stp>
        <stp>S23</stp>
        <stp>Curvedate</stp>
        <stp>44848</stp>
        <tr r="AB414" s="7"/>
      </tp>
      <tp t="s">
        <v>#N/A Error:User does not have access</v>
        <stp/>
        <stp>##V3_BCURVESTRIPV12</stp>
        <stp>[PortfolioDaily Data.xlsx]DF Curve!R434C14</stp>
        <stp>S23</stp>
        <stp>Curvedate</stp>
        <stp>44876</stp>
        <tr r="N434" s="7"/>
      </tp>
      <tp t="s">
        <v>#N/A Error:User does not have access</v>
        <stp/>
        <stp>##V3_BCURVESTRIPV12</stp>
        <stp>[PortfolioDaily Data.xlsx]DF Curve!R385C10</stp>
        <stp>S23</stp>
        <stp>Curvedate</stp>
        <stp>44809</stp>
        <tr r="J385" s="7"/>
      </tp>
      <tp t="s">
        <v>#N/A Error:User does not have access</v>
        <stp/>
        <stp>##V3_BCURVESTRIPV12</stp>
        <stp>[PortfolioDaily Data.xlsx]DF Curve!R405C56</stp>
        <stp>S23</stp>
        <stp>Curvedate</stp>
        <stp>44837</stp>
        <tr r="BD405" s="7"/>
      </tp>
      <tp t="s">
        <v>#N/A Error:User does not have access</v>
        <stp/>
        <stp>##V3_BCURVESTRIPV12</stp>
        <stp>[PortfolioDaily Data.xlsx]DF Curve!R415C31</stp>
        <stp>S23</stp>
        <stp>Curvedate</stp>
        <stp>44851</stp>
        <tr r="AE415" s="7"/>
      </tp>
      <tp t="s">
        <v>#N/A Error:User does not have access</v>
        <stp/>
        <stp>##V3_BCURVESTRIPV12</stp>
        <stp>[PortfolioDaily Data.xlsx]DF Curve!R408C21</stp>
        <stp>S23</stp>
        <stp>Curvedate</stp>
        <stp>44840</stp>
        <tr r="U408" s="7"/>
      </tp>
      <tp t="s">
        <v>#N/A Error:User does not have access</v>
        <stp/>
        <stp>##V3_BCURVESTRIPV12</stp>
        <stp>[PortfolioDaily Data.xlsx]DF Curve!R418C34</stp>
        <stp>S23</stp>
        <stp>Curvedate</stp>
        <stp>44854</stp>
        <tr r="AH418" s="7"/>
      </tp>
      <tp t="s">
        <v>#N/A Error:User does not have access</v>
        <stp/>
        <stp>##V3_BCURVESTRIPV12</stp>
        <stp>[PortfolioDaily Data.xlsx]DF Curve!R409C20</stp>
        <stp>S23</stp>
        <stp>Curvedate</stp>
        <stp>44841</stp>
        <tr r="T409" s="7"/>
      </tp>
      <tp t="s">
        <v>#N/A Error:User does not have access</v>
        <stp/>
        <stp>##V3_BCURVESTRIPV12</stp>
        <stp>[PortfolioDaily Data.xlsx]DF Curve!R419C35</stp>
        <stp>S23</stp>
        <stp>Curvedate</stp>
        <stp>44855</stp>
        <tr r="AI419" s="7"/>
      </tp>
      <tp t="s">
        <v>#N/A Error:User does not have access</v>
        <stp/>
        <stp>##V3_BCURVESTRIPV12</stp>
        <stp>[PortfolioDaily Data.xlsx]DF Curve!R402C52</stp>
        <stp>S23</stp>
        <stp>Curvedate</stp>
        <stp>44832</stp>
        <tr r="AZ402" s="7"/>
      </tp>
      <tp t="s">
        <v>#N/A Error:User does not have access</v>
        <stp/>
        <stp>##V3_BCURVESTRIPV12</stp>
        <stp>[PortfolioDaily Data.xlsx]DF Curve!R412C27</stp>
        <stp>S23</stp>
        <stp>Curvedate</stp>
        <stp>44846</stp>
        <tr r="AA412" s="7"/>
      </tp>
      <tp t="s">
        <v>#N/A Error:User does not have access</v>
        <stp/>
        <stp>##V3_BCURVESTRIPV12</stp>
        <stp>[PortfolioDaily Data.xlsx]DF Curve!R432C17</stp>
        <stp>S23</stp>
        <stp>Curvedate</stp>
        <stp>44874</stp>
        <tr r="Q432" s="7"/>
      </tp>
      <tp t="s">
        <v>#N/A Error:User does not have access</v>
        <stp/>
        <stp>##V3_BCURVESTRIPV12</stp>
        <stp>[PortfolioDaily Data.xlsx]DF Curve!R403C53</stp>
        <stp>S23</stp>
        <stp>Curvedate</stp>
        <stp>44833</stp>
        <tr r="BA403" s="7"/>
      </tp>
      <tp t="s">
        <v>#N/A Error:User does not have access</v>
        <stp/>
        <stp>##V3_BCURVESTRIPV12</stp>
        <stp>[PortfolioDaily Data.xlsx]DF Curve!R413C26</stp>
        <stp>S23</stp>
        <stp>Curvedate</stp>
        <stp>44847</stp>
        <tr r="Z413" s="7"/>
      </tp>
      <tp t="s">
        <v>#N/A Error:User does not have access</v>
        <stp/>
        <stp>##V3_BCURVESTRIPV12</stp>
        <stp>[PortfolioDaily Data.xlsx]DF Curve!R433C16</stp>
        <stp>S23</stp>
        <stp>Curvedate</stp>
        <stp>44875</stp>
        <tr r="P433" s="7"/>
      </tp>
      <tp t="s">
        <v>#N/A Error:User does not have access</v>
        <stp/>
        <stp>##V3_BCURVESTRIPV12</stp>
        <stp>[PortfolioDaily Data.xlsx]DF Curve!R400C50</stp>
        <stp>S23</stp>
        <stp>Curvedate</stp>
        <stp>44830</stp>
        <tr r="AX400" s="7"/>
      </tp>
      <tp t="s">
        <v>#N/A Error:User does not have access</v>
        <stp/>
        <stp>##V3_BCURVESTRIPV12</stp>
        <stp>[PortfolioDaily Data.xlsx]DF Curve!R410C25</stp>
        <stp>S23</stp>
        <stp>Curvedate</stp>
        <stp>44844</stp>
        <tr r="Y410" s="7"/>
      </tp>
      <tp t="s">
        <v>#N/A Error:User does not have access</v>
        <stp/>
        <stp>##V3_BCURVESTRIPV12</stp>
        <stp>[PortfolioDaily Data.xlsx]DF Curve!R430C11</stp>
        <stp>S23</stp>
        <stp>Curvedate</stp>
        <stp>44872</stp>
        <tr r="K430" s="7"/>
      </tp>
      <tp t="s">
        <v>#N/A Error:User does not have access</v>
        <stp/>
        <stp>##V3_BCURVESTRIPV12</stp>
        <stp>[PortfolioDaily Data.xlsx]DF Curve!R401C51</stp>
        <stp>S23</stp>
        <stp>Curvedate</stp>
        <stp>44831</stp>
        <tr r="AY401" s="7"/>
      </tp>
      <tp t="s">
        <v>#N/A Error:User does not have access</v>
        <stp/>
        <stp>##V3_BCURVESTRIPV12</stp>
        <stp>[PortfolioDaily Data.xlsx]DF Curve!R411C24</stp>
        <stp>S23</stp>
        <stp>Curvedate</stp>
        <stp>44845</stp>
        <tr r="X411" s="7"/>
      </tp>
      <tp t="s">
        <v>#N/A Error:User does not have access</v>
        <stp/>
        <stp>##V3_BCURVESTRIPV12</stp>
        <stp>[PortfolioDaily Data.xlsx]DF Curve!R431C10</stp>
        <stp>S23</stp>
        <stp>Curvedate</stp>
        <stp>44873</stp>
        <tr r="J431" s="7"/>
      </tp>
      <tp t="s">
        <v>#N/A Error:User does not have access</v>
        <stp/>
        <stp>##V3_BCURVESTRIPV12</stp>
        <stp>[PortfolioDaily Data.xlsx]DF Curve!R406C58</stp>
        <stp>S23</stp>
        <stp>Curvedate</stp>
        <stp>44838</stp>
        <tr r="BF406" s="7"/>
      </tp>
      <tp t="s">
        <v>#N/A Error:User does not have access</v>
        <stp/>
        <stp>##V3_BCURVESTRIPV12</stp>
        <stp>[PortfolioDaily Data.xlsx]DF Curve!R416C33</stp>
        <stp>S23</stp>
        <stp>Curvedate</stp>
        <stp>44852</stp>
        <tr r="AG416" s="7"/>
      </tp>
      <tp t="s">
        <v>#N/A Error:User does not have access</v>
        <stp/>
        <stp>##V3_BCURVESTRIPV12</stp>
        <stp>[PortfolioDaily Data.xlsx]DF Curve!R407C59</stp>
        <stp>S23</stp>
        <stp>Curvedate</stp>
        <stp>44839</stp>
        <tr r="BG407" s="7"/>
      </tp>
      <tp t="s">
        <v>#N/A Error:User does not have access</v>
        <stp/>
        <stp>##V3_BCURVESTRIPV12</stp>
        <stp>[PortfolioDaily Data.xlsx]DF Curve!R417C32</stp>
        <stp>S23</stp>
        <stp>Curvedate</stp>
        <stp>44853</stp>
        <tr r="AF417" s="7"/>
      </tp>
      <tp t="s">
        <v>#N/A Error:User does not have access</v>
        <stp/>
        <stp>##V3_BCURVESTRIPV12</stp>
        <stp>[PortfolioDaily Data.xlsx]DF Curve!R394C39</stp>
        <stp>S23</stp>
        <stp>Curvedate</stp>
        <stp>44820</stp>
        <tr r="AM394" s="7"/>
      </tp>
      <tp t="s">
        <v>#N/A Error:User does not have access</v>
        <stp/>
        <stp>##V3_BCURVESTRIPV12</stp>
        <stp>[PortfolioDaily Data.xlsx]DF Curve!R404C54</stp>
        <stp>S23</stp>
        <stp>Curvedate</stp>
        <stp>44834</stp>
        <tr r="BB404" s="7"/>
      </tp>
      <tp t="s">
        <v>#N/A Error:User does not have access</v>
        <stp/>
        <stp>##V3_BCURVESTRIPV12</stp>
        <stp>[PortfolioDaily Data.xlsx]DF Curve!R414C29</stp>
        <stp>S23</stp>
        <stp>Curvedate</stp>
        <stp>44848</stp>
        <tr r="AC414" s="7"/>
      </tp>
      <tp t="s">
        <v>#N/A Error:User does not have access</v>
        <stp/>
        <stp>##V3_BCURVESTRIPV12</stp>
        <stp>[PortfolioDaily Data.xlsx]DF Curve!R434C15</stp>
        <stp>S23</stp>
        <stp>Curvedate</stp>
        <stp>44876</stp>
        <tr r="O434" s="7"/>
      </tp>
      <tp t="s">
        <v>#N/A Error:User does not have access</v>
        <stp/>
        <stp>##V3_BCURVESTRIPV12</stp>
        <stp>[PortfolioDaily Data.xlsx]DF Curve!R385C11</stp>
        <stp>S23</stp>
        <stp>Curvedate</stp>
        <stp>44809</stp>
        <tr r="K385" s="7"/>
      </tp>
      <tp t="s">
        <v>#N/A Error:User does not have access</v>
        <stp/>
        <stp>##V3_BCURVESTRIPV12</stp>
        <stp>[PortfolioDaily Data.xlsx]DF Curve!R405C57</stp>
        <stp>S23</stp>
        <stp>Curvedate</stp>
        <stp>44837</stp>
        <tr r="BE405" s="7"/>
      </tp>
      <tp t="s">
        <v>#N/A Error:User does not have access</v>
        <stp/>
        <stp>##V3_BCURVESTRIPV12</stp>
        <stp>[PortfolioDaily Data.xlsx]DF Curve!R415C30</stp>
        <stp>S23</stp>
        <stp>Curvedate</stp>
        <stp>44851</stp>
        <tr r="AD415" s="7"/>
      </tp>
      <tp t="s">
        <v>#N/A Error:User does not have access</v>
        <stp/>
        <stp>##V3_BCURVESTRIPV12</stp>
        <stp>[PortfolioDaily Data.xlsx]DF Curve!R408C20</stp>
        <stp>S23</stp>
        <stp>Curvedate</stp>
        <stp>44840</stp>
        <tr r="T408" s="7"/>
      </tp>
      <tp t="s">
        <v>#N/A Error:User does not have access</v>
        <stp/>
        <stp>##V3_BCURVESTRIPV12</stp>
        <stp>[PortfolioDaily Data.xlsx]DF Curve!R418C35</stp>
        <stp>S23</stp>
        <stp>Curvedate</stp>
        <stp>44854</stp>
        <tr r="AI418" s="7"/>
      </tp>
      <tp t="s">
        <v>#N/A Error:User does not have access</v>
        <stp/>
        <stp>##V3_BCURVESTRIPV12</stp>
        <stp>[PortfolioDaily Data.xlsx]DF Curve!R409C21</stp>
        <stp>S23</stp>
        <stp>Curvedate</stp>
        <stp>44841</stp>
        <tr r="U409" s="7"/>
      </tp>
      <tp t="s">
        <v>#N/A Error:User does not have access</v>
        <stp/>
        <stp>##V3_BCURVESTRIPV12</stp>
        <stp>[PortfolioDaily Data.xlsx]DF Curve!R419C34</stp>
        <stp>S23</stp>
        <stp>Curvedate</stp>
        <stp>44855</stp>
        <tr r="AH419" s="7"/>
      </tp>
      <tp t="s">
        <v>#N/A Error:User does not have access</v>
        <stp/>
        <stp>##V3_BCURVESTRIPV12</stp>
        <stp>[PortfolioDaily Data.xlsx]DF Curve!R402C55</stp>
        <stp>S23</stp>
        <stp>Curvedate</stp>
        <stp>44832</stp>
        <tr r="BC402" s="7"/>
      </tp>
      <tp t="s">
        <v>#N/A Error:User does not have access</v>
        <stp/>
        <stp>##V3_BCURVESTRIPV12</stp>
        <stp>[PortfolioDaily Data.xlsx]DF Curve!R412C20</stp>
        <stp>S23</stp>
        <stp>Curvedate</stp>
        <stp>44846</stp>
        <tr r="T412" s="7"/>
      </tp>
      <tp t="s">
        <v>#N/A Error:User does not have access</v>
        <stp/>
        <stp>##V3_BCURVESTRIPV12</stp>
        <stp>[PortfolioDaily Data.xlsx]DF Curve!R432C10</stp>
        <stp>S23</stp>
        <stp>Curvedate</stp>
        <stp>44874</stp>
        <tr r="J432" s="7"/>
      </tp>
      <tp t="s">
        <v>#N/A Error:User does not have access</v>
        <stp/>
        <stp>##V3_BCURVESTRIPV12</stp>
        <stp>[PortfolioDaily Data.xlsx]DF Curve!R403C54</stp>
        <stp>S23</stp>
        <stp>Curvedate</stp>
        <stp>44833</stp>
        <tr r="BB403" s="7"/>
      </tp>
      <tp t="s">
        <v>#N/A Error:User does not have access</v>
        <stp/>
        <stp>##V3_BCURVESTRIPV12</stp>
        <stp>[PortfolioDaily Data.xlsx]DF Curve!R413C21</stp>
        <stp>S23</stp>
        <stp>Curvedate</stp>
        <stp>44847</stp>
        <tr r="U413" s="7"/>
      </tp>
      <tp t="s">
        <v>#N/A Error:User does not have access</v>
        <stp/>
        <stp>##V3_BCURVESTRIPV12</stp>
        <stp>[PortfolioDaily Data.xlsx]DF Curve!R433C11</stp>
        <stp>S23</stp>
        <stp>Curvedate</stp>
        <stp>44875</stp>
        <tr r="K433" s="7"/>
      </tp>
      <tp t="s">
        <v>#N/A Error:User does not have access</v>
        <stp/>
        <stp>##V3_BCURVESTRIPV12</stp>
        <stp>[PortfolioDaily Data.xlsx]DF Curve!R400C57</stp>
        <stp>S23</stp>
        <stp>Curvedate</stp>
        <stp>44830</stp>
        <tr r="BE400" s="7"/>
      </tp>
      <tp t="s">
        <v>#N/A Error:User does not have access</v>
        <stp/>
        <stp>##V3_BCURVESTRIPV12</stp>
        <stp>[PortfolioDaily Data.xlsx]DF Curve!R410C22</stp>
        <stp>S23</stp>
        <stp>Curvedate</stp>
        <stp>44844</stp>
        <tr r="V410" s="7"/>
      </tp>
      <tp t="s">
        <v>#N/A Error:User does not have access</v>
        <stp/>
        <stp>##V3_BCURVESTRIPV12</stp>
        <stp>[PortfolioDaily Data.xlsx]DF Curve!R430C16</stp>
        <stp>S23</stp>
        <stp>Curvedate</stp>
        <stp>44872</stp>
        <tr r="P430" s="7"/>
      </tp>
      <tp t="s">
        <v>#N/A Error:User does not have access</v>
        <stp/>
        <stp>##V3_BCURVESTRIPV12</stp>
        <stp>[PortfolioDaily Data.xlsx]DF Curve!R401C56</stp>
        <stp>S23</stp>
        <stp>Curvedate</stp>
        <stp>44831</stp>
        <tr r="BD401" s="7"/>
      </tp>
      <tp t="s">
        <v>#N/A Error:User does not have access</v>
        <stp/>
        <stp>##V3_BCURVESTRIPV12</stp>
        <stp>[PortfolioDaily Data.xlsx]DF Curve!R411C23</stp>
        <stp>S23</stp>
        <stp>Curvedate</stp>
        <stp>44845</stp>
        <tr r="W411" s="7"/>
      </tp>
      <tp t="s">
        <v>#N/A Error:User does not have access</v>
        <stp/>
        <stp>##V3_BCURVESTRIPV12</stp>
        <stp>[PortfolioDaily Data.xlsx]DF Curve!R431C17</stp>
        <stp>S23</stp>
        <stp>Curvedate</stp>
        <stp>44873</stp>
        <tr r="Q431" s="7"/>
      </tp>
      <tp t="s">
        <v>#N/A Error:User does not have access</v>
        <stp/>
        <stp>##V3_BCURVESTRIPV12</stp>
        <stp>[PortfolioDaily Data.xlsx]DF Curve!R416C34</stp>
        <stp>S23</stp>
        <stp>Curvedate</stp>
        <stp>44852</stp>
        <tr r="AH416" s="7"/>
      </tp>
      <tp t="s">
        <v>#N/A Error:User does not have access</v>
        <stp/>
        <stp>##V3_BCURVESTRIPV12</stp>
        <stp>[PortfolioDaily Data.xlsx]DF Curve!R417C35</stp>
        <stp>S23</stp>
        <stp>Curvedate</stp>
        <stp>44853</stp>
        <tr r="AI417" s="7"/>
      </tp>
      <tp t="s">
        <v>#N/A Error:User does not have access</v>
        <stp/>
        <stp>##V3_BCURVESTRIPV12</stp>
        <stp>[PortfolioDaily Data.xlsx]DF Curve!R384C19</stp>
        <stp>S23</stp>
        <stp>Curvedate</stp>
        <stp>44806</stp>
        <tr r="S384" s="7"/>
      </tp>
      <tp t="s">
        <v>#N/A Error:User does not have access</v>
        <stp/>
        <stp>##V3_BCURVESTRIPV12</stp>
        <stp>[PortfolioDaily Data.xlsx]DF Curve!R404C53</stp>
        <stp>S23</stp>
        <stp>Curvedate</stp>
        <stp>44834</stp>
        <tr r="BA404" s="7"/>
      </tp>
      <tp t="s">
        <v>#N/A Error:User does not have access</v>
        <stp/>
        <stp>##V3_BCURVESTRIPV12</stp>
        <stp>[PortfolioDaily Data.xlsx]DF Curve!R434C12</stp>
        <stp>S23</stp>
        <stp>Curvedate</stp>
        <stp>44876</stp>
        <tr r="L434" s="7"/>
      </tp>
      <tp t="s">
        <v>#N/A Error:User does not have access</v>
        <stp/>
        <stp>##V3_BCURVESTRIPV12</stp>
        <stp>[PortfolioDaily Data.xlsx]DF Curve!R385C16</stp>
        <stp>S23</stp>
        <stp>Curvedate</stp>
        <stp>44809</stp>
        <tr r="P385" s="7"/>
      </tp>
      <tp t="s">
        <v>#N/A Error:User does not have access</v>
        <stp/>
        <stp>##V3_BCURVESTRIPV12</stp>
        <stp>[PortfolioDaily Data.xlsx]DF Curve!R405C50</stp>
        <stp>S23</stp>
        <stp>Curvedate</stp>
        <stp>44837</stp>
        <tr r="AX405" s="7"/>
      </tp>
      <tp t="s">
        <v>#N/A Error:User does not have access</v>
        <stp/>
        <stp>##V3_BCURVESTRIPV12</stp>
        <stp>[PortfolioDaily Data.xlsx]DF Curve!R415C37</stp>
        <stp>S23</stp>
        <stp>Curvedate</stp>
        <stp>44851</stp>
        <tr r="AK415" s="7"/>
      </tp>
      <tp t="s">
        <v>#N/A Error:User does not have access</v>
        <stp/>
        <stp>##V3_BCURVESTRIPV12</stp>
        <stp>[PortfolioDaily Data.xlsx]DF Curve!R398C38</stp>
        <stp>S23</stp>
        <stp>Curvedate</stp>
        <stp>44826</stp>
        <tr r="AL398" s="7"/>
      </tp>
      <tp t="s">
        <v>#N/A Error:User does not have access</v>
        <stp/>
        <stp>##V3_BCURVESTRIPV12</stp>
        <stp>[PortfolioDaily Data.xlsx]DF Curve!R408C27</stp>
        <stp>S23</stp>
        <stp>Curvedate</stp>
        <stp>44840</stp>
        <tr r="AA408" s="7"/>
      </tp>
      <tp t="s">
        <v>#N/A Error:User does not have access</v>
        <stp/>
        <stp>##V3_BCURVESTRIPV12</stp>
        <stp>[PortfolioDaily Data.xlsx]DF Curve!R418C32</stp>
        <stp>S23</stp>
        <stp>Curvedate</stp>
        <stp>44854</stp>
        <tr r="AF418" s="7"/>
      </tp>
      <tp t="s">
        <v>#N/A Error:User does not have access</v>
        <stp/>
        <stp>##V3_BCURVESTRIPV12</stp>
        <stp>[PortfolioDaily Data.xlsx]DF Curve!R399C39</stp>
        <stp>S23</stp>
        <stp>Curvedate</stp>
        <stp>44827</stp>
        <tr r="AM399" s="7"/>
      </tp>
      <tp t="s">
        <v>#N/A Error:User does not have access</v>
        <stp/>
        <stp>##V3_BCURVESTRIPV12</stp>
        <stp>[PortfolioDaily Data.xlsx]DF Curve!R409C26</stp>
        <stp>S23</stp>
        <stp>Curvedate</stp>
        <stp>44841</stp>
        <tr r="Z409" s="7"/>
      </tp>
      <tp t="s">
        <v>#N/A Error:User does not have access</v>
        <stp/>
        <stp>##V3_BCURVESTRIPV12</stp>
        <stp>[PortfolioDaily Data.xlsx]DF Curve!R419C33</stp>
        <stp>S23</stp>
        <stp>Curvedate</stp>
        <stp>44855</stp>
        <tr r="AG419" s="7"/>
      </tp>
      <tp t="s">
        <v>#N/A Error:User does not have access</v>
        <stp/>
        <stp>##V3_BCURVESTRIPV12</stp>
        <stp>[PortfolioDaily Data.xlsx]DF Curve!R402C54</stp>
        <stp>S23</stp>
        <stp>Curvedate</stp>
        <stp>44832</stp>
        <tr r="BB402" s="7"/>
      </tp>
      <tp t="s">
        <v>#N/A Error:User does not have access</v>
        <stp/>
        <stp>##V3_BCURVESTRIPV12</stp>
        <stp>[PortfolioDaily Data.xlsx]DF Curve!R412C21</stp>
        <stp>S23</stp>
        <stp>Curvedate</stp>
        <stp>44846</stp>
        <tr r="U412" s="7"/>
      </tp>
      <tp t="s">
        <v>#N/A Error:User does not have access</v>
        <stp/>
        <stp>##V3_BCURVESTRIPV12</stp>
        <stp>[PortfolioDaily Data.xlsx]DF Curve!R432C11</stp>
        <stp>S23</stp>
        <stp>Curvedate</stp>
        <stp>44874</stp>
        <tr r="K432" s="7"/>
      </tp>
      <tp t="s">
        <v>#N/A Error:User does not have access</v>
        <stp/>
        <stp>##V3_BCURVESTRIPV12</stp>
        <stp>[PortfolioDaily Data.xlsx]DF Curve!R403C55</stp>
        <stp>S23</stp>
        <stp>Curvedate</stp>
        <stp>44833</stp>
        <tr r="BC403" s="7"/>
      </tp>
      <tp t="s">
        <v>#N/A Error:User does not have access</v>
        <stp/>
        <stp>##V3_BCURVESTRIPV12</stp>
        <stp>[PortfolioDaily Data.xlsx]DF Curve!R413C20</stp>
        <stp>S23</stp>
        <stp>Curvedate</stp>
        <stp>44847</stp>
        <tr r="T413" s="7"/>
      </tp>
      <tp t="s">
        <v>#N/A Error:User does not have access</v>
        <stp/>
        <stp>##V3_BCURVESTRIPV12</stp>
        <stp>[PortfolioDaily Data.xlsx]DF Curve!R433C10</stp>
        <stp>S23</stp>
        <stp>Curvedate</stp>
        <stp>44875</stp>
        <tr r="J433" s="7"/>
      </tp>
      <tp t="s">
        <v>#N/A Error:User does not have access</v>
        <stp/>
        <stp>##V3_BCURVESTRIPV12</stp>
        <stp>[PortfolioDaily Data.xlsx]DF Curve!R400C56</stp>
        <stp>S23</stp>
        <stp>Curvedate</stp>
        <stp>44830</stp>
        <tr r="BD400" s="7"/>
      </tp>
      <tp t="s">
        <v>#N/A Error:User does not have access</v>
        <stp/>
        <stp>##V3_BCURVESTRIPV12</stp>
        <stp>[PortfolioDaily Data.xlsx]DF Curve!R410C23</stp>
        <stp>S23</stp>
        <stp>Curvedate</stp>
        <stp>44844</stp>
        <tr r="W410" s="7"/>
      </tp>
      <tp t="s">
        <v>#N/A Error:User does not have access</v>
        <stp/>
        <stp>##V3_BCURVESTRIPV12</stp>
        <stp>[PortfolioDaily Data.xlsx]DF Curve!R430C17</stp>
        <stp>S23</stp>
        <stp>Curvedate</stp>
        <stp>44872</stp>
        <tr r="Q430" s="7"/>
      </tp>
      <tp t="s">
        <v>#N/A Error:User does not have access</v>
        <stp/>
        <stp>##V3_BCURVESTRIPV12</stp>
        <stp>[PortfolioDaily Data.xlsx]DF Curve!R401C57</stp>
        <stp>S23</stp>
        <stp>Curvedate</stp>
        <stp>44831</stp>
        <tr r="BE401" s="7"/>
      </tp>
      <tp t="s">
        <v>#N/A Error:User does not have access</v>
        <stp/>
        <stp>##V3_BCURVESTRIPV12</stp>
        <stp>[PortfolioDaily Data.xlsx]DF Curve!R411C22</stp>
        <stp>S23</stp>
        <stp>Curvedate</stp>
        <stp>44845</stp>
        <tr r="V411" s="7"/>
      </tp>
      <tp t="s">
        <v>#N/A Error:User does not have access</v>
        <stp/>
        <stp>##V3_BCURVESTRIPV12</stp>
        <stp>[PortfolioDaily Data.xlsx]DF Curve!R431C16</stp>
        <stp>S23</stp>
        <stp>Curvedate</stp>
        <stp>44873</stp>
        <tr r="P431" s="7"/>
      </tp>
      <tp t="s">
        <v>#N/A Error:User does not have access</v>
        <stp/>
        <stp>##V3_BCURVESTRIPV12</stp>
        <stp>[PortfolioDaily Data.xlsx]DF Curve!R416C35</stp>
        <stp>S23</stp>
        <stp>Curvedate</stp>
        <stp>44852</stp>
        <tr r="AI416" s="7"/>
      </tp>
      <tp t="s">
        <v>#N/A Error:User does not have access</v>
        <stp/>
        <stp>##V3_BCURVESTRIPV12</stp>
        <stp>[PortfolioDaily Data.xlsx]DF Curve!R417C34</stp>
        <stp>S23</stp>
        <stp>Curvedate</stp>
        <stp>44853</stp>
        <tr r="AH417" s="7"/>
      </tp>
      <tp t="s">
        <v>#N/A Error:User does not have access</v>
        <stp/>
        <stp>##V3_BCURVESTRIPV12</stp>
        <stp>[PortfolioDaily Data.xlsx]DF Curve!R384C18</stp>
        <stp>S23</stp>
        <stp>Curvedate</stp>
        <stp>44806</stp>
        <tr r="R384" s="7"/>
      </tp>
      <tp t="s">
        <v>#N/A Error:User does not have access</v>
        <stp/>
        <stp>##V3_BCURVESTRIPV12</stp>
        <stp>[PortfolioDaily Data.xlsx]DF Curve!R404C52</stp>
        <stp>S23</stp>
        <stp>Curvedate</stp>
        <stp>44834</stp>
        <tr r="AZ404" s="7"/>
      </tp>
      <tp t="s">
        <v>#N/A Error:User does not have access</v>
        <stp/>
        <stp>##V3_BCURVESTRIPV12</stp>
        <stp>[PortfolioDaily Data.xlsx]DF Curve!R434C13</stp>
        <stp>S23</stp>
        <stp>Curvedate</stp>
        <stp>44876</stp>
        <tr r="M434" s="7"/>
      </tp>
      <tp t="s">
        <v>#N/A Error:User does not have access</v>
        <stp/>
        <stp>##V3_BCURVESTRIPV12</stp>
        <stp>[PortfolioDaily Data.xlsx]DF Curve!R385C17</stp>
        <stp>S23</stp>
        <stp>Curvedate</stp>
        <stp>44809</stp>
        <tr r="Q385" s="7"/>
      </tp>
      <tp t="s">
        <v>#N/A Error:User does not have access</v>
        <stp/>
        <stp>##V3_BCURVESTRIPV12</stp>
        <stp>[PortfolioDaily Data.xlsx]DF Curve!R405C51</stp>
        <stp>S23</stp>
        <stp>Curvedate</stp>
        <stp>44837</stp>
        <tr r="AY405" s="7"/>
      </tp>
      <tp t="s">
        <v>#N/A Error:User does not have access</v>
        <stp/>
        <stp>##V3_BCURVESTRIPV12</stp>
        <stp>[PortfolioDaily Data.xlsx]DF Curve!R415C36</stp>
        <stp>S23</stp>
        <stp>Curvedate</stp>
        <stp>44851</stp>
        <tr r="AJ415" s="7"/>
      </tp>
      <tp t="s">
        <v>#N/A Error:User does not have access</v>
        <stp/>
        <stp>##V3_BCURVESTRIPV12</stp>
        <stp>[PortfolioDaily Data.xlsx]DF Curve!R398C39</stp>
        <stp>S23</stp>
        <stp>Curvedate</stp>
        <stp>44826</stp>
        <tr r="AM398" s="7"/>
      </tp>
      <tp t="s">
        <v>#N/A Error:User does not have access</v>
        <stp/>
        <stp>##V3_BCURVESTRIPV12</stp>
        <stp>[PortfolioDaily Data.xlsx]DF Curve!R408C26</stp>
        <stp>S23</stp>
        <stp>Curvedate</stp>
        <stp>44840</stp>
        <tr r="Z408" s="7"/>
      </tp>
      <tp t="s">
        <v>#N/A Error:User does not have access</v>
        <stp/>
        <stp>##V3_BCURVESTRIPV12</stp>
        <stp>[PortfolioDaily Data.xlsx]DF Curve!R418C33</stp>
        <stp>S23</stp>
        <stp>Curvedate</stp>
        <stp>44854</stp>
        <tr r="AG418" s="7"/>
      </tp>
      <tp t="s">
        <v>#N/A Error:User does not have access</v>
        <stp/>
        <stp>##V3_BCURVESTRIPV12</stp>
        <stp>[PortfolioDaily Data.xlsx]DF Curve!R399C38</stp>
        <stp>S23</stp>
        <stp>Curvedate</stp>
        <stp>44827</stp>
        <tr r="AL399" s="7"/>
      </tp>
      <tp t="s">
        <v>#N/A Error:User does not have access</v>
        <stp/>
        <stp>##V3_BCURVESTRIPV12</stp>
        <stp>[PortfolioDaily Data.xlsx]DF Curve!R409C27</stp>
        <stp>S23</stp>
        <stp>Curvedate</stp>
        <stp>44841</stp>
        <tr r="AA409" s="7"/>
      </tp>
      <tp t="s">
        <v>#N/A Error:User does not have access</v>
        <stp/>
        <stp>##V3_BCURVESTRIPV12</stp>
        <stp>[PortfolioDaily Data.xlsx]DF Curve!R419C32</stp>
        <stp>S23</stp>
        <stp>Curvedate</stp>
        <stp>44855</stp>
        <tr r="AF419" s="7"/>
      </tp>
      <tp t="s">
        <v>#N/A Error:User does not have access</v>
        <stp/>
        <stp>##V3_BCURVESTRIPV12</stp>
        <stp>[PortfolioDaily Data.xlsx]DF Curve!R382C19</stp>
        <stp>S23</stp>
        <stp>Curvedate</stp>
        <stp>44804</stp>
        <tr r="S382" s="7"/>
      </tp>
      <tp t="s">
        <v>#N/A Error:User does not have access</v>
        <stp/>
        <stp>##V3_BCURVESTRIPV12</stp>
        <stp>[PortfolioDaily Data.xlsx]DF Curve!R402C57</stp>
        <stp>S23</stp>
        <stp>Curvedate</stp>
        <stp>44832</stp>
        <tr r="BE402" s="7"/>
      </tp>
      <tp t="s">
        <v>#N/A Error:User does not have access</v>
        <stp/>
        <stp>##V3_BCURVESTRIPV12</stp>
        <stp>[PortfolioDaily Data.xlsx]DF Curve!R412C22</stp>
        <stp>S23</stp>
        <stp>Curvedate</stp>
        <stp>44846</stp>
        <tr r="V412" s="7"/>
      </tp>
      <tp t="s">
        <v>#N/A Error:User does not have access</v>
        <stp/>
        <stp>##V3_BCURVESTRIPV12</stp>
        <stp>[PortfolioDaily Data.xlsx]DF Curve!R432C12</stp>
        <stp>S23</stp>
        <stp>Curvedate</stp>
        <stp>44874</stp>
        <tr r="L432" s="7"/>
      </tp>
      <tp t="s">
        <v>#N/A Error:User does not have access</v>
        <stp/>
        <stp>##V3_BCURVESTRIPV12</stp>
        <stp>[PortfolioDaily Data.xlsx]DF Curve!R383C18</stp>
        <stp>S23</stp>
        <stp>Curvedate</stp>
        <stp>44805</stp>
        <tr r="R383" s="7"/>
      </tp>
      <tp t="s">
        <v>#N/A Error:User does not have access</v>
        <stp/>
        <stp>##V3_BCURVESTRIPV12</stp>
        <stp>[PortfolioDaily Data.xlsx]DF Curve!R403C56</stp>
        <stp>S23</stp>
        <stp>Curvedate</stp>
        <stp>44833</stp>
        <tr r="BD403" s="7"/>
      </tp>
      <tp t="s">
        <v>#N/A Error:User does not have access</v>
        <stp/>
        <stp>##V3_BCURVESTRIPV12</stp>
        <stp>[PortfolioDaily Data.xlsx]DF Curve!R413C23</stp>
        <stp>S23</stp>
        <stp>Curvedate</stp>
        <stp>44847</stp>
        <tr r="W413" s="7"/>
      </tp>
      <tp t="s">
        <v>#N/A Error:User does not have access</v>
        <stp/>
        <stp>##V3_BCURVESTRIPV12</stp>
        <stp>[PortfolioDaily Data.xlsx]DF Curve!R433C13</stp>
        <stp>S23</stp>
        <stp>Curvedate</stp>
        <stp>44875</stp>
        <tr r="M433" s="7"/>
      </tp>
      <tp t="s">
        <v>#N/A Error:User does not have access</v>
        <stp/>
        <stp>##V3_BCURVESTRIPV12</stp>
        <stp>[PortfolioDaily Data.xlsx]DF Curve!R400C55</stp>
        <stp>S23</stp>
        <stp>Curvedate</stp>
        <stp>44830</stp>
        <tr r="BC400" s="7"/>
      </tp>
      <tp t="s">
        <v>#N/A Error:User does not have access</v>
        <stp/>
        <stp>##V3_BCURVESTRIPV12</stp>
        <stp>[PortfolioDaily Data.xlsx]DF Curve!R410C20</stp>
        <stp>S23</stp>
        <stp>Curvedate</stp>
        <stp>44844</stp>
        <tr r="T410" s="7"/>
      </tp>
      <tp t="s">
        <v>#N/A Error:User does not have access</v>
        <stp/>
        <stp>##V3_BCURVESTRIPV12</stp>
        <stp>[PortfolioDaily Data.xlsx]DF Curve!R430C14</stp>
        <stp>S23</stp>
        <stp>Curvedate</stp>
        <stp>44872</stp>
        <tr r="N430" s="7"/>
      </tp>
      <tp t="s">
        <v>#N/A Error:User does not have access</v>
        <stp/>
        <stp>##V3_BCURVESTRIPV12</stp>
        <stp>[PortfolioDaily Data.xlsx]DF Curve!R401C54</stp>
        <stp>S23</stp>
        <stp>Curvedate</stp>
        <stp>44831</stp>
        <tr r="BB401" s="7"/>
      </tp>
      <tp t="s">
        <v>#N/A Error:User does not have access</v>
        <stp/>
        <stp>##V3_BCURVESTRIPV12</stp>
        <stp>[PortfolioDaily Data.xlsx]DF Curve!R411C21</stp>
        <stp>S23</stp>
        <stp>Curvedate</stp>
        <stp>44845</stp>
        <tr r="U411" s="7"/>
      </tp>
      <tp t="s">
        <v>#N/A Error:User does not have access</v>
        <stp/>
        <stp>##V3_BCURVESTRIPV12</stp>
        <stp>[PortfolioDaily Data.xlsx]DF Curve!R431C15</stp>
        <stp>S23</stp>
        <stp>Curvedate</stp>
        <stp>44873</stp>
        <tr r="O431" s="7"/>
      </tp>
      <tp t="s">
        <v>#N/A Error:User does not have access</v>
        <stp/>
        <stp>##V3_BCURVESTRIPV12</stp>
        <stp>[PortfolioDaily Data.xlsx]DF Curve!R396C38</stp>
        <stp>S23</stp>
        <stp>Curvedate</stp>
        <stp>44824</stp>
        <tr r="AL396" s="7"/>
      </tp>
      <tp t="s">
        <v>#N/A Error:User does not have access</v>
        <stp/>
        <stp>##V3_BCURVESTRIPV12</stp>
        <stp>[PortfolioDaily Data.xlsx]DF Curve!R416C36</stp>
        <stp>S23</stp>
        <stp>Curvedate</stp>
        <stp>44852</stp>
        <tr r="AJ416" s="7"/>
      </tp>
      <tp t="s">
        <v>#N/A Error:User does not have access</v>
        <stp/>
        <stp>##V3_BCURVESTRIPV12</stp>
        <stp>[PortfolioDaily Data.xlsx]DF Curve!R397C39</stp>
        <stp>S23</stp>
        <stp>Curvedate</stp>
        <stp>44825</stp>
        <tr r="AM397" s="7"/>
      </tp>
      <tp t="s">
        <v>#N/A Error:User does not have access</v>
        <stp/>
        <stp>##V3_BCURVESTRIPV12</stp>
        <stp>[PortfolioDaily Data.xlsx]DF Curve!R417C37</stp>
        <stp>S23</stp>
        <stp>Curvedate</stp>
        <stp>44853</stp>
        <tr r="AK417" s="7"/>
      </tp>
      <tp t="s">
        <v>#N/A Error:User does not have access</v>
        <stp/>
        <stp>##V3_BCURVESTRIPV12</stp>
        <stp>[PortfolioDaily Data.xlsx]DF Curve!R404C51</stp>
        <stp>S23</stp>
        <stp>Curvedate</stp>
        <stp>44834</stp>
        <tr r="AY404" s="7"/>
      </tp>
      <tp t="s">
        <v>#N/A Error:User does not have access</v>
        <stp/>
        <stp>##V3_BCURVESTRIPV12</stp>
        <stp>[PortfolioDaily Data.xlsx]DF Curve!R434C10</stp>
        <stp>S23</stp>
        <stp>Curvedate</stp>
        <stp>44876</stp>
        <tr r="J434" s="7"/>
      </tp>
      <tp t="s">
        <v>#N/A Error:User does not have access</v>
        <stp/>
        <stp>##V3_BCURVESTRIPV12</stp>
        <stp>[PortfolioDaily Data.xlsx]DF Curve!R385C14</stp>
        <stp>S23</stp>
        <stp>Curvedate</stp>
        <stp>44809</stp>
        <tr r="N385" s="7"/>
      </tp>
      <tp t="s">
        <v>#N/A Error:User does not have access</v>
        <stp/>
        <stp>##V3_BCURVESTRIPV12</stp>
        <stp>[PortfolioDaily Data.xlsx]DF Curve!R405C52</stp>
        <stp>S23</stp>
        <stp>Curvedate</stp>
        <stp>44837</stp>
        <tr r="AZ405" s="7"/>
      </tp>
      <tp t="s">
        <v>#N/A Error:User does not have access</v>
        <stp/>
        <stp>##V3_BCURVESTRIPV12</stp>
        <stp>[PortfolioDaily Data.xlsx]DF Curve!R415C35</stp>
        <stp>S23</stp>
        <stp>Curvedate</stp>
        <stp>44851</stp>
        <tr r="AI415" s="7"/>
      </tp>
      <tp t="s">
        <v>#N/A Error:User does not have access</v>
        <stp/>
        <stp>##V3_BCURVESTRIPV12</stp>
        <stp>[PortfolioDaily Data.xlsx]DF Curve!R408C25</stp>
        <stp>S23</stp>
        <stp>Curvedate</stp>
        <stp>44840</stp>
        <tr r="Y408" s="7"/>
      </tp>
      <tp t="s">
        <v>#N/A Error:User does not have access</v>
        <stp/>
        <stp>##V3_BCURVESTRIPV12</stp>
        <stp>[PortfolioDaily Data.xlsx]DF Curve!R418C30</stp>
        <stp>S23</stp>
        <stp>Curvedate</stp>
        <stp>44854</stp>
        <tr r="AD418" s="7"/>
      </tp>
      <tp t="s">
        <v>#N/A Error:User does not have access</v>
        <stp/>
        <stp>##V3_BCURVESTRIPV12</stp>
        <stp>[PortfolioDaily Data.xlsx]DF Curve!R409C24</stp>
        <stp>S23</stp>
        <stp>Curvedate</stp>
        <stp>44841</stp>
        <tr r="X409" s="7"/>
      </tp>
      <tp t="s">
        <v>#N/A Error:User does not have access</v>
        <stp/>
        <stp>##V3_BCURVESTRIPV12</stp>
        <stp>[PortfolioDaily Data.xlsx]DF Curve!R419C31</stp>
        <stp>S23</stp>
        <stp>Curvedate</stp>
        <stp>44855</stp>
        <tr r="AE419" s="7"/>
      </tp>
      <tp t="s">
        <v>#N/A Error:User does not have access</v>
        <stp/>
        <stp>##V3_BCURVESTRIPV12</stp>
        <stp>[PortfolioDaily Data.xlsx]DF Curve!R382C18</stp>
        <stp>S23</stp>
        <stp>Curvedate</stp>
        <stp>44804</stp>
        <tr r="R382" s="7"/>
      </tp>
      <tp t="s">
        <v>#N/A Error:User does not have access</v>
        <stp/>
        <stp>##V3_BCURVESTRIPV12</stp>
        <stp>[PortfolioDaily Data.xlsx]DF Curve!R402C56</stp>
        <stp>S23</stp>
        <stp>Curvedate</stp>
        <stp>44832</stp>
        <tr r="BD402" s="7"/>
      </tp>
      <tp t="s">
        <v>#N/A Error:User does not have access</v>
        <stp/>
        <stp>##V3_BCURVESTRIPV12</stp>
        <stp>[PortfolioDaily Data.xlsx]DF Curve!R412C23</stp>
        <stp>S23</stp>
        <stp>Curvedate</stp>
        <stp>44846</stp>
        <tr r="W412" s="7"/>
      </tp>
      <tp t="s">
        <v>#N/A Error:User does not have access</v>
        <stp/>
        <stp>##V3_BCURVESTRIPV12</stp>
        <stp>[PortfolioDaily Data.xlsx]DF Curve!R432C13</stp>
        <stp>S23</stp>
        <stp>Curvedate</stp>
        <stp>44874</stp>
        <tr r="M432" s="7"/>
      </tp>
      <tp t="s">
        <v>#N/A Error:User does not have access</v>
        <stp/>
        <stp>##V3_BCURVESTRIPV12</stp>
        <stp>[PortfolioDaily Data.xlsx]DF Curve!R383C19</stp>
        <stp>S23</stp>
        <stp>Curvedate</stp>
        <stp>44805</stp>
        <tr r="S383" s="7"/>
      </tp>
      <tp t="s">
        <v>#N/A Error:User does not have access</v>
        <stp/>
        <stp>##V3_BCURVESTRIPV12</stp>
        <stp>[PortfolioDaily Data.xlsx]DF Curve!R403C57</stp>
        <stp>S23</stp>
        <stp>Curvedate</stp>
        <stp>44833</stp>
        <tr r="BE403" s="7"/>
      </tp>
      <tp t="s">
        <v>#N/A Error:User does not have access</v>
        <stp/>
        <stp>##V3_BCURVESTRIPV12</stp>
        <stp>[PortfolioDaily Data.xlsx]DF Curve!R413C22</stp>
        <stp>S23</stp>
        <stp>Curvedate</stp>
        <stp>44847</stp>
        <tr r="V413" s="7"/>
      </tp>
      <tp t="s">
        <v>#N/A Error:User does not have access</v>
        <stp/>
        <stp>##V3_BCURVESTRIPV12</stp>
        <stp>[PortfolioDaily Data.xlsx]DF Curve!R433C12</stp>
        <stp>S23</stp>
        <stp>Curvedate</stp>
        <stp>44875</stp>
        <tr r="L433" s="7"/>
      </tp>
      <tp t="s">
        <v>#N/A Error:User does not have access</v>
        <stp/>
        <stp>##V3_BCURVESTRIPV12</stp>
        <stp>[PortfolioDaily Data.xlsx]DF Curve!R400C54</stp>
        <stp>S23</stp>
        <stp>Curvedate</stp>
        <stp>44830</stp>
        <tr r="BB400" s="7"/>
      </tp>
      <tp t="s">
        <v>#N/A Error:User does not have access</v>
        <stp/>
        <stp>##V3_BCURVESTRIPV12</stp>
        <stp>[PortfolioDaily Data.xlsx]DF Curve!R410C21</stp>
        <stp>S23</stp>
        <stp>Curvedate</stp>
        <stp>44844</stp>
        <tr r="U410" s="7"/>
      </tp>
      <tp t="s">
        <v>#N/A Error:User does not have access</v>
        <stp/>
        <stp>##V3_BCURVESTRIPV12</stp>
        <stp>[PortfolioDaily Data.xlsx]DF Curve!R430C15</stp>
        <stp>S23</stp>
        <stp>Curvedate</stp>
        <stp>44872</stp>
        <tr r="O430" s="7"/>
      </tp>
      <tp t="s">
        <v>#N/A Error:User does not have access</v>
        <stp/>
        <stp>##V3_BCURVESTRIPV12</stp>
        <stp>[PortfolioDaily Data.xlsx]DF Curve!R401C55</stp>
        <stp>S23</stp>
        <stp>Curvedate</stp>
        <stp>44831</stp>
        <tr r="BC401" s="7"/>
      </tp>
      <tp t="s">
        <v>#N/A Error:User does not have access</v>
        <stp/>
        <stp>##V3_BCURVESTRIPV12</stp>
        <stp>[PortfolioDaily Data.xlsx]DF Curve!R411C20</stp>
        <stp>S23</stp>
        <stp>Curvedate</stp>
        <stp>44845</stp>
        <tr r="T411" s="7"/>
      </tp>
      <tp t="s">
        <v>#N/A Error:User does not have access</v>
        <stp/>
        <stp>##V3_BCURVESTRIPV12</stp>
        <stp>[PortfolioDaily Data.xlsx]DF Curve!R431C14</stp>
        <stp>S23</stp>
        <stp>Curvedate</stp>
        <stp>44873</stp>
        <tr r="N431" s="7"/>
      </tp>
      <tp t="s">
        <v>#N/A Error:User does not have access</v>
        <stp/>
        <stp>##V3_BCURVESTRIPV12</stp>
        <stp>[PortfolioDaily Data.xlsx]DF Curve!R396C39</stp>
        <stp>S23</stp>
        <stp>Curvedate</stp>
        <stp>44824</stp>
        <tr r="AM396" s="7"/>
      </tp>
      <tp t="s">
        <v>#N/A Error:User does not have access</v>
        <stp/>
        <stp>##V3_BCURVESTRIPV12</stp>
        <stp>[PortfolioDaily Data.xlsx]DF Curve!R416C37</stp>
        <stp>S23</stp>
        <stp>Curvedate</stp>
        <stp>44852</stp>
        <tr r="AK416" s="7"/>
      </tp>
      <tp t="s">
        <v>#N/A Error:User does not have access</v>
        <stp/>
        <stp>##V3_BCURVESTRIPV12</stp>
        <stp>[PortfolioDaily Data.xlsx]DF Curve!R397C38</stp>
        <stp>S23</stp>
        <stp>Curvedate</stp>
        <stp>44825</stp>
        <tr r="AL397" s="7"/>
      </tp>
      <tp t="s">
        <v>#N/A Error:User does not have access</v>
        <stp/>
        <stp>##V3_BCURVESTRIPV12</stp>
        <stp>[PortfolioDaily Data.xlsx]DF Curve!R417C36</stp>
        <stp>S23</stp>
        <stp>Curvedate</stp>
        <stp>44853</stp>
        <tr r="AJ417" s="7"/>
      </tp>
      <tp t="s">
        <v>#N/A Error:User does not have access</v>
        <stp/>
        <stp>##V3_BCURVESTRIPV12</stp>
        <stp>[PortfolioDaily Data.xlsx]DF Curve!R404C50</stp>
        <stp>S23</stp>
        <stp>Curvedate</stp>
        <stp>44834</stp>
        <tr r="AX404" s="7"/>
      </tp>
      <tp t="s">
        <v>#N/A Error:User does not have access</v>
        <stp/>
        <stp>##V3_BCURVESTRIPV12</stp>
        <stp>[PortfolioDaily Data.xlsx]DF Curve!R434C11</stp>
        <stp>S23</stp>
        <stp>Curvedate</stp>
        <stp>44876</stp>
        <tr r="K434" s="7"/>
      </tp>
      <tp t="s">
        <v>#N/A Error:User does not have access</v>
        <stp/>
        <stp>##V3_BCURVESTRIPV12</stp>
        <stp>[PortfolioDaily Data.xlsx]DF Curve!R385C15</stp>
        <stp>S23</stp>
        <stp>Curvedate</stp>
        <stp>44809</stp>
        <tr r="O385" s="7"/>
      </tp>
      <tp t="s">
        <v>#N/A Error:User does not have access</v>
        <stp/>
        <stp>##V3_BCURVESTRIPV12</stp>
        <stp>[PortfolioDaily Data.xlsx]DF Curve!R405C53</stp>
        <stp>S23</stp>
        <stp>Curvedate</stp>
        <stp>44837</stp>
        <tr r="BA405" s="7"/>
      </tp>
      <tp t="s">
        <v>#N/A Error:User does not have access</v>
        <stp/>
        <stp>##V3_BCURVESTRIPV12</stp>
        <stp>[PortfolioDaily Data.xlsx]DF Curve!R415C34</stp>
        <stp>S23</stp>
        <stp>Curvedate</stp>
        <stp>44851</stp>
        <tr r="AH415" s="7"/>
      </tp>
      <tp t="s">
        <v>#N/A Error:User does not have access</v>
        <stp/>
        <stp>##V3_BCURVESTRIPV12</stp>
        <stp>[PortfolioDaily Data.xlsx]DF Curve!R408C24</stp>
        <stp>S23</stp>
        <stp>Curvedate</stp>
        <stp>44840</stp>
        <tr r="X408" s="7"/>
      </tp>
      <tp t="s">
        <v>#N/A Error:User does not have access</v>
        <stp/>
        <stp>##V3_BCURVESTRIPV12</stp>
        <stp>[PortfolioDaily Data.xlsx]DF Curve!R418C31</stp>
        <stp>S23</stp>
        <stp>Curvedate</stp>
        <stp>44854</stp>
        <tr r="AE418" s="7"/>
      </tp>
      <tp t="s">
        <v>#N/A Error:User does not have access</v>
        <stp/>
        <stp>##V3_BCURVESTRIPV12</stp>
        <stp>[PortfolioDaily Data.xlsx]DF Curve!R409C25</stp>
        <stp>S23</stp>
        <stp>Curvedate</stp>
        <stp>44841</stp>
        <tr r="Y409" s="7"/>
      </tp>
      <tp t="s">
        <v>#N/A Error:User does not have access</v>
        <stp/>
        <stp>##V3_BCURVESTRIPV12</stp>
        <stp>[PortfolioDaily Data.xlsx]DF Curve!R419C30</stp>
        <stp>S23</stp>
        <stp>Curvedate</stp>
        <stp>44855</stp>
        <tr r="AD419" s="7"/>
      </tp>
      <tp t="s">
        <v>#N/A Error:User does not have access</v>
        <stp/>
        <stp>##V3_BCURVESTRIPV12</stp>
        <stp>[PortfolioDaily Data.xlsx]DF Curve!R442C17</stp>
        <stp>S23</stp>
        <stp>Curvedate</stp>
        <stp>44888</stp>
        <tr r="Q442" s="7"/>
      </tp>
      <tp t="s">
        <v>#N/A Error:User does not have access</v>
        <stp/>
        <stp>##V3_BCURVESTRIPV12</stp>
        <stp>[PortfolioDaily Data.xlsx]DF Curve!R443C16</stp>
        <stp>S23</stp>
        <stp>Curvedate</stp>
        <stp>44889</stp>
        <tr r="P443" s="7"/>
      </tp>
      <tp t="s">
        <v>#N/A Error:User does not have access</v>
        <stp/>
        <stp>##V3_BCURVESTRIPV12</stp>
        <stp>[PortfolioDaily Data.xlsx]DF Curve!R440C19</stp>
        <stp>S23</stp>
        <stp>Curvedate</stp>
        <stp>44886</stp>
        <tr r="S440" s="7"/>
      </tp>
      <tp t="s">
        <v>#N/A Error:User does not have access</v>
        <stp/>
        <stp>##V3_BCURVESTRIPV12</stp>
        <stp>[PortfolioDaily Data.xlsx]DF Curve!R441C18</stp>
        <stp>S23</stp>
        <stp>Curvedate</stp>
        <stp>44887</stp>
        <tr r="R441" s="7"/>
      </tp>
      <tp t="s">
        <v>#N/A Error:User does not have access</v>
        <stp/>
        <stp>##V3_BCURVESTRIPV12</stp>
        <stp>[PortfolioDaily Data.xlsx]DF Curve!R436C18</stp>
        <stp>S23</stp>
        <stp>Curvedate</stp>
        <stp>44880</stp>
        <tr r="R436" s="7"/>
      </tp>
      <tp t="s">
        <v>#N/A Error:User does not have access</v>
        <stp/>
        <stp>##V3_BCURVESTRIPV12</stp>
        <stp>[PortfolioDaily Data.xlsx]DF Curve!R437C19</stp>
        <stp>S23</stp>
        <stp>Curvedate</stp>
        <stp>44881</stp>
        <tr r="S437" s="7"/>
      </tp>
      <tp t="s">
        <v>#N/A Error:User does not have access</v>
        <stp/>
        <stp>##V3_BCURVESTRIPV12</stp>
        <stp>[PortfolioDaily Data.xlsx]DF Curve!R442C16</stp>
        <stp>S23</stp>
        <stp>Curvedate</stp>
        <stp>44888</stp>
        <tr r="P442" s="7"/>
      </tp>
      <tp t="s">
        <v>#N/A Error:User does not have access</v>
        <stp/>
        <stp>##V3_BCURVESTRIPV12</stp>
        <stp>[PortfolioDaily Data.xlsx]DF Curve!R443C17</stp>
        <stp>S23</stp>
        <stp>Curvedate</stp>
        <stp>44889</stp>
        <tr r="Q443" s="7"/>
      </tp>
      <tp t="s">
        <v>#N/A Error:User does not have access</v>
        <stp/>
        <stp>##V3_BCURVESTRIPV12</stp>
        <stp>[PortfolioDaily Data.xlsx]DF Curve!R440C18</stp>
        <stp>S23</stp>
        <stp>Curvedate</stp>
        <stp>44886</stp>
        <tr r="R440" s="7"/>
      </tp>
      <tp t="s">
        <v>#N/A Error:User does not have access</v>
        <stp/>
        <stp>##V3_BCURVESTRIPV12</stp>
        <stp>[PortfolioDaily Data.xlsx]DF Curve!R441C19</stp>
        <stp>S23</stp>
        <stp>Curvedate</stp>
        <stp>44887</stp>
        <tr r="S441" s="7"/>
      </tp>
      <tp t="s">
        <v>#N/A Error:User does not have access</v>
        <stp/>
        <stp>##V3_BCURVESTRIPV12</stp>
        <stp>[PortfolioDaily Data.xlsx]DF Curve!R436C19</stp>
        <stp>S23</stp>
        <stp>Curvedate</stp>
        <stp>44880</stp>
        <tr r="S436" s="7"/>
      </tp>
      <tp t="s">
        <v>#N/A Error:User does not have access</v>
        <stp/>
        <stp>##V3_BCURVESTRIPV12</stp>
        <stp>[PortfolioDaily Data.xlsx]DF Curve!R437C18</stp>
        <stp>S23</stp>
        <stp>Curvedate</stp>
        <stp>44881</stp>
        <tr r="R437" s="7"/>
      </tp>
      <tp t="s">
        <v>#N/A Error:User does not have access</v>
        <stp/>
        <stp>##V3_BCURVESTRIPV12</stp>
        <stp>[PortfolioDaily Data.xlsx]DF Curve!R442C15</stp>
        <stp>S23</stp>
        <stp>Curvedate</stp>
        <stp>44888</stp>
        <tr r="O442" s="7"/>
      </tp>
      <tp t="s">
        <v>#N/A Error:User does not have access</v>
        <stp/>
        <stp>##V3_BCURVESTRIPV12</stp>
        <stp>[PortfolioDaily Data.xlsx]DF Curve!R443C14</stp>
        <stp>S23</stp>
        <stp>Curvedate</stp>
        <stp>44889</stp>
        <tr r="N443" s="7"/>
      </tp>
      <tp t="s">
        <v>#N/A Error:User does not have access</v>
        <stp/>
        <stp>##V3_BCURVESTRIPV12</stp>
        <stp>[PortfolioDaily Data.xlsx]DF Curve!R438C18</stp>
        <stp>S23</stp>
        <stp>Curvedate</stp>
        <stp>44882</stp>
        <tr r="R438" s="7"/>
      </tp>
      <tp t="s">
        <v>#N/A Error:User does not have access</v>
        <stp/>
        <stp>##V3_BCURVESTRIPV12</stp>
        <stp>[PortfolioDaily Data.xlsx]DF Curve!R439C19</stp>
        <stp>S23</stp>
        <stp>Curvedate</stp>
        <stp>44883</stp>
        <tr r="S439" s="7"/>
      </tp>
      <tp t="s">
        <v>#N/A Error:User does not have access</v>
        <stp/>
        <stp>##V3_BCURVESTRIPV12</stp>
        <stp>[PortfolioDaily Data.xlsx]DF Curve!R442C14</stp>
        <stp>S23</stp>
        <stp>Curvedate</stp>
        <stp>44888</stp>
        <tr r="N442" s="7"/>
      </tp>
      <tp t="s">
        <v>#N/A Error:User does not have access</v>
        <stp/>
        <stp>##V3_BCURVESTRIPV12</stp>
        <stp>[PortfolioDaily Data.xlsx]DF Curve!R443C15</stp>
        <stp>S23</stp>
        <stp>Curvedate</stp>
        <stp>44889</stp>
        <tr r="O443" s="7"/>
      </tp>
      <tp t="s">
        <v>#N/A Error:User does not have access</v>
        <stp/>
        <stp>##V3_BCURVESTRIPV12</stp>
        <stp>[PortfolioDaily Data.xlsx]DF Curve!R438C19</stp>
        <stp>S23</stp>
        <stp>Curvedate</stp>
        <stp>44882</stp>
        <tr r="S438" s="7"/>
      </tp>
      <tp t="s">
        <v>#N/A Error:User does not have access</v>
        <stp/>
        <stp>##V3_BCURVESTRIPV12</stp>
        <stp>[PortfolioDaily Data.xlsx]DF Curve!R439C18</stp>
        <stp>S23</stp>
        <stp>Curvedate</stp>
        <stp>44883</stp>
        <tr r="R439" s="7"/>
      </tp>
      <tp t="s">
        <v>#N/A Error:User does not have access</v>
        <stp/>
        <stp>##V3_BCURVESTRIPV12</stp>
        <stp>[PortfolioDaily Data.xlsx]DF Curve!R442C13</stp>
        <stp>S23</stp>
        <stp>Curvedate</stp>
        <stp>44888</stp>
        <tr r="M442" s="7"/>
      </tp>
      <tp t="s">
        <v>#N/A Error:User does not have access</v>
        <stp/>
        <stp>##V3_BCURVESTRIPV12</stp>
        <stp>[PortfolioDaily Data.xlsx]DF Curve!R443C12</stp>
        <stp>S23</stp>
        <stp>Curvedate</stp>
        <stp>44889</stp>
        <tr r="L443" s="7"/>
      </tp>
      <tp t="s">
        <v>#N/A Error:User does not have access</v>
        <stp/>
        <stp>##V3_BCURVESTRIPV12</stp>
        <stp>[PortfolioDaily Data.xlsx]DF Curve!R442C12</stp>
        <stp>S23</stp>
        <stp>Curvedate</stp>
        <stp>44888</stp>
        <tr r="L442" s="7"/>
      </tp>
      <tp t="s">
        <v>#N/A Error:User does not have access</v>
        <stp/>
        <stp>##V3_BCURVESTRIPV12</stp>
        <stp>[PortfolioDaily Data.xlsx]DF Curve!R443C13</stp>
        <stp>S23</stp>
        <stp>Curvedate</stp>
        <stp>44889</stp>
        <tr r="M443" s="7"/>
      </tp>
      <tp t="s">
        <v>#N/A Error:User does not have access</v>
        <stp/>
        <stp>##V3_BCURVESTRIPV12</stp>
        <stp>[PortfolioDaily Data.xlsx]DF Curve!R442C11</stp>
        <stp>S23</stp>
        <stp>Curvedate</stp>
        <stp>44888</stp>
        <tr r="K442" s="7"/>
      </tp>
      <tp t="s">
        <v>#N/A Error:User does not have access</v>
        <stp/>
        <stp>##V3_BCURVESTRIPV12</stp>
        <stp>[PortfolioDaily Data.xlsx]DF Curve!R443C10</stp>
        <stp>S23</stp>
        <stp>Curvedate</stp>
        <stp>44889</stp>
        <tr r="J443" s="7"/>
      </tp>
      <tp t="s">
        <v>#N/A Error:User does not have access</v>
        <stp/>
        <stp>##V3_BCURVESTRIPV12</stp>
        <stp>[PortfolioDaily Data.xlsx]DF Curve!R442C10</stp>
        <stp>S23</stp>
        <stp>Curvedate</stp>
        <stp>44888</stp>
        <tr r="J442" s="7"/>
      </tp>
      <tp t="s">
        <v>#N/A Error:User does not have access</v>
        <stp/>
        <stp>##V3_BCURVESTRIPV12</stp>
        <stp>[PortfolioDaily Data.xlsx]DF Curve!R443C11</stp>
        <stp>S23</stp>
        <stp>Curvedate</stp>
        <stp>44889</stp>
        <tr r="K443" s="7"/>
      </tp>
      <tp t="s">
        <v>#N/A Error:User does not have access</v>
        <stp/>
        <stp>##V3_BCURVESTRIPV12</stp>
        <stp>[PortfolioDaily Data.xlsx]DF Curve!R440C11</stp>
        <stp>S23</stp>
        <stp>Curvedate</stp>
        <stp>44886</stp>
        <tr r="K440" s="7"/>
      </tp>
      <tp t="s">
        <v>#N/A Error:User does not have access</v>
        <stp/>
        <stp>##V3_BCURVESTRIPV12</stp>
        <stp>[PortfolioDaily Data.xlsx]DF Curve!R441C10</stp>
        <stp>S23</stp>
        <stp>Curvedate</stp>
        <stp>44887</stp>
        <tr r="J441" s="7"/>
      </tp>
      <tp t="s">
        <v>#N/A Error:User does not have access</v>
        <stp/>
        <stp>##V3_BCURVESTRIPV12</stp>
        <stp>[PortfolioDaily Data.xlsx]DF Curve!R436C10</stp>
        <stp>S23</stp>
        <stp>Curvedate</stp>
        <stp>44880</stp>
        <tr r="J436" s="7"/>
      </tp>
      <tp t="s">
        <v>#N/A Error:User does not have access</v>
        <stp/>
        <stp>##V3_BCURVESTRIPV12</stp>
        <stp>[PortfolioDaily Data.xlsx]DF Curve!R437C11</stp>
        <stp>S23</stp>
        <stp>Curvedate</stp>
        <stp>44881</stp>
        <tr r="K437" s="7"/>
      </tp>
      <tp t="s">
        <v>#N/A Error:User does not have access</v>
        <stp/>
        <stp>##V3_BCURVESTRIPV12</stp>
        <stp>[PortfolioDaily Data.xlsx]DF Curve!R438C12</stp>
        <stp>S23</stp>
        <stp>Curvedate</stp>
        <stp>44882</stp>
        <tr r="L438" s="7"/>
      </tp>
      <tp t="s">
        <v>#N/A Error:User does not have access</v>
        <stp/>
        <stp>##V3_BCURVESTRIPV12</stp>
        <stp>[PortfolioDaily Data.xlsx]DF Curve!R439C13</stp>
        <stp>S23</stp>
        <stp>Curvedate</stp>
        <stp>44883</stp>
        <tr r="M439" s="7"/>
      </tp>
      <tp t="s">
        <v>#N/A Error:User does not have access</v>
        <stp/>
        <stp>##V3_BCURVESTRIPV12</stp>
        <stp>[PortfolioDaily Data.xlsx]DF Curve!R440C10</stp>
        <stp>S23</stp>
        <stp>Curvedate</stp>
        <stp>44886</stp>
        <tr r="J440" s="7"/>
      </tp>
      <tp t="s">
        <v>#N/A Error:User does not have access</v>
        <stp/>
        <stp>##V3_BCURVESTRIPV12</stp>
        <stp>[PortfolioDaily Data.xlsx]DF Curve!R441C11</stp>
        <stp>S23</stp>
        <stp>Curvedate</stp>
        <stp>44887</stp>
        <tr r="K441" s="7"/>
      </tp>
      <tp t="s">
        <v>#N/A Error:User does not have access</v>
        <stp/>
        <stp>##V3_BCURVESTRIPV12</stp>
        <stp>[PortfolioDaily Data.xlsx]DF Curve!R436C11</stp>
        <stp>S23</stp>
        <stp>Curvedate</stp>
        <stp>44880</stp>
        <tr r="K436" s="7"/>
      </tp>
      <tp t="s">
        <v>#N/A Error:User does not have access</v>
        <stp/>
        <stp>##V3_BCURVESTRIPV12</stp>
        <stp>[PortfolioDaily Data.xlsx]DF Curve!R437C10</stp>
        <stp>S23</stp>
        <stp>Curvedate</stp>
        <stp>44881</stp>
        <tr r="J437" s="7"/>
      </tp>
      <tp t="s">
        <v>#N/A Error:User does not have access</v>
        <stp/>
        <stp>##V3_BCURVESTRIPV12</stp>
        <stp>[PortfolioDaily Data.xlsx]DF Curve!R438C13</stp>
        <stp>S23</stp>
        <stp>Curvedate</stp>
        <stp>44882</stp>
        <tr r="M438" s="7"/>
      </tp>
      <tp t="s">
        <v>#N/A Error:User does not have access</v>
        <stp/>
        <stp>##V3_BCURVESTRIPV12</stp>
        <stp>[PortfolioDaily Data.xlsx]DF Curve!R439C12</stp>
        <stp>S23</stp>
        <stp>Curvedate</stp>
        <stp>44883</stp>
        <tr r="L439" s="7"/>
      </tp>
      <tp t="s">
        <v>#N/A Error:User does not have access</v>
        <stp/>
        <stp>##V3_BCURVESTRIPV12</stp>
        <stp>[PortfolioDaily Data.xlsx]DF Curve!R440C13</stp>
        <stp>S23</stp>
        <stp>Curvedate</stp>
        <stp>44886</stp>
        <tr r="M440" s="7"/>
      </tp>
      <tp t="s">
        <v>#N/A Error:User does not have access</v>
        <stp/>
        <stp>##V3_BCURVESTRIPV12</stp>
        <stp>[PortfolioDaily Data.xlsx]DF Curve!R441C12</stp>
        <stp>S23</stp>
        <stp>Curvedate</stp>
        <stp>44887</stp>
        <tr r="L441" s="7"/>
      </tp>
      <tp t="s">
        <v>#N/A Error:User does not have access</v>
        <stp/>
        <stp>##V3_BCURVESTRIPV12</stp>
        <stp>[PortfolioDaily Data.xlsx]DF Curve!R436C12</stp>
        <stp>S23</stp>
        <stp>Curvedate</stp>
        <stp>44880</stp>
        <tr r="L436" s="7"/>
      </tp>
      <tp t="s">
        <v>#N/A Error:User does not have access</v>
        <stp/>
        <stp>##V3_BCURVESTRIPV12</stp>
        <stp>[PortfolioDaily Data.xlsx]DF Curve!R437C13</stp>
        <stp>S23</stp>
        <stp>Curvedate</stp>
        <stp>44881</stp>
        <tr r="M437" s="7"/>
      </tp>
      <tp t="s">
        <v>#N/A Error:User does not have access</v>
        <stp/>
        <stp>##V3_BCURVESTRIPV12</stp>
        <stp>[PortfolioDaily Data.xlsx]DF Curve!R438C10</stp>
        <stp>S23</stp>
        <stp>Curvedate</stp>
        <stp>44882</stp>
        <tr r="J438" s="7"/>
      </tp>
      <tp t="s">
        <v>#N/A Error:User does not have access</v>
        <stp/>
        <stp>##V3_BCURVESTRIPV12</stp>
        <stp>[PortfolioDaily Data.xlsx]DF Curve!R439C11</stp>
        <stp>S23</stp>
        <stp>Curvedate</stp>
        <stp>44883</stp>
        <tr r="K439" s="7"/>
      </tp>
      <tp t="s">
        <v>#N/A Error:User does not have access</v>
        <stp/>
        <stp>##V3_BCURVESTRIPV12</stp>
        <stp>[PortfolioDaily Data.xlsx]DF Curve!R440C12</stp>
        <stp>S23</stp>
        <stp>Curvedate</stp>
        <stp>44886</stp>
        <tr r="L440" s="7"/>
      </tp>
      <tp t="s">
        <v>#N/A Error:User does not have access</v>
        <stp/>
        <stp>##V3_BCURVESTRIPV12</stp>
        <stp>[PortfolioDaily Data.xlsx]DF Curve!R441C13</stp>
        <stp>S23</stp>
        <stp>Curvedate</stp>
        <stp>44887</stp>
        <tr r="M441" s="7"/>
      </tp>
      <tp t="s">
        <v>#N/A Error:User does not have access</v>
        <stp/>
        <stp>##V3_BCURVESTRIPV12</stp>
        <stp>[PortfolioDaily Data.xlsx]DF Curve!R436C13</stp>
        <stp>S23</stp>
        <stp>Curvedate</stp>
        <stp>44880</stp>
        <tr r="M436" s="7"/>
      </tp>
      <tp t="s">
        <v>#N/A Error:User does not have access</v>
        <stp/>
        <stp>##V3_BCURVESTRIPV12</stp>
        <stp>[PortfolioDaily Data.xlsx]DF Curve!R437C12</stp>
        <stp>S23</stp>
        <stp>Curvedate</stp>
        <stp>44881</stp>
        <tr r="L437" s="7"/>
      </tp>
      <tp t="s">
        <v>#N/A Error:User does not have access</v>
        <stp/>
        <stp>##V3_BCURVESTRIPV12</stp>
        <stp>[PortfolioDaily Data.xlsx]DF Curve!R438C11</stp>
        <stp>S23</stp>
        <stp>Curvedate</stp>
        <stp>44882</stp>
        <tr r="K438" s="7"/>
      </tp>
      <tp t="s">
        <v>#N/A Error:User does not have access</v>
        <stp/>
        <stp>##V3_BCURVESTRIPV12</stp>
        <stp>[PortfolioDaily Data.xlsx]DF Curve!R439C10</stp>
        <stp>S23</stp>
        <stp>Curvedate</stp>
        <stp>44883</stp>
        <tr r="J439" s="7"/>
      </tp>
      <tp t="s">
        <v>#N/A Error:User does not have access</v>
        <stp/>
        <stp>##V3_BCURVESTRIPV12</stp>
        <stp>[PortfolioDaily Data.xlsx]DF Curve!R440C15</stp>
        <stp>S23</stp>
        <stp>Curvedate</stp>
        <stp>44886</stp>
        <tr r="O440" s="7"/>
      </tp>
      <tp t="s">
        <v>#N/A Error:User does not have access</v>
        <stp/>
        <stp>##V3_BCURVESTRIPV12</stp>
        <stp>[PortfolioDaily Data.xlsx]DF Curve!R441C14</stp>
        <stp>S23</stp>
        <stp>Curvedate</stp>
        <stp>44887</stp>
        <tr r="N441" s="7"/>
      </tp>
      <tp t="s">
        <v>#N/A Error:User does not have access</v>
        <stp/>
        <stp>##V3_BCURVESTRIPV12</stp>
        <stp>[PortfolioDaily Data.xlsx]DF Curve!R436C14</stp>
        <stp>S23</stp>
        <stp>Curvedate</stp>
        <stp>44880</stp>
        <tr r="N436" s="7"/>
      </tp>
      <tp t="s">
        <v>#N/A Error:User does not have access</v>
        <stp/>
        <stp>##V3_BCURVESTRIPV12</stp>
        <stp>[PortfolioDaily Data.xlsx]DF Curve!R437C15</stp>
        <stp>S23</stp>
        <stp>Curvedate</stp>
        <stp>44881</stp>
        <tr r="O437" s="7"/>
      </tp>
      <tp t="s">
        <v>#N/A Error:User does not have access</v>
        <stp/>
        <stp>##V3_BCURVESTRIPV12</stp>
        <stp>[PortfolioDaily Data.xlsx]DF Curve!R438C16</stp>
        <stp>S23</stp>
        <stp>Curvedate</stp>
        <stp>44882</stp>
        <tr r="P438" s="7"/>
      </tp>
      <tp t="s">
        <v>#N/A Error:User does not have access</v>
        <stp/>
        <stp>##V3_BCURVESTRIPV12</stp>
        <stp>[PortfolioDaily Data.xlsx]DF Curve!R439C17</stp>
        <stp>S23</stp>
        <stp>Curvedate</stp>
        <stp>44883</stp>
        <tr r="Q439" s="7"/>
      </tp>
      <tp t="s">
        <v>#N/A Error:User does not have access</v>
        <stp/>
        <stp>##V3_BCURVESTRIPV12</stp>
        <stp>[PortfolioDaily Data.xlsx]DF Curve!R440C14</stp>
        <stp>S23</stp>
        <stp>Curvedate</stp>
        <stp>44886</stp>
        <tr r="N440" s="7"/>
      </tp>
      <tp t="s">
        <v>#N/A Error:User does not have access</v>
        <stp/>
        <stp>##V3_BCURVESTRIPV12</stp>
        <stp>[PortfolioDaily Data.xlsx]DF Curve!R441C15</stp>
        <stp>S23</stp>
        <stp>Curvedate</stp>
        <stp>44887</stp>
        <tr r="O441" s="7"/>
      </tp>
      <tp t="s">
        <v>#N/A Error:User does not have access</v>
        <stp/>
        <stp>##V3_BCURVESTRIPV12</stp>
        <stp>[PortfolioDaily Data.xlsx]DF Curve!R436C15</stp>
        <stp>S23</stp>
        <stp>Curvedate</stp>
        <stp>44880</stp>
        <tr r="O436" s="7"/>
      </tp>
      <tp t="s">
        <v>#N/A Error:User does not have access</v>
        <stp/>
        <stp>##V3_BCURVESTRIPV12</stp>
        <stp>[PortfolioDaily Data.xlsx]DF Curve!R437C14</stp>
        <stp>S23</stp>
        <stp>Curvedate</stp>
        <stp>44881</stp>
        <tr r="N437" s="7"/>
      </tp>
      <tp t="s">
        <v>#N/A Error:User does not have access</v>
        <stp/>
        <stp>##V3_BCURVESTRIPV12</stp>
        <stp>[PortfolioDaily Data.xlsx]DF Curve!R438C17</stp>
        <stp>S23</stp>
        <stp>Curvedate</stp>
        <stp>44882</stp>
        <tr r="Q438" s="7"/>
      </tp>
      <tp t="s">
        <v>#N/A Error:User does not have access</v>
        <stp/>
        <stp>##V3_BCURVESTRIPV12</stp>
        <stp>[PortfolioDaily Data.xlsx]DF Curve!R439C16</stp>
        <stp>S23</stp>
        <stp>Curvedate</stp>
        <stp>44883</stp>
        <tr r="P439" s="7"/>
      </tp>
      <tp t="s">
        <v>#N/A Error:User does not have access</v>
        <stp/>
        <stp>##V3_BCURVESTRIPV12</stp>
        <stp>[PortfolioDaily Data.xlsx]DF Curve!R442C19</stp>
        <stp>S23</stp>
        <stp>Curvedate</stp>
        <stp>44888</stp>
        <tr r="S442" s="7"/>
      </tp>
      <tp t="s">
        <v>#N/A Error:User does not have access</v>
        <stp/>
        <stp>##V3_BCURVESTRIPV12</stp>
        <stp>[PortfolioDaily Data.xlsx]DF Curve!R443C18</stp>
        <stp>S23</stp>
        <stp>Curvedate</stp>
        <stp>44889</stp>
        <tr r="R443" s="7"/>
      </tp>
      <tp t="s">
        <v>#N/A Error:User does not have access</v>
        <stp/>
        <stp>##V3_BCURVESTRIPV12</stp>
        <stp>[PortfolioDaily Data.xlsx]DF Curve!R440C17</stp>
        <stp>S23</stp>
        <stp>Curvedate</stp>
        <stp>44886</stp>
        <tr r="Q440" s="7"/>
      </tp>
      <tp t="s">
        <v>#N/A Error:User does not have access</v>
        <stp/>
        <stp>##V3_BCURVESTRIPV12</stp>
        <stp>[PortfolioDaily Data.xlsx]DF Curve!R441C16</stp>
        <stp>S23</stp>
        <stp>Curvedate</stp>
        <stp>44887</stp>
        <tr r="P441" s="7"/>
      </tp>
      <tp t="s">
        <v>#N/A Error:User does not have access</v>
        <stp/>
        <stp>##V3_BCURVESTRIPV12</stp>
        <stp>[PortfolioDaily Data.xlsx]DF Curve!R436C16</stp>
        <stp>S23</stp>
        <stp>Curvedate</stp>
        <stp>44880</stp>
        <tr r="P436" s="7"/>
      </tp>
      <tp t="s">
        <v>#N/A Error:User does not have access</v>
        <stp/>
        <stp>##V3_BCURVESTRIPV12</stp>
        <stp>[PortfolioDaily Data.xlsx]DF Curve!R437C17</stp>
        <stp>S23</stp>
        <stp>Curvedate</stp>
        <stp>44881</stp>
        <tr r="Q437" s="7"/>
      </tp>
      <tp t="s">
        <v>#N/A Error:User does not have access</v>
        <stp/>
        <stp>##V3_BCURVESTRIPV12</stp>
        <stp>[PortfolioDaily Data.xlsx]DF Curve!R438C14</stp>
        <stp>S23</stp>
        <stp>Curvedate</stp>
        <stp>44882</stp>
        <tr r="N438" s="7"/>
      </tp>
      <tp t="s">
        <v>#N/A Error:User does not have access</v>
        <stp/>
        <stp>##V3_BCURVESTRIPV12</stp>
        <stp>[PortfolioDaily Data.xlsx]DF Curve!R439C15</stp>
        <stp>S23</stp>
        <stp>Curvedate</stp>
        <stp>44883</stp>
        <tr r="O439" s="7"/>
      </tp>
      <tp t="s">
        <v>#N/A Error:User does not have access</v>
        <stp/>
        <stp>##V3_BCURVESTRIPV12</stp>
        <stp>[PortfolioDaily Data.xlsx]DF Curve!R442C18</stp>
        <stp>S23</stp>
        <stp>Curvedate</stp>
        <stp>44888</stp>
        <tr r="R442" s="7"/>
      </tp>
      <tp t="s">
        <v>#N/A Error:User does not have access</v>
        <stp/>
        <stp>##V3_BCURVESTRIPV12</stp>
        <stp>[PortfolioDaily Data.xlsx]DF Curve!R443C19</stp>
        <stp>S23</stp>
        <stp>Curvedate</stp>
        <stp>44889</stp>
        <tr r="S443" s="7"/>
      </tp>
      <tp t="s">
        <v>#N/A Error:User does not have access</v>
        <stp/>
        <stp>##V3_BCURVESTRIPV12</stp>
        <stp>[PortfolioDaily Data.xlsx]DF Curve!R440C16</stp>
        <stp>S23</stp>
        <stp>Curvedate</stp>
        <stp>44886</stp>
        <tr r="P440" s="7"/>
      </tp>
      <tp t="s">
        <v>#N/A Error:User does not have access</v>
        <stp/>
        <stp>##V3_BCURVESTRIPV12</stp>
        <stp>[PortfolioDaily Data.xlsx]DF Curve!R441C17</stp>
        <stp>S23</stp>
        <stp>Curvedate</stp>
        <stp>44887</stp>
        <tr r="Q441" s="7"/>
      </tp>
      <tp t="s">
        <v>#N/A Error:User does not have access</v>
        <stp/>
        <stp>##V3_BCURVESTRIPV12</stp>
        <stp>[PortfolioDaily Data.xlsx]DF Curve!R436C17</stp>
        <stp>S23</stp>
        <stp>Curvedate</stp>
        <stp>44880</stp>
        <tr r="Q436" s="7"/>
      </tp>
      <tp t="s">
        <v>#N/A Error:User does not have access</v>
        <stp/>
        <stp>##V3_BCURVESTRIPV12</stp>
        <stp>[PortfolioDaily Data.xlsx]DF Curve!R437C16</stp>
        <stp>S23</stp>
        <stp>Curvedate</stp>
        <stp>44881</stp>
        <tr r="P437" s="7"/>
      </tp>
      <tp t="s">
        <v>#N/A Error:User does not have access</v>
        <stp/>
        <stp>##V3_BCURVESTRIPV12</stp>
        <stp>[PortfolioDaily Data.xlsx]DF Curve!R438C15</stp>
        <stp>S23</stp>
        <stp>Curvedate</stp>
        <stp>44882</stp>
        <tr r="O438" s="7"/>
      </tp>
      <tp t="s">
        <v>#N/A Error:User does not have access</v>
        <stp/>
        <stp>##V3_BCURVESTRIPV12</stp>
        <stp>[PortfolioDaily Data.xlsx]DF Curve!R439C14</stp>
        <stp>S23</stp>
        <stp>Curvedate</stp>
        <stp>44883</stp>
        <tr r="N439" s="7"/>
      </tp>
      <tp t="s">
        <v>#N/A Error:User does not have access</v>
        <stp/>
        <stp>##V3_BCURVESTRIPV12</stp>
        <stp>[PortfolioDaily Data.xlsx]DF Curve!R448C19</stp>
        <stp>S23</stp>
        <stp>Curvedate</stp>
        <stp>44896</stp>
        <tr r="S448" s="7"/>
      </tp>
      <tp t="s">
        <v>#N/A Error:User does not have access</v>
        <stp/>
        <stp>##V3_BCURVESTRIPV12</stp>
        <stp>[PortfolioDaily Data.xlsx]DF Curve!R449C18</stp>
        <stp>S23</stp>
        <stp>Curvedate</stp>
        <stp>44897</stp>
        <tr r="R449" s="7"/>
      </tp>
      <tp t="s">
        <v>#N/A Error:User does not have access</v>
        <stp/>
        <stp>##V3_BCURVESTRIPV12</stp>
        <stp>[PortfolioDaily Data.xlsx]DF Curve!R448C18</stp>
        <stp>S23</stp>
        <stp>Curvedate</stp>
        <stp>44896</stp>
        <tr r="R448" s="7"/>
      </tp>
      <tp t="s">
        <v>#N/A Error:User does not have access</v>
        <stp/>
        <stp>##V3_BCURVESTRIPV12</stp>
        <stp>[PortfolioDaily Data.xlsx]DF Curve!R449C19</stp>
        <stp>S23</stp>
        <stp>Curvedate</stp>
        <stp>44897</stp>
        <tr r="S449" s="7"/>
      </tp>
      <tp t="s">
        <v>#N/A Error:User does not have access</v>
        <stp/>
        <stp>##V3_BCURVESTRIPV12</stp>
        <stp>[PortfolioDaily Data.xlsx]DF Curve!R446C19</stp>
        <stp>S23</stp>
        <stp>Curvedate</stp>
        <stp>44894</stp>
        <tr r="S446" s="7"/>
      </tp>
      <tp t="s">
        <v>#N/A Error:User does not have access</v>
        <stp/>
        <stp>##V3_BCURVESTRIPV12</stp>
        <stp>[PortfolioDaily Data.xlsx]DF Curve!R447C18</stp>
        <stp>S23</stp>
        <stp>Curvedate</stp>
        <stp>44895</stp>
        <tr r="R447" s="7"/>
      </tp>
      <tp t="s">
        <v>#N/A Error:User does not have access</v>
        <stp/>
        <stp>##V3_BCURVESTRIPV12</stp>
        <stp>[PortfolioDaily Data.xlsx]DF Curve!R446C18</stp>
        <stp>S23</stp>
        <stp>Curvedate</stp>
        <stp>44894</stp>
        <tr r="R446" s="7"/>
      </tp>
      <tp t="s">
        <v>#N/A Error:User does not have access</v>
        <stp/>
        <stp>##V3_BCURVESTRIPV12</stp>
        <stp>[PortfolioDaily Data.xlsx]DF Curve!R447C19</stp>
        <stp>S23</stp>
        <stp>Curvedate</stp>
        <stp>44895</stp>
        <tr r="S447" s="7"/>
      </tp>
      <tp t="s">
        <v>#N/A Error:User does not have access</v>
        <stp/>
        <stp>##V3_BCURVESTRIPV12</stp>
        <stp>[PortfolioDaily Data.xlsx]DF Curve!R445C18</stp>
        <stp>S23</stp>
        <stp>Curvedate</stp>
        <stp>44893</stp>
        <tr r="R445" s="7"/>
      </tp>
      <tp t="s">
        <v>#N/A Error:User does not have access</v>
        <stp/>
        <stp>##V3_BCURVESTRIPV12</stp>
        <stp>[PortfolioDaily Data.xlsx]DF Curve!R445C19</stp>
        <stp>S23</stp>
        <stp>Curvedate</stp>
        <stp>44893</stp>
        <tr r="S445" s="7"/>
      </tp>
      <tp t="s">
        <v>#N/A Error:User does not have access</v>
        <stp/>
        <stp>##V3_BCURVESTRIPV12</stp>
        <stp>[PortfolioDaily Data.xlsx]DF Curve!R444C19</stp>
        <stp>S23</stp>
        <stp>Curvedate</stp>
        <stp>44890</stp>
        <tr r="S444" s="7"/>
      </tp>
      <tp t="s">
        <v>#N/A Error:User does not have access</v>
        <stp/>
        <stp>##V3_BCURVESTRIPV12</stp>
        <stp>[PortfolioDaily Data.xlsx]DF Curve!R444C18</stp>
        <stp>S23</stp>
        <stp>Curvedate</stp>
        <stp>44890</stp>
        <tr r="R444" s="7"/>
      </tp>
      <tp t="s">
        <v>#N/A Error:User does not have access</v>
        <stp/>
        <stp>##V3_BCURVESTRIPV12</stp>
        <stp>[PortfolioDaily Data.xlsx]DF Curve!R446C13</stp>
        <stp>S23</stp>
        <stp>Curvedate</stp>
        <stp>44894</stp>
        <tr r="M446" s="7"/>
      </tp>
      <tp t="s">
        <v>#N/A Error:User does not have access</v>
        <stp/>
        <stp>##V3_BCURVESTRIPV12</stp>
        <stp>[PortfolioDaily Data.xlsx]DF Curve!R447C12</stp>
        <stp>S23</stp>
        <stp>Curvedate</stp>
        <stp>44895</stp>
        <tr r="L447" s="7"/>
      </tp>
      <tp t="s">
        <v>#N/A Error:User does not have access</v>
        <stp/>
        <stp>##V3_BCURVESTRIPV12</stp>
        <stp>[PortfolioDaily Data.xlsx]DF Curve!R444C17</stp>
        <stp>S23</stp>
        <stp>Curvedate</stp>
        <stp>44890</stp>
        <tr r="Q444" s="7"/>
      </tp>
      <tp t="s">
        <v>#N/A Error:User does not have access</v>
        <stp/>
        <stp>##V3_BCURVESTRIPV12</stp>
        <stp>[PortfolioDaily Data.xlsx]DF Curve!R445C14</stp>
        <stp>S23</stp>
        <stp>Curvedate</stp>
        <stp>44893</stp>
        <tr r="N445" s="7"/>
      </tp>
      <tp t="s">
        <v>#N/A Error:User does not have access</v>
        <stp/>
        <stp>##V3_BCURVESTRIPV12</stp>
        <stp>[PortfolioDaily Data.xlsx]DF Curve!R448C11</stp>
        <stp>S23</stp>
        <stp>Curvedate</stp>
        <stp>44896</stp>
        <tr r="K448" s="7"/>
      </tp>
      <tp t="s">
        <v>#N/A Error:User does not have access</v>
        <stp/>
        <stp>##V3_BCURVESTRIPV12</stp>
        <stp>[PortfolioDaily Data.xlsx]DF Curve!R449C10</stp>
        <stp>S23</stp>
        <stp>Curvedate</stp>
        <stp>44897</stp>
        <tr r="J449" s="7"/>
      </tp>
      <tp t="s">
        <v>#N/A Error:User does not have access</v>
        <stp/>
        <stp>##V3_BCURVESTRIPV12</stp>
        <stp>[PortfolioDaily Data.xlsx]DF Curve!R446C12</stp>
        <stp>S23</stp>
        <stp>Curvedate</stp>
        <stp>44894</stp>
        <tr r="L446" s="7"/>
      </tp>
      <tp t="s">
        <v>#N/A Error:User does not have access</v>
        <stp/>
        <stp>##V3_BCURVESTRIPV12</stp>
        <stp>[PortfolioDaily Data.xlsx]DF Curve!R447C13</stp>
        <stp>S23</stp>
        <stp>Curvedate</stp>
        <stp>44895</stp>
        <tr r="M447" s="7"/>
      </tp>
      <tp t="s">
        <v>#N/A Error:User does not have access</v>
        <stp/>
        <stp>##V3_BCURVESTRIPV12</stp>
        <stp>[PortfolioDaily Data.xlsx]DF Curve!R444C16</stp>
        <stp>S23</stp>
        <stp>Curvedate</stp>
        <stp>44890</stp>
        <tr r="P444" s="7"/>
      </tp>
      <tp t="s">
        <v>#N/A Error:User does not have access</v>
        <stp/>
        <stp>##V3_BCURVESTRIPV12</stp>
        <stp>[PortfolioDaily Data.xlsx]DF Curve!R445C15</stp>
        <stp>S23</stp>
        <stp>Curvedate</stp>
        <stp>44893</stp>
        <tr r="O445" s="7"/>
      </tp>
      <tp t="s">
        <v>#N/A Error:User does not have access</v>
        <stp/>
        <stp>##V3_BCURVESTRIPV12</stp>
        <stp>[PortfolioDaily Data.xlsx]DF Curve!R448C10</stp>
        <stp>S23</stp>
        <stp>Curvedate</stp>
        <stp>44896</stp>
        <tr r="J448" s="7"/>
      </tp>
      <tp t="s">
        <v>#N/A Error:User does not have access</v>
        <stp/>
        <stp>##V3_BCURVESTRIPV12</stp>
        <stp>[PortfolioDaily Data.xlsx]DF Curve!R449C11</stp>
        <stp>S23</stp>
        <stp>Curvedate</stp>
        <stp>44897</stp>
        <tr r="K449" s="7"/>
      </tp>
      <tp t="s">
        <v>#N/A Error:User does not have access</v>
        <stp/>
        <stp>##V3_BCURVESTRIPV12</stp>
        <stp>[PortfolioDaily Data.xlsx]DF Curve!R446C11</stp>
        <stp>S23</stp>
        <stp>Curvedate</stp>
        <stp>44894</stp>
        <tr r="K446" s="7"/>
      </tp>
      <tp t="s">
        <v>#N/A Error:User does not have access</v>
        <stp/>
        <stp>##V3_BCURVESTRIPV12</stp>
        <stp>[PortfolioDaily Data.xlsx]DF Curve!R447C10</stp>
        <stp>S23</stp>
        <stp>Curvedate</stp>
        <stp>44895</stp>
        <tr r="J447" s="7"/>
      </tp>
      <tp t="s">
        <v>#N/A Error:User does not have access</v>
        <stp/>
        <stp>##V3_BCURVESTRIPV12</stp>
        <stp>[PortfolioDaily Data.xlsx]DF Curve!R444C15</stp>
        <stp>S23</stp>
        <stp>Curvedate</stp>
        <stp>44890</stp>
        <tr r="O444" s="7"/>
      </tp>
      <tp t="s">
        <v>#N/A Error:User does not have access</v>
        <stp/>
        <stp>##V3_BCURVESTRIPV12</stp>
        <stp>[PortfolioDaily Data.xlsx]DF Curve!R445C16</stp>
        <stp>S23</stp>
        <stp>Curvedate</stp>
        <stp>44893</stp>
        <tr r="P445" s="7"/>
      </tp>
      <tp t="s">
        <v>#N/A Error:User does not have access</v>
        <stp/>
        <stp>##V3_BCURVESTRIPV12</stp>
        <stp>[PortfolioDaily Data.xlsx]DF Curve!R448C13</stp>
        <stp>S23</stp>
        <stp>Curvedate</stp>
        <stp>44896</stp>
        <tr r="M448" s="7"/>
      </tp>
      <tp t="s">
        <v>#N/A Error:User does not have access</v>
        <stp/>
        <stp>##V3_BCURVESTRIPV12</stp>
        <stp>[PortfolioDaily Data.xlsx]DF Curve!R449C12</stp>
        <stp>S23</stp>
        <stp>Curvedate</stp>
        <stp>44897</stp>
        <tr r="L449" s="7"/>
      </tp>
      <tp t="s">
        <v>#N/A Error:User does not have access</v>
        <stp/>
        <stp>##V3_BCURVESTRIPV12</stp>
        <stp>[PortfolioDaily Data.xlsx]DF Curve!R446C10</stp>
        <stp>S23</stp>
        <stp>Curvedate</stp>
        <stp>44894</stp>
        <tr r="J446" s="7"/>
      </tp>
      <tp t="s">
        <v>#N/A Error:User does not have access</v>
        <stp/>
        <stp>##V3_BCURVESTRIPV12</stp>
        <stp>[PortfolioDaily Data.xlsx]DF Curve!R447C11</stp>
        <stp>S23</stp>
        <stp>Curvedate</stp>
        <stp>44895</stp>
        <tr r="K447" s="7"/>
      </tp>
      <tp t="s">
        <v>#N/A Error:User does not have access</v>
        <stp/>
        <stp>##V3_BCURVESTRIPV12</stp>
        <stp>[PortfolioDaily Data.xlsx]DF Curve!R444C14</stp>
        <stp>S23</stp>
        <stp>Curvedate</stp>
        <stp>44890</stp>
        <tr r="N444" s="7"/>
      </tp>
      <tp t="s">
        <v>#N/A Error:User does not have access</v>
        <stp/>
        <stp>##V3_BCURVESTRIPV12</stp>
        <stp>[PortfolioDaily Data.xlsx]DF Curve!R445C17</stp>
        <stp>S23</stp>
        <stp>Curvedate</stp>
        <stp>44893</stp>
        <tr r="Q445" s="7"/>
      </tp>
      <tp t="s">
        <v>#N/A Error:User does not have access</v>
        <stp/>
        <stp>##V3_BCURVESTRIPV12</stp>
        <stp>[PortfolioDaily Data.xlsx]DF Curve!R448C12</stp>
        <stp>S23</stp>
        <stp>Curvedate</stp>
        <stp>44896</stp>
        <tr r="L448" s="7"/>
      </tp>
      <tp t="s">
        <v>#N/A Error:User does not have access</v>
        <stp/>
        <stp>##V3_BCURVESTRIPV12</stp>
        <stp>[PortfolioDaily Data.xlsx]DF Curve!R449C13</stp>
        <stp>S23</stp>
        <stp>Curvedate</stp>
        <stp>44897</stp>
        <tr r="M449" s="7"/>
      </tp>
      <tp t="s">
        <v>#N/A Error:User does not have access</v>
        <stp/>
        <stp>##V3_BCURVESTRIPV12</stp>
        <stp>[PortfolioDaily Data.xlsx]DF Curve!R446C17</stp>
        <stp>S23</stp>
        <stp>Curvedate</stp>
        <stp>44894</stp>
        <tr r="Q446" s="7"/>
      </tp>
      <tp t="s">
        <v>#N/A Error:User does not have access</v>
        <stp/>
        <stp>##V3_BCURVESTRIPV12</stp>
        <stp>[PortfolioDaily Data.xlsx]DF Curve!R447C16</stp>
        <stp>S23</stp>
        <stp>Curvedate</stp>
        <stp>44895</stp>
        <tr r="P447" s="7"/>
      </tp>
      <tp t="s">
        <v>#N/A Error:User does not have access</v>
        <stp/>
        <stp>##V3_BCURVESTRIPV12</stp>
        <stp>[PortfolioDaily Data.xlsx]DF Curve!R444C13</stp>
        <stp>S23</stp>
        <stp>Curvedate</stp>
        <stp>44890</stp>
        <tr r="M444" s="7"/>
      </tp>
      <tp t="s">
        <v>#N/A Error:User does not have access</v>
        <stp/>
        <stp>##V3_BCURVESTRIPV12</stp>
        <stp>[PortfolioDaily Data.xlsx]DF Curve!R445C10</stp>
        <stp>S23</stp>
        <stp>Curvedate</stp>
        <stp>44893</stp>
        <tr r="J445" s="7"/>
      </tp>
      <tp t="s">
        <v>#N/A Error:User does not have access</v>
        <stp/>
        <stp>##V3_BCURVESTRIPV12</stp>
        <stp>[PortfolioDaily Data.xlsx]DF Curve!R448C15</stp>
        <stp>S23</stp>
        <stp>Curvedate</stp>
        <stp>44896</stp>
        <tr r="O448" s="7"/>
      </tp>
      <tp t="s">
        <v>#N/A Error:User does not have access</v>
        <stp/>
        <stp>##V3_BCURVESTRIPV12</stp>
        <stp>[PortfolioDaily Data.xlsx]DF Curve!R449C14</stp>
        <stp>S23</stp>
        <stp>Curvedate</stp>
        <stp>44897</stp>
        <tr r="N449" s="7"/>
      </tp>
      <tp t="s">
        <v>#N/A Error:User does not have access</v>
        <stp/>
        <stp>##V3_BCURVESTRIPV12</stp>
        <stp>[PortfolioDaily Data.xlsx]DF Curve!R446C16</stp>
        <stp>S23</stp>
        <stp>Curvedate</stp>
        <stp>44894</stp>
        <tr r="P446" s="7"/>
      </tp>
      <tp t="s">
        <v>#N/A Error:User does not have access</v>
        <stp/>
        <stp>##V3_BCURVESTRIPV12</stp>
        <stp>[PortfolioDaily Data.xlsx]DF Curve!R447C17</stp>
        <stp>S23</stp>
        <stp>Curvedate</stp>
        <stp>44895</stp>
        <tr r="Q447" s="7"/>
      </tp>
      <tp t="s">
        <v>#N/A Error:User does not have access</v>
        <stp/>
        <stp>##V3_BCURVESTRIPV12</stp>
        <stp>[PortfolioDaily Data.xlsx]DF Curve!R444C12</stp>
        <stp>S23</stp>
        <stp>Curvedate</stp>
        <stp>44890</stp>
        <tr r="L444" s="7"/>
      </tp>
      <tp t="s">
        <v>#N/A Error:User does not have access</v>
        <stp/>
        <stp>##V3_BCURVESTRIPV12</stp>
        <stp>[PortfolioDaily Data.xlsx]DF Curve!R445C11</stp>
        <stp>S23</stp>
        <stp>Curvedate</stp>
        <stp>44893</stp>
        <tr r="K445" s="7"/>
      </tp>
      <tp t="s">
        <v>#N/A Error:User does not have access</v>
        <stp/>
        <stp>##V3_BCURVESTRIPV12</stp>
        <stp>[PortfolioDaily Data.xlsx]DF Curve!R448C14</stp>
        <stp>S23</stp>
        <stp>Curvedate</stp>
        <stp>44896</stp>
        <tr r="N448" s="7"/>
      </tp>
      <tp t="s">
        <v>#N/A Error:User does not have access</v>
        <stp/>
        <stp>##V3_BCURVESTRIPV12</stp>
        <stp>[PortfolioDaily Data.xlsx]DF Curve!R449C15</stp>
        <stp>S23</stp>
        <stp>Curvedate</stp>
        <stp>44897</stp>
        <tr r="O449" s="7"/>
      </tp>
      <tp t="s">
        <v>#N/A Error:User does not have access</v>
        <stp/>
        <stp>##V3_BCURVESTRIPV12</stp>
        <stp>[PortfolioDaily Data.xlsx]DF Curve!R446C15</stp>
        <stp>S23</stp>
        <stp>Curvedate</stp>
        <stp>44894</stp>
        <tr r="O446" s="7"/>
      </tp>
      <tp t="s">
        <v>#N/A Error:User does not have access</v>
        <stp/>
        <stp>##V3_BCURVESTRIPV12</stp>
        <stp>[PortfolioDaily Data.xlsx]DF Curve!R447C14</stp>
        <stp>S23</stp>
        <stp>Curvedate</stp>
        <stp>44895</stp>
        <tr r="N447" s="7"/>
      </tp>
      <tp t="s">
        <v>#N/A Error:User does not have access</v>
        <stp/>
        <stp>##V3_BCURVESTRIPV12</stp>
        <stp>[PortfolioDaily Data.xlsx]DF Curve!R444C11</stp>
        <stp>S23</stp>
        <stp>Curvedate</stp>
        <stp>44890</stp>
        <tr r="K444" s="7"/>
      </tp>
      <tp t="s">
        <v>#N/A Error:User does not have access</v>
        <stp/>
        <stp>##V3_BCURVESTRIPV12</stp>
        <stp>[PortfolioDaily Data.xlsx]DF Curve!R445C12</stp>
        <stp>S23</stp>
        <stp>Curvedate</stp>
        <stp>44893</stp>
        <tr r="L445" s="7"/>
      </tp>
      <tp t="s">
        <v>#N/A Error:User does not have access</v>
        <stp/>
        <stp>##V3_BCURVESTRIPV12</stp>
        <stp>[PortfolioDaily Data.xlsx]DF Curve!R448C17</stp>
        <stp>S23</stp>
        <stp>Curvedate</stp>
        <stp>44896</stp>
        <tr r="Q448" s="7"/>
      </tp>
      <tp t="s">
        <v>#N/A Error:User does not have access</v>
        <stp/>
        <stp>##V3_BCURVESTRIPV12</stp>
        <stp>[PortfolioDaily Data.xlsx]DF Curve!R449C16</stp>
        <stp>S23</stp>
        <stp>Curvedate</stp>
        <stp>44897</stp>
        <tr r="P449" s="7"/>
      </tp>
      <tp t="s">
        <v>#N/A Error:User does not have access</v>
        <stp/>
        <stp>##V3_BCURVESTRIPV12</stp>
        <stp>[PortfolioDaily Data.xlsx]DF Curve!R446C14</stp>
        <stp>S23</stp>
        <stp>Curvedate</stp>
        <stp>44894</stp>
        <tr r="N446" s="7"/>
      </tp>
      <tp t="s">
        <v>#N/A Error:User does not have access</v>
        <stp/>
        <stp>##V3_BCURVESTRIPV12</stp>
        <stp>[PortfolioDaily Data.xlsx]DF Curve!R447C15</stp>
        <stp>S23</stp>
        <stp>Curvedate</stp>
        <stp>44895</stp>
        <tr r="O447" s="7"/>
      </tp>
      <tp t="s">
        <v>#N/A Error:User does not have access</v>
        <stp/>
        <stp>##V3_BCURVESTRIPV12</stp>
        <stp>[PortfolioDaily Data.xlsx]DF Curve!R444C10</stp>
        <stp>S23</stp>
        <stp>Curvedate</stp>
        <stp>44890</stp>
        <tr r="J444" s="7"/>
      </tp>
      <tp t="s">
        <v>#N/A Error:User does not have access</v>
        <stp/>
        <stp>##V3_BCURVESTRIPV12</stp>
        <stp>[PortfolioDaily Data.xlsx]DF Curve!R445C13</stp>
        <stp>S23</stp>
        <stp>Curvedate</stp>
        <stp>44893</stp>
        <tr r="M445" s="7"/>
      </tp>
      <tp t="s">
        <v>#N/A Error:User does not have access</v>
        <stp/>
        <stp>##V3_BCURVESTRIPV12</stp>
        <stp>[PortfolioDaily Data.xlsx]DF Curve!R448C16</stp>
        <stp>S23</stp>
        <stp>Curvedate</stp>
        <stp>44896</stp>
        <tr r="P448" s="7"/>
      </tp>
      <tp t="s">
        <v>#N/A Error:User does not have access</v>
        <stp/>
        <stp>##V3_BCURVESTRIPV12</stp>
        <stp>[PortfolioDaily Data.xlsx]DF Curve!R449C17</stp>
        <stp>S23</stp>
        <stp>Curvedate</stp>
        <stp>44897</stp>
        <tr r="Q449" s="7"/>
      </tp>
      <tp t="s">
        <v>#N/A Error:User does not have access</v>
        <stp/>
        <stp>##V3_BCURVESTRIPV12</stp>
        <stp>[PortfolioDaily Data.xlsx]DF Curve!R402C89</stp>
        <stp>S23</stp>
        <stp>Curvedate</stp>
        <stp>44832</stp>
        <tr r="CK402" s="7"/>
      </tp>
      <tp t="s">
        <v>#N/A Error:User does not have access</v>
        <stp/>
        <stp>##V3_BCURVESTRIPV12</stp>
        <stp>[PortfolioDaily Data.xlsx]DF Curve!R442C37</stp>
        <stp>S23</stp>
        <stp>Curvedate</stp>
        <stp>44888</stp>
        <tr r="AK442" s="7"/>
      </tp>
      <tp t="s">
        <v>#N/A Error:User does not have access</v>
        <stp/>
        <stp>##V3_BCURVESTRIPV12</stp>
        <stp>[PortfolioDaily Data.xlsx]DF Curve!R403C88</stp>
        <stp>S23</stp>
        <stp>Curvedate</stp>
        <stp>44833</stp>
        <tr r="CJ403" s="7"/>
      </tp>
      <tp t="s">
        <v>#N/A Error:User does not have access</v>
        <stp/>
        <stp>##V3_BCURVESTRIPV12</stp>
        <stp>[PortfolioDaily Data.xlsx]DF Curve!R443C36</stp>
        <stp>S23</stp>
        <stp>Curvedate</stp>
        <stp>44889</stp>
        <tr r="AJ443" s="7"/>
      </tp>
      <tp t="s">
        <v>#N/A Error:User does not have access</v>
        <stp/>
        <stp>##V3_BCURVESTRIPV12</stp>
        <stp>[PortfolioDaily Data.xlsx]DF Curve!R440C39</stp>
        <stp>S23</stp>
        <stp>Curvedate</stp>
        <stp>44886</stp>
        <tr r="AM440" s="7"/>
      </tp>
      <tp t="s">
        <v>#N/A Error:User does not have access</v>
        <stp/>
        <stp>##V3_BCURVESTRIPV12</stp>
        <stp>[PortfolioDaily Data.xlsx]DF Curve!R441C38</stp>
        <stp>S23</stp>
        <stp>Curvedate</stp>
        <stp>44887</stp>
        <tr r="AL441" s="7"/>
      </tp>
      <tp t="s">
        <v>#N/A Error:User does not have access</v>
        <stp/>
        <stp>##V3_BCURVESTRIPV12</stp>
        <stp>[PortfolioDaily Data.xlsx]DF Curve!R406C83</stp>
        <stp>S23</stp>
        <stp>Curvedate</stp>
        <stp>44838</stp>
        <tr r="CE406" s="7"/>
      </tp>
      <tp t="s">
        <v>#N/A Error:User does not have access</v>
        <stp/>
        <stp>##V3_BCURVESTRIPV12</stp>
        <stp>[PortfolioDaily Data.xlsx]DF Curve!R436C38</stp>
        <stp>S23</stp>
        <stp>Curvedate</stp>
        <stp>44880</stp>
        <tr r="AL436" s="7"/>
      </tp>
      <tp t="s">
        <v>#N/A Error:User does not have access</v>
        <stp/>
        <stp>##V3_BCURVESTRIPV12</stp>
        <stp>[PortfolioDaily Data.xlsx]DF Curve!R407C82</stp>
        <stp>S23</stp>
        <stp>Curvedate</stp>
        <stp>44839</stp>
        <tr r="CD407" s="7"/>
      </tp>
      <tp t="s">
        <v>#N/A Error:User does not have access</v>
        <stp/>
        <stp>##V3_BCURVESTRIPV12</stp>
        <stp>[PortfolioDaily Data.xlsx]DF Curve!R437C39</stp>
        <stp>S23</stp>
        <stp>Curvedate</stp>
        <stp>44881</stp>
        <tr r="AM437" s="7"/>
      </tp>
      <tp t="s">
        <v>#N/A Error:User does not have access</v>
        <stp/>
        <stp>##V3_BCURVESTRIPV12</stp>
        <stp>[PortfolioDaily Data.xlsx]DF Curve!R448C29</stp>
        <stp>S23</stp>
        <stp>Curvedate</stp>
        <stp>44896</stp>
        <tr r="AC448" s="7"/>
      </tp>
      <tp t="s">
        <v>#N/A Error:User does not have access</v>
        <stp/>
        <stp>##V3_BCURVESTRIPV12</stp>
        <stp>[PortfolioDaily Data.xlsx]DF Curve!R449C28</stp>
        <stp>S23</stp>
        <stp>Curvedate</stp>
        <stp>44897</stp>
        <tr r="AB449" s="7"/>
      </tp>
      <tp t="s">
        <v>#N/A Error:User does not have access</v>
        <stp/>
        <stp>##V3_BCURVESTRIPV12</stp>
        <stp>[PortfolioDaily Data.xlsx]DF Curve!R402C88</stp>
        <stp>S23</stp>
        <stp>Curvedate</stp>
        <stp>44832</stp>
        <tr r="CJ402" s="7"/>
      </tp>
      <tp t="s">
        <v>#N/A Error:User does not have access</v>
        <stp/>
        <stp>##V3_BCURVESTRIPV12</stp>
        <stp>[PortfolioDaily Data.xlsx]DF Curve!R442C36</stp>
        <stp>S23</stp>
        <stp>Curvedate</stp>
        <stp>44888</stp>
        <tr r="AJ442" s="7"/>
      </tp>
      <tp t="s">
        <v>#N/A Error:User does not have access</v>
        <stp/>
        <stp>##V3_BCURVESTRIPV12</stp>
        <stp>[PortfolioDaily Data.xlsx]DF Curve!R403C89</stp>
        <stp>S23</stp>
        <stp>Curvedate</stp>
        <stp>44833</stp>
        <tr r="CK403" s="7"/>
      </tp>
      <tp t="s">
        <v>#N/A Error:User does not have access</v>
        <stp/>
        <stp>##V3_BCURVESTRIPV12</stp>
        <stp>[PortfolioDaily Data.xlsx]DF Curve!R443C37</stp>
        <stp>S23</stp>
        <stp>Curvedate</stp>
        <stp>44889</stp>
        <tr r="AK443" s="7"/>
      </tp>
      <tp t="s">
        <v>#N/A Error:User does not have access</v>
        <stp/>
        <stp>##V3_BCURVESTRIPV12</stp>
        <stp>[PortfolioDaily Data.xlsx]DF Curve!R440C38</stp>
        <stp>S23</stp>
        <stp>Curvedate</stp>
        <stp>44886</stp>
        <tr r="AL440" s="7"/>
      </tp>
      <tp t="s">
        <v>#N/A Error:User does not have access</v>
        <stp/>
        <stp>##V3_BCURVESTRIPV12</stp>
        <stp>[PortfolioDaily Data.xlsx]DF Curve!R441C39</stp>
        <stp>S23</stp>
        <stp>Curvedate</stp>
        <stp>44887</stp>
        <tr r="AM441" s="7"/>
      </tp>
      <tp t="s">
        <v>#N/A Error:User does not have access</v>
        <stp/>
        <stp>##V3_BCURVESTRIPV12</stp>
        <stp>[PortfolioDaily Data.xlsx]DF Curve!R406C82</stp>
        <stp>S23</stp>
        <stp>Curvedate</stp>
        <stp>44838</stp>
        <tr r="CD406" s="7"/>
      </tp>
      <tp t="s">
        <v>#N/A Error:User does not have access</v>
        <stp/>
        <stp>##V3_BCURVESTRIPV12</stp>
        <stp>[PortfolioDaily Data.xlsx]DF Curve!R436C39</stp>
        <stp>S23</stp>
        <stp>Curvedate</stp>
        <stp>44880</stp>
        <tr r="AM436" s="7"/>
      </tp>
      <tp t="s">
        <v>#N/A Error:User does not have access</v>
        <stp/>
        <stp>##V3_BCURVESTRIPV12</stp>
        <stp>[PortfolioDaily Data.xlsx]DF Curve!R407C83</stp>
        <stp>S23</stp>
        <stp>Curvedate</stp>
        <stp>44839</stp>
        <tr r="CE407" s="7"/>
      </tp>
      <tp t="s">
        <v>#N/A Error:User does not have access</v>
        <stp/>
        <stp>##V3_BCURVESTRIPV12</stp>
        <stp>[PortfolioDaily Data.xlsx]DF Curve!R437C38</stp>
        <stp>S23</stp>
        <stp>Curvedate</stp>
        <stp>44881</stp>
        <tr r="AL437" s="7"/>
      </tp>
      <tp t="s">
        <v>#N/A Error:User does not have access</v>
        <stp/>
        <stp>##V3_BCURVESTRIPV12</stp>
        <stp>[PortfolioDaily Data.xlsx]DF Curve!R448C28</stp>
        <stp>S23</stp>
        <stp>Curvedate</stp>
        <stp>44896</stp>
        <tr r="AB448" s="7"/>
      </tp>
      <tp t="s">
        <v>#N/A Error:User does not have access</v>
        <stp/>
        <stp>##V3_BCURVESTRIPV12</stp>
        <stp>[PortfolioDaily Data.xlsx]DF Curve!R449C29</stp>
        <stp>S23</stp>
        <stp>Curvedate</stp>
        <stp>44897</stp>
        <tr r="AC449" s="7"/>
      </tp>
      <tp t="s">
        <v>#N/A Error:User does not have access</v>
        <stp/>
        <stp>##V3_BCURVESTRIPV12</stp>
        <stp>[PortfolioDaily Data.xlsx]DF Curve!R442C35</stp>
        <stp>S23</stp>
        <stp>Curvedate</stp>
        <stp>44888</stp>
        <tr r="AI442" s="7"/>
      </tp>
      <tp t="s">
        <v>#N/A Error:User does not have access</v>
        <stp/>
        <stp>##V3_BCURVESTRIPV12</stp>
        <stp>[PortfolioDaily Data.xlsx]DF Curve!R443C34</stp>
        <stp>S23</stp>
        <stp>Curvedate</stp>
        <stp>44889</stp>
        <tr r="AH443" s="7"/>
      </tp>
      <tp t="s">
        <v>#N/A Error:User does not have access</v>
        <stp/>
        <stp>##V3_BCURVESTRIPV12</stp>
        <stp>[PortfolioDaily Data.xlsx]DF Curve!R400C89</stp>
        <stp>S23</stp>
        <stp>Curvedate</stp>
        <stp>44830</stp>
        <tr r="CK400" s="7"/>
      </tp>
      <tp t="s">
        <v>#N/A Error:User does not have access</v>
        <stp/>
        <stp>##V3_BCURVESTRIPV12</stp>
        <stp>[PortfolioDaily Data.xlsx]DF Curve!R401C88</stp>
        <stp>S23</stp>
        <stp>Curvedate</stp>
        <stp>44831</stp>
        <tr r="CJ401" s="7"/>
      </tp>
      <tp t="s">
        <v>#N/A Error:User does not have access</v>
        <stp/>
        <stp>##V3_BCURVESTRIPV12</stp>
        <stp>[PortfolioDaily Data.xlsx]DF Curve!R406C81</stp>
        <stp>S23</stp>
        <stp>Curvedate</stp>
        <stp>44838</stp>
        <tr r="CC406" s="7"/>
      </tp>
      <tp t="s">
        <v>#N/A Error:User does not have access</v>
        <stp/>
        <stp>##V3_BCURVESTRIPV12</stp>
        <stp>[PortfolioDaily Data.xlsx]DF Curve!R446C29</stp>
        <stp>S23</stp>
        <stp>Curvedate</stp>
        <stp>44894</stp>
        <tr r="AC446" s="7"/>
      </tp>
      <tp t="s">
        <v>#N/A Error:User does not have access</v>
        <stp/>
        <stp>##V3_BCURVESTRIPV12</stp>
        <stp>[PortfolioDaily Data.xlsx]DF Curve!R407C80</stp>
        <stp>S23</stp>
        <stp>Curvedate</stp>
        <stp>44839</stp>
        <tr r="CB407" s="7"/>
      </tp>
      <tp t="s">
        <v>#N/A Error:User does not have access</v>
        <stp/>
        <stp>##V3_BCURVESTRIPV12</stp>
        <stp>[PortfolioDaily Data.xlsx]DF Curve!R447C28</stp>
        <stp>S23</stp>
        <stp>Curvedate</stp>
        <stp>44895</stp>
        <tr r="AB447" s="7"/>
      </tp>
      <tp t="s">
        <v>#N/A Error:User does not have access</v>
        <stp/>
        <stp>##V3_BCURVESTRIPV12</stp>
        <stp>[PortfolioDaily Data.xlsx]DF Curve!R438C38</stp>
        <stp>S23</stp>
        <stp>Curvedate</stp>
        <stp>44882</stp>
        <tr r="AL438" s="7"/>
      </tp>
      <tp t="s">
        <v>#N/A Error:User does not have access</v>
        <stp/>
        <stp>##V3_BCURVESTRIPV12</stp>
        <stp>[PortfolioDaily Data.xlsx]DF Curve!R439C39</stp>
        <stp>S23</stp>
        <stp>Curvedate</stp>
        <stp>44883</stp>
        <tr r="AM439" s="7"/>
      </tp>
      <tp t="s">
        <v>#N/A Error:User does not have access</v>
        <stp/>
        <stp>##V3_BCURVESTRIPV12</stp>
        <stp>[PortfolioDaily Data.xlsx]DF Curve!R442C34</stp>
        <stp>S23</stp>
        <stp>Curvedate</stp>
        <stp>44888</stp>
        <tr r="AH442" s="7"/>
      </tp>
      <tp t="s">
        <v>#N/A Error:User does not have access</v>
        <stp/>
        <stp>##V3_BCURVESTRIPV12</stp>
        <stp>[PortfolioDaily Data.xlsx]DF Curve!R443C35</stp>
        <stp>S23</stp>
        <stp>Curvedate</stp>
        <stp>44889</stp>
        <tr r="AI443" s="7"/>
      </tp>
      <tp t="s">
        <v>#N/A Error:User does not have access</v>
        <stp/>
        <stp>##V3_BCURVESTRIPV12</stp>
        <stp>[PortfolioDaily Data.xlsx]DF Curve!R400C88</stp>
        <stp>S23</stp>
        <stp>Curvedate</stp>
        <stp>44830</stp>
        <tr r="CJ400" s="7"/>
      </tp>
      <tp t="s">
        <v>#N/A Error:User does not have access</v>
        <stp/>
        <stp>##V3_BCURVESTRIPV12</stp>
        <stp>[PortfolioDaily Data.xlsx]DF Curve!R401C89</stp>
        <stp>S23</stp>
        <stp>Curvedate</stp>
        <stp>44831</stp>
        <tr r="CK401" s="7"/>
      </tp>
      <tp t="s">
        <v>#N/A Error:User does not have access</v>
        <stp/>
        <stp>##V3_BCURVESTRIPV12</stp>
        <stp>[PortfolioDaily Data.xlsx]DF Curve!R406C80</stp>
        <stp>S23</stp>
        <stp>Curvedate</stp>
        <stp>44838</stp>
        <tr r="CB406" s="7"/>
      </tp>
      <tp t="s">
        <v>#N/A Error:User does not have access</v>
        <stp/>
        <stp>##V3_BCURVESTRIPV12</stp>
        <stp>[PortfolioDaily Data.xlsx]DF Curve!R446C28</stp>
        <stp>S23</stp>
        <stp>Curvedate</stp>
        <stp>44894</stp>
        <tr r="AB446" s="7"/>
      </tp>
      <tp t="s">
        <v>#N/A Error:User does not have access</v>
        <stp/>
        <stp>##V3_BCURVESTRIPV12</stp>
        <stp>[PortfolioDaily Data.xlsx]DF Curve!R407C81</stp>
        <stp>S23</stp>
        <stp>Curvedate</stp>
        <stp>44839</stp>
        <tr r="CC407" s="7"/>
      </tp>
      <tp t="s">
        <v>#N/A Error:User does not have access</v>
        <stp/>
        <stp>##V3_BCURVESTRIPV12</stp>
        <stp>[PortfolioDaily Data.xlsx]DF Curve!R447C29</stp>
        <stp>S23</stp>
        <stp>Curvedate</stp>
        <stp>44895</stp>
        <tr r="AC447" s="7"/>
      </tp>
      <tp t="s">
        <v>#N/A Error:User does not have access</v>
        <stp/>
        <stp>##V3_BCURVESTRIPV12</stp>
        <stp>[PortfolioDaily Data.xlsx]DF Curve!R438C39</stp>
        <stp>S23</stp>
        <stp>Curvedate</stp>
        <stp>44882</stp>
        <tr r="AM438" s="7"/>
      </tp>
      <tp t="s">
        <v>#N/A Error:User does not have access</v>
        <stp/>
        <stp>##V3_BCURVESTRIPV12</stp>
        <stp>[PortfolioDaily Data.xlsx]DF Curve!R439C38</stp>
        <stp>S23</stp>
        <stp>Curvedate</stp>
        <stp>44883</stp>
        <tr r="AL439" s="7"/>
      </tp>
      <tp t="s">
        <v>#N/A Error:User does not have access</v>
        <stp/>
        <stp>##V3_BCURVESTRIPV12</stp>
        <stp>[PortfolioDaily Data.xlsx]DF Curve!R442C33</stp>
        <stp>S23</stp>
        <stp>Curvedate</stp>
        <stp>44888</stp>
        <tr r="AG442" s="7"/>
      </tp>
      <tp t="s">
        <v>#N/A Error:User does not have access</v>
        <stp/>
        <stp>##V3_BCURVESTRIPV12</stp>
        <stp>[PortfolioDaily Data.xlsx]DF Curve!R443C32</stp>
        <stp>S23</stp>
        <stp>Curvedate</stp>
        <stp>44889</stp>
        <tr r="AF443" s="7"/>
      </tp>
      <tp t="s">
        <v>#N/A Error:User does not have access</v>
        <stp/>
        <stp>##V3_BCURVESTRIPV12</stp>
        <stp>[PortfolioDaily Data.xlsx]DF Curve!R406C87</stp>
        <stp>S23</stp>
        <stp>Curvedate</stp>
        <stp>44838</stp>
        <tr r="CI406" s="7"/>
      </tp>
      <tp t="s">
        <v>#N/A Error:User does not have access</v>
        <stp/>
        <stp>##V3_BCURVESTRIPV12</stp>
        <stp>[PortfolioDaily Data.xlsx]DF Curve!R407C86</stp>
        <stp>S23</stp>
        <stp>Curvedate</stp>
        <stp>44839</stp>
        <tr r="CH407" s="7"/>
      </tp>
      <tp t="s">
        <v>#N/A Error:User does not have access</v>
        <stp/>
        <stp>##V3_BCURVESTRIPV12</stp>
        <stp>[PortfolioDaily Data.xlsx]DF Curve!R405C88</stp>
        <stp>S23</stp>
        <stp>Curvedate</stp>
        <stp>44837</stp>
        <tr r="CJ405" s="7"/>
      </tp>
      <tp t="s">
        <v>#N/A Error:User does not have access</v>
        <stp/>
        <stp>##V3_BCURVESTRIPV12</stp>
        <stp>[PortfolioDaily Data.xlsx]DF Curve!R445C28</stp>
        <stp>S23</stp>
        <stp>Curvedate</stp>
        <stp>44893</stp>
        <tr r="AB445" s="7"/>
      </tp>
      <tp t="s">
        <v>#N/A Error:User does not have access</v>
        <stp/>
        <stp>##V3_BCURVESTRIPV12</stp>
        <stp>[PortfolioDaily Data.xlsx]DF Curve!R442C32</stp>
        <stp>S23</stp>
        <stp>Curvedate</stp>
        <stp>44888</stp>
        <tr r="AF442" s="7"/>
      </tp>
      <tp t="s">
        <v>#N/A Error:User does not have access</v>
        <stp/>
        <stp>##V3_BCURVESTRIPV12</stp>
        <stp>[PortfolioDaily Data.xlsx]DF Curve!R443C33</stp>
        <stp>S23</stp>
        <stp>Curvedate</stp>
        <stp>44889</stp>
        <tr r="AG443" s="7"/>
      </tp>
      <tp t="s">
        <v>#N/A Error:User does not have access</v>
        <stp/>
        <stp>##V3_BCURVESTRIPV12</stp>
        <stp>[PortfolioDaily Data.xlsx]DF Curve!R406C86</stp>
        <stp>S23</stp>
        <stp>Curvedate</stp>
        <stp>44838</stp>
        <tr r="CH406" s="7"/>
      </tp>
      <tp t="s">
        <v>#N/A Error:User does not have access</v>
        <stp/>
        <stp>##V3_BCURVESTRIPV12</stp>
        <stp>[PortfolioDaily Data.xlsx]DF Curve!R407C87</stp>
        <stp>S23</stp>
        <stp>Curvedate</stp>
        <stp>44839</stp>
        <tr r="CI407" s="7"/>
      </tp>
      <tp t="s">
        <v>#N/A Error:User does not have access</v>
        <stp/>
        <stp>##V3_BCURVESTRIPV12</stp>
        <stp>[PortfolioDaily Data.xlsx]DF Curve!R405C89</stp>
        <stp>S23</stp>
        <stp>Curvedate</stp>
        <stp>44837</stp>
        <tr r="CK405" s="7"/>
      </tp>
      <tp t="s">
        <v>#N/A Error:User does not have access</v>
        <stp/>
        <stp>##V3_BCURVESTRIPV12</stp>
        <stp>[PortfolioDaily Data.xlsx]DF Curve!R445C29</stp>
        <stp>S23</stp>
        <stp>Curvedate</stp>
        <stp>44893</stp>
        <tr r="AC445" s="7"/>
      </tp>
      <tp t="s">
        <v>#N/A Error:User does not have access</v>
        <stp/>
        <stp>##V3_BCURVESTRIPV12</stp>
        <stp>[PortfolioDaily Data.xlsx]DF Curve!R442C31</stp>
        <stp>S23</stp>
        <stp>Curvedate</stp>
        <stp>44888</stp>
        <tr r="AE442" s="7"/>
      </tp>
      <tp t="s">
        <v>#N/A Error:User does not have access</v>
        <stp/>
        <stp>##V3_BCURVESTRIPV12</stp>
        <stp>[PortfolioDaily Data.xlsx]DF Curve!R443C30</stp>
        <stp>S23</stp>
        <stp>Curvedate</stp>
        <stp>44889</stp>
        <tr r="AD443" s="7"/>
      </tp>
      <tp t="s">
        <v>#N/A Error:User does not have access</v>
        <stp/>
        <stp>##V3_BCURVESTRIPV12</stp>
        <stp>[PortfolioDaily Data.xlsx]DF Curve!R406C85</stp>
        <stp>S23</stp>
        <stp>Curvedate</stp>
        <stp>44838</stp>
        <tr r="CG406" s="7"/>
      </tp>
      <tp t="s">
        <v>#N/A Error:User does not have access</v>
        <stp/>
        <stp>##V3_BCURVESTRIPV12</stp>
        <stp>[PortfolioDaily Data.xlsx]DF Curve!R407C84</stp>
        <stp>S23</stp>
        <stp>Curvedate</stp>
        <stp>44839</stp>
        <tr r="CF407" s="7"/>
      </tp>
      <tp t="s">
        <v>#N/A Error:User does not have access</v>
        <stp/>
        <stp>##V3_BCURVESTRIPV12</stp>
        <stp>[PortfolioDaily Data.xlsx]DF Curve!R404C89</stp>
        <stp>S23</stp>
        <stp>Curvedate</stp>
        <stp>44834</stp>
        <tr r="CK404" s="7"/>
      </tp>
      <tp t="s">
        <v>#N/A Error:User does not have access</v>
        <stp/>
        <stp>##V3_BCURVESTRIPV12</stp>
        <stp>[PortfolioDaily Data.xlsx]DF Curve!R444C29</stp>
        <stp>S23</stp>
        <stp>Curvedate</stp>
        <stp>44890</stp>
        <tr r="AC444" s="7"/>
      </tp>
      <tp t="s">
        <v>#N/A Error:User does not have access</v>
        <stp/>
        <stp>##V3_BCURVESTRIPV12</stp>
        <stp>[PortfolioDaily Data.xlsx]DF Curve!R442C30</stp>
        <stp>S23</stp>
        <stp>Curvedate</stp>
        <stp>44888</stp>
        <tr r="AD442" s="7"/>
      </tp>
      <tp t="s">
        <v>#N/A Error:User does not have access</v>
        <stp/>
        <stp>##V3_BCURVESTRIPV12</stp>
        <stp>[PortfolioDaily Data.xlsx]DF Curve!R443C31</stp>
        <stp>S23</stp>
        <stp>Curvedate</stp>
        <stp>44889</stp>
        <tr r="AE443" s="7"/>
      </tp>
      <tp t="s">
        <v>#N/A Error:User does not have access</v>
        <stp/>
        <stp>##V3_BCURVESTRIPV12</stp>
        <stp>[PortfolioDaily Data.xlsx]DF Curve!R406C84</stp>
        <stp>S23</stp>
        <stp>Curvedate</stp>
        <stp>44838</stp>
        <tr r="CF406" s="7"/>
      </tp>
      <tp t="s">
        <v>#N/A Error:User does not have access</v>
        <stp/>
        <stp>##V3_BCURVESTRIPV12</stp>
        <stp>[PortfolioDaily Data.xlsx]DF Curve!R407C85</stp>
        <stp>S23</stp>
        <stp>Curvedate</stp>
        <stp>44839</stp>
        <tr r="CG407" s="7"/>
      </tp>
      <tp t="s">
        <v>#N/A Error:User does not have access</v>
        <stp/>
        <stp>##V3_BCURVESTRIPV12</stp>
        <stp>[PortfolioDaily Data.xlsx]DF Curve!R404C88</stp>
        <stp>S23</stp>
        <stp>Curvedate</stp>
        <stp>44834</stp>
        <tr r="CJ404" s="7"/>
      </tp>
      <tp t="s">
        <v>#N/A Error:User does not have access</v>
        <stp/>
        <stp>##V3_BCURVESTRIPV12</stp>
        <stp>[PortfolioDaily Data.xlsx]DF Curve!R444C28</stp>
        <stp>S23</stp>
        <stp>Curvedate</stp>
        <stp>44890</stp>
        <tr r="AB444" s="7"/>
      </tp>
      <tp t="s">
        <v>#N/A Error:User does not have access</v>
        <stp/>
        <stp>##V3_BCURVESTRIPV12</stp>
        <stp>[PortfolioDaily Data.xlsx]DF Curve!R402C81</stp>
        <stp>S23</stp>
        <stp>Curvedate</stp>
        <stp>44832</stp>
        <tr r="CC402" s="7"/>
      </tp>
      <tp t="s">
        <v>#N/A Error:User does not have access</v>
        <stp/>
        <stp>##V3_BCURVESTRIPV12</stp>
        <stp>[PortfolioDaily Data.xlsx]DF Curve!R403C80</stp>
        <stp>S23</stp>
        <stp>Curvedate</stp>
        <stp>44833</stp>
        <tr r="CB403" s="7"/>
      </tp>
      <tp t="s">
        <v>#N/A Error:User does not have access</v>
        <stp/>
        <stp>##V3_BCURVESTRIPV12</stp>
        <stp>[PortfolioDaily Data.xlsx]DF Curve!R400C83</stp>
        <stp>S23</stp>
        <stp>Curvedate</stp>
        <stp>44830</stp>
        <tr r="CE400" s="7"/>
      </tp>
      <tp t="s">
        <v>#N/A Error:User does not have access</v>
        <stp/>
        <stp>##V3_BCURVESTRIPV12</stp>
        <stp>[PortfolioDaily Data.xlsx]DF Curve!R440C31</stp>
        <stp>S23</stp>
        <stp>Curvedate</stp>
        <stp>44886</stp>
        <tr r="AE440" s="7"/>
      </tp>
      <tp t="s">
        <v>#N/A Error:User does not have access</v>
        <stp/>
        <stp>##V3_BCURVESTRIPV12</stp>
        <stp>[PortfolioDaily Data.xlsx]DF Curve!R401C82</stp>
        <stp>S23</stp>
        <stp>Curvedate</stp>
        <stp>44831</stp>
        <tr r="CD401" s="7"/>
      </tp>
      <tp t="s">
        <v>#N/A Error:User does not have access</v>
        <stp/>
        <stp>##V3_BCURVESTRIPV12</stp>
        <stp>[PortfolioDaily Data.xlsx]DF Curve!R441C30</stp>
        <stp>S23</stp>
        <stp>Curvedate</stp>
        <stp>44887</stp>
        <tr r="AD441" s="7"/>
      </tp>
      <tp t="s">
        <v>#N/A Error:User does not have access</v>
        <stp/>
        <stp>##V3_BCURVESTRIPV12</stp>
        <stp>[PortfolioDaily Data.xlsx]DF Curve!R436C30</stp>
        <stp>S23</stp>
        <stp>Curvedate</stp>
        <stp>44880</stp>
        <tr r="AD436" s="7"/>
      </tp>
      <tp t="s">
        <v>#N/A Error:User does not have access</v>
        <stp/>
        <stp>##V3_BCURVESTRIPV12</stp>
        <stp>[PortfolioDaily Data.xlsx]DF Curve!R446C23</stp>
        <stp>S23</stp>
        <stp>Curvedate</stp>
        <stp>44894</stp>
        <tr r="W446" s="7"/>
      </tp>
      <tp t="s">
        <v>#N/A Error:User does not have access</v>
        <stp/>
        <stp>##V3_BCURVESTRIPV12</stp>
        <stp>[PortfolioDaily Data.xlsx]DF Curve!R437C31</stp>
        <stp>S23</stp>
        <stp>Curvedate</stp>
        <stp>44881</stp>
        <tr r="AE437" s="7"/>
      </tp>
      <tp t="s">
        <v>#N/A Error:User does not have access</v>
        <stp/>
        <stp>##V3_BCURVESTRIPV12</stp>
        <stp>[PortfolioDaily Data.xlsx]DF Curve!R447C22</stp>
        <stp>S23</stp>
        <stp>Curvedate</stp>
        <stp>44895</stp>
        <tr r="V447" s="7"/>
      </tp>
      <tp t="s">
        <v>#N/A Error:User does not have access</v>
        <stp/>
        <stp>##V3_BCURVESTRIPV12</stp>
        <stp>[PortfolioDaily Data.xlsx]DF Curve!R404C87</stp>
        <stp>S23</stp>
        <stp>Curvedate</stp>
        <stp>44834</stp>
        <tr r="CI404" s="7"/>
      </tp>
      <tp t="s">
        <v>#N/A Error:User does not have access</v>
        <stp/>
        <stp>##V3_BCURVESTRIPV12</stp>
        <stp>[PortfolioDaily Data.xlsx]DF Curve!R444C27</stp>
        <stp>S23</stp>
        <stp>Curvedate</stp>
        <stp>44890</stp>
        <tr r="AA444" s="7"/>
      </tp>
      <tp t="s">
        <v>#N/A Error:User does not have access</v>
        <stp/>
        <stp>##V3_BCURVESTRIPV12</stp>
        <stp>[PortfolioDaily Data.xlsx]DF Curve!R405C84</stp>
        <stp>S23</stp>
        <stp>Curvedate</stp>
        <stp>44837</stp>
        <tr r="CF405" s="7"/>
      </tp>
      <tp t="s">
        <v>#N/A Error:User does not have access</v>
        <stp/>
        <stp>##V3_BCURVESTRIPV12</stp>
        <stp>[PortfolioDaily Data.xlsx]DF Curve!R445C24</stp>
        <stp>S23</stp>
        <stp>Curvedate</stp>
        <stp>44893</stp>
        <tr r="X445" s="7"/>
      </tp>
      <tp t="s">
        <v>#N/A Error:User does not have access</v>
        <stp/>
        <stp>##V3_BCURVESTRIPV12</stp>
        <stp>[PortfolioDaily Data.xlsx]DF Curve!R438C32</stp>
        <stp>S23</stp>
        <stp>Curvedate</stp>
        <stp>44882</stp>
        <tr r="AF438" s="7"/>
      </tp>
      <tp t="s">
        <v>#N/A Error:User does not have access</v>
        <stp/>
        <stp>##V3_BCURVESTRIPV12</stp>
        <stp>[PortfolioDaily Data.xlsx]DF Curve!R448C21</stp>
        <stp>S23</stp>
        <stp>Curvedate</stp>
        <stp>44896</stp>
        <tr r="U448" s="7"/>
      </tp>
      <tp t="s">
        <v>#N/A Error:User does not have access</v>
        <stp/>
        <stp>##V3_BCURVESTRIPV12</stp>
        <stp>[PortfolioDaily Data.xlsx]DF Curve!R439C33</stp>
        <stp>S23</stp>
        <stp>Curvedate</stp>
        <stp>44883</stp>
        <tr r="AG439" s="7"/>
      </tp>
      <tp t="s">
        <v>#N/A Error:User does not have access</v>
        <stp/>
        <stp>##V3_BCURVESTRIPV12</stp>
        <stp>[PortfolioDaily Data.xlsx]DF Curve!R449C20</stp>
        <stp>S23</stp>
        <stp>Curvedate</stp>
        <stp>44897</stp>
        <tr r="T449" s="7"/>
      </tp>
      <tp t="s">
        <v>#N/A Error:User does not have access</v>
        <stp/>
        <stp>##V3_BCURVESTRIPV12</stp>
        <stp>[PortfolioDaily Data.xlsx]DF Curve!R402C80</stp>
        <stp>S23</stp>
        <stp>Curvedate</stp>
        <stp>44832</stp>
        <tr r="CB402" s="7"/>
      </tp>
      <tp t="s">
        <v>#N/A Error:User does not have access</v>
        <stp/>
        <stp>##V3_BCURVESTRIPV12</stp>
        <stp>[PortfolioDaily Data.xlsx]DF Curve!R403C81</stp>
        <stp>S23</stp>
        <stp>Curvedate</stp>
        <stp>44833</stp>
        <tr r="CC403" s="7"/>
      </tp>
      <tp t="s">
        <v>#N/A Error:User does not have access</v>
        <stp/>
        <stp>##V3_BCURVESTRIPV12</stp>
        <stp>[PortfolioDaily Data.xlsx]DF Curve!R400C82</stp>
        <stp>S23</stp>
        <stp>Curvedate</stp>
        <stp>44830</stp>
        <tr r="CD400" s="7"/>
      </tp>
      <tp t="s">
        <v>#N/A Error:User does not have access</v>
        <stp/>
        <stp>##V3_BCURVESTRIPV12</stp>
        <stp>[PortfolioDaily Data.xlsx]DF Curve!R440C30</stp>
        <stp>S23</stp>
        <stp>Curvedate</stp>
        <stp>44886</stp>
        <tr r="AD440" s="7"/>
      </tp>
      <tp t="s">
        <v>#N/A Error:User does not have access</v>
        <stp/>
        <stp>##V3_BCURVESTRIPV12</stp>
        <stp>[PortfolioDaily Data.xlsx]DF Curve!R401C83</stp>
        <stp>S23</stp>
        <stp>Curvedate</stp>
        <stp>44831</stp>
        <tr r="CE401" s="7"/>
      </tp>
      <tp t="s">
        <v>#N/A Error:User does not have access</v>
        <stp/>
        <stp>##V3_BCURVESTRIPV12</stp>
        <stp>[PortfolioDaily Data.xlsx]DF Curve!R441C31</stp>
        <stp>S23</stp>
        <stp>Curvedate</stp>
        <stp>44887</stp>
        <tr r="AE441" s="7"/>
      </tp>
      <tp t="s">
        <v>#N/A Error:User does not have access</v>
        <stp/>
        <stp>##V3_BCURVESTRIPV12</stp>
        <stp>[PortfolioDaily Data.xlsx]DF Curve!R436C31</stp>
        <stp>S23</stp>
        <stp>Curvedate</stp>
        <stp>44880</stp>
        <tr r="AE436" s="7"/>
      </tp>
      <tp t="s">
        <v>#N/A Error:User does not have access</v>
        <stp/>
        <stp>##V3_BCURVESTRIPV12</stp>
        <stp>[PortfolioDaily Data.xlsx]DF Curve!R446C22</stp>
        <stp>S23</stp>
        <stp>Curvedate</stp>
        <stp>44894</stp>
        <tr r="V446" s="7"/>
      </tp>
      <tp t="s">
        <v>#N/A Error:User does not have access</v>
        <stp/>
        <stp>##V3_BCURVESTRIPV12</stp>
        <stp>[PortfolioDaily Data.xlsx]DF Curve!R437C30</stp>
        <stp>S23</stp>
        <stp>Curvedate</stp>
        <stp>44881</stp>
        <tr r="AD437" s="7"/>
      </tp>
      <tp t="s">
        <v>#N/A Error:User does not have access</v>
        <stp/>
        <stp>##V3_BCURVESTRIPV12</stp>
        <stp>[PortfolioDaily Data.xlsx]DF Curve!R447C23</stp>
        <stp>S23</stp>
        <stp>Curvedate</stp>
        <stp>44895</stp>
        <tr r="W447" s="7"/>
      </tp>
      <tp t="s">
        <v>#N/A Error:User does not have access</v>
        <stp/>
        <stp>##V3_BCURVESTRIPV12</stp>
        <stp>[PortfolioDaily Data.xlsx]DF Curve!R404C86</stp>
        <stp>S23</stp>
        <stp>Curvedate</stp>
        <stp>44834</stp>
        <tr r="CH404" s="7"/>
      </tp>
      <tp t="s">
        <v>#N/A Error:User does not have access</v>
        <stp/>
        <stp>##V3_BCURVESTRIPV12</stp>
        <stp>[PortfolioDaily Data.xlsx]DF Curve!R444C26</stp>
        <stp>S23</stp>
        <stp>Curvedate</stp>
        <stp>44890</stp>
        <tr r="Z444" s="7"/>
      </tp>
      <tp t="s">
        <v>#N/A Error:User does not have access</v>
        <stp/>
        <stp>##V3_BCURVESTRIPV12</stp>
        <stp>[PortfolioDaily Data.xlsx]DF Curve!R405C85</stp>
        <stp>S23</stp>
        <stp>Curvedate</stp>
        <stp>44837</stp>
        <tr r="CG405" s="7"/>
      </tp>
      <tp t="s">
        <v>#N/A Error:User does not have access</v>
        <stp/>
        <stp>##V3_BCURVESTRIPV12</stp>
        <stp>[PortfolioDaily Data.xlsx]DF Curve!R445C25</stp>
        <stp>S23</stp>
        <stp>Curvedate</stp>
        <stp>44893</stp>
        <tr r="Y445" s="7"/>
      </tp>
      <tp t="s">
        <v>#N/A Error:User does not have access</v>
        <stp/>
        <stp>##V3_BCURVESTRIPV12</stp>
        <stp>[PortfolioDaily Data.xlsx]DF Curve!R438C33</stp>
        <stp>S23</stp>
        <stp>Curvedate</stp>
        <stp>44882</stp>
        <tr r="AG438" s="7"/>
      </tp>
      <tp t="s">
        <v>#N/A Error:User does not have access</v>
        <stp/>
        <stp>##V3_BCURVESTRIPV12</stp>
        <stp>[PortfolioDaily Data.xlsx]DF Curve!R448C20</stp>
        <stp>S23</stp>
        <stp>Curvedate</stp>
        <stp>44896</stp>
        <tr r="T448" s="7"/>
      </tp>
      <tp t="s">
        <v>#N/A Error:User does not have access</v>
        <stp/>
        <stp>##V3_BCURVESTRIPV12</stp>
        <stp>[PortfolioDaily Data.xlsx]DF Curve!R439C32</stp>
        <stp>S23</stp>
        <stp>Curvedate</stp>
        <stp>44883</stp>
        <tr r="AF439" s="7"/>
      </tp>
      <tp t="s">
        <v>#N/A Error:User does not have access</v>
        <stp/>
        <stp>##V3_BCURVESTRIPV12</stp>
        <stp>[PortfolioDaily Data.xlsx]DF Curve!R449C21</stp>
        <stp>S23</stp>
        <stp>Curvedate</stp>
        <stp>44897</stp>
        <tr r="U449" s="7"/>
      </tp>
      <tp t="s">
        <v>#N/A Error:User does not have access</v>
        <stp/>
        <stp>##V3_BCURVESTRIPV12</stp>
        <stp>[PortfolioDaily Data.xlsx]DF Curve!R402C83</stp>
        <stp>S23</stp>
        <stp>Curvedate</stp>
        <stp>44832</stp>
        <tr r="CE402" s="7"/>
      </tp>
      <tp t="s">
        <v>#N/A Error:User does not have access</v>
        <stp/>
        <stp>##V3_BCURVESTRIPV12</stp>
        <stp>[PortfolioDaily Data.xlsx]DF Curve!R403C82</stp>
        <stp>S23</stp>
        <stp>Curvedate</stp>
        <stp>44833</stp>
        <tr r="CD403" s="7"/>
      </tp>
      <tp t="s">
        <v>#N/A Error:User does not have access</v>
        <stp/>
        <stp>##V3_BCURVESTRIPV12</stp>
        <stp>[PortfolioDaily Data.xlsx]DF Curve!R400C81</stp>
        <stp>S23</stp>
        <stp>Curvedate</stp>
        <stp>44830</stp>
        <tr r="CC400" s="7"/>
      </tp>
      <tp t="s">
        <v>#N/A Error:User does not have access</v>
        <stp/>
        <stp>##V3_BCURVESTRIPV12</stp>
        <stp>[PortfolioDaily Data.xlsx]DF Curve!R440C33</stp>
        <stp>S23</stp>
        <stp>Curvedate</stp>
        <stp>44886</stp>
        <tr r="AG440" s="7"/>
      </tp>
      <tp t="s">
        <v>#N/A Error:User does not have access</v>
        <stp/>
        <stp>##V3_BCURVESTRIPV12</stp>
        <stp>[PortfolioDaily Data.xlsx]DF Curve!R401C80</stp>
        <stp>S23</stp>
        <stp>Curvedate</stp>
        <stp>44831</stp>
        <tr r="CB401" s="7"/>
      </tp>
      <tp t="s">
        <v>#N/A Error:User does not have access</v>
        <stp/>
        <stp>##V3_BCURVESTRIPV12</stp>
        <stp>[PortfolioDaily Data.xlsx]DF Curve!R441C32</stp>
        <stp>S23</stp>
        <stp>Curvedate</stp>
        <stp>44887</stp>
        <tr r="AF441" s="7"/>
      </tp>
      <tp t="s">
        <v>#N/A Error:User does not have access</v>
        <stp/>
        <stp>##V3_BCURVESTRIPV12</stp>
        <stp>[PortfolioDaily Data.xlsx]DF Curve!R406C89</stp>
        <stp>S23</stp>
        <stp>Curvedate</stp>
        <stp>44838</stp>
        <tr r="CK406" s="7"/>
      </tp>
      <tp t="s">
        <v>#N/A Error:User does not have access</v>
        <stp/>
        <stp>##V3_BCURVESTRIPV12</stp>
        <stp>[PortfolioDaily Data.xlsx]DF Curve!R436C32</stp>
        <stp>S23</stp>
        <stp>Curvedate</stp>
        <stp>44880</stp>
        <tr r="AF436" s="7"/>
      </tp>
      <tp t="s">
        <v>#N/A Error:User does not have access</v>
        <stp/>
        <stp>##V3_BCURVESTRIPV12</stp>
        <stp>[PortfolioDaily Data.xlsx]DF Curve!R446C21</stp>
        <stp>S23</stp>
        <stp>Curvedate</stp>
        <stp>44894</stp>
        <tr r="U446" s="7"/>
      </tp>
      <tp t="s">
        <v>#N/A Error:User does not have access</v>
        <stp/>
        <stp>##V3_BCURVESTRIPV12</stp>
        <stp>[PortfolioDaily Data.xlsx]DF Curve!R407C88</stp>
        <stp>S23</stp>
        <stp>Curvedate</stp>
        <stp>44839</stp>
        <tr r="CJ407" s="7"/>
      </tp>
      <tp t="s">
        <v>#N/A Error:User does not have access</v>
        <stp/>
        <stp>##V3_BCURVESTRIPV12</stp>
        <stp>[PortfolioDaily Data.xlsx]DF Curve!R437C33</stp>
        <stp>S23</stp>
        <stp>Curvedate</stp>
        <stp>44881</stp>
        <tr r="AG437" s="7"/>
      </tp>
      <tp t="s">
        <v>#N/A Error:User does not have access</v>
        <stp/>
        <stp>##V3_BCURVESTRIPV12</stp>
        <stp>[PortfolioDaily Data.xlsx]DF Curve!R447C20</stp>
        <stp>S23</stp>
        <stp>Curvedate</stp>
        <stp>44895</stp>
        <tr r="T447" s="7"/>
      </tp>
      <tp t="s">
        <v>#N/A Error:User does not have access</v>
        <stp/>
        <stp>##V3_BCURVESTRIPV12</stp>
        <stp>[PortfolioDaily Data.xlsx]DF Curve!R404C85</stp>
        <stp>S23</stp>
        <stp>Curvedate</stp>
        <stp>44834</stp>
        <tr r="CG404" s="7"/>
      </tp>
      <tp t="s">
        <v>#N/A Error:User does not have access</v>
        <stp/>
        <stp>##V3_BCURVESTRIPV12</stp>
        <stp>[PortfolioDaily Data.xlsx]DF Curve!R444C25</stp>
        <stp>S23</stp>
        <stp>Curvedate</stp>
        <stp>44890</stp>
        <tr r="Y444" s="7"/>
      </tp>
      <tp t="s">
        <v>#N/A Error:User does not have access</v>
        <stp/>
        <stp>##V3_BCURVESTRIPV12</stp>
        <stp>[PortfolioDaily Data.xlsx]DF Curve!R405C86</stp>
        <stp>S23</stp>
        <stp>Curvedate</stp>
        <stp>44837</stp>
        <tr r="CH405" s="7"/>
      </tp>
      <tp t="s">
        <v>#N/A Error:User does not have access</v>
        <stp/>
        <stp>##V3_BCURVESTRIPV12</stp>
        <stp>[PortfolioDaily Data.xlsx]DF Curve!R445C26</stp>
        <stp>S23</stp>
        <stp>Curvedate</stp>
        <stp>44893</stp>
        <tr r="Z445" s="7"/>
      </tp>
      <tp t="s">
        <v>#N/A Error:User does not have access</v>
        <stp/>
        <stp>##V3_BCURVESTRIPV12</stp>
        <stp>[PortfolioDaily Data.xlsx]DF Curve!R438C30</stp>
        <stp>S23</stp>
        <stp>Curvedate</stp>
        <stp>44882</stp>
        <tr r="AD438" s="7"/>
      </tp>
      <tp t="s">
        <v>#N/A Error:User does not have access</v>
        <stp/>
        <stp>##V3_BCURVESTRIPV12</stp>
        <stp>[PortfolioDaily Data.xlsx]DF Curve!R448C23</stp>
        <stp>S23</stp>
        <stp>Curvedate</stp>
        <stp>44896</stp>
        <tr r="W448" s="7"/>
      </tp>
      <tp t="s">
        <v>#N/A Error:User does not have access</v>
        <stp/>
        <stp>##V3_BCURVESTRIPV12</stp>
        <stp>[PortfolioDaily Data.xlsx]DF Curve!R439C31</stp>
        <stp>S23</stp>
        <stp>Curvedate</stp>
        <stp>44883</stp>
        <tr r="AE439" s="7"/>
      </tp>
      <tp t="s">
        <v>#N/A Error:User does not have access</v>
        <stp/>
        <stp>##V3_BCURVESTRIPV12</stp>
        <stp>[PortfolioDaily Data.xlsx]DF Curve!R449C22</stp>
        <stp>S23</stp>
        <stp>Curvedate</stp>
        <stp>44897</stp>
        <tr r="V449" s="7"/>
      </tp>
      <tp t="s">
        <v>#N/A Error:User does not have access</v>
        <stp/>
        <stp>##V3_BCURVESTRIPV12</stp>
        <stp>[PortfolioDaily Data.xlsx]DF Curve!R402C82</stp>
        <stp>S23</stp>
        <stp>Curvedate</stp>
        <stp>44832</stp>
        <tr r="CD402" s="7"/>
      </tp>
      <tp t="s">
        <v>#N/A Error:User does not have access</v>
        <stp/>
        <stp>##V3_BCURVESTRIPV12</stp>
        <stp>[PortfolioDaily Data.xlsx]DF Curve!R403C83</stp>
        <stp>S23</stp>
        <stp>Curvedate</stp>
        <stp>44833</stp>
        <tr r="CE403" s="7"/>
      </tp>
      <tp t="s">
        <v>#N/A Error:User does not have access</v>
        <stp/>
        <stp>##V3_BCURVESTRIPV12</stp>
        <stp>[PortfolioDaily Data.xlsx]DF Curve!R400C80</stp>
        <stp>S23</stp>
        <stp>Curvedate</stp>
        <stp>44830</stp>
        <tr r="CB400" s="7"/>
      </tp>
      <tp t="s">
        <v>#N/A Error:User does not have access</v>
        <stp/>
        <stp>##V3_BCURVESTRIPV12</stp>
        <stp>[PortfolioDaily Data.xlsx]DF Curve!R440C32</stp>
        <stp>S23</stp>
        <stp>Curvedate</stp>
        <stp>44886</stp>
        <tr r="AF440" s="7"/>
      </tp>
      <tp t="s">
        <v>#N/A Error:User does not have access</v>
        <stp/>
        <stp>##V3_BCURVESTRIPV12</stp>
        <stp>[PortfolioDaily Data.xlsx]DF Curve!R401C81</stp>
        <stp>S23</stp>
        <stp>Curvedate</stp>
        <stp>44831</stp>
        <tr r="CC401" s="7"/>
      </tp>
      <tp t="s">
        <v>#N/A Error:User does not have access</v>
        <stp/>
        <stp>##V3_BCURVESTRIPV12</stp>
        <stp>[PortfolioDaily Data.xlsx]DF Curve!R441C33</stp>
        <stp>S23</stp>
        <stp>Curvedate</stp>
        <stp>44887</stp>
        <tr r="AG441" s="7"/>
      </tp>
      <tp t="s">
        <v>#N/A Error:User does not have access</v>
        <stp/>
        <stp>##V3_BCURVESTRIPV12</stp>
        <stp>[PortfolioDaily Data.xlsx]DF Curve!R406C88</stp>
        <stp>S23</stp>
        <stp>Curvedate</stp>
        <stp>44838</stp>
        <tr r="CJ406" s="7"/>
      </tp>
      <tp t="s">
        <v>#N/A Error:User does not have access</v>
        <stp/>
        <stp>##V3_BCURVESTRIPV12</stp>
        <stp>[PortfolioDaily Data.xlsx]DF Curve!R436C33</stp>
        <stp>S23</stp>
        <stp>Curvedate</stp>
        <stp>44880</stp>
        <tr r="AG436" s="7"/>
      </tp>
      <tp t="s">
        <v>#N/A Error:User does not have access</v>
        <stp/>
        <stp>##V3_BCURVESTRIPV12</stp>
        <stp>[PortfolioDaily Data.xlsx]DF Curve!R446C20</stp>
        <stp>S23</stp>
        <stp>Curvedate</stp>
        <stp>44894</stp>
        <tr r="T446" s="7"/>
      </tp>
      <tp t="s">
        <v>#N/A Error:User does not have access</v>
        <stp/>
        <stp>##V3_BCURVESTRIPV12</stp>
        <stp>[PortfolioDaily Data.xlsx]DF Curve!R407C89</stp>
        <stp>S23</stp>
        <stp>Curvedate</stp>
        <stp>44839</stp>
        <tr r="CK407" s="7"/>
      </tp>
      <tp t="s">
        <v>#N/A Error:User does not have access</v>
        <stp/>
        <stp>##V3_BCURVESTRIPV12</stp>
        <stp>[PortfolioDaily Data.xlsx]DF Curve!R437C32</stp>
        <stp>S23</stp>
        <stp>Curvedate</stp>
        <stp>44881</stp>
        <tr r="AF437" s="7"/>
      </tp>
      <tp t="s">
        <v>#N/A Error:User does not have access</v>
        <stp/>
        <stp>##V3_BCURVESTRIPV12</stp>
        <stp>[PortfolioDaily Data.xlsx]DF Curve!R447C21</stp>
        <stp>S23</stp>
        <stp>Curvedate</stp>
        <stp>44895</stp>
        <tr r="U447" s="7"/>
      </tp>
      <tp t="s">
        <v>#N/A Error:User does not have access</v>
        <stp/>
        <stp>##V3_BCURVESTRIPV12</stp>
        <stp>[PortfolioDaily Data.xlsx]DF Curve!R404C84</stp>
        <stp>S23</stp>
        <stp>Curvedate</stp>
        <stp>44834</stp>
        <tr r="CF404" s="7"/>
      </tp>
      <tp t="s">
        <v>#N/A Error:User does not have access</v>
        <stp/>
        <stp>##V3_BCURVESTRIPV12</stp>
        <stp>[PortfolioDaily Data.xlsx]DF Curve!R444C24</stp>
        <stp>S23</stp>
        <stp>Curvedate</stp>
        <stp>44890</stp>
        <tr r="X444" s="7"/>
      </tp>
      <tp t="s">
        <v>#N/A Error:User does not have access</v>
        <stp/>
        <stp>##V3_BCURVESTRIPV12</stp>
        <stp>[PortfolioDaily Data.xlsx]DF Curve!R405C87</stp>
        <stp>S23</stp>
        <stp>Curvedate</stp>
        <stp>44837</stp>
        <tr r="CI405" s="7"/>
      </tp>
      <tp t="s">
        <v>#N/A Error:User does not have access</v>
        <stp/>
        <stp>##V3_BCURVESTRIPV12</stp>
        <stp>[PortfolioDaily Data.xlsx]DF Curve!R445C27</stp>
        <stp>S23</stp>
        <stp>Curvedate</stp>
        <stp>44893</stp>
        <tr r="AA445" s="7"/>
      </tp>
      <tp t="s">
        <v>#N/A Error:User does not have access</v>
        <stp/>
        <stp>##V3_BCURVESTRIPV12</stp>
        <stp>[PortfolioDaily Data.xlsx]DF Curve!R438C31</stp>
        <stp>S23</stp>
        <stp>Curvedate</stp>
        <stp>44882</stp>
        <tr r="AE438" s="7"/>
      </tp>
      <tp t="s">
        <v>#N/A Error:User does not have access</v>
        <stp/>
        <stp>##V3_BCURVESTRIPV12</stp>
        <stp>[PortfolioDaily Data.xlsx]DF Curve!R448C22</stp>
        <stp>S23</stp>
        <stp>Curvedate</stp>
        <stp>44896</stp>
        <tr r="V448" s="7"/>
      </tp>
      <tp t="s">
        <v>#N/A Error:User does not have access</v>
        <stp/>
        <stp>##V3_BCURVESTRIPV12</stp>
        <stp>[PortfolioDaily Data.xlsx]DF Curve!R439C30</stp>
        <stp>S23</stp>
        <stp>Curvedate</stp>
        <stp>44883</stp>
        <tr r="AD439" s="7"/>
      </tp>
      <tp t="s">
        <v>#N/A Error:User does not have access</v>
        <stp/>
        <stp>##V3_BCURVESTRIPV12</stp>
        <stp>[PortfolioDaily Data.xlsx]DF Curve!R449C23</stp>
        <stp>S23</stp>
        <stp>Curvedate</stp>
        <stp>44897</stp>
        <tr r="W449" s="7"/>
      </tp>
      <tp t="s">
        <v>#N/A Error:User does not have access</v>
        <stp/>
        <stp>##V3_BCURVESTRIPV12</stp>
        <stp>[PortfolioDaily Data.xlsx]DF Curve!R402C85</stp>
        <stp>S23</stp>
        <stp>Curvedate</stp>
        <stp>44832</stp>
        <tr r="CG402" s="7"/>
      </tp>
      <tp t="s">
        <v>#N/A Error:User does not have access</v>
        <stp/>
        <stp>##V3_BCURVESTRIPV12</stp>
        <stp>[PortfolioDaily Data.xlsx]DF Curve!R403C84</stp>
        <stp>S23</stp>
        <stp>Curvedate</stp>
        <stp>44833</stp>
        <tr r="CF403" s="7"/>
      </tp>
      <tp t="s">
        <v>#N/A Error:User does not have access</v>
        <stp/>
        <stp>##V3_BCURVESTRIPV12</stp>
        <stp>[PortfolioDaily Data.xlsx]DF Curve!R400C87</stp>
        <stp>S23</stp>
        <stp>Curvedate</stp>
        <stp>44830</stp>
        <tr r="CI400" s="7"/>
      </tp>
      <tp t="s">
        <v>#N/A Error:User does not have access</v>
        <stp/>
        <stp>##V3_BCURVESTRIPV12</stp>
        <stp>[PortfolioDaily Data.xlsx]DF Curve!R440C35</stp>
        <stp>S23</stp>
        <stp>Curvedate</stp>
        <stp>44886</stp>
        <tr r="AI440" s="7"/>
      </tp>
      <tp t="s">
        <v>#N/A Error:User does not have access</v>
        <stp/>
        <stp>##V3_BCURVESTRIPV12</stp>
        <stp>[PortfolioDaily Data.xlsx]DF Curve!R401C86</stp>
        <stp>S23</stp>
        <stp>Curvedate</stp>
        <stp>44831</stp>
        <tr r="CH401" s="7"/>
      </tp>
      <tp t="s">
        <v>#N/A Error:User does not have access</v>
        <stp/>
        <stp>##V3_BCURVESTRIPV12</stp>
        <stp>[PortfolioDaily Data.xlsx]DF Curve!R441C34</stp>
        <stp>S23</stp>
        <stp>Curvedate</stp>
        <stp>44887</stp>
        <tr r="AH441" s="7"/>
      </tp>
      <tp t="s">
        <v>#N/A Error:User does not have access</v>
        <stp/>
        <stp>##V3_BCURVESTRIPV12</stp>
        <stp>[PortfolioDaily Data.xlsx]DF Curve!R436C34</stp>
        <stp>S23</stp>
        <stp>Curvedate</stp>
        <stp>44880</stp>
        <tr r="AH436" s="7"/>
      </tp>
      <tp t="s">
        <v>#N/A Error:User does not have access</v>
        <stp/>
        <stp>##V3_BCURVESTRIPV12</stp>
        <stp>[PortfolioDaily Data.xlsx]DF Curve!R446C27</stp>
        <stp>S23</stp>
        <stp>Curvedate</stp>
        <stp>44894</stp>
        <tr r="AA446" s="7"/>
      </tp>
      <tp t="s">
        <v>#N/A Error:User does not have access</v>
        <stp/>
        <stp>##V3_BCURVESTRIPV12</stp>
        <stp>[PortfolioDaily Data.xlsx]DF Curve!R437C35</stp>
        <stp>S23</stp>
        <stp>Curvedate</stp>
        <stp>44881</stp>
        <tr r="AI437" s="7"/>
      </tp>
      <tp t="s">
        <v>#N/A Error:User does not have access</v>
        <stp/>
        <stp>##V3_BCURVESTRIPV12</stp>
        <stp>[PortfolioDaily Data.xlsx]DF Curve!R447C26</stp>
        <stp>S23</stp>
        <stp>Curvedate</stp>
        <stp>44895</stp>
        <tr r="Z447" s="7"/>
      </tp>
      <tp t="s">
        <v>#N/A Error:User does not have access</v>
        <stp/>
        <stp>##V3_BCURVESTRIPV12</stp>
        <stp>[PortfolioDaily Data.xlsx]DF Curve!R404C83</stp>
        <stp>S23</stp>
        <stp>Curvedate</stp>
        <stp>44834</stp>
        <tr r="CE404" s="7"/>
      </tp>
      <tp t="s">
        <v>#N/A Error:User does not have access</v>
        <stp/>
        <stp>##V3_BCURVESTRIPV12</stp>
        <stp>[PortfolioDaily Data.xlsx]DF Curve!R444C23</stp>
        <stp>S23</stp>
        <stp>Curvedate</stp>
        <stp>44890</stp>
        <tr r="W444" s="7"/>
      </tp>
      <tp t="s">
        <v>#N/A Error:User does not have access</v>
        <stp/>
        <stp>##V3_BCURVESTRIPV12</stp>
        <stp>[PortfolioDaily Data.xlsx]DF Curve!R405C80</stp>
        <stp>S23</stp>
        <stp>Curvedate</stp>
        <stp>44837</stp>
        <tr r="CB405" s="7"/>
      </tp>
      <tp t="s">
        <v>#N/A Error:User does not have access</v>
        <stp/>
        <stp>##V3_BCURVESTRIPV12</stp>
        <stp>[PortfolioDaily Data.xlsx]DF Curve!R445C20</stp>
        <stp>S23</stp>
        <stp>Curvedate</stp>
        <stp>44893</stp>
        <tr r="T445" s="7"/>
      </tp>
      <tp t="s">
        <v>#N/A Error:User does not have access</v>
        <stp/>
        <stp>##V3_BCURVESTRIPV12</stp>
        <stp>[PortfolioDaily Data.xlsx]DF Curve!R438C36</stp>
        <stp>S23</stp>
        <stp>Curvedate</stp>
        <stp>44882</stp>
        <tr r="AJ438" s="7"/>
      </tp>
      <tp t="s">
        <v>#N/A Error:User does not have access</v>
        <stp/>
        <stp>##V3_BCURVESTRIPV12</stp>
        <stp>[PortfolioDaily Data.xlsx]DF Curve!R448C25</stp>
        <stp>S23</stp>
        <stp>Curvedate</stp>
        <stp>44896</stp>
        <tr r="Y448" s="7"/>
      </tp>
      <tp t="s">
        <v>#N/A Error:User does not have access</v>
        <stp/>
        <stp>##V3_BCURVESTRIPV12</stp>
        <stp>[PortfolioDaily Data.xlsx]DF Curve!R439C37</stp>
        <stp>S23</stp>
        <stp>Curvedate</stp>
        <stp>44883</stp>
        <tr r="AK439" s="7"/>
      </tp>
      <tp t="s">
        <v>#N/A Error:User does not have access</v>
        <stp/>
        <stp>##V3_BCURVESTRIPV12</stp>
        <stp>[PortfolioDaily Data.xlsx]DF Curve!R449C24</stp>
        <stp>S23</stp>
        <stp>Curvedate</stp>
        <stp>44897</stp>
        <tr r="X449" s="7"/>
      </tp>
      <tp t="s">
        <v>#N/A Error:User does not have access</v>
        <stp/>
        <stp>##V3_BCURVESTRIPV12</stp>
        <stp>[PortfolioDaily Data.xlsx]DF Curve!R402C84</stp>
        <stp>S23</stp>
        <stp>Curvedate</stp>
        <stp>44832</stp>
        <tr r="CF402" s="7"/>
      </tp>
      <tp t="s">
        <v>#N/A Error:User does not have access</v>
        <stp/>
        <stp>##V3_BCURVESTRIPV12</stp>
        <stp>[PortfolioDaily Data.xlsx]DF Curve!R403C85</stp>
        <stp>S23</stp>
        <stp>Curvedate</stp>
        <stp>44833</stp>
        <tr r="CG403" s="7"/>
      </tp>
      <tp t="s">
        <v>#N/A Error:User does not have access</v>
        <stp/>
        <stp>##V3_BCURVESTRIPV12</stp>
        <stp>[PortfolioDaily Data.xlsx]DF Curve!R400C86</stp>
        <stp>S23</stp>
        <stp>Curvedate</stp>
        <stp>44830</stp>
        <tr r="CH400" s="7"/>
      </tp>
      <tp t="s">
        <v>#N/A Error:User does not have access</v>
        <stp/>
        <stp>##V3_BCURVESTRIPV12</stp>
        <stp>[PortfolioDaily Data.xlsx]DF Curve!R440C34</stp>
        <stp>S23</stp>
        <stp>Curvedate</stp>
        <stp>44886</stp>
        <tr r="AH440" s="7"/>
      </tp>
      <tp t="s">
        <v>#N/A Error:User does not have access</v>
        <stp/>
        <stp>##V3_BCURVESTRIPV12</stp>
        <stp>[PortfolioDaily Data.xlsx]DF Curve!R401C87</stp>
        <stp>S23</stp>
        <stp>Curvedate</stp>
        <stp>44831</stp>
        <tr r="CI401" s="7"/>
      </tp>
      <tp t="s">
        <v>#N/A Error:User does not have access</v>
        <stp/>
        <stp>##V3_BCURVESTRIPV12</stp>
        <stp>[PortfolioDaily Data.xlsx]DF Curve!R441C35</stp>
        <stp>S23</stp>
        <stp>Curvedate</stp>
        <stp>44887</stp>
        <tr r="AI441" s="7"/>
      </tp>
      <tp t="s">
        <v>#N/A Error:User does not have access</v>
        <stp/>
        <stp>##V3_BCURVESTRIPV12</stp>
        <stp>[PortfolioDaily Data.xlsx]DF Curve!R436C35</stp>
        <stp>S23</stp>
        <stp>Curvedate</stp>
        <stp>44880</stp>
        <tr r="AI436" s="7"/>
      </tp>
      <tp t="s">
        <v>#N/A Error:User does not have access</v>
        <stp/>
        <stp>##V3_BCURVESTRIPV12</stp>
        <stp>[PortfolioDaily Data.xlsx]DF Curve!R446C26</stp>
        <stp>S23</stp>
        <stp>Curvedate</stp>
        <stp>44894</stp>
        <tr r="Z446" s="7"/>
      </tp>
      <tp t="s">
        <v>#N/A Error:User does not have access</v>
        <stp/>
        <stp>##V3_BCURVESTRIPV12</stp>
        <stp>[PortfolioDaily Data.xlsx]DF Curve!R437C34</stp>
        <stp>S23</stp>
        <stp>Curvedate</stp>
        <stp>44881</stp>
        <tr r="AH437" s="7"/>
      </tp>
      <tp t="s">
        <v>#N/A Error:User does not have access</v>
        <stp/>
        <stp>##V3_BCURVESTRIPV12</stp>
        <stp>[PortfolioDaily Data.xlsx]DF Curve!R447C27</stp>
        <stp>S23</stp>
        <stp>Curvedate</stp>
        <stp>44895</stp>
        <tr r="AA447" s="7"/>
      </tp>
      <tp t="s">
        <v>#N/A Error:User does not have access</v>
        <stp/>
        <stp>##V3_BCURVESTRIPV12</stp>
        <stp>[PortfolioDaily Data.xlsx]DF Curve!R404C82</stp>
        <stp>S23</stp>
        <stp>Curvedate</stp>
        <stp>44834</stp>
        <tr r="CD404" s="7"/>
      </tp>
      <tp t="s">
        <v>#N/A Error:User does not have access</v>
        <stp/>
        <stp>##V3_BCURVESTRIPV12</stp>
        <stp>[PortfolioDaily Data.xlsx]DF Curve!R444C22</stp>
        <stp>S23</stp>
        <stp>Curvedate</stp>
        <stp>44890</stp>
        <tr r="V444" s="7"/>
      </tp>
      <tp t="s">
        <v>#N/A Error:User does not have access</v>
        <stp/>
        <stp>##V3_BCURVESTRIPV12</stp>
        <stp>[PortfolioDaily Data.xlsx]DF Curve!R405C81</stp>
        <stp>S23</stp>
        <stp>Curvedate</stp>
        <stp>44837</stp>
        <tr r="CC405" s="7"/>
      </tp>
      <tp t="s">
        <v>#N/A Error:User does not have access</v>
        <stp/>
        <stp>##V3_BCURVESTRIPV12</stp>
        <stp>[PortfolioDaily Data.xlsx]DF Curve!R445C21</stp>
        <stp>S23</stp>
        <stp>Curvedate</stp>
        <stp>44893</stp>
        <tr r="U445" s="7"/>
      </tp>
      <tp t="s">
        <v>#N/A Error:User does not have access</v>
        <stp/>
        <stp>##V3_BCURVESTRIPV12</stp>
        <stp>[PortfolioDaily Data.xlsx]DF Curve!R438C37</stp>
        <stp>S23</stp>
        <stp>Curvedate</stp>
        <stp>44882</stp>
        <tr r="AK438" s="7"/>
      </tp>
      <tp t="s">
        <v>#N/A Error:User does not have access</v>
        <stp/>
        <stp>##V3_BCURVESTRIPV12</stp>
        <stp>[PortfolioDaily Data.xlsx]DF Curve!R448C24</stp>
        <stp>S23</stp>
        <stp>Curvedate</stp>
        <stp>44896</stp>
        <tr r="X448" s="7"/>
      </tp>
      <tp t="s">
        <v>#N/A Error:User does not have access</v>
        <stp/>
        <stp>##V3_BCURVESTRIPV12</stp>
        <stp>[PortfolioDaily Data.xlsx]DF Curve!R439C36</stp>
        <stp>S23</stp>
        <stp>Curvedate</stp>
        <stp>44883</stp>
        <tr r="AJ439" s="7"/>
      </tp>
      <tp t="s">
        <v>#N/A Error:User does not have access</v>
        <stp/>
        <stp>##V3_BCURVESTRIPV12</stp>
        <stp>[PortfolioDaily Data.xlsx]DF Curve!R449C25</stp>
        <stp>S23</stp>
        <stp>Curvedate</stp>
        <stp>44897</stp>
        <tr r="Y449" s="7"/>
      </tp>
      <tp t="s">
        <v>#N/A Error:User does not have access</v>
        <stp/>
        <stp>##V3_BCURVESTRIPV12</stp>
        <stp>[PortfolioDaily Data.xlsx]DF Curve!R402C87</stp>
        <stp>S23</stp>
        <stp>Curvedate</stp>
        <stp>44832</stp>
        <tr r="CI402" s="7"/>
      </tp>
      <tp t="s">
        <v>#N/A Error:User does not have access</v>
        <stp/>
        <stp>##V3_BCURVESTRIPV12</stp>
        <stp>[PortfolioDaily Data.xlsx]DF Curve!R442C39</stp>
        <stp>S23</stp>
        <stp>Curvedate</stp>
        <stp>44888</stp>
        <tr r="AM442" s="7"/>
      </tp>
      <tp t="s">
        <v>#N/A Error:User does not have access</v>
        <stp/>
        <stp>##V3_BCURVESTRIPV12</stp>
        <stp>[PortfolioDaily Data.xlsx]DF Curve!R403C86</stp>
        <stp>S23</stp>
        <stp>Curvedate</stp>
        <stp>44833</stp>
        <tr r="CH403" s="7"/>
      </tp>
      <tp t="s">
        <v>#N/A Error:User does not have access</v>
        <stp/>
        <stp>##V3_BCURVESTRIPV12</stp>
        <stp>[PortfolioDaily Data.xlsx]DF Curve!R443C38</stp>
        <stp>S23</stp>
        <stp>Curvedate</stp>
        <stp>44889</stp>
        <tr r="AL443" s="7"/>
      </tp>
      <tp t="s">
        <v>#N/A Error:User does not have access</v>
        <stp/>
        <stp>##V3_BCURVESTRIPV12</stp>
        <stp>[PortfolioDaily Data.xlsx]DF Curve!R400C85</stp>
        <stp>S23</stp>
        <stp>Curvedate</stp>
        <stp>44830</stp>
        <tr r="CG400" s="7"/>
      </tp>
      <tp t="s">
        <v>#N/A Error:User does not have access</v>
        <stp/>
        <stp>##V3_BCURVESTRIPV12</stp>
        <stp>[PortfolioDaily Data.xlsx]DF Curve!R440C37</stp>
        <stp>S23</stp>
        <stp>Curvedate</stp>
        <stp>44886</stp>
        <tr r="AK440" s="7"/>
      </tp>
      <tp t="s">
        <v>#N/A Error:User does not have access</v>
        <stp/>
        <stp>##V3_BCURVESTRIPV12</stp>
        <stp>[PortfolioDaily Data.xlsx]DF Curve!R401C84</stp>
        <stp>S23</stp>
        <stp>Curvedate</stp>
        <stp>44831</stp>
        <tr r="CF401" s="7"/>
      </tp>
      <tp t="s">
        <v>#N/A Error:User does not have access</v>
        <stp/>
        <stp>##V3_BCURVESTRIPV12</stp>
        <stp>[PortfolioDaily Data.xlsx]DF Curve!R441C36</stp>
        <stp>S23</stp>
        <stp>Curvedate</stp>
        <stp>44887</stp>
        <tr r="AJ441" s="7"/>
      </tp>
      <tp t="s">
        <v>#N/A Error:User does not have access</v>
        <stp/>
        <stp>##V3_BCURVESTRIPV12</stp>
        <stp>[PortfolioDaily Data.xlsx]DF Curve!R436C36</stp>
        <stp>S23</stp>
        <stp>Curvedate</stp>
        <stp>44880</stp>
        <tr r="AJ436" s="7"/>
      </tp>
      <tp t="s">
        <v>#N/A Error:User does not have access</v>
        <stp/>
        <stp>##V3_BCURVESTRIPV12</stp>
        <stp>[PortfolioDaily Data.xlsx]DF Curve!R446C25</stp>
        <stp>S23</stp>
        <stp>Curvedate</stp>
        <stp>44894</stp>
        <tr r="Y446" s="7"/>
      </tp>
      <tp t="s">
        <v>#N/A Error:User does not have access</v>
        <stp/>
        <stp>##V3_BCURVESTRIPV12</stp>
        <stp>[PortfolioDaily Data.xlsx]DF Curve!R437C37</stp>
        <stp>S23</stp>
        <stp>Curvedate</stp>
        <stp>44881</stp>
        <tr r="AK437" s="7"/>
      </tp>
      <tp t="s">
        <v>#N/A Error:User does not have access</v>
        <stp/>
        <stp>##V3_BCURVESTRIPV12</stp>
        <stp>[PortfolioDaily Data.xlsx]DF Curve!R447C24</stp>
        <stp>S23</stp>
        <stp>Curvedate</stp>
        <stp>44895</stp>
        <tr r="X447" s="7"/>
      </tp>
      <tp t="s">
        <v>#N/A Error:User does not have access</v>
        <stp/>
        <stp>##V3_BCURVESTRIPV12</stp>
        <stp>[PortfolioDaily Data.xlsx]DF Curve!R404C81</stp>
        <stp>S23</stp>
        <stp>Curvedate</stp>
        <stp>44834</stp>
        <tr r="CC404" s="7"/>
      </tp>
      <tp t="s">
        <v>#N/A Error:User does not have access</v>
        <stp/>
        <stp>##V3_BCURVESTRIPV12</stp>
        <stp>[PortfolioDaily Data.xlsx]DF Curve!R444C21</stp>
        <stp>S23</stp>
        <stp>Curvedate</stp>
        <stp>44890</stp>
        <tr r="U444" s="7"/>
      </tp>
      <tp t="s">
        <v>#N/A Error:User does not have access</v>
        <stp/>
        <stp>##V3_BCURVESTRIPV12</stp>
        <stp>[PortfolioDaily Data.xlsx]DF Curve!R405C82</stp>
        <stp>S23</stp>
        <stp>Curvedate</stp>
        <stp>44837</stp>
        <tr r="CD405" s="7"/>
      </tp>
      <tp t="s">
        <v>#N/A Error:User does not have access</v>
        <stp/>
        <stp>##V3_BCURVESTRIPV12</stp>
        <stp>[PortfolioDaily Data.xlsx]DF Curve!R445C22</stp>
        <stp>S23</stp>
        <stp>Curvedate</stp>
        <stp>44893</stp>
        <tr r="V445" s="7"/>
      </tp>
      <tp t="s">
        <v>#N/A Error:User does not have access</v>
        <stp/>
        <stp>##V3_BCURVESTRIPV12</stp>
        <stp>[PortfolioDaily Data.xlsx]DF Curve!R438C34</stp>
        <stp>S23</stp>
        <stp>Curvedate</stp>
        <stp>44882</stp>
        <tr r="AH438" s="7"/>
      </tp>
      <tp t="s">
        <v>#N/A Error:User does not have access</v>
        <stp/>
        <stp>##V3_BCURVESTRIPV12</stp>
        <stp>[PortfolioDaily Data.xlsx]DF Curve!R448C27</stp>
        <stp>S23</stp>
        <stp>Curvedate</stp>
        <stp>44896</stp>
        <tr r="AA448" s="7"/>
      </tp>
      <tp t="s">
        <v>#N/A Error:User does not have access</v>
        <stp/>
        <stp>##V3_BCURVESTRIPV12</stp>
        <stp>[PortfolioDaily Data.xlsx]DF Curve!R439C35</stp>
        <stp>S23</stp>
        <stp>Curvedate</stp>
        <stp>44883</stp>
        <tr r="AI439" s="7"/>
      </tp>
      <tp t="s">
        <v>#N/A Error:User does not have access</v>
        <stp/>
        <stp>##V3_BCURVESTRIPV12</stp>
        <stp>[PortfolioDaily Data.xlsx]DF Curve!R449C26</stp>
        <stp>S23</stp>
        <stp>Curvedate</stp>
        <stp>44897</stp>
        <tr r="Z449" s="7"/>
      </tp>
      <tp t="s">
        <v>#N/A Error:User does not have access</v>
        <stp/>
        <stp>##V3_BCURVESTRIPV12</stp>
        <stp>[PortfolioDaily Data.xlsx]DF Curve!R402C86</stp>
        <stp>S23</stp>
        <stp>Curvedate</stp>
        <stp>44832</stp>
        <tr r="CH402" s="7"/>
      </tp>
      <tp t="s">
        <v>#N/A Error:User does not have access</v>
        <stp/>
        <stp>##V3_BCURVESTRIPV12</stp>
        <stp>[PortfolioDaily Data.xlsx]DF Curve!R442C38</stp>
        <stp>S23</stp>
        <stp>Curvedate</stp>
        <stp>44888</stp>
        <tr r="AL442" s="7"/>
      </tp>
      <tp t="s">
        <v>#N/A Error:User does not have access</v>
        <stp/>
        <stp>##V3_BCURVESTRIPV12</stp>
        <stp>[PortfolioDaily Data.xlsx]DF Curve!R403C87</stp>
        <stp>S23</stp>
        <stp>Curvedate</stp>
        <stp>44833</stp>
        <tr r="CI403" s="7"/>
      </tp>
      <tp t="s">
        <v>#N/A Error:User does not have access</v>
        <stp/>
        <stp>##V3_BCURVESTRIPV12</stp>
        <stp>[PortfolioDaily Data.xlsx]DF Curve!R443C39</stp>
        <stp>S23</stp>
        <stp>Curvedate</stp>
        <stp>44889</stp>
        <tr r="AM443" s="7"/>
      </tp>
      <tp t="s">
        <v>#N/A Error:User does not have access</v>
        <stp/>
        <stp>##V3_BCURVESTRIPV12</stp>
        <stp>[PortfolioDaily Data.xlsx]DF Curve!R400C84</stp>
        <stp>S23</stp>
        <stp>Curvedate</stp>
        <stp>44830</stp>
        <tr r="CF400" s="7"/>
      </tp>
      <tp t="s">
        <v>#N/A Error:User does not have access</v>
        <stp/>
        <stp>##V3_BCURVESTRIPV12</stp>
        <stp>[PortfolioDaily Data.xlsx]DF Curve!R440C36</stp>
        <stp>S23</stp>
        <stp>Curvedate</stp>
        <stp>44886</stp>
        <tr r="AJ440" s="7"/>
      </tp>
      <tp t="s">
        <v>#N/A Error:User does not have access</v>
        <stp/>
        <stp>##V3_BCURVESTRIPV12</stp>
        <stp>[PortfolioDaily Data.xlsx]DF Curve!R401C85</stp>
        <stp>S23</stp>
        <stp>Curvedate</stp>
        <stp>44831</stp>
        <tr r="CG401" s="7"/>
      </tp>
      <tp t="s">
        <v>#N/A Error:User does not have access</v>
        <stp/>
        <stp>##V3_BCURVESTRIPV12</stp>
        <stp>[PortfolioDaily Data.xlsx]DF Curve!R441C37</stp>
        <stp>S23</stp>
        <stp>Curvedate</stp>
        <stp>44887</stp>
        <tr r="AK441" s="7"/>
      </tp>
      <tp t="s">
        <v>#N/A Error:User does not have access</v>
        <stp/>
        <stp>##V3_BCURVESTRIPV12</stp>
        <stp>[PortfolioDaily Data.xlsx]DF Curve!R436C37</stp>
        <stp>S23</stp>
        <stp>Curvedate</stp>
        <stp>44880</stp>
        <tr r="AK436" s="7"/>
      </tp>
      <tp t="s">
        <v>#N/A Error:User does not have access</v>
        <stp/>
        <stp>##V3_BCURVESTRIPV12</stp>
        <stp>[PortfolioDaily Data.xlsx]DF Curve!R446C24</stp>
        <stp>S23</stp>
        <stp>Curvedate</stp>
        <stp>44894</stp>
        <tr r="X446" s="7"/>
      </tp>
      <tp t="s">
        <v>#N/A Error:User does not have access</v>
        <stp/>
        <stp>##V3_BCURVESTRIPV12</stp>
        <stp>[PortfolioDaily Data.xlsx]DF Curve!R437C36</stp>
        <stp>S23</stp>
        <stp>Curvedate</stp>
        <stp>44881</stp>
        <tr r="AJ437" s="7"/>
      </tp>
      <tp t="s">
        <v>#N/A Error:User does not have access</v>
        <stp/>
        <stp>##V3_BCURVESTRIPV12</stp>
        <stp>[PortfolioDaily Data.xlsx]DF Curve!R447C25</stp>
        <stp>S23</stp>
        <stp>Curvedate</stp>
        <stp>44895</stp>
        <tr r="Y447" s="7"/>
      </tp>
      <tp t="s">
        <v>#N/A Error:User does not have access</v>
        <stp/>
        <stp>##V3_BCURVESTRIPV12</stp>
        <stp>[PortfolioDaily Data.xlsx]DF Curve!R404C80</stp>
        <stp>S23</stp>
        <stp>Curvedate</stp>
        <stp>44834</stp>
        <tr r="CB404" s="7"/>
      </tp>
      <tp t="s">
        <v>#N/A Error:User does not have access</v>
        <stp/>
        <stp>##V3_BCURVESTRIPV12</stp>
        <stp>[PortfolioDaily Data.xlsx]DF Curve!R444C20</stp>
        <stp>S23</stp>
        <stp>Curvedate</stp>
        <stp>44890</stp>
        <tr r="T444" s="7"/>
      </tp>
      <tp t="s">
        <v>#N/A Error:User does not have access</v>
        <stp/>
        <stp>##V3_BCURVESTRIPV12</stp>
        <stp>[PortfolioDaily Data.xlsx]DF Curve!R405C83</stp>
        <stp>S23</stp>
        <stp>Curvedate</stp>
        <stp>44837</stp>
        <tr r="CE405" s="7"/>
      </tp>
      <tp t="s">
        <v>#N/A Error:User does not have access</v>
        <stp/>
        <stp>##V3_BCURVESTRIPV12</stp>
        <stp>[PortfolioDaily Data.xlsx]DF Curve!R445C23</stp>
        <stp>S23</stp>
        <stp>Curvedate</stp>
        <stp>44893</stp>
        <tr r="W445" s="7"/>
      </tp>
      <tp t="s">
        <v>#N/A Error:User does not have access</v>
        <stp/>
        <stp>##V3_BCURVESTRIPV12</stp>
        <stp>[PortfolioDaily Data.xlsx]DF Curve!R438C35</stp>
        <stp>S23</stp>
        <stp>Curvedate</stp>
        <stp>44882</stp>
        <tr r="AI438" s="7"/>
      </tp>
      <tp t="s">
        <v>#N/A Error:User does not have access</v>
        <stp/>
        <stp>##V3_BCURVESTRIPV12</stp>
        <stp>[PortfolioDaily Data.xlsx]DF Curve!R448C26</stp>
        <stp>S23</stp>
        <stp>Curvedate</stp>
        <stp>44896</stp>
        <tr r="Z448" s="7"/>
      </tp>
      <tp t="s">
        <v>#N/A Error:User does not have access</v>
        <stp/>
        <stp>##V3_BCURVESTRIPV12</stp>
        <stp>[PortfolioDaily Data.xlsx]DF Curve!R439C34</stp>
        <stp>S23</stp>
        <stp>Curvedate</stp>
        <stp>44883</stp>
        <tr r="AH439" s="7"/>
      </tp>
      <tp t="s">
        <v>#N/A Error:User does not have access</v>
        <stp/>
        <stp>##V3_BCURVESTRIPV12</stp>
        <stp>[PortfolioDaily Data.xlsx]DF Curve!R449C27</stp>
        <stp>S23</stp>
        <stp>Curvedate</stp>
        <stp>44897</stp>
        <tr r="AA449" s="7"/>
      </tp>
      <tp t="s">
        <v>#N/A Error:User does not have access</v>
        <stp/>
        <stp>##V3_BCURVESTRIPV12</stp>
        <stp>[PortfolioDaily Data.xlsx]DF Curve!R402C99</stp>
        <stp>S23</stp>
        <stp>Curvedate</stp>
        <stp>44832</stp>
        <tr r="CU402" s="7"/>
      </tp>
      <tp t="s">
        <v>#N/A Error:User does not have access</v>
        <stp/>
        <stp>##V3_BCURVESTRIPV12</stp>
        <stp>[PortfolioDaily Data.xlsx]DF Curve!R442C27</stp>
        <stp>S23</stp>
        <stp>Curvedate</stp>
        <stp>44888</stp>
        <tr r="AA442" s="7"/>
      </tp>
      <tp t="s">
        <v>#N/A Error:User does not have access</v>
        <stp/>
        <stp>##V3_BCURVESTRIPV12</stp>
        <stp>[PortfolioDaily Data.xlsx]DF Curve!R403C98</stp>
        <stp>S23</stp>
        <stp>Curvedate</stp>
        <stp>44833</stp>
        <tr r="CT403" s="7"/>
      </tp>
      <tp t="s">
        <v>#N/A Error:User does not have access</v>
        <stp/>
        <stp>##V3_BCURVESTRIPV12</stp>
        <stp>[PortfolioDaily Data.xlsx]DF Curve!R443C26</stp>
        <stp>S23</stp>
        <stp>Curvedate</stp>
        <stp>44889</stp>
        <tr r="Z443" s="7"/>
      </tp>
      <tp t="s">
        <v>#N/A Error:User does not have access</v>
        <stp/>
        <stp>##V3_BCURVESTRIPV12</stp>
        <stp>[PortfolioDaily Data.xlsx]DF Curve!R440C29</stp>
        <stp>S23</stp>
        <stp>Curvedate</stp>
        <stp>44886</stp>
        <tr r="AC440" s="7"/>
      </tp>
      <tp t="s">
        <v>#N/A Error:User does not have access</v>
        <stp/>
        <stp>##V3_BCURVESTRIPV12</stp>
        <stp>[PortfolioDaily Data.xlsx]DF Curve!R441C28</stp>
        <stp>S23</stp>
        <stp>Curvedate</stp>
        <stp>44887</stp>
        <tr r="AB441" s="7"/>
      </tp>
      <tp t="s">
        <v>#N/A Error:User does not have access</v>
        <stp/>
        <stp>##V3_BCURVESTRIPV12</stp>
        <stp>[PortfolioDaily Data.xlsx]DF Curve!R406C93</stp>
        <stp>S23</stp>
        <stp>Curvedate</stp>
        <stp>44838</stp>
        <tr r="CO406" s="7"/>
      </tp>
      <tp t="s">
        <v>#N/A Error:User does not have access</v>
        <stp/>
        <stp>##V3_BCURVESTRIPV12</stp>
        <stp>[PortfolioDaily Data.xlsx]DF Curve!R436C28</stp>
        <stp>S23</stp>
        <stp>Curvedate</stp>
        <stp>44880</stp>
        <tr r="AB436" s="7"/>
      </tp>
      <tp t="s">
        <v>#N/A Error:User does not have access</v>
        <stp/>
        <stp>##V3_BCURVESTRIPV12</stp>
        <stp>[PortfolioDaily Data.xlsx]DF Curve!R407C92</stp>
        <stp>S23</stp>
        <stp>Curvedate</stp>
        <stp>44839</stp>
        <tr r="CN407" s="7"/>
      </tp>
      <tp t="s">
        <v>#N/A Error:User does not have access</v>
        <stp/>
        <stp>##V3_BCURVESTRIPV12</stp>
        <stp>[PortfolioDaily Data.xlsx]DF Curve!R437C29</stp>
        <stp>S23</stp>
        <stp>Curvedate</stp>
        <stp>44881</stp>
        <tr r="AC437" s="7"/>
      </tp>
      <tp t="s">
        <v>#N/A Error:User does not have access</v>
        <stp/>
        <stp>##V3_BCURVESTRIPV12</stp>
        <stp>[PortfolioDaily Data.xlsx]DF Curve!R448C39</stp>
        <stp>S23</stp>
        <stp>Curvedate</stp>
        <stp>44896</stp>
        <tr r="AM448" s="7"/>
      </tp>
      <tp t="s">
        <v>#N/A Error:User does not have access</v>
        <stp/>
        <stp>##V3_BCURVESTRIPV12</stp>
        <stp>[PortfolioDaily Data.xlsx]DF Curve!R449C38</stp>
        <stp>S23</stp>
        <stp>Curvedate</stp>
        <stp>44897</stp>
        <tr r="AL449" s="7"/>
      </tp>
      <tp t="s">
        <v>#N/A Error:User does not have access</v>
        <stp/>
        <stp>##V3_BCURVESTRIPV12</stp>
        <stp>[PortfolioDaily Data.xlsx]DF Curve!R402C98</stp>
        <stp>S23</stp>
        <stp>Curvedate</stp>
        <stp>44832</stp>
        <tr r="CT402" s="7"/>
      </tp>
      <tp t="s">
        <v>#N/A Error:User does not have access</v>
        <stp/>
        <stp>##V3_BCURVESTRIPV12</stp>
        <stp>[PortfolioDaily Data.xlsx]DF Curve!R442C26</stp>
        <stp>S23</stp>
        <stp>Curvedate</stp>
        <stp>44888</stp>
        <tr r="Z442" s="7"/>
      </tp>
      <tp t="s">
        <v>#N/A Error:User does not have access</v>
        <stp/>
        <stp>##V3_BCURVESTRIPV12</stp>
        <stp>[PortfolioDaily Data.xlsx]DF Curve!R403C99</stp>
        <stp>S23</stp>
        <stp>Curvedate</stp>
        <stp>44833</stp>
        <tr r="CU403" s="7"/>
      </tp>
      <tp t="s">
        <v>#N/A Error:User does not have access</v>
        <stp/>
        <stp>##V3_BCURVESTRIPV12</stp>
        <stp>[PortfolioDaily Data.xlsx]DF Curve!R443C27</stp>
        <stp>S23</stp>
        <stp>Curvedate</stp>
        <stp>44889</stp>
        <tr r="AA443" s="7"/>
      </tp>
      <tp t="s">
        <v>#N/A Error:User does not have access</v>
        <stp/>
        <stp>##V3_BCURVESTRIPV12</stp>
        <stp>[PortfolioDaily Data.xlsx]DF Curve!R440C28</stp>
        <stp>S23</stp>
        <stp>Curvedate</stp>
        <stp>44886</stp>
        <tr r="AB440" s="7"/>
      </tp>
      <tp t="s">
        <v>#N/A Error:User does not have access</v>
        <stp/>
        <stp>##V3_BCURVESTRIPV12</stp>
        <stp>[PortfolioDaily Data.xlsx]DF Curve!R441C29</stp>
        <stp>S23</stp>
        <stp>Curvedate</stp>
        <stp>44887</stp>
        <tr r="AC441" s="7"/>
      </tp>
      <tp t="s">
        <v>#N/A Error:User does not have access</v>
        <stp/>
        <stp>##V3_BCURVESTRIPV12</stp>
        <stp>[PortfolioDaily Data.xlsx]DF Curve!R406C92</stp>
        <stp>S23</stp>
        <stp>Curvedate</stp>
        <stp>44838</stp>
        <tr r="CN406" s="7"/>
      </tp>
      <tp t="s">
        <v>#N/A Error:User does not have access</v>
        <stp/>
        <stp>##V3_BCURVESTRIPV12</stp>
        <stp>[PortfolioDaily Data.xlsx]DF Curve!R436C29</stp>
        <stp>S23</stp>
        <stp>Curvedate</stp>
        <stp>44880</stp>
        <tr r="AC436" s="7"/>
      </tp>
      <tp t="s">
        <v>#N/A Error:User does not have access</v>
        <stp/>
        <stp>##V3_BCURVESTRIPV12</stp>
        <stp>[PortfolioDaily Data.xlsx]DF Curve!R407C93</stp>
        <stp>S23</stp>
        <stp>Curvedate</stp>
        <stp>44839</stp>
        <tr r="CO407" s="7"/>
      </tp>
      <tp t="s">
        <v>#N/A Error:User does not have access</v>
        <stp/>
        <stp>##V3_BCURVESTRIPV12</stp>
        <stp>[PortfolioDaily Data.xlsx]DF Curve!R437C28</stp>
        <stp>S23</stp>
        <stp>Curvedate</stp>
        <stp>44881</stp>
        <tr r="AB437" s="7"/>
      </tp>
      <tp t="s">
        <v>#N/A Error:User does not have access</v>
        <stp/>
        <stp>##V3_BCURVESTRIPV12</stp>
        <stp>[PortfolioDaily Data.xlsx]DF Curve!R448C38</stp>
        <stp>S23</stp>
        <stp>Curvedate</stp>
        <stp>44896</stp>
        <tr r="AL448" s="7"/>
      </tp>
      <tp t="s">
        <v>#N/A Error:User does not have access</v>
        <stp/>
        <stp>##V3_BCURVESTRIPV12</stp>
        <stp>[PortfolioDaily Data.xlsx]DF Curve!R449C39</stp>
        <stp>S23</stp>
        <stp>Curvedate</stp>
        <stp>44897</stp>
        <tr r="AM449" s="7"/>
      </tp>
      <tp t="s">
        <v>#N/A Error:User does not have access</v>
        <stp/>
        <stp>##V3_BCURVESTRIPV12</stp>
        <stp>[PortfolioDaily Data.xlsx]DF Curve!R442C25</stp>
        <stp>S23</stp>
        <stp>Curvedate</stp>
        <stp>44888</stp>
        <tr r="Y442" s="7"/>
      </tp>
      <tp t="s">
        <v>#N/A Error:User does not have access</v>
        <stp/>
        <stp>##V3_BCURVESTRIPV12</stp>
        <stp>[PortfolioDaily Data.xlsx]DF Curve!R443C24</stp>
        <stp>S23</stp>
        <stp>Curvedate</stp>
        <stp>44889</stp>
        <tr r="X443" s="7"/>
      </tp>
      <tp t="s">
        <v>#N/A Error:User does not have access</v>
        <stp/>
        <stp>##V3_BCURVESTRIPV12</stp>
        <stp>[PortfolioDaily Data.xlsx]DF Curve!R400C99</stp>
        <stp>S23</stp>
        <stp>Curvedate</stp>
        <stp>44830</stp>
        <tr r="CU400" s="7"/>
      </tp>
      <tp t="s">
        <v>#N/A Error:User does not have access</v>
        <stp/>
        <stp>##V3_BCURVESTRIPV12</stp>
        <stp>[PortfolioDaily Data.xlsx]DF Curve!R401C98</stp>
        <stp>S23</stp>
        <stp>Curvedate</stp>
        <stp>44831</stp>
        <tr r="CT401" s="7"/>
      </tp>
      <tp t="s">
        <v>#N/A Error:User does not have access</v>
        <stp/>
        <stp>##V3_BCURVESTRIPV12</stp>
        <stp>[PortfolioDaily Data.xlsx]DF Curve!R406C91</stp>
        <stp>S23</stp>
        <stp>Curvedate</stp>
        <stp>44838</stp>
        <tr r="CM406" s="7"/>
      </tp>
      <tp t="s">
        <v>#N/A Error:User does not have access</v>
        <stp/>
        <stp>##V3_BCURVESTRIPV12</stp>
        <stp>[PortfolioDaily Data.xlsx]DF Curve!R446C39</stp>
        <stp>S23</stp>
        <stp>Curvedate</stp>
        <stp>44894</stp>
        <tr r="AM446" s="7"/>
      </tp>
      <tp t="s">
        <v>#N/A Error:User does not have access</v>
        <stp/>
        <stp>##V3_BCURVESTRIPV12</stp>
        <stp>[PortfolioDaily Data.xlsx]DF Curve!R407C90</stp>
        <stp>S23</stp>
        <stp>Curvedate</stp>
        <stp>44839</stp>
        <tr r="CL407" s="7"/>
      </tp>
      <tp t="s">
        <v>#N/A Error:User does not have access</v>
        <stp/>
        <stp>##V3_BCURVESTRIPV12</stp>
        <stp>[PortfolioDaily Data.xlsx]DF Curve!R447C38</stp>
        <stp>S23</stp>
        <stp>Curvedate</stp>
        <stp>44895</stp>
        <tr r="AL447" s="7"/>
      </tp>
      <tp t="s">
        <v>#N/A Error:User does not have access</v>
        <stp/>
        <stp>##V3_BCURVESTRIPV12</stp>
        <stp>[PortfolioDaily Data.xlsx]DF Curve!R438C28</stp>
        <stp>S23</stp>
        <stp>Curvedate</stp>
        <stp>44882</stp>
        <tr r="AB438" s="7"/>
      </tp>
      <tp t="s">
        <v>#N/A Error:User does not have access</v>
        <stp/>
        <stp>##V3_BCURVESTRIPV12</stp>
        <stp>[PortfolioDaily Data.xlsx]DF Curve!R439C29</stp>
        <stp>S23</stp>
        <stp>Curvedate</stp>
        <stp>44883</stp>
        <tr r="AC439" s="7"/>
      </tp>
      <tp t="s">
        <v>#N/A Error:User does not have access</v>
        <stp/>
        <stp>##V3_BCURVESTRIPV12</stp>
        <stp>[PortfolioDaily Data.xlsx]DF Curve!R442C24</stp>
        <stp>S23</stp>
        <stp>Curvedate</stp>
        <stp>44888</stp>
        <tr r="X442" s="7"/>
      </tp>
      <tp t="s">
        <v>#N/A Error:User does not have access</v>
        <stp/>
        <stp>##V3_BCURVESTRIPV12</stp>
        <stp>[PortfolioDaily Data.xlsx]DF Curve!R443C25</stp>
        <stp>S23</stp>
        <stp>Curvedate</stp>
        <stp>44889</stp>
        <tr r="Y443" s="7"/>
      </tp>
      <tp t="s">
        <v>#N/A Error:User does not have access</v>
        <stp/>
        <stp>##V3_BCURVESTRIPV12</stp>
        <stp>[PortfolioDaily Data.xlsx]DF Curve!R400C98</stp>
        <stp>S23</stp>
        <stp>Curvedate</stp>
        <stp>44830</stp>
        <tr r="CT400" s="7"/>
      </tp>
      <tp t="s">
        <v>#N/A Error:User does not have access</v>
        <stp/>
        <stp>##V3_BCURVESTRIPV12</stp>
        <stp>[PortfolioDaily Data.xlsx]DF Curve!R401C99</stp>
        <stp>S23</stp>
        <stp>Curvedate</stp>
        <stp>44831</stp>
        <tr r="CU401" s="7"/>
      </tp>
      <tp t="s">
        <v>#N/A Error:User does not have access</v>
        <stp/>
        <stp>##V3_BCURVESTRIPV12</stp>
        <stp>[PortfolioDaily Data.xlsx]DF Curve!R406C90</stp>
        <stp>S23</stp>
        <stp>Curvedate</stp>
        <stp>44838</stp>
        <tr r="CL406" s="7"/>
      </tp>
      <tp t="s">
        <v>#N/A Error:User does not have access</v>
        <stp/>
        <stp>##V3_BCURVESTRIPV12</stp>
        <stp>[PortfolioDaily Data.xlsx]DF Curve!R446C38</stp>
        <stp>S23</stp>
        <stp>Curvedate</stp>
        <stp>44894</stp>
        <tr r="AL446" s="7"/>
      </tp>
      <tp t="s">
        <v>#N/A Error:User does not have access</v>
        <stp/>
        <stp>##V3_BCURVESTRIPV12</stp>
        <stp>[PortfolioDaily Data.xlsx]DF Curve!R407C91</stp>
        <stp>S23</stp>
        <stp>Curvedate</stp>
        <stp>44839</stp>
        <tr r="CM407" s="7"/>
      </tp>
      <tp t="s">
        <v>#N/A Error:User does not have access</v>
        <stp/>
        <stp>##V3_BCURVESTRIPV12</stp>
        <stp>[PortfolioDaily Data.xlsx]DF Curve!R447C39</stp>
        <stp>S23</stp>
        <stp>Curvedate</stp>
        <stp>44895</stp>
        <tr r="AM447" s="7"/>
      </tp>
      <tp t="s">
        <v>#N/A Error:User does not have access</v>
        <stp/>
        <stp>##V3_BCURVESTRIPV12</stp>
        <stp>[PortfolioDaily Data.xlsx]DF Curve!R438C29</stp>
        <stp>S23</stp>
        <stp>Curvedate</stp>
        <stp>44882</stp>
        <tr r="AC438" s="7"/>
      </tp>
      <tp t="s">
        <v>#N/A Error:User does not have access</v>
        <stp/>
        <stp>##V3_BCURVESTRIPV12</stp>
        <stp>[PortfolioDaily Data.xlsx]DF Curve!R439C28</stp>
        <stp>S23</stp>
        <stp>Curvedate</stp>
        <stp>44883</stp>
        <tr r="AB439" s="7"/>
      </tp>
      <tp t="s">
        <v>#N/A Error:User does not have access</v>
        <stp/>
        <stp>##V3_BCURVESTRIPV12</stp>
        <stp>[PortfolioDaily Data.xlsx]DF Curve!R442C23</stp>
        <stp>S23</stp>
        <stp>Curvedate</stp>
        <stp>44888</stp>
        <tr r="W442" s="7"/>
      </tp>
      <tp t="s">
        <v>#N/A Error:User does not have access</v>
        <stp/>
        <stp>##V3_BCURVESTRIPV12</stp>
        <stp>[PortfolioDaily Data.xlsx]DF Curve!R443C22</stp>
        <stp>S23</stp>
        <stp>Curvedate</stp>
        <stp>44889</stp>
        <tr r="V443" s="7"/>
      </tp>
      <tp t="s">
        <v>#N/A Error:User does not have access</v>
        <stp/>
        <stp>##V3_BCURVESTRIPV12</stp>
        <stp>[PortfolioDaily Data.xlsx]DF Curve!R406C97</stp>
        <stp>S23</stp>
        <stp>Curvedate</stp>
        <stp>44838</stp>
        <tr r="CS406" s="7"/>
      </tp>
      <tp t="s">
        <v>#N/A Error:User does not have access</v>
        <stp/>
        <stp>##V3_BCURVESTRIPV12</stp>
        <stp>[PortfolioDaily Data.xlsx]DF Curve!R407C96</stp>
        <stp>S23</stp>
        <stp>Curvedate</stp>
        <stp>44839</stp>
        <tr r="CR407" s="7"/>
      </tp>
      <tp t="s">
        <v>#N/A Error:User does not have access</v>
        <stp/>
        <stp>##V3_BCURVESTRIPV12</stp>
        <stp>[PortfolioDaily Data.xlsx]DF Curve!R405C98</stp>
        <stp>S23</stp>
        <stp>Curvedate</stp>
        <stp>44837</stp>
        <tr r="CT405" s="7"/>
      </tp>
      <tp t="s">
        <v>#N/A Error:User does not have access</v>
        <stp/>
        <stp>##V3_BCURVESTRIPV12</stp>
        <stp>[PortfolioDaily Data.xlsx]DF Curve!R445C38</stp>
        <stp>S23</stp>
        <stp>Curvedate</stp>
        <stp>44893</stp>
        <tr r="AL445" s="7"/>
      </tp>
      <tp t="s">
        <v>#N/A Error:User does not have access</v>
        <stp/>
        <stp>##V3_BCURVESTRIPV12</stp>
        <stp>[PortfolioDaily Data.xlsx]DF Curve!R442C22</stp>
        <stp>S23</stp>
        <stp>Curvedate</stp>
        <stp>44888</stp>
        <tr r="V442" s="7"/>
      </tp>
      <tp t="s">
        <v>#N/A Error:User does not have access</v>
        <stp/>
        <stp>##V3_BCURVESTRIPV12</stp>
        <stp>[PortfolioDaily Data.xlsx]DF Curve!R443C23</stp>
        <stp>S23</stp>
        <stp>Curvedate</stp>
        <stp>44889</stp>
        <tr r="W443" s="7"/>
      </tp>
      <tp t="s">
        <v>#N/A Error:User does not have access</v>
        <stp/>
        <stp>##V3_BCURVESTRIPV12</stp>
        <stp>[PortfolioDaily Data.xlsx]DF Curve!R406C96</stp>
        <stp>S23</stp>
        <stp>Curvedate</stp>
        <stp>44838</stp>
        <tr r="CR406" s="7"/>
      </tp>
      <tp t="s">
        <v>#N/A Error:User does not have access</v>
        <stp/>
        <stp>##V3_BCURVESTRIPV12</stp>
        <stp>[PortfolioDaily Data.xlsx]DF Curve!R407C97</stp>
        <stp>S23</stp>
        <stp>Curvedate</stp>
        <stp>44839</stp>
        <tr r="CS407" s="7"/>
      </tp>
      <tp t="s">
        <v>#N/A Error:User does not have access</v>
        <stp/>
        <stp>##V3_BCURVESTRIPV12</stp>
        <stp>[PortfolioDaily Data.xlsx]DF Curve!R405C99</stp>
        <stp>S23</stp>
        <stp>Curvedate</stp>
        <stp>44837</stp>
        <tr r="CU405" s="7"/>
      </tp>
      <tp t="s">
        <v>#N/A Error:User does not have access</v>
        <stp/>
        <stp>##V3_BCURVESTRIPV12</stp>
        <stp>[PortfolioDaily Data.xlsx]DF Curve!R445C39</stp>
        <stp>S23</stp>
        <stp>Curvedate</stp>
        <stp>44893</stp>
        <tr r="AM445" s="7"/>
      </tp>
      <tp t="s">
        <v>#N/A Error:User does not have access</v>
        <stp/>
        <stp>##V3_BCURVESTRIPV12</stp>
        <stp>[PortfolioDaily Data.xlsx]DF Curve!R442C21</stp>
        <stp>S23</stp>
        <stp>Curvedate</stp>
        <stp>44888</stp>
        <tr r="U442" s="7"/>
      </tp>
      <tp t="s">
        <v>#N/A Error:User does not have access</v>
        <stp/>
        <stp>##V3_BCURVESTRIPV12</stp>
        <stp>[PortfolioDaily Data.xlsx]DF Curve!R443C20</stp>
        <stp>S23</stp>
        <stp>Curvedate</stp>
        <stp>44889</stp>
        <tr r="T443" s="7"/>
      </tp>
      <tp t="s">
        <v>#N/A Error:User does not have access</v>
        <stp/>
        <stp>##V3_BCURVESTRIPV12</stp>
        <stp>[PortfolioDaily Data.xlsx]DF Curve!R406C95</stp>
        <stp>S23</stp>
        <stp>Curvedate</stp>
        <stp>44838</stp>
        <tr r="CQ406" s="7"/>
      </tp>
      <tp t="s">
        <v>#N/A Error:User does not have access</v>
        <stp/>
        <stp>##V3_BCURVESTRIPV12</stp>
        <stp>[PortfolioDaily Data.xlsx]DF Curve!R407C94</stp>
        <stp>S23</stp>
        <stp>Curvedate</stp>
        <stp>44839</stp>
        <tr r="CP407" s="7"/>
      </tp>
      <tp t="s">
        <v>#N/A Error:User does not have access</v>
        <stp/>
        <stp>##V3_BCURVESTRIPV12</stp>
        <stp>[PortfolioDaily Data.xlsx]DF Curve!R404C99</stp>
        <stp>S23</stp>
        <stp>Curvedate</stp>
        <stp>44834</stp>
        <tr r="CU404" s="7"/>
      </tp>
      <tp t="s">
        <v>#N/A Error:User does not have access</v>
        <stp/>
        <stp>##V3_BCURVESTRIPV12</stp>
        <stp>[PortfolioDaily Data.xlsx]DF Curve!R444C39</stp>
        <stp>S23</stp>
        <stp>Curvedate</stp>
        <stp>44890</stp>
        <tr r="AM444" s="7"/>
      </tp>
      <tp t="s">
        <v>#N/A Error:User does not have access</v>
        <stp/>
        <stp>##V3_BCURVESTRIPV12</stp>
        <stp>[PortfolioDaily Data.xlsx]DF Curve!R442C20</stp>
        <stp>S23</stp>
        <stp>Curvedate</stp>
        <stp>44888</stp>
        <tr r="T442" s="7"/>
      </tp>
      <tp t="s">
        <v>#N/A Error:User does not have access</v>
        <stp/>
        <stp>##V3_BCURVESTRIPV12</stp>
        <stp>[PortfolioDaily Data.xlsx]DF Curve!R443C21</stp>
        <stp>S23</stp>
        <stp>Curvedate</stp>
        <stp>44889</stp>
        <tr r="U443" s="7"/>
      </tp>
      <tp t="s">
        <v>#N/A Error:User does not have access</v>
        <stp/>
        <stp>##V3_BCURVESTRIPV12</stp>
        <stp>[PortfolioDaily Data.xlsx]DF Curve!R406C94</stp>
        <stp>S23</stp>
        <stp>Curvedate</stp>
        <stp>44838</stp>
        <tr r="CP406" s="7"/>
      </tp>
      <tp t="s">
        <v>#N/A Error:User does not have access</v>
        <stp/>
        <stp>##V3_BCURVESTRIPV12</stp>
        <stp>[PortfolioDaily Data.xlsx]DF Curve!R407C95</stp>
        <stp>S23</stp>
        <stp>Curvedate</stp>
        <stp>44839</stp>
        <tr r="CQ407" s="7"/>
      </tp>
      <tp t="s">
        <v>#N/A Error:User does not have access</v>
        <stp/>
        <stp>##V3_BCURVESTRIPV12</stp>
        <stp>[PortfolioDaily Data.xlsx]DF Curve!R404C98</stp>
        <stp>S23</stp>
        <stp>Curvedate</stp>
        <stp>44834</stp>
        <tr r="CT404" s="7"/>
      </tp>
      <tp t="s">
        <v>#N/A Error:User does not have access</v>
        <stp/>
        <stp>##V3_BCURVESTRIPV12</stp>
        <stp>[PortfolioDaily Data.xlsx]DF Curve!R444C38</stp>
        <stp>S23</stp>
        <stp>Curvedate</stp>
        <stp>44890</stp>
        <tr r="AL444" s="7"/>
      </tp>
      <tp t="s">
        <v>#N/A Error:User does not have access</v>
        <stp/>
        <stp>##V3_BCURVESTRIPV12</stp>
        <stp>[PortfolioDaily Data.xlsx]DF Curve!R402C91</stp>
        <stp>S23</stp>
        <stp>Curvedate</stp>
        <stp>44832</stp>
        <tr r="CM402" s="7"/>
      </tp>
      <tp t="s">
        <v>#N/A Error:User does not have access</v>
        <stp/>
        <stp>##V3_BCURVESTRIPV12</stp>
        <stp>[PortfolioDaily Data.xlsx]DF Curve!R403C90</stp>
        <stp>S23</stp>
        <stp>Curvedate</stp>
        <stp>44833</stp>
        <tr r="CL403" s="7"/>
      </tp>
      <tp t="s">
        <v>#N/A Error:User does not have access</v>
        <stp/>
        <stp>##V3_BCURVESTRIPV12</stp>
        <stp>[PortfolioDaily Data.xlsx]DF Curve!R400C93</stp>
        <stp>S23</stp>
        <stp>Curvedate</stp>
        <stp>44830</stp>
        <tr r="CO400" s="7"/>
      </tp>
      <tp t="s">
        <v>#N/A Error:User does not have access</v>
        <stp/>
        <stp>##V3_BCURVESTRIPV12</stp>
        <stp>[PortfolioDaily Data.xlsx]DF Curve!R440C21</stp>
        <stp>S23</stp>
        <stp>Curvedate</stp>
        <stp>44886</stp>
        <tr r="U440" s="7"/>
      </tp>
      <tp t="s">
        <v>#N/A Error:User does not have access</v>
        <stp/>
        <stp>##V3_BCURVESTRIPV12</stp>
        <stp>[PortfolioDaily Data.xlsx]DF Curve!R401C92</stp>
        <stp>S23</stp>
        <stp>Curvedate</stp>
        <stp>44831</stp>
        <tr r="CN401" s="7"/>
      </tp>
      <tp t="s">
        <v>#N/A Error:User does not have access</v>
        <stp/>
        <stp>##V3_BCURVESTRIPV12</stp>
        <stp>[PortfolioDaily Data.xlsx]DF Curve!R441C20</stp>
        <stp>S23</stp>
        <stp>Curvedate</stp>
        <stp>44887</stp>
        <tr r="T441" s="7"/>
      </tp>
      <tp t="s">
        <v>#N/A Error:User does not have access</v>
        <stp/>
        <stp>##V3_BCURVESTRIPV12</stp>
        <stp>[PortfolioDaily Data.xlsx]DF Curve!R436C20</stp>
        <stp>S23</stp>
        <stp>Curvedate</stp>
        <stp>44880</stp>
        <tr r="T436" s="7"/>
      </tp>
      <tp t="s">
        <v>#N/A Error:User does not have access</v>
        <stp/>
        <stp>##V3_BCURVESTRIPV12</stp>
        <stp>[PortfolioDaily Data.xlsx]DF Curve!R446C33</stp>
        <stp>S23</stp>
        <stp>Curvedate</stp>
        <stp>44894</stp>
        <tr r="AG446" s="7"/>
      </tp>
      <tp t="s">
        <v>#N/A Error:User does not have access</v>
        <stp/>
        <stp>##V3_BCURVESTRIPV12</stp>
        <stp>[PortfolioDaily Data.xlsx]DF Curve!R437C21</stp>
        <stp>S23</stp>
        <stp>Curvedate</stp>
        <stp>44881</stp>
        <tr r="U437" s="7"/>
      </tp>
      <tp t="s">
        <v>#N/A Error:User does not have access</v>
        <stp/>
        <stp>##V3_BCURVESTRIPV12</stp>
        <stp>[PortfolioDaily Data.xlsx]DF Curve!R447C32</stp>
        <stp>S23</stp>
        <stp>Curvedate</stp>
        <stp>44895</stp>
        <tr r="AF447" s="7"/>
      </tp>
      <tp t="s">
        <v>#N/A Error:User does not have access</v>
        <stp/>
        <stp>##V3_BCURVESTRIPV12</stp>
        <stp>[PortfolioDaily Data.xlsx]DF Curve!R404C97</stp>
        <stp>S23</stp>
        <stp>Curvedate</stp>
        <stp>44834</stp>
        <tr r="CS404" s="7"/>
      </tp>
      <tp t="s">
        <v>#N/A Error:User does not have access</v>
        <stp/>
        <stp>##V3_BCURVESTRIPV12</stp>
        <stp>[PortfolioDaily Data.xlsx]DF Curve!R444C37</stp>
        <stp>S23</stp>
        <stp>Curvedate</stp>
        <stp>44890</stp>
        <tr r="AK444" s="7"/>
      </tp>
      <tp t="s">
        <v>#N/A Error:User does not have access</v>
        <stp/>
        <stp>##V3_BCURVESTRIPV12</stp>
        <stp>[PortfolioDaily Data.xlsx]DF Curve!R405C94</stp>
        <stp>S23</stp>
        <stp>Curvedate</stp>
        <stp>44837</stp>
        <tr r="CP405" s="7"/>
      </tp>
      <tp t="s">
        <v>#N/A Error:User does not have access</v>
        <stp/>
        <stp>##V3_BCURVESTRIPV12</stp>
        <stp>[PortfolioDaily Data.xlsx]DF Curve!R445C34</stp>
        <stp>S23</stp>
        <stp>Curvedate</stp>
        <stp>44893</stp>
        <tr r="AH445" s="7"/>
      </tp>
      <tp t="s">
        <v>#N/A Error:User does not have access</v>
        <stp/>
        <stp>##V3_BCURVESTRIPV12</stp>
        <stp>[PortfolioDaily Data.xlsx]DF Curve!R438C22</stp>
        <stp>S23</stp>
        <stp>Curvedate</stp>
        <stp>44882</stp>
        <tr r="V438" s="7"/>
      </tp>
      <tp t="s">
        <v>#N/A Error:User does not have access</v>
        <stp/>
        <stp>##V3_BCURVESTRIPV12</stp>
        <stp>[PortfolioDaily Data.xlsx]DF Curve!R448C31</stp>
        <stp>S23</stp>
        <stp>Curvedate</stp>
        <stp>44896</stp>
        <tr r="AE448" s="7"/>
      </tp>
      <tp t="s">
        <v>#N/A Error:User does not have access</v>
        <stp/>
        <stp>##V3_BCURVESTRIPV12</stp>
        <stp>[PortfolioDaily Data.xlsx]DF Curve!R439C23</stp>
        <stp>S23</stp>
        <stp>Curvedate</stp>
        <stp>44883</stp>
        <tr r="W439" s="7"/>
      </tp>
      <tp t="s">
        <v>#N/A Error:User does not have access</v>
        <stp/>
        <stp>##V3_BCURVESTRIPV12</stp>
        <stp>[PortfolioDaily Data.xlsx]DF Curve!R449C30</stp>
        <stp>S23</stp>
        <stp>Curvedate</stp>
        <stp>44897</stp>
        <tr r="AD449" s="7"/>
      </tp>
      <tp t="s">
        <v>#N/A Error:User does not have access</v>
        <stp/>
        <stp>##V3_BCURVESTRIPV12</stp>
        <stp>[PortfolioDaily Data.xlsx]DF Curve!R402C90</stp>
        <stp>S23</stp>
        <stp>Curvedate</stp>
        <stp>44832</stp>
        <tr r="CL402" s="7"/>
      </tp>
      <tp t="s">
        <v>#N/A Error:User does not have access</v>
        <stp/>
        <stp>##V3_BCURVESTRIPV12</stp>
        <stp>[PortfolioDaily Data.xlsx]DF Curve!R403C91</stp>
        <stp>S23</stp>
        <stp>Curvedate</stp>
        <stp>44833</stp>
        <tr r="CM403" s="7"/>
      </tp>
      <tp t="s">
        <v>#N/A Error:User does not have access</v>
        <stp/>
        <stp>##V3_BCURVESTRIPV12</stp>
        <stp>[PortfolioDaily Data.xlsx]DF Curve!R400C92</stp>
        <stp>S23</stp>
        <stp>Curvedate</stp>
        <stp>44830</stp>
        <tr r="CN400" s="7"/>
      </tp>
      <tp t="s">
        <v>#N/A Error:User does not have access</v>
        <stp/>
        <stp>##V3_BCURVESTRIPV12</stp>
        <stp>[PortfolioDaily Data.xlsx]DF Curve!R440C20</stp>
        <stp>S23</stp>
        <stp>Curvedate</stp>
        <stp>44886</stp>
        <tr r="T440" s="7"/>
      </tp>
      <tp t="s">
        <v>#N/A Error:User does not have access</v>
        <stp/>
        <stp>##V3_BCURVESTRIPV12</stp>
        <stp>[PortfolioDaily Data.xlsx]DF Curve!R401C93</stp>
        <stp>S23</stp>
        <stp>Curvedate</stp>
        <stp>44831</stp>
        <tr r="CO401" s="7"/>
      </tp>
      <tp t="s">
        <v>#N/A Error:User does not have access</v>
        <stp/>
        <stp>##V3_BCURVESTRIPV12</stp>
        <stp>[PortfolioDaily Data.xlsx]DF Curve!R441C21</stp>
        <stp>S23</stp>
        <stp>Curvedate</stp>
        <stp>44887</stp>
        <tr r="U441" s="7"/>
      </tp>
      <tp t="s">
        <v>#N/A Error:User does not have access</v>
        <stp/>
        <stp>##V3_BCURVESTRIPV12</stp>
        <stp>[PortfolioDaily Data.xlsx]DF Curve!R436C21</stp>
        <stp>S23</stp>
        <stp>Curvedate</stp>
        <stp>44880</stp>
        <tr r="U436" s="7"/>
      </tp>
      <tp t="s">
        <v>#N/A Error:User does not have access</v>
        <stp/>
        <stp>##V3_BCURVESTRIPV12</stp>
        <stp>[PortfolioDaily Data.xlsx]DF Curve!R446C32</stp>
        <stp>S23</stp>
        <stp>Curvedate</stp>
        <stp>44894</stp>
        <tr r="AF446" s="7"/>
      </tp>
      <tp t="s">
        <v>#N/A Error:User does not have access</v>
        <stp/>
        <stp>##V3_BCURVESTRIPV12</stp>
        <stp>[PortfolioDaily Data.xlsx]DF Curve!R437C20</stp>
        <stp>S23</stp>
        <stp>Curvedate</stp>
        <stp>44881</stp>
        <tr r="T437" s="7"/>
      </tp>
      <tp t="s">
        <v>#N/A Error:User does not have access</v>
        <stp/>
        <stp>##V3_BCURVESTRIPV12</stp>
        <stp>[PortfolioDaily Data.xlsx]DF Curve!R447C33</stp>
        <stp>S23</stp>
        <stp>Curvedate</stp>
        <stp>44895</stp>
        <tr r="AG447" s="7"/>
      </tp>
      <tp t="s">
        <v>#N/A Error:User does not have access</v>
        <stp/>
        <stp>##V3_BCURVESTRIPV12</stp>
        <stp>[PortfolioDaily Data.xlsx]DF Curve!R404C96</stp>
        <stp>S23</stp>
        <stp>Curvedate</stp>
        <stp>44834</stp>
        <tr r="CR404" s="7"/>
      </tp>
      <tp t="s">
        <v>#N/A Error:User does not have access</v>
        <stp/>
        <stp>##V3_BCURVESTRIPV12</stp>
        <stp>[PortfolioDaily Data.xlsx]DF Curve!R444C36</stp>
        <stp>S23</stp>
        <stp>Curvedate</stp>
        <stp>44890</stp>
        <tr r="AJ444" s="7"/>
      </tp>
      <tp t="s">
        <v>#N/A Error:User does not have access</v>
        <stp/>
        <stp>##V3_BCURVESTRIPV12</stp>
        <stp>[PortfolioDaily Data.xlsx]DF Curve!R405C95</stp>
        <stp>S23</stp>
        <stp>Curvedate</stp>
        <stp>44837</stp>
        <tr r="CQ405" s="7"/>
      </tp>
      <tp t="s">
        <v>#N/A Error:User does not have access</v>
        <stp/>
        <stp>##V3_BCURVESTRIPV12</stp>
        <stp>[PortfolioDaily Data.xlsx]DF Curve!R445C35</stp>
        <stp>S23</stp>
        <stp>Curvedate</stp>
        <stp>44893</stp>
        <tr r="AI445" s="7"/>
      </tp>
      <tp t="s">
        <v>#N/A Error:User does not have access</v>
        <stp/>
        <stp>##V3_BCURVESTRIPV12</stp>
        <stp>[PortfolioDaily Data.xlsx]DF Curve!R438C23</stp>
        <stp>S23</stp>
        <stp>Curvedate</stp>
        <stp>44882</stp>
        <tr r="W438" s="7"/>
      </tp>
      <tp t="s">
        <v>#N/A Error:User does not have access</v>
        <stp/>
        <stp>##V3_BCURVESTRIPV12</stp>
        <stp>[PortfolioDaily Data.xlsx]DF Curve!R448C30</stp>
        <stp>S23</stp>
        <stp>Curvedate</stp>
        <stp>44896</stp>
        <tr r="AD448" s="7"/>
      </tp>
      <tp t="s">
        <v>#N/A Error:User does not have access</v>
        <stp/>
        <stp>##V3_BCURVESTRIPV12</stp>
        <stp>[PortfolioDaily Data.xlsx]DF Curve!R439C22</stp>
        <stp>S23</stp>
        <stp>Curvedate</stp>
        <stp>44883</stp>
        <tr r="V439" s="7"/>
      </tp>
      <tp t="s">
        <v>#N/A Error:User does not have access</v>
        <stp/>
        <stp>##V3_BCURVESTRIPV12</stp>
        <stp>[PortfolioDaily Data.xlsx]DF Curve!R449C31</stp>
        <stp>S23</stp>
        <stp>Curvedate</stp>
        <stp>44897</stp>
        <tr r="AE449" s="7"/>
      </tp>
      <tp t="s">
        <v>#N/A Error:User does not have access</v>
        <stp/>
        <stp>##V3_BCURVESTRIPV12</stp>
        <stp>[PortfolioDaily Data.xlsx]DF Curve!R402C93</stp>
        <stp>S23</stp>
        <stp>Curvedate</stp>
        <stp>44832</stp>
        <tr r="CO402" s="7"/>
      </tp>
      <tp t="s">
        <v>#N/A Error:User does not have access</v>
        <stp/>
        <stp>##V3_BCURVESTRIPV12</stp>
        <stp>[PortfolioDaily Data.xlsx]DF Curve!R403C92</stp>
        <stp>S23</stp>
        <stp>Curvedate</stp>
        <stp>44833</stp>
        <tr r="CN403" s="7"/>
      </tp>
      <tp t="s">
        <v>#N/A Error:User does not have access</v>
        <stp/>
        <stp>##V3_BCURVESTRIPV12</stp>
        <stp>[PortfolioDaily Data.xlsx]DF Curve!R400C91</stp>
        <stp>S23</stp>
        <stp>Curvedate</stp>
        <stp>44830</stp>
        <tr r="CM400" s="7"/>
      </tp>
      <tp t="s">
        <v>#N/A Error:User does not have access</v>
        <stp/>
        <stp>##V3_BCURVESTRIPV12</stp>
        <stp>[PortfolioDaily Data.xlsx]DF Curve!R440C23</stp>
        <stp>S23</stp>
        <stp>Curvedate</stp>
        <stp>44886</stp>
        <tr r="W440" s="7"/>
      </tp>
      <tp t="s">
        <v>#N/A Error:User does not have access</v>
        <stp/>
        <stp>##V3_BCURVESTRIPV12</stp>
        <stp>[PortfolioDaily Data.xlsx]DF Curve!R401C90</stp>
        <stp>S23</stp>
        <stp>Curvedate</stp>
        <stp>44831</stp>
        <tr r="CL401" s="7"/>
      </tp>
      <tp t="s">
        <v>#N/A Error:User does not have access</v>
        <stp/>
        <stp>##V3_BCURVESTRIPV12</stp>
        <stp>[PortfolioDaily Data.xlsx]DF Curve!R441C22</stp>
        <stp>S23</stp>
        <stp>Curvedate</stp>
        <stp>44887</stp>
        <tr r="V441" s="7"/>
      </tp>
      <tp t="s">
        <v>#N/A Error:User does not have access</v>
        <stp/>
        <stp>##V3_BCURVESTRIPV12</stp>
        <stp>[PortfolioDaily Data.xlsx]DF Curve!R406C99</stp>
        <stp>S23</stp>
        <stp>Curvedate</stp>
        <stp>44838</stp>
        <tr r="CU406" s="7"/>
      </tp>
      <tp t="s">
        <v>#N/A Error:User does not have access</v>
        <stp/>
        <stp>##V3_BCURVESTRIPV12</stp>
        <stp>[PortfolioDaily Data.xlsx]DF Curve!R436C22</stp>
        <stp>S23</stp>
        <stp>Curvedate</stp>
        <stp>44880</stp>
        <tr r="V436" s="7"/>
      </tp>
      <tp t="s">
        <v>#N/A Error:User does not have access</v>
        <stp/>
        <stp>##V3_BCURVESTRIPV12</stp>
        <stp>[PortfolioDaily Data.xlsx]DF Curve!R446C31</stp>
        <stp>S23</stp>
        <stp>Curvedate</stp>
        <stp>44894</stp>
        <tr r="AE446" s="7"/>
      </tp>
      <tp t="s">
        <v>#N/A Error:User does not have access</v>
        <stp/>
        <stp>##V3_BCURVESTRIPV12</stp>
        <stp>[PortfolioDaily Data.xlsx]DF Curve!R407C98</stp>
        <stp>S23</stp>
        <stp>Curvedate</stp>
        <stp>44839</stp>
        <tr r="CT407" s="7"/>
      </tp>
      <tp t="s">
        <v>#N/A Error:User does not have access</v>
        <stp/>
        <stp>##V3_BCURVESTRIPV12</stp>
        <stp>[PortfolioDaily Data.xlsx]DF Curve!R437C23</stp>
        <stp>S23</stp>
        <stp>Curvedate</stp>
        <stp>44881</stp>
        <tr r="W437" s="7"/>
      </tp>
      <tp t="s">
        <v>#N/A Error:User does not have access</v>
        <stp/>
        <stp>##V3_BCURVESTRIPV12</stp>
        <stp>[PortfolioDaily Data.xlsx]DF Curve!R447C30</stp>
        <stp>S23</stp>
        <stp>Curvedate</stp>
        <stp>44895</stp>
        <tr r="AD447" s="7"/>
      </tp>
      <tp t="s">
        <v>#N/A Error:User does not have access</v>
        <stp/>
        <stp>##V3_BCURVESTRIPV12</stp>
        <stp>[PortfolioDaily Data.xlsx]DF Curve!R404C95</stp>
        <stp>S23</stp>
        <stp>Curvedate</stp>
        <stp>44834</stp>
        <tr r="CQ404" s="7"/>
      </tp>
      <tp t="s">
        <v>#N/A Error:User does not have access</v>
        <stp/>
        <stp>##V3_BCURVESTRIPV12</stp>
        <stp>[PortfolioDaily Data.xlsx]DF Curve!R444C35</stp>
        <stp>S23</stp>
        <stp>Curvedate</stp>
        <stp>44890</stp>
        <tr r="AI444" s="7"/>
      </tp>
      <tp t="s">
        <v>#N/A Error:User does not have access</v>
        <stp/>
        <stp>##V3_BCURVESTRIPV12</stp>
        <stp>[PortfolioDaily Data.xlsx]DF Curve!R405C96</stp>
        <stp>S23</stp>
        <stp>Curvedate</stp>
        <stp>44837</stp>
        <tr r="CR405" s="7"/>
      </tp>
      <tp t="s">
        <v>#N/A Error:User does not have access</v>
        <stp/>
        <stp>##V3_BCURVESTRIPV12</stp>
        <stp>[PortfolioDaily Data.xlsx]DF Curve!R445C36</stp>
        <stp>S23</stp>
        <stp>Curvedate</stp>
        <stp>44893</stp>
        <tr r="AJ445" s="7"/>
      </tp>
      <tp t="s">
        <v>#N/A Error:User does not have access</v>
        <stp/>
        <stp>##V3_BCURVESTRIPV12</stp>
        <stp>[PortfolioDaily Data.xlsx]DF Curve!R438C20</stp>
        <stp>S23</stp>
        <stp>Curvedate</stp>
        <stp>44882</stp>
        <tr r="T438" s="7"/>
      </tp>
      <tp t="s">
        <v>#N/A Error:User does not have access</v>
        <stp/>
        <stp>##V3_BCURVESTRIPV12</stp>
        <stp>[PortfolioDaily Data.xlsx]DF Curve!R448C33</stp>
        <stp>S23</stp>
        <stp>Curvedate</stp>
        <stp>44896</stp>
        <tr r="AG448" s="7"/>
      </tp>
      <tp t="s">
        <v>#N/A Error:User does not have access</v>
        <stp/>
        <stp>##V3_BCURVESTRIPV12</stp>
        <stp>[PortfolioDaily Data.xlsx]DF Curve!R439C21</stp>
        <stp>S23</stp>
        <stp>Curvedate</stp>
        <stp>44883</stp>
        <tr r="U439" s="7"/>
      </tp>
      <tp t="s">
        <v>#N/A Error:User does not have access</v>
        <stp/>
        <stp>##V3_BCURVESTRIPV12</stp>
        <stp>[PortfolioDaily Data.xlsx]DF Curve!R449C32</stp>
        <stp>S23</stp>
        <stp>Curvedate</stp>
        <stp>44897</stp>
        <tr r="AF449" s="7"/>
      </tp>
      <tp t="s">
        <v>#N/A Error:User does not have access</v>
        <stp/>
        <stp>##V3_BCURVESTRIPV12</stp>
        <stp>[PortfolioDaily Data.xlsx]DF Curve!R402C92</stp>
        <stp>S23</stp>
        <stp>Curvedate</stp>
        <stp>44832</stp>
        <tr r="CN402" s="7"/>
      </tp>
      <tp t="s">
        <v>#N/A Error:User does not have access</v>
        <stp/>
        <stp>##V3_BCURVESTRIPV12</stp>
        <stp>[PortfolioDaily Data.xlsx]DF Curve!R403C93</stp>
        <stp>S23</stp>
        <stp>Curvedate</stp>
        <stp>44833</stp>
        <tr r="CO403" s="7"/>
      </tp>
      <tp t="s">
        <v>#N/A Error:User does not have access</v>
        <stp/>
        <stp>##V3_BCURVESTRIPV12</stp>
        <stp>[PortfolioDaily Data.xlsx]DF Curve!R400C90</stp>
        <stp>S23</stp>
        <stp>Curvedate</stp>
        <stp>44830</stp>
        <tr r="CL400" s="7"/>
      </tp>
      <tp t="s">
        <v>#N/A Error:User does not have access</v>
        <stp/>
        <stp>##V3_BCURVESTRIPV12</stp>
        <stp>[PortfolioDaily Data.xlsx]DF Curve!R440C22</stp>
        <stp>S23</stp>
        <stp>Curvedate</stp>
        <stp>44886</stp>
        <tr r="V440" s="7"/>
      </tp>
      <tp t="s">
        <v>#N/A Error:User does not have access</v>
        <stp/>
        <stp>##V3_BCURVESTRIPV12</stp>
        <stp>[PortfolioDaily Data.xlsx]DF Curve!R401C91</stp>
        <stp>S23</stp>
        <stp>Curvedate</stp>
        <stp>44831</stp>
        <tr r="CM401" s="7"/>
      </tp>
      <tp t="s">
        <v>#N/A Error:User does not have access</v>
        <stp/>
        <stp>##V3_BCURVESTRIPV12</stp>
        <stp>[PortfolioDaily Data.xlsx]DF Curve!R441C23</stp>
        <stp>S23</stp>
        <stp>Curvedate</stp>
        <stp>44887</stp>
        <tr r="W441" s="7"/>
      </tp>
      <tp t="s">
        <v>#N/A Error:User does not have access</v>
        <stp/>
        <stp>##V3_BCURVESTRIPV12</stp>
        <stp>[PortfolioDaily Data.xlsx]DF Curve!R406C98</stp>
        <stp>S23</stp>
        <stp>Curvedate</stp>
        <stp>44838</stp>
        <tr r="CT406" s="7"/>
      </tp>
      <tp t="s">
        <v>#N/A Error:User does not have access</v>
        <stp/>
        <stp>##V3_BCURVESTRIPV12</stp>
        <stp>[PortfolioDaily Data.xlsx]DF Curve!R436C23</stp>
        <stp>S23</stp>
        <stp>Curvedate</stp>
        <stp>44880</stp>
        <tr r="W436" s="7"/>
      </tp>
      <tp t="s">
        <v>#N/A Error:User does not have access</v>
        <stp/>
        <stp>##V3_BCURVESTRIPV12</stp>
        <stp>[PortfolioDaily Data.xlsx]DF Curve!R446C30</stp>
        <stp>S23</stp>
        <stp>Curvedate</stp>
        <stp>44894</stp>
        <tr r="AD446" s="7"/>
      </tp>
      <tp t="s">
        <v>#N/A Error:User does not have access</v>
        <stp/>
        <stp>##V3_BCURVESTRIPV12</stp>
        <stp>[PortfolioDaily Data.xlsx]DF Curve!R407C99</stp>
        <stp>S23</stp>
        <stp>Curvedate</stp>
        <stp>44839</stp>
        <tr r="CU407" s="7"/>
      </tp>
      <tp t="s">
        <v>#N/A Error:User does not have access</v>
        <stp/>
        <stp>##V3_BCURVESTRIPV12</stp>
        <stp>[PortfolioDaily Data.xlsx]DF Curve!R437C22</stp>
        <stp>S23</stp>
        <stp>Curvedate</stp>
        <stp>44881</stp>
        <tr r="V437" s="7"/>
      </tp>
      <tp t="s">
        <v>#N/A Error:User does not have access</v>
        <stp/>
        <stp>##V3_BCURVESTRIPV12</stp>
        <stp>[PortfolioDaily Data.xlsx]DF Curve!R447C31</stp>
        <stp>S23</stp>
        <stp>Curvedate</stp>
        <stp>44895</stp>
        <tr r="AE447" s="7"/>
      </tp>
      <tp t="s">
        <v>#N/A Error:User does not have access</v>
        <stp/>
        <stp>##V3_BCURVESTRIPV12</stp>
        <stp>[PortfolioDaily Data.xlsx]DF Curve!R404C94</stp>
        <stp>S23</stp>
        <stp>Curvedate</stp>
        <stp>44834</stp>
        <tr r="CP404" s="7"/>
      </tp>
      <tp t="s">
        <v>#N/A Error:User does not have access</v>
        <stp/>
        <stp>##V3_BCURVESTRIPV12</stp>
        <stp>[PortfolioDaily Data.xlsx]DF Curve!R444C34</stp>
        <stp>S23</stp>
        <stp>Curvedate</stp>
        <stp>44890</stp>
        <tr r="AH444" s="7"/>
      </tp>
      <tp t="s">
        <v>#N/A Error:User does not have access</v>
        <stp/>
        <stp>##V3_BCURVESTRIPV12</stp>
        <stp>[PortfolioDaily Data.xlsx]DF Curve!R405C97</stp>
        <stp>S23</stp>
        <stp>Curvedate</stp>
        <stp>44837</stp>
        <tr r="CS405" s="7"/>
      </tp>
      <tp t="s">
        <v>#N/A Error:User does not have access</v>
        <stp/>
        <stp>##V3_BCURVESTRIPV12</stp>
        <stp>[PortfolioDaily Data.xlsx]DF Curve!R445C37</stp>
        <stp>S23</stp>
        <stp>Curvedate</stp>
        <stp>44893</stp>
        <tr r="AK445" s="7"/>
      </tp>
      <tp t="s">
        <v>#N/A Error:User does not have access</v>
        <stp/>
        <stp>##V3_BCURVESTRIPV12</stp>
        <stp>[PortfolioDaily Data.xlsx]DF Curve!R438C21</stp>
        <stp>S23</stp>
        <stp>Curvedate</stp>
        <stp>44882</stp>
        <tr r="U438" s="7"/>
      </tp>
      <tp t="s">
        <v>#N/A Error:User does not have access</v>
        <stp/>
        <stp>##V3_BCURVESTRIPV12</stp>
        <stp>[PortfolioDaily Data.xlsx]DF Curve!R448C32</stp>
        <stp>S23</stp>
        <stp>Curvedate</stp>
        <stp>44896</stp>
        <tr r="AF448" s="7"/>
      </tp>
      <tp t="s">
        <v>#N/A Error:User does not have access</v>
        <stp/>
        <stp>##V3_BCURVESTRIPV12</stp>
        <stp>[PortfolioDaily Data.xlsx]DF Curve!R439C20</stp>
        <stp>S23</stp>
        <stp>Curvedate</stp>
        <stp>44883</stp>
        <tr r="T439" s="7"/>
      </tp>
      <tp t="s">
        <v>#N/A Error:User does not have access</v>
        <stp/>
        <stp>##V3_BCURVESTRIPV12</stp>
        <stp>[PortfolioDaily Data.xlsx]DF Curve!R449C33</stp>
        <stp>S23</stp>
        <stp>Curvedate</stp>
        <stp>44897</stp>
        <tr r="AG449" s="7"/>
      </tp>
      <tp t="s">
        <v>#N/A Error:User does not have access</v>
        <stp/>
        <stp>##V3_BCURVESTRIPV12</stp>
        <stp>[PortfolioDaily Data.xlsx]DF Curve!R402C95</stp>
        <stp>S23</stp>
        <stp>Curvedate</stp>
        <stp>44832</stp>
        <tr r="CQ402" s="7"/>
      </tp>
      <tp t="s">
        <v>#N/A Error:User does not have access</v>
        <stp/>
        <stp>##V3_BCURVESTRIPV12</stp>
        <stp>[PortfolioDaily Data.xlsx]DF Curve!R403C94</stp>
        <stp>S23</stp>
        <stp>Curvedate</stp>
        <stp>44833</stp>
        <tr r="CP403" s="7"/>
      </tp>
      <tp t="s">
        <v>#N/A Error:User does not have access</v>
        <stp/>
        <stp>##V3_BCURVESTRIPV12</stp>
        <stp>[PortfolioDaily Data.xlsx]DF Curve!R400C97</stp>
        <stp>S23</stp>
        <stp>Curvedate</stp>
        <stp>44830</stp>
        <tr r="CS400" s="7"/>
      </tp>
      <tp t="s">
        <v>#N/A Error:User does not have access</v>
        <stp/>
        <stp>##V3_BCURVESTRIPV12</stp>
        <stp>[PortfolioDaily Data.xlsx]DF Curve!R440C25</stp>
        <stp>S23</stp>
        <stp>Curvedate</stp>
        <stp>44886</stp>
        <tr r="Y440" s="7"/>
      </tp>
      <tp t="s">
        <v>#N/A Error:User does not have access</v>
        <stp/>
        <stp>##V3_BCURVESTRIPV12</stp>
        <stp>[PortfolioDaily Data.xlsx]DF Curve!R401C96</stp>
        <stp>S23</stp>
        <stp>Curvedate</stp>
        <stp>44831</stp>
        <tr r="CR401" s="7"/>
      </tp>
      <tp t="s">
        <v>#N/A Error:User does not have access</v>
        <stp/>
        <stp>##V3_BCURVESTRIPV12</stp>
        <stp>[PortfolioDaily Data.xlsx]DF Curve!R441C24</stp>
        <stp>S23</stp>
        <stp>Curvedate</stp>
        <stp>44887</stp>
        <tr r="X441" s="7"/>
      </tp>
      <tp t="s">
        <v>#N/A Error:User does not have access</v>
        <stp/>
        <stp>##V3_BCURVESTRIPV12</stp>
        <stp>[PortfolioDaily Data.xlsx]DF Curve!R436C24</stp>
        <stp>S23</stp>
        <stp>Curvedate</stp>
        <stp>44880</stp>
        <tr r="X436" s="7"/>
      </tp>
      <tp t="s">
        <v>#N/A Error:User does not have access</v>
        <stp/>
        <stp>##V3_BCURVESTRIPV12</stp>
        <stp>[PortfolioDaily Data.xlsx]DF Curve!R446C37</stp>
        <stp>S23</stp>
        <stp>Curvedate</stp>
        <stp>44894</stp>
        <tr r="AK446" s="7"/>
      </tp>
      <tp t="s">
        <v>#N/A Error:User does not have access</v>
        <stp/>
        <stp>##V3_BCURVESTRIPV12</stp>
        <stp>[PortfolioDaily Data.xlsx]DF Curve!R437C25</stp>
        <stp>S23</stp>
        <stp>Curvedate</stp>
        <stp>44881</stp>
        <tr r="Y437" s="7"/>
      </tp>
      <tp t="s">
        <v>#N/A Error:User does not have access</v>
        <stp/>
        <stp>##V3_BCURVESTRIPV12</stp>
        <stp>[PortfolioDaily Data.xlsx]DF Curve!R447C36</stp>
        <stp>S23</stp>
        <stp>Curvedate</stp>
        <stp>44895</stp>
        <tr r="AJ447" s="7"/>
      </tp>
      <tp t="s">
        <v>#N/A Error:User does not have access</v>
        <stp/>
        <stp>##V3_BCURVESTRIPV12</stp>
        <stp>[PortfolioDaily Data.xlsx]DF Curve!R404C93</stp>
        <stp>S23</stp>
        <stp>Curvedate</stp>
        <stp>44834</stp>
        <tr r="CO404" s="7"/>
      </tp>
      <tp t="s">
        <v>#N/A Error:User does not have access</v>
        <stp/>
        <stp>##V3_BCURVESTRIPV12</stp>
        <stp>[PortfolioDaily Data.xlsx]DF Curve!R444C33</stp>
        <stp>S23</stp>
        <stp>Curvedate</stp>
        <stp>44890</stp>
        <tr r="AG444" s="7"/>
      </tp>
      <tp t="s">
        <v>#N/A Error:User does not have access</v>
        <stp/>
        <stp>##V3_BCURVESTRIPV12</stp>
        <stp>[PortfolioDaily Data.xlsx]DF Curve!R405C90</stp>
        <stp>S23</stp>
        <stp>Curvedate</stp>
        <stp>44837</stp>
        <tr r="CL405" s="7"/>
      </tp>
      <tp t="s">
        <v>#N/A Error:User does not have access</v>
        <stp/>
        <stp>##V3_BCURVESTRIPV12</stp>
        <stp>[PortfolioDaily Data.xlsx]DF Curve!R445C30</stp>
        <stp>S23</stp>
        <stp>Curvedate</stp>
        <stp>44893</stp>
        <tr r="AD445" s="7"/>
      </tp>
      <tp t="s">
        <v>#N/A Error:User does not have access</v>
        <stp/>
        <stp>##V3_BCURVESTRIPV12</stp>
        <stp>[PortfolioDaily Data.xlsx]DF Curve!R438C26</stp>
        <stp>S23</stp>
        <stp>Curvedate</stp>
        <stp>44882</stp>
        <tr r="Z438" s="7"/>
      </tp>
      <tp t="s">
        <v>#N/A Error:User does not have access</v>
        <stp/>
        <stp>##V3_BCURVESTRIPV12</stp>
        <stp>[PortfolioDaily Data.xlsx]DF Curve!R448C35</stp>
        <stp>S23</stp>
        <stp>Curvedate</stp>
        <stp>44896</stp>
        <tr r="AI448" s="7"/>
      </tp>
      <tp t="s">
        <v>#N/A Error:User does not have access</v>
        <stp/>
        <stp>##V3_BCURVESTRIPV12</stp>
        <stp>[PortfolioDaily Data.xlsx]DF Curve!R439C27</stp>
        <stp>S23</stp>
        <stp>Curvedate</stp>
        <stp>44883</stp>
        <tr r="AA439" s="7"/>
      </tp>
      <tp t="s">
        <v>#N/A Error:User does not have access</v>
        <stp/>
        <stp>##V3_BCURVESTRIPV12</stp>
        <stp>[PortfolioDaily Data.xlsx]DF Curve!R449C34</stp>
        <stp>S23</stp>
        <stp>Curvedate</stp>
        <stp>44897</stp>
        <tr r="AH449" s="7"/>
      </tp>
      <tp t="s">
        <v>#N/A Error:User does not have access</v>
        <stp/>
        <stp>##V3_BCURVESTRIPV12</stp>
        <stp>[PortfolioDaily Data.xlsx]DF Curve!R402C94</stp>
        <stp>S23</stp>
        <stp>Curvedate</stp>
        <stp>44832</stp>
        <tr r="CP402" s="7"/>
      </tp>
      <tp t="s">
        <v>#N/A Error:User does not have access</v>
        <stp/>
        <stp>##V3_BCURVESTRIPV12</stp>
        <stp>[PortfolioDaily Data.xlsx]DF Curve!R403C95</stp>
        <stp>S23</stp>
        <stp>Curvedate</stp>
        <stp>44833</stp>
        <tr r="CQ403" s="7"/>
      </tp>
      <tp t="s">
        <v>#N/A Error:User does not have access</v>
        <stp/>
        <stp>##V3_BCURVESTRIPV12</stp>
        <stp>[PortfolioDaily Data.xlsx]DF Curve!R400C96</stp>
        <stp>S23</stp>
        <stp>Curvedate</stp>
        <stp>44830</stp>
        <tr r="CR400" s="7"/>
      </tp>
      <tp t="s">
        <v>#N/A Error:User does not have access</v>
        <stp/>
        <stp>##V3_BCURVESTRIPV12</stp>
        <stp>[PortfolioDaily Data.xlsx]DF Curve!R440C24</stp>
        <stp>S23</stp>
        <stp>Curvedate</stp>
        <stp>44886</stp>
        <tr r="X440" s="7"/>
      </tp>
      <tp t="s">
        <v>#N/A Error:User does not have access</v>
        <stp/>
        <stp>##V3_BCURVESTRIPV12</stp>
        <stp>[PortfolioDaily Data.xlsx]DF Curve!R401C97</stp>
        <stp>S23</stp>
        <stp>Curvedate</stp>
        <stp>44831</stp>
        <tr r="CS401" s="7"/>
      </tp>
      <tp t="s">
        <v>#N/A Error:User does not have access</v>
        <stp/>
        <stp>##V3_BCURVESTRIPV12</stp>
        <stp>[PortfolioDaily Data.xlsx]DF Curve!R441C25</stp>
        <stp>S23</stp>
        <stp>Curvedate</stp>
        <stp>44887</stp>
        <tr r="Y441" s="7"/>
      </tp>
      <tp t="s">
        <v>#N/A Error:User does not have access</v>
        <stp/>
        <stp>##V3_BCURVESTRIPV12</stp>
        <stp>[PortfolioDaily Data.xlsx]DF Curve!R436C25</stp>
        <stp>S23</stp>
        <stp>Curvedate</stp>
        <stp>44880</stp>
        <tr r="Y436" s="7"/>
      </tp>
      <tp t="s">
        <v>#N/A Error:User does not have access</v>
        <stp/>
        <stp>##V3_BCURVESTRIPV12</stp>
        <stp>[PortfolioDaily Data.xlsx]DF Curve!R446C36</stp>
        <stp>S23</stp>
        <stp>Curvedate</stp>
        <stp>44894</stp>
        <tr r="AJ446" s="7"/>
      </tp>
      <tp t="s">
        <v>#N/A Error:User does not have access</v>
        <stp/>
        <stp>##V3_BCURVESTRIPV12</stp>
        <stp>[PortfolioDaily Data.xlsx]DF Curve!R437C24</stp>
        <stp>S23</stp>
        <stp>Curvedate</stp>
        <stp>44881</stp>
        <tr r="X437" s="7"/>
      </tp>
      <tp t="s">
        <v>#N/A Error:User does not have access</v>
        <stp/>
        <stp>##V3_BCURVESTRIPV12</stp>
        <stp>[PortfolioDaily Data.xlsx]DF Curve!R447C37</stp>
        <stp>S23</stp>
        <stp>Curvedate</stp>
        <stp>44895</stp>
        <tr r="AK447" s="7"/>
      </tp>
      <tp t="s">
        <v>#N/A Error:User does not have access</v>
        <stp/>
        <stp>##V3_BCURVESTRIPV12</stp>
        <stp>[PortfolioDaily Data.xlsx]DF Curve!R404C92</stp>
        <stp>S23</stp>
        <stp>Curvedate</stp>
        <stp>44834</stp>
        <tr r="CN404" s="7"/>
      </tp>
      <tp t="s">
        <v>#N/A Error:User does not have access</v>
        <stp/>
        <stp>##V3_BCURVESTRIPV12</stp>
        <stp>[PortfolioDaily Data.xlsx]DF Curve!R444C32</stp>
        <stp>S23</stp>
        <stp>Curvedate</stp>
        <stp>44890</stp>
        <tr r="AF444" s="7"/>
      </tp>
      <tp t="s">
        <v>#N/A Error:User does not have access</v>
        <stp/>
        <stp>##V3_BCURVESTRIPV12</stp>
        <stp>[PortfolioDaily Data.xlsx]DF Curve!R405C91</stp>
        <stp>S23</stp>
        <stp>Curvedate</stp>
        <stp>44837</stp>
        <tr r="CM405" s="7"/>
      </tp>
      <tp t="s">
        <v>#N/A Error:User does not have access</v>
        <stp/>
        <stp>##V3_BCURVESTRIPV12</stp>
        <stp>[PortfolioDaily Data.xlsx]DF Curve!R445C31</stp>
        <stp>S23</stp>
        <stp>Curvedate</stp>
        <stp>44893</stp>
        <tr r="AE445" s="7"/>
      </tp>
      <tp t="s">
        <v>#N/A Error:User does not have access</v>
        <stp/>
        <stp>##V3_BCURVESTRIPV12</stp>
        <stp>[PortfolioDaily Data.xlsx]DF Curve!R438C27</stp>
        <stp>S23</stp>
        <stp>Curvedate</stp>
        <stp>44882</stp>
        <tr r="AA438" s="7"/>
      </tp>
      <tp t="s">
        <v>#N/A Error:User does not have access</v>
        <stp/>
        <stp>##V3_BCURVESTRIPV12</stp>
        <stp>[PortfolioDaily Data.xlsx]DF Curve!R448C34</stp>
        <stp>S23</stp>
        <stp>Curvedate</stp>
        <stp>44896</stp>
        <tr r="AH448" s="7"/>
      </tp>
      <tp t="s">
        <v>#N/A Error:User does not have access</v>
        <stp/>
        <stp>##V3_BCURVESTRIPV12</stp>
        <stp>[PortfolioDaily Data.xlsx]DF Curve!R439C26</stp>
        <stp>S23</stp>
        <stp>Curvedate</stp>
        <stp>44883</stp>
        <tr r="Z439" s="7"/>
      </tp>
      <tp t="s">
        <v>#N/A Error:User does not have access</v>
        <stp/>
        <stp>##V3_BCURVESTRIPV12</stp>
        <stp>[PortfolioDaily Data.xlsx]DF Curve!R449C35</stp>
        <stp>S23</stp>
        <stp>Curvedate</stp>
        <stp>44897</stp>
        <tr r="AI449" s="7"/>
      </tp>
      <tp t="s">
        <v>#N/A Error:User does not have access</v>
        <stp/>
        <stp>##V3_BCURVESTRIPV12</stp>
        <stp>[PortfolioDaily Data.xlsx]DF Curve!R402C97</stp>
        <stp>S23</stp>
        <stp>Curvedate</stp>
        <stp>44832</stp>
        <tr r="CS402" s="7"/>
      </tp>
      <tp t="s">
        <v>#N/A Error:User does not have access</v>
        <stp/>
        <stp>##V3_BCURVESTRIPV12</stp>
        <stp>[PortfolioDaily Data.xlsx]DF Curve!R442C29</stp>
        <stp>S23</stp>
        <stp>Curvedate</stp>
        <stp>44888</stp>
        <tr r="AC442" s="7"/>
      </tp>
      <tp t="s">
        <v>#N/A Error:User does not have access</v>
        <stp/>
        <stp>##V3_BCURVESTRIPV12</stp>
        <stp>[PortfolioDaily Data.xlsx]DF Curve!R403C96</stp>
        <stp>S23</stp>
        <stp>Curvedate</stp>
        <stp>44833</stp>
        <tr r="CR403" s="7"/>
      </tp>
      <tp t="s">
        <v>#N/A Error:User does not have access</v>
        <stp/>
        <stp>##V3_BCURVESTRIPV12</stp>
        <stp>[PortfolioDaily Data.xlsx]DF Curve!R443C28</stp>
        <stp>S23</stp>
        <stp>Curvedate</stp>
        <stp>44889</stp>
        <tr r="AB443" s="7"/>
      </tp>
      <tp t="s">
        <v>#N/A Error:User does not have access</v>
        <stp/>
        <stp>##V3_BCURVESTRIPV12</stp>
        <stp>[PortfolioDaily Data.xlsx]DF Curve!R400C95</stp>
        <stp>S23</stp>
        <stp>Curvedate</stp>
        <stp>44830</stp>
        <tr r="CQ400" s="7"/>
      </tp>
      <tp t="s">
        <v>#N/A Error:User does not have access</v>
        <stp/>
        <stp>##V3_BCURVESTRIPV12</stp>
        <stp>[PortfolioDaily Data.xlsx]DF Curve!R440C27</stp>
        <stp>S23</stp>
        <stp>Curvedate</stp>
        <stp>44886</stp>
        <tr r="AA440" s="7"/>
      </tp>
      <tp t="s">
        <v>#N/A Error:User does not have access</v>
        <stp/>
        <stp>##V3_BCURVESTRIPV12</stp>
        <stp>[PortfolioDaily Data.xlsx]DF Curve!R401C94</stp>
        <stp>S23</stp>
        <stp>Curvedate</stp>
        <stp>44831</stp>
        <tr r="CP401" s="7"/>
      </tp>
      <tp t="s">
        <v>#N/A Error:User does not have access</v>
        <stp/>
        <stp>##V3_BCURVESTRIPV12</stp>
        <stp>[PortfolioDaily Data.xlsx]DF Curve!R441C26</stp>
        <stp>S23</stp>
        <stp>Curvedate</stp>
        <stp>44887</stp>
        <tr r="Z441" s="7"/>
      </tp>
      <tp t="s">
        <v>#N/A Error:User does not have access</v>
        <stp/>
        <stp>##V3_BCURVESTRIPV12</stp>
        <stp>[PortfolioDaily Data.xlsx]DF Curve!R436C26</stp>
        <stp>S23</stp>
        <stp>Curvedate</stp>
        <stp>44880</stp>
        <tr r="Z436" s="7"/>
      </tp>
      <tp t="s">
        <v>#N/A Error:User does not have access</v>
        <stp/>
        <stp>##V3_BCURVESTRIPV12</stp>
        <stp>[PortfolioDaily Data.xlsx]DF Curve!R446C35</stp>
        <stp>S23</stp>
        <stp>Curvedate</stp>
        <stp>44894</stp>
        <tr r="AI446" s="7"/>
      </tp>
      <tp t="s">
        <v>#N/A Error:User does not have access</v>
        <stp/>
        <stp>##V3_BCURVESTRIPV12</stp>
        <stp>[PortfolioDaily Data.xlsx]DF Curve!R437C27</stp>
        <stp>S23</stp>
        <stp>Curvedate</stp>
        <stp>44881</stp>
        <tr r="AA437" s="7"/>
      </tp>
      <tp t="s">
        <v>#N/A Error:User does not have access</v>
        <stp/>
        <stp>##V3_BCURVESTRIPV12</stp>
        <stp>[PortfolioDaily Data.xlsx]DF Curve!R447C34</stp>
        <stp>S23</stp>
        <stp>Curvedate</stp>
        <stp>44895</stp>
        <tr r="AH447" s="7"/>
      </tp>
      <tp t="s">
        <v>#N/A Error:User does not have access</v>
        <stp/>
        <stp>##V3_BCURVESTRIPV12</stp>
        <stp>[PortfolioDaily Data.xlsx]DF Curve!R404C91</stp>
        <stp>S23</stp>
        <stp>Curvedate</stp>
        <stp>44834</stp>
        <tr r="CM404" s="7"/>
      </tp>
      <tp t="s">
        <v>#N/A Error:User does not have access</v>
        <stp/>
        <stp>##V3_BCURVESTRIPV12</stp>
        <stp>[PortfolioDaily Data.xlsx]DF Curve!R444C31</stp>
        <stp>S23</stp>
        <stp>Curvedate</stp>
        <stp>44890</stp>
        <tr r="AE444" s="7"/>
      </tp>
      <tp t="s">
        <v>#N/A Error:User does not have access</v>
        <stp/>
        <stp>##V3_BCURVESTRIPV12</stp>
        <stp>[PortfolioDaily Data.xlsx]DF Curve!R405C92</stp>
        <stp>S23</stp>
        <stp>Curvedate</stp>
        <stp>44837</stp>
        <tr r="CN405" s="7"/>
      </tp>
      <tp t="s">
        <v>#N/A Error:User does not have access</v>
        <stp/>
        <stp>##V3_BCURVESTRIPV12</stp>
        <stp>[PortfolioDaily Data.xlsx]DF Curve!R445C32</stp>
        <stp>S23</stp>
        <stp>Curvedate</stp>
        <stp>44893</stp>
        <tr r="AF445" s="7"/>
      </tp>
      <tp t="s">
        <v>#N/A Error:User does not have access</v>
        <stp/>
        <stp>##V3_BCURVESTRIPV12</stp>
        <stp>[PortfolioDaily Data.xlsx]DF Curve!R438C24</stp>
        <stp>S23</stp>
        <stp>Curvedate</stp>
        <stp>44882</stp>
        <tr r="X438" s="7"/>
      </tp>
      <tp t="s">
        <v>#N/A Error:User does not have access</v>
        <stp/>
        <stp>##V3_BCURVESTRIPV12</stp>
        <stp>[PortfolioDaily Data.xlsx]DF Curve!R448C37</stp>
        <stp>S23</stp>
        <stp>Curvedate</stp>
        <stp>44896</stp>
        <tr r="AK448" s="7"/>
      </tp>
      <tp t="s">
        <v>#N/A Error:User does not have access</v>
        <stp/>
        <stp>##V3_BCURVESTRIPV12</stp>
        <stp>[PortfolioDaily Data.xlsx]DF Curve!R439C25</stp>
        <stp>S23</stp>
        <stp>Curvedate</stp>
        <stp>44883</stp>
        <tr r="Y439" s="7"/>
      </tp>
      <tp t="s">
        <v>#N/A Error:User does not have access</v>
        <stp/>
        <stp>##V3_BCURVESTRIPV12</stp>
        <stp>[PortfolioDaily Data.xlsx]DF Curve!R449C36</stp>
        <stp>S23</stp>
        <stp>Curvedate</stp>
        <stp>44897</stp>
        <tr r="AJ449" s="7"/>
      </tp>
      <tp t="s">
        <v>#N/A Error:User does not have access</v>
        <stp/>
        <stp>##V3_BCURVESTRIPV12</stp>
        <stp>[PortfolioDaily Data.xlsx]DF Curve!R402C96</stp>
        <stp>S23</stp>
        <stp>Curvedate</stp>
        <stp>44832</stp>
        <tr r="CR402" s="7"/>
      </tp>
      <tp t="s">
        <v>#N/A Error:User does not have access</v>
        <stp/>
        <stp>##V3_BCURVESTRIPV12</stp>
        <stp>[PortfolioDaily Data.xlsx]DF Curve!R442C28</stp>
        <stp>S23</stp>
        <stp>Curvedate</stp>
        <stp>44888</stp>
        <tr r="AB442" s="7"/>
      </tp>
      <tp t="s">
        <v>#N/A Error:User does not have access</v>
        <stp/>
        <stp>##V3_BCURVESTRIPV12</stp>
        <stp>[PortfolioDaily Data.xlsx]DF Curve!R403C97</stp>
        <stp>S23</stp>
        <stp>Curvedate</stp>
        <stp>44833</stp>
        <tr r="CS403" s="7"/>
      </tp>
      <tp t="s">
        <v>#N/A Error:User does not have access</v>
        <stp/>
        <stp>##V3_BCURVESTRIPV12</stp>
        <stp>[PortfolioDaily Data.xlsx]DF Curve!R443C29</stp>
        <stp>S23</stp>
        <stp>Curvedate</stp>
        <stp>44889</stp>
        <tr r="AC443" s="7"/>
      </tp>
      <tp t="s">
        <v>#N/A Error:User does not have access</v>
        <stp/>
        <stp>##V3_BCURVESTRIPV12</stp>
        <stp>[PortfolioDaily Data.xlsx]DF Curve!R400C94</stp>
        <stp>S23</stp>
        <stp>Curvedate</stp>
        <stp>44830</stp>
        <tr r="CP400" s="7"/>
      </tp>
      <tp t="s">
        <v>#N/A Error:User does not have access</v>
        <stp/>
        <stp>##V3_BCURVESTRIPV12</stp>
        <stp>[PortfolioDaily Data.xlsx]DF Curve!R440C26</stp>
        <stp>S23</stp>
        <stp>Curvedate</stp>
        <stp>44886</stp>
        <tr r="Z440" s="7"/>
      </tp>
      <tp t="s">
        <v>#N/A Error:User does not have access</v>
        <stp/>
        <stp>##V3_BCURVESTRIPV12</stp>
        <stp>[PortfolioDaily Data.xlsx]DF Curve!R401C95</stp>
        <stp>S23</stp>
        <stp>Curvedate</stp>
        <stp>44831</stp>
        <tr r="CQ401" s="7"/>
      </tp>
      <tp t="s">
        <v>#N/A Error:User does not have access</v>
        <stp/>
        <stp>##V3_BCURVESTRIPV12</stp>
        <stp>[PortfolioDaily Data.xlsx]DF Curve!R441C27</stp>
        <stp>S23</stp>
        <stp>Curvedate</stp>
        <stp>44887</stp>
        <tr r="AA441" s="7"/>
      </tp>
      <tp t="s">
        <v>#N/A Error:User does not have access</v>
        <stp/>
        <stp>##V3_BCURVESTRIPV12</stp>
        <stp>[PortfolioDaily Data.xlsx]DF Curve!R436C27</stp>
        <stp>S23</stp>
        <stp>Curvedate</stp>
        <stp>44880</stp>
        <tr r="AA436" s="7"/>
      </tp>
      <tp t="s">
        <v>#N/A Error:User does not have access</v>
        <stp/>
        <stp>##V3_BCURVESTRIPV12</stp>
        <stp>[PortfolioDaily Data.xlsx]DF Curve!R446C34</stp>
        <stp>S23</stp>
        <stp>Curvedate</stp>
        <stp>44894</stp>
        <tr r="AH446" s="7"/>
      </tp>
      <tp t="s">
        <v>#N/A Error:User does not have access</v>
        <stp/>
        <stp>##V3_BCURVESTRIPV12</stp>
        <stp>[PortfolioDaily Data.xlsx]DF Curve!R437C26</stp>
        <stp>S23</stp>
        <stp>Curvedate</stp>
        <stp>44881</stp>
        <tr r="Z437" s="7"/>
      </tp>
      <tp t="s">
        <v>#N/A Error:User does not have access</v>
        <stp/>
        <stp>##V3_BCURVESTRIPV12</stp>
        <stp>[PortfolioDaily Data.xlsx]DF Curve!R447C35</stp>
        <stp>S23</stp>
        <stp>Curvedate</stp>
        <stp>44895</stp>
        <tr r="AI447" s="7"/>
      </tp>
      <tp t="s">
        <v>#N/A Error:User does not have access</v>
        <stp/>
        <stp>##V3_BCURVESTRIPV12</stp>
        <stp>[PortfolioDaily Data.xlsx]DF Curve!R404C90</stp>
        <stp>S23</stp>
        <stp>Curvedate</stp>
        <stp>44834</stp>
        <tr r="CL404" s="7"/>
      </tp>
      <tp t="s">
        <v>#N/A Error:User does not have access</v>
        <stp/>
        <stp>##V3_BCURVESTRIPV12</stp>
        <stp>[PortfolioDaily Data.xlsx]DF Curve!R444C30</stp>
        <stp>S23</stp>
        <stp>Curvedate</stp>
        <stp>44890</stp>
        <tr r="AD444" s="7"/>
      </tp>
      <tp t="s">
        <v>#N/A Error:User does not have access</v>
        <stp/>
        <stp>##V3_BCURVESTRIPV12</stp>
        <stp>[PortfolioDaily Data.xlsx]DF Curve!R405C93</stp>
        <stp>S23</stp>
        <stp>Curvedate</stp>
        <stp>44837</stp>
        <tr r="CO405" s="7"/>
      </tp>
      <tp t="s">
        <v>#N/A Error:User does not have access</v>
        <stp/>
        <stp>##V3_BCURVESTRIPV12</stp>
        <stp>[PortfolioDaily Data.xlsx]DF Curve!R445C33</stp>
        <stp>S23</stp>
        <stp>Curvedate</stp>
        <stp>44893</stp>
        <tr r="AG445" s="7"/>
      </tp>
      <tp t="s">
        <v>#N/A Error:User does not have access</v>
        <stp/>
        <stp>##V3_BCURVESTRIPV12</stp>
        <stp>[PortfolioDaily Data.xlsx]DF Curve!R438C25</stp>
        <stp>S23</stp>
        <stp>Curvedate</stp>
        <stp>44882</stp>
        <tr r="Y438" s="7"/>
      </tp>
      <tp t="s">
        <v>#N/A Error:User does not have access</v>
        <stp/>
        <stp>##V3_BCURVESTRIPV12</stp>
        <stp>[PortfolioDaily Data.xlsx]DF Curve!R448C36</stp>
        <stp>S23</stp>
        <stp>Curvedate</stp>
        <stp>44896</stp>
        <tr r="AJ448" s="7"/>
      </tp>
      <tp t="s">
        <v>#N/A Error:User does not have access</v>
        <stp/>
        <stp>##V3_BCURVESTRIPV12</stp>
        <stp>[PortfolioDaily Data.xlsx]DF Curve!R439C24</stp>
        <stp>S23</stp>
        <stp>Curvedate</stp>
        <stp>44883</stp>
        <tr r="X439" s="7"/>
      </tp>
      <tp t="s">
        <v>#N/A Error:User does not have access</v>
        <stp/>
        <stp>##V3_BCURVESTRIPV12</stp>
        <stp>[PortfolioDaily Data.xlsx]DF Curve!R449C37</stp>
        <stp>S23</stp>
        <stp>Curvedate</stp>
        <stp>44897</stp>
        <tr r="AK449" s="7"/>
      </tp>
      <tp t="s">
        <v>#N/A Error:User does not have access</v>
        <stp/>
        <stp>##V3_BCURVESTRIPV12</stp>
        <stp>[PortfolioDaily Data.xlsx]DF Curve!R442C57</stp>
        <stp>S23</stp>
        <stp>Curvedate</stp>
        <stp>44888</stp>
        <tr r="BE442" s="7"/>
      </tp>
      <tp t="s">
        <v>#N/A Error:User does not have access</v>
        <stp/>
        <stp>##V3_BCURVESTRIPV12</stp>
        <stp>[PortfolioDaily Data.xlsx]DF Curve!R443C56</stp>
        <stp>S23</stp>
        <stp>Curvedate</stp>
        <stp>44889</stp>
        <tr r="BD443" s="7"/>
      </tp>
      <tp t="s">
        <v>#N/A Error:User does not have access</v>
        <stp/>
        <stp>##V3_BCURVESTRIPV12</stp>
        <stp>[PortfolioDaily Data.xlsx]DF Curve!R420C81</stp>
        <stp>S23</stp>
        <stp>Curvedate</stp>
        <stp>44858</stp>
        <tr r="CC420" s="7"/>
      </tp>
      <tp t="s">
        <v>#N/A Error:User does not have access</v>
        <stp/>
        <stp>##V3_BCURVESTRIPV12</stp>
        <stp>[PortfolioDaily Data.xlsx]DF Curve!R440C59</stp>
        <stp>S23</stp>
        <stp>Curvedate</stp>
        <stp>44886</stp>
        <tr r="BG440" s="7"/>
      </tp>
      <tp t="s">
        <v>#N/A Error:User does not have access</v>
        <stp/>
        <stp>##V3_BCURVESTRIPV12</stp>
        <stp>[PortfolioDaily Data.xlsx]DF Curve!R421C80</stp>
        <stp>S23</stp>
        <stp>Curvedate</stp>
        <stp>44859</stp>
        <tr r="CB421" s="7"/>
      </tp>
      <tp t="s">
        <v>#N/A Error:User does not have access</v>
        <stp/>
        <stp>##V3_BCURVESTRIPV12</stp>
        <stp>[PortfolioDaily Data.xlsx]DF Curve!R441C58</stp>
        <stp>S23</stp>
        <stp>Curvedate</stp>
        <stp>44887</stp>
        <tr r="BF441" s="7"/>
      </tp>
      <tp t="s">
        <v>#N/A Error:User does not have access</v>
        <stp/>
        <stp>##V3_BCURVESTRIPV12</stp>
        <stp>[PortfolioDaily Data.xlsx]DF Curve!R396C86</stp>
        <stp>S23</stp>
        <stp>Curvedate</stp>
        <stp>44824</stp>
        <tr r="CH396" s="7"/>
      </tp>
      <tp t="s">
        <v>#N/A Error:User does not have access</v>
        <stp/>
        <stp>##V3_BCURVESTRIPV12</stp>
        <stp>[PortfolioDaily Data.xlsx]DF Curve!R416C88</stp>
        <stp>S23</stp>
        <stp>Curvedate</stp>
        <stp>44852</stp>
        <tr r="CJ416" s="7"/>
      </tp>
      <tp t="s">
        <v>#N/A Error:User does not have access</v>
        <stp/>
        <stp>##V3_BCURVESTRIPV12</stp>
        <stp>[PortfolioDaily Data.xlsx]DF Curve!R436C58</stp>
        <stp>S23</stp>
        <stp>Curvedate</stp>
        <stp>44880</stp>
        <tr r="BF436" s="7"/>
      </tp>
      <tp t="s">
        <v>#N/A Error:User does not have access</v>
        <stp/>
        <stp>##V3_BCURVESTRIPV12</stp>
        <stp>[PortfolioDaily Data.xlsx]DF Curve!R397C87</stp>
        <stp>S23</stp>
        <stp>Curvedate</stp>
        <stp>44825</stp>
        <tr r="CI397" s="7"/>
      </tp>
      <tp t="s">
        <v>#N/A Error:User does not have access</v>
        <stp/>
        <stp>##V3_BCURVESTRIPV12</stp>
        <stp>[PortfolioDaily Data.xlsx]DF Curve!R417C89</stp>
        <stp>S23</stp>
        <stp>Curvedate</stp>
        <stp>44853</stp>
        <tr r="CK417" s="7"/>
      </tp>
      <tp t="s">
        <v>#N/A Error:User does not have access</v>
        <stp/>
        <stp>##V3_BCURVESTRIPV12</stp>
        <stp>[PortfolioDaily Data.xlsx]DF Curve!R437C59</stp>
        <stp>S23</stp>
        <stp>Curvedate</stp>
        <stp>44881</stp>
        <tr r="BG437" s="7"/>
      </tp>
      <tp t="s">
        <v>#N/A Error:User does not have access</v>
        <stp/>
        <stp>##V3_BCURVESTRIPV12</stp>
        <stp>[PortfolioDaily Data.xlsx]DF Curve!R394C82</stp>
        <stp>S23</stp>
        <stp>Curvedate</stp>
        <stp>44820</stp>
        <tr r="CD394" s="7"/>
      </tp>
      <tp t="s">
        <v>#N/A Error:User does not have access</v>
        <stp/>
        <stp>##V3_BCURVESTRIPV12</stp>
        <stp>[PortfolioDaily Data.xlsx]DF Curve!R414C92</stp>
        <stp>S23</stp>
        <stp>Curvedate</stp>
        <stp>44848</stp>
        <tr r="CN414" s="7"/>
      </tp>
      <tp t="s">
        <v>#N/A Error:User does not have access</v>
        <stp/>
        <stp>##V3_BCURVESTRIPV12</stp>
        <stp>[PortfolioDaily Data.xlsx]DF Curve!R395C81</stp>
        <stp>S23</stp>
        <stp>Curvedate</stp>
        <stp>44823</stp>
        <tr r="CC395" s="7"/>
      </tp>
      <tp t="s">
        <v>#N/A Error:User does not have access</v>
        <stp/>
        <stp>##V3_BCURVESTRIPV12</stp>
        <stp>[PortfolioDaily Data.xlsx]DF Curve!R398C84</stp>
        <stp>S23</stp>
        <stp>Curvedate</stp>
        <stp>44826</stp>
        <tr r="CF398" s="7"/>
      </tp>
      <tp t="s">
        <v>#N/A Error:User does not have access</v>
        <stp/>
        <stp>##V3_BCURVESTRIPV12</stp>
        <stp>[PortfolioDaily Data.xlsx]DF Curve!R448C49</stp>
        <stp>S23</stp>
        <stp>Curvedate</stp>
        <stp>44896</stp>
        <tr r="AW448" s="7"/>
      </tp>
      <tp t="s">
        <v>#N/A Error:User does not have access</v>
        <stp/>
        <stp>##V3_BCURVESTRIPV12</stp>
        <stp>[PortfolioDaily Data.xlsx]DF Curve!R399C85</stp>
        <stp>S23</stp>
        <stp>Curvedate</stp>
        <stp>44827</stp>
        <tr r="CG399" s="7"/>
      </tp>
      <tp t="s">
        <v>#N/A Error:User does not have access</v>
        <stp/>
        <stp>##V3_BCURVESTRIPV12</stp>
        <stp>[PortfolioDaily Data.xlsx]DF Curve!R449C48</stp>
        <stp>S23</stp>
        <stp>Curvedate</stp>
        <stp>44897</stp>
        <tr r="AV449" s="7"/>
      </tp>
      <tp t="s">
        <v>#N/A Error:User does not have access</v>
        <stp/>
        <stp>##V3_BCURVESTRIPV12</stp>
        <stp>[PortfolioDaily Data.xlsx]DF Curve!R442C56</stp>
        <stp>S23</stp>
        <stp>Curvedate</stp>
        <stp>44888</stp>
        <tr r="BD442" s="7"/>
      </tp>
      <tp t="s">
        <v>#N/A Error:User does not have access</v>
        <stp/>
        <stp>##V3_BCURVESTRIPV12</stp>
        <stp>[PortfolioDaily Data.xlsx]DF Curve!R443C57</stp>
        <stp>S23</stp>
        <stp>Curvedate</stp>
        <stp>44889</stp>
        <tr r="BE443" s="7"/>
      </tp>
      <tp t="s">
        <v>#N/A Error:User does not have access</v>
        <stp/>
        <stp>##V3_BCURVESTRIPV12</stp>
        <stp>[PortfolioDaily Data.xlsx]DF Curve!R420C80</stp>
        <stp>S23</stp>
        <stp>Curvedate</stp>
        <stp>44858</stp>
        <tr r="CB420" s="7"/>
      </tp>
      <tp t="s">
        <v>#N/A Error:User does not have access</v>
        <stp/>
        <stp>##V3_BCURVESTRIPV12</stp>
        <stp>[PortfolioDaily Data.xlsx]DF Curve!R440C58</stp>
        <stp>S23</stp>
        <stp>Curvedate</stp>
        <stp>44886</stp>
        <tr r="BF440" s="7"/>
      </tp>
      <tp t="s">
        <v>#N/A Error:User does not have access</v>
        <stp/>
        <stp>##V3_BCURVESTRIPV12</stp>
        <stp>[PortfolioDaily Data.xlsx]DF Curve!R421C81</stp>
        <stp>S23</stp>
        <stp>Curvedate</stp>
        <stp>44859</stp>
        <tr r="CC421" s="7"/>
      </tp>
      <tp t="s">
        <v>#N/A Error:User does not have access</v>
        <stp/>
        <stp>##V3_BCURVESTRIPV12</stp>
        <stp>[PortfolioDaily Data.xlsx]DF Curve!R441C59</stp>
        <stp>S23</stp>
        <stp>Curvedate</stp>
        <stp>44887</stp>
        <tr r="BG441" s="7"/>
      </tp>
      <tp t="s">
        <v>#N/A Error:User does not have access</v>
        <stp/>
        <stp>##V3_BCURVESTRIPV12</stp>
        <stp>[PortfolioDaily Data.xlsx]DF Curve!R396C87</stp>
        <stp>S23</stp>
        <stp>Curvedate</stp>
        <stp>44824</stp>
        <tr r="CI396" s="7"/>
      </tp>
      <tp t="s">
        <v>#N/A Error:User does not have access</v>
        <stp/>
        <stp>##V3_BCURVESTRIPV12</stp>
        <stp>[PortfolioDaily Data.xlsx]DF Curve!R416C89</stp>
        <stp>S23</stp>
        <stp>Curvedate</stp>
        <stp>44852</stp>
        <tr r="CK416" s="7"/>
      </tp>
      <tp t="s">
        <v>#N/A Error:User does not have access</v>
        <stp/>
        <stp>##V3_BCURVESTRIPV12</stp>
        <stp>[PortfolioDaily Data.xlsx]DF Curve!R436C59</stp>
        <stp>S23</stp>
        <stp>Curvedate</stp>
        <stp>44880</stp>
        <tr r="BG436" s="7"/>
      </tp>
      <tp t="s">
        <v>#N/A Error:User does not have access</v>
        <stp/>
        <stp>##V3_BCURVESTRIPV12</stp>
        <stp>[PortfolioDaily Data.xlsx]DF Curve!R397C86</stp>
        <stp>S23</stp>
        <stp>Curvedate</stp>
        <stp>44825</stp>
        <tr r="CH397" s="7"/>
      </tp>
      <tp t="s">
        <v>#N/A Error:User does not have access</v>
        <stp/>
        <stp>##V3_BCURVESTRIPV12</stp>
        <stp>[PortfolioDaily Data.xlsx]DF Curve!R417C88</stp>
        <stp>S23</stp>
        <stp>Curvedate</stp>
        <stp>44853</stp>
        <tr r="CJ417" s="7"/>
      </tp>
      <tp t="s">
        <v>#N/A Error:User does not have access</v>
        <stp/>
        <stp>##V3_BCURVESTRIPV12</stp>
        <stp>[PortfolioDaily Data.xlsx]DF Curve!R437C58</stp>
        <stp>S23</stp>
        <stp>Curvedate</stp>
        <stp>44881</stp>
        <tr r="BF437" s="7"/>
      </tp>
      <tp t="s">
        <v>#N/A Error:User does not have access</v>
        <stp/>
        <stp>##V3_BCURVESTRIPV12</stp>
        <stp>[PortfolioDaily Data.xlsx]DF Curve!R394C83</stp>
        <stp>S23</stp>
        <stp>Curvedate</stp>
        <stp>44820</stp>
        <tr r="CE394" s="7"/>
      </tp>
      <tp t="s">
        <v>#N/A Error:User does not have access</v>
        <stp/>
        <stp>##V3_BCURVESTRIPV12</stp>
        <stp>[PortfolioDaily Data.xlsx]DF Curve!R414C93</stp>
        <stp>S23</stp>
        <stp>Curvedate</stp>
        <stp>44848</stp>
        <tr r="CO414" s="7"/>
      </tp>
      <tp t="s">
        <v>#N/A Error:User does not have access</v>
        <stp/>
        <stp>##V3_BCURVESTRIPV12</stp>
        <stp>[PortfolioDaily Data.xlsx]DF Curve!R395C80</stp>
        <stp>S23</stp>
        <stp>Curvedate</stp>
        <stp>44823</stp>
        <tr r="CB395" s="7"/>
      </tp>
      <tp t="s">
        <v>#N/A Error:User does not have access</v>
        <stp/>
        <stp>##V3_BCURVESTRIPV12</stp>
        <stp>[PortfolioDaily Data.xlsx]DF Curve!R398C85</stp>
        <stp>S23</stp>
        <stp>Curvedate</stp>
        <stp>44826</stp>
        <tr r="CG398" s="7"/>
      </tp>
      <tp t="s">
        <v>#N/A Error:User does not have access</v>
        <stp/>
        <stp>##V3_BCURVESTRIPV12</stp>
        <stp>[PortfolioDaily Data.xlsx]DF Curve!R448C48</stp>
        <stp>S23</stp>
        <stp>Curvedate</stp>
        <stp>44896</stp>
        <tr r="AV448" s="7"/>
      </tp>
      <tp t="s">
        <v>#N/A Error:User does not have access</v>
        <stp/>
        <stp>##V3_BCURVESTRIPV12</stp>
        <stp>[PortfolioDaily Data.xlsx]DF Curve!R399C84</stp>
        <stp>S23</stp>
        <stp>Curvedate</stp>
        <stp>44827</stp>
        <tr r="CF399" s="7"/>
      </tp>
      <tp t="s">
        <v>#N/A Error:User does not have access</v>
        <stp/>
        <stp>##V3_BCURVESTRIPV12</stp>
        <stp>[PortfolioDaily Data.xlsx]DF Curve!R449C49</stp>
        <stp>S23</stp>
        <stp>Curvedate</stp>
        <stp>44897</stp>
        <tr r="AW449" s="7"/>
      </tp>
      <tp t="s">
        <v>#N/A Error:User does not have access</v>
        <stp/>
        <stp>##V3_BCURVESTRIPV12</stp>
        <stp>[PortfolioDaily Data.xlsx]DF Curve!R442C55</stp>
        <stp>S23</stp>
        <stp>Curvedate</stp>
        <stp>44888</stp>
        <tr r="BC442" s="7"/>
      </tp>
      <tp t="s">
        <v>#N/A Error:User does not have access</v>
        <stp/>
        <stp>##V3_BCURVESTRIPV12</stp>
        <stp>[PortfolioDaily Data.xlsx]DF Curve!R443C54</stp>
        <stp>S23</stp>
        <stp>Curvedate</stp>
        <stp>44889</stp>
        <tr r="BB443" s="7"/>
      </tp>
      <tp t="s">
        <v>#N/A Error:User does not have access</v>
        <stp/>
        <stp>##V3_BCURVESTRIPV12</stp>
        <stp>[PortfolioDaily Data.xlsx]DF Curve!R420C83</stp>
        <stp>S23</stp>
        <stp>Curvedate</stp>
        <stp>44858</stp>
        <tr r="CE420" s="7"/>
      </tp>
      <tp t="s">
        <v>#N/A Error:User does not have access</v>
        <stp/>
        <stp>##V3_BCURVESTRIPV12</stp>
        <stp>[PortfolioDaily Data.xlsx]DF Curve!R421C82</stp>
        <stp>S23</stp>
        <stp>Curvedate</stp>
        <stp>44859</stp>
        <tr r="CD421" s="7"/>
      </tp>
      <tp t="s">
        <v>#N/A Error:User does not have access</v>
        <stp/>
        <stp>##V3_BCURVESTRIPV12</stp>
        <stp>[PortfolioDaily Data.xlsx]DF Curve!R396C84</stp>
        <stp>S23</stp>
        <stp>Curvedate</stp>
        <stp>44824</stp>
        <tr r="CF396" s="7"/>
      </tp>
      <tp t="s">
        <v>#N/A Error:User does not have access</v>
        <stp/>
        <stp>##V3_BCURVESTRIPV12</stp>
        <stp>[PortfolioDaily Data.xlsx]DF Curve!R446C49</stp>
        <stp>S23</stp>
        <stp>Curvedate</stp>
        <stp>44894</stp>
        <tr r="AW446" s="7"/>
      </tp>
      <tp t="s">
        <v>#N/A Error:User does not have access</v>
        <stp/>
        <stp>##V3_BCURVESTRIPV12</stp>
        <stp>[PortfolioDaily Data.xlsx]DF Curve!R397C85</stp>
        <stp>S23</stp>
        <stp>Curvedate</stp>
        <stp>44825</stp>
        <tr r="CG397" s="7"/>
      </tp>
      <tp t="s">
        <v>#N/A Error:User does not have access</v>
        <stp/>
        <stp>##V3_BCURVESTRIPV12</stp>
        <stp>[PortfolioDaily Data.xlsx]DF Curve!R447C48</stp>
        <stp>S23</stp>
        <stp>Curvedate</stp>
        <stp>44895</stp>
        <tr r="AV447" s="7"/>
      </tp>
      <tp t="s">
        <v>#N/A Error:User does not have access</v>
        <stp/>
        <stp>##V3_BCURVESTRIPV12</stp>
        <stp>[PortfolioDaily Data.xlsx]DF Curve!R394C80</stp>
        <stp>S23</stp>
        <stp>Curvedate</stp>
        <stp>44820</stp>
        <tr r="CB394" s="7"/>
      </tp>
      <tp t="s">
        <v>#N/A Error:User does not have access</v>
        <stp/>
        <stp>##V3_BCURVESTRIPV12</stp>
        <stp>[PortfolioDaily Data.xlsx]DF Curve!R414C90</stp>
        <stp>S23</stp>
        <stp>Curvedate</stp>
        <stp>44848</stp>
        <tr r="CL414" s="7"/>
      </tp>
      <tp t="s">
        <v>#N/A Error:User does not have access</v>
        <stp/>
        <stp>##V3_BCURVESTRIPV12</stp>
        <stp>[PortfolioDaily Data.xlsx]DF Curve!R395C83</stp>
        <stp>S23</stp>
        <stp>Curvedate</stp>
        <stp>44823</stp>
        <tr r="CE395" s="7"/>
      </tp>
      <tp t="s">
        <v>#N/A Error:User does not have access</v>
        <stp/>
        <stp>##V3_BCURVESTRIPV12</stp>
        <stp>[PortfolioDaily Data.xlsx]DF Curve!R415C89</stp>
        <stp>S23</stp>
        <stp>Curvedate</stp>
        <stp>44851</stp>
        <tr r="CK415" s="7"/>
      </tp>
      <tp t="s">
        <v>#N/A Error:User does not have access</v>
        <stp/>
        <stp>##V3_BCURVESTRIPV12</stp>
        <stp>[PortfolioDaily Data.xlsx]DF Curve!R398C86</stp>
        <stp>S23</stp>
        <stp>Curvedate</stp>
        <stp>44826</stp>
        <tr r="CH398" s="7"/>
      </tp>
      <tp t="s">
        <v>#N/A Error:User does not have access</v>
        <stp/>
        <stp>##V3_BCURVESTRIPV12</stp>
        <stp>[PortfolioDaily Data.xlsx]DF Curve!R408C99</stp>
        <stp>S23</stp>
        <stp>Curvedate</stp>
        <stp>44840</stp>
        <tr r="CU408" s="7"/>
      </tp>
      <tp t="s">
        <v>#N/A Error:User does not have access</v>
        <stp/>
        <stp>##V3_BCURVESTRIPV12</stp>
        <stp>[PortfolioDaily Data.xlsx]DF Curve!R438C58</stp>
        <stp>S23</stp>
        <stp>Curvedate</stp>
        <stp>44882</stp>
        <tr r="BF438" s="7"/>
      </tp>
      <tp t="s">
        <v>#N/A Error:User does not have access</v>
        <stp/>
        <stp>##V3_BCURVESTRIPV12</stp>
        <stp>[PortfolioDaily Data.xlsx]DF Curve!R399C87</stp>
        <stp>S23</stp>
        <stp>Curvedate</stp>
        <stp>44827</stp>
        <tr r="CI399" s="7"/>
      </tp>
      <tp t="s">
        <v>#N/A Error:User does not have access</v>
        <stp/>
        <stp>##V3_BCURVESTRIPV12</stp>
        <stp>[PortfolioDaily Data.xlsx]DF Curve!R409C98</stp>
        <stp>S23</stp>
        <stp>Curvedate</stp>
        <stp>44841</stp>
        <tr r="CT409" s="7"/>
      </tp>
      <tp t="s">
        <v>#N/A Error:User does not have access</v>
        <stp/>
        <stp>##V3_BCURVESTRIPV12</stp>
        <stp>[PortfolioDaily Data.xlsx]DF Curve!R439C59</stp>
        <stp>S23</stp>
        <stp>Curvedate</stp>
        <stp>44883</stp>
        <tr r="BG439" s="7"/>
      </tp>
      <tp t="s">
        <v>#N/A Error:User does not have access</v>
        <stp/>
        <stp>##V3_BCURVESTRIPV12</stp>
        <stp>[PortfolioDaily Data.xlsx]DF Curve!R442C54</stp>
        <stp>S23</stp>
        <stp>Curvedate</stp>
        <stp>44888</stp>
        <tr r="BB442" s="7"/>
      </tp>
      <tp t="s">
        <v>#N/A Error:User does not have access</v>
        <stp/>
        <stp>##V3_BCURVESTRIPV12</stp>
        <stp>[PortfolioDaily Data.xlsx]DF Curve!R443C55</stp>
        <stp>S23</stp>
        <stp>Curvedate</stp>
        <stp>44889</stp>
        <tr r="BC443" s="7"/>
      </tp>
      <tp t="s">
        <v>#N/A Error:User does not have access</v>
        <stp/>
        <stp>##V3_BCURVESTRIPV12</stp>
        <stp>[PortfolioDaily Data.xlsx]DF Curve!R420C82</stp>
        <stp>S23</stp>
        <stp>Curvedate</stp>
        <stp>44858</stp>
        <tr r="CD420" s="7"/>
      </tp>
      <tp t="s">
        <v>#N/A Error:User does not have access</v>
        <stp/>
        <stp>##V3_BCURVESTRIPV12</stp>
        <stp>[PortfolioDaily Data.xlsx]DF Curve!R421C83</stp>
        <stp>S23</stp>
        <stp>Curvedate</stp>
        <stp>44859</stp>
        <tr r="CE421" s="7"/>
      </tp>
      <tp t="s">
        <v>#N/A Error:User does not have access</v>
        <stp/>
        <stp>##V3_BCURVESTRIPV12</stp>
        <stp>[PortfolioDaily Data.xlsx]DF Curve!R396C85</stp>
        <stp>S23</stp>
        <stp>Curvedate</stp>
        <stp>44824</stp>
        <tr r="CG396" s="7"/>
      </tp>
      <tp t="s">
        <v>#N/A Error:User does not have access</v>
        <stp/>
        <stp>##V3_BCURVESTRIPV12</stp>
        <stp>[PortfolioDaily Data.xlsx]DF Curve!R446C48</stp>
        <stp>S23</stp>
        <stp>Curvedate</stp>
        <stp>44894</stp>
        <tr r="AV446" s="7"/>
      </tp>
      <tp t="s">
        <v>#N/A Error:User does not have access</v>
        <stp/>
        <stp>##V3_BCURVESTRIPV12</stp>
        <stp>[PortfolioDaily Data.xlsx]DF Curve!R397C84</stp>
        <stp>S23</stp>
        <stp>Curvedate</stp>
        <stp>44825</stp>
        <tr r="CF397" s="7"/>
      </tp>
      <tp t="s">
        <v>#N/A Error:User does not have access</v>
        <stp/>
        <stp>##V3_BCURVESTRIPV12</stp>
        <stp>[PortfolioDaily Data.xlsx]DF Curve!R447C49</stp>
        <stp>S23</stp>
        <stp>Curvedate</stp>
        <stp>44895</stp>
        <tr r="AW447" s="7"/>
      </tp>
      <tp t="s">
        <v>#N/A Error:User does not have access</v>
        <stp/>
        <stp>##V3_BCURVESTRIPV12</stp>
        <stp>[PortfolioDaily Data.xlsx]DF Curve!R394C81</stp>
        <stp>S23</stp>
        <stp>Curvedate</stp>
        <stp>44820</stp>
        <tr r="CC394" s="7"/>
      </tp>
      <tp t="s">
        <v>#N/A Error:User does not have access</v>
        <stp/>
        <stp>##V3_BCURVESTRIPV12</stp>
        <stp>[PortfolioDaily Data.xlsx]DF Curve!R414C91</stp>
        <stp>S23</stp>
        <stp>Curvedate</stp>
        <stp>44848</stp>
        <tr r="CM414" s="7"/>
      </tp>
      <tp t="s">
        <v>#N/A Error:User does not have access</v>
        <stp/>
        <stp>##V3_BCURVESTRIPV12</stp>
        <stp>[PortfolioDaily Data.xlsx]DF Curve!R395C82</stp>
        <stp>S23</stp>
        <stp>Curvedate</stp>
        <stp>44823</stp>
        <tr r="CD395" s="7"/>
      </tp>
      <tp t="s">
        <v>#N/A Error:User does not have access</v>
        <stp/>
        <stp>##V3_BCURVESTRIPV12</stp>
        <stp>[PortfolioDaily Data.xlsx]DF Curve!R415C88</stp>
        <stp>S23</stp>
        <stp>Curvedate</stp>
        <stp>44851</stp>
        <tr r="CJ415" s="7"/>
      </tp>
      <tp t="s">
        <v>#N/A Error:User does not have access</v>
        <stp/>
        <stp>##V3_BCURVESTRIPV12</stp>
        <stp>[PortfolioDaily Data.xlsx]DF Curve!R398C87</stp>
        <stp>S23</stp>
        <stp>Curvedate</stp>
        <stp>44826</stp>
        <tr r="CI398" s="7"/>
      </tp>
      <tp t="s">
        <v>#N/A Error:User does not have access</v>
        <stp/>
        <stp>##V3_BCURVESTRIPV12</stp>
        <stp>[PortfolioDaily Data.xlsx]DF Curve!R408C98</stp>
        <stp>S23</stp>
        <stp>Curvedate</stp>
        <stp>44840</stp>
        <tr r="CT408" s="7"/>
      </tp>
      <tp t="s">
        <v>#N/A Error:User does not have access</v>
        <stp/>
        <stp>##V3_BCURVESTRIPV12</stp>
        <stp>[PortfolioDaily Data.xlsx]DF Curve!R438C59</stp>
        <stp>S23</stp>
        <stp>Curvedate</stp>
        <stp>44882</stp>
        <tr r="BG438" s="7"/>
      </tp>
      <tp t="s">
        <v>#N/A Error:User does not have access</v>
        <stp/>
        <stp>##V3_BCURVESTRIPV12</stp>
        <stp>[PortfolioDaily Data.xlsx]DF Curve!R399C86</stp>
        <stp>S23</stp>
        <stp>Curvedate</stp>
        <stp>44827</stp>
        <tr r="CH399" s="7"/>
      </tp>
      <tp t="s">
        <v>#N/A Error:User does not have access</v>
        <stp/>
        <stp>##V3_BCURVESTRIPV12</stp>
        <stp>[PortfolioDaily Data.xlsx]DF Curve!R409C99</stp>
        <stp>S23</stp>
        <stp>Curvedate</stp>
        <stp>44841</stp>
        <tr r="CU409" s="7"/>
      </tp>
      <tp t="s">
        <v>#N/A Error:User does not have access</v>
        <stp/>
        <stp>##V3_BCURVESTRIPV12</stp>
        <stp>[PortfolioDaily Data.xlsx]DF Curve!R439C58</stp>
        <stp>S23</stp>
        <stp>Curvedate</stp>
        <stp>44883</stp>
        <tr r="BF439" s="7"/>
      </tp>
      <tp t="s">
        <v>#N/A Error:User does not have access</v>
        <stp/>
        <stp>##V3_BCURVESTRIPV12</stp>
        <stp>[PortfolioDaily Data.xlsx]DF Curve!R412C98</stp>
        <stp>S23</stp>
        <stp>Curvedate</stp>
        <stp>44846</stp>
        <tr r="CT412" s="7"/>
      </tp>
      <tp t="s">
        <v>#N/A Error:User does not have access</v>
        <stp/>
        <stp>##V3_BCURVESTRIPV12</stp>
        <stp>[PortfolioDaily Data.xlsx]DF Curve!R442C53</stp>
        <stp>S23</stp>
        <stp>Curvedate</stp>
        <stp>44888</stp>
        <tr r="BA442" s="7"/>
      </tp>
      <tp t="s">
        <v>#N/A Error:User does not have access</v>
        <stp/>
        <stp>##V3_BCURVESTRIPV12</stp>
        <stp>[PortfolioDaily Data.xlsx]DF Curve!R413C99</stp>
        <stp>S23</stp>
        <stp>Curvedate</stp>
        <stp>44847</stp>
        <tr r="CU413" s="7"/>
      </tp>
      <tp t="s">
        <v>#N/A Error:User does not have access</v>
        <stp/>
        <stp>##V3_BCURVESTRIPV12</stp>
        <stp>[PortfolioDaily Data.xlsx]DF Curve!R443C52</stp>
        <stp>S23</stp>
        <stp>Curvedate</stp>
        <stp>44889</stp>
        <tr r="AZ443" s="7"/>
      </tp>
      <tp t="s">
        <v>#N/A Error:User does not have access</v>
        <stp/>
        <stp>##V3_BCURVESTRIPV12</stp>
        <stp>[PortfolioDaily Data.xlsx]DF Curve!R420C85</stp>
        <stp>S23</stp>
        <stp>Curvedate</stp>
        <stp>44858</stp>
        <tr r="CG420" s="7"/>
      </tp>
      <tp t="s">
        <v>#N/A Error:User does not have access</v>
        <stp/>
        <stp>##V3_BCURVESTRIPV12</stp>
        <stp>[PortfolioDaily Data.xlsx]DF Curve!R421C84</stp>
        <stp>S23</stp>
        <stp>Curvedate</stp>
        <stp>44859</stp>
        <tr r="CF421" s="7"/>
      </tp>
      <tp t="s">
        <v>#N/A Error:User does not have access</v>
        <stp/>
        <stp>##V3_BCURVESTRIPV12</stp>
        <stp>[PortfolioDaily Data.xlsx]DF Curve!R396C82</stp>
        <stp>S23</stp>
        <stp>Curvedate</stp>
        <stp>44824</stp>
        <tr r="CD396" s="7"/>
      </tp>
      <tp t="s">
        <v>#N/A Error:User does not have access</v>
        <stp/>
        <stp>##V3_BCURVESTRIPV12</stp>
        <stp>[PortfolioDaily Data.xlsx]DF Curve!R397C83</stp>
        <stp>S23</stp>
        <stp>Curvedate</stp>
        <stp>44825</stp>
        <tr r="CE397" s="7"/>
      </tp>
      <tp t="s">
        <v>#N/A Error:User does not have access</v>
        <stp/>
        <stp>##V3_BCURVESTRIPV12</stp>
        <stp>[PortfolioDaily Data.xlsx]DF Curve!R394C86</stp>
        <stp>S23</stp>
        <stp>Curvedate</stp>
        <stp>44820</stp>
        <tr r="CH394" s="7"/>
      </tp>
      <tp t="s">
        <v>#N/A Error:User does not have access</v>
        <stp/>
        <stp>##V3_BCURVESTRIPV12</stp>
        <stp>[PortfolioDaily Data.xlsx]DF Curve!R414C96</stp>
        <stp>S23</stp>
        <stp>Curvedate</stp>
        <stp>44848</stp>
        <tr r="CR414" s="7"/>
      </tp>
      <tp t="s">
        <v>#N/A Error:User does not have access</v>
        <stp/>
        <stp>##V3_BCURVESTRIPV12</stp>
        <stp>[PortfolioDaily Data.xlsx]DF Curve!R395C85</stp>
        <stp>S23</stp>
        <stp>Curvedate</stp>
        <stp>44823</stp>
        <tr r="CG395" s="7"/>
      </tp>
      <tp t="s">
        <v>#N/A Error:User does not have access</v>
        <stp/>
        <stp>##V3_BCURVESTRIPV12</stp>
        <stp>[PortfolioDaily Data.xlsx]DF Curve!R445C48</stp>
        <stp>S23</stp>
        <stp>Curvedate</stp>
        <stp>44893</stp>
        <tr r="AV445" s="7"/>
      </tp>
      <tp t="s">
        <v>#N/A Error:User does not have access</v>
        <stp/>
        <stp>##V3_BCURVESTRIPV12</stp>
        <stp>[PortfolioDaily Data.xlsx]DF Curve!R398C80</stp>
        <stp>S23</stp>
        <stp>Curvedate</stp>
        <stp>44826</stp>
        <tr r="CB398" s="7"/>
      </tp>
      <tp t="s">
        <v>#N/A Error:User does not have access</v>
        <stp/>
        <stp>##V3_BCURVESTRIPV12</stp>
        <stp>[PortfolioDaily Data.xlsx]DF Curve!R399C81</stp>
        <stp>S23</stp>
        <stp>Curvedate</stp>
        <stp>44827</stp>
        <tr r="CC399" s="7"/>
      </tp>
      <tp t="s">
        <v>#N/A Error:User does not have access</v>
        <stp/>
        <stp>##V3_BCURVESTRIPV12</stp>
        <stp>[PortfolioDaily Data.xlsx]DF Curve!R412C99</stp>
        <stp>S23</stp>
        <stp>Curvedate</stp>
        <stp>44846</stp>
        <tr r="CU412" s="7"/>
      </tp>
      <tp t="s">
        <v>#N/A Error:User does not have access</v>
        <stp/>
        <stp>##V3_BCURVESTRIPV12</stp>
        <stp>[PortfolioDaily Data.xlsx]DF Curve!R442C52</stp>
        <stp>S23</stp>
        <stp>Curvedate</stp>
        <stp>44888</stp>
        <tr r="AZ442" s="7"/>
      </tp>
      <tp t="s">
        <v>#N/A Error:User does not have access</v>
        <stp/>
        <stp>##V3_BCURVESTRIPV12</stp>
        <stp>[PortfolioDaily Data.xlsx]DF Curve!R413C98</stp>
        <stp>S23</stp>
        <stp>Curvedate</stp>
        <stp>44847</stp>
        <tr r="CT413" s="7"/>
      </tp>
      <tp t="s">
        <v>#N/A Error:User does not have access</v>
        <stp/>
        <stp>##V3_BCURVESTRIPV12</stp>
        <stp>[PortfolioDaily Data.xlsx]DF Curve!R443C53</stp>
        <stp>S23</stp>
        <stp>Curvedate</stp>
        <stp>44889</stp>
        <tr r="BA443" s="7"/>
      </tp>
      <tp t="s">
        <v>#N/A Error:User does not have access</v>
        <stp/>
        <stp>##V3_BCURVESTRIPV12</stp>
        <stp>[PortfolioDaily Data.xlsx]DF Curve!R420C84</stp>
        <stp>S23</stp>
        <stp>Curvedate</stp>
        <stp>44858</stp>
        <tr r="CF420" s="7"/>
      </tp>
      <tp t="s">
        <v>#N/A Error:User does not have access</v>
        <stp/>
        <stp>##V3_BCURVESTRIPV12</stp>
        <stp>[PortfolioDaily Data.xlsx]DF Curve!R421C85</stp>
        <stp>S23</stp>
        <stp>Curvedate</stp>
        <stp>44859</stp>
        <tr r="CG421" s="7"/>
      </tp>
      <tp t="s">
        <v>#N/A Error:User does not have access</v>
        <stp/>
        <stp>##V3_BCURVESTRIPV12</stp>
        <stp>[PortfolioDaily Data.xlsx]DF Curve!R396C83</stp>
        <stp>S23</stp>
        <stp>Curvedate</stp>
        <stp>44824</stp>
        <tr r="CE396" s="7"/>
      </tp>
      <tp t="s">
        <v>#N/A Error:User does not have access</v>
        <stp/>
        <stp>##V3_BCURVESTRIPV12</stp>
        <stp>[PortfolioDaily Data.xlsx]DF Curve!R397C82</stp>
        <stp>S23</stp>
        <stp>Curvedate</stp>
        <stp>44825</stp>
        <tr r="CD397" s="7"/>
      </tp>
      <tp t="s">
        <v>#N/A Error:User does not have access</v>
        <stp/>
        <stp>##V3_BCURVESTRIPV12</stp>
        <stp>[PortfolioDaily Data.xlsx]DF Curve!R394C87</stp>
        <stp>S23</stp>
        <stp>Curvedate</stp>
        <stp>44820</stp>
        <tr r="CI394" s="7"/>
      </tp>
      <tp t="s">
        <v>#N/A Error:User does not have access</v>
        <stp/>
        <stp>##V3_BCURVESTRIPV12</stp>
        <stp>[PortfolioDaily Data.xlsx]DF Curve!R414C97</stp>
        <stp>S23</stp>
        <stp>Curvedate</stp>
        <stp>44848</stp>
        <tr r="CS414" s="7"/>
      </tp>
      <tp t="s">
        <v>#N/A Error:User does not have access</v>
        <stp/>
        <stp>##V3_BCURVESTRIPV12</stp>
        <stp>[PortfolioDaily Data.xlsx]DF Curve!R395C84</stp>
        <stp>S23</stp>
        <stp>Curvedate</stp>
        <stp>44823</stp>
        <tr r="CF395" s="7"/>
      </tp>
      <tp t="s">
        <v>#N/A Error:User does not have access</v>
        <stp/>
        <stp>##V3_BCURVESTRIPV12</stp>
        <stp>[PortfolioDaily Data.xlsx]DF Curve!R445C49</stp>
        <stp>S23</stp>
        <stp>Curvedate</stp>
        <stp>44893</stp>
        <tr r="AW445" s="7"/>
      </tp>
      <tp t="s">
        <v>#N/A Error:User does not have access</v>
        <stp/>
        <stp>##V3_BCURVESTRIPV12</stp>
        <stp>[PortfolioDaily Data.xlsx]DF Curve!R398C81</stp>
        <stp>S23</stp>
        <stp>Curvedate</stp>
        <stp>44826</stp>
        <tr r="CC398" s="7"/>
      </tp>
      <tp t="s">
        <v>#N/A Error:User does not have access</v>
        <stp/>
        <stp>##V3_BCURVESTRIPV12</stp>
        <stp>[PortfolioDaily Data.xlsx]DF Curve!R399C80</stp>
        <stp>S23</stp>
        <stp>Curvedate</stp>
        <stp>44827</stp>
        <tr r="CB399" s="7"/>
      </tp>
      <tp t="s">
        <v>#N/A Error:User does not have access</v>
        <stp/>
        <stp>##V3_BCURVESTRIPV12</stp>
        <stp>[PortfolioDaily Data.xlsx]DF Curve!R442C51</stp>
        <stp>S23</stp>
        <stp>Curvedate</stp>
        <stp>44888</stp>
        <tr r="AY442" s="7"/>
      </tp>
      <tp t="s">
        <v>#N/A Error:User does not have access</v>
        <stp/>
        <stp>##V3_BCURVESTRIPV12</stp>
        <stp>[PortfolioDaily Data.xlsx]DF Curve!R443C50</stp>
        <stp>S23</stp>
        <stp>Curvedate</stp>
        <stp>44889</stp>
        <tr r="AX443" s="7"/>
      </tp>
      <tp t="s">
        <v>#N/A Error:User does not have access</v>
        <stp/>
        <stp>##V3_BCURVESTRIPV12</stp>
        <stp>[PortfolioDaily Data.xlsx]DF Curve!R410C98</stp>
        <stp>S23</stp>
        <stp>Curvedate</stp>
        <stp>44844</stp>
        <tr r="CT410" s="7"/>
      </tp>
      <tp t="s">
        <v>#N/A Error:User does not have access</v>
        <stp/>
        <stp>##V3_BCURVESTRIPV12</stp>
        <stp>[PortfolioDaily Data.xlsx]DF Curve!R420C87</stp>
        <stp>S23</stp>
        <stp>Curvedate</stp>
        <stp>44858</stp>
        <tr r="CI420" s="7"/>
      </tp>
      <tp t="s">
        <v>#N/A Error:User does not have access</v>
        <stp/>
        <stp>##V3_BCURVESTRIPV12</stp>
        <stp>[PortfolioDaily Data.xlsx]DF Curve!R411C99</stp>
        <stp>S23</stp>
        <stp>Curvedate</stp>
        <stp>44845</stp>
        <tr r="CU411" s="7"/>
      </tp>
      <tp t="s">
        <v>#N/A Error:User does not have access</v>
        <stp/>
        <stp>##V3_BCURVESTRIPV12</stp>
        <stp>[PortfolioDaily Data.xlsx]DF Curve!R421C86</stp>
        <stp>S23</stp>
        <stp>Curvedate</stp>
        <stp>44859</stp>
        <tr r="CH421" s="7"/>
      </tp>
      <tp t="s">
        <v>#N/A Error:User does not have access</v>
        <stp/>
        <stp>##V3_BCURVESTRIPV12</stp>
        <stp>[PortfolioDaily Data.xlsx]DF Curve!R396C80</stp>
        <stp>S23</stp>
        <stp>Curvedate</stp>
        <stp>44824</stp>
        <tr r="CB396" s="7"/>
      </tp>
      <tp t="s">
        <v>#N/A Error:User does not have access</v>
        <stp/>
        <stp>##V3_BCURVESTRIPV12</stp>
        <stp>[PortfolioDaily Data.xlsx]DF Curve!R397C81</stp>
        <stp>S23</stp>
        <stp>Curvedate</stp>
        <stp>44825</stp>
        <tr r="CC397" s="7"/>
      </tp>
      <tp t="s">
        <v>#N/A Error:User does not have access</v>
        <stp/>
        <stp>##V3_BCURVESTRIPV12</stp>
        <stp>[PortfolioDaily Data.xlsx]DF Curve!R394C84</stp>
        <stp>S23</stp>
        <stp>Curvedate</stp>
        <stp>44820</stp>
        <tr r="CF394" s="7"/>
      </tp>
      <tp t="s">
        <v>#N/A Error:User does not have access</v>
        <stp/>
        <stp>##V3_BCURVESTRIPV12</stp>
        <stp>[PortfolioDaily Data.xlsx]DF Curve!R414C94</stp>
        <stp>S23</stp>
        <stp>Curvedate</stp>
        <stp>44848</stp>
        <tr r="CP414" s="7"/>
      </tp>
      <tp t="s">
        <v>#N/A Error:User does not have access</v>
        <stp/>
        <stp>##V3_BCURVESTRIPV12</stp>
        <stp>[PortfolioDaily Data.xlsx]DF Curve!R444C49</stp>
        <stp>S23</stp>
        <stp>Curvedate</stp>
        <stp>44890</stp>
        <tr r="AW444" s="7"/>
      </tp>
      <tp t="s">
        <v>#N/A Error:User does not have access</v>
        <stp/>
        <stp>##V3_BCURVESTRIPV12</stp>
        <stp>[PortfolioDaily Data.xlsx]DF Curve!R395C87</stp>
        <stp>S23</stp>
        <stp>Curvedate</stp>
        <stp>44823</stp>
        <tr r="CI395" s="7"/>
      </tp>
      <tp t="s">
        <v>#N/A Error:User does not have access</v>
        <stp/>
        <stp>##V3_BCURVESTRIPV12</stp>
        <stp>[PortfolioDaily Data.xlsx]DF Curve!R398C82</stp>
        <stp>S23</stp>
        <stp>Curvedate</stp>
        <stp>44826</stp>
        <tr r="CD398" s="7"/>
      </tp>
      <tp t="s">
        <v>#N/A Error:User does not have access</v>
        <stp/>
        <stp>##V3_BCURVESTRIPV12</stp>
        <stp>[PortfolioDaily Data.xlsx]DF Curve!R418C88</stp>
        <stp>S23</stp>
        <stp>Curvedate</stp>
        <stp>44854</stp>
        <tr r="CJ418" s="7"/>
      </tp>
      <tp t="s">
        <v>#N/A Error:User does not have access</v>
        <stp/>
        <stp>##V3_BCURVESTRIPV12</stp>
        <stp>[PortfolioDaily Data.xlsx]DF Curve!R399C83</stp>
        <stp>S23</stp>
        <stp>Curvedate</stp>
        <stp>44827</stp>
        <tr r="CE399" s="7"/>
      </tp>
      <tp t="s">
        <v>#N/A Error:User does not have access</v>
        <stp/>
        <stp>##V3_BCURVESTRIPV12</stp>
        <stp>[PortfolioDaily Data.xlsx]DF Curve!R419C89</stp>
        <stp>S23</stp>
        <stp>Curvedate</stp>
        <stp>44855</stp>
        <tr r="CK419" s="7"/>
      </tp>
      <tp t="s">
        <v>#N/A Error:User does not have access</v>
        <stp/>
        <stp>##V3_BCURVESTRIPV12</stp>
        <stp>[PortfolioDaily Data.xlsx]DF Curve!R442C50</stp>
        <stp>S23</stp>
        <stp>Curvedate</stp>
        <stp>44888</stp>
        <tr r="AX442" s="7"/>
      </tp>
      <tp t="s">
        <v>#N/A Error:User does not have access</v>
        <stp/>
        <stp>##V3_BCURVESTRIPV12</stp>
        <stp>[PortfolioDaily Data.xlsx]DF Curve!R443C51</stp>
        <stp>S23</stp>
        <stp>Curvedate</stp>
        <stp>44889</stp>
        <tr r="AY443" s="7"/>
      </tp>
      <tp t="s">
        <v>#N/A Error:User does not have access</v>
        <stp/>
        <stp>##V3_BCURVESTRIPV12</stp>
        <stp>[PortfolioDaily Data.xlsx]DF Curve!R410C99</stp>
        <stp>S23</stp>
        <stp>Curvedate</stp>
        <stp>44844</stp>
        <tr r="CU410" s="7"/>
      </tp>
      <tp t="s">
        <v>#N/A Error:User does not have access</v>
        <stp/>
        <stp>##V3_BCURVESTRIPV12</stp>
        <stp>[PortfolioDaily Data.xlsx]DF Curve!R420C86</stp>
        <stp>S23</stp>
        <stp>Curvedate</stp>
        <stp>44858</stp>
        <tr r="CH420" s="7"/>
      </tp>
      <tp t="s">
        <v>#N/A Error:User does not have access</v>
        <stp/>
        <stp>##V3_BCURVESTRIPV12</stp>
        <stp>[PortfolioDaily Data.xlsx]DF Curve!R411C98</stp>
        <stp>S23</stp>
        <stp>Curvedate</stp>
        <stp>44845</stp>
        <tr r="CT411" s="7"/>
      </tp>
      <tp t="s">
        <v>#N/A Error:User does not have access</v>
        <stp/>
        <stp>##V3_BCURVESTRIPV12</stp>
        <stp>[PortfolioDaily Data.xlsx]DF Curve!R421C87</stp>
        <stp>S23</stp>
        <stp>Curvedate</stp>
        <stp>44859</stp>
        <tr r="CI421" s="7"/>
      </tp>
      <tp t="s">
        <v>#N/A Error:User does not have access</v>
        <stp/>
        <stp>##V3_BCURVESTRIPV12</stp>
        <stp>[PortfolioDaily Data.xlsx]DF Curve!R396C81</stp>
        <stp>S23</stp>
        <stp>Curvedate</stp>
        <stp>44824</stp>
        <tr r="CC396" s="7"/>
      </tp>
      <tp t="s">
        <v>#N/A Error:User does not have access</v>
        <stp/>
        <stp>##V3_BCURVESTRIPV12</stp>
        <stp>[PortfolioDaily Data.xlsx]DF Curve!R397C80</stp>
        <stp>S23</stp>
        <stp>Curvedate</stp>
        <stp>44825</stp>
        <tr r="CB397" s="7"/>
      </tp>
      <tp t="s">
        <v>#N/A Error:User does not have access</v>
        <stp/>
        <stp>##V3_BCURVESTRIPV12</stp>
        <stp>[PortfolioDaily Data.xlsx]DF Curve!R394C85</stp>
        <stp>S23</stp>
        <stp>Curvedate</stp>
        <stp>44820</stp>
        <tr r="CG394" s="7"/>
      </tp>
      <tp t="s">
        <v>#N/A Error:User does not have access</v>
        <stp/>
        <stp>##V3_BCURVESTRIPV12</stp>
        <stp>[PortfolioDaily Data.xlsx]DF Curve!R414C95</stp>
        <stp>S23</stp>
        <stp>Curvedate</stp>
        <stp>44848</stp>
        <tr r="CQ414" s="7"/>
      </tp>
      <tp t="s">
        <v>#N/A Error:User does not have access</v>
        <stp/>
        <stp>##V3_BCURVESTRIPV12</stp>
        <stp>[PortfolioDaily Data.xlsx]DF Curve!R444C48</stp>
        <stp>S23</stp>
        <stp>Curvedate</stp>
        <stp>44890</stp>
        <tr r="AV444" s="7"/>
      </tp>
      <tp t="s">
        <v>#N/A Error:User does not have access</v>
        <stp/>
        <stp>##V3_BCURVESTRIPV12</stp>
        <stp>[PortfolioDaily Data.xlsx]DF Curve!R395C86</stp>
        <stp>S23</stp>
        <stp>Curvedate</stp>
        <stp>44823</stp>
        <tr r="CH395" s="7"/>
      </tp>
      <tp t="s">
        <v>#N/A Error:User does not have access</v>
        <stp/>
        <stp>##V3_BCURVESTRIPV12</stp>
        <stp>[PortfolioDaily Data.xlsx]DF Curve!R398C83</stp>
        <stp>S23</stp>
        <stp>Curvedate</stp>
        <stp>44826</stp>
        <tr r="CE398" s="7"/>
      </tp>
      <tp t="s">
        <v>#N/A Error:User does not have access</v>
        <stp/>
        <stp>##V3_BCURVESTRIPV12</stp>
        <stp>[PortfolioDaily Data.xlsx]DF Curve!R418C89</stp>
        <stp>S23</stp>
        <stp>Curvedate</stp>
        <stp>44854</stp>
        <tr r="CK418" s="7"/>
      </tp>
      <tp t="s">
        <v>#N/A Error:User does not have access</v>
        <stp/>
        <stp>##V3_BCURVESTRIPV12</stp>
        <stp>[PortfolioDaily Data.xlsx]DF Curve!R399C82</stp>
        <stp>S23</stp>
        <stp>Curvedate</stp>
        <stp>44827</stp>
        <tr r="CD399" s="7"/>
      </tp>
      <tp t="s">
        <v>#N/A Error:User does not have access</v>
        <stp/>
        <stp>##V3_BCURVESTRIPV12</stp>
        <stp>[PortfolioDaily Data.xlsx]DF Curve!R419C88</stp>
        <stp>S23</stp>
        <stp>Curvedate</stp>
        <stp>44855</stp>
        <tr r="CJ419" s="7"/>
      </tp>
      <tp t="s">
        <v>#N/A Error:User does not have access</v>
        <stp/>
        <stp>##V3_BCURVESTRIPV12</stp>
        <stp>[PortfolioDaily Data.xlsx]DF Curve!R412C94</stp>
        <stp>S23</stp>
        <stp>Curvedate</stp>
        <stp>44846</stp>
        <tr r="CP412" s="7"/>
      </tp>
      <tp t="s">
        <v>#N/A Error:User does not have access</v>
        <stp/>
        <stp>##V3_BCURVESTRIPV12</stp>
        <stp>[PortfolioDaily Data.xlsx]DF Curve!R413C95</stp>
        <stp>S23</stp>
        <stp>Curvedate</stp>
        <stp>44847</stp>
        <tr r="CQ413" s="7"/>
      </tp>
      <tp t="s">
        <v>#N/A Error:User does not have access</v>
        <stp/>
        <stp>##V3_BCURVESTRIPV12</stp>
        <stp>[PortfolioDaily Data.xlsx]DF Curve!R410C96</stp>
        <stp>S23</stp>
        <stp>Curvedate</stp>
        <stp>44844</stp>
        <tr r="CR410" s="7"/>
      </tp>
      <tp t="s">
        <v>#N/A Error:User does not have access</v>
        <stp/>
        <stp>##V3_BCURVESTRIPV12</stp>
        <stp>[PortfolioDaily Data.xlsx]DF Curve!R420C89</stp>
        <stp>S23</stp>
        <stp>Curvedate</stp>
        <stp>44858</stp>
        <tr r="CK420" s="7"/>
      </tp>
      <tp t="s">
        <v>#N/A Error:User does not have access</v>
        <stp/>
        <stp>##V3_BCURVESTRIPV12</stp>
        <stp>[PortfolioDaily Data.xlsx]DF Curve!R440C51</stp>
        <stp>S23</stp>
        <stp>Curvedate</stp>
        <stp>44886</stp>
        <tr r="AY440" s="7"/>
      </tp>
      <tp t="s">
        <v>#N/A Error:User does not have access</v>
        <stp/>
        <stp>##V3_BCURVESTRIPV12</stp>
        <stp>[PortfolioDaily Data.xlsx]DF Curve!R411C97</stp>
        <stp>S23</stp>
        <stp>Curvedate</stp>
        <stp>44845</stp>
        <tr r="CS411" s="7"/>
      </tp>
      <tp t="s">
        <v>#N/A Error:User does not have access</v>
        <stp/>
        <stp>##V3_BCURVESTRIPV12</stp>
        <stp>[PortfolioDaily Data.xlsx]DF Curve!R421C88</stp>
        <stp>S23</stp>
        <stp>Curvedate</stp>
        <stp>44859</stp>
        <tr r="CJ421" s="7"/>
      </tp>
      <tp t="s">
        <v>#N/A Error:User does not have access</v>
        <stp/>
        <stp>##V3_BCURVESTRIPV12</stp>
        <stp>[PortfolioDaily Data.xlsx]DF Curve!R441C50</stp>
        <stp>S23</stp>
        <stp>Curvedate</stp>
        <stp>44887</stp>
        <tr r="AX441" s="7"/>
      </tp>
      <tp t="s">
        <v>#N/A Error:User does not have access</v>
        <stp/>
        <stp>##V3_BCURVESTRIPV12</stp>
        <stp>[PortfolioDaily Data.xlsx]DF Curve!R416C80</stp>
        <stp>S23</stp>
        <stp>Curvedate</stp>
        <stp>44852</stp>
        <tr r="CB416" s="7"/>
      </tp>
      <tp t="s">
        <v>#N/A Error:User does not have access</v>
        <stp/>
        <stp>##V3_BCURVESTRIPV12</stp>
        <stp>[PortfolioDaily Data.xlsx]DF Curve!R436C50</stp>
        <stp>S23</stp>
        <stp>Curvedate</stp>
        <stp>44880</stp>
        <tr r="AX436" s="7"/>
      </tp>
      <tp t="s">
        <v>#N/A Error:User does not have access</v>
        <stp/>
        <stp>##V3_BCURVESTRIPV12</stp>
        <stp>[PortfolioDaily Data.xlsx]DF Curve!R446C43</stp>
        <stp>S23</stp>
        <stp>Curvedate</stp>
        <stp>44894</stp>
        <tr r="AQ446" s="7"/>
      </tp>
      <tp t="s">
        <v>#N/A Error:User does not have access</v>
        <stp/>
        <stp>##V3_BCURVESTRIPV12</stp>
        <stp>[PortfolioDaily Data.xlsx]DF Curve!R417C81</stp>
        <stp>S23</stp>
        <stp>Curvedate</stp>
        <stp>44853</stp>
        <tr r="CC417" s="7"/>
      </tp>
      <tp t="s">
        <v>#N/A Error:User does not have access</v>
        <stp/>
        <stp>##V3_BCURVESTRIPV12</stp>
        <stp>[PortfolioDaily Data.xlsx]DF Curve!R437C51</stp>
        <stp>S23</stp>
        <stp>Curvedate</stp>
        <stp>44881</stp>
        <tr r="AY437" s="7"/>
      </tp>
      <tp t="s">
        <v>#N/A Error:User does not have access</v>
        <stp/>
        <stp>##V3_BCURVESTRIPV12</stp>
        <stp>[PortfolioDaily Data.xlsx]DF Curve!R447C42</stp>
        <stp>S23</stp>
        <stp>Curvedate</stp>
        <stp>44895</stp>
        <tr r="AP447" s="7"/>
      </tp>
      <tp t="s">
        <v>#N/A Error:User does not have access</v>
        <stp/>
        <stp>##V3_BCURVESTRIPV12</stp>
        <stp>[PortfolioDaily Data.xlsx]DF Curve!R444C47</stp>
        <stp>S23</stp>
        <stp>Curvedate</stp>
        <stp>44890</stp>
        <tr r="AU444" s="7"/>
      </tp>
      <tp t="s">
        <v>#N/A Error:User does not have access</v>
        <stp/>
        <stp>##V3_BCURVESTRIPV12</stp>
        <stp>[PortfolioDaily Data.xlsx]DF Curve!R395C89</stp>
        <stp>S23</stp>
        <stp>Curvedate</stp>
        <stp>44823</stp>
        <tr r="CK395" s="7"/>
      </tp>
      <tp t="s">
        <v>#N/A Error:User does not have access</v>
        <stp/>
        <stp>##V3_BCURVESTRIPV12</stp>
        <stp>[PortfolioDaily Data.xlsx]DF Curve!R415C83</stp>
        <stp>S23</stp>
        <stp>Curvedate</stp>
        <stp>44851</stp>
        <tr r="CE415" s="7"/>
      </tp>
      <tp t="s">
        <v>#N/A Error:User does not have access</v>
        <stp/>
        <stp>##V3_BCURVESTRIPV12</stp>
        <stp>[PortfolioDaily Data.xlsx]DF Curve!R445C44</stp>
        <stp>S23</stp>
        <stp>Curvedate</stp>
        <stp>44893</stp>
        <tr r="AR445" s="7"/>
      </tp>
      <tp t="s">
        <v>#N/A Error:User does not have access</v>
        <stp/>
        <stp>##V3_BCURVESTRIPV12</stp>
        <stp>[PortfolioDaily Data.xlsx]DF Curve!R408C93</stp>
        <stp>S23</stp>
        <stp>Curvedate</stp>
        <stp>44840</stp>
        <tr r="CO408" s="7"/>
      </tp>
      <tp t="s">
        <v>#N/A Error:User does not have access</v>
        <stp/>
        <stp>##V3_BCURVESTRIPV12</stp>
        <stp>[PortfolioDaily Data.xlsx]DF Curve!R418C86</stp>
        <stp>S23</stp>
        <stp>Curvedate</stp>
        <stp>44854</stp>
        <tr r="CH418" s="7"/>
      </tp>
      <tp t="s">
        <v>#N/A Error:User does not have access</v>
        <stp/>
        <stp>##V3_BCURVESTRIPV12</stp>
        <stp>[PortfolioDaily Data.xlsx]DF Curve!R438C52</stp>
        <stp>S23</stp>
        <stp>Curvedate</stp>
        <stp>44882</stp>
        <tr r="AZ438" s="7"/>
      </tp>
      <tp t="s">
        <v>#N/A Error:User does not have access</v>
        <stp/>
        <stp>##V3_BCURVESTRIPV12</stp>
        <stp>[PortfolioDaily Data.xlsx]DF Curve!R448C41</stp>
        <stp>S23</stp>
        <stp>Curvedate</stp>
        <stp>44896</stp>
        <tr r="AO448" s="7"/>
      </tp>
      <tp t="s">
        <v>#N/A Error:User does not have access</v>
        <stp/>
        <stp>##V3_BCURVESTRIPV12</stp>
        <stp>[PortfolioDaily Data.xlsx]DF Curve!R409C92</stp>
        <stp>S23</stp>
        <stp>Curvedate</stp>
        <stp>44841</stp>
        <tr r="CN409" s="7"/>
      </tp>
      <tp t="s">
        <v>#N/A Error:User does not have access</v>
        <stp/>
        <stp>##V3_BCURVESTRIPV12</stp>
        <stp>[PortfolioDaily Data.xlsx]DF Curve!R419C87</stp>
        <stp>S23</stp>
        <stp>Curvedate</stp>
        <stp>44855</stp>
        <tr r="CI419" s="7"/>
      </tp>
      <tp t="s">
        <v>#N/A Error:User does not have access</v>
        <stp/>
        <stp>##V3_BCURVESTRIPV12</stp>
        <stp>[PortfolioDaily Data.xlsx]DF Curve!R439C53</stp>
        <stp>S23</stp>
        <stp>Curvedate</stp>
        <stp>44883</stp>
        <tr r="BA439" s="7"/>
      </tp>
      <tp t="s">
        <v>#N/A Error:User does not have access</v>
        <stp/>
        <stp>##V3_BCURVESTRIPV12</stp>
        <stp>[PortfolioDaily Data.xlsx]DF Curve!R449C40</stp>
        <stp>S23</stp>
        <stp>Curvedate</stp>
        <stp>44897</stp>
        <tr r="AN449" s="7"/>
      </tp>
      <tp t="s">
        <v>#N/A Error:User does not have access</v>
        <stp/>
        <stp>##V3_BCURVESTRIPV12</stp>
        <stp>[PortfolioDaily Data.xlsx]DF Curve!R412C95</stp>
        <stp>S23</stp>
        <stp>Curvedate</stp>
        <stp>44846</stp>
        <tr r="CQ412" s="7"/>
      </tp>
      <tp t="s">
        <v>#N/A Error:User does not have access</v>
        <stp/>
        <stp>##V3_BCURVESTRIPV12</stp>
        <stp>[PortfolioDaily Data.xlsx]DF Curve!R413C94</stp>
        <stp>S23</stp>
        <stp>Curvedate</stp>
        <stp>44847</stp>
        <tr r="CP413" s="7"/>
      </tp>
      <tp t="s">
        <v>#N/A Error:User does not have access</v>
        <stp/>
        <stp>##V3_BCURVESTRIPV12</stp>
        <stp>[PortfolioDaily Data.xlsx]DF Curve!R410C97</stp>
        <stp>S23</stp>
        <stp>Curvedate</stp>
        <stp>44844</stp>
        <tr r="CS410" s="7"/>
      </tp>
      <tp t="s">
        <v>#N/A Error:User does not have access</v>
        <stp/>
        <stp>##V3_BCURVESTRIPV12</stp>
        <stp>[PortfolioDaily Data.xlsx]DF Curve!R420C88</stp>
        <stp>S23</stp>
        <stp>Curvedate</stp>
        <stp>44858</stp>
        <tr r="CJ420" s="7"/>
      </tp>
      <tp t="s">
        <v>#N/A Error:User does not have access</v>
        <stp/>
        <stp>##V3_BCURVESTRIPV12</stp>
        <stp>[PortfolioDaily Data.xlsx]DF Curve!R440C50</stp>
        <stp>S23</stp>
        <stp>Curvedate</stp>
        <stp>44886</stp>
        <tr r="AX440" s="7"/>
      </tp>
      <tp t="s">
        <v>#N/A Error:User does not have access</v>
        <stp/>
        <stp>##V3_BCURVESTRIPV12</stp>
        <stp>[PortfolioDaily Data.xlsx]DF Curve!R411C96</stp>
        <stp>S23</stp>
        <stp>Curvedate</stp>
        <stp>44845</stp>
        <tr r="CR411" s="7"/>
      </tp>
      <tp t="s">
        <v>#N/A Error:User does not have access</v>
        <stp/>
        <stp>##V3_BCURVESTRIPV12</stp>
        <stp>[PortfolioDaily Data.xlsx]DF Curve!R421C89</stp>
        <stp>S23</stp>
        <stp>Curvedate</stp>
        <stp>44859</stp>
        <tr r="CK421" s="7"/>
      </tp>
      <tp t="s">
        <v>#N/A Error:User does not have access</v>
        <stp/>
        <stp>##V3_BCURVESTRIPV12</stp>
        <stp>[PortfolioDaily Data.xlsx]DF Curve!R441C51</stp>
        <stp>S23</stp>
        <stp>Curvedate</stp>
        <stp>44887</stp>
        <tr r="AY441" s="7"/>
      </tp>
      <tp t="s">
        <v>#N/A Error:User does not have access</v>
        <stp/>
        <stp>##V3_BCURVESTRIPV12</stp>
        <stp>[PortfolioDaily Data.xlsx]DF Curve!R416C81</stp>
        <stp>S23</stp>
        <stp>Curvedate</stp>
        <stp>44852</stp>
        <tr r="CC416" s="7"/>
      </tp>
      <tp t="s">
        <v>#N/A Error:User does not have access</v>
        <stp/>
        <stp>##V3_BCURVESTRIPV12</stp>
        <stp>[PortfolioDaily Data.xlsx]DF Curve!R436C51</stp>
        <stp>S23</stp>
        <stp>Curvedate</stp>
        <stp>44880</stp>
        <tr r="AY436" s="7"/>
      </tp>
      <tp t="s">
        <v>#N/A Error:User does not have access</v>
        <stp/>
        <stp>##V3_BCURVESTRIPV12</stp>
        <stp>[PortfolioDaily Data.xlsx]DF Curve!R446C42</stp>
        <stp>S23</stp>
        <stp>Curvedate</stp>
        <stp>44894</stp>
        <tr r="AP446" s="7"/>
      </tp>
      <tp t="s">
        <v>#N/A Error:User does not have access</v>
        <stp/>
        <stp>##V3_BCURVESTRIPV12</stp>
        <stp>[PortfolioDaily Data.xlsx]DF Curve!R417C80</stp>
        <stp>S23</stp>
        <stp>Curvedate</stp>
        <stp>44853</stp>
        <tr r="CB417" s="7"/>
      </tp>
      <tp t="s">
        <v>#N/A Error:User does not have access</v>
        <stp/>
        <stp>##V3_BCURVESTRIPV12</stp>
        <stp>[PortfolioDaily Data.xlsx]DF Curve!R437C50</stp>
        <stp>S23</stp>
        <stp>Curvedate</stp>
        <stp>44881</stp>
        <tr r="AX437" s="7"/>
      </tp>
      <tp t="s">
        <v>#N/A Error:User does not have access</v>
        <stp/>
        <stp>##V3_BCURVESTRIPV12</stp>
        <stp>[PortfolioDaily Data.xlsx]DF Curve!R447C43</stp>
        <stp>S23</stp>
        <stp>Curvedate</stp>
        <stp>44895</stp>
        <tr r="AQ447" s="7"/>
      </tp>
      <tp t="s">
        <v>#N/A Error:User does not have access</v>
        <stp/>
        <stp>##V3_BCURVESTRIPV12</stp>
        <stp>[PortfolioDaily Data.xlsx]DF Curve!R444C46</stp>
        <stp>S23</stp>
        <stp>Curvedate</stp>
        <stp>44890</stp>
        <tr r="AT444" s="7"/>
      </tp>
      <tp t="s">
        <v>#N/A Error:User does not have access</v>
        <stp/>
        <stp>##V3_BCURVESTRIPV12</stp>
        <stp>[PortfolioDaily Data.xlsx]DF Curve!R395C88</stp>
        <stp>S23</stp>
        <stp>Curvedate</stp>
        <stp>44823</stp>
        <tr r="CJ395" s="7"/>
      </tp>
      <tp t="s">
        <v>#N/A Error:User does not have access</v>
        <stp/>
        <stp>##V3_BCURVESTRIPV12</stp>
        <stp>[PortfolioDaily Data.xlsx]DF Curve!R415C82</stp>
        <stp>S23</stp>
        <stp>Curvedate</stp>
        <stp>44851</stp>
        <tr r="CD415" s="7"/>
      </tp>
      <tp t="s">
        <v>#N/A Error:User does not have access</v>
        <stp/>
        <stp>##V3_BCURVESTRIPV12</stp>
        <stp>[PortfolioDaily Data.xlsx]DF Curve!R445C45</stp>
        <stp>S23</stp>
        <stp>Curvedate</stp>
        <stp>44893</stp>
        <tr r="AS445" s="7"/>
      </tp>
      <tp t="s">
        <v>#N/A Error:User does not have access</v>
        <stp/>
        <stp>##V3_BCURVESTRIPV12</stp>
        <stp>[PortfolioDaily Data.xlsx]DF Curve!R408C92</stp>
        <stp>S23</stp>
        <stp>Curvedate</stp>
        <stp>44840</stp>
        <tr r="CN408" s="7"/>
      </tp>
      <tp t="s">
        <v>#N/A Error:User does not have access</v>
        <stp/>
        <stp>##V3_BCURVESTRIPV12</stp>
        <stp>[PortfolioDaily Data.xlsx]DF Curve!R418C87</stp>
        <stp>S23</stp>
        <stp>Curvedate</stp>
        <stp>44854</stp>
        <tr r="CI418" s="7"/>
      </tp>
      <tp t="s">
        <v>#N/A Error:User does not have access</v>
        <stp/>
        <stp>##V3_BCURVESTRIPV12</stp>
        <stp>[PortfolioDaily Data.xlsx]DF Curve!R438C53</stp>
        <stp>S23</stp>
        <stp>Curvedate</stp>
        <stp>44882</stp>
        <tr r="BA438" s="7"/>
      </tp>
      <tp t="s">
        <v>#N/A Error:User does not have access</v>
        <stp/>
        <stp>##V3_BCURVESTRIPV12</stp>
        <stp>[PortfolioDaily Data.xlsx]DF Curve!R448C40</stp>
        <stp>S23</stp>
        <stp>Curvedate</stp>
        <stp>44896</stp>
        <tr r="AN448" s="7"/>
      </tp>
      <tp t="s">
        <v>#N/A Error:User does not have access</v>
        <stp/>
        <stp>##V3_BCURVESTRIPV12</stp>
        <stp>[PortfolioDaily Data.xlsx]DF Curve!R409C93</stp>
        <stp>S23</stp>
        <stp>Curvedate</stp>
        <stp>44841</stp>
        <tr r="CO409" s="7"/>
      </tp>
      <tp t="s">
        <v>#N/A Error:User does not have access</v>
        <stp/>
        <stp>##V3_BCURVESTRIPV12</stp>
        <stp>[PortfolioDaily Data.xlsx]DF Curve!R419C86</stp>
        <stp>S23</stp>
        <stp>Curvedate</stp>
        <stp>44855</stp>
        <tr r="CH419" s="7"/>
      </tp>
      <tp t="s">
        <v>#N/A Error:User does not have access</v>
        <stp/>
        <stp>##V3_BCURVESTRIPV12</stp>
        <stp>[PortfolioDaily Data.xlsx]DF Curve!R439C52</stp>
        <stp>S23</stp>
        <stp>Curvedate</stp>
        <stp>44883</stp>
        <tr r="AZ439" s="7"/>
      </tp>
      <tp t="s">
        <v>#N/A Error:User does not have access</v>
        <stp/>
        <stp>##V3_BCURVESTRIPV12</stp>
        <stp>[PortfolioDaily Data.xlsx]DF Curve!R449C41</stp>
        <stp>S23</stp>
        <stp>Curvedate</stp>
        <stp>44897</stp>
        <tr r="AO449" s="7"/>
      </tp>
      <tp t="s">
        <v>#N/A Error:User does not have access</v>
        <stp/>
        <stp>##V3_BCURVESTRIPV12</stp>
        <stp>[PortfolioDaily Data.xlsx]DF Curve!R412C96</stp>
        <stp>S23</stp>
        <stp>Curvedate</stp>
        <stp>44846</stp>
        <tr r="CR412" s="7"/>
      </tp>
      <tp t="s">
        <v>#N/A Error:User does not have access</v>
        <stp/>
        <stp>##V3_BCURVESTRIPV12</stp>
        <stp>[PortfolioDaily Data.xlsx]DF Curve!R413C97</stp>
        <stp>S23</stp>
        <stp>Curvedate</stp>
        <stp>44847</stp>
        <tr r="CS413" s="7"/>
      </tp>
      <tp t="s">
        <v>#N/A Error:User does not have access</v>
        <stp/>
        <stp>##V3_BCURVESTRIPV12</stp>
        <stp>[PortfolioDaily Data.xlsx]DF Curve!R410C94</stp>
        <stp>S23</stp>
        <stp>Curvedate</stp>
        <stp>44844</stp>
        <tr r="CP410" s="7"/>
      </tp>
      <tp t="s">
        <v>#N/A Error:User does not have access</v>
        <stp/>
        <stp>##V3_BCURVESTRIPV12</stp>
        <stp>[PortfolioDaily Data.xlsx]DF Curve!R440C53</stp>
        <stp>S23</stp>
        <stp>Curvedate</stp>
        <stp>44886</stp>
        <tr r="BA440" s="7"/>
      </tp>
      <tp t="s">
        <v>#N/A Error:User does not have access</v>
        <stp/>
        <stp>##V3_BCURVESTRIPV12</stp>
        <stp>[PortfolioDaily Data.xlsx]DF Curve!R411C95</stp>
        <stp>S23</stp>
        <stp>Curvedate</stp>
        <stp>44845</stp>
        <tr r="CQ411" s="7"/>
      </tp>
      <tp t="s">
        <v>#N/A Error:User does not have access</v>
        <stp/>
        <stp>##V3_BCURVESTRIPV12</stp>
        <stp>[PortfolioDaily Data.xlsx]DF Curve!R441C52</stp>
        <stp>S23</stp>
        <stp>Curvedate</stp>
        <stp>44887</stp>
        <tr r="AZ441" s="7"/>
      </tp>
      <tp t="s">
        <v>#N/A Error:User does not have access</v>
        <stp/>
        <stp>##V3_BCURVESTRIPV12</stp>
        <stp>[PortfolioDaily Data.xlsx]DF Curve!R416C82</stp>
        <stp>S23</stp>
        <stp>Curvedate</stp>
        <stp>44852</stp>
        <tr r="CD416" s="7"/>
      </tp>
      <tp t="s">
        <v>#N/A Error:User does not have access</v>
        <stp/>
        <stp>##V3_BCURVESTRIPV12</stp>
        <stp>[PortfolioDaily Data.xlsx]DF Curve!R436C52</stp>
        <stp>S23</stp>
        <stp>Curvedate</stp>
        <stp>44880</stp>
        <tr r="AZ436" s="7"/>
      </tp>
      <tp t="s">
        <v>#N/A Error:User does not have access</v>
        <stp/>
        <stp>##V3_BCURVESTRIPV12</stp>
        <stp>[PortfolioDaily Data.xlsx]DF Curve!R446C41</stp>
        <stp>S23</stp>
        <stp>Curvedate</stp>
        <stp>44894</stp>
        <tr r="AO446" s="7"/>
      </tp>
      <tp t="s">
        <v>#N/A Error:User does not have access</v>
        <stp/>
        <stp>##V3_BCURVESTRIPV12</stp>
        <stp>[PortfolioDaily Data.xlsx]DF Curve!R417C83</stp>
        <stp>S23</stp>
        <stp>Curvedate</stp>
        <stp>44853</stp>
        <tr r="CE417" s="7"/>
      </tp>
      <tp t="s">
        <v>#N/A Error:User does not have access</v>
        <stp/>
        <stp>##V3_BCURVESTRIPV12</stp>
        <stp>[PortfolioDaily Data.xlsx]DF Curve!R437C53</stp>
        <stp>S23</stp>
        <stp>Curvedate</stp>
        <stp>44881</stp>
        <tr r="BA437" s="7"/>
      </tp>
      <tp t="s">
        <v>#N/A Error:User does not have access</v>
        <stp/>
        <stp>##V3_BCURVESTRIPV12</stp>
        <stp>[PortfolioDaily Data.xlsx]DF Curve!R447C40</stp>
        <stp>S23</stp>
        <stp>Curvedate</stp>
        <stp>44895</stp>
        <tr r="AN447" s="7"/>
      </tp>
      <tp t="s">
        <v>#N/A Error:User does not have access</v>
        <stp/>
        <stp>##V3_BCURVESTRIPV12</stp>
        <stp>[PortfolioDaily Data.xlsx]DF Curve!R394C88</stp>
        <stp>S23</stp>
        <stp>Curvedate</stp>
        <stp>44820</stp>
        <tr r="CJ394" s="7"/>
      </tp>
      <tp t="s">
        <v>#N/A Error:User does not have access</v>
        <stp/>
        <stp>##V3_BCURVESTRIPV12</stp>
        <stp>[PortfolioDaily Data.xlsx]DF Curve!R414C98</stp>
        <stp>S23</stp>
        <stp>Curvedate</stp>
        <stp>44848</stp>
        <tr r="CT414" s="7"/>
      </tp>
      <tp t="s">
        <v>#N/A Error:User does not have access</v>
        <stp/>
        <stp>##V3_BCURVESTRIPV12</stp>
        <stp>[PortfolioDaily Data.xlsx]DF Curve!R444C45</stp>
        <stp>S23</stp>
        <stp>Curvedate</stp>
        <stp>44890</stp>
        <tr r="AS444" s="7"/>
      </tp>
      <tp t="s">
        <v>#N/A Error:User does not have access</v>
        <stp/>
        <stp>##V3_BCURVESTRIPV12</stp>
        <stp>[PortfolioDaily Data.xlsx]DF Curve!R415C81</stp>
        <stp>S23</stp>
        <stp>Curvedate</stp>
        <stp>44851</stp>
        <tr r="CC415" s="7"/>
      </tp>
      <tp t="s">
        <v>#N/A Error:User does not have access</v>
        <stp/>
        <stp>##V3_BCURVESTRIPV12</stp>
        <stp>[PortfolioDaily Data.xlsx]DF Curve!R445C46</stp>
        <stp>S23</stp>
        <stp>Curvedate</stp>
        <stp>44893</stp>
        <tr r="AT445" s="7"/>
      </tp>
      <tp t="s">
        <v>#N/A Error:User does not have access</v>
        <stp/>
        <stp>##V3_BCURVESTRIPV12</stp>
        <stp>[PortfolioDaily Data.xlsx]DF Curve!R408C91</stp>
        <stp>S23</stp>
        <stp>Curvedate</stp>
        <stp>44840</stp>
        <tr r="CM408" s="7"/>
      </tp>
      <tp t="s">
        <v>#N/A Error:User does not have access</v>
        <stp/>
        <stp>##V3_BCURVESTRIPV12</stp>
        <stp>[PortfolioDaily Data.xlsx]DF Curve!R418C84</stp>
        <stp>S23</stp>
        <stp>Curvedate</stp>
        <stp>44854</stp>
        <tr r="CF418" s="7"/>
      </tp>
      <tp t="s">
        <v>#N/A Error:User does not have access</v>
        <stp/>
        <stp>##V3_BCURVESTRIPV12</stp>
        <stp>[PortfolioDaily Data.xlsx]DF Curve!R438C50</stp>
        <stp>S23</stp>
        <stp>Curvedate</stp>
        <stp>44882</stp>
        <tr r="AX438" s="7"/>
      </tp>
      <tp t="s">
        <v>#N/A Error:User does not have access</v>
        <stp/>
        <stp>##V3_BCURVESTRIPV12</stp>
        <stp>[PortfolioDaily Data.xlsx]DF Curve!R448C43</stp>
        <stp>S23</stp>
        <stp>Curvedate</stp>
        <stp>44896</stp>
        <tr r="AQ448" s="7"/>
      </tp>
      <tp t="s">
        <v>#N/A Error:User does not have access</v>
        <stp/>
        <stp>##V3_BCURVESTRIPV12</stp>
        <stp>[PortfolioDaily Data.xlsx]DF Curve!R409C90</stp>
        <stp>S23</stp>
        <stp>Curvedate</stp>
        <stp>44841</stp>
        <tr r="CL409" s="7"/>
      </tp>
      <tp t="s">
        <v>#N/A Error:User does not have access</v>
        <stp/>
        <stp>##V3_BCURVESTRIPV12</stp>
        <stp>[PortfolioDaily Data.xlsx]DF Curve!R419C85</stp>
        <stp>S23</stp>
        <stp>Curvedate</stp>
        <stp>44855</stp>
        <tr r="CG419" s="7"/>
      </tp>
      <tp t="s">
        <v>#N/A Error:User does not have access</v>
        <stp/>
        <stp>##V3_BCURVESTRIPV12</stp>
        <stp>[PortfolioDaily Data.xlsx]DF Curve!R439C51</stp>
        <stp>S23</stp>
        <stp>Curvedate</stp>
        <stp>44883</stp>
        <tr r="AY439" s="7"/>
      </tp>
      <tp t="s">
        <v>#N/A Error:User does not have access</v>
        <stp/>
        <stp>##V3_BCURVESTRIPV12</stp>
        <stp>[PortfolioDaily Data.xlsx]DF Curve!R449C42</stp>
        <stp>S23</stp>
        <stp>Curvedate</stp>
        <stp>44897</stp>
        <tr r="AP449" s="7"/>
      </tp>
      <tp t="s">
        <v>#N/A Error:User does not have access</v>
        <stp/>
        <stp>##V3_BCURVESTRIPV12</stp>
        <stp>[PortfolioDaily Data.xlsx]DF Curve!R412C97</stp>
        <stp>S23</stp>
        <stp>Curvedate</stp>
        <stp>44846</stp>
        <tr r="CS412" s="7"/>
      </tp>
      <tp t="s">
        <v>#N/A Error:User does not have access</v>
        <stp/>
        <stp>##V3_BCURVESTRIPV12</stp>
        <stp>[PortfolioDaily Data.xlsx]DF Curve!R413C96</stp>
        <stp>S23</stp>
        <stp>Curvedate</stp>
        <stp>44847</stp>
        <tr r="CR413" s="7"/>
      </tp>
      <tp t="s">
        <v>#N/A Error:User does not have access</v>
        <stp/>
        <stp>##V3_BCURVESTRIPV12</stp>
        <stp>[PortfolioDaily Data.xlsx]DF Curve!R410C95</stp>
        <stp>S23</stp>
        <stp>Curvedate</stp>
        <stp>44844</stp>
        <tr r="CQ410" s="7"/>
      </tp>
      <tp t="s">
        <v>#N/A Error:User does not have access</v>
        <stp/>
        <stp>##V3_BCURVESTRIPV12</stp>
        <stp>[PortfolioDaily Data.xlsx]DF Curve!R440C52</stp>
        <stp>S23</stp>
        <stp>Curvedate</stp>
        <stp>44886</stp>
        <tr r="AZ440" s="7"/>
      </tp>
      <tp t="s">
        <v>#N/A Error:User does not have access</v>
        <stp/>
        <stp>##V3_BCURVESTRIPV12</stp>
        <stp>[PortfolioDaily Data.xlsx]DF Curve!R411C94</stp>
        <stp>S23</stp>
        <stp>Curvedate</stp>
        <stp>44845</stp>
        <tr r="CP411" s="7"/>
      </tp>
      <tp t="s">
        <v>#N/A Error:User does not have access</v>
        <stp/>
        <stp>##V3_BCURVESTRIPV12</stp>
        <stp>[PortfolioDaily Data.xlsx]DF Curve!R441C53</stp>
        <stp>S23</stp>
        <stp>Curvedate</stp>
        <stp>44887</stp>
        <tr r="BA441" s="7"/>
      </tp>
      <tp t="s">
        <v>#N/A Error:User does not have access</v>
        <stp/>
        <stp>##V3_BCURVESTRIPV12</stp>
        <stp>[PortfolioDaily Data.xlsx]DF Curve!R416C83</stp>
        <stp>S23</stp>
        <stp>Curvedate</stp>
        <stp>44852</stp>
        <tr r="CE416" s="7"/>
      </tp>
      <tp t="s">
        <v>#N/A Error:User does not have access</v>
        <stp/>
        <stp>##V3_BCURVESTRIPV12</stp>
        <stp>[PortfolioDaily Data.xlsx]DF Curve!R436C53</stp>
        <stp>S23</stp>
        <stp>Curvedate</stp>
        <stp>44880</stp>
        <tr r="BA436" s="7"/>
      </tp>
      <tp t="s">
        <v>#N/A Error:User does not have access</v>
        <stp/>
        <stp>##V3_BCURVESTRIPV12</stp>
        <stp>[PortfolioDaily Data.xlsx]DF Curve!R446C40</stp>
        <stp>S23</stp>
        <stp>Curvedate</stp>
        <stp>44894</stp>
        <tr r="AN446" s="7"/>
      </tp>
      <tp t="s">
        <v>#N/A Error:User does not have access</v>
        <stp/>
        <stp>##V3_BCURVESTRIPV12</stp>
        <stp>[PortfolioDaily Data.xlsx]DF Curve!R417C82</stp>
        <stp>S23</stp>
        <stp>Curvedate</stp>
        <stp>44853</stp>
        <tr r="CD417" s="7"/>
      </tp>
      <tp t="s">
        <v>#N/A Error:User does not have access</v>
        <stp/>
        <stp>##V3_BCURVESTRIPV12</stp>
        <stp>[PortfolioDaily Data.xlsx]DF Curve!R437C52</stp>
        <stp>S23</stp>
        <stp>Curvedate</stp>
        <stp>44881</stp>
        <tr r="AZ437" s="7"/>
      </tp>
      <tp t="s">
        <v>#N/A Error:User does not have access</v>
        <stp/>
        <stp>##V3_BCURVESTRIPV12</stp>
        <stp>[PortfolioDaily Data.xlsx]DF Curve!R447C41</stp>
        <stp>S23</stp>
        <stp>Curvedate</stp>
        <stp>44895</stp>
        <tr r="AO447" s="7"/>
      </tp>
      <tp t="s">
        <v>#N/A Error:User does not have access</v>
        <stp/>
        <stp>##V3_BCURVESTRIPV12</stp>
        <stp>[PortfolioDaily Data.xlsx]DF Curve!R394C89</stp>
        <stp>S23</stp>
        <stp>Curvedate</stp>
        <stp>44820</stp>
        <tr r="CK394" s="7"/>
      </tp>
      <tp t="s">
        <v>#N/A Error:User does not have access</v>
        <stp/>
        <stp>##V3_BCURVESTRIPV12</stp>
        <stp>[PortfolioDaily Data.xlsx]DF Curve!R414C99</stp>
        <stp>S23</stp>
        <stp>Curvedate</stp>
        <stp>44848</stp>
        <tr r="CU414" s="7"/>
      </tp>
      <tp t="s">
        <v>#N/A Error:User does not have access</v>
        <stp/>
        <stp>##V3_BCURVESTRIPV12</stp>
        <stp>[PortfolioDaily Data.xlsx]DF Curve!R444C44</stp>
        <stp>S23</stp>
        <stp>Curvedate</stp>
        <stp>44890</stp>
        <tr r="AR444" s="7"/>
      </tp>
      <tp t="s">
        <v>#N/A Error:User does not have access</v>
        <stp/>
        <stp>##V3_BCURVESTRIPV12</stp>
        <stp>[PortfolioDaily Data.xlsx]DF Curve!R415C80</stp>
        <stp>S23</stp>
        <stp>Curvedate</stp>
        <stp>44851</stp>
        <tr r="CB415" s="7"/>
      </tp>
      <tp t="s">
        <v>#N/A Error:User does not have access</v>
        <stp/>
        <stp>##V3_BCURVESTRIPV12</stp>
        <stp>[PortfolioDaily Data.xlsx]DF Curve!R445C47</stp>
        <stp>S23</stp>
        <stp>Curvedate</stp>
        <stp>44893</stp>
        <tr r="AU445" s="7"/>
      </tp>
      <tp t="s">
        <v>#N/A Error:User does not have access</v>
        <stp/>
        <stp>##V3_BCURVESTRIPV12</stp>
        <stp>[PortfolioDaily Data.xlsx]DF Curve!R408C90</stp>
        <stp>S23</stp>
        <stp>Curvedate</stp>
        <stp>44840</stp>
        <tr r="CL408" s="7"/>
      </tp>
      <tp t="s">
        <v>#N/A Error:User does not have access</v>
        <stp/>
        <stp>##V3_BCURVESTRIPV12</stp>
        <stp>[PortfolioDaily Data.xlsx]DF Curve!R418C85</stp>
        <stp>S23</stp>
        <stp>Curvedate</stp>
        <stp>44854</stp>
        <tr r="CG418" s="7"/>
      </tp>
      <tp t="s">
        <v>#N/A Error:User does not have access</v>
        <stp/>
        <stp>##V3_BCURVESTRIPV12</stp>
        <stp>[PortfolioDaily Data.xlsx]DF Curve!R438C51</stp>
        <stp>S23</stp>
        <stp>Curvedate</stp>
        <stp>44882</stp>
        <tr r="AY438" s="7"/>
      </tp>
      <tp t="s">
        <v>#N/A Error:User does not have access</v>
        <stp/>
        <stp>##V3_BCURVESTRIPV12</stp>
        <stp>[PortfolioDaily Data.xlsx]DF Curve!R448C42</stp>
        <stp>S23</stp>
        <stp>Curvedate</stp>
        <stp>44896</stp>
        <tr r="AP448" s="7"/>
      </tp>
      <tp t="s">
        <v>#N/A Error:User does not have access</v>
        <stp/>
        <stp>##V3_BCURVESTRIPV12</stp>
        <stp>[PortfolioDaily Data.xlsx]DF Curve!R409C91</stp>
        <stp>S23</stp>
        <stp>Curvedate</stp>
        <stp>44841</stp>
        <tr r="CM409" s="7"/>
      </tp>
      <tp t="s">
        <v>#N/A Error:User does not have access</v>
        <stp/>
        <stp>##V3_BCURVESTRIPV12</stp>
        <stp>[PortfolioDaily Data.xlsx]DF Curve!R419C84</stp>
        <stp>S23</stp>
        <stp>Curvedate</stp>
        <stp>44855</stp>
        <tr r="CF419" s="7"/>
      </tp>
      <tp t="s">
        <v>#N/A Error:User does not have access</v>
        <stp/>
        <stp>##V3_BCURVESTRIPV12</stp>
        <stp>[PortfolioDaily Data.xlsx]DF Curve!R439C50</stp>
        <stp>S23</stp>
        <stp>Curvedate</stp>
        <stp>44883</stp>
        <tr r="AX439" s="7"/>
      </tp>
      <tp t="s">
        <v>#N/A Error:User does not have access</v>
        <stp/>
        <stp>##V3_BCURVESTRIPV12</stp>
        <stp>[PortfolioDaily Data.xlsx]DF Curve!R449C43</stp>
        <stp>S23</stp>
        <stp>Curvedate</stp>
        <stp>44897</stp>
        <tr r="AQ449" s="7"/>
      </tp>
      <tp t="s">
        <v>#N/A Error:User does not have access</v>
        <stp/>
        <stp>##V3_BCURVESTRIPV12</stp>
        <stp>[PortfolioDaily Data.xlsx]DF Curve!R412C90</stp>
        <stp>S23</stp>
        <stp>Curvedate</stp>
        <stp>44846</stp>
        <tr r="CL412" s="7"/>
      </tp>
      <tp t="s">
        <v>#N/A Error:User does not have access</v>
        <stp/>
        <stp>##V3_BCURVESTRIPV12</stp>
        <stp>[PortfolioDaily Data.xlsx]DF Curve!R413C91</stp>
        <stp>S23</stp>
        <stp>Curvedate</stp>
        <stp>44847</stp>
        <tr r="CM413" s="7"/>
      </tp>
      <tp t="s">
        <v>#N/A Error:User does not have access</v>
        <stp/>
        <stp>##V3_BCURVESTRIPV12</stp>
        <stp>[PortfolioDaily Data.xlsx]DF Curve!R410C92</stp>
        <stp>S23</stp>
        <stp>Curvedate</stp>
        <stp>44844</stp>
        <tr r="CN410" s="7"/>
      </tp>
      <tp t="s">
        <v>#N/A Error:User does not have access</v>
        <stp/>
        <stp>##V3_BCURVESTRIPV12</stp>
        <stp>[PortfolioDaily Data.xlsx]DF Curve!R440C55</stp>
        <stp>S23</stp>
        <stp>Curvedate</stp>
        <stp>44886</stp>
        <tr r="BC440" s="7"/>
      </tp>
      <tp t="s">
        <v>#N/A Error:User does not have access</v>
        <stp/>
        <stp>##V3_BCURVESTRIPV12</stp>
        <stp>[PortfolioDaily Data.xlsx]DF Curve!R411C93</stp>
        <stp>S23</stp>
        <stp>Curvedate</stp>
        <stp>44845</stp>
        <tr r="CO411" s="7"/>
      </tp>
      <tp t="s">
        <v>#N/A Error:User does not have access</v>
        <stp/>
        <stp>##V3_BCURVESTRIPV12</stp>
        <stp>[PortfolioDaily Data.xlsx]DF Curve!R441C54</stp>
        <stp>S23</stp>
        <stp>Curvedate</stp>
        <stp>44887</stp>
        <tr r="BB441" s="7"/>
      </tp>
      <tp t="s">
        <v>#N/A Error:User does not have access</v>
        <stp/>
        <stp>##V3_BCURVESTRIPV12</stp>
        <stp>[PortfolioDaily Data.xlsx]DF Curve!R416C84</stp>
        <stp>S23</stp>
        <stp>Curvedate</stp>
        <stp>44852</stp>
        <tr r="CF416" s="7"/>
      </tp>
      <tp t="s">
        <v>#N/A Error:User does not have access</v>
        <stp/>
        <stp>##V3_BCURVESTRIPV12</stp>
        <stp>[PortfolioDaily Data.xlsx]DF Curve!R436C54</stp>
        <stp>S23</stp>
        <stp>Curvedate</stp>
        <stp>44880</stp>
        <tr r="BB436" s="7"/>
      </tp>
      <tp t="s">
        <v>#N/A Error:User does not have access</v>
        <stp/>
        <stp>##V3_BCURVESTRIPV12</stp>
        <stp>[PortfolioDaily Data.xlsx]DF Curve!R446C47</stp>
        <stp>S23</stp>
        <stp>Curvedate</stp>
        <stp>44894</stp>
        <tr r="AU446" s="7"/>
      </tp>
      <tp t="s">
        <v>#N/A Error:User does not have access</v>
        <stp/>
        <stp>##V3_BCURVESTRIPV12</stp>
        <stp>[PortfolioDaily Data.xlsx]DF Curve!R417C85</stp>
        <stp>S23</stp>
        <stp>Curvedate</stp>
        <stp>44853</stp>
        <tr r="CG417" s="7"/>
      </tp>
      <tp t="s">
        <v>#N/A Error:User does not have access</v>
        <stp/>
        <stp>##V3_BCURVESTRIPV12</stp>
        <stp>[PortfolioDaily Data.xlsx]DF Curve!R437C55</stp>
        <stp>S23</stp>
        <stp>Curvedate</stp>
        <stp>44881</stp>
        <tr r="BC437" s="7"/>
      </tp>
      <tp t="s">
        <v>#N/A Error:User does not have access</v>
        <stp/>
        <stp>##V3_BCURVESTRIPV12</stp>
        <stp>[PortfolioDaily Data.xlsx]DF Curve!R447C46</stp>
        <stp>S23</stp>
        <stp>Curvedate</stp>
        <stp>44895</stp>
        <tr r="AT447" s="7"/>
      </tp>
      <tp t="s">
        <v>#N/A Error:User does not have access</v>
        <stp/>
        <stp>##V3_BCURVESTRIPV12</stp>
        <stp>[PortfolioDaily Data.xlsx]DF Curve!R444C43</stp>
        <stp>S23</stp>
        <stp>Curvedate</stp>
        <stp>44890</stp>
        <tr r="AQ444" s="7"/>
      </tp>
      <tp t="s">
        <v>#N/A Error:User does not have access</v>
        <stp/>
        <stp>##V3_BCURVESTRIPV12</stp>
        <stp>[PortfolioDaily Data.xlsx]DF Curve!R415C87</stp>
        <stp>S23</stp>
        <stp>Curvedate</stp>
        <stp>44851</stp>
        <tr r="CI415" s="7"/>
      </tp>
      <tp t="s">
        <v>#N/A Error:User does not have access</v>
        <stp/>
        <stp>##V3_BCURVESTRIPV12</stp>
        <stp>[PortfolioDaily Data.xlsx]DF Curve!R445C40</stp>
        <stp>S23</stp>
        <stp>Curvedate</stp>
        <stp>44893</stp>
        <tr r="AN445" s="7"/>
      </tp>
      <tp t="s">
        <v>#N/A Error:User does not have access</v>
        <stp/>
        <stp>##V3_BCURVESTRIPV12</stp>
        <stp>[PortfolioDaily Data.xlsx]DF Curve!R398C88</stp>
        <stp>S23</stp>
        <stp>Curvedate</stp>
        <stp>44826</stp>
        <tr r="CJ398" s="7"/>
      </tp>
      <tp t="s">
        <v>#N/A Error:User does not have access</v>
        <stp/>
        <stp>##V3_BCURVESTRIPV12</stp>
        <stp>[PortfolioDaily Data.xlsx]DF Curve!R408C97</stp>
        <stp>S23</stp>
        <stp>Curvedate</stp>
        <stp>44840</stp>
        <tr r="CS408" s="7"/>
      </tp>
      <tp t="s">
        <v>#N/A Error:User does not have access</v>
        <stp/>
        <stp>##V3_BCURVESTRIPV12</stp>
        <stp>[PortfolioDaily Data.xlsx]DF Curve!R418C82</stp>
        <stp>S23</stp>
        <stp>Curvedate</stp>
        <stp>44854</stp>
        <tr r="CD418" s="7"/>
      </tp>
      <tp t="s">
        <v>#N/A Error:User does not have access</v>
        <stp/>
        <stp>##V3_BCURVESTRIPV12</stp>
        <stp>[PortfolioDaily Data.xlsx]DF Curve!R438C56</stp>
        <stp>S23</stp>
        <stp>Curvedate</stp>
        <stp>44882</stp>
        <tr r="BD438" s="7"/>
      </tp>
      <tp t="s">
        <v>#N/A Error:User does not have access</v>
        <stp/>
        <stp>##V3_BCURVESTRIPV12</stp>
        <stp>[PortfolioDaily Data.xlsx]DF Curve!R448C45</stp>
        <stp>S23</stp>
        <stp>Curvedate</stp>
        <stp>44896</stp>
        <tr r="AS448" s="7"/>
      </tp>
      <tp t="s">
        <v>#N/A Error:User does not have access</v>
        <stp/>
        <stp>##V3_BCURVESTRIPV12</stp>
        <stp>[PortfolioDaily Data.xlsx]DF Curve!R399C89</stp>
        <stp>S23</stp>
        <stp>Curvedate</stp>
        <stp>44827</stp>
        <tr r="CK399" s="7"/>
      </tp>
      <tp t="s">
        <v>#N/A Error:User does not have access</v>
        <stp/>
        <stp>##V3_BCURVESTRIPV12</stp>
        <stp>[PortfolioDaily Data.xlsx]DF Curve!R409C96</stp>
        <stp>S23</stp>
        <stp>Curvedate</stp>
        <stp>44841</stp>
        <tr r="CR409" s="7"/>
      </tp>
      <tp t="s">
        <v>#N/A Error:User does not have access</v>
        <stp/>
        <stp>##V3_BCURVESTRIPV12</stp>
        <stp>[PortfolioDaily Data.xlsx]DF Curve!R419C83</stp>
        <stp>S23</stp>
        <stp>Curvedate</stp>
        <stp>44855</stp>
        <tr r="CE419" s="7"/>
      </tp>
      <tp t="s">
        <v>#N/A Error:User does not have access</v>
        <stp/>
        <stp>##V3_BCURVESTRIPV12</stp>
        <stp>[PortfolioDaily Data.xlsx]DF Curve!R439C57</stp>
        <stp>S23</stp>
        <stp>Curvedate</stp>
        <stp>44883</stp>
        <tr r="BE439" s="7"/>
      </tp>
      <tp t="s">
        <v>#N/A Error:User does not have access</v>
        <stp/>
        <stp>##V3_BCURVESTRIPV12</stp>
        <stp>[PortfolioDaily Data.xlsx]DF Curve!R449C44</stp>
        <stp>S23</stp>
        <stp>Curvedate</stp>
        <stp>44897</stp>
        <tr r="AR449" s="7"/>
      </tp>
      <tp t="s">
        <v>#N/A Error:User does not have access</v>
        <stp/>
        <stp>##V3_BCURVESTRIPV12</stp>
        <stp>[PortfolioDaily Data.xlsx]DF Curve!R412C91</stp>
        <stp>S23</stp>
        <stp>Curvedate</stp>
        <stp>44846</stp>
        <tr r="CM412" s="7"/>
      </tp>
      <tp t="s">
        <v>#N/A Error:User does not have access</v>
        <stp/>
        <stp>##V3_BCURVESTRIPV12</stp>
        <stp>[PortfolioDaily Data.xlsx]DF Curve!R413C90</stp>
        <stp>S23</stp>
        <stp>Curvedate</stp>
        <stp>44847</stp>
        <tr r="CL413" s="7"/>
      </tp>
      <tp t="s">
        <v>#N/A Error:User does not have access</v>
        <stp/>
        <stp>##V3_BCURVESTRIPV12</stp>
        <stp>[PortfolioDaily Data.xlsx]DF Curve!R410C93</stp>
        <stp>S23</stp>
        <stp>Curvedate</stp>
        <stp>44844</stp>
        <tr r="CO410" s="7"/>
      </tp>
      <tp t="s">
        <v>#N/A Error:User does not have access</v>
        <stp/>
        <stp>##V3_BCURVESTRIPV12</stp>
        <stp>[PortfolioDaily Data.xlsx]DF Curve!R440C54</stp>
        <stp>S23</stp>
        <stp>Curvedate</stp>
        <stp>44886</stp>
        <tr r="BB440" s="7"/>
      </tp>
      <tp t="s">
        <v>#N/A Error:User does not have access</v>
        <stp/>
        <stp>##V3_BCURVESTRIPV12</stp>
        <stp>[PortfolioDaily Data.xlsx]DF Curve!R411C92</stp>
        <stp>S23</stp>
        <stp>Curvedate</stp>
        <stp>44845</stp>
        <tr r="CN411" s="7"/>
      </tp>
      <tp t="s">
        <v>#N/A Error:User does not have access</v>
        <stp/>
        <stp>##V3_BCURVESTRIPV12</stp>
        <stp>[PortfolioDaily Data.xlsx]DF Curve!R441C55</stp>
        <stp>S23</stp>
        <stp>Curvedate</stp>
        <stp>44887</stp>
        <tr r="BC441" s="7"/>
      </tp>
      <tp t="s">
        <v>#N/A Error:User does not have access</v>
        <stp/>
        <stp>##V3_BCURVESTRIPV12</stp>
        <stp>[PortfolioDaily Data.xlsx]DF Curve!R416C85</stp>
        <stp>S23</stp>
        <stp>Curvedate</stp>
        <stp>44852</stp>
        <tr r="CG416" s="7"/>
      </tp>
      <tp t="s">
        <v>#N/A Error:User does not have access</v>
        <stp/>
        <stp>##V3_BCURVESTRIPV12</stp>
        <stp>[PortfolioDaily Data.xlsx]DF Curve!R436C55</stp>
        <stp>S23</stp>
        <stp>Curvedate</stp>
        <stp>44880</stp>
        <tr r="BC436" s="7"/>
      </tp>
      <tp t="s">
        <v>#N/A Error:User does not have access</v>
        <stp/>
        <stp>##V3_BCURVESTRIPV12</stp>
        <stp>[PortfolioDaily Data.xlsx]DF Curve!R446C46</stp>
        <stp>S23</stp>
        <stp>Curvedate</stp>
        <stp>44894</stp>
        <tr r="AT446" s="7"/>
      </tp>
      <tp t="s">
        <v>#N/A Error:User does not have access</v>
        <stp/>
        <stp>##V3_BCURVESTRIPV12</stp>
        <stp>[PortfolioDaily Data.xlsx]DF Curve!R417C84</stp>
        <stp>S23</stp>
        <stp>Curvedate</stp>
        <stp>44853</stp>
        <tr r="CF417" s="7"/>
      </tp>
      <tp t="s">
        <v>#N/A Error:User does not have access</v>
        <stp/>
        <stp>##V3_BCURVESTRIPV12</stp>
        <stp>[PortfolioDaily Data.xlsx]DF Curve!R437C54</stp>
        <stp>S23</stp>
        <stp>Curvedate</stp>
        <stp>44881</stp>
        <tr r="BB437" s="7"/>
      </tp>
      <tp t="s">
        <v>#N/A Error:User does not have access</v>
        <stp/>
        <stp>##V3_BCURVESTRIPV12</stp>
        <stp>[PortfolioDaily Data.xlsx]DF Curve!R447C47</stp>
        <stp>S23</stp>
        <stp>Curvedate</stp>
        <stp>44895</stp>
        <tr r="AU447" s="7"/>
      </tp>
      <tp t="s">
        <v>#N/A Error:User does not have access</v>
        <stp/>
        <stp>##V3_BCURVESTRIPV12</stp>
        <stp>[PortfolioDaily Data.xlsx]DF Curve!R444C42</stp>
        <stp>S23</stp>
        <stp>Curvedate</stp>
        <stp>44890</stp>
        <tr r="AP444" s="7"/>
      </tp>
      <tp t="s">
        <v>#N/A Error:User does not have access</v>
        <stp/>
        <stp>##V3_BCURVESTRIPV12</stp>
        <stp>[PortfolioDaily Data.xlsx]DF Curve!R415C86</stp>
        <stp>S23</stp>
        <stp>Curvedate</stp>
        <stp>44851</stp>
        <tr r="CH415" s="7"/>
      </tp>
      <tp t="s">
        <v>#N/A Error:User does not have access</v>
        <stp/>
        <stp>##V3_BCURVESTRIPV12</stp>
        <stp>[PortfolioDaily Data.xlsx]DF Curve!R445C41</stp>
        <stp>S23</stp>
        <stp>Curvedate</stp>
        <stp>44893</stp>
        <tr r="AO445" s="7"/>
      </tp>
      <tp t="s">
        <v>#N/A Error:User does not have access</v>
        <stp/>
        <stp>##V3_BCURVESTRIPV12</stp>
        <stp>[PortfolioDaily Data.xlsx]DF Curve!R398C89</stp>
        <stp>S23</stp>
        <stp>Curvedate</stp>
        <stp>44826</stp>
        <tr r="CK398" s="7"/>
      </tp>
      <tp t="s">
        <v>#N/A Error:User does not have access</v>
        <stp/>
        <stp>##V3_BCURVESTRIPV12</stp>
        <stp>[PortfolioDaily Data.xlsx]DF Curve!R408C96</stp>
        <stp>S23</stp>
        <stp>Curvedate</stp>
        <stp>44840</stp>
        <tr r="CR408" s="7"/>
      </tp>
      <tp t="s">
        <v>#N/A Error:User does not have access</v>
        <stp/>
        <stp>##V3_BCURVESTRIPV12</stp>
        <stp>[PortfolioDaily Data.xlsx]DF Curve!R418C83</stp>
        <stp>S23</stp>
        <stp>Curvedate</stp>
        <stp>44854</stp>
        <tr r="CE418" s="7"/>
      </tp>
      <tp t="s">
        <v>#N/A Error:User does not have access</v>
        <stp/>
        <stp>##V3_BCURVESTRIPV12</stp>
        <stp>[PortfolioDaily Data.xlsx]DF Curve!R438C57</stp>
        <stp>S23</stp>
        <stp>Curvedate</stp>
        <stp>44882</stp>
        <tr r="BE438" s="7"/>
      </tp>
      <tp t="s">
        <v>#N/A Error:User does not have access</v>
        <stp/>
        <stp>##V3_BCURVESTRIPV12</stp>
        <stp>[PortfolioDaily Data.xlsx]DF Curve!R448C44</stp>
        <stp>S23</stp>
        <stp>Curvedate</stp>
        <stp>44896</stp>
        <tr r="AR448" s="7"/>
      </tp>
      <tp t="s">
        <v>#N/A Error:User does not have access</v>
        <stp/>
        <stp>##V3_BCURVESTRIPV12</stp>
        <stp>[PortfolioDaily Data.xlsx]DF Curve!R399C88</stp>
        <stp>S23</stp>
        <stp>Curvedate</stp>
        <stp>44827</stp>
        <tr r="CJ399" s="7"/>
      </tp>
      <tp t="s">
        <v>#N/A Error:User does not have access</v>
        <stp/>
        <stp>##V3_BCURVESTRIPV12</stp>
        <stp>[PortfolioDaily Data.xlsx]DF Curve!R409C97</stp>
        <stp>S23</stp>
        <stp>Curvedate</stp>
        <stp>44841</stp>
        <tr r="CS409" s="7"/>
      </tp>
      <tp t="s">
        <v>#N/A Error:User does not have access</v>
        <stp/>
        <stp>##V3_BCURVESTRIPV12</stp>
        <stp>[PortfolioDaily Data.xlsx]DF Curve!R419C82</stp>
        <stp>S23</stp>
        <stp>Curvedate</stp>
        <stp>44855</stp>
        <tr r="CD419" s="7"/>
      </tp>
      <tp t="s">
        <v>#N/A Error:User does not have access</v>
        <stp/>
        <stp>##V3_BCURVESTRIPV12</stp>
        <stp>[PortfolioDaily Data.xlsx]DF Curve!R439C56</stp>
        <stp>S23</stp>
        <stp>Curvedate</stp>
        <stp>44883</stp>
        <tr r="BD439" s="7"/>
      </tp>
      <tp t="s">
        <v>#N/A Error:User does not have access</v>
        <stp/>
        <stp>##V3_BCURVESTRIPV12</stp>
        <stp>[PortfolioDaily Data.xlsx]DF Curve!R449C45</stp>
        <stp>S23</stp>
        <stp>Curvedate</stp>
        <stp>44897</stp>
        <tr r="AS449" s="7"/>
      </tp>
      <tp t="s">
        <v>#N/A Error:User does not have access</v>
        <stp/>
        <stp>##V3_BCURVESTRIPV12</stp>
        <stp>[PortfolioDaily Data.xlsx]DF Curve!R412C92</stp>
        <stp>S23</stp>
        <stp>Curvedate</stp>
        <stp>44846</stp>
        <tr r="CN412" s="7"/>
      </tp>
      <tp t="s">
        <v>#N/A Error:User does not have access</v>
        <stp/>
        <stp>##V3_BCURVESTRIPV12</stp>
        <stp>[PortfolioDaily Data.xlsx]DF Curve!R442C59</stp>
        <stp>S23</stp>
        <stp>Curvedate</stp>
        <stp>44888</stp>
        <tr r="BG442" s="7"/>
      </tp>
      <tp t="s">
        <v>#N/A Error:User does not have access</v>
        <stp/>
        <stp>##V3_BCURVESTRIPV12</stp>
        <stp>[PortfolioDaily Data.xlsx]DF Curve!R413C93</stp>
        <stp>S23</stp>
        <stp>Curvedate</stp>
        <stp>44847</stp>
        <tr r="CO413" s="7"/>
      </tp>
      <tp t="s">
        <v>#N/A Error:User does not have access</v>
        <stp/>
        <stp>##V3_BCURVESTRIPV12</stp>
        <stp>[PortfolioDaily Data.xlsx]DF Curve!R443C58</stp>
        <stp>S23</stp>
        <stp>Curvedate</stp>
        <stp>44889</stp>
        <tr r="BF443" s="7"/>
      </tp>
      <tp t="s">
        <v>#N/A Error:User does not have access</v>
        <stp/>
        <stp>##V3_BCURVESTRIPV12</stp>
        <stp>[PortfolioDaily Data.xlsx]DF Curve!R410C90</stp>
        <stp>S23</stp>
        <stp>Curvedate</stp>
        <stp>44844</stp>
        <tr r="CL410" s="7"/>
      </tp>
      <tp t="s">
        <v>#N/A Error:User does not have access</v>
        <stp/>
        <stp>##V3_BCURVESTRIPV12</stp>
        <stp>[PortfolioDaily Data.xlsx]DF Curve!R440C57</stp>
        <stp>S23</stp>
        <stp>Curvedate</stp>
        <stp>44886</stp>
        <tr r="BE440" s="7"/>
      </tp>
      <tp t="s">
        <v>#N/A Error:User does not have access</v>
        <stp/>
        <stp>##V3_BCURVESTRIPV12</stp>
        <stp>[PortfolioDaily Data.xlsx]DF Curve!R411C91</stp>
        <stp>S23</stp>
        <stp>Curvedate</stp>
        <stp>44845</stp>
        <tr r="CM411" s="7"/>
      </tp>
      <tp t="s">
        <v>#N/A Error:User does not have access</v>
        <stp/>
        <stp>##V3_BCURVESTRIPV12</stp>
        <stp>[PortfolioDaily Data.xlsx]DF Curve!R441C56</stp>
        <stp>S23</stp>
        <stp>Curvedate</stp>
        <stp>44887</stp>
        <tr r="BD441" s="7"/>
      </tp>
      <tp t="s">
        <v>#N/A Error:User does not have access</v>
        <stp/>
        <stp>##V3_BCURVESTRIPV12</stp>
        <stp>[PortfolioDaily Data.xlsx]DF Curve!R396C88</stp>
        <stp>S23</stp>
        <stp>Curvedate</stp>
        <stp>44824</stp>
        <tr r="CJ396" s="7"/>
      </tp>
      <tp t="s">
        <v>#N/A Error:User does not have access</v>
        <stp/>
        <stp>##V3_BCURVESTRIPV12</stp>
        <stp>[PortfolioDaily Data.xlsx]DF Curve!R416C86</stp>
        <stp>S23</stp>
        <stp>Curvedate</stp>
        <stp>44852</stp>
        <tr r="CH416" s="7"/>
      </tp>
      <tp t="s">
        <v>#N/A Error:User does not have access</v>
        <stp/>
        <stp>##V3_BCURVESTRIPV12</stp>
        <stp>[PortfolioDaily Data.xlsx]DF Curve!R436C56</stp>
        <stp>S23</stp>
        <stp>Curvedate</stp>
        <stp>44880</stp>
        <tr r="BD436" s="7"/>
      </tp>
      <tp t="s">
        <v>#N/A Error:User does not have access</v>
        <stp/>
        <stp>##V3_BCURVESTRIPV12</stp>
        <stp>[PortfolioDaily Data.xlsx]DF Curve!R446C45</stp>
        <stp>S23</stp>
        <stp>Curvedate</stp>
        <stp>44894</stp>
        <tr r="AS446" s="7"/>
      </tp>
      <tp t="s">
        <v>#N/A Error:User does not have access</v>
        <stp/>
        <stp>##V3_BCURVESTRIPV12</stp>
        <stp>[PortfolioDaily Data.xlsx]DF Curve!R397C89</stp>
        <stp>S23</stp>
        <stp>Curvedate</stp>
        <stp>44825</stp>
        <tr r="CK397" s="7"/>
      </tp>
      <tp t="s">
        <v>#N/A Error:User does not have access</v>
        <stp/>
        <stp>##V3_BCURVESTRIPV12</stp>
        <stp>[PortfolioDaily Data.xlsx]DF Curve!R417C87</stp>
        <stp>S23</stp>
        <stp>Curvedate</stp>
        <stp>44853</stp>
        <tr r="CI417" s="7"/>
      </tp>
      <tp t="s">
        <v>#N/A Error:User does not have access</v>
        <stp/>
        <stp>##V3_BCURVESTRIPV12</stp>
        <stp>[PortfolioDaily Data.xlsx]DF Curve!R437C57</stp>
        <stp>S23</stp>
        <stp>Curvedate</stp>
        <stp>44881</stp>
        <tr r="BE437" s="7"/>
      </tp>
      <tp t="s">
        <v>#N/A Error:User does not have access</v>
        <stp/>
        <stp>##V3_BCURVESTRIPV12</stp>
        <stp>[PortfolioDaily Data.xlsx]DF Curve!R447C44</stp>
        <stp>S23</stp>
        <stp>Curvedate</stp>
        <stp>44895</stp>
        <tr r="AR447" s="7"/>
      </tp>
      <tp t="s">
        <v>#N/A Error:User does not have access</v>
        <stp/>
        <stp>##V3_BCURVESTRIPV12</stp>
        <stp>[PortfolioDaily Data.xlsx]DF Curve!R444C41</stp>
        <stp>S23</stp>
        <stp>Curvedate</stp>
        <stp>44890</stp>
        <tr r="AO444" s="7"/>
      </tp>
      <tp t="s">
        <v>#N/A Error:User does not have access</v>
        <stp/>
        <stp>##V3_BCURVESTRIPV12</stp>
        <stp>[PortfolioDaily Data.xlsx]DF Curve!R415C85</stp>
        <stp>S23</stp>
        <stp>Curvedate</stp>
        <stp>44851</stp>
        <tr r="CG415" s="7"/>
      </tp>
      <tp t="s">
        <v>#N/A Error:User does not have access</v>
        <stp/>
        <stp>##V3_BCURVESTRIPV12</stp>
        <stp>[PortfolioDaily Data.xlsx]DF Curve!R445C42</stp>
        <stp>S23</stp>
        <stp>Curvedate</stp>
        <stp>44893</stp>
        <tr r="AP445" s="7"/>
      </tp>
      <tp t="s">
        <v>#N/A Error:User does not have access</v>
        <stp/>
        <stp>##V3_BCURVESTRIPV12</stp>
        <stp>[PortfolioDaily Data.xlsx]DF Curve!R408C95</stp>
        <stp>S23</stp>
        <stp>Curvedate</stp>
        <stp>44840</stp>
        <tr r="CQ408" s="7"/>
      </tp>
      <tp t="s">
        <v>#N/A Error:User does not have access</v>
        <stp/>
        <stp>##V3_BCURVESTRIPV12</stp>
        <stp>[PortfolioDaily Data.xlsx]DF Curve!R418C80</stp>
        <stp>S23</stp>
        <stp>Curvedate</stp>
        <stp>44854</stp>
        <tr r="CB418" s="7"/>
      </tp>
      <tp t="s">
        <v>#N/A Error:User does not have access</v>
        <stp/>
        <stp>##V3_BCURVESTRIPV12</stp>
        <stp>[PortfolioDaily Data.xlsx]DF Curve!R438C54</stp>
        <stp>S23</stp>
        <stp>Curvedate</stp>
        <stp>44882</stp>
        <tr r="BB438" s="7"/>
      </tp>
      <tp t="s">
        <v>#N/A Error:User does not have access</v>
        <stp/>
        <stp>##V3_BCURVESTRIPV12</stp>
        <stp>[PortfolioDaily Data.xlsx]DF Curve!R448C47</stp>
        <stp>S23</stp>
        <stp>Curvedate</stp>
        <stp>44896</stp>
        <tr r="AU448" s="7"/>
      </tp>
      <tp t="s">
        <v>#N/A Error:User does not have access</v>
        <stp/>
        <stp>##V3_BCURVESTRIPV12</stp>
        <stp>[PortfolioDaily Data.xlsx]DF Curve!R409C94</stp>
        <stp>S23</stp>
        <stp>Curvedate</stp>
        <stp>44841</stp>
        <tr r="CP409" s="7"/>
      </tp>
      <tp t="s">
        <v>#N/A Error:User does not have access</v>
        <stp/>
        <stp>##V3_BCURVESTRIPV12</stp>
        <stp>[PortfolioDaily Data.xlsx]DF Curve!R419C81</stp>
        <stp>S23</stp>
        <stp>Curvedate</stp>
        <stp>44855</stp>
        <tr r="CC419" s="7"/>
      </tp>
      <tp t="s">
        <v>#N/A Error:User does not have access</v>
        <stp/>
        <stp>##V3_BCURVESTRIPV12</stp>
        <stp>[PortfolioDaily Data.xlsx]DF Curve!R439C55</stp>
        <stp>S23</stp>
        <stp>Curvedate</stp>
        <stp>44883</stp>
        <tr r="BC439" s="7"/>
      </tp>
      <tp t="s">
        <v>#N/A Error:User does not have access</v>
        <stp/>
        <stp>##V3_BCURVESTRIPV12</stp>
        <stp>[PortfolioDaily Data.xlsx]DF Curve!R449C46</stp>
        <stp>S23</stp>
        <stp>Curvedate</stp>
        <stp>44897</stp>
        <tr r="AT449" s="7"/>
      </tp>
      <tp t="s">
        <v>#N/A Error:User does not have access</v>
        <stp/>
        <stp>##V3_BCURVESTRIPV12</stp>
        <stp>[PortfolioDaily Data.xlsx]DF Curve!R412C93</stp>
        <stp>S23</stp>
        <stp>Curvedate</stp>
        <stp>44846</stp>
        <tr r="CO412" s="7"/>
      </tp>
      <tp t="s">
        <v>#N/A Error:User does not have access</v>
        <stp/>
        <stp>##V3_BCURVESTRIPV12</stp>
        <stp>[PortfolioDaily Data.xlsx]DF Curve!R442C58</stp>
        <stp>S23</stp>
        <stp>Curvedate</stp>
        <stp>44888</stp>
        <tr r="BF442" s="7"/>
      </tp>
      <tp t="s">
        <v>#N/A Error:User does not have access</v>
        <stp/>
        <stp>##V3_BCURVESTRIPV12</stp>
        <stp>[PortfolioDaily Data.xlsx]DF Curve!R413C92</stp>
        <stp>S23</stp>
        <stp>Curvedate</stp>
        <stp>44847</stp>
        <tr r="CN413" s="7"/>
      </tp>
      <tp t="s">
        <v>#N/A Error:User does not have access</v>
        <stp/>
        <stp>##V3_BCURVESTRIPV12</stp>
        <stp>[PortfolioDaily Data.xlsx]DF Curve!R443C59</stp>
        <stp>S23</stp>
        <stp>Curvedate</stp>
        <stp>44889</stp>
        <tr r="BG443" s="7"/>
      </tp>
      <tp t="s">
        <v>#N/A Error:User does not have access</v>
        <stp/>
        <stp>##V3_BCURVESTRIPV12</stp>
        <stp>[PortfolioDaily Data.xlsx]DF Curve!R410C91</stp>
        <stp>S23</stp>
        <stp>Curvedate</stp>
        <stp>44844</stp>
        <tr r="CM410" s="7"/>
      </tp>
      <tp t="s">
        <v>#N/A Error:User does not have access</v>
        <stp/>
        <stp>##V3_BCURVESTRIPV12</stp>
        <stp>[PortfolioDaily Data.xlsx]DF Curve!R440C56</stp>
        <stp>S23</stp>
        <stp>Curvedate</stp>
        <stp>44886</stp>
        <tr r="BD440" s="7"/>
      </tp>
      <tp t="s">
        <v>#N/A Error:User does not have access</v>
        <stp/>
        <stp>##V3_BCURVESTRIPV12</stp>
        <stp>[PortfolioDaily Data.xlsx]DF Curve!R411C90</stp>
        <stp>S23</stp>
        <stp>Curvedate</stp>
        <stp>44845</stp>
        <tr r="CL411" s="7"/>
      </tp>
      <tp t="s">
        <v>#N/A Error:User does not have access</v>
        <stp/>
        <stp>##V3_BCURVESTRIPV12</stp>
        <stp>[PortfolioDaily Data.xlsx]DF Curve!R441C57</stp>
        <stp>S23</stp>
        <stp>Curvedate</stp>
        <stp>44887</stp>
        <tr r="BE441" s="7"/>
      </tp>
      <tp t="s">
        <v>#N/A Error:User does not have access</v>
        <stp/>
        <stp>##V3_BCURVESTRIPV12</stp>
        <stp>[PortfolioDaily Data.xlsx]DF Curve!R396C89</stp>
        <stp>S23</stp>
        <stp>Curvedate</stp>
        <stp>44824</stp>
        <tr r="CK396" s="7"/>
      </tp>
      <tp t="s">
        <v>#N/A Error:User does not have access</v>
        <stp/>
        <stp>##V3_BCURVESTRIPV12</stp>
        <stp>[PortfolioDaily Data.xlsx]DF Curve!R416C87</stp>
        <stp>S23</stp>
        <stp>Curvedate</stp>
        <stp>44852</stp>
        <tr r="CI416" s="7"/>
      </tp>
      <tp t="s">
        <v>#N/A Error:User does not have access</v>
        <stp/>
        <stp>##V3_BCURVESTRIPV12</stp>
        <stp>[PortfolioDaily Data.xlsx]DF Curve!R436C57</stp>
        <stp>S23</stp>
        <stp>Curvedate</stp>
        <stp>44880</stp>
        <tr r="BE436" s="7"/>
      </tp>
      <tp t="s">
        <v>#N/A Error:User does not have access</v>
        <stp/>
        <stp>##V3_BCURVESTRIPV12</stp>
        <stp>[PortfolioDaily Data.xlsx]DF Curve!R446C44</stp>
        <stp>S23</stp>
        <stp>Curvedate</stp>
        <stp>44894</stp>
        <tr r="AR446" s="7"/>
      </tp>
      <tp t="s">
        <v>#N/A Error:User does not have access</v>
        <stp/>
        <stp>##V3_BCURVESTRIPV12</stp>
        <stp>[PortfolioDaily Data.xlsx]DF Curve!R397C88</stp>
        <stp>S23</stp>
        <stp>Curvedate</stp>
        <stp>44825</stp>
        <tr r="CJ397" s="7"/>
      </tp>
      <tp t="s">
        <v>#N/A Error:User does not have access</v>
        <stp/>
        <stp>##V3_BCURVESTRIPV12</stp>
        <stp>[PortfolioDaily Data.xlsx]DF Curve!R417C86</stp>
        <stp>S23</stp>
        <stp>Curvedate</stp>
        <stp>44853</stp>
        <tr r="CH417" s="7"/>
      </tp>
      <tp t="s">
        <v>#N/A Error:User does not have access</v>
        <stp/>
        <stp>##V3_BCURVESTRIPV12</stp>
        <stp>[PortfolioDaily Data.xlsx]DF Curve!R437C56</stp>
        <stp>S23</stp>
        <stp>Curvedate</stp>
        <stp>44881</stp>
        <tr r="BD437" s="7"/>
      </tp>
      <tp t="s">
        <v>#N/A Error:User does not have access</v>
        <stp/>
        <stp>##V3_BCURVESTRIPV12</stp>
        <stp>[PortfolioDaily Data.xlsx]DF Curve!R447C45</stp>
        <stp>S23</stp>
        <stp>Curvedate</stp>
        <stp>44895</stp>
        <tr r="AS447" s="7"/>
      </tp>
      <tp t="s">
        <v>#N/A Error:User does not have access</v>
        <stp/>
        <stp>##V3_BCURVESTRIPV12</stp>
        <stp>[PortfolioDaily Data.xlsx]DF Curve!R444C40</stp>
        <stp>S23</stp>
        <stp>Curvedate</stp>
        <stp>44890</stp>
        <tr r="AN444" s="7"/>
      </tp>
      <tp t="s">
        <v>#N/A Error:User does not have access</v>
        <stp/>
        <stp>##V3_BCURVESTRIPV12</stp>
        <stp>[PortfolioDaily Data.xlsx]DF Curve!R415C84</stp>
        <stp>S23</stp>
        <stp>Curvedate</stp>
        <stp>44851</stp>
        <tr r="CF415" s="7"/>
      </tp>
      <tp t="s">
        <v>#N/A Error:User does not have access</v>
        <stp/>
        <stp>##V3_BCURVESTRIPV12</stp>
        <stp>[PortfolioDaily Data.xlsx]DF Curve!R445C43</stp>
        <stp>S23</stp>
        <stp>Curvedate</stp>
        <stp>44893</stp>
        <tr r="AQ445" s="7"/>
      </tp>
      <tp t="s">
        <v>#N/A Error:User does not have access</v>
        <stp/>
        <stp>##V3_BCURVESTRIPV12</stp>
        <stp>[PortfolioDaily Data.xlsx]DF Curve!R408C94</stp>
        <stp>S23</stp>
        <stp>Curvedate</stp>
        <stp>44840</stp>
        <tr r="CP408" s="7"/>
      </tp>
      <tp t="s">
        <v>#N/A Error:User does not have access</v>
        <stp/>
        <stp>##V3_BCURVESTRIPV12</stp>
        <stp>[PortfolioDaily Data.xlsx]DF Curve!R418C81</stp>
        <stp>S23</stp>
        <stp>Curvedate</stp>
        <stp>44854</stp>
        <tr r="CC418" s="7"/>
      </tp>
      <tp t="s">
        <v>#N/A Error:User does not have access</v>
        <stp/>
        <stp>##V3_BCURVESTRIPV12</stp>
        <stp>[PortfolioDaily Data.xlsx]DF Curve!R438C55</stp>
        <stp>S23</stp>
        <stp>Curvedate</stp>
        <stp>44882</stp>
        <tr r="BC438" s="7"/>
      </tp>
      <tp t="s">
        <v>#N/A Error:User does not have access</v>
        <stp/>
        <stp>##V3_BCURVESTRIPV12</stp>
        <stp>[PortfolioDaily Data.xlsx]DF Curve!R448C46</stp>
        <stp>S23</stp>
        <stp>Curvedate</stp>
        <stp>44896</stp>
        <tr r="AT448" s="7"/>
      </tp>
      <tp t="s">
        <v>#N/A Error:User does not have access</v>
        <stp/>
        <stp>##V3_BCURVESTRIPV12</stp>
        <stp>[PortfolioDaily Data.xlsx]DF Curve!R409C95</stp>
        <stp>S23</stp>
        <stp>Curvedate</stp>
        <stp>44841</stp>
        <tr r="CQ409" s="7"/>
      </tp>
      <tp t="s">
        <v>#N/A Error:User does not have access</v>
        <stp/>
        <stp>##V3_BCURVESTRIPV12</stp>
        <stp>[PortfolioDaily Data.xlsx]DF Curve!R419C80</stp>
        <stp>S23</stp>
        <stp>Curvedate</stp>
        <stp>44855</stp>
        <tr r="CB419" s="7"/>
      </tp>
      <tp t="s">
        <v>#N/A Error:User does not have access</v>
        <stp/>
        <stp>##V3_BCURVESTRIPV12</stp>
        <stp>[PortfolioDaily Data.xlsx]DF Curve!R439C54</stp>
        <stp>S23</stp>
        <stp>Curvedate</stp>
        <stp>44883</stp>
        <tr r="BB439" s="7"/>
      </tp>
      <tp t="s">
        <v>#N/A Error:User does not have access</v>
        <stp/>
        <stp>##V3_BCURVESTRIPV12</stp>
        <stp>[PortfolioDaily Data.xlsx]DF Curve!R449C47</stp>
        <stp>S23</stp>
        <stp>Curvedate</stp>
        <stp>44897</stp>
        <tr r="AU449" s="7"/>
      </tp>
      <tp t="s">
        <v>#N/A Error:User does not have access</v>
        <stp/>
        <stp>##V3_BCURVESTRIPV12</stp>
        <stp>[PortfolioDaily Data.xlsx]DF Curve!R442C47</stp>
        <stp>S23</stp>
        <stp>Curvedate</stp>
        <stp>44888</stp>
        <tr r="AU442" s="7"/>
      </tp>
      <tp t="s">
        <v>#N/A Error:User does not have access</v>
        <stp/>
        <stp>##V3_BCURVESTRIPV12</stp>
        <stp>[PortfolioDaily Data.xlsx]DF Curve!R443C46</stp>
        <stp>S23</stp>
        <stp>Curvedate</stp>
        <stp>44889</stp>
        <tr r="AT443" s="7"/>
      </tp>
      <tp t="s">
        <v>#N/A Error:User does not have access</v>
        <stp/>
        <stp>##V3_BCURVESTRIPV12</stp>
        <stp>[PortfolioDaily Data.xlsx]DF Curve!R420C91</stp>
        <stp>S23</stp>
        <stp>Curvedate</stp>
        <stp>44858</stp>
        <tr r="CM420" s="7"/>
      </tp>
      <tp t="s">
        <v>#N/A Error:User does not have access</v>
        <stp/>
        <stp>##V3_BCURVESTRIPV12</stp>
        <stp>[PortfolioDaily Data.xlsx]DF Curve!R440C49</stp>
        <stp>S23</stp>
        <stp>Curvedate</stp>
        <stp>44886</stp>
        <tr r="AW440" s="7"/>
      </tp>
      <tp t="s">
        <v>#N/A Error:User does not have access</v>
        <stp/>
        <stp>##V3_BCURVESTRIPV12</stp>
        <stp>[PortfolioDaily Data.xlsx]DF Curve!R421C90</stp>
        <stp>S23</stp>
        <stp>Curvedate</stp>
        <stp>44859</stp>
        <tr r="CL421" s="7"/>
      </tp>
      <tp t="s">
        <v>#N/A Error:User does not have access</v>
        <stp/>
        <stp>##V3_BCURVESTRIPV12</stp>
        <stp>[PortfolioDaily Data.xlsx]DF Curve!R441C48</stp>
        <stp>S23</stp>
        <stp>Curvedate</stp>
        <stp>44887</stp>
        <tr r="AV441" s="7"/>
      </tp>
      <tp t="s">
        <v>#N/A Error:User does not have access</v>
        <stp/>
        <stp>##V3_BCURVESTRIPV12</stp>
        <stp>[PortfolioDaily Data.xlsx]DF Curve!R396C96</stp>
        <stp>S23</stp>
        <stp>Curvedate</stp>
        <stp>44824</stp>
        <tr r="CR396" s="7"/>
      </tp>
      <tp t="s">
        <v>#N/A Error:User does not have access</v>
        <stp/>
        <stp>##V3_BCURVESTRIPV12</stp>
        <stp>[PortfolioDaily Data.xlsx]DF Curve!R416C98</stp>
        <stp>S23</stp>
        <stp>Curvedate</stp>
        <stp>44852</stp>
        <tr r="CT416" s="7"/>
      </tp>
      <tp t="s">
        <v>#N/A Error:User does not have access</v>
        <stp/>
        <stp>##V3_BCURVESTRIPV12</stp>
        <stp>[PortfolioDaily Data.xlsx]DF Curve!R436C48</stp>
        <stp>S23</stp>
        <stp>Curvedate</stp>
        <stp>44880</stp>
        <tr r="AV436" s="7"/>
      </tp>
      <tp t="s">
        <v>#N/A Error:User does not have access</v>
        <stp/>
        <stp>##V3_BCURVESTRIPV12</stp>
        <stp>[PortfolioDaily Data.xlsx]DF Curve!R397C97</stp>
        <stp>S23</stp>
        <stp>Curvedate</stp>
        <stp>44825</stp>
        <tr r="CS397" s="7"/>
      </tp>
      <tp t="s">
        <v>#N/A Error:User does not have access</v>
        <stp/>
        <stp>##V3_BCURVESTRIPV12</stp>
        <stp>[PortfolioDaily Data.xlsx]DF Curve!R417C99</stp>
        <stp>S23</stp>
        <stp>Curvedate</stp>
        <stp>44853</stp>
        <tr r="CU417" s="7"/>
      </tp>
      <tp t="s">
        <v>#N/A Error:User does not have access</v>
        <stp/>
        <stp>##V3_BCURVESTRIPV12</stp>
        <stp>[PortfolioDaily Data.xlsx]DF Curve!R437C49</stp>
        <stp>S23</stp>
        <stp>Curvedate</stp>
        <stp>44881</stp>
        <tr r="AW437" s="7"/>
      </tp>
      <tp t="s">
        <v>#N/A Error:User does not have access</v>
        <stp/>
        <stp>##V3_BCURVESTRIPV12</stp>
        <stp>[PortfolioDaily Data.xlsx]DF Curve!R394C92</stp>
        <stp>S23</stp>
        <stp>Curvedate</stp>
        <stp>44820</stp>
        <tr r="CN394" s="7"/>
      </tp>
      <tp t="s">
        <v>#N/A Error:User does not have access</v>
        <stp/>
        <stp>##V3_BCURVESTRIPV12</stp>
        <stp>[PortfolioDaily Data.xlsx]DF Curve!R414C82</stp>
        <stp>S23</stp>
        <stp>Curvedate</stp>
        <stp>44848</stp>
        <tr r="CD414" s="7"/>
      </tp>
      <tp t="s">
        <v>#N/A Error:User does not have access</v>
        <stp/>
        <stp>##V3_BCURVESTRIPV12</stp>
        <stp>[PortfolioDaily Data.xlsx]DF Curve!R395C91</stp>
        <stp>S23</stp>
        <stp>Curvedate</stp>
        <stp>44823</stp>
        <tr r="CM395" s="7"/>
      </tp>
      <tp t="s">
        <v>#N/A Error:User does not have access</v>
        <stp/>
        <stp>##V3_BCURVESTRIPV12</stp>
        <stp>[PortfolioDaily Data.xlsx]DF Curve!R398C94</stp>
        <stp>S23</stp>
        <stp>Curvedate</stp>
        <stp>44826</stp>
        <tr r="CP398" s="7"/>
      </tp>
      <tp t="s">
        <v>#N/A Error:User does not have access</v>
        <stp/>
        <stp>##V3_BCURVESTRIPV12</stp>
        <stp>[PortfolioDaily Data.xlsx]DF Curve!R448C59</stp>
        <stp>S23</stp>
        <stp>Curvedate</stp>
        <stp>44896</stp>
        <tr r="BG448" s="7"/>
      </tp>
      <tp t="s">
        <v>#N/A Error:User does not have access</v>
        <stp/>
        <stp>##V3_BCURVESTRIPV12</stp>
        <stp>[PortfolioDaily Data.xlsx]DF Curve!R399C95</stp>
        <stp>S23</stp>
        <stp>Curvedate</stp>
        <stp>44827</stp>
        <tr r="CQ399" s="7"/>
      </tp>
      <tp t="s">
        <v>#N/A Error:User does not have access</v>
        <stp/>
        <stp>##V3_BCURVESTRIPV12</stp>
        <stp>[PortfolioDaily Data.xlsx]DF Curve!R449C58</stp>
        <stp>S23</stp>
        <stp>Curvedate</stp>
        <stp>44897</stp>
        <tr r="BF449" s="7"/>
      </tp>
      <tp t="s">
        <v>#N/A Error:User does not have access</v>
        <stp/>
        <stp>##V3_BCURVESTRIPV12</stp>
        <stp>[PortfolioDaily Data.xlsx]DF Curve!R442C46</stp>
        <stp>S23</stp>
        <stp>Curvedate</stp>
        <stp>44888</stp>
        <tr r="AT442" s="7"/>
      </tp>
      <tp t="s">
        <v>#N/A Error:User does not have access</v>
        <stp/>
        <stp>##V3_BCURVESTRIPV12</stp>
        <stp>[PortfolioDaily Data.xlsx]DF Curve!R443C47</stp>
        <stp>S23</stp>
        <stp>Curvedate</stp>
        <stp>44889</stp>
        <tr r="AU443" s="7"/>
      </tp>
      <tp t="s">
        <v>#N/A Error:User does not have access</v>
        <stp/>
        <stp>##V3_BCURVESTRIPV12</stp>
        <stp>[PortfolioDaily Data.xlsx]DF Curve!R420C90</stp>
        <stp>S23</stp>
        <stp>Curvedate</stp>
        <stp>44858</stp>
        <tr r="CL420" s="7"/>
      </tp>
      <tp t="s">
        <v>#N/A Error:User does not have access</v>
        <stp/>
        <stp>##V3_BCURVESTRIPV12</stp>
        <stp>[PortfolioDaily Data.xlsx]DF Curve!R440C48</stp>
        <stp>S23</stp>
        <stp>Curvedate</stp>
        <stp>44886</stp>
        <tr r="AV440" s="7"/>
      </tp>
      <tp t="s">
        <v>#N/A Error:User does not have access</v>
        <stp/>
        <stp>##V3_BCURVESTRIPV12</stp>
        <stp>[PortfolioDaily Data.xlsx]DF Curve!R421C91</stp>
        <stp>S23</stp>
        <stp>Curvedate</stp>
        <stp>44859</stp>
        <tr r="CM421" s="7"/>
      </tp>
      <tp t="s">
        <v>#N/A Error:User does not have access</v>
        <stp/>
        <stp>##V3_BCURVESTRIPV12</stp>
        <stp>[PortfolioDaily Data.xlsx]DF Curve!R441C49</stp>
        <stp>S23</stp>
        <stp>Curvedate</stp>
        <stp>44887</stp>
        <tr r="AW441" s="7"/>
      </tp>
      <tp t="s">
        <v>#N/A Error:User does not have access</v>
        <stp/>
        <stp>##V3_BCURVESTRIPV12</stp>
        <stp>[PortfolioDaily Data.xlsx]DF Curve!R396C97</stp>
        <stp>S23</stp>
        <stp>Curvedate</stp>
        <stp>44824</stp>
        <tr r="CS396" s="7"/>
      </tp>
      <tp t="s">
        <v>#N/A Error:User does not have access</v>
        <stp/>
        <stp>##V3_BCURVESTRIPV12</stp>
        <stp>[PortfolioDaily Data.xlsx]DF Curve!R416C99</stp>
        <stp>S23</stp>
        <stp>Curvedate</stp>
        <stp>44852</stp>
        <tr r="CU416" s="7"/>
      </tp>
      <tp t="s">
        <v>#N/A Error:User does not have access</v>
        <stp/>
        <stp>##V3_BCURVESTRIPV12</stp>
        <stp>[PortfolioDaily Data.xlsx]DF Curve!R436C49</stp>
        <stp>S23</stp>
        <stp>Curvedate</stp>
        <stp>44880</stp>
        <tr r="AW436" s="7"/>
      </tp>
      <tp t="s">
        <v>#N/A Error:User does not have access</v>
        <stp/>
        <stp>##V3_BCURVESTRIPV12</stp>
        <stp>[PortfolioDaily Data.xlsx]DF Curve!R397C96</stp>
        <stp>S23</stp>
        <stp>Curvedate</stp>
        <stp>44825</stp>
        <tr r="CR397" s="7"/>
      </tp>
      <tp t="s">
        <v>#N/A Error:User does not have access</v>
        <stp/>
        <stp>##V3_BCURVESTRIPV12</stp>
        <stp>[PortfolioDaily Data.xlsx]DF Curve!R417C98</stp>
        <stp>S23</stp>
        <stp>Curvedate</stp>
        <stp>44853</stp>
        <tr r="CT417" s="7"/>
      </tp>
      <tp t="s">
        <v>#N/A Error:User does not have access</v>
        <stp/>
        <stp>##V3_BCURVESTRIPV12</stp>
        <stp>[PortfolioDaily Data.xlsx]DF Curve!R437C48</stp>
        <stp>S23</stp>
        <stp>Curvedate</stp>
        <stp>44881</stp>
        <tr r="AV437" s="7"/>
      </tp>
      <tp t="s">
        <v>#N/A Error:User does not have access</v>
        <stp/>
        <stp>##V3_BCURVESTRIPV12</stp>
        <stp>[PortfolioDaily Data.xlsx]DF Curve!R394C93</stp>
        <stp>S23</stp>
        <stp>Curvedate</stp>
        <stp>44820</stp>
        <tr r="CO394" s="7"/>
      </tp>
      <tp t="s">
        <v>#N/A Error:User does not have access</v>
        <stp/>
        <stp>##V3_BCURVESTRIPV12</stp>
        <stp>[PortfolioDaily Data.xlsx]DF Curve!R414C83</stp>
        <stp>S23</stp>
        <stp>Curvedate</stp>
        <stp>44848</stp>
        <tr r="CE414" s="7"/>
      </tp>
      <tp t="s">
        <v>#N/A Error:User does not have access</v>
        <stp/>
        <stp>##V3_BCURVESTRIPV12</stp>
        <stp>[PortfolioDaily Data.xlsx]DF Curve!R395C90</stp>
        <stp>S23</stp>
        <stp>Curvedate</stp>
        <stp>44823</stp>
        <tr r="CL395" s="7"/>
      </tp>
      <tp t="s">
        <v>#N/A Error:User does not have access</v>
        <stp/>
        <stp>##V3_BCURVESTRIPV12</stp>
        <stp>[PortfolioDaily Data.xlsx]DF Curve!R398C95</stp>
        <stp>S23</stp>
        <stp>Curvedate</stp>
        <stp>44826</stp>
        <tr r="CQ398" s="7"/>
      </tp>
      <tp t="s">
        <v>#N/A Error:User does not have access</v>
        <stp/>
        <stp>##V3_BCURVESTRIPV12</stp>
        <stp>[PortfolioDaily Data.xlsx]DF Curve!R448C58</stp>
        <stp>S23</stp>
        <stp>Curvedate</stp>
        <stp>44896</stp>
        <tr r="BF448" s="7"/>
      </tp>
      <tp t="s">
        <v>#N/A Error:User does not have access</v>
        <stp/>
        <stp>##V3_BCURVESTRIPV12</stp>
        <stp>[PortfolioDaily Data.xlsx]DF Curve!R399C94</stp>
        <stp>S23</stp>
        <stp>Curvedate</stp>
        <stp>44827</stp>
        <tr r="CP399" s="7"/>
      </tp>
      <tp t="s">
        <v>#N/A Error:User does not have access</v>
        <stp/>
        <stp>##V3_BCURVESTRIPV12</stp>
        <stp>[PortfolioDaily Data.xlsx]DF Curve!R449C59</stp>
        <stp>S23</stp>
        <stp>Curvedate</stp>
        <stp>44897</stp>
        <tr r="BG449" s="7"/>
      </tp>
      <tp t="s">
        <v>#N/A Error:User does not have access</v>
        <stp/>
        <stp>##V3_BCURVESTRIPV12</stp>
        <stp>[PortfolioDaily Data.xlsx]DF Curve!R442C45</stp>
        <stp>S23</stp>
        <stp>Curvedate</stp>
        <stp>44888</stp>
        <tr r="AS442" s="7"/>
      </tp>
      <tp t="s">
        <v>#N/A Error:User does not have access</v>
        <stp/>
        <stp>##V3_BCURVESTRIPV12</stp>
        <stp>[PortfolioDaily Data.xlsx]DF Curve!R443C44</stp>
        <stp>S23</stp>
        <stp>Curvedate</stp>
        <stp>44889</stp>
        <tr r="AR443" s="7"/>
      </tp>
      <tp t="s">
        <v>#N/A Error:User does not have access</v>
        <stp/>
        <stp>##V3_BCURVESTRIPV12</stp>
        <stp>[PortfolioDaily Data.xlsx]DF Curve!R420C93</stp>
        <stp>S23</stp>
        <stp>Curvedate</stp>
        <stp>44858</stp>
        <tr r="CO420" s="7"/>
      </tp>
      <tp t="s">
        <v>#N/A Error:User does not have access</v>
        <stp/>
        <stp>##V3_BCURVESTRIPV12</stp>
        <stp>[PortfolioDaily Data.xlsx]DF Curve!R421C92</stp>
        <stp>S23</stp>
        <stp>Curvedate</stp>
        <stp>44859</stp>
        <tr r="CN421" s="7"/>
      </tp>
      <tp t="s">
        <v>#N/A Error:User does not have access</v>
        <stp/>
        <stp>##V3_BCURVESTRIPV12</stp>
        <stp>[PortfolioDaily Data.xlsx]DF Curve!R396C94</stp>
        <stp>S23</stp>
        <stp>Curvedate</stp>
        <stp>44824</stp>
        <tr r="CP396" s="7"/>
      </tp>
      <tp t="s">
        <v>#N/A Error:User does not have access</v>
        <stp/>
        <stp>##V3_BCURVESTRIPV12</stp>
        <stp>[PortfolioDaily Data.xlsx]DF Curve!R446C59</stp>
        <stp>S23</stp>
        <stp>Curvedate</stp>
        <stp>44894</stp>
        <tr r="BG446" s="7"/>
      </tp>
      <tp t="s">
        <v>#N/A Error:User does not have access</v>
        <stp/>
        <stp>##V3_BCURVESTRIPV12</stp>
        <stp>[PortfolioDaily Data.xlsx]DF Curve!R397C95</stp>
        <stp>S23</stp>
        <stp>Curvedate</stp>
        <stp>44825</stp>
        <tr r="CQ397" s="7"/>
      </tp>
      <tp t="s">
        <v>#N/A Error:User does not have access</v>
        <stp/>
        <stp>##V3_BCURVESTRIPV12</stp>
        <stp>[PortfolioDaily Data.xlsx]DF Curve!R447C58</stp>
        <stp>S23</stp>
        <stp>Curvedate</stp>
        <stp>44895</stp>
        <tr r="BF447" s="7"/>
      </tp>
      <tp t="s">
        <v>#N/A Error:User does not have access</v>
        <stp/>
        <stp>##V3_BCURVESTRIPV12</stp>
        <stp>[PortfolioDaily Data.xlsx]DF Curve!R394C90</stp>
        <stp>S23</stp>
        <stp>Curvedate</stp>
        <stp>44820</stp>
        <tr r="CL394" s="7"/>
      </tp>
      <tp t="s">
        <v>#N/A Error:User does not have access</v>
        <stp/>
        <stp>##V3_BCURVESTRIPV12</stp>
        <stp>[PortfolioDaily Data.xlsx]DF Curve!R414C80</stp>
        <stp>S23</stp>
        <stp>Curvedate</stp>
        <stp>44848</stp>
        <tr r="CB414" s="7"/>
      </tp>
      <tp t="s">
        <v>#N/A Error:User does not have access</v>
        <stp/>
        <stp>##V3_BCURVESTRIPV12</stp>
        <stp>[PortfolioDaily Data.xlsx]DF Curve!R395C93</stp>
        <stp>S23</stp>
        <stp>Curvedate</stp>
        <stp>44823</stp>
        <tr r="CO395" s="7"/>
      </tp>
      <tp t="s">
        <v>#N/A Error:User does not have access</v>
        <stp/>
        <stp>##V3_BCURVESTRIPV12</stp>
        <stp>[PortfolioDaily Data.xlsx]DF Curve!R415C99</stp>
        <stp>S23</stp>
        <stp>Curvedate</stp>
        <stp>44851</stp>
        <tr r="CU415" s="7"/>
      </tp>
      <tp t="s">
        <v>#N/A Error:User does not have access</v>
        <stp/>
        <stp>##V3_BCURVESTRIPV12</stp>
        <stp>[PortfolioDaily Data.xlsx]DF Curve!R398C96</stp>
        <stp>S23</stp>
        <stp>Curvedate</stp>
        <stp>44826</stp>
        <tr r="CR398" s="7"/>
      </tp>
      <tp t="s">
        <v>#N/A Error:User does not have access</v>
        <stp/>
        <stp>##V3_BCURVESTRIPV12</stp>
        <stp>[PortfolioDaily Data.xlsx]DF Curve!R408C89</stp>
        <stp>S23</stp>
        <stp>Curvedate</stp>
        <stp>44840</stp>
        <tr r="CK408" s="7"/>
      </tp>
      <tp t="s">
        <v>#N/A Error:User does not have access</v>
        <stp/>
        <stp>##V3_BCURVESTRIPV12</stp>
        <stp>[PortfolioDaily Data.xlsx]DF Curve!R438C48</stp>
        <stp>S23</stp>
        <stp>Curvedate</stp>
        <stp>44882</stp>
        <tr r="AV438" s="7"/>
      </tp>
      <tp t="s">
        <v>#N/A Error:User does not have access</v>
        <stp/>
        <stp>##V3_BCURVESTRIPV12</stp>
        <stp>[PortfolioDaily Data.xlsx]DF Curve!R399C97</stp>
        <stp>S23</stp>
        <stp>Curvedate</stp>
        <stp>44827</stp>
        <tr r="CS399" s="7"/>
      </tp>
      <tp t="s">
        <v>#N/A Error:User does not have access</v>
        <stp/>
        <stp>##V3_BCURVESTRIPV12</stp>
        <stp>[PortfolioDaily Data.xlsx]DF Curve!R409C88</stp>
        <stp>S23</stp>
        <stp>Curvedate</stp>
        <stp>44841</stp>
        <tr r="CJ409" s="7"/>
      </tp>
      <tp t="s">
        <v>#N/A Error:User does not have access</v>
        <stp/>
        <stp>##V3_BCURVESTRIPV12</stp>
        <stp>[PortfolioDaily Data.xlsx]DF Curve!R439C49</stp>
        <stp>S23</stp>
        <stp>Curvedate</stp>
        <stp>44883</stp>
        <tr r="AW439" s="7"/>
      </tp>
      <tp t="s">
        <v>#N/A Error:User does not have access</v>
        <stp/>
        <stp>##V3_BCURVESTRIPV12</stp>
        <stp>[PortfolioDaily Data.xlsx]DF Curve!R442C44</stp>
        <stp>S23</stp>
        <stp>Curvedate</stp>
        <stp>44888</stp>
        <tr r="AR442" s="7"/>
      </tp>
      <tp t="s">
        <v>#N/A Error:User does not have access</v>
        <stp/>
        <stp>##V3_BCURVESTRIPV12</stp>
        <stp>[PortfolioDaily Data.xlsx]DF Curve!R443C45</stp>
        <stp>S23</stp>
        <stp>Curvedate</stp>
        <stp>44889</stp>
        <tr r="AS443" s="7"/>
      </tp>
      <tp t="s">
        <v>#N/A Error:User does not have access</v>
        <stp/>
        <stp>##V3_BCURVESTRIPV12</stp>
        <stp>[PortfolioDaily Data.xlsx]DF Curve!R420C92</stp>
        <stp>S23</stp>
        <stp>Curvedate</stp>
        <stp>44858</stp>
        <tr r="CN420" s="7"/>
      </tp>
      <tp t="s">
        <v>#N/A Error:User does not have access</v>
        <stp/>
        <stp>##V3_BCURVESTRIPV12</stp>
        <stp>[PortfolioDaily Data.xlsx]DF Curve!R421C93</stp>
        <stp>S23</stp>
        <stp>Curvedate</stp>
        <stp>44859</stp>
        <tr r="CO421" s="7"/>
      </tp>
      <tp t="s">
        <v>#N/A Error:User does not have access</v>
        <stp/>
        <stp>##V3_BCURVESTRIPV12</stp>
        <stp>[PortfolioDaily Data.xlsx]DF Curve!R396C95</stp>
        <stp>S23</stp>
        <stp>Curvedate</stp>
        <stp>44824</stp>
        <tr r="CQ396" s="7"/>
      </tp>
      <tp t="s">
        <v>#N/A Error:User does not have access</v>
        <stp/>
        <stp>##V3_BCURVESTRIPV12</stp>
        <stp>[PortfolioDaily Data.xlsx]DF Curve!R446C58</stp>
        <stp>S23</stp>
        <stp>Curvedate</stp>
        <stp>44894</stp>
        <tr r="BF446" s="7"/>
      </tp>
      <tp t="s">
        <v>#N/A Error:User does not have access</v>
        <stp/>
        <stp>##V3_BCURVESTRIPV12</stp>
        <stp>[PortfolioDaily Data.xlsx]DF Curve!R397C94</stp>
        <stp>S23</stp>
        <stp>Curvedate</stp>
        <stp>44825</stp>
        <tr r="CP397" s="7"/>
      </tp>
      <tp t="s">
        <v>#N/A Error:User does not have access</v>
        <stp/>
        <stp>##V3_BCURVESTRIPV12</stp>
        <stp>[PortfolioDaily Data.xlsx]DF Curve!R447C59</stp>
        <stp>S23</stp>
        <stp>Curvedate</stp>
        <stp>44895</stp>
        <tr r="BG447" s="7"/>
      </tp>
      <tp t="s">
        <v>#N/A Error:User does not have access</v>
        <stp/>
        <stp>##V3_BCURVESTRIPV12</stp>
        <stp>[PortfolioDaily Data.xlsx]DF Curve!R394C91</stp>
        <stp>S23</stp>
        <stp>Curvedate</stp>
        <stp>44820</stp>
        <tr r="CM394" s="7"/>
      </tp>
      <tp t="s">
        <v>#N/A Error:User does not have access</v>
        <stp/>
        <stp>##V3_BCURVESTRIPV12</stp>
        <stp>[PortfolioDaily Data.xlsx]DF Curve!R414C81</stp>
        <stp>S23</stp>
        <stp>Curvedate</stp>
        <stp>44848</stp>
        <tr r="CC414" s="7"/>
      </tp>
      <tp t="s">
        <v>#N/A Error:User does not have access</v>
        <stp/>
        <stp>##V3_BCURVESTRIPV12</stp>
        <stp>[PortfolioDaily Data.xlsx]DF Curve!R395C92</stp>
        <stp>S23</stp>
        <stp>Curvedate</stp>
        <stp>44823</stp>
        <tr r="CN395" s="7"/>
      </tp>
      <tp t="s">
        <v>#N/A Error:User does not have access</v>
        <stp/>
        <stp>##V3_BCURVESTRIPV12</stp>
        <stp>[PortfolioDaily Data.xlsx]DF Curve!R415C98</stp>
        <stp>S23</stp>
        <stp>Curvedate</stp>
        <stp>44851</stp>
        <tr r="CT415" s="7"/>
      </tp>
      <tp t="s">
        <v>#N/A Error:User does not have access</v>
        <stp/>
        <stp>##V3_BCURVESTRIPV12</stp>
        <stp>[PortfolioDaily Data.xlsx]DF Curve!R398C97</stp>
        <stp>S23</stp>
        <stp>Curvedate</stp>
        <stp>44826</stp>
        <tr r="CS398" s="7"/>
      </tp>
      <tp t="s">
        <v>#N/A Error:User does not have access</v>
        <stp/>
        <stp>##V3_BCURVESTRIPV12</stp>
        <stp>[PortfolioDaily Data.xlsx]DF Curve!R408C88</stp>
        <stp>S23</stp>
        <stp>Curvedate</stp>
        <stp>44840</stp>
        <tr r="CJ408" s="7"/>
      </tp>
      <tp t="s">
        <v>#N/A Error:User does not have access</v>
        <stp/>
        <stp>##V3_BCURVESTRIPV12</stp>
        <stp>[PortfolioDaily Data.xlsx]DF Curve!R438C49</stp>
        <stp>S23</stp>
        <stp>Curvedate</stp>
        <stp>44882</stp>
        <tr r="AW438" s="7"/>
      </tp>
      <tp t="s">
        <v>#N/A Error:User does not have access</v>
        <stp/>
        <stp>##V3_BCURVESTRIPV12</stp>
        <stp>[PortfolioDaily Data.xlsx]DF Curve!R399C96</stp>
        <stp>S23</stp>
        <stp>Curvedate</stp>
        <stp>44827</stp>
        <tr r="CR399" s="7"/>
      </tp>
      <tp t="s">
        <v>#N/A Error:User does not have access</v>
        <stp/>
        <stp>##V3_BCURVESTRIPV12</stp>
        <stp>[PortfolioDaily Data.xlsx]DF Curve!R409C89</stp>
        <stp>S23</stp>
        <stp>Curvedate</stp>
        <stp>44841</stp>
        <tr r="CK409" s="7"/>
      </tp>
      <tp t="s">
        <v>#N/A Error:User does not have access</v>
        <stp/>
        <stp>##V3_BCURVESTRIPV12</stp>
        <stp>[PortfolioDaily Data.xlsx]DF Curve!R439C48</stp>
        <stp>S23</stp>
        <stp>Curvedate</stp>
        <stp>44883</stp>
        <tr r="AV439" s="7"/>
      </tp>
      <tp t="s">
        <v>#N/A Error:User does not have access</v>
        <stp/>
        <stp>##V3_BCURVESTRIPV12</stp>
        <stp>[PortfolioDaily Data.xlsx]DF Curve!R412C88</stp>
        <stp>S23</stp>
        <stp>Curvedate</stp>
        <stp>44846</stp>
        <tr r="CJ412" s="7"/>
      </tp>
      <tp t="s">
        <v>#N/A Error:User does not have access</v>
        <stp/>
        <stp>##V3_BCURVESTRIPV12</stp>
        <stp>[PortfolioDaily Data.xlsx]DF Curve!R442C43</stp>
        <stp>S23</stp>
        <stp>Curvedate</stp>
        <stp>44888</stp>
        <tr r="AQ442" s="7"/>
      </tp>
      <tp t="s">
        <v>#N/A Error:User does not have access</v>
        <stp/>
        <stp>##V3_BCURVESTRIPV12</stp>
        <stp>[PortfolioDaily Data.xlsx]DF Curve!R413C89</stp>
        <stp>S23</stp>
        <stp>Curvedate</stp>
        <stp>44847</stp>
        <tr r="CK413" s="7"/>
      </tp>
      <tp t="s">
        <v>#N/A Error:User does not have access</v>
        <stp/>
        <stp>##V3_BCURVESTRIPV12</stp>
        <stp>[PortfolioDaily Data.xlsx]DF Curve!R443C42</stp>
        <stp>S23</stp>
        <stp>Curvedate</stp>
        <stp>44889</stp>
        <tr r="AP443" s="7"/>
      </tp>
      <tp t="s">
        <v>#N/A Error:User does not have access</v>
        <stp/>
        <stp>##V3_BCURVESTRIPV12</stp>
        <stp>[PortfolioDaily Data.xlsx]DF Curve!R420C95</stp>
        <stp>S23</stp>
        <stp>Curvedate</stp>
        <stp>44858</stp>
        <tr r="CQ420" s="7"/>
      </tp>
      <tp t="s">
        <v>#N/A Error:User does not have access</v>
        <stp/>
        <stp>##V3_BCURVESTRIPV12</stp>
        <stp>[PortfolioDaily Data.xlsx]DF Curve!R421C94</stp>
        <stp>S23</stp>
        <stp>Curvedate</stp>
        <stp>44859</stp>
        <tr r="CP421" s="7"/>
      </tp>
      <tp t="s">
        <v>#N/A Error:User does not have access</v>
        <stp/>
        <stp>##V3_BCURVESTRIPV12</stp>
        <stp>[PortfolioDaily Data.xlsx]DF Curve!R396C92</stp>
        <stp>S23</stp>
        <stp>Curvedate</stp>
        <stp>44824</stp>
        <tr r="CN396" s="7"/>
      </tp>
      <tp t="s">
        <v>#N/A Error:User does not have access</v>
        <stp/>
        <stp>##V3_BCURVESTRIPV12</stp>
        <stp>[PortfolioDaily Data.xlsx]DF Curve!R397C93</stp>
        <stp>S23</stp>
        <stp>Curvedate</stp>
        <stp>44825</stp>
        <tr r="CO397" s="7"/>
      </tp>
      <tp t="s">
        <v>#N/A Error:User does not have access</v>
        <stp/>
        <stp>##V3_BCURVESTRIPV12</stp>
        <stp>[PortfolioDaily Data.xlsx]DF Curve!R394C96</stp>
        <stp>S23</stp>
        <stp>Curvedate</stp>
        <stp>44820</stp>
        <tr r="CR394" s="7"/>
      </tp>
      <tp t="s">
        <v>#N/A Error:User does not have access</v>
        <stp/>
        <stp>##V3_BCURVESTRIPV12</stp>
        <stp>[PortfolioDaily Data.xlsx]DF Curve!R414C86</stp>
        <stp>S23</stp>
        <stp>Curvedate</stp>
        <stp>44848</stp>
        <tr r="CH414" s="7"/>
      </tp>
      <tp t="s">
        <v>#N/A Error:User does not have access</v>
        <stp/>
        <stp>##V3_BCURVESTRIPV12</stp>
        <stp>[PortfolioDaily Data.xlsx]DF Curve!R395C95</stp>
        <stp>S23</stp>
        <stp>Curvedate</stp>
        <stp>44823</stp>
        <tr r="CQ395" s="7"/>
      </tp>
      <tp t="s">
        <v>#N/A Error:User does not have access</v>
        <stp/>
        <stp>##V3_BCURVESTRIPV12</stp>
        <stp>[PortfolioDaily Data.xlsx]DF Curve!R445C58</stp>
        <stp>S23</stp>
        <stp>Curvedate</stp>
        <stp>44893</stp>
        <tr r="BF445" s="7"/>
      </tp>
      <tp t="s">
        <v>#N/A Error:User does not have access</v>
        <stp/>
        <stp>##V3_BCURVESTRIPV12</stp>
        <stp>[PortfolioDaily Data.xlsx]DF Curve!R398C90</stp>
        <stp>S23</stp>
        <stp>Curvedate</stp>
        <stp>44826</stp>
        <tr r="CL398" s="7"/>
      </tp>
      <tp t="s">
        <v>#N/A Error:User does not have access</v>
        <stp/>
        <stp>##V3_BCURVESTRIPV12</stp>
        <stp>[PortfolioDaily Data.xlsx]DF Curve!R399C91</stp>
        <stp>S23</stp>
        <stp>Curvedate</stp>
        <stp>44827</stp>
        <tr r="CM399" s="7"/>
      </tp>
      <tp t="s">
        <v>#N/A Error:User does not have access</v>
        <stp/>
        <stp>##V3_BCURVESTRIPV12</stp>
        <stp>[PortfolioDaily Data.xlsx]DF Curve!R412C89</stp>
        <stp>S23</stp>
        <stp>Curvedate</stp>
        <stp>44846</stp>
        <tr r="CK412" s="7"/>
      </tp>
      <tp t="s">
        <v>#N/A Error:User does not have access</v>
        <stp/>
        <stp>##V3_BCURVESTRIPV12</stp>
        <stp>[PortfolioDaily Data.xlsx]DF Curve!R442C42</stp>
        <stp>S23</stp>
        <stp>Curvedate</stp>
        <stp>44888</stp>
        <tr r="AP442" s="7"/>
      </tp>
      <tp t="s">
        <v>#N/A Error:User does not have access</v>
        <stp/>
        <stp>##V3_BCURVESTRIPV12</stp>
        <stp>[PortfolioDaily Data.xlsx]DF Curve!R413C88</stp>
        <stp>S23</stp>
        <stp>Curvedate</stp>
        <stp>44847</stp>
        <tr r="CJ413" s="7"/>
      </tp>
      <tp t="s">
        <v>#N/A Error:User does not have access</v>
        <stp/>
        <stp>##V3_BCURVESTRIPV12</stp>
        <stp>[PortfolioDaily Data.xlsx]DF Curve!R443C43</stp>
        <stp>S23</stp>
        <stp>Curvedate</stp>
        <stp>44889</stp>
        <tr r="AQ443" s="7"/>
      </tp>
      <tp t="s">
        <v>#N/A Error:User does not have access</v>
        <stp/>
        <stp>##V3_BCURVESTRIPV12</stp>
        <stp>[PortfolioDaily Data.xlsx]DF Curve!R420C94</stp>
        <stp>S23</stp>
        <stp>Curvedate</stp>
        <stp>44858</stp>
        <tr r="CP420" s="7"/>
      </tp>
      <tp t="s">
        <v>#N/A Error:User does not have access</v>
        <stp/>
        <stp>##V3_BCURVESTRIPV12</stp>
        <stp>[PortfolioDaily Data.xlsx]DF Curve!R421C95</stp>
        <stp>S23</stp>
        <stp>Curvedate</stp>
        <stp>44859</stp>
        <tr r="CQ421" s="7"/>
      </tp>
      <tp t="s">
        <v>#N/A Error:User does not have access</v>
        <stp/>
        <stp>##V3_BCURVESTRIPV12</stp>
        <stp>[PortfolioDaily Data.xlsx]DF Curve!R396C93</stp>
        <stp>S23</stp>
        <stp>Curvedate</stp>
        <stp>44824</stp>
        <tr r="CO396" s="7"/>
      </tp>
      <tp t="s">
        <v>#N/A Error:User does not have access</v>
        <stp/>
        <stp>##V3_BCURVESTRIPV12</stp>
        <stp>[PortfolioDaily Data.xlsx]DF Curve!R397C92</stp>
        <stp>S23</stp>
        <stp>Curvedate</stp>
        <stp>44825</stp>
        <tr r="CN397" s="7"/>
      </tp>
      <tp t="s">
        <v>#N/A Error:User does not have access</v>
        <stp/>
        <stp>##V3_BCURVESTRIPV12</stp>
        <stp>[PortfolioDaily Data.xlsx]DF Curve!R394C97</stp>
        <stp>S23</stp>
        <stp>Curvedate</stp>
        <stp>44820</stp>
        <tr r="CS394" s="7"/>
      </tp>
      <tp t="s">
        <v>#N/A Error:User does not have access</v>
        <stp/>
        <stp>##V3_BCURVESTRIPV12</stp>
        <stp>[PortfolioDaily Data.xlsx]DF Curve!R414C87</stp>
        <stp>S23</stp>
        <stp>Curvedate</stp>
        <stp>44848</stp>
        <tr r="CI414" s="7"/>
      </tp>
      <tp t="s">
        <v>#N/A Error:User does not have access</v>
        <stp/>
        <stp>##V3_BCURVESTRIPV12</stp>
        <stp>[PortfolioDaily Data.xlsx]DF Curve!R395C94</stp>
        <stp>S23</stp>
        <stp>Curvedate</stp>
        <stp>44823</stp>
        <tr r="CP395" s="7"/>
      </tp>
      <tp t="s">
        <v>#N/A Error:User does not have access</v>
        <stp/>
        <stp>##V3_BCURVESTRIPV12</stp>
        <stp>[PortfolioDaily Data.xlsx]DF Curve!R445C59</stp>
        <stp>S23</stp>
        <stp>Curvedate</stp>
        <stp>44893</stp>
        <tr r="BG445" s="7"/>
      </tp>
      <tp t="s">
        <v>#N/A Error:User does not have access</v>
        <stp/>
        <stp>##V3_BCURVESTRIPV12</stp>
        <stp>[PortfolioDaily Data.xlsx]DF Curve!R398C91</stp>
        <stp>S23</stp>
        <stp>Curvedate</stp>
        <stp>44826</stp>
        <tr r="CM398" s="7"/>
      </tp>
      <tp t="s">
        <v>#N/A Error:User does not have access</v>
        <stp/>
        <stp>##V3_BCURVESTRIPV12</stp>
        <stp>[PortfolioDaily Data.xlsx]DF Curve!R399C90</stp>
        <stp>S23</stp>
        <stp>Curvedate</stp>
        <stp>44827</stp>
        <tr r="CL399" s="7"/>
      </tp>
      <tp t="s">
        <v>#N/A Error:User does not have access</v>
        <stp/>
        <stp>##V3_BCURVESTRIPV12</stp>
        <stp>[PortfolioDaily Data.xlsx]DF Curve!R442C41</stp>
        <stp>S23</stp>
        <stp>Curvedate</stp>
        <stp>44888</stp>
        <tr r="AO442" s="7"/>
      </tp>
      <tp t="s">
        <v>#N/A Error:User does not have access</v>
        <stp/>
        <stp>##V3_BCURVESTRIPV12</stp>
        <stp>[PortfolioDaily Data.xlsx]DF Curve!R443C40</stp>
        <stp>S23</stp>
        <stp>Curvedate</stp>
        <stp>44889</stp>
        <tr r="AN443" s="7"/>
      </tp>
      <tp t="s">
        <v>#N/A Error:User does not have access</v>
        <stp/>
        <stp>##V3_BCURVESTRIPV12</stp>
        <stp>[PortfolioDaily Data.xlsx]DF Curve!R410C88</stp>
        <stp>S23</stp>
        <stp>Curvedate</stp>
        <stp>44844</stp>
        <tr r="CJ410" s="7"/>
      </tp>
      <tp t="s">
        <v>#N/A Error:User does not have access</v>
        <stp/>
        <stp>##V3_BCURVESTRIPV12</stp>
        <stp>[PortfolioDaily Data.xlsx]DF Curve!R420C97</stp>
        <stp>S23</stp>
        <stp>Curvedate</stp>
        <stp>44858</stp>
        <tr r="CS420" s="7"/>
      </tp>
      <tp t="s">
        <v>#N/A Error:User does not have access</v>
        <stp/>
        <stp>##V3_BCURVESTRIPV12</stp>
        <stp>[PortfolioDaily Data.xlsx]DF Curve!R411C89</stp>
        <stp>S23</stp>
        <stp>Curvedate</stp>
        <stp>44845</stp>
        <tr r="CK411" s="7"/>
      </tp>
      <tp t="s">
        <v>#N/A Error:User does not have access</v>
        <stp/>
        <stp>##V3_BCURVESTRIPV12</stp>
        <stp>[PortfolioDaily Data.xlsx]DF Curve!R421C96</stp>
        <stp>S23</stp>
        <stp>Curvedate</stp>
        <stp>44859</stp>
        <tr r="CR421" s="7"/>
      </tp>
      <tp t="s">
        <v>#N/A Error:User does not have access</v>
        <stp/>
        <stp>##V3_BCURVESTRIPV12</stp>
        <stp>[PortfolioDaily Data.xlsx]DF Curve!R396C90</stp>
        <stp>S23</stp>
        <stp>Curvedate</stp>
        <stp>44824</stp>
        <tr r="CL396" s="7"/>
      </tp>
      <tp t="s">
        <v>#N/A Error:User does not have access</v>
        <stp/>
        <stp>##V3_BCURVESTRIPV12</stp>
        <stp>[PortfolioDaily Data.xlsx]DF Curve!R397C91</stp>
        <stp>S23</stp>
        <stp>Curvedate</stp>
        <stp>44825</stp>
        <tr r="CM397" s="7"/>
      </tp>
      <tp t="s">
        <v>#N/A Error:User does not have access</v>
        <stp/>
        <stp>##V3_BCURVESTRIPV12</stp>
        <stp>[PortfolioDaily Data.xlsx]DF Curve!R394C94</stp>
        <stp>S23</stp>
        <stp>Curvedate</stp>
        <stp>44820</stp>
        <tr r="CP394" s="7"/>
      </tp>
      <tp t="s">
        <v>#N/A Error:User does not have access</v>
        <stp/>
        <stp>##V3_BCURVESTRIPV12</stp>
        <stp>[PortfolioDaily Data.xlsx]DF Curve!R414C84</stp>
        <stp>S23</stp>
        <stp>Curvedate</stp>
        <stp>44848</stp>
        <tr r="CF414" s="7"/>
      </tp>
      <tp t="s">
        <v>#N/A Error:User does not have access</v>
        <stp/>
        <stp>##V3_BCURVESTRIPV12</stp>
        <stp>[PortfolioDaily Data.xlsx]DF Curve!R444C59</stp>
        <stp>S23</stp>
        <stp>Curvedate</stp>
        <stp>44890</stp>
        <tr r="BG444" s="7"/>
      </tp>
      <tp t="s">
        <v>#N/A Error:User does not have access</v>
        <stp/>
        <stp>##V3_BCURVESTRIPV12</stp>
        <stp>[PortfolioDaily Data.xlsx]DF Curve!R395C97</stp>
        <stp>S23</stp>
        <stp>Curvedate</stp>
        <stp>44823</stp>
        <tr r="CS395" s="7"/>
      </tp>
      <tp t="s">
        <v>#N/A Error:User does not have access</v>
        <stp/>
        <stp>##V3_BCURVESTRIPV12</stp>
        <stp>[PortfolioDaily Data.xlsx]DF Curve!R398C92</stp>
        <stp>S23</stp>
        <stp>Curvedate</stp>
        <stp>44826</stp>
        <tr r="CN398" s="7"/>
      </tp>
      <tp t="s">
        <v>#N/A Error:User does not have access</v>
        <stp/>
        <stp>##V3_BCURVESTRIPV12</stp>
        <stp>[PortfolioDaily Data.xlsx]DF Curve!R418C98</stp>
        <stp>S23</stp>
        <stp>Curvedate</stp>
        <stp>44854</stp>
        <tr r="CT418" s="7"/>
      </tp>
      <tp t="s">
        <v>#N/A Error:User does not have access</v>
        <stp/>
        <stp>##V3_BCURVESTRIPV12</stp>
        <stp>[PortfolioDaily Data.xlsx]DF Curve!R399C93</stp>
        <stp>S23</stp>
        <stp>Curvedate</stp>
        <stp>44827</stp>
        <tr r="CO399" s="7"/>
      </tp>
      <tp t="s">
        <v>#N/A Error:User does not have access</v>
        <stp/>
        <stp>##V3_BCURVESTRIPV12</stp>
        <stp>[PortfolioDaily Data.xlsx]DF Curve!R419C99</stp>
        <stp>S23</stp>
        <stp>Curvedate</stp>
        <stp>44855</stp>
        <tr r="CU419" s="7"/>
      </tp>
      <tp t="s">
        <v>#N/A Error:User does not have access</v>
        <stp/>
        <stp>##V3_BCURVESTRIPV12</stp>
        <stp>[PortfolioDaily Data.xlsx]DF Curve!R442C40</stp>
        <stp>S23</stp>
        <stp>Curvedate</stp>
        <stp>44888</stp>
        <tr r="AN442" s="7"/>
      </tp>
      <tp t="s">
        <v>#N/A Error:User does not have access</v>
        <stp/>
        <stp>##V3_BCURVESTRIPV12</stp>
        <stp>[PortfolioDaily Data.xlsx]DF Curve!R443C41</stp>
        <stp>S23</stp>
        <stp>Curvedate</stp>
        <stp>44889</stp>
        <tr r="AO443" s="7"/>
      </tp>
      <tp t="s">
        <v>#N/A Error:User does not have access</v>
        <stp/>
        <stp>##V3_BCURVESTRIPV12</stp>
        <stp>[PortfolioDaily Data.xlsx]DF Curve!R410C89</stp>
        <stp>S23</stp>
        <stp>Curvedate</stp>
        <stp>44844</stp>
        <tr r="CK410" s="7"/>
      </tp>
      <tp t="s">
        <v>#N/A Error:User does not have access</v>
        <stp/>
        <stp>##V3_BCURVESTRIPV12</stp>
        <stp>[PortfolioDaily Data.xlsx]DF Curve!R420C96</stp>
        <stp>S23</stp>
        <stp>Curvedate</stp>
        <stp>44858</stp>
        <tr r="CR420" s="7"/>
      </tp>
      <tp t="s">
        <v>#N/A Error:User does not have access</v>
        <stp/>
        <stp>##V3_BCURVESTRIPV12</stp>
        <stp>[PortfolioDaily Data.xlsx]DF Curve!R411C88</stp>
        <stp>S23</stp>
        <stp>Curvedate</stp>
        <stp>44845</stp>
        <tr r="CJ411" s="7"/>
      </tp>
      <tp t="s">
        <v>#N/A Error:User does not have access</v>
        <stp/>
        <stp>##V3_BCURVESTRIPV12</stp>
        <stp>[PortfolioDaily Data.xlsx]DF Curve!R421C97</stp>
        <stp>S23</stp>
        <stp>Curvedate</stp>
        <stp>44859</stp>
        <tr r="CS421" s="7"/>
      </tp>
      <tp t="s">
        <v>#N/A Error:User does not have access</v>
        <stp/>
        <stp>##V3_BCURVESTRIPV12</stp>
        <stp>[PortfolioDaily Data.xlsx]DF Curve!R396C91</stp>
        <stp>S23</stp>
        <stp>Curvedate</stp>
        <stp>44824</stp>
        <tr r="CM396" s="7"/>
      </tp>
      <tp t="s">
        <v>#N/A Error:User does not have access</v>
        <stp/>
        <stp>##V3_BCURVESTRIPV12</stp>
        <stp>[PortfolioDaily Data.xlsx]DF Curve!R397C90</stp>
        <stp>S23</stp>
        <stp>Curvedate</stp>
        <stp>44825</stp>
        <tr r="CL397" s="7"/>
      </tp>
      <tp t="s">
        <v>#N/A Error:User does not have access</v>
        <stp/>
        <stp>##V3_BCURVESTRIPV12</stp>
        <stp>[PortfolioDaily Data.xlsx]DF Curve!R394C95</stp>
        <stp>S23</stp>
        <stp>Curvedate</stp>
        <stp>44820</stp>
        <tr r="CQ394" s="7"/>
      </tp>
      <tp t="s">
        <v>#N/A Error:User does not have access</v>
        <stp/>
        <stp>##V3_BCURVESTRIPV12</stp>
        <stp>[PortfolioDaily Data.xlsx]DF Curve!R414C85</stp>
        <stp>S23</stp>
        <stp>Curvedate</stp>
        <stp>44848</stp>
        <tr r="CG414" s="7"/>
      </tp>
      <tp t="s">
        <v>#N/A Error:User does not have access</v>
        <stp/>
        <stp>##V3_BCURVESTRIPV12</stp>
        <stp>[PortfolioDaily Data.xlsx]DF Curve!R444C58</stp>
        <stp>S23</stp>
        <stp>Curvedate</stp>
        <stp>44890</stp>
        <tr r="BF444" s="7"/>
      </tp>
      <tp t="s">
        <v>#N/A Error:User does not have access</v>
        <stp/>
        <stp>##V3_BCURVESTRIPV12</stp>
        <stp>[PortfolioDaily Data.xlsx]DF Curve!R395C96</stp>
        <stp>S23</stp>
        <stp>Curvedate</stp>
        <stp>44823</stp>
        <tr r="CR395" s="7"/>
      </tp>
      <tp t="s">
        <v>#N/A Error:User does not have access</v>
        <stp/>
        <stp>##V3_BCURVESTRIPV12</stp>
        <stp>[PortfolioDaily Data.xlsx]DF Curve!R398C93</stp>
        <stp>S23</stp>
        <stp>Curvedate</stp>
        <stp>44826</stp>
        <tr r="CO398" s="7"/>
      </tp>
      <tp t="s">
        <v>#N/A Error:User does not have access</v>
        <stp/>
        <stp>##V3_BCURVESTRIPV12</stp>
        <stp>[PortfolioDaily Data.xlsx]DF Curve!R418C99</stp>
        <stp>S23</stp>
        <stp>Curvedate</stp>
        <stp>44854</stp>
        <tr r="CU418" s="7"/>
      </tp>
      <tp t="s">
        <v>#N/A Error:User does not have access</v>
        <stp/>
        <stp>##V3_BCURVESTRIPV12</stp>
        <stp>[PortfolioDaily Data.xlsx]DF Curve!R399C92</stp>
        <stp>S23</stp>
        <stp>Curvedate</stp>
        <stp>44827</stp>
        <tr r="CN399" s="7"/>
      </tp>
      <tp t="s">
        <v>#N/A Error:User does not have access</v>
        <stp/>
        <stp>##V3_BCURVESTRIPV12</stp>
        <stp>[PortfolioDaily Data.xlsx]DF Curve!R419C98</stp>
        <stp>S23</stp>
        <stp>Curvedate</stp>
        <stp>44855</stp>
        <tr r="CT419" s="7"/>
      </tp>
      <tp t="s">
        <v>#N/A Error:User does not have access</v>
        <stp/>
        <stp>##V3_BCURVESTRIPV12</stp>
        <stp>[PortfolioDaily Data.xlsx]DF Curve!R412C84</stp>
        <stp>S23</stp>
        <stp>Curvedate</stp>
        <stp>44846</stp>
        <tr r="CF412" s="7"/>
      </tp>
      <tp t="s">
        <v>#N/A Error:User does not have access</v>
        <stp/>
        <stp>##V3_BCURVESTRIPV12</stp>
        <stp>[PortfolioDaily Data.xlsx]DF Curve!R413C85</stp>
        <stp>S23</stp>
        <stp>Curvedate</stp>
        <stp>44847</stp>
        <tr r="CG413" s="7"/>
      </tp>
      <tp t="s">
        <v>#N/A Error:User does not have access</v>
        <stp/>
        <stp>##V3_BCURVESTRIPV12</stp>
        <stp>[PortfolioDaily Data.xlsx]DF Curve!R410C86</stp>
        <stp>S23</stp>
        <stp>Curvedate</stp>
        <stp>44844</stp>
        <tr r="CH410" s="7"/>
      </tp>
      <tp t="s">
        <v>#N/A Error:User does not have access</v>
        <stp/>
        <stp>##V3_BCURVESTRIPV12</stp>
        <stp>[PortfolioDaily Data.xlsx]DF Curve!R420C99</stp>
        <stp>S23</stp>
        <stp>Curvedate</stp>
        <stp>44858</stp>
        <tr r="CU420" s="7"/>
      </tp>
      <tp t="s">
        <v>#N/A Error:User does not have access</v>
        <stp/>
        <stp>##V3_BCURVESTRIPV12</stp>
        <stp>[PortfolioDaily Data.xlsx]DF Curve!R440C41</stp>
        <stp>S23</stp>
        <stp>Curvedate</stp>
        <stp>44886</stp>
        <tr r="AO440" s="7"/>
      </tp>
      <tp t="s">
        <v>#N/A Error:User does not have access</v>
        <stp/>
        <stp>##V3_BCURVESTRIPV12</stp>
        <stp>[PortfolioDaily Data.xlsx]DF Curve!R411C87</stp>
        <stp>S23</stp>
        <stp>Curvedate</stp>
        <stp>44845</stp>
        <tr r="CI411" s="7"/>
      </tp>
      <tp t="s">
        <v>#N/A Error:User does not have access</v>
        <stp/>
        <stp>##V3_BCURVESTRIPV12</stp>
        <stp>[PortfolioDaily Data.xlsx]DF Curve!R421C98</stp>
        <stp>S23</stp>
        <stp>Curvedate</stp>
        <stp>44859</stp>
        <tr r="CT421" s="7"/>
      </tp>
      <tp t="s">
        <v>#N/A Error:User does not have access</v>
        <stp/>
        <stp>##V3_BCURVESTRIPV12</stp>
        <stp>[PortfolioDaily Data.xlsx]DF Curve!R441C40</stp>
        <stp>S23</stp>
        <stp>Curvedate</stp>
        <stp>44887</stp>
        <tr r="AN441" s="7"/>
      </tp>
      <tp t="s">
        <v>#N/A Error:User does not have access</v>
        <stp/>
        <stp>##V3_BCURVESTRIPV12</stp>
        <stp>[PortfolioDaily Data.xlsx]DF Curve!R416C90</stp>
        <stp>S23</stp>
        <stp>Curvedate</stp>
        <stp>44852</stp>
        <tr r="CL416" s="7"/>
      </tp>
      <tp t="s">
        <v>#N/A Error:User does not have access</v>
        <stp/>
        <stp>##V3_BCURVESTRIPV12</stp>
        <stp>[PortfolioDaily Data.xlsx]DF Curve!R436C40</stp>
        <stp>S23</stp>
        <stp>Curvedate</stp>
        <stp>44880</stp>
        <tr r="AN436" s="7"/>
      </tp>
      <tp t="s">
        <v>#N/A Error:User does not have access</v>
        <stp/>
        <stp>##V3_BCURVESTRIPV12</stp>
        <stp>[PortfolioDaily Data.xlsx]DF Curve!R446C53</stp>
        <stp>S23</stp>
        <stp>Curvedate</stp>
        <stp>44894</stp>
        <tr r="BA446" s="7"/>
      </tp>
      <tp t="s">
        <v>#N/A Error:User does not have access</v>
        <stp/>
        <stp>##V3_BCURVESTRIPV12</stp>
        <stp>[PortfolioDaily Data.xlsx]DF Curve!R417C91</stp>
        <stp>S23</stp>
        <stp>Curvedate</stp>
        <stp>44853</stp>
        <tr r="CM417" s="7"/>
      </tp>
      <tp t="s">
        <v>#N/A Error:User does not have access</v>
        <stp/>
        <stp>##V3_BCURVESTRIPV12</stp>
        <stp>[PortfolioDaily Data.xlsx]DF Curve!R437C41</stp>
        <stp>S23</stp>
        <stp>Curvedate</stp>
        <stp>44881</stp>
        <tr r="AO437" s="7"/>
      </tp>
      <tp t="s">
        <v>#N/A Error:User does not have access</v>
        <stp/>
        <stp>##V3_BCURVESTRIPV12</stp>
        <stp>[PortfolioDaily Data.xlsx]DF Curve!R447C52</stp>
        <stp>S23</stp>
        <stp>Curvedate</stp>
        <stp>44895</stp>
        <tr r="AZ447" s="7"/>
      </tp>
      <tp t="s">
        <v>#N/A Error:User does not have access</v>
        <stp/>
        <stp>##V3_BCURVESTRIPV12</stp>
        <stp>[PortfolioDaily Data.xlsx]DF Curve!R444C57</stp>
        <stp>S23</stp>
        <stp>Curvedate</stp>
        <stp>44890</stp>
        <tr r="BE444" s="7"/>
      </tp>
      <tp t="s">
        <v>#N/A Error:User does not have access</v>
        <stp/>
        <stp>##V3_BCURVESTRIPV12</stp>
        <stp>[PortfolioDaily Data.xlsx]DF Curve!R395C99</stp>
        <stp>S23</stp>
        <stp>Curvedate</stp>
        <stp>44823</stp>
        <tr r="CU395" s="7"/>
      </tp>
      <tp t="s">
        <v>#N/A Error:User does not have access</v>
        <stp/>
        <stp>##V3_BCURVESTRIPV12</stp>
        <stp>[PortfolioDaily Data.xlsx]DF Curve!R415C93</stp>
        <stp>S23</stp>
        <stp>Curvedate</stp>
        <stp>44851</stp>
        <tr r="CO415" s="7"/>
      </tp>
      <tp t="s">
        <v>#N/A Error:User does not have access</v>
        <stp/>
        <stp>##V3_BCURVESTRIPV12</stp>
        <stp>[PortfolioDaily Data.xlsx]DF Curve!R445C54</stp>
        <stp>S23</stp>
        <stp>Curvedate</stp>
        <stp>44893</stp>
        <tr r="BB445" s="7"/>
      </tp>
      <tp t="s">
        <v>#N/A Error:User does not have access</v>
        <stp/>
        <stp>##V3_BCURVESTRIPV12</stp>
        <stp>[PortfolioDaily Data.xlsx]DF Curve!R408C83</stp>
        <stp>S23</stp>
        <stp>Curvedate</stp>
        <stp>44840</stp>
        <tr r="CE408" s="7"/>
      </tp>
      <tp t="s">
        <v>#N/A Error:User does not have access</v>
        <stp/>
        <stp>##V3_BCURVESTRIPV12</stp>
        <stp>[PortfolioDaily Data.xlsx]DF Curve!R418C96</stp>
        <stp>S23</stp>
        <stp>Curvedate</stp>
        <stp>44854</stp>
        <tr r="CR418" s="7"/>
      </tp>
      <tp t="s">
        <v>#N/A Error:User does not have access</v>
        <stp/>
        <stp>##V3_BCURVESTRIPV12</stp>
        <stp>[PortfolioDaily Data.xlsx]DF Curve!R438C42</stp>
        <stp>S23</stp>
        <stp>Curvedate</stp>
        <stp>44882</stp>
        <tr r="AP438" s="7"/>
      </tp>
      <tp t="s">
        <v>#N/A Error:User does not have access</v>
        <stp/>
        <stp>##V3_BCURVESTRIPV12</stp>
        <stp>[PortfolioDaily Data.xlsx]DF Curve!R448C51</stp>
        <stp>S23</stp>
        <stp>Curvedate</stp>
        <stp>44896</stp>
        <tr r="AY448" s="7"/>
      </tp>
      <tp t="s">
        <v>#N/A Error:User does not have access</v>
        <stp/>
        <stp>##V3_BCURVESTRIPV12</stp>
        <stp>[PortfolioDaily Data.xlsx]DF Curve!R409C82</stp>
        <stp>S23</stp>
        <stp>Curvedate</stp>
        <stp>44841</stp>
        <tr r="CD409" s="7"/>
      </tp>
      <tp t="s">
        <v>#N/A Error:User does not have access</v>
        <stp/>
        <stp>##V3_BCURVESTRIPV12</stp>
        <stp>[PortfolioDaily Data.xlsx]DF Curve!R419C97</stp>
        <stp>S23</stp>
        <stp>Curvedate</stp>
        <stp>44855</stp>
        <tr r="CS419" s="7"/>
      </tp>
      <tp t="s">
        <v>#N/A Error:User does not have access</v>
        <stp/>
        <stp>##V3_BCURVESTRIPV12</stp>
        <stp>[PortfolioDaily Data.xlsx]DF Curve!R439C43</stp>
        <stp>S23</stp>
        <stp>Curvedate</stp>
        <stp>44883</stp>
        <tr r="AQ439" s="7"/>
      </tp>
      <tp t="s">
        <v>#N/A Error:User does not have access</v>
        <stp/>
        <stp>##V3_BCURVESTRIPV12</stp>
        <stp>[PortfolioDaily Data.xlsx]DF Curve!R449C50</stp>
        <stp>S23</stp>
        <stp>Curvedate</stp>
        <stp>44897</stp>
        <tr r="AX449" s="7"/>
      </tp>
      <tp t="s">
        <v>#N/A Error:User does not have access</v>
        <stp/>
        <stp>##V3_BCURVESTRIPV12</stp>
        <stp>[PortfolioDaily Data.xlsx]DF Curve!R412C85</stp>
        <stp>S23</stp>
        <stp>Curvedate</stp>
        <stp>44846</stp>
        <tr r="CG412" s="7"/>
      </tp>
      <tp t="s">
        <v>#N/A Error:User does not have access</v>
        <stp/>
        <stp>##V3_BCURVESTRIPV12</stp>
        <stp>[PortfolioDaily Data.xlsx]DF Curve!R413C84</stp>
        <stp>S23</stp>
        <stp>Curvedate</stp>
        <stp>44847</stp>
        <tr r="CF413" s="7"/>
      </tp>
      <tp t="s">
        <v>#N/A Error:User does not have access</v>
        <stp/>
        <stp>##V3_BCURVESTRIPV12</stp>
        <stp>[PortfolioDaily Data.xlsx]DF Curve!R410C87</stp>
        <stp>S23</stp>
        <stp>Curvedate</stp>
        <stp>44844</stp>
        <tr r="CI410" s="7"/>
      </tp>
      <tp t="s">
        <v>#N/A Error:User does not have access</v>
        <stp/>
        <stp>##V3_BCURVESTRIPV12</stp>
        <stp>[PortfolioDaily Data.xlsx]DF Curve!R420C98</stp>
        <stp>S23</stp>
        <stp>Curvedate</stp>
        <stp>44858</stp>
        <tr r="CT420" s="7"/>
      </tp>
      <tp t="s">
        <v>#N/A Error:User does not have access</v>
        <stp/>
        <stp>##V3_BCURVESTRIPV12</stp>
        <stp>[PortfolioDaily Data.xlsx]DF Curve!R440C40</stp>
        <stp>S23</stp>
        <stp>Curvedate</stp>
        <stp>44886</stp>
        <tr r="AN440" s="7"/>
      </tp>
      <tp t="s">
        <v>#N/A Error:User does not have access</v>
        <stp/>
        <stp>##V3_BCURVESTRIPV12</stp>
        <stp>[PortfolioDaily Data.xlsx]DF Curve!R411C86</stp>
        <stp>S23</stp>
        <stp>Curvedate</stp>
        <stp>44845</stp>
        <tr r="CH411" s="7"/>
      </tp>
      <tp t="s">
        <v>#N/A Error:User does not have access</v>
        <stp/>
        <stp>##V3_BCURVESTRIPV12</stp>
        <stp>[PortfolioDaily Data.xlsx]DF Curve!R421C99</stp>
        <stp>S23</stp>
        <stp>Curvedate</stp>
        <stp>44859</stp>
        <tr r="CU421" s="7"/>
      </tp>
      <tp t="s">
        <v>#N/A Error:User does not have access</v>
        <stp/>
        <stp>##V3_BCURVESTRIPV12</stp>
        <stp>[PortfolioDaily Data.xlsx]DF Curve!R441C41</stp>
        <stp>S23</stp>
        <stp>Curvedate</stp>
        <stp>44887</stp>
        <tr r="AO441" s="7"/>
      </tp>
      <tp t="s">
        <v>#N/A Error:User does not have access</v>
        <stp/>
        <stp>##V3_BCURVESTRIPV12</stp>
        <stp>[PortfolioDaily Data.xlsx]DF Curve!R416C91</stp>
        <stp>S23</stp>
        <stp>Curvedate</stp>
        <stp>44852</stp>
        <tr r="CM416" s="7"/>
      </tp>
      <tp t="s">
        <v>#N/A Error:User does not have access</v>
        <stp/>
        <stp>##V3_BCURVESTRIPV12</stp>
        <stp>[PortfolioDaily Data.xlsx]DF Curve!R436C41</stp>
        <stp>S23</stp>
        <stp>Curvedate</stp>
        <stp>44880</stp>
        <tr r="AO436" s="7"/>
      </tp>
      <tp t="s">
        <v>#N/A Error:User does not have access</v>
        <stp/>
        <stp>##V3_BCURVESTRIPV12</stp>
        <stp>[PortfolioDaily Data.xlsx]DF Curve!R446C52</stp>
        <stp>S23</stp>
        <stp>Curvedate</stp>
        <stp>44894</stp>
        <tr r="AZ446" s="7"/>
      </tp>
      <tp t="s">
        <v>#N/A Error:User does not have access</v>
        <stp/>
        <stp>##V3_BCURVESTRIPV12</stp>
        <stp>[PortfolioDaily Data.xlsx]DF Curve!R417C90</stp>
        <stp>S23</stp>
        <stp>Curvedate</stp>
        <stp>44853</stp>
        <tr r="CL417" s="7"/>
      </tp>
      <tp t="s">
        <v>#N/A Error:User does not have access</v>
        <stp/>
        <stp>##V3_BCURVESTRIPV12</stp>
        <stp>[PortfolioDaily Data.xlsx]DF Curve!R437C40</stp>
        <stp>S23</stp>
        <stp>Curvedate</stp>
        <stp>44881</stp>
        <tr r="AN437" s="7"/>
      </tp>
      <tp t="s">
        <v>#N/A Error:User does not have access</v>
        <stp/>
        <stp>##V3_BCURVESTRIPV12</stp>
        <stp>[PortfolioDaily Data.xlsx]DF Curve!R447C53</stp>
        <stp>S23</stp>
        <stp>Curvedate</stp>
        <stp>44895</stp>
        <tr r="BA447" s="7"/>
      </tp>
      <tp t="s">
        <v>#N/A Error:User does not have access</v>
        <stp/>
        <stp>##V3_BCURVESTRIPV12</stp>
        <stp>[PortfolioDaily Data.xlsx]DF Curve!R444C56</stp>
        <stp>S23</stp>
        <stp>Curvedate</stp>
        <stp>44890</stp>
        <tr r="BD444" s="7"/>
      </tp>
      <tp t="s">
        <v>#N/A Error:User does not have access</v>
        <stp/>
        <stp>##V3_BCURVESTRIPV12</stp>
        <stp>[PortfolioDaily Data.xlsx]DF Curve!R395C98</stp>
        <stp>S23</stp>
        <stp>Curvedate</stp>
        <stp>44823</stp>
        <tr r="CT395" s="7"/>
      </tp>
      <tp t="s">
        <v>#N/A Error:User does not have access</v>
        <stp/>
        <stp>##V3_BCURVESTRIPV12</stp>
        <stp>[PortfolioDaily Data.xlsx]DF Curve!R415C92</stp>
        <stp>S23</stp>
        <stp>Curvedate</stp>
        <stp>44851</stp>
        <tr r="CN415" s="7"/>
      </tp>
      <tp t="s">
        <v>#N/A Error:User does not have access</v>
        <stp/>
        <stp>##V3_BCURVESTRIPV12</stp>
        <stp>[PortfolioDaily Data.xlsx]DF Curve!R445C55</stp>
        <stp>S23</stp>
        <stp>Curvedate</stp>
        <stp>44893</stp>
        <tr r="BC445" s="7"/>
      </tp>
      <tp t="s">
        <v>#N/A Error:User does not have access</v>
        <stp/>
        <stp>##V3_BCURVESTRIPV12</stp>
        <stp>[PortfolioDaily Data.xlsx]DF Curve!R408C82</stp>
        <stp>S23</stp>
        <stp>Curvedate</stp>
        <stp>44840</stp>
        <tr r="CD408" s="7"/>
      </tp>
      <tp t="s">
        <v>#N/A Error:User does not have access</v>
        <stp/>
        <stp>##V3_BCURVESTRIPV12</stp>
        <stp>[PortfolioDaily Data.xlsx]DF Curve!R418C97</stp>
        <stp>S23</stp>
        <stp>Curvedate</stp>
        <stp>44854</stp>
        <tr r="CS418" s="7"/>
      </tp>
      <tp t="s">
        <v>#N/A Error:User does not have access</v>
        <stp/>
        <stp>##V3_BCURVESTRIPV12</stp>
        <stp>[PortfolioDaily Data.xlsx]DF Curve!R438C43</stp>
        <stp>S23</stp>
        <stp>Curvedate</stp>
        <stp>44882</stp>
        <tr r="AQ438" s="7"/>
      </tp>
      <tp t="s">
        <v>#N/A Error:User does not have access</v>
        <stp/>
        <stp>##V3_BCURVESTRIPV12</stp>
        <stp>[PortfolioDaily Data.xlsx]DF Curve!R448C50</stp>
        <stp>S23</stp>
        <stp>Curvedate</stp>
        <stp>44896</stp>
        <tr r="AX448" s="7"/>
      </tp>
      <tp t="s">
        <v>#N/A Error:User does not have access</v>
        <stp/>
        <stp>##V3_BCURVESTRIPV12</stp>
        <stp>[PortfolioDaily Data.xlsx]DF Curve!R409C83</stp>
        <stp>S23</stp>
        <stp>Curvedate</stp>
        <stp>44841</stp>
        <tr r="CE409" s="7"/>
      </tp>
      <tp t="s">
        <v>#N/A Error:User does not have access</v>
        <stp/>
        <stp>##V3_BCURVESTRIPV12</stp>
        <stp>[PortfolioDaily Data.xlsx]DF Curve!R419C96</stp>
        <stp>S23</stp>
        <stp>Curvedate</stp>
        <stp>44855</stp>
        <tr r="CR419" s="7"/>
      </tp>
      <tp t="s">
        <v>#N/A Error:User does not have access</v>
        <stp/>
        <stp>##V3_BCURVESTRIPV12</stp>
        <stp>[PortfolioDaily Data.xlsx]DF Curve!R439C42</stp>
        <stp>S23</stp>
        <stp>Curvedate</stp>
        <stp>44883</stp>
        <tr r="AP439" s="7"/>
      </tp>
      <tp t="s">
        <v>#N/A Error:User does not have access</v>
        <stp/>
        <stp>##V3_BCURVESTRIPV12</stp>
        <stp>[PortfolioDaily Data.xlsx]DF Curve!R449C51</stp>
        <stp>S23</stp>
        <stp>Curvedate</stp>
        <stp>44897</stp>
        <tr r="AY449" s="7"/>
      </tp>
      <tp t="s">
        <v>#N/A Error:User does not have access</v>
        <stp/>
        <stp>##V3_BCURVESTRIPV12</stp>
        <stp>[PortfolioDaily Data.xlsx]DF Curve!R412C86</stp>
        <stp>S23</stp>
        <stp>Curvedate</stp>
        <stp>44846</stp>
        <tr r="CH412" s="7"/>
      </tp>
      <tp t="s">
        <v>#N/A Error:User does not have access</v>
        <stp/>
        <stp>##V3_BCURVESTRIPV12</stp>
        <stp>[PortfolioDaily Data.xlsx]DF Curve!R413C87</stp>
        <stp>S23</stp>
        <stp>Curvedate</stp>
        <stp>44847</stp>
        <tr r="CI413" s="7"/>
      </tp>
      <tp t="s">
        <v>#N/A Error:User does not have access</v>
        <stp/>
        <stp>##V3_BCURVESTRIPV12</stp>
        <stp>[PortfolioDaily Data.xlsx]DF Curve!R410C84</stp>
        <stp>S23</stp>
        <stp>Curvedate</stp>
        <stp>44844</stp>
        <tr r="CF410" s="7"/>
      </tp>
      <tp t="s">
        <v>#N/A Error:User does not have access</v>
        <stp/>
        <stp>##V3_BCURVESTRIPV12</stp>
        <stp>[PortfolioDaily Data.xlsx]DF Curve!R440C43</stp>
        <stp>S23</stp>
        <stp>Curvedate</stp>
        <stp>44886</stp>
        <tr r="AQ440" s="7"/>
      </tp>
      <tp t="s">
        <v>#N/A Error:User does not have access</v>
        <stp/>
        <stp>##V3_BCURVESTRIPV12</stp>
        <stp>[PortfolioDaily Data.xlsx]DF Curve!R411C85</stp>
        <stp>S23</stp>
        <stp>Curvedate</stp>
        <stp>44845</stp>
        <tr r="CG411" s="7"/>
      </tp>
      <tp t="s">
        <v>#N/A Error:User does not have access</v>
        <stp/>
        <stp>##V3_BCURVESTRIPV12</stp>
        <stp>[PortfolioDaily Data.xlsx]DF Curve!R441C42</stp>
        <stp>S23</stp>
        <stp>Curvedate</stp>
        <stp>44887</stp>
        <tr r="AP441" s="7"/>
      </tp>
      <tp t="s">
        <v>#N/A Error:User does not have access</v>
        <stp/>
        <stp>##V3_BCURVESTRIPV12</stp>
        <stp>[PortfolioDaily Data.xlsx]DF Curve!R416C92</stp>
        <stp>S23</stp>
        <stp>Curvedate</stp>
        <stp>44852</stp>
        <tr r="CN416" s="7"/>
      </tp>
      <tp t="s">
        <v>#N/A Error:User does not have access</v>
        <stp/>
        <stp>##V3_BCURVESTRIPV12</stp>
        <stp>[PortfolioDaily Data.xlsx]DF Curve!R436C42</stp>
        <stp>S23</stp>
        <stp>Curvedate</stp>
        <stp>44880</stp>
        <tr r="AP436" s="7"/>
      </tp>
      <tp t="s">
        <v>#N/A Error:User does not have access</v>
        <stp/>
        <stp>##V3_BCURVESTRIPV12</stp>
        <stp>[PortfolioDaily Data.xlsx]DF Curve!R446C51</stp>
        <stp>S23</stp>
        <stp>Curvedate</stp>
        <stp>44894</stp>
        <tr r="AY446" s="7"/>
      </tp>
      <tp t="s">
        <v>#N/A Error:User does not have access</v>
        <stp/>
        <stp>##V3_BCURVESTRIPV12</stp>
        <stp>[PortfolioDaily Data.xlsx]DF Curve!R417C93</stp>
        <stp>S23</stp>
        <stp>Curvedate</stp>
        <stp>44853</stp>
        <tr r="CO417" s="7"/>
      </tp>
      <tp t="s">
        <v>#N/A Error:User does not have access</v>
        <stp/>
        <stp>##V3_BCURVESTRIPV12</stp>
        <stp>[PortfolioDaily Data.xlsx]DF Curve!R437C43</stp>
        <stp>S23</stp>
        <stp>Curvedate</stp>
        <stp>44881</stp>
        <tr r="AQ437" s="7"/>
      </tp>
      <tp t="s">
        <v>#N/A Error:User does not have access</v>
        <stp/>
        <stp>##V3_BCURVESTRIPV12</stp>
        <stp>[PortfolioDaily Data.xlsx]DF Curve!R447C50</stp>
        <stp>S23</stp>
        <stp>Curvedate</stp>
        <stp>44895</stp>
        <tr r="AX447" s="7"/>
      </tp>
      <tp t="s">
        <v>#N/A Error:User does not have access</v>
        <stp/>
        <stp>##V3_BCURVESTRIPV12</stp>
        <stp>[PortfolioDaily Data.xlsx]DF Curve!R394C98</stp>
        <stp>S23</stp>
        <stp>Curvedate</stp>
        <stp>44820</stp>
        <tr r="CT394" s="7"/>
      </tp>
      <tp t="s">
        <v>#N/A Error:User does not have access</v>
        <stp/>
        <stp>##V3_BCURVESTRIPV12</stp>
        <stp>[PortfolioDaily Data.xlsx]DF Curve!R414C88</stp>
        <stp>S23</stp>
        <stp>Curvedate</stp>
        <stp>44848</stp>
        <tr r="CJ414" s="7"/>
      </tp>
      <tp t="s">
        <v>#N/A Error:User does not have access</v>
        <stp/>
        <stp>##V3_BCURVESTRIPV12</stp>
        <stp>[PortfolioDaily Data.xlsx]DF Curve!R444C55</stp>
        <stp>S23</stp>
        <stp>Curvedate</stp>
        <stp>44890</stp>
        <tr r="BC444" s="7"/>
      </tp>
      <tp t="s">
        <v>#N/A Error:User does not have access</v>
        <stp/>
        <stp>##V3_BCURVESTRIPV12</stp>
        <stp>[PortfolioDaily Data.xlsx]DF Curve!R415C91</stp>
        <stp>S23</stp>
        <stp>Curvedate</stp>
        <stp>44851</stp>
        <tr r="CM415" s="7"/>
      </tp>
      <tp t="s">
        <v>#N/A Error:User does not have access</v>
        <stp/>
        <stp>##V3_BCURVESTRIPV12</stp>
        <stp>[PortfolioDaily Data.xlsx]DF Curve!R445C56</stp>
        <stp>S23</stp>
        <stp>Curvedate</stp>
        <stp>44893</stp>
        <tr r="BD445" s="7"/>
      </tp>
      <tp t="s">
        <v>#N/A Error:User does not have access</v>
        <stp/>
        <stp>##V3_BCURVESTRIPV12</stp>
        <stp>[PortfolioDaily Data.xlsx]DF Curve!R408C81</stp>
        <stp>S23</stp>
        <stp>Curvedate</stp>
        <stp>44840</stp>
        <tr r="CC408" s="7"/>
      </tp>
      <tp t="s">
        <v>#N/A Error:User does not have access</v>
        <stp/>
        <stp>##V3_BCURVESTRIPV12</stp>
        <stp>[PortfolioDaily Data.xlsx]DF Curve!R418C94</stp>
        <stp>S23</stp>
        <stp>Curvedate</stp>
        <stp>44854</stp>
        <tr r="CP418" s="7"/>
      </tp>
      <tp t="s">
        <v>#N/A Error:User does not have access</v>
        <stp/>
        <stp>##V3_BCURVESTRIPV12</stp>
        <stp>[PortfolioDaily Data.xlsx]DF Curve!R438C40</stp>
        <stp>S23</stp>
        <stp>Curvedate</stp>
        <stp>44882</stp>
        <tr r="AN438" s="7"/>
      </tp>
      <tp t="s">
        <v>#N/A Error:User does not have access</v>
        <stp/>
        <stp>##V3_BCURVESTRIPV12</stp>
        <stp>[PortfolioDaily Data.xlsx]DF Curve!R448C53</stp>
        <stp>S23</stp>
        <stp>Curvedate</stp>
        <stp>44896</stp>
        <tr r="BA448" s="7"/>
      </tp>
      <tp t="s">
        <v>#N/A Error:User does not have access</v>
        <stp/>
        <stp>##V3_BCURVESTRIPV12</stp>
        <stp>[PortfolioDaily Data.xlsx]DF Curve!R409C80</stp>
        <stp>S23</stp>
        <stp>Curvedate</stp>
        <stp>44841</stp>
        <tr r="CB409" s="7"/>
      </tp>
      <tp t="s">
        <v>#N/A Error:User does not have access</v>
        <stp/>
        <stp>##V3_BCURVESTRIPV12</stp>
        <stp>[PortfolioDaily Data.xlsx]DF Curve!R419C95</stp>
        <stp>S23</stp>
        <stp>Curvedate</stp>
        <stp>44855</stp>
        <tr r="CQ419" s="7"/>
      </tp>
      <tp t="s">
        <v>#N/A Error:User does not have access</v>
        <stp/>
        <stp>##V3_BCURVESTRIPV12</stp>
        <stp>[PortfolioDaily Data.xlsx]DF Curve!R439C41</stp>
        <stp>S23</stp>
        <stp>Curvedate</stp>
        <stp>44883</stp>
        <tr r="AO439" s="7"/>
      </tp>
      <tp t="s">
        <v>#N/A Error:User does not have access</v>
        <stp/>
        <stp>##V3_BCURVESTRIPV12</stp>
        <stp>[PortfolioDaily Data.xlsx]DF Curve!R449C52</stp>
        <stp>S23</stp>
        <stp>Curvedate</stp>
        <stp>44897</stp>
        <tr r="AZ449" s="7"/>
      </tp>
      <tp t="s">
        <v>#N/A Error:User does not have access</v>
        <stp/>
        <stp>##V3_BCURVESTRIPV12</stp>
        <stp>[PortfolioDaily Data.xlsx]DF Curve!R412C87</stp>
        <stp>S23</stp>
        <stp>Curvedate</stp>
        <stp>44846</stp>
        <tr r="CI412" s="7"/>
      </tp>
      <tp t="s">
        <v>#N/A Error:User does not have access</v>
        <stp/>
        <stp>##V3_BCURVESTRIPV12</stp>
        <stp>[PortfolioDaily Data.xlsx]DF Curve!R413C86</stp>
        <stp>S23</stp>
        <stp>Curvedate</stp>
        <stp>44847</stp>
        <tr r="CH413" s="7"/>
      </tp>
      <tp t="s">
        <v>#N/A Error:User does not have access</v>
        <stp/>
        <stp>##V3_BCURVESTRIPV12</stp>
        <stp>[PortfolioDaily Data.xlsx]DF Curve!R410C85</stp>
        <stp>S23</stp>
        <stp>Curvedate</stp>
        <stp>44844</stp>
        <tr r="CG410" s="7"/>
      </tp>
      <tp t="s">
        <v>#N/A Error:User does not have access</v>
        <stp/>
        <stp>##V3_BCURVESTRIPV12</stp>
        <stp>[PortfolioDaily Data.xlsx]DF Curve!R440C42</stp>
        <stp>S23</stp>
        <stp>Curvedate</stp>
        <stp>44886</stp>
        <tr r="AP440" s="7"/>
      </tp>
      <tp t="s">
        <v>#N/A Error:User does not have access</v>
        <stp/>
        <stp>##V3_BCURVESTRIPV12</stp>
        <stp>[PortfolioDaily Data.xlsx]DF Curve!R411C84</stp>
        <stp>S23</stp>
        <stp>Curvedate</stp>
        <stp>44845</stp>
        <tr r="CF411" s="7"/>
      </tp>
      <tp t="s">
        <v>#N/A Error:User does not have access</v>
        <stp/>
        <stp>##V3_BCURVESTRIPV12</stp>
        <stp>[PortfolioDaily Data.xlsx]DF Curve!R441C43</stp>
        <stp>S23</stp>
        <stp>Curvedate</stp>
        <stp>44887</stp>
        <tr r="AQ441" s="7"/>
      </tp>
      <tp t="s">
        <v>#N/A Error:User does not have access</v>
        <stp/>
        <stp>##V3_BCURVESTRIPV12</stp>
        <stp>[PortfolioDaily Data.xlsx]DF Curve!R416C93</stp>
        <stp>S23</stp>
        <stp>Curvedate</stp>
        <stp>44852</stp>
        <tr r="CO416" s="7"/>
      </tp>
      <tp t="s">
        <v>#N/A Error:User does not have access</v>
        <stp/>
        <stp>##V3_BCURVESTRIPV12</stp>
        <stp>[PortfolioDaily Data.xlsx]DF Curve!R436C43</stp>
        <stp>S23</stp>
        <stp>Curvedate</stp>
        <stp>44880</stp>
        <tr r="AQ436" s="7"/>
      </tp>
      <tp t="s">
        <v>#N/A Error:User does not have access</v>
        <stp/>
        <stp>##V3_BCURVESTRIPV12</stp>
        <stp>[PortfolioDaily Data.xlsx]DF Curve!R446C50</stp>
        <stp>S23</stp>
        <stp>Curvedate</stp>
        <stp>44894</stp>
        <tr r="AX446" s="7"/>
      </tp>
      <tp t="s">
        <v>#N/A Error:User does not have access</v>
        <stp/>
        <stp>##V3_BCURVESTRIPV12</stp>
        <stp>[PortfolioDaily Data.xlsx]DF Curve!R417C92</stp>
        <stp>S23</stp>
        <stp>Curvedate</stp>
        <stp>44853</stp>
        <tr r="CN417" s="7"/>
      </tp>
      <tp t="s">
        <v>#N/A Error:User does not have access</v>
        <stp/>
        <stp>##V3_BCURVESTRIPV12</stp>
        <stp>[PortfolioDaily Data.xlsx]DF Curve!R437C42</stp>
        <stp>S23</stp>
        <stp>Curvedate</stp>
        <stp>44881</stp>
        <tr r="AP437" s="7"/>
      </tp>
      <tp t="s">
        <v>#N/A Error:User does not have access</v>
        <stp/>
        <stp>##V3_BCURVESTRIPV12</stp>
        <stp>[PortfolioDaily Data.xlsx]DF Curve!R447C51</stp>
        <stp>S23</stp>
        <stp>Curvedate</stp>
        <stp>44895</stp>
        <tr r="AY447" s="7"/>
      </tp>
      <tp t="s">
        <v>#N/A Error:User does not have access</v>
        <stp/>
        <stp>##V3_BCURVESTRIPV12</stp>
        <stp>[PortfolioDaily Data.xlsx]DF Curve!R394C99</stp>
        <stp>S23</stp>
        <stp>Curvedate</stp>
        <stp>44820</stp>
        <tr r="CU394" s="7"/>
      </tp>
      <tp t="s">
        <v>#N/A Error:User does not have access</v>
        <stp/>
        <stp>##V3_BCURVESTRIPV12</stp>
        <stp>[PortfolioDaily Data.xlsx]DF Curve!R414C89</stp>
        <stp>S23</stp>
        <stp>Curvedate</stp>
        <stp>44848</stp>
        <tr r="CK414" s="7"/>
      </tp>
      <tp t="s">
        <v>#N/A Error:User does not have access</v>
        <stp/>
        <stp>##V3_BCURVESTRIPV12</stp>
        <stp>[PortfolioDaily Data.xlsx]DF Curve!R444C54</stp>
        <stp>S23</stp>
        <stp>Curvedate</stp>
        <stp>44890</stp>
        <tr r="BB444" s="7"/>
      </tp>
      <tp t="s">
        <v>#N/A Error:User does not have access</v>
        <stp/>
        <stp>##V3_BCURVESTRIPV12</stp>
        <stp>[PortfolioDaily Data.xlsx]DF Curve!R415C90</stp>
        <stp>S23</stp>
        <stp>Curvedate</stp>
        <stp>44851</stp>
        <tr r="CL415" s="7"/>
      </tp>
      <tp t="s">
        <v>#N/A Error:User does not have access</v>
        <stp/>
        <stp>##V3_BCURVESTRIPV12</stp>
        <stp>[PortfolioDaily Data.xlsx]DF Curve!R445C57</stp>
        <stp>S23</stp>
        <stp>Curvedate</stp>
        <stp>44893</stp>
        <tr r="BE445" s="7"/>
      </tp>
      <tp t="s">
        <v>#N/A Error:User does not have access</v>
        <stp/>
        <stp>##V3_BCURVESTRIPV12</stp>
        <stp>[PortfolioDaily Data.xlsx]DF Curve!R408C80</stp>
        <stp>S23</stp>
        <stp>Curvedate</stp>
        <stp>44840</stp>
        <tr r="CB408" s="7"/>
      </tp>
      <tp t="s">
        <v>#N/A Error:User does not have access</v>
        <stp/>
        <stp>##V3_BCURVESTRIPV12</stp>
        <stp>[PortfolioDaily Data.xlsx]DF Curve!R418C95</stp>
        <stp>S23</stp>
        <stp>Curvedate</stp>
        <stp>44854</stp>
        <tr r="CQ418" s="7"/>
      </tp>
      <tp t="s">
        <v>#N/A Error:User does not have access</v>
        <stp/>
        <stp>##V3_BCURVESTRIPV12</stp>
        <stp>[PortfolioDaily Data.xlsx]DF Curve!R438C41</stp>
        <stp>S23</stp>
        <stp>Curvedate</stp>
        <stp>44882</stp>
        <tr r="AO438" s="7"/>
      </tp>
      <tp t="s">
        <v>#N/A Error:User does not have access</v>
        <stp/>
        <stp>##V3_BCURVESTRIPV12</stp>
        <stp>[PortfolioDaily Data.xlsx]DF Curve!R448C52</stp>
        <stp>S23</stp>
        <stp>Curvedate</stp>
        <stp>44896</stp>
        <tr r="AZ448" s="7"/>
      </tp>
      <tp t="s">
        <v>#N/A Error:User does not have access</v>
        <stp/>
        <stp>##V3_BCURVESTRIPV12</stp>
        <stp>[PortfolioDaily Data.xlsx]DF Curve!R409C81</stp>
        <stp>S23</stp>
        <stp>Curvedate</stp>
        <stp>44841</stp>
        <tr r="CC409" s="7"/>
      </tp>
      <tp t="s">
        <v>#N/A Error:User does not have access</v>
        <stp/>
        <stp>##V3_BCURVESTRIPV12</stp>
        <stp>[PortfolioDaily Data.xlsx]DF Curve!R419C94</stp>
        <stp>S23</stp>
        <stp>Curvedate</stp>
        <stp>44855</stp>
        <tr r="CP419" s="7"/>
      </tp>
      <tp t="s">
        <v>#N/A Error:User does not have access</v>
        <stp/>
        <stp>##V3_BCURVESTRIPV12</stp>
        <stp>[PortfolioDaily Data.xlsx]DF Curve!R439C40</stp>
        <stp>S23</stp>
        <stp>Curvedate</stp>
        <stp>44883</stp>
        <tr r="AN439" s="7"/>
      </tp>
      <tp t="s">
        <v>#N/A Error:User does not have access</v>
        <stp/>
        <stp>##V3_BCURVESTRIPV12</stp>
        <stp>[PortfolioDaily Data.xlsx]DF Curve!R449C53</stp>
        <stp>S23</stp>
        <stp>Curvedate</stp>
        <stp>44897</stp>
        <tr r="BA449" s="7"/>
      </tp>
      <tp t="s">
        <v>#N/A Error:User does not have access</v>
        <stp/>
        <stp>##V3_BCURVESTRIPV12</stp>
        <stp>[PortfolioDaily Data.xlsx]DF Curve!R412C80</stp>
        <stp>S23</stp>
        <stp>Curvedate</stp>
        <stp>44846</stp>
        <tr r="CB412" s="7"/>
      </tp>
      <tp t="s">
        <v>#N/A Error:User does not have access</v>
        <stp/>
        <stp>##V3_BCURVESTRIPV12</stp>
        <stp>[PortfolioDaily Data.xlsx]DF Curve!R413C81</stp>
        <stp>S23</stp>
        <stp>Curvedate</stp>
        <stp>44847</stp>
        <tr r="CC413" s="7"/>
      </tp>
      <tp t="s">
        <v>#N/A Error:User does not have access</v>
        <stp/>
        <stp>##V3_BCURVESTRIPV12</stp>
        <stp>[PortfolioDaily Data.xlsx]DF Curve!R410C82</stp>
        <stp>S23</stp>
        <stp>Curvedate</stp>
        <stp>44844</stp>
        <tr r="CD410" s="7"/>
      </tp>
      <tp t="s">
        <v>#N/A Error:User does not have access</v>
        <stp/>
        <stp>##V3_BCURVESTRIPV12</stp>
        <stp>[PortfolioDaily Data.xlsx]DF Curve!R440C45</stp>
        <stp>S23</stp>
        <stp>Curvedate</stp>
        <stp>44886</stp>
        <tr r="AS440" s="7"/>
      </tp>
      <tp t="s">
        <v>#N/A Error:User does not have access</v>
        <stp/>
        <stp>##V3_BCURVESTRIPV12</stp>
        <stp>[PortfolioDaily Data.xlsx]DF Curve!R411C83</stp>
        <stp>S23</stp>
        <stp>Curvedate</stp>
        <stp>44845</stp>
        <tr r="CE411" s="7"/>
      </tp>
      <tp t="s">
        <v>#N/A Error:User does not have access</v>
        <stp/>
        <stp>##V3_BCURVESTRIPV12</stp>
        <stp>[PortfolioDaily Data.xlsx]DF Curve!R441C44</stp>
        <stp>S23</stp>
        <stp>Curvedate</stp>
        <stp>44887</stp>
        <tr r="AR441" s="7"/>
      </tp>
      <tp t="s">
        <v>#N/A Error:User does not have access</v>
        <stp/>
        <stp>##V3_BCURVESTRIPV12</stp>
        <stp>[PortfolioDaily Data.xlsx]DF Curve!R416C94</stp>
        <stp>S23</stp>
        <stp>Curvedate</stp>
        <stp>44852</stp>
        <tr r="CP416" s="7"/>
      </tp>
      <tp t="s">
        <v>#N/A Error:User does not have access</v>
        <stp/>
        <stp>##V3_BCURVESTRIPV12</stp>
        <stp>[PortfolioDaily Data.xlsx]DF Curve!R436C44</stp>
        <stp>S23</stp>
        <stp>Curvedate</stp>
        <stp>44880</stp>
        <tr r="AR436" s="7"/>
      </tp>
      <tp t="s">
        <v>#N/A Error:User does not have access</v>
        <stp/>
        <stp>##V3_BCURVESTRIPV12</stp>
        <stp>[PortfolioDaily Data.xlsx]DF Curve!R446C57</stp>
        <stp>S23</stp>
        <stp>Curvedate</stp>
        <stp>44894</stp>
        <tr r="BE446" s="7"/>
      </tp>
      <tp t="s">
        <v>#N/A Error:User does not have access</v>
        <stp/>
        <stp>##V3_BCURVESTRIPV12</stp>
        <stp>[PortfolioDaily Data.xlsx]DF Curve!R417C95</stp>
        <stp>S23</stp>
        <stp>Curvedate</stp>
        <stp>44853</stp>
        <tr r="CQ417" s="7"/>
      </tp>
      <tp t="s">
        <v>#N/A Error:User does not have access</v>
        <stp/>
        <stp>##V3_BCURVESTRIPV12</stp>
        <stp>[PortfolioDaily Data.xlsx]DF Curve!R437C45</stp>
        <stp>S23</stp>
        <stp>Curvedate</stp>
        <stp>44881</stp>
        <tr r="AS437" s="7"/>
      </tp>
      <tp t="s">
        <v>#N/A Error:User does not have access</v>
        <stp/>
        <stp>##V3_BCURVESTRIPV12</stp>
        <stp>[PortfolioDaily Data.xlsx]DF Curve!R447C56</stp>
        <stp>S23</stp>
        <stp>Curvedate</stp>
        <stp>44895</stp>
        <tr r="BD447" s="7"/>
      </tp>
      <tp t="s">
        <v>#N/A Error:User does not have access</v>
        <stp/>
        <stp>##V3_BCURVESTRIPV12</stp>
        <stp>[PortfolioDaily Data.xlsx]DF Curve!R444C53</stp>
        <stp>S23</stp>
        <stp>Curvedate</stp>
        <stp>44890</stp>
        <tr r="BA444" s="7"/>
      </tp>
      <tp t="s">
        <v>#N/A Error:User does not have access</v>
        <stp/>
        <stp>##V3_BCURVESTRIPV12</stp>
        <stp>[PortfolioDaily Data.xlsx]DF Curve!R415C97</stp>
        <stp>S23</stp>
        <stp>Curvedate</stp>
        <stp>44851</stp>
        <tr r="CS415" s="7"/>
      </tp>
      <tp t="s">
        <v>#N/A Error:User does not have access</v>
        <stp/>
        <stp>##V3_BCURVESTRIPV12</stp>
        <stp>[PortfolioDaily Data.xlsx]DF Curve!R445C50</stp>
        <stp>S23</stp>
        <stp>Curvedate</stp>
        <stp>44893</stp>
        <tr r="AX445" s="7"/>
      </tp>
      <tp t="s">
        <v>#N/A Error:User does not have access</v>
        <stp/>
        <stp>##V3_BCURVESTRIPV12</stp>
        <stp>[PortfolioDaily Data.xlsx]DF Curve!R398C98</stp>
        <stp>S23</stp>
        <stp>Curvedate</stp>
        <stp>44826</stp>
        <tr r="CT398" s="7"/>
      </tp>
      <tp t="s">
        <v>#N/A Error:User does not have access</v>
        <stp/>
        <stp>##V3_BCURVESTRIPV12</stp>
        <stp>[PortfolioDaily Data.xlsx]DF Curve!R408C87</stp>
        <stp>S23</stp>
        <stp>Curvedate</stp>
        <stp>44840</stp>
        <tr r="CI408" s="7"/>
      </tp>
      <tp t="s">
        <v>#N/A Error:User does not have access</v>
        <stp/>
        <stp>##V3_BCURVESTRIPV12</stp>
        <stp>[PortfolioDaily Data.xlsx]DF Curve!R418C92</stp>
        <stp>S23</stp>
        <stp>Curvedate</stp>
        <stp>44854</stp>
        <tr r="CN418" s="7"/>
      </tp>
      <tp t="s">
        <v>#N/A Error:User does not have access</v>
        <stp/>
        <stp>##V3_BCURVESTRIPV12</stp>
        <stp>[PortfolioDaily Data.xlsx]DF Curve!R438C46</stp>
        <stp>S23</stp>
        <stp>Curvedate</stp>
        <stp>44882</stp>
        <tr r="AT438" s="7"/>
      </tp>
      <tp t="s">
        <v>#N/A Error:User does not have access</v>
        <stp/>
        <stp>##V3_BCURVESTRIPV12</stp>
        <stp>[PortfolioDaily Data.xlsx]DF Curve!R448C55</stp>
        <stp>S23</stp>
        <stp>Curvedate</stp>
        <stp>44896</stp>
        <tr r="BC448" s="7"/>
      </tp>
      <tp t="s">
        <v>#N/A Error:User does not have access</v>
        <stp/>
        <stp>##V3_BCURVESTRIPV12</stp>
        <stp>[PortfolioDaily Data.xlsx]DF Curve!R399C99</stp>
        <stp>S23</stp>
        <stp>Curvedate</stp>
        <stp>44827</stp>
        <tr r="CU399" s="7"/>
      </tp>
      <tp t="s">
        <v>#N/A Error:User does not have access</v>
        <stp/>
        <stp>##V3_BCURVESTRIPV12</stp>
        <stp>[PortfolioDaily Data.xlsx]DF Curve!R409C86</stp>
        <stp>S23</stp>
        <stp>Curvedate</stp>
        <stp>44841</stp>
        <tr r="CH409" s="7"/>
      </tp>
      <tp t="s">
        <v>#N/A Error:User does not have access</v>
        <stp/>
        <stp>##V3_BCURVESTRIPV12</stp>
        <stp>[PortfolioDaily Data.xlsx]DF Curve!R419C93</stp>
        <stp>S23</stp>
        <stp>Curvedate</stp>
        <stp>44855</stp>
        <tr r="CO419" s="7"/>
      </tp>
      <tp t="s">
        <v>#N/A Error:User does not have access</v>
        <stp/>
        <stp>##V3_BCURVESTRIPV12</stp>
        <stp>[PortfolioDaily Data.xlsx]DF Curve!R439C47</stp>
        <stp>S23</stp>
        <stp>Curvedate</stp>
        <stp>44883</stp>
        <tr r="AU439" s="7"/>
      </tp>
      <tp t="s">
        <v>#N/A Error:User does not have access</v>
        <stp/>
        <stp>##V3_BCURVESTRIPV12</stp>
        <stp>[PortfolioDaily Data.xlsx]DF Curve!R449C54</stp>
        <stp>S23</stp>
        <stp>Curvedate</stp>
        <stp>44897</stp>
        <tr r="BB449" s="7"/>
      </tp>
      <tp t="s">
        <v>#N/A Error:User does not have access</v>
        <stp/>
        <stp>##V3_BCURVESTRIPV12</stp>
        <stp>[PortfolioDaily Data.xlsx]DF Curve!R412C81</stp>
        <stp>S23</stp>
        <stp>Curvedate</stp>
        <stp>44846</stp>
        <tr r="CC412" s="7"/>
      </tp>
      <tp t="s">
        <v>#N/A Error:User does not have access</v>
        <stp/>
        <stp>##V3_BCURVESTRIPV12</stp>
        <stp>[PortfolioDaily Data.xlsx]DF Curve!R413C80</stp>
        <stp>S23</stp>
        <stp>Curvedate</stp>
        <stp>44847</stp>
        <tr r="CB413" s="7"/>
      </tp>
      <tp t="s">
        <v>#N/A Error:User does not have access</v>
        <stp/>
        <stp>##V3_BCURVESTRIPV12</stp>
        <stp>[PortfolioDaily Data.xlsx]DF Curve!R410C83</stp>
        <stp>S23</stp>
        <stp>Curvedate</stp>
        <stp>44844</stp>
        <tr r="CE410" s="7"/>
      </tp>
      <tp t="s">
        <v>#N/A Error:User does not have access</v>
        <stp/>
        <stp>##V3_BCURVESTRIPV12</stp>
        <stp>[PortfolioDaily Data.xlsx]DF Curve!R440C44</stp>
        <stp>S23</stp>
        <stp>Curvedate</stp>
        <stp>44886</stp>
        <tr r="AR440" s="7"/>
      </tp>
      <tp t="s">
        <v>#N/A Error:User does not have access</v>
        <stp/>
        <stp>##V3_BCURVESTRIPV12</stp>
        <stp>[PortfolioDaily Data.xlsx]DF Curve!R411C82</stp>
        <stp>S23</stp>
        <stp>Curvedate</stp>
        <stp>44845</stp>
        <tr r="CD411" s="7"/>
      </tp>
      <tp t="s">
        <v>#N/A Error:User does not have access</v>
        <stp/>
        <stp>##V3_BCURVESTRIPV12</stp>
        <stp>[PortfolioDaily Data.xlsx]DF Curve!R441C45</stp>
        <stp>S23</stp>
        <stp>Curvedate</stp>
        <stp>44887</stp>
        <tr r="AS441" s="7"/>
      </tp>
      <tp t="s">
        <v>#N/A Error:User does not have access</v>
        <stp/>
        <stp>##V3_BCURVESTRIPV12</stp>
        <stp>[PortfolioDaily Data.xlsx]DF Curve!R416C95</stp>
        <stp>S23</stp>
        <stp>Curvedate</stp>
        <stp>44852</stp>
        <tr r="CQ416" s="7"/>
      </tp>
      <tp t="s">
        <v>#N/A Error:User does not have access</v>
        <stp/>
        <stp>##V3_BCURVESTRIPV12</stp>
        <stp>[PortfolioDaily Data.xlsx]DF Curve!R436C45</stp>
        <stp>S23</stp>
        <stp>Curvedate</stp>
        <stp>44880</stp>
        <tr r="AS436" s="7"/>
      </tp>
      <tp t="s">
        <v>#N/A Error:User does not have access</v>
        <stp/>
        <stp>##V3_BCURVESTRIPV12</stp>
        <stp>[PortfolioDaily Data.xlsx]DF Curve!R446C56</stp>
        <stp>S23</stp>
        <stp>Curvedate</stp>
        <stp>44894</stp>
        <tr r="BD446" s="7"/>
      </tp>
      <tp t="s">
        <v>#N/A Error:User does not have access</v>
        <stp/>
        <stp>##V3_BCURVESTRIPV12</stp>
        <stp>[PortfolioDaily Data.xlsx]DF Curve!R417C94</stp>
        <stp>S23</stp>
        <stp>Curvedate</stp>
        <stp>44853</stp>
        <tr r="CP417" s="7"/>
      </tp>
      <tp t="s">
        <v>#N/A Error:User does not have access</v>
        <stp/>
        <stp>##V3_BCURVESTRIPV12</stp>
        <stp>[PortfolioDaily Data.xlsx]DF Curve!R437C44</stp>
        <stp>S23</stp>
        <stp>Curvedate</stp>
        <stp>44881</stp>
        <tr r="AR437" s="7"/>
      </tp>
      <tp t="s">
        <v>#N/A Error:User does not have access</v>
        <stp/>
        <stp>##V3_BCURVESTRIPV12</stp>
        <stp>[PortfolioDaily Data.xlsx]DF Curve!R447C57</stp>
        <stp>S23</stp>
        <stp>Curvedate</stp>
        <stp>44895</stp>
        <tr r="BE447" s="7"/>
      </tp>
      <tp t="s">
        <v>#N/A Error:User does not have access</v>
        <stp/>
        <stp>##V3_BCURVESTRIPV12</stp>
        <stp>[PortfolioDaily Data.xlsx]DF Curve!R444C52</stp>
        <stp>S23</stp>
        <stp>Curvedate</stp>
        <stp>44890</stp>
        <tr r="AZ444" s="7"/>
      </tp>
      <tp t="s">
        <v>#N/A Error:User does not have access</v>
        <stp/>
        <stp>##V3_BCURVESTRIPV12</stp>
        <stp>[PortfolioDaily Data.xlsx]DF Curve!R415C96</stp>
        <stp>S23</stp>
        <stp>Curvedate</stp>
        <stp>44851</stp>
        <tr r="CR415" s="7"/>
      </tp>
      <tp t="s">
        <v>#N/A Error:User does not have access</v>
        <stp/>
        <stp>##V3_BCURVESTRIPV12</stp>
        <stp>[PortfolioDaily Data.xlsx]DF Curve!R445C51</stp>
        <stp>S23</stp>
        <stp>Curvedate</stp>
        <stp>44893</stp>
        <tr r="AY445" s="7"/>
      </tp>
      <tp t="s">
        <v>#N/A Error:User does not have access</v>
        <stp/>
        <stp>##V3_BCURVESTRIPV12</stp>
        <stp>[PortfolioDaily Data.xlsx]DF Curve!R398C99</stp>
        <stp>S23</stp>
        <stp>Curvedate</stp>
        <stp>44826</stp>
        <tr r="CU398" s="7"/>
      </tp>
      <tp t="s">
        <v>#N/A Error:User does not have access</v>
        <stp/>
        <stp>##V3_BCURVESTRIPV12</stp>
        <stp>[PortfolioDaily Data.xlsx]DF Curve!R408C86</stp>
        <stp>S23</stp>
        <stp>Curvedate</stp>
        <stp>44840</stp>
        <tr r="CH408" s="7"/>
      </tp>
      <tp t="s">
        <v>#N/A Error:User does not have access</v>
        <stp/>
        <stp>##V3_BCURVESTRIPV12</stp>
        <stp>[PortfolioDaily Data.xlsx]DF Curve!R418C93</stp>
        <stp>S23</stp>
        <stp>Curvedate</stp>
        <stp>44854</stp>
        <tr r="CO418" s="7"/>
      </tp>
      <tp t="s">
        <v>#N/A Error:User does not have access</v>
        <stp/>
        <stp>##V3_BCURVESTRIPV12</stp>
        <stp>[PortfolioDaily Data.xlsx]DF Curve!R438C47</stp>
        <stp>S23</stp>
        <stp>Curvedate</stp>
        <stp>44882</stp>
        <tr r="AU438" s="7"/>
      </tp>
      <tp t="s">
        <v>#N/A Error:User does not have access</v>
        <stp/>
        <stp>##V3_BCURVESTRIPV12</stp>
        <stp>[PortfolioDaily Data.xlsx]DF Curve!R448C54</stp>
        <stp>S23</stp>
        <stp>Curvedate</stp>
        <stp>44896</stp>
        <tr r="BB448" s="7"/>
      </tp>
      <tp t="s">
        <v>#N/A Error:User does not have access</v>
        <stp/>
        <stp>##V3_BCURVESTRIPV12</stp>
        <stp>[PortfolioDaily Data.xlsx]DF Curve!R399C98</stp>
        <stp>S23</stp>
        <stp>Curvedate</stp>
        <stp>44827</stp>
        <tr r="CT399" s="7"/>
      </tp>
      <tp t="s">
        <v>#N/A Error:User does not have access</v>
        <stp/>
        <stp>##V3_BCURVESTRIPV12</stp>
        <stp>[PortfolioDaily Data.xlsx]DF Curve!R409C87</stp>
        <stp>S23</stp>
        <stp>Curvedate</stp>
        <stp>44841</stp>
        <tr r="CI409" s="7"/>
      </tp>
      <tp t="s">
        <v>#N/A Error:User does not have access</v>
        <stp/>
        <stp>##V3_BCURVESTRIPV12</stp>
        <stp>[PortfolioDaily Data.xlsx]DF Curve!R419C92</stp>
        <stp>S23</stp>
        <stp>Curvedate</stp>
        <stp>44855</stp>
        <tr r="CN419" s="7"/>
      </tp>
      <tp t="s">
        <v>#N/A Error:User does not have access</v>
        <stp/>
        <stp>##V3_BCURVESTRIPV12</stp>
        <stp>[PortfolioDaily Data.xlsx]DF Curve!R439C46</stp>
        <stp>S23</stp>
        <stp>Curvedate</stp>
        <stp>44883</stp>
        <tr r="AT439" s="7"/>
      </tp>
      <tp t="s">
        <v>#N/A Error:User does not have access</v>
        <stp/>
        <stp>##V3_BCURVESTRIPV12</stp>
        <stp>[PortfolioDaily Data.xlsx]DF Curve!R449C55</stp>
        <stp>S23</stp>
        <stp>Curvedate</stp>
        <stp>44897</stp>
        <tr r="BC449" s="7"/>
      </tp>
      <tp t="s">
        <v>#N/A Error:User does not have access</v>
        <stp/>
        <stp>##V3_BCURVESTRIPV12</stp>
        <stp>[PortfolioDaily Data.xlsx]DF Curve!R412C82</stp>
        <stp>S23</stp>
        <stp>Curvedate</stp>
        <stp>44846</stp>
        <tr r="CD412" s="7"/>
      </tp>
      <tp t="s">
        <v>#N/A Error:User does not have access</v>
        <stp/>
        <stp>##V3_BCURVESTRIPV12</stp>
        <stp>[PortfolioDaily Data.xlsx]DF Curve!R442C49</stp>
        <stp>S23</stp>
        <stp>Curvedate</stp>
        <stp>44888</stp>
        <tr r="AW442" s="7"/>
      </tp>
      <tp t="s">
        <v>#N/A Error:User does not have access</v>
        <stp/>
        <stp>##V3_BCURVESTRIPV12</stp>
        <stp>[PortfolioDaily Data.xlsx]DF Curve!R413C83</stp>
        <stp>S23</stp>
        <stp>Curvedate</stp>
        <stp>44847</stp>
        <tr r="CE413" s="7"/>
      </tp>
      <tp t="s">
        <v>#N/A Error:User does not have access</v>
        <stp/>
        <stp>##V3_BCURVESTRIPV12</stp>
        <stp>[PortfolioDaily Data.xlsx]DF Curve!R443C48</stp>
        <stp>S23</stp>
        <stp>Curvedate</stp>
        <stp>44889</stp>
        <tr r="AV443" s="7"/>
      </tp>
      <tp t="s">
        <v>#N/A Error:User does not have access</v>
        <stp/>
        <stp>##V3_BCURVESTRIPV12</stp>
        <stp>[PortfolioDaily Data.xlsx]DF Curve!R410C80</stp>
        <stp>S23</stp>
        <stp>Curvedate</stp>
        <stp>44844</stp>
        <tr r="CB410" s="7"/>
      </tp>
      <tp t="s">
        <v>#N/A Error:User does not have access</v>
        <stp/>
        <stp>##V3_BCURVESTRIPV12</stp>
        <stp>[PortfolioDaily Data.xlsx]DF Curve!R440C47</stp>
        <stp>S23</stp>
        <stp>Curvedate</stp>
        <stp>44886</stp>
        <tr r="AU440" s="7"/>
      </tp>
      <tp t="s">
        <v>#N/A Error:User does not have access</v>
        <stp/>
        <stp>##V3_BCURVESTRIPV12</stp>
        <stp>[PortfolioDaily Data.xlsx]DF Curve!R411C81</stp>
        <stp>S23</stp>
        <stp>Curvedate</stp>
        <stp>44845</stp>
        <tr r="CC411" s="7"/>
      </tp>
      <tp t="s">
        <v>#N/A Error:User does not have access</v>
        <stp/>
        <stp>##V3_BCURVESTRIPV12</stp>
        <stp>[PortfolioDaily Data.xlsx]DF Curve!R441C46</stp>
        <stp>S23</stp>
        <stp>Curvedate</stp>
        <stp>44887</stp>
        <tr r="AT441" s="7"/>
      </tp>
      <tp t="s">
        <v>#N/A Error:User does not have access</v>
        <stp/>
        <stp>##V3_BCURVESTRIPV12</stp>
        <stp>[PortfolioDaily Data.xlsx]DF Curve!R396C98</stp>
        <stp>S23</stp>
        <stp>Curvedate</stp>
        <stp>44824</stp>
        <tr r="CT396" s="7"/>
      </tp>
      <tp t="s">
        <v>#N/A Error:User does not have access</v>
        <stp/>
        <stp>##V3_BCURVESTRIPV12</stp>
        <stp>[PortfolioDaily Data.xlsx]DF Curve!R416C96</stp>
        <stp>S23</stp>
        <stp>Curvedate</stp>
        <stp>44852</stp>
        <tr r="CR416" s="7"/>
      </tp>
      <tp t="s">
        <v>#N/A Error:User does not have access</v>
        <stp/>
        <stp>##V3_BCURVESTRIPV12</stp>
        <stp>[PortfolioDaily Data.xlsx]DF Curve!R436C46</stp>
        <stp>S23</stp>
        <stp>Curvedate</stp>
        <stp>44880</stp>
        <tr r="AT436" s="7"/>
      </tp>
      <tp t="s">
        <v>#N/A Error:User does not have access</v>
        <stp/>
        <stp>##V3_BCURVESTRIPV12</stp>
        <stp>[PortfolioDaily Data.xlsx]DF Curve!R446C55</stp>
        <stp>S23</stp>
        <stp>Curvedate</stp>
        <stp>44894</stp>
        <tr r="BC446" s="7"/>
      </tp>
      <tp t="s">
        <v>#N/A Error:User does not have access</v>
        <stp/>
        <stp>##V3_BCURVESTRIPV12</stp>
        <stp>[PortfolioDaily Data.xlsx]DF Curve!R397C99</stp>
        <stp>S23</stp>
        <stp>Curvedate</stp>
        <stp>44825</stp>
        <tr r="CU397" s="7"/>
      </tp>
      <tp t="s">
        <v>#N/A Error:User does not have access</v>
        <stp/>
        <stp>##V3_BCURVESTRIPV12</stp>
        <stp>[PortfolioDaily Data.xlsx]DF Curve!R417C97</stp>
        <stp>S23</stp>
        <stp>Curvedate</stp>
        <stp>44853</stp>
        <tr r="CS417" s="7"/>
      </tp>
      <tp t="s">
        <v>#N/A Error:User does not have access</v>
        <stp/>
        <stp>##V3_BCURVESTRIPV12</stp>
        <stp>[PortfolioDaily Data.xlsx]DF Curve!R437C47</stp>
        <stp>S23</stp>
        <stp>Curvedate</stp>
        <stp>44881</stp>
        <tr r="AU437" s="7"/>
      </tp>
      <tp t="s">
        <v>#N/A Error:User does not have access</v>
        <stp/>
        <stp>##V3_BCURVESTRIPV12</stp>
        <stp>[PortfolioDaily Data.xlsx]DF Curve!R447C54</stp>
        <stp>S23</stp>
        <stp>Curvedate</stp>
        <stp>44895</stp>
        <tr r="BB447" s="7"/>
      </tp>
      <tp t="s">
        <v>#N/A Error:User does not have access</v>
        <stp/>
        <stp>##V3_BCURVESTRIPV12</stp>
        <stp>[PortfolioDaily Data.xlsx]DF Curve!R444C51</stp>
        <stp>S23</stp>
        <stp>Curvedate</stp>
        <stp>44890</stp>
        <tr r="AY444" s="7"/>
      </tp>
      <tp t="s">
        <v>#N/A Error:User does not have access</v>
        <stp/>
        <stp>##V3_BCURVESTRIPV12</stp>
        <stp>[PortfolioDaily Data.xlsx]DF Curve!R415C95</stp>
        <stp>S23</stp>
        <stp>Curvedate</stp>
        <stp>44851</stp>
        <tr r="CQ415" s="7"/>
      </tp>
      <tp t="s">
        <v>#N/A Error:User does not have access</v>
        <stp/>
        <stp>##V3_BCURVESTRIPV12</stp>
        <stp>[PortfolioDaily Data.xlsx]DF Curve!R445C52</stp>
        <stp>S23</stp>
        <stp>Curvedate</stp>
        <stp>44893</stp>
        <tr r="AZ445" s="7"/>
      </tp>
      <tp t="s">
        <v>#N/A Error:User does not have access</v>
        <stp/>
        <stp>##V3_BCURVESTRIPV12</stp>
        <stp>[PortfolioDaily Data.xlsx]DF Curve!R408C85</stp>
        <stp>S23</stp>
        <stp>Curvedate</stp>
        <stp>44840</stp>
        <tr r="CG408" s="7"/>
      </tp>
      <tp t="s">
        <v>#N/A Error:User does not have access</v>
        <stp/>
        <stp>##V3_BCURVESTRIPV12</stp>
        <stp>[PortfolioDaily Data.xlsx]DF Curve!R418C90</stp>
        <stp>S23</stp>
        <stp>Curvedate</stp>
        <stp>44854</stp>
        <tr r="CL418" s="7"/>
      </tp>
      <tp t="s">
        <v>#N/A Error:User does not have access</v>
        <stp/>
        <stp>##V3_BCURVESTRIPV12</stp>
        <stp>[PortfolioDaily Data.xlsx]DF Curve!R438C44</stp>
        <stp>S23</stp>
        <stp>Curvedate</stp>
        <stp>44882</stp>
        <tr r="AR438" s="7"/>
      </tp>
      <tp t="s">
        <v>#N/A Error:User does not have access</v>
        <stp/>
        <stp>##V3_BCURVESTRIPV12</stp>
        <stp>[PortfolioDaily Data.xlsx]DF Curve!R448C57</stp>
        <stp>S23</stp>
        <stp>Curvedate</stp>
        <stp>44896</stp>
        <tr r="BE448" s="7"/>
      </tp>
      <tp t="s">
        <v>#N/A Error:User does not have access</v>
        <stp/>
        <stp>##V3_BCURVESTRIPV12</stp>
        <stp>[PortfolioDaily Data.xlsx]DF Curve!R409C84</stp>
        <stp>S23</stp>
        <stp>Curvedate</stp>
        <stp>44841</stp>
        <tr r="CF409" s="7"/>
      </tp>
      <tp t="s">
        <v>#N/A Error:User does not have access</v>
        <stp/>
        <stp>##V3_BCURVESTRIPV12</stp>
        <stp>[PortfolioDaily Data.xlsx]DF Curve!R419C91</stp>
        <stp>S23</stp>
        <stp>Curvedate</stp>
        <stp>44855</stp>
        <tr r="CM419" s="7"/>
      </tp>
      <tp t="s">
        <v>#N/A Error:User does not have access</v>
        <stp/>
        <stp>##V3_BCURVESTRIPV12</stp>
        <stp>[PortfolioDaily Data.xlsx]DF Curve!R439C45</stp>
        <stp>S23</stp>
        <stp>Curvedate</stp>
        <stp>44883</stp>
        <tr r="AS439" s="7"/>
      </tp>
      <tp t="s">
        <v>#N/A Error:User does not have access</v>
        <stp/>
        <stp>##V3_BCURVESTRIPV12</stp>
        <stp>[PortfolioDaily Data.xlsx]DF Curve!R449C56</stp>
        <stp>S23</stp>
        <stp>Curvedate</stp>
        <stp>44897</stp>
        <tr r="BD449" s="7"/>
      </tp>
      <tp t="s">
        <v>#N/A Error:User does not have access</v>
        <stp/>
        <stp>##V3_BCURVESTRIPV12</stp>
        <stp>[PortfolioDaily Data.xlsx]DF Curve!R412C83</stp>
        <stp>S23</stp>
        <stp>Curvedate</stp>
        <stp>44846</stp>
        <tr r="CE412" s="7"/>
      </tp>
      <tp t="s">
        <v>#N/A Error:User does not have access</v>
        <stp/>
        <stp>##V3_BCURVESTRIPV12</stp>
        <stp>[PortfolioDaily Data.xlsx]DF Curve!R442C48</stp>
        <stp>S23</stp>
        <stp>Curvedate</stp>
        <stp>44888</stp>
        <tr r="AV442" s="7"/>
      </tp>
      <tp t="s">
        <v>#N/A Error:User does not have access</v>
        <stp/>
        <stp>##V3_BCURVESTRIPV12</stp>
        <stp>[PortfolioDaily Data.xlsx]DF Curve!R413C82</stp>
        <stp>S23</stp>
        <stp>Curvedate</stp>
        <stp>44847</stp>
        <tr r="CD413" s="7"/>
      </tp>
      <tp t="s">
        <v>#N/A Error:User does not have access</v>
        <stp/>
        <stp>##V3_BCURVESTRIPV12</stp>
        <stp>[PortfolioDaily Data.xlsx]DF Curve!R443C49</stp>
        <stp>S23</stp>
        <stp>Curvedate</stp>
        <stp>44889</stp>
        <tr r="AW443" s="7"/>
      </tp>
      <tp t="s">
        <v>#N/A Error:User does not have access</v>
        <stp/>
        <stp>##V3_BCURVESTRIPV12</stp>
        <stp>[PortfolioDaily Data.xlsx]DF Curve!R410C81</stp>
        <stp>S23</stp>
        <stp>Curvedate</stp>
        <stp>44844</stp>
        <tr r="CC410" s="7"/>
      </tp>
      <tp t="s">
        <v>#N/A Error:User does not have access</v>
        <stp/>
        <stp>##V3_BCURVESTRIPV12</stp>
        <stp>[PortfolioDaily Data.xlsx]DF Curve!R440C46</stp>
        <stp>S23</stp>
        <stp>Curvedate</stp>
        <stp>44886</stp>
        <tr r="AT440" s="7"/>
      </tp>
      <tp t="s">
        <v>#N/A Error:User does not have access</v>
        <stp/>
        <stp>##V3_BCURVESTRIPV12</stp>
        <stp>[PortfolioDaily Data.xlsx]DF Curve!R411C80</stp>
        <stp>S23</stp>
        <stp>Curvedate</stp>
        <stp>44845</stp>
        <tr r="CB411" s="7"/>
      </tp>
      <tp t="s">
        <v>#N/A Error:User does not have access</v>
        <stp/>
        <stp>##V3_BCURVESTRIPV12</stp>
        <stp>[PortfolioDaily Data.xlsx]DF Curve!R441C47</stp>
        <stp>S23</stp>
        <stp>Curvedate</stp>
        <stp>44887</stp>
        <tr r="AU441" s="7"/>
      </tp>
      <tp t="s">
        <v>#N/A Error:User does not have access</v>
        <stp/>
        <stp>##V3_BCURVESTRIPV12</stp>
        <stp>[PortfolioDaily Data.xlsx]DF Curve!R396C99</stp>
        <stp>S23</stp>
        <stp>Curvedate</stp>
        <stp>44824</stp>
        <tr r="CU396" s="7"/>
      </tp>
      <tp t="s">
        <v>#N/A Error:User does not have access</v>
        <stp/>
        <stp>##V3_BCURVESTRIPV12</stp>
        <stp>[PortfolioDaily Data.xlsx]DF Curve!R416C97</stp>
        <stp>S23</stp>
        <stp>Curvedate</stp>
        <stp>44852</stp>
        <tr r="CS416" s="7"/>
      </tp>
      <tp t="s">
        <v>#N/A Error:User does not have access</v>
        <stp/>
        <stp>##V3_BCURVESTRIPV12</stp>
        <stp>[PortfolioDaily Data.xlsx]DF Curve!R436C47</stp>
        <stp>S23</stp>
        <stp>Curvedate</stp>
        <stp>44880</stp>
        <tr r="AU436" s="7"/>
      </tp>
      <tp t="s">
        <v>#N/A Error:User does not have access</v>
        <stp/>
        <stp>##V3_BCURVESTRIPV12</stp>
        <stp>[PortfolioDaily Data.xlsx]DF Curve!R446C54</stp>
        <stp>S23</stp>
        <stp>Curvedate</stp>
        <stp>44894</stp>
        <tr r="BB446" s="7"/>
      </tp>
      <tp t="s">
        <v>#N/A Error:User does not have access</v>
        <stp/>
        <stp>##V3_BCURVESTRIPV12</stp>
        <stp>[PortfolioDaily Data.xlsx]DF Curve!R397C98</stp>
        <stp>S23</stp>
        <stp>Curvedate</stp>
        <stp>44825</stp>
        <tr r="CT397" s="7"/>
      </tp>
      <tp t="s">
        <v>#N/A Error:User does not have access</v>
        <stp/>
        <stp>##V3_BCURVESTRIPV12</stp>
        <stp>[PortfolioDaily Data.xlsx]DF Curve!R417C96</stp>
        <stp>S23</stp>
        <stp>Curvedate</stp>
        <stp>44853</stp>
        <tr r="CR417" s="7"/>
      </tp>
      <tp t="s">
        <v>#N/A Error:User does not have access</v>
        <stp/>
        <stp>##V3_BCURVESTRIPV12</stp>
        <stp>[PortfolioDaily Data.xlsx]DF Curve!R437C46</stp>
        <stp>S23</stp>
        <stp>Curvedate</stp>
        <stp>44881</stp>
        <tr r="AT437" s="7"/>
      </tp>
      <tp t="s">
        <v>#N/A Error:User does not have access</v>
        <stp/>
        <stp>##V3_BCURVESTRIPV12</stp>
        <stp>[PortfolioDaily Data.xlsx]DF Curve!R447C55</stp>
        <stp>S23</stp>
        <stp>Curvedate</stp>
        <stp>44895</stp>
        <tr r="BC447" s="7"/>
      </tp>
      <tp t="s">
        <v>#N/A Error:User does not have access</v>
        <stp/>
        <stp>##V3_BCURVESTRIPV12</stp>
        <stp>[PortfolioDaily Data.xlsx]DF Curve!R444C50</stp>
        <stp>S23</stp>
        <stp>Curvedate</stp>
        <stp>44890</stp>
        <tr r="AX444" s="7"/>
      </tp>
      <tp t="s">
        <v>#N/A Error:User does not have access</v>
        <stp/>
        <stp>##V3_BCURVESTRIPV12</stp>
        <stp>[PortfolioDaily Data.xlsx]DF Curve!R415C94</stp>
        <stp>S23</stp>
        <stp>Curvedate</stp>
        <stp>44851</stp>
        <tr r="CP415" s="7"/>
      </tp>
      <tp t="s">
        <v>#N/A Error:User does not have access</v>
        <stp/>
        <stp>##V3_BCURVESTRIPV12</stp>
        <stp>[PortfolioDaily Data.xlsx]DF Curve!R445C53</stp>
        <stp>S23</stp>
        <stp>Curvedate</stp>
        <stp>44893</stp>
        <tr r="BA445" s="7"/>
      </tp>
      <tp t="s">
        <v>#N/A Error:User does not have access</v>
        <stp/>
        <stp>##V3_BCURVESTRIPV12</stp>
        <stp>[PortfolioDaily Data.xlsx]DF Curve!R408C84</stp>
        <stp>S23</stp>
        <stp>Curvedate</stp>
        <stp>44840</stp>
        <tr r="CF408" s="7"/>
      </tp>
      <tp t="s">
        <v>#N/A Error:User does not have access</v>
        <stp/>
        <stp>##V3_BCURVESTRIPV12</stp>
        <stp>[PortfolioDaily Data.xlsx]DF Curve!R418C91</stp>
        <stp>S23</stp>
        <stp>Curvedate</stp>
        <stp>44854</stp>
        <tr r="CM418" s="7"/>
      </tp>
      <tp t="s">
        <v>#N/A Error:User does not have access</v>
        <stp/>
        <stp>##V3_BCURVESTRIPV12</stp>
        <stp>[PortfolioDaily Data.xlsx]DF Curve!R438C45</stp>
        <stp>S23</stp>
        <stp>Curvedate</stp>
        <stp>44882</stp>
        <tr r="AS438" s="7"/>
      </tp>
      <tp t="s">
        <v>#N/A Error:User does not have access</v>
        <stp/>
        <stp>##V3_BCURVESTRIPV12</stp>
        <stp>[PortfolioDaily Data.xlsx]DF Curve!R448C56</stp>
        <stp>S23</stp>
        <stp>Curvedate</stp>
        <stp>44896</stp>
        <tr r="BD448" s="7"/>
      </tp>
      <tp t="s">
        <v>#N/A Error:User does not have access</v>
        <stp/>
        <stp>##V3_BCURVESTRIPV12</stp>
        <stp>[PortfolioDaily Data.xlsx]DF Curve!R409C85</stp>
        <stp>S23</stp>
        <stp>Curvedate</stp>
        <stp>44841</stp>
        <tr r="CG409" s="7"/>
      </tp>
      <tp t="s">
        <v>#N/A Error:User does not have access</v>
        <stp/>
        <stp>##V3_BCURVESTRIPV12</stp>
        <stp>[PortfolioDaily Data.xlsx]DF Curve!R419C90</stp>
        <stp>S23</stp>
        <stp>Curvedate</stp>
        <stp>44855</stp>
        <tr r="CL419" s="7"/>
      </tp>
      <tp t="s">
        <v>#N/A Error:User does not have access</v>
        <stp/>
        <stp>##V3_BCURVESTRIPV12</stp>
        <stp>[PortfolioDaily Data.xlsx]DF Curve!R439C44</stp>
        <stp>S23</stp>
        <stp>Curvedate</stp>
        <stp>44883</stp>
        <tr r="AR439" s="7"/>
      </tp>
      <tp t="s">
        <v>#N/A Error:User does not have access</v>
        <stp/>
        <stp>##V3_BCURVESTRIPV12</stp>
        <stp>[PortfolioDaily Data.xlsx]DF Curve!R449C57</stp>
        <stp>S23</stp>
        <stp>Curvedate</stp>
        <stp>44897</stp>
        <tr r="BE449" s="7"/>
      </tp>
      <tp t="s">
        <v>#N/A Error:User does not have access</v>
        <stp/>
        <stp>##V3_BCURVESTRIPV12</stp>
        <stp>[PortfolioDaily Data.xlsx]DF Curve!R382C87</stp>
        <stp>S23</stp>
        <stp>Curvedate</stp>
        <stp>44804</stp>
        <tr r="CI382" s="7"/>
      </tp>
      <tp t="s">
        <v>#N/A Error:User does not have access</v>
        <stp/>
        <stp>##V3_BCURVESTRIPV12</stp>
        <stp>[PortfolioDaily Data.xlsx]DF Curve!R422C99</stp>
        <stp>S23</stp>
        <stp>Curvedate</stp>
        <stp>44860</stp>
        <tr r="CU422" s="7"/>
      </tp>
      <tp t="s">
        <v>#N/A Error:User does not have access</v>
        <stp/>
        <stp>##V3_BCURVESTRIPV12</stp>
        <stp>[PortfolioDaily Data.xlsx]DF Curve!R442C77</stp>
        <stp>S23</stp>
        <stp>Curvedate</stp>
        <stp>44888</stp>
        <tr r="BY442" s="7"/>
      </tp>
      <tp t="s">
        <v>#N/A Error:User does not have access</v>
        <stp/>
        <stp>##V3_BCURVESTRIPV12</stp>
        <stp>[PortfolioDaily Data.xlsx]DF Curve!R383C86</stp>
        <stp>S23</stp>
        <stp>Curvedate</stp>
        <stp>44805</stp>
        <tr r="CH383" s="7"/>
      </tp>
      <tp t="s">
        <v>#N/A Error:User does not have access</v>
        <stp/>
        <stp>##V3_BCURVESTRIPV12</stp>
        <stp>[PortfolioDaily Data.xlsx]DF Curve!R423C98</stp>
        <stp>S23</stp>
        <stp>Curvedate</stp>
        <stp>44861</stp>
        <tr r="CT423" s="7"/>
      </tp>
      <tp t="s">
        <v>#N/A Error:User does not have access</v>
        <stp/>
        <stp>##V3_BCURVESTRIPV12</stp>
        <stp>[PortfolioDaily Data.xlsx]DF Curve!R443C76</stp>
        <stp>S23</stp>
        <stp>Curvedate</stp>
        <stp>44889</stp>
        <tr r="BX443" s="7"/>
      </tp>
      <tp t="s">
        <v>#N/A Error:User does not have access</v>
        <stp/>
        <stp>##V3_BCURVESTRIPV12</stp>
        <stp>[PortfolioDaily Data.xlsx]DF Curve!R380C81</stp>
        <stp>S23</stp>
        <stp>Curvedate</stp>
        <stp>44802</stp>
        <tr r="CC380" s="7"/>
      </tp>
      <tp t="s">
        <v>#N/A Error:User does not have access</v>
        <stp/>
        <stp>##V3_BCURVESTRIPV12</stp>
        <stp>[PortfolioDaily Data.xlsx]DF Curve!R390C94</stp>
        <stp>S23</stp>
        <stp>Curvedate</stp>
        <stp>44816</stp>
        <tr r="CP390" s="7"/>
      </tp>
      <tp t="s">
        <v>#N/A Error:User does not have access</v>
        <stp/>
        <stp>##V3_BCURVESTRIPV12</stp>
        <stp>[PortfolioDaily Data.xlsx]DF Curve!R440C79</stp>
        <stp>S23</stp>
        <stp>Curvedate</stp>
        <stp>44886</stp>
        <tr r="CA440" s="7"/>
      </tp>
      <tp t="s">
        <v>#N/A Error:User does not have access</v>
        <stp/>
        <stp>##V3_BCURVESTRIPV12</stp>
        <stp>[PortfolioDaily Data.xlsx]DF Curve!R381C80</stp>
        <stp>S23</stp>
        <stp>Curvedate</stp>
        <stp>44803</stp>
        <tr r="CB381" s="7"/>
      </tp>
      <tp t="s">
        <v>#N/A Error:User does not have access</v>
        <stp/>
        <stp>##V3_BCURVESTRIPV12</stp>
        <stp>[PortfolioDaily Data.xlsx]DF Curve!R391C95</stp>
        <stp>S23</stp>
        <stp>Curvedate</stp>
        <stp>44817</stp>
        <tr r="CQ391" s="7"/>
      </tp>
      <tp t="s">
        <v>#N/A Error:User does not have access</v>
        <stp/>
        <stp>##V3_BCURVESTRIPV12</stp>
        <stp>[PortfolioDaily Data.xlsx]DF Curve!R441C78</stp>
        <stp>S23</stp>
        <stp>Curvedate</stp>
        <stp>44887</stp>
        <tr r="BZ441" s="7"/>
      </tp>
      <tp t="s">
        <v>#N/A Error:User does not have access</v>
        <stp/>
        <stp>##V3_BCURVESTRIPV12</stp>
        <stp>[PortfolioDaily Data.xlsx]DF Curve!R386C93</stp>
        <stp>S23</stp>
        <stp>Curvedate</stp>
        <stp>44810</stp>
        <tr r="CO386" s="7"/>
      </tp>
      <tp t="s">
        <v>#N/A Error:User does not have access</v>
        <stp/>
        <stp>##V3_BCURVESTRIPV12</stp>
        <stp>[PortfolioDaily Data.xlsx]DF Curve!R436C78</stp>
        <stp>S23</stp>
        <stp>Curvedate</stp>
        <stp>44880</stp>
        <tr r="BZ436" s="7"/>
      </tp>
      <tp t="s">
        <v>#N/A Error:User does not have access</v>
        <stp/>
        <stp>##V3_BCURVESTRIPV12</stp>
        <stp>[PortfolioDaily Data.xlsx]DF Curve!R387C92</stp>
        <stp>S23</stp>
        <stp>Curvedate</stp>
        <stp>44811</stp>
        <tr r="CN387" s="7"/>
      </tp>
      <tp t="s">
        <v>#N/A Error:User does not have access</v>
        <stp/>
        <stp>##V3_BCURVESTRIPV12</stp>
        <stp>[PortfolioDaily Data.xlsx]DF Curve!R437C79</stp>
        <stp>S23</stp>
        <stp>Curvedate</stp>
        <stp>44881</stp>
        <tr r="CA437" s="7"/>
      </tp>
      <tp t="s">
        <v>#N/A Error:User does not have access</v>
        <stp/>
        <stp>##V3_BCURVESTRIPV12</stp>
        <stp>[PortfolioDaily Data.xlsx]DF Curve!R384C85</stp>
        <stp>S23</stp>
        <stp>Curvedate</stp>
        <stp>44806</stp>
        <tr r="CG384" s="7"/>
      </tp>
      <tp t="s">
        <v>#N/A Error:User does not have access</v>
        <stp/>
        <stp>##V3_BCURVESTRIPV12</stp>
        <stp>[PortfolioDaily Data.xlsx]DF Curve!R435C81</stp>
        <stp>S23</stp>
        <stp>Curvedate</stp>
        <stp>44879</stp>
        <tr r="CC435" s="7"/>
      </tp>
      <tp t="s">
        <v>#N/A Error:User does not have access</v>
        <stp/>
        <stp>##V3_BCURVESTRIPV12</stp>
        <stp>[PortfolioDaily Data.xlsx]DF Curve!R388C91</stp>
        <stp>S23</stp>
        <stp>Curvedate</stp>
        <stp>44812</stp>
        <tr r="CM388" s="7"/>
      </tp>
      <tp t="s">
        <v>#N/A Error:User does not have access</v>
        <stp/>
        <stp>##V3_BCURVESTRIPV12</stp>
        <stp>[PortfolioDaily Data.xlsx]DF Curve!R428C91</stp>
        <stp>S23</stp>
        <stp>Curvedate</stp>
        <stp>44868</stp>
        <tr r="CM428" s="7"/>
      </tp>
      <tp t="s">
        <v>#N/A Error:User does not have access</v>
        <stp/>
        <stp>##V3_BCURVESTRIPV12</stp>
        <stp>[PortfolioDaily Data.xlsx]DF Curve!R448C69</stp>
        <stp>S23</stp>
        <stp>Curvedate</stp>
        <stp>44896</stp>
        <tr r="BQ448" s="7"/>
      </tp>
      <tp t="s">
        <v>#N/A Error:User does not have access</v>
        <stp/>
        <stp>##V3_BCURVESTRIPV12</stp>
        <stp>[PortfolioDaily Data.xlsx]DF Curve!R389C90</stp>
        <stp>S23</stp>
        <stp>Curvedate</stp>
        <stp>44813</stp>
        <tr r="CL389" s="7"/>
      </tp>
      <tp t="s">
        <v>#N/A Error:User does not have access</v>
        <stp/>
        <stp>##V3_BCURVESTRIPV12</stp>
        <stp>[PortfolioDaily Data.xlsx]DF Curve!R429C90</stp>
        <stp>S23</stp>
        <stp>Curvedate</stp>
        <stp>44869</stp>
        <tr r="CL429" s="7"/>
      </tp>
      <tp t="s">
        <v>#N/A Error:User does not have access</v>
        <stp/>
        <stp>##V3_BCURVESTRIPV12</stp>
        <stp>[PortfolioDaily Data.xlsx]DF Curve!R449C68</stp>
        <stp>S23</stp>
        <stp>Curvedate</stp>
        <stp>44897</stp>
        <tr r="BP449" s="7"/>
      </tp>
      <tp t="s">
        <v>#N/A Error:User does not have access</v>
        <stp/>
        <stp>##V3_BCURVESTRIPV12</stp>
        <stp>[PortfolioDaily Data.xlsx]DF Curve!R382C86</stp>
        <stp>S23</stp>
        <stp>Curvedate</stp>
        <stp>44804</stp>
        <tr r="CH382" s="7"/>
      </tp>
      <tp t="s">
        <v>#N/A Error:User does not have access</v>
        <stp/>
        <stp>##V3_BCURVESTRIPV12</stp>
        <stp>[PortfolioDaily Data.xlsx]DF Curve!R422C98</stp>
        <stp>S23</stp>
        <stp>Curvedate</stp>
        <stp>44860</stp>
        <tr r="CT422" s="7"/>
      </tp>
      <tp t="s">
        <v>#N/A Error:User does not have access</v>
        <stp/>
        <stp>##V3_BCURVESTRIPV12</stp>
        <stp>[PortfolioDaily Data.xlsx]DF Curve!R442C76</stp>
        <stp>S23</stp>
        <stp>Curvedate</stp>
        <stp>44888</stp>
        <tr r="BX442" s="7"/>
      </tp>
      <tp t="s">
        <v>#N/A Error:User does not have access</v>
        <stp/>
        <stp>##V3_BCURVESTRIPV12</stp>
        <stp>[PortfolioDaily Data.xlsx]DF Curve!R383C87</stp>
        <stp>S23</stp>
        <stp>Curvedate</stp>
        <stp>44805</stp>
        <tr r="CI383" s="7"/>
      </tp>
      <tp t="s">
        <v>#N/A Error:User does not have access</v>
        <stp/>
        <stp>##V3_BCURVESTRIPV12</stp>
        <stp>[PortfolioDaily Data.xlsx]DF Curve!R423C99</stp>
        <stp>S23</stp>
        <stp>Curvedate</stp>
        <stp>44861</stp>
        <tr r="CU423" s="7"/>
      </tp>
      <tp t="s">
        <v>#N/A Error:User does not have access</v>
        <stp/>
        <stp>##V3_BCURVESTRIPV12</stp>
        <stp>[PortfolioDaily Data.xlsx]DF Curve!R443C77</stp>
        <stp>S23</stp>
        <stp>Curvedate</stp>
        <stp>44889</stp>
        <tr r="BY443" s="7"/>
      </tp>
      <tp t="s">
        <v>#N/A Error:User does not have access</v>
        <stp/>
        <stp>##V3_BCURVESTRIPV12</stp>
        <stp>[PortfolioDaily Data.xlsx]DF Curve!R380C80</stp>
        <stp>S23</stp>
        <stp>Curvedate</stp>
        <stp>44802</stp>
        <tr r="CB380" s="7"/>
      </tp>
      <tp t="s">
        <v>#N/A Error:User does not have access</v>
        <stp/>
        <stp>##V3_BCURVESTRIPV12</stp>
        <stp>[PortfolioDaily Data.xlsx]DF Curve!R390C95</stp>
        <stp>S23</stp>
        <stp>Curvedate</stp>
        <stp>44816</stp>
        <tr r="CQ390" s="7"/>
      </tp>
      <tp t="s">
        <v>#N/A Error:User does not have access</v>
        <stp/>
        <stp>##V3_BCURVESTRIPV12</stp>
        <stp>[PortfolioDaily Data.xlsx]DF Curve!R440C78</stp>
        <stp>S23</stp>
        <stp>Curvedate</stp>
        <stp>44886</stp>
        <tr r="BZ440" s="7"/>
      </tp>
      <tp t="s">
        <v>#N/A Error:User does not have access</v>
        <stp/>
        <stp>##V3_BCURVESTRIPV12</stp>
        <stp>[PortfolioDaily Data.xlsx]DF Curve!R381C81</stp>
        <stp>S23</stp>
        <stp>Curvedate</stp>
        <stp>44803</stp>
        <tr r="CC381" s="7"/>
      </tp>
      <tp t="s">
        <v>#N/A Error:User does not have access</v>
        <stp/>
        <stp>##V3_BCURVESTRIPV12</stp>
        <stp>[PortfolioDaily Data.xlsx]DF Curve!R391C94</stp>
        <stp>S23</stp>
        <stp>Curvedate</stp>
        <stp>44817</stp>
        <tr r="CP391" s="7"/>
      </tp>
      <tp t="s">
        <v>#N/A Error:User does not have access</v>
        <stp/>
        <stp>##V3_BCURVESTRIPV12</stp>
        <stp>[PortfolioDaily Data.xlsx]DF Curve!R441C79</stp>
        <stp>S23</stp>
        <stp>Curvedate</stp>
        <stp>44887</stp>
        <tr r="CA441" s="7"/>
      </tp>
      <tp t="s">
        <v>#N/A Error:User does not have access</v>
        <stp/>
        <stp>##V3_BCURVESTRIPV12</stp>
        <stp>[PortfolioDaily Data.xlsx]DF Curve!R386C92</stp>
        <stp>S23</stp>
        <stp>Curvedate</stp>
        <stp>44810</stp>
        <tr r="CN386" s="7"/>
      </tp>
      <tp t="s">
        <v>#N/A Error:User does not have access</v>
        <stp/>
        <stp>##V3_BCURVESTRIPV12</stp>
        <stp>[PortfolioDaily Data.xlsx]DF Curve!R436C79</stp>
        <stp>S23</stp>
        <stp>Curvedate</stp>
        <stp>44880</stp>
        <tr r="CA436" s="7"/>
      </tp>
      <tp t="s">
        <v>#N/A Error:User does not have access</v>
        <stp/>
        <stp>##V3_BCURVESTRIPV12</stp>
        <stp>[PortfolioDaily Data.xlsx]DF Curve!R387C93</stp>
        <stp>S23</stp>
        <stp>Curvedate</stp>
        <stp>44811</stp>
        <tr r="CO387" s="7"/>
      </tp>
      <tp t="s">
        <v>#N/A Error:User does not have access</v>
        <stp/>
        <stp>##V3_BCURVESTRIPV12</stp>
        <stp>[PortfolioDaily Data.xlsx]DF Curve!R437C78</stp>
        <stp>S23</stp>
        <stp>Curvedate</stp>
        <stp>44881</stp>
        <tr r="BZ437" s="7"/>
      </tp>
      <tp t="s">
        <v>#N/A Error:User does not have access</v>
        <stp/>
        <stp>##V3_BCURVESTRIPV12</stp>
        <stp>[PortfolioDaily Data.xlsx]DF Curve!R384C84</stp>
        <stp>S23</stp>
        <stp>Curvedate</stp>
        <stp>44806</stp>
        <tr r="CF384" s="7"/>
      </tp>
      <tp t="s">
        <v>#N/A Error:User does not have access</v>
        <stp/>
        <stp>##V3_BCURVESTRIPV12</stp>
        <stp>[PortfolioDaily Data.xlsx]DF Curve!R435C80</stp>
        <stp>S23</stp>
        <stp>Curvedate</stp>
        <stp>44879</stp>
        <tr r="CB435" s="7"/>
      </tp>
      <tp t="s">
        <v>#N/A Error:User does not have access</v>
        <stp/>
        <stp>##V3_BCURVESTRIPV12</stp>
        <stp>[PortfolioDaily Data.xlsx]DF Curve!R388C90</stp>
        <stp>S23</stp>
        <stp>Curvedate</stp>
        <stp>44812</stp>
        <tr r="CL388" s="7"/>
      </tp>
      <tp t="s">
        <v>#N/A Error:User does not have access</v>
        <stp/>
        <stp>##V3_BCURVESTRIPV12</stp>
        <stp>[PortfolioDaily Data.xlsx]DF Curve!R428C90</stp>
        <stp>S23</stp>
        <stp>Curvedate</stp>
        <stp>44868</stp>
        <tr r="CL428" s="7"/>
      </tp>
      <tp t="s">
        <v>#N/A Error:User does not have access</v>
        <stp/>
        <stp>##V3_BCURVESTRIPV12</stp>
        <stp>[PortfolioDaily Data.xlsx]DF Curve!R448C68</stp>
        <stp>S23</stp>
        <stp>Curvedate</stp>
        <stp>44896</stp>
        <tr r="BP448" s="7"/>
      </tp>
      <tp t="s">
        <v>#N/A Error:User does not have access</v>
        <stp/>
        <stp>##V3_BCURVESTRIPV12</stp>
        <stp>[PortfolioDaily Data.xlsx]DF Curve!R389C91</stp>
        <stp>S23</stp>
        <stp>Curvedate</stp>
        <stp>44813</stp>
        <tr r="CM389" s="7"/>
      </tp>
      <tp t="s">
        <v>#N/A Error:User does not have access</v>
        <stp/>
        <stp>##V3_BCURVESTRIPV12</stp>
        <stp>[PortfolioDaily Data.xlsx]DF Curve!R429C91</stp>
        <stp>S23</stp>
        <stp>Curvedate</stp>
        <stp>44869</stp>
        <tr r="CM429" s="7"/>
      </tp>
      <tp t="s">
        <v>#N/A Error:User does not have access</v>
        <stp/>
        <stp>##V3_BCURVESTRIPV12</stp>
        <stp>[PortfolioDaily Data.xlsx]DF Curve!R449C69</stp>
        <stp>S23</stp>
        <stp>Curvedate</stp>
        <stp>44897</stp>
        <tr r="BQ449" s="7"/>
      </tp>
      <tp t="s">
        <v>#N/A Error:User does not have access</v>
        <stp/>
        <stp>##V3_BCURVESTRIPV12</stp>
        <stp>[PortfolioDaily Data.xlsx]DF Curve!R382C85</stp>
        <stp>S23</stp>
        <stp>Curvedate</stp>
        <stp>44804</stp>
        <tr r="CG382" s="7"/>
      </tp>
      <tp t="s">
        <v>#N/A Error:User does not have access</v>
        <stp/>
        <stp>##V3_BCURVESTRIPV12</stp>
        <stp>[PortfolioDaily Data.xlsx]DF Curve!R392C98</stp>
        <stp>S23</stp>
        <stp>Curvedate</stp>
        <stp>44818</stp>
        <tr r="CT392" s="7"/>
      </tp>
      <tp t="s">
        <v>#N/A Error:User does not have access</v>
        <stp/>
        <stp>##V3_BCURVESTRIPV12</stp>
        <stp>[PortfolioDaily Data.xlsx]DF Curve!R442C75</stp>
        <stp>S23</stp>
        <stp>Curvedate</stp>
        <stp>44888</stp>
        <tr r="BW442" s="7"/>
      </tp>
      <tp t="s">
        <v>#N/A Error:User does not have access</v>
        <stp/>
        <stp>##V3_BCURVESTRIPV12</stp>
        <stp>[PortfolioDaily Data.xlsx]DF Curve!R383C84</stp>
        <stp>S23</stp>
        <stp>Curvedate</stp>
        <stp>44805</stp>
        <tr r="CF383" s="7"/>
      </tp>
      <tp t="s">
        <v>#N/A Error:User does not have access</v>
        <stp/>
        <stp>##V3_BCURVESTRIPV12</stp>
        <stp>[PortfolioDaily Data.xlsx]DF Curve!R393C99</stp>
        <stp>S23</stp>
        <stp>Curvedate</stp>
        <stp>44819</stp>
        <tr r="CU393" s="7"/>
      </tp>
      <tp t="s">
        <v>#N/A Error:User does not have access</v>
        <stp/>
        <stp>##V3_BCURVESTRIPV12</stp>
        <stp>[PortfolioDaily Data.xlsx]DF Curve!R443C74</stp>
        <stp>S23</stp>
        <stp>Curvedate</stp>
        <stp>44889</stp>
        <tr r="BV443" s="7"/>
      </tp>
      <tp t="s">
        <v>#N/A Error:User does not have access</v>
        <stp/>
        <stp>##V3_BCURVESTRIPV12</stp>
        <stp>[PortfolioDaily Data.xlsx]DF Curve!R380C83</stp>
        <stp>S23</stp>
        <stp>Curvedate</stp>
        <stp>44802</stp>
        <tr r="CE380" s="7"/>
      </tp>
      <tp t="s">
        <v>#N/A Error:User does not have access</v>
        <stp/>
        <stp>##V3_BCURVESTRIPV12</stp>
        <stp>[PortfolioDaily Data.xlsx]DF Curve!R390C96</stp>
        <stp>S23</stp>
        <stp>Curvedate</stp>
        <stp>44816</stp>
        <tr r="CR390" s="7"/>
      </tp>
      <tp t="s">
        <v>#N/A Error:User does not have access</v>
        <stp/>
        <stp>##V3_BCURVESTRIPV12</stp>
        <stp>[PortfolioDaily Data.xlsx]DF Curve!R430C88</stp>
        <stp>S23</stp>
        <stp>Curvedate</stp>
        <stp>44872</stp>
        <tr r="CJ430" s="7"/>
      </tp>
      <tp t="s">
        <v>#N/A Error:User does not have access</v>
        <stp/>
        <stp>##V3_BCURVESTRIPV12</stp>
        <stp>[PortfolioDaily Data.xlsx]DF Curve!R381C82</stp>
        <stp>S23</stp>
        <stp>Curvedate</stp>
        <stp>44803</stp>
        <tr r="CD381" s="7"/>
      </tp>
      <tp t="s">
        <v>#N/A Error:User does not have access</v>
        <stp/>
        <stp>##V3_BCURVESTRIPV12</stp>
        <stp>[PortfolioDaily Data.xlsx]DF Curve!R391C97</stp>
        <stp>S23</stp>
        <stp>Curvedate</stp>
        <stp>44817</stp>
        <tr r="CS391" s="7"/>
      </tp>
      <tp t="s">
        <v>#N/A Error:User does not have access</v>
        <stp/>
        <stp>##V3_BCURVESTRIPV12</stp>
        <stp>[PortfolioDaily Data.xlsx]DF Curve!R431C89</stp>
        <stp>S23</stp>
        <stp>Curvedate</stp>
        <stp>44873</stp>
        <tr r="CK431" s="7"/>
      </tp>
      <tp t="s">
        <v>#N/A Error:User does not have access</v>
        <stp/>
        <stp>##V3_BCURVESTRIPV12</stp>
        <stp>[PortfolioDaily Data.xlsx]DF Curve!R386C91</stp>
        <stp>S23</stp>
        <stp>Curvedate</stp>
        <stp>44810</stp>
        <tr r="CM386" s="7"/>
      </tp>
      <tp t="s">
        <v>#N/A Error:User does not have access</v>
        <stp/>
        <stp>##V3_BCURVESTRIPV12</stp>
        <stp>[PortfolioDaily Data.xlsx]DF Curve!R446C69</stp>
        <stp>S23</stp>
        <stp>Curvedate</stp>
        <stp>44894</stp>
        <tr r="BQ446" s="7"/>
      </tp>
      <tp t="s">
        <v>#N/A Error:User does not have access</v>
        <stp/>
        <stp>##V3_BCURVESTRIPV12</stp>
        <stp>[PortfolioDaily Data.xlsx]DF Curve!R387C90</stp>
        <stp>S23</stp>
        <stp>Curvedate</stp>
        <stp>44811</stp>
        <tr r="CL387" s="7"/>
      </tp>
      <tp t="s">
        <v>#N/A Error:User does not have access</v>
        <stp/>
        <stp>##V3_BCURVESTRIPV12</stp>
        <stp>[PortfolioDaily Data.xlsx]DF Curve!R447C68</stp>
        <stp>S23</stp>
        <stp>Curvedate</stp>
        <stp>44895</stp>
        <tr r="BP447" s="7"/>
      </tp>
      <tp t="s">
        <v>#N/A Error:User does not have access</v>
        <stp/>
        <stp>##V3_BCURVESTRIPV12</stp>
        <stp>[PortfolioDaily Data.xlsx]DF Curve!R384C87</stp>
        <stp>S23</stp>
        <stp>Curvedate</stp>
        <stp>44806</stp>
        <tr r="CI384" s="7"/>
      </tp>
      <tp t="s">
        <v>#N/A Error:User does not have access</v>
        <stp/>
        <stp>##V3_BCURVESTRIPV12</stp>
        <stp>[PortfolioDaily Data.xlsx]DF Curve!R424C99</stp>
        <stp>S23</stp>
        <stp>Curvedate</stp>
        <stp>44862</stp>
        <tr r="CU424" s="7"/>
      </tp>
      <tp t="s">
        <v>#N/A Error:User does not have access</v>
        <stp/>
        <stp>##V3_BCURVESTRIPV12</stp>
        <stp>[PortfolioDaily Data.xlsx]DF Curve!R385C88</stp>
        <stp>S23</stp>
        <stp>Curvedate</stp>
        <stp>44809</stp>
        <tr r="CJ385" s="7"/>
      </tp>
      <tp t="s">
        <v>#N/A Error:User does not have access</v>
        <stp/>
        <stp>##V3_BCURVESTRIPV12</stp>
        <stp>[PortfolioDaily Data.xlsx]DF Curve!R435C83</stp>
        <stp>S23</stp>
        <stp>Curvedate</stp>
        <stp>44879</stp>
        <tr r="CE435" s="7"/>
      </tp>
      <tp t="s">
        <v>#N/A Error:User does not have access</v>
        <stp/>
        <stp>##V3_BCURVESTRIPV12</stp>
        <stp>[PortfolioDaily Data.xlsx]DF Curve!R388C93</stp>
        <stp>S23</stp>
        <stp>Curvedate</stp>
        <stp>44812</stp>
        <tr r="CO388" s="7"/>
      </tp>
      <tp t="s">
        <v>#N/A Error:User does not have access</v>
        <stp/>
        <stp>##V3_BCURVESTRIPV12</stp>
        <stp>[PortfolioDaily Data.xlsx]DF Curve!R428C93</stp>
        <stp>S23</stp>
        <stp>Curvedate</stp>
        <stp>44868</stp>
        <tr r="CO428" s="7"/>
      </tp>
      <tp t="s">
        <v>#N/A Error:User does not have access</v>
        <stp/>
        <stp>##V3_BCURVESTRIPV12</stp>
        <stp>[PortfolioDaily Data.xlsx]DF Curve!R438C78</stp>
        <stp>S23</stp>
        <stp>Curvedate</stp>
        <stp>44882</stp>
        <tr r="BZ438" s="7"/>
      </tp>
      <tp t="s">
        <v>#N/A Error:User does not have access</v>
        <stp/>
        <stp>##V3_BCURVESTRIPV12</stp>
        <stp>[PortfolioDaily Data.xlsx]DF Curve!R389C92</stp>
        <stp>S23</stp>
        <stp>Curvedate</stp>
        <stp>44813</stp>
        <tr r="CN389" s="7"/>
      </tp>
      <tp t="s">
        <v>#N/A Error:User does not have access</v>
        <stp/>
        <stp>##V3_BCURVESTRIPV12</stp>
        <stp>[PortfolioDaily Data.xlsx]DF Curve!R429C92</stp>
        <stp>S23</stp>
        <stp>Curvedate</stp>
        <stp>44869</stp>
        <tr r="CN429" s="7"/>
      </tp>
      <tp t="s">
        <v>#N/A Error:User does not have access</v>
        <stp/>
        <stp>##V3_BCURVESTRIPV12</stp>
        <stp>[PortfolioDaily Data.xlsx]DF Curve!R439C79</stp>
        <stp>S23</stp>
        <stp>Curvedate</stp>
        <stp>44883</stp>
        <tr r="CA439" s="7"/>
      </tp>
      <tp t="s">
        <v>#N/A Error:User does not have access</v>
        <stp/>
        <stp>##V3_BCURVESTRIPV12</stp>
        <stp>[PortfolioDaily Data.xlsx]DF Curve!R382C84</stp>
        <stp>S23</stp>
        <stp>Curvedate</stp>
        <stp>44804</stp>
        <tr r="CF382" s="7"/>
      </tp>
      <tp t="s">
        <v>#N/A Error:User does not have access</v>
        <stp/>
        <stp>##V3_BCURVESTRIPV12</stp>
        <stp>[PortfolioDaily Data.xlsx]DF Curve!R392C99</stp>
        <stp>S23</stp>
        <stp>Curvedate</stp>
        <stp>44818</stp>
        <tr r="CU392" s="7"/>
      </tp>
      <tp t="s">
        <v>#N/A Error:User does not have access</v>
        <stp/>
        <stp>##V3_BCURVESTRIPV12</stp>
        <stp>[PortfolioDaily Data.xlsx]DF Curve!R442C74</stp>
        <stp>S23</stp>
        <stp>Curvedate</stp>
        <stp>44888</stp>
        <tr r="BV442" s="7"/>
      </tp>
      <tp t="s">
        <v>#N/A Error:User does not have access</v>
        <stp/>
        <stp>##V3_BCURVESTRIPV12</stp>
        <stp>[PortfolioDaily Data.xlsx]DF Curve!R383C85</stp>
        <stp>S23</stp>
        <stp>Curvedate</stp>
        <stp>44805</stp>
        <tr r="CG383" s="7"/>
      </tp>
      <tp t="s">
        <v>#N/A Error:User does not have access</v>
        <stp/>
        <stp>##V3_BCURVESTRIPV12</stp>
        <stp>[PortfolioDaily Data.xlsx]DF Curve!R393C98</stp>
        <stp>S23</stp>
        <stp>Curvedate</stp>
        <stp>44819</stp>
        <tr r="CT393" s="7"/>
      </tp>
      <tp t="s">
        <v>#N/A Error:User does not have access</v>
        <stp/>
        <stp>##V3_BCURVESTRIPV12</stp>
        <stp>[PortfolioDaily Data.xlsx]DF Curve!R443C75</stp>
        <stp>S23</stp>
        <stp>Curvedate</stp>
        <stp>44889</stp>
        <tr r="BW443" s="7"/>
      </tp>
      <tp t="s">
        <v>#N/A Error:User does not have access</v>
        <stp/>
        <stp>##V3_BCURVESTRIPV12</stp>
        <stp>[PortfolioDaily Data.xlsx]DF Curve!R380C82</stp>
        <stp>S23</stp>
        <stp>Curvedate</stp>
        <stp>44802</stp>
        <tr r="CD380" s="7"/>
      </tp>
      <tp t="s">
        <v>#N/A Error:User does not have access</v>
        <stp/>
        <stp>##V3_BCURVESTRIPV12</stp>
        <stp>[PortfolioDaily Data.xlsx]DF Curve!R390C97</stp>
        <stp>S23</stp>
        <stp>Curvedate</stp>
        <stp>44816</stp>
        <tr r="CS390" s="7"/>
      </tp>
      <tp t="s">
        <v>#N/A Error:User does not have access</v>
        <stp/>
        <stp>##V3_BCURVESTRIPV12</stp>
        <stp>[PortfolioDaily Data.xlsx]DF Curve!R430C89</stp>
        <stp>S23</stp>
        <stp>Curvedate</stp>
        <stp>44872</stp>
        <tr r="CK430" s="7"/>
      </tp>
      <tp t="s">
        <v>#N/A Error:User does not have access</v>
        <stp/>
        <stp>##V3_BCURVESTRIPV12</stp>
        <stp>[PortfolioDaily Data.xlsx]DF Curve!R381C83</stp>
        <stp>S23</stp>
        <stp>Curvedate</stp>
        <stp>44803</stp>
        <tr r="CE381" s="7"/>
      </tp>
      <tp t="s">
        <v>#N/A Error:User does not have access</v>
        <stp/>
        <stp>##V3_BCURVESTRIPV12</stp>
        <stp>[PortfolioDaily Data.xlsx]DF Curve!R391C96</stp>
        <stp>S23</stp>
        <stp>Curvedate</stp>
        <stp>44817</stp>
        <tr r="CR391" s="7"/>
      </tp>
      <tp t="s">
        <v>#N/A Error:User does not have access</v>
        <stp/>
        <stp>##V3_BCURVESTRIPV12</stp>
        <stp>[PortfolioDaily Data.xlsx]DF Curve!R431C88</stp>
        <stp>S23</stp>
        <stp>Curvedate</stp>
        <stp>44873</stp>
        <tr r="CJ431" s="7"/>
      </tp>
      <tp t="s">
        <v>#N/A Error:User does not have access</v>
        <stp/>
        <stp>##V3_BCURVESTRIPV12</stp>
        <stp>[PortfolioDaily Data.xlsx]DF Curve!R386C90</stp>
        <stp>S23</stp>
        <stp>Curvedate</stp>
        <stp>44810</stp>
        <tr r="CL386" s="7"/>
      </tp>
      <tp t="s">
        <v>#N/A Error:User does not have access</v>
        <stp/>
        <stp>##V3_BCURVESTRIPV12</stp>
        <stp>[PortfolioDaily Data.xlsx]DF Curve!R446C68</stp>
        <stp>S23</stp>
        <stp>Curvedate</stp>
        <stp>44894</stp>
        <tr r="BP446" s="7"/>
      </tp>
      <tp t="s">
        <v>#N/A Error:User does not have access</v>
        <stp/>
        <stp>##V3_BCURVESTRIPV12</stp>
        <stp>[PortfolioDaily Data.xlsx]DF Curve!R387C91</stp>
        <stp>S23</stp>
        <stp>Curvedate</stp>
        <stp>44811</stp>
        <tr r="CM387" s="7"/>
      </tp>
      <tp t="s">
        <v>#N/A Error:User does not have access</v>
        <stp/>
        <stp>##V3_BCURVESTRIPV12</stp>
        <stp>[PortfolioDaily Data.xlsx]DF Curve!R447C69</stp>
        <stp>S23</stp>
        <stp>Curvedate</stp>
        <stp>44895</stp>
        <tr r="BQ447" s="7"/>
      </tp>
      <tp t="s">
        <v>#N/A Error:User does not have access</v>
        <stp/>
        <stp>##V3_BCURVESTRIPV12</stp>
        <stp>[PortfolioDaily Data.xlsx]DF Curve!R384C86</stp>
        <stp>S23</stp>
        <stp>Curvedate</stp>
        <stp>44806</stp>
        <tr r="CH384" s="7"/>
      </tp>
      <tp t="s">
        <v>#N/A Error:User does not have access</v>
        <stp/>
        <stp>##V3_BCURVESTRIPV12</stp>
        <stp>[PortfolioDaily Data.xlsx]DF Curve!R424C98</stp>
        <stp>S23</stp>
        <stp>Curvedate</stp>
        <stp>44862</stp>
        <tr r="CT424" s="7"/>
      </tp>
      <tp t="s">
        <v>#N/A Error:User does not have access</v>
        <stp/>
        <stp>##V3_BCURVESTRIPV12</stp>
        <stp>[PortfolioDaily Data.xlsx]DF Curve!R385C89</stp>
        <stp>S23</stp>
        <stp>Curvedate</stp>
        <stp>44809</stp>
        <tr r="CK385" s="7"/>
      </tp>
      <tp t="s">
        <v>#N/A Error:User does not have access</v>
        <stp/>
        <stp>##V3_BCURVESTRIPV12</stp>
        <stp>[PortfolioDaily Data.xlsx]DF Curve!R435C82</stp>
        <stp>S23</stp>
        <stp>Curvedate</stp>
        <stp>44879</stp>
        <tr r="CD435" s="7"/>
      </tp>
      <tp t="s">
        <v>#N/A Error:User does not have access</v>
        <stp/>
        <stp>##V3_BCURVESTRIPV12</stp>
        <stp>[PortfolioDaily Data.xlsx]DF Curve!R388C92</stp>
        <stp>S23</stp>
        <stp>Curvedate</stp>
        <stp>44812</stp>
        <tr r="CN388" s="7"/>
      </tp>
      <tp t="s">
        <v>#N/A Error:User does not have access</v>
        <stp/>
        <stp>##V3_BCURVESTRIPV12</stp>
        <stp>[PortfolioDaily Data.xlsx]DF Curve!R428C92</stp>
        <stp>S23</stp>
        <stp>Curvedate</stp>
        <stp>44868</stp>
        <tr r="CN428" s="7"/>
      </tp>
      <tp t="s">
        <v>#N/A Error:User does not have access</v>
        <stp/>
        <stp>##V3_BCURVESTRIPV12</stp>
        <stp>[PortfolioDaily Data.xlsx]DF Curve!R438C79</stp>
        <stp>S23</stp>
        <stp>Curvedate</stp>
        <stp>44882</stp>
        <tr r="CA438" s="7"/>
      </tp>
      <tp t="s">
        <v>#N/A Error:User does not have access</v>
        <stp/>
        <stp>##V3_BCURVESTRIPV12</stp>
        <stp>[PortfolioDaily Data.xlsx]DF Curve!R389C93</stp>
        <stp>S23</stp>
        <stp>Curvedate</stp>
        <stp>44813</stp>
        <tr r="CO389" s="7"/>
      </tp>
      <tp t="s">
        <v>#N/A Error:User does not have access</v>
        <stp/>
        <stp>##V3_BCURVESTRIPV12</stp>
        <stp>[PortfolioDaily Data.xlsx]DF Curve!R429C93</stp>
        <stp>S23</stp>
        <stp>Curvedate</stp>
        <stp>44869</stp>
        <tr r="CO429" s="7"/>
      </tp>
      <tp t="s">
        <v>#N/A Error:User does not have access</v>
        <stp/>
        <stp>##V3_BCURVESTRIPV12</stp>
        <stp>[PortfolioDaily Data.xlsx]DF Curve!R439C78</stp>
        <stp>S23</stp>
        <stp>Curvedate</stp>
        <stp>44883</stp>
        <tr r="BZ439" s="7"/>
      </tp>
      <tp t="s">
        <v>#N/A Error:User does not have access</v>
        <stp/>
        <stp>##V3_BCURVESTRIPV12</stp>
        <stp>[PortfolioDaily Data.xlsx]DF Curve!R382C83</stp>
        <stp>S23</stp>
        <stp>Curvedate</stp>
        <stp>44804</stp>
        <tr r="CE382" s="7"/>
      </tp>
      <tp t="s">
        <v>#N/A Error:User does not have access</v>
        <stp/>
        <stp>##V3_BCURVESTRIPV12</stp>
        <stp>[PortfolioDaily Data.xlsx]DF Curve!R432C88</stp>
        <stp>S23</stp>
        <stp>Curvedate</stp>
        <stp>44874</stp>
        <tr r="CJ432" s="7"/>
      </tp>
      <tp t="s">
        <v>#N/A Error:User does not have access</v>
        <stp/>
        <stp>##V3_BCURVESTRIPV12</stp>
        <stp>[PortfolioDaily Data.xlsx]DF Curve!R442C73</stp>
        <stp>S23</stp>
        <stp>Curvedate</stp>
        <stp>44888</stp>
        <tr r="BU442" s="7"/>
      </tp>
      <tp t="s">
        <v>#N/A Error:User does not have access</v>
        <stp/>
        <stp>##V3_BCURVESTRIPV12</stp>
        <stp>[PortfolioDaily Data.xlsx]DF Curve!R383C82</stp>
        <stp>S23</stp>
        <stp>Curvedate</stp>
        <stp>44805</stp>
        <tr r="CD383" s="7"/>
      </tp>
      <tp t="s">
        <v>#N/A Error:User does not have access</v>
        <stp/>
        <stp>##V3_BCURVESTRIPV12</stp>
        <stp>[PortfolioDaily Data.xlsx]DF Curve!R433C89</stp>
        <stp>S23</stp>
        <stp>Curvedate</stp>
        <stp>44875</stp>
        <tr r="CK433" s="7"/>
      </tp>
      <tp t="s">
        <v>#N/A Error:User does not have access</v>
        <stp/>
        <stp>##V3_BCURVESTRIPV12</stp>
        <stp>[PortfolioDaily Data.xlsx]DF Curve!R443C72</stp>
        <stp>S23</stp>
        <stp>Curvedate</stp>
        <stp>44889</stp>
        <tr r="BT443" s="7"/>
      </tp>
      <tp t="s">
        <v>#N/A Error:User does not have access</v>
        <stp/>
        <stp>##V3_BCURVESTRIPV12</stp>
        <stp>[PortfolioDaily Data.xlsx]DF Curve!R380C85</stp>
        <stp>S23</stp>
        <stp>Curvedate</stp>
        <stp>44802</stp>
        <tr r="CG380" s="7"/>
      </tp>
      <tp t="s">
        <v>#N/A Error:User does not have access</v>
        <stp/>
        <stp>##V3_BCURVESTRIPV12</stp>
        <stp>[PortfolioDaily Data.xlsx]DF Curve!R390C90</stp>
        <stp>S23</stp>
        <stp>Curvedate</stp>
        <stp>44816</stp>
        <tr r="CL390" s="7"/>
      </tp>
      <tp t="s">
        <v>#N/A Error:User does not have access</v>
        <stp/>
        <stp>##V3_BCURVESTRIPV12</stp>
        <stp>[PortfolioDaily Data.xlsx]DF Curve!R381C84</stp>
        <stp>S23</stp>
        <stp>Curvedate</stp>
        <stp>44803</stp>
        <tr r="CF381" s="7"/>
      </tp>
      <tp t="s">
        <v>#N/A Error:User does not have access</v>
        <stp/>
        <stp>##V3_BCURVESTRIPV12</stp>
        <stp>[PortfolioDaily Data.xlsx]DF Curve!R391C91</stp>
        <stp>S23</stp>
        <stp>Curvedate</stp>
        <stp>44817</stp>
        <tr r="CM391" s="7"/>
      </tp>
      <tp t="s">
        <v>#N/A Error:User does not have access</v>
        <stp/>
        <stp>##V3_BCURVESTRIPV12</stp>
        <stp>[PortfolioDaily Data.xlsx]DF Curve!R386C97</stp>
        <stp>S23</stp>
        <stp>Curvedate</stp>
        <stp>44810</stp>
        <tr r="CS386" s="7"/>
      </tp>
      <tp t="s">
        <v>#N/A Error:User does not have access</v>
        <stp/>
        <stp>##V3_BCURVESTRIPV12</stp>
        <stp>[PortfolioDaily Data.xlsx]DF Curve!R387C96</stp>
        <stp>S23</stp>
        <stp>Curvedate</stp>
        <stp>44811</stp>
        <tr r="CR387" s="7"/>
      </tp>
      <tp t="s">
        <v>#N/A Error:User does not have access</v>
        <stp/>
        <stp>##V3_BCURVESTRIPV12</stp>
        <stp>[PortfolioDaily Data.xlsx]DF Curve!R384C81</stp>
        <stp>S23</stp>
        <stp>Curvedate</stp>
        <stp>44806</stp>
        <tr r="CC384" s="7"/>
      </tp>
      <tp t="s">
        <v>#N/A Error:User does not have access</v>
        <stp/>
        <stp>##V3_BCURVESTRIPV12</stp>
        <stp>[PortfolioDaily Data.xlsx]DF Curve!R425C98</stp>
        <stp>S23</stp>
        <stp>Curvedate</stp>
        <stp>44865</stp>
        <tr r="CT425" s="7"/>
      </tp>
      <tp t="s">
        <v>#N/A Error:User does not have access</v>
        <stp/>
        <stp>##V3_BCURVESTRIPV12</stp>
        <stp>[PortfolioDaily Data.xlsx]DF Curve!R435C85</stp>
        <stp>S23</stp>
        <stp>Curvedate</stp>
        <stp>44879</stp>
        <tr r="CG435" s="7"/>
      </tp>
      <tp t="s">
        <v>#N/A Error:User does not have access</v>
        <stp/>
        <stp>##V3_BCURVESTRIPV12</stp>
        <stp>[PortfolioDaily Data.xlsx]DF Curve!R445C68</stp>
        <stp>S23</stp>
        <stp>Curvedate</stp>
        <stp>44893</stp>
        <tr r="BP445" s="7"/>
      </tp>
      <tp t="s">
        <v>#N/A Error:User does not have access</v>
        <stp/>
        <stp>##V3_BCURVESTRIPV12</stp>
        <stp>[PortfolioDaily Data.xlsx]DF Curve!R388C95</stp>
        <stp>S23</stp>
        <stp>Curvedate</stp>
        <stp>44812</stp>
        <tr r="CQ388" s="7"/>
      </tp>
      <tp t="s">
        <v>#N/A Error:User does not have access</v>
        <stp/>
        <stp>##V3_BCURVESTRIPV12</stp>
        <stp>[PortfolioDaily Data.xlsx]DF Curve!R428C95</stp>
        <stp>S23</stp>
        <stp>Curvedate</stp>
        <stp>44868</stp>
        <tr r="CQ428" s="7"/>
      </tp>
      <tp t="s">
        <v>#N/A Error:User does not have access</v>
        <stp/>
        <stp>##V3_BCURVESTRIPV12</stp>
        <stp>[PortfolioDaily Data.xlsx]DF Curve!R389C94</stp>
        <stp>S23</stp>
        <stp>Curvedate</stp>
        <stp>44813</stp>
        <tr r="CP389" s="7"/>
      </tp>
      <tp t="s">
        <v>#N/A Error:User does not have access</v>
        <stp/>
        <stp>##V3_BCURVESTRIPV12</stp>
        <stp>[PortfolioDaily Data.xlsx]DF Curve!R429C94</stp>
        <stp>S23</stp>
        <stp>Curvedate</stp>
        <stp>44869</stp>
        <tr r="CP429" s="7"/>
      </tp>
      <tp t="s">
        <v>#N/A Error:User does not have access</v>
        <stp/>
        <stp>##V3_BCURVESTRIPV12</stp>
        <stp>[PortfolioDaily Data.xlsx]DF Curve!R382C82</stp>
        <stp>S23</stp>
        <stp>Curvedate</stp>
        <stp>44804</stp>
        <tr r="CD382" s="7"/>
      </tp>
      <tp t="s">
        <v>#N/A Error:User does not have access</v>
        <stp/>
        <stp>##V3_BCURVESTRIPV12</stp>
        <stp>[PortfolioDaily Data.xlsx]DF Curve!R432C89</stp>
        <stp>S23</stp>
        <stp>Curvedate</stp>
        <stp>44874</stp>
        <tr r="CK432" s="7"/>
      </tp>
      <tp t="s">
        <v>#N/A Error:User does not have access</v>
        <stp/>
        <stp>##V3_BCURVESTRIPV12</stp>
        <stp>[PortfolioDaily Data.xlsx]DF Curve!R442C72</stp>
        <stp>S23</stp>
        <stp>Curvedate</stp>
        <stp>44888</stp>
        <tr r="BT442" s="7"/>
      </tp>
      <tp t="s">
        <v>#N/A Error:User does not have access</v>
        <stp/>
        <stp>##V3_BCURVESTRIPV12</stp>
        <stp>[PortfolioDaily Data.xlsx]DF Curve!R383C83</stp>
        <stp>S23</stp>
        <stp>Curvedate</stp>
        <stp>44805</stp>
        <tr r="CE383" s="7"/>
      </tp>
      <tp t="s">
        <v>#N/A Error:User does not have access</v>
        <stp/>
        <stp>##V3_BCURVESTRIPV12</stp>
        <stp>[PortfolioDaily Data.xlsx]DF Curve!R433C88</stp>
        <stp>S23</stp>
        <stp>Curvedate</stp>
        <stp>44875</stp>
        <tr r="CJ433" s="7"/>
      </tp>
      <tp t="s">
        <v>#N/A Error:User does not have access</v>
        <stp/>
        <stp>##V3_BCURVESTRIPV12</stp>
        <stp>[PortfolioDaily Data.xlsx]DF Curve!R443C73</stp>
        <stp>S23</stp>
        <stp>Curvedate</stp>
        <stp>44889</stp>
        <tr r="BU443" s="7"/>
      </tp>
      <tp t="s">
        <v>#N/A Error:User does not have access</v>
        <stp/>
        <stp>##V3_BCURVESTRIPV12</stp>
        <stp>[PortfolioDaily Data.xlsx]DF Curve!R380C84</stp>
        <stp>S23</stp>
        <stp>Curvedate</stp>
        <stp>44802</stp>
        <tr r="CF380" s="7"/>
      </tp>
      <tp t="s">
        <v>#N/A Error:User does not have access</v>
        <stp/>
        <stp>##V3_BCURVESTRIPV12</stp>
        <stp>[PortfolioDaily Data.xlsx]DF Curve!R390C91</stp>
        <stp>S23</stp>
        <stp>Curvedate</stp>
        <stp>44816</stp>
        <tr r="CM390" s="7"/>
      </tp>
      <tp t="s">
        <v>#N/A Error:User does not have access</v>
        <stp/>
        <stp>##V3_BCURVESTRIPV12</stp>
        <stp>[PortfolioDaily Data.xlsx]DF Curve!R381C85</stp>
        <stp>S23</stp>
        <stp>Curvedate</stp>
        <stp>44803</stp>
        <tr r="CG381" s="7"/>
      </tp>
      <tp t="s">
        <v>#N/A Error:User does not have access</v>
        <stp/>
        <stp>##V3_BCURVESTRIPV12</stp>
        <stp>[PortfolioDaily Data.xlsx]DF Curve!R391C90</stp>
        <stp>S23</stp>
        <stp>Curvedate</stp>
        <stp>44817</stp>
        <tr r="CL391" s="7"/>
      </tp>
      <tp t="s">
        <v>#N/A Error:User does not have access</v>
        <stp/>
        <stp>##V3_BCURVESTRIPV12</stp>
        <stp>[PortfolioDaily Data.xlsx]DF Curve!R386C96</stp>
        <stp>S23</stp>
        <stp>Curvedate</stp>
        <stp>44810</stp>
        <tr r="CR386" s="7"/>
      </tp>
      <tp t="s">
        <v>#N/A Error:User does not have access</v>
        <stp/>
        <stp>##V3_BCURVESTRIPV12</stp>
        <stp>[PortfolioDaily Data.xlsx]DF Curve!R387C97</stp>
        <stp>S23</stp>
        <stp>Curvedate</stp>
        <stp>44811</stp>
        <tr r="CS387" s="7"/>
      </tp>
      <tp t="s">
        <v>#N/A Error:User does not have access</v>
        <stp/>
        <stp>##V3_BCURVESTRIPV12</stp>
        <stp>[PortfolioDaily Data.xlsx]DF Curve!R384C80</stp>
        <stp>S23</stp>
        <stp>Curvedate</stp>
        <stp>44806</stp>
        <tr r="CB384" s="7"/>
      </tp>
      <tp t="s">
        <v>#N/A Error:User does not have access</v>
        <stp/>
        <stp>##V3_BCURVESTRIPV12</stp>
        <stp>[PortfolioDaily Data.xlsx]DF Curve!R425C99</stp>
        <stp>S23</stp>
        <stp>Curvedate</stp>
        <stp>44865</stp>
        <tr r="CU425" s="7"/>
      </tp>
      <tp t="s">
        <v>#N/A Error:User does not have access</v>
        <stp/>
        <stp>##V3_BCURVESTRIPV12</stp>
        <stp>[PortfolioDaily Data.xlsx]DF Curve!R435C84</stp>
        <stp>S23</stp>
        <stp>Curvedate</stp>
        <stp>44879</stp>
        <tr r="CF435" s="7"/>
      </tp>
      <tp t="s">
        <v>#N/A Error:User does not have access</v>
        <stp/>
        <stp>##V3_BCURVESTRIPV12</stp>
        <stp>[PortfolioDaily Data.xlsx]DF Curve!R445C69</stp>
        <stp>S23</stp>
        <stp>Curvedate</stp>
        <stp>44893</stp>
        <tr r="BQ445" s="7"/>
      </tp>
      <tp t="s">
        <v>#N/A Error:User does not have access</v>
        <stp/>
        <stp>##V3_BCURVESTRIPV12</stp>
        <stp>[PortfolioDaily Data.xlsx]DF Curve!R388C94</stp>
        <stp>S23</stp>
        <stp>Curvedate</stp>
        <stp>44812</stp>
        <tr r="CP388" s="7"/>
      </tp>
      <tp t="s">
        <v>#N/A Error:User does not have access</v>
        <stp/>
        <stp>##V3_BCURVESTRIPV12</stp>
        <stp>[PortfolioDaily Data.xlsx]DF Curve!R428C94</stp>
        <stp>S23</stp>
        <stp>Curvedate</stp>
        <stp>44868</stp>
        <tr r="CP428" s="7"/>
      </tp>
      <tp t="s">
        <v>#N/A Error:User does not have access</v>
        <stp/>
        <stp>##V3_BCURVESTRIPV12</stp>
        <stp>[PortfolioDaily Data.xlsx]DF Curve!R389C95</stp>
        <stp>S23</stp>
        <stp>Curvedate</stp>
        <stp>44813</stp>
        <tr r="CQ389" s="7"/>
      </tp>
      <tp t="s">
        <v>#N/A Error:User does not have access</v>
        <stp/>
        <stp>##V3_BCURVESTRIPV12</stp>
        <stp>[PortfolioDaily Data.xlsx]DF Curve!R429C95</stp>
        <stp>S23</stp>
        <stp>Curvedate</stp>
        <stp>44869</stp>
        <tr r="CQ429" s="7"/>
      </tp>
      <tp t="s">
        <v>#N/A Error:User does not have access</v>
        <stp/>
        <stp>##V3_BCURVESTRIPV12</stp>
        <stp>[PortfolioDaily Data.xlsx]DF Curve!R382C81</stp>
        <stp>S23</stp>
        <stp>Curvedate</stp>
        <stp>44804</stp>
        <tr r="CC382" s="7"/>
      </tp>
      <tp t="s">
        <v>#N/A Error:User does not have access</v>
        <stp/>
        <stp>##V3_BCURVESTRIPV12</stp>
        <stp>[PortfolioDaily Data.xlsx]DF Curve!R442C71</stp>
        <stp>S23</stp>
        <stp>Curvedate</stp>
        <stp>44888</stp>
        <tr r="BS442" s="7"/>
      </tp>
      <tp t="s">
        <v>#N/A Error:User does not have access</v>
        <stp/>
        <stp>##V3_BCURVESTRIPV12</stp>
        <stp>[PortfolioDaily Data.xlsx]DF Curve!R383C80</stp>
        <stp>S23</stp>
        <stp>Curvedate</stp>
        <stp>44805</stp>
        <tr r="CB383" s="7"/>
      </tp>
      <tp t="s">
        <v>#N/A Error:User does not have access</v>
        <stp/>
        <stp>##V3_BCURVESTRIPV12</stp>
        <stp>[PortfolioDaily Data.xlsx]DF Curve!R443C70</stp>
        <stp>S23</stp>
        <stp>Curvedate</stp>
        <stp>44889</stp>
        <tr r="BR443" s="7"/>
      </tp>
      <tp t="s">
        <v>#N/A Error:User does not have access</v>
        <stp/>
        <stp>##V3_BCURVESTRIPV12</stp>
        <stp>[PortfolioDaily Data.xlsx]DF Curve!R380C87</stp>
        <stp>S23</stp>
        <stp>Curvedate</stp>
        <stp>44802</stp>
        <tr r="CI380" s="7"/>
      </tp>
      <tp t="s">
        <v>#N/A Error:User does not have access</v>
        <stp/>
        <stp>##V3_BCURVESTRIPV12</stp>
        <stp>[PortfolioDaily Data.xlsx]DF Curve!R390C92</stp>
        <stp>S23</stp>
        <stp>Curvedate</stp>
        <stp>44816</stp>
        <tr r="CN390" s="7"/>
      </tp>
      <tp t="s">
        <v>#N/A Error:User does not have access</v>
        <stp/>
        <stp>##V3_BCURVESTRIPV12</stp>
        <stp>[PortfolioDaily Data.xlsx]DF Curve!R381C86</stp>
        <stp>S23</stp>
        <stp>Curvedate</stp>
        <stp>44803</stp>
        <tr r="CH381" s="7"/>
      </tp>
      <tp t="s">
        <v>#N/A Error:User does not have access</v>
        <stp/>
        <stp>##V3_BCURVESTRIPV12</stp>
        <stp>[PortfolioDaily Data.xlsx]DF Curve!R391C93</stp>
        <stp>S23</stp>
        <stp>Curvedate</stp>
        <stp>44817</stp>
        <tr r="CO391" s="7"/>
      </tp>
      <tp t="s">
        <v>#N/A Error:User does not have access</v>
        <stp/>
        <stp>##V3_BCURVESTRIPV12</stp>
        <stp>[PortfolioDaily Data.xlsx]DF Curve!R386C95</stp>
        <stp>S23</stp>
        <stp>Curvedate</stp>
        <stp>44810</stp>
        <tr r="CQ386" s="7"/>
      </tp>
      <tp t="s">
        <v>#N/A Error:User does not have access</v>
        <stp/>
        <stp>##V3_BCURVESTRIPV12</stp>
        <stp>[PortfolioDaily Data.xlsx]DF Curve!R426C99</stp>
        <stp>S23</stp>
        <stp>Curvedate</stp>
        <stp>44866</stp>
        <tr r="CU426" s="7"/>
      </tp>
      <tp t="s">
        <v>#N/A Error:User does not have access</v>
        <stp/>
        <stp>##V3_BCURVESTRIPV12</stp>
        <stp>[PortfolioDaily Data.xlsx]DF Curve!R387C94</stp>
        <stp>S23</stp>
        <stp>Curvedate</stp>
        <stp>44811</stp>
        <tr r="CP387" s="7"/>
      </tp>
      <tp t="s">
        <v>#N/A Error:User does not have access</v>
        <stp/>
        <stp>##V3_BCURVESTRIPV12</stp>
        <stp>[PortfolioDaily Data.xlsx]DF Curve!R427C98</stp>
        <stp>S23</stp>
        <stp>Curvedate</stp>
        <stp>44867</stp>
        <tr r="CT427" s="7"/>
      </tp>
      <tp t="s">
        <v>#N/A Error:User does not have access</v>
        <stp/>
        <stp>##V3_BCURVESTRIPV12</stp>
        <stp>[PortfolioDaily Data.xlsx]DF Curve!R384C83</stp>
        <stp>S23</stp>
        <stp>Curvedate</stp>
        <stp>44806</stp>
        <tr r="CE384" s="7"/>
      </tp>
      <tp t="s">
        <v>#N/A Error:User does not have access</v>
        <stp/>
        <stp>##V3_BCURVESTRIPV12</stp>
        <stp>[PortfolioDaily Data.xlsx]DF Curve!R434C88</stp>
        <stp>S23</stp>
        <stp>Curvedate</stp>
        <stp>44876</stp>
        <tr r="CJ434" s="7"/>
      </tp>
      <tp t="s">
        <v>#N/A Error:User does not have access</v>
        <stp/>
        <stp>##V3_BCURVESTRIPV12</stp>
        <stp>[PortfolioDaily Data.xlsx]DF Curve!R444C69</stp>
        <stp>S23</stp>
        <stp>Curvedate</stp>
        <stp>44890</stp>
        <tr r="BQ444" s="7"/>
      </tp>
      <tp t="s">
        <v>#N/A Error:User does not have access</v>
        <stp/>
        <stp>##V3_BCURVESTRIPV12</stp>
        <stp>[PortfolioDaily Data.xlsx]DF Curve!R435C87</stp>
        <stp>S23</stp>
        <stp>Curvedate</stp>
        <stp>44879</stp>
        <tr r="CI435" s="7"/>
      </tp>
      <tp t="s">
        <v>#N/A Error:User does not have access</v>
        <stp/>
        <stp>##V3_BCURVESTRIPV12</stp>
        <stp>[PortfolioDaily Data.xlsx]DF Curve!R388C97</stp>
        <stp>S23</stp>
        <stp>Curvedate</stp>
        <stp>44812</stp>
        <tr r="CS388" s="7"/>
      </tp>
      <tp t="s">
        <v>#N/A Error:User does not have access</v>
        <stp/>
        <stp>##V3_BCURVESTRIPV12</stp>
        <stp>[PortfolioDaily Data.xlsx]DF Curve!R428C97</stp>
        <stp>S23</stp>
        <stp>Curvedate</stp>
        <stp>44868</stp>
        <tr r="CS428" s="7"/>
      </tp>
      <tp t="s">
        <v>#N/A Error:User does not have access</v>
        <stp/>
        <stp>##V3_BCURVESTRIPV12</stp>
        <stp>[PortfolioDaily Data.xlsx]DF Curve!R389C96</stp>
        <stp>S23</stp>
        <stp>Curvedate</stp>
        <stp>44813</stp>
        <tr r="CR389" s="7"/>
      </tp>
      <tp t="s">
        <v>#N/A Error:User does not have access</v>
        <stp/>
        <stp>##V3_BCURVESTRIPV12</stp>
        <stp>[PortfolioDaily Data.xlsx]DF Curve!R429C96</stp>
        <stp>S23</stp>
        <stp>Curvedate</stp>
        <stp>44869</stp>
        <tr r="CR429" s="7"/>
      </tp>
      <tp t="s">
        <v>#N/A Error:User does not have access</v>
        <stp/>
        <stp>##V3_BCURVESTRIPV12</stp>
        <stp>[PortfolioDaily Data.xlsx]DF Curve!R382C80</stp>
        <stp>S23</stp>
        <stp>Curvedate</stp>
        <stp>44804</stp>
        <tr r="CB382" s="7"/>
      </tp>
      <tp t="s">
        <v>#N/A Error:User does not have access</v>
        <stp/>
        <stp>##V3_BCURVESTRIPV12</stp>
        <stp>[PortfolioDaily Data.xlsx]DF Curve!R442C70</stp>
        <stp>S23</stp>
        <stp>Curvedate</stp>
        <stp>44888</stp>
        <tr r="BR442" s="7"/>
      </tp>
      <tp t="s">
        <v>#N/A Error:User does not have access</v>
        <stp/>
        <stp>##V3_BCURVESTRIPV12</stp>
        <stp>[PortfolioDaily Data.xlsx]DF Curve!R383C81</stp>
        <stp>S23</stp>
        <stp>Curvedate</stp>
        <stp>44805</stp>
        <tr r="CC383" s="7"/>
      </tp>
      <tp t="s">
        <v>#N/A Error:User does not have access</v>
        <stp/>
        <stp>##V3_BCURVESTRIPV12</stp>
        <stp>[PortfolioDaily Data.xlsx]DF Curve!R443C71</stp>
        <stp>S23</stp>
        <stp>Curvedate</stp>
        <stp>44889</stp>
        <tr r="BS443" s="7"/>
      </tp>
      <tp t="s">
        <v>#N/A Error:User does not have access</v>
        <stp/>
        <stp>##V3_BCURVESTRIPV12</stp>
        <stp>[PortfolioDaily Data.xlsx]DF Curve!R380C86</stp>
        <stp>S23</stp>
        <stp>Curvedate</stp>
        <stp>44802</stp>
        <tr r="CH380" s="7"/>
      </tp>
      <tp t="s">
        <v>#N/A Error:User does not have access</v>
        <stp/>
        <stp>##V3_BCURVESTRIPV12</stp>
        <stp>[PortfolioDaily Data.xlsx]DF Curve!R390C93</stp>
        <stp>S23</stp>
        <stp>Curvedate</stp>
        <stp>44816</stp>
        <tr r="CO390" s="7"/>
      </tp>
      <tp t="s">
        <v>#N/A Error:User does not have access</v>
        <stp/>
        <stp>##V3_BCURVESTRIPV12</stp>
        <stp>[PortfolioDaily Data.xlsx]DF Curve!R381C87</stp>
        <stp>S23</stp>
        <stp>Curvedate</stp>
        <stp>44803</stp>
        <tr r="CI381" s="7"/>
      </tp>
      <tp t="s">
        <v>#N/A Error:User does not have access</v>
        <stp/>
        <stp>##V3_BCURVESTRIPV12</stp>
        <stp>[PortfolioDaily Data.xlsx]DF Curve!R391C92</stp>
        <stp>S23</stp>
        <stp>Curvedate</stp>
        <stp>44817</stp>
        <tr r="CN391" s="7"/>
      </tp>
      <tp t="s">
        <v>#N/A Error:User does not have access</v>
        <stp/>
        <stp>##V3_BCURVESTRIPV12</stp>
        <stp>[PortfolioDaily Data.xlsx]DF Curve!R386C94</stp>
        <stp>S23</stp>
        <stp>Curvedate</stp>
        <stp>44810</stp>
        <tr r="CP386" s="7"/>
      </tp>
      <tp t="s">
        <v>#N/A Error:User does not have access</v>
        <stp/>
        <stp>##V3_BCURVESTRIPV12</stp>
        <stp>[PortfolioDaily Data.xlsx]DF Curve!R426C98</stp>
        <stp>S23</stp>
        <stp>Curvedate</stp>
        <stp>44866</stp>
        <tr r="CT426" s="7"/>
      </tp>
      <tp t="s">
        <v>#N/A Error:User does not have access</v>
        <stp/>
        <stp>##V3_BCURVESTRIPV12</stp>
        <stp>[PortfolioDaily Data.xlsx]DF Curve!R387C95</stp>
        <stp>S23</stp>
        <stp>Curvedate</stp>
        <stp>44811</stp>
        <tr r="CQ387" s="7"/>
      </tp>
      <tp t="s">
        <v>#N/A Error:User does not have access</v>
        <stp/>
        <stp>##V3_BCURVESTRIPV12</stp>
        <stp>[PortfolioDaily Data.xlsx]DF Curve!R427C99</stp>
        <stp>S23</stp>
        <stp>Curvedate</stp>
        <stp>44867</stp>
        <tr r="CU427" s="7"/>
      </tp>
      <tp t="s">
        <v>#N/A Error:User does not have access</v>
        <stp/>
        <stp>##V3_BCURVESTRIPV12</stp>
        <stp>[PortfolioDaily Data.xlsx]DF Curve!R384C82</stp>
        <stp>S23</stp>
        <stp>Curvedate</stp>
        <stp>44806</stp>
        <tr r="CD384" s="7"/>
      </tp>
      <tp t="s">
        <v>#N/A Error:User does not have access</v>
        <stp/>
        <stp>##V3_BCURVESTRIPV12</stp>
        <stp>[PortfolioDaily Data.xlsx]DF Curve!R434C89</stp>
        <stp>S23</stp>
        <stp>Curvedate</stp>
        <stp>44876</stp>
        <tr r="CK434" s="7"/>
      </tp>
      <tp t="s">
        <v>#N/A Error:User does not have access</v>
        <stp/>
        <stp>##V3_BCURVESTRIPV12</stp>
        <stp>[PortfolioDaily Data.xlsx]DF Curve!R444C68</stp>
        <stp>S23</stp>
        <stp>Curvedate</stp>
        <stp>44890</stp>
        <tr r="BP444" s="7"/>
      </tp>
      <tp t="s">
        <v>#N/A Error:User does not have access</v>
        <stp/>
        <stp>##V3_BCURVESTRIPV12</stp>
        <stp>[PortfolioDaily Data.xlsx]DF Curve!R435C86</stp>
        <stp>S23</stp>
        <stp>Curvedate</stp>
        <stp>44879</stp>
        <tr r="CH435" s="7"/>
      </tp>
      <tp t="s">
        <v>#N/A Error:User does not have access</v>
        <stp/>
        <stp>##V3_BCURVESTRIPV12</stp>
        <stp>[PortfolioDaily Data.xlsx]DF Curve!R388C96</stp>
        <stp>S23</stp>
        <stp>Curvedate</stp>
        <stp>44812</stp>
        <tr r="CR388" s="7"/>
      </tp>
      <tp t="s">
        <v>#N/A Error:User does not have access</v>
        <stp/>
        <stp>##V3_BCURVESTRIPV12</stp>
        <stp>[PortfolioDaily Data.xlsx]DF Curve!R428C96</stp>
        <stp>S23</stp>
        <stp>Curvedate</stp>
        <stp>44868</stp>
        <tr r="CR428" s="7"/>
      </tp>
      <tp t="s">
        <v>#N/A Error:User does not have access</v>
        <stp/>
        <stp>##V3_BCURVESTRIPV12</stp>
        <stp>[PortfolioDaily Data.xlsx]DF Curve!R389C97</stp>
        <stp>S23</stp>
        <stp>Curvedate</stp>
        <stp>44813</stp>
        <tr r="CS389" s="7"/>
      </tp>
      <tp t="s">
        <v>#N/A Error:User does not have access</v>
        <stp/>
        <stp>##V3_BCURVESTRIPV12</stp>
        <stp>[PortfolioDaily Data.xlsx]DF Curve!R429C97</stp>
        <stp>S23</stp>
        <stp>Curvedate</stp>
        <stp>44869</stp>
        <tr r="CS429" s="7"/>
      </tp>
      <tp t="s">
        <v>#N/A Error:User does not have access</v>
        <stp/>
        <stp>##V3_BCURVESTRIPV12</stp>
        <stp>[PortfolioDaily Data.xlsx]DF Curve!R392C92</stp>
        <stp>S23</stp>
        <stp>Curvedate</stp>
        <stp>44818</stp>
        <tr r="CN392" s="7"/>
      </tp>
      <tp t="s">
        <v>#N/A Error:User does not have access</v>
        <stp/>
        <stp>##V3_BCURVESTRIPV12</stp>
        <stp>[PortfolioDaily Data.xlsx]DF Curve!R422C91</stp>
        <stp>S23</stp>
        <stp>Curvedate</stp>
        <stp>44860</stp>
        <tr r="CM422" s="7"/>
      </tp>
      <tp t="s">
        <v>#N/A Error:User does not have access</v>
        <stp/>
        <stp>##V3_BCURVESTRIPV12</stp>
        <stp>[PortfolioDaily Data.xlsx]DF Curve!R432C84</stp>
        <stp>S23</stp>
        <stp>Curvedate</stp>
        <stp>44874</stp>
        <tr r="CF432" s="7"/>
      </tp>
      <tp t="s">
        <v>#N/A Error:User does not have access</v>
        <stp/>
        <stp>##V3_BCURVESTRIPV12</stp>
        <stp>[PortfolioDaily Data.xlsx]DF Curve!R393C93</stp>
        <stp>S23</stp>
        <stp>Curvedate</stp>
        <stp>44819</stp>
        <tr r="CO393" s="7"/>
      </tp>
      <tp t="s">
        <v>#N/A Error:User does not have access</v>
        <stp/>
        <stp>##V3_BCURVESTRIPV12</stp>
        <stp>[PortfolioDaily Data.xlsx]DF Curve!R423C90</stp>
        <stp>S23</stp>
        <stp>Curvedate</stp>
        <stp>44861</stp>
        <tr r="CL423" s="7"/>
      </tp>
      <tp t="s">
        <v>#N/A Error:User does not have access</v>
        <stp/>
        <stp>##V3_BCURVESTRIPV12</stp>
        <stp>[PortfolioDaily Data.xlsx]DF Curve!R433C85</stp>
        <stp>S23</stp>
        <stp>Curvedate</stp>
        <stp>44875</stp>
        <tr r="CG433" s="7"/>
      </tp>
      <tp t="s">
        <v>#N/A Error:User does not have access</v>
        <stp/>
        <stp>##V3_BCURVESTRIPV12</stp>
        <stp>[PortfolioDaily Data.xlsx]DF Curve!R380C89</stp>
        <stp>S23</stp>
        <stp>Curvedate</stp>
        <stp>44802</stp>
        <tr r="CK380" s="7"/>
      </tp>
      <tp t="s">
        <v>#N/A Error:User does not have access</v>
        <stp/>
        <stp>##V3_BCURVESTRIPV12</stp>
        <stp>[PortfolioDaily Data.xlsx]DF Curve!R430C82</stp>
        <stp>S23</stp>
        <stp>Curvedate</stp>
        <stp>44872</stp>
        <tr r="CD430" s="7"/>
      </tp>
      <tp t="s">
        <v>#N/A Error:User does not have access</v>
        <stp/>
        <stp>##V3_BCURVESTRIPV12</stp>
        <stp>[PortfolioDaily Data.xlsx]DF Curve!R440C71</stp>
        <stp>S23</stp>
        <stp>Curvedate</stp>
        <stp>44886</stp>
        <tr r="BS440" s="7"/>
      </tp>
      <tp t="s">
        <v>#N/A Error:User does not have access</v>
        <stp/>
        <stp>##V3_BCURVESTRIPV12</stp>
        <stp>[PortfolioDaily Data.xlsx]DF Curve!R381C88</stp>
        <stp>S23</stp>
        <stp>Curvedate</stp>
        <stp>44803</stp>
        <tr r="CJ381" s="7"/>
      </tp>
      <tp t="s">
        <v>#N/A Error:User does not have access</v>
        <stp/>
        <stp>##V3_BCURVESTRIPV12</stp>
        <stp>[PortfolioDaily Data.xlsx]DF Curve!R431C83</stp>
        <stp>S23</stp>
        <stp>Curvedate</stp>
        <stp>44873</stp>
        <tr r="CE431" s="7"/>
      </tp>
      <tp t="s">
        <v>#N/A Error:User does not have access</v>
        <stp/>
        <stp>##V3_BCURVESTRIPV12</stp>
        <stp>[PortfolioDaily Data.xlsx]DF Curve!R441C70</stp>
        <stp>S23</stp>
        <stp>Curvedate</stp>
        <stp>44887</stp>
        <tr r="BR441" s="7"/>
      </tp>
      <tp t="s">
        <v>#N/A Error:User does not have access</v>
        <stp/>
        <stp>##V3_BCURVESTRIPV12</stp>
        <stp>[PortfolioDaily Data.xlsx]DF Curve!R426C97</stp>
        <stp>S23</stp>
        <stp>Curvedate</stp>
        <stp>44866</stp>
        <tr r="CS426" s="7"/>
      </tp>
      <tp t="s">
        <v>#N/A Error:User does not have access</v>
        <stp/>
        <stp>##V3_BCURVESTRIPV12</stp>
        <stp>[PortfolioDaily Data.xlsx]DF Curve!R436C70</stp>
        <stp>S23</stp>
        <stp>Curvedate</stp>
        <stp>44880</stp>
        <tr r="BR436" s="7"/>
      </tp>
      <tp t="s">
        <v>#N/A Error:User does not have access</v>
        <stp/>
        <stp>##V3_BCURVESTRIPV12</stp>
        <stp>[PortfolioDaily Data.xlsx]DF Curve!R446C63</stp>
        <stp>S23</stp>
        <stp>Curvedate</stp>
        <stp>44894</stp>
        <tr r="BK446" s="7"/>
      </tp>
      <tp t="s">
        <v>#N/A Error:User does not have access</v>
        <stp/>
        <stp>##V3_BCURVESTRIPV12</stp>
        <stp>[PortfolioDaily Data.xlsx]DF Curve!R427C96</stp>
        <stp>S23</stp>
        <stp>Curvedate</stp>
        <stp>44867</stp>
        <tr r="CR427" s="7"/>
      </tp>
      <tp t="s">
        <v>#N/A Error:User does not have access</v>
        <stp/>
        <stp>##V3_BCURVESTRIPV12</stp>
        <stp>[PortfolioDaily Data.xlsx]DF Curve!R437C71</stp>
        <stp>S23</stp>
        <stp>Curvedate</stp>
        <stp>44881</stp>
        <tr r="BS437" s="7"/>
      </tp>
      <tp t="s">
        <v>#N/A Error:User does not have access</v>
        <stp/>
        <stp>##V3_BCURVESTRIPV12</stp>
        <stp>[PortfolioDaily Data.xlsx]DF Curve!R447C62</stp>
        <stp>S23</stp>
        <stp>Curvedate</stp>
        <stp>44895</stp>
        <tr r="BJ447" s="7"/>
      </tp>
      <tp t="s">
        <v>#N/A Error:User does not have access</v>
        <stp/>
        <stp>##V3_BCURVESTRIPV12</stp>
        <stp>[PortfolioDaily Data.xlsx]DF Curve!R424C93</stp>
        <stp>S23</stp>
        <stp>Curvedate</stp>
        <stp>44862</stp>
        <tr r="CO424" s="7"/>
      </tp>
      <tp t="s">
        <v>#N/A Error:User does not have access</v>
        <stp/>
        <stp>##V3_BCURVESTRIPV12</stp>
        <stp>[PortfolioDaily Data.xlsx]DF Curve!R434C86</stp>
        <stp>S23</stp>
        <stp>Curvedate</stp>
        <stp>44876</stp>
        <tr r="CH434" s="7"/>
      </tp>
      <tp t="s">
        <v>#N/A Error:User does not have access</v>
        <stp/>
        <stp>##V3_BCURVESTRIPV12</stp>
        <stp>[PortfolioDaily Data.xlsx]DF Curve!R444C67</stp>
        <stp>S23</stp>
        <stp>Curvedate</stp>
        <stp>44890</stp>
        <tr r="BO444" s="7"/>
      </tp>
      <tp t="s">
        <v>#N/A Error:User does not have access</v>
        <stp/>
        <stp>##V3_BCURVESTRIPV12</stp>
        <stp>[PortfolioDaily Data.xlsx]DF Curve!R385C82</stp>
        <stp>S23</stp>
        <stp>Curvedate</stp>
        <stp>44809</stp>
        <tr r="CD385" s="7"/>
      </tp>
      <tp t="s">
        <v>#N/A Error:User does not have access</v>
        <stp/>
        <stp>##V3_BCURVESTRIPV12</stp>
        <stp>[PortfolioDaily Data.xlsx]DF Curve!R425C94</stp>
        <stp>S23</stp>
        <stp>Curvedate</stp>
        <stp>44865</stp>
        <tr r="CP425" s="7"/>
      </tp>
      <tp t="s">
        <v>#N/A Error:User does not have access</v>
        <stp/>
        <stp>##V3_BCURVESTRIPV12</stp>
        <stp>[PortfolioDaily Data.xlsx]DF Curve!R435C89</stp>
        <stp>S23</stp>
        <stp>Curvedate</stp>
        <stp>44879</stp>
        <tr r="CK435" s="7"/>
      </tp>
      <tp t="s">
        <v>#N/A Error:User does not have access</v>
        <stp/>
        <stp>##V3_BCURVESTRIPV12</stp>
        <stp>[PortfolioDaily Data.xlsx]DF Curve!R445C64</stp>
        <stp>S23</stp>
        <stp>Curvedate</stp>
        <stp>44893</stp>
        <tr r="BL445" s="7"/>
      </tp>
      <tp t="s">
        <v>#N/A Error:User does not have access</v>
        <stp/>
        <stp>##V3_BCURVESTRIPV12</stp>
        <stp>[PortfolioDaily Data.xlsx]DF Curve!R388C99</stp>
        <stp>S23</stp>
        <stp>Curvedate</stp>
        <stp>44812</stp>
        <tr r="CU388" s="7"/>
      </tp>
      <tp t="s">
        <v>#N/A Error:User does not have access</v>
        <stp/>
        <stp>##V3_BCURVESTRIPV12</stp>
        <stp>[PortfolioDaily Data.xlsx]DF Curve!R428C99</stp>
        <stp>S23</stp>
        <stp>Curvedate</stp>
        <stp>44868</stp>
        <tr r="CU428" s="7"/>
      </tp>
      <tp t="s">
        <v>#N/A Error:User does not have access</v>
        <stp/>
        <stp>##V3_BCURVESTRIPV12</stp>
        <stp>[PortfolioDaily Data.xlsx]DF Curve!R438C72</stp>
        <stp>S23</stp>
        <stp>Curvedate</stp>
        <stp>44882</stp>
        <tr r="BT438" s="7"/>
      </tp>
      <tp t="s">
        <v>#N/A Error:User does not have access</v>
        <stp/>
        <stp>##V3_BCURVESTRIPV12</stp>
        <stp>[PortfolioDaily Data.xlsx]DF Curve!R448C61</stp>
        <stp>S23</stp>
        <stp>Curvedate</stp>
        <stp>44896</stp>
        <tr r="BI448" s="7"/>
      </tp>
      <tp t="s">
        <v>#N/A Error:User does not have access</v>
        <stp/>
        <stp>##V3_BCURVESTRIPV12</stp>
        <stp>[PortfolioDaily Data.xlsx]DF Curve!R389C98</stp>
        <stp>S23</stp>
        <stp>Curvedate</stp>
        <stp>44813</stp>
        <tr r="CT389" s="7"/>
      </tp>
      <tp t="s">
        <v>#N/A Error:User does not have access</v>
        <stp/>
        <stp>##V3_BCURVESTRIPV12</stp>
        <stp>[PortfolioDaily Data.xlsx]DF Curve!R429C98</stp>
        <stp>S23</stp>
        <stp>Curvedate</stp>
        <stp>44869</stp>
        <tr r="CT429" s="7"/>
      </tp>
      <tp t="s">
        <v>#N/A Error:User does not have access</v>
        <stp/>
        <stp>##V3_BCURVESTRIPV12</stp>
        <stp>[PortfolioDaily Data.xlsx]DF Curve!R439C73</stp>
        <stp>S23</stp>
        <stp>Curvedate</stp>
        <stp>44883</stp>
        <tr r="BU439" s="7"/>
      </tp>
      <tp t="s">
        <v>#N/A Error:User does not have access</v>
        <stp/>
        <stp>##V3_BCURVESTRIPV12</stp>
        <stp>[PortfolioDaily Data.xlsx]DF Curve!R449C60</stp>
        <stp>S23</stp>
        <stp>Curvedate</stp>
        <stp>44897</stp>
        <tr r="BH449" s="7"/>
      </tp>
      <tp t="s">
        <v>#N/A Error:User does not have access</v>
        <stp/>
        <stp>##V3_BCURVESTRIPV12</stp>
        <stp>[PortfolioDaily Data.xlsx]DF Curve!R392C93</stp>
        <stp>S23</stp>
        <stp>Curvedate</stp>
        <stp>44818</stp>
        <tr r="CO392" s="7"/>
      </tp>
      <tp t="s">
        <v>#N/A Error:User does not have access</v>
        <stp/>
        <stp>##V3_BCURVESTRIPV12</stp>
        <stp>[PortfolioDaily Data.xlsx]DF Curve!R422C90</stp>
        <stp>S23</stp>
        <stp>Curvedate</stp>
        <stp>44860</stp>
        <tr r="CL422" s="7"/>
      </tp>
      <tp t="s">
        <v>#N/A Error:User does not have access</v>
        <stp/>
        <stp>##V3_BCURVESTRIPV12</stp>
        <stp>[PortfolioDaily Data.xlsx]DF Curve!R432C85</stp>
        <stp>S23</stp>
        <stp>Curvedate</stp>
        <stp>44874</stp>
        <tr r="CG432" s="7"/>
      </tp>
      <tp t="s">
        <v>#N/A Error:User does not have access</v>
        <stp/>
        <stp>##V3_BCURVESTRIPV12</stp>
        <stp>[PortfolioDaily Data.xlsx]DF Curve!R393C92</stp>
        <stp>S23</stp>
        <stp>Curvedate</stp>
        <stp>44819</stp>
        <tr r="CN393" s="7"/>
      </tp>
      <tp t="s">
        <v>#N/A Error:User does not have access</v>
        <stp/>
        <stp>##V3_BCURVESTRIPV12</stp>
        <stp>[PortfolioDaily Data.xlsx]DF Curve!R423C91</stp>
        <stp>S23</stp>
        <stp>Curvedate</stp>
        <stp>44861</stp>
        <tr r="CM423" s="7"/>
      </tp>
      <tp t="s">
        <v>#N/A Error:User does not have access</v>
        <stp/>
        <stp>##V3_BCURVESTRIPV12</stp>
        <stp>[PortfolioDaily Data.xlsx]DF Curve!R433C84</stp>
        <stp>S23</stp>
        <stp>Curvedate</stp>
        <stp>44875</stp>
        <tr r="CF433" s="7"/>
      </tp>
      <tp t="s">
        <v>#N/A Error:User does not have access</v>
        <stp/>
        <stp>##V3_BCURVESTRIPV12</stp>
        <stp>[PortfolioDaily Data.xlsx]DF Curve!R380C88</stp>
        <stp>S23</stp>
        <stp>Curvedate</stp>
        <stp>44802</stp>
        <tr r="CJ380" s="7"/>
      </tp>
      <tp t="s">
        <v>#N/A Error:User does not have access</v>
        <stp/>
        <stp>##V3_BCURVESTRIPV12</stp>
        <stp>[PortfolioDaily Data.xlsx]DF Curve!R430C83</stp>
        <stp>S23</stp>
        <stp>Curvedate</stp>
        <stp>44872</stp>
        <tr r="CE430" s="7"/>
      </tp>
      <tp t="s">
        <v>#N/A Error:User does not have access</v>
        <stp/>
        <stp>##V3_BCURVESTRIPV12</stp>
        <stp>[PortfolioDaily Data.xlsx]DF Curve!R440C70</stp>
        <stp>S23</stp>
        <stp>Curvedate</stp>
        <stp>44886</stp>
        <tr r="BR440" s="7"/>
      </tp>
      <tp t="s">
        <v>#N/A Error:User does not have access</v>
        <stp/>
        <stp>##V3_BCURVESTRIPV12</stp>
        <stp>[PortfolioDaily Data.xlsx]DF Curve!R381C89</stp>
        <stp>S23</stp>
        <stp>Curvedate</stp>
        <stp>44803</stp>
        <tr r="CK381" s="7"/>
      </tp>
      <tp t="s">
        <v>#N/A Error:User does not have access</v>
        <stp/>
        <stp>##V3_BCURVESTRIPV12</stp>
        <stp>[PortfolioDaily Data.xlsx]DF Curve!R431C82</stp>
        <stp>S23</stp>
        <stp>Curvedate</stp>
        <stp>44873</stp>
        <tr r="CD431" s="7"/>
      </tp>
      <tp t="s">
        <v>#N/A Error:User does not have access</v>
        <stp/>
        <stp>##V3_BCURVESTRIPV12</stp>
        <stp>[PortfolioDaily Data.xlsx]DF Curve!R441C71</stp>
        <stp>S23</stp>
        <stp>Curvedate</stp>
        <stp>44887</stp>
        <tr r="BS441" s="7"/>
      </tp>
      <tp t="s">
        <v>#N/A Error:User does not have access</v>
        <stp/>
        <stp>##V3_BCURVESTRIPV12</stp>
        <stp>[PortfolioDaily Data.xlsx]DF Curve!R426C96</stp>
        <stp>S23</stp>
        <stp>Curvedate</stp>
        <stp>44866</stp>
        <tr r="CR426" s="7"/>
      </tp>
      <tp t="s">
        <v>#N/A Error:User does not have access</v>
        <stp/>
        <stp>##V3_BCURVESTRIPV12</stp>
        <stp>[PortfolioDaily Data.xlsx]DF Curve!R436C71</stp>
        <stp>S23</stp>
        <stp>Curvedate</stp>
        <stp>44880</stp>
        <tr r="BS436" s="7"/>
      </tp>
      <tp t="s">
        <v>#N/A Error:User does not have access</v>
        <stp/>
        <stp>##V3_BCURVESTRIPV12</stp>
        <stp>[PortfolioDaily Data.xlsx]DF Curve!R446C62</stp>
        <stp>S23</stp>
        <stp>Curvedate</stp>
        <stp>44894</stp>
        <tr r="BJ446" s="7"/>
      </tp>
      <tp t="s">
        <v>#N/A Error:User does not have access</v>
        <stp/>
        <stp>##V3_BCURVESTRIPV12</stp>
        <stp>[PortfolioDaily Data.xlsx]DF Curve!R427C97</stp>
        <stp>S23</stp>
        <stp>Curvedate</stp>
        <stp>44867</stp>
        <tr r="CS427" s="7"/>
      </tp>
      <tp t="s">
        <v>#N/A Error:User does not have access</v>
        <stp/>
        <stp>##V3_BCURVESTRIPV12</stp>
        <stp>[PortfolioDaily Data.xlsx]DF Curve!R437C70</stp>
        <stp>S23</stp>
        <stp>Curvedate</stp>
        <stp>44881</stp>
        <tr r="BR437" s="7"/>
      </tp>
      <tp t="s">
        <v>#N/A Error:User does not have access</v>
        <stp/>
        <stp>##V3_BCURVESTRIPV12</stp>
        <stp>[PortfolioDaily Data.xlsx]DF Curve!R447C63</stp>
        <stp>S23</stp>
        <stp>Curvedate</stp>
        <stp>44895</stp>
        <tr r="BK447" s="7"/>
      </tp>
      <tp t="s">
        <v>#N/A Error:User does not have access</v>
        <stp/>
        <stp>##V3_BCURVESTRIPV12</stp>
        <stp>[PortfolioDaily Data.xlsx]DF Curve!R424C92</stp>
        <stp>S23</stp>
        <stp>Curvedate</stp>
        <stp>44862</stp>
        <tr r="CN424" s="7"/>
      </tp>
      <tp t="s">
        <v>#N/A Error:User does not have access</v>
        <stp/>
        <stp>##V3_BCURVESTRIPV12</stp>
        <stp>[PortfolioDaily Data.xlsx]DF Curve!R434C87</stp>
        <stp>S23</stp>
        <stp>Curvedate</stp>
        <stp>44876</stp>
        <tr r="CI434" s="7"/>
      </tp>
      <tp t="s">
        <v>#N/A Error:User does not have access</v>
        <stp/>
        <stp>##V3_BCURVESTRIPV12</stp>
        <stp>[PortfolioDaily Data.xlsx]DF Curve!R444C66</stp>
        <stp>S23</stp>
        <stp>Curvedate</stp>
        <stp>44890</stp>
        <tr r="BN444" s="7"/>
      </tp>
      <tp t="s">
        <v>#N/A Error:User does not have access</v>
        <stp/>
        <stp>##V3_BCURVESTRIPV12</stp>
        <stp>[PortfolioDaily Data.xlsx]DF Curve!R385C83</stp>
        <stp>S23</stp>
        <stp>Curvedate</stp>
        <stp>44809</stp>
        <tr r="CE385" s="7"/>
      </tp>
      <tp t="s">
        <v>#N/A Error:User does not have access</v>
        <stp/>
        <stp>##V3_BCURVESTRIPV12</stp>
        <stp>[PortfolioDaily Data.xlsx]DF Curve!R425C95</stp>
        <stp>S23</stp>
        <stp>Curvedate</stp>
        <stp>44865</stp>
        <tr r="CQ425" s="7"/>
      </tp>
      <tp t="s">
        <v>#N/A Error:User does not have access</v>
        <stp/>
        <stp>##V3_BCURVESTRIPV12</stp>
        <stp>[PortfolioDaily Data.xlsx]DF Curve!R435C88</stp>
        <stp>S23</stp>
        <stp>Curvedate</stp>
        <stp>44879</stp>
        <tr r="CJ435" s="7"/>
      </tp>
      <tp t="s">
        <v>#N/A Error:User does not have access</v>
        <stp/>
        <stp>##V3_BCURVESTRIPV12</stp>
        <stp>[PortfolioDaily Data.xlsx]DF Curve!R445C65</stp>
        <stp>S23</stp>
        <stp>Curvedate</stp>
        <stp>44893</stp>
        <tr r="BM445" s="7"/>
      </tp>
      <tp t="s">
        <v>#N/A Error:User does not have access</v>
        <stp/>
        <stp>##V3_BCURVESTRIPV12</stp>
        <stp>[PortfolioDaily Data.xlsx]DF Curve!R388C98</stp>
        <stp>S23</stp>
        <stp>Curvedate</stp>
        <stp>44812</stp>
        <tr r="CT388" s="7"/>
      </tp>
      <tp t="s">
        <v>#N/A Error:User does not have access</v>
        <stp/>
        <stp>##V3_BCURVESTRIPV12</stp>
        <stp>[PortfolioDaily Data.xlsx]DF Curve!R428C98</stp>
        <stp>S23</stp>
        <stp>Curvedate</stp>
        <stp>44868</stp>
        <tr r="CT428" s="7"/>
      </tp>
      <tp t="s">
        <v>#N/A Error:User does not have access</v>
        <stp/>
        <stp>##V3_BCURVESTRIPV12</stp>
        <stp>[PortfolioDaily Data.xlsx]DF Curve!R438C73</stp>
        <stp>S23</stp>
        <stp>Curvedate</stp>
        <stp>44882</stp>
        <tr r="BU438" s="7"/>
      </tp>
      <tp t="s">
        <v>#N/A Error:User does not have access</v>
        <stp/>
        <stp>##V3_BCURVESTRIPV12</stp>
        <stp>[PortfolioDaily Data.xlsx]DF Curve!R448C60</stp>
        <stp>S23</stp>
        <stp>Curvedate</stp>
        <stp>44896</stp>
        <tr r="BH448" s="7"/>
      </tp>
      <tp t="s">
        <v>#N/A Error:User does not have access</v>
        <stp/>
        <stp>##V3_BCURVESTRIPV12</stp>
        <stp>[PortfolioDaily Data.xlsx]DF Curve!R389C99</stp>
        <stp>S23</stp>
        <stp>Curvedate</stp>
        <stp>44813</stp>
        <tr r="CU389" s="7"/>
      </tp>
      <tp t="s">
        <v>#N/A Error:User does not have access</v>
        <stp/>
        <stp>##V3_BCURVESTRIPV12</stp>
        <stp>[PortfolioDaily Data.xlsx]DF Curve!R429C99</stp>
        <stp>S23</stp>
        <stp>Curvedate</stp>
        <stp>44869</stp>
        <tr r="CU429" s="7"/>
      </tp>
      <tp t="s">
        <v>#N/A Error:User does not have access</v>
        <stp/>
        <stp>##V3_BCURVESTRIPV12</stp>
        <stp>[PortfolioDaily Data.xlsx]DF Curve!R439C72</stp>
        <stp>S23</stp>
        <stp>Curvedate</stp>
        <stp>44883</stp>
        <tr r="BT439" s="7"/>
      </tp>
      <tp t="s">
        <v>#N/A Error:User does not have access</v>
        <stp/>
        <stp>##V3_BCURVESTRIPV12</stp>
        <stp>[PortfolioDaily Data.xlsx]DF Curve!R449C61</stp>
        <stp>S23</stp>
        <stp>Curvedate</stp>
        <stp>44897</stp>
        <tr r="BI449" s="7"/>
      </tp>
      <tp t="s">
        <v>#N/A Error:User does not have access</v>
        <stp/>
        <stp>##V3_BCURVESTRIPV12</stp>
        <stp>[PortfolioDaily Data.xlsx]DF Curve!R392C90</stp>
        <stp>S23</stp>
        <stp>Curvedate</stp>
        <stp>44818</stp>
        <tr r="CL392" s="7"/>
      </tp>
      <tp t="s">
        <v>#N/A Error:User does not have access</v>
        <stp/>
        <stp>##V3_BCURVESTRIPV12</stp>
        <stp>[PortfolioDaily Data.xlsx]DF Curve!R422C93</stp>
        <stp>S23</stp>
        <stp>Curvedate</stp>
        <stp>44860</stp>
        <tr r="CO422" s="7"/>
      </tp>
      <tp t="s">
        <v>#N/A Error:User does not have access</v>
        <stp/>
        <stp>##V3_BCURVESTRIPV12</stp>
        <stp>[PortfolioDaily Data.xlsx]DF Curve!R432C86</stp>
        <stp>S23</stp>
        <stp>Curvedate</stp>
        <stp>44874</stp>
        <tr r="CH432" s="7"/>
      </tp>
      <tp t="s">
        <v>#N/A Error:User does not have access</v>
        <stp/>
        <stp>##V3_BCURVESTRIPV12</stp>
        <stp>[PortfolioDaily Data.xlsx]DF Curve!R393C91</stp>
        <stp>S23</stp>
        <stp>Curvedate</stp>
        <stp>44819</stp>
        <tr r="CM393" s="7"/>
      </tp>
      <tp t="s">
        <v>#N/A Error:User does not have access</v>
        <stp/>
        <stp>##V3_BCURVESTRIPV12</stp>
        <stp>[PortfolioDaily Data.xlsx]DF Curve!R423C92</stp>
        <stp>S23</stp>
        <stp>Curvedate</stp>
        <stp>44861</stp>
        <tr r="CN423" s="7"/>
      </tp>
      <tp t="s">
        <v>#N/A Error:User does not have access</v>
        <stp/>
        <stp>##V3_BCURVESTRIPV12</stp>
        <stp>[PortfolioDaily Data.xlsx]DF Curve!R433C87</stp>
        <stp>S23</stp>
        <stp>Curvedate</stp>
        <stp>44875</stp>
        <tr r="CI433" s="7"/>
      </tp>
      <tp t="s">
        <v>#N/A Error:User does not have access</v>
        <stp/>
        <stp>##V3_BCURVESTRIPV12</stp>
        <stp>[PortfolioDaily Data.xlsx]DF Curve!R430C80</stp>
        <stp>S23</stp>
        <stp>Curvedate</stp>
        <stp>44872</stp>
        <tr r="CB430" s="7"/>
      </tp>
      <tp t="s">
        <v>#N/A Error:User does not have access</v>
        <stp/>
        <stp>##V3_BCURVESTRIPV12</stp>
        <stp>[PortfolioDaily Data.xlsx]DF Curve!R440C73</stp>
        <stp>S23</stp>
        <stp>Curvedate</stp>
        <stp>44886</stp>
        <tr r="BU440" s="7"/>
      </tp>
      <tp t="s">
        <v>#N/A Error:User does not have access</v>
        <stp/>
        <stp>##V3_BCURVESTRIPV12</stp>
        <stp>[PortfolioDaily Data.xlsx]DF Curve!R431C81</stp>
        <stp>S23</stp>
        <stp>Curvedate</stp>
        <stp>44873</stp>
        <tr r="CC431" s="7"/>
      </tp>
      <tp t="s">
        <v>#N/A Error:User does not have access</v>
        <stp/>
        <stp>##V3_BCURVESTRIPV12</stp>
        <stp>[PortfolioDaily Data.xlsx]DF Curve!R441C72</stp>
        <stp>S23</stp>
        <stp>Curvedate</stp>
        <stp>44887</stp>
        <tr r="BT441" s="7"/>
      </tp>
      <tp t="s">
        <v>#N/A Error:User does not have access</v>
        <stp/>
        <stp>##V3_BCURVESTRIPV12</stp>
        <stp>[PortfolioDaily Data.xlsx]DF Curve!R386C99</stp>
        <stp>S23</stp>
        <stp>Curvedate</stp>
        <stp>44810</stp>
        <tr r="CU386" s="7"/>
      </tp>
      <tp t="s">
        <v>#N/A Error:User does not have access</v>
        <stp/>
        <stp>##V3_BCURVESTRIPV12</stp>
        <stp>[PortfolioDaily Data.xlsx]DF Curve!R426C95</stp>
        <stp>S23</stp>
        <stp>Curvedate</stp>
        <stp>44866</stp>
        <tr r="CQ426" s="7"/>
      </tp>
      <tp t="s">
        <v>#N/A Error:User does not have access</v>
        <stp/>
        <stp>##V3_BCURVESTRIPV12</stp>
        <stp>[PortfolioDaily Data.xlsx]DF Curve!R436C72</stp>
        <stp>S23</stp>
        <stp>Curvedate</stp>
        <stp>44880</stp>
        <tr r="BT436" s="7"/>
      </tp>
      <tp t="s">
        <v>#N/A Error:User does not have access</v>
        <stp/>
        <stp>##V3_BCURVESTRIPV12</stp>
        <stp>[PortfolioDaily Data.xlsx]DF Curve!R446C61</stp>
        <stp>S23</stp>
        <stp>Curvedate</stp>
        <stp>44894</stp>
        <tr r="BI446" s="7"/>
      </tp>
      <tp t="s">
        <v>#N/A Error:User does not have access</v>
        <stp/>
        <stp>##V3_BCURVESTRIPV12</stp>
        <stp>[PortfolioDaily Data.xlsx]DF Curve!R387C98</stp>
        <stp>S23</stp>
        <stp>Curvedate</stp>
        <stp>44811</stp>
        <tr r="CT387" s="7"/>
      </tp>
      <tp t="s">
        <v>#N/A Error:User does not have access</v>
        <stp/>
        <stp>##V3_BCURVESTRIPV12</stp>
        <stp>[PortfolioDaily Data.xlsx]DF Curve!R427C94</stp>
        <stp>S23</stp>
        <stp>Curvedate</stp>
        <stp>44867</stp>
        <tr r="CP427" s="7"/>
      </tp>
      <tp t="s">
        <v>#N/A Error:User does not have access</v>
        <stp/>
        <stp>##V3_BCURVESTRIPV12</stp>
        <stp>[PortfolioDaily Data.xlsx]DF Curve!R437C73</stp>
        <stp>S23</stp>
        <stp>Curvedate</stp>
        <stp>44881</stp>
        <tr r="BU437" s="7"/>
      </tp>
      <tp t="s">
        <v>#N/A Error:User does not have access</v>
        <stp/>
        <stp>##V3_BCURVESTRIPV12</stp>
        <stp>[PortfolioDaily Data.xlsx]DF Curve!R447C60</stp>
        <stp>S23</stp>
        <stp>Curvedate</stp>
        <stp>44895</stp>
        <tr r="BH447" s="7"/>
      </tp>
      <tp t="s">
        <v>#N/A Error:User does not have access</v>
        <stp/>
        <stp>##V3_BCURVESTRIPV12</stp>
        <stp>[PortfolioDaily Data.xlsx]DF Curve!R424C91</stp>
        <stp>S23</stp>
        <stp>Curvedate</stp>
        <stp>44862</stp>
        <tr r="CM424" s="7"/>
      </tp>
      <tp t="s">
        <v>#N/A Error:User does not have access</v>
        <stp/>
        <stp>##V3_BCURVESTRIPV12</stp>
        <stp>[PortfolioDaily Data.xlsx]DF Curve!R434C84</stp>
        <stp>S23</stp>
        <stp>Curvedate</stp>
        <stp>44876</stp>
        <tr r="CF434" s="7"/>
      </tp>
      <tp t="s">
        <v>#N/A Error:User does not have access</v>
        <stp/>
        <stp>##V3_BCURVESTRIPV12</stp>
        <stp>[PortfolioDaily Data.xlsx]DF Curve!R444C65</stp>
        <stp>S23</stp>
        <stp>Curvedate</stp>
        <stp>44890</stp>
        <tr r="BM444" s="7"/>
      </tp>
      <tp t="s">
        <v>#N/A Error:User does not have access</v>
        <stp/>
        <stp>##V3_BCURVESTRIPV12</stp>
        <stp>[PortfolioDaily Data.xlsx]DF Curve!R385C80</stp>
        <stp>S23</stp>
        <stp>Curvedate</stp>
        <stp>44809</stp>
        <tr r="CB385" s="7"/>
      </tp>
      <tp t="s">
        <v>#N/A Error:User does not have access</v>
        <stp/>
        <stp>##V3_BCURVESTRIPV12</stp>
        <stp>[PortfolioDaily Data.xlsx]DF Curve!R425C96</stp>
        <stp>S23</stp>
        <stp>Curvedate</stp>
        <stp>44865</stp>
        <tr r="CR425" s="7"/>
      </tp>
      <tp t="s">
        <v>#N/A Error:User does not have access</v>
        <stp/>
        <stp>##V3_BCURVESTRIPV12</stp>
        <stp>[PortfolioDaily Data.xlsx]DF Curve!R445C66</stp>
        <stp>S23</stp>
        <stp>Curvedate</stp>
        <stp>44893</stp>
        <tr r="BN445" s="7"/>
      </tp>
      <tp t="s">
        <v>#N/A Error:User does not have access</v>
        <stp/>
        <stp>##V3_BCURVESTRIPV12</stp>
        <stp>[PortfolioDaily Data.xlsx]DF Curve!R438C70</stp>
        <stp>S23</stp>
        <stp>Curvedate</stp>
        <stp>44882</stp>
        <tr r="BR438" s="7"/>
      </tp>
      <tp t="s">
        <v>#N/A Error:User does not have access</v>
        <stp/>
        <stp>##V3_BCURVESTRIPV12</stp>
        <stp>[PortfolioDaily Data.xlsx]DF Curve!R448C63</stp>
        <stp>S23</stp>
        <stp>Curvedate</stp>
        <stp>44896</stp>
        <tr r="BK448" s="7"/>
      </tp>
      <tp t="s">
        <v>#N/A Error:User does not have access</v>
        <stp/>
        <stp>##V3_BCURVESTRIPV12</stp>
        <stp>[PortfolioDaily Data.xlsx]DF Curve!R439C71</stp>
        <stp>S23</stp>
        <stp>Curvedate</stp>
        <stp>44883</stp>
        <tr r="BS439" s="7"/>
      </tp>
      <tp t="s">
        <v>#N/A Error:User does not have access</v>
        <stp/>
        <stp>##V3_BCURVESTRIPV12</stp>
        <stp>[PortfolioDaily Data.xlsx]DF Curve!R449C62</stp>
        <stp>S23</stp>
        <stp>Curvedate</stp>
        <stp>44897</stp>
        <tr r="BJ449" s="7"/>
      </tp>
      <tp t="s">
        <v>#N/A Error:User does not have access</v>
        <stp/>
        <stp>##V3_BCURVESTRIPV12</stp>
        <stp>[PortfolioDaily Data.xlsx]DF Curve!R392C91</stp>
        <stp>S23</stp>
        <stp>Curvedate</stp>
        <stp>44818</stp>
        <tr r="CM392" s="7"/>
      </tp>
      <tp t="s">
        <v>#N/A Error:User does not have access</v>
        <stp/>
        <stp>##V3_BCURVESTRIPV12</stp>
        <stp>[PortfolioDaily Data.xlsx]DF Curve!R422C92</stp>
        <stp>S23</stp>
        <stp>Curvedate</stp>
        <stp>44860</stp>
        <tr r="CN422" s="7"/>
      </tp>
      <tp t="s">
        <v>#N/A Error:User does not have access</v>
        <stp/>
        <stp>##V3_BCURVESTRIPV12</stp>
        <stp>[PortfolioDaily Data.xlsx]DF Curve!R432C87</stp>
        <stp>S23</stp>
        <stp>Curvedate</stp>
        <stp>44874</stp>
        <tr r="CI432" s="7"/>
      </tp>
      <tp t="s">
        <v>#N/A Error:User does not have access</v>
        <stp/>
        <stp>##V3_BCURVESTRIPV12</stp>
        <stp>[PortfolioDaily Data.xlsx]DF Curve!R393C90</stp>
        <stp>S23</stp>
        <stp>Curvedate</stp>
        <stp>44819</stp>
        <tr r="CL393" s="7"/>
      </tp>
      <tp t="s">
        <v>#N/A Error:User does not have access</v>
        <stp/>
        <stp>##V3_BCURVESTRIPV12</stp>
        <stp>[PortfolioDaily Data.xlsx]DF Curve!R423C93</stp>
        <stp>S23</stp>
        <stp>Curvedate</stp>
        <stp>44861</stp>
        <tr r="CO423" s="7"/>
      </tp>
      <tp t="s">
        <v>#N/A Error:User does not have access</v>
        <stp/>
        <stp>##V3_BCURVESTRIPV12</stp>
        <stp>[PortfolioDaily Data.xlsx]DF Curve!R433C86</stp>
        <stp>S23</stp>
        <stp>Curvedate</stp>
        <stp>44875</stp>
        <tr r="CH433" s="7"/>
      </tp>
      <tp t="s">
        <v>#N/A Error:User does not have access</v>
        <stp/>
        <stp>##V3_BCURVESTRIPV12</stp>
        <stp>[PortfolioDaily Data.xlsx]DF Curve!R430C81</stp>
        <stp>S23</stp>
        <stp>Curvedate</stp>
        <stp>44872</stp>
        <tr r="CC430" s="7"/>
      </tp>
      <tp t="s">
        <v>#N/A Error:User does not have access</v>
        <stp/>
        <stp>##V3_BCURVESTRIPV12</stp>
        <stp>[PortfolioDaily Data.xlsx]DF Curve!R440C72</stp>
        <stp>S23</stp>
        <stp>Curvedate</stp>
        <stp>44886</stp>
        <tr r="BT440" s="7"/>
      </tp>
      <tp t="s">
        <v>#N/A Error:User does not have access</v>
        <stp/>
        <stp>##V3_BCURVESTRIPV12</stp>
        <stp>[PortfolioDaily Data.xlsx]DF Curve!R431C80</stp>
        <stp>S23</stp>
        <stp>Curvedate</stp>
        <stp>44873</stp>
        <tr r="CB431" s="7"/>
      </tp>
      <tp t="s">
        <v>#N/A Error:User does not have access</v>
        <stp/>
        <stp>##V3_BCURVESTRIPV12</stp>
        <stp>[PortfolioDaily Data.xlsx]DF Curve!R441C73</stp>
        <stp>S23</stp>
        <stp>Curvedate</stp>
        <stp>44887</stp>
        <tr r="BU441" s="7"/>
      </tp>
      <tp t="s">
        <v>#N/A Error:User does not have access</v>
        <stp/>
        <stp>##V3_BCURVESTRIPV12</stp>
        <stp>[PortfolioDaily Data.xlsx]DF Curve!R386C98</stp>
        <stp>S23</stp>
        <stp>Curvedate</stp>
        <stp>44810</stp>
        <tr r="CT386" s="7"/>
      </tp>
      <tp t="s">
        <v>#N/A Error:User does not have access</v>
        <stp/>
        <stp>##V3_BCURVESTRIPV12</stp>
        <stp>[PortfolioDaily Data.xlsx]DF Curve!R426C94</stp>
        <stp>S23</stp>
        <stp>Curvedate</stp>
        <stp>44866</stp>
        <tr r="CP426" s="7"/>
      </tp>
      <tp t="s">
        <v>#N/A Error:User does not have access</v>
        <stp/>
        <stp>##V3_BCURVESTRIPV12</stp>
        <stp>[PortfolioDaily Data.xlsx]DF Curve!R436C73</stp>
        <stp>S23</stp>
        <stp>Curvedate</stp>
        <stp>44880</stp>
        <tr r="BU436" s="7"/>
      </tp>
      <tp t="s">
        <v>#N/A Error:User does not have access</v>
        <stp/>
        <stp>##V3_BCURVESTRIPV12</stp>
        <stp>[PortfolioDaily Data.xlsx]DF Curve!R446C60</stp>
        <stp>S23</stp>
        <stp>Curvedate</stp>
        <stp>44894</stp>
        <tr r="BH446" s="7"/>
      </tp>
      <tp t="s">
        <v>#N/A Error:User does not have access</v>
        <stp/>
        <stp>##V3_BCURVESTRIPV12</stp>
        <stp>[PortfolioDaily Data.xlsx]DF Curve!R387C99</stp>
        <stp>S23</stp>
        <stp>Curvedate</stp>
        <stp>44811</stp>
        <tr r="CU387" s="7"/>
      </tp>
      <tp t="s">
        <v>#N/A Error:User does not have access</v>
        <stp/>
        <stp>##V3_BCURVESTRIPV12</stp>
        <stp>[PortfolioDaily Data.xlsx]DF Curve!R427C95</stp>
        <stp>S23</stp>
        <stp>Curvedate</stp>
        <stp>44867</stp>
        <tr r="CQ427" s="7"/>
      </tp>
      <tp t="s">
        <v>#N/A Error:User does not have access</v>
        <stp/>
        <stp>##V3_BCURVESTRIPV12</stp>
        <stp>[PortfolioDaily Data.xlsx]DF Curve!R437C72</stp>
        <stp>S23</stp>
        <stp>Curvedate</stp>
        <stp>44881</stp>
        <tr r="BT437" s="7"/>
      </tp>
      <tp t="s">
        <v>#N/A Error:User does not have access</v>
        <stp/>
        <stp>##V3_BCURVESTRIPV12</stp>
        <stp>[PortfolioDaily Data.xlsx]DF Curve!R447C61</stp>
        <stp>S23</stp>
        <stp>Curvedate</stp>
        <stp>44895</stp>
        <tr r="BI447" s="7"/>
      </tp>
      <tp t="s">
        <v>#N/A Error:User does not have access</v>
        <stp/>
        <stp>##V3_BCURVESTRIPV12</stp>
        <stp>[PortfolioDaily Data.xlsx]DF Curve!R424C90</stp>
        <stp>S23</stp>
        <stp>Curvedate</stp>
        <stp>44862</stp>
        <tr r="CL424" s="7"/>
      </tp>
      <tp t="s">
        <v>#N/A Error:User does not have access</v>
        <stp/>
        <stp>##V3_BCURVESTRIPV12</stp>
        <stp>[PortfolioDaily Data.xlsx]DF Curve!R434C85</stp>
        <stp>S23</stp>
        <stp>Curvedate</stp>
        <stp>44876</stp>
        <tr r="CG434" s="7"/>
      </tp>
      <tp t="s">
        <v>#N/A Error:User does not have access</v>
        <stp/>
        <stp>##V3_BCURVESTRIPV12</stp>
        <stp>[PortfolioDaily Data.xlsx]DF Curve!R444C64</stp>
        <stp>S23</stp>
        <stp>Curvedate</stp>
        <stp>44890</stp>
        <tr r="BL444" s="7"/>
      </tp>
      <tp t="s">
        <v>#N/A Error:User does not have access</v>
        <stp/>
        <stp>##V3_BCURVESTRIPV12</stp>
        <stp>[PortfolioDaily Data.xlsx]DF Curve!R385C81</stp>
        <stp>S23</stp>
        <stp>Curvedate</stp>
        <stp>44809</stp>
        <tr r="CC385" s="7"/>
      </tp>
      <tp t="s">
        <v>#N/A Error:User does not have access</v>
        <stp/>
        <stp>##V3_BCURVESTRIPV12</stp>
        <stp>[PortfolioDaily Data.xlsx]DF Curve!R425C97</stp>
        <stp>S23</stp>
        <stp>Curvedate</stp>
        <stp>44865</stp>
        <tr r="CS425" s="7"/>
      </tp>
      <tp t="s">
        <v>#N/A Error:User does not have access</v>
        <stp/>
        <stp>##V3_BCURVESTRIPV12</stp>
        <stp>[PortfolioDaily Data.xlsx]DF Curve!R445C67</stp>
        <stp>S23</stp>
        <stp>Curvedate</stp>
        <stp>44893</stp>
        <tr r="BO445" s="7"/>
      </tp>
      <tp t="s">
        <v>#N/A Error:User does not have access</v>
        <stp/>
        <stp>##V3_BCURVESTRIPV12</stp>
        <stp>[PortfolioDaily Data.xlsx]DF Curve!R438C71</stp>
        <stp>S23</stp>
        <stp>Curvedate</stp>
        <stp>44882</stp>
        <tr r="BS438" s="7"/>
      </tp>
      <tp t="s">
        <v>#N/A Error:User does not have access</v>
        <stp/>
        <stp>##V3_BCURVESTRIPV12</stp>
        <stp>[PortfolioDaily Data.xlsx]DF Curve!R448C62</stp>
        <stp>S23</stp>
        <stp>Curvedate</stp>
        <stp>44896</stp>
        <tr r="BJ448" s="7"/>
      </tp>
      <tp t="s">
        <v>#N/A Error:User does not have access</v>
        <stp/>
        <stp>##V3_BCURVESTRIPV12</stp>
        <stp>[PortfolioDaily Data.xlsx]DF Curve!R439C70</stp>
        <stp>S23</stp>
        <stp>Curvedate</stp>
        <stp>44883</stp>
        <tr r="BR439" s="7"/>
      </tp>
      <tp t="s">
        <v>#N/A Error:User does not have access</v>
        <stp/>
        <stp>##V3_BCURVESTRIPV12</stp>
        <stp>[PortfolioDaily Data.xlsx]DF Curve!R449C63</stp>
        <stp>S23</stp>
        <stp>Curvedate</stp>
        <stp>44897</stp>
        <tr r="BK449" s="7"/>
      </tp>
      <tp t="s">
        <v>#N/A Error:User does not have access</v>
        <stp/>
        <stp>##V3_BCURVESTRIPV12</stp>
        <stp>[PortfolioDaily Data.xlsx]DF Curve!R392C96</stp>
        <stp>S23</stp>
        <stp>Curvedate</stp>
        <stp>44818</stp>
        <tr r="CR392" s="7"/>
      </tp>
      <tp t="s">
        <v>#N/A Error:User does not have access</v>
        <stp/>
        <stp>##V3_BCURVESTRIPV12</stp>
        <stp>[PortfolioDaily Data.xlsx]DF Curve!R422C95</stp>
        <stp>S23</stp>
        <stp>Curvedate</stp>
        <stp>44860</stp>
        <tr r="CQ422" s="7"/>
      </tp>
      <tp t="s">
        <v>#N/A Error:User does not have access</v>
        <stp/>
        <stp>##V3_BCURVESTRIPV12</stp>
        <stp>[PortfolioDaily Data.xlsx]DF Curve!R432C80</stp>
        <stp>S23</stp>
        <stp>Curvedate</stp>
        <stp>44874</stp>
        <tr r="CB432" s="7"/>
      </tp>
      <tp t="s">
        <v>#N/A Error:User does not have access</v>
        <stp/>
        <stp>##V3_BCURVESTRIPV12</stp>
        <stp>[PortfolioDaily Data.xlsx]DF Curve!R393C97</stp>
        <stp>S23</stp>
        <stp>Curvedate</stp>
        <stp>44819</stp>
        <tr r="CS393" s="7"/>
      </tp>
      <tp t="s">
        <v>#N/A Error:User does not have access</v>
        <stp/>
        <stp>##V3_BCURVESTRIPV12</stp>
        <stp>[PortfolioDaily Data.xlsx]DF Curve!R423C94</stp>
        <stp>S23</stp>
        <stp>Curvedate</stp>
        <stp>44861</stp>
        <tr r="CP423" s="7"/>
      </tp>
      <tp t="s">
        <v>#N/A Error:User does not have access</v>
        <stp/>
        <stp>##V3_BCURVESTRIPV12</stp>
        <stp>[PortfolioDaily Data.xlsx]DF Curve!R433C81</stp>
        <stp>S23</stp>
        <stp>Curvedate</stp>
        <stp>44875</stp>
        <tr r="CC433" s="7"/>
      </tp>
      <tp t="s">
        <v>#N/A Error:User does not have access</v>
        <stp/>
        <stp>##V3_BCURVESTRIPV12</stp>
        <stp>[PortfolioDaily Data.xlsx]DF Curve!R390C98</stp>
        <stp>S23</stp>
        <stp>Curvedate</stp>
        <stp>44816</stp>
        <tr r="CT390" s="7"/>
      </tp>
      <tp t="s">
        <v>#N/A Error:User does not have access</v>
        <stp/>
        <stp>##V3_BCURVESTRIPV12</stp>
        <stp>[PortfolioDaily Data.xlsx]DF Curve!R430C86</stp>
        <stp>S23</stp>
        <stp>Curvedate</stp>
        <stp>44872</stp>
        <tr r="CH430" s="7"/>
      </tp>
      <tp t="s">
        <v>#N/A Error:User does not have access</v>
        <stp/>
        <stp>##V3_BCURVESTRIPV12</stp>
        <stp>[PortfolioDaily Data.xlsx]DF Curve!R440C75</stp>
        <stp>S23</stp>
        <stp>Curvedate</stp>
        <stp>44886</stp>
        <tr r="BW440" s="7"/>
      </tp>
      <tp t="s">
        <v>#N/A Error:User does not have access</v>
        <stp/>
        <stp>##V3_BCURVESTRIPV12</stp>
        <stp>[PortfolioDaily Data.xlsx]DF Curve!R391C99</stp>
        <stp>S23</stp>
        <stp>Curvedate</stp>
        <stp>44817</stp>
        <tr r="CU391" s="7"/>
      </tp>
      <tp t="s">
        <v>#N/A Error:User does not have access</v>
        <stp/>
        <stp>##V3_BCURVESTRIPV12</stp>
        <stp>[PortfolioDaily Data.xlsx]DF Curve!R431C87</stp>
        <stp>S23</stp>
        <stp>Curvedate</stp>
        <stp>44873</stp>
        <tr r="CI431" s="7"/>
      </tp>
      <tp t="s">
        <v>#N/A Error:User does not have access</v>
        <stp/>
        <stp>##V3_BCURVESTRIPV12</stp>
        <stp>[PortfolioDaily Data.xlsx]DF Curve!R441C74</stp>
        <stp>S23</stp>
        <stp>Curvedate</stp>
        <stp>44887</stp>
        <tr r="BV441" s="7"/>
      </tp>
      <tp t="s">
        <v>#N/A Error:User does not have access</v>
        <stp/>
        <stp>##V3_BCURVESTRIPV12</stp>
        <stp>[PortfolioDaily Data.xlsx]DF Curve!R426C93</stp>
        <stp>S23</stp>
        <stp>Curvedate</stp>
        <stp>44866</stp>
        <tr r="CO426" s="7"/>
      </tp>
      <tp t="s">
        <v>#N/A Error:User does not have access</v>
        <stp/>
        <stp>##V3_BCURVESTRIPV12</stp>
        <stp>[PortfolioDaily Data.xlsx]DF Curve!R436C74</stp>
        <stp>S23</stp>
        <stp>Curvedate</stp>
        <stp>44880</stp>
        <tr r="BV436" s="7"/>
      </tp>
      <tp t="s">
        <v>#N/A Error:User does not have access</v>
        <stp/>
        <stp>##V3_BCURVESTRIPV12</stp>
        <stp>[PortfolioDaily Data.xlsx]DF Curve!R446C67</stp>
        <stp>S23</stp>
        <stp>Curvedate</stp>
        <stp>44894</stp>
        <tr r="BO446" s="7"/>
      </tp>
      <tp t="s">
        <v>#N/A Error:User does not have access</v>
        <stp/>
        <stp>##V3_BCURVESTRIPV12</stp>
        <stp>[PortfolioDaily Data.xlsx]DF Curve!R427C92</stp>
        <stp>S23</stp>
        <stp>Curvedate</stp>
        <stp>44867</stp>
        <tr r="CN427" s="7"/>
      </tp>
      <tp t="s">
        <v>#N/A Error:User does not have access</v>
        <stp/>
        <stp>##V3_BCURVESTRIPV12</stp>
        <stp>[PortfolioDaily Data.xlsx]DF Curve!R437C75</stp>
        <stp>S23</stp>
        <stp>Curvedate</stp>
        <stp>44881</stp>
        <tr r="BW437" s="7"/>
      </tp>
      <tp t="s">
        <v>#N/A Error:User does not have access</v>
        <stp/>
        <stp>##V3_BCURVESTRIPV12</stp>
        <stp>[PortfolioDaily Data.xlsx]DF Curve!R447C66</stp>
        <stp>S23</stp>
        <stp>Curvedate</stp>
        <stp>44895</stp>
        <tr r="BN447" s="7"/>
      </tp>
      <tp t="s">
        <v>#N/A Error:User does not have access</v>
        <stp/>
        <stp>##V3_BCURVESTRIPV12</stp>
        <stp>[PortfolioDaily Data.xlsx]DF Curve!R384C89</stp>
        <stp>S23</stp>
        <stp>Curvedate</stp>
        <stp>44806</stp>
        <tr r="CK384" s="7"/>
      </tp>
      <tp t="s">
        <v>#N/A Error:User does not have access</v>
        <stp/>
        <stp>##V3_BCURVESTRIPV12</stp>
        <stp>[PortfolioDaily Data.xlsx]DF Curve!R424C97</stp>
        <stp>S23</stp>
        <stp>Curvedate</stp>
        <stp>44862</stp>
        <tr r="CS424" s="7"/>
      </tp>
      <tp t="s">
        <v>#N/A Error:User does not have access</v>
        <stp/>
        <stp>##V3_BCURVESTRIPV12</stp>
        <stp>[PortfolioDaily Data.xlsx]DF Curve!R434C82</stp>
        <stp>S23</stp>
        <stp>Curvedate</stp>
        <stp>44876</stp>
        <tr r="CD434" s="7"/>
      </tp>
      <tp t="s">
        <v>#N/A Error:User does not have access</v>
        <stp/>
        <stp>##V3_BCURVESTRIPV12</stp>
        <stp>[PortfolioDaily Data.xlsx]DF Curve!R444C63</stp>
        <stp>S23</stp>
        <stp>Curvedate</stp>
        <stp>44890</stp>
        <tr r="BK444" s="7"/>
      </tp>
      <tp t="s">
        <v>#N/A Error:User does not have access</v>
        <stp/>
        <stp>##V3_BCURVESTRIPV12</stp>
        <stp>[PortfolioDaily Data.xlsx]DF Curve!R385C86</stp>
        <stp>S23</stp>
        <stp>Curvedate</stp>
        <stp>44809</stp>
        <tr r="CH385" s="7"/>
      </tp>
      <tp t="s">
        <v>#N/A Error:User does not have access</v>
        <stp/>
        <stp>##V3_BCURVESTRIPV12</stp>
        <stp>[PortfolioDaily Data.xlsx]DF Curve!R425C90</stp>
        <stp>S23</stp>
        <stp>Curvedate</stp>
        <stp>44865</stp>
        <tr r="CL425" s="7"/>
      </tp>
      <tp t="s">
        <v>#N/A Error:User does not have access</v>
        <stp/>
        <stp>##V3_BCURVESTRIPV12</stp>
        <stp>[PortfolioDaily Data.xlsx]DF Curve!R445C60</stp>
        <stp>S23</stp>
        <stp>Curvedate</stp>
        <stp>44893</stp>
        <tr r="BH445" s="7"/>
      </tp>
      <tp t="s">
        <v>#N/A Error:User does not have access</v>
        <stp/>
        <stp>##V3_BCURVESTRIPV12</stp>
        <stp>[PortfolioDaily Data.xlsx]DF Curve!R438C76</stp>
        <stp>S23</stp>
        <stp>Curvedate</stp>
        <stp>44882</stp>
        <tr r="BX438" s="7"/>
      </tp>
      <tp t="s">
        <v>#N/A Error:User does not have access</v>
        <stp/>
        <stp>##V3_BCURVESTRIPV12</stp>
        <stp>[PortfolioDaily Data.xlsx]DF Curve!R448C65</stp>
        <stp>S23</stp>
        <stp>Curvedate</stp>
        <stp>44896</stp>
        <tr r="BM448" s="7"/>
      </tp>
      <tp t="s">
        <v>#N/A Error:User does not have access</v>
        <stp/>
        <stp>##V3_BCURVESTRIPV12</stp>
        <stp>[PortfolioDaily Data.xlsx]DF Curve!R439C77</stp>
        <stp>S23</stp>
        <stp>Curvedate</stp>
        <stp>44883</stp>
        <tr r="BY439" s="7"/>
      </tp>
      <tp t="s">
        <v>#N/A Error:User does not have access</v>
        <stp/>
        <stp>##V3_BCURVESTRIPV12</stp>
        <stp>[PortfolioDaily Data.xlsx]DF Curve!R449C64</stp>
        <stp>S23</stp>
        <stp>Curvedate</stp>
        <stp>44897</stp>
        <tr r="BL449" s="7"/>
      </tp>
      <tp t="s">
        <v>#N/A Error:User does not have access</v>
        <stp/>
        <stp>##V3_BCURVESTRIPV12</stp>
        <stp>[PortfolioDaily Data.xlsx]DF Curve!R392C97</stp>
        <stp>S23</stp>
        <stp>Curvedate</stp>
        <stp>44818</stp>
        <tr r="CS392" s="7"/>
      </tp>
      <tp t="s">
        <v>#N/A Error:User does not have access</v>
        <stp/>
        <stp>##V3_BCURVESTRIPV12</stp>
        <stp>[PortfolioDaily Data.xlsx]DF Curve!R422C94</stp>
        <stp>S23</stp>
        <stp>Curvedate</stp>
        <stp>44860</stp>
        <tr r="CP422" s="7"/>
      </tp>
      <tp t="s">
        <v>#N/A Error:User does not have access</v>
        <stp/>
        <stp>##V3_BCURVESTRIPV12</stp>
        <stp>[PortfolioDaily Data.xlsx]DF Curve!R432C81</stp>
        <stp>S23</stp>
        <stp>Curvedate</stp>
        <stp>44874</stp>
        <tr r="CC432" s="7"/>
      </tp>
      <tp t="s">
        <v>#N/A Error:User does not have access</v>
        <stp/>
        <stp>##V3_BCURVESTRIPV12</stp>
        <stp>[PortfolioDaily Data.xlsx]DF Curve!R393C96</stp>
        <stp>S23</stp>
        <stp>Curvedate</stp>
        <stp>44819</stp>
        <tr r="CR393" s="7"/>
      </tp>
      <tp t="s">
        <v>#N/A Error:User does not have access</v>
        <stp/>
        <stp>##V3_BCURVESTRIPV12</stp>
        <stp>[PortfolioDaily Data.xlsx]DF Curve!R423C95</stp>
        <stp>S23</stp>
        <stp>Curvedate</stp>
        <stp>44861</stp>
        <tr r="CQ423" s="7"/>
      </tp>
      <tp t="s">
        <v>#N/A Error:User does not have access</v>
        <stp/>
        <stp>##V3_BCURVESTRIPV12</stp>
        <stp>[PortfolioDaily Data.xlsx]DF Curve!R433C80</stp>
        <stp>S23</stp>
        <stp>Curvedate</stp>
        <stp>44875</stp>
        <tr r="CB433" s="7"/>
      </tp>
      <tp t="s">
        <v>#N/A Error:User does not have access</v>
        <stp/>
        <stp>##V3_BCURVESTRIPV12</stp>
        <stp>[PortfolioDaily Data.xlsx]DF Curve!R390C99</stp>
        <stp>S23</stp>
        <stp>Curvedate</stp>
        <stp>44816</stp>
        <tr r="CU390" s="7"/>
      </tp>
      <tp t="s">
        <v>#N/A Error:User does not have access</v>
        <stp/>
        <stp>##V3_BCURVESTRIPV12</stp>
        <stp>[PortfolioDaily Data.xlsx]DF Curve!R430C87</stp>
        <stp>S23</stp>
        <stp>Curvedate</stp>
        <stp>44872</stp>
        <tr r="CI430" s="7"/>
      </tp>
      <tp t="s">
        <v>#N/A Error:User does not have access</v>
        <stp/>
        <stp>##V3_BCURVESTRIPV12</stp>
        <stp>[PortfolioDaily Data.xlsx]DF Curve!R440C74</stp>
        <stp>S23</stp>
        <stp>Curvedate</stp>
        <stp>44886</stp>
        <tr r="BV440" s="7"/>
      </tp>
      <tp t="s">
        <v>#N/A Error:User does not have access</v>
        <stp/>
        <stp>##V3_BCURVESTRIPV12</stp>
        <stp>[PortfolioDaily Data.xlsx]DF Curve!R391C98</stp>
        <stp>S23</stp>
        <stp>Curvedate</stp>
        <stp>44817</stp>
        <tr r="CT391" s="7"/>
      </tp>
      <tp t="s">
        <v>#N/A Error:User does not have access</v>
        <stp/>
        <stp>##V3_BCURVESTRIPV12</stp>
        <stp>[PortfolioDaily Data.xlsx]DF Curve!R431C86</stp>
        <stp>S23</stp>
        <stp>Curvedate</stp>
        <stp>44873</stp>
        <tr r="CH431" s="7"/>
      </tp>
      <tp t="s">
        <v>#N/A Error:User does not have access</v>
        <stp/>
        <stp>##V3_BCURVESTRIPV12</stp>
        <stp>[PortfolioDaily Data.xlsx]DF Curve!R441C75</stp>
        <stp>S23</stp>
        <stp>Curvedate</stp>
        <stp>44887</stp>
        <tr r="BW441" s="7"/>
      </tp>
      <tp t="s">
        <v>#N/A Error:User does not have access</v>
        <stp/>
        <stp>##V3_BCURVESTRIPV12</stp>
        <stp>[PortfolioDaily Data.xlsx]DF Curve!R426C92</stp>
        <stp>S23</stp>
        <stp>Curvedate</stp>
        <stp>44866</stp>
        <tr r="CN426" s="7"/>
      </tp>
      <tp t="s">
        <v>#N/A Error:User does not have access</v>
        <stp/>
        <stp>##V3_BCURVESTRIPV12</stp>
        <stp>[PortfolioDaily Data.xlsx]DF Curve!R436C75</stp>
        <stp>S23</stp>
        <stp>Curvedate</stp>
        <stp>44880</stp>
        <tr r="BW436" s="7"/>
      </tp>
      <tp t="s">
        <v>#N/A Error:User does not have access</v>
        <stp/>
        <stp>##V3_BCURVESTRIPV12</stp>
        <stp>[PortfolioDaily Data.xlsx]DF Curve!R446C66</stp>
        <stp>S23</stp>
        <stp>Curvedate</stp>
        <stp>44894</stp>
        <tr r="BN446" s="7"/>
      </tp>
      <tp t="s">
        <v>#N/A Error:User does not have access</v>
        <stp/>
        <stp>##V3_BCURVESTRIPV12</stp>
        <stp>[PortfolioDaily Data.xlsx]DF Curve!R427C93</stp>
        <stp>S23</stp>
        <stp>Curvedate</stp>
        <stp>44867</stp>
        <tr r="CO427" s="7"/>
      </tp>
      <tp t="s">
        <v>#N/A Error:User does not have access</v>
        <stp/>
        <stp>##V3_BCURVESTRIPV12</stp>
        <stp>[PortfolioDaily Data.xlsx]DF Curve!R437C74</stp>
        <stp>S23</stp>
        <stp>Curvedate</stp>
        <stp>44881</stp>
        <tr r="BV437" s="7"/>
      </tp>
      <tp t="s">
        <v>#N/A Error:User does not have access</v>
        <stp/>
        <stp>##V3_BCURVESTRIPV12</stp>
        <stp>[PortfolioDaily Data.xlsx]DF Curve!R447C67</stp>
        <stp>S23</stp>
        <stp>Curvedate</stp>
        <stp>44895</stp>
        <tr r="BO447" s="7"/>
      </tp>
      <tp t="s">
        <v>#N/A Error:User does not have access</v>
        <stp/>
        <stp>##V3_BCURVESTRIPV12</stp>
        <stp>[PortfolioDaily Data.xlsx]DF Curve!R384C88</stp>
        <stp>S23</stp>
        <stp>Curvedate</stp>
        <stp>44806</stp>
        <tr r="CJ384" s="7"/>
      </tp>
      <tp t="s">
        <v>#N/A Error:User does not have access</v>
        <stp/>
        <stp>##V3_BCURVESTRIPV12</stp>
        <stp>[PortfolioDaily Data.xlsx]DF Curve!R424C96</stp>
        <stp>S23</stp>
        <stp>Curvedate</stp>
        <stp>44862</stp>
        <tr r="CR424" s="7"/>
      </tp>
      <tp t="s">
        <v>#N/A Error:User does not have access</v>
        <stp/>
        <stp>##V3_BCURVESTRIPV12</stp>
        <stp>[PortfolioDaily Data.xlsx]DF Curve!R434C83</stp>
        <stp>S23</stp>
        <stp>Curvedate</stp>
        <stp>44876</stp>
        <tr r="CE434" s="7"/>
      </tp>
      <tp t="s">
        <v>#N/A Error:User does not have access</v>
        <stp/>
        <stp>##V3_BCURVESTRIPV12</stp>
        <stp>[PortfolioDaily Data.xlsx]DF Curve!R444C62</stp>
        <stp>S23</stp>
        <stp>Curvedate</stp>
        <stp>44890</stp>
        <tr r="BJ444" s="7"/>
      </tp>
      <tp t="s">
        <v>#N/A Error:User does not have access</v>
        <stp/>
        <stp>##V3_BCURVESTRIPV12</stp>
        <stp>[PortfolioDaily Data.xlsx]DF Curve!R385C87</stp>
        <stp>S23</stp>
        <stp>Curvedate</stp>
        <stp>44809</stp>
        <tr r="CI385" s="7"/>
      </tp>
      <tp t="s">
        <v>#N/A Error:User does not have access</v>
        <stp/>
        <stp>##V3_BCURVESTRIPV12</stp>
        <stp>[PortfolioDaily Data.xlsx]DF Curve!R425C91</stp>
        <stp>S23</stp>
        <stp>Curvedate</stp>
        <stp>44865</stp>
        <tr r="CM425" s="7"/>
      </tp>
      <tp t="s">
        <v>#N/A Error:User does not have access</v>
        <stp/>
        <stp>##V3_BCURVESTRIPV12</stp>
        <stp>[PortfolioDaily Data.xlsx]DF Curve!R445C61</stp>
        <stp>S23</stp>
        <stp>Curvedate</stp>
        <stp>44893</stp>
        <tr r="BI445" s="7"/>
      </tp>
      <tp t="s">
        <v>#N/A Error:User does not have access</v>
        <stp/>
        <stp>##V3_BCURVESTRIPV12</stp>
        <stp>[PortfolioDaily Data.xlsx]DF Curve!R438C77</stp>
        <stp>S23</stp>
        <stp>Curvedate</stp>
        <stp>44882</stp>
        <tr r="BY438" s="7"/>
      </tp>
      <tp t="s">
        <v>#N/A Error:User does not have access</v>
        <stp/>
        <stp>##V3_BCURVESTRIPV12</stp>
        <stp>[PortfolioDaily Data.xlsx]DF Curve!R448C64</stp>
        <stp>S23</stp>
        <stp>Curvedate</stp>
        <stp>44896</stp>
        <tr r="BL448" s="7"/>
      </tp>
      <tp t="s">
        <v>#N/A Error:User does not have access</v>
        <stp/>
        <stp>##V3_BCURVESTRIPV12</stp>
        <stp>[PortfolioDaily Data.xlsx]DF Curve!R439C76</stp>
        <stp>S23</stp>
        <stp>Curvedate</stp>
        <stp>44883</stp>
        <tr r="BX439" s="7"/>
      </tp>
      <tp t="s">
        <v>#N/A Error:User does not have access</v>
        <stp/>
        <stp>##V3_BCURVESTRIPV12</stp>
        <stp>[PortfolioDaily Data.xlsx]DF Curve!R449C65</stp>
        <stp>S23</stp>
        <stp>Curvedate</stp>
        <stp>44897</stp>
        <tr r="BM449" s="7"/>
      </tp>
      <tp t="s">
        <v>#N/A Error:User does not have access</v>
        <stp/>
        <stp>##V3_BCURVESTRIPV12</stp>
        <stp>[PortfolioDaily Data.xlsx]DF Curve!R382C89</stp>
        <stp>S23</stp>
        <stp>Curvedate</stp>
        <stp>44804</stp>
        <tr r="CK382" s="7"/>
      </tp>
      <tp t="s">
        <v>#N/A Error:User does not have access</v>
        <stp/>
        <stp>##V3_BCURVESTRIPV12</stp>
        <stp>[PortfolioDaily Data.xlsx]DF Curve!R392C94</stp>
        <stp>S23</stp>
        <stp>Curvedate</stp>
        <stp>44818</stp>
        <tr r="CP392" s="7"/>
      </tp>
      <tp t="s">
        <v>#N/A Error:User does not have access</v>
        <stp/>
        <stp>##V3_BCURVESTRIPV12</stp>
        <stp>[PortfolioDaily Data.xlsx]DF Curve!R422C97</stp>
        <stp>S23</stp>
        <stp>Curvedate</stp>
        <stp>44860</stp>
        <tr r="CS422" s="7"/>
      </tp>
      <tp t="s">
        <v>#N/A Error:User does not have access</v>
        <stp/>
        <stp>##V3_BCURVESTRIPV12</stp>
        <stp>[PortfolioDaily Data.xlsx]DF Curve!R432C82</stp>
        <stp>S23</stp>
        <stp>Curvedate</stp>
        <stp>44874</stp>
        <tr r="CD432" s="7"/>
      </tp>
      <tp t="s">
        <v>#N/A Error:User does not have access</v>
        <stp/>
        <stp>##V3_BCURVESTRIPV12</stp>
        <stp>[PortfolioDaily Data.xlsx]DF Curve!R442C79</stp>
        <stp>S23</stp>
        <stp>Curvedate</stp>
        <stp>44888</stp>
        <tr r="CA442" s="7"/>
      </tp>
      <tp t="s">
        <v>#N/A Error:User does not have access</v>
        <stp/>
        <stp>##V3_BCURVESTRIPV12</stp>
        <stp>[PortfolioDaily Data.xlsx]DF Curve!R383C88</stp>
        <stp>S23</stp>
        <stp>Curvedate</stp>
        <stp>44805</stp>
        <tr r="CJ383" s="7"/>
      </tp>
      <tp t="s">
        <v>#N/A Error:User does not have access</v>
        <stp/>
        <stp>##V3_BCURVESTRIPV12</stp>
        <stp>[PortfolioDaily Data.xlsx]DF Curve!R393C95</stp>
        <stp>S23</stp>
        <stp>Curvedate</stp>
        <stp>44819</stp>
        <tr r="CQ393" s="7"/>
      </tp>
      <tp t="s">
        <v>#N/A Error:User does not have access</v>
        <stp/>
        <stp>##V3_BCURVESTRIPV12</stp>
        <stp>[PortfolioDaily Data.xlsx]DF Curve!R423C96</stp>
        <stp>S23</stp>
        <stp>Curvedate</stp>
        <stp>44861</stp>
        <tr r="CR423" s="7"/>
      </tp>
      <tp t="s">
        <v>#N/A Error:User does not have access</v>
        <stp/>
        <stp>##V3_BCURVESTRIPV12</stp>
        <stp>[PortfolioDaily Data.xlsx]DF Curve!R433C83</stp>
        <stp>S23</stp>
        <stp>Curvedate</stp>
        <stp>44875</stp>
        <tr r="CE433" s="7"/>
      </tp>
      <tp t="s">
        <v>#N/A Error:User does not have access</v>
        <stp/>
        <stp>##V3_BCURVESTRIPV12</stp>
        <stp>[PortfolioDaily Data.xlsx]DF Curve!R443C78</stp>
        <stp>S23</stp>
        <stp>Curvedate</stp>
        <stp>44889</stp>
        <tr r="BZ443" s="7"/>
      </tp>
      <tp t="s">
        <v>#N/A Error:User does not have access</v>
        <stp/>
        <stp>##V3_BCURVESTRIPV12</stp>
        <stp>[PortfolioDaily Data.xlsx]DF Curve!R430C84</stp>
        <stp>S23</stp>
        <stp>Curvedate</stp>
        <stp>44872</stp>
        <tr r="CF430" s="7"/>
      </tp>
      <tp t="s">
        <v>#N/A Error:User does not have access</v>
        <stp/>
        <stp>##V3_BCURVESTRIPV12</stp>
        <stp>[PortfolioDaily Data.xlsx]DF Curve!R440C77</stp>
        <stp>S23</stp>
        <stp>Curvedate</stp>
        <stp>44886</stp>
        <tr r="BY440" s="7"/>
      </tp>
      <tp t="s">
        <v>#N/A Error:User does not have access</v>
        <stp/>
        <stp>##V3_BCURVESTRIPV12</stp>
        <stp>[PortfolioDaily Data.xlsx]DF Curve!R431C85</stp>
        <stp>S23</stp>
        <stp>Curvedate</stp>
        <stp>44873</stp>
        <tr r="CG431" s="7"/>
      </tp>
      <tp t="s">
        <v>#N/A Error:User does not have access</v>
        <stp/>
        <stp>##V3_BCURVESTRIPV12</stp>
        <stp>[PortfolioDaily Data.xlsx]DF Curve!R441C76</stp>
        <stp>S23</stp>
        <stp>Curvedate</stp>
        <stp>44887</stp>
        <tr r="BX441" s="7"/>
      </tp>
      <tp t="s">
        <v>#N/A Error:User does not have access</v>
        <stp/>
        <stp>##V3_BCURVESTRIPV12</stp>
        <stp>[PortfolioDaily Data.xlsx]DF Curve!R426C91</stp>
        <stp>S23</stp>
        <stp>Curvedate</stp>
        <stp>44866</stp>
        <tr r="CM426" s="7"/>
      </tp>
      <tp t="s">
        <v>#N/A Error:User does not have access</v>
        <stp/>
        <stp>##V3_BCURVESTRIPV12</stp>
        <stp>[PortfolioDaily Data.xlsx]DF Curve!R436C76</stp>
        <stp>S23</stp>
        <stp>Curvedate</stp>
        <stp>44880</stp>
        <tr r="BX436" s="7"/>
      </tp>
      <tp t="s">
        <v>#N/A Error:User does not have access</v>
        <stp/>
        <stp>##V3_BCURVESTRIPV12</stp>
        <stp>[PortfolioDaily Data.xlsx]DF Curve!R446C65</stp>
        <stp>S23</stp>
        <stp>Curvedate</stp>
        <stp>44894</stp>
        <tr r="BM446" s="7"/>
      </tp>
      <tp t="s">
        <v>#N/A Error:User does not have access</v>
        <stp/>
        <stp>##V3_BCURVESTRIPV12</stp>
        <stp>[PortfolioDaily Data.xlsx]DF Curve!R427C90</stp>
        <stp>S23</stp>
        <stp>Curvedate</stp>
        <stp>44867</stp>
        <tr r="CL427" s="7"/>
      </tp>
      <tp t="s">
        <v>#N/A Error:User does not have access</v>
        <stp/>
        <stp>##V3_BCURVESTRIPV12</stp>
        <stp>[PortfolioDaily Data.xlsx]DF Curve!R437C77</stp>
        <stp>S23</stp>
        <stp>Curvedate</stp>
        <stp>44881</stp>
        <tr r="BY437" s="7"/>
      </tp>
      <tp t="s">
        <v>#N/A Error:User does not have access</v>
        <stp/>
        <stp>##V3_BCURVESTRIPV12</stp>
        <stp>[PortfolioDaily Data.xlsx]DF Curve!R447C64</stp>
        <stp>S23</stp>
        <stp>Curvedate</stp>
        <stp>44895</stp>
        <tr r="BL447" s="7"/>
      </tp>
      <tp t="s">
        <v>#N/A Error:User does not have access</v>
        <stp/>
        <stp>##V3_BCURVESTRIPV12</stp>
        <stp>[PortfolioDaily Data.xlsx]DF Curve!R424C95</stp>
        <stp>S23</stp>
        <stp>Curvedate</stp>
        <stp>44862</stp>
        <tr r="CQ424" s="7"/>
      </tp>
      <tp t="s">
        <v>#N/A Error:User does not have access</v>
        <stp/>
        <stp>##V3_BCURVESTRIPV12</stp>
        <stp>[PortfolioDaily Data.xlsx]DF Curve!R434C80</stp>
        <stp>S23</stp>
        <stp>Curvedate</stp>
        <stp>44876</stp>
        <tr r="CB434" s="7"/>
      </tp>
      <tp t="s">
        <v>#N/A Error:User does not have access</v>
        <stp/>
        <stp>##V3_BCURVESTRIPV12</stp>
        <stp>[PortfolioDaily Data.xlsx]DF Curve!R444C61</stp>
        <stp>S23</stp>
        <stp>Curvedate</stp>
        <stp>44890</stp>
        <tr r="BI444" s="7"/>
      </tp>
      <tp t="s">
        <v>#N/A Error:User does not have access</v>
        <stp/>
        <stp>##V3_BCURVESTRIPV12</stp>
        <stp>[PortfolioDaily Data.xlsx]DF Curve!R385C84</stp>
        <stp>S23</stp>
        <stp>Curvedate</stp>
        <stp>44809</stp>
        <tr r="CF385" s="7"/>
      </tp>
      <tp t="s">
        <v>#N/A Error:User does not have access</v>
        <stp/>
        <stp>##V3_BCURVESTRIPV12</stp>
        <stp>[PortfolioDaily Data.xlsx]DF Curve!R425C92</stp>
        <stp>S23</stp>
        <stp>Curvedate</stp>
        <stp>44865</stp>
        <tr r="CN425" s="7"/>
      </tp>
      <tp t="s">
        <v>#N/A Error:User does not have access</v>
        <stp/>
        <stp>##V3_BCURVESTRIPV12</stp>
        <stp>[PortfolioDaily Data.xlsx]DF Curve!R445C62</stp>
        <stp>S23</stp>
        <stp>Curvedate</stp>
        <stp>44893</stp>
        <tr r="BJ445" s="7"/>
      </tp>
      <tp t="s">
        <v>#N/A Error:User does not have access</v>
        <stp/>
        <stp>##V3_BCURVESTRIPV12</stp>
        <stp>[PortfolioDaily Data.xlsx]DF Curve!R438C74</stp>
        <stp>S23</stp>
        <stp>Curvedate</stp>
        <stp>44882</stp>
        <tr r="BV438" s="7"/>
      </tp>
      <tp t="s">
        <v>#N/A Error:User does not have access</v>
        <stp/>
        <stp>##V3_BCURVESTRIPV12</stp>
        <stp>[PortfolioDaily Data.xlsx]DF Curve!R448C67</stp>
        <stp>S23</stp>
        <stp>Curvedate</stp>
        <stp>44896</stp>
        <tr r="BO448" s="7"/>
      </tp>
      <tp t="s">
        <v>#N/A Error:User does not have access</v>
        <stp/>
        <stp>##V3_BCURVESTRIPV12</stp>
        <stp>[PortfolioDaily Data.xlsx]DF Curve!R439C75</stp>
        <stp>S23</stp>
        <stp>Curvedate</stp>
        <stp>44883</stp>
        <tr r="BW439" s="7"/>
      </tp>
      <tp t="s">
        <v>#N/A Error:User does not have access</v>
        <stp/>
        <stp>##V3_BCURVESTRIPV12</stp>
        <stp>[PortfolioDaily Data.xlsx]DF Curve!R449C66</stp>
        <stp>S23</stp>
        <stp>Curvedate</stp>
        <stp>44897</stp>
        <tr r="BN449" s="7"/>
      </tp>
      <tp t="s">
        <v>#N/A Error:User does not have access</v>
        <stp/>
        <stp>##V3_BCURVESTRIPV12</stp>
        <stp>[PortfolioDaily Data.xlsx]DF Curve!R382C88</stp>
        <stp>S23</stp>
        <stp>Curvedate</stp>
        <stp>44804</stp>
        <tr r="CJ382" s="7"/>
      </tp>
      <tp t="s">
        <v>#N/A Error:User does not have access</v>
        <stp/>
        <stp>##V3_BCURVESTRIPV12</stp>
        <stp>[PortfolioDaily Data.xlsx]DF Curve!R392C95</stp>
        <stp>S23</stp>
        <stp>Curvedate</stp>
        <stp>44818</stp>
        <tr r="CQ392" s="7"/>
      </tp>
      <tp t="s">
        <v>#N/A Error:User does not have access</v>
        <stp/>
        <stp>##V3_BCURVESTRIPV12</stp>
        <stp>[PortfolioDaily Data.xlsx]DF Curve!R422C96</stp>
        <stp>S23</stp>
        <stp>Curvedate</stp>
        <stp>44860</stp>
        <tr r="CR422" s="7"/>
      </tp>
      <tp t="s">
        <v>#N/A Error:User does not have access</v>
        <stp/>
        <stp>##V3_BCURVESTRIPV12</stp>
        <stp>[PortfolioDaily Data.xlsx]DF Curve!R432C83</stp>
        <stp>S23</stp>
        <stp>Curvedate</stp>
        <stp>44874</stp>
        <tr r="CE432" s="7"/>
      </tp>
      <tp t="s">
        <v>#N/A Error:User does not have access</v>
        <stp/>
        <stp>##V3_BCURVESTRIPV12</stp>
        <stp>[PortfolioDaily Data.xlsx]DF Curve!R442C78</stp>
        <stp>S23</stp>
        <stp>Curvedate</stp>
        <stp>44888</stp>
        <tr r="BZ442" s="7"/>
      </tp>
      <tp t="s">
        <v>#N/A Error:User does not have access</v>
        <stp/>
        <stp>##V3_BCURVESTRIPV12</stp>
        <stp>[PortfolioDaily Data.xlsx]DF Curve!R383C89</stp>
        <stp>S23</stp>
        <stp>Curvedate</stp>
        <stp>44805</stp>
        <tr r="CK383" s="7"/>
      </tp>
      <tp t="s">
        <v>#N/A Error:User does not have access</v>
        <stp/>
        <stp>##V3_BCURVESTRIPV12</stp>
        <stp>[PortfolioDaily Data.xlsx]DF Curve!R393C94</stp>
        <stp>S23</stp>
        <stp>Curvedate</stp>
        <stp>44819</stp>
        <tr r="CP393" s="7"/>
      </tp>
      <tp t="s">
        <v>#N/A Error:User does not have access</v>
        <stp/>
        <stp>##V3_BCURVESTRIPV12</stp>
        <stp>[PortfolioDaily Data.xlsx]DF Curve!R423C97</stp>
        <stp>S23</stp>
        <stp>Curvedate</stp>
        <stp>44861</stp>
        <tr r="CS423" s="7"/>
      </tp>
      <tp t="s">
        <v>#N/A Error:User does not have access</v>
        <stp/>
        <stp>##V3_BCURVESTRIPV12</stp>
        <stp>[PortfolioDaily Data.xlsx]DF Curve!R433C82</stp>
        <stp>S23</stp>
        <stp>Curvedate</stp>
        <stp>44875</stp>
        <tr r="CD433" s="7"/>
      </tp>
      <tp t="s">
        <v>#N/A Error:User does not have access</v>
        <stp/>
        <stp>##V3_BCURVESTRIPV12</stp>
        <stp>[PortfolioDaily Data.xlsx]DF Curve!R443C79</stp>
        <stp>S23</stp>
        <stp>Curvedate</stp>
        <stp>44889</stp>
        <tr r="CA443" s="7"/>
      </tp>
      <tp t="s">
        <v>#N/A Error:User does not have access</v>
        <stp/>
        <stp>##V3_BCURVESTRIPV12</stp>
        <stp>[PortfolioDaily Data.xlsx]DF Curve!R430C85</stp>
        <stp>S23</stp>
        <stp>Curvedate</stp>
        <stp>44872</stp>
        <tr r="CG430" s="7"/>
      </tp>
      <tp t="s">
        <v>#N/A Error:User does not have access</v>
        <stp/>
        <stp>##V3_BCURVESTRIPV12</stp>
        <stp>[PortfolioDaily Data.xlsx]DF Curve!R440C76</stp>
        <stp>S23</stp>
        <stp>Curvedate</stp>
        <stp>44886</stp>
        <tr r="BX440" s="7"/>
      </tp>
      <tp t="s">
        <v>#N/A Error:User does not have access</v>
        <stp/>
        <stp>##V3_BCURVESTRIPV12</stp>
        <stp>[PortfolioDaily Data.xlsx]DF Curve!R431C84</stp>
        <stp>S23</stp>
        <stp>Curvedate</stp>
        <stp>44873</stp>
        <tr r="CF431" s="7"/>
      </tp>
      <tp t="s">
        <v>#N/A Error:User does not have access</v>
        <stp/>
        <stp>##V3_BCURVESTRIPV12</stp>
        <stp>[PortfolioDaily Data.xlsx]DF Curve!R441C77</stp>
        <stp>S23</stp>
        <stp>Curvedate</stp>
        <stp>44887</stp>
        <tr r="BY441" s="7"/>
      </tp>
      <tp t="s">
        <v>#N/A Error:User does not have access</v>
        <stp/>
        <stp>##V3_BCURVESTRIPV12</stp>
        <stp>[PortfolioDaily Data.xlsx]DF Curve!R426C90</stp>
        <stp>S23</stp>
        <stp>Curvedate</stp>
        <stp>44866</stp>
        <tr r="CL426" s="7"/>
      </tp>
      <tp t="s">
        <v>#N/A Error:User does not have access</v>
        <stp/>
        <stp>##V3_BCURVESTRIPV12</stp>
        <stp>[PortfolioDaily Data.xlsx]DF Curve!R436C77</stp>
        <stp>S23</stp>
        <stp>Curvedate</stp>
        <stp>44880</stp>
        <tr r="BY436" s="7"/>
      </tp>
      <tp t="s">
        <v>#N/A Error:User does not have access</v>
        <stp/>
        <stp>##V3_BCURVESTRIPV12</stp>
        <stp>[PortfolioDaily Data.xlsx]DF Curve!R446C64</stp>
        <stp>S23</stp>
        <stp>Curvedate</stp>
        <stp>44894</stp>
        <tr r="BL446" s="7"/>
      </tp>
      <tp t="s">
        <v>#N/A Error:User does not have access</v>
        <stp/>
        <stp>##V3_BCURVESTRIPV12</stp>
        <stp>[PortfolioDaily Data.xlsx]DF Curve!R427C91</stp>
        <stp>S23</stp>
        <stp>Curvedate</stp>
        <stp>44867</stp>
        <tr r="CM427" s="7"/>
      </tp>
      <tp t="s">
        <v>#N/A Error:User does not have access</v>
        <stp/>
        <stp>##V3_BCURVESTRIPV12</stp>
        <stp>[PortfolioDaily Data.xlsx]DF Curve!R437C76</stp>
        <stp>S23</stp>
        <stp>Curvedate</stp>
        <stp>44881</stp>
        <tr r="BX437" s="7"/>
      </tp>
      <tp t="s">
        <v>#N/A Error:User does not have access</v>
        <stp/>
        <stp>##V3_BCURVESTRIPV12</stp>
        <stp>[PortfolioDaily Data.xlsx]DF Curve!R447C65</stp>
        <stp>S23</stp>
        <stp>Curvedate</stp>
        <stp>44895</stp>
        <tr r="BM447" s="7"/>
      </tp>
      <tp t="s">
        <v>#N/A Error:User does not have access</v>
        <stp/>
        <stp>##V3_BCURVESTRIPV12</stp>
        <stp>[PortfolioDaily Data.xlsx]DF Curve!R424C94</stp>
        <stp>S23</stp>
        <stp>Curvedate</stp>
        <stp>44862</stp>
        <tr r="CP424" s="7"/>
      </tp>
      <tp t="s">
        <v>#N/A Error:User does not have access</v>
        <stp/>
        <stp>##V3_BCURVESTRIPV12</stp>
        <stp>[PortfolioDaily Data.xlsx]DF Curve!R434C81</stp>
        <stp>S23</stp>
        <stp>Curvedate</stp>
        <stp>44876</stp>
        <tr r="CC434" s="7"/>
      </tp>
      <tp t="s">
        <v>#N/A Error:User does not have access</v>
        <stp/>
        <stp>##V3_BCURVESTRIPV12</stp>
        <stp>[PortfolioDaily Data.xlsx]DF Curve!R444C60</stp>
        <stp>S23</stp>
        <stp>Curvedate</stp>
        <stp>44890</stp>
        <tr r="BH444" s="7"/>
      </tp>
      <tp t="s">
        <v>#N/A Error:User does not have access</v>
        <stp/>
        <stp>##V3_BCURVESTRIPV12</stp>
        <stp>[PortfolioDaily Data.xlsx]DF Curve!R385C85</stp>
        <stp>S23</stp>
        <stp>Curvedate</stp>
        <stp>44809</stp>
        <tr r="CG385" s="7"/>
      </tp>
      <tp t="s">
        <v>#N/A Error:User does not have access</v>
        <stp/>
        <stp>##V3_BCURVESTRIPV12</stp>
        <stp>[PortfolioDaily Data.xlsx]DF Curve!R425C93</stp>
        <stp>S23</stp>
        <stp>Curvedate</stp>
        <stp>44865</stp>
        <tr r="CO425" s="7"/>
      </tp>
      <tp t="s">
        <v>#N/A Error:User does not have access</v>
        <stp/>
        <stp>##V3_BCURVESTRIPV12</stp>
        <stp>[PortfolioDaily Data.xlsx]DF Curve!R445C63</stp>
        <stp>S23</stp>
        <stp>Curvedate</stp>
        <stp>44893</stp>
        <tr r="BK445" s="7"/>
      </tp>
      <tp t="s">
        <v>#N/A Error:User does not have access</v>
        <stp/>
        <stp>##V3_BCURVESTRIPV12</stp>
        <stp>[PortfolioDaily Data.xlsx]DF Curve!R438C75</stp>
        <stp>S23</stp>
        <stp>Curvedate</stp>
        <stp>44882</stp>
        <tr r="BW438" s="7"/>
      </tp>
      <tp t="s">
        <v>#N/A Error:User does not have access</v>
        <stp/>
        <stp>##V3_BCURVESTRIPV12</stp>
        <stp>[PortfolioDaily Data.xlsx]DF Curve!R448C66</stp>
        <stp>S23</stp>
        <stp>Curvedate</stp>
        <stp>44896</stp>
        <tr r="BN448" s="7"/>
      </tp>
      <tp t="s">
        <v>#N/A Error:User does not have access</v>
        <stp/>
        <stp>##V3_BCURVESTRIPV12</stp>
        <stp>[PortfolioDaily Data.xlsx]DF Curve!R439C74</stp>
        <stp>S23</stp>
        <stp>Curvedate</stp>
        <stp>44883</stp>
        <tr r="BV439" s="7"/>
      </tp>
      <tp t="s">
        <v>#N/A Error:User does not have access</v>
        <stp/>
        <stp>##V3_BCURVESTRIPV12</stp>
        <stp>[PortfolioDaily Data.xlsx]DF Curve!R449C67</stp>
        <stp>S23</stp>
        <stp>Curvedate</stp>
        <stp>44897</stp>
        <tr r="BO449" s="7"/>
      </tp>
      <tp t="s">
        <v>#N/A Error:User does not have access</v>
        <stp/>
        <stp>##V3_BCURVESTRIPV12</stp>
        <stp>[PortfolioDaily Data.xlsx]DF Curve!R382C97</stp>
        <stp>S23</stp>
        <stp>Curvedate</stp>
        <stp>44804</stp>
        <tr r="CS382" s="7"/>
      </tp>
      <tp t="s">
        <v>#N/A Error:User does not have access</v>
        <stp/>
        <stp>##V3_BCURVESTRIPV12</stp>
        <stp>[PortfolioDaily Data.xlsx]DF Curve!R422C89</stp>
        <stp>S23</stp>
        <stp>Curvedate</stp>
        <stp>44860</stp>
        <tr r="CK422" s="7"/>
      </tp>
      <tp t="s">
        <v>#N/A Error:User does not have access</v>
        <stp/>
        <stp>##V3_BCURVESTRIPV12</stp>
        <stp>[PortfolioDaily Data.xlsx]DF Curve!R442C67</stp>
        <stp>S23</stp>
        <stp>Curvedate</stp>
        <stp>44888</stp>
        <tr r="BO442" s="7"/>
      </tp>
      <tp t="s">
        <v>#N/A Error:User does not have access</v>
        <stp/>
        <stp>##V3_BCURVESTRIPV12</stp>
        <stp>[PortfolioDaily Data.xlsx]DF Curve!R383C96</stp>
        <stp>S23</stp>
        <stp>Curvedate</stp>
        <stp>44805</stp>
        <tr r="CR383" s="7"/>
      </tp>
      <tp t="s">
        <v>#N/A Error:User does not have access</v>
        <stp/>
        <stp>##V3_BCURVESTRIPV12</stp>
        <stp>[PortfolioDaily Data.xlsx]DF Curve!R423C88</stp>
        <stp>S23</stp>
        <stp>Curvedate</stp>
        <stp>44861</stp>
        <tr r="CJ423" s="7"/>
      </tp>
      <tp t="s">
        <v>#N/A Error:User does not have access</v>
        <stp/>
        <stp>##V3_BCURVESTRIPV12</stp>
        <stp>[PortfolioDaily Data.xlsx]DF Curve!R443C66</stp>
        <stp>S23</stp>
        <stp>Curvedate</stp>
        <stp>44889</stp>
        <tr r="BN443" s="7"/>
      </tp>
      <tp t="s">
        <v>#N/A Error:User does not have access</v>
        <stp/>
        <stp>##V3_BCURVESTRIPV12</stp>
        <stp>[PortfolioDaily Data.xlsx]DF Curve!R380C91</stp>
        <stp>S23</stp>
        <stp>Curvedate</stp>
        <stp>44802</stp>
        <tr r="CM380" s="7"/>
      </tp>
      <tp t="s">
        <v>#N/A Error:User does not have access</v>
        <stp/>
        <stp>##V3_BCURVESTRIPV12</stp>
        <stp>[PortfolioDaily Data.xlsx]DF Curve!R390C84</stp>
        <stp>S23</stp>
        <stp>Curvedate</stp>
        <stp>44816</stp>
        <tr r="CF390" s="7"/>
      </tp>
      <tp t="s">
        <v>#N/A Error:User does not have access</v>
        <stp/>
        <stp>##V3_BCURVESTRIPV12</stp>
        <stp>[PortfolioDaily Data.xlsx]DF Curve!R440C69</stp>
        <stp>S23</stp>
        <stp>Curvedate</stp>
        <stp>44886</stp>
        <tr r="BQ440" s="7"/>
      </tp>
      <tp t="s">
        <v>#N/A Error:User does not have access</v>
        <stp/>
        <stp>##V3_BCURVESTRIPV12</stp>
        <stp>[PortfolioDaily Data.xlsx]DF Curve!R381C90</stp>
        <stp>S23</stp>
        <stp>Curvedate</stp>
        <stp>44803</stp>
        <tr r="CL381" s="7"/>
      </tp>
      <tp t="s">
        <v>#N/A Error:User does not have access</v>
        <stp/>
        <stp>##V3_BCURVESTRIPV12</stp>
        <stp>[PortfolioDaily Data.xlsx]DF Curve!R391C85</stp>
        <stp>S23</stp>
        <stp>Curvedate</stp>
        <stp>44817</stp>
        <tr r="CG391" s="7"/>
      </tp>
      <tp t="s">
        <v>#N/A Error:User does not have access</v>
        <stp/>
        <stp>##V3_BCURVESTRIPV12</stp>
        <stp>[PortfolioDaily Data.xlsx]DF Curve!R441C68</stp>
        <stp>S23</stp>
        <stp>Curvedate</stp>
        <stp>44887</stp>
        <tr r="BP441" s="7"/>
      </tp>
      <tp t="s">
        <v>#N/A Error:User does not have access</v>
        <stp/>
        <stp>##V3_BCURVESTRIPV12</stp>
        <stp>[PortfolioDaily Data.xlsx]DF Curve!R386C83</stp>
        <stp>S23</stp>
        <stp>Curvedate</stp>
        <stp>44810</stp>
        <tr r="CE386" s="7"/>
      </tp>
      <tp t="s">
        <v>#N/A Error:User does not have access</v>
        <stp/>
        <stp>##V3_BCURVESTRIPV12</stp>
        <stp>[PortfolioDaily Data.xlsx]DF Curve!R436C68</stp>
        <stp>S23</stp>
        <stp>Curvedate</stp>
        <stp>44880</stp>
        <tr r="BP436" s="7"/>
      </tp>
      <tp t="s">
        <v>#N/A Error:User does not have access</v>
        <stp/>
        <stp>##V3_BCURVESTRIPV12</stp>
        <stp>[PortfolioDaily Data.xlsx]DF Curve!R387C82</stp>
        <stp>S23</stp>
        <stp>Curvedate</stp>
        <stp>44811</stp>
        <tr r="CD387" s="7"/>
      </tp>
      <tp t="s">
        <v>#N/A Error:User does not have access</v>
        <stp/>
        <stp>##V3_BCURVESTRIPV12</stp>
        <stp>[PortfolioDaily Data.xlsx]DF Curve!R437C69</stp>
        <stp>S23</stp>
        <stp>Curvedate</stp>
        <stp>44881</stp>
        <tr r="BQ437" s="7"/>
      </tp>
      <tp t="s">
        <v>#N/A Error:User does not have access</v>
        <stp/>
        <stp>##V3_BCURVESTRIPV12</stp>
        <stp>[PortfolioDaily Data.xlsx]DF Curve!R384C95</stp>
        <stp>S23</stp>
        <stp>Curvedate</stp>
        <stp>44806</stp>
        <tr r="CQ384" s="7"/>
      </tp>
      <tp t="s">
        <v>#N/A Error:User does not have access</v>
        <stp/>
        <stp>##V3_BCURVESTRIPV12</stp>
        <stp>[PortfolioDaily Data.xlsx]DF Curve!R435C91</stp>
        <stp>S23</stp>
        <stp>Curvedate</stp>
        <stp>44879</stp>
        <tr r="CM435" s="7"/>
      </tp>
      <tp t="s">
        <v>#N/A Error:User does not have access</v>
        <stp/>
        <stp>##V3_BCURVESTRIPV12</stp>
        <stp>[PortfolioDaily Data.xlsx]DF Curve!R388C81</stp>
        <stp>S23</stp>
        <stp>Curvedate</stp>
        <stp>44812</stp>
        <tr r="CC388" s="7"/>
      </tp>
      <tp t="s">
        <v>#N/A Error:User does not have access</v>
        <stp/>
        <stp>##V3_BCURVESTRIPV12</stp>
        <stp>[PortfolioDaily Data.xlsx]DF Curve!R428C81</stp>
        <stp>S23</stp>
        <stp>Curvedate</stp>
        <stp>44868</stp>
        <tr r="CC428" s="7"/>
      </tp>
      <tp t="s">
        <v>#N/A Error:User does not have access</v>
        <stp/>
        <stp>##V3_BCURVESTRIPV12</stp>
        <stp>[PortfolioDaily Data.xlsx]DF Curve!R448C79</stp>
        <stp>S23</stp>
        <stp>Curvedate</stp>
        <stp>44896</stp>
        <tr r="CA448" s="7"/>
      </tp>
      <tp t="s">
        <v>#N/A Error:User does not have access</v>
        <stp/>
        <stp>##V3_BCURVESTRIPV12</stp>
        <stp>[PortfolioDaily Data.xlsx]DF Curve!R389C80</stp>
        <stp>S23</stp>
        <stp>Curvedate</stp>
        <stp>44813</stp>
        <tr r="CB389" s="7"/>
      </tp>
      <tp t="s">
        <v>#N/A Error:User does not have access</v>
        <stp/>
        <stp>##V3_BCURVESTRIPV12</stp>
        <stp>[PortfolioDaily Data.xlsx]DF Curve!R429C80</stp>
        <stp>S23</stp>
        <stp>Curvedate</stp>
        <stp>44869</stp>
        <tr r="CB429" s="7"/>
      </tp>
      <tp t="s">
        <v>#N/A Error:User does not have access</v>
        <stp/>
        <stp>##V3_BCURVESTRIPV12</stp>
        <stp>[PortfolioDaily Data.xlsx]DF Curve!R449C78</stp>
        <stp>S23</stp>
        <stp>Curvedate</stp>
        <stp>44897</stp>
        <tr r="BZ449" s="7"/>
      </tp>
      <tp t="s">
        <v>#N/A Error:User does not have access</v>
        <stp/>
        <stp>##V3_BCURVESTRIPV12</stp>
        <stp>[PortfolioDaily Data.xlsx]DF Curve!R382C96</stp>
        <stp>S23</stp>
        <stp>Curvedate</stp>
        <stp>44804</stp>
        <tr r="CR382" s="7"/>
      </tp>
      <tp t="s">
        <v>#N/A Error:User does not have access</v>
        <stp/>
        <stp>##V3_BCURVESTRIPV12</stp>
        <stp>[PortfolioDaily Data.xlsx]DF Curve!R422C88</stp>
        <stp>S23</stp>
        <stp>Curvedate</stp>
        <stp>44860</stp>
        <tr r="CJ422" s="7"/>
      </tp>
      <tp t="s">
        <v>#N/A Error:User does not have access</v>
        <stp/>
        <stp>##V3_BCURVESTRIPV12</stp>
        <stp>[PortfolioDaily Data.xlsx]DF Curve!R442C66</stp>
        <stp>S23</stp>
        <stp>Curvedate</stp>
        <stp>44888</stp>
        <tr r="BN442" s="7"/>
      </tp>
      <tp t="s">
        <v>#N/A Error:User does not have access</v>
        <stp/>
        <stp>##V3_BCURVESTRIPV12</stp>
        <stp>[PortfolioDaily Data.xlsx]DF Curve!R383C97</stp>
        <stp>S23</stp>
        <stp>Curvedate</stp>
        <stp>44805</stp>
        <tr r="CS383" s="7"/>
      </tp>
      <tp t="s">
        <v>#N/A Error:User does not have access</v>
        <stp/>
        <stp>##V3_BCURVESTRIPV12</stp>
        <stp>[PortfolioDaily Data.xlsx]DF Curve!R423C89</stp>
        <stp>S23</stp>
        <stp>Curvedate</stp>
        <stp>44861</stp>
        <tr r="CK423" s="7"/>
      </tp>
      <tp t="s">
        <v>#N/A Error:User does not have access</v>
        <stp/>
        <stp>##V3_BCURVESTRIPV12</stp>
        <stp>[PortfolioDaily Data.xlsx]DF Curve!R443C67</stp>
        <stp>S23</stp>
        <stp>Curvedate</stp>
        <stp>44889</stp>
        <tr r="BO443" s="7"/>
      </tp>
      <tp t="s">
        <v>#N/A Error:User does not have access</v>
        <stp/>
        <stp>##V3_BCURVESTRIPV12</stp>
        <stp>[PortfolioDaily Data.xlsx]DF Curve!R380C90</stp>
        <stp>S23</stp>
        <stp>Curvedate</stp>
        <stp>44802</stp>
        <tr r="CL380" s="7"/>
      </tp>
      <tp t="s">
        <v>#N/A Error:User does not have access</v>
        <stp/>
        <stp>##V3_BCURVESTRIPV12</stp>
        <stp>[PortfolioDaily Data.xlsx]DF Curve!R390C85</stp>
        <stp>S23</stp>
        <stp>Curvedate</stp>
        <stp>44816</stp>
        <tr r="CG390" s="7"/>
      </tp>
      <tp t="s">
        <v>#N/A Error:User does not have access</v>
        <stp/>
        <stp>##V3_BCURVESTRIPV12</stp>
        <stp>[PortfolioDaily Data.xlsx]DF Curve!R440C68</stp>
        <stp>S23</stp>
        <stp>Curvedate</stp>
        <stp>44886</stp>
        <tr r="BP440" s="7"/>
      </tp>
      <tp t="s">
        <v>#N/A Error:User does not have access</v>
        <stp/>
        <stp>##V3_BCURVESTRIPV12</stp>
        <stp>[PortfolioDaily Data.xlsx]DF Curve!R381C91</stp>
        <stp>S23</stp>
        <stp>Curvedate</stp>
        <stp>44803</stp>
        <tr r="CM381" s="7"/>
      </tp>
      <tp t="s">
        <v>#N/A Error:User does not have access</v>
        <stp/>
        <stp>##V3_BCURVESTRIPV12</stp>
        <stp>[PortfolioDaily Data.xlsx]DF Curve!R391C84</stp>
        <stp>S23</stp>
        <stp>Curvedate</stp>
        <stp>44817</stp>
        <tr r="CF391" s="7"/>
      </tp>
      <tp t="s">
        <v>#N/A Error:User does not have access</v>
        <stp/>
        <stp>##V3_BCURVESTRIPV12</stp>
        <stp>[PortfolioDaily Data.xlsx]DF Curve!R441C69</stp>
        <stp>S23</stp>
        <stp>Curvedate</stp>
        <stp>44887</stp>
        <tr r="BQ441" s="7"/>
      </tp>
      <tp t="s">
        <v>#N/A Error:User does not have access</v>
        <stp/>
        <stp>##V3_BCURVESTRIPV12</stp>
        <stp>[PortfolioDaily Data.xlsx]DF Curve!R386C82</stp>
        <stp>S23</stp>
        <stp>Curvedate</stp>
        <stp>44810</stp>
        <tr r="CD386" s="7"/>
      </tp>
      <tp t="s">
        <v>#N/A Error:User does not have access</v>
        <stp/>
        <stp>##V3_BCURVESTRIPV12</stp>
        <stp>[PortfolioDaily Data.xlsx]DF Curve!R436C69</stp>
        <stp>S23</stp>
        <stp>Curvedate</stp>
        <stp>44880</stp>
        <tr r="BQ436" s="7"/>
      </tp>
      <tp t="s">
        <v>#N/A Error:User does not have access</v>
        <stp/>
        <stp>##V3_BCURVESTRIPV12</stp>
        <stp>[PortfolioDaily Data.xlsx]DF Curve!R387C83</stp>
        <stp>S23</stp>
        <stp>Curvedate</stp>
        <stp>44811</stp>
        <tr r="CE387" s="7"/>
      </tp>
      <tp t="s">
        <v>#N/A Error:User does not have access</v>
        <stp/>
        <stp>##V3_BCURVESTRIPV12</stp>
        <stp>[PortfolioDaily Data.xlsx]DF Curve!R437C68</stp>
        <stp>S23</stp>
        <stp>Curvedate</stp>
        <stp>44881</stp>
        <tr r="BP437" s="7"/>
      </tp>
      <tp t="s">
        <v>#N/A Error:User does not have access</v>
        <stp/>
        <stp>##V3_BCURVESTRIPV12</stp>
        <stp>[PortfolioDaily Data.xlsx]DF Curve!R384C94</stp>
        <stp>S23</stp>
        <stp>Curvedate</stp>
        <stp>44806</stp>
        <tr r="CP384" s="7"/>
      </tp>
      <tp t="s">
        <v>#N/A Error:User does not have access</v>
        <stp/>
        <stp>##V3_BCURVESTRIPV12</stp>
        <stp>[PortfolioDaily Data.xlsx]DF Curve!R435C90</stp>
        <stp>S23</stp>
        <stp>Curvedate</stp>
        <stp>44879</stp>
        <tr r="CL435" s="7"/>
      </tp>
      <tp t="s">
        <v>#N/A Error:User does not have access</v>
        <stp/>
        <stp>##V3_BCURVESTRIPV12</stp>
        <stp>[PortfolioDaily Data.xlsx]DF Curve!R388C80</stp>
        <stp>S23</stp>
        <stp>Curvedate</stp>
        <stp>44812</stp>
        <tr r="CB388" s="7"/>
      </tp>
      <tp t="s">
        <v>#N/A Error:User does not have access</v>
        <stp/>
        <stp>##V3_BCURVESTRIPV12</stp>
        <stp>[PortfolioDaily Data.xlsx]DF Curve!R428C80</stp>
        <stp>S23</stp>
        <stp>Curvedate</stp>
        <stp>44868</stp>
        <tr r="CB428" s="7"/>
      </tp>
      <tp t="s">
        <v>#N/A Error:User does not have access</v>
        <stp/>
        <stp>##V3_BCURVESTRIPV12</stp>
        <stp>[PortfolioDaily Data.xlsx]DF Curve!R448C78</stp>
        <stp>S23</stp>
        <stp>Curvedate</stp>
        <stp>44896</stp>
        <tr r="BZ448" s="7"/>
      </tp>
      <tp t="s">
        <v>#N/A Error:User does not have access</v>
        <stp/>
        <stp>##V3_BCURVESTRIPV12</stp>
        <stp>[PortfolioDaily Data.xlsx]DF Curve!R389C81</stp>
        <stp>S23</stp>
        <stp>Curvedate</stp>
        <stp>44813</stp>
        <tr r="CC389" s="7"/>
      </tp>
      <tp t="s">
        <v>#N/A Error:User does not have access</v>
        <stp/>
        <stp>##V3_BCURVESTRIPV12</stp>
        <stp>[PortfolioDaily Data.xlsx]DF Curve!R429C81</stp>
        <stp>S23</stp>
        <stp>Curvedate</stp>
        <stp>44869</stp>
        <tr r="CC429" s="7"/>
      </tp>
      <tp t="s">
        <v>#N/A Error:User does not have access</v>
        <stp/>
        <stp>##V3_BCURVESTRIPV12</stp>
        <stp>[PortfolioDaily Data.xlsx]DF Curve!R449C79</stp>
        <stp>S23</stp>
        <stp>Curvedate</stp>
        <stp>44897</stp>
        <tr r="CA449" s="7"/>
      </tp>
      <tp t="s">
        <v>#N/A Error:User does not have access</v>
        <stp/>
        <stp>##V3_BCURVESTRIPV12</stp>
        <stp>[PortfolioDaily Data.xlsx]DF Curve!R382C95</stp>
        <stp>S23</stp>
        <stp>Curvedate</stp>
        <stp>44804</stp>
        <tr r="CQ382" s="7"/>
      </tp>
      <tp t="s">
        <v>#N/A Error:User does not have access</v>
        <stp/>
        <stp>##V3_BCURVESTRIPV12</stp>
        <stp>[PortfolioDaily Data.xlsx]DF Curve!R392C88</stp>
        <stp>S23</stp>
        <stp>Curvedate</stp>
        <stp>44818</stp>
        <tr r="CJ392" s="7"/>
      </tp>
      <tp t="s">
        <v>#N/A Error:User does not have access</v>
        <stp/>
        <stp>##V3_BCURVESTRIPV12</stp>
        <stp>[PortfolioDaily Data.xlsx]DF Curve!R442C65</stp>
        <stp>S23</stp>
        <stp>Curvedate</stp>
        <stp>44888</stp>
        <tr r="BM442" s="7"/>
      </tp>
      <tp t="s">
        <v>#N/A Error:User does not have access</v>
        <stp/>
        <stp>##V3_BCURVESTRIPV12</stp>
        <stp>[PortfolioDaily Data.xlsx]DF Curve!R383C94</stp>
        <stp>S23</stp>
        <stp>Curvedate</stp>
        <stp>44805</stp>
        <tr r="CP383" s="7"/>
      </tp>
      <tp t="s">
        <v>#N/A Error:User does not have access</v>
        <stp/>
        <stp>##V3_BCURVESTRIPV12</stp>
        <stp>[PortfolioDaily Data.xlsx]DF Curve!R393C89</stp>
        <stp>S23</stp>
        <stp>Curvedate</stp>
        <stp>44819</stp>
        <tr r="CK393" s="7"/>
      </tp>
      <tp t="s">
        <v>#N/A Error:User does not have access</v>
        <stp/>
        <stp>##V3_BCURVESTRIPV12</stp>
        <stp>[PortfolioDaily Data.xlsx]DF Curve!R443C64</stp>
        <stp>S23</stp>
        <stp>Curvedate</stp>
        <stp>44889</stp>
        <tr r="BL443" s="7"/>
      </tp>
      <tp t="s">
        <v>#N/A Error:User does not have access</v>
        <stp/>
        <stp>##V3_BCURVESTRIPV12</stp>
        <stp>[PortfolioDaily Data.xlsx]DF Curve!R380C93</stp>
        <stp>S23</stp>
        <stp>Curvedate</stp>
        <stp>44802</stp>
        <tr r="CO380" s="7"/>
      </tp>
      <tp t="s">
        <v>#N/A Error:User does not have access</v>
        <stp/>
        <stp>##V3_BCURVESTRIPV12</stp>
        <stp>[PortfolioDaily Data.xlsx]DF Curve!R390C86</stp>
        <stp>S23</stp>
        <stp>Curvedate</stp>
        <stp>44816</stp>
        <tr r="CH390" s="7"/>
      </tp>
      <tp t="s">
        <v>#N/A Error:User does not have access</v>
        <stp/>
        <stp>##V3_BCURVESTRIPV12</stp>
        <stp>[PortfolioDaily Data.xlsx]DF Curve!R430C98</stp>
        <stp>S23</stp>
        <stp>Curvedate</stp>
        <stp>44872</stp>
        <tr r="CT430" s="7"/>
      </tp>
      <tp t="s">
        <v>#N/A Error:User does not have access</v>
        <stp/>
        <stp>##V3_BCURVESTRIPV12</stp>
        <stp>[PortfolioDaily Data.xlsx]DF Curve!R381C92</stp>
        <stp>S23</stp>
        <stp>Curvedate</stp>
        <stp>44803</stp>
        <tr r="CN381" s="7"/>
      </tp>
      <tp t="s">
        <v>#N/A Error:User does not have access</v>
        <stp/>
        <stp>##V3_BCURVESTRIPV12</stp>
        <stp>[PortfolioDaily Data.xlsx]DF Curve!R391C87</stp>
        <stp>S23</stp>
        <stp>Curvedate</stp>
        <stp>44817</stp>
        <tr r="CI391" s="7"/>
      </tp>
      <tp t="s">
        <v>#N/A Error:User does not have access</v>
        <stp/>
        <stp>##V3_BCURVESTRIPV12</stp>
        <stp>[PortfolioDaily Data.xlsx]DF Curve!R431C99</stp>
        <stp>S23</stp>
        <stp>Curvedate</stp>
        <stp>44873</stp>
        <tr r="CU431" s="7"/>
      </tp>
      <tp t="s">
        <v>#N/A Error:User does not have access</v>
        <stp/>
        <stp>##V3_BCURVESTRIPV12</stp>
        <stp>[PortfolioDaily Data.xlsx]DF Curve!R386C81</stp>
        <stp>S23</stp>
        <stp>Curvedate</stp>
        <stp>44810</stp>
        <tr r="CC386" s="7"/>
      </tp>
      <tp t="s">
        <v>#N/A Error:User does not have access</v>
        <stp/>
        <stp>##V3_BCURVESTRIPV12</stp>
        <stp>[PortfolioDaily Data.xlsx]DF Curve!R446C79</stp>
        <stp>S23</stp>
        <stp>Curvedate</stp>
        <stp>44894</stp>
        <tr r="CA446" s="7"/>
      </tp>
      <tp t="s">
        <v>#N/A Error:User does not have access</v>
        <stp/>
        <stp>##V3_BCURVESTRIPV12</stp>
        <stp>[PortfolioDaily Data.xlsx]DF Curve!R387C80</stp>
        <stp>S23</stp>
        <stp>Curvedate</stp>
        <stp>44811</stp>
        <tr r="CB387" s="7"/>
      </tp>
      <tp t="s">
        <v>#N/A Error:User does not have access</v>
        <stp/>
        <stp>##V3_BCURVESTRIPV12</stp>
        <stp>[PortfolioDaily Data.xlsx]DF Curve!R447C78</stp>
        <stp>S23</stp>
        <stp>Curvedate</stp>
        <stp>44895</stp>
        <tr r="BZ447" s="7"/>
      </tp>
      <tp t="s">
        <v>#N/A Error:User does not have access</v>
        <stp/>
        <stp>##V3_BCURVESTRIPV12</stp>
        <stp>[PortfolioDaily Data.xlsx]DF Curve!R384C97</stp>
        <stp>S23</stp>
        <stp>Curvedate</stp>
        <stp>44806</stp>
        <tr r="CS384" s="7"/>
      </tp>
      <tp t="s">
        <v>#N/A Error:User does not have access</v>
        <stp/>
        <stp>##V3_BCURVESTRIPV12</stp>
        <stp>[PortfolioDaily Data.xlsx]DF Curve!R424C89</stp>
        <stp>S23</stp>
        <stp>Curvedate</stp>
        <stp>44862</stp>
        <tr r="CK424" s="7"/>
      </tp>
      <tp t="s">
        <v>#N/A Error:User does not have access</v>
        <stp/>
        <stp>##V3_BCURVESTRIPV12</stp>
        <stp>[PortfolioDaily Data.xlsx]DF Curve!R385C98</stp>
        <stp>S23</stp>
        <stp>Curvedate</stp>
        <stp>44809</stp>
        <tr r="CT385" s="7"/>
      </tp>
      <tp t="s">
        <v>#N/A Error:User does not have access</v>
        <stp/>
        <stp>##V3_BCURVESTRIPV12</stp>
        <stp>[PortfolioDaily Data.xlsx]DF Curve!R435C93</stp>
        <stp>S23</stp>
        <stp>Curvedate</stp>
        <stp>44879</stp>
        <tr r="CO435" s="7"/>
      </tp>
      <tp t="s">
        <v>#N/A Error:User does not have access</v>
        <stp/>
        <stp>##V3_BCURVESTRIPV12</stp>
        <stp>[PortfolioDaily Data.xlsx]DF Curve!R388C83</stp>
        <stp>S23</stp>
        <stp>Curvedate</stp>
        <stp>44812</stp>
        <tr r="CE388" s="7"/>
      </tp>
      <tp t="s">
        <v>#N/A Error:User does not have access</v>
        <stp/>
        <stp>##V3_BCURVESTRIPV12</stp>
        <stp>[PortfolioDaily Data.xlsx]DF Curve!R428C83</stp>
        <stp>S23</stp>
        <stp>Curvedate</stp>
        <stp>44868</stp>
        <tr r="CE428" s="7"/>
      </tp>
      <tp t="s">
        <v>#N/A Error:User does not have access</v>
        <stp/>
        <stp>##V3_BCURVESTRIPV12</stp>
        <stp>[PortfolioDaily Data.xlsx]DF Curve!R438C68</stp>
        <stp>S23</stp>
        <stp>Curvedate</stp>
        <stp>44882</stp>
        <tr r="BP438" s="7"/>
      </tp>
      <tp t="s">
        <v>#N/A Error:User does not have access</v>
        <stp/>
        <stp>##V3_BCURVESTRIPV12</stp>
        <stp>[PortfolioDaily Data.xlsx]DF Curve!R389C82</stp>
        <stp>S23</stp>
        <stp>Curvedate</stp>
        <stp>44813</stp>
        <tr r="CD389" s="7"/>
      </tp>
      <tp t="s">
        <v>#N/A Error:User does not have access</v>
        <stp/>
        <stp>##V3_BCURVESTRIPV12</stp>
        <stp>[PortfolioDaily Data.xlsx]DF Curve!R429C82</stp>
        <stp>S23</stp>
        <stp>Curvedate</stp>
        <stp>44869</stp>
        <tr r="CD429" s="7"/>
      </tp>
      <tp t="s">
        <v>#N/A Error:User does not have access</v>
        <stp/>
        <stp>##V3_BCURVESTRIPV12</stp>
        <stp>[PortfolioDaily Data.xlsx]DF Curve!R439C69</stp>
        <stp>S23</stp>
        <stp>Curvedate</stp>
        <stp>44883</stp>
        <tr r="BQ439" s="7"/>
      </tp>
      <tp t="s">
        <v>#N/A Error:User does not have access</v>
        <stp/>
        <stp>##V3_BCURVESTRIPV12</stp>
        <stp>[PortfolioDaily Data.xlsx]DF Curve!R382C94</stp>
        <stp>S23</stp>
        <stp>Curvedate</stp>
        <stp>44804</stp>
        <tr r="CP382" s="7"/>
      </tp>
      <tp t="s">
        <v>#N/A Error:User does not have access</v>
        <stp/>
        <stp>##V3_BCURVESTRIPV12</stp>
        <stp>[PortfolioDaily Data.xlsx]DF Curve!R392C89</stp>
        <stp>S23</stp>
        <stp>Curvedate</stp>
        <stp>44818</stp>
        <tr r="CK392" s="7"/>
      </tp>
      <tp t="s">
        <v>#N/A Error:User does not have access</v>
        <stp/>
        <stp>##V3_BCURVESTRIPV12</stp>
        <stp>[PortfolioDaily Data.xlsx]DF Curve!R442C64</stp>
        <stp>S23</stp>
        <stp>Curvedate</stp>
        <stp>44888</stp>
        <tr r="BL442" s="7"/>
      </tp>
      <tp t="s">
        <v>#N/A Error:User does not have access</v>
        <stp/>
        <stp>##V3_BCURVESTRIPV12</stp>
        <stp>[PortfolioDaily Data.xlsx]DF Curve!R383C95</stp>
        <stp>S23</stp>
        <stp>Curvedate</stp>
        <stp>44805</stp>
        <tr r="CQ383" s="7"/>
      </tp>
      <tp t="s">
        <v>#N/A Error:User does not have access</v>
        <stp/>
        <stp>##V3_BCURVESTRIPV12</stp>
        <stp>[PortfolioDaily Data.xlsx]DF Curve!R393C88</stp>
        <stp>S23</stp>
        <stp>Curvedate</stp>
        <stp>44819</stp>
        <tr r="CJ393" s="7"/>
      </tp>
      <tp t="s">
        <v>#N/A Error:User does not have access</v>
        <stp/>
        <stp>##V3_BCURVESTRIPV12</stp>
        <stp>[PortfolioDaily Data.xlsx]DF Curve!R443C65</stp>
        <stp>S23</stp>
        <stp>Curvedate</stp>
        <stp>44889</stp>
        <tr r="BM443" s="7"/>
      </tp>
      <tp t="s">
        <v>#N/A Error:User does not have access</v>
        <stp/>
        <stp>##V3_BCURVESTRIPV12</stp>
        <stp>[PortfolioDaily Data.xlsx]DF Curve!R380C92</stp>
        <stp>S23</stp>
        <stp>Curvedate</stp>
        <stp>44802</stp>
        <tr r="CN380" s="7"/>
      </tp>
      <tp t="s">
        <v>#N/A Error:User does not have access</v>
        <stp/>
        <stp>##V3_BCURVESTRIPV12</stp>
        <stp>[PortfolioDaily Data.xlsx]DF Curve!R390C87</stp>
        <stp>S23</stp>
        <stp>Curvedate</stp>
        <stp>44816</stp>
        <tr r="CI390" s="7"/>
      </tp>
      <tp t="s">
        <v>#N/A Error:User does not have access</v>
        <stp/>
        <stp>##V3_BCURVESTRIPV12</stp>
        <stp>[PortfolioDaily Data.xlsx]DF Curve!R430C99</stp>
        <stp>S23</stp>
        <stp>Curvedate</stp>
        <stp>44872</stp>
        <tr r="CU430" s="7"/>
      </tp>
      <tp t="s">
        <v>#N/A Error:User does not have access</v>
        <stp/>
        <stp>##V3_BCURVESTRIPV12</stp>
        <stp>[PortfolioDaily Data.xlsx]DF Curve!R381C93</stp>
        <stp>S23</stp>
        <stp>Curvedate</stp>
        <stp>44803</stp>
        <tr r="CO381" s="7"/>
      </tp>
      <tp t="s">
        <v>#N/A Error:User does not have access</v>
        <stp/>
        <stp>##V3_BCURVESTRIPV12</stp>
        <stp>[PortfolioDaily Data.xlsx]DF Curve!R391C86</stp>
        <stp>S23</stp>
        <stp>Curvedate</stp>
        <stp>44817</stp>
        <tr r="CH391" s="7"/>
      </tp>
      <tp t="s">
        <v>#N/A Error:User does not have access</v>
        <stp/>
        <stp>##V3_BCURVESTRIPV12</stp>
        <stp>[PortfolioDaily Data.xlsx]DF Curve!R431C98</stp>
        <stp>S23</stp>
        <stp>Curvedate</stp>
        <stp>44873</stp>
        <tr r="CT431" s="7"/>
      </tp>
      <tp t="s">
        <v>#N/A Error:User does not have access</v>
        <stp/>
        <stp>##V3_BCURVESTRIPV12</stp>
        <stp>[PortfolioDaily Data.xlsx]DF Curve!R386C80</stp>
        <stp>S23</stp>
        <stp>Curvedate</stp>
        <stp>44810</stp>
        <tr r="CB386" s="7"/>
      </tp>
      <tp t="s">
        <v>#N/A Error:User does not have access</v>
        <stp/>
        <stp>##V3_BCURVESTRIPV12</stp>
        <stp>[PortfolioDaily Data.xlsx]DF Curve!R446C78</stp>
        <stp>S23</stp>
        <stp>Curvedate</stp>
        <stp>44894</stp>
        <tr r="BZ446" s="7"/>
      </tp>
      <tp t="s">
        <v>#N/A Error:User does not have access</v>
        <stp/>
        <stp>##V3_BCURVESTRIPV12</stp>
        <stp>[PortfolioDaily Data.xlsx]DF Curve!R387C81</stp>
        <stp>S23</stp>
        <stp>Curvedate</stp>
        <stp>44811</stp>
        <tr r="CC387" s="7"/>
      </tp>
      <tp t="s">
        <v>#N/A Error:User does not have access</v>
        <stp/>
        <stp>##V3_BCURVESTRIPV12</stp>
        <stp>[PortfolioDaily Data.xlsx]DF Curve!R447C79</stp>
        <stp>S23</stp>
        <stp>Curvedate</stp>
        <stp>44895</stp>
        <tr r="CA447" s="7"/>
      </tp>
      <tp t="s">
        <v>#N/A Error:User does not have access</v>
        <stp/>
        <stp>##V3_BCURVESTRIPV12</stp>
        <stp>[PortfolioDaily Data.xlsx]DF Curve!R384C96</stp>
        <stp>S23</stp>
        <stp>Curvedate</stp>
        <stp>44806</stp>
        <tr r="CR384" s="7"/>
      </tp>
      <tp t="s">
        <v>#N/A Error:User does not have access</v>
        <stp/>
        <stp>##V3_BCURVESTRIPV12</stp>
        <stp>[PortfolioDaily Data.xlsx]DF Curve!R424C88</stp>
        <stp>S23</stp>
        <stp>Curvedate</stp>
        <stp>44862</stp>
        <tr r="CJ424" s="7"/>
      </tp>
      <tp t="s">
        <v>#N/A Error:User does not have access</v>
        <stp/>
        <stp>##V3_BCURVESTRIPV12</stp>
        <stp>[PortfolioDaily Data.xlsx]DF Curve!R385C99</stp>
        <stp>S23</stp>
        <stp>Curvedate</stp>
        <stp>44809</stp>
        <tr r="CU385" s="7"/>
      </tp>
      <tp t="s">
        <v>#N/A Error:User does not have access</v>
        <stp/>
        <stp>##V3_BCURVESTRIPV12</stp>
        <stp>[PortfolioDaily Data.xlsx]DF Curve!R435C92</stp>
        <stp>S23</stp>
        <stp>Curvedate</stp>
        <stp>44879</stp>
        <tr r="CN435" s="7"/>
      </tp>
      <tp t="s">
        <v>#N/A Error:User does not have access</v>
        <stp/>
        <stp>##V3_BCURVESTRIPV12</stp>
        <stp>[PortfolioDaily Data.xlsx]DF Curve!R388C82</stp>
        <stp>S23</stp>
        <stp>Curvedate</stp>
        <stp>44812</stp>
        <tr r="CD388" s="7"/>
      </tp>
      <tp t="s">
        <v>#N/A Error:User does not have access</v>
        <stp/>
        <stp>##V3_BCURVESTRIPV12</stp>
        <stp>[PortfolioDaily Data.xlsx]DF Curve!R428C82</stp>
        <stp>S23</stp>
        <stp>Curvedate</stp>
        <stp>44868</stp>
        <tr r="CD428" s="7"/>
      </tp>
      <tp t="s">
        <v>#N/A Error:User does not have access</v>
        <stp/>
        <stp>##V3_BCURVESTRIPV12</stp>
        <stp>[PortfolioDaily Data.xlsx]DF Curve!R438C69</stp>
        <stp>S23</stp>
        <stp>Curvedate</stp>
        <stp>44882</stp>
        <tr r="BQ438" s="7"/>
      </tp>
      <tp t="s">
        <v>#N/A Error:User does not have access</v>
        <stp/>
        <stp>##V3_BCURVESTRIPV12</stp>
        <stp>[PortfolioDaily Data.xlsx]DF Curve!R389C83</stp>
        <stp>S23</stp>
        <stp>Curvedate</stp>
        <stp>44813</stp>
        <tr r="CE389" s="7"/>
      </tp>
      <tp t="s">
        <v>#N/A Error:User does not have access</v>
        <stp/>
        <stp>##V3_BCURVESTRIPV12</stp>
        <stp>[PortfolioDaily Data.xlsx]DF Curve!R429C83</stp>
        <stp>S23</stp>
        <stp>Curvedate</stp>
        <stp>44869</stp>
        <tr r="CE429" s="7"/>
      </tp>
      <tp t="s">
        <v>#N/A Error:User does not have access</v>
        <stp/>
        <stp>##V3_BCURVESTRIPV12</stp>
        <stp>[PortfolioDaily Data.xlsx]DF Curve!R439C68</stp>
        <stp>S23</stp>
        <stp>Curvedate</stp>
        <stp>44883</stp>
        <tr r="BP439" s="7"/>
      </tp>
      <tp t="s">
        <v>#N/A Error:User does not have access</v>
        <stp/>
        <stp>##V3_BCURVESTRIPV12</stp>
        <stp>[PortfolioDaily Data.xlsx]DF Curve!R382C93</stp>
        <stp>S23</stp>
        <stp>Curvedate</stp>
        <stp>44804</stp>
        <tr r="CO382" s="7"/>
      </tp>
      <tp t="s">
        <v>#N/A Error:User does not have access</v>
        <stp/>
        <stp>##V3_BCURVESTRIPV12</stp>
        <stp>[PortfolioDaily Data.xlsx]DF Curve!R432C98</stp>
        <stp>S23</stp>
        <stp>Curvedate</stp>
        <stp>44874</stp>
        <tr r="CT432" s="7"/>
      </tp>
      <tp t="s">
        <v>#N/A Error:User does not have access</v>
        <stp/>
        <stp>##V3_BCURVESTRIPV12</stp>
        <stp>[PortfolioDaily Data.xlsx]DF Curve!R442C63</stp>
        <stp>S23</stp>
        <stp>Curvedate</stp>
        <stp>44888</stp>
        <tr r="BK442" s="7"/>
      </tp>
      <tp t="s">
        <v>#N/A Error:User does not have access</v>
        <stp/>
        <stp>##V3_BCURVESTRIPV12</stp>
        <stp>[PortfolioDaily Data.xlsx]DF Curve!R383C92</stp>
        <stp>S23</stp>
        <stp>Curvedate</stp>
        <stp>44805</stp>
        <tr r="CN383" s="7"/>
      </tp>
      <tp t="s">
        <v>#N/A Error:User does not have access</v>
        <stp/>
        <stp>##V3_BCURVESTRIPV12</stp>
        <stp>[PortfolioDaily Data.xlsx]DF Curve!R433C99</stp>
        <stp>S23</stp>
        <stp>Curvedate</stp>
        <stp>44875</stp>
        <tr r="CU433" s="7"/>
      </tp>
      <tp t="s">
        <v>#N/A Error:User does not have access</v>
        <stp/>
        <stp>##V3_BCURVESTRIPV12</stp>
        <stp>[PortfolioDaily Data.xlsx]DF Curve!R443C62</stp>
        <stp>S23</stp>
        <stp>Curvedate</stp>
        <stp>44889</stp>
        <tr r="BJ443" s="7"/>
      </tp>
      <tp t="s">
        <v>#N/A Error:User does not have access</v>
        <stp/>
        <stp>##V3_BCURVESTRIPV12</stp>
        <stp>[PortfolioDaily Data.xlsx]DF Curve!R380C95</stp>
        <stp>S23</stp>
        <stp>Curvedate</stp>
        <stp>44802</stp>
        <tr r="CQ380" s="7"/>
      </tp>
      <tp t="s">
        <v>#N/A Error:User does not have access</v>
        <stp/>
        <stp>##V3_BCURVESTRIPV12</stp>
        <stp>[PortfolioDaily Data.xlsx]DF Curve!R390C80</stp>
        <stp>S23</stp>
        <stp>Curvedate</stp>
        <stp>44816</stp>
        <tr r="CB390" s="7"/>
      </tp>
      <tp t="s">
        <v>#N/A Error:User does not have access</v>
        <stp/>
        <stp>##V3_BCURVESTRIPV12</stp>
        <stp>[PortfolioDaily Data.xlsx]DF Curve!R381C94</stp>
        <stp>S23</stp>
        <stp>Curvedate</stp>
        <stp>44803</stp>
        <tr r="CP381" s="7"/>
      </tp>
      <tp t="s">
        <v>#N/A Error:User does not have access</v>
        <stp/>
        <stp>##V3_BCURVESTRIPV12</stp>
        <stp>[PortfolioDaily Data.xlsx]DF Curve!R391C81</stp>
        <stp>S23</stp>
        <stp>Curvedate</stp>
        <stp>44817</stp>
        <tr r="CC391" s="7"/>
      </tp>
      <tp t="s">
        <v>#N/A Error:User does not have access</v>
        <stp/>
        <stp>##V3_BCURVESTRIPV12</stp>
        <stp>[PortfolioDaily Data.xlsx]DF Curve!R386C87</stp>
        <stp>S23</stp>
        <stp>Curvedate</stp>
        <stp>44810</stp>
        <tr r="CI386" s="7"/>
      </tp>
      <tp t="s">
        <v>#N/A Error:User does not have access</v>
        <stp/>
        <stp>##V3_BCURVESTRIPV12</stp>
        <stp>[PortfolioDaily Data.xlsx]DF Curve!R387C86</stp>
        <stp>S23</stp>
        <stp>Curvedate</stp>
        <stp>44811</stp>
        <tr r="CH387" s="7"/>
      </tp>
      <tp t="s">
        <v>#N/A Error:User does not have access</v>
        <stp/>
        <stp>##V3_BCURVESTRIPV12</stp>
        <stp>[PortfolioDaily Data.xlsx]DF Curve!R384C91</stp>
        <stp>S23</stp>
        <stp>Curvedate</stp>
        <stp>44806</stp>
        <tr r="CM384" s="7"/>
      </tp>
      <tp t="s">
        <v>#N/A Error:User does not have access</v>
        <stp/>
        <stp>##V3_BCURVESTRIPV12</stp>
        <stp>[PortfolioDaily Data.xlsx]DF Curve!R425C88</stp>
        <stp>S23</stp>
        <stp>Curvedate</stp>
        <stp>44865</stp>
        <tr r="CJ425" s="7"/>
      </tp>
      <tp t="s">
        <v>#N/A Error:User does not have access</v>
        <stp/>
        <stp>##V3_BCURVESTRIPV12</stp>
        <stp>[PortfolioDaily Data.xlsx]DF Curve!R435C95</stp>
        <stp>S23</stp>
        <stp>Curvedate</stp>
        <stp>44879</stp>
        <tr r="CQ435" s="7"/>
      </tp>
      <tp t="s">
        <v>#N/A Error:User does not have access</v>
        <stp/>
        <stp>##V3_BCURVESTRIPV12</stp>
        <stp>[PortfolioDaily Data.xlsx]DF Curve!R445C78</stp>
        <stp>S23</stp>
        <stp>Curvedate</stp>
        <stp>44893</stp>
        <tr r="BZ445" s="7"/>
      </tp>
      <tp t="s">
        <v>#N/A Error:User does not have access</v>
        <stp/>
        <stp>##V3_BCURVESTRIPV12</stp>
        <stp>[PortfolioDaily Data.xlsx]DF Curve!R388C85</stp>
        <stp>S23</stp>
        <stp>Curvedate</stp>
        <stp>44812</stp>
        <tr r="CG388" s="7"/>
      </tp>
      <tp t="s">
        <v>#N/A Error:User does not have access</v>
        <stp/>
        <stp>##V3_BCURVESTRIPV12</stp>
        <stp>[PortfolioDaily Data.xlsx]DF Curve!R428C85</stp>
        <stp>S23</stp>
        <stp>Curvedate</stp>
        <stp>44868</stp>
        <tr r="CG428" s="7"/>
      </tp>
      <tp t="s">
        <v>#N/A Error:User does not have access</v>
        <stp/>
        <stp>##V3_BCURVESTRIPV12</stp>
        <stp>[PortfolioDaily Data.xlsx]DF Curve!R389C84</stp>
        <stp>S23</stp>
        <stp>Curvedate</stp>
        <stp>44813</stp>
        <tr r="CF389" s="7"/>
      </tp>
      <tp t="s">
        <v>#N/A Error:User does not have access</v>
        <stp/>
        <stp>##V3_BCURVESTRIPV12</stp>
        <stp>[PortfolioDaily Data.xlsx]DF Curve!R429C84</stp>
        <stp>S23</stp>
        <stp>Curvedate</stp>
        <stp>44869</stp>
        <tr r="CF429" s="7"/>
      </tp>
      <tp t="s">
        <v>#N/A Error:User does not have access</v>
        <stp/>
        <stp>##V3_BCURVESTRIPV12</stp>
        <stp>[PortfolioDaily Data.xlsx]DF Curve!R382C92</stp>
        <stp>S23</stp>
        <stp>Curvedate</stp>
        <stp>44804</stp>
        <tr r="CN382" s="7"/>
      </tp>
      <tp t="s">
        <v>#N/A Error:User does not have access</v>
        <stp/>
        <stp>##V3_BCURVESTRIPV12</stp>
        <stp>[PortfolioDaily Data.xlsx]DF Curve!R432C99</stp>
        <stp>S23</stp>
        <stp>Curvedate</stp>
        <stp>44874</stp>
        <tr r="CU432" s="7"/>
      </tp>
      <tp t="s">
        <v>#N/A Error:User does not have access</v>
        <stp/>
        <stp>##V3_BCURVESTRIPV12</stp>
        <stp>[PortfolioDaily Data.xlsx]DF Curve!R442C62</stp>
        <stp>S23</stp>
        <stp>Curvedate</stp>
        <stp>44888</stp>
        <tr r="BJ442" s="7"/>
      </tp>
      <tp t="s">
        <v>#N/A Error:User does not have access</v>
        <stp/>
        <stp>##V3_BCURVESTRIPV12</stp>
        <stp>[PortfolioDaily Data.xlsx]DF Curve!R383C93</stp>
        <stp>S23</stp>
        <stp>Curvedate</stp>
        <stp>44805</stp>
        <tr r="CO383" s="7"/>
      </tp>
      <tp t="s">
        <v>#N/A Error:User does not have access</v>
        <stp/>
        <stp>##V3_BCURVESTRIPV12</stp>
        <stp>[PortfolioDaily Data.xlsx]DF Curve!R433C98</stp>
        <stp>S23</stp>
        <stp>Curvedate</stp>
        <stp>44875</stp>
        <tr r="CT433" s="7"/>
      </tp>
      <tp t="s">
        <v>#N/A Error:User does not have access</v>
        <stp/>
        <stp>##V3_BCURVESTRIPV12</stp>
        <stp>[PortfolioDaily Data.xlsx]DF Curve!R443C63</stp>
        <stp>S23</stp>
        <stp>Curvedate</stp>
        <stp>44889</stp>
        <tr r="BK443" s="7"/>
      </tp>
      <tp t="s">
        <v>#N/A Error:User does not have access</v>
        <stp/>
        <stp>##V3_BCURVESTRIPV12</stp>
        <stp>[PortfolioDaily Data.xlsx]DF Curve!R380C94</stp>
        <stp>S23</stp>
        <stp>Curvedate</stp>
        <stp>44802</stp>
        <tr r="CP380" s="7"/>
      </tp>
      <tp t="s">
        <v>#N/A Error:User does not have access</v>
        <stp/>
        <stp>##V3_BCURVESTRIPV12</stp>
        <stp>[PortfolioDaily Data.xlsx]DF Curve!R390C81</stp>
        <stp>S23</stp>
        <stp>Curvedate</stp>
        <stp>44816</stp>
        <tr r="CC390" s="7"/>
      </tp>
      <tp t="s">
        <v>#N/A Error:User does not have access</v>
        <stp/>
        <stp>##V3_BCURVESTRIPV12</stp>
        <stp>[PortfolioDaily Data.xlsx]DF Curve!R381C95</stp>
        <stp>S23</stp>
        <stp>Curvedate</stp>
        <stp>44803</stp>
        <tr r="CQ381" s="7"/>
      </tp>
      <tp t="s">
        <v>#N/A Error:User does not have access</v>
        <stp/>
        <stp>##V3_BCURVESTRIPV12</stp>
        <stp>[PortfolioDaily Data.xlsx]DF Curve!R391C80</stp>
        <stp>S23</stp>
        <stp>Curvedate</stp>
        <stp>44817</stp>
        <tr r="CB391" s="7"/>
      </tp>
      <tp t="s">
        <v>#N/A Error:User does not have access</v>
        <stp/>
        <stp>##V3_BCURVESTRIPV12</stp>
        <stp>[PortfolioDaily Data.xlsx]DF Curve!R386C86</stp>
        <stp>S23</stp>
        <stp>Curvedate</stp>
        <stp>44810</stp>
        <tr r="CH386" s="7"/>
      </tp>
      <tp t="s">
        <v>#N/A Error:User does not have access</v>
        <stp/>
        <stp>##V3_BCURVESTRIPV12</stp>
        <stp>[PortfolioDaily Data.xlsx]DF Curve!R387C87</stp>
        <stp>S23</stp>
        <stp>Curvedate</stp>
        <stp>44811</stp>
        <tr r="CI387" s="7"/>
      </tp>
      <tp t="s">
        <v>#N/A Error:User does not have access</v>
        <stp/>
        <stp>##V3_BCURVESTRIPV12</stp>
        <stp>[PortfolioDaily Data.xlsx]DF Curve!R384C90</stp>
        <stp>S23</stp>
        <stp>Curvedate</stp>
        <stp>44806</stp>
        <tr r="CL384" s="7"/>
      </tp>
      <tp t="s">
        <v>#N/A Error:User does not have access</v>
        <stp/>
        <stp>##V3_BCURVESTRIPV12</stp>
        <stp>[PortfolioDaily Data.xlsx]DF Curve!R425C89</stp>
        <stp>S23</stp>
        <stp>Curvedate</stp>
        <stp>44865</stp>
        <tr r="CK425" s="7"/>
      </tp>
      <tp t="s">
        <v>#N/A Error:User does not have access</v>
        <stp/>
        <stp>##V3_BCURVESTRIPV12</stp>
        <stp>[PortfolioDaily Data.xlsx]DF Curve!R435C94</stp>
        <stp>S23</stp>
        <stp>Curvedate</stp>
        <stp>44879</stp>
        <tr r="CP435" s="7"/>
      </tp>
      <tp t="s">
        <v>#N/A Error:User does not have access</v>
        <stp/>
        <stp>##V3_BCURVESTRIPV12</stp>
        <stp>[PortfolioDaily Data.xlsx]DF Curve!R445C79</stp>
        <stp>S23</stp>
        <stp>Curvedate</stp>
        <stp>44893</stp>
        <tr r="CA445" s="7"/>
      </tp>
      <tp t="s">
        <v>#N/A Error:User does not have access</v>
        <stp/>
        <stp>##V3_BCURVESTRIPV12</stp>
        <stp>[PortfolioDaily Data.xlsx]DF Curve!R388C84</stp>
        <stp>S23</stp>
        <stp>Curvedate</stp>
        <stp>44812</stp>
        <tr r="CF388" s="7"/>
      </tp>
      <tp t="s">
        <v>#N/A Error:User does not have access</v>
        <stp/>
        <stp>##V3_BCURVESTRIPV12</stp>
        <stp>[PortfolioDaily Data.xlsx]DF Curve!R428C84</stp>
        <stp>S23</stp>
        <stp>Curvedate</stp>
        <stp>44868</stp>
        <tr r="CF428" s="7"/>
      </tp>
      <tp t="s">
        <v>#N/A Error:User does not have access</v>
        <stp/>
        <stp>##V3_BCURVESTRIPV12</stp>
        <stp>[PortfolioDaily Data.xlsx]DF Curve!R389C85</stp>
        <stp>S23</stp>
        <stp>Curvedate</stp>
        <stp>44813</stp>
        <tr r="CG389" s="7"/>
      </tp>
      <tp t="s">
        <v>#N/A Error:User does not have access</v>
        <stp/>
        <stp>##V3_BCURVESTRIPV12</stp>
        <stp>[PortfolioDaily Data.xlsx]DF Curve!R429C85</stp>
        <stp>S23</stp>
        <stp>Curvedate</stp>
        <stp>44869</stp>
        <tr r="CG429" s="7"/>
      </tp>
      <tp t="s">
        <v>#N/A Error:User does not have access</v>
        <stp/>
        <stp>##V3_BCURVESTRIPV12</stp>
        <stp>[PortfolioDaily Data.xlsx]DF Curve!R382C91</stp>
        <stp>S23</stp>
        <stp>Curvedate</stp>
        <stp>44804</stp>
        <tr r="CM382" s="7"/>
      </tp>
      <tp t="s">
        <v>#N/A Error:User does not have access</v>
        <stp/>
        <stp>##V3_BCURVESTRIPV12</stp>
        <stp>[PortfolioDaily Data.xlsx]DF Curve!R442C61</stp>
        <stp>S23</stp>
        <stp>Curvedate</stp>
        <stp>44888</stp>
        <tr r="BI442" s="7"/>
      </tp>
      <tp t="s">
        <v>#N/A Error:User does not have access</v>
        <stp/>
        <stp>##V3_BCURVESTRIPV12</stp>
        <stp>[PortfolioDaily Data.xlsx]DF Curve!R383C90</stp>
        <stp>S23</stp>
        <stp>Curvedate</stp>
        <stp>44805</stp>
        <tr r="CL383" s="7"/>
      </tp>
      <tp t="s">
        <v>#N/A Error:User does not have access</v>
        <stp/>
        <stp>##V3_BCURVESTRIPV12</stp>
        <stp>[PortfolioDaily Data.xlsx]DF Curve!R443C60</stp>
        <stp>S23</stp>
        <stp>Curvedate</stp>
        <stp>44889</stp>
        <tr r="BH443" s="7"/>
      </tp>
      <tp t="s">
        <v>#N/A Error:User does not have access</v>
        <stp/>
        <stp>##V3_BCURVESTRIPV12</stp>
        <stp>[PortfolioDaily Data.xlsx]DF Curve!R380C97</stp>
        <stp>S23</stp>
        <stp>Curvedate</stp>
        <stp>44802</stp>
        <tr r="CS380" s="7"/>
      </tp>
      <tp t="s">
        <v>#N/A Error:User does not have access</v>
        <stp/>
        <stp>##V3_BCURVESTRIPV12</stp>
        <stp>[PortfolioDaily Data.xlsx]DF Curve!R390C82</stp>
        <stp>S23</stp>
        <stp>Curvedate</stp>
        <stp>44816</stp>
        <tr r="CD390" s="7"/>
      </tp>
      <tp t="s">
        <v>#N/A Error:User does not have access</v>
        <stp/>
        <stp>##V3_BCURVESTRIPV12</stp>
        <stp>[PortfolioDaily Data.xlsx]DF Curve!R381C96</stp>
        <stp>S23</stp>
        <stp>Curvedate</stp>
        <stp>44803</stp>
        <tr r="CR381" s="7"/>
      </tp>
      <tp t="s">
        <v>#N/A Error:User does not have access</v>
        <stp/>
        <stp>##V3_BCURVESTRIPV12</stp>
        <stp>[PortfolioDaily Data.xlsx]DF Curve!R391C83</stp>
        <stp>S23</stp>
        <stp>Curvedate</stp>
        <stp>44817</stp>
        <tr r="CE391" s="7"/>
      </tp>
      <tp t="s">
        <v>#N/A Error:User does not have access</v>
        <stp/>
        <stp>##V3_BCURVESTRIPV12</stp>
        <stp>[PortfolioDaily Data.xlsx]DF Curve!R386C85</stp>
        <stp>S23</stp>
        <stp>Curvedate</stp>
        <stp>44810</stp>
        <tr r="CG386" s="7"/>
      </tp>
      <tp t="s">
        <v>#N/A Error:User does not have access</v>
        <stp/>
        <stp>##V3_BCURVESTRIPV12</stp>
        <stp>[PortfolioDaily Data.xlsx]DF Curve!R426C89</stp>
        <stp>S23</stp>
        <stp>Curvedate</stp>
        <stp>44866</stp>
        <tr r="CK426" s="7"/>
      </tp>
      <tp t="s">
        <v>#N/A Error:User does not have access</v>
        <stp/>
        <stp>##V3_BCURVESTRIPV12</stp>
        <stp>[PortfolioDaily Data.xlsx]DF Curve!R387C84</stp>
        <stp>S23</stp>
        <stp>Curvedate</stp>
        <stp>44811</stp>
        <tr r="CF387" s="7"/>
      </tp>
      <tp t="s">
        <v>#N/A Error:User does not have access</v>
        <stp/>
        <stp>##V3_BCURVESTRIPV12</stp>
        <stp>[PortfolioDaily Data.xlsx]DF Curve!R427C88</stp>
        <stp>S23</stp>
        <stp>Curvedate</stp>
        <stp>44867</stp>
        <tr r="CJ427" s="7"/>
      </tp>
      <tp t="s">
        <v>#N/A Error:User does not have access</v>
        <stp/>
        <stp>##V3_BCURVESTRIPV12</stp>
        <stp>[PortfolioDaily Data.xlsx]DF Curve!R384C93</stp>
        <stp>S23</stp>
        <stp>Curvedate</stp>
        <stp>44806</stp>
        <tr r="CO384" s="7"/>
      </tp>
      <tp t="s">
        <v>#N/A Error:User does not have access</v>
        <stp/>
        <stp>##V3_BCURVESTRIPV12</stp>
        <stp>[PortfolioDaily Data.xlsx]DF Curve!R434C98</stp>
        <stp>S23</stp>
        <stp>Curvedate</stp>
        <stp>44876</stp>
        <tr r="CT434" s="7"/>
      </tp>
      <tp t="s">
        <v>#N/A Error:User does not have access</v>
        <stp/>
        <stp>##V3_BCURVESTRIPV12</stp>
        <stp>[PortfolioDaily Data.xlsx]DF Curve!R444C79</stp>
        <stp>S23</stp>
        <stp>Curvedate</stp>
        <stp>44890</stp>
        <tr r="CA444" s="7"/>
      </tp>
      <tp t="s">
        <v>#N/A Error:User does not have access</v>
        <stp/>
        <stp>##V3_BCURVESTRIPV12</stp>
        <stp>[PortfolioDaily Data.xlsx]DF Curve!R435C97</stp>
        <stp>S23</stp>
        <stp>Curvedate</stp>
        <stp>44879</stp>
        <tr r="CS435" s="7"/>
      </tp>
      <tp t="s">
        <v>#N/A Error:User does not have access</v>
        <stp/>
        <stp>##V3_BCURVESTRIPV12</stp>
        <stp>[PortfolioDaily Data.xlsx]DF Curve!R388C87</stp>
        <stp>S23</stp>
        <stp>Curvedate</stp>
        <stp>44812</stp>
        <tr r="CI388" s="7"/>
      </tp>
      <tp t="s">
        <v>#N/A Error:User does not have access</v>
        <stp/>
        <stp>##V3_BCURVESTRIPV12</stp>
        <stp>[PortfolioDaily Data.xlsx]DF Curve!R428C87</stp>
        <stp>S23</stp>
        <stp>Curvedate</stp>
        <stp>44868</stp>
        <tr r="CI428" s="7"/>
      </tp>
      <tp t="s">
        <v>#N/A Error:User does not have access</v>
        <stp/>
        <stp>##V3_BCURVESTRIPV12</stp>
        <stp>[PortfolioDaily Data.xlsx]DF Curve!R389C86</stp>
        <stp>S23</stp>
        <stp>Curvedate</stp>
        <stp>44813</stp>
        <tr r="CH389" s="7"/>
      </tp>
      <tp t="s">
        <v>#N/A Error:User does not have access</v>
        <stp/>
        <stp>##V3_BCURVESTRIPV12</stp>
        <stp>[PortfolioDaily Data.xlsx]DF Curve!R429C86</stp>
        <stp>S23</stp>
        <stp>Curvedate</stp>
        <stp>44869</stp>
        <tr r="CH429" s="7"/>
      </tp>
      <tp t="s">
        <v>#N/A Error:User does not have access</v>
        <stp/>
        <stp>##V3_BCURVESTRIPV12</stp>
        <stp>[PortfolioDaily Data.xlsx]DF Curve!R382C90</stp>
        <stp>S23</stp>
        <stp>Curvedate</stp>
        <stp>44804</stp>
        <tr r="CL382" s="7"/>
      </tp>
      <tp t="s">
        <v>#N/A Error:User does not have access</v>
        <stp/>
        <stp>##V3_BCURVESTRIPV12</stp>
        <stp>[PortfolioDaily Data.xlsx]DF Curve!R442C60</stp>
        <stp>S23</stp>
        <stp>Curvedate</stp>
        <stp>44888</stp>
        <tr r="BH442" s="7"/>
      </tp>
      <tp t="s">
        <v>#N/A Error:User does not have access</v>
        <stp/>
        <stp>##V3_BCURVESTRIPV12</stp>
        <stp>[PortfolioDaily Data.xlsx]DF Curve!R383C91</stp>
        <stp>S23</stp>
        <stp>Curvedate</stp>
        <stp>44805</stp>
        <tr r="CM383" s="7"/>
      </tp>
      <tp t="s">
        <v>#N/A Error:User does not have access</v>
        <stp/>
        <stp>##V3_BCURVESTRIPV12</stp>
        <stp>[PortfolioDaily Data.xlsx]DF Curve!R443C61</stp>
        <stp>S23</stp>
        <stp>Curvedate</stp>
        <stp>44889</stp>
        <tr r="BI443" s="7"/>
      </tp>
      <tp t="s">
        <v>#N/A Error:User does not have access</v>
        <stp/>
        <stp>##V3_BCURVESTRIPV12</stp>
        <stp>[PortfolioDaily Data.xlsx]DF Curve!R380C96</stp>
        <stp>S23</stp>
        <stp>Curvedate</stp>
        <stp>44802</stp>
        <tr r="CR380" s="7"/>
      </tp>
      <tp t="s">
        <v>#N/A Error:User does not have access</v>
        <stp/>
        <stp>##V3_BCURVESTRIPV12</stp>
        <stp>[PortfolioDaily Data.xlsx]DF Curve!R390C83</stp>
        <stp>S23</stp>
        <stp>Curvedate</stp>
        <stp>44816</stp>
        <tr r="CE390" s="7"/>
      </tp>
      <tp t="s">
        <v>#N/A Error:User does not have access</v>
        <stp/>
        <stp>##V3_BCURVESTRIPV12</stp>
        <stp>[PortfolioDaily Data.xlsx]DF Curve!R381C97</stp>
        <stp>S23</stp>
        <stp>Curvedate</stp>
        <stp>44803</stp>
        <tr r="CS381" s="7"/>
      </tp>
      <tp t="s">
        <v>#N/A Error:User does not have access</v>
        <stp/>
        <stp>##V3_BCURVESTRIPV12</stp>
        <stp>[PortfolioDaily Data.xlsx]DF Curve!R391C82</stp>
        <stp>S23</stp>
        <stp>Curvedate</stp>
        <stp>44817</stp>
        <tr r="CD391" s="7"/>
      </tp>
      <tp t="s">
        <v>#N/A Error:User does not have access</v>
        <stp/>
        <stp>##V3_BCURVESTRIPV12</stp>
        <stp>[PortfolioDaily Data.xlsx]DF Curve!R386C84</stp>
        <stp>S23</stp>
        <stp>Curvedate</stp>
        <stp>44810</stp>
        <tr r="CF386" s="7"/>
      </tp>
      <tp t="s">
        <v>#N/A Error:User does not have access</v>
        <stp/>
        <stp>##V3_BCURVESTRIPV12</stp>
        <stp>[PortfolioDaily Data.xlsx]DF Curve!R426C88</stp>
        <stp>S23</stp>
        <stp>Curvedate</stp>
        <stp>44866</stp>
        <tr r="CJ426" s="7"/>
      </tp>
      <tp t="s">
        <v>#N/A Error:User does not have access</v>
        <stp/>
        <stp>##V3_BCURVESTRIPV12</stp>
        <stp>[PortfolioDaily Data.xlsx]DF Curve!R387C85</stp>
        <stp>S23</stp>
        <stp>Curvedate</stp>
        <stp>44811</stp>
        <tr r="CG387" s="7"/>
      </tp>
      <tp t="s">
        <v>#N/A Error:User does not have access</v>
        <stp/>
        <stp>##V3_BCURVESTRIPV12</stp>
        <stp>[PortfolioDaily Data.xlsx]DF Curve!R427C89</stp>
        <stp>S23</stp>
        <stp>Curvedate</stp>
        <stp>44867</stp>
        <tr r="CK427" s="7"/>
      </tp>
      <tp t="s">
        <v>#N/A Error:User does not have access</v>
        <stp/>
        <stp>##V3_BCURVESTRIPV12</stp>
        <stp>[PortfolioDaily Data.xlsx]DF Curve!R384C92</stp>
        <stp>S23</stp>
        <stp>Curvedate</stp>
        <stp>44806</stp>
        <tr r="CN384" s="7"/>
      </tp>
      <tp t="s">
        <v>#N/A Error:User does not have access</v>
        <stp/>
        <stp>##V3_BCURVESTRIPV12</stp>
        <stp>[PortfolioDaily Data.xlsx]DF Curve!R434C99</stp>
        <stp>S23</stp>
        <stp>Curvedate</stp>
        <stp>44876</stp>
        <tr r="CU434" s="7"/>
      </tp>
      <tp t="s">
        <v>#N/A Error:User does not have access</v>
        <stp/>
        <stp>##V3_BCURVESTRIPV12</stp>
        <stp>[PortfolioDaily Data.xlsx]DF Curve!R444C78</stp>
        <stp>S23</stp>
        <stp>Curvedate</stp>
        <stp>44890</stp>
        <tr r="BZ444" s="7"/>
      </tp>
      <tp t="s">
        <v>#N/A Error:User does not have access</v>
        <stp/>
        <stp>##V3_BCURVESTRIPV12</stp>
        <stp>[PortfolioDaily Data.xlsx]DF Curve!R435C96</stp>
        <stp>S23</stp>
        <stp>Curvedate</stp>
        <stp>44879</stp>
        <tr r="CR435" s="7"/>
      </tp>
      <tp t="s">
        <v>#N/A Error:User does not have access</v>
        <stp/>
        <stp>##V3_BCURVESTRIPV12</stp>
        <stp>[PortfolioDaily Data.xlsx]DF Curve!R388C86</stp>
        <stp>S23</stp>
        <stp>Curvedate</stp>
        <stp>44812</stp>
        <tr r="CH388" s="7"/>
      </tp>
      <tp t="s">
        <v>#N/A Error:User does not have access</v>
        <stp/>
        <stp>##V3_BCURVESTRIPV12</stp>
        <stp>[PortfolioDaily Data.xlsx]DF Curve!R428C86</stp>
        <stp>S23</stp>
        <stp>Curvedate</stp>
        <stp>44868</stp>
        <tr r="CH428" s="7"/>
      </tp>
      <tp t="s">
        <v>#N/A Error:User does not have access</v>
        <stp/>
        <stp>##V3_BCURVESTRIPV12</stp>
        <stp>[PortfolioDaily Data.xlsx]DF Curve!R389C87</stp>
        <stp>S23</stp>
        <stp>Curvedate</stp>
        <stp>44813</stp>
        <tr r="CI389" s="7"/>
      </tp>
      <tp t="s">
        <v>#N/A Error:User does not have access</v>
        <stp/>
        <stp>##V3_BCURVESTRIPV12</stp>
        <stp>[PortfolioDaily Data.xlsx]DF Curve!R429C87</stp>
        <stp>S23</stp>
        <stp>Curvedate</stp>
        <stp>44869</stp>
        <tr r="CI429" s="7"/>
      </tp>
      <tp t="s">
        <v>#N/A Error:User does not have access</v>
        <stp/>
        <stp>##V3_BCURVESTRIPV12</stp>
        <stp>[PortfolioDaily Data.xlsx]DF Curve!R392C82</stp>
        <stp>S23</stp>
        <stp>Curvedate</stp>
        <stp>44818</stp>
        <tr r="CD392" s="7"/>
      </tp>
      <tp t="s">
        <v>#N/A Error:User does not have access</v>
        <stp/>
        <stp>##V3_BCURVESTRIPV12</stp>
        <stp>[PortfolioDaily Data.xlsx]DF Curve!R422C81</stp>
        <stp>S23</stp>
        <stp>Curvedate</stp>
        <stp>44860</stp>
        <tr r="CC422" s="7"/>
      </tp>
      <tp t="s">
        <v>#N/A Error:User does not have access</v>
        <stp/>
        <stp>##V3_BCURVESTRIPV12</stp>
        <stp>[PortfolioDaily Data.xlsx]DF Curve!R432C94</stp>
        <stp>S23</stp>
        <stp>Curvedate</stp>
        <stp>44874</stp>
        <tr r="CP432" s="7"/>
      </tp>
      <tp t="s">
        <v>#N/A Error:User does not have access</v>
        <stp/>
        <stp>##V3_BCURVESTRIPV12</stp>
        <stp>[PortfolioDaily Data.xlsx]DF Curve!R393C83</stp>
        <stp>S23</stp>
        <stp>Curvedate</stp>
        <stp>44819</stp>
        <tr r="CE393" s="7"/>
      </tp>
      <tp t="s">
        <v>#N/A Error:User does not have access</v>
        <stp/>
        <stp>##V3_BCURVESTRIPV12</stp>
        <stp>[PortfolioDaily Data.xlsx]DF Curve!R423C80</stp>
        <stp>S23</stp>
        <stp>Curvedate</stp>
        <stp>44861</stp>
        <tr r="CB423" s="7"/>
      </tp>
      <tp t="s">
        <v>#N/A Error:User does not have access</v>
        <stp/>
        <stp>##V3_BCURVESTRIPV12</stp>
        <stp>[PortfolioDaily Data.xlsx]DF Curve!R433C95</stp>
        <stp>S23</stp>
        <stp>Curvedate</stp>
        <stp>44875</stp>
        <tr r="CQ433" s="7"/>
      </tp>
      <tp t="s">
        <v>#N/A Error:User does not have access</v>
        <stp/>
        <stp>##V3_BCURVESTRIPV12</stp>
        <stp>[PortfolioDaily Data.xlsx]DF Curve!R380C99</stp>
        <stp>S23</stp>
        <stp>Curvedate</stp>
        <stp>44802</stp>
        <tr r="CU380" s="7"/>
      </tp>
      <tp t="s">
        <v>#N/A Error:User does not have access</v>
        <stp/>
        <stp>##V3_BCURVESTRIPV12</stp>
        <stp>[PortfolioDaily Data.xlsx]DF Curve!R430C92</stp>
        <stp>S23</stp>
        <stp>Curvedate</stp>
        <stp>44872</stp>
        <tr r="CN430" s="7"/>
      </tp>
      <tp t="s">
        <v>#N/A Error:User does not have access</v>
        <stp/>
        <stp>##V3_BCURVESTRIPV12</stp>
        <stp>[PortfolioDaily Data.xlsx]DF Curve!R440C61</stp>
        <stp>S23</stp>
        <stp>Curvedate</stp>
        <stp>44886</stp>
        <tr r="BI440" s="7"/>
      </tp>
      <tp t="s">
        <v>#N/A Error:User does not have access</v>
        <stp/>
        <stp>##V3_BCURVESTRIPV12</stp>
        <stp>[PortfolioDaily Data.xlsx]DF Curve!R381C98</stp>
        <stp>S23</stp>
        <stp>Curvedate</stp>
        <stp>44803</stp>
        <tr r="CT381" s="7"/>
      </tp>
      <tp t="s">
        <v>#N/A Error:User does not have access</v>
        <stp/>
        <stp>##V3_BCURVESTRIPV12</stp>
        <stp>[PortfolioDaily Data.xlsx]DF Curve!R431C93</stp>
        <stp>S23</stp>
        <stp>Curvedate</stp>
        <stp>44873</stp>
        <tr r="CO431" s="7"/>
      </tp>
      <tp t="s">
        <v>#N/A Error:User does not have access</v>
        <stp/>
        <stp>##V3_BCURVESTRIPV12</stp>
        <stp>[PortfolioDaily Data.xlsx]DF Curve!R441C60</stp>
        <stp>S23</stp>
        <stp>Curvedate</stp>
        <stp>44887</stp>
        <tr r="BH441" s="7"/>
      </tp>
      <tp t="s">
        <v>#N/A Error:User does not have access</v>
        <stp/>
        <stp>##V3_BCURVESTRIPV12</stp>
        <stp>[PortfolioDaily Data.xlsx]DF Curve!R426C87</stp>
        <stp>S23</stp>
        <stp>Curvedate</stp>
        <stp>44866</stp>
        <tr r="CI426" s="7"/>
      </tp>
      <tp t="s">
        <v>#N/A Error:User does not have access</v>
        <stp/>
        <stp>##V3_BCURVESTRIPV12</stp>
        <stp>[PortfolioDaily Data.xlsx]DF Curve!R436C60</stp>
        <stp>S23</stp>
        <stp>Curvedate</stp>
        <stp>44880</stp>
        <tr r="BH436" s="7"/>
      </tp>
      <tp t="s">
        <v>#N/A Error:User does not have access</v>
        <stp/>
        <stp>##V3_BCURVESTRIPV12</stp>
        <stp>[PortfolioDaily Data.xlsx]DF Curve!R446C73</stp>
        <stp>S23</stp>
        <stp>Curvedate</stp>
        <stp>44894</stp>
        <tr r="BU446" s="7"/>
      </tp>
      <tp t="s">
        <v>#N/A Error:User does not have access</v>
        <stp/>
        <stp>##V3_BCURVESTRIPV12</stp>
        <stp>[PortfolioDaily Data.xlsx]DF Curve!R427C86</stp>
        <stp>S23</stp>
        <stp>Curvedate</stp>
        <stp>44867</stp>
        <tr r="CH427" s="7"/>
      </tp>
      <tp t="s">
        <v>#N/A Error:User does not have access</v>
        <stp/>
        <stp>##V3_BCURVESTRIPV12</stp>
        <stp>[PortfolioDaily Data.xlsx]DF Curve!R437C61</stp>
        <stp>S23</stp>
        <stp>Curvedate</stp>
        <stp>44881</stp>
        <tr r="BI437" s="7"/>
      </tp>
      <tp t="s">
        <v>#N/A Error:User does not have access</v>
        <stp/>
        <stp>##V3_BCURVESTRIPV12</stp>
        <stp>[PortfolioDaily Data.xlsx]DF Curve!R447C72</stp>
        <stp>S23</stp>
        <stp>Curvedate</stp>
        <stp>44895</stp>
        <tr r="BT447" s="7"/>
      </tp>
      <tp t="s">
        <v>#N/A Error:User does not have access</v>
        <stp/>
        <stp>##V3_BCURVESTRIPV12</stp>
        <stp>[PortfolioDaily Data.xlsx]DF Curve!R424C83</stp>
        <stp>S23</stp>
        <stp>Curvedate</stp>
        <stp>44862</stp>
        <tr r="CE424" s="7"/>
      </tp>
      <tp t="s">
        <v>#N/A Error:User does not have access</v>
        <stp/>
        <stp>##V3_BCURVESTRIPV12</stp>
        <stp>[PortfolioDaily Data.xlsx]DF Curve!R434C96</stp>
        <stp>S23</stp>
        <stp>Curvedate</stp>
        <stp>44876</stp>
        <tr r="CR434" s="7"/>
      </tp>
      <tp t="s">
        <v>#N/A Error:User does not have access</v>
        <stp/>
        <stp>##V3_BCURVESTRIPV12</stp>
        <stp>[PortfolioDaily Data.xlsx]DF Curve!R444C77</stp>
        <stp>S23</stp>
        <stp>Curvedate</stp>
        <stp>44890</stp>
        <tr r="BY444" s="7"/>
      </tp>
      <tp t="s">
        <v>#N/A Error:User does not have access</v>
        <stp/>
        <stp>##V3_BCURVESTRIPV12</stp>
        <stp>[PortfolioDaily Data.xlsx]DF Curve!R385C92</stp>
        <stp>S23</stp>
        <stp>Curvedate</stp>
        <stp>44809</stp>
        <tr r="CN385" s="7"/>
      </tp>
      <tp t="s">
        <v>#N/A Error:User does not have access</v>
        <stp/>
        <stp>##V3_BCURVESTRIPV12</stp>
        <stp>[PortfolioDaily Data.xlsx]DF Curve!R425C84</stp>
        <stp>S23</stp>
        <stp>Curvedate</stp>
        <stp>44865</stp>
        <tr r="CF425" s="7"/>
      </tp>
      <tp t="s">
        <v>#N/A Error:User does not have access</v>
        <stp/>
        <stp>##V3_BCURVESTRIPV12</stp>
        <stp>[PortfolioDaily Data.xlsx]DF Curve!R435C99</stp>
        <stp>S23</stp>
        <stp>Curvedate</stp>
        <stp>44879</stp>
        <tr r="CU435" s="7"/>
      </tp>
      <tp t="s">
        <v>#N/A Error:User does not have access</v>
        <stp/>
        <stp>##V3_BCURVESTRIPV12</stp>
        <stp>[PortfolioDaily Data.xlsx]DF Curve!R445C74</stp>
        <stp>S23</stp>
        <stp>Curvedate</stp>
        <stp>44893</stp>
        <tr r="BV445" s="7"/>
      </tp>
      <tp t="s">
        <v>#N/A Error:User does not have access</v>
        <stp/>
        <stp>##V3_BCURVESTRIPV12</stp>
        <stp>[PortfolioDaily Data.xlsx]DF Curve!R388C89</stp>
        <stp>S23</stp>
        <stp>Curvedate</stp>
        <stp>44812</stp>
        <tr r="CK388" s="7"/>
      </tp>
      <tp t="s">
        <v>#N/A Error:User does not have access</v>
        <stp/>
        <stp>##V3_BCURVESTRIPV12</stp>
        <stp>[PortfolioDaily Data.xlsx]DF Curve!R428C89</stp>
        <stp>S23</stp>
        <stp>Curvedate</stp>
        <stp>44868</stp>
        <tr r="CK428" s="7"/>
      </tp>
      <tp t="s">
        <v>#N/A Error:User does not have access</v>
        <stp/>
        <stp>##V3_BCURVESTRIPV12</stp>
        <stp>[PortfolioDaily Data.xlsx]DF Curve!R438C62</stp>
        <stp>S23</stp>
        <stp>Curvedate</stp>
        <stp>44882</stp>
        <tr r="BJ438" s="7"/>
      </tp>
      <tp t="s">
        <v>#N/A Error:User does not have access</v>
        <stp/>
        <stp>##V3_BCURVESTRIPV12</stp>
        <stp>[PortfolioDaily Data.xlsx]DF Curve!R448C71</stp>
        <stp>S23</stp>
        <stp>Curvedate</stp>
        <stp>44896</stp>
        <tr r="BS448" s="7"/>
      </tp>
      <tp t="s">
        <v>#N/A Error:User does not have access</v>
        <stp/>
        <stp>##V3_BCURVESTRIPV12</stp>
        <stp>[PortfolioDaily Data.xlsx]DF Curve!R389C88</stp>
        <stp>S23</stp>
        <stp>Curvedate</stp>
        <stp>44813</stp>
        <tr r="CJ389" s="7"/>
      </tp>
      <tp t="s">
        <v>#N/A Error:User does not have access</v>
        <stp/>
        <stp>##V3_BCURVESTRIPV12</stp>
        <stp>[PortfolioDaily Data.xlsx]DF Curve!R429C88</stp>
        <stp>S23</stp>
        <stp>Curvedate</stp>
        <stp>44869</stp>
        <tr r="CJ429" s="7"/>
      </tp>
      <tp t="s">
        <v>#N/A Error:User does not have access</v>
        <stp/>
        <stp>##V3_BCURVESTRIPV12</stp>
        <stp>[PortfolioDaily Data.xlsx]DF Curve!R439C63</stp>
        <stp>S23</stp>
        <stp>Curvedate</stp>
        <stp>44883</stp>
        <tr r="BK439" s="7"/>
      </tp>
      <tp t="s">
        <v>#N/A Error:User does not have access</v>
        <stp/>
        <stp>##V3_BCURVESTRIPV12</stp>
        <stp>[PortfolioDaily Data.xlsx]DF Curve!R449C70</stp>
        <stp>S23</stp>
        <stp>Curvedate</stp>
        <stp>44897</stp>
        <tr r="BR449" s="7"/>
      </tp>
      <tp t="s">
        <v>#N/A Error:User does not have access</v>
        <stp/>
        <stp>##V3_BCURVESTRIPV12</stp>
        <stp>[PortfolioDaily Data.xlsx]DF Curve!R392C83</stp>
        <stp>S23</stp>
        <stp>Curvedate</stp>
        <stp>44818</stp>
        <tr r="CE392" s="7"/>
      </tp>
      <tp t="s">
        <v>#N/A Error:User does not have access</v>
        <stp/>
        <stp>##V3_BCURVESTRIPV12</stp>
        <stp>[PortfolioDaily Data.xlsx]DF Curve!R422C80</stp>
        <stp>S23</stp>
        <stp>Curvedate</stp>
        <stp>44860</stp>
        <tr r="CB422" s="7"/>
      </tp>
      <tp t="s">
        <v>#N/A Error:User does not have access</v>
        <stp/>
        <stp>##V3_BCURVESTRIPV12</stp>
        <stp>[PortfolioDaily Data.xlsx]DF Curve!R432C95</stp>
        <stp>S23</stp>
        <stp>Curvedate</stp>
        <stp>44874</stp>
        <tr r="CQ432" s="7"/>
      </tp>
      <tp t="s">
        <v>#N/A Error:User does not have access</v>
        <stp/>
        <stp>##V3_BCURVESTRIPV12</stp>
        <stp>[PortfolioDaily Data.xlsx]DF Curve!R393C82</stp>
        <stp>S23</stp>
        <stp>Curvedate</stp>
        <stp>44819</stp>
        <tr r="CD393" s="7"/>
      </tp>
      <tp t="s">
        <v>#N/A Error:User does not have access</v>
        <stp/>
        <stp>##V3_BCURVESTRIPV12</stp>
        <stp>[PortfolioDaily Data.xlsx]DF Curve!R423C81</stp>
        <stp>S23</stp>
        <stp>Curvedate</stp>
        <stp>44861</stp>
        <tr r="CC423" s="7"/>
      </tp>
      <tp t="s">
        <v>#N/A Error:User does not have access</v>
        <stp/>
        <stp>##V3_BCURVESTRIPV12</stp>
        <stp>[PortfolioDaily Data.xlsx]DF Curve!R433C94</stp>
        <stp>S23</stp>
        <stp>Curvedate</stp>
        <stp>44875</stp>
        <tr r="CP433" s="7"/>
      </tp>
      <tp t="s">
        <v>#N/A Error:User does not have access</v>
        <stp/>
        <stp>##V3_BCURVESTRIPV12</stp>
        <stp>[PortfolioDaily Data.xlsx]DF Curve!R380C98</stp>
        <stp>S23</stp>
        <stp>Curvedate</stp>
        <stp>44802</stp>
        <tr r="CT380" s="7"/>
      </tp>
      <tp t="s">
        <v>#N/A Error:User does not have access</v>
        <stp/>
        <stp>##V3_BCURVESTRIPV12</stp>
        <stp>[PortfolioDaily Data.xlsx]DF Curve!R430C93</stp>
        <stp>S23</stp>
        <stp>Curvedate</stp>
        <stp>44872</stp>
        <tr r="CO430" s="7"/>
      </tp>
      <tp t="s">
        <v>#N/A Error:User does not have access</v>
        <stp/>
        <stp>##V3_BCURVESTRIPV12</stp>
        <stp>[PortfolioDaily Data.xlsx]DF Curve!R440C60</stp>
        <stp>S23</stp>
        <stp>Curvedate</stp>
        <stp>44886</stp>
        <tr r="BH440" s="7"/>
      </tp>
      <tp t="s">
        <v>#N/A Error:User does not have access</v>
        <stp/>
        <stp>##V3_BCURVESTRIPV12</stp>
        <stp>[PortfolioDaily Data.xlsx]DF Curve!R381C99</stp>
        <stp>S23</stp>
        <stp>Curvedate</stp>
        <stp>44803</stp>
        <tr r="CU381" s="7"/>
      </tp>
      <tp t="s">
        <v>#N/A Error:User does not have access</v>
        <stp/>
        <stp>##V3_BCURVESTRIPV12</stp>
        <stp>[PortfolioDaily Data.xlsx]DF Curve!R431C92</stp>
        <stp>S23</stp>
        <stp>Curvedate</stp>
        <stp>44873</stp>
        <tr r="CN431" s="7"/>
      </tp>
      <tp t="s">
        <v>#N/A Error:User does not have access</v>
        <stp/>
        <stp>##V3_BCURVESTRIPV12</stp>
        <stp>[PortfolioDaily Data.xlsx]DF Curve!R441C61</stp>
        <stp>S23</stp>
        <stp>Curvedate</stp>
        <stp>44887</stp>
        <tr r="BI441" s="7"/>
      </tp>
      <tp t="s">
        <v>#N/A Error:User does not have access</v>
        <stp/>
        <stp>##V3_BCURVESTRIPV12</stp>
        <stp>[PortfolioDaily Data.xlsx]DF Curve!R426C86</stp>
        <stp>S23</stp>
        <stp>Curvedate</stp>
        <stp>44866</stp>
        <tr r="CH426" s="7"/>
      </tp>
      <tp t="s">
        <v>#N/A Error:User does not have access</v>
        <stp/>
        <stp>##V3_BCURVESTRIPV12</stp>
        <stp>[PortfolioDaily Data.xlsx]DF Curve!R436C61</stp>
        <stp>S23</stp>
        <stp>Curvedate</stp>
        <stp>44880</stp>
        <tr r="BI436" s="7"/>
      </tp>
      <tp t="s">
        <v>#N/A Error:User does not have access</v>
        <stp/>
        <stp>##V3_BCURVESTRIPV12</stp>
        <stp>[PortfolioDaily Data.xlsx]DF Curve!R446C72</stp>
        <stp>S23</stp>
        <stp>Curvedate</stp>
        <stp>44894</stp>
        <tr r="BT446" s="7"/>
      </tp>
      <tp t="s">
        <v>#N/A Error:User does not have access</v>
        <stp/>
        <stp>##V3_BCURVESTRIPV12</stp>
        <stp>[PortfolioDaily Data.xlsx]DF Curve!R427C87</stp>
        <stp>S23</stp>
        <stp>Curvedate</stp>
        <stp>44867</stp>
        <tr r="CI427" s="7"/>
      </tp>
      <tp t="s">
        <v>#N/A Error:User does not have access</v>
        <stp/>
        <stp>##V3_BCURVESTRIPV12</stp>
        <stp>[PortfolioDaily Data.xlsx]DF Curve!R437C60</stp>
        <stp>S23</stp>
        <stp>Curvedate</stp>
        <stp>44881</stp>
        <tr r="BH437" s="7"/>
      </tp>
      <tp t="s">
        <v>#N/A Error:User does not have access</v>
        <stp/>
        <stp>##V3_BCURVESTRIPV12</stp>
        <stp>[PortfolioDaily Data.xlsx]DF Curve!R447C73</stp>
        <stp>S23</stp>
        <stp>Curvedate</stp>
        <stp>44895</stp>
        <tr r="BU447" s="7"/>
      </tp>
      <tp t="s">
        <v>#N/A Error:User does not have access</v>
        <stp/>
        <stp>##V3_BCURVESTRIPV12</stp>
        <stp>[PortfolioDaily Data.xlsx]DF Curve!R424C82</stp>
        <stp>S23</stp>
        <stp>Curvedate</stp>
        <stp>44862</stp>
        <tr r="CD424" s="7"/>
      </tp>
      <tp t="s">
        <v>#N/A Error:User does not have access</v>
        <stp/>
        <stp>##V3_BCURVESTRIPV12</stp>
        <stp>[PortfolioDaily Data.xlsx]DF Curve!R434C97</stp>
        <stp>S23</stp>
        <stp>Curvedate</stp>
        <stp>44876</stp>
        <tr r="CS434" s="7"/>
      </tp>
      <tp t="s">
        <v>#N/A Error:User does not have access</v>
        <stp/>
        <stp>##V3_BCURVESTRIPV12</stp>
        <stp>[PortfolioDaily Data.xlsx]DF Curve!R444C76</stp>
        <stp>S23</stp>
        <stp>Curvedate</stp>
        <stp>44890</stp>
        <tr r="BX444" s="7"/>
      </tp>
      <tp t="s">
        <v>#N/A Error:User does not have access</v>
        <stp/>
        <stp>##V3_BCURVESTRIPV12</stp>
        <stp>[PortfolioDaily Data.xlsx]DF Curve!R385C93</stp>
        <stp>S23</stp>
        <stp>Curvedate</stp>
        <stp>44809</stp>
        <tr r="CO385" s="7"/>
      </tp>
      <tp t="s">
        <v>#N/A Error:User does not have access</v>
        <stp/>
        <stp>##V3_BCURVESTRIPV12</stp>
        <stp>[PortfolioDaily Data.xlsx]DF Curve!R425C85</stp>
        <stp>S23</stp>
        <stp>Curvedate</stp>
        <stp>44865</stp>
        <tr r="CG425" s="7"/>
      </tp>
      <tp t="s">
        <v>#N/A Error:User does not have access</v>
        <stp/>
        <stp>##V3_BCURVESTRIPV12</stp>
        <stp>[PortfolioDaily Data.xlsx]DF Curve!R435C98</stp>
        <stp>S23</stp>
        <stp>Curvedate</stp>
        <stp>44879</stp>
        <tr r="CT435" s="7"/>
      </tp>
      <tp t="s">
        <v>#N/A Error:User does not have access</v>
        <stp/>
        <stp>##V3_BCURVESTRIPV12</stp>
        <stp>[PortfolioDaily Data.xlsx]DF Curve!R445C75</stp>
        <stp>S23</stp>
        <stp>Curvedate</stp>
        <stp>44893</stp>
        <tr r="BW445" s="7"/>
      </tp>
      <tp t="s">
        <v>#N/A Error:User does not have access</v>
        <stp/>
        <stp>##V3_BCURVESTRIPV12</stp>
        <stp>[PortfolioDaily Data.xlsx]DF Curve!R388C88</stp>
        <stp>S23</stp>
        <stp>Curvedate</stp>
        <stp>44812</stp>
        <tr r="CJ388" s="7"/>
      </tp>
      <tp t="s">
        <v>#N/A Error:User does not have access</v>
        <stp/>
        <stp>##V3_BCURVESTRIPV12</stp>
        <stp>[PortfolioDaily Data.xlsx]DF Curve!R428C88</stp>
        <stp>S23</stp>
        <stp>Curvedate</stp>
        <stp>44868</stp>
        <tr r="CJ428" s="7"/>
      </tp>
      <tp t="s">
        <v>#N/A Error:User does not have access</v>
        <stp/>
        <stp>##V3_BCURVESTRIPV12</stp>
        <stp>[PortfolioDaily Data.xlsx]DF Curve!R438C63</stp>
        <stp>S23</stp>
        <stp>Curvedate</stp>
        <stp>44882</stp>
        <tr r="BK438" s="7"/>
      </tp>
      <tp t="s">
        <v>#N/A Error:User does not have access</v>
        <stp/>
        <stp>##V3_BCURVESTRIPV12</stp>
        <stp>[PortfolioDaily Data.xlsx]DF Curve!R448C70</stp>
        <stp>S23</stp>
        <stp>Curvedate</stp>
        <stp>44896</stp>
        <tr r="BR448" s="7"/>
      </tp>
      <tp t="s">
        <v>#N/A Error:User does not have access</v>
        <stp/>
        <stp>##V3_BCURVESTRIPV12</stp>
        <stp>[PortfolioDaily Data.xlsx]DF Curve!R389C89</stp>
        <stp>S23</stp>
        <stp>Curvedate</stp>
        <stp>44813</stp>
        <tr r="CK389" s="7"/>
      </tp>
      <tp t="s">
        <v>#N/A Error:User does not have access</v>
        <stp/>
        <stp>##V3_BCURVESTRIPV12</stp>
        <stp>[PortfolioDaily Data.xlsx]DF Curve!R429C89</stp>
        <stp>S23</stp>
        <stp>Curvedate</stp>
        <stp>44869</stp>
        <tr r="CK429" s="7"/>
      </tp>
      <tp t="s">
        <v>#N/A Error:User does not have access</v>
        <stp/>
        <stp>##V3_BCURVESTRIPV12</stp>
        <stp>[PortfolioDaily Data.xlsx]DF Curve!R439C62</stp>
        <stp>S23</stp>
        <stp>Curvedate</stp>
        <stp>44883</stp>
        <tr r="BJ439" s="7"/>
      </tp>
      <tp t="s">
        <v>#N/A Error:User does not have access</v>
        <stp/>
        <stp>##V3_BCURVESTRIPV12</stp>
        <stp>[PortfolioDaily Data.xlsx]DF Curve!R449C71</stp>
        <stp>S23</stp>
        <stp>Curvedate</stp>
        <stp>44897</stp>
        <tr r="BS449" s="7"/>
      </tp>
      <tp t="s">
        <v>#N/A Error:User does not have access</v>
        <stp/>
        <stp>##V3_BCURVESTRIPV12</stp>
        <stp>[PortfolioDaily Data.xlsx]DF Curve!R392C80</stp>
        <stp>S23</stp>
        <stp>Curvedate</stp>
        <stp>44818</stp>
        <tr r="CB392" s="7"/>
      </tp>
      <tp t="s">
        <v>#N/A Error:User does not have access</v>
        <stp/>
        <stp>##V3_BCURVESTRIPV12</stp>
        <stp>[PortfolioDaily Data.xlsx]DF Curve!R422C83</stp>
        <stp>S23</stp>
        <stp>Curvedate</stp>
        <stp>44860</stp>
        <tr r="CE422" s="7"/>
      </tp>
      <tp t="s">
        <v>#N/A Error:User does not have access</v>
        <stp/>
        <stp>##V3_BCURVESTRIPV12</stp>
        <stp>[PortfolioDaily Data.xlsx]DF Curve!R432C96</stp>
        <stp>S23</stp>
        <stp>Curvedate</stp>
        <stp>44874</stp>
        <tr r="CR432" s="7"/>
      </tp>
      <tp t="s">
        <v>#N/A Error:User does not have access</v>
        <stp/>
        <stp>##V3_BCURVESTRIPV12</stp>
        <stp>[PortfolioDaily Data.xlsx]DF Curve!R393C81</stp>
        <stp>S23</stp>
        <stp>Curvedate</stp>
        <stp>44819</stp>
        <tr r="CC393" s="7"/>
      </tp>
      <tp t="s">
        <v>#N/A Error:User does not have access</v>
        <stp/>
        <stp>##V3_BCURVESTRIPV12</stp>
        <stp>[PortfolioDaily Data.xlsx]DF Curve!R423C82</stp>
        <stp>S23</stp>
        <stp>Curvedate</stp>
        <stp>44861</stp>
        <tr r="CD423" s="7"/>
      </tp>
      <tp t="s">
        <v>#N/A Error:User does not have access</v>
        <stp/>
        <stp>##V3_BCURVESTRIPV12</stp>
        <stp>[PortfolioDaily Data.xlsx]DF Curve!R433C97</stp>
        <stp>S23</stp>
        <stp>Curvedate</stp>
        <stp>44875</stp>
        <tr r="CS433" s="7"/>
      </tp>
      <tp t="s">
        <v>#N/A Error:User does not have access</v>
        <stp/>
        <stp>##V3_BCURVESTRIPV12</stp>
        <stp>[PortfolioDaily Data.xlsx]DF Curve!R430C90</stp>
        <stp>S23</stp>
        <stp>Curvedate</stp>
        <stp>44872</stp>
        <tr r="CL430" s="7"/>
      </tp>
      <tp t="s">
        <v>#N/A Error:User does not have access</v>
        <stp/>
        <stp>##V3_BCURVESTRIPV12</stp>
        <stp>[PortfolioDaily Data.xlsx]DF Curve!R440C63</stp>
        <stp>S23</stp>
        <stp>Curvedate</stp>
        <stp>44886</stp>
        <tr r="BK440" s="7"/>
      </tp>
      <tp t="s">
        <v>#N/A Error:User does not have access</v>
        <stp/>
        <stp>##V3_BCURVESTRIPV12</stp>
        <stp>[PortfolioDaily Data.xlsx]DF Curve!R431C91</stp>
        <stp>S23</stp>
        <stp>Curvedate</stp>
        <stp>44873</stp>
        <tr r="CM431" s="7"/>
      </tp>
      <tp t="s">
        <v>#N/A Error:User does not have access</v>
        <stp/>
        <stp>##V3_BCURVESTRIPV12</stp>
        <stp>[PortfolioDaily Data.xlsx]DF Curve!R441C62</stp>
        <stp>S23</stp>
        <stp>Curvedate</stp>
        <stp>44887</stp>
        <tr r="BJ441" s="7"/>
      </tp>
      <tp t="s">
        <v>#N/A Error:User does not have access</v>
        <stp/>
        <stp>##V3_BCURVESTRIPV12</stp>
        <stp>[PortfolioDaily Data.xlsx]DF Curve!R386C89</stp>
        <stp>S23</stp>
        <stp>Curvedate</stp>
        <stp>44810</stp>
        <tr r="CK386" s="7"/>
      </tp>
      <tp t="s">
        <v>#N/A Error:User does not have access</v>
        <stp/>
        <stp>##V3_BCURVESTRIPV12</stp>
        <stp>[PortfolioDaily Data.xlsx]DF Curve!R426C85</stp>
        <stp>S23</stp>
        <stp>Curvedate</stp>
        <stp>44866</stp>
        <tr r="CG426" s="7"/>
      </tp>
      <tp t="s">
        <v>#N/A Error:User does not have access</v>
        <stp/>
        <stp>##V3_BCURVESTRIPV12</stp>
        <stp>[PortfolioDaily Data.xlsx]DF Curve!R436C62</stp>
        <stp>S23</stp>
        <stp>Curvedate</stp>
        <stp>44880</stp>
        <tr r="BJ436" s="7"/>
      </tp>
      <tp t="s">
        <v>#N/A Error:User does not have access</v>
        <stp/>
        <stp>##V3_BCURVESTRIPV12</stp>
        <stp>[PortfolioDaily Data.xlsx]DF Curve!R446C71</stp>
        <stp>S23</stp>
        <stp>Curvedate</stp>
        <stp>44894</stp>
        <tr r="BS446" s="7"/>
      </tp>
      <tp t="s">
        <v>#N/A Error:User does not have access</v>
        <stp/>
        <stp>##V3_BCURVESTRIPV12</stp>
        <stp>[PortfolioDaily Data.xlsx]DF Curve!R387C88</stp>
        <stp>S23</stp>
        <stp>Curvedate</stp>
        <stp>44811</stp>
        <tr r="CJ387" s="7"/>
      </tp>
      <tp t="s">
        <v>#N/A Error:User does not have access</v>
        <stp/>
        <stp>##V3_BCURVESTRIPV12</stp>
        <stp>[PortfolioDaily Data.xlsx]DF Curve!R427C84</stp>
        <stp>S23</stp>
        <stp>Curvedate</stp>
        <stp>44867</stp>
        <tr r="CF427" s="7"/>
      </tp>
      <tp t="s">
        <v>#N/A Error:User does not have access</v>
        <stp/>
        <stp>##V3_BCURVESTRIPV12</stp>
        <stp>[PortfolioDaily Data.xlsx]DF Curve!R437C63</stp>
        <stp>S23</stp>
        <stp>Curvedate</stp>
        <stp>44881</stp>
        <tr r="BK437" s="7"/>
      </tp>
      <tp t="s">
        <v>#N/A Error:User does not have access</v>
        <stp/>
        <stp>##V3_BCURVESTRIPV12</stp>
        <stp>[PortfolioDaily Data.xlsx]DF Curve!R447C70</stp>
        <stp>S23</stp>
        <stp>Curvedate</stp>
        <stp>44895</stp>
        <tr r="BR447" s="7"/>
      </tp>
      <tp t="s">
        <v>#N/A Error:User does not have access</v>
        <stp/>
        <stp>##V3_BCURVESTRIPV12</stp>
        <stp>[PortfolioDaily Data.xlsx]DF Curve!R424C81</stp>
        <stp>S23</stp>
        <stp>Curvedate</stp>
        <stp>44862</stp>
        <tr r="CC424" s="7"/>
      </tp>
      <tp t="s">
        <v>#N/A Error:User does not have access</v>
        <stp/>
        <stp>##V3_BCURVESTRIPV12</stp>
        <stp>[PortfolioDaily Data.xlsx]DF Curve!R434C94</stp>
        <stp>S23</stp>
        <stp>Curvedate</stp>
        <stp>44876</stp>
        <tr r="CP434" s="7"/>
      </tp>
      <tp t="s">
        <v>#N/A Error:User does not have access</v>
        <stp/>
        <stp>##V3_BCURVESTRIPV12</stp>
        <stp>[PortfolioDaily Data.xlsx]DF Curve!R444C75</stp>
        <stp>S23</stp>
        <stp>Curvedate</stp>
        <stp>44890</stp>
        <tr r="BW444" s="7"/>
      </tp>
      <tp t="s">
        <v>#N/A Error:User does not have access</v>
        <stp/>
        <stp>##V3_BCURVESTRIPV12</stp>
        <stp>[PortfolioDaily Data.xlsx]DF Curve!R385C90</stp>
        <stp>S23</stp>
        <stp>Curvedate</stp>
        <stp>44809</stp>
        <tr r="CL385" s="7"/>
      </tp>
      <tp t="s">
        <v>#N/A Error:User does not have access</v>
        <stp/>
        <stp>##V3_BCURVESTRIPV12</stp>
        <stp>[PortfolioDaily Data.xlsx]DF Curve!R425C86</stp>
        <stp>S23</stp>
        <stp>Curvedate</stp>
        <stp>44865</stp>
        <tr r="CH425" s="7"/>
      </tp>
      <tp t="s">
        <v>#N/A Error:User does not have access</v>
        <stp/>
        <stp>##V3_BCURVESTRIPV12</stp>
        <stp>[PortfolioDaily Data.xlsx]DF Curve!R445C76</stp>
        <stp>S23</stp>
        <stp>Curvedate</stp>
        <stp>44893</stp>
        <tr r="BX445" s="7"/>
      </tp>
      <tp t="s">
        <v>#N/A Error:User does not have access</v>
        <stp/>
        <stp>##V3_BCURVESTRIPV12</stp>
        <stp>[PortfolioDaily Data.xlsx]DF Curve!R438C60</stp>
        <stp>S23</stp>
        <stp>Curvedate</stp>
        <stp>44882</stp>
        <tr r="BH438" s="7"/>
      </tp>
      <tp t="s">
        <v>#N/A Error:User does not have access</v>
        <stp/>
        <stp>##V3_BCURVESTRIPV12</stp>
        <stp>[PortfolioDaily Data.xlsx]DF Curve!R448C73</stp>
        <stp>S23</stp>
        <stp>Curvedate</stp>
        <stp>44896</stp>
        <tr r="BU448" s="7"/>
      </tp>
      <tp t="s">
        <v>#N/A Error:User does not have access</v>
        <stp/>
        <stp>##V3_BCURVESTRIPV12</stp>
        <stp>[PortfolioDaily Data.xlsx]DF Curve!R439C61</stp>
        <stp>S23</stp>
        <stp>Curvedate</stp>
        <stp>44883</stp>
        <tr r="BI439" s="7"/>
      </tp>
      <tp t="s">
        <v>#N/A Error:User does not have access</v>
        <stp/>
        <stp>##V3_BCURVESTRIPV12</stp>
        <stp>[PortfolioDaily Data.xlsx]DF Curve!R449C72</stp>
        <stp>S23</stp>
        <stp>Curvedate</stp>
        <stp>44897</stp>
        <tr r="BT449" s="7"/>
      </tp>
      <tp t="s">
        <v>#N/A Error:User does not have access</v>
        <stp/>
        <stp>##V3_BCURVESTRIPV12</stp>
        <stp>[PortfolioDaily Data.xlsx]DF Curve!R392C81</stp>
        <stp>S23</stp>
        <stp>Curvedate</stp>
        <stp>44818</stp>
        <tr r="CC392" s="7"/>
      </tp>
      <tp t="s">
        <v>#N/A Error:User does not have access</v>
        <stp/>
        <stp>##V3_BCURVESTRIPV12</stp>
        <stp>[PortfolioDaily Data.xlsx]DF Curve!R422C82</stp>
        <stp>S23</stp>
        <stp>Curvedate</stp>
        <stp>44860</stp>
        <tr r="CD422" s="7"/>
      </tp>
      <tp t="s">
        <v>#N/A Error:User does not have access</v>
        <stp/>
        <stp>##V3_BCURVESTRIPV12</stp>
        <stp>[PortfolioDaily Data.xlsx]DF Curve!R432C97</stp>
        <stp>S23</stp>
        <stp>Curvedate</stp>
        <stp>44874</stp>
        <tr r="CS432" s="7"/>
      </tp>
      <tp t="s">
        <v>#N/A Error:User does not have access</v>
        <stp/>
        <stp>##V3_BCURVESTRIPV12</stp>
        <stp>[PortfolioDaily Data.xlsx]DF Curve!R393C80</stp>
        <stp>S23</stp>
        <stp>Curvedate</stp>
        <stp>44819</stp>
        <tr r="CB393" s="7"/>
      </tp>
      <tp t="s">
        <v>#N/A Error:User does not have access</v>
        <stp/>
        <stp>##V3_BCURVESTRIPV12</stp>
        <stp>[PortfolioDaily Data.xlsx]DF Curve!R423C83</stp>
        <stp>S23</stp>
        <stp>Curvedate</stp>
        <stp>44861</stp>
        <tr r="CE423" s="7"/>
      </tp>
      <tp t="s">
        <v>#N/A Error:User does not have access</v>
        <stp/>
        <stp>##V3_BCURVESTRIPV12</stp>
        <stp>[PortfolioDaily Data.xlsx]DF Curve!R433C96</stp>
        <stp>S23</stp>
        <stp>Curvedate</stp>
        <stp>44875</stp>
        <tr r="CR433" s="7"/>
      </tp>
      <tp t="s">
        <v>#N/A Error:User does not have access</v>
        <stp/>
        <stp>##V3_BCURVESTRIPV12</stp>
        <stp>[PortfolioDaily Data.xlsx]DF Curve!R430C91</stp>
        <stp>S23</stp>
        <stp>Curvedate</stp>
        <stp>44872</stp>
        <tr r="CM430" s="7"/>
      </tp>
      <tp t="s">
        <v>#N/A Error:User does not have access</v>
        <stp/>
        <stp>##V3_BCURVESTRIPV12</stp>
        <stp>[PortfolioDaily Data.xlsx]DF Curve!R440C62</stp>
        <stp>S23</stp>
        <stp>Curvedate</stp>
        <stp>44886</stp>
        <tr r="BJ440" s="7"/>
      </tp>
      <tp t="s">
        <v>#N/A Error:User does not have access</v>
        <stp/>
        <stp>##V3_BCURVESTRIPV12</stp>
        <stp>[PortfolioDaily Data.xlsx]DF Curve!R431C90</stp>
        <stp>S23</stp>
        <stp>Curvedate</stp>
        <stp>44873</stp>
        <tr r="CL431" s="7"/>
      </tp>
      <tp t="s">
        <v>#N/A Error:User does not have access</v>
        <stp/>
        <stp>##V3_BCURVESTRIPV12</stp>
        <stp>[PortfolioDaily Data.xlsx]DF Curve!R441C63</stp>
        <stp>S23</stp>
        <stp>Curvedate</stp>
        <stp>44887</stp>
        <tr r="BK441" s="7"/>
      </tp>
      <tp t="s">
        <v>#N/A Error:User does not have access</v>
        <stp/>
        <stp>##V3_BCURVESTRIPV12</stp>
        <stp>[PortfolioDaily Data.xlsx]DF Curve!R386C88</stp>
        <stp>S23</stp>
        <stp>Curvedate</stp>
        <stp>44810</stp>
        <tr r="CJ386" s="7"/>
      </tp>
      <tp t="s">
        <v>#N/A Error:User does not have access</v>
        <stp/>
        <stp>##V3_BCURVESTRIPV12</stp>
        <stp>[PortfolioDaily Data.xlsx]DF Curve!R426C84</stp>
        <stp>S23</stp>
        <stp>Curvedate</stp>
        <stp>44866</stp>
        <tr r="CF426" s="7"/>
      </tp>
      <tp t="s">
        <v>#N/A Error:User does not have access</v>
        <stp/>
        <stp>##V3_BCURVESTRIPV12</stp>
        <stp>[PortfolioDaily Data.xlsx]DF Curve!R436C63</stp>
        <stp>S23</stp>
        <stp>Curvedate</stp>
        <stp>44880</stp>
        <tr r="BK436" s="7"/>
      </tp>
      <tp t="s">
        <v>#N/A Error:User does not have access</v>
        <stp/>
        <stp>##V3_BCURVESTRIPV12</stp>
        <stp>[PortfolioDaily Data.xlsx]DF Curve!R446C70</stp>
        <stp>S23</stp>
        <stp>Curvedate</stp>
        <stp>44894</stp>
        <tr r="BR446" s="7"/>
      </tp>
      <tp t="s">
        <v>#N/A Error:User does not have access</v>
        <stp/>
        <stp>##V3_BCURVESTRIPV12</stp>
        <stp>[PortfolioDaily Data.xlsx]DF Curve!R387C89</stp>
        <stp>S23</stp>
        <stp>Curvedate</stp>
        <stp>44811</stp>
        <tr r="CK387" s="7"/>
      </tp>
      <tp t="s">
        <v>#N/A Error:User does not have access</v>
        <stp/>
        <stp>##V3_BCURVESTRIPV12</stp>
        <stp>[PortfolioDaily Data.xlsx]DF Curve!R427C85</stp>
        <stp>S23</stp>
        <stp>Curvedate</stp>
        <stp>44867</stp>
        <tr r="CG427" s="7"/>
      </tp>
      <tp t="s">
        <v>#N/A Error:User does not have access</v>
        <stp/>
        <stp>##V3_BCURVESTRIPV12</stp>
        <stp>[PortfolioDaily Data.xlsx]DF Curve!R437C62</stp>
        <stp>S23</stp>
        <stp>Curvedate</stp>
        <stp>44881</stp>
        <tr r="BJ437" s="7"/>
      </tp>
      <tp t="s">
        <v>#N/A Error:User does not have access</v>
        <stp/>
        <stp>##V3_BCURVESTRIPV12</stp>
        <stp>[PortfolioDaily Data.xlsx]DF Curve!R447C71</stp>
        <stp>S23</stp>
        <stp>Curvedate</stp>
        <stp>44895</stp>
        <tr r="BS447" s="7"/>
      </tp>
      <tp t="s">
        <v>#N/A Error:User does not have access</v>
        <stp/>
        <stp>##V3_BCURVESTRIPV12</stp>
        <stp>[PortfolioDaily Data.xlsx]DF Curve!R424C80</stp>
        <stp>S23</stp>
        <stp>Curvedate</stp>
        <stp>44862</stp>
        <tr r="CB424" s="7"/>
      </tp>
      <tp t="s">
        <v>#N/A Error:User does not have access</v>
        <stp/>
        <stp>##V3_BCURVESTRIPV12</stp>
        <stp>[PortfolioDaily Data.xlsx]DF Curve!R434C95</stp>
        <stp>S23</stp>
        <stp>Curvedate</stp>
        <stp>44876</stp>
        <tr r="CQ434" s="7"/>
      </tp>
      <tp t="s">
        <v>#N/A Error:User does not have access</v>
        <stp/>
        <stp>##V3_BCURVESTRIPV12</stp>
        <stp>[PortfolioDaily Data.xlsx]DF Curve!R444C74</stp>
        <stp>S23</stp>
        <stp>Curvedate</stp>
        <stp>44890</stp>
        <tr r="BV444" s="7"/>
      </tp>
      <tp t="s">
        <v>#N/A Error:User does not have access</v>
        <stp/>
        <stp>##V3_BCURVESTRIPV12</stp>
        <stp>[PortfolioDaily Data.xlsx]DF Curve!R385C91</stp>
        <stp>S23</stp>
        <stp>Curvedate</stp>
        <stp>44809</stp>
        <tr r="CM385" s="7"/>
      </tp>
      <tp t="s">
        <v>#N/A Error:User does not have access</v>
        <stp/>
        <stp>##V3_BCURVESTRIPV12</stp>
        <stp>[PortfolioDaily Data.xlsx]DF Curve!R425C87</stp>
        <stp>S23</stp>
        <stp>Curvedate</stp>
        <stp>44865</stp>
        <tr r="CI425" s="7"/>
      </tp>
      <tp t="s">
        <v>#N/A Error:User does not have access</v>
        <stp/>
        <stp>##V3_BCURVESTRIPV12</stp>
        <stp>[PortfolioDaily Data.xlsx]DF Curve!R445C77</stp>
        <stp>S23</stp>
        <stp>Curvedate</stp>
        <stp>44893</stp>
        <tr r="BY445" s="7"/>
      </tp>
      <tp t="s">
        <v>#N/A Error:User does not have access</v>
        <stp/>
        <stp>##V3_BCURVESTRIPV12</stp>
        <stp>[PortfolioDaily Data.xlsx]DF Curve!R438C61</stp>
        <stp>S23</stp>
        <stp>Curvedate</stp>
        <stp>44882</stp>
        <tr r="BI438" s="7"/>
      </tp>
      <tp t="s">
        <v>#N/A Error:User does not have access</v>
        <stp/>
        <stp>##V3_BCURVESTRIPV12</stp>
        <stp>[PortfolioDaily Data.xlsx]DF Curve!R448C72</stp>
        <stp>S23</stp>
        <stp>Curvedate</stp>
        <stp>44896</stp>
        <tr r="BT448" s="7"/>
      </tp>
      <tp t="s">
        <v>#N/A Error:User does not have access</v>
        <stp/>
        <stp>##V3_BCURVESTRIPV12</stp>
        <stp>[PortfolioDaily Data.xlsx]DF Curve!R439C60</stp>
        <stp>S23</stp>
        <stp>Curvedate</stp>
        <stp>44883</stp>
        <tr r="BH439" s="7"/>
      </tp>
      <tp t="s">
        <v>#N/A Error:User does not have access</v>
        <stp/>
        <stp>##V3_BCURVESTRIPV12</stp>
        <stp>[PortfolioDaily Data.xlsx]DF Curve!R449C73</stp>
        <stp>S23</stp>
        <stp>Curvedate</stp>
        <stp>44897</stp>
        <tr r="BU449" s="7"/>
      </tp>
      <tp t="s">
        <v>#N/A Error:User does not have access</v>
        <stp/>
        <stp>##V3_BCURVESTRIPV12</stp>
        <stp>[PortfolioDaily Data.xlsx]DF Curve!R392C86</stp>
        <stp>S23</stp>
        <stp>Curvedate</stp>
        <stp>44818</stp>
        <tr r="CH392" s="7"/>
      </tp>
      <tp t="s">
        <v>#N/A Error:User does not have access</v>
        <stp/>
        <stp>##V3_BCURVESTRIPV12</stp>
        <stp>[PortfolioDaily Data.xlsx]DF Curve!R422C85</stp>
        <stp>S23</stp>
        <stp>Curvedate</stp>
        <stp>44860</stp>
        <tr r="CG422" s="7"/>
      </tp>
      <tp t="s">
        <v>#N/A Error:User does not have access</v>
        <stp/>
        <stp>##V3_BCURVESTRIPV12</stp>
        <stp>[PortfolioDaily Data.xlsx]DF Curve!R432C90</stp>
        <stp>S23</stp>
        <stp>Curvedate</stp>
        <stp>44874</stp>
        <tr r="CL432" s="7"/>
      </tp>
      <tp t="s">
        <v>#N/A Error:User does not have access</v>
        <stp/>
        <stp>##V3_BCURVESTRIPV12</stp>
        <stp>[PortfolioDaily Data.xlsx]DF Curve!R393C87</stp>
        <stp>S23</stp>
        <stp>Curvedate</stp>
        <stp>44819</stp>
        <tr r="CI393" s="7"/>
      </tp>
      <tp t="s">
        <v>#N/A Error:User does not have access</v>
        <stp/>
        <stp>##V3_BCURVESTRIPV12</stp>
        <stp>[PortfolioDaily Data.xlsx]DF Curve!R423C84</stp>
        <stp>S23</stp>
        <stp>Curvedate</stp>
        <stp>44861</stp>
        <tr r="CF423" s="7"/>
      </tp>
      <tp t="s">
        <v>#N/A Error:User does not have access</v>
        <stp/>
        <stp>##V3_BCURVESTRIPV12</stp>
        <stp>[PortfolioDaily Data.xlsx]DF Curve!R433C91</stp>
        <stp>S23</stp>
        <stp>Curvedate</stp>
        <stp>44875</stp>
        <tr r="CM433" s="7"/>
      </tp>
      <tp t="s">
        <v>#N/A Error:User does not have access</v>
        <stp/>
        <stp>##V3_BCURVESTRIPV12</stp>
        <stp>[PortfolioDaily Data.xlsx]DF Curve!R390C88</stp>
        <stp>S23</stp>
        <stp>Curvedate</stp>
        <stp>44816</stp>
        <tr r="CJ390" s="7"/>
      </tp>
      <tp t="s">
        <v>#N/A Error:User does not have access</v>
        <stp/>
        <stp>##V3_BCURVESTRIPV12</stp>
        <stp>[PortfolioDaily Data.xlsx]DF Curve!R430C96</stp>
        <stp>S23</stp>
        <stp>Curvedate</stp>
        <stp>44872</stp>
        <tr r="CR430" s="7"/>
      </tp>
      <tp t="s">
        <v>#N/A Error:User does not have access</v>
        <stp/>
        <stp>##V3_BCURVESTRIPV12</stp>
        <stp>[PortfolioDaily Data.xlsx]DF Curve!R440C65</stp>
        <stp>S23</stp>
        <stp>Curvedate</stp>
        <stp>44886</stp>
        <tr r="BM440" s="7"/>
      </tp>
      <tp t="s">
        <v>#N/A Error:User does not have access</v>
        <stp/>
        <stp>##V3_BCURVESTRIPV12</stp>
        <stp>[PortfolioDaily Data.xlsx]DF Curve!R391C89</stp>
        <stp>S23</stp>
        <stp>Curvedate</stp>
        <stp>44817</stp>
        <tr r="CK391" s="7"/>
      </tp>
      <tp t="s">
        <v>#N/A Error:User does not have access</v>
        <stp/>
        <stp>##V3_BCURVESTRIPV12</stp>
        <stp>[PortfolioDaily Data.xlsx]DF Curve!R431C97</stp>
        <stp>S23</stp>
        <stp>Curvedate</stp>
        <stp>44873</stp>
        <tr r="CS431" s="7"/>
      </tp>
      <tp t="s">
        <v>#N/A Error:User does not have access</v>
        <stp/>
        <stp>##V3_BCURVESTRIPV12</stp>
        <stp>[PortfolioDaily Data.xlsx]DF Curve!R441C64</stp>
        <stp>S23</stp>
        <stp>Curvedate</stp>
        <stp>44887</stp>
        <tr r="BL441" s="7"/>
      </tp>
      <tp t="s">
        <v>#N/A Error:User does not have access</v>
        <stp/>
        <stp>##V3_BCURVESTRIPV12</stp>
        <stp>[PortfolioDaily Data.xlsx]DF Curve!R426C83</stp>
        <stp>S23</stp>
        <stp>Curvedate</stp>
        <stp>44866</stp>
        <tr r="CE426" s="7"/>
      </tp>
      <tp t="s">
        <v>#N/A Error:User does not have access</v>
        <stp/>
        <stp>##V3_BCURVESTRIPV12</stp>
        <stp>[PortfolioDaily Data.xlsx]DF Curve!R436C64</stp>
        <stp>S23</stp>
        <stp>Curvedate</stp>
        <stp>44880</stp>
        <tr r="BL436" s="7"/>
      </tp>
      <tp t="s">
        <v>#N/A Error:User does not have access</v>
        <stp/>
        <stp>##V3_BCURVESTRIPV12</stp>
        <stp>[PortfolioDaily Data.xlsx]DF Curve!R446C77</stp>
        <stp>S23</stp>
        <stp>Curvedate</stp>
        <stp>44894</stp>
        <tr r="BY446" s="7"/>
      </tp>
      <tp t="s">
        <v>#N/A Error:User does not have access</v>
        <stp/>
        <stp>##V3_BCURVESTRIPV12</stp>
        <stp>[PortfolioDaily Data.xlsx]DF Curve!R427C82</stp>
        <stp>S23</stp>
        <stp>Curvedate</stp>
        <stp>44867</stp>
        <tr r="CD427" s="7"/>
      </tp>
      <tp t="s">
        <v>#N/A Error:User does not have access</v>
        <stp/>
        <stp>##V3_BCURVESTRIPV12</stp>
        <stp>[PortfolioDaily Data.xlsx]DF Curve!R437C65</stp>
        <stp>S23</stp>
        <stp>Curvedate</stp>
        <stp>44881</stp>
        <tr r="BM437" s="7"/>
      </tp>
      <tp t="s">
        <v>#N/A Error:User does not have access</v>
        <stp/>
        <stp>##V3_BCURVESTRIPV12</stp>
        <stp>[PortfolioDaily Data.xlsx]DF Curve!R447C76</stp>
        <stp>S23</stp>
        <stp>Curvedate</stp>
        <stp>44895</stp>
        <tr r="BX447" s="7"/>
      </tp>
      <tp t="s">
        <v>#N/A Error:User does not have access</v>
        <stp/>
        <stp>##V3_BCURVESTRIPV12</stp>
        <stp>[PortfolioDaily Data.xlsx]DF Curve!R384C99</stp>
        <stp>S23</stp>
        <stp>Curvedate</stp>
        <stp>44806</stp>
        <tr r="CU384" s="7"/>
      </tp>
      <tp t="s">
        <v>#N/A Error:User does not have access</v>
        <stp/>
        <stp>##V3_BCURVESTRIPV12</stp>
        <stp>[PortfolioDaily Data.xlsx]DF Curve!R424C87</stp>
        <stp>S23</stp>
        <stp>Curvedate</stp>
        <stp>44862</stp>
        <tr r="CI424" s="7"/>
      </tp>
      <tp t="s">
        <v>#N/A Error:User does not have access</v>
        <stp/>
        <stp>##V3_BCURVESTRIPV12</stp>
        <stp>[PortfolioDaily Data.xlsx]DF Curve!R434C92</stp>
        <stp>S23</stp>
        <stp>Curvedate</stp>
        <stp>44876</stp>
        <tr r="CN434" s="7"/>
      </tp>
      <tp t="s">
        <v>#N/A Error:User does not have access</v>
        <stp/>
        <stp>##V3_BCURVESTRIPV12</stp>
        <stp>[PortfolioDaily Data.xlsx]DF Curve!R444C73</stp>
        <stp>S23</stp>
        <stp>Curvedate</stp>
        <stp>44890</stp>
        <tr r="BU444" s="7"/>
      </tp>
      <tp t="s">
        <v>#N/A Error:User does not have access</v>
        <stp/>
        <stp>##V3_BCURVESTRIPV12</stp>
        <stp>[PortfolioDaily Data.xlsx]DF Curve!R385C96</stp>
        <stp>S23</stp>
        <stp>Curvedate</stp>
        <stp>44809</stp>
        <tr r="CR385" s="7"/>
      </tp>
      <tp t="s">
        <v>#N/A Error:User does not have access</v>
        <stp/>
        <stp>##V3_BCURVESTRIPV12</stp>
        <stp>[PortfolioDaily Data.xlsx]DF Curve!R425C80</stp>
        <stp>S23</stp>
        <stp>Curvedate</stp>
        <stp>44865</stp>
        <tr r="CB425" s="7"/>
      </tp>
      <tp t="s">
        <v>#N/A Error:User does not have access</v>
        <stp/>
        <stp>##V3_BCURVESTRIPV12</stp>
        <stp>[PortfolioDaily Data.xlsx]DF Curve!R445C70</stp>
        <stp>S23</stp>
        <stp>Curvedate</stp>
        <stp>44893</stp>
        <tr r="BR445" s="7"/>
      </tp>
      <tp t="s">
        <v>#N/A Error:User does not have access</v>
        <stp/>
        <stp>##V3_BCURVESTRIPV12</stp>
        <stp>[PortfolioDaily Data.xlsx]DF Curve!R438C66</stp>
        <stp>S23</stp>
        <stp>Curvedate</stp>
        <stp>44882</stp>
        <tr r="BN438" s="7"/>
      </tp>
      <tp t="s">
        <v>#N/A Error:User does not have access</v>
        <stp/>
        <stp>##V3_BCURVESTRIPV12</stp>
        <stp>[PortfolioDaily Data.xlsx]DF Curve!R448C75</stp>
        <stp>S23</stp>
        <stp>Curvedate</stp>
        <stp>44896</stp>
        <tr r="BW448" s="7"/>
      </tp>
      <tp t="s">
        <v>#N/A Error:User does not have access</v>
        <stp/>
        <stp>##V3_BCURVESTRIPV12</stp>
        <stp>[PortfolioDaily Data.xlsx]DF Curve!R439C67</stp>
        <stp>S23</stp>
        <stp>Curvedate</stp>
        <stp>44883</stp>
        <tr r="BO439" s="7"/>
      </tp>
      <tp t="s">
        <v>#N/A Error:User does not have access</v>
        <stp/>
        <stp>##V3_BCURVESTRIPV12</stp>
        <stp>[PortfolioDaily Data.xlsx]DF Curve!R449C74</stp>
        <stp>S23</stp>
        <stp>Curvedate</stp>
        <stp>44897</stp>
        <tr r="BV449" s="7"/>
      </tp>
      <tp t="s">
        <v>#N/A Error:User does not have access</v>
        <stp/>
        <stp>##V3_BCURVESTRIPV12</stp>
        <stp>[PortfolioDaily Data.xlsx]DF Curve!R392C87</stp>
        <stp>S23</stp>
        <stp>Curvedate</stp>
        <stp>44818</stp>
        <tr r="CI392" s="7"/>
      </tp>
      <tp t="s">
        <v>#N/A Error:User does not have access</v>
        <stp/>
        <stp>##V3_BCURVESTRIPV12</stp>
        <stp>[PortfolioDaily Data.xlsx]DF Curve!R422C84</stp>
        <stp>S23</stp>
        <stp>Curvedate</stp>
        <stp>44860</stp>
        <tr r="CF422" s="7"/>
      </tp>
      <tp t="s">
        <v>#N/A Error:User does not have access</v>
        <stp/>
        <stp>##V3_BCURVESTRIPV12</stp>
        <stp>[PortfolioDaily Data.xlsx]DF Curve!R432C91</stp>
        <stp>S23</stp>
        <stp>Curvedate</stp>
        <stp>44874</stp>
        <tr r="CM432" s="7"/>
      </tp>
      <tp t="s">
        <v>#N/A Error:User does not have access</v>
        <stp/>
        <stp>##V3_BCURVESTRIPV12</stp>
        <stp>[PortfolioDaily Data.xlsx]DF Curve!R393C86</stp>
        <stp>S23</stp>
        <stp>Curvedate</stp>
        <stp>44819</stp>
        <tr r="CH393" s="7"/>
      </tp>
      <tp t="s">
        <v>#N/A Error:User does not have access</v>
        <stp/>
        <stp>##V3_BCURVESTRIPV12</stp>
        <stp>[PortfolioDaily Data.xlsx]DF Curve!R423C85</stp>
        <stp>S23</stp>
        <stp>Curvedate</stp>
        <stp>44861</stp>
        <tr r="CG423" s="7"/>
      </tp>
      <tp t="s">
        <v>#N/A Error:User does not have access</v>
        <stp/>
        <stp>##V3_BCURVESTRIPV12</stp>
        <stp>[PortfolioDaily Data.xlsx]DF Curve!R433C90</stp>
        <stp>S23</stp>
        <stp>Curvedate</stp>
        <stp>44875</stp>
        <tr r="CL433" s="7"/>
      </tp>
      <tp t="s">
        <v>#N/A Error:User does not have access</v>
        <stp/>
        <stp>##V3_BCURVESTRIPV12</stp>
        <stp>[PortfolioDaily Data.xlsx]DF Curve!R390C89</stp>
        <stp>S23</stp>
        <stp>Curvedate</stp>
        <stp>44816</stp>
        <tr r="CK390" s="7"/>
      </tp>
      <tp t="s">
        <v>#N/A Error:User does not have access</v>
        <stp/>
        <stp>##V3_BCURVESTRIPV12</stp>
        <stp>[PortfolioDaily Data.xlsx]DF Curve!R430C97</stp>
        <stp>S23</stp>
        <stp>Curvedate</stp>
        <stp>44872</stp>
        <tr r="CS430" s="7"/>
      </tp>
      <tp t="s">
        <v>#N/A Error:User does not have access</v>
        <stp/>
        <stp>##V3_BCURVESTRIPV12</stp>
        <stp>[PortfolioDaily Data.xlsx]DF Curve!R440C64</stp>
        <stp>S23</stp>
        <stp>Curvedate</stp>
        <stp>44886</stp>
        <tr r="BL440" s="7"/>
      </tp>
      <tp t="s">
        <v>#N/A Error:User does not have access</v>
        <stp/>
        <stp>##V3_BCURVESTRIPV12</stp>
        <stp>[PortfolioDaily Data.xlsx]DF Curve!R391C88</stp>
        <stp>S23</stp>
        <stp>Curvedate</stp>
        <stp>44817</stp>
        <tr r="CJ391" s="7"/>
      </tp>
      <tp t="s">
        <v>#N/A Error:User does not have access</v>
        <stp/>
        <stp>##V3_BCURVESTRIPV12</stp>
        <stp>[PortfolioDaily Data.xlsx]DF Curve!R431C96</stp>
        <stp>S23</stp>
        <stp>Curvedate</stp>
        <stp>44873</stp>
        <tr r="CR431" s="7"/>
      </tp>
      <tp t="s">
        <v>#N/A Error:User does not have access</v>
        <stp/>
        <stp>##V3_BCURVESTRIPV12</stp>
        <stp>[PortfolioDaily Data.xlsx]DF Curve!R441C65</stp>
        <stp>S23</stp>
        <stp>Curvedate</stp>
        <stp>44887</stp>
        <tr r="BM441" s="7"/>
      </tp>
      <tp t="s">
        <v>#N/A Error:User does not have access</v>
        <stp/>
        <stp>##V3_BCURVESTRIPV12</stp>
        <stp>[PortfolioDaily Data.xlsx]DF Curve!R426C82</stp>
        <stp>S23</stp>
        <stp>Curvedate</stp>
        <stp>44866</stp>
        <tr r="CD426" s="7"/>
      </tp>
      <tp t="s">
        <v>#N/A Error:User does not have access</v>
        <stp/>
        <stp>##V3_BCURVESTRIPV12</stp>
        <stp>[PortfolioDaily Data.xlsx]DF Curve!R436C65</stp>
        <stp>S23</stp>
        <stp>Curvedate</stp>
        <stp>44880</stp>
        <tr r="BM436" s="7"/>
      </tp>
      <tp t="s">
        <v>#N/A Error:User does not have access</v>
        <stp/>
        <stp>##V3_BCURVESTRIPV12</stp>
        <stp>[PortfolioDaily Data.xlsx]DF Curve!R446C76</stp>
        <stp>S23</stp>
        <stp>Curvedate</stp>
        <stp>44894</stp>
        <tr r="BX446" s="7"/>
      </tp>
      <tp t="s">
        <v>#N/A Error:User does not have access</v>
        <stp/>
        <stp>##V3_BCURVESTRIPV12</stp>
        <stp>[PortfolioDaily Data.xlsx]DF Curve!R427C83</stp>
        <stp>S23</stp>
        <stp>Curvedate</stp>
        <stp>44867</stp>
        <tr r="CE427" s="7"/>
      </tp>
      <tp t="s">
        <v>#N/A Error:User does not have access</v>
        <stp/>
        <stp>##V3_BCURVESTRIPV12</stp>
        <stp>[PortfolioDaily Data.xlsx]DF Curve!R437C64</stp>
        <stp>S23</stp>
        <stp>Curvedate</stp>
        <stp>44881</stp>
        <tr r="BL437" s="7"/>
      </tp>
      <tp t="s">
        <v>#N/A Error:User does not have access</v>
        <stp/>
        <stp>##V3_BCURVESTRIPV12</stp>
        <stp>[PortfolioDaily Data.xlsx]DF Curve!R447C77</stp>
        <stp>S23</stp>
        <stp>Curvedate</stp>
        <stp>44895</stp>
        <tr r="BY447" s="7"/>
      </tp>
      <tp t="s">
        <v>#N/A Error:User does not have access</v>
        <stp/>
        <stp>##V3_BCURVESTRIPV12</stp>
        <stp>[PortfolioDaily Data.xlsx]DF Curve!R384C98</stp>
        <stp>S23</stp>
        <stp>Curvedate</stp>
        <stp>44806</stp>
        <tr r="CT384" s="7"/>
      </tp>
      <tp t="s">
        <v>#N/A Error:User does not have access</v>
        <stp/>
        <stp>##V3_BCURVESTRIPV12</stp>
        <stp>[PortfolioDaily Data.xlsx]DF Curve!R424C86</stp>
        <stp>S23</stp>
        <stp>Curvedate</stp>
        <stp>44862</stp>
        <tr r="CH424" s="7"/>
      </tp>
      <tp t="s">
        <v>#N/A Error:User does not have access</v>
        <stp/>
        <stp>##V3_BCURVESTRIPV12</stp>
        <stp>[PortfolioDaily Data.xlsx]DF Curve!R434C93</stp>
        <stp>S23</stp>
        <stp>Curvedate</stp>
        <stp>44876</stp>
        <tr r="CO434" s="7"/>
      </tp>
      <tp t="s">
        <v>#N/A Error:User does not have access</v>
        <stp/>
        <stp>##V3_BCURVESTRIPV12</stp>
        <stp>[PortfolioDaily Data.xlsx]DF Curve!R444C72</stp>
        <stp>S23</stp>
        <stp>Curvedate</stp>
        <stp>44890</stp>
        <tr r="BT444" s="7"/>
      </tp>
      <tp t="s">
        <v>#N/A Error:User does not have access</v>
        <stp/>
        <stp>##V3_BCURVESTRIPV12</stp>
        <stp>[PortfolioDaily Data.xlsx]DF Curve!R385C97</stp>
        <stp>S23</stp>
        <stp>Curvedate</stp>
        <stp>44809</stp>
        <tr r="CS385" s="7"/>
      </tp>
      <tp t="s">
        <v>#N/A Error:User does not have access</v>
        <stp/>
        <stp>##V3_BCURVESTRIPV12</stp>
        <stp>[PortfolioDaily Data.xlsx]DF Curve!R425C81</stp>
        <stp>S23</stp>
        <stp>Curvedate</stp>
        <stp>44865</stp>
        <tr r="CC425" s="7"/>
      </tp>
      <tp t="s">
        <v>#N/A Error:User does not have access</v>
        <stp/>
        <stp>##V3_BCURVESTRIPV12</stp>
        <stp>[PortfolioDaily Data.xlsx]DF Curve!R445C71</stp>
        <stp>S23</stp>
        <stp>Curvedate</stp>
        <stp>44893</stp>
        <tr r="BS445" s="7"/>
      </tp>
      <tp t="s">
        <v>#N/A Error:User does not have access</v>
        <stp/>
        <stp>##V3_BCURVESTRIPV12</stp>
        <stp>[PortfolioDaily Data.xlsx]DF Curve!R438C67</stp>
        <stp>S23</stp>
        <stp>Curvedate</stp>
        <stp>44882</stp>
        <tr r="BO438" s="7"/>
      </tp>
      <tp t="s">
        <v>#N/A Error:User does not have access</v>
        <stp/>
        <stp>##V3_BCURVESTRIPV12</stp>
        <stp>[PortfolioDaily Data.xlsx]DF Curve!R448C74</stp>
        <stp>S23</stp>
        <stp>Curvedate</stp>
        <stp>44896</stp>
        <tr r="BV448" s="7"/>
      </tp>
      <tp t="s">
        <v>#N/A Error:User does not have access</v>
        <stp/>
        <stp>##V3_BCURVESTRIPV12</stp>
        <stp>[PortfolioDaily Data.xlsx]DF Curve!R439C66</stp>
        <stp>S23</stp>
        <stp>Curvedate</stp>
        <stp>44883</stp>
        <tr r="BN439" s="7"/>
      </tp>
      <tp t="s">
        <v>#N/A Error:User does not have access</v>
        <stp/>
        <stp>##V3_BCURVESTRIPV12</stp>
        <stp>[PortfolioDaily Data.xlsx]DF Curve!R449C75</stp>
        <stp>S23</stp>
        <stp>Curvedate</stp>
        <stp>44897</stp>
        <tr r="BW449" s="7"/>
      </tp>
      <tp t="s">
        <v>#N/A Error:User does not have access</v>
        <stp/>
        <stp>##V3_BCURVESTRIPV12</stp>
        <stp>[PortfolioDaily Data.xlsx]DF Curve!R382C99</stp>
        <stp>S23</stp>
        <stp>Curvedate</stp>
        <stp>44804</stp>
        <tr r="CU382" s="7"/>
      </tp>
      <tp t="s">
        <v>#N/A Error:User does not have access</v>
        <stp/>
        <stp>##V3_BCURVESTRIPV12</stp>
        <stp>[PortfolioDaily Data.xlsx]DF Curve!R392C84</stp>
        <stp>S23</stp>
        <stp>Curvedate</stp>
        <stp>44818</stp>
        <tr r="CF392" s="7"/>
      </tp>
      <tp t="s">
        <v>#N/A Error:User does not have access</v>
        <stp/>
        <stp>##V3_BCURVESTRIPV12</stp>
        <stp>[PortfolioDaily Data.xlsx]DF Curve!R422C87</stp>
        <stp>S23</stp>
        <stp>Curvedate</stp>
        <stp>44860</stp>
        <tr r="CI422" s="7"/>
      </tp>
      <tp t="s">
        <v>#N/A Error:User does not have access</v>
        <stp/>
        <stp>##V3_BCURVESTRIPV12</stp>
        <stp>[PortfolioDaily Data.xlsx]DF Curve!R432C92</stp>
        <stp>S23</stp>
        <stp>Curvedate</stp>
        <stp>44874</stp>
        <tr r="CN432" s="7"/>
      </tp>
      <tp t="s">
        <v>#N/A Error:User does not have access</v>
        <stp/>
        <stp>##V3_BCURVESTRIPV12</stp>
        <stp>[PortfolioDaily Data.xlsx]DF Curve!R442C69</stp>
        <stp>S23</stp>
        <stp>Curvedate</stp>
        <stp>44888</stp>
        <tr r="BQ442" s="7"/>
      </tp>
      <tp t="s">
        <v>#N/A Error:User does not have access</v>
        <stp/>
        <stp>##V3_BCURVESTRIPV12</stp>
        <stp>[PortfolioDaily Data.xlsx]DF Curve!R383C98</stp>
        <stp>S23</stp>
        <stp>Curvedate</stp>
        <stp>44805</stp>
        <tr r="CT383" s="7"/>
      </tp>
      <tp t="s">
        <v>#N/A Error:User does not have access</v>
        <stp/>
        <stp>##V3_BCURVESTRIPV12</stp>
        <stp>[PortfolioDaily Data.xlsx]DF Curve!R393C85</stp>
        <stp>S23</stp>
        <stp>Curvedate</stp>
        <stp>44819</stp>
        <tr r="CG393" s="7"/>
      </tp>
      <tp t="s">
        <v>#N/A Error:User does not have access</v>
        <stp/>
        <stp>##V3_BCURVESTRIPV12</stp>
        <stp>[PortfolioDaily Data.xlsx]DF Curve!R423C86</stp>
        <stp>S23</stp>
        <stp>Curvedate</stp>
        <stp>44861</stp>
        <tr r="CH423" s="7"/>
      </tp>
      <tp t="s">
        <v>#N/A Error:User does not have access</v>
        <stp/>
        <stp>##V3_BCURVESTRIPV12</stp>
        <stp>[PortfolioDaily Data.xlsx]DF Curve!R433C93</stp>
        <stp>S23</stp>
        <stp>Curvedate</stp>
        <stp>44875</stp>
        <tr r="CO433" s="7"/>
      </tp>
      <tp t="s">
        <v>#N/A Error:User does not have access</v>
        <stp/>
        <stp>##V3_BCURVESTRIPV12</stp>
        <stp>[PortfolioDaily Data.xlsx]DF Curve!R443C68</stp>
        <stp>S23</stp>
        <stp>Curvedate</stp>
        <stp>44889</stp>
        <tr r="BP443" s="7"/>
      </tp>
      <tp t="s">
        <v>#N/A Error:User does not have access</v>
        <stp/>
        <stp>##V3_BCURVESTRIPV12</stp>
        <stp>[PortfolioDaily Data.xlsx]DF Curve!R430C94</stp>
        <stp>S23</stp>
        <stp>Curvedate</stp>
        <stp>44872</stp>
        <tr r="CP430" s="7"/>
      </tp>
      <tp t="s">
        <v>#N/A Error:User does not have access</v>
        <stp/>
        <stp>##V3_BCURVESTRIPV12</stp>
        <stp>[PortfolioDaily Data.xlsx]DF Curve!R440C67</stp>
        <stp>S23</stp>
        <stp>Curvedate</stp>
        <stp>44886</stp>
        <tr r="BO440" s="7"/>
      </tp>
      <tp t="s">
        <v>#N/A Error:User does not have access</v>
        <stp/>
        <stp>##V3_BCURVESTRIPV12</stp>
        <stp>[PortfolioDaily Data.xlsx]DF Curve!R431C95</stp>
        <stp>S23</stp>
        <stp>Curvedate</stp>
        <stp>44873</stp>
        <tr r="CQ431" s="7"/>
      </tp>
      <tp t="s">
        <v>#N/A Error:User does not have access</v>
        <stp/>
        <stp>##V3_BCURVESTRIPV12</stp>
        <stp>[PortfolioDaily Data.xlsx]DF Curve!R441C66</stp>
        <stp>S23</stp>
        <stp>Curvedate</stp>
        <stp>44887</stp>
        <tr r="BN441" s="7"/>
      </tp>
      <tp t="s">
        <v>#N/A Error:User does not have access</v>
        <stp/>
        <stp>##V3_BCURVESTRIPV12</stp>
        <stp>[PortfolioDaily Data.xlsx]DF Curve!R426C81</stp>
        <stp>S23</stp>
        <stp>Curvedate</stp>
        <stp>44866</stp>
        <tr r="CC426" s="7"/>
      </tp>
      <tp t="s">
        <v>#N/A Error:User does not have access</v>
        <stp/>
        <stp>##V3_BCURVESTRIPV12</stp>
        <stp>[PortfolioDaily Data.xlsx]DF Curve!R436C66</stp>
        <stp>S23</stp>
        <stp>Curvedate</stp>
        <stp>44880</stp>
        <tr r="BN436" s="7"/>
      </tp>
      <tp t="s">
        <v>#N/A Error:User does not have access</v>
        <stp/>
        <stp>##V3_BCURVESTRIPV12</stp>
        <stp>[PortfolioDaily Data.xlsx]DF Curve!R446C75</stp>
        <stp>S23</stp>
        <stp>Curvedate</stp>
        <stp>44894</stp>
        <tr r="BW446" s="7"/>
      </tp>
      <tp t="s">
        <v>#N/A Error:User does not have access</v>
        <stp/>
        <stp>##V3_BCURVESTRIPV12</stp>
        <stp>[PortfolioDaily Data.xlsx]DF Curve!R427C80</stp>
        <stp>S23</stp>
        <stp>Curvedate</stp>
        <stp>44867</stp>
        <tr r="CB427" s="7"/>
      </tp>
      <tp t="s">
        <v>#N/A Error:User does not have access</v>
        <stp/>
        <stp>##V3_BCURVESTRIPV12</stp>
        <stp>[PortfolioDaily Data.xlsx]DF Curve!R437C67</stp>
        <stp>S23</stp>
        <stp>Curvedate</stp>
        <stp>44881</stp>
        <tr r="BO437" s="7"/>
      </tp>
      <tp t="s">
        <v>#N/A Error:User does not have access</v>
        <stp/>
        <stp>##V3_BCURVESTRIPV12</stp>
        <stp>[PortfolioDaily Data.xlsx]DF Curve!R447C74</stp>
        <stp>S23</stp>
        <stp>Curvedate</stp>
        <stp>44895</stp>
        <tr r="BV447" s="7"/>
      </tp>
      <tp t="s">
        <v>#N/A Error:User does not have access</v>
        <stp/>
        <stp>##V3_BCURVESTRIPV12</stp>
        <stp>[PortfolioDaily Data.xlsx]DF Curve!R424C85</stp>
        <stp>S23</stp>
        <stp>Curvedate</stp>
        <stp>44862</stp>
        <tr r="CG424" s="7"/>
      </tp>
      <tp t="s">
        <v>#N/A Error:User does not have access</v>
        <stp/>
        <stp>##V3_BCURVESTRIPV12</stp>
        <stp>[PortfolioDaily Data.xlsx]DF Curve!R434C90</stp>
        <stp>S23</stp>
        <stp>Curvedate</stp>
        <stp>44876</stp>
        <tr r="CL434" s="7"/>
      </tp>
      <tp t="s">
        <v>#N/A Error:User does not have access</v>
        <stp/>
        <stp>##V3_BCURVESTRIPV12</stp>
        <stp>[PortfolioDaily Data.xlsx]DF Curve!R444C71</stp>
        <stp>S23</stp>
        <stp>Curvedate</stp>
        <stp>44890</stp>
        <tr r="BS444" s="7"/>
      </tp>
      <tp t="s">
        <v>#N/A Error:User does not have access</v>
        <stp/>
        <stp>##V3_BCURVESTRIPV12</stp>
        <stp>[PortfolioDaily Data.xlsx]DF Curve!R385C94</stp>
        <stp>S23</stp>
        <stp>Curvedate</stp>
        <stp>44809</stp>
        <tr r="CP385" s="7"/>
      </tp>
      <tp t="s">
        <v>#N/A Error:User does not have access</v>
        <stp/>
        <stp>##V3_BCURVESTRIPV12</stp>
        <stp>[PortfolioDaily Data.xlsx]DF Curve!R425C82</stp>
        <stp>S23</stp>
        <stp>Curvedate</stp>
        <stp>44865</stp>
        <tr r="CD425" s="7"/>
      </tp>
      <tp t="s">
        <v>#N/A Error:User does not have access</v>
        <stp/>
        <stp>##V3_BCURVESTRIPV12</stp>
        <stp>[PortfolioDaily Data.xlsx]DF Curve!R445C72</stp>
        <stp>S23</stp>
        <stp>Curvedate</stp>
        <stp>44893</stp>
        <tr r="BT445" s="7"/>
      </tp>
      <tp t="s">
        <v>#N/A Error:User does not have access</v>
        <stp/>
        <stp>##V3_BCURVESTRIPV12</stp>
        <stp>[PortfolioDaily Data.xlsx]DF Curve!R438C64</stp>
        <stp>S23</stp>
        <stp>Curvedate</stp>
        <stp>44882</stp>
        <tr r="BL438" s="7"/>
      </tp>
      <tp t="s">
        <v>#N/A Error:User does not have access</v>
        <stp/>
        <stp>##V3_BCURVESTRIPV12</stp>
        <stp>[PortfolioDaily Data.xlsx]DF Curve!R448C77</stp>
        <stp>S23</stp>
        <stp>Curvedate</stp>
        <stp>44896</stp>
        <tr r="BY448" s="7"/>
      </tp>
      <tp t="s">
        <v>#N/A Error:User does not have access</v>
        <stp/>
        <stp>##V3_BCURVESTRIPV12</stp>
        <stp>[PortfolioDaily Data.xlsx]DF Curve!R439C65</stp>
        <stp>S23</stp>
        <stp>Curvedate</stp>
        <stp>44883</stp>
        <tr r="BM439" s="7"/>
      </tp>
      <tp t="s">
        <v>#N/A Error:User does not have access</v>
        <stp/>
        <stp>##V3_BCURVESTRIPV12</stp>
        <stp>[PortfolioDaily Data.xlsx]DF Curve!R449C76</stp>
        <stp>S23</stp>
        <stp>Curvedate</stp>
        <stp>44897</stp>
        <tr r="BX449" s="7"/>
      </tp>
      <tp t="s">
        <v>#N/A Error:User does not have access</v>
        <stp/>
        <stp>##V3_BCURVESTRIPV12</stp>
        <stp>[PortfolioDaily Data.xlsx]DF Curve!R382C98</stp>
        <stp>S23</stp>
        <stp>Curvedate</stp>
        <stp>44804</stp>
        <tr r="CT382" s="7"/>
      </tp>
      <tp t="s">
        <v>#N/A Error:User does not have access</v>
        <stp/>
        <stp>##V3_BCURVESTRIPV12</stp>
        <stp>[PortfolioDaily Data.xlsx]DF Curve!R392C85</stp>
        <stp>S23</stp>
        <stp>Curvedate</stp>
        <stp>44818</stp>
        <tr r="CG392" s="7"/>
      </tp>
      <tp t="s">
        <v>#N/A Error:User does not have access</v>
        <stp/>
        <stp>##V3_BCURVESTRIPV12</stp>
        <stp>[PortfolioDaily Data.xlsx]DF Curve!R422C86</stp>
        <stp>S23</stp>
        <stp>Curvedate</stp>
        <stp>44860</stp>
        <tr r="CH422" s="7"/>
      </tp>
      <tp t="s">
        <v>#N/A Error:User does not have access</v>
        <stp/>
        <stp>##V3_BCURVESTRIPV12</stp>
        <stp>[PortfolioDaily Data.xlsx]DF Curve!R432C93</stp>
        <stp>S23</stp>
        <stp>Curvedate</stp>
        <stp>44874</stp>
        <tr r="CO432" s="7"/>
      </tp>
      <tp t="s">
        <v>#N/A Error:User does not have access</v>
        <stp/>
        <stp>##V3_BCURVESTRIPV12</stp>
        <stp>[PortfolioDaily Data.xlsx]DF Curve!R442C68</stp>
        <stp>S23</stp>
        <stp>Curvedate</stp>
        <stp>44888</stp>
        <tr r="BP442" s="7"/>
      </tp>
      <tp t="s">
        <v>#N/A Error:User does not have access</v>
        <stp/>
        <stp>##V3_BCURVESTRIPV12</stp>
        <stp>[PortfolioDaily Data.xlsx]DF Curve!R383C99</stp>
        <stp>S23</stp>
        <stp>Curvedate</stp>
        <stp>44805</stp>
        <tr r="CU383" s="7"/>
      </tp>
      <tp t="s">
        <v>#N/A Error:User does not have access</v>
        <stp/>
        <stp>##V3_BCURVESTRIPV12</stp>
        <stp>[PortfolioDaily Data.xlsx]DF Curve!R393C84</stp>
        <stp>S23</stp>
        <stp>Curvedate</stp>
        <stp>44819</stp>
        <tr r="CF393" s="7"/>
      </tp>
      <tp t="s">
        <v>#N/A Error:User does not have access</v>
        <stp/>
        <stp>##V3_BCURVESTRIPV12</stp>
        <stp>[PortfolioDaily Data.xlsx]DF Curve!R423C87</stp>
        <stp>S23</stp>
        <stp>Curvedate</stp>
        <stp>44861</stp>
        <tr r="CI423" s="7"/>
      </tp>
      <tp t="s">
        <v>#N/A Error:User does not have access</v>
        <stp/>
        <stp>##V3_BCURVESTRIPV12</stp>
        <stp>[PortfolioDaily Data.xlsx]DF Curve!R433C92</stp>
        <stp>S23</stp>
        <stp>Curvedate</stp>
        <stp>44875</stp>
        <tr r="CN433" s="7"/>
      </tp>
      <tp t="s">
        <v>#N/A Error:User does not have access</v>
        <stp/>
        <stp>##V3_BCURVESTRIPV12</stp>
        <stp>[PortfolioDaily Data.xlsx]DF Curve!R443C69</stp>
        <stp>S23</stp>
        <stp>Curvedate</stp>
        <stp>44889</stp>
        <tr r="BQ443" s="7"/>
      </tp>
      <tp t="s">
        <v>#N/A Error:User does not have access</v>
        <stp/>
        <stp>##V3_BCURVESTRIPV12</stp>
        <stp>[PortfolioDaily Data.xlsx]DF Curve!R430C95</stp>
        <stp>S23</stp>
        <stp>Curvedate</stp>
        <stp>44872</stp>
        <tr r="CQ430" s="7"/>
      </tp>
      <tp t="s">
        <v>#N/A Error:User does not have access</v>
        <stp/>
        <stp>##V3_BCURVESTRIPV12</stp>
        <stp>[PortfolioDaily Data.xlsx]DF Curve!R440C66</stp>
        <stp>S23</stp>
        <stp>Curvedate</stp>
        <stp>44886</stp>
        <tr r="BN440" s="7"/>
      </tp>
      <tp t="s">
        <v>#N/A Error:User does not have access</v>
        <stp/>
        <stp>##V3_BCURVESTRIPV12</stp>
        <stp>[PortfolioDaily Data.xlsx]DF Curve!R431C94</stp>
        <stp>S23</stp>
        <stp>Curvedate</stp>
        <stp>44873</stp>
        <tr r="CP431" s="7"/>
      </tp>
      <tp t="s">
        <v>#N/A Error:User does not have access</v>
        <stp/>
        <stp>##V3_BCURVESTRIPV12</stp>
        <stp>[PortfolioDaily Data.xlsx]DF Curve!R441C67</stp>
        <stp>S23</stp>
        <stp>Curvedate</stp>
        <stp>44887</stp>
        <tr r="BO441" s="7"/>
      </tp>
      <tp t="s">
        <v>#N/A Error:User does not have access</v>
        <stp/>
        <stp>##V3_BCURVESTRIPV12</stp>
        <stp>[PortfolioDaily Data.xlsx]DF Curve!R426C80</stp>
        <stp>S23</stp>
        <stp>Curvedate</stp>
        <stp>44866</stp>
        <tr r="CB426" s="7"/>
      </tp>
      <tp t="s">
        <v>#N/A Error:User does not have access</v>
        <stp/>
        <stp>##V3_BCURVESTRIPV12</stp>
        <stp>[PortfolioDaily Data.xlsx]DF Curve!R436C67</stp>
        <stp>S23</stp>
        <stp>Curvedate</stp>
        <stp>44880</stp>
        <tr r="BO436" s="7"/>
      </tp>
      <tp t="s">
        <v>#N/A Error:User does not have access</v>
        <stp/>
        <stp>##V3_BCURVESTRIPV12</stp>
        <stp>[PortfolioDaily Data.xlsx]DF Curve!R446C74</stp>
        <stp>S23</stp>
        <stp>Curvedate</stp>
        <stp>44894</stp>
        <tr r="BV446" s="7"/>
      </tp>
      <tp t="s">
        <v>#N/A Error:User does not have access</v>
        <stp/>
        <stp>##V3_BCURVESTRIPV12</stp>
        <stp>[PortfolioDaily Data.xlsx]DF Curve!R427C81</stp>
        <stp>S23</stp>
        <stp>Curvedate</stp>
        <stp>44867</stp>
        <tr r="CC427" s="7"/>
      </tp>
      <tp t="s">
        <v>#N/A Error:User does not have access</v>
        <stp/>
        <stp>##V3_BCURVESTRIPV12</stp>
        <stp>[PortfolioDaily Data.xlsx]DF Curve!R437C66</stp>
        <stp>S23</stp>
        <stp>Curvedate</stp>
        <stp>44881</stp>
        <tr r="BN437" s="7"/>
      </tp>
      <tp t="s">
        <v>#N/A Error:User does not have access</v>
        <stp/>
        <stp>##V3_BCURVESTRIPV12</stp>
        <stp>[PortfolioDaily Data.xlsx]DF Curve!R447C75</stp>
        <stp>S23</stp>
        <stp>Curvedate</stp>
        <stp>44895</stp>
        <tr r="BW447" s="7"/>
      </tp>
      <tp t="s">
        <v>#N/A Error:User does not have access</v>
        <stp/>
        <stp>##V3_BCURVESTRIPV12</stp>
        <stp>[PortfolioDaily Data.xlsx]DF Curve!R424C84</stp>
        <stp>S23</stp>
        <stp>Curvedate</stp>
        <stp>44862</stp>
        <tr r="CF424" s="7"/>
      </tp>
      <tp t="s">
        <v>#N/A Error:User does not have access</v>
        <stp/>
        <stp>##V3_BCURVESTRIPV12</stp>
        <stp>[PortfolioDaily Data.xlsx]DF Curve!R434C91</stp>
        <stp>S23</stp>
        <stp>Curvedate</stp>
        <stp>44876</stp>
        <tr r="CM434" s="7"/>
      </tp>
      <tp t="s">
        <v>#N/A Error:User does not have access</v>
        <stp/>
        <stp>##V3_BCURVESTRIPV12</stp>
        <stp>[PortfolioDaily Data.xlsx]DF Curve!R444C70</stp>
        <stp>S23</stp>
        <stp>Curvedate</stp>
        <stp>44890</stp>
        <tr r="BR444" s="7"/>
      </tp>
      <tp t="s">
        <v>#N/A Error:User does not have access</v>
        <stp/>
        <stp>##V3_BCURVESTRIPV12</stp>
        <stp>[PortfolioDaily Data.xlsx]DF Curve!R385C95</stp>
        <stp>S23</stp>
        <stp>Curvedate</stp>
        <stp>44809</stp>
        <tr r="CQ385" s="7"/>
      </tp>
      <tp t="s">
        <v>#N/A Error:User does not have access</v>
        <stp/>
        <stp>##V3_BCURVESTRIPV12</stp>
        <stp>[PortfolioDaily Data.xlsx]DF Curve!R425C83</stp>
        <stp>S23</stp>
        <stp>Curvedate</stp>
        <stp>44865</stp>
        <tr r="CE425" s="7"/>
      </tp>
      <tp t="s">
        <v>#N/A Error:User does not have access</v>
        <stp/>
        <stp>##V3_BCURVESTRIPV12</stp>
        <stp>[PortfolioDaily Data.xlsx]DF Curve!R445C73</stp>
        <stp>S23</stp>
        <stp>Curvedate</stp>
        <stp>44893</stp>
        <tr r="BU445" s="7"/>
      </tp>
      <tp t="s">
        <v>#N/A Error:User does not have access</v>
        <stp/>
        <stp>##V3_BCURVESTRIPV12</stp>
        <stp>[PortfolioDaily Data.xlsx]DF Curve!R438C65</stp>
        <stp>S23</stp>
        <stp>Curvedate</stp>
        <stp>44882</stp>
        <tr r="BM438" s="7"/>
      </tp>
      <tp t="s">
        <v>#N/A Error:User does not have access</v>
        <stp/>
        <stp>##V3_BCURVESTRIPV12</stp>
        <stp>[PortfolioDaily Data.xlsx]DF Curve!R448C76</stp>
        <stp>S23</stp>
        <stp>Curvedate</stp>
        <stp>44896</stp>
        <tr r="BX448" s="7"/>
      </tp>
      <tp t="s">
        <v>#N/A Error:User does not have access</v>
        <stp/>
        <stp>##V3_BCURVESTRIPV12</stp>
        <stp>[PortfolioDaily Data.xlsx]DF Curve!R439C64</stp>
        <stp>S23</stp>
        <stp>Curvedate</stp>
        <stp>44883</stp>
        <tr r="BL439" s="7"/>
      </tp>
      <tp t="s">
        <v>#N/A Error:User does not have access</v>
        <stp/>
        <stp>##V3_BCURVESTRIPV12</stp>
        <stp>[PortfolioDaily Data.xlsx]DF Curve!R449C77</stp>
        <stp>S23</stp>
        <stp>Curvedate</stp>
        <stp>44897</stp>
        <tr r="BY449" s="7"/>
      </tp>
    </main>
    <main first="bloomberg.rtd">
      <tp t="s">
        <v>#N/A Error:User does not have access</v>
        <stp/>
        <stp>##V3_BCURVESTRIPV12</stp>
        <stp>[PortfolioDaily Data.xlsx]DF Curve!R482C57</stp>
        <stp>S23</stp>
        <stp>Curvedate</stp>
        <stp>44944</stp>
        <tr r="BE482" s="7"/>
      </tp>
      <tp t="s">
        <v>#N/A Error:User does not have access</v>
        <stp/>
        <stp>##V3_BCURVESTRIPV12</stp>
        <stp>[PortfolioDaily Data.xlsx]DF Curve!R483C56</stp>
        <stp>S23</stp>
        <stp>Curvedate</stp>
        <stp>44945</stp>
        <tr r="BD483" s="7"/>
      </tp>
      <tp t="s">
        <v>#N/A Error:User does not have access</v>
        <stp/>
        <stp>##V3_BCURVESTRIPV12</stp>
        <stp>[PortfolioDaily Data.xlsx]DF Curve!R470C34</stp>
        <stp>S23</stp>
        <stp>Curvedate</stp>
        <stp>44928</stp>
        <tr r="AH470" s="7"/>
      </tp>
      <tp t="s">
        <v>#N/A Error:User does not have access</v>
        <stp/>
        <stp>##V3_BCURVESTRIPV12</stp>
        <stp>[PortfolioDaily Data.xlsx]DF Curve!R480C51</stp>
        <stp>S23</stp>
        <stp>Curvedate</stp>
        <stp>44942</stp>
        <tr r="AY480" s="7"/>
      </tp>
      <tp t="s">
        <v>#N/A Error:User does not have access</v>
        <stp/>
        <stp>##V3_BCURVESTRIPV12</stp>
        <stp>[PortfolioDaily Data.xlsx]DF Curve!R490C44</stp>
        <stp>S23</stp>
        <stp>Curvedate</stp>
        <stp>44956</stp>
        <tr r="AR490" s="7"/>
      </tp>
      <tp t="s">
        <v>#N/A Error:User does not have access</v>
        <stp/>
        <stp>##V3_BCURVESTRIPV12</stp>
        <stp>[PortfolioDaily Data.xlsx]DF Curve!R471C35</stp>
        <stp>S23</stp>
        <stp>Curvedate</stp>
        <stp>44929</stp>
        <tr r="AI471" s="7"/>
      </tp>
      <tp t="s">
        <v>#N/A Error:User does not have access</v>
        <stp/>
        <stp>##V3_BCURVESTRIPV12</stp>
        <stp>[PortfolioDaily Data.xlsx]DF Curve!R481C50</stp>
        <stp>S23</stp>
        <stp>Curvedate</stp>
        <stp>44943</stp>
        <tr r="AX481" s="7"/>
      </tp>
      <tp t="s">
        <v>#N/A Error:User does not have access</v>
        <stp/>
        <stp>##V3_BCURVESTRIPV12</stp>
        <stp>[PortfolioDaily Data.xlsx]DF Curve!R491C45</stp>
        <stp>S23</stp>
        <stp>Curvedate</stp>
        <stp>44957</stp>
        <tr r="AS491" s="7"/>
      </tp>
      <tp t="s">
        <v>#N/A Error:User does not have access</v>
        <stp/>
        <stp>##V3_BCURVESTRIPV12</stp>
        <stp>[PortfolioDaily Data.xlsx]DF Curve!R456C16</stp>
        <stp>S23</stp>
        <stp>Curvedate</stp>
        <stp>44908</stp>
        <tr r="P456" s="7"/>
      </tp>
      <tp t="s">
        <v>#N/A Error:User does not have access</v>
        <stp/>
        <stp>##V3_BCURVESTRIPV12</stp>
        <stp>[PortfolioDaily Data.xlsx]DF Curve!R486C43</stp>
        <stp>S23</stp>
        <stp>Curvedate</stp>
        <stp>44950</stp>
        <tr r="AQ486" s="7"/>
      </tp>
      <tp t="s">
        <v>#N/A Error:User does not have access</v>
        <stp/>
        <stp>##V3_BCURVESTRIPV12</stp>
        <stp>[PortfolioDaily Data.xlsx]DF Curve!R496C76</stp>
        <stp>S23</stp>
        <stp>Curvedate</stp>
        <stp>44964</stp>
        <tr r="BX496" s="7"/>
      </tp>
      <tp t="s">
        <v>#N/A Error:User does not have access</v>
        <stp/>
        <stp>##V3_BCURVESTRIPV12</stp>
        <stp>[PortfolioDaily Data.xlsx]DF Curve!R457C17</stp>
        <stp>S23</stp>
        <stp>Curvedate</stp>
        <stp>44909</stp>
        <tr r="Q457" s="7"/>
      </tp>
      <tp t="s">
        <v>#N/A Error:User does not have access</v>
        <stp/>
        <stp>##V3_BCURVESTRIPV12</stp>
        <stp>[PortfolioDaily Data.xlsx]DF Curve!R487C42</stp>
        <stp>S23</stp>
        <stp>Curvedate</stp>
        <stp>44951</stp>
        <tr r="AP487" s="7"/>
      </tp>
      <tp t="s">
        <v>#N/A Error:User does not have access</v>
        <stp/>
        <stp>##V3_BCURVESTRIPV12</stp>
        <stp>[PortfolioDaily Data.xlsx]DF Curve!R497C77</stp>
        <stp>S23</stp>
        <stp>Curvedate</stp>
        <stp>44965</stp>
        <tr r="BY497" s="7"/>
      </tp>
      <tp t="s">
        <v>#N/A Error:User does not have access</v>
        <stp/>
        <stp>##V3_BCURVESTRIPV12</stp>
        <stp>[PortfolioDaily Data.xlsx]DF Curve!R484C55</stp>
        <stp>S23</stp>
        <stp>Curvedate</stp>
        <stp>44946</stp>
        <tr r="BC484" s="7"/>
      </tp>
      <tp t="s">
        <v>#N/A Error:User does not have access</v>
        <stp/>
        <stp>##V3_BCURVESTRIPV12</stp>
        <stp>[PortfolioDaily Data.xlsx]DF Curve!R494C72</stp>
        <stp>S23</stp>
        <stp>Curvedate</stp>
        <stp>44960</stp>
        <tr r="BT494" s="7"/>
      </tp>
      <tp t="s">
        <v>#N/A Error:User does not have access</v>
        <stp/>
        <stp>##V3_BCURVESTRIPV12</stp>
        <stp>[PortfolioDaily Data.xlsx]DF Curve!R455C19</stp>
        <stp>S23</stp>
        <stp>Curvedate</stp>
        <stp>44907</stp>
        <tr r="S455" s="7"/>
      </tp>
      <tp t="s">
        <v>#N/A Error:User does not have access</v>
        <stp/>
        <stp>##V3_BCURVESTRIPV12</stp>
        <stp>[PortfolioDaily Data.xlsx]DF Curve!R475C29</stp>
        <stp>S23</stp>
        <stp>Curvedate</stp>
        <stp>44935</stp>
        <tr r="AC475" s="7"/>
      </tp>
      <tp t="s">
        <v>#N/A Error:User does not have access</v>
        <stp/>
        <stp>##V3_BCURVESTRIPV12</stp>
        <stp>[PortfolioDaily Data.xlsx]DF Curve!R495C71</stp>
        <stp>S23</stp>
        <stp>Curvedate</stp>
        <stp>44963</stp>
        <tr r="BS495" s="7"/>
      </tp>
      <tp t="s">
        <v>#N/A Error:User does not have access</v>
        <stp/>
        <stp>##V3_BCURVESTRIPV12</stp>
        <stp>[PortfolioDaily Data.xlsx]DF Curve!R468C39</stp>
        <stp>S23</stp>
        <stp>Curvedate</stp>
        <stp>44924</stp>
        <tr r="AM468" s="7"/>
      </tp>
      <tp t="s">
        <v>#N/A Error:User does not have access</v>
        <stp/>
        <stp>##V3_BCURVESTRIPV12</stp>
        <stp>[PortfolioDaily Data.xlsx]DF Curve!R478C24</stp>
        <stp>S23</stp>
        <stp>Curvedate</stp>
        <stp>44938</stp>
        <tr r="X478" s="7"/>
      </tp>
      <tp t="s">
        <v>#N/A Error:User does not have access</v>
        <stp/>
        <stp>##V3_BCURVESTRIPV12</stp>
        <stp>[PortfolioDaily Data.xlsx]DF Curve!R488C41</stp>
        <stp>S23</stp>
        <stp>Curvedate</stp>
        <stp>44952</stp>
        <tr r="AO488" s="7"/>
      </tp>
      <tp t="s">
        <v>#N/A Error:User does not have access</v>
        <stp/>
        <stp>##V3_BCURVESTRIPV12</stp>
        <stp>[PortfolioDaily Data.xlsx]DF Curve!R498C74</stp>
        <stp>S23</stp>
        <stp>Curvedate</stp>
        <stp>44966</stp>
        <tr r="BV498" s="7"/>
      </tp>
      <tp t="s">
        <v>#N/A Error:User does not have access</v>
        <stp/>
        <stp>##V3_BCURVESTRIPV12</stp>
        <stp>[PortfolioDaily Data.xlsx]DF Curve!R469C38</stp>
        <stp>S23</stp>
        <stp>Curvedate</stp>
        <stp>44925</stp>
        <tr r="AL469" s="7"/>
      </tp>
      <tp t="s">
        <v>#N/A Error:User does not have access</v>
        <stp/>
        <stp>##V3_BCURVESTRIPV12</stp>
        <stp>[PortfolioDaily Data.xlsx]DF Curve!R479C25</stp>
        <stp>S23</stp>
        <stp>Curvedate</stp>
        <stp>44939</stp>
        <tr r="Y479" s="7"/>
      </tp>
      <tp t="s">
        <v>#N/A Error:User does not have access</v>
        <stp/>
        <stp>##V3_BCURVESTRIPV12</stp>
        <stp>[PortfolioDaily Data.xlsx]DF Curve!R489C40</stp>
        <stp>S23</stp>
        <stp>Curvedate</stp>
        <stp>44953</stp>
        <tr r="AN489" s="7"/>
      </tp>
      <tp t="s">
        <v>#N/A Error:User does not have access</v>
        <stp/>
        <stp>##V3_BCURVESTRIPV12</stp>
        <stp>[PortfolioDaily Data.xlsx]DF Curve!R499C75</stp>
        <stp>S23</stp>
        <stp>Curvedate</stp>
        <stp>44967</stp>
        <tr r="BW499" s="7"/>
      </tp>
      <tp t="s">
        <v>#N/A Error:User does not have access</v>
        <stp/>
        <stp>##V3_BCURVESTRIPV12</stp>
        <stp>[PortfolioDaily Data.xlsx]DF Curve!R482C56</stp>
        <stp>S23</stp>
        <stp>Curvedate</stp>
        <stp>44944</stp>
        <tr r="BD482" s="7"/>
      </tp>
      <tp t="s">
        <v>#N/A Error:User does not have access</v>
        <stp/>
        <stp>##V3_BCURVESTRIPV12</stp>
        <stp>[PortfolioDaily Data.xlsx]DF Curve!R483C57</stp>
        <stp>S23</stp>
        <stp>Curvedate</stp>
        <stp>44945</stp>
        <tr r="BE483" s="7"/>
      </tp>
      <tp t="s">
        <v>#N/A Error:User does not have access</v>
        <stp/>
        <stp>##V3_BCURVESTRIPV12</stp>
        <stp>[PortfolioDaily Data.xlsx]DF Curve!R470C35</stp>
        <stp>S23</stp>
        <stp>Curvedate</stp>
        <stp>44928</stp>
        <tr r="AI470" s="7"/>
      </tp>
      <tp t="s">
        <v>#N/A Error:User does not have access</v>
        <stp/>
        <stp>##V3_BCURVESTRIPV12</stp>
        <stp>[PortfolioDaily Data.xlsx]DF Curve!R480C50</stp>
        <stp>S23</stp>
        <stp>Curvedate</stp>
        <stp>44942</stp>
        <tr r="AX480" s="7"/>
      </tp>
      <tp t="s">
        <v>#N/A Error:User does not have access</v>
        <stp/>
        <stp>##V3_BCURVESTRIPV12</stp>
        <stp>[PortfolioDaily Data.xlsx]DF Curve!R490C45</stp>
        <stp>S23</stp>
        <stp>Curvedate</stp>
        <stp>44956</stp>
        <tr r="AS490" s="7"/>
      </tp>
      <tp t="s">
        <v>#N/A Error:User does not have access</v>
        <stp/>
        <stp>##V3_BCURVESTRIPV12</stp>
        <stp>[PortfolioDaily Data.xlsx]DF Curve!R471C34</stp>
        <stp>S23</stp>
        <stp>Curvedate</stp>
        <stp>44929</stp>
        <tr r="AH471" s="7"/>
      </tp>
      <tp t="s">
        <v>#N/A Error:User does not have access</v>
        <stp/>
        <stp>##V3_BCURVESTRIPV12</stp>
        <stp>[PortfolioDaily Data.xlsx]DF Curve!R481C51</stp>
        <stp>S23</stp>
        <stp>Curvedate</stp>
        <stp>44943</stp>
        <tr r="AY481" s="7"/>
      </tp>
      <tp t="s">
        <v>#N/A Error:User does not have access</v>
        <stp/>
        <stp>##V3_BCURVESTRIPV12</stp>
        <stp>[PortfolioDaily Data.xlsx]DF Curve!R491C44</stp>
        <stp>S23</stp>
        <stp>Curvedate</stp>
        <stp>44957</stp>
        <tr r="AR491" s="7"/>
      </tp>
      <tp t="s">
        <v>#N/A Error:User does not have access</v>
        <stp/>
        <stp>##V3_BCURVESTRIPV12</stp>
        <stp>[PortfolioDaily Data.xlsx]DF Curve!R456C17</stp>
        <stp>S23</stp>
        <stp>Curvedate</stp>
        <stp>44908</stp>
        <tr r="Q456" s="7"/>
      </tp>
      <tp t="s">
        <v>#N/A Error:User does not have access</v>
        <stp/>
        <stp>##V3_BCURVESTRIPV12</stp>
        <stp>[PortfolioDaily Data.xlsx]DF Curve!R486C42</stp>
        <stp>S23</stp>
        <stp>Curvedate</stp>
        <stp>44950</stp>
        <tr r="AP486" s="7"/>
      </tp>
      <tp t="s">
        <v>#N/A Error:User does not have access</v>
        <stp/>
        <stp>##V3_BCURVESTRIPV12</stp>
        <stp>[PortfolioDaily Data.xlsx]DF Curve!R496C77</stp>
        <stp>S23</stp>
        <stp>Curvedate</stp>
        <stp>44964</stp>
        <tr r="BY496" s="7"/>
      </tp>
      <tp t="s">
        <v>#N/A Error:User does not have access</v>
        <stp/>
        <stp>##V3_BCURVESTRIPV12</stp>
        <stp>[PortfolioDaily Data.xlsx]DF Curve!R457C16</stp>
        <stp>S23</stp>
        <stp>Curvedate</stp>
        <stp>44909</stp>
        <tr r="P457" s="7"/>
      </tp>
      <tp t="s">
        <v>#N/A Error:User does not have access</v>
        <stp/>
        <stp>##V3_BCURVESTRIPV12</stp>
        <stp>[PortfolioDaily Data.xlsx]DF Curve!R487C43</stp>
        <stp>S23</stp>
        <stp>Curvedate</stp>
        <stp>44951</stp>
        <tr r="AQ487" s="7"/>
      </tp>
      <tp t="s">
        <v>#N/A Error:User does not have access</v>
        <stp/>
        <stp>##V3_BCURVESTRIPV12</stp>
        <stp>[PortfolioDaily Data.xlsx]DF Curve!R497C76</stp>
        <stp>S23</stp>
        <stp>Curvedate</stp>
        <stp>44965</stp>
        <tr r="BX497" s="7"/>
      </tp>
      <tp t="s">
        <v>#N/A Error:User does not have access</v>
        <stp/>
        <stp>##V3_BCURVESTRIPV12</stp>
        <stp>[PortfolioDaily Data.xlsx]DF Curve!R484C54</stp>
        <stp>S23</stp>
        <stp>Curvedate</stp>
        <stp>44946</stp>
        <tr r="BB484" s="7"/>
      </tp>
      <tp t="s">
        <v>#N/A Error:User does not have access</v>
        <stp/>
        <stp>##V3_BCURVESTRIPV12</stp>
        <stp>[PortfolioDaily Data.xlsx]DF Curve!R494C73</stp>
        <stp>S23</stp>
        <stp>Curvedate</stp>
        <stp>44960</stp>
        <tr r="BU494" s="7"/>
      </tp>
      <tp t="s">
        <v>#N/A Error:User does not have access</v>
        <stp/>
        <stp>##V3_BCURVESTRIPV12</stp>
        <stp>[PortfolioDaily Data.xlsx]DF Curve!R455C18</stp>
        <stp>S23</stp>
        <stp>Curvedate</stp>
        <stp>44907</stp>
        <tr r="R455" s="7"/>
      </tp>
      <tp t="s">
        <v>#N/A Error:User does not have access</v>
        <stp/>
        <stp>##V3_BCURVESTRIPV12</stp>
        <stp>[PortfolioDaily Data.xlsx]DF Curve!R475C28</stp>
        <stp>S23</stp>
        <stp>Curvedate</stp>
        <stp>44935</stp>
        <tr r="AB475" s="7"/>
      </tp>
      <tp t="s">
        <v>#N/A Error:User does not have access</v>
        <stp/>
        <stp>##V3_BCURVESTRIPV12</stp>
        <stp>[PortfolioDaily Data.xlsx]DF Curve!R495C70</stp>
        <stp>S23</stp>
        <stp>Curvedate</stp>
        <stp>44963</stp>
        <tr r="BR495" s="7"/>
      </tp>
      <tp t="s">
        <v>#N/A Error:User does not have access</v>
        <stp/>
        <stp>##V3_BCURVESTRIPV12</stp>
        <stp>[PortfolioDaily Data.xlsx]DF Curve!R468C38</stp>
        <stp>S23</stp>
        <stp>Curvedate</stp>
        <stp>44924</stp>
        <tr r="AL468" s="7"/>
      </tp>
      <tp t="s">
        <v>#N/A Error:User does not have access</v>
        <stp/>
        <stp>##V3_BCURVESTRIPV12</stp>
        <stp>[PortfolioDaily Data.xlsx]DF Curve!R478C25</stp>
        <stp>S23</stp>
        <stp>Curvedate</stp>
        <stp>44938</stp>
        <tr r="Y478" s="7"/>
      </tp>
      <tp t="s">
        <v>#N/A Error:User does not have access</v>
        <stp/>
        <stp>##V3_BCURVESTRIPV12</stp>
        <stp>[PortfolioDaily Data.xlsx]DF Curve!R488C40</stp>
        <stp>S23</stp>
        <stp>Curvedate</stp>
        <stp>44952</stp>
        <tr r="AN488" s="7"/>
      </tp>
      <tp t="s">
        <v>#N/A Error:User does not have access</v>
        <stp/>
        <stp>##V3_BCURVESTRIPV12</stp>
        <stp>[PortfolioDaily Data.xlsx]DF Curve!R498C75</stp>
        <stp>S23</stp>
        <stp>Curvedate</stp>
        <stp>44966</stp>
        <tr r="BW498" s="7"/>
      </tp>
      <tp t="s">
        <v>#N/A Error:User does not have access</v>
        <stp/>
        <stp>##V3_BCURVESTRIPV12</stp>
        <stp>[PortfolioDaily Data.xlsx]DF Curve!R469C39</stp>
        <stp>S23</stp>
        <stp>Curvedate</stp>
        <stp>44925</stp>
        <tr r="AM469" s="7"/>
      </tp>
      <tp t="s">
        <v>#N/A Error:User does not have access</v>
        <stp/>
        <stp>##V3_BCURVESTRIPV12</stp>
        <stp>[PortfolioDaily Data.xlsx]DF Curve!R479C24</stp>
        <stp>S23</stp>
        <stp>Curvedate</stp>
        <stp>44939</stp>
        <tr r="X479" s="7"/>
      </tp>
      <tp t="s">
        <v>#N/A Error:User does not have access</v>
        <stp/>
        <stp>##V3_BCURVESTRIPV12</stp>
        <stp>[PortfolioDaily Data.xlsx]DF Curve!R489C41</stp>
        <stp>S23</stp>
        <stp>Curvedate</stp>
        <stp>44953</stp>
        <tr r="AO489" s="7"/>
      </tp>
      <tp t="s">
        <v>#N/A Error:User does not have access</v>
        <stp/>
        <stp>##V3_BCURVESTRIPV12</stp>
        <stp>[PortfolioDaily Data.xlsx]DF Curve!R499C74</stp>
        <stp>S23</stp>
        <stp>Curvedate</stp>
        <stp>44967</stp>
        <tr r="BV499" s="7"/>
      </tp>
      <tp t="s">
        <v>#N/A Error:User does not have access</v>
        <stp/>
        <stp>##V3_BCURVESTRIPV12</stp>
        <stp>[PortfolioDaily Data.xlsx]DF Curve!R482C55</stp>
        <stp>S23</stp>
        <stp>Curvedate</stp>
        <stp>44944</stp>
        <tr r="BC482" s="7"/>
      </tp>
      <tp t="s">
        <v>#N/A Error:User does not have access</v>
        <stp/>
        <stp>##V3_BCURVESTRIPV12</stp>
        <stp>[PortfolioDaily Data.xlsx]DF Curve!R492C48</stp>
        <stp>S23</stp>
        <stp>Curvedate</stp>
        <stp>44958</stp>
        <tr r="AV492" s="7"/>
      </tp>
      <tp t="s">
        <v>#N/A Error:User does not have access</v>
        <stp/>
        <stp>##V3_BCURVESTRIPV12</stp>
        <stp>[PortfolioDaily Data.xlsx]DF Curve!R483C54</stp>
        <stp>S23</stp>
        <stp>Curvedate</stp>
        <stp>44945</stp>
        <tr r="BB483" s="7"/>
      </tp>
      <tp t="s">
        <v>#N/A Error:User does not have access</v>
        <stp/>
        <stp>##V3_BCURVESTRIPV12</stp>
        <stp>[PortfolioDaily Data.xlsx]DF Curve!R493C49</stp>
        <stp>S23</stp>
        <stp>Curvedate</stp>
        <stp>44959</stp>
        <tr r="AW493" s="7"/>
      </tp>
      <tp t="s">
        <v>#N/A Error:User does not have access</v>
        <stp/>
        <stp>##V3_BCURVESTRIPV12</stp>
        <stp>[PortfolioDaily Data.xlsx]DF Curve!R470C36</stp>
        <stp>S23</stp>
        <stp>Curvedate</stp>
        <stp>44928</stp>
        <tr r="AJ470" s="7"/>
      </tp>
      <tp t="s">
        <v>#N/A Error:User does not have access</v>
        <stp/>
        <stp>##V3_BCURVESTRIPV12</stp>
        <stp>[PortfolioDaily Data.xlsx]DF Curve!R480C53</stp>
        <stp>S23</stp>
        <stp>Curvedate</stp>
        <stp>44942</stp>
        <tr r="BA480" s="7"/>
      </tp>
      <tp t="s">
        <v>#N/A Error:User does not have access</v>
        <stp/>
        <stp>##V3_BCURVESTRIPV12</stp>
        <stp>[PortfolioDaily Data.xlsx]DF Curve!R490C46</stp>
        <stp>S23</stp>
        <stp>Curvedate</stp>
        <stp>44956</stp>
        <tr r="AT490" s="7"/>
      </tp>
      <tp t="s">
        <v>#N/A Error:User does not have access</v>
        <stp/>
        <stp>##V3_BCURVESTRIPV12</stp>
        <stp>[PortfolioDaily Data.xlsx]DF Curve!R500C79</stp>
        <stp>S23</stp>
        <stp>Curvedate</stp>
        <stp>44970</stp>
        <tr r="CA500" s="7"/>
      </tp>
      <tp t="s">
        <v>#N/A Error:User does not have access</v>
        <stp/>
        <stp>##V3_BCURVESTRIPV12</stp>
        <stp>[PortfolioDaily Data.xlsx]DF Curve!R471C37</stp>
        <stp>S23</stp>
        <stp>Curvedate</stp>
        <stp>44929</stp>
        <tr r="AK471" s="7"/>
      </tp>
      <tp t="s">
        <v>#N/A Error:User does not have access</v>
        <stp/>
        <stp>##V3_BCURVESTRIPV12</stp>
        <stp>[PortfolioDaily Data.xlsx]DF Curve!R481C52</stp>
        <stp>S23</stp>
        <stp>Curvedate</stp>
        <stp>44943</stp>
        <tr r="AZ481" s="7"/>
      </tp>
      <tp t="s">
        <v>#N/A Error:User does not have access</v>
        <stp/>
        <stp>##V3_BCURVESTRIPV12</stp>
        <stp>[PortfolioDaily Data.xlsx]DF Curve!R491C47</stp>
        <stp>S23</stp>
        <stp>Curvedate</stp>
        <stp>44957</stp>
        <tr r="AU491" s="7"/>
      </tp>
      <tp t="s">
        <v>#N/A Error:User does not have access</v>
        <stp/>
        <stp>##V3_BCURVESTRIPV12</stp>
        <stp>[PortfolioDaily Data.xlsx]DF Curve!R456C14</stp>
        <stp>S23</stp>
        <stp>Curvedate</stp>
        <stp>44908</stp>
        <tr r="N456" s="7"/>
      </tp>
      <tp t="s">
        <v>#N/A Error:User does not have access</v>
        <stp/>
        <stp>##V3_BCURVESTRIPV12</stp>
        <stp>[PortfolioDaily Data.xlsx]DF Curve!R476C28</stp>
        <stp>S23</stp>
        <stp>Curvedate</stp>
        <stp>44936</stp>
        <tr r="AB476" s="7"/>
      </tp>
      <tp t="s">
        <v>#N/A Error:User does not have access</v>
        <stp/>
        <stp>##V3_BCURVESTRIPV12</stp>
        <stp>[PortfolioDaily Data.xlsx]DF Curve!R486C41</stp>
        <stp>S23</stp>
        <stp>Curvedate</stp>
        <stp>44950</stp>
        <tr r="AO486" s="7"/>
      </tp>
      <tp t="s">
        <v>#N/A Error:User does not have access</v>
        <stp/>
        <stp>##V3_BCURVESTRIPV12</stp>
        <stp>[PortfolioDaily Data.xlsx]DF Curve!R496C74</stp>
        <stp>S23</stp>
        <stp>Curvedate</stp>
        <stp>44964</stp>
        <tr r="BV496" s="7"/>
      </tp>
      <tp t="s">
        <v>#N/A Error:User does not have access</v>
        <stp/>
        <stp>##V3_BCURVESTRIPV12</stp>
        <stp>[PortfolioDaily Data.xlsx]DF Curve!R457C15</stp>
        <stp>S23</stp>
        <stp>Curvedate</stp>
        <stp>44909</stp>
        <tr r="O457" s="7"/>
      </tp>
      <tp t="s">
        <v>#N/A Error:User does not have access</v>
        <stp/>
        <stp>##V3_BCURVESTRIPV12</stp>
        <stp>[PortfolioDaily Data.xlsx]DF Curve!R477C29</stp>
        <stp>S23</stp>
        <stp>Curvedate</stp>
        <stp>44937</stp>
        <tr r="AC477" s="7"/>
      </tp>
      <tp t="s">
        <v>#N/A Error:User does not have access</v>
        <stp/>
        <stp>##V3_BCURVESTRIPV12</stp>
        <stp>[PortfolioDaily Data.xlsx]DF Curve!R487C40</stp>
        <stp>S23</stp>
        <stp>Curvedate</stp>
        <stp>44951</stp>
        <tr r="AN487" s="7"/>
      </tp>
      <tp t="s">
        <v>#N/A Error:User does not have access</v>
        <stp/>
        <stp>##V3_BCURVESTRIPV12</stp>
        <stp>[PortfolioDaily Data.xlsx]DF Curve!R497C75</stp>
        <stp>S23</stp>
        <stp>Curvedate</stp>
        <stp>44965</stp>
        <tr r="BW497" s="7"/>
      </tp>
      <tp t="s">
        <v>#N/A Error:User does not have access</v>
        <stp/>
        <stp>##V3_BCURVESTRIPV12</stp>
        <stp>[PortfolioDaily Data.xlsx]DF Curve!R454C18</stp>
        <stp>S23</stp>
        <stp>Curvedate</stp>
        <stp>44904</stp>
        <tr r="R454" s="7"/>
      </tp>
      <tp t="s">
        <v>#N/A Error:User does not have access</v>
        <stp/>
        <stp>##V3_BCURVESTRIPV12</stp>
        <stp>[PortfolioDaily Data.xlsx]DF Curve!R484C57</stp>
        <stp>S23</stp>
        <stp>Curvedate</stp>
        <stp>44946</stp>
        <tr r="BE484" s="7"/>
      </tp>
      <tp t="s">
        <v>#N/A Error:User does not have access</v>
        <stp/>
        <stp>##V3_BCURVESTRIPV12</stp>
        <stp>[PortfolioDaily Data.xlsx]DF Curve!R494C70</stp>
        <stp>S23</stp>
        <stp>Curvedate</stp>
        <stp>44960</stp>
        <tr r="BR494" s="7"/>
      </tp>
      <tp t="s">
        <v>#N/A Error:User does not have access</v>
        <stp/>
        <stp>##V3_BCURVESTRIPV12</stp>
        <stp>[PortfolioDaily Data.xlsx]DF Curve!R485C58</stp>
        <stp>S23</stp>
        <stp>Curvedate</stp>
        <stp>44949</stp>
        <tr r="BF485" s="7"/>
      </tp>
      <tp t="s">
        <v>#N/A Error:User does not have access</v>
        <stp/>
        <stp>##V3_BCURVESTRIPV12</stp>
        <stp>[PortfolioDaily Data.xlsx]DF Curve!R495C73</stp>
        <stp>S23</stp>
        <stp>Curvedate</stp>
        <stp>44963</stp>
        <tr r="BU495" s="7"/>
      </tp>
      <tp t="s">
        <v>#N/A Error:User does not have access</v>
        <stp/>
        <stp>##V3_BCURVESTRIPV12</stp>
        <stp>[PortfolioDaily Data.xlsx]DF Curve!R478C26</stp>
        <stp>S23</stp>
        <stp>Curvedate</stp>
        <stp>44938</stp>
        <tr r="Z478" s="7"/>
      </tp>
      <tp t="s">
        <v>#N/A Error:User does not have access</v>
        <stp/>
        <stp>##V3_BCURVESTRIPV12</stp>
        <stp>[PortfolioDaily Data.xlsx]DF Curve!R488C43</stp>
        <stp>S23</stp>
        <stp>Curvedate</stp>
        <stp>44952</stp>
        <tr r="AQ488" s="7"/>
      </tp>
      <tp t="s">
        <v>#N/A Error:User does not have access</v>
        <stp/>
        <stp>##V3_BCURVESTRIPV12</stp>
        <stp>[PortfolioDaily Data.xlsx]DF Curve!R498C76</stp>
        <stp>S23</stp>
        <stp>Curvedate</stp>
        <stp>44966</stp>
        <tr r="BX498" s="7"/>
      </tp>
      <tp t="s">
        <v>#N/A Error:User does not have access</v>
        <stp/>
        <stp>##V3_BCURVESTRIPV12</stp>
        <stp>[PortfolioDaily Data.xlsx]DF Curve!R479C27</stp>
        <stp>S23</stp>
        <stp>Curvedate</stp>
        <stp>44939</stp>
        <tr r="AA479" s="7"/>
      </tp>
      <tp t="s">
        <v>#N/A Error:User does not have access</v>
        <stp/>
        <stp>##V3_BCURVESTRIPV12</stp>
        <stp>[PortfolioDaily Data.xlsx]DF Curve!R489C42</stp>
        <stp>S23</stp>
        <stp>Curvedate</stp>
        <stp>44953</stp>
        <tr r="AP489" s="7"/>
      </tp>
      <tp t="s">
        <v>#N/A Error:User does not have access</v>
        <stp/>
        <stp>##V3_BCURVESTRIPV12</stp>
        <stp>[PortfolioDaily Data.xlsx]DF Curve!R499C77</stp>
        <stp>S23</stp>
        <stp>Curvedate</stp>
        <stp>44967</stp>
        <tr r="BY499" s="7"/>
      </tp>
      <tp t="s">
        <v>#N/A Error:User does not have access</v>
        <stp/>
        <stp>##V3_BCURVESTRIPV12</stp>
        <stp>[PortfolioDaily Data.xlsx]DF Curve!R482C54</stp>
        <stp>S23</stp>
        <stp>Curvedate</stp>
        <stp>44944</stp>
        <tr r="BB482" s="7"/>
      </tp>
      <tp t="s">
        <v>#N/A Error:User does not have access</v>
        <stp/>
        <stp>##V3_BCURVESTRIPV12</stp>
        <stp>[PortfolioDaily Data.xlsx]DF Curve!R492C49</stp>
        <stp>S23</stp>
        <stp>Curvedate</stp>
        <stp>44958</stp>
        <tr r="AW492" s="7"/>
      </tp>
      <tp t="s">
        <v>#N/A Error:User does not have access</v>
        <stp/>
        <stp>##V3_BCURVESTRIPV12</stp>
        <stp>[PortfolioDaily Data.xlsx]DF Curve!R483C55</stp>
        <stp>S23</stp>
        <stp>Curvedate</stp>
        <stp>44945</stp>
        <tr r="BC483" s="7"/>
      </tp>
      <tp t="s">
        <v>#N/A Error:User does not have access</v>
        <stp/>
        <stp>##V3_BCURVESTRIPV12</stp>
        <stp>[PortfolioDaily Data.xlsx]DF Curve!R493C48</stp>
        <stp>S23</stp>
        <stp>Curvedate</stp>
        <stp>44959</stp>
        <tr r="AV493" s="7"/>
      </tp>
      <tp t="s">
        <v>#N/A Error:User does not have access</v>
        <stp/>
        <stp>##V3_BCURVESTRIPV12</stp>
        <stp>[PortfolioDaily Data.xlsx]DF Curve!R470C37</stp>
        <stp>S23</stp>
        <stp>Curvedate</stp>
        <stp>44928</stp>
        <tr r="AK470" s="7"/>
      </tp>
      <tp t="s">
        <v>#N/A Error:User does not have access</v>
        <stp/>
        <stp>##V3_BCURVESTRIPV12</stp>
        <stp>[PortfolioDaily Data.xlsx]DF Curve!R480C52</stp>
        <stp>S23</stp>
        <stp>Curvedate</stp>
        <stp>44942</stp>
        <tr r="AZ480" s="7"/>
      </tp>
      <tp t="s">
        <v>#N/A Error:User does not have access</v>
        <stp/>
        <stp>##V3_BCURVESTRIPV12</stp>
        <stp>[PortfolioDaily Data.xlsx]DF Curve!R490C47</stp>
        <stp>S23</stp>
        <stp>Curvedate</stp>
        <stp>44956</stp>
        <tr r="AU490" s="7"/>
      </tp>
      <tp t="s">
        <v>#N/A Error:User does not have access</v>
        <stp/>
        <stp>##V3_BCURVESTRIPV12</stp>
        <stp>[PortfolioDaily Data.xlsx]DF Curve!R500C78</stp>
        <stp>S23</stp>
        <stp>Curvedate</stp>
        <stp>44970</stp>
        <tr r="BZ500" s="7"/>
      </tp>
      <tp t="s">
        <v>#N/A Error:User does not have access</v>
        <stp/>
        <stp>##V3_BCURVESTRIPV12</stp>
        <stp>[PortfolioDaily Data.xlsx]DF Curve!R471C36</stp>
        <stp>S23</stp>
        <stp>Curvedate</stp>
        <stp>44929</stp>
        <tr r="AJ471" s="7"/>
      </tp>
      <tp t="s">
        <v>#N/A Error:User does not have access</v>
        <stp/>
        <stp>##V3_BCURVESTRIPV12</stp>
        <stp>[PortfolioDaily Data.xlsx]DF Curve!R481C53</stp>
        <stp>S23</stp>
        <stp>Curvedate</stp>
        <stp>44943</stp>
        <tr r="BA481" s="7"/>
      </tp>
      <tp t="s">
        <v>#N/A Error:User does not have access</v>
        <stp/>
        <stp>##V3_BCURVESTRIPV12</stp>
        <stp>[PortfolioDaily Data.xlsx]DF Curve!R491C46</stp>
        <stp>S23</stp>
        <stp>Curvedate</stp>
        <stp>44957</stp>
        <tr r="AT491" s="7"/>
      </tp>
      <tp t="s">
        <v>#N/A Error:User does not have access</v>
        <stp/>
        <stp>##V3_BCURVESTRIPV12</stp>
        <stp>[PortfolioDaily Data.xlsx]DF Curve!R456C15</stp>
        <stp>S23</stp>
        <stp>Curvedate</stp>
        <stp>44908</stp>
        <tr r="O456" s="7"/>
      </tp>
      <tp t="s">
        <v>#N/A Error:User does not have access</v>
        <stp/>
        <stp>##V3_BCURVESTRIPV12</stp>
        <stp>[PortfolioDaily Data.xlsx]DF Curve!R476C29</stp>
        <stp>S23</stp>
        <stp>Curvedate</stp>
        <stp>44936</stp>
        <tr r="AC476" s="7"/>
      </tp>
      <tp t="s">
        <v>#N/A Error:User does not have access</v>
        <stp/>
        <stp>##V3_BCURVESTRIPV12</stp>
        <stp>[PortfolioDaily Data.xlsx]DF Curve!R486C40</stp>
        <stp>S23</stp>
        <stp>Curvedate</stp>
        <stp>44950</stp>
        <tr r="AN486" s="7"/>
      </tp>
      <tp t="s">
        <v>#N/A Error:User does not have access</v>
        <stp/>
        <stp>##V3_BCURVESTRIPV12</stp>
        <stp>[PortfolioDaily Data.xlsx]DF Curve!R496C75</stp>
        <stp>S23</stp>
        <stp>Curvedate</stp>
        <stp>44964</stp>
        <tr r="BW496" s="7"/>
      </tp>
      <tp t="s">
        <v>#N/A Error:User does not have access</v>
        <stp/>
        <stp>##V3_BCURVESTRIPV12</stp>
        <stp>[PortfolioDaily Data.xlsx]DF Curve!R457C14</stp>
        <stp>S23</stp>
        <stp>Curvedate</stp>
        <stp>44909</stp>
        <tr r="N457" s="7"/>
      </tp>
      <tp t="s">
        <v>#N/A Error:User does not have access</v>
        <stp/>
        <stp>##V3_BCURVESTRIPV12</stp>
        <stp>[PortfolioDaily Data.xlsx]DF Curve!R477C28</stp>
        <stp>S23</stp>
        <stp>Curvedate</stp>
        <stp>44937</stp>
        <tr r="AB477" s="7"/>
      </tp>
      <tp t="s">
        <v>#N/A Error:User does not have access</v>
        <stp/>
        <stp>##V3_BCURVESTRIPV12</stp>
        <stp>[PortfolioDaily Data.xlsx]DF Curve!R487C41</stp>
        <stp>S23</stp>
        <stp>Curvedate</stp>
        <stp>44951</stp>
        <tr r="AO487" s="7"/>
      </tp>
      <tp t="s">
        <v>#N/A Error:User does not have access</v>
        <stp/>
        <stp>##V3_BCURVESTRIPV12</stp>
        <stp>[PortfolioDaily Data.xlsx]DF Curve!R497C74</stp>
        <stp>S23</stp>
        <stp>Curvedate</stp>
        <stp>44965</stp>
        <tr r="BV497" s="7"/>
      </tp>
      <tp t="s">
        <v>#N/A Error:User does not have access</v>
        <stp/>
        <stp>##V3_BCURVESTRIPV12</stp>
        <stp>[PortfolioDaily Data.xlsx]DF Curve!R454C19</stp>
        <stp>S23</stp>
        <stp>Curvedate</stp>
        <stp>44904</stp>
        <tr r="S454" s="7"/>
      </tp>
      <tp t="s">
        <v>#N/A Error:User does not have access</v>
        <stp/>
        <stp>##V3_BCURVESTRIPV12</stp>
        <stp>[PortfolioDaily Data.xlsx]DF Curve!R484C56</stp>
        <stp>S23</stp>
        <stp>Curvedate</stp>
        <stp>44946</stp>
        <tr r="BD484" s="7"/>
      </tp>
      <tp t="s">
        <v>#N/A Error:User does not have access</v>
        <stp/>
        <stp>##V3_BCURVESTRIPV12</stp>
        <stp>[PortfolioDaily Data.xlsx]DF Curve!R494C71</stp>
        <stp>S23</stp>
        <stp>Curvedate</stp>
        <stp>44960</stp>
        <tr r="BS494" s="7"/>
      </tp>
      <tp t="s">
        <v>#N/A Error:User does not have access</v>
        <stp/>
        <stp>##V3_BCURVESTRIPV12</stp>
        <stp>[PortfolioDaily Data.xlsx]DF Curve!R485C59</stp>
        <stp>S23</stp>
        <stp>Curvedate</stp>
        <stp>44949</stp>
        <tr r="BG485" s="7"/>
      </tp>
      <tp t="s">
        <v>#N/A Error:User does not have access</v>
        <stp/>
        <stp>##V3_BCURVESTRIPV12</stp>
        <stp>[PortfolioDaily Data.xlsx]DF Curve!R495C72</stp>
        <stp>S23</stp>
        <stp>Curvedate</stp>
        <stp>44963</stp>
        <tr r="BT495" s="7"/>
      </tp>
      <tp t="s">
        <v>#N/A Error:User does not have access</v>
        <stp/>
        <stp>##V3_BCURVESTRIPV12</stp>
        <stp>[PortfolioDaily Data.xlsx]DF Curve!R478C27</stp>
        <stp>S23</stp>
        <stp>Curvedate</stp>
        <stp>44938</stp>
        <tr r="AA478" s="7"/>
      </tp>
      <tp t="s">
        <v>#N/A Error:User does not have access</v>
        <stp/>
        <stp>##V3_BCURVESTRIPV12</stp>
        <stp>[PortfolioDaily Data.xlsx]DF Curve!R488C42</stp>
        <stp>S23</stp>
        <stp>Curvedate</stp>
        <stp>44952</stp>
        <tr r="AP488" s="7"/>
      </tp>
      <tp t="s">
        <v>#N/A Error:User does not have access</v>
        <stp/>
        <stp>##V3_BCURVESTRIPV12</stp>
        <stp>[PortfolioDaily Data.xlsx]DF Curve!R498C77</stp>
        <stp>S23</stp>
        <stp>Curvedate</stp>
        <stp>44966</stp>
        <tr r="BY498" s="7"/>
      </tp>
      <tp t="s">
        <v>#N/A Error:User does not have access</v>
        <stp/>
        <stp>##V3_BCURVESTRIPV12</stp>
        <stp>[PortfolioDaily Data.xlsx]DF Curve!R479C26</stp>
        <stp>S23</stp>
        <stp>Curvedate</stp>
        <stp>44939</stp>
        <tr r="Z479" s="7"/>
      </tp>
      <tp t="s">
        <v>#N/A Error:User does not have access</v>
        <stp/>
        <stp>##V3_BCURVESTRIPV12</stp>
        <stp>[PortfolioDaily Data.xlsx]DF Curve!R489C43</stp>
        <stp>S23</stp>
        <stp>Curvedate</stp>
        <stp>44953</stp>
        <tr r="AQ489" s="7"/>
      </tp>
      <tp t="s">
        <v>#N/A Error:User does not have access</v>
        <stp/>
        <stp>##V3_BCURVESTRIPV12</stp>
        <stp>[PortfolioDaily Data.xlsx]DF Curve!R499C76</stp>
        <stp>S23</stp>
        <stp>Curvedate</stp>
        <stp>44967</stp>
        <tr r="BX499" s="7"/>
      </tp>
      <tp t="s">
        <v>#N/A Error:User does not have access</v>
        <stp/>
        <stp>##V3_BCURVESTRIPV12</stp>
        <stp>[PortfolioDaily Data.xlsx]DF Curve!R452C18</stp>
        <stp>S23</stp>
        <stp>Curvedate</stp>
        <stp>44902</stp>
        <tr r="R452" s="7"/>
      </tp>
      <tp t="s">
        <v>#N/A Error:User does not have access</v>
        <stp/>
        <stp>##V3_BCURVESTRIPV12</stp>
        <stp>[PortfolioDaily Data.xlsx]DF Curve!R472C28</stp>
        <stp>S23</stp>
        <stp>Curvedate</stp>
        <stp>44930</stp>
        <tr r="AB472" s="7"/>
      </tp>
      <tp t="s">
        <v>#N/A Error:User does not have access</v>
        <stp/>
        <stp>##V3_BCURVESTRIPV12</stp>
        <stp>[PortfolioDaily Data.xlsx]DF Curve!R482C53</stp>
        <stp>S23</stp>
        <stp>Curvedate</stp>
        <stp>44944</stp>
        <tr r="BA482" s="7"/>
      </tp>
      <tp t="s">
        <v>#N/A Error:User does not have access</v>
        <stp/>
        <stp>##V3_BCURVESTRIPV12</stp>
        <stp>[PortfolioDaily Data.xlsx]DF Curve!R453C19</stp>
        <stp>S23</stp>
        <stp>Curvedate</stp>
        <stp>44903</stp>
        <tr r="S453" s="7"/>
      </tp>
      <tp t="s">
        <v>#N/A Error:User does not have access</v>
        <stp/>
        <stp>##V3_BCURVESTRIPV12</stp>
        <stp>[PortfolioDaily Data.xlsx]DF Curve!R473C29</stp>
        <stp>S23</stp>
        <stp>Curvedate</stp>
        <stp>44931</stp>
        <tr r="AC473" s="7"/>
      </tp>
      <tp t="s">
        <v>#N/A Error:User does not have access</v>
        <stp/>
        <stp>##V3_BCURVESTRIPV12</stp>
        <stp>[PortfolioDaily Data.xlsx]DF Curve!R483C52</stp>
        <stp>S23</stp>
        <stp>Curvedate</stp>
        <stp>44945</stp>
        <tr r="AZ483" s="7"/>
      </tp>
      <tp t="s">
        <v>#N/A Error:User does not have access</v>
        <stp/>
        <stp>##V3_BCURVESTRIPV12</stp>
        <stp>[PortfolioDaily Data.xlsx]DF Curve!R470C30</stp>
        <stp>S23</stp>
        <stp>Curvedate</stp>
        <stp>44928</stp>
        <tr r="AD470" s="7"/>
      </tp>
      <tp t="s">
        <v>#N/A Error:User does not have access</v>
        <stp/>
        <stp>##V3_BCURVESTRIPV12</stp>
        <stp>[PortfolioDaily Data.xlsx]DF Curve!R480C55</stp>
        <stp>S23</stp>
        <stp>Curvedate</stp>
        <stp>44942</stp>
        <tr r="BC480" s="7"/>
      </tp>
      <tp t="s">
        <v>#N/A Error:User does not have access</v>
        <stp/>
        <stp>##V3_BCURVESTRIPV12</stp>
        <stp>[PortfolioDaily Data.xlsx]DF Curve!R490C40</stp>
        <stp>S23</stp>
        <stp>Curvedate</stp>
        <stp>44956</stp>
        <tr r="AN490" s="7"/>
      </tp>
      <tp t="s">
        <v>#N/A Error:User does not have access</v>
        <stp/>
        <stp>##V3_BCURVESTRIPV12</stp>
        <stp>[PortfolioDaily Data.xlsx]DF Curve!R471C31</stp>
        <stp>S23</stp>
        <stp>Curvedate</stp>
        <stp>44929</stp>
        <tr r="AE471" s="7"/>
      </tp>
      <tp t="s">
        <v>#N/A Error:User does not have access</v>
        <stp/>
        <stp>##V3_BCURVESTRIPV12</stp>
        <stp>[PortfolioDaily Data.xlsx]DF Curve!R481C54</stp>
        <stp>S23</stp>
        <stp>Curvedate</stp>
        <stp>44943</stp>
        <tr r="BB481" s="7"/>
      </tp>
      <tp t="s">
        <v>#N/A Error:User does not have access</v>
        <stp/>
        <stp>##V3_BCURVESTRIPV12</stp>
        <stp>[PortfolioDaily Data.xlsx]DF Curve!R491C41</stp>
        <stp>S23</stp>
        <stp>Curvedate</stp>
        <stp>44957</stp>
        <tr r="AO491" s="7"/>
      </tp>
      <tp t="s">
        <v>#N/A Error:User does not have access</v>
        <stp/>
        <stp>##V3_BCURVESTRIPV12</stp>
        <stp>[PortfolioDaily Data.xlsx]DF Curve!R456C12</stp>
        <stp>S23</stp>
        <stp>Curvedate</stp>
        <stp>44908</stp>
        <tr r="L456" s="7"/>
      </tp>
      <tp t="s">
        <v>#N/A Error:User does not have access</v>
        <stp/>
        <stp>##V3_BCURVESTRIPV12</stp>
        <stp>[PortfolioDaily Data.xlsx]DF Curve!R486C47</stp>
        <stp>S23</stp>
        <stp>Curvedate</stp>
        <stp>44950</stp>
        <tr r="AU486" s="7"/>
      </tp>
      <tp t="s">
        <v>#N/A Error:User does not have access</v>
        <stp/>
        <stp>##V3_BCURVESTRIPV12</stp>
        <stp>[PortfolioDaily Data.xlsx]DF Curve!R496C72</stp>
        <stp>S23</stp>
        <stp>Curvedate</stp>
        <stp>44964</stp>
        <tr r="BT496" s="7"/>
      </tp>
      <tp t="s">
        <v>#N/A Error:User does not have access</v>
        <stp/>
        <stp>##V3_BCURVESTRIPV12</stp>
        <stp>[PortfolioDaily Data.xlsx]DF Curve!R457C13</stp>
        <stp>S23</stp>
        <stp>Curvedate</stp>
        <stp>44909</stp>
        <tr r="M457" s="7"/>
      </tp>
      <tp t="s">
        <v>#N/A Error:User does not have access</v>
        <stp/>
        <stp>##V3_BCURVESTRIPV12</stp>
        <stp>[PortfolioDaily Data.xlsx]DF Curve!R487C46</stp>
        <stp>S23</stp>
        <stp>Curvedate</stp>
        <stp>44951</stp>
        <tr r="AT487" s="7"/>
      </tp>
      <tp t="s">
        <v>#N/A Error:User does not have access</v>
        <stp/>
        <stp>##V3_BCURVESTRIPV12</stp>
        <stp>[PortfolioDaily Data.xlsx]DF Curve!R497C73</stp>
        <stp>S23</stp>
        <stp>Curvedate</stp>
        <stp>44965</stp>
        <tr r="BU497" s="7"/>
      </tp>
      <tp t="s">
        <v>#N/A Error:User does not have access</v>
        <stp/>
        <stp>##V3_BCURVESTRIPV12</stp>
        <stp>[PortfolioDaily Data.xlsx]DF Curve!R484C51</stp>
        <stp>S23</stp>
        <stp>Curvedate</stp>
        <stp>44946</stp>
        <tr r="AY484" s="7"/>
      </tp>
      <tp t="s">
        <v>#N/A Error:User does not have access</v>
        <stp/>
        <stp>##V3_BCURVESTRIPV12</stp>
        <stp>[PortfolioDaily Data.xlsx]DF Curve!R494C76</stp>
        <stp>S23</stp>
        <stp>Curvedate</stp>
        <stp>44960</stp>
        <tr r="BX494" s="7"/>
      </tp>
      <tp t="s">
        <v>#N/A Error:User does not have access</v>
        <stp/>
        <stp>##V3_BCURVESTRIPV12</stp>
        <stp>[PortfolioDaily Data.xlsx]DF Curve!R465C38</stp>
        <stp>S23</stp>
        <stp>Curvedate</stp>
        <stp>44921</stp>
        <tr r="AL465" s="7"/>
      </tp>
      <tp t="s">
        <v>#N/A Error:User does not have access</v>
        <stp/>
        <stp>##V3_BCURVESTRIPV12</stp>
        <stp>[PortfolioDaily Data.xlsx]DF Curve!R495C75</stp>
        <stp>S23</stp>
        <stp>Curvedate</stp>
        <stp>44963</stp>
        <tr r="BW495" s="7"/>
      </tp>
      <tp t="s">
        <v>#N/A Error:User does not have access</v>
        <stp/>
        <stp>##V3_BCURVESTRIPV12</stp>
        <stp>[PortfolioDaily Data.xlsx]DF Curve!R478C20</stp>
        <stp>S23</stp>
        <stp>Curvedate</stp>
        <stp>44938</stp>
        <tr r="T478" s="7"/>
      </tp>
      <tp t="s">
        <v>#N/A Error:User does not have access</v>
        <stp/>
        <stp>##V3_BCURVESTRIPV12</stp>
        <stp>[PortfolioDaily Data.xlsx]DF Curve!R488C45</stp>
        <stp>S23</stp>
        <stp>Curvedate</stp>
        <stp>44952</stp>
        <tr r="AS488" s="7"/>
      </tp>
      <tp t="s">
        <v>#N/A Error:User does not have access</v>
        <stp/>
        <stp>##V3_BCURVESTRIPV12</stp>
        <stp>[PortfolioDaily Data.xlsx]DF Curve!R498C70</stp>
        <stp>S23</stp>
        <stp>Curvedate</stp>
        <stp>44966</stp>
        <tr r="BR498" s="7"/>
      </tp>
      <tp t="s">
        <v>#N/A Error:User does not have access</v>
        <stp/>
        <stp>##V3_BCURVESTRIPV12</stp>
        <stp>[PortfolioDaily Data.xlsx]DF Curve!R479C21</stp>
        <stp>S23</stp>
        <stp>Curvedate</stp>
        <stp>44939</stp>
        <tr r="U479" s="7"/>
      </tp>
      <tp t="s">
        <v>#N/A Error:User does not have access</v>
        <stp/>
        <stp>##V3_BCURVESTRIPV12</stp>
        <stp>[PortfolioDaily Data.xlsx]DF Curve!R489C44</stp>
        <stp>S23</stp>
        <stp>Curvedate</stp>
        <stp>44953</stp>
        <tr r="AR489" s="7"/>
      </tp>
      <tp t="s">
        <v>#N/A Error:User does not have access</v>
        <stp/>
        <stp>##V3_BCURVESTRIPV12</stp>
        <stp>[PortfolioDaily Data.xlsx]DF Curve!R499C71</stp>
        <stp>S23</stp>
        <stp>Curvedate</stp>
        <stp>44967</stp>
        <tr r="BS499" s="7"/>
      </tp>
      <tp t="s">
        <v>#N/A Error:User does not have access</v>
        <stp/>
        <stp>##V3_BCURVESTRIPV12</stp>
        <stp>[PortfolioDaily Data.xlsx]DF Curve!R452C19</stp>
        <stp>S23</stp>
        <stp>Curvedate</stp>
        <stp>44902</stp>
        <tr r="S452" s="7"/>
      </tp>
      <tp t="s">
        <v>#N/A Error:User does not have access</v>
        <stp/>
        <stp>##V3_BCURVESTRIPV12</stp>
        <stp>[PortfolioDaily Data.xlsx]DF Curve!R472C29</stp>
        <stp>S23</stp>
        <stp>Curvedate</stp>
        <stp>44930</stp>
        <tr r="AC472" s="7"/>
      </tp>
      <tp t="s">
        <v>#N/A Error:User does not have access</v>
        <stp/>
        <stp>##V3_BCURVESTRIPV12</stp>
        <stp>[PortfolioDaily Data.xlsx]DF Curve!R482C52</stp>
        <stp>S23</stp>
        <stp>Curvedate</stp>
        <stp>44944</stp>
        <tr r="AZ482" s="7"/>
      </tp>
      <tp t="s">
        <v>#N/A Error:User does not have access</v>
        <stp/>
        <stp>##V3_BCURVESTRIPV12</stp>
        <stp>[PortfolioDaily Data.xlsx]DF Curve!R453C18</stp>
        <stp>S23</stp>
        <stp>Curvedate</stp>
        <stp>44903</stp>
        <tr r="R453" s="7"/>
      </tp>
      <tp t="s">
        <v>#N/A Error:User does not have access</v>
        <stp/>
        <stp>##V3_BCURVESTRIPV12</stp>
        <stp>[PortfolioDaily Data.xlsx]DF Curve!R473C28</stp>
        <stp>S23</stp>
        <stp>Curvedate</stp>
        <stp>44931</stp>
        <tr r="AB473" s="7"/>
      </tp>
      <tp t="s">
        <v>#N/A Error:User does not have access</v>
        <stp/>
        <stp>##V3_BCURVESTRIPV12</stp>
        <stp>[PortfolioDaily Data.xlsx]DF Curve!R483C53</stp>
        <stp>S23</stp>
        <stp>Curvedate</stp>
        <stp>44945</stp>
        <tr r="BA483" s="7"/>
      </tp>
      <tp t="s">
        <v>#N/A Error:User does not have access</v>
        <stp/>
        <stp>##V3_BCURVESTRIPV12</stp>
        <stp>[PortfolioDaily Data.xlsx]DF Curve!R470C31</stp>
        <stp>S23</stp>
        <stp>Curvedate</stp>
        <stp>44928</stp>
        <tr r="AE470" s="7"/>
      </tp>
      <tp t="s">
        <v>#N/A Error:User does not have access</v>
        <stp/>
        <stp>##V3_BCURVESTRIPV12</stp>
        <stp>[PortfolioDaily Data.xlsx]DF Curve!R480C54</stp>
        <stp>S23</stp>
        <stp>Curvedate</stp>
        <stp>44942</stp>
        <tr r="BB480" s="7"/>
      </tp>
      <tp t="s">
        <v>#N/A Error:User does not have access</v>
        <stp/>
        <stp>##V3_BCURVESTRIPV12</stp>
        <stp>[PortfolioDaily Data.xlsx]DF Curve!R490C41</stp>
        <stp>S23</stp>
        <stp>Curvedate</stp>
        <stp>44956</stp>
        <tr r="AO490" s="7"/>
      </tp>
      <tp t="s">
        <v>#N/A Error:User does not have access</v>
        <stp/>
        <stp>##V3_BCURVESTRIPV12</stp>
        <stp>[PortfolioDaily Data.xlsx]DF Curve!R471C30</stp>
        <stp>S23</stp>
        <stp>Curvedate</stp>
        <stp>44929</stp>
        <tr r="AD471" s="7"/>
      </tp>
      <tp t="s">
        <v>#N/A Error:User does not have access</v>
        <stp/>
        <stp>##V3_BCURVESTRIPV12</stp>
        <stp>[PortfolioDaily Data.xlsx]DF Curve!R481C55</stp>
        <stp>S23</stp>
        <stp>Curvedate</stp>
        <stp>44943</stp>
        <tr r="BC481" s="7"/>
      </tp>
      <tp t="s">
        <v>#N/A Error:User does not have access</v>
        <stp/>
        <stp>##V3_BCURVESTRIPV12</stp>
        <stp>[PortfolioDaily Data.xlsx]DF Curve!R491C40</stp>
        <stp>S23</stp>
        <stp>Curvedate</stp>
        <stp>44957</stp>
        <tr r="AN491" s="7"/>
      </tp>
      <tp t="s">
        <v>#N/A Error:User does not have access</v>
        <stp/>
        <stp>##V3_BCURVESTRIPV12</stp>
        <stp>[PortfolioDaily Data.xlsx]DF Curve!R456C13</stp>
        <stp>S23</stp>
        <stp>Curvedate</stp>
        <stp>44908</stp>
        <tr r="M456" s="7"/>
      </tp>
      <tp t="s">
        <v>#N/A Error:User does not have access</v>
        <stp/>
        <stp>##V3_BCURVESTRIPV12</stp>
        <stp>[PortfolioDaily Data.xlsx]DF Curve!R486C46</stp>
        <stp>S23</stp>
        <stp>Curvedate</stp>
        <stp>44950</stp>
        <tr r="AT486" s="7"/>
      </tp>
      <tp t="s">
        <v>#N/A Error:User does not have access</v>
        <stp/>
        <stp>##V3_BCURVESTRIPV12</stp>
        <stp>[PortfolioDaily Data.xlsx]DF Curve!R496C73</stp>
        <stp>S23</stp>
        <stp>Curvedate</stp>
        <stp>44964</stp>
        <tr r="BU496" s="7"/>
      </tp>
      <tp t="s">
        <v>#N/A Error:User does not have access</v>
        <stp/>
        <stp>##V3_BCURVESTRIPV12</stp>
        <stp>[PortfolioDaily Data.xlsx]DF Curve!R457C12</stp>
        <stp>S23</stp>
        <stp>Curvedate</stp>
        <stp>44909</stp>
        <tr r="L457" s="7"/>
      </tp>
      <tp t="s">
        <v>#N/A Error:User does not have access</v>
        <stp/>
        <stp>##V3_BCURVESTRIPV12</stp>
        <stp>[PortfolioDaily Data.xlsx]DF Curve!R487C47</stp>
        <stp>S23</stp>
        <stp>Curvedate</stp>
        <stp>44951</stp>
        <tr r="AU487" s="7"/>
      </tp>
      <tp t="s">
        <v>#N/A Error:User does not have access</v>
        <stp/>
        <stp>##V3_BCURVESTRIPV12</stp>
        <stp>[PortfolioDaily Data.xlsx]DF Curve!R497C72</stp>
        <stp>S23</stp>
        <stp>Curvedate</stp>
        <stp>44965</stp>
        <tr r="BT497" s="7"/>
      </tp>
      <tp t="s">
        <v>#N/A Error:User does not have access</v>
        <stp/>
        <stp>##V3_BCURVESTRIPV12</stp>
        <stp>[PortfolioDaily Data.xlsx]DF Curve!R484C50</stp>
        <stp>S23</stp>
        <stp>Curvedate</stp>
        <stp>44946</stp>
        <tr r="AX484" s="7"/>
      </tp>
      <tp t="s">
        <v>#N/A Error:User does not have access</v>
        <stp/>
        <stp>##V3_BCURVESTRIPV12</stp>
        <stp>[PortfolioDaily Data.xlsx]DF Curve!R494C77</stp>
        <stp>S23</stp>
        <stp>Curvedate</stp>
        <stp>44960</stp>
        <tr r="BY494" s="7"/>
      </tp>
      <tp t="s">
        <v>#N/A Error:User does not have access</v>
        <stp/>
        <stp>##V3_BCURVESTRIPV12</stp>
        <stp>[PortfolioDaily Data.xlsx]DF Curve!R465C39</stp>
        <stp>S23</stp>
        <stp>Curvedate</stp>
        <stp>44921</stp>
        <tr r="AM465" s="7"/>
      </tp>
      <tp t="s">
        <v>#N/A Error:User does not have access</v>
        <stp/>
        <stp>##V3_BCURVESTRIPV12</stp>
        <stp>[PortfolioDaily Data.xlsx]DF Curve!R495C74</stp>
        <stp>S23</stp>
        <stp>Curvedate</stp>
        <stp>44963</stp>
        <tr r="BV495" s="7"/>
      </tp>
      <tp t="s">
        <v>#N/A Error:User does not have access</v>
        <stp/>
        <stp>##V3_BCURVESTRIPV12</stp>
        <stp>[PortfolioDaily Data.xlsx]DF Curve!R478C21</stp>
        <stp>S23</stp>
        <stp>Curvedate</stp>
        <stp>44938</stp>
        <tr r="U478" s="7"/>
      </tp>
      <tp t="s">
        <v>#N/A Error:User does not have access</v>
        <stp/>
        <stp>##V3_BCURVESTRIPV12</stp>
        <stp>[PortfolioDaily Data.xlsx]DF Curve!R488C44</stp>
        <stp>S23</stp>
        <stp>Curvedate</stp>
        <stp>44952</stp>
        <tr r="AR488" s="7"/>
      </tp>
      <tp t="s">
        <v>#N/A Error:User does not have access</v>
        <stp/>
        <stp>##V3_BCURVESTRIPV12</stp>
        <stp>[PortfolioDaily Data.xlsx]DF Curve!R498C71</stp>
        <stp>S23</stp>
        <stp>Curvedate</stp>
        <stp>44966</stp>
        <tr r="BS498" s="7"/>
      </tp>
      <tp t="s">
        <v>#N/A Error:User does not have access</v>
        <stp/>
        <stp>##V3_BCURVESTRIPV12</stp>
        <stp>[PortfolioDaily Data.xlsx]DF Curve!R479C20</stp>
        <stp>S23</stp>
        <stp>Curvedate</stp>
        <stp>44939</stp>
        <tr r="T479" s="7"/>
      </tp>
      <tp t="s">
        <v>#N/A Error:User does not have access</v>
        <stp/>
        <stp>##V3_BCURVESTRIPV12</stp>
        <stp>[PortfolioDaily Data.xlsx]DF Curve!R489C45</stp>
        <stp>S23</stp>
        <stp>Curvedate</stp>
        <stp>44953</stp>
        <tr r="AS489" s="7"/>
      </tp>
      <tp t="s">
        <v>#N/A Error:User does not have access</v>
        <stp/>
        <stp>##V3_BCURVESTRIPV12</stp>
        <stp>[PortfolioDaily Data.xlsx]DF Curve!R499C70</stp>
        <stp>S23</stp>
        <stp>Curvedate</stp>
        <stp>44967</stp>
        <tr r="BR499" s="7"/>
      </tp>
      <tp t="s">
        <v>#N/A Error:User does not have access</v>
        <stp/>
        <stp>##V3_BCURVESTRIPV12</stp>
        <stp>[PortfolioDaily Data.xlsx]DF Curve!R482C51</stp>
        <stp>S23</stp>
        <stp>Curvedate</stp>
        <stp>44944</stp>
        <tr r="AY482" s="7"/>
      </tp>
      <tp t="s">
        <v>#N/A Error:User does not have access</v>
        <stp/>
        <stp>##V3_BCURVESTRIPV12</stp>
        <stp>[PortfolioDaily Data.xlsx]DF Curve!R483C50</stp>
        <stp>S23</stp>
        <stp>Curvedate</stp>
        <stp>44945</stp>
        <tr r="AX483" s="7"/>
      </tp>
      <tp t="s">
        <v>#N/A Error:User does not have access</v>
        <stp/>
        <stp>##V3_BCURVESTRIPV12</stp>
        <stp>[PortfolioDaily Data.xlsx]DF Curve!R450C18</stp>
        <stp>S23</stp>
        <stp>Curvedate</stp>
        <stp>44900</stp>
        <tr r="R450" s="7"/>
      </tp>
      <tp t="s">
        <v>#N/A Error:User does not have access</v>
        <stp/>
        <stp>##V3_BCURVESTRIPV12</stp>
        <stp>[PortfolioDaily Data.xlsx]DF Curve!R470C32</stp>
        <stp>S23</stp>
        <stp>Curvedate</stp>
        <stp>44928</stp>
        <tr r="AF470" s="7"/>
      </tp>
      <tp t="s">
        <v>#N/A Error:User does not have access</v>
        <stp/>
        <stp>##V3_BCURVESTRIPV12</stp>
        <stp>[PortfolioDaily Data.xlsx]DF Curve!R480C57</stp>
        <stp>S23</stp>
        <stp>Curvedate</stp>
        <stp>44942</stp>
        <tr r="BE480" s="7"/>
      </tp>
      <tp t="s">
        <v>#N/A Error:User does not have access</v>
        <stp/>
        <stp>##V3_BCURVESTRIPV12</stp>
        <stp>[PortfolioDaily Data.xlsx]DF Curve!R490C42</stp>
        <stp>S23</stp>
        <stp>Curvedate</stp>
        <stp>44956</stp>
        <tr r="AP490" s="7"/>
      </tp>
      <tp t="s">
        <v>#N/A Error:User does not have access</v>
        <stp/>
        <stp>##V3_BCURVESTRIPV12</stp>
        <stp>[PortfolioDaily Data.xlsx]DF Curve!R451C19</stp>
        <stp>S23</stp>
        <stp>Curvedate</stp>
        <stp>44901</stp>
        <tr r="S451" s="7"/>
      </tp>
      <tp t="s">
        <v>#N/A Error:User does not have access</v>
        <stp/>
        <stp>##V3_BCURVESTRIPV12</stp>
        <stp>[PortfolioDaily Data.xlsx]DF Curve!R471C33</stp>
        <stp>S23</stp>
        <stp>Curvedate</stp>
        <stp>44929</stp>
        <tr r="AG471" s="7"/>
      </tp>
      <tp t="s">
        <v>#N/A Error:User does not have access</v>
        <stp/>
        <stp>##V3_BCURVESTRIPV12</stp>
        <stp>[PortfolioDaily Data.xlsx]DF Curve!R481C56</stp>
        <stp>S23</stp>
        <stp>Curvedate</stp>
        <stp>44943</stp>
        <tr r="BD481" s="7"/>
      </tp>
      <tp t="s">
        <v>#N/A Error:User does not have access</v>
        <stp/>
        <stp>##V3_BCURVESTRIPV12</stp>
        <stp>[PortfolioDaily Data.xlsx]DF Curve!R491C43</stp>
        <stp>S23</stp>
        <stp>Curvedate</stp>
        <stp>44957</stp>
        <tr r="AQ491" s="7"/>
      </tp>
      <tp t="s">
        <v>#N/A Error:User does not have access</v>
        <stp/>
        <stp>##V3_BCURVESTRIPV12</stp>
        <stp>[PortfolioDaily Data.xlsx]DF Curve!R456C10</stp>
        <stp>S23</stp>
        <stp>Curvedate</stp>
        <stp>44908</stp>
        <tr r="J456" s="7"/>
      </tp>
      <tp t="s">
        <v>#N/A Error:User does not have access</v>
        <stp/>
        <stp>##V3_BCURVESTRIPV12</stp>
        <stp>[PortfolioDaily Data.xlsx]DF Curve!R466C39</stp>
        <stp>S23</stp>
        <stp>Curvedate</stp>
        <stp>44922</stp>
        <tr r="AM466" s="7"/>
      </tp>
      <tp t="s">
        <v>#N/A Error:User does not have access</v>
        <stp/>
        <stp>##V3_BCURVESTRIPV12</stp>
        <stp>[PortfolioDaily Data.xlsx]DF Curve!R486C45</stp>
        <stp>S23</stp>
        <stp>Curvedate</stp>
        <stp>44950</stp>
        <tr r="AS486" s="7"/>
      </tp>
      <tp t="s">
        <v>#N/A Error:User does not have access</v>
        <stp/>
        <stp>##V3_BCURVESTRIPV12</stp>
        <stp>[PortfolioDaily Data.xlsx]DF Curve!R496C70</stp>
        <stp>S23</stp>
        <stp>Curvedate</stp>
        <stp>44964</stp>
        <tr r="BR496" s="7"/>
      </tp>
      <tp t="s">
        <v>#N/A Error:User does not have access</v>
        <stp/>
        <stp>##V3_BCURVESTRIPV12</stp>
        <stp>[PortfolioDaily Data.xlsx]DF Curve!R457C11</stp>
        <stp>S23</stp>
        <stp>Curvedate</stp>
        <stp>44909</stp>
        <tr r="K457" s="7"/>
      </tp>
      <tp t="s">
        <v>#N/A Error:User does not have access</v>
        <stp/>
        <stp>##V3_BCURVESTRIPV12</stp>
        <stp>[PortfolioDaily Data.xlsx]DF Curve!R467C38</stp>
        <stp>S23</stp>
        <stp>Curvedate</stp>
        <stp>44923</stp>
        <tr r="AL467" s="7"/>
      </tp>
      <tp t="s">
        <v>#N/A Error:User does not have access</v>
        <stp/>
        <stp>##V3_BCURVESTRIPV12</stp>
        <stp>[PortfolioDaily Data.xlsx]DF Curve!R487C44</stp>
        <stp>S23</stp>
        <stp>Curvedate</stp>
        <stp>44951</stp>
        <tr r="AR487" s="7"/>
      </tp>
      <tp t="s">
        <v>#N/A Error:User does not have access</v>
        <stp/>
        <stp>##V3_BCURVESTRIPV12</stp>
        <stp>[PortfolioDaily Data.xlsx]DF Curve!R497C71</stp>
        <stp>S23</stp>
        <stp>Curvedate</stp>
        <stp>44965</stp>
        <tr r="BS497" s="7"/>
      </tp>
      <tp t="s">
        <v>#N/A Error:User does not have access</v>
        <stp/>
        <stp>##V3_BCURVESTRIPV12</stp>
        <stp>[PortfolioDaily Data.xlsx]DF Curve!R474C28</stp>
        <stp>S23</stp>
        <stp>Curvedate</stp>
        <stp>44932</stp>
        <tr r="AB474" s="7"/>
      </tp>
      <tp t="s">
        <v>#N/A Error:User does not have access</v>
        <stp/>
        <stp>##V3_BCURVESTRIPV12</stp>
        <stp>[PortfolioDaily Data.xlsx]DF Curve!R484C53</stp>
        <stp>S23</stp>
        <stp>Curvedate</stp>
        <stp>44946</stp>
        <tr r="BA484" s="7"/>
      </tp>
      <tp t="s">
        <v>#N/A Error:User does not have access</v>
        <stp/>
        <stp>##V3_BCURVESTRIPV12</stp>
        <stp>[PortfolioDaily Data.xlsx]DF Curve!R494C74</stp>
        <stp>S23</stp>
        <stp>Curvedate</stp>
        <stp>44960</stp>
        <tr r="BV494" s="7"/>
      </tp>
      <tp t="s">
        <v>#N/A Error:User does not have access</v>
        <stp/>
        <stp>##V3_BCURVESTRIPV12</stp>
        <stp>[PortfolioDaily Data.xlsx]DF Curve!R495C77</stp>
        <stp>S23</stp>
        <stp>Curvedate</stp>
        <stp>44963</stp>
        <tr r="BY495" s="7"/>
      </tp>
      <tp t="s">
        <v>#N/A Error:User does not have access</v>
        <stp/>
        <stp>##V3_BCURVESTRIPV12</stp>
        <stp>[PortfolioDaily Data.xlsx]DF Curve!R478C22</stp>
        <stp>S23</stp>
        <stp>Curvedate</stp>
        <stp>44938</stp>
        <tr r="V478" s="7"/>
      </tp>
      <tp t="s">
        <v>#N/A Error:User does not have access</v>
        <stp/>
        <stp>##V3_BCURVESTRIPV12</stp>
        <stp>[PortfolioDaily Data.xlsx]DF Curve!R488C47</stp>
        <stp>S23</stp>
        <stp>Curvedate</stp>
        <stp>44952</stp>
        <tr r="AU488" s="7"/>
      </tp>
      <tp t="s">
        <v>#N/A Error:User does not have access</v>
        <stp/>
        <stp>##V3_BCURVESTRIPV12</stp>
        <stp>[PortfolioDaily Data.xlsx]DF Curve!R498C72</stp>
        <stp>S23</stp>
        <stp>Curvedate</stp>
        <stp>44966</stp>
        <tr r="BT498" s="7"/>
      </tp>
      <tp t="s">
        <v>#N/A Error:User does not have access</v>
        <stp/>
        <stp>##V3_BCURVESTRIPV12</stp>
        <stp>[PortfolioDaily Data.xlsx]DF Curve!R479C23</stp>
        <stp>S23</stp>
        <stp>Curvedate</stp>
        <stp>44939</stp>
        <tr r="W479" s="7"/>
      </tp>
      <tp t="s">
        <v>#N/A Error:User does not have access</v>
        <stp/>
        <stp>##V3_BCURVESTRIPV12</stp>
        <stp>[PortfolioDaily Data.xlsx]DF Curve!R489C46</stp>
        <stp>S23</stp>
        <stp>Curvedate</stp>
        <stp>44953</stp>
        <tr r="AT489" s="7"/>
      </tp>
      <tp t="s">
        <v>#N/A Error:User does not have access</v>
        <stp/>
        <stp>##V3_BCURVESTRIPV12</stp>
        <stp>[PortfolioDaily Data.xlsx]DF Curve!R499C73</stp>
        <stp>S23</stp>
        <stp>Curvedate</stp>
        <stp>44967</stp>
        <tr r="BU499" s="7"/>
      </tp>
      <tp t="s">
        <v>#N/A Error:User does not have access</v>
        <stp/>
        <stp>##V3_BCURVESTRIPV12</stp>
        <stp>[PortfolioDaily Data.xlsx]DF Curve!R482C50</stp>
        <stp>S23</stp>
        <stp>Curvedate</stp>
        <stp>44944</stp>
        <tr r="AX482" s="7"/>
      </tp>
      <tp t="s">
        <v>#N/A Error:User does not have access</v>
        <stp/>
        <stp>##V3_BCURVESTRIPV12</stp>
        <stp>[PortfolioDaily Data.xlsx]DF Curve!R483C51</stp>
        <stp>S23</stp>
        <stp>Curvedate</stp>
        <stp>44945</stp>
        <tr r="AY483" s="7"/>
      </tp>
      <tp t="s">
        <v>#N/A Error:User does not have access</v>
        <stp/>
        <stp>##V3_BCURVESTRIPV12</stp>
        <stp>[PortfolioDaily Data.xlsx]DF Curve!R450C19</stp>
        <stp>S23</stp>
        <stp>Curvedate</stp>
        <stp>44900</stp>
        <tr r="S450" s="7"/>
      </tp>
      <tp t="s">
        <v>#N/A Error:User does not have access</v>
        <stp/>
        <stp>##V3_BCURVESTRIPV12</stp>
        <stp>[PortfolioDaily Data.xlsx]DF Curve!R470C33</stp>
        <stp>S23</stp>
        <stp>Curvedate</stp>
        <stp>44928</stp>
        <tr r="AG470" s="7"/>
      </tp>
      <tp t="s">
        <v>#N/A Error:User does not have access</v>
        <stp/>
        <stp>##V3_BCURVESTRIPV12</stp>
        <stp>[PortfolioDaily Data.xlsx]DF Curve!R480C56</stp>
        <stp>S23</stp>
        <stp>Curvedate</stp>
        <stp>44942</stp>
        <tr r="BD480" s="7"/>
      </tp>
      <tp t="s">
        <v>#N/A Error:User does not have access</v>
        <stp/>
        <stp>##V3_BCURVESTRIPV12</stp>
        <stp>[PortfolioDaily Data.xlsx]DF Curve!R490C43</stp>
        <stp>S23</stp>
        <stp>Curvedate</stp>
        <stp>44956</stp>
        <tr r="AQ490" s="7"/>
      </tp>
      <tp t="s">
        <v>#N/A Error:User does not have access</v>
        <stp/>
        <stp>##V3_BCURVESTRIPV12</stp>
        <stp>[PortfolioDaily Data.xlsx]DF Curve!R451C18</stp>
        <stp>S23</stp>
        <stp>Curvedate</stp>
        <stp>44901</stp>
        <tr r="R451" s="7"/>
      </tp>
      <tp t="s">
        <v>#N/A Error:User does not have access</v>
        <stp/>
        <stp>##V3_BCURVESTRIPV12</stp>
        <stp>[PortfolioDaily Data.xlsx]DF Curve!R471C32</stp>
        <stp>S23</stp>
        <stp>Curvedate</stp>
        <stp>44929</stp>
        <tr r="AF471" s="7"/>
      </tp>
      <tp t="s">
        <v>#N/A Error:User does not have access</v>
        <stp/>
        <stp>##V3_BCURVESTRIPV12</stp>
        <stp>[PortfolioDaily Data.xlsx]DF Curve!R481C57</stp>
        <stp>S23</stp>
        <stp>Curvedate</stp>
        <stp>44943</stp>
        <tr r="BE481" s="7"/>
      </tp>
      <tp t="s">
        <v>#N/A Error:User does not have access</v>
        <stp/>
        <stp>##V3_BCURVESTRIPV12</stp>
        <stp>[PortfolioDaily Data.xlsx]DF Curve!R491C42</stp>
        <stp>S23</stp>
        <stp>Curvedate</stp>
        <stp>44957</stp>
        <tr r="AP491" s="7"/>
      </tp>
      <tp t="s">
        <v>#N/A Error:User does not have access</v>
        <stp/>
        <stp>##V3_BCURVESTRIPV12</stp>
        <stp>[PortfolioDaily Data.xlsx]DF Curve!R456C11</stp>
        <stp>S23</stp>
        <stp>Curvedate</stp>
        <stp>44908</stp>
        <tr r="K456" s="7"/>
      </tp>
      <tp t="s">
        <v>#N/A Error:User does not have access</v>
        <stp/>
        <stp>##V3_BCURVESTRIPV12</stp>
        <stp>[PortfolioDaily Data.xlsx]DF Curve!R466C38</stp>
        <stp>S23</stp>
        <stp>Curvedate</stp>
        <stp>44922</stp>
        <tr r="AL466" s="7"/>
      </tp>
      <tp t="s">
        <v>#N/A Error:User does not have access</v>
        <stp/>
        <stp>##V3_BCURVESTRIPV12</stp>
        <stp>[PortfolioDaily Data.xlsx]DF Curve!R486C44</stp>
        <stp>S23</stp>
        <stp>Curvedate</stp>
        <stp>44950</stp>
        <tr r="AR486" s="7"/>
      </tp>
      <tp t="s">
        <v>#N/A Error:User does not have access</v>
        <stp/>
        <stp>##V3_BCURVESTRIPV12</stp>
        <stp>[PortfolioDaily Data.xlsx]DF Curve!R496C71</stp>
        <stp>S23</stp>
        <stp>Curvedate</stp>
        <stp>44964</stp>
        <tr r="BS496" s="7"/>
      </tp>
      <tp t="s">
        <v>#N/A Error:User does not have access</v>
        <stp/>
        <stp>##V3_BCURVESTRIPV12</stp>
        <stp>[PortfolioDaily Data.xlsx]DF Curve!R457C10</stp>
        <stp>S23</stp>
        <stp>Curvedate</stp>
        <stp>44909</stp>
        <tr r="J457" s="7"/>
      </tp>
      <tp t="s">
        <v>#N/A Error:User does not have access</v>
        <stp/>
        <stp>##V3_BCURVESTRIPV12</stp>
        <stp>[PortfolioDaily Data.xlsx]DF Curve!R467C39</stp>
        <stp>S23</stp>
        <stp>Curvedate</stp>
        <stp>44923</stp>
        <tr r="AM467" s="7"/>
      </tp>
      <tp t="s">
        <v>#N/A Error:User does not have access</v>
        <stp/>
        <stp>##V3_BCURVESTRIPV12</stp>
        <stp>[PortfolioDaily Data.xlsx]DF Curve!R487C45</stp>
        <stp>S23</stp>
        <stp>Curvedate</stp>
        <stp>44951</stp>
        <tr r="AS487" s="7"/>
      </tp>
      <tp t="s">
        <v>#N/A Error:User does not have access</v>
        <stp/>
        <stp>##V3_BCURVESTRIPV12</stp>
        <stp>[PortfolioDaily Data.xlsx]DF Curve!R497C70</stp>
        <stp>S23</stp>
        <stp>Curvedate</stp>
        <stp>44965</stp>
        <tr r="BR497" s="7"/>
      </tp>
      <tp t="s">
        <v>#N/A Error:User does not have access</v>
        <stp/>
        <stp>##V3_BCURVESTRIPV12</stp>
        <stp>[PortfolioDaily Data.xlsx]DF Curve!R474C29</stp>
        <stp>S23</stp>
        <stp>Curvedate</stp>
        <stp>44932</stp>
        <tr r="AC474" s="7"/>
      </tp>
      <tp t="s">
        <v>#N/A Error:User does not have access</v>
        <stp/>
        <stp>##V3_BCURVESTRIPV12</stp>
        <stp>[PortfolioDaily Data.xlsx]DF Curve!R484C52</stp>
        <stp>S23</stp>
        <stp>Curvedate</stp>
        <stp>44946</stp>
        <tr r="AZ484" s="7"/>
      </tp>
      <tp t="s">
        <v>#N/A Error:User does not have access</v>
        <stp/>
        <stp>##V3_BCURVESTRIPV12</stp>
        <stp>[PortfolioDaily Data.xlsx]DF Curve!R494C75</stp>
        <stp>S23</stp>
        <stp>Curvedate</stp>
        <stp>44960</stp>
        <tr r="BW494" s="7"/>
      </tp>
      <tp t="s">
        <v>#N/A Error:User does not have access</v>
        <stp/>
        <stp>##V3_BCURVESTRIPV12</stp>
        <stp>[PortfolioDaily Data.xlsx]DF Curve!R495C76</stp>
        <stp>S23</stp>
        <stp>Curvedate</stp>
        <stp>44963</stp>
        <tr r="BX495" s="7"/>
      </tp>
      <tp t="s">
        <v>#N/A Error:User does not have access</v>
        <stp/>
        <stp>##V3_BCURVESTRIPV12</stp>
        <stp>[PortfolioDaily Data.xlsx]DF Curve!R478C23</stp>
        <stp>S23</stp>
        <stp>Curvedate</stp>
        <stp>44938</stp>
        <tr r="W478" s="7"/>
      </tp>
      <tp t="s">
        <v>#N/A Error:User does not have access</v>
        <stp/>
        <stp>##V3_BCURVESTRIPV12</stp>
        <stp>[PortfolioDaily Data.xlsx]DF Curve!R488C46</stp>
        <stp>S23</stp>
        <stp>Curvedate</stp>
        <stp>44952</stp>
        <tr r="AT488" s="7"/>
      </tp>
      <tp t="s">
        <v>#N/A Error:User does not have access</v>
        <stp/>
        <stp>##V3_BCURVESTRIPV12</stp>
        <stp>[PortfolioDaily Data.xlsx]DF Curve!R498C73</stp>
        <stp>S23</stp>
        <stp>Curvedate</stp>
        <stp>44966</stp>
        <tr r="BU498" s="7"/>
      </tp>
      <tp t="s">
        <v>#N/A Error:User does not have access</v>
        <stp/>
        <stp>##V3_BCURVESTRIPV12</stp>
        <stp>[PortfolioDaily Data.xlsx]DF Curve!R479C22</stp>
        <stp>S23</stp>
        <stp>Curvedate</stp>
        <stp>44939</stp>
        <tr r="V479" s="7"/>
      </tp>
      <tp t="s">
        <v>#N/A Error:User does not have access</v>
        <stp/>
        <stp>##V3_BCURVESTRIPV12</stp>
        <stp>[PortfolioDaily Data.xlsx]DF Curve!R489C47</stp>
        <stp>S23</stp>
        <stp>Curvedate</stp>
        <stp>44953</stp>
        <tr r="AU489" s="7"/>
      </tp>
      <tp t="s">
        <v>#N/A Error:User does not have access</v>
        <stp/>
        <stp>##V3_BCURVESTRIPV12</stp>
        <stp>[PortfolioDaily Data.xlsx]DF Curve!R499C72</stp>
        <stp>S23</stp>
        <stp>Curvedate</stp>
        <stp>44967</stp>
        <tr r="BT499" s="7"/>
      </tp>
      <tp t="s">
        <v>#N/A Error:User does not have access</v>
        <stp/>
        <stp>##V3_BCURVESTRIPV12</stp>
        <stp>[PortfolioDaily Data.xlsx]DF Curve!R452C14</stp>
        <stp>S23</stp>
        <stp>Curvedate</stp>
        <stp>44902</stp>
        <tr r="N452" s="7"/>
      </tp>
      <tp t="s">
        <v>#N/A Error:User does not have access</v>
        <stp/>
        <stp>##V3_BCURVESTRIPV12</stp>
        <stp>[PortfolioDaily Data.xlsx]DF Curve!R472C24</stp>
        <stp>S23</stp>
        <stp>Curvedate</stp>
        <stp>44930</stp>
        <tr r="X472" s="7"/>
      </tp>
      <tp t="s">
        <v>#N/A Error:User does not have access</v>
        <stp/>
        <stp>##V3_BCURVESTRIPV12</stp>
        <stp>[PortfolioDaily Data.xlsx]DF Curve!R492C42</stp>
        <stp>S23</stp>
        <stp>Curvedate</stp>
        <stp>44958</stp>
        <tr r="AP492" s="7"/>
      </tp>
      <tp t="s">
        <v>#N/A Error:User does not have access</v>
        <stp/>
        <stp>##V3_BCURVESTRIPV12</stp>
        <stp>[PortfolioDaily Data.xlsx]DF Curve!R453C15</stp>
        <stp>S23</stp>
        <stp>Curvedate</stp>
        <stp>44903</stp>
        <tr r="O453" s="7"/>
      </tp>
      <tp t="s">
        <v>#N/A Error:User does not have access</v>
        <stp/>
        <stp>##V3_BCURVESTRIPV12</stp>
        <stp>[PortfolioDaily Data.xlsx]DF Curve!R473C25</stp>
        <stp>S23</stp>
        <stp>Curvedate</stp>
        <stp>44931</stp>
        <tr r="Y473" s="7"/>
      </tp>
      <tp t="s">
        <v>#N/A Error:User does not have access</v>
        <stp/>
        <stp>##V3_BCURVESTRIPV12</stp>
        <stp>[PortfolioDaily Data.xlsx]DF Curve!R493C43</stp>
        <stp>S23</stp>
        <stp>Curvedate</stp>
        <stp>44959</stp>
        <tr r="AQ493" s="7"/>
      </tp>
      <tp t="s">
        <v>#N/A Error:User does not have access</v>
        <stp/>
        <stp>##V3_BCURVESTRIPV12</stp>
        <stp>[PortfolioDaily Data.xlsx]DF Curve!R450C16</stp>
        <stp>S23</stp>
        <stp>Curvedate</stp>
        <stp>44900</stp>
        <tr r="P450" s="7"/>
      </tp>
      <tp t="s">
        <v>#N/A Error:User does not have access</v>
        <stp/>
        <stp>##V3_BCURVESTRIPV12</stp>
        <stp>[PortfolioDaily Data.xlsx]DF Curve!R480C59</stp>
        <stp>S23</stp>
        <stp>Curvedate</stp>
        <stp>44942</stp>
        <tr r="BG480" s="7"/>
      </tp>
      <tp t="s">
        <v>#N/A Error:User does not have access</v>
        <stp/>
        <stp>##V3_BCURVESTRIPV12</stp>
        <stp>[PortfolioDaily Data.xlsx]DF Curve!R500C73</stp>
        <stp>S23</stp>
        <stp>Curvedate</stp>
        <stp>44970</stp>
        <tr r="BU500" s="7"/>
      </tp>
      <tp t="s">
        <v>#N/A Error:User does not have access</v>
        <stp/>
        <stp>##V3_BCURVESTRIPV12</stp>
        <stp>[PortfolioDaily Data.xlsx]DF Curve!R451C17</stp>
        <stp>S23</stp>
        <stp>Curvedate</stp>
        <stp>44901</stp>
        <tr r="Q451" s="7"/>
      </tp>
      <tp t="s">
        <v>#N/A Error:User does not have access</v>
        <stp/>
        <stp>##V3_BCURVESTRIPV12</stp>
        <stp>[PortfolioDaily Data.xlsx]DF Curve!R481C58</stp>
        <stp>S23</stp>
        <stp>Curvedate</stp>
        <stp>44943</stp>
        <tr r="BF481" s="7"/>
      </tp>
      <tp t="s">
        <v>#N/A Error:User does not have access</v>
        <stp/>
        <stp>##V3_BCURVESTRIPV12</stp>
        <stp>[PortfolioDaily Data.xlsx]DF Curve!R466C37</stp>
        <stp>S23</stp>
        <stp>Curvedate</stp>
        <stp>44922</stp>
        <tr r="AK466" s="7"/>
      </tp>
      <tp t="s">
        <v>#N/A Error:User does not have access</v>
        <stp/>
        <stp>##V3_BCURVESTRIPV12</stp>
        <stp>[PortfolioDaily Data.xlsx]DF Curve!R476C22</stp>
        <stp>S23</stp>
        <stp>Curvedate</stp>
        <stp>44936</stp>
        <tr r="V476" s="7"/>
      </tp>
      <tp t="s">
        <v>#N/A Error:User does not have access</v>
        <stp/>
        <stp>##V3_BCURVESTRIPV12</stp>
        <stp>[PortfolioDaily Data.xlsx]DF Curve!R467C36</stp>
        <stp>S23</stp>
        <stp>Curvedate</stp>
        <stp>44923</stp>
        <tr r="AJ467" s="7"/>
      </tp>
      <tp t="s">
        <v>#N/A Error:User does not have access</v>
        <stp/>
        <stp>##V3_BCURVESTRIPV12</stp>
        <stp>[PortfolioDaily Data.xlsx]DF Curve!R477C23</stp>
        <stp>S23</stp>
        <stp>Curvedate</stp>
        <stp>44937</stp>
        <tr r="W477" s="7"/>
      </tp>
      <tp t="s">
        <v>#N/A Error:User does not have access</v>
        <stp/>
        <stp>##V3_BCURVESTRIPV12</stp>
        <stp>[PortfolioDaily Data.xlsx]DF Curve!R454C12</stp>
        <stp>S23</stp>
        <stp>Curvedate</stp>
        <stp>44904</stp>
        <tr r="L454" s="7"/>
      </tp>
      <tp t="s">
        <v>#N/A Error:User does not have access</v>
        <stp/>
        <stp>##V3_BCURVESTRIPV12</stp>
        <stp>[PortfolioDaily Data.xlsx]DF Curve!R474C26</stp>
        <stp>S23</stp>
        <stp>Curvedate</stp>
        <stp>44932</stp>
        <tr r="Z474" s="7"/>
      </tp>
      <tp t="s">
        <v>#N/A Error:User does not have access</v>
        <stp/>
        <stp>##V3_BCURVESTRIPV12</stp>
        <stp>[PortfolioDaily Data.xlsx]DF Curve!R455C11</stp>
        <stp>S23</stp>
        <stp>Curvedate</stp>
        <stp>44907</stp>
        <tr r="K455" s="7"/>
      </tp>
      <tp t="s">
        <v>#N/A Error:User does not have access</v>
        <stp/>
        <stp>##V3_BCURVESTRIPV12</stp>
        <stp>[PortfolioDaily Data.xlsx]DF Curve!R465C34</stp>
        <stp>S23</stp>
        <stp>Curvedate</stp>
        <stp>44921</stp>
        <tr r="AH465" s="7"/>
      </tp>
      <tp t="s">
        <v>#N/A Error:User does not have access</v>
        <stp/>
        <stp>##V3_BCURVESTRIPV12</stp>
        <stp>[PortfolioDaily Data.xlsx]DF Curve!R475C21</stp>
        <stp>S23</stp>
        <stp>Curvedate</stp>
        <stp>44935</stp>
        <tr r="U475" s="7"/>
      </tp>
      <tp t="s">
        <v>#N/A Error:User does not have access</v>
        <stp/>
        <stp>##V3_BCURVESTRIPV12</stp>
        <stp>[PortfolioDaily Data.xlsx]DF Curve!R485C52</stp>
        <stp>S23</stp>
        <stp>Curvedate</stp>
        <stp>44949</stp>
        <tr r="AZ485" s="7"/>
      </tp>
      <tp t="s">
        <v>#N/A Error:User does not have access</v>
        <stp/>
        <stp>##V3_BCURVESTRIPV12</stp>
        <stp>[PortfolioDaily Data.xlsx]DF Curve!R495C79</stp>
        <stp>S23</stp>
        <stp>Curvedate</stp>
        <stp>44963</stp>
        <tr r="CA495" s="7"/>
      </tp>
      <tp t="s">
        <v>#N/A Error:User does not have access</v>
        <stp/>
        <stp>##V3_BCURVESTRIPV12</stp>
        <stp>[PortfolioDaily Data.xlsx]DF Curve!R468C31</stp>
        <stp>S23</stp>
        <stp>Curvedate</stp>
        <stp>44924</stp>
        <tr r="AE468" s="7"/>
      </tp>
      <tp t="s">
        <v>#N/A Error:User does not have access</v>
        <stp/>
        <stp>##V3_BCURVESTRIPV12</stp>
        <stp>[PortfolioDaily Data.xlsx]DF Curve!R488C49</stp>
        <stp>S23</stp>
        <stp>Curvedate</stp>
        <stp>44952</stp>
        <tr r="AW488" s="7"/>
      </tp>
      <tp t="s">
        <v>#N/A Error:User does not have access</v>
        <stp/>
        <stp>##V3_BCURVESTRIPV12</stp>
        <stp>[PortfolioDaily Data.xlsx]DF Curve!R469C30</stp>
        <stp>S23</stp>
        <stp>Curvedate</stp>
        <stp>44925</stp>
        <tr r="AD469" s="7"/>
      </tp>
      <tp t="s">
        <v>#N/A Error:User does not have access</v>
        <stp/>
        <stp>##V3_BCURVESTRIPV12</stp>
        <stp>[PortfolioDaily Data.xlsx]DF Curve!R489C48</stp>
        <stp>S23</stp>
        <stp>Curvedate</stp>
        <stp>44953</stp>
        <tr r="AV489" s="7"/>
      </tp>
      <tp t="s">
        <v>#N/A Error:User does not have access</v>
        <stp/>
        <stp>##V3_BCURVESTRIPV12</stp>
        <stp>[PortfolioDaily Data.xlsx]DF Curve!R452C15</stp>
        <stp>S23</stp>
        <stp>Curvedate</stp>
        <stp>44902</stp>
        <tr r="O452" s="7"/>
      </tp>
      <tp t="s">
        <v>#N/A Error:User does not have access</v>
        <stp/>
        <stp>##V3_BCURVESTRIPV12</stp>
        <stp>[PortfolioDaily Data.xlsx]DF Curve!R472C25</stp>
        <stp>S23</stp>
        <stp>Curvedate</stp>
        <stp>44930</stp>
        <tr r="Y472" s="7"/>
      </tp>
      <tp t="s">
        <v>#N/A Error:User does not have access</v>
        <stp/>
        <stp>##V3_BCURVESTRIPV12</stp>
        <stp>[PortfolioDaily Data.xlsx]DF Curve!R492C43</stp>
        <stp>S23</stp>
        <stp>Curvedate</stp>
        <stp>44958</stp>
        <tr r="AQ492" s="7"/>
      </tp>
      <tp t="s">
        <v>#N/A Error:User does not have access</v>
        <stp/>
        <stp>##V3_BCURVESTRIPV12</stp>
        <stp>[PortfolioDaily Data.xlsx]DF Curve!R453C14</stp>
        <stp>S23</stp>
        <stp>Curvedate</stp>
        <stp>44903</stp>
        <tr r="N453" s="7"/>
      </tp>
      <tp t="s">
        <v>#N/A Error:User does not have access</v>
        <stp/>
        <stp>##V3_BCURVESTRIPV12</stp>
        <stp>[PortfolioDaily Data.xlsx]DF Curve!R473C24</stp>
        <stp>S23</stp>
        <stp>Curvedate</stp>
        <stp>44931</stp>
        <tr r="X473" s="7"/>
      </tp>
      <tp t="s">
        <v>#N/A Error:User does not have access</v>
        <stp/>
        <stp>##V3_BCURVESTRIPV12</stp>
        <stp>[PortfolioDaily Data.xlsx]DF Curve!R493C42</stp>
        <stp>S23</stp>
        <stp>Curvedate</stp>
        <stp>44959</stp>
        <tr r="AP493" s="7"/>
      </tp>
      <tp t="s">
        <v>#N/A Error:User does not have access</v>
        <stp/>
        <stp>##V3_BCURVESTRIPV12</stp>
        <stp>[PortfolioDaily Data.xlsx]DF Curve!R450C17</stp>
        <stp>S23</stp>
        <stp>Curvedate</stp>
        <stp>44900</stp>
        <tr r="Q450" s="7"/>
      </tp>
      <tp t="s">
        <v>#N/A Error:User does not have access</v>
        <stp/>
        <stp>##V3_BCURVESTRIPV12</stp>
        <stp>[PortfolioDaily Data.xlsx]DF Curve!R480C58</stp>
        <stp>S23</stp>
        <stp>Curvedate</stp>
        <stp>44942</stp>
        <tr r="BF480" s="7"/>
      </tp>
      <tp t="s">
        <v>#N/A Error:User does not have access</v>
        <stp/>
        <stp>##V3_BCURVESTRIPV12</stp>
        <stp>[PortfolioDaily Data.xlsx]DF Curve!R500C72</stp>
        <stp>S23</stp>
        <stp>Curvedate</stp>
        <stp>44970</stp>
        <tr r="BT500" s="7"/>
      </tp>
      <tp t="s">
        <v>#N/A Error:User does not have access</v>
        <stp/>
        <stp>##V3_BCURVESTRIPV12</stp>
        <stp>[PortfolioDaily Data.xlsx]DF Curve!R451C16</stp>
        <stp>S23</stp>
        <stp>Curvedate</stp>
        <stp>44901</stp>
        <tr r="P451" s="7"/>
      </tp>
      <tp t="s">
        <v>#N/A Error:User does not have access</v>
        <stp/>
        <stp>##V3_BCURVESTRIPV12</stp>
        <stp>[PortfolioDaily Data.xlsx]DF Curve!R481C59</stp>
        <stp>S23</stp>
        <stp>Curvedate</stp>
        <stp>44943</stp>
        <tr r="BG481" s="7"/>
      </tp>
      <tp t="s">
        <v>#N/A Error:User does not have access</v>
        <stp/>
        <stp>##V3_BCURVESTRIPV12</stp>
        <stp>[PortfolioDaily Data.xlsx]DF Curve!R466C36</stp>
        <stp>S23</stp>
        <stp>Curvedate</stp>
        <stp>44922</stp>
        <tr r="AJ466" s="7"/>
      </tp>
      <tp t="s">
        <v>#N/A Error:User does not have access</v>
        <stp/>
        <stp>##V3_BCURVESTRIPV12</stp>
        <stp>[PortfolioDaily Data.xlsx]DF Curve!R476C23</stp>
        <stp>S23</stp>
        <stp>Curvedate</stp>
        <stp>44936</stp>
        <tr r="W476" s="7"/>
      </tp>
      <tp t="s">
        <v>#N/A Error:User does not have access</v>
        <stp/>
        <stp>##V3_BCURVESTRIPV12</stp>
        <stp>[PortfolioDaily Data.xlsx]DF Curve!R467C37</stp>
        <stp>S23</stp>
        <stp>Curvedate</stp>
        <stp>44923</stp>
        <tr r="AK467" s="7"/>
      </tp>
      <tp t="s">
        <v>#N/A Error:User does not have access</v>
        <stp/>
        <stp>##V3_BCURVESTRIPV12</stp>
        <stp>[PortfolioDaily Data.xlsx]DF Curve!R477C22</stp>
        <stp>S23</stp>
        <stp>Curvedate</stp>
        <stp>44937</stp>
        <tr r="V477" s="7"/>
      </tp>
      <tp t="s">
        <v>#N/A Error:User does not have access</v>
        <stp/>
        <stp>##V3_BCURVESTRIPV12</stp>
        <stp>[PortfolioDaily Data.xlsx]DF Curve!R454C13</stp>
        <stp>S23</stp>
        <stp>Curvedate</stp>
        <stp>44904</stp>
        <tr r="M454" s="7"/>
      </tp>
      <tp t="s">
        <v>#N/A Error:User does not have access</v>
        <stp/>
        <stp>##V3_BCURVESTRIPV12</stp>
        <stp>[PortfolioDaily Data.xlsx]DF Curve!R474C27</stp>
        <stp>S23</stp>
        <stp>Curvedate</stp>
        <stp>44932</stp>
        <tr r="AA474" s="7"/>
      </tp>
      <tp t="s">
        <v>#N/A Error:User does not have access</v>
        <stp/>
        <stp>##V3_BCURVESTRIPV12</stp>
        <stp>[PortfolioDaily Data.xlsx]DF Curve!R455C10</stp>
        <stp>S23</stp>
        <stp>Curvedate</stp>
        <stp>44907</stp>
        <tr r="J455" s="7"/>
      </tp>
      <tp t="s">
        <v>#N/A Error:User does not have access</v>
        <stp/>
        <stp>##V3_BCURVESTRIPV12</stp>
        <stp>[PortfolioDaily Data.xlsx]DF Curve!R465C35</stp>
        <stp>S23</stp>
        <stp>Curvedate</stp>
        <stp>44921</stp>
        <tr r="AI465" s="7"/>
      </tp>
      <tp t="s">
        <v>#N/A Error:User does not have access</v>
        <stp/>
        <stp>##V3_BCURVESTRIPV12</stp>
        <stp>[PortfolioDaily Data.xlsx]DF Curve!R475C20</stp>
        <stp>S23</stp>
        <stp>Curvedate</stp>
        <stp>44935</stp>
        <tr r="T475" s="7"/>
      </tp>
      <tp t="s">
        <v>#N/A Error:User does not have access</v>
        <stp/>
        <stp>##V3_BCURVESTRIPV12</stp>
        <stp>[PortfolioDaily Data.xlsx]DF Curve!R485C53</stp>
        <stp>S23</stp>
        <stp>Curvedate</stp>
        <stp>44949</stp>
        <tr r="BA485" s="7"/>
      </tp>
      <tp t="s">
        <v>#N/A Error:User does not have access</v>
        <stp/>
        <stp>##V3_BCURVESTRIPV12</stp>
        <stp>[PortfolioDaily Data.xlsx]DF Curve!R495C78</stp>
        <stp>S23</stp>
        <stp>Curvedate</stp>
        <stp>44963</stp>
        <tr r="BZ495" s="7"/>
      </tp>
      <tp t="s">
        <v>#N/A Error:User does not have access</v>
        <stp/>
        <stp>##V3_BCURVESTRIPV12</stp>
        <stp>[PortfolioDaily Data.xlsx]DF Curve!R468C30</stp>
        <stp>S23</stp>
        <stp>Curvedate</stp>
        <stp>44924</stp>
        <tr r="AD468" s="7"/>
      </tp>
      <tp t="s">
        <v>#N/A Error:User does not have access</v>
        <stp/>
        <stp>##V3_BCURVESTRIPV12</stp>
        <stp>[PortfolioDaily Data.xlsx]DF Curve!R488C48</stp>
        <stp>S23</stp>
        <stp>Curvedate</stp>
        <stp>44952</stp>
        <tr r="AV488" s="7"/>
      </tp>
      <tp t="s">
        <v>#N/A Error:User does not have access</v>
        <stp/>
        <stp>##V3_BCURVESTRIPV12</stp>
        <stp>[PortfolioDaily Data.xlsx]DF Curve!R469C31</stp>
        <stp>S23</stp>
        <stp>Curvedate</stp>
        <stp>44925</stp>
        <tr r="AE469" s="7"/>
      </tp>
      <tp t="s">
        <v>#N/A Error:User does not have access</v>
        <stp/>
        <stp>##V3_BCURVESTRIPV12</stp>
        <stp>[PortfolioDaily Data.xlsx]DF Curve!R489C49</stp>
        <stp>S23</stp>
        <stp>Curvedate</stp>
        <stp>44953</stp>
        <tr r="AW489" s="7"/>
      </tp>
      <tp t="s">
        <v>#N/A Error:User does not have access</v>
        <stp/>
        <stp>##V3_BCURVESTRIPV12</stp>
        <stp>[PortfolioDaily Data.xlsx]DF Curve!R452C16</stp>
        <stp>S23</stp>
        <stp>Curvedate</stp>
        <stp>44902</stp>
        <tr r="P452" s="7"/>
      </tp>
      <tp t="s">
        <v>#N/A Error:User does not have access</v>
        <stp/>
        <stp>##V3_BCURVESTRIPV12</stp>
        <stp>[PortfolioDaily Data.xlsx]DF Curve!R472C26</stp>
        <stp>S23</stp>
        <stp>Curvedate</stp>
        <stp>44930</stp>
        <tr r="Z472" s="7"/>
      </tp>
      <tp t="s">
        <v>#N/A Error:User does not have access</v>
        <stp/>
        <stp>##V3_BCURVESTRIPV12</stp>
        <stp>[PortfolioDaily Data.xlsx]DF Curve!R492C40</stp>
        <stp>S23</stp>
        <stp>Curvedate</stp>
        <stp>44958</stp>
        <tr r="AN492" s="7"/>
      </tp>
      <tp t="s">
        <v>#N/A Error:User does not have access</v>
        <stp/>
        <stp>##V3_BCURVESTRIPV12</stp>
        <stp>[PortfolioDaily Data.xlsx]DF Curve!R453C17</stp>
        <stp>S23</stp>
        <stp>Curvedate</stp>
        <stp>44903</stp>
        <tr r="Q453" s="7"/>
      </tp>
      <tp t="s">
        <v>#N/A Error:User does not have access</v>
        <stp/>
        <stp>##V3_BCURVESTRIPV12</stp>
        <stp>[PortfolioDaily Data.xlsx]DF Curve!R473C27</stp>
        <stp>S23</stp>
        <stp>Curvedate</stp>
        <stp>44931</stp>
        <tr r="AA473" s="7"/>
      </tp>
      <tp t="s">
        <v>#N/A Error:User does not have access</v>
        <stp/>
        <stp>##V3_BCURVESTRIPV12</stp>
        <stp>[PortfolioDaily Data.xlsx]DF Curve!R493C41</stp>
        <stp>S23</stp>
        <stp>Curvedate</stp>
        <stp>44959</stp>
        <tr r="AO493" s="7"/>
      </tp>
      <tp t="s">
        <v>#N/A Error:User does not have access</v>
        <stp/>
        <stp>##V3_BCURVESTRIPV12</stp>
        <stp>[PortfolioDaily Data.xlsx]DF Curve!R450C14</stp>
        <stp>S23</stp>
        <stp>Curvedate</stp>
        <stp>44900</stp>
        <tr r="N450" s="7"/>
      </tp>
      <tp t="s">
        <v>#N/A Error:User does not have access</v>
        <stp/>
        <stp>##V3_BCURVESTRIPV12</stp>
        <stp>[PortfolioDaily Data.xlsx]DF Curve!R500C71</stp>
        <stp>S23</stp>
        <stp>Curvedate</stp>
        <stp>44970</stp>
        <tr r="BS500" s="7"/>
      </tp>
      <tp t="s">
        <v>#N/A Error:User does not have access</v>
        <stp/>
        <stp>##V3_BCURVESTRIPV12</stp>
        <stp>[PortfolioDaily Data.xlsx]DF Curve!R451C15</stp>
        <stp>S23</stp>
        <stp>Curvedate</stp>
        <stp>44901</stp>
        <tr r="O451" s="7"/>
      </tp>
      <tp t="s">
        <v>#N/A Error:User does not have access</v>
        <stp/>
        <stp>##V3_BCURVESTRIPV12</stp>
        <stp>[PortfolioDaily Data.xlsx]DF Curve!R466C35</stp>
        <stp>S23</stp>
        <stp>Curvedate</stp>
        <stp>44922</stp>
        <tr r="AI466" s="7"/>
      </tp>
      <tp t="s">
        <v>#N/A Error:User does not have access</v>
        <stp/>
        <stp>##V3_BCURVESTRIPV12</stp>
        <stp>[PortfolioDaily Data.xlsx]DF Curve!R476C20</stp>
        <stp>S23</stp>
        <stp>Curvedate</stp>
        <stp>44936</stp>
        <tr r="T476" s="7"/>
      </tp>
      <tp t="s">
        <v>#N/A Error:User does not have access</v>
        <stp/>
        <stp>##V3_BCURVESTRIPV12</stp>
        <stp>[PortfolioDaily Data.xlsx]DF Curve!R486C49</stp>
        <stp>S23</stp>
        <stp>Curvedate</stp>
        <stp>44950</stp>
        <tr r="AW486" s="7"/>
      </tp>
      <tp t="s">
        <v>#N/A Error:User does not have access</v>
        <stp/>
        <stp>##V3_BCURVESTRIPV12</stp>
        <stp>[PortfolioDaily Data.xlsx]DF Curve!R467C34</stp>
        <stp>S23</stp>
        <stp>Curvedate</stp>
        <stp>44923</stp>
        <tr r="AH467" s="7"/>
      </tp>
      <tp t="s">
        <v>#N/A Error:User does not have access</v>
        <stp/>
        <stp>##V3_BCURVESTRIPV12</stp>
        <stp>[PortfolioDaily Data.xlsx]DF Curve!R477C21</stp>
        <stp>S23</stp>
        <stp>Curvedate</stp>
        <stp>44937</stp>
        <tr r="U477" s="7"/>
      </tp>
      <tp t="s">
        <v>#N/A Error:User does not have access</v>
        <stp/>
        <stp>##V3_BCURVESTRIPV12</stp>
        <stp>[PortfolioDaily Data.xlsx]DF Curve!R487C48</stp>
        <stp>S23</stp>
        <stp>Curvedate</stp>
        <stp>44951</stp>
        <tr r="AV487" s="7"/>
      </tp>
      <tp t="s">
        <v>#N/A Error:User does not have access</v>
        <stp/>
        <stp>##V3_BCURVESTRIPV12</stp>
        <stp>[PortfolioDaily Data.xlsx]DF Curve!R454C10</stp>
        <stp>S23</stp>
        <stp>Curvedate</stp>
        <stp>44904</stp>
        <tr r="J454" s="7"/>
      </tp>
      <tp t="s">
        <v>#N/A Error:User does not have access</v>
        <stp/>
        <stp>##V3_BCURVESTRIPV12</stp>
        <stp>[PortfolioDaily Data.xlsx]DF Curve!R474C24</stp>
        <stp>S23</stp>
        <stp>Curvedate</stp>
        <stp>44932</stp>
        <tr r="X474" s="7"/>
      </tp>
      <tp t="s">
        <v>#N/A Error:User does not have access</v>
        <stp/>
        <stp>##V3_BCURVESTRIPV12</stp>
        <stp>[PortfolioDaily Data.xlsx]DF Curve!R494C78</stp>
        <stp>S23</stp>
        <stp>Curvedate</stp>
        <stp>44960</stp>
        <tr r="BZ494" s="7"/>
      </tp>
      <tp t="s">
        <v>#N/A Error:User does not have access</v>
        <stp/>
        <stp>##V3_BCURVESTRIPV12</stp>
        <stp>[PortfolioDaily Data.xlsx]DF Curve!R455C13</stp>
        <stp>S23</stp>
        <stp>Curvedate</stp>
        <stp>44907</stp>
        <tr r="M455" s="7"/>
      </tp>
      <tp t="s">
        <v>#N/A Error:User does not have access</v>
        <stp/>
        <stp>##V3_BCURVESTRIPV12</stp>
        <stp>[PortfolioDaily Data.xlsx]DF Curve!R465C36</stp>
        <stp>S23</stp>
        <stp>Curvedate</stp>
        <stp>44921</stp>
        <tr r="AJ465" s="7"/>
      </tp>
      <tp t="s">
        <v>#N/A Error:User does not have access</v>
        <stp/>
        <stp>##V3_BCURVESTRIPV12</stp>
        <stp>[PortfolioDaily Data.xlsx]DF Curve!R475C23</stp>
        <stp>S23</stp>
        <stp>Curvedate</stp>
        <stp>44935</stp>
        <tr r="W475" s="7"/>
      </tp>
      <tp t="s">
        <v>#N/A Error:User does not have access</v>
        <stp/>
        <stp>##V3_BCURVESTRIPV12</stp>
        <stp>[PortfolioDaily Data.xlsx]DF Curve!R485C50</stp>
        <stp>S23</stp>
        <stp>Curvedate</stp>
        <stp>44949</stp>
        <tr r="AX485" s="7"/>
      </tp>
      <tp t="s">
        <v>#N/A Error:User does not have access</v>
        <stp/>
        <stp>##V3_BCURVESTRIPV12</stp>
        <stp>[PortfolioDaily Data.xlsx]DF Curve!R468C33</stp>
        <stp>S23</stp>
        <stp>Curvedate</stp>
        <stp>44924</stp>
        <tr r="AG468" s="7"/>
      </tp>
      <tp t="s">
        <v>#N/A Error:User does not have access</v>
        <stp/>
        <stp>##V3_BCURVESTRIPV12</stp>
        <stp>[PortfolioDaily Data.xlsx]DF Curve!R469C32</stp>
        <stp>S23</stp>
        <stp>Curvedate</stp>
        <stp>44925</stp>
        <tr r="AF469" s="7"/>
      </tp>
      <tp t="s">
        <v>#N/A Error:User does not have access</v>
        <stp/>
        <stp>##V3_BCURVESTRIPV12</stp>
        <stp>[PortfolioDaily Data.xlsx]DF Curve!R452C17</stp>
        <stp>S23</stp>
        <stp>Curvedate</stp>
        <stp>44902</stp>
        <tr r="Q452" s="7"/>
      </tp>
      <tp t="s">
        <v>#N/A Error:User does not have access</v>
        <stp/>
        <stp>##V3_BCURVESTRIPV12</stp>
        <stp>[PortfolioDaily Data.xlsx]DF Curve!R472C27</stp>
        <stp>S23</stp>
        <stp>Curvedate</stp>
        <stp>44930</stp>
        <tr r="AA472" s="7"/>
      </tp>
      <tp t="s">
        <v>#N/A Error:User does not have access</v>
        <stp/>
        <stp>##V3_BCURVESTRIPV12</stp>
        <stp>[PortfolioDaily Data.xlsx]DF Curve!R492C41</stp>
        <stp>S23</stp>
        <stp>Curvedate</stp>
        <stp>44958</stp>
        <tr r="AO492" s="7"/>
      </tp>
      <tp t="s">
        <v>#N/A Error:User does not have access</v>
        <stp/>
        <stp>##V3_BCURVESTRIPV12</stp>
        <stp>[PortfolioDaily Data.xlsx]DF Curve!R453C16</stp>
        <stp>S23</stp>
        <stp>Curvedate</stp>
        <stp>44903</stp>
        <tr r="P453" s="7"/>
      </tp>
      <tp t="s">
        <v>#N/A Error:User does not have access</v>
        <stp/>
        <stp>##V3_BCURVESTRIPV12</stp>
        <stp>[PortfolioDaily Data.xlsx]DF Curve!R473C26</stp>
        <stp>S23</stp>
        <stp>Curvedate</stp>
        <stp>44931</stp>
        <tr r="Z473" s="7"/>
      </tp>
      <tp t="s">
        <v>#N/A Error:User does not have access</v>
        <stp/>
        <stp>##V3_BCURVESTRIPV12</stp>
        <stp>[PortfolioDaily Data.xlsx]DF Curve!R493C40</stp>
        <stp>S23</stp>
        <stp>Curvedate</stp>
        <stp>44959</stp>
        <tr r="AN493" s="7"/>
      </tp>
      <tp t="s">
        <v>#N/A Error:User does not have access</v>
        <stp/>
        <stp>##V3_BCURVESTRIPV12</stp>
        <stp>[PortfolioDaily Data.xlsx]DF Curve!R450C15</stp>
        <stp>S23</stp>
        <stp>Curvedate</stp>
        <stp>44900</stp>
        <tr r="O450" s="7"/>
      </tp>
      <tp t="s">
        <v>#N/A Error:User does not have access</v>
        <stp/>
        <stp>##V3_BCURVESTRIPV12</stp>
        <stp>[PortfolioDaily Data.xlsx]DF Curve!R500C70</stp>
        <stp>S23</stp>
        <stp>Curvedate</stp>
        <stp>44970</stp>
        <tr r="BR500" s="7"/>
      </tp>
      <tp t="s">
        <v>#N/A Error:User does not have access</v>
        <stp/>
        <stp>##V3_BCURVESTRIPV12</stp>
        <stp>[PortfolioDaily Data.xlsx]DF Curve!R451C14</stp>
        <stp>S23</stp>
        <stp>Curvedate</stp>
        <stp>44901</stp>
        <tr r="N451" s="7"/>
      </tp>
      <tp t="s">
        <v>#N/A Error:User does not have access</v>
        <stp/>
        <stp>##V3_BCURVESTRIPV12</stp>
        <stp>[PortfolioDaily Data.xlsx]DF Curve!R466C34</stp>
        <stp>S23</stp>
        <stp>Curvedate</stp>
        <stp>44922</stp>
        <tr r="AH466" s="7"/>
      </tp>
      <tp t="s">
        <v>#N/A Error:User does not have access</v>
        <stp/>
        <stp>##V3_BCURVESTRIPV12</stp>
        <stp>[PortfolioDaily Data.xlsx]DF Curve!R476C21</stp>
        <stp>S23</stp>
        <stp>Curvedate</stp>
        <stp>44936</stp>
        <tr r="U476" s="7"/>
      </tp>
      <tp t="s">
        <v>#N/A Error:User does not have access</v>
        <stp/>
        <stp>##V3_BCURVESTRIPV12</stp>
        <stp>[PortfolioDaily Data.xlsx]DF Curve!R486C48</stp>
        <stp>S23</stp>
        <stp>Curvedate</stp>
        <stp>44950</stp>
        <tr r="AV486" s="7"/>
      </tp>
      <tp t="s">
        <v>#N/A Error:User does not have access</v>
        <stp/>
        <stp>##V3_BCURVESTRIPV12</stp>
        <stp>[PortfolioDaily Data.xlsx]DF Curve!R467C35</stp>
        <stp>S23</stp>
        <stp>Curvedate</stp>
        <stp>44923</stp>
        <tr r="AI467" s="7"/>
      </tp>
      <tp t="s">
        <v>#N/A Error:User does not have access</v>
        <stp/>
        <stp>##V3_BCURVESTRIPV12</stp>
        <stp>[PortfolioDaily Data.xlsx]DF Curve!R477C20</stp>
        <stp>S23</stp>
        <stp>Curvedate</stp>
        <stp>44937</stp>
        <tr r="T477" s="7"/>
      </tp>
      <tp t="s">
        <v>#N/A Error:User does not have access</v>
        <stp/>
        <stp>##V3_BCURVESTRIPV12</stp>
        <stp>[PortfolioDaily Data.xlsx]DF Curve!R487C49</stp>
        <stp>S23</stp>
        <stp>Curvedate</stp>
        <stp>44951</stp>
        <tr r="AW487" s="7"/>
      </tp>
      <tp t="s">
        <v>#N/A Error:User does not have access</v>
        <stp/>
        <stp>##V3_BCURVESTRIPV12</stp>
        <stp>[PortfolioDaily Data.xlsx]DF Curve!R454C11</stp>
        <stp>S23</stp>
        <stp>Curvedate</stp>
        <stp>44904</stp>
        <tr r="K454" s="7"/>
      </tp>
      <tp t="s">
        <v>#N/A Error:User does not have access</v>
        <stp/>
        <stp>##V3_BCURVESTRIPV12</stp>
        <stp>[PortfolioDaily Data.xlsx]DF Curve!R474C25</stp>
        <stp>S23</stp>
        <stp>Curvedate</stp>
        <stp>44932</stp>
        <tr r="Y474" s="7"/>
      </tp>
      <tp t="s">
        <v>#N/A Error:User does not have access</v>
        <stp/>
        <stp>##V3_BCURVESTRIPV12</stp>
        <stp>[PortfolioDaily Data.xlsx]DF Curve!R494C79</stp>
        <stp>S23</stp>
        <stp>Curvedate</stp>
        <stp>44960</stp>
        <tr r="CA494" s="7"/>
      </tp>
      <tp t="s">
        <v>#N/A Error:User does not have access</v>
        <stp/>
        <stp>##V3_BCURVESTRIPV12</stp>
        <stp>[PortfolioDaily Data.xlsx]DF Curve!R455C12</stp>
        <stp>S23</stp>
        <stp>Curvedate</stp>
        <stp>44907</stp>
        <tr r="L455" s="7"/>
      </tp>
      <tp t="s">
        <v>#N/A Error:User does not have access</v>
        <stp/>
        <stp>##V3_BCURVESTRIPV12</stp>
        <stp>[PortfolioDaily Data.xlsx]DF Curve!R465C37</stp>
        <stp>S23</stp>
        <stp>Curvedate</stp>
        <stp>44921</stp>
        <tr r="AK465" s="7"/>
      </tp>
      <tp t="s">
        <v>#N/A Error:User does not have access</v>
        <stp/>
        <stp>##V3_BCURVESTRIPV12</stp>
        <stp>[PortfolioDaily Data.xlsx]DF Curve!R475C22</stp>
        <stp>S23</stp>
        <stp>Curvedate</stp>
        <stp>44935</stp>
        <tr r="V475" s="7"/>
      </tp>
      <tp t="s">
        <v>#N/A Error:User does not have access</v>
        <stp/>
        <stp>##V3_BCURVESTRIPV12</stp>
        <stp>[PortfolioDaily Data.xlsx]DF Curve!R485C51</stp>
        <stp>S23</stp>
        <stp>Curvedate</stp>
        <stp>44949</stp>
        <tr r="AY485" s="7"/>
      </tp>
      <tp t="s">
        <v>#N/A Error:User does not have access</v>
        <stp/>
        <stp>##V3_BCURVESTRIPV12</stp>
        <stp>[PortfolioDaily Data.xlsx]DF Curve!R468C32</stp>
        <stp>S23</stp>
        <stp>Curvedate</stp>
        <stp>44924</stp>
        <tr r="AF468" s="7"/>
      </tp>
      <tp t="s">
        <v>#N/A Error:User does not have access</v>
        <stp/>
        <stp>##V3_BCURVESTRIPV12</stp>
        <stp>[PortfolioDaily Data.xlsx]DF Curve!R469C33</stp>
        <stp>S23</stp>
        <stp>Curvedate</stp>
        <stp>44925</stp>
        <tr r="AG469" s="7"/>
      </tp>
      <tp t="s">
        <v>#N/A Error:User does not have access</v>
        <stp/>
        <stp>##V3_BCURVESTRIPV12</stp>
        <stp>[PortfolioDaily Data.xlsx]DF Curve!R452C10</stp>
        <stp>S23</stp>
        <stp>Curvedate</stp>
        <stp>44902</stp>
        <tr r="J452" s="7"/>
      </tp>
      <tp t="s">
        <v>#N/A Error:User does not have access</v>
        <stp/>
        <stp>##V3_BCURVESTRIPV12</stp>
        <stp>[PortfolioDaily Data.xlsx]DF Curve!R472C20</stp>
        <stp>S23</stp>
        <stp>Curvedate</stp>
        <stp>44930</stp>
        <tr r="T472" s="7"/>
      </tp>
      <tp t="s">
        <v>#N/A Error:User does not have access</v>
        <stp/>
        <stp>##V3_BCURVESTRIPV12</stp>
        <stp>[PortfolioDaily Data.xlsx]DF Curve!R492C46</stp>
        <stp>S23</stp>
        <stp>Curvedate</stp>
        <stp>44958</stp>
        <tr r="AT492" s="7"/>
      </tp>
      <tp t="s">
        <v>#N/A Error:User does not have access</v>
        <stp/>
        <stp>##V3_BCURVESTRIPV12</stp>
        <stp>[PortfolioDaily Data.xlsx]DF Curve!R453C11</stp>
        <stp>S23</stp>
        <stp>Curvedate</stp>
        <stp>44903</stp>
        <tr r="K453" s="7"/>
      </tp>
      <tp t="s">
        <v>#N/A Error:User does not have access</v>
        <stp/>
        <stp>##V3_BCURVESTRIPV12</stp>
        <stp>[PortfolioDaily Data.xlsx]DF Curve!R473C21</stp>
        <stp>S23</stp>
        <stp>Curvedate</stp>
        <stp>44931</stp>
        <tr r="U473" s="7"/>
      </tp>
      <tp t="s">
        <v>#N/A Error:User does not have access</v>
        <stp/>
        <stp>##V3_BCURVESTRIPV12</stp>
        <stp>[PortfolioDaily Data.xlsx]DF Curve!R493C47</stp>
        <stp>S23</stp>
        <stp>Curvedate</stp>
        <stp>44959</stp>
        <tr r="AU493" s="7"/>
      </tp>
      <tp t="s">
        <v>#N/A Error:User does not have access</v>
        <stp/>
        <stp>##V3_BCURVESTRIPV12</stp>
        <stp>[PortfolioDaily Data.xlsx]DF Curve!R450C12</stp>
        <stp>S23</stp>
        <stp>Curvedate</stp>
        <stp>44900</stp>
        <tr r="L450" s="7"/>
      </tp>
      <tp t="s">
        <v>#N/A Error:User does not have access</v>
        <stp/>
        <stp>##V3_BCURVESTRIPV12</stp>
        <stp>[PortfolioDaily Data.xlsx]DF Curve!R470C38</stp>
        <stp>S23</stp>
        <stp>Curvedate</stp>
        <stp>44928</stp>
        <tr r="AL470" s="7"/>
      </tp>
      <tp t="s">
        <v>#N/A Error:User does not have access</v>
        <stp/>
        <stp>##V3_BCURVESTRIPV12</stp>
        <stp>[PortfolioDaily Data.xlsx]DF Curve!R490C48</stp>
        <stp>S23</stp>
        <stp>Curvedate</stp>
        <stp>44956</stp>
        <tr r="AV490" s="7"/>
      </tp>
      <tp t="s">
        <v>#N/A Error:User does not have access</v>
        <stp/>
        <stp>##V3_BCURVESTRIPV12</stp>
        <stp>[PortfolioDaily Data.xlsx]DF Curve!R500C77</stp>
        <stp>S23</stp>
        <stp>Curvedate</stp>
        <stp>44970</stp>
        <tr r="BY500" s="7"/>
      </tp>
      <tp t="s">
        <v>#N/A Error:User does not have access</v>
        <stp/>
        <stp>##V3_BCURVESTRIPV12</stp>
        <stp>[PortfolioDaily Data.xlsx]DF Curve!R451C13</stp>
        <stp>S23</stp>
        <stp>Curvedate</stp>
        <stp>44901</stp>
        <tr r="M451" s="7"/>
      </tp>
      <tp t="s">
        <v>#N/A Error:User does not have access</v>
        <stp/>
        <stp>##V3_BCURVESTRIPV12</stp>
        <stp>[PortfolioDaily Data.xlsx]DF Curve!R471C39</stp>
        <stp>S23</stp>
        <stp>Curvedate</stp>
        <stp>44929</stp>
        <tr r="AM471" s="7"/>
      </tp>
      <tp t="s">
        <v>#N/A Error:User does not have access</v>
        <stp/>
        <stp>##V3_BCURVESTRIPV12</stp>
        <stp>[PortfolioDaily Data.xlsx]DF Curve!R491C49</stp>
        <stp>S23</stp>
        <stp>Curvedate</stp>
        <stp>44957</stp>
        <tr r="AW491" s="7"/>
      </tp>
      <tp t="s">
        <v>#N/A Error:User does not have access</v>
        <stp/>
        <stp>##V3_BCURVESTRIPV12</stp>
        <stp>[PortfolioDaily Data.xlsx]DF Curve!R466C33</stp>
        <stp>S23</stp>
        <stp>Curvedate</stp>
        <stp>44922</stp>
        <tr r="AG466" s="7"/>
      </tp>
      <tp t="s">
        <v>#N/A Error:User does not have access</v>
        <stp/>
        <stp>##V3_BCURVESTRIPV12</stp>
        <stp>[PortfolioDaily Data.xlsx]DF Curve!R476C26</stp>
        <stp>S23</stp>
        <stp>Curvedate</stp>
        <stp>44936</stp>
        <tr r="Z476" s="7"/>
      </tp>
      <tp t="s">
        <v>#N/A Error:User does not have access</v>
        <stp/>
        <stp>##V3_BCURVESTRIPV12</stp>
        <stp>[PortfolioDaily Data.xlsx]DF Curve!R467C32</stp>
        <stp>S23</stp>
        <stp>Curvedate</stp>
        <stp>44923</stp>
        <tr r="AF467" s="7"/>
      </tp>
      <tp t="s">
        <v>#N/A Error:User does not have access</v>
        <stp/>
        <stp>##V3_BCURVESTRIPV12</stp>
        <stp>[PortfolioDaily Data.xlsx]DF Curve!R477C27</stp>
        <stp>S23</stp>
        <stp>Curvedate</stp>
        <stp>44937</stp>
        <tr r="AA477" s="7"/>
      </tp>
      <tp t="s">
        <v>#N/A Error:User does not have access</v>
        <stp/>
        <stp>##V3_BCURVESTRIPV12</stp>
        <stp>[PortfolioDaily Data.xlsx]DF Curve!R454C16</stp>
        <stp>S23</stp>
        <stp>Curvedate</stp>
        <stp>44904</stp>
        <tr r="P454" s="7"/>
      </tp>
      <tp t="s">
        <v>#N/A Error:User does not have access</v>
        <stp/>
        <stp>##V3_BCURVESTRIPV12</stp>
        <stp>[PortfolioDaily Data.xlsx]DF Curve!R474C22</stp>
        <stp>S23</stp>
        <stp>Curvedate</stp>
        <stp>44932</stp>
        <tr r="V474" s="7"/>
      </tp>
      <tp t="s">
        <v>#N/A Error:User does not have access</v>
        <stp/>
        <stp>##V3_BCURVESTRIPV12</stp>
        <stp>[PortfolioDaily Data.xlsx]DF Curve!R484C59</stp>
        <stp>S23</stp>
        <stp>Curvedate</stp>
        <stp>44946</stp>
        <tr r="BG484" s="7"/>
      </tp>
      <tp t="s">
        <v>#N/A Error:User does not have access</v>
        <stp/>
        <stp>##V3_BCURVESTRIPV12</stp>
        <stp>[PortfolioDaily Data.xlsx]DF Curve!R455C15</stp>
        <stp>S23</stp>
        <stp>Curvedate</stp>
        <stp>44907</stp>
        <tr r="O455" s="7"/>
      </tp>
      <tp t="s">
        <v>#N/A Error:User does not have access</v>
        <stp/>
        <stp>##V3_BCURVESTRIPV12</stp>
        <stp>[PortfolioDaily Data.xlsx]DF Curve!R465C30</stp>
        <stp>S23</stp>
        <stp>Curvedate</stp>
        <stp>44921</stp>
        <tr r="AD465" s="7"/>
      </tp>
      <tp t="s">
        <v>#N/A Error:User does not have access</v>
        <stp/>
        <stp>##V3_BCURVESTRIPV12</stp>
        <stp>[PortfolioDaily Data.xlsx]DF Curve!R475C25</stp>
        <stp>S23</stp>
        <stp>Curvedate</stp>
        <stp>44935</stp>
        <tr r="Y475" s="7"/>
      </tp>
      <tp t="s">
        <v>#N/A Error:User does not have access</v>
        <stp/>
        <stp>##V3_BCURVESTRIPV12</stp>
        <stp>[PortfolioDaily Data.xlsx]DF Curve!R485C56</stp>
        <stp>S23</stp>
        <stp>Curvedate</stp>
        <stp>44949</stp>
        <tr r="BD485" s="7"/>
      </tp>
      <tp t="s">
        <v>#N/A Error:User does not have access</v>
        <stp/>
        <stp>##V3_BCURVESTRIPV12</stp>
        <stp>[PortfolioDaily Data.xlsx]DF Curve!R468C35</stp>
        <stp>S23</stp>
        <stp>Curvedate</stp>
        <stp>44924</stp>
        <tr r="AI468" s="7"/>
      </tp>
      <tp t="s">
        <v>#N/A Error:User does not have access</v>
        <stp/>
        <stp>##V3_BCURVESTRIPV12</stp>
        <stp>[PortfolioDaily Data.xlsx]DF Curve!R478C28</stp>
        <stp>S23</stp>
        <stp>Curvedate</stp>
        <stp>44938</stp>
        <tr r="AB478" s="7"/>
      </tp>
      <tp t="s">
        <v>#N/A Error:User does not have access</v>
        <stp/>
        <stp>##V3_BCURVESTRIPV12</stp>
        <stp>[PortfolioDaily Data.xlsx]DF Curve!R498C78</stp>
        <stp>S23</stp>
        <stp>Curvedate</stp>
        <stp>44966</stp>
        <tr r="BZ498" s="7"/>
      </tp>
      <tp t="s">
        <v>#N/A Error:User does not have access</v>
        <stp/>
        <stp>##V3_BCURVESTRIPV12</stp>
        <stp>[PortfolioDaily Data.xlsx]DF Curve!R469C34</stp>
        <stp>S23</stp>
        <stp>Curvedate</stp>
        <stp>44925</stp>
        <tr r="AH469" s="7"/>
      </tp>
      <tp t="s">
        <v>#N/A Error:User does not have access</v>
        <stp/>
        <stp>##V3_BCURVESTRIPV12</stp>
        <stp>[PortfolioDaily Data.xlsx]DF Curve!R479C29</stp>
        <stp>S23</stp>
        <stp>Curvedate</stp>
        <stp>44939</stp>
        <tr r="AC479" s="7"/>
      </tp>
      <tp t="s">
        <v>#N/A Error:User does not have access</v>
        <stp/>
        <stp>##V3_BCURVESTRIPV12</stp>
        <stp>[PortfolioDaily Data.xlsx]DF Curve!R499C79</stp>
        <stp>S23</stp>
        <stp>Curvedate</stp>
        <stp>44967</stp>
        <tr r="CA499" s="7"/>
      </tp>
      <tp t="s">
        <v>#N/A Error:User does not have access</v>
        <stp/>
        <stp>##V3_BCURVESTRIPV12</stp>
        <stp>[PortfolioDaily Data.xlsx]DF Curve!R452C11</stp>
        <stp>S23</stp>
        <stp>Curvedate</stp>
        <stp>44902</stp>
        <tr r="K452" s="7"/>
      </tp>
      <tp t="s">
        <v>#N/A Error:User does not have access</v>
        <stp/>
        <stp>##V3_BCURVESTRIPV12</stp>
        <stp>[PortfolioDaily Data.xlsx]DF Curve!R472C21</stp>
        <stp>S23</stp>
        <stp>Curvedate</stp>
        <stp>44930</stp>
        <tr r="U472" s="7"/>
      </tp>
      <tp t="s">
        <v>#N/A Error:User does not have access</v>
        <stp/>
        <stp>##V3_BCURVESTRIPV12</stp>
        <stp>[PortfolioDaily Data.xlsx]DF Curve!R492C47</stp>
        <stp>S23</stp>
        <stp>Curvedate</stp>
        <stp>44958</stp>
        <tr r="AU492" s="7"/>
      </tp>
      <tp t="s">
        <v>#N/A Error:User does not have access</v>
        <stp/>
        <stp>##V3_BCURVESTRIPV12</stp>
        <stp>[PortfolioDaily Data.xlsx]DF Curve!R453C10</stp>
        <stp>S23</stp>
        <stp>Curvedate</stp>
        <stp>44903</stp>
        <tr r="J453" s="7"/>
      </tp>
      <tp t="s">
        <v>#N/A Error:User does not have access</v>
        <stp/>
        <stp>##V3_BCURVESTRIPV12</stp>
        <stp>[PortfolioDaily Data.xlsx]DF Curve!R473C20</stp>
        <stp>S23</stp>
        <stp>Curvedate</stp>
        <stp>44931</stp>
        <tr r="T473" s="7"/>
      </tp>
      <tp t="s">
        <v>#N/A Error:User does not have access</v>
        <stp/>
        <stp>##V3_BCURVESTRIPV12</stp>
        <stp>[PortfolioDaily Data.xlsx]DF Curve!R493C46</stp>
        <stp>S23</stp>
        <stp>Curvedate</stp>
        <stp>44959</stp>
        <tr r="AT493" s="7"/>
      </tp>
      <tp t="s">
        <v>#N/A Error:User does not have access</v>
        <stp/>
        <stp>##V3_BCURVESTRIPV12</stp>
        <stp>[PortfolioDaily Data.xlsx]DF Curve!R450C13</stp>
        <stp>S23</stp>
        <stp>Curvedate</stp>
        <stp>44900</stp>
        <tr r="M450" s="7"/>
      </tp>
      <tp t="s">
        <v>#N/A Error:User does not have access</v>
        <stp/>
        <stp>##V3_BCURVESTRIPV12</stp>
        <stp>[PortfolioDaily Data.xlsx]DF Curve!R470C39</stp>
        <stp>S23</stp>
        <stp>Curvedate</stp>
        <stp>44928</stp>
        <tr r="AM470" s="7"/>
      </tp>
      <tp t="s">
        <v>#N/A Error:User does not have access</v>
        <stp/>
        <stp>##V3_BCURVESTRIPV12</stp>
        <stp>[PortfolioDaily Data.xlsx]DF Curve!R490C49</stp>
        <stp>S23</stp>
        <stp>Curvedate</stp>
        <stp>44956</stp>
        <tr r="AW490" s="7"/>
      </tp>
      <tp t="s">
        <v>#N/A Error:User does not have access</v>
        <stp/>
        <stp>##V3_BCURVESTRIPV12</stp>
        <stp>[PortfolioDaily Data.xlsx]DF Curve!R500C76</stp>
        <stp>S23</stp>
        <stp>Curvedate</stp>
        <stp>44970</stp>
        <tr r="BX500" s="7"/>
      </tp>
      <tp t="s">
        <v>#N/A Error:User does not have access</v>
        <stp/>
        <stp>##V3_BCURVESTRIPV12</stp>
        <stp>[PortfolioDaily Data.xlsx]DF Curve!R451C12</stp>
        <stp>S23</stp>
        <stp>Curvedate</stp>
        <stp>44901</stp>
        <tr r="L451" s="7"/>
      </tp>
      <tp t="s">
        <v>#N/A Error:User does not have access</v>
        <stp/>
        <stp>##V3_BCURVESTRIPV12</stp>
        <stp>[PortfolioDaily Data.xlsx]DF Curve!R471C38</stp>
        <stp>S23</stp>
        <stp>Curvedate</stp>
        <stp>44929</stp>
        <tr r="AL471" s="7"/>
      </tp>
      <tp t="s">
        <v>#N/A Error:User does not have access</v>
        <stp/>
        <stp>##V3_BCURVESTRIPV12</stp>
        <stp>[PortfolioDaily Data.xlsx]DF Curve!R491C48</stp>
        <stp>S23</stp>
        <stp>Curvedate</stp>
        <stp>44957</stp>
        <tr r="AV491" s="7"/>
      </tp>
      <tp t="s">
        <v>#N/A Error:User does not have access</v>
        <stp/>
        <stp>##V3_BCURVESTRIPV12</stp>
        <stp>[PortfolioDaily Data.xlsx]DF Curve!R466C32</stp>
        <stp>S23</stp>
        <stp>Curvedate</stp>
        <stp>44922</stp>
        <tr r="AF466" s="7"/>
      </tp>
      <tp t="s">
        <v>#N/A Error:User does not have access</v>
        <stp/>
        <stp>##V3_BCURVESTRIPV12</stp>
        <stp>[PortfolioDaily Data.xlsx]DF Curve!R476C27</stp>
        <stp>S23</stp>
        <stp>Curvedate</stp>
        <stp>44936</stp>
        <tr r="AA476" s="7"/>
      </tp>
      <tp t="s">
        <v>#N/A Error:User does not have access</v>
        <stp/>
        <stp>##V3_BCURVESTRIPV12</stp>
        <stp>[PortfolioDaily Data.xlsx]DF Curve!R467C33</stp>
        <stp>S23</stp>
        <stp>Curvedate</stp>
        <stp>44923</stp>
        <tr r="AG467" s="7"/>
      </tp>
      <tp t="s">
        <v>#N/A Error:User does not have access</v>
        <stp/>
        <stp>##V3_BCURVESTRIPV12</stp>
        <stp>[PortfolioDaily Data.xlsx]DF Curve!R477C26</stp>
        <stp>S23</stp>
        <stp>Curvedate</stp>
        <stp>44937</stp>
        <tr r="Z477" s="7"/>
      </tp>
      <tp t="s">
        <v>#N/A Error:User does not have access</v>
        <stp/>
        <stp>##V3_BCURVESTRIPV12</stp>
        <stp>[PortfolioDaily Data.xlsx]DF Curve!R454C17</stp>
        <stp>S23</stp>
        <stp>Curvedate</stp>
        <stp>44904</stp>
        <tr r="Q454" s="7"/>
      </tp>
      <tp t="s">
        <v>#N/A Error:User does not have access</v>
        <stp/>
        <stp>##V3_BCURVESTRIPV12</stp>
        <stp>[PortfolioDaily Data.xlsx]DF Curve!R474C23</stp>
        <stp>S23</stp>
        <stp>Curvedate</stp>
        <stp>44932</stp>
        <tr r="W474" s="7"/>
      </tp>
      <tp t="s">
        <v>#N/A Error:User does not have access</v>
        <stp/>
        <stp>##V3_BCURVESTRIPV12</stp>
        <stp>[PortfolioDaily Data.xlsx]DF Curve!R484C58</stp>
        <stp>S23</stp>
        <stp>Curvedate</stp>
        <stp>44946</stp>
        <tr r="BF484" s="7"/>
      </tp>
      <tp t="s">
        <v>#N/A Error:User does not have access</v>
        <stp/>
        <stp>##V3_BCURVESTRIPV12</stp>
        <stp>[PortfolioDaily Data.xlsx]DF Curve!R455C14</stp>
        <stp>S23</stp>
        <stp>Curvedate</stp>
        <stp>44907</stp>
        <tr r="N455" s="7"/>
      </tp>
      <tp t="s">
        <v>#N/A Error:User does not have access</v>
        <stp/>
        <stp>##V3_BCURVESTRIPV12</stp>
        <stp>[PortfolioDaily Data.xlsx]DF Curve!R465C31</stp>
        <stp>S23</stp>
        <stp>Curvedate</stp>
        <stp>44921</stp>
        <tr r="AE465" s="7"/>
      </tp>
      <tp t="s">
        <v>#N/A Error:User does not have access</v>
        <stp/>
        <stp>##V3_BCURVESTRIPV12</stp>
        <stp>[PortfolioDaily Data.xlsx]DF Curve!R475C24</stp>
        <stp>S23</stp>
        <stp>Curvedate</stp>
        <stp>44935</stp>
        <tr r="X475" s="7"/>
      </tp>
      <tp t="s">
        <v>#N/A Error:User does not have access</v>
        <stp/>
        <stp>##V3_BCURVESTRIPV12</stp>
        <stp>[PortfolioDaily Data.xlsx]DF Curve!R485C57</stp>
        <stp>S23</stp>
        <stp>Curvedate</stp>
        <stp>44949</stp>
        <tr r="BE485" s="7"/>
      </tp>
      <tp t="s">
        <v>#N/A Error:User does not have access</v>
        <stp/>
        <stp>##V3_BCURVESTRIPV12</stp>
        <stp>[PortfolioDaily Data.xlsx]DF Curve!R468C34</stp>
        <stp>S23</stp>
        <stp>Curvedate</stp>
        <stp>44924</stp>
        <tr r="AH468" s="7"/>
      </tp>
      <tp t="s">
        <v>#N/A Error:User does not have access</v>
        <stp/>
        <stp>##V3_BCURVESTRIPV12</stp>
        <stp>[PortfolioDaily Data.xlsx]DF Curve!R478C29</stp>
        <stp>S23</stp>
        <stp>Curvedate</stp>
        <stp>44938</stp>
        <tr r="AC478" s="7"/>
      </tp>
      <tp t="s">
        <v>#N/A Error:User does not have access</v>
        <stp/>
        <stp>##V3_BCURVESTRIPV12</stp>
        <stp>[PortfolioDaily Data.xlsx]DF Curve!R498C79</stp>
        <stp>S23</stp>
        <stp>Curvedate</stp>
        <stp>44966</stp>
        <tr r="CA498" s="7"/>
      </tp>
      <tp t="s">
        <v>#N/A Error:User does not have access</v>
        <stp/>
        <stp>##V3_BCURVESTRIPV12</stp>
        <stp>[PortfolioDaily Data.xlsx]DF Curve!R469C35</stp>
        <stp>S23</stp>
        <stp>Curvedate</stp>
        <stp>44925</stp>
        <tr r="AI469" s="7"/>
      </tp>
      <tp t="s">
        <v>#N/A Error:User does not have access</v>
        <stp/>
        <stp>##V3_BCURVESTRIPV12</stp>
        <stp>[PortfolioDaily Data.xlsx]DF Curve!R479C28</stp>
        <stp>S23</stp>
        <stp>Curvedate</stp>
        <stp>44939</stp>
        <tr r="AB479" s="7"/>
      </tp>
      <tp t="s">
        <v>#N/A Error:User does not have access</v>
        <stp/>
        <stp>##V3_BCURVESTRIPV12</stp>
        <stp>[PortfolioDaily Data.xlsx]DF Curve!R499C78</stp>
        <stp>S23</stp>
        <stp>Curvedate</stp>
        <stp>44967</stp>
        <tr r="BZ499" s="7"/>
      </tp>
      <tp t="s">
        <v>#N/A Error:User does not have access</v>
        <stp/>
        <stp>##V3_BCURVESTRIPV12</stp>
        <stp>[PortfolioDaily Data.xlsx]DF Curve!R452C12</stp>
        <stp>S23</stp>
        <stp>Curvedate</stp>
        <stp>44902</stp>
        <tr r="L452" s="7"/>
      </tp>
      <tp t="s">
        <v>#N/A Error:User does not have access</v>
        <stp/>
        <stp>##V3_BCURVESTRIPV12</stp>
        <stp>[PortfolioDaily Data.xlsx]DF Curve!R472C22</stp>
        <stp>S23</stp>
        <stp>Curvedate</stp>
        <stp>44930</stp>
        <tr r="V472" s="7"/>
      </tp>
      <tp t="s">
        <v>#N/A Error:User does not have access</v>
        <stp/>
        <stp>##V3_BCURVESTRIPV12</stp>
        <stp>[PortfolioDaily Data.xlsx]DF Curve!R482C59</stp>
        <stp>S23</stp>
        <stp>Curvedate</stp>
        <stp>44944</stp>
        <tr r="BG482" s="7"/>
      </tp>
      <tp t="s">
        <v>#N/A Error:User does not have access</v>
        <stp/>
        <stp>##V3_BCURVESTRIPV12</stp>
        <stp>[PortfolioDaily Data.xlsx]DF Curve!R492C44</stp>
        <stp>S23</stp>
        <stp>Curvedate</stp>
        <stp>44958</stp>
        <tr r="AR492" s="7"/>
      </tp>
      <tp t="s">
        <v>#N/A Error:User does not have access</v>
        <stp/>
        <stp>##V3_BCURVESTRIPV12</stp>
        <stp>[PortfolioDaily Data.xlsx]DF Curve!R453C13</stp>
        <stp>S23</stp>
        <stp>Curvedate</stp>
        <stp>44903</stp>
        <tr r="M453" s="7"/>
      </tp>
      <tp t="s">
        <v>#N/A Error:User does not have access</v>
        <stp/>
        <stp>##V3_BCURVESTRIPV12</stp>
        <stp>[PortfolioDaily Data.xlsx]DF Curve!R473C23</stp>
        <stp>S23</stp>
        <stp>Curvedate</stp>
        <stp>44931</stp>
        <tr r="W473" s="7"/>
      </tp>
      <tp t="s">
        <v>#N/A Error:User does not have access</v>
        <stp/>
        <stp>##V3_BCURVESTRIPV12</stp>
        <stp>[PortfolioDaily Data.xlsx]DF Curve!R483C58</stp>
        <stp>S23</stp>
        <stp>Curvedate</stp>
        <stp>44945</stp>
        <tr r="BF483" s="7"/>
      </tp>
      <tp t="s">
        <v>#N/A Error:User does not have access</v>
        <stp/>
        <stp>##V3_BCURVESTRIPV12</stp>
        <stp>[PortfolioDaily Data.xlsx]DF Curve!R493C45</stp>
        <stp>S23</stp>
        <stp>Curvedate</stp>
        <stp>44959</stp>
        <tr r="AS493" s="7"/>
      </tp>
      <tp t="s">
        <v>#N/A Error:User does not have access</v>
        <stp/>
        <stp>##V3_BCURVESTRIPV12</stp>
        <stp>[PortfolioDaily Data.xlsx]DF Curve!R450C10</stp>
        <stp>S23</stp>
        <stp>Curvedate</stp>
        <stp>44900</stp>
        <tr r="J450" s="7"/>
      </tp>
      <tp t="s">
        <v>#N/A Error:User does not have access</v>
        <stp/>
        <stp>##V3_BCURVESTRIPV12</stp>
        <stp>[PortfolioDaily Data.xlsx]DF Curve!R500C75</stp>
        <stp>S23</stp>
        <stp>Curvedate</stp>
        <stp>44970</stp>
        <tr r="BW500" s="7"/>
      </tp>
      <tp t="s">
        <v>#N/A Error:User does not have access</v>
        <stp/>
        <stp>##V3_BCURVESTRIPV12</stp>
        <stp>[PortfolioDaily Data.xlsx]DF Curve!R451C11</stp>
        <stp>S23</stp>
        <stp>Curvedate</stp>
        <stp>44901</stp>
        <tr r="K451" s="7"/>
      </tp>
      <tp t="s">
        <v>#N/A Error:User does not have access</v>
        <stp/>
        <stp>##V3_BCURVESTRIPV12</stp>
        <stp>[PortfolioDaily Data.xlsx]DF Curve!R456C18</stp>
        <stp>S23</stp>
        <stp>Curvedate</stp>
        <stp>44908</stp>
        <tr r="R456" s="7"/>
      </tp>
      <tp t="s">
        <v>#N/A Error:User does not have access</v>
        <stp/>
        <stp>##V3_BCURVESTRIPV12</stp>
        <stp>[PortfolioDaily Data.xlsx]DF Curve!R466C31</stp>
        <stp>S23</stp>
        <stp>Curvedate</stp>
        <stp>44922</stp>
        <tr r="AE466" s="7"/>
      </tp>
      <tp t="s">
        <v>#N/A Error:User does not have access</v>
        <stp/>
        <stp>##V3_BCURVESTRIPV12</stp>
        <stp>[PortfolioDaily Data.xlsx]DF Curve!R476C24</stp>
        <stp>S23</stp>
        <stp>Curvedate</stp>
        <stp>44936</stp>
        <tr r="X476" s="7"/>
      </tp>
      <tp t="s">
        <v>#N/A Error:User does not have access</v>
        <stp/>
        <stp>##V3_BCURVESTRIPV12</stp>
        <stp>[PortfolioDaily Data.xlsx]DF Curve!R496C78</stp>
        <stp>S23</stp>
        <stp>Curvedate</stp>
        <stp>44964</stp>
        <tr r="BZ496" s="7"/>
      </tp>
      <tp t="s">
        <v>#N/A Error:User does not have access</v>
        <stp/>
        <stp>##V3_BCURVESTRIPV12</stp>
        <stp>[PortfolioDaily Data.xlsx]DF Curve!R457C19</stp>
        <stp>S23</stp>
        <stp>Curvedate</stp>
        <stp>44909</stp>
        <tr r="S457" s="7"/>
      </tp>
      <tp t="s">
        <v>#N/A Error:User does not have access</v>
        <stp/>
        <stp>##V3_BCURVESTRIPV12</stp>
        <stp>[PortfolioDaily Data.xlsx]DF Curve!R467C30</stp>
        <stp>S23</stp>
        <stp>Curvedate</stp>
        <stp>44923</stp>
        <tr r="AD467" s="7"/>
      </tp>
      <tp t="s">
        <v>#N/A Error:User does not have access</v>
        <stp/>
        <stp>##V3_BCURVESTRIPV12</stp>
        <stp>[PortfolioDaily Data.xlsx]DF Curve!R477C25</stp>
        <stp>S23</stp>
        <stp>Curvedate</stp>
        <stp>44937</stp>
        <tr r="Y477" s="7"/>
      </tp>
      <tp t="s">
        <v>#N/A Error:User does not have access</v>
        <stp/>
        <stp>##V3_BCURVESTRIPV12</stp>
        <stp>[PortfolioDaily Data.xlsx]DF Curve!R497C79</stp>
        <stp>S23</stp>
        <stp>Curvedate</stp>
        <stp>44965</stp>
        <tr r="CA497" s="7"/>
      </tp>
      <tp t="s">
        <v>#N/A Error:User does not have access</v>
        <stp/>
        <stp>##V3_BCURVESTRIPV12</stp>
        <stp>[PortfolioDaily Data.xlsx]DF Curve!R454C14</stp>
        <stp>S23</stp>
        <stp>Curvedate</stp>
        <stp>44904</stp>
        <tr r="N454" s="7"/>
      </tp>
      <tp t="s">
        <v>#N/A Error:User does not have access</v>
        <stp/>
        <stp>##V3_BCURVESTRIPV12</stp>
        <stp>[PortfolioDaily Data.xlsx]DF Curve!R474C20</stp>
        <stp>S23</stp>
        <stp>Curvedate</stp>
        <stp>44932</stp>
        <tr r="T474" s="7"/>
      </tp>
      <tp t="s">
        <v>#N/A Error:User does not have access</v>
        <stp/>
        <stp>##V3_BCURVESTRIPV12</stp>
        <stp>[PortfolioDaily Data.xlsx]DF Curve!R455C17</stp>
        <stp>S23</stp>
        <stp>Curvedate</stp>
        <stp>44907</stp>
        <tr r="Q455" s="7"/>
      </tp>
      <tp t="s">
        <v>#N/A Error:User does not have access</v>
        <stp/>
        <stp>##V3_BCURVESTRIPV12</stp>
        <stp>[PortfolioDaily Data.xlsx]DF Curve!R465C32</stp>
        <stp>S23</stp>
        <stp>Curvedate</stp>
        <stp>44921</stp>
        <tr r="AF465" s="7"/>
      </tp>
      <tp t="s">
        <v>#N/A Error:User does not have access</v>
        <stp/>
        <stp>##V3_BCURVESTRIPV12</stp>
        <stp>[PortfolioDaily Data.xlsx]DF Curve!R475C27</stp>
        <stp>S23</stp>
        <stp>Curvedate</stp>
        <stp>44935</stp>
        <tr r="AA475" s="7"/>
      </tp>
      <tp t="s">
        <v>#N/A Error:User does not have access</v>
        <stp/>
        <stp>##V3_BCURVESTRIPV12</stp>
        <stp>[PortfolioDaily Data.xlsx]DF Curve!R485C54</stp>
        <stp>S23</stp>
        <stp>Curvedate</stp>
        <stp>44949</stp>
        <tr r="BB485" s="7"/>
      </tp>
      <tp t="s">
        <v>#N/A Error:User does not have access</v>
        <stp/>
        <stp>##V3_BCURVESTRIPV12</stp>
        <stp>[PortfolioDaily Data.xlsx]DF Curve!R468C37</stp>
        <stp>S23</stp>
        <stp>Curvedate</stp>
        <stp>44924</stp>
        <tr r="AK468" s="7"/>
      </tp>
      <tp t="s">
        <v>#N/A Error:User does not have access</v>
        <stp/>
        <stp>##V3_BCURVESTRIPV12</stp>
        <stp>[PortfolioDaily Data.xlsx]DF Curve!R469C36</stp>
        <stp>S23</stp>
        <stp>Curvedate</stp>
        <stp>44925</stp>
        <tr r="AJ469" s="7"/>
      </tp>
      <tp t="s">
        <v>#N/A Error:User does not have access</v>
        <stp/>
        <stp>##V3_BCURVESTRIPV12</stp>
        <stp>[PortfolioDaily Data.xlsx]DF Curve!R452C13</stp>
        <stp>S23</stp>
        <stp>Curvedate</stp>
        <stp>44902</stp>
        <tr r="M452" s="7"/>
      </tp>
      <tp t="s">
        <v>#N/A Error:User does not have access</v>
        <stp/>
        <stp>##V3_BCURVESTRIPV12</stp>
        <stp>[PortfolioDaily Data.xlsx]DF Curve!R472C23</stp>
        <stp>S23</stp>
        <stp>Curvedate</stp>
        <stp>44930</stp>
        <tr r="W472" s="7"/>
      </tp>
      <tp t="s">
        <v>#N/A Error:User does not have access</v>
        <stp/>
        <stp>##V3_BCURVESTRIPV12</stp>
        <stp>[PortfolioDaily Data.xlsx]DF Curve!R482C58</stp>
        <stp>S23</stp>
        <stp>Curvedate</stp>
        <stp>44944</stp>
        <tr r="BF482" s="7"/>
      </tp>
      <tp t="s">
        <v>#N/A Error:User does not have access</v>
        <stp/>
        <stp>##V3_BCURVESTRIPV12</stp>
        <stp>[PortfolioDaily Data.xlsx]DF Curve!R492C45</stp>
        <stp>S23</stp>
        <stp>Curvedate</stp>
        <stp>44958</stp>
        <tr r="AS492" s="7"/>
      </tp>
      <tp t="s">
        <v>#N/A Error:User does not have access</v>
        <stp/>
        <stp>##V3_BCURVESTRIPV12</stp>
        <stp>[PortfolioDaily Data.xlsx]DF Curve!R453C12</stp>
        <stp>S23</stp>
        <stp>Curvedate</stp>
        <stp>44903</stp>
        <tr r="L453" s="7"/>
      </tp>
      <tp t="s">
        <v>#N/A Error:User does not have access</v>
        <stp/>
        <stp>##V3_BCURVESTRIPV12</stp>
        <stp>[PortfolioDaily Data.xlsx]DF Curve!R473C22</stp>
        <stp>S23</stp>
        <stp>Curvedate</stp>
        <stp>44931</stp>
        <tr r="V473" s="7"/>
      </tp>
      <tp t="s">
        <v>#N/A Error:User does not have access</v>
        <stp/>
        <stp>##V3_BCURVESTRIPV12</stp>
        <stp>[PortfolioDaily Data.xlsx]DF Curve!R483C59</stp>
        <stp>S23</stp>
        <stp>Curvedate</stp>
        <stp>44945</stp>
        <tr r="BG483" s="7"/>
      </tp>
      <tp t="s">
        <v>#N/A Error:User does not have access</v>
        <stp/>
        <stp>##V3_BCURVESTRIPV12</stp>
        <stp>[PortfolioDaily Data.xlsx]DF Curve!R493C44</stp>
        <stp>S23</stp>
        <stp>Curvedate</stp>
        <stp>44959</stp>
        <tr r="AR493" s="7"/>
      </tp>
      <tp t="s">
        <v>#N/A Error:User does not have access</v>
        <stp/>
        <stp>##V3_BCURVESTRIPV12</stp>
        <stp>[PortfolioDaily Data.xlsx]DF Curve!R450C11</stp>
        <stp>S23</stp>
        <stp>Curvedate</stp>
        <stp>44900</stp>
        <tr r="K450" s="7"/>
      </tp>
      <tp t="s">
        <v>#N/A Error:User does not have access</v>
        <stp/>
        <stp>##V3_BCURVESTRIPV12</stp>
        <stp>[PortfolioDaily Data.xlsx]DF Curve!R500C74</stp>
        <stp>S23</stp>
        <stp>Curvedate</stp>
        <stp>44970</stp>
        <tr r="BV500" s="7"/>
      </tp>
      <tp t="s">
        <v>#N/A Error:User does not have access</v>
        <stp/>
        <stp>##V3_BCURVESTRIPV12</stp>
        <stp>[PortfolioDaily Data.xlsx]DF Curve!R451C10</stp>
        <stp>S23</stp>
        <stp>Curvedate</stp>
        <stp>44901</stp>
        <tr r="J451" s="7"/>
      </tp>
      <tp t="s">
        <v>#N/A Error:User does not have access</v>
        <stp/>
        <stp>##V3_BCURVESTRIPV12</stp>
        <stp>[PortfolioDaily Data.xlsx]DF Curve!R456C19</stp>
        <stp>S23</stp>
        <stp>Curvedate</stp>
        <stp>44908</stp>
        <tr r="S456" s="7"/>
      </tp>
      <tp t="s">
        <v>#N/A Error:User does not have access</v>
        <stp/>
        <stp>##V3_BCURVESTRIPV12</stp>
        <stp>[PortfolioDaily Data.xlsx]DF Curve!R466C30</stp>
        <stp>S23</stp>
        <stp>Curvedate</stp>
        <stp>44922</stp>
        <tr r="AD466" s="7"/>
      </tp>
      <tp t="s">
        <v>#N/A Error:User does not have access</v>
        <stp/>
        <stp>##V3_BCURVESTRIPV12</stp>
        <stp>[PortfolioDaily Data.xlsx]DF Curve!R476C25</stp>
        <stp>S23</stp>
        <stp>Curvedate</stp>
        <stp>44936</stp>
        <tr r="Y476" s="7"/>
      </tp>
      <tp t="s">
        <v>#N/A Error:User does not have access</v>
        <stp/>
        <stp>##V3_BCURVESTRIPV12</stp>
        <stp>[PortfolioDaily Data.xlsx]DF Curve!R496C79</stp>
        <stp>S23</stp>
        <stp>Curvedate</stp>
        <stp>44964</stp>
        <tr r="CA496" s="7"/>
      </tp>
      <tp t="s">
        <v>#N/A Error:User does not have access</v>
        <stp/>
        <stp>##V3_BCURVESTRIPV12</stp>
        <stp>[PortfolioDaily Data.xlsx]DF Curve!R457C18</stp>
        <stp>S23</stp>
        <stp>Curvedate</stp>
        <stp>44909</stp>
        <tr r="R457" s="7"/>
      </tp>
      <tp t="s">
        <v>#N/A Error:User does not have access</v>
        <stp/>
        <stp>##V3_BCURVESTRIPV12</stp>
        <stp>[PortfolioDaily Data.xlsx]DF Curve!R467C31</stp>
        <stp>S23</stp>
        <stp>Curvedate</stp>
        <stp>44923</stp>
        <tr r="AE467" s="7"/>
      </tp>
      <tp t="s">
        <v>#N/A Error:User does not have access</v>
        <stp/>
        <stp>##V3_BCURVESTRIPV12</stp>
        <stp>[PortfolioDaily Data.xlsx]DF Curve!R477C24</stp>
        <stp>S23</stp>
        <stp>Curvedate</stp>
        <stp>44937</stp>
        <tr r="X477" s="7"/>
      </tp>
      <tp t="s">
        <v>#N/A Error:User does not have access</v>
        <stp/>
        <stp>##V3_BCURVESTRIPV12</stp>
        <stp>[PortfolioDaily Data.xlsx]DF Curve!R497C78</stp>
        <stp>S23</stp>
        <stp>Curvedate</stp>
        <stp>44965</stp>
        <tr r="BZ497" s="7"/>
      </tp>
      <tp t="s">
        <v>#N/A Error:User does not have access</v>
        <stp/>
        <stp>##V3_BCURVESTRIPV12</stp>
        <stp>[PortfolioDaily Data.xlsx]DF Curve!R454C15</stp>
        <stp>S23</stp>
        <stp>Curvedate</stp>
        <stp>44904</stp>
        <tr r="O454" s="7"/>
      </tp>
      <tp t="s">
        <v>#N/A Error:User does not have access</v>
        <stp/>
        <stp>##V3_BCURVESTRIPV12</stp>
        <stp>[PortfolioDaily Data.xlsx]DF Curve!R474C21</stp>
        <stp>S23</stp>
        <stp>Curvedate</stp>
        <stp>44932</stp>
        <tr r="U474" s="7"/>
      </tp>
      <tp t="s">
        <v>#N/A Error:User does not have access</v>
        <stp/>
        <stp>##V3_BCURVESTRIPV12</stp>
        <stp>[PortfolioDaily Data.xlsx]DF Curve!R455C16</stp>
        <stp>S23</stp>
        <stp>Curvedate</stp>
        <stp>44907</stp>
        <tr r="P455" s="7"/>
      </tp>
      <tp t="s">
        <v>#N/A Error:User does not have access</v>
        <stp/>
        <stp>##V3_BCURVESTRIPV12</stp>
        <stp>[PortfolioDaily Data.xlsx]DF Curve!R465C33</stp>
        <stp>S23</stp>
        <stp>Curvedate</stp>
        <stp>44921</stp>
        <tr r="AG465" s="7"/>
      </tp>
      <tp t="s">
        <v>#N/A Error:User does not have access</v>
        <stp/>
        <stp>##V3_BCURVESTRIPV12</stp>
        <stp>[PortfolioDaily Data.xlsx]DF Curve!R475C26</stp>
        <stp>S23</stp>
        <stp>Curvedate</stp>
        <stp>44935</stp>
        <tr r="Z475" s="7"/>
      </tp>
      <tp t="s">
        <v>#N/A Error:User does not have access</v>
        <stp/>
        <stp>##V3_BCURVESTRIPV12</stp>
        <stp>[PortfolioDaily Data.xlsx]DF Curve!R485C55</stp>
        <stp>S23</stp>
        <stp>Curvedate</stp>
        <stp>44949</stp>
        <tr r="BC485" s="7"/>
      </tp>
      <tp t="s">
        <v>#N/A Error:User does not have access</v>
        <stp/>
        <stp>##V3_BCURVESTRIPV12</stp>
        <stp>[PortfolioDaily Data.xlsx]DF Curve!R468C36</stp>
        <stp>S23</stp>
        <stp>Curvedate</stp>
        <stp>44924</stp>
        <tr r="AJ468" s="7"/>
      </tp>
      <tp t="s">
        <v>#N/A Error:User does not have access</v>
        <stp/>
        <stp>##V3_BCURVESTRIPV12</stp>
        <stp>[PortfolioDaily Data.xlsx]DF Curve!R469C37</stp>
        <stp>S23</stp>
        <stp>Curvedate</stp>
        <stp>44925</stp>
        <tr r="AK469" s="7"/>
      </tp>
      <tp t="s">
        <v>#N/A Error:User does not have access</v>
        <stp/>
        <stp>##V3_BCURVESTRIPV12</stp>
        <stp>[PortfolioDaily Data.xlsx]DF Curve!R482C47</stp>
        <stp>S23</stp>
        <stp>Curvedate</stp>
        <stp>44944</stp>
        <tr r="AU482" s="7"/>
      </tp>
      <tp t="s">
        <v>#N/A Error:User does not have access</v>
        <stp/>
        <stp>##V3_BCURVESTRIPV12</stp>
        <stp>[PortfolioDaily Data.xlsx]DF Curve!R483C46</stp>
        <stp>S23</stp>
        <stp>Curvedate</stp>
        <stp>44945</stp>
        <tr r="AT483" s="7"/>
      </tp>
      <tp t="s">
        <v>#N/A Error:User does not have access</v>
        <stp/>
        <stp>##V3_BCURVESTRIPV12</stp>
        <stp>[PortfolioDaily Data.xlsx]DF Curve!R460C19</stp>
        <stp>S23</stp>
        <stp>Curvedate</stp>
        <stp>44914</stp>
        <tr r="S460" s="7"/>
      </tp>
      <tp t="s">
        <v>#N/A Error:User does not have access</v>
        <stp/>
        <stp>##V3_BCURVESTRIPV12</stp>
        <stp>[PortfolioDaily Data.xlsx]DF Curve!R470C24</stp>
        <stp>S23</stp>
        <stp>Curvedate</stp>
        <stp>44928</stp>
        <tr r="X470" s="7"/>
      </tp>
      <tp t="s">
        <v>#N/A Error:User does not have access</v>
        <stp/>
        <stp>##V3_BCURVESTRIPV12</stp>
        <stp>[PortfolioDaily Data.xlsx]DF Curve!R480C41</stp>
        <stp>S23</stp>
        <stp>Curvedate</stp>
        <stp>44942</stp>
        <tr r="AO480" s="7"/>
      </tp>
      <tp t="s">
        <v>#N/A Error:User does not have access</v>
        <stp/>
        <stp>##V3_BCURVESTRIPV12</stp>
        <stp>[PortfolioDaily Data.xlsx]DF Curve!R490C54</stp>
        <stp>S23</stp>
        <stp>Curvedate</stp>
        <stp>44956</stp>
        <tr r="BB490" s="7"/>
      </tp>
      <tp t="s">
        <v>#N/A Error:User does not have access</v>
        <stp/>
        <stp>##V3_BCURVESTRIPV12</stp>
        <stp>[PortfolioDaily Data.xlsx]DF Curve!R461C18</stp>
        <stp>S23</stp>
        <stp>Curvedate</stp>
        <stp>44915</stp>
        <tr r="R461" s="7"/>
      </tp>
      <tp t="s">
        <v>#N/A Error:User does not have access</v>
        <stp/>
        <stp>##V3_BCURVESTRIPV12</stp>
        <stp>[PortfolioDaily Data.xlsx]DF Curve!R471C25</stp>
        <stp>S23</stp>
        <stp>Curvedate</stp>
        <stp>44929</stp>
        <tr r="Y471" s="7"/>
      </tp>
      <tp t="s">
        <v>#N/A Error:User does not have access</v>
        <stp/>
        <stp>##V3_BCURVESTRIPV12</stp>
        <stp>[PortfolioDaily Data.xlsx]DF Curve!R481C40</stp>
        <stp>S23</stp>
        <stp>Curvedate</stp>
        <stp>44943</stp>
        <tr r="AN481" s="7"/>
      </tp>
      <tp t="s">
        <v>#N/A Error:User does not have access</v>
        <stp/>
        <stp>##V3_BCURVESTRIPV12</stp>
        <stp>[PortfolioDaily Data.xlsx]DF Curve!R491C55</stp>
        <stp>S23</stp>
        <stp>Curvedate</stp>
        <stp>44957</stp>
        <tr r="BC491" s="7"/>
      </tp>
      <tp t="s">
        <v>#N/A Error:User does not have access</v>
        <stp/>
        <stp>##V3_BCURVESTRIPV12</stp>
        <stp>[PortfolioDaily Data.xlsx]DF Curve!R486C53</stp>
        <stp>S23</stp>
        <stp>Curvedate</stp>
        <stp>44950</stp>
        <tr r="BA486" s="7"/>
      </tp>
      <tp t="s">
        <v>#N/A Error:User does not have access</v>
        <stp/>
        <stp>##V3_BCURVESTRIPV12</stp>
        <stp>[PortfolioDaily Data.xlsx]DF Curve!R496C66</stp>
        <stp>S23</stp>
        <stp>Curvedate</stp>
        <stp>44964</stp>
        <tr r="BN496" s="7"/>
      </tp>
      <tp t="s">
        <v>#N/A Error:User does not have access</v>
        <stp/>
        <stp>##V3_BCURVESTRIPV12</stp>
        <stp>[PortfolioDaily Data.xlsx]DF Curve!R487C52</stp>
        <stp>S23</stp>
        <stp>Curvedate</stp>
        <stp>44951</stp>
        <tr r="AZ487" s="7"/>
      </tp>
      <tp t="s">
        <v>#N/A Error:User does not have access</v>
        <stp/>
        <stp>##V3_BCURVESTRIPV12</stp>
        <stp>[PortfolioDaily Data.xlsx]DF Curve!R497C67</stp>
        <stp>S23</stp>
        <stp>Curvedate</stp>
        <stp>44965</stp>
        <tr r="BO497" s="7"/>
      </tp>
      <tp t="s">
        <v>#N/A Error:User does not have access</v>
        <stp/>
        <stp>##V3_BCURVESTRIPV12</stp>
        <stp>[PortfolioDaily Data.xlsx]DF Curve!R464C15</stp>
        <stp>S23</stp>
        <stp>Curvedate</stp>
        <stp>44918</stp>
        <tr r="O464" s="7"/>
      </tp>
      <tp t="s">
        <v>#N/A Error:User does not have access</v>
        <stp/>
        <stp>##V3_BCURVESTRIPV12</stp>
        <stp>[PortfolioDaily Data.xlsx]DF Curve!R484C45</stp>
        <stp>S23</stp>
        <stp>Curvedate</stp>
        <stp>44946</stp>
        <tr r="AS484" s="7"/>
      </tp>
      <tp t="s">
        <v>#N/A Error:User does not have access</v>
        <stp/>
        <stp>##V3_BCURVESTRIPV12</stp>
        <stp>[PortfolioDaily Data.xlsx]DF Curve!R494C62</stp>
        <stp>S23</stp>
        <stp>Curvedate</stp>
        <stp>44960</stp>
        <tr r="BJ494" s="7"/>
      </tp>
      <tp t="s">
        <v>#N/A Error:User does not have access</v>
        <stp/>
        <stp>##V3_BCURVESTRIPV12</stp>
        <stp>[PortfolioDaily Data.xlsx]DF Curve!R475C39</stp>
        <stp>S23</stp>
        <stp>Curvedate</stp>
        <stp>44935</stp>
        <tr r="AM475" s="7"/>
      </tp>
      <tp t="s">
        <v>#N/A Error:User does not have access</v>
        <stp/>
        <stp>##V3_BCURVESTRIPV12</stp>
        <stp>[PortfolioDaily Data.xlsx]DF Curve!R495C61</stp>
        <stp>S23</stp>
        <stp>Curvedate</stp>
        <stp>44963</stp>
        <tr r="BI495" s="7"/>
      </tp>
      <tp t="s">
        <v>#N/A Error:User does not have access</v>
        <stp/>
        <stp>##V3_BCURVESTRIPV12</stp>
        <stp>[PortfolioDaily Data.xlsx]DF Curve!R468C29</stp>
        <stp>S23</stp>
        <stp>Curvedate</stp>
        <stp>44924</stp>
        <tr r="AC468" s="7"/>
      </tp>
      <tp t="s">
        <v>#N/A Error:User does not have access</v>
        <stp/>
        <stp>##V3_BCURVESTRIPV12</stp>
        <stp>[PortfolioDaily Data.xlsx]DF Curve!R478C34</stp>
        <stp>S23</stp>
        <stp>Curvedate</stp>
        <stp>44938</stp>
        <tr r="AH478" s="7"/>
      </tp>
      <tp t="s">
        <v>#N/A Error:User does not have access</v>
        <stp/>
        <stp>##V3_BCURVESTRIPV12</stp>
        <stp>[PortfolioDaily Data.xlsx]DF Curve!R488C51</stp>
        <stp>S23</stp>
        <stp>Curvedate</stp>
        <stp>44952</stp>
        <tr r="AY488" s="7"/>
      </tp>
      <tp t="s">
        <v>#N/A Error:User does not have access</v>
        <stp/>
        <stp>##V3_BCURVESTRIPV12</stp>
        <stp>[PortfolioDaily Data.xlsx]DF Curve!R498C64</stp>
        <stp>S23</stp>
        <stp>Curvedate</stp>
        <stp>44966</stp>
        <tr r="BL498" s="7"/>
      </tp>
      <tp t="s">
        <v>#N/A Error:User does not have access</v>
        <stp/>
        <stp>##V3_BCURVESTRIPV12</stp>
        <stp>[PortfolioDaily Data.xlsx]DF Curve!R469C28</stp>
        <stp>S23</stp>
        <stp>Curvedate</stp>
        <stp>44925</stp>
        <tr r="AB469" s="7"/>
      </tp>
      <tp t="s">
        <v>#N/A Error:User does not have access</v>
        <stp/>
        <stp>##V3_BCURVESTRIPV12</stp>
        <stp>[PortfolioDaily Data.xlsx]DF Curve!R479C35</stp>
        <stp>S23</stp>
        <stp>Curvedate</stp>
        <stp>44939</stp>
        <tr r="AI479" s="7"/>
      </tp>
      <tp t="s">
        <v>#N/A Error:User does not have access</v>
        <stp/>
        <stp>##V3_BCURVESTRIPV12</stp>
        <stp>[PortfolioDaily Data.xlsx]DF Curve!R489C50</stp>
        <stp>S23</stp>
        <stp>Curvedate</stp>
        <stp>44953</stp>
        <tr r="AX489" s="7"/>
      </tp>
      <tp t="s">
        <v>#N/A Error:User does not have access</v>
        <stp/>
        <stp>##V3_BCURVESTRIPV12</stp>
        <stp>[PortfolioDaily Data.xlsx]DF Curve!R499C65</stp>
        <stp>S23</stp>
        <stp>Curvedate</stp>
        <stp>44967</stp>
        <tr r="BM499" s="7"/>
      </tp>
      <tp t="s">
        <v>#N/A Error:User does not have access</v>
        <stp/>
        <stp>##V3_BCURVESTRIPV12</stp>
        <stp>[PortfolioDaily Data.xlsx]DF Curve!R482C46</stp>
        <stp>S23</stp>
        <stp>Curvedate</stp>
        <stp>44944</stp>
        <tr r="AT482" s="7"/>
      </tp>
      <tp t="s">
        <v>#N/A Error:User does not have access</v>
        <stp/>
        <stp>##V3_BCURVESTRIPV12</stp>
        <stp>[PortfolioDaily Data.xlsx]DF Curve!R483C47</stp>
        <stp>S23</stp>
        <stp>Curvedate</stp>
        <stp>44945</stp>
        <tr r="AU483" s="7"/>
      </tp>
      <tp t="s">
        <v>#N/A Error:User does not have access</v>
        <stp/>
        <stp>##V3_BCURVESTRIPV12</stp>
        <stp>[PortfolioDaily Data.xlsx]DF Curve!R460C18</stp>
        <stp>S23</stp>
        <stp>Curvedate</stp>
        <stp>44914</stp>
        <tr r="R460" s="7"/>
      </tp>
      <tp t="s">
        <v>#N/A Error:User does not have access</v>
        <stp/>
        <stp>##V3_BCURVESTRIPV12</stp>
        <stp>[PortfolioDaily Data.xlsx]DF Curve!R470C25</stp>
        <stp>S23</stp>
        <stp>Curvedate</stp>
        <stp>44928</stp>
        <tr r="Y470" s="7"/>
      </tp>
      <tp t="s">
        <v>#N/A Error:User does not have access</v>
        <stp/>
        <stp>##V3_BCURVESTRIPV12</stp>
        <stp>[PortfolioDaily Data.xlsx]DF Curve!R480C40</stp>
        <stp>S23</stp>
        <stp>Curvedate</stp>
        <stp>44942</stp>
        <tr r="AN480" s="7"/>
      </tp>
      <tp t="s">
        <v>#N/A Error:User does not have access</v>
        <stp/>
        <stp>##V3_BCURVESTRIPV12</stp>
        <stp>[PortfolioDaily Data.xlsx]DF Curve!R490C55</stp>
        <stp>S23</stp>
        <stp>Curvedate</stp>
        <stp>44956</stp>
        <tr r="BC490" s="7"/>
      </tp>
      <tp t="s">
        <v>#N/A Error:User does not have access</v>
        <stp/>
        <stp>##V3_BCURVESTRIPV12</stp>
        <stp>[PortfolioDaily Data.xlsx]DF Curve!R461C19</stp>
        <stp>S23</stp>
        <stp>Curvedate</stp>
        <stp>44915</stp>
        <tr r="S461" s="7"/>
      </tp>
      <tp t="s">
        <v>#N/A Error:User does not have access</v>
        <stp/>
        <stp>##V3_BCURVESTRIPV12</stp>
        <stp>[PortfolioDaily Data.xlsx]DF Curve!R471C24</stp>
        <stp>S23</stp>
        <stp>Curvedate</stp>
        <stp>44929</stp>
        <tr r="X471" s="7"/>
      </tp>
      <tp t="s">
        <v>#N/A Error:User does not have access</v>
        <stp/>
        <stp>##V3_BCURVESTRIPV12</stp>
        <stp>[PortfolioDaily Data.xlsx]DF Curve!R481C41</stp>
        <stp>S23</stp>
        <stp>Curvedate</stp>
        <stp>44943</stp>
        <tr r="AO481" s="7"/>
      </tp>
      <tp t="s">
        <v>#N/A Error:User does not have access</v>
        <stp/>
        <stp>##V3_BCURVESTRIPV12</stp>
        <stp>[PortfolioDaily Data.xlsx]DF Curve!R491C54</stp>
        <stp>S23</stp>
        <stp>Curvedate</stp>
        <stp>44957</stp>
        <tr r="BB491" s="7"/>
      </tp>
      <tp t="s">
        <v>#N/A Error:User does not have access</v>
        <stp/>
        <stp>##V3_BCURVESTRIPV12</stp>
        <stp>[PortfolioDaily Data.xlsx]DF Curve!R486C52</stp>
        <stp>S23</stp>
        <stp>Curvedate</stp>
        <stp>44950</stp>
        <tr r="AZ486" s="7"/>
      </tp>
      <tp t="s">
        <v>#N/A Error:User does not have access</v>
        <stp/>
        <stp>##V3_BCURVESTRIPV12</stp>
        <stp>[PortfolioDaily Data.xlsx]DF Curve!R496C67</stp>
        <stp>S23</stp>
        <stp>Curvedate</stp>
        <stp>44964</stp>
        <tr r="BO496" s="7"/>
      </tp>
      <tp t="s">
        <v>#N/A Error:User does not have access</v>
        <stp/>
        <stp>##V3_BCURVESTRIPV12</stp>
        <stp>[PortfolioDaily Data.xlsx]DF Curve!R487C53</stp>
        <stp>S23</stp>
        <stp>Curvedate</stp>
        <stp>44951</stp>
        <tr r="BA487" s="7"/>
      </tp>
      <tp t="s">
        <v>#N/A Error:User does not have access</v>
        <stp/>
        <stp>##V3_BCURVESTRIPV12</stp>
        <stp>[PortfolioDaily Data.xlsx]DF Curve!R497C66</stp>
        <stp>S23</stp>
        <stp>Curvedate</stp>
        <stp>44965</stp>
        <tr r="BN497" s="7"/>
      </tp>
      <tp t="s">
        <v>#N/A Error:User does not have access</v>
        <stp/>
        <stp>##V3_BCURVESTRIPV12</stp>
        <stp>[PortfolioDaily Data.xlsx]DF Curve!R464C14</stp>
        <stp>S23</stp>
        <stp>Curvedate</stp>
        <stp>44918</stp>
        <tr r="N464" s="7"/>
      </tp>
      <tp t="s">
        <v>#N/A Error:User does not have access</v>
        <stp/>
        <stp>##V3_BCURVESTRIPV12</stp>
        <stp>[PortfolioDaily Data.xlsx]DF Curve!R484C44</stp>
        <stp>S23</stp>
        <stp>Curvedate</stp>
        <stp>44946</stp>
        <tr r="AR484" s="7"/>
      </tp>
      <tp t="s">
        <v>#N/A Error:User does not have access</v>
        <stp/>
        <stp>##V3_BCURVESTRIPV12</stp>
        <stp>[PortfolioDaily Data.xlsx]DF Curve!R494C63</stp>
        <stp>S23</stp>
        <stp>Curvedate</stp>
        <stp>44960</stp>
        <tr r="BK494" s="7"/>
      </tp>
      <tp t="s">
        <v>#N/A Error:User does not have access</v>
        <stp/>
        <stp>##V3_BCURVESTRIPV12</stp>
        <stp>[PortfolioDaily Data.xlsx]DF Curve!R475C38</stp>
        <stp>S23</stp>
        <stp>Curvedate</stp>
        <stp>44935</stp>
        <tr r="AL475" s="7"/>
      </tp>
      <tp t="s">
        <v>#N/A Error:User does not have access</v>
        <stp/>
        <stp>##V3_BCURVESTRIPV12</stp>
        <stp>[PortfolioDaily Data.xlsx]DF Curve!R495C60</stp>
        <stp>S23</stp>
        <stp>Curvedate</stp>
        <stp>44963</stp>
        <tr r="BH495" s="7"/>
      </tp>
      <tp t="s">
        <v>#N/A Error:User does not have access</v>
        <stp/>
        <stp>##V3_BCURVESTRIPV12</stp>
        <stp>[PortfolioDaily Data.xlsx]DF Curve!R468C28</stp>
        <stp>S23</stp>
        <stp>Curvedate</stp>
        <stp>44924</stp>
        <tr r="AB468" s="7"/>
      </tp>
      <tp t="s">
        <v>#N/A Error:User does not have access</v>
        <stp/>
        <stp>##V3_BCURVESTRIPV12</stp>
        <stp>[PortfolioDaily Data.xlsx]DF Curve!R478C35</stp>
        <stp>S23</stp>
        <stp>Curvedate</stp>
        <stp>44938</stp>
        <tr r="AI478" s="7"/>
      </tp>
      <tp t="s">
        <v>#N/A Error:User does not have access</v>
        <stp/>
        <stp>##V3_BCURVESTRIPV12</stp>
        <stp>[PortfolioDaily Data.xlsx]DF Curve!R488C50</stp>
        <stp>S23</stp>
        <stp>Curvedate</stp>
        <stp>44952</stp>
        <tr r="AX488" s="7"/>
      </tp>
      <tp t="s">
        <v>#N/A Error:User does not have access</v>
        <stp/>
        <stp>##V3_BCURVESTRIPV12</stp>
        <stp>[PortfolioDaily Data.xlsx]DF Curve!R498C65</stp>
        <stp>S23</stp>
        <stp>Curvedate</stp>
        <stp>44966</stp>
        <tr r="BM498" s="7"/>
      </tp>
      <tp t="s">
        <v>#N/A Error:User does not have access</v>
        <stp/>
        <stp>##V3_BCURVESTRIPV12</stp>
        <stp>[PortfolioDaily Data.xlsx]DF Curve!R469C29</stp>
        <stp>S23</stp>
        <stp>Curvedate</stp>
        <stp>44925</stp>
        <tr r="AC469" s="7"/>
      </tp>
      <tp t="s">
        <v>#N/A Error:User does not have access</v>
        <stp/>
        <stp>##V3_BCURVESTRIPV12</stp>
        <stp>[PortfolioDaily Data.xlsx]DF Curve!R479C34</stp>
        <stp>S23</stp>
        <stp>Curvedate</stp>
        <stp>44939</stp>
        <tr r="AH479" s="7"/>
      </tp>
      <tp t="s">
        <v>#N/A Error:User does not have access</v>
        <stp/>
        <stp>##V3_BCURVESTRIPV12</stp>
        <stp>[PortfolioDaily Data.xlsx]DF Curve!R489C51</stp>
        <stp>S23</stp>
        <stp>Curvedate</stp>
        <stp>44953</stp>
        <tr r="AY489" s="7"/>
      </tp>
      <tp t="s">
        <v>#N/A Error:User does not have access</v>
        <stp/>
        <stp>##V3_BCURVESTRIPV12</stp>
        <stp>[PortfolioDaily Data.xlsx]DF Curve!R499C64</stp>
        <stp>S23</stp>
        <stp>Curvedate</stp>
        <stp>44967</stp>
        <tr r="BL499" s="7"/>
      </tp>
      <tp t="s">
        <v>#N/A Error:User does not have access</v>
        <stp/>
        <stp>##V3_BCURVESTRIPV12</stp>
        <stp>[PortfolioDaily Data.xlsx]DF Curve!R462C19</stp>
        <stp>S23</stp>
        <stp>Curvedate</stp>
        <stp>44916</stp>
        <tr r="S462" s="7"/>
      </tp>
      <tp t="s">
        <v>#N/A Error:User does not have access</v>
        <stp/>
        <stp>##V3_BCURVESTRIPV12</stp>
        <stp>[PortfolioDaily Data.xlsx]DF Curve!R482C45</stp>
        <stp>S23</stp>
        <stp>Curvedate</stp>
        <stp>44944</stp>
        <tr r="AS482" s="7"/>
      </tp>
      <tp t="s">
        <v>#N/A Error:User does not have access</v>
        <stp/>
        <stp>##V3_BCURVESTRIPV12</stp>
        <stp>[PortfolioDaily Data.xlsx]DF Curve!R492C58</stp>
        <stp>S23</stp>
        <stp>Curvedate</stp>
        <stp>44958</stp>
        <tr r="BF492" s="7"/>
      </tp>
      <tp t="s">
        <v>#N/A Error:User does not have access</v>
        <stp/>
        <stp>##V3_BCURVESTRIPV12</stp>
        <stp>[PortfolioDaily Data.xlsx]DF Curve!R463C18</stp>
        <stp>S23</stp>
        <stp>Curvedate</stp>
        <stp>44917</stp>
        <tr r="R463" s="7"/>
      </tp>
      <tp t="s">
        <v>#N/A Error:User does not have access</v>
        <stp/>
        <stp>##V3_BCURVESTRIPV12</stp>
        <stp>[PortfolioDaily Data.xlsx]DF Curve!R483C44</stp>
        <stp>S23</stp>
        <stp>Curvedate</stp>
        <stp>44945</stp>
        <tr r="AR483" s="7"/>
      </tp>
      <tp t="s">
        <v>#N/A Error:User does not have access</v>
        <stp/>
        <stp>##V3_BCURVESTRIPV12</stp>
        <stp>[PortfolioDaily Data.xlsx]DF Curve!R493C59</stp>
        <stp>S23</stp>
        <stp>Curvedate</stp>
        <stp>44959</stp>
        <tr r="BG493" s="7"/>
      </tp>
      <tp t="s">
        <v>#N/A Error:User does not have access</v>
        <stp/>
        <stp>##V3_BCURVESTRIPV12</stp>
        <stp>[PortfolioDaily Data.xlsx]DF Curve!R470C26</stp>
        <stp>S23</stp>
        <stp>Curvedate</stp>
        <stp>44928</stp>
        <tr r="Z470" s="7"/>
      </tp>
      <tp t="s">
        <v>#N/A Error:User does not have access</v>
        <stp/>
        <stp>##V3_BCURVESTRIPV12</stp>
        <stp>[PortfolioDaily Data.xlsx]DF Curve!R480C43</stp>
        <stp>S23</stp>
        <stp>Curvedate</stp>
        <stp>44942</stp>
        <tr r="AQ480" s="7"/>
      </tp>
      <tp t="s">
        <v>#N/A Error:User does not have access</v>
        <stp/>
        <stp>##V3_BCURVESTRIPV12</stp>
        <stp>[PortfolioDaily Data.xlsx]DF Curve!R490C56</stp>
        <stp>S23</stp>
        <stp>Curvedate</stp>
        <stp>44956</stp>
        <tr r="BD490" s="7"/>
      </tp>
      <tp t="s">
        <v>#N/A Error:User does not have access</v>
        <stp/>
        <stp>##V3_BCURVESTRIPV12</stp>
        <stp>[PortfolioDaily Data.xlsx]DF Curve!R500C69</stp>
        <stp>S23</stp>
        <stp>Curvedate</stp>
        <stp>44970</stp>
        <tr r="BQ500" s="7"/>
      </tp>
      <tp t="s">
        <v>#N/A Error:User does not have access</v>
        <stp/>
        <stp>##V3_BCURVESTRIPV12</stp>
        <stp>[PortfolioDaily Data.xlsx]DF Curve!R471C27</stp>
        <stp>S23</stp>
        <stp>Curvedate</stp>
        <stp>44929</stp>
        <tr r="AA471" s="7"/>
      </tp>
      <tp t="s">
        <v>#N/A Error:User does not have access</v>
        <stp/>
        <stp>##V3_BCURVESTRIPV12</stp>
        <stp>[PortfolioDaily Data.xlsx]DF Curve!R481C42</stp>
        <stp>S23</stp>
        <stp>Curvedate</stp>
        <stp>44943</stp>
        <tr r="AP481" s="7"/>
      </tp>
      <tp t="s">
        <v>#N/A Error:User does not have access</v>
        <stp/>
        <stp>##V3_BCURVESTRIPV12</stp>
        <stp>[PortfolioDaily Data.xlsx]DF Curve!R491C57</stp>
        <stp>S23</stp>
        <stp>Curvedate</stp>
        <stp>44957</stp>
        <tr r="BE491" s="7"/>
      </tp>
      <tp t="s">
        <v>#N/A Error:User does not have access</v>
        <stp/>
        <stp>##V3_BCURVESTRIPV12</stp>
        <stp>[PortfolioDaily Data.xlsx]DF Curve!R476C38</stp>
        <stp>S23</stp>
        <stp>Curvedate</stp>
        <stp>44936</stp>
        <tr r="AL476" s="7"/>
      </tp>
      <tp t="s">
        <v>#N/A Error:User does not have access</v>
        <stp/>
        <stp>##V3_BCURVESTRIPV12</stp>
        <stp>[PortfolioDaily Data.xlsx]DF Curve!R486C51</stp>
        <stp>S23</stp>
        <stp>Curvedate</stp>
        <stp>44950</stp>
        <tr r="AY486" s="7"/>
      </tp>
      <tp t="s">
        <v>#N/A Error:User does not have access</v>
        <stp/>
        <stp>##V3_BCURVESTRIPV12</stp>
        <stp>[PortfolioDaily Data.xlsx]DF Curve!R496C64</stp>
        <stp>S23</stp>
        <stp>Curvedate</stp>
        <stp>44964</stp>
        <tr r="BL496" s="7"/>
      </tp>
      <tp t="s">
        <v>#N/A Error:User does not have access</v>
        <stp/>
        <stp>##V3_BCURVESTRIPV12</stp>
        <stp>[PortfolioDaily Data.xlsx]DF Curve!R477C39</stp>
        <stp>S23</stp>
        <stp>Curvedate</stp>
        <stp>44937</stp>
        <tr r="AM477" s="7"/>
      </tp>
      <tp t="s">
        <v>#N/A Error:User does not have access</v>
        <stp/>
        <stp>##V3_BCURVESTRIPV12</stp>
        <stp>[PortfolioDaily Data.xlsx]DF Curve!R487C50</stp>
        <stp>S23</stp>
        <stp>Curvedate</stp>
        <stp>44951</stp>
        <tr r="AX487" s="7"/>
      </tp>
      <tp t="s">
        <v>#N/A Error:User does not have access</v>
        <stp/>
        <stp>##V3_BCURVESTRIPV12</stp>
        <stp>[PortfolioDaily Data.xlsx]DF Curve!R497C65</stp>
        <stp>S23</stp>
        <stp>Curvedate</stp>
        <stp>44965</stp>
        <tr r="BM497" s="7"/>
      </tp>
      <tp t="s">
        <v>#N/A Error:User does not have access</v>
        <stp/>
        <stp>##V3_BCURVESTRIPV12</stp>
        <stp>[PortfolioDaily Data.xlsx]DF Curve!R464C17</stp>
        <stp>S23</stp>
        <stp>Curvedate</stp>
        <stp>44918</stp>
        <tr r="Q464" s="7"/>
      </tp>
      <tp t="s">
        <v>#N/A Error:User does not have access</v>
        <stp/>
        <stp>##V3_BCURVESTRIPV12</stp>
        <stp>[PortfolioDaily Data.xlsx]DF Curve!R484C47</stp>
        <stp>S23</stp>
        <stp>Curvedate</stp>
        <stp>44946</stp>
        <tr r="AU484" s="7"/>
      </tp>
      <tp t="s">
        <v>#N/A Error:User does not have access</v>
        <stp/>
        <stp>##V3_BCURVESTRIPV12</stp>
        <stp>[PortfolioDaily Data.xlsx]DF Curve!R494C60</stp>
        <stp>S23</stp>
        <stp>Curvedate</stp>
        <stp>44960</stp>
        <tr r="BH494" s="7"/>
      </tp>
      <tp t="s">
        <v>#N/A Error:User does not have access</v>
        <stp/>
        <stp>##V3_BCURVESTRIPV12</stp>
        <stp>[PortfolioDaily Data.xlsx]DF Curve!R485C48</stp>
        <stp>S23</stp>
        <stp>Curvedate</stp>
        <stp>44949</stp>
        <tr r="AV485" s="7"/>
      </tp>
      <tp t="s">
        <v>#N/A Error:User does not have access</v>
        <stp/>
        <stp>##V3_BCURVESTRIPV12</stp>
        <stp>[PortfolioDaily Data.xlsx]DF Curve!R495C63</stp>
        <stp>S23</stp>
        <stp>Curvedate</stp>
        <stp>44963</stp>
        <tr r="BK495" s="7"/>
      </tp>
      <tp t="s">
        <v>#N/A Error:User does not have access</v>
        <stp/>
        <stp>##V3_BCURVESTRIPV12</stp>
        <stp>[PortfolioDaily Data.xlsx]DF Curve!R478C36</stp>
        <stp>S23</stp>
        <stp>Curvedate</stp>
        <stp>44938</stp>
        <tr r="AJ478" s="7"/>
      </tp>
      <tp t="s">
        <v>#N/A Error:User does not have access</v>
        <stp/>
        <stp>##V3_BCURVESTRIPV12</stp>
        <stp>[PortfolioDaily Data.xlsx]DF Curve!R488C53</stp>
        <stp>S23</stp>
        <stp>Curvedate</stp>
        <stp>44952</stp>
        <tr r="BA488" s="7"/>
      </tp>
      <tp t="s">
        <v>#N/A Error:User does not have access</v>
        <stp/>
        <stp>##V3_BCURVESTRIPV12</stp>
        <stp>[PortfolioDaily Data.xlsx]DF Curve!R498C66</stp>
        <stp>S23</stp>
        <stp>Curvedate</stp>
        <stp>44966</stp>
        <tr r="BN498" s="7"/>
      </tp>
      <tp t="s">
        <v>#N/A Error:User does not have access</v>
        <stp/>
        <stp>##V3_BCURVESTRIPV12</stp>
        <stp>[PortfolioDaily Data.xlsx]DF Curve!R479C37</stp>
        <stp>S23</stp>
        <stp>Curvedate</stp>
        <stp>44939</stp>
        <tr r="AK479" s="7"/>
      </tp>
      <tp t="s">
        <v>#N/A Error:User does not have access</v>
        <stp/>
        <stp>##V3_BCURVESTRIPV12</stp>
        <stp>[PortfolioDaily Data.xlsx]DF Curve!R489C52</stp>
        <stp>S23</stp>
        <stp>Curvedate</stp>
        <stp>44953</stp>
        <tr r="AZ489" s="7"/>
      </tp>
      <tp t="s">
        <v>#N/A Error:User does not have access</v>
        <stp/>
        <stp>##V3_BCURVESTRIPV12</stp>
        <stp>[PortfolioDaily Data.xlsx]DF Curve!R499C67</stp>
        <stp>S23</stp>
        <stp>Curvedate</stp>
        <stp>44967</stp>
        <tr r="BO499" s="7"/>
      </tp>
      <tp t="s">
        <v>#N/A Error:User does not have access</v>
        <stp/>
        <stp>##V3_BCURVESTRIPV12</stp>
        <stp>[PortfolioDaily Data.xlsx]DF Curve!R462C18</stp>
        <stp>S23</stp>
        <stp>Curvedate</stp>
        <stp>44916</stp>
        <tr r="R462" s="7"/>
      </tp>
      <tp t="s">
        <v>#N/A Error:User does not have access</v>
        <stp/>
        <stp>##V3_BCURVESTRIPV12</stp>
        <stp>[PortfolioDaily Data.xlsx]DF Curve!R482C44</stp>
        <stp>S23</stp>
        <stp>Curvedate</stp>
        <stp>44944</stp>
        <tr r="AR482" s="7"/>
      </tp>
      <tp t="s">
        <v>#N/A Error:User does not have access</v>
        <stp/>
        <stp>##V3_BCURVESTRIPV12</stp>
        <stp>[PortfolioDaily Data.xlsx]DF Curve!R492C59</stp>
        <stp>S23</stp>
        <stp>Curvedate</stp>
        <stp>44958</stp>
        <tr r="BG492" s="7"/>
      </tp>
      <tp t="s">
        <v>#N/A Error:User does not have access</v>
        <stp/>
        <stp>##V3_BCURVESTRIPV12</stp>
        <stp>[PortfolioDaily Data.xlsx]DF Curve!R463C19</stp>
        <stp>S23</stp>
        <stp>Curvedate</stp>
        <stp>44917</stp>
        <tr r="S463" s="7"/>
      </tp>
      <tp t="s">
        <v>#N/A Error:User does not have access</v>
        <stp/>
        <stp>##V3_BCURVESTRIPV12</stp>
        <stp>[PortfolioDaily Data.xlsx]DF Curve!R483C45</stp>
        <stp>S23</stp>
        <stp>Curvedate</stp>
        <stp>44945</stp>
        <tr r="AS483" s="7"/>
      </tp>
      <tp t="s">
        <v>#N/A Error:User does not have access</v>
        <stp/>
        <stp>##V3_BCURVESTRIPV12</stp>
        <stp>[PortfolioDaily Data.xlsx]DF Curve!R493C58</stp>
        <stp>S23</stp>
        <stp>Curvedate</stp>
        <stp>44959</stp>
        <tr r="BF493" s="7"/>
      </tp>
      <tp t="s">
        <v>#N/A Error:User does not have access</v>
        <stp/>
        <stp>##V3_BCURVESTRIPV12</stp>
        <stp>[PortfolioDaily Data.xlsx]DF Curve!R470C27</stp>
        <stp>S23</stp>
        <stp>Curvedate</stp>
        <stp>44928</stp>
        <tr r="AA470" s="7"/>
      </tp>
      <tp t="s">
        <v>#N/A Error:User does not have access</v>
        <stp/>
        <stp>##V3_BCURVESTRIPV12</stp>
        <stp>[PortfolioDaily Data.xlsx]DF Curve!R480C42</stp>
        <stp>S23</stp>
        <stp>Curvedate</stp>
        <stp>44942</stp>
        <tr r="AP480" s="7"/>
      </tp>
      <tp t="s">
        <v>#N/A Error:User does not have access</v>
        <stp/>
        <stp>##V3_BCURVESTRIPV12</stp>
        <stp>[PortfolioDaily Data.xlsx]DF Curve!R490C57</stp>
        <stp>S23</stp>
        <stp>Curvedate</stp>
        <stp>44956</stp>
        <tr r="BE490" s="7"/>
      </tp>
      <tp t="s">
        <v>#N/A Error:User does not have access</v>
        <stp/>
        <stp>##V3_BCURVESTRIPV12</stp>
        <stp>[PortfolioDaily Data.xlsx]DF Curve!R500C68</stp>
        <stp>S23</stp>
        <stp>Curvedate</stp>
        <stp>44970</stp>
        <tr r="BP500" s="7"/>
      </tp>
      <tp t="s">
        <v>#N/A Error:User does not have access</v>
        <stp/>
        <stp>##V3_BCURVESTRIPV12</stp>
        <stp>[PortfolioDaily Data.xlsx]DF Curve!R471C26</stp>
        <stp>S23</stp>
        <stp>Curvedate</stp>
        <stp>44929</stp>
        <tr r="Z471" s="7"/>
      </tp>
      <tp t="s">
        <v>#N/A Error:User does not have access</v>
        <stp/>
        <stp>##V3_BCURVESTRIPV12</stp>
        <stp>[PortfolioDaily Data.xlsx]DF Curve!R481C43</stp>
        <stp>S23</stp>
        <stp>Curvedate</stp>
        <stp>44943</stp>
        <tr r="AQ481" s="7"/>
      </tp>
      <tp t="s">
        <v>#N/A Error:User does not have access</v>
        <stp/>
        <stp>##V3_BCURVESTRIPV12</stp>
        <stp>[PortfolioDaily Data.xlsx]DF Curve!R491C56</stp>
        <stp>S23</stp>
        <stp>Curvedate</stp>
        <stp>44957</stp>
        <tr r="BD491" s="7"/>
      </tp>
      <tp t="s">
        <v>#N/A Error:User does not have access</v>
        <stp/>
        <stp>##V3_BCURVESTRIPV12</stp>
        <stp>[PortfolioDaily Data.xlsx]DF Curve!R476C39</stp>
        <stp>S23</stp>
        <stp>Curvedate</stp>
        <stp>44936</stp>
        <tr r="AM476" s="7"/>
      </tp>
      <tp t="s">
        <v>#N/A Error:User does not have access</v>
        <stp/>
        <stp>##V3_BCURVESTRIPV12</stp>
        <stp>[PortfolioDaily Data.xlsx]DF Curve!R486C50</stp>
        <stp>S23</stp>
        <stp>Curvedate</stp>
        <stp>44950</stp>
        <tr r="AX486" s="7"/>
      </tp>
      <tp t="s">
        <v>#N/A Error:User does not have access</v>
        <stp/>
        <stp>##V3_BCURVESTRIPV12</stp>
        <stp>[PortfolioDaily Data.xlsx]DF Curve!R496C65</stp>
        <stp>S23</stp>
        <stp>Curvedate</stp>
        <stp>44964</stp>
        <tr r="BM496" s="7"/>
      </tp>
      <tp t="s">
        <v>#N/A Error:User does not have access</v>
        <stp/>
        <stp>##V3_BCURVESTRIPV12</stp>
        <stp>[PortfolioDaily Data.xlsx]DF Curve!R477C38</stp>
        <stp>S23</stp>
        <stp>Curvedate</stp>
        <stp>44937</stp>
        <tr r="AL477" s="7"/>
      </tp>
      <tp t="s">
        <v>#N/A Error:User does not have access</v>
        <stp/>
        <stp>##V3_BCURVESTRIPV12</stp>
        <stp>[PortfolioDaily Data.xlsx]DF Curve!R487C51</stp>
        <stp>S23</stp>
        <stp>Curvedate</stp>
        <stp>44951</stp>
        <tr r="AY487" s="7"/>
      </tp>
      <tp t="s">
        <v>#N/A Error:User does not have access</v>
        <stp/>
        <stp>##V3_BCURVESTRIPV12</stp>
        <stp>[PortfolioDaily Data.xlsx]DF Curve!R497C64</stp>
        <stp>S23</stp>
        <stp>Curvedate</stp>
        <stp>44965</stp>
        <tr r="BL497" s="7"/>
      </tp>
      <tp t="s">
        <v>#N/A Error:User does not have access</v>
        <stp/>
        <stp>##V3_BCURVESTRIPV12</stp>
        <stp>[PortfolioDaily Data.xlsx]DF Curve!R464C16</stp>
        <stp>S23</stp>
        <stp>Curvedate</stp>
        <stp>44918</stp>
        <tr r="P464" s="7"/>
      </tp>
      <tp t="s">
        <v>#N/A Error:User does not have access</v>
        <stp/>
        <stp>##V3_BCURVESTRIPV12</stp>
        <stp>[PortfolioDaily Data.xlsx]DF Curve!R484C46</stp>
        <stp>S23</stp>
        <stp>Curvedate</stp>
        <stp>44946</stp>
        <tr r="AT484" s="7"/>
      </tp>
      <tp t="s">
        <v>#N/A Error:User does not have access</v>
        <stp/>
        <stp>##V3_BCURVESTRIPV12</stp>
        <stp>[PortfolioDaily Data.xlsx]DF Curve!R494C61</stp>
        <stp>S23</stp>
        <stp>Curvedate</stp>
        <stp>44960</stp>
        <tr r="BI494" s="7"/>
      </tp>
      <tp t="s">
        <v>#N/A Error:User does not have access</v>
        <stp/>
        <stp>##V3_BCURVESTRIPV12</stp>
        <stp>[PortfolioDaily Data.xlsx]DF Curve!R485C49</stp>
        <stp>S23</stp>
        <stp>Curvedate</stp>
        <stp>44949</stp>
        <tr r="AW485" s="7"/>
      </tp>
      <tp t="s">
        <v>#N/A Error:User does not have access</v>
        <stp/>
        <stp>##V3_BCURVESTRIPV12</stp>
        <stp>[PortfolioDaily Data.xlsx]DF Curve!R495C62</stp>
        <stp>S23</stp>
        <stp>Curvedate</stp>
        <stp>44963</stp>
        <tr r="BJ495" s="7"/>
      </tp>
      <tp t="s">
        <v>#N/A Error:User does not have access</v>
        <stp/>
        <stp>##V3_BCURVESTRIPV12</stp>
        <stp>[PortfolioDaily Data.xlsx]DF Curve!R478C37</stp>
        <stp>S23</stp>
        <stp>Curvedate</stp>
        <stp>44938</stp>
        <tr r="AK478" s="7"/>
      </tp>
      <tp t="s">
        <v>#N/A Error:User does not have access</v>
        <stp/>
        <stp>##V3_BCURVESTRIPV12</stp>
        <stp>[PortfolioDaily Data.xlsx]DF Curve!R488C52</stp>
        <stp>S23</stp>
        <stp>Curvedate</stp>
        <stp>44952</stp>
        <tr r="AZ488" s="7"/>
      </tp>
      <tp t="s">
        <v>#N/A Error:User does not have access</v>
        <stp/>
        <stp>##V3_BCURVESTRIPV12</stp>
        <stp>[PortfolioDaily Data.xlsx]DF Curve!R498C67</stp>
        <stp>S23</stp>
        <stp>Curvedate</stp>
        <stp>44966</stp>
        <tr r="BO498" s="7"/>
      </tp>
      <tp t="s">
        <v>#N/A Error:User does not have access</v>
        <stp/>
        <stp>##V3_BCURVESTRIPV12</stp>
        <stp>[PortfolioDaily Data.xlsx]DF Curve!R479C36</stp>
        <stp>S23</stp>
        <stp>Curvedate</stp>
        <stp>44939</stp>
        <tr r="AJ479" s="7"/>
      </tp>
      <tp t="s">
        <v>#N/A Error:User does not have access</v>
        <stp/>
        <stp>##V3_BCURVESTRIPV12</stp>
        <stp>[PortfolioDaily Data.xlsx]DF Curve!R489C53</stp>
        <stp>S23</stp>
        <stp>Curvedate</stp>
        <stp>44953</stp>
        <tr r="BA489" s="7"/>
      </tp>
      <tp t="s">
        <v>#N/A Error:User does not have access</v>
        <stp/>
        <stp>##V3_BCURVESTRIPV12</stp>
        <stp>[PortfolioDaily Data.xlsx]DF Curve!R499C66</stp>
        <stp>S23</stp>
        <stp>Curvedate</stp>
        <stp>44967</stp>
        <tr r="BN499" s="7"/>
      </tp>
      <tp t="s">
        <v>#N/A Error:User does not have access</v>
        <stp/>
        <stp>##V3_BCURVESTRIPV12</stp>
        <stp>[PortfolioDaily Data.xlsx]DF Curve!R472C38</stp>
        <stp>S23</stp>
        <stp>Curvedate</stp>
        <stp>44930</stp>
        <tr r="AL472" s="7"/>
      </tp>
      <tp t="s">
        <v>#N/A Error:User does not have access</v>
        <stp/>
        <stp>##V3_BCURVESTRIPV12</stp>
        <stp>[PortfolioDaily Data.xlsx]DF Curve!R482C43</stp>
        <stp>S23</stp>
        <stp>Curvedate</stp>
        <stp>44944</stp>
        <tr r="AQ482" s="7"/>
      </tp>
      <tp t="s">
        <v>#N/A Error:User does not have access</v>
        <stp/>
        <stp>##V3_BCURVESTRIPV12</stp>
        <stp>[PortfolioDaily Data.xlsx]DF Curve!R473C39</stp>
        <stp>S23</stp>
        <stp>Curvedate</stp>
        <stp>44931</stp>
        <tr r="AM473" s="7"/>
      </tp>
      <tp t="s">
        <v>#N/A Error:User does not have access</v>
        <stp/>
        <stp>##V3_BCURVESTRIPV12</stp>
        <stp>[PortfolioDaily Data.xlsx]DF Curve!R483C42</stp>
        <stp>S23</stp>
        <stp>Curvedate</stp>
        <stp>44945</stp>
        <tr r="AP483" s="7"/>
      </tp>
      <tp t="s">
        <v>#N/A Error:User does not have access</v>
        <stp/>
        <stp>##V3_BCURVESTRIPV12</stp>
        <stp>[PortfolioDaily Data.xlsx]DF Curve!R470C20</stp>
        <stp>S23</stp>
        <stp>Curvedate</stp>
        <stp>44928</stp>
        <tr r="T470" s="7"/>
      </tp>
      <tp t="s">
        <v>#N/A Error:User does not have access</v>
        <stp/>
        <stp>##V3_BCURVESTRIPV12</stp>
        <stp>[PortfolioDaily Data.xlsx]DF Curve!R480C45</stp>
        <stp>S23</stp>
        <stp>Curvedate</stp>
        <stp>44942</stp>
        <tr r="AS480" s="7"/>
      </tp>
      <tp t="s">
        <v>#N/A Error:User does not have access</v>
        <stp/>
        <stp>##V3_BCURVESTRIPV12</stp>
        <stp>[PortfolioDaily Data.xlsx]DF Curve!R490C50</stp>
        <stp>S23</stp>
        <stp>Curvedate</stp>
        <stp>44956</stp>
        <tr r="AX490" s="7"/>
      </tp>
      <tp t="s">
        <v>#N/A Error:User does not have access</v>
        <stp/>
        <stp>##V3_BCURVESTRIPV12</stp>
        <stp>[PortfolioDaily Data.xlsx]DF Curve!R471C21</stp>
        <stp>S23</stp>
        <stp>Curvedate</stp>
        <stp>44929</stp>
        <tr r="U471" s="7"/>
      </tp>
      <tp t="s">
        <v>#N/A Error:User does not have access</v>
        <stp/>
        <stp>##V3_BCURVESTRIPV12</stp>
        <stp>[PortfolioDaily Data.xlsx]DF Curve!R481C44</stp>
        <stp>S23</stp>
        <stp>Curvedate</stp>
        <stp>44943</stp>
        <tr r="AR481" s="7"/>
      </tp>
      <tp t="s">
        <v>#N/A Error:User does not have access</v>
        <stp/>
        <stp>##V3_BCURVESTRIPV12</stp>
        <stp>[PortfolioDaily Data.xlsx]DF Curve!R491C51</stp>
        <stp>S23</stp>
        <stp>Curvedate</stp>
        <stp>44957</stp>
        <tr r="AY491" s="7"/>
      </tp>
      <tp t="s">
        <v>#N/A Error:User does not have access</v>
        <stp/>
        <stp>##V3_BCURVESTRIPV12</stp>
        <stp>[PortfolioDaily Data.xlsx]DF Curve!R486C57</stp>
        <stp>S23</stp>
        <stp>Curvedate</stp>
        <stp>44950</stp>
        <tr r="BE486" s="7"/>
      </tp>
      <tp t="s">
        <v>#N/A Error:User does not have access</v>
        <stp/>
        <stp>##V3_BCURVESTRIPV12</stp>
        <stp>[PortfolioDaily Data.xlsx]DF Curve!R496C62</stp>
        <stp>S23</stp>
        <stp>Curvedate</stp>
        <stp>44964</stp>
        <tr r="BJ496" s="7"/>
      </tp>
      <tp t="s">
        <v>#N/A Error:User does not have access</v>
        <stp/>
        <stp>##V3_BCURVESTRIPV12</stp>
        <stp>[PortfolioDaily Data.xlsx]DF Curve!R487C56</stp>
        <stp>S23</stp>
        <stp>Curvedate</stp>
        <stp>44951</stp>
        <tr r="BD487" s="7"/>
      </tp>
      <tp t="s">
        <v>#N/A Error:User does not have access</v>
        <stp/>
        <stp>##V3_BCURVESTRIPV12</stp>
        <stp>[PortfolioDaily Data.xlsx]DF Curve!R497C63</stp>
        <stp>S23</stp>
        <stp>Curvedate</stp>
        <stp>44965</stp>
        <tr r="BK497" s="7"/>
      </tp>
      <tp t="s">
        <v>#N/A Error:User does not have access</v>
        <stp/>
        <stp>##V3_BCURVESTRIPV12</stp>
        <stp>[PortfolioDaily Data.xlsx]DF Curve!R464C11</stp>
        <stp>S23</stp>
        <stp>Curvedate</stp>
        <stp>44918</stp>
        <tr r="K464" s="7"/>
      </tp>
      <tp t="s">
        <v>#N/A Error:User does not have access</v>
        <stp/>
        <stp>##V3_BCURVESTRIPV12</stp>
        <stp>[PortfolioDaily Data.xlsx]DF Curve!R484C41</stp>
        <stp>S23</stp>
        <stp>Curvedate</stp>
        <stp>44946</stp>
        <tr r="AO484" s="7"/>
      </tp>
      <tp t="s">
        <v>#N/A Error:User does not have access</v>
        <stp/>
        <stp>##V3_BCURVESTRIPV12</stp>
        <stp>[PortfolioDaily Data.xlsx]DF Curve!R494C66</stp>
        <stp>S23</stp>
        <stp>Curvedate</stp>
        <stp>44960</stp>
        <tr r="BN494" s="7"/>
      </tp>
      <tp t="s">
        <v>#N/A Error:User does not have access</v>
        <stp/>
        <stp>##V3_BCURVESTRIPV12</stp>
        <stp>[PortfolioDaily Data.xlsx]DF Curve!R465C28</stp>
        <stp>S23</stp>
        <stp>Curvedate</stp>
        <stp>44921</stp>
        <tr r="AB465" s="7"/>
      </tp>
      <tp t="s">
        <v>#N/A Error:User does not have access</v>
        <stp/>
        <stp>##V3_BCURVESTRIPV12</stp>
        <stp>[PortfolioDaily Data.xlsx]DF Curve!R495C65</stp>
        <stp>S23</stp>
        <stp>Curvedate</stp>
        <stp>44963</stp>
        <tr r="BM495" s="7"/>
      </tp>
      <tp t="s">
        <v>#N/A Error:User does not have access</v>
        <stp/>
        <stp>##V3_BCURVESTRIPV12</stp>
        <stp>[PortfolioDaily Data.xlsx]DF Curve!R478C30</stp>
        <stp>S23</stp>
        <stp>Curvedate</stp>
        <stp>44938</stp>
        <tr r="AD478" s="7"/>
      </tp>
      <tp t="s">
        <v>#N/A Error:User does not have access</v>
        <stp/>
        <stp>##V3_BCURVESTRIPV12</stp>
        <stp>[PortfolioDaily Data.xlsx]DF Curve!R488C55</stp>
        <stp>S23</stp>
        <stp>Curvedate</stp>
        <stp>44952</stp>
        <tr r="BC488" s="7"/>
      </tp>
      <tp t="s">
        <v>#N/A Error:User does not have access</v>
        <stp/>
        <stp>##V3_BCURVESTRIPV12</stp>
        <stp>[PortfolioDaily Data.xlsx]DF Curve!R498C60</stp>
        <stp>S23</stp>
        <stp>Curvedate</stp>
        <stp>44966</stp>
        <tr r="BH498" s="7"/>
      </tp>
      <tp t="s">
        <v>#N/A Error:User does not have access</v>
        <stp/>
        <stp>##V3_BCURVESTRIPV12</stp>
        <stp>[PortfolioDaily Data.xlsx]DF Curve!R479C31</stp>
        <stp>S23</stp>
        <stp>Curvedate</stp>
        <stp>44939</stp>
        <tr r="AE479" s="7"/>
      </tp>
      <tp t="s">
        <v>#N/A Error:User does not have access</v>
        <stp/>
        <stp>##V3_BCURVESTRIPV12</stp>
        <stp>[PortfolioDaily Data.xlsx]DF Curve!R489C54</stp>
        <stp>S23</stp>
        <stp>Curvedate</stp>
        <stp>44953</stp>
        <tr r="BB489" s="7"/>
      </tp>
      <tp t="s">
        <v>#N/A Error:User does not have access</v>
        <stp/>
        <stp>##V3_BCURVESTRIPV12</stp>
        <stp>[PortfolioDaily Data.xlsx]DF Curve!R499C61</stp>
        <stp>S23</stp>
        <stp>Curvedate</stp>
        <stp>44967</stp>
        <tr r="BI499" s="7"/>
      </tp>
      <tp t="s">
        <v>#N/A Error:User does not have access</v>
        <stp/>
        <stp>##V3_BCURVESTRIPV12</stp>
        <stp>[PortfolioDaily Data.xlsx]DF Curve!R472C39</stp>
        <stp>S23</stp>
        <stp>Curvedate</stp>
        <stp>44930</stp>
        <tr r="AM472" s="7"/>
      </tp>
      <tp t="s">
        <v>#N/A Error:User does not have access</v>
        <stp/>
        <stp>##V3_BCURVESTRIPV12</stp>
        <stp>[PortfolioDaily Data.xlsx]DF Curve!R482C42</stp>
        <stp>S23</stp>
        <stp>Curvedate</stp>
        <stp>44944</stp>
        <tr r="AP482" s="7"/>
      </tp>
      <tp t="s">
        <v>#N/A Error:User does not have access</v>
        <stp/>
        <stp>##V3_BCURVESTRIPV12</stp>
        <stp>[PortfolioDaily Data.xlsx]DF Curve!R473C38</stp>
        <stp>S23</stp>
        <stp>Curvedate</stp>
        <stp>44931</stp>
        <tr r="AL473" s="7"/>
      </tp>
      <tp t="s">
        <v>#N/A Error:User does not have access</v>
        <stp/>
        <stp>##V3_BCURVESTRIPV12</stp>
        <stp>[PortfolioDaily Data.xlsx]DF Curve!R483C43</stp>
        <stp>S23</stp>
        <stp>Curvedate</stp>
        <stp>44945</stp>
        <tr r="AQ483" s="7"/>
      </tp>
      <tp t="s">
        <v>#N/A Error:User does not have access</v>
        <stp/>
        <stp>##V3_BCURVESTRIPV12</stp>
        <stp>[PortfolioDaily Data.xlsx]DF Curve!R470C21</stp>
        <stp>S23</stp>
        <stp>Curvedate</stp>
        <stp>44928</stp>
        <tr r="U470" s="7"/>
      </tp>
      <tp t="s">
        <v>#N/A Error:User does not have access</v>
        <stp/>
        <stp>##V3_BCURVESTRIPV12</stp>
        <stp>[PortfolioDaily Data.xlsx]DF Curve!R480C44</stp>
        <stp>S23</stp>
        <stp>Curvedate</stp>
        <stp>44942</stp>
        <tr r="AR480" s="7"/>
      </tp>
      <tp t="s">
        <v>#N/A Error:User does not have access</v>
        <stp/>
        <stp>##V3_BCURVESTRIPV12</stp>
        <stp>[PortfolioDaily Data.xlsx]DF Curve!R490C51</stp>
        <stp>S23</stp>
        <stp>Curvedate</stp>
        <stp>44956</stp>
        <tr r="AY490" s="7"/>
      </tp>
      <tp t="s">
        <v>#N/A Error:User does not have access</v>
        <stp/>
        <stp>##V3_BCURVESTRIPV12</stp>
        <stp>[PortfolioDaily Data.xlsx]DF Curve!R471C20</stp>
        <stp>S23</stp>
        <stp>Curvedate</stp>
        <stp>44929</stp>
        <tr r="T471" s="7"/>
      </tp>
      <tp t="s">
        <v>#N/A Error:User does not have access</v>
        <stp/>
        <stp>##V3_BCURVESTRIPV12</stp>
        <stp>[PortfolioDaily Data.xlsx]DF Curve!R481C45</stp>
        <stp>S23</stp>
        <stp>Curvedate</stp>
        <stp>44943</stp>
        <tr r="AS481" s="7"/>
      </tp>
      <tp t="s">
        <v>#N/A Error:User does not have access</v>
        <stp/>
        <stp>##V3_BCURVESTRIPV12</stp>
        <stp>[PortfolioDaily Data.xlsx]DF Curve!R491C50</stp>
        <stp>S23</stp>
        <stp>Curvedate</stp>
        <stp>44957</stp>
        <tr r="AX491" s="7"/>
      </tp>
      <tp t="s">
        <v>#N/A Error:User does not have access</v>
        <stp/>
        <stp>##V3_BCURVESTRIPV12</stp>
        <stp>[PortfolioDaily Data.xlsx]DF Curve!R486C56</stp>
        <stp>S23</stp>
        <stp>Curvedate</stp>
        <stp>44950</stp>
        <tr r="BD486" s="7"/>
      </tp>
      <tp t="s">
        <v>#N/A Error:User does not have access</v>
        <stp/>
        <stp>##V3_BCURVESTRIPV12</stp>
        <stp>[PortfolioDaily Data.xlsx]DF Curve!R496C63</stp>
        <stp>S23</stp>
        <stp>Curvedate</stp>
        <stp>44964</stp>
        <tr r="BK496" s="7"/>
      </tp>
      <tp t="s">
        <v>#N/A Error:User does not have access</v>
        <stp/>
        <stp>##V3_BCURVESTRIPV12</stp>
        <stp>[PortfolioDaily Data.xlsx]DF Curve!R487C57</stp>
        <stp>S23</stp>
        <stp>Curvedate</stp>
        <stp>44951</stp>
        <tr r="BE487" s="7"/>
      </tp>
      <tp t="s">
        <v>#N/A Error:User does not have access</v>
        <stp/>
        <stp>##V3_BCURVESTRIPV12</stp>
        <stp>[PortfolioDaily Data.xlsx]DF Curve!R497C62</stp>
        <stp>S23</stp>
        <stp>Curvedate</stp>
        <stp>44965</stp>
        <tr r="BJ497" s="7"/>
      </tp>
      <tp t="s">
        <v>#N/A Error:User does not have access</v>
        <stp/>
        <stp>##V3_BCURVESTRIPV12</stp>
        <stp>[PortfolioDaily Data.xlsx]DF Curve!R464C10</stp>
        <stp>S23</stp>
        <stp>Curvedate</stp>
        <stp>44918</stp>
        <tr r="J464" s="7"/>
      </tp>
      <tp t="s">
        <v>#N/A Error:User does not have access</v>
        <stp/>
        <stp>##V3_BCURVESTRIPV12</stp>
        <stp>[PortfolioDaily Data.xlsx]DF Curve!R484C40</stp>
        <stp>S23</stp>
        <stp>Curvedate</stp>
        <stp>44946</stp>
        <tr r="AN484" s="7"/>
      </tp>
      <tp t="s">
        <v>#N/A Error:User does not have access</v>
        <stp/>
        <stp>##V3_BCURVESTRIPV12</stp>
        <stp>[PortfolioDaily Data.xlsx]DF Curve!R494C67</stp>
        <stp>S23</stp>
        <stp>Curvedate</stp>
        <stp>44960</stp>
        <tr r="BO494" s="7"/>
      </tp>
      <tp t="s">
        <v>#N/A Error:User does not have access</v>
        <stp/>
        <stp>##V3_BCURVESTRIPV12</stp>
        <stp>[PortfolioDaily Data.xlsx]DF Curve!R465C29</stp>
        <stp>S23</stp>
        <stp>Curvedate</stp>
        <stp>44921</stp>
        <tr r="AC465" s="7"/>
      </tp>
      <tp t="s">
        <v>#N/A Error:User does not have access</v>
        <stp/>
        <stp>##V3_BCURVESTRIPV12</stp>
        <stp>[PortfolioDaily Data.xlsx]DF Curve!R495C64</stp>
        <stp>S23</stp>
        <stp>Curvedate</stp>
        <stp>44963</stp>
        <tr r="BL495" s="7"/>
      </tp>
      <tp t="s">
        <v>#N/A Error:User does not have access</v>
        <stp/>
        <stp>##V3_BCURVESTRIPV12</stp>
        <stp>[PortfolioDaily Data.xlsx]DF Curve!R478C31</stp>
        <stp>S23</stp>
        <stp>Curvedate</stp>
        <stp>44938</stp>
        <tr r="AE478" s="7"/>
      </tp>
      <tp t="s">
        <v>#N/A Error:User does not have access</v>
        <stp/>
        <stp>##V3_BCURVESTRIPV12</stp>
        <stp>[PortfolioDaily Data.xlsx]DF Curve!R488C54</stp>
        <stp>S23</stp>
        <stp>Curvedate</stp>
        <stp>44952</stp>
        <tr r="BB488" s="7"/>
      </tp>
      <tp t="s">
        <v>#N/A Error:User does not have access</v>
        <stp/>
        <stp>##V3_BCURVESTRIPV12</stp>
        <stp>[PortfolioDaily Data.xlsx]DF Curve!R498C61</stp>
        <stp>S23</stp>
        <stp>Curvedate</stp>
        <stp>44966</stp>
        <tr r="BI498" s="7"/>
      </tp>
      <tp t="s">
        <v>#N/A Error:User does not have access</v>
        <stp/>
        <stp>##V3_BCURVESTRIPV12</stp>
        <stp>[PortfolioDaily Data.xlsx]DF Curve!R479C30</stp>
        <stp>S23</stp>
        <stp>Curvedate</stp>
        <stp>44939</stp>
        <tr r="AD479" s="7"/>
      </tp>
      <tp t="s">
        <v>#N/A Error:User does not have access</v>
        <stp/>
        <stp>##V3_BCURVESTRIPV12</stp>
        <stp>[PortfolioDaily Data.xlsx]DF Curve!R489C55</stp>
        <stp>S23</stp>
        <stp>Curvedate</stp>
        <stp>44953</stp>
        <tr r="BC489" s="7"/>
      </tp>
      <tp t="s">
        <v>#N/A Error:User does not have access</v>
        <stp/>
        <stp>##V3_BCURVESTRIPV12</stp>
        <stp>[PortfolioDaily Data.xlsx]DF Curve!R499C60</stp>
        <stp>S23</stp>
        <stp>Curvedate</stp>
        <stp>44967</stp>
        <tr r="BH499" s="7"/>
      </tp>
      <tp t="s">
        <v>#N/A Error:User does not have access</v>
        <stp/>
        <stp>##V3_BCURVESTRIPV12</stp>
        <stp>[PortfolioDaily Data.xlsx]DF Curve!R482C41</stp>
        <stp>S23</stp>
        <stp>Curvedate</stp>
        <stp>44944</stp>
        <tr r="AO482" s="7"/>
      </tp>
      <tp t="s">
        <v>#N/A Error:User does not have access</v>
        <stp/>
        <stp>##V3_BCURVESTRIPV12</stp>
        <stp>[PortfolioDaily Data.xlsx]DF Curve!R483C40</stp>
        <stp>S23</stp>
        <stp>Curvedate</stp>
        <stp>44945</stp>
        <tr r="AN483" s="7"/>
      </tp>
      <tp t="s">
        <v>#N/A Error:User does not have access</v>
        <stp/>
        <stp>##V3_BCURVESTRIPV12</stp>
        <stp>[PortfolioDaily Data.xlsx]DF Curve!R470C22</stp>
        <stp>S23</stp>
        <stp>Curvedate</stp>
        <stp>44928</stp>
        <tr r="V470" s="7"/>
      </tp>
      <tp t="s">
        <v>#N/A Error:User does not have access</v>
        <stp/>
        <stp>##V3_BCURVESTRIPV12</stp>
        <stp>[PortfolioDaily Data.xlsx]DF Curve!R480C47</stp>
        <stp>S23</stp>
        <stp>Curvedate</stp>
        <stp>44942</stp>
        <tr r="AU480" s="7"/>
      </tp>
      <tp t="s">
        <v>#N/A Error:User does not have access</v>
        <stp/>
        <stp>##V3_BCURVESTRIPV12</stp>
        <stp>[PortfolioDaily Data.xlsx]DF Curve!R490C52</stp>
        <stp>S23</stp>
        <stp>Curvedate</stp>
        <stp>44956</stp>
        <tr r="AZ490" s="7"/>
      </tp>
      <tp t="s">
        <v>#N/A Error:User does not have access</v>
        <stp/>
        <stp>##V3_BCURVESTRIPV12</stp>
        <stp>[PortfolioDaily Data.xlsx]DF Curve!R471C23</stp>
        <stp>S23</stp>
        <stp>Curvedate</stp>
        <stp>44929</stp>
        <tr r="W471" s="7"/>
      </tp>
      <tp t="s">
        <v>#N/A Error:User does not have access</v>
        <stp/>
        <stp>##V3_BCURVESTRIPV12</stp>
        <stp>[PortfolioDaily Data.xlsx]DF Curve!R481C46</stp>
        <stp>S23</stp>
        <stp>Curvedate</stp>
        <stp>44943</stp>
        <tr r="AT481" s="7"/>
      </tp>
      <tp t="s">
        <v>#N/A Error:User does not have access</v>
        <stp/>
        <stp>##V3_BCURVESTRIPV12</stp>
        <stp>[PortfolioDaily Data.xlsx]DF Curve!R491C53</stp>
        <stp>S23</stp>
        <stp>Curvedate</stp>
        <stp>44957</stp>
        <tr r="BA491" s="7"/>
      </tp>
      <tp t="s">
        <v>#N/A Error:User does not have access</v>
        <stp/>
        <stp>##V3_BCURVESTRIPV12</stp>
        <stp>[PortfolioDaily Data.xlsx]DF Curve!R466C29</stp>
        <stp>S23</stp>
        <stp>Curvedate</stp>
        <stp>44922</stp>
        <tr r="AC466" s="7"/>
      </tp>
      <tp t="s">
        <v>#N/A Error:User does not have access</v>
        <stp/>
        <stp>##V3_BCURVESTRIPV12</stp>
        <stp>[PortfolioDaily Data.xlsx]DF Curve!R486C55</stp>
        <stp>S23</stp>
        <stp>Curvedate</stp>
        <stp>44950</stp>
        <tr r="BC486" s="7"/>
      </tp>
      <tp t="s">
        <v>#N/A Error:User does not have access</v>
        <stp/>
        <stp>##V3_BCURVESTRIPV12</stp>
        <stp>[PortfolioDaily Data.xlsx]DF Curve!R496C60</stp>
        <stp>S23</stp>
        <stp>Curvedate</stp>
        <stp>44964</stp>
        <tr r="BH496" s="7"/>
      </tp>
      <tp t="s">
        <v>#N/A Error:User does not have access</v>
        <stp/>
        <stp>##V3_BCURVESTRIPV12</stp>
        <stp>[PortfolioDaily Data.xlsx]DF Curve!R467C28</stp>
        <stp>S23</stp>
        <stp>Curvedate</stp>
        <stp>44923</stp>
        <tr r="AB467" s="7"/>
      </tp>
      <tp t="s">
        <v>#N/A Error:User does not have access</v>
        <stp/>
        <stp>##V3_BCURVESTRIPV12</stp>
        <stp>[PortfolioDaily Data.xlsx]DF Curve!R487C54</stp>
        <stp>S23</stp>
        <stp>Curvedate</stp>
        <stp>44951</stp>
        <tr r="BB487" s="7"/>
      </tp>
      <tp t="s">
        <v>#N/A Error:User does not have access</v>
        <stp/>
        <stp>##V3_BCURVESTRIPV12</stp>
        <stp>[PortfolioDaily Data.xlsx]DF Curve!R497C61</stp>
        <stp>S23</stp>
        <stp>Curvedate</stp>
        <stp>44965</stp>
        <tr r="BI497" s="7"/>
      </tp>
      <tp t="s">
        <v>#N/A Error:User does not have access</v>
        <stp/>
        <stp>##V3_BCURVESTRIPV12</stp>
        <stp>[PortfolioDaily Data.xlsx]DF Curve!R464C13</stp>
        <stp>S23</stp>
        <stp>Curvedate</stp>
        <stp>44918</stp>
        <tr r="M464" s="7"/>
      </tp>
      <tp t="s">
        <v>#N/A Error:User does not have access</v>
        <stp/>
        <stp>##V3_BCURVESTRIPV12</stp>
        <stp>[PortfolioDaily Data.xlsx]DF Curve!R474C38</stp>
        <stp>S23</stp>
        <stp>Curvedate</stp>
        <stp>44932</stp>
        <tr r="AL474" s="7"/>
      </tp>
      <tp t="s">
        <v>#N/A Error:User does not have access</v>
        <stp/>
        <stp>##V3_BCURVESTRIPV12</stp>
        <stp>[PortfolioDaily Data.xlsx]DF Curve!R484C43</stp>
        <stp>S23</stp>
        <stp>Curvedate</stp>
        <stp>44946</stp>
        <tr r="AQ484" s="7"/>
      </tp>
      <tp t="s">
        <v>#N/A Error:User does not have access</v>
        <stp/>
        <stp>##V3_BCURVESTRIPV12</stp>
        <stp>[PortfolioDaily Data.xlsx]DF Curve!R494C64</stp>
        <stp>S23</stp>
        <stp>Curvedate</stp>
        <stp>44960</stp>
        <tr r="BL494" s="7"/>
      </tp>
      <tp t="s">
        <v>#N/A Error:User does not have access</v>
        <stp/>
        <stp>##V3_BCURVESTRIPV12</stp>
        <stp>[PortfolioDaily Data.xlsx]DF Curve!R495C67</stp>
        <stp>S23</stp>
        <stp>Curvedate</stp>
        <stp>44963</stp>
        <tr r="BO495" s="7"/>
      </tp>
      <tp t="s">
        <v>#N/A Error:User does not have access</v>
        <stp/>
        <stp>##V3_BCURVESTRIPV12</stp>
        <stp>[PortfolioDaily Data.xlsx]DF Curve!R458C18</stp>
        <stp>S23</stp>
        <stp>Curvedate</stp>
        <stp>44910</stp>
        <tr r="R458" s="7"/>
      </tp>
      <tp t="s">
        <v>#N/A Error:User does not have access</v>
        <stp/>
        <stp>##V3_BCURVESTRIPV12</stp>
        <stp>[PortfolioDaily Data.xlsx]DF Curve!R478C32</stp>
        <stp>S23</stp>
        <stp>Curvedate</stp>
        <stp>44938</stp>
        <tr r="AF478" s="7"/>
      </tp>
      <tp t="s">
        <v>#N/A Error:User does not have access</v>
        <stp/>
        <stp>##V3_BCURVESTRIPV12</stp>
        <stp>[PortfolioDaily Data.xlsx]DF Curve!R488C57</stp>
        <stp>S23</stp>
        <stp>Curvedate</stp>
        <stp>44952</stp>
        <tr r="BE488" s="7"/>
      </tp>
      <tp t="s">
        <v>#N/A Error:User does not have access</v>
        <stp/>
        <stp>##V3_BCURVESTRIPV12</stp>
        <stp>[PortfolioDaily Data.xlsx]DF Curve!R498C62</stp>
        <stp>S23</stp>
        <stp>Curvedate</stp>
        <stp>44966</stp>
        <tr r="BJ498" s="7"/>
      </tp>
      <tp t="s">
        <v>#N/A Error:User does not have access</v>
        <stp/>
        <stp>##V3_BCURVESTRIPV12</stp>
        <stp>[PortfolioDaily Data.xlsx]DF Curve!R459C19</stp>
        <stp>S23</stp>
        <stp>Curvedate</stp>
        <stp>44911</stp>
        <tr r="S459" s="7"/>
      </tp>
      <tp t="s">
        <v>#N/A Error:User does not have access</v>
        <stp/>
        <stp>##V3_BCURVESTRIPV12</stp>
        <stp>[PortfolioDaily Data.xlsx]DF Curve!R479C33</stp>
        <stp>S23</stp>
        <stp>Curvedate</stp>
        <stp>44939</stp>
        <tr r="AG479" s="7"/>
      </tp>
      <tp t="s">
        <v>#N/A Error:User does not have access</v>
        <stp/>
        <stp>##V3_BCURVESTRIPV12</stp>
        <stp>[PortfolioDaily Data.xlsx]DF Curve!R489C56</stp>
        <stp>S23</stp>
        <stp>Curvedate</stp>
        <stp>44953</stp>
        <tr r="BD489" s="7"/>
      </tp>
      <tp t="s">
        <v>#N/A Error:User does not have access</v>
        <stp/>
        <stp>##V3_BCURVESTRIPV12</stp>
        <stp>[PortfolioDaily Data.xlsx]DF Curve!R499C63</stp>
        <stp>S23</stp>
        <stp>Curvedate</stp>
        <stp>44967</stp>
        <tr r="BK499" s="7"/>
      </tp>
      <tp t="s">
        <v>#N/A Error:User does not have access</v>
        <stp/>
        <stp>##V3_BCURVESTRIPV12</stp>
        <stp>[PortfolioDaily Data.xlsx]DF Curve!R482C40</stp>
        <stp>S23</stp>
        <stp>Curvedate</stp>
        <stp>44944</stp>
        <tr r="AN482" s="7"/>
      </tp>
      <tp t="s">
        <v>#N/A Error:User does not have access</v>
        <stp/>
        <stp>##V3_BCURVESTRIPV12</stp>
        <stp>[PortfolioDaily Data.xlsx]DF Curve!R483C41</stp>
        <stp>S23</stp>
        <stp>Curvedate</stp>
        <stp>44945</stp>
        <tr r="AO483" s="7"/>
      </tp>
      <tp t="s">
        <v>#N/A Error:User does not have access</v>
        <stp/>
        <stp>##V3_BCURVESTRIPV12</stp>
        <stp>[PortfolioDaily Data.xlsx]DF Curve!R470C23</stp>
        <stp>S23</stp>
        <stp>Curvedate</stp>
        <stp>44928</stp>
        <tr r="W470" s="7"/>
      </tp>
      <tp t="s">
        <v>#N/A Error:User does not have access</v>
        <stp/>
        <stp>##V3_BCURVESTRIPV12</stp>
        <stp>[PortfolioDaily Data.xlsx]DF Curve!R480C46</stp>
        <stp>S23</stp>
        <stp>Curvedate</stp>
        <stp>44942</stp>
        <tr r="AT480" s="7"/>
      </tp>
      <tp t="s">
        <v>#N/A Error:User does not have access</v>
        <stp/>
        <stp>##V3_BCURVESTRIPV12</stp>
        <stp>[PortfolioDaily Data.xlsx]DF Curve!R490C53</stp>
        <stp>S23</stp>
        <stp>Curvedate</stp>
        <stp>44956</stp>
        <tr r="BA490" s="7"/>
      </tp>
      <tp t="s">
        <v>#N/A Error:User does not have access</v>
        <stp/>
        <stp>##V3_BCURVESTRIPV12</stp>
        <stp>[PortfolioDaily Data.xlsx]DF Curve!R471C22</stp>
        <stp>S23</stp>
        <stp>Curvedate</stp>
        <stp>44929</stp>
        <tr r="V471" s="7"/>
      </tp>
      <tp t="s">
        <v>#N/A Error:User does not have access</v>
        <stp/>
        <stp>##V3_BCURVESTRIPV12</stp>
        <stp>[PortfolioDaily Data.xlsx]DF Curve!R481C47</stp>
        <stp>S23</stp>
        <stp>Curvedate</stp>
        <stp>44943</stp>
        <tr r="AU481" s="7"/>
      </tp>
      <tp t="s">
        <v>#N/A Error:User does not have access</v>
        <stp/>
        <stp>##V3_BCURVESTRIPV12</stp>
        <stp>[PortfolioDaily Data.xlsx]DF Curve!R491C52</stp>
        <stp>S23</stp>
        <stp>Curvedate</stp>
        <stp>44957</stp>
        <tr r="AZ491" s="7"/>
      </tp>
      <tp t="s">
        <v>#N/A Error:User does not have access</v>
        <stp/>
        <stp>##V3_BCURVESTRIPV12</stp>
        <stp>[PortfolioDaily Data.xlsx]DF Curve!R466C28</stp>
        <stp>S23</stp>
        <stp>Curvedate</stp>
        <stp>44922</stp>
        <tr r="AB466" s="7"/>
      </tp>
      <tp t="s">
        <v>#N/A Error:User does not have access</v>
        <stp/>
        <stp>##V3_BCURVESTRIPV12</stp>
        <stp>[PortfolioDaily Data.xlsx]DF Curve!R486C54</stp>
        <stp>S23</stp>
        <stp>Curvedate</stp>
        <stp>44950</stp>
        <tr r="BB486" s="7"/>
      </tp>
      <tp t="s">
        <v>#N/A Error:User does not have access</v>
        <stp/>
        <stp>##V3_BCURVESTRIPV12</stp>
        <stp>[PortfolioDaily Data.xlsx]DF Curve!R496C61</stp>
        <stp>S23</stp>
        <stp>Curvedate</stp>
        <stp>44964</stp>
        <tr r="BI496" s="7"/>
      </tp>
      <tp t="s">
        <v>#N/A Error:User does not have access</v>
        <stp/>
        <stp>##V3_BCURVESTRIPV12</stp>
        <stp>[PortfolioDaily Data.xlsx]DF Curve!R467C29</stp>
        <stp>S23</stp>
        <stp>Curvedate</stp>
        <stp>44923</stp>
        <tr r="AC467" s="7"/>
      </tp>
      <tp t="s">
        <v>#N/A Error:User does not have access</v>
        <stp/>
        <stp>##V3_BCURVESTRIPV12</stp>
        <stp>[PortfolioDaily Data.xlsx]DF Curve!R487C55</stp>
        <stp>S23</stp>
        <stp>Curvedate</stp>
        <stp>44951</stp>
        <tr r="BC487" s="7"/>
      </tp>
      <tp t="s">
        <v>#N/A Error:User does not have access</v>
        <stp/>
        <stp>##V3_BCURVESTRIPV12</stp>
        <stp>[PortfolioDaily Data.xlsx]DF Curve!R497C60</stp>
        <stp>S23</stp>
        <stp>Curvedate</stp>
        <stp>44965</stp>
        <tr r="BH497" s="7"/>
      </tp>
      <tp t="s">
        <v>#N/A Error:User does not have access</v>
        <stp/>
        <stp>##V3_BCURVESTRIPV12</stp>
        <stp>[PortfolioDaily Data.xlsx]DF Curve!R464C12</stp>
        <stp>S23</stp>
        <stp>Curvedate</stp>
        <stp>44918</stp>
        <tr r="L464" s="7"/>
      </tp>
      <tp t="s">
        <v>#N/A Error:User does not have access</v>
        <stp/>
        <stp>##V3_BCURVESTRIPV12</stp>
        <stp>[PortfolioDaily Data.xlsx]DF Curve!R474C39</stp>
        <stp>S23</stp>
        <stp>Curvedate</stp>
        <stp>44932</stp>
        <tr r="AM474" s="7"/>
      </tp>
      <tp t="s">
        <v>#N/A Error:User does not have access</v>
        <stp/>
        <stp>##V3_BCURVESTRIPV12</stp>
        <stp>[PortfolioDaily Data.xlsx]DF Curve!R484C42</stp>
        <stp>S23</stp>
        <stp>Curvedate</stp>
        <stp>44946</stp>
        <tr r="AP484" s="7"/>
      </tp>
      <tp t="s">
        <v>#N/A Error:User does not have access</v>
        <stp/>
        <stp>##V3_BCURVESTRIPV12</stp>
        <stp>[PortfolioDaily Data.xlsx]DF Curve!R494C65</stp>
        <stp>S23</stp>
        <stp>Curvedate</stp>
        <stp>44960</stp>
        <tr r="BM494" s="7"/>
      </tp>
      <tp t="s">
        <v>#N/A Error:User does not have access</v>
        <stp/>
        <stp>##V3_BCURVESTRIPV12</stp>
        <stp>[PortfolioDaily Data.xlsx]DF Curve!R495C66</stp>
        <stp>S23</stp>
        <stp>Curvedate</stp>
        <stp>44963</stp>
        <tr r="BN495" s="7"/>
      </tp>
      <tp t="s">
        <v>#N/A Error:User does not have access</v>
        <stp/>
        <stp>##V3_BCURVESTRIPV12</stp>
        <stp>[PortfolioDaily Data.xlsx]DF Curve!R458C19</stp>
        <stp>S23</stp>
        <stp>Curvedate</stp>
        <stp>44910</stp>
        <tr r="S458" s="7"/>
      </tp>
      <tp t="s">
        <v>#N/A Error:User does not have access</v>
        <stp/>
        <stp>##V3_BCURVESTRIPV12</stp>
        <stp>[PortfolioDaily Data.xlsx]DF Curve!R478C33</stp>
        <stp>S23</stp>
        <stp>Curvedate</stp>
        <stp>44938</stp>
        <tr r="AG478" s="7"/>
      </tp>
      <tp t="s">
        <v>#N/A Error:User does not have access</v>
        <stp/>
        <stp>##V3_BCURVESTRIPV12</stp>
        <stp>[PortfolioDaily Data.xlsx]DF Curve!R488C56</stp>
        <stp>S23</stp>
        <stp>Curvedate</stp>
        <stp>44952</stp>
        <tr r="BD488" s="7"/>
      </tp>
      <tp t="s">
        <v>#N/A Error:User does not have access</v>
        <stp/>
        <stp>##V3_BCURVESTRIPV12</stp>
        <stp>[PortfolioDaily Data.xlsx]DF Curve!R498C63</stp>
        <stp>S23</stp>
        <stp>Curvedate</stp>
        <stp>44966</stp>
        <tr r="BK498" s="7"/>
      </tp>
      <tp t="s">
        <v>#N/A Error:User does not have access</v>
        <stp/>
        <stp>##V3_BCURVESTRIPV12</stp>
        <stp>[PortfolioDaily Data.xlsx]DF Curve!R459C18</stp>
        <stp>S23</stp>
        <stp>Curvedate</stp>
        <stp>44911</stp>
        <tr r="R459" s="7"/>
      </tp>
      <tp t="s">
        <v>#N/A Error:User does not have access</v>
        <stp/>
        <stp>##V3_BCURVESTRIPV12</stp>
        <stp>[PortfolioDaily Data.xlsx]DF Curve!R479C32</stp>
        <stp>S23</stp>
        <stp>Curvedate</stp>
        <stp>44939</stp>
        <tr r="AF479" s="7"/>
      </tp>
      <tp t="s">
        <v>#N/A Error:User does not have access</v>
        <stp/>
        <stp>##V3_BCURVESTRIPV12</stp>
        <stp>[PortfolioDaily Data.xlsx]DF Curve!R489C57</stp>
        <stp>S23</stp>
        <stp>Curvedate</stp>
        <stp>44953</stp>
        <tr r="BE489" s="7"/>
      </tp>
      <tp t="s">
        <v>#N/A Error:User does not have access</v>
        <stp/>
        <stp>##V3_BCURVESTRIPV12</stp>
        <stp>[PortfolioDaily Data.xlsx]DF Curve!R499C62</stp>
        <stp>S23</stp>
        <stp>Curvedate</stp>
        <stp>44967</stp>
        <tr r="BJ499" s="7"/>
      </tp>
      <tp t="s">
        <v>#N/A Error:User does not have access</v>
        <stp/>
        <stp>##V3_BCURVESTRIPV12</stp>
        <stp>[PortfolioDaily Data.xlsx]DF Curve!R462C13</stp>
        <stp>S23</stp>
        <stp>Curvedate</stp>
        <stp>44916</stp>
        <tr r="M462" s="7"/>
      </tp>
      <tp t="s">
        <v>#N/A Error:User does not have access</v>
        <stp/>
        <stp>##V3_BCURVESTRIPV12</stp>
        <stp>[PortfolioDaily Data.xlsx]DF Curve!R472C34</stp>
        <stp>S23</stp>
        <stp>Curvedate</stp>
        <stp>44930</stp>
        <tr r="AH472" s="7"/>
      </tp>
      <tp t="s">
        <v>#N/A Error:User does not have access</v>
        <stp/>
        <stp>##V3_BCURVESTRIPV12</stp>
        <stp>[PortfolioDaily Data.xlsx]DF Curve!R492C52</stp>
        <stp>S23</stp>
        <stp>Curvedate</stp>
        <stp>44958</stp>
        <tr r="AZ492" s="7"/>
      </tp>
      <tp t="s">
        <v>#N/A Error:User does not have access</v>
        <stp/>
        <stp>##V3_BCURVESTRIPV12</stp>
        <stp>[PortfolioDaily Data.xlsx]DF Curve!R463C12</stp>
        <stp>S23</stp>
        <stp>Curvedate</stp>
        <stp>44917</stp>
        <tr r="L463" s="7"/>
      </tp>
      <tp t="s">
        <v>#N/A Error:User does not have access</v>
        <stp/>
        <stp>##V3_BCURVESTRIPV12</stp>
        <stp>[PortfolioDaily Data.xlsx]DF Curve!R473C35</stp>
        <stp>S23</stp>
        <stp>Curvedate</stp>
        <stp>44931</stp>
        <tr r="AI473" s="7"/>
      </tp>
      <tp t="s">
        <v>#N/A Error:User does not have access</v>
        <stp/>
        <stp>##V3_BCURVESTRIPV12</stp>
        <stp>[PortfolioDaily Data.xlsx]DF Curve!R493C53</stp>
        <stp>S23</stp>
        <stp>Curvedate</stp>
        <stp>44959</stp>
        <tr r="BA493" s="7"/>
      </tp>
      <tp t="s">
        <v>#N/A Error:User does not have access</v>
        <stp/>
        <stp>##V3_BCURVESTRIPV12</stp>
        <stp>[PortfolioDaily Data.xlsx]DF Curve!R460C11</stp>
        <stp>S23</stp>
        <stp>Curvedate</stp>
        <stp>44914</stp>
        <tr r="K460" s="7"/>
      </tp>
      <tp t="s">
        <v>#N/A Error:User does not have access</v>
        <stp/>
        <stp>##V3_BCURVESTRIPV12</stp>
        <stp>[PortfolioDaily Data.xlsx]DF Curve!R480C49</stp>
        <stp>S23</stp>
        <stp>Curvedate</stp>
        <stp>44942</stp>
        <tr r="AW480" s="7"/>
      </tp>
      <tp t="s">
        <v>#N/A Error:User does not have access</v>
        <stp/>
        <stp>##V3_BCURVESTRIPV12</stp>
        <stp>[PortfolioDaily Data.xlsx]DF Curve!R500C63</stp>
        <stp>S23</stp>
        <stp>Curvedate</stp>
        <stp>44970</stp>
        <tr r="BK500" s="7"/>
      </tp>
      <tp t="s">
        <v>#N/A Error:User does not have access</v>
        <stp/>
        <stp>##V3_BCURVESTRIPV12</stp>
        <stp>[PortfolioDaily Data.xlsx]DF Curve!R461C10</stp>
        <stp>S23</stp>
        <stp>Curvedate</stp>
        <stp>44915</stp>
        <tr r="J461" s="7"/>
      </tp>
      <tp t="s">
        <v>#N/A Error:User does not have access</v>
        <stp/>
        <stp>##V3_BCURVESTRIPV12</stp>
        <stp>[PortfolioDaily Data.xlsx]DF Curve!R481C48</stp>
        <stp>S23</stp>
        <stp>Curvedate</stp>
        <stp>44943</stp>
        <tr r="AV481" s="7"/>
      </tp>
      <tp t="s">
        <v>#N/A Error:User does not have access</v>
        <stp/>
        <stp>##V3_BCURVESTRIPV12</stp>
        <stp>[PortfolioDaily Data.xlsx]DF Curve!R466C27</stp>
        <stp>S23</stp>
        <stp>Curvedate</stp>
        <stp>44922</stp>
        <tr r="AA466" s="7"/>
      </tp>
      <tp t="s">
        <v>#N/A Error:User does not have access</v>
        <stp/>
        <stp>##V3_BCURVESTRIPV12</stp>
        <stp>[PortfolioDaily Data.xlsx]DF Curve!R476C32</stp>
        <stp>S23</stp>
        <stp>Curvedate</stp>
        <stp>44936</stp>
        <tr r="AF476" s="7"/>
      </tp>
      <tp t="s">
        <v>#N/A Error:User does not have access</v>
        <stp/>
        <stp>##V3_BCURVESTRIPV12</stp>
        <stp>[PortfolioDaily Data.xlsx]DF Curve!R467C26</stp>
        <stp>S23</stp>
        <stp>Curvedate</stp>
        <stp>44923</stp>
        <tr r="Z467" s="7"/>
      </tp>
      <tp t="s">
        <v>#N/A Error:User does not have access</v>
        <stp/>
        <stp>##V3_BCURVESTRIPV12</stp>
        <stp>[PortfolioDaily Data.xlsx]DF Curve!R477C33</stp>
        <stp>S23</stp>
        <stp>Curvedate</stp>
        <stp>44937</stp>
        <tr r="AG477" s="7"/>
      </tp>
      <tp t="s">
        <v>#N/A Error:User does not have access</v>
        <stp/>
        <stp>##V3_BCURVESTRIPV12</stp>
        <stp>[PortfolioDaily Data.xlsx]DF Curve!R474C36</stp>
        <stp>S23</stp>
        <stp>Curvedate</stp>
        <stp>44932</stp>
        <tr r="AJ474" s="7"/>
      </tp>
      <tp t="s">
        <v>#N/A Error:User does not have access</v>
        <stp/>
        <stp>##V3_BCURVESTRIPV12</stp>
        <stp>[PortfolioDaily Data.xlsx]DF Curve!R465C24</stp>
        <stp>S23</stp>
        <stp>Curvedate</stp>
        <stp>44921</stp>
        <tr r="X465" s="7"/>
      </tp>
      <tp t="s">
        <v>#N/A Error:User does not have access</v>
        <stp/>
        <stp>##V3_BCURVESTRIPV12</stp>
        <stp>[PortfolioDaily Data.xlsx]DF Curve!R475C31</stp>
        <stp>S23</stp>
        <stp>Curvedate</stp>
        <stp>44935</stp>
        <tr r="AE475" s="7"/>
      </tp>
      <tp t="s">
        <v>#N/A Error:User does not have access</v>
        <stp/>
        <stp>##V3_BCURVESTRIPV12</stp>
        <stp>[PortfolioDaily Data.xlsx]DF Curve!R485C42</stp>
        <stp>S23</stp>
        <stp>Curvedate</stp>
        <stp>44949</stp>
        <tr r="AP485" s="7"/>
      </tp>
      <tp t="s">
        <v>#N/A Error:User does not have access</v>
        <stp/>
        <stp>##V3_BCURVESTRIPV12</stp>
        <stp>[PortfolioDaily Data.xlsx]DF Curve!R495C69</stp>
        <stp>S23</stp>
        <stp>Curvedate</stp>
        <stp>44963</stp>
        <tr r="BQ495" s="7"/>
      </tp>
      <tp t="s">
        <v>#N/A Error:User does not have access</v>
        <stp/>
        <stp>##V3_BCURVESTRIPV12</stp>
        <stp>[PortfolioDaily Data.xlsx]DF Curve!R458C16</stp>
        <stp>S23</stp>
        <stp>Curvedate</stp>
        <stp>44910</stp>
        <tr r="P458" s="7"/>
      </tp>
      <tp t="s">
        <v>#N/A Error:User does not have access</v>
        <stp/>
        <stp>##V3_BCURVESTRIPV12</stp>
        <stp>[PortfolioDaily Data.xlsx]DF Curve!R468C21</stp>
        <stp>S23</stp>
        <stp>Curvedate</stp>
        <stp>44924</stp>
        <tr r="U468" s="7"/>
      </tp>
      <tp t="s">
        <v>#N/A Error:User does not have access</v>
        <stp/>
        <stp>##V3_BCURVESTRIPV12</stp>
        <stp>[PortfolioDaily Data.xlsx]DF Curve!R488C59</stp>
        <stp>S23</stp>
        <stp>Curvedate</stp>
        <stp>44952</stp>
        <tr r="BG488" s="7"/>
      </tp>
      <tp t="s">
        <v>#N/A Error:User does not have access</v>
        <stp/>
        <stp>##V3_BCURVESTRIPV12</stp>
        <stp>[PortfolioDaily Data.xlsx]DF Curve!R459C17</stp>
        <stp>S23</stp>
        <stp>Curvedate</stp>
        <stp>44911</stp>
        <tr r="Q459" s="7"/>
      </tp>
      <tp t="s">
        <v>#N/A Error:User does not have access</v>
        <stp/>
        <stp>##V3_BCURVESTRIPV12</stp>
        <stp>[PortfolioDaily Data.xlsx]DF Curve!R469C20</stp>
        <stp>S23</stp>
        <stp>Curvedate</stp>
        <stp>44925</stp>
        <tr r="T469" s="7"/>
      </tp>
      <tp t="s">
        <v>#N/A Error:User does not have access</v>
        <stp/>
        <stp>##V3_BCURVESTRIPV12</stp>
        <stp>[PortfolioDaily Data.xlsx]DF Curve!R489C58</stp>
        <stp>S23</stp>
        <stp>Curvedate</stp>
        <stp>44953</stp>
        <tr r="BF489" s="7"/>
      </tp>
      <tp t="s">
        <v>#N/A Error:User does not have access</v>
        <stp/>
        <stp>##V3_BCURVESTRIPV12</stp>
        <stp>[PortfolioDaily Data.xlsx]DF Curve!R462C12</stp>
        <stp>S23</stp>
        <stp>Curvedate</stp>
        <stp>44916</stp>
        <tr r="L462" s="7"/>
      </tp>
      <tp t="s">
        <v>#N/A Error:User does not have access</v>
        <stp/>
        <stp>##V3_BCURVESTRIPV12</stp>
        <stp>[PortfolioDaily Data.xlsx]DF Curve!R472C35</stp>
        <stp>S23</stp>
        <stp>Curvedate</stp>
        <stp>44930</stp>
        <tr r="AI472" s="7"/>
      </tp>
      <tp t="s">
        <v>#N/A Error:User does not have access</v>
        <stp/>
        <stp>##V3_BCURVESTRIPV12</stp>
        <stp>[PortfolioDaily Data.xlsx]DF Curve!R492C53</stp>
        <stp>S23</stp>
        <stp>Curvedate</stp>
        <stp>44958</stp>
        <tr r="BA492" s="7"/>
      </tp>
      <tp t="s">
        <v>#N/A Error:User does not have access</v>
        <stp/>
        <stp>##V3_BCURVESTRIPV12</stp>
        <stp>[PortfolioDaily Data.xlsx]DF Curve!R463C13</stp>
        <stp>S23</stp>
        <stp>Curvedate</stp>
        <stp>44917</stp>
        <tr r="M463" s="7"/>
      </tp>
      <tp t="s">
        <v>#N/A Error:User does not have access</v>
        <stp/>
        <stp>##V3_BCURVESTRIPV12</stp>
        <stp>[PortfolioDaily Data.xlsx]DF Curve!R473C34</stp>
        <stp>S23</stp>
        <stp>Curvedate</stp>
        <stp>44931</stp>
        <tr r="AH473" s="7"/>
      </tp>
      <tp t="s">
        <v>#N/A Error:User does not have access</v>
        <stp/>
        <stp>##V3_BCURVESTRIPV12</stp>
        <stp>[PortfolioDaily Data.xlsx]DF Curve!R493C52</stp>
        <stp>S23</stp>
        <stp>Curvedate</stp>
        <stp>44959</stp>
        <tr r="AZ493" s="7"/>
      </tp>
      <tp t="s">
        <v>#N/A Error:User does not have access</v>
        <stp/>
        <stp>##V3_BCURVESTRIPV12</stp>
        <stp>[PortfolioDaily Data.xlsx]DF Curve!R460C10</stp>
        <stp>S23</stp>
        <stp>Curvedate</stp>
        <stp>44914</stp>
        <tr r="J460" s="7"/>
      </tp>
      <tp t="s">
        <v>#N/A Error:User does not have access</v>
        <stp/>
        <stp>##V3_BCURVESTRIPV12</stp>
        <stp>[PortfolioDaily Data.xlsx]DF Curve!R480C48</stp>
        <stp>S23</stp>
        <stp>Curvedate</stp>
        <stp>44942</stp>
        <tr r="AV480" s="7"/>
      </tp>
      <tp t="s">
        <v>#N/A Error:User does not have access</v>
        <stp/>
        <stp>##V3_BCURVESTRIPV12</stp>
        <stp>[PortfolioDaily Data.xlsx]DF Curve!R500C62</stp>
        <stp>S23</stp>
        <stp>Curvedate</stp>
        <stp>44970</stp>
        <tr r="BJ500" s="7"/>
      </tp>
      <tp t="s">
        <v>#N/A Error:User does not have access</v>
        <stp/>
        <stp>##V3_BCURVESTRIPV12</stp>
        <stp>[PortfolioDaily Data.xlsx]DF Curve!R461C11</stp>
        <stp>S23</stp>
        <stp>Curvedate</stp>
        <stp>44915</stp>
        <tr r="K461" s="7"/>
      </tp>
      <tp t="s">
        <v>#N/A Error:User does not have access</v>
        <stp/>
        <stp>##V3_BCURVESTRIPV12</stp>
        <stp>[PortfolioDaily Data.xlsx]DF Curve!R481C49</stp>
        <stp>S23</stp>
        <stp>Curvedate</stp>
        <stp>44943</stp>
        <tr r="AW481" s="7"/>
      </tp>
      <tp t="s">
        <v>#N/A Error:User does not have access</v>
        <stp/>
        <stp>##V3_BCURVESTRIPV12</stp>
        <stp>[PortfolioDaily Data.xlsx]DF Curve!R466C26</stp>
        <stp>S23</stp>
        <stp>Curvedate</stp>
        <stp>44922</stp>
        <tr r="Z466" s="7"/>
      </tp>
      <tp t="s">
        <v>#N/A Error:User does not have access</v>
        <stp/>
        <stp>##V3_BCURVESTRIPV12</stp>
        <stp>[PortfolioDaily Data.xlsx]DF Curve!R476C33</stp>
        <stp>S23</stp>
        <stp>Curvedate</stp>
        <stp>44936</stp>
        <tr r="AG476" s="7"/>
      </tp>
      <tp t="s">
        <v>#N/A Error:User does not have access</v>
        <stp/>
        <stp>##V3_BCURVESTRIPV12</stp>
        <stp>[PortfolioDaily Data.xlsx]DF Curve!R467C27</stp>
        <stp>S23</stp>
        <stp>Curvedate</stp>
        <stp>44923</stp>
        <tr r="AA467" s="7"/>
      </tp>
      <tp t="s">
        <v>#N/A Error:User does not have access</v>
        <stp/>
        <stp>##V3_BCURVESTRIPV12</stp>
        <stp>[PortfolioDaily Data.xlsx]DF Curve!R477C32</stp>
        <stp>S23</stp>
        <stp>Curvedate</stp>
        <stp>44937</stp>
        <tr r="AF477" s="7"/>
      </tp>
      <tp t="s">
        <v>#N/A Error:User does not have access</v>
        <stp/>
        <stp>##V3_BCURVESTRIPV12</stp>
        <stp>[PortfolioDaily Data.xlsx]DF Curve!R474C37</stp>
        <stp>S23</stp>
        <stp>Curvedate</stp>
        <stp>44932</stp>
        <tr r="AK474" s="7"/>
      </tp>
      <tp t="s">
        <v>#N/A Error:User does not have access</v>
        <stp/>
        <stp>##V3_BCURVESTRIPV12</stp>
        <stp>[PortfolioDaily Data.xlsx]DF Curve!R465C25</stp>
        <stp>S23</stp>
        <stp>Curvedate</stp>
        <stp>44921</stp>
        <tr r="Y465" s="7"/>
      </tp>
      <tp t="s">
        <v>#N/A Error:User does not have access</v>
        <stp/>
        <stp>##V3_BCURVESTRIPV12</stp>
        <stp>[PortfolioDaily Data.xlsx]DF Curve!R475C30</stp>
        <stp>S23</stp>
        <stp>Curvedate</stp>
        <stp>44935</stp>
        <tr r="AD475" s="7"/>
      </tp>
      <tp t="s">
        <v>#N/A Error:User does not have access</v>
        <stp/>
        <stp>##V3_BCURVESTRIPV12</stp>
        <stp>[PortfolioDaily Data.xlsx]DF Curve!R485C43</stp>
        <stp>S23</stp>
        <stp>Curvedate</stp>
        <stp>44949</stp>
        <tr r="AQ485" s="7"/>
      </tp>
      <tp t="s">
        <v>#N/A Error:User does not have access</v>
        <stp/>
        <stp>##V3_BCURVESTRIPV12</stp>
        <stp>[PortfolioDaily Data.xlsx]DF Curve!R495C68</stp>
        <stp>S23</stp>
        <stp>Curvedate</stp>
        <stp>44963</stp>
        <tr r="BP495" s="7"/>
      </tp>
      <tp t="s">
        <v>#N/A Error:User does not have access</v>
        <stp/>
        <stp>##V3_BCURVESTRIPV12</stp>
        <stp>[PortfolioDaily Data.xlsx]DF Curve!R458C17</stp>
        <stp>S23</stp>
        <stp>Curvedate</stp>
        <stp>44910</stp>
        <tr r="Q458" s="7"/>
      </tp>
      <tp t="s">
        <v>#N/A Error:User does not have access</v>
        <stp/>
        <stp>##V3_BCURVESTRIPV12</stp>
        <stp>[PortfolioDaily Data.xlsx]DF Curve!R468C20</stp>
        <stp>S23</stp>
        <stp>Curvedate</stp>
        <stp>44924</stp>
        <tr r="T468" s="7"/>
      </tp>
      <tp t="s">
        <v>#N/A Error:User does not have access</v>
        <stp/>
        <stp>##V3_BCURVESTRIPV12</stp>
        <stp>[PortfolioDaily Data.xlsx]DF Curve!R488C58</stp>
        <stp>S23</stp>
        <stp>Curvedate</stp>
        <stp>44952</stp>
        <tr r="BF488" s="7"/>
      </tp>
      <tp t="s">
        <v>#N/A Error:User does not have access</v>
        <stp/>
        <stp>##V3_BCURVESTRIPV12</stp>
        <stp>[PortfolioDaily Data.xlsx]DF Curve!R459C16</stp>
        <stp>S23</stp>
        <stp>Curvedate</stp>
        <stp>44911</stp>
        <tr r="P459" s="7"/>
      </tp>
      <tp t="s">
        <v>#N/A Error:User does not have access</v>
        <stp/>
        <stp>##V3_BCURVESTRIPV12</stp>
        <stp>[PortfolioDaily Data.xlsx]DF Curve!R469C21</stp>
        <stp>S23</stp>
        <stp>Curvedate</stp>
        <stp>44925</stp>
        <tr r="U469" s="7"/>
      </tp>
      <tp t="s">
        <v>#N/A Error:User does not have access</v>
        <stp/>
        <stp>##V3_BCURVESTRIPV12</stp>
        <stp>[PortfolioDaily Data.xlsx]DF Curve!R489C59</stp>
        <stp>S23</stp>
        <stp>Curvedate</stp>
        <stp>44953</stp>
        <tr r="BG489" s="7"/>
      </tp>
      <tp t="s">
        <v>#N/A Error:User does not have access</v>
        <stp/>
        <stp>##V3_BCURVESTRIPV12</stp>
        <stp>[PortfolioDaily Data.xlsx]DF Curve!R462C11</stp>
        <stp>S23</stp>
        <stp>Curvedate</stp>
        <stp>44916</stp>
        <tr r="K462" s="7"/>
      </tp>
      <tp t="s">
        <v>#N/A Error:User does not have access</v>
        <stp/>
        <stp>##V3_BCURVESTRIPV12</stp>
        <stp>[PortfolioDaily Data.xlsx]DF Curve!R472C36</stp>
        <stp>S23</stp>
        <stp>Curvedate</stp>
        <stp>44930</stp>
        <tr r="AJ472" s="7"/>
      </tp>
      <tp t="s">
        <v>#N/A Error:User does not have access</v>
        <stp/>
        <stp>##V3_BCURVESTRIPV12</stp>
        <stp>[PortfolioDaily Data.xlsx]DF Curve!R492C50</stp>
        <stp>S23</stp>
        <stp>Curvedate</stp>
        <stp>44958</stp>
        <tr r="AX492" s="7"/>
      </tp>
      <tp t="s">
        <v>#N/A Error:User does not have access</v>
        <stp/>
        <stp>##V3_BCURVESTRIPV12</stp>
        <stp>[PortfolioDaily Data.xlsx]DF Curve!R463C10</stp>
        <stp>S23</stp>
        <stp>Curvedate</stp>
        <stp>44917</stp>
        <tr r="J463" s="7"/>
      </tp>
      <tp t="s">
        <v>#N/A Error:User does not have access</v>
        <stp/>
        <stp>##V3_BCURVESTRIPV12</stp>
        <stp>[PortfolioDaily Data.xlsx]DF Curve!R473C37</stp>
        <stp>S23</stp>
        <stp>Curvedate</stp>
        <stp>44931</stp>
        <tr r="AK473" s="7"/>
      </tp>
      <tp t="s">
        <v>#N/A Error:User does not have access</v>
        <stp/>
        <stp>##V3_BCURVESTRIPV12</stp>
        <stp>[PortfolioDaily Data.xlsx]DF Curve!R493C51</stp>
        <stp>S23</stp>
        <stp>Curvedate</stp>
        <stp>44959</stp>
        <tr r="AY493" s="7"/>
      </tp>
      <tp t="s">
        <v>#N/A Error:User does not have access</v>
        <stp/>
        <stp>##V3_BCURVESTRIPV12</stp>
        <stp>[PortfolioDaily Data.xlsx]DF Curve!R460C13</stp>
        <stp>S23</stp>
        <stp>Curvedate</stp>
        <stp>44914</stp>
        <tr r="M460" s="7"/>
      </tp>
      <tp t="s">
        <v>#N/A Error:User does not have access</v>
        <stp/>
        <stp>##V3_BCURVESTRIPV12</stp>
        <stp>[PortfolioDaily Data.xlsx]DF Curve!R500C61</stp>
        <stp>S23</stp>
        <stp>Curvedate</stp>
        <stp>44970</stp>
        <tr r="BI500" s="7"/>
      </tp>
      <tp t="s">
        <v>#N/A Error:User does not have access</v>
        <stp/>
        <stp>##V3_BCURVESTRIPV12</stp>
        <stp>[PortfolioDaily Data.xlsx]DF Curve!R461C12</stp>
        <stp>S23</stp>
        <stp>Curvedate</stp>
        <stp>44915</stp>
        <tr r="L461" s="7"/>
      </tp>
      <tp t="s">
        <v>#N/A Error:User does not have access</v>
        <stp/>
        <stp>##V3_BCURVESTRIPV12</stp>
        <stp>[PortfolioDaily Data.xlsx]DF Curve!R466C25</stp>
        <stp>S23</stp>
        <stp>Curvedate</stp>
        <stp>44922</stp>
        <tr r="Y466" s="7"/>
      </tp>
      <tp t="s">
        <v>#N/A Error:User does not have access</v>
        <stp/>
        <stp>##V3_BCURVESTRIPV12</stp>
        <stp>[PortfolioDaily Data.xlsx]DF Curve!R476C30</stp>
        <stp>S23</stp>
        <stp>Curvedate</stp>
        <stp>44936</stp>
        <tr r="AD476" s="7"/>
      </tp>
      <tp t="s">
        <v>#N/A Error:User does not have access</v>
        <stp/>
        <stp>##V3_BCURVESTRIPV12</stp>
        <stp>[PortfolioDaily Data.xlsx]DF Curve!R486C59</stp>
        <stp>S23</stp>
        <stp>Curvedate</stp>
        <stp>44950</stp>
        <tr r="BG486" s="7"/>
      </tp>
      <tp t="s">
        <v>#N/A Error:User does not have access</v>
        <stp/>
        <stp>##V3_BCURVESTRIPV12</stp>
        <stp>[PortfolioDaily Data.xlsx]DF Curve!R467C24</stp>
        <stp>S23</stp>
        <stp>Curvedate</stp>
        <stp>44923</stp>
        <tr r="X467" s="7"/>
      </tp>
      <tp t="s">
        <v>#N/A Error:User does not have access</v>
        <stp/>
        <stp>##V3_BCURVESTRIPV12</stp>
        <stp>[PortfolioDaily Data.xlsx]DF Curve!R477C31</stp>
        <stp>S23</stp>
        <stp>Curvedate</stp>
        <stp>44937</stp>
        <tr r="AE477" s="7"/>
      </tp>
      <tp t="s">
        <v>#N/A Error:User does not have access</v>
        <stp/>
        <stp>##V3_BCURVESTRIPV12</stp>
        <stp>[PortfolioDaily Data.xlsx]DF Curve!R487C58</stp>
        <stp>S23</stp>
        <stp>Curvedate</stp>
        <stp>44951</stp>
        <tr r="BF487" s="7"/>
      </tp>
      <tp t="s">
        <v>#N/A Error:User does not have access</v>
        <stp/>
        <stp>##V3_BCURVESTRIPV12</stp>
        <stp>[PortfolioDaily Data.xlsx]DF Curve!R474C34</stp>
        <stp>S23</stp>
        <stp>Curvedate</stp>
        <stp>44932</stp>
        <tr r="AH474" s="7"/>
      </tp>
      <tp t="s">
        <v>#N/A Error:User does not have access</v>
        <stp/>
        <stp>##V3_BCURVESTRIPV12</stp>
        <stp>[PortfolioDaily Data.xlsx]DF Curve!R494C68</stp>
        <stp>S23</stp>
        <stp>Curvedate</stp>
        <stp>44960</stp>
        <tr r="BP494" s="7"/>
      </tp>
      <tp t="s">
        <v>#N/A Error:User does not have access</v>
        <stp/>
        <stp>##V3_BCURVESTRIPV12</stp>
        <stp>[PortfolioDaily Data.xlsx]DF Curve!R465C26</stp>
        <stp>S23</stp>
        <stp>Curvedate</stp>
        <stp>44921</stp>
        <tr r="Z465" s="7"/>
      </tp>
      <tp t="s">
        <v>#N/A Error:User does not have access</v>
        <stp/>
        <stp>##V3_BCURVESTRIPV12</stp>
        <stp>[PortfolioDaily Data.xlsx]DF Curve!R475C33</stp>
        <stp>S23</stp>
        <stp>Curvedate</stp>
        <stp>44935</stp>
        <tr r="AG475" s="7"/>
      </tp>
      <tp t="s">
        <v>#N/A Error:User does not have access</v>
        <stp/>
        <stp>##V3_BCURVESTRIPV12</stp>
        <stp>[PortfolioDaily Data.xlsx]DF Curve!R485C40</stp>
        <stp>S23</stp>
        <stp>Curvedate</stp>
        <stp>44949</stp>
        <tr r="AN485" s="7"/>
      </tp>
      <tp t="s">
        <v>#N/A Error:User does not have access</v>
        <stp/>
        <stp>##V3_BCURVESTRIPV12</stp>
        <stp>[PortfolioDaily Data.xlsx]DF Curve!R458C14</stp>
        <stp>S23</stp>
        <stp>Curvedate</stp>
        <stp>44910</stp>
        <tr r="N458" s="7"/>
      </tp>
      <tp t="s">
        <v>#N/A Error:User does not have access</v>
        <stp/>
        <stp>##V3_BCURVESTRIPV12</stp>
        <stp>[PortfolioDaily Data.xlsx]DF Curve!R468C23</stp>
        <stp>S23</stp>
        <stp>Curvedate</stp>
        <stp>44924</stp>
        <tr r="W468" s="7"/>
      </tp>
      <tp t="s">
        <v>#N/A Error:User does not have access</v>
        <stp/>
        <stp>##V3_BCURVESTRIPV12</stp>
        <stp>[PortfolioDaily Data.xlsx]DF Curve!R459C15</stp>
        <stp>S23</stp>
        <stp>Curvedate</stp>
        <stp>44911</stp>
        <tr r="O459" s="7"/>
      </tp>
      <tp t="s">
        <v>#N/A Error:User does not have access</v>
        <stp/>
        <stp>##V3_BCURVESTRIPV12</stp>
        <stp>[PortfolioDaily Data.xlsx]DF Curve!R469C22</stp>
        <stp>S23</stp>
        <stp>Curvedate</stp>
        <stp>44925</stp>
        <tr r="V469" s="7"/>
      </tp>
      <tp t="s">
        <v>#N/A Error:User does not have access</v>
        <stp/>
        <stp>##V3_BCURVESTRIPV12</stp>
        <stp>[PortfolioDaily Data.xlsx]DF Curve!R462C10</stp>
        <stp>S23</stp>
        <stp>Curvedate</stp>
        <stp>44916</stp>
        <tr r="J462" s="7"/>
      </tp>
      <tp t="s">
        <v>#N/A Error:User does not have access</v>
        <stp/>
        <stp>##V3_BCURVESTRIPV12</stp>
        <stp>[PortfolioDaily Data.xlsx]DF Curve!R472C37</stp>
        <stp>S23</stp>
        <stp>Curvedate</stp>
        <stp>44930</stp>
        <tr r="AK472" s="7"/>
      </tp>
      <tp t="s">
        <v>#N/A Error:User does not have access</v>
        <stp/>
        <stp>##V3_BCURVESTRIPV12</stp>
        <stp>[PortfolioDaily Data.xlsx]DF Curve!R492C51</stp>
        <stp>S23</stp>
        <stp>Curvedate</stp>
        <stp>44958</stp>
        <tr r="AY492" s="7"/>
      </tp>
      <tp t="s">
        <v>#N/A Error:User does not have access</v>
        <stp/>
        <stp>##V3_BCURVESTRIPV12</stp>
        <stp>[PortfolioDaily Data.xlsx]DF Curve!R463C11</stp>
        <stp>S23</stp>
        <stp>Curvedate</stp>
        <stp>44917</stp>
        <tr r="K463" s="7"/>
      </tp>
      <tp t="s">
        <v>#N/A Error:User does not have access</v>
        <stp/>
        <stp>##V3_BCURVESTRIPV12</stp>
        <stp>[PortfolioDaily Data.xlsx]DF Curve!R473C36</stp>
        <stp>S23</stp>
        <stp>Curvedate</stp>
        <stp>44931</stp>
        <tr r="AJ473" s="7"/>
      </tp>
      <tp t="s">
        <v>#N/A Error:User does not have access</v>
        <stp/>
        <stp>##V3_BCURVESTRIPV12</stp>
        <stp>[PortfolioDaily Data.xlsx]DF Curve!R493C50</stp>
        <stp>S23</stp>
        <stp>Curvedate</stp>
        <stp>44959</stp>
        <tr r="AX493" s="7"/>
      </tp>
      <tp t="s">
        <v>#N/A Error:User does not have access</v>
        <stp/>
        <stp>##V3_BCURVESTRIPV12</stp>
        <stp>[PortfolioDaily Data.xlsx]DF Curve!R460C12</stp>
        <stp>S23</stp>
        <stp>Curvedate</stp>
        <stp>44914</stp>
        <tr r="L460" s="7"/>
      </tp>
      <tp t="s">
        <v>#N/A Error:User does not have access</v>
        <stp/>
        <stp>##V3_BCURVESTRIPV12</stp>
        <stp>[PortfolioDaily Data.xlsx]DF Curve!R500C60</stp>
        <stp>S23</stp>
        <stp>Curvedate</stp>
        <stp>44970</stp>
        <tr r="BH500" s="7"/>
      </tp>
      <tp t="s">
        <v>#N/A Error:User does not have access</v>
        <stp/>
        <stp>##V3_BCURVESTRIPV12</stp>
        <stp>[PortfolioDaily Data.xlsx]DF Curve!R461C13</stp>
        <stp>S23</stp>
        <stp>Curvedate</stp>
        <stp>44915</stp>
        <tr r="M461" s="7"/>
      </tp>
      <tp t="s">
        <v>#N/A Error:User does not have access</v>
        <stp/>
        <stp>##V3_BCURVESTRIPV12</stp>
        <stp>[PortfolioDaily Data.xlsx]DF Curve!R466C24</stp>
        <stp>S23</stp>
        <stp>Curvedate</stp>
        <stp>44922</stp>
        <tr r="X466" s="7"/>
      </tp>
      <tp t="s">
        <v>#N/A Error:User does not have access</v>
        <stp/>
        <stp>##V3_BCURVESTRIPV12</stp>
        <stp>[PortfolioDaily Data.xlsx]DF Curve!R476C31</stp>
        <stp>S23</stp>
        <stp>Curvedate</stp>
        <stp>44936</stp>
        <tr r="AE476" s="7"/>
      </tp>
      <tp t="s">
        <v>#N/A Error:User does not have access</v>
        <stp/>
        <stp>##V3_BCURVESTRIPV12</stp>
        <stp>[PortfolioDaily Data.xlsx]DF Curve!R486C58</stp>
        <stp>S23</stp>
        <stp>Curvedate</stp>
        <stp>44950</stp>
        <tr r="BF486" s="7"/>
      </tp>
      <tp t="s">
        <v>#N/A Error:User does not have access</v>
        <stp/>
        <stp>##V3_BCURVESTRIPV12</stp>
        <stp>[PortfolioDaily Data.xlsx]DF Curve!R467C25</stp>
        <stp>S23</stp>
        <stp>Curvedate</stp>
        <stp>44923</stp>
        <tr r="Y467" s="7"/>
      </tp>
      <tp t="s">
        <v>#N/A Error:User does not have access</v>
        <stp/>
        <stp>##V3_BCURVESTRIPV12</stp>
        <stp>[PortfolioDaily Data.xlsx]DF Curve!R477C30</stp>
        <stp>S23</stp>
        <stp>Curvedate</stp>
        <stp>44937</stp>
        <tr r="AD477" s="7"/>
      </tp>
      <tp t="s">
        <v>#N/A Error:User does not have access</v>
        <stp/>
        <stp>##V3_BCURVESTRIPV12</stp>
        <stp>[PortfolioDaily Data.xlsx]DF Curve!R487C59</stp>
        <stp>S23</stp>
        <stp>Curvedate</stp>
        <stp>44951</stp>
        <tr r="BG487" s="7"/>
      </tp>
      <tp t="s">
        <v>#N/A Error:User does not have access</v>
        <stp/>
        <stp>##V3_BCURVESTRIPV12</stp>
        <stp>[PortfolioDaily Data.xlsx]DF Curve!R474C35</stp>
        <stp>S23</stp>
        <stp>Curvedate</stp>
        <stp>44932</stp>
        <tr r="AI474" s="7"/>
      </tp>
      <tp t="s">
        <v>#N/A Error:User does not have access</v>
        <stp/>
        <stp>##V3_BCURVESTRIPV12</stp>
        <stp>[PortfolioDaily Data.xlsx]DF Curve!R494C69</stp>
        <stp>S23</stp>
        <stp>Curvedate</stp>
        <stp>44960</stp>
        <tr r="BQ494" s="7"/>
      </tp>
      <tp t="s">
        <v>#N/A Error:User does not have access</v>
        <stp/>
        <stp>##V3_BCURVESTRIPV12</stp>
        <stp>[PortfolioDaily Data.xlsx]DF Curve!R465C27</stp>
        <stp>S23</stp>
        <stp>Curvedate</stp>
        <stp>44921</stp>
        <tr r="AA465" s="7"/>
      </tp>
      <tp t="s">
        <v>#N/A Error:User does not have access</v>
        <stp/>
        <stp>##V3_BCURVESTRIPV12</stp>
        <stp>[PortfolioDaily Data.xlsx]DF Curve!R475C32</stp>
        <stp>S23</stp>
        <stp>Curvedate</stp>
        <stp>44935</stp>
        <tr r="AF475" s="7"/>
      </tp>
      <tp t="s">
        <v>#N/A Error:User does not have access</v>
        <stp/>
        <stp>##V3_BCURVESTRIPV12</stp>
        <stp>[PortfolioDaily Data.xlsx]DF Curve!R485C41</stp>
        <stp>S23</stp>
        <stp>Curvedate</stp>
        <stp>44949</stp>
        <tr r="AO485" s="7"/>
      </tp>
      <tp t="s">
        <v>#N/A Error:User does not have access</v>
        <stp/>
        <stp>##V3_BCURVESTRIPV12</stp>
        <stp>[PortfolioDaily Data.xlsx]DF Curve!R458C15</stp>
        <stp>S23</stp>
        <stp>Curvedate</stp>
        <stp>44910</stp>
        <tr r="O458" s="7"/>
      </tp>
      <tp t="s">
        <v>#N/A Error:User does not have access</v>
        <stp/>
        <stp>##V3_BCURVESTRIPV12</stp>
        <stp>[PortfolioDaily Data.xlsx]DF Curve!R468C22</stp>
        <stp>S23</stp>
        <stp>Curvedate</stp>
        <stp>44924</stp>
        <tr r="V468" s="7"/>
      </tp>
      <tp t="s">
        <v>#N/A Error:User does not have access</v>
        <stp/>
        <stp>##V3_BCURVESTRIPV12</stp>
        <stp>[PortfolioDaily Data.xlsx]DF Curve!R459C14</stp>
        <stp>S23</stp>
        <stp>Curvedate</stp>
        <stp>44911</stp>
        <tr r="N459" s="7"/>
      </tp>
      <tp t="s">
        <v>#N/A Error:User does not have access</v>
        <stp/>
        <stp>##V3_BCURVESTRIPV12</stp>
        <stp>[PortfolioDaily Data.xlsx]DF Curve!R469C23</stp>
        <stp>S23</stp>
        <stp>Curvedate</stp>
        <stp>44925</stp>
        <tr r="W469" s="7"/>
      </tp>
      <tp t="s">
        <v>#N/A Error:User does not have access</v>
        <stp/>
        <stp>##V3_BCURVESTRIPV12</stp>
        <stp>[PortfolioDaily Data.xlsx]DF Curve!R462C17</stp>
        <stp>S23</stp>
        <stp>Curvedate</stp>
        <stp>44916</stp>
        <tr r="Q462" s="7"/>
      </tp>
      <tp t="s">
        <v>#N/A Error:User does not have access</v>
        <stp/>
        <stp>##V3_BCURVESTRIPV12</stp>
        <stp>[PortfolioDaily Data.xlsx]DF Curve!R472C30</stp>
        <stp>S23</stp>
        <stp>Curvedate</stp>
        <stp>44930</stp>
        <tr r="AD472" s="7"/>
      </tp>
      <tp t="s">
        <v>#N/A Error:User does not have access</v>
        <stp/>
        <stp>##V3_BCURVESTRIPV12</stp>
        <stp>[PortfolioDaily Data.xlsx]DF Curve!R492C56</stp>
        <stp>S23</stp>
        <stp>Curvedate</stp>
        <stp>44958</stp>
        <tr r="BD492" s="7"/>
      </tp>
      <tp t="s">
        <v>#N/A Error:User does not have access</v>
        <stp/>
        <stp>##V3_BCURVESTRIPV12</stp>
        <stp>[PortfolioDaily Data.xlsx]DF Curve!R463C16</stp>
        <stp>S23</stp>
        <stp>Curvedate</stp>
        <stp>44917</stp>
        <tr r="P463" s="7"/>
      </tp>
      <tp t="s">
        <v>#N/A Error:User does not have access</v>
        <stp/>
        <stp>##V3_BCURVESTRIPV12</stp>
        <stp>[PortfolioDaily Data.xlsx]DF Curve!R473C31</stp>
        <stp>S23</stp>
        <stp>Curvedate</stp>
        <stp>44931</stp>
        <tr r="AE473" s="7"/>
      </tp>
      <tp t="s">
        <v>#N/A Error:User does not have access</v>
        <stp/>
        <stp>##V3_BCURVESTRIPV12</stp>
        <stp>[PortfolioDaily Data.xlsx]DF Curve!R493C57</stp>
        <stp>S23</stp>
        <stp>Curvedate</stp>
        <stp>44959</stp>
        <tr r="BE493" s="7"/>
      </tp>
      <tp t="s">
        <v>#N/A Error:User does not have access</v>
        <stp/>
        <stp>##V3_BCURVESTRIPV12</stp>
        <stp>[PortfolioDaily Data.xlsx]DF Curve!R460C15</stp>
        <stp>S23</stp>
        <stp>Curvedate</stp>
        <stp>44914</stp>
        <tr r="O460" s="7"/>
      </tp>
      <tp t="s">
        <v>#N/A Error:User does not have access</v>
        <stp/>
        <stp>##V3_BCURVESTRIPV12</stp>
        <stp>[PortfolioDaily Data.xlsx]DF Curve!R470C28</stp>
        <stp>S23</stp>
        <stp>Curvedate</stp>
        <stp>44928</stp>
        <tr r="AB470" s="7"/>
      </tp>
      <tp t="s">
        <v>#N/A Error:User does not have access</v>
        <stp/>
        <stp>##V3_BCURVESTRIPV12</stp>
        <stp>[PortfolioDaily Data.xlsx]DF Curve!R490C58</stp>
        <stp>S23</stp>
        <stp>Curvedate</stp>
        <stp>44956</stp>
        <tr r="BF490" s="7"/>
      </tp>
      <tp t="s">
        <v>#N/A Error:User does not have access</v>
        <stp/>
        <stp>##V3_BCURVESTRIPV12</stp>
        <stp>[PortfolioDaily Data.xlsx]DF Curve!R500C67</stp>
        <stp>S23</stp>
        <stp>Curvedate</stp>
        <stp>44970</stp>
        <tr r="BO500" s="7"/>
      </tp>
      <tp t="s">
        <v>#N/A Error:User does not have access</v>
        <stp/>
        <stp>##V3_BCURVESTRIPV12</stp>
        <stp>[PortfolioDaily Data.xlsx]DF Curve!R461C14</stp>
        <stp>S23</stp>
        <stp>Curvedate</stp>
        <stp>44915</stp>
        <tr r="N461" s="7"/>
      </tp>
      <tp t="s">
        <v>#N/A Error:User does not have access</v>
        <stp/>
        <stp>##V3_BCURVESTRIPV12</stp>
        <stp>[PortfolioDaily Data.xlsx]DF Curve!R471C29</stp>
        <stp>S23</stp>
        <stp>Curvedate</stp>
        <stp>44929</stp>
        <tr r="AC471" s="7"/>
      </tp>
      <tp t="s">
        <v>#N/A Error:User does not have access</v>
        <stp/>
        <stp>##V3_BCURVESTRIPV12</stp>
        <stp>[PortfolioDaily Data.xlsx]DF Curve!R491C59</stp>
        <stp>S23</stp>
        <stp>Curvedate</stp>
        <stp>44957</stp>
        <tr r="BG491" s="7"/>
      </tp>
      <tp t="s">
        <v>#N/A Error:User does not have access</v>
        <stp/>
        <stp>##V3_BCURVESTRIPV12</stp>
        <stp>[PortfolioDaily Data.xlsx]DF Curve!R466C23</stp>
        <stp>S23</stp>
        <stp>Curvedate</stp>
        <stp>44922</stp>
        <tr r="W466" s="7"/>
      </tp>
      <tp t="s">
        <v>#N/A Error:User does not have access</v>
        <stp/>
        <stp>##V3_BCURVESTRIPV12</stp>
        <stp>[PortfolioDaily Data.xlsx]DF Curve!R476C36</stp>
        <stp>S23</stp>
        <stp>Curvedate</stp>
        <stp>44936</stp>
        <tr r="AJ476" s="7"/>
      </tp>
      <tp t="s">
        <v>#N/A Error:User does not have access</v>
        <stp/>
        <stp>##V3_BCURVESTRIPV12</stp>
        <stp>[PortfolioDaily Data.xlsx]DF Curve!R467C22</stp>
        <stp>S23</stp>
        <stp>Curvedate</stp>
        <stp>44923</stp>
        <tr r="V467" s="7"/>
      </tp>
      <tp t="s">
        <v>#N/A Error:User does not have access</v>
        <stp/>
        <stp>##V3_BCURVESTRIPV12</stp>
        <stp>[PortfolioDaily Data.xlsx]DF Curve!R477C37</stp>
        <stp>S23</stp>
        <stp>Curvedate</stp>
        <stp>44937</stp>
        <tr r="AK477" s="7"/>
      </tp>
      <tp t="s">
        <v>#N/A Error:User does not have access</v>
        <stp/>
        <stp>##V3_BCURVESTRIPV12</stp>
        <stp>[PortfolioDaily Data.xlsx]DF Curve!R464C19</stp>
        <stp>S23</stp>
        <stp>Curvedate</stp>
        <stp>44918</stp>
        <tr r="S464" s="7"/>
      </tp>
      <tp t="s">
        <v>#N/A Error:User does not have access</v>
        <stp/>
        <stp>##V3_BCURVESTRIPV12</stp>
        <stp>[PortfolioDaily Data.xlsx]DF Curve!R474C32</stp>
        <stp>S23</stp>
        <stp>Curvedate</stp>
        <stp>44932</stp>
        <tr r="AF474" s="7"/>
      </tp>
      <tp t="s">
        <v>#N/A Error:User does not have access</v>
        <stp/>
        <stp>##V3_BCURVESTRIPV12</stp>
        <stp>[PortfolioDaily Data.xlsx]DF Curve!R484C49</stp>
        <stp>S23</stp>
        <stp>Curvedate</stp>
        <stp>44946</stp>
        <tr r="AW484" s="7"/>
      </tp>
      <tp t="s">
        <v>#N/A Error:User does not have access</v>
        <stp/>
        <stp>##V3_BCURVESTRIPV12</stp>
        <stp>[PortfolioDaily Data.xlsx]DF Curve!R465C20</stp>
        <stp>S23</stp>
        <stp>Curvedate</stp>
        <stp>44921</stp>
        <tr r="T465" s="7"/>
      </tp>
      <tp t="s">
        <v>#N/A Error:User does not have access</v>
        <stp/>
        <stp>##V3_BCURVESTRIPV12</stp>
        <stp>[PortfolioDaily Data.xlsx]DF Curve!R475C35</stp>
        <stp>S23</stp>
        <stp>Curvedate</stp>
        <stp>44935</stp>
        <tr r="AI475" s="7"/>
      </tp>
      <tp t="s">
        <v>#N/A Error:User does not have access</v>
        <stp/>
        <stp>##V3_BCURVESTRIPV12</stp>
        <stp>[PortfolioDaily Data.xlsx]DF Curve!R485C46</stp>
        <stp>S23</stp>
        <stp>Curvedate</stp>
        <stp>44949</stp>
        <tr r="AT485" s="7"/>
      </tp>
      <tp t="s">
        <v>#N/A Error:User does not have access</v>
        <stp/>
        <stp>##V3_BCURVESTRIPV12</stp>
        <stp>[PortfolioDaily Data.xlsx]DF Curve!R458C12</stp>
        <stp>S23</stp>
        <stp>Curvedate</stp>
        <stp>44910</stp>
        <tr r="L458" s="7"/>
      </tp>
      <tp t="s">
        <v>#N/A Error:User does not have access</v>
        <stp/>
        <stp>##V3_BCURVESTRIPV12</stp>
        <stp>[PortfolioDaily Data.xlsx]DF Curve!R468C25</stp>
        <stp>S23</stp>
        <stp>Curvedate</stp>
        <stp>44924</stp>
        <tr r="Y468" s="7"/>
      </tp>
      <tp t="s">
        <v>#N/A Error:User does not have access</v>
        <stp/>
        <stp>##V3_BCURVESTRIPV12</stp>
        <stp>[PortfolioDaily Data.xlsx]DF Curve!R478C38</stp>
        <stp>S23</stp>
        <stp>Curvedate</stp>
        <stp>44938</stp>
        <tr r="AL478" s="7"/>
      </tp>
      <tp t="s">
        <v>#N/A Error:User does not have access</v>
        <stp/>
        <stp>##V3_BCURVESTRIPV12</stp>
        <stp>[PortfolioDaily Data.xlsx]DF Curve!R498C68</stp>
        <stp>S23</stp>
        <stp>Curvedate</stp>
        <stp>44966</stp>
        <tr r="BP498" s="7"/>
      </tp>
      <tp t="s">
        <v>#N/A Error:User does not have access</v>
        <stp/>
        <stp>##V3_BCURVESTRIPV12</stp>
        <stp>[PortfolioDaily Data.xlsx]DF Curve!R459C13</stp>
        <stp>S23</stp>
        <stp>Curvedate</stp>
        <stp>44911</stp>
        <tr r="M459" s="7"/>
      </tp>
      <tp t="s">
        <v>#N/A Error:User does not have access</v>
        <stp/>
        <stp>##V3_BCURVESTRIPV12</stp>
        <stp>[PortfolioDaily Data.xlsx]DF Curve!R469C24</stp>
        <stp>S23</stp>
        <stp>Curvedate</stp>
        <stp>44925</stp>
        <tr r="X469" s="7"/>
      </tp>
      <tp t="s">
        <v>#N/A Error:User does not have access</v>
        <stp/>
        <stp>##V3_BCURVESTRIPV12</stp>
        <stp>[PortfolioDaily Data.xlsx]DF Curve!R479C39</stp>
        <stp>S23</stp>
        <stp>Curvedate</stp>
        <stp>44939</stp>
        <tr r="AM479" s="7"/>
      </tp>
      <tp t="s">
        <v>#N/A Error:User does not have access</v>
        <stp/>
        <stp>##V3_BCURVESTRIPV12</stp>
        <stp>[PortfolioDaily Data.xlsx]DF Curve!R499C69</stp>
        <stp>S23</stp>
        <stp>Curvedate</stp>
        <stp>44967</stp>
        <tr r="BQ499" s="7"/>
      </tp>
      <tp t="s">
        <v>#N/A Error:User does not have access</v>
        <stp/>
        <stp>##V3_BCURVESTRIPV12</stp>
        <stp>[PortfolioDaily Data.xlsx]DF Curve!R462C16</stp>
        <stp>S23</stp>
        <stp>Curvedate</stp>
        <stp>44916</stp>
        <tr r="P462" s="7"/>
      </tp>
      <tp t="s">
        <v>#N/A Error:User does not have access</v>
        <stp/>
        <stp>##V3_BCURVESTRIPV12</stp>
        <stp>[PortfolioDaily Data.xlsx]DF Curve!R472C31</stp>
        <stp>S23</stp>
        <stp>Curvedate</stp>
        <stp>44930</stp>
        <tr r="AE472" s="7"/>
      </tp>
      <tp t="s">
        <v>#N/A Error:User does not have access</v>
        <stp/>
        <stp>##V3_BCURVESTRIPV12</stp>
        <stp>[PortfolioDaily Data.xlsx]DF Curve!R492C57</stp>
        <stp>S23</stp>
        <stp>Curvedate</stp>
        <stp>44958</stp>
        <tr r="BE492" s="7"/>
      </tp>
      <tp t="s">
        <v>#N/A Error:User does not have access</v>
        <stp/>
        <stp>##V3_BCURVESTRIPV12</stp>
        <stp>[PortfolioDaily Data.xlsx]DF Curve!R463C17</stp>
        <stp>S23</stp>
        <stp>Curvedate</stp>
        <stp>44917</stp>
        <tr r="Q463" s="7"/>
      </tp>
      <tp t="s">
        <v>#N/A Error:User does not have access</v>
        <stp/>
        <stp>##V3_BCURVESTRIPV12</stp>
        <stp>[PortfolioDaily Data.xlsx]DF Curve!R473C30</stp>
        <stp>S23</stp>
        <stp>Curvedate</stp>
        <stp>44931</stp>
        <tr r="AD473" s="7"/>
      </tp>
      <tp t="s">
        <v>#N/A Error:User does not have access</v>
        <stp/>
        <stp>##V3_BCURVESTRIPV12</stp>
        <stp>[PortfolioDaily Data.xlsx]DF Curve!R493C56</stp>
        <stp>S23</stp>
        <stp>Curvedate</stp>
        <stp>44959</stp>
        <tr r="BD493" s="7"/>
      </tp>
      <tp t="s">
        <v>#N/A Error:User does not have access</v>
        <stp/>
        <stp>##V3_BCURVESTRIPV12</stp>
        <stp>[PortfolioDaily Data.xlsx]DF Curve!R460C14</stp>
        <stp>S23</stp>
        <stp>Curvedate</stp>
        <stp>44914</stp>
        <tr r="N460" s="7"/>
      </tp>
      <tp t="s">
        <v>#N/A Error:User does not have access</v>
        <stp/>
        <stp>##V3_BCURVESTRIPV12</stp>
        <stp>[PortfolioDaily Data.xlsx]DF Curve!R470C29</stp>
        <stp>S23</stp>
        <stp>Curvedate</stp>
        <stp>44928</stp>
        <tr r="AC470" s="7"/>
      </tp>
      <tp t="s">
        <v>#N/A Error:User does not have access</v>
        <stp/>
        <stp>##V3_BCURVESTRIPV12</stp>
        <stp>[PortfolioDaily Data.xlsx]DF Curve!R490C59</stp>
        <stp>S23</stp>
        <stp>Curvedate</stp>
        <stp>44956</stp>
        <tr r="BG490" s="7"/>
      </tp>
      <tp t="s">
        <v>#N/A Error:User does not have access</v>
        <stp/>
        <stp>##V3_BCURVESTRIPV12</stp>
        <stp>[PortfolioDaily Data.xlsx]DF Curve!R500C66</stp>
        <stp>S23</stp>
        <stp>Curvedate</stp>
        <stp>44970</stp>
        <tr r="BN500" s="7"/>
      </tp>
      <tp t="s">
        <v>#N/A Error:User does not have access</v>
        <stp/>
        <stp>##V3_BCURVESTRIPV12</stp>
        <stp>[PortfolioDaily Data.xlsx]DF Curve!R461C15</stp>
        <stp>S23</stp>
        <stp>Curvedate</stp>
        <stp>44915</stp>
        <tr r="O461" s="7"/>
      </tp>
      <tp t="s">
        <v>#N/A Error:User does not have access</v>
        <stp/>
        <stp>##V3_BCURVESTRIPV12</stp>
        <stp>[PortfolioDaily Data.xlsx]DF Curve!R471C28</stp>
        <stp>S23</stp>
        <stp>Curvedate</stp>
        <stp>44929</stp>
        <tr r="AB471" s="7"/>
      </tp>
      <tp t="s">
        <v>#N/A Error:User does not have access</v>
        <stp/>
        <stp>##V3_BCURVESTRIPV12</stp>
        <stp>[PortfolioDaily Data.xlsx]DF Curve!R491C58</stp>
        <stp>S23</stp>
        <stp>Curvedate</stp>
        <stp>44957</stp>
        <tr r="BF491" s="7"/>
      </tp>
      <tp t="s">
        <v>#N/A Error:User does not have access</v>
        <stp/>
        <stp>##V3_BCURVESTRIPV12</stp>
        <stp>[PortfolioDaily Data.xlsx]DF Curve!R466C22</stp>
        <stp>S23</stp>
        <stp>Curvedate</stp>
        <stp>44922</stp>
        <tr r="V466" s="7"/>
      </tp>
      <tp t="s">
        <v>#N/A Error:User does not have access</v>
        <stp/>
        <stp>##V3_BCURVESTRIPV12</stp>
        <stp>[PortfolioDaily Data.xlsx]DF Curve!R476C37</stp>
        <stp>S23</stp>
        <stp>Curvedate</stp>
        <stp>44936</stp>
        <tr r="AK476" s="7"/>
      </tp>
      <tp t="s">
        <v>#N/A Error:User does not have access</v>
        <stp/>
        <stp>##V3_BCURVESTRIPV12</stp>
        <stp>[PortfolioDaily Data.xlsx]DF Curve!R467C23</stp>
        <stp>S23</stp>
        <stp>Curvedate</stp>
        <stp>44923</stp>
        <tr r="W467" s="7"/>
      </tp>
      <tp t="s">
        <v>#N/A Error:User does not have access</v>
        <stp/>
        <stp>##V3_BCURVESTRIPV12</stp>
        <stp>[PortfolioDaily Data.xlsx]DF Curve!R477C36</stp>
        <stp>S23</stp>
        <stp>Curvedate</stp>
        <stp>44937</stp>
        <tr r="AJ477" s="7"/>
      </tp>
      <tp t="s">
        <v>#N/A Error:User does not have access</v>
        <stp/>
        <stp>##V3_BCURVESTRIPV12</stp>
        <stp>[PortfolioDaily Data.xlsx]DF Curve!R464C18</stp>
        <stp>S23</stp>
        <stp>Curvedate</stp>
        <stp>44918</stp>
        <tr r="R464" s="7"/>
      </tp>
      <tp t="s">
        <v>#N/A Error:User does not have access</v>
        <stp/>
        <stp>##V3_BCURVESTRIPV12</stp>
        <stp>[PortfolioDaily Data.xlsx]DF Curve!R474C33</stp>
        <stp>S23</stp>
        <stp>Curvedate</stp>
        <stp>44932</stp>
        <tr r="AG474" s="7"/>
      </tp>
      <tp t="s">
        <v>#N/A Error:User does not have access</v>
        <stp/>
        <stp>##V3_BCURVESTRIPV12</stp>
        <stp>[PortfolioDaily Data.xlsx]DF Curve!R484C48</stp>
        <stp>S23</stp>
        <stp>Curvedate</stp>
        <stp>44946</stp>
        <tr r="AV484" s="7"/>
      </tp>
      <tp t="s">
        <v>#N/A Error:User does not have access</v>
        <stp/>
        <stp>##V3_BCURVESTRIPV12</stp>
        <stp>[PortfolioDaily Data.xlsx]DF Curve!R465C21</stp>
        <stp>S23</stp>
        <stp>Curvedate</stp>
        <stp>44921</stp>
        <tr r="U465" s="7"/>
      </tp>
      <tp t="s">
        <v>#N/A Error:User does not have access</v>
        <stp/>
        <stp>##V3_BCURVESTRIPV12</stp>
        <stp>[PortfolioDaily Data.xlsx]DF Curve!R475C34</stp>
        <stp>S23</stp>
        <stp>Curvedate</stp>
        <stp>44935</stp>
        <tr r="AH475" s="7"/>
      </tp>
      <tp t="s">
        <v>#N/A Error:User does not have access</v>
        <stp/>
        <stp>##V3_BCURVESTRIPV12</stp>
        <stp>[PortfolioDaily Data.xlsx]DF Curve!R485C47</stp>
        <stp>S23</stp>
        <stp>Curvedate</stp>
        <stp>44949</stp>
        <tr r="AU485" s="7"/>
      </tp>
      <tp t="s">
        <v>#N/A Error:User does not have access</v>
        <stp/>
        <stp>##V3_BCURVESTRIPV12</stp>
        <stp>[PortfolioDaily Data.xlsx]DF Curve!R458C13</stp>
        <stp>S23</stp>
        <stp>Curvedate</stp>
        <stp>44910</stp>
        <tr r="M458" s="7"/>
      </tp>
      <tp t="s">
        <v>#N/A Error:User does not have access</v>
        <stp/>
        <stp>##V3_BCURVESTRIPV12</stp>
        <stp>[PortfolioDaily Data.xlsx]DF Curve!R468C24</stp>
        <stp>S23</stp>
        <stp>Curvedate</stp>
        <stp>44924</stp>
        <tr r="X468" s="7"/>
      </tp>
      <tp t="s">
        <v>#N/A Error:User does not have access</v>
        <stp/>
        <stp>##V3_BCURVESTRIPV12</stp>
        <stp>[PortfolioDaily Data.xlsx]DF Curve!R478C39</stp>
        <stp>S23</stp>
        <stp>Curvedate</stp>
        <stp>44938</stp>
        <tr r="AM478" s="7"/>
      </tp>
      <tp t="s">
        <v>#N/A Error:User does not have access</v>
        <stp/>
        <stp>##V3_BCURVESTRIPV12</stp>
        <stp>[PortfolioDaily Data.xlsx]DF Curve!R498C69</stp>
        <stp>S23</stp>
        <stp>Curvedate</stp>
        <stp>44966</stp>
        <tr r="BQ498" s="7"/>
      </tp>
      <tp t="s">
        <v>#N/A Error:User does not have access</v>
        <stp/>
        <stp>##V3_BCURVESTRIPV12</stp>
        <stp>[PortfolioDaily Data.xlsx]DF Curve!R459C12</stp>
        <stp>S23</stp>
        <stp>Curvedate</stp>
        <stp>44911</stp>
        <tr r="L459" s="7"/>
      </tp>
      <tp t="s">
        <v>#N/A Error:User does not have access</v>
        <stp/>
        <stp>##V3_BCURVESTRIPV12</stp>
        <stp>[PortfolioDaily Data.xlsx]DF Curve!R469C25</stp>
        <stp>S23</stp>
        <stp>Curvedate</stp>
        <stp>44925</stp>
        <tr r="Y469" s="7"/>
      </tp>
      <tp t="s">
        <v>#N/A Error:User does not have access</v>
        <stp/>
        <stp>##V3_BCURVESTRIPV12</stp>
        <stp>[PortfolioDaily Data.xlsx]DF Curve!R479C38</stp>
        <stp>S23</stp>
        <stp>Curvedate</stp>
        <stp>44939</stp>
        <tr r="AL479" s="7"/>
      </tp>
      <tp t="s">
        <v>#N/A Error:User does not have access</v>
        <stp/>
        <stp>##V3_BCURVESTRIPV12</stp>
        <stp>[PortfolioDaily Data.xlsx]DF Curve!R499C68</stp>
        <stp>S23</stp>
        <stp>Curvedate</stp>
        <stp>44967</stp>
        <tr r="BP499" s="7"/>
      </tp>
      <tp t="s">
        <v>#N/A Error:User does not have access</v>
        <stp/>
        <stp>##V3_BCURVESTRIPV12</stp>
        <stp>[PortfolioDaily Data.xlsx]DF Curve!R462C15</stp>
        <stp>S23</stp>
        <stp>Curvedate</stp>
        <stp>44916</stp>
        <tr r="O462" s="7"/>
      </tp>
      <tp t="s">
        <v>#N/A Error:User does not have access</v>
        <stp/>
        <stp>##V3_BCURVESTRIPV12</stp>
        <stp>[PortfolioDaily Data.xlsx]DF Curve!R472C32</stp>
        <stp>S23</stp>
        <stp>Curvedate</stp>
        <stp>44930</stp>
        <tr r="AF472" s="7"/>
      </tp>
      <tp t="s">
        <v>#N/A Error:User does not have access</v>
        <stp/>
        <stp>##V3_BCURVESTRIPV12</stp>
        <stp>[PortfolioDaily Data.xlsx]DF Curve!R482C49</stp>
        <stp>S23</stp>
        <stp>Curvedate</stp>
        <stp>44944</stp>
        <tr r="AW482" s="7"/>
      </tp>
      <tp t="s">
        <v>#N/A Error:User does not have access</v>
        <stp/>
        <stp>##V3_BCURVESTRIPV12</stp>
        <stp>[PortfolioDaily Data.xlsx]DF Curve!R492C54</stp>
        <stp>S23</stp>
        <stp>Curvedate</stp>
        <stp>44958</stp>
        <tr r="BB492" s="7"/>
      </tp>
      <tp t="s">
        <v>#N/A Error:User does not have access</v>
        <stp/>
        <stp>##V3_BCURVESTRIPV12</stp>
        <stp>[PortfolioDaily Data.xlsx]DF Curve!R463C14</stp>
        <stp>S23</stp>
        <stp>Curvedate</stp>
        <stp>44917</stp>
        <tr r="N463" s="7"/>
      </tp>
      <tp t="s">
        <v>#N/A Error:User does not have access</v>
        <stp/>
        <stp>##V3_BCURVESTRIPV12</stp>
        <stp>[PortfolioDaily Data.xlsx]DF Curve!R473C33</stp>
        <stp>S23</stp>
        <stp>Curvedate</stp>
        <stp>44931</stp>
        <tr r="AG473" s="7"/>
      </tp>
      <tp t="s">
        <v>#N/A Error:User does not have access</v>
        <stp/>
        <stp>##V3_BCURVESTRIPV12</stp>
        <stp>[PortfolioDaily Data.xlsx]DF Curve!R483C48</stp>
        <stp>S23</stp>
        <stp>Curvedate</stp>
        <stp>44945</stp>
        <tr r="AV483" s="7"/>
      </tp>
      <tp t="s">
        <v>#N/A Error:User does not have access</v>
        <stp/>
        <stp>##V3_BCURVESTRIPV12</stp>
        <stp>[PortfolioDaily Data.xlsx]DF Curve!R493C55</stp>
        <stp>S23</stp>
        <stp>Curvedate</stp>
        <stp>44959</stp>
        <tr r="BC493" s="7"/>
      </tp>
      <tp t="s">
        <v>#N/A Error:User does not have access</v>
        <stp/>
        <stp>##V3_BCURVESTRIPV12</stp>
        <stp>[PortfolioDaily Data.xlsx]DF Curve!R460C17</stp>
        <stp>S23</stp>
        <stp>Curvedate</stp>
        <stp>44914</stp>
        <tr r="Q460" s="7"/>
      </tp>
      <tp t="s">
        <v>#N/A Error:User does not have access</v>
        <stp/>
        <stp>##V3_BCURVESTRIPV12</stp>
        <stp>[PortfolioDaily Data.xlsx]DF Curve!R500C65</stp>
        <stp>S23</stp>
        <stp>Curvedate</stp>
        <stp>44970</stp>
        <tr r="BM500" s="7"/>
      </tp>
      <tp t="s">
        <v>#N/A Error:User does not have access</v>
        <stp/>
        <stp>##V3_BCURVESTRIPV12</stp>
        <stp>[PortfolioDaily Data.xlsx]DF Curve!R461C16</stp>
        <stp>S23</stp>
        <stp>Curvedate</stp>
        <stp>44915</stp>
        <tr r="P461" s="7"/>
      </tp>
      <tp t="s">
        <v>#N/A Error:User does not have access</v>
        <stp/>
        <stp>##V3_BCURVESTRIPV12</stp>
        <stp>[PortfolioDaily Data.xlsx]DF Curve!R466C21</stp>
        <stp>S23</stp>
        <stp>Curvedate</stp>
        <stp>44922</stp>
        <tr r="U466" s="7"/>
      </tp>
      <tp t="s">
        <v>#N/A Error:User does not have access</v>
        <stp/>
        <stp>##V3_BCURVESTRIPV12</stp>
        <stp>[PortfolioDaily Data.xlsx]DF Curve!R476C34</stp>
        <stp>S23</stp>
        <stp>Curvedate</stp>
        <stp>44936</stp>
        <tr r="AH476" s="7"/>
      </tp>
      <tp t="s">
        <v>#N/A Error:User does not have access</v>
        <stp/>
        <stp>##V3_BCURVESTRIPV12</stp>
        <stp>[PortfolioDaily Data.xlsx]DF Curve!R496C68</stp>
        <stp>S23</stp>
        <stp>Curvedate</stp>
        <stp>44964</stp>
        <tr r="BP496" s="7"/>
      </tp>
      <tp t="s">
        <v>#N/A Error:User does not have access</v>
        <stp/>
        <stp>##V3_BCURVESTRIPV12</stp>
        <stp>[PortfolioDaily Data.xlsx]DF Curve!R467C20</stp>
        <stp>S23</stp>
        <stp>Curvedate</stp>
        <stp>44923</stp>
        <tr r="T467" s="7"/>
      </tp>
      <tp t="s">
        <v>#N/A Error:User does not have access</v>
        <stp/>
        <stp>##V3_BCURVESTRIPV12</stp>
        <stp>[PortfolioDaily Data.xlsx]DF Curve!R477C35</stp>
        <stp>S23</stp>
        <stp>Curvedate</stp>
        <stp>44937</stp>
        <tr r="AI477" s="7"/>
      </tp>
      <tp t="s">
        <v>#N/A Error:User does not have access</v>
        <stp/>
        <stp>##V3_BCURVESTRIPV12</stp>
        <stp>[PortfolioDaily Data.xlsx]DF Curve!R497C69</stp>
        <stp>S23</stp>
        <stp>Curvedate</stp>
        <stp>44965</stp>
        <tr r="BQ497" s="7"/>
      </tp>
      <tp t="s">
        <v>#N/A Error:User does not have access</v>
        <stp/>
        <stp>##V3_BCURVESTRIPV12</stp>
        <stp>[PortfolioDaily Data.xlsx]DF Curve!R474C30</stp>
        <stp>S23</stp>
        <stp>Curvedate</stp>
        <stp>44932</stp>
        <tr r="AD474" s="7"/>
      </tp>
      <tp t="s">
        <v>#N/A Error:User does not have access</v>
        <stp/>
        <stp>##V3_BCURVESTRIPV12</stp>
        <stp>[PortfolioDaily Data.xlsx]DF Curve!R465C22</stp>
        <stp>S23</stp>
        <stp>Curvedate</stp>
        <stp>44921</stp>
        <tr r="V465" s="7"/>
      </tp>
      <tp t="s">
        <v>#N/A Error:User does not have access</v>
        <stp/>
        <stp>##V3_BCURVESTRIPV12</stp>
        <stp>[PortfolioDaily Data.xlsx]DF Curve!R475C37</stp>
        <stp>S23</stp>
        <stp>Curvedate</stp>
        <stp>44935</stp>
        <tr r="AK475" s="7"/>
      </tp>
      <tp t="s">
        <v>#N/A Error:User does not have access</v>
        <stp/>
        <stp>##V3_BCURVESTRIPV12</stp>
        <stp>[PortfolioDaily Data.xlsx]DF Curve!R485C44</stp>
        <stp>S23</stp>
        <stp>Curvedate</stp>
        <stp>44949</stp>
        <tr r="AR485" s="7"/>
      </tp>
      <tp t="s">
        <v>#N/A Error:User does not have access</v>
        <stp/>
        <stp>##V3_BCURVESTRIPV12</stp>
        <stp>[PortfolioDaily Data.xlsx]DF Curve!R458C10</stp>
        <stp>S23</stp>
        <stp>Curvedate</stp>
        <stp>44910</stp>
        <tr r="J458" s="7"/>
      </tp>
      <tp t="s">
        <v>#N/A Error:User does not have access</v>
        <stp/>
        <stp>##V3_BCURVESTRIPV12</stp>
        <stp>[PortfolioDaily Data.xlsx]DF Curve!R468C27</stp>
        <stp>S23</stp>
        <stp>Curvedate</stp>
        <stp>44924</stp>
        <tr r="AA468" s="7"/>
      </tp>
      <tp t="s">
        <v>#N/A Error:User does not have access</v>
        <stp/>
        <stp>##V3_BCURVESTRIPV12</stp>
        <stp>[PortfolioDaily Data.xlsx]DF Curve!R459C11</stp>
        <stp>S23</stp>
        <stp>Curvedate</stp>
        <stp>44911</stp>
        <tr r="K459" s="7"/>
      </tp>
      <tp t="s">
        <v>#N/A Error:User does not have access</v>
        <stp/>
        <stp>##V3_BCURVESTRIPV12</stp>
        <stp>[PortfolioDaily Data.xlsx]DF Curve!R469C26</stp>
        <stp>S23</stp>
        <stp>Curvedate</stp>
        <stp>44925</stp>
        <tr r="Z469" s="7"/>
      </tp>
      <tp t="s">
        <v>#N/A Error:User does not have access</v>
        <stp/>
        <stp>##V3_BCURVESTRIPV12</stp>
        <stp>[PortfolioDaily Data.xlsx]DF Curve!R462C14</stp>
        <stp>S23</stp>
        <stp>Curvedate</stp>
        <stp>44916</stp>
        <tr r="N462" s="7"/>
      </tp>
      <tp t="s">
        <v>#N/A Error:User does not have access</v>
        <stp/>
        <stp>##V3_BCURVESTRIPV12</stp>
        <stp>[PortfolioDaily Data.xlsx]DF Curve!R472C33</stp>
        <stp>S23</stp>
        <stp>Curvedate</stp>
        <stp>44930</stp>
        <tr r="AG472" s="7"/>
      </tp>
      <tp t="s">
        <v>#N/A Error:User does not have access</v>
        <stp/>
        <stp>##V3_BCURVESTRIPV12</stp>
        <stp>[PortfolioDaily Data.xlsx]DF Curve!R482C48</stp>
        <stp>S23</stp>
        <stp>Curvedate</stp>
        <stp>44944</stp>
        <tr r="AV482" s="7"/>
      </tp>
      <tp t="s">
        <v>#N/A Error:User does not have access</v>
        <stp/>
        <stp>##V3_BCURVESTRIPV12</stp>
        <stp>[PortfolioDaily Data.xlsx]DF Curve!R492C55</stp>
        <stp>S23</stp>
        <stp>Curvedate</stp>
        <stp>44958</stp>
        <tr r="BC492" s="7"/>
      </tp>
      <tp t="s">
        <v>#N/A Error:User does not have access</v>
        <stp/>
        <stp>##V3_BCURVESTRIPV12</stp>
        <stp>[PortfolioDaily Data.xlsx]DF Curve!R463C15</stp>
        <stp>S23</stp>
        <stp>Curvedate</stp>
        <stp>44917</stp>
        <tr r="O463" s="7"/>
      </tp>
      <tp t="s">
        <v>#N/A Error:User does not have access</v>
        <stp/>
        <stp>##V3_BCURVESTRIPV12</stp>
        <stp>[PortfolioDaily Data.xlsx]DF Curve!R473C32</stp>
        <stp>S23</stp>
        <stp>Curvedate</stp>
        <stp>44931</stp>
        <tr r="AF473" s="7"/>
      </tp>
      <tp t="s">
        <v>#N/A Error:User does not have access</v>
        <stp/>
        <stp>##V3_BCURVESTRIPV12</stp>
        <stp>[PortfolioDaily Data.xlsx]DF Curve!R483C49</stp>
        <stp>S23</stp>
        <stp>Curvedate</stp>
        <stp>44945</stp>
        <tr r="AW483" s="7"/>
      </tp>
      <tp t="s">
        <v>#N/A Error:User does not have access</v>
        <stp/>
        <stp>##V3_BCURVESTRIPV12</stp>
        <stp>[PortfolioDaily Data.xlsx]DF Curve!R493C54</stp>
        <stp>S23</stp>
        <stp>Curvedate</stp>
        <stp>44959</stp>
        <tr r="BB493" s="7"/>
      </tp>
      <tp t="s">
        <v>#N/A Error:User does not have access</v>
        <stp/>
        <stp>##V3_BCURVESTRIPV12</stp>
        <stp>[PortfolioDaily Data.xlsx]DF Curve!R460C16</stp>
        <stp>S23</stp>
        <stp>Curvedate</stp>
        <stp>44914</stp>
        <tr r="P460" s="7"/>
      </tp>
      <tp t="s">
        <v>#N/A Error:User does not have access</v>
        <stp/>
        <stp>##V3_BCURVESTRIPV12</stp>
        <stp>[PortfolioDaily Data.xlsx]DF Curve!R500C64</stp>
        <stp>S23</stp>
        <stp>Curvedate</stp>
        <stp>44970</stp>
        <tr r="BL500" s="7"/>
      </tp>
      <tp t="s">
        <v>#N/A Error:User does not have access</v>
        <stp/>
        <stp>##V3_BCURVESTRIPV12</stp>
        <stp>[PortfolioDaily Data.xlsx]DF Curve!R461C17</stp>
        <stp>S23</stp>
        <stp>Curvedate</stp>
        <stp>44915</stp>
        <tr r="Q461" s="7"/>
      </tp>
      <tp t="s">
        <v>#N/A Error:User does not have access</v>
        <stp/>
        <stp>##V3_BCURVESTRIPV12</stp>
        <stp>[PortfolioDaily Data.xlsx]DF Curve!R466C20</stp>
        <stp>S23</stp>
        <stp>Curvedate</stp>
        <stp>44922</stp>
        <tr r="T466" s="7"/>
      </tp>
      <tp t="s">
        <v>#N/A Error:User does not have access</v>
        <stp/>
        <stp>##V3_BCURVESTRIPV12</stp>
        <stp>[PortfolioDaily Data.xlsx]DF Curve!R476C35</stp>
        <stp>S23</stp>
        <stp>Curvedate</stp>
        <stp>44936</stp>
        <tr r="AI476" s="7"/>
      </tp>
      <tp t="s">
        <v>#N/A Error:User does not have access</v>
        <stp/>
        <stp>##V3_BCURVESTRIPV12</stp>
        <stp>[PortfolioDaily Data.xlsx]DF Curve!R496C69</stp>
        <stp>S23</stp>
        <stp>Curvedate</stp>
        <stp>44964</stp>
        <tr r="BQ496" s="7"/>
      </tp>
      <tp t="s">
        <v>#N/A Error:User does not have access</v>
        <stp/>
        <stp>##V3_BCURVESTRIPV12</stp>
        <stp>[PortfolioDaily Data.xlsx]DF Curve!R467C21</stp>
        <stp>S23</stp>
        <stp>Curvedate</stp>
        <stp>44923</stp>
        <tr r="U467" s="7"/>
      </tp>
      <tp t="s">
        <v>#N/A Error:User does not have access</v>
        <stp/>
        <stp>##V3_BCURVESTRIPV12</stp>
        <stp>[PortfolioDaily Data.xlsx]DF Curve!R477C34</stp>
        <stp>S23</stp>
        <stp>Curvedate</stp>
        <stp>44937</stp>
        <tr r="AH477" s="7"/>
      </tp>
      <tp t="s">
        <v>#N/A Error:User does not have access</v>
        <stp/>
        <stp>##V3_BCURVESTRIPV12</stp>
        <stp>[PortfolioDaily Data.xlsx]DF Curve!R497C68</stp>
        <stp>S23</stp>
        <stp>Curvedate</stp>
        <stp>44965</stp>
        <tr r="BP497" s="7"/>
      </tp>
      <tp t="s">
        <v>#N/A Error:User does not have access</v>
        <stp/>
        <stp>##V3_BCURVESTRIPV12</stp>
        <stp>[PortfolioDaily Data.xlsx]DF Curve!R474C31</stp>
        <stp>S23</stp>
        <stp>Curvedate</stp>
        <stp>44932</stp>
        <tr r="AE474" s="7"/>
      </tp>
      <tp t="s">
        <v>#N/A Error:User does not have access</v>
        <stp/>
        <stp>##V3_BCURVESTRIPV12</stp>
        <stp>[PortfolioDaily Data.xlsx]DF Curve!R465C23</stp>
        <stp>S23</stp>
        <stp>Curvedate</stp>
        <stp>44921</stp>
        <tr r="W465" s="7"/>
      </tp>
      <tp t="s">
        <v>#N/A Error:User does not have access</v>
        <stp/>
        <stp>##V3_BCURVESTRIPV12</stp>
        <stp>[PortfolioDaily Data.xlsx]DF Curve!R475C36</stp>
        <stp>S23</stp>
        <stp>Curvedate</stp>
        <stp>44935</stp>
        <tr r="AJ475" s="7"/>
      </tp>
      <tp t="s">
        <v>#N/A Error:User does not have access</v>
        <stp/>
        <stp>##V3_BCURVESTRIPV12</stp>
        <stp>[PortfolioDaily Data.xlsx]DF Curve!R485C45</stp>
        <stp>S23</stp>
        <stp>Curvedate</stp>
        <stp>44949</stp>
        <tr r="AS485" s="7"/>
      </tp>
      <tp t="s">
        <v>#N/A Error:User does not have access</v>
        <stp/>
        <stp>##V3_BCURVESTRIPV12</stp>
        <stp>[PortfolioDaily Data.xlsx]DF Curve!R458C11</stp>
        <stp>S23</stp>
        <stp>Curvedate</stp>
        <stp>44910</stp>
        <tr r="K458" s="7"/>
      </tp>
      <tp t="s">
        <v>#N/A Error:User does not have access</v>
        <stp/>
        <stp>##V3_BCURVESTRIPV12</stp>
        <stp>[PortfolioDaily Data.xlsx]DF Curve!R468C26</stp>
        <stp>S23</stp>
        <stp>Curvedate</stp>
        <stp>44924</stp>
        <tr r="Z468" s="7"/>
      </tp>
      <tp t="s">
        <v>#N/A Error:User does not have access</v>
        <stp/>
        <stp>##V3_BCURVESTRIPV12</stp>
        <stp>[PortfolioDaily Data.xlsx]DF Curve!R459C10</stp>
        <stp>S23</stp>
        <stp>Curvedate</stp>
        <stp>44911</stp>
        <tr r="J459" s="7"/>
      </tp>
      <tp t="s">
        <v>#N/A Error:User does not have access</v>
        <stp/>
        <stp>##V3_BCURVESTRIPV12</stp>
        <stp>[PortfolioDaily Data.xlsx]DF Curve!R469C27</stp>
        <stp>S23</stp>
        <stp>Curvedate</stp>
        <stp>44925</stp>
        <tr r="AA469" s="7"/>
      </tp>
      <tp t="s">
        <v>#N/A Error:User does not have access</v>
        <stp/>
        <stp>##V3_BCURVESTRIPV12</stp>
        <stp>[PortfolioDaily Data.xlsx]DF Curve!R482C77</stp>
        <stp>S23</stp>
        <stp>Curvedate</stp>
        <stp>44944</stp>
        <tr r="BY482" s="7"/>
      </tp>
      <tp t="s">
        <v>#N/A Error:User does not have access</v>
        <stp/>
        <stp>##V3_BCURVESTRIPV12</stp>
        <stp>[PortfolioDaily Data.xlsx]DF Curve!R483C76</stp>
        <stp>S23</stp>
        <stp>Curvedate</stp>
        <stp>44945</stp>
        <tr r="BX483" s="7"/>
      </tp>
      <tp t="s">
        <v>#N/A Error:User does not have access</v>
        <stp/>
        <stp>##V3_BCURVESTRIPV12</stp>
        <stp>[PortfolioDaily Data.xlsx]DF Curve!R460C29</stp>
        <stp>S23</stp>
        <stp>Curvedate</stp>
        <stp>44914</stp>
        <tr r="AC460" s="7"/>
      </tp>
      <tp t="s">
        <v>#N/A Error:User does not have access</v>
        <stp/>
        <stp>##V3_BCURVESTRIPV12</stp>
        <stp>[PortfolioDaily Data.xlsx]DF Curve!R470C14</stp>
        <stp>S23</stp>
        <stp>Curvedate</stp>
        <stp>44928</stp>
        <tr r="N470" s="7"/>
      </tp>
      <tp t="s">
        <v>#N/A Error:User does not have access</v>
        <stp/>
        <stp>##V3_BCURVESTRIPV12</stp>
        <stp>[PortfolioDaily Data.xlsx]DF Curve!R480C71</stp>
        <stp>S23</stp>
        <stp>Curvedate</stp>
        <stp>44942</stp>
        <tr r="BS480" s="7"/>
      </tp>
      <tp t="s">
        <v>#N/A Error:User does not have access</v>
        <stp/>
        <stp>##V3_BCURVESTRIPV12</stp>
        <stp>[PortfolioDaily Data.xlsx]DF Curve!R490C64</stp>
        <stp>S23</stp>
        <stp>Curvedate</stp>
        <stp>44956</stp>
        <tr r="BL490" s="7"/>
      </tp>
      <tp t="s">
        <v>#N/A Error:User does not have access</v>
        <stp/>
        <stp>##V3_BCURVESTRIPV12</stp>
        <stp>[PortfolioDaily Data.xlsx]DF Curve!R461C28</stp>
        <stp>S23</stp>
        <stp>Curvedate</stp>
        <stp>44915</stp>
        <tr r="AB461" s="7"/>
      </tp>
      <tp t="s">
        <v>#N/A Error:User does not have access</v>
        <stp/>
        <stp>##V3_BCURVESTRIPV12</stp>
        <stp>[PortfolioDaily Data.xlsx]DF Curve!R471C15</stp>
        <stp>S23</stp>
        <stp>Curvedate</stp>
        <stp>44929</stp>
        <tr r="O471" s="7"/>
      </tp>
      <tp t="s">
        <v>#N/A Error:User does not have access</v>
        <stp/>
        <stp>##V3_BCURVESTRIPV12</stp>
        <stp>[PortfolioDaily Data.xlsx]DF Curve!R481C70</stp>
        <stp>S23</stp>
        <stp>Curvedate</stp>
        <stp>44943</stp>
        <tr r="BR481" s="7"/>
      </tp>
      <tp t="s">
        <v>#N/A Error:User does not have access</v>
        <stp/>
        <stp>##V3_BCURVESTRIPV12</stp>
        <stp>[PortfolioDaily Data.xlsx]DF Curve!R491C65</stp>
        <stp>S23</stp>
        <stp>Curvedate</stp>
        <stp>44957</stp>
        <tr r="BM491" s="7"/>
      </tp>
      <tp t="s">
        <v>#N/A Error:User does not have access</v>
        <stp/>
        <stp>##V3_BCURVESTRIPV12</stp>
        <stp>[PortfolioDaily Data.xlsx]DF Curve!R456C36</stp>
        <stp>S23</stp>
        <stp>Curvedate</stp>
        <stp>44908</stp>
        <tr r="AJ456" s="7"/>
      </tp>
      <tp t="s">
        <v>#N/A Error:User does not have access</v>
        <stp/>
        <stp>##V3_BCURVESTRIPV12</stp>
        <stp>[PortfolioDaily Data.xlsx]DF Curve!R486C63</stp>
        <stp>S23</stp>
        <stp>Curvedate</stp>
        <stp>44950</stp>
        <tr r="BK486" s="7"/>
      </tp>
      <tp t="s">
        <v>#N/A Error:User does not have access</v>
        <stp/>
        <stp>##V3_BCURVESTRIPV12</stp>
        <stp>[PortfolioDaily Data.xlsx]DF Curve!R496C56</stp>
        <stp>S23</stp>
        <stp>Curvedate</stp>
        <stp>44964</stp>
        <tr r="BD496" s="7"/>
      </tp>
      <tp t="s">
        <v>#N/A Error:User does not have access</v>
        <stp/>
        <stp>##V3_BCURVESTRIPV12</stp>
        <stp>[PortfolioDaily Data.xlsx]DF Curve!R457C37</stp>
        <stp>S23</stp>
        <stp>Curvedate</stp>
        <stp>44909</stp>
        <tr r="AK457" s="7"/>
      </tp>
      <tp t="s">
        <v>#N/A Error:User does not have access</v>
        <stp/>
        <stp>##V3_BCURVESTRIPV12</stp>
        <stp>[PortfolioDaily Data.xlsx]DF Curve!R487C62</stp>
        <stp>S23</stp>
        <stp>Curvedate</stp>
        <stp>44951</stp>
        <tr r="BJ487" s="7"/>
      </tp>
      <tp t="s">
        <v>#N/A Error:User does not have access</v>
        <stp/>
        <stp>##V3_BCURVESTRIPV12</stp>
        <stp>[PortfolioDaily Data.xlsx]DF Curve!R497C57</stp>
        <stp>S23</stp>
        <stp>Curvedate</stp>
        <stp>44965</stp>
        <tr r="BE497" s="7"/>
      </tp>
      <tp t="s">
        <v>#N/A Error:User does not have access</v>
        <stp/>
        <stp>##V3_BCURVESTRIPV12</stp>
        <stp>[PortfolioDaily Data.xlsx]DF Curve!R464C25</stp>
        <stp>S23</stp>
        <stp>Curvedate</stp>
        <stp>44918</stp>
        <tr r="Y464" s="7"/>
      </tp>
      <tp t="s">
        <v>#N/A Error:User does not have access</v>
        <stp/>
        <stp>##V3_BCURVESTRIPV12</stp>
        <stp>[PortfolioDaily Data.xlsx]DF Curve!R484C75</stp>
        <stp>S23</stp>
        <stp>Curvedate</stp>
        <stp>44946</stp>
        <tr r="BW484" s="7"/>
      </tp>
      <tp t="s">
        <v>#N/A Error:User does not have access</v>
        <stp/>
        <stp>##V3_BCURVESTRIPV12</stp>
        <stp>[PortfolioDaily Data.xlsx]DF Curve!R494C52</stp>
        <stp>S23</stp>
        <stp>Curvedate</stp>
        <stp>44960</stp>
        <tr r="AZ494" s="7"/>
      </tp>
      <tp t="s">
        <v>#N/A Error:User does not have access</v>
        <stp/>
        <stp>##V3_BCURVESTRIPV12</stp>
        <stp>[PortfolioDaily Data.xlsx]DF Curve!R455C39</stp>
        <stp>S23</stp>
        <stp>Curvedate</stp>
        <stp>44907</stp>
        <tr r="AM455" s="7"/>
      </tp>
      <tp t="s">
        <v>#N/A Error:User does not have access</v>
        <stp/>
        <stp>##V3_BCURVESTRIPV12</stp>
        <stp>[PortfolioDaily Data.xlsx]DF Curve!R495C51</stp>
        <stp>S23</stp>
        <stp>Curvedate</stp>
        <stp>44963</stp>
        <tr r="AY495" s="7"/>
      </tp>
      <tp t="s">
        <v>#N/A Error:User does not have access</v>
        <stp/>
        <stp>##V3_BCURVESTRIPV12</stp>
        <stp>[PortfolioDaily Data.xlsx]DF Curve!R468C19</stp>
        <stp>S23</stp>
        <stp>Curvedate</stp>
        <stp>44924</stp>
        <tr r="S468" s="7"/>
      </tp>
      <tp t="s">
        <v>#N/A Error:User does not have access</v>
        <stp/>
        <stp>##V3_BCURVESTRIPV12</stp>
        <stp>[PortfolioDaily Data.xlsx]DF Curve!R488C61</stp>
        <stp>S23</stp>
        <stp>Curvedate</stp>
        <stp>44952</stp>
        <tr r="BI488" s="7"/>
      </tp>
      <tp t="s">
        <v>#N/A Error:User does not have access</v>
        <stp/>
        <stp>##V3_BCURVESTRIPV12</stp>
        <stp>[PortfolioDaily Data.xlsx]DF Curve!R498C54</stp>
        <stp>S23</stp>
        <stp>Curvedate</stp>
        <stp>44966</stp>
        <tr r="BB498" s="7"/>
      </tp>
      <tp t="s">
        <v>#N/A Error:User does not have access</v>
        <stp/>
        <stp>##V3_BCURVESTRIPV12</stp>
        <stp>[PortfolioDaily Data.xlsx]DF Curve!R469C18</stp>
        <stp>S23</stp>
        <stp>Curvedate</stp>
        <stp>44925</stp>
        <tr r="R469" s="7"/>
      </tp>
      <tp t="s">
        <v>#N/A Error:User does not have access</v>
        <stp/>
        <stp>##V3_BCURVESTRIPV12</stp>
        <stp>[PortfolioDaily Data.xlsx]DF Curve!R489C60</stp>
        <stp>S23</stp>
        <stp>Curvedate</stp>
        <stp>44953</stp>
        <tr r="BH489" s="7"/>
      </tp>
      <tp t="s">
        <v>#N/A Error:User does not have access</v>
        <stp/>
        <stp>##V3_BCURVESTRIPV12</stp>
        <stp>[PortfolioDaily Data.xlsx]DF Curve!R499C55</stp>
        <stp>S23</stp>
        <stp>Curvedate</stp>
        <stp>44967</stp>
        <tr r="BC499" s="7"/>
      </tp>
      <tp t="s">
        <v>#N/A Error:User does not have access</v>
        <stp/>
        <stp>##V3_BCURVESTRIPV12</stp>
        <stp>[PortfolioDaily Data.xlsx]DF Curve!R482C76</stp>
        <stp>S23</stp>
        <stp>Curvedate</stp>
        <stp>44944</stp>
        <tr r="BX482" s="7"/>
      </tp>
      <tp t="s">
        <v>#N/A Error:User does not have access</v>
        <stp/>
        <stp>##V3_BCURVESTRIPV12</stp>
        <stp>[PortfolioDaily Data.xlsx]DF Curve!R483C77</stp>
        <stp>S23</stp>
        <stp>Curvedate</stp>
        <stp>44945</stp>
        <tr r="BY483" s="7"/>
      </tp>
      <tp t="s">
        <v>#N/A Error:User does not have access</v>
        <stp/>
        <stp>##V3_BCURVESTRIPV12</stp>
        <stp>[PortfolioDaily Data.xlsx]DF Curve!R460C28</stp>
        <stp>S23</stp>
        <stp>Curvedate</stp>
        <stp>44914</stp>
        <tr r="AB460" s="7"/>
      </tp>
      <tp t="s">
        <v>#N/A Error:User does not have access</v>
        <stp/>
        <stp>##V3_BCURVESTRIPV12</stp>
        <stp>[PortfolioDaily Data.xlsx]DF Curve!R470C15</stp>
        <stp>S23</stp>
        <stp>Curvedate</stp>
        <stp>44928</stp>
        <tr r="O470" s="7"/>
      </tp>
      <tp t="s">
        <v>#N/A Error:User does not have access</v>
        <stp/>
        <stp>##V3_BCURVESTRIPV12</stp>
        <stp>[PortfolioDaily Data.xlsx]DF Curve!R480C70</stp>
        <stp>S23</stp>
        <stp>Curvedate</stp>
        <stp>44942</stp>
        <tr r="BR480" s="7"/>
      </tp>
      <tp t="s">
        <v>#N/A Error:User does not have access</v>
        <stp/>
        <stp>##V3_BCURVESTRIPV12</stp>
        <stp>[PortfolioDaily Data.xlsx]DF Curve!R490C65</stp>
        <stp>S23</stp>
        <stp>Curvedate</stp>
        <stp>44956</stp>
        <tr r="BM490" s="7"/>
      </tp>
      <tp t="s">
        <v>#N/A Error:User does not have access</v>
        <stp/>
        <stp>##V3_BCURVESTRIPV12</stp>
        <stp>[PortfolioDaily Data.xlsx]DF Curve!R461C29</stp>
        <stp>S23</stp>
        <stp>Curvedate</stp>
        <stp>44915</stp>
        <tr r="AC461" s="7"/>
      </tp>
      <tp t="s">
        <v>#N/A Error:User does not have access</v>
        <stp/>
        <stp>##V3_BCURVESTRIPV12</stp>
        <stp>[PortfolioDaily Data.xlsx]DF Curve!R471C14</stp>
        <stp>S23</stp>
        <stp>Curvedate</stp>
        <stp>44929</stp>
        <tr r="N471" s="7"/>
      </tp>
      <tp t="s">
        <v>#N/A Error:User does not have access</v>
        <stp/>
        <stp>##V3_BCURVESTRIPV12</stp>
        <stp>[PortfolioDaily Data.xlsx]DF Curve!R481C71</stp>
        <stp>S23</stp>
        <stp>Curvedate</stp>
        <stp>44943</stp>
        <tr r="BS481" s="7"/>
      </tp>
      <tp t="s">
        <v>#N/A Error:User does not have access</v>
        <stp/>
        <stp>##V3_BCURVESTRIPV12</stp>
        <stp>[PortfolioDaily Data.xlsx]DF Curve!R491C64</stp>
        <stp>S23</stp>
        <stp>Curvedate</stp>
        <stp>44957</stp>
        <tr r="BL491" s="7"/>
      </tp>
      <tp t="s">
        <v>#N/A Error:User does not have access</v>
        <stp/>
        <stp>##V3_BCURVESTRIPV12</stp>
        <stp>[PortfolioDaily Data.xlsx]DF Curve!R456C37</stp>
        <stp>S23</stp>
        <stp>Curvedate</stp>
        <stp>44908</stp>
        <tr r="AK456" s="7"/>
      </tp>
      <tp t="s">
        <v>#N/A Error:User does not have access</v>
        <stp/>
        <stp>##V3_BCURVESTRIPV12</stp>
        <stp>[PortfolioDaily Data.xlsx]DF Curve!R486C62</stp>
        <stp>S23</stp>
        <stp>Curvedate</stp>
        <stp>44950</stp>
        <tr r="BJ486" s="7"/>
      </tp>
      <tp t="s">
        <v>#N/A Error:User does not have access</v>
        <stp/>
        <stp>##V3_BCURVESTRIPV12</stp>
        <stp>[PortfolioDaily Data.xlsx]DF Curve!R496C57</stp>
        <stp>S23</stp>
        <stp>Curvedate</stp>
        <stp>44964</stp>
        <tr r="BE496" s="7"/>
      </tp>
      <tp t="s">
        <v>#N/A Error:User does not have access</v>
        <stp/>
        <stp>##V3_BCURVESTRIPV12</stp>
        <stp>[PortfolioDaily Data.xlsx]DF Curve!R457C36</stp>
        <stp>S23</stp>
        <stp>Curvedate</stp>
        <stp>44909</stp>
        <tr r="AJ457" s="7"/>
      </tp>
      <tp t="s">
        <v>#N/A Error:User does not have access</v>
        <stp/>
        <stp>##V3_BCURVESTRIPV12</stp>
        <stp>[PortfolioDaily Data.xlsx]DF Curve!R487C63</stp>
        <stp>S23</stp>
        <stp>Curvedate</stp>
        <stp>44951</stp>
        <tr r="BK487" s="7"/>
      </tp>
      <tp t="s">
        <v>#N/A Error:User does not have access</v>
        <stp/>
        <stp>##V3_BCURVESTRIPV12</stp>
        <stp>[PortfolioDaily Data.xlsx]DF Curve!R497C56</stp>
        <stp>S23</stp>
        <stp>Curvedate</stp>
        <stp>44965</stp>
        <tr r="BD497" s="7"/>
      </tp>
      <tp t="s">
        <v>#N/A Error:User does not have access</v>
        <stp/>
        <stp>##V3_BCURVESTRIPV12</stp>
        <stp>[PortfolioDaily Data.xlsx]DF Curve!R464C24</stp>
        <stp>S23</stp>
        <stp>Curvedate</stp>
        <stp>44918</stp>
        <tr r="X464" s="7"/>
      </tp>
      <tp t="s">
        <v>#N/A Error:User does not have access</v>
        <stp/>
        <stp>##V3_BCURVESTRIPV12</stp>
        <stp>[PortfolioDaily Data.xlsx]DF Curve!R484C74</stp>
        <stp>S23</stp>
        <stp>Curvedate</stp>
        <stp>44946</stp>
        <tr r="BV484" s="7"/>
      </tp>
      <tp t="s">
        <v>#N/A Error:User does not have access</v>
        <stp/>
        <stp>##V3_BCURVESTRIPV12</stp>
        <stp>[PortfolioDaily Data.xlsx]DF Curve!R494C53</stp>
        <stp>S23</stp>
        <stp>Curvedate</stp>
        <stp>44960</stp>
        <tr r="BA494" s="7"/>
      </tp>
      <tp t="s">
        <v>#N/A Error:User does not have access</v>
        <stp/>
        <stp>##V3_BCURVESTRIPV12</stp>
        <stp>[PortfolioDaily Data.xlsx]DF Curve!R455C38</stp>
        <stp>S23</stp>
        <stp>Curvedate</stp>
        <stp>44907</stp>
        <tr r="AL455" s="7"/>
      </tp>
      <tp t="s">
        <v>#N/A Error:User does not have access</v>
        <stp/>
        <stp>##V3_BCURVESTRIPV12</stp>
        <stp>[PortfolioDaily Data.xlsx]DF Curve!R495C50</stp>
        <stp>S23</stp>
        <stp>Curvedate</stp>
        <stp>44963</stp>
        <tr r="AX495" s="7"/>
      </tp>
      <tp t="s">
        <v>#N/A Error:User does not have access</v>
        <stp/>
        <stp>##V3_BCURVESTRIPV12</stp>
        <stp>[PortfolioDaily Data.xlsx]DF Curve!R468C18</stp>
        <stp>S23</stp>
        <stp>Curvedate</stp>
        <stp>44924</stp>
        <tr r="R468" s="7"/>
      </tp>
      <tp t="s">
        <v>#N/A Error:User does not have access</v>
        <stp/>
        <stp>##V3_BCURVESTRIPV12</stp>
        <stp>[PortfolioDaily Data.xlsx]DF Curve!R488C60</stp>
        <stp>S23</stp>
        <stp>Curvedate</stp>
        <stp>44952</stp>
        <tr r="BH488" s="7"/>
      </tp>
      <tp t="s">
        <v>#N/A Error:User does not have access</v>
        <stp/>
        <stp>##V3_BCURVESTRIPV12</stp>
        <stp>[PortfolioDaily Data.xlsx]DF Curve!R498C55</stp>
        <stp>S23</stp>
        <stp>Curvedate</stp>
        <stp>44966</stp>
        <tr r="BC498" s="7"/>
      </tp>
      <tp t="s">
        <v>#N/A Error:User does not have access</v>
        <stp/>
        <stp>##V3_BCURVESTRIPV12</stp>
        <stp>[PortfolioDaily Data.xlsx]DF Curve!R469C19</stp>
        <stp>S23</stp>
        <stp>Curvedate</stp>
        <stp>44925</stp>
        <tr r="S469" s="7"/>
      </tp>
      <tp t="s">
        <v>#N/A Error:User does not have access</v>
        <stp/>
        <stp>##V3_BCURVESTRIPV12</stp>
        <stp>[PortfolioDaily Data.xlsx]DF Curve!R489C61</stp>
        <stp>S23</stp>
        <stp>Curvedate</stp>
        <stp>44953</stp>
        <tr r="BI489" s="7"/>
      </tp>
      <tp t="s">
        <v>#N/A Error:User does not have access</v>
        <stp/>
        <stp>##V3_BCURVESTRIPV12</stp>
        <stp>[PortfolioDaily Data.xlsx]DF Curve!R499C54</stp>
        <stp>S23</stp>
        <stp>Curvedate</stp>
        <stp>44967</stp>
        <tr r="BB499" s="7"/>
      </tp>
      <tp t="s">
        <v>#N/A Error:User does not have access</v>
        <stp/>
        <stp>##V3_BCURVESTRIPV12</stp>
        <stp>[PortfolioDaily Data.xlsx]DF Curve!R462C29</stp>
        <stp>S23</stp>
        <stp>Curvedate</stp>
        <stp>44916</stp>
        <tr r="AC462" s="7"/>
      </tp>
      <tp t="s">
        <v>#N/A Error:User does not have access</v>
        <stp/>
        <stp>##V3_BCURVESTRIPV12</stp>
        <stp>[PortfolioDaily Data.xlsx]DF Curve!R482C75</stp>
        <stp>S23</stp>
        <stp>Curvedate</stp>
        <stp>44944</stp>
        <tr r="BW482" s="7"/>
      </tp>
      <tp t="s">
        <v>#N/A Error:User does not have access</v>
        <stp/>
        <stp>##V3_BCURVESTRIPV12</stp>
        <stp>[PortfolioDaily Data.xlsx]DF Curve!R492C68</stp>
        <stp>S23</stp>
        <stp>Curvedate</stp>
        <stp>44958</stp>
        <tr r="BP492" s="7"/>
      </tp>
      <tp t="s">
        <v>#N/A Error:User does not have access</v>
        <stp/>
        <stp>##V3_BCURVESTRIPV12</stp>
        <stp>[PortfolioDaily Data.xlsx]DF Curve!R463C28</stp>
        <stp>S23</stp>
        <stp>Curvedate</stp>
        <stp>44917</stp>
        <tr r="AB463" s="7"/>
      </tp>
      <tp t="s">
        <v>#N/A Error:User does not have access</v>
        <stp/>
        <stp>##V3_BCURVESTRIPV12</stp>
        <stp>[PortfolioDaily Data.xlsx]DF Curve!R483C74</stp>
        <stp>S23</stp>
        <stp>Curvedate</stp>
        <stp>44945</stp>
        <tr r="BV483" s="7"/>
      </tp>
      <tp t="s">
        <v>#N/A Error:User does not have access</v>
        <stp/>
        <stp>##V3_BCURVESTRIPV12</stp>
        <stp>[PortfolioDaily Data.xlsx]DF Curve!R493C69</stp>
        <stp>S23</stp>
        <stp>Curvedate</stp>
        <stp>44959</stp>
        <tr r="BQ493" s="7"/>
      </tp>
      <tp t="s">
        <v>#N/A Error:User does not have access</v>
        <stp/>
        <stp>##V3_BCURVESTRIPV12</stp>
        <stp>[PortfolioDaily Data.xlsx]DF Curve!R470C16</stp>
        <stp>S23</stp>
        <stp>Curvedate</stp>
        <stp>44928</stp>
        <tr r="P470" s="7"/>
      </tp>
      <tp t="s">
        <v>#N/A Error:User does not have access</v>
        <stp/>
        <stp>##V3_BCURVESTRIPV12</stp>
        <stp>[PortfolioDaily Data.xlsx]DF Curve!R480C73</stp>
        <stp>S23</stp>
        <stp>Curvedate</stp>
        <stp>44942</stp>
        <tr r="BU480" s="7"/>
      </tp>
      <tp t="s">
        <v>#N/A Error:User does not have access</v>
        <stp/>
        <stp>##V3_BCURVESTRIPV12</stp>
        <stp>[PortfolioDaily Data.xlsx]DF Curve!R490C66</stp>
        <stp>S23</stp>
        <stp>Curvedate</stp>
        <stp>44956</stp>
        <tr r="BN490" s="7"/>
      </tp>
      <tp t="s">
        <v>#N/A Error:User does not have access</v>
        <stp/>
        <stp>##V3_BCURVESTRIPV12</stp>
        <stp>[PortfolioDaily Data.xlsx]DF Curve!R500C59</stp>
        <stp>S23</stp>
        <stp>Curvedate</stp>
        <stp>44970</stp>
        <tr r="BG500" s="7"/>
      </tp>
      <tp t="s">
        <v>#N/A Error:User does not have access</v>
        <stp/>
        <stp>##V3_BCURVESTRIPV12</stp>
        <stp>[PortfolioDaily Data.xlsx]DF Curve!R471C17</stp>
        <stp>S23</stp>
        <stp>Curvedate</stp>
        <stp>44929</stp>
        <tr r="Q471" s="7"/>
      </tp>
      <tp t="s">
        <v>#N/A Error:User does not have access</v>
        <stp/>
        <stp>##V3_BCURVESTRIPV12</stp>
        <stp>[PortfolioDaily Data.xlsx]DF Curve!R481C72</stp>
        <stp>S23</stp>
        <stp>Curvedate</stp>
        <stp>44943</stp>
        <tr r="BT481" s="7"/>
      </tp>
      <tp t="s">
        <v>#N/A Error:User does not have access</v>
        <stp/>
        <stp>##V3_BCURVESTRIPV12</stp>
        <stp>[PortfolioDaily Data.xlsx]DF Curve!R491C67</stp>
        <stp>S23</stp>
        <stp>Curvedate</stp>
        <stp>44957</stp>
        <tr r="BO491" s="7"/>
      </tp>
      <tp t="s">
        <v>#N/A Error:User does not have access</v>
        <stp/>
        <stp>##V3_BCURVESTRIPV12</stp>
        <stp>[PortfolioDaily Data.xlsx]DF Curve!R456C34</stp>
        <stp>S23</stp>
        <stp>Curvedate</stp>
        <stp>44908</stp>
        <tr r="AH456" s="7"/>
      </tp>
      <tp t="s">
        <v>#N/A Error:User does not have access</v>
        <stp/>
        <stp>##V3_BCURVESTRIPV12</stp>
        <stp>[PortfolioDaily Data.xlsx]DF Curve!R486C61</stp>
        <stp>S23</stp>
        <stp>Curvedate</stp>
        <stp>44950</stp>
        <tr r="BI486" s="7"/>
      </tp>
      <tp t="s">
        <v>#N/A Error:User does not have access</v>
        <stp/>
        <stp>##V3_BCURVESTRIPV12</stp>
        <stp>[PortfolioDaily Data.xlsx]DF Curve!R496C54</stp>
        <stp>S23</stp>
        <stp>Curvedate</stp>
        <stp>44964</stp>
        <tr r="BB496" s="7"/>
      </tp>
      <tp t="s">
        <v>#N/A Error:User does not have access</v>
        <stp/>
        <stp>##V3_BCURVESTRIPV12</stp>
        <stp>[PortfolioDaily Data.xlsx]DF Curve!R457C35</stp>
        <stp>S23</stp>
        <stp>Curvedate</stp>
        <stp>44909</stp>
        <tr r="AI457" s="7"/>
      </tp>
      <tp t="s">
        <v>#N/A Error:User does not have access</v>
        <stp/>
        <stp>##V3_BCURVESTRIPV12</stp>
        <stp>[PortfolioDaily Data.xlsx]DF Curve!R487C60</stp>
        <stp>S23</stp>
        <stp>Curvedate</stp>
        <stp>44951</stp>
        <tr r="BH487" s="7"/>
      </tp>
      <tp t="s">
        <v>#N/A Error:User does not have access</v>
        <stp/>
        <stp>##V3_BCURVESTRIPV12</stp>
        <stp>[PortfolioDaily Data.xlsx]DF Curve!R497C55</stp>
        <stp>S23</stp>
        <stp>Curvedate</stp>
        <stp>44965</stp>
        <tr r="BC497" s="7"/>
      </tp>
      <tp t="s">
        <v>#N/A Error:User does not have access</v>
        <stp/>
        <stp>##V3_BCURVESTRIPV12</stp>
        <stp>[PortfolioDaily Data.xlsx]DF Curve!R454C38</stp>
        <stp>S23</stp>
        <stp>Curvedate</stp>
        <stp>44904</stp>
        <tr r="AL454" s="7"/>
      </tp>
      <tp t="s">
        <v>#N/A Error:User does not have access</v>
        <stp/>
        <stp>##V3_BCURVESTRIPV12</stp>
        <stp>[PortfolioDaily Data.xlsx]DF Curve!R464C27</stp>
        <stp>S23</stp>
        <stp>Curvedate</stp>
        <stp>44918</stp>
        <tr r="AA464" s="7"/>
      </tp>
      <tp t="s">
        <v>#N/A Error:User does not have access</v>
        <stp/>
        <stp>##V3_BCURVESTRIPV12</stp>
        <stp>[PortfolioDaily Data.xlsx]DF Curve!R484C77</stp>
        <stp>S23</stp>
        <stp>Curvedate</stp>
        <stp>44946</stp>
        <tr r="BY484" s="7"/>
      </tp>
      <tp t="s">
        <v>#N/A Error:User does not have access</v>
        <stp/>
        <stp>##V3_BCURVESTRIPV12</stp>
        <stp>[PortfolioDaily Data.xlsx]DF Curve!R494C50</stp>
        <stp>S23</stp>
        <stp>Curvedate</stp>
        <stp>44960</stp>
        <tr r="AX494" s="7"/>
      </tp>
      <tp t="s">
        <v>#N/A Error:User does not have access</v>
        <stp/>
        <stp>##V3_BCURVESTRIPV12</stp>
        <stp>[PortfolioDaily Data.xlsx]DF Curve!R485C78</stp>
        <stp>S23</stp>
        <stp>Curvedate</stp>
        <stp>44949</stp>
        <tr r="BZ485" s="7"/>
      </tp>
      <tp t="s">
        <v>#N/A Error:User does not have access</v>
        <stp/>
        <stp>##V3_BCURVESTRIPV12</stp>
        <stp>[PortfolioDaily Data.xlsx]DF Curve!R495C53</stp>
        <stp>S23</stp>
        <stp>Curvedate</stp>
        <stp>44963</stp>
        <tr r="BA495" s="7"/>
      </tp>
      <tp t="s">
        <v>#N/A Error:User does not have access</v>
        <stp/>
        <stp>##V3_BCURVESTRIPV12</stp>
        <stp>[PortfolioDaily Data.xlsx]DF Curve!R488C63</stp>
        <stp>S23</stp>
        <stp>Curvedate</stp>
        <stp>44952</stp>
        <tr r="BK488" s="7"/>
      </tp>
      <tp t="s">
        <v>#N/A Error:User does not have access</v>
        <stp/>
        <stp>##V3_BCURVESTRIPV12</stp>
        <stp>[PortfolioDaily Data.xlsx]DF Curve!R498C56</stp>
        <stp>S23</stp>
        <stp>Curvedate</stp>
        <stp>44966</stp>
        <tr r="BD498" s="7"/>
      </tp>
      <tp t="s">
        <v>#N/A Error:User does not have access</v>
        <stp/>
        <stp>##V3_BCURVESTRIPV12</stp>
        <stp>[PortfolioDaily Data.xlsx]DF Curve!R489C62</stp>
        <stp>S23</stp>
        <stp>Curvedate</stp>
        <stp>44953</stp>
        <tr r="BJ489" s="7"/>
      </tp>
      <tp t="s">
        <v>#N/A Error:User does not have access</v>
        <stp/>
        <stp>##V3_BCURVESTRIPV12</stp>
        <stp>[PortfolioDaily Data.xlsx]DF Curve!R499C57</stp>
        <stp>S23</stp>
        <stp>Curvedate</stp>
        <stp>44967</stp>
        <tr r="BE499" s="7"/>
      </tp>
      <tp t="s">
        <v>#N/A Error:User does not have access</v>
        <stp/>
        <stp>##V3_BCURVESTRIPV12</stp>
        <stp>[PortfolioDaily Data.xlsx]DF Curve!R462C28</stp>
        <stp>S23</stp>
        <stp>Curvedate</stp>
        <stp>44916</stp>
        <tr r="AB462" s="7"/>
      </tp>
      <tp t="s">
        <v>#N/A Error:User does not have access</v>
        <stp/>
        <stp>##V3_BCURVESTRIPV12</stp>
        <stp>[PortfolioDaily Data.xlsx]DF Curve!R482C74</stp>
        <stp>S23</stp>
        <stp>Curvedate</stp>
        <stp>44944</stp>
        <tr r="BV482" s="7"/>
      </tp>
      <tp t="s">
        <v>#N/A Error:User does not have access</v>
        <stp/>
        <stp>##V3_BCURVESTRIPV12</stp>
        <stp>[PortfolioDaily Data.xlsx]DF Curve!R492C69</stp>
        <stp>S23</stp>
        <stp>Curvedate</stp>
        <stp>44958</stp>
        <tr r="BQ492" s="7"/>
      </tp>
      <tp t="s">
        <v>#N/A Error:User does not have access</v>
        <stp/>
        <stp>##V3_BCURVESTRIPV12</stp>
        <stp>[PortfolioDaily Data.xlsx]DF Curve!R463C29</stp>
        <stp>S23</stp>
        <stp>Curvedate</stp>
        <stp>44917</stp>
        <tr r="AC463" s="7"/>
      </tp>
      <tp t="s">
        <v>#N/A Error:User does not have access</v>
        <stp/>
        <stp>##V3_BCURVESTRIPV12</stp>
        <stp>[PortfolioDaily Data.xlsx]DF Curve!R483C75</stp>
        <stp>S23</stp>
        <stp>Curvedate</stp>
        <stp>44945</stp>
        <tr r="BW483" s="7"/>
      </tp>
      <tp t="s">
        <v>#N/A Error:User does not have access</v>
        <stp/>
        <stp>##V3_BCURVESTRIPV12</stp>
        <stp>[PortfolioDaily Data.xlsx]DF Curve!R493C68</stp>
        <stp>S23</stp>
        <stp>Curvedate</stp>
        <stp>44959</stp>
        <tr r="BP493" s="7"/>
      </tp>
      <tp t="s">
        <v>#N/A Error:User does not have access</v>
        <stp/>
        <stp>##V3_BCURVESTRIPV12</stp>
        <stp>[PortfolioDaily Data.xlsx]DF Curve!R470C17</stp>
        <stp>S23</stp>
        <stp>Curvedate</stp>
        <stp>44928</stp>
        <tr r="Q470" s="7"/>
      </tp>
      <tp t="s">
        <v>#N/A Error:User does not have access</v>
        <stp/>
        <stp>##V3_BCURVESTRIPV12</stp>
        <stp>[PortfolioDaily Data.xlsx]DF Curve!R480C72</stp>
        <stp>S23</stp>
        <stp>Curvedate</stp>
        <stp>44942</stp>
        <tr r="BT480" s="7"/>
      </tp>
      <tp t="s">
        <v>#N/A Error:User does not have access</v>
        <stp/>
        <stp>##V3_BCURVESTRIPV12</stp>
        <stp>[PortfolioDaily Data.xlsx]DF Curve!R490C67</stp>
        <stp>S23</stp>
        <stp>Curvedate</stp>
        <stp>44956</stp>
        <tr r="BO490" s="7"/>
      </tp>
      <tp t="s">
        <v>#N/A Error:User does not have access</v>
        <stp/>
        <stp>##V3_BCURVESTRIPV12</stp>
        <stp>[PortfolioDaily Data.xlsx]DF Curve!R500C58</stp>
        <stp>S23</stp>
        <stp>Curvedate</stp>
        <stp>44970</stp>
        <tr r="BF500" s="7"/>
      </tp>
      <tp t="s">
        <v>#N/A Error:User does not have access</v>
        <stp/>
        <stp>##V3_BCURVESTRIPV12</stp>
        <stp>[PortfolioDaily Data.xlsx]DF Curve!R471C16</stp>
        <stp>S23</stp>
        <stp>Curvedate</stp>
        <stp>44929</stp>
        <tr r="P471" s="7"/>
      </tp>
      <tp t="s">
        <v>#N/A Error:User does not have access</v>
        <stp/>
        <stp>##V3_BCURVESTRIPV12</stp>
        <stp>[PortfolioDaily Data.xlsx]DF Curve!R481C73</stp>
        <stp>S23</stp>
        <stp>Curvedate</stp>
        <stp>44943</stp>
        <tr r="BU481" s="7"/>
      </tp>
      <tp t="s">
        <v>#N/A Error:User does not have access</v>
        <stp/>
        <stp>##V3_BCURVESTRIPV12</stp>
        <stp>[PortfolioDaily Data.xlsx]DF Curve!R491C66</stp>
        <stp>S23</stp>
        <stp>Curvedate</stp>
        <stp>44957</stp>
        <tr r="BN491" s="7"/>
      </tp>
      <tp t="s">
        <v>#N/A Error:User does not have access</v>
        <stp/>
        <stp>##V3_BCURVESTRIPV12</stp>
        <stp>[PortfolioDaily Data.xlsx]DF Curve!R456C35</stp>
        <stp>S23</stp>
        <stp>Curvedate</stp>
        <stp>44908</stp>
        <tr r="AI456" s="7"/>
      </tp>
      <tp t="s">
        <v>#N/A Error:User does not have access</v>
        <stp/>
        <stp>##V3_BCURVESTRIPV12</stp>
        <stp>[PortfolioDaily Data.xlsx]DF Curve!R486C60</stp>
        <stp>S23</stp>
        <stp>Curvedate</stp>
        <stp>44950</stp>
        <tr r="BH486" s="7"/>
      </tp>
      <tp t="s">
        <v>#N/A Error:User does not have access</v>
        <stp/>
        <stp>##V3_BCURVESTRIPV12</stp>
        <stp>[PortfolioDaily Data.xlsx]DF Curve!R496C55</stp>
        <stp>S23</stp>
        <stp>Curvedate</stp>
        <stp>44964</stp>
        <tr r="BC496" s="7"/>
      </tp>
      <tp t="s">
        <v>#N/A Error:User does not have access</v>
        <stp/>
        <stp>##V3_BCURVESTRIPV12</stp>
        <stp>[PortfolioDaily Data.xlsx]DF Curve!R457C34</stp>
        <stp>S23</stp>
        <stp>Curvedate</stp>
        <stp>44909</stp>
        <tr r="AH457" s="7"/>
      </tp>
      <tp t="s">
        <v>#N/A Error:User does not have access</v>
        <stp/>
        <stp>##V3_BCURVESTRIPV12</stp>
        <stp>[PortfolioDaily Data.xlsx]DF Curve!R487C61</stp>
        <stp>S23</stp>
        <stp>Curvedate</stp>
        <stp>44951</stp>
        <tr r="BI487" s="7"/>
      </tp>
      <tp t="s">
        <v>#N/A Error:User does not have access</v>
        <stp/>
        <stp>##V3_BCURVESTRIPV12</stp>
        <stp>[PortfolioDaily Data.xlsx]DF Curve!R497C54</stp>
        <stp>S23</stp>
        <stp>Curvedate</stp>
        <stp>44965</stp>
        <tr r="BB497" s="7"/>
      </tp>
      <tp t="s">
        <v>#N/A Error:User does not have access</v>
        <stp/>
        <stp>##V3_BCURVESTRIPV12</stp>
        <stp>[PortfolioDaily Data.xlsx]DF Curve!R454C39</stp>
        <stp>S23</stp>
        <stp>Curvedate</stp>
        <stp>44904</stp>
        <tr r="AM454" s="7"/>
      </tp>
      <tp t="s">
        <v>#N/A Error:User does not have access</v>
        <stp/>
        <stp>##V3_BCURVESTRIPV12</stp>
        <stp>[PortfolioDaily Data.xlsx]DF Curve!R464C26</stp>
        <stp>S23</stp>
        <stp>Curvedate</stp>
        <stp>44918</stp>
        <tr r="Z464" s="7"/>
      </tp>
      <tp t="s">
        <v>#N/A Error:User does not have access</v>
        <stp/>
        <stp>##V3_BCURVESTRIPV12</stp>
        <stp>[PortfolioDaily Data.xlsx]DF Curve!R484C76</stp>
        <stp>S23</stp>
        <stp>Curvedate</stp>
        <stp>44946</stp>
        <tr r="BX484" s="7"/>
      </tp>
      <tp t="s">
        <v>#N/A Error:User does not have access</v>
        <stp/>
        <stp>##V3_BCURVESTRIPV12</stp>
        <stp>[PortfolioDaily Data.xlsx]DF Curve!R494C51</stp>
        <stp>S23</stp>
        <stp>Curvedate</stp>
        <stp>44960</stp>
        <tr r="AY494" s="7"/>
      </tp>
      <tp t="s">
        <v>#N/A Error:User does not have access</v>
        <stp/>
        <stp>##V3_BCURVESTRIPV12</stp>
        <stp>[PortfolioDaily Data.xlsx]DF Curve!R485C79</stp>
        <stp>S23</stp>
        <stp>Curvedate</stp>
        <stp>44949</stp>
        <tr r="CA485" s="7"/>
      </tp>
      <tp t="s">
        <v>#N/A Error:User does not have access</v>
        <stp/>
        <stp>##V3_BCURVESTRIPV12</stp>
        <stp>[PortfolioDaily Data.xlsx]DF Curve!R495C52</stp>
        <stp>S23</stp>
        <stp>Curvedate</stp>
        <stp>44963</stp>
        <tr r="AZ495" s="7"/>
      </tp>
      <tp t="s">
        <v>#N/A Error:User does not have access</v>
        <stp/>
        <stp>##V3_BCURVESTRIPV12</stp>
        <stp>[PortfolioDaily Data.xlsx]DF Curve!R488C62</stp>
        <stp>S23</stp>
        <stp>Curvedate</stp>
        <stp>44952</stp>
        <tr r="BJ488" s="7"/>
      </tp>
      <tp t="s">
        <v>#N/A Error:User does not have access</v>
        <stp/>
        <stp>##V3_BCURVESTRIPV12</stp>
        <stp>[PortfolioDaily Data.xlsx]DF Curve!R498C57</stp>
        <stp>S23</stp>
        <stp>Curvedate</stp>
        <stp>44966</stp>
        <tr r="BE498" s="7"/>
      </tp>
      <tp t="s">
        <v>#N/A Error:User does not have access</v>
        <stp/>
        <stp>##V3_BCURVESTRIPV12</stp>
        <stp>[PortfolioDaily Data.xlsx]DF Curve!R489C63</stp>
        <stp>S23</stp>
        <stp>Curvedate</stp>
        <stp>44953</stp>
        <tr r="BK489" s="7"/>
      </tp>
      <tp t="s">
        <v>#N/A Error:User does not have access</v>
        <stp/>
        <stp>##V3_BCURVESTRIPV12</stp>
        <stp>[PortfolioDaily Data.xlsx]DF Curve!R499C56</stp>
        <stp>S23</stp>
        <stp>Curvedate</stp>
        <stp>44967</stp>
        <tr r="BD499" s="7"/>
      </tp>
      <tp t="s">
        <v>#N/A Error:User does not have access</v>
        <stp/>
        <stp>##V3_BCURVESTRIPV12</stp>
        <stp>[PortfolioDaily Data.xlsx]DF Curve!R452C38</stp>
        <stp>S23</stp>
        <stp>Curvedate</stp>
        <stp>44902</stp>
        <tr r="AL452" s="7"/>
      </tp>
      <tp t="s">
        <v>#N/A Error:User does not have access</v>
        <stp/>
        <stp>##V3_BCURVESTRIPV12</stp>
        <stp>[PortfolioDaily Data.xlsx]DF Curve!R482C73</stp>
        <stp>S23</stp>
        <stp>Curvedate</stp>
        <stp>44944</stp>
        <tr r="BU482" s="7"/>
      </tp>
      <tp t="s">
        <v>#N/A Error:User does not have access</v>
        <stp/>
        <stp>##V3_BCURVESTRIPV12</stp>
        <stp>[PortfolioDaily Data.xlsx]DF Curve!R453C39</stp>
        <stp>S23</stp>
        <stp>Curvedate</stp>
        <stp>44903</stp>
        <tr r="AM453" s="7"/>
      </tp>
      <tp t="s">
        <v>#N/A Error:User does not have access</v>
        <stp/>
        <stp>##V3_BCURVESTRIPV12</stp>
        <stp>[PortfolioDaily Data.xlsx]DF Curve!R483C72</stp>
        <stp>S23</stp>
        <stp>Curvedate</stp>
        <stp>44945</stp>
        <tr r="BT483" s="7"/>
      </tp>
      <tp t="s">
        <v>#N/A Error:User does not have access</v>
        <stp/>
        <stp>##V3_BCURVESTRIPV12</stp>
        <stp>[PortfolioDaily Data.xlsx]DF Curve!R470C10</stp>
        <stp>S23</stp>
        <stp>Curvedate</stp>
        <stp>44928</stp>
        <tr r="J470" s="7"/>
      </tp>
      <tp t="s">
        <v>#N/A Error:User does not have access</v>
        <stp/>
        <stp>##V3_BCURVESTRIPV12</stp>
        <stp>[PortfolioDaily Data.xlsx]DF Curve!R480C75</stp>
        <stp>S23</stp>
        <stp>Curvedate</stp>
        <stp>44942</stp>
        <tr r="BW480" s="7"/>
      </tp>
      <tp t="s">
        <v>#N/A Error:User does not have access</v>
        <stp/>
        <stp>##V3_BCURVESTRIPV12</stp>
        <stp>[PortfolioDaily Data.xlsx]DF Curve!R490C60</stp>
        <stp>S23</stp>
        <stp>Curvedate</stp>
        <stp>44956</stp>
        <tr r="BH490" s="7"/>
      </tp>
      <tp t="s">
        <v>#N/A Error:User does not have access</v>
        <stp/>
        <stp>##V3_BCURVESTRIPV12</stp>
        <stp>[PortfolioDaily Data.xlsx]DF Curve!R471C11</stp>
        <stp>S23</stp>
        <stp>Curvedate</stp>
        <stp>44929</stp>
        <tr r="K471" s="7"/>
      </tp>
      <tp t="s">
        <v>#N/A Error:User does not have access</v>
        <stp/>
        <stp>##V3_BCURVESTRIPV12</stp>
        <stp>[PortfolioDaily Data.xlsx]DF Curve!R481C74</stp>
        <stp>S23</stp>
        <stp>Curvedate</stp>
        <stp>44943</stp>
        <tr r="BV481" s="7"/>
      </tp>
      <tp t="s">
        <v>#N/A Error:User does not have access</v>
        <stp/>
        <stp>##V3_BCURVESTRIPV12</stp>
        <stp>[PortfolioDaily Data.xlsx]DF Curve!R491C61</stp>
        <stp>S23</stp>
        <stp>Curvedate</stp>
        <stp>44957</stp>
        <tr r="BI491" s="7"/>
      </tp>
      <tp t="s">
        <v>#N/A Error:User does not have access</v>
        <stp/>
        <stp>##V3_BCURVESTRIPV12</stp>
        <stp>[PortfolioDaily Data.xlsx]DF Curve!R456C32</stp>
        <stp>S23</stp>
        <stp>Curvedate</stp>
        <stp>44908</stp>
        <tr r="AF456" s="7"/>
      </tp>
      <tp t="s">
        <v>#N/A Error:User does not have access</v>
        <stp/>
        <stp>##V3_BCURVESTRIPV12</stp>
        <stp>[PortfolioDaily Data.xlsx]DF Curve!R486C67</stp>
        <stp>S23</stp>
        <stp>Curvedate</stp>
        <stp>44950</stp>
        <tr r="BO486" s="7"/>
      </tp>
      <tp t="s">
        <v>#N/A Error:User does not have access</v>
        <stp/>
        <stp>##V3_BCURVESTRIPV12</stp>
        <stp>[PortfolioDaily Data.xlsx]DF Curve!R496C52</stp>
        <stp>S23</stp>
        <stp>Curvedate</stp>
        <stp>44964</stp>
        <tr r="AZ496" s="7"/>
      </tp>
      <tp t="s">
        <v>#N/A Error:User does not have access</v>
        <stp/>
        <stp>##V3_BCURVESTRIPV12</stp>
        <stp>[PortfolioDaily Data.xlsx]DF Curve!R457C33</stp>
        <stp>S23</stp>
        <stp>Curvedate</stp>
        <stp>44909</stp>
        <tr r="AG457" s="7"/>
      </tp>
      <tp t="s">
        <v>#N/A Error:User does not have access</v>
        <stp/>
        <stp>##V3_BCURVESTRIPV12</stp>
        <stp>[PortfolioDaily Data.xlsx]DF Curve!R487C66</stp>
        <stp>S23</stp>
        <stp>Curvedate</stp>
        <stp>44951</stp>
        <tr r="BN487" s="7"/>
      </tp>
      <tp t="s">
        <v>#N/A Error:User does not have access</v>
        <stp/>
        <stp>##V3_BCURVESTRIPV12</stp>
        <stp>[PortfolioDaily Data.xlsx]DF Curve!R497C53</stp>
        <stp>S23</stp>
        <stp>Curvedate</stp>
        <stp>44965</stp>
        <tr r="BA497" s="7"/>
      </tp>
      <tp t="s">
        <v>#N/A Error:User does not have access</v>
        <stp/>
        <stp>##V3_BCURVESTRIPV12</stp>
        <stp>[PortfolioDaily Data.xlsx]DF Curve!R464C21</stp>
        <stp>S23</stp>
        <stp>Curvedate</stp>
        <stp>44918</stp>
        <tr r="U464" s="7"/>
      </tp>
      <tp t="s">
        <v>#N/A Error:User does not have access</v>
        <stp/>
        <stp>##V3_BCURVESTRIPV12</stp>
        <stp>[PortfolioDaily Data.xlsx]DF Curve!R484C71</stp>
        <stp>S23</stp>
        <stp>Curvedate</stp>
        <stp>44946</stp>
        <tr r="BS484" s="7"/>
      </tp>
      <tp t="s">
        <v>#N/A Error:User does not have access</v>
        <stp/>
        <stp>##V3_BCURVESTRIPV12</stp>
        <stp>[PortfolioDaily Data.xlsx]DF Curve!R494C56</stp>
        <stp>S23</stp>
        <stp>Curvedate</stp>
        <stp>44960</stp>
        <tr r="BD494" s="7"/>
      </tp>
      <tp t="s">
        <v>#N/A Error:User does not have access</v>
        <stp/>
        <stp>##V3_BCURVESTRIPV12</stp>
        <stp>[PortfolioDaily Data.xlsx]DF Curve!R465C18</stp>
        <stp>S23</stp>
        <stp>Curvedate</stp>
        <stp>44921</stp>
        <tr r="R465" s="7"/>
      </tp>
      <tp t="s">
        <v>#N/A Error:User does not have access</v>
        <stp/>
        <stp>##V3_BCURVESTRIPV12</stp>
        <stp>[PortfolioDaily Data.xlsx]DF Curve!R495C55</stp>
        <stp>S23</stp>
        <stp>Curvedate</stp>
        <stp>44963</stp>
        <tr r="BC495" s="7"/>
      </tp>
      <tp t="s">
        <v>#N/A Error:User does not have access</v>
        <stp/>
        <stp>##V3_BCURVESTRIPV12</stp>
        <stp>[PortfolioDaily Data.xlsx]DF Curve!R488C65</stp>
        <stp>S23</stp>
        <stp>Curvedate</stp>
        <stp>44952</stp>
        <tr r="BM488" s="7"/>
      </tp>
      <tp t="s">
        <v>#N/A Error:User does not have access</v>
        <stp/>
        <stp>##V3_BCURVESTRIPV12</stp>
        <stp>[PortfolioDaily Data.xlsx]DF Curve!R498C50</stp>
        <stp>S23</stp>
        <stp>Curvedate</stp>
        <stp>44966</stp>
        <tr r="AX498" s="7"/>
      </tp>
      <tp t="s">
        <v>#N/A Error:User does not have access</v>
        <stp/>
        <stp>##V3_BCURVESTRIPV12</stp>
        <stp>[PortfolioDaily Data.xlsx]DF Curve!R489C64</stp>
        <stp>S23</stp>
        <stp>Curvedate</stp>
        <stp>44953</stp>
        <tr r="BL489" s="7"/>
      </tp>
      <tp t="s">
        <v>#N/A Error:User does not have access</v>
        <stp/>
        <stp>##V3_BCURVESTRIPV12</stp>
        <stp>[PortfolioDaily Data.xlsx]DF Curve!R499C51</stp>
        <stp>S23</stp>
        <stp>Curvedate</stp>
        <stp>44967</stp>
        <tr r="AY499" s="7"/>
      </tp>
      <tp t="s">
        <v>#N/A Error:User does not have access</v>
        <stp/>
        <stp>##V3_BCURVESTRIPV12</stp>
        <stp>[PortfolioDaily Data.xlsx]DF Curve!R452C39</stp>
        <stp>S23</stp>
        <stp>Curvedate</stp>
        <stp>44902</stp>
        <tr r="AM452" s="7"/>
      </tp>
      <tp t="s">
        <v>#N/A Error:User does not have access</v>
        <stp/>
        <stp>##V3_BCURVESTRIPV12</stp>
        <stp>[PortfolioDaily Data.xlsx]DF Curve!R482C72</stp>
        <stp>S23</stp>
        <stp>Curvedate</stp>
        <stp>44944</stp>
        <tr r="BT482" s="7"/>
      </tp>
      <tp t="s">
        <v>#N/A Error:User does not have access</v>
        <stp/>
        <stp>##V3_BCURVESTRIPV12</stp>
        <stp>[PortfolioDaily Data.xlsx]DF Curve!R453C38</stp>
        <stp>S23</stp>
        <stp>Curvedate</stp>
        <stp>44903</stp>
        <tr r="AL453" s="7"/>
      </tp>
      <tp t="s">
        <v>#N/A Error:User does not have access</v>
        <stp/>
        <stp>##V3_BCURVESTRIPV12</stp>
        <stp>[PortfolioDaily Data.xlsx]DF Curve!R483C73</stp>
        <stp>S23</stp>
        <stp>Curvedate</stp>
        <stp>44945</stp>
        <tr r="BU483" s="7"/>
      </tp>
      <tp t="s">
        <v>#N/A Error:User does not have access</v>
        <stp/>
        <stp>##V3_BCURVESTRIPV12</stp>
        <stp>[PortfolioDaily Data.xlsx]DF Curve!R470C11</stp>
        <stp>S23</stp>
        <stp>Curvedate</stp>
        <stp>44928</stp>
        <tr r="K470" s="7"/>
      </tp>
      <tp t="s">
        <v>#N/A Error:User does not have access</v>
        <stp/>
        <stp>##V3_BCURVESTRIPV12</stp>
        <stp>[PortfolioDaily Data.xlsx]DF Curve!R480C74</stp>
        <stp>S23</stp>
        <stp>Curvedate</stp>
        <stp>44942</stp>
        <tr r="BV480" s="7"/>
      </tp>
      <tp t="s">
        <v>#N/A Error:User does not have access</v>
        <stp/>
        <stp>##V3_BCURVESTRIPV12</stp>
        <stp>[PortfolioDaily Data.xlsx]DF Curve!R490C61</stp>
        <stp>S23</stp>
        <stp>Curvedate</stp>
        <stp>44956</stp>
        <tr r="BI490" s="7"/>
      </tp>
      <tp t="s">
        <v>#N/A Error:User does not have access</v>
        <stp/>
        <stp>##V3_BCURVESTRIPV12</stp>
        <stp>[PortfolioDaily Data.xlsx]DF Curve!R471C10</stp>
        <stp>S23</stp>
        <stp>Curvedate</stp>
        <stp>44929</stp>
        <tr r="J471" s="7"/>
      </tp>
      <tp t="s">
        <v>#N/A Error:User does not have access</v>
        <stp/>
        <stp>##V3_BCURVESTRIPV12</stp>
        <stp>[PortfolioDaily Data.xlsx]DF Curve!R481C75</stp>
        <stp>S23</stp>
        <stp>Curvedate</stp>
        <stp>44943</stp>
        <tr r="BW481" s="7"/>
      </tp>
      <tp t="s">
        <v>#N/A Error:User does not have access</v>
        <stp/>
        <stp>##V3_BCURVESTRIPV12</stp>
        <stp>[PortfolioDaily Data.xlsx]DF Curve!R491C60</stp>
        <stp>S23</stp>
        <stp>Curvedate</stp>
        <stp>44957</stp>
        <tr r="BH491" s="7"/>
      </tp>
      <tp t="s">
        <v>#N/A Error:User does not have access</v>
        <stp/>
        <stp>##V3_BCURVESTRIPV12</stp>
        <stp>[PortfolioDaily Data.xlsx]DF Curve!R456C33</stp>
        <stp>S23</stp>
        <stp>Curvedate</stp>
        <stp>44908</stp>
        <tr r="AG456" s="7"/>
      </tp>
      <tp t="s">
        <v>#N/A Error:User does not have access</v>
        <stp/>
        <stp>##V3_BCURVESTRIPV12</stp>
        <stp>[PortfolioDaily Data.xlsx]DF Curve!R486C66</stp>
        <stp>S23</stp>
        <stp>Curvedate</stp>
        <stp>44950</stp>
        <tr r="BN486" s="7"/>
      </tp>
      <tp t="s">
        <v>#N/A Error:User does not have access</v>
        <stp/>
        <stp>##V3_BCURVESTRIPV12</stp>
        <stp>[PortfolioDaily Data.xlsx]DF Curve!R496C53</stp>
        <stp>S23</stp>
        <stp>Curvedate</stp>
        <stp>44964</stp>
        <tr r="BA496" s="7"/>
      </tp>
      <tp t="s">
        <v>#N/A Error:User does not have access</v>
        <stp/>
        <stp>##V3_BCURVESTRIPV12</stp>
        <stp>[PortfolioDaily Data.xlsx]DF Curve!R457C32</stp>
        <stp>S23</stp>
        <stp>Curvedate</stp>
        <stp>44909</stp>
        <tr r="AF457" s="7"/>
      </tp>
      <tp t="s">
        <v>#N/A Error:User does not have access</v>
        <stp/>
        <stp>##V3_BCURVESTRIPV12</stp>
        <stp>[PortfolioDaily Data.xlsx]DF Curve!R487C67</stp>
        <stp>S23</stp>
        <stp>Curvedate</stp>
        <stp>44951</stp>
        <tr r="BO487" s="7"/>
      </tp>
      <tp t="s">
        <v>#N/A Error:User does not have access</v>
        <stp/>
        <stp>##V3_BCURVESTRIPV12</stp>
        <stp>[PortfolioDaily Data.xlsx]DF Curve!R497C52</stp>
        <stp>S23</stp>
        <stp>Curvedate</stp>
        <stp>44965</stp>
        <tr r="AZ497" s="7"/>
      </tp>
      <tp t="s">
        <v>#N/A Error:User does not have access</v>
        <stp/>
        <stp>##V3_BCURVESTRIPV12</stp>
        <stp>[PortfolioDaily Data.xlsx]DF Curve!R464C20</stp>
        <stp>S23</stp>
        <stp>Curvedate</stp>
        <stp>44918</stp>
        <tr r="T464" s="7"/>
      </tp>
      <tp t="s">
        <v>#N/A Error:User does not have access</v>
        <stp/>
        <stp>##V3_BCURVESTRIPV12</stp>
        <stp>[PortfolioDaily Data.xlsx]DF Curve!R484C70</stp>
        <stp>S23</stp>
        <stp>Curvedate</stp>
        <stp>44946</stp>
        <tr r="BR484" s="7"/>
      </tp>
      <tp t="s">
        <v>#N/A Error:User does not have access</v>
        <stp/>
        <stp>##V3_BCURVESTRIPV12</stp>
        <stp>[PortfolioDaily Data.xlsx]DF Curve!R494C57</stp>
        <stp>S23</stp>
        <stp>Curvedate</stp>
        <stp>44960</stp>
        <tr r="BE494" s="7"/>
      </tp>
      <tp t="s">
        <v>#N/A Error:User does not have access</v>
        <stp/>
        <stp>##V3_BCURVESTRIPV12</stp>
        <stp>[PortfolioDaily Data.xlsx]DF Curve!R465C19</stp>
        <stp>S23</stp>
        <stp>Curvedate</stp>
        <stp>44921</stp>
        <tr r="S465" s="7"/>
      </tp>
      <tp t="s">
        <v>#N/A Error:User does not have access</v>
        <stp/>
        <stp>##V3_BCURVESTRIPV12</stp>
        <stp>[PortfolioDaily Data.xlsx]DF Curve!R495C54</stp>
        <stp>S23</stp>
        <stp>Curvedate</stp>
        <stp>44963</stp>
        <tr r="BB495" s="7"/>
      </tp>
      <tp t="s">
        <v>#N/A Error:User does not have access</v>
        <stp/>
        <stp>##V3_BCURVESTRIPV12</stp>
        <stp>[PortfolioDaily Data.xlsx]DF Curve!R488C64</stp>
        <stp>S23</stp>
        <stp>Curvedate</stp>
        <stp>44952</stp>
        <tr r="BL488" s="7"/>
      </tp>
      <tp t="s">
        <v>#N/A Error:User does not have access</v>
        <stp/>
        <stp>##V3_BCURVESTRIPV12</stp>
        <stp>[PortfolioDaily Data.xlsx]DF Curve!R498C51</stp>
        <stp>S23</stp>
        <stp>Curvedate</stp>
        <stp>44966</stp>
        <tr r="AY498" s="7"/>
      </tp>
      <tp t="s">
        <v>#N/A Error:User does not have access</v>
        <stp/>
        <stp>##V3_BCURVESTRIPV12</stp>
        <stp>[PortfolioDaily Data.xlsx]DF Curve!R489C65</stp>
        <stp>S23</stp>
        <stp>Curvedate</stp>
        <stp>44953</stp>
        <tr r="BM489" s="7"/>
      </tp>
      <tp t="s">
        <v>#N/A Error:User does not have access</v>
        <stp/>
        <stp>##V3_BCURVESTRIPV12</stp>
        <stp>[PortfolioDaily Data.xlsx]DF Curve!R499C50</stp>
        <stp>S23</stp>
        <stp>Curvedate</stp>
        <stp>44967</stp>
        <tr r="AX499" s="7"/>
      </tp>
      <tp t="s">
        <v>#N/A Error:User does not have access</v>
        <stp/>
        <stp>##V3_BCURVESTRIPV12</stp>
        <stp>[PortfolioDaily Data.xlsx]DF Curve!R482C71</stp>
        <stp>S23</stp>
        <stp>Curvedate</stp>
        <stp>44944</stp>
        <tr r="BS482" s="7"/>
      </tp>
      <tp t="s">
        <v>#N/A Error:User does not have access</v>
        <stp/>
        <stp>##V3_BCURVESTRIPV12</stp>
        <stp>[PortfolioDaily Data.xlsx]DF Curve!R483C70</stp>
        <stp>S23</stp>
        <stp>Curvedate</stp>
        <stp>44945</stp>
        <tr r="BR483" s="7"/>
      </tp>
      <tp t="s">
        <v>#N/A Error:User does not have access</v>
        <stp/>
        <stp>##V3_BCURVESTRIPV12</stp>
        <stp>[PortfolioDaily Data.xlsx]DF Curve!R450C38</stp>
        <stp>S23</stp>
        <stp>Curvedate</stp>
        <stp>44900</stp>
        <tr r="AL450" s="7"/>
      </tp>
      <tp t="s">
        <v>#N/A Error:User does not have access</v>
        <stp/>
        <stp>##V3_BCURVESTRIPV12</stp>
        <stp>[PortfolioDaily Data.xlsx]DF Curve!R470C12</stp>
        <stp>S23</stp>
        <stp>Curvedate</stp>
        <stp>44928</stp>
        <tr r="L470" s="7"/>
      </tp>
      <tp t="s">
        <v>#N/A Error:User does not have access</v>
        <stp/>
        <stp>##V3_BCURVESTRIPV12</stp>
        <stp>[PortfolioDaily Data.xlsx]DF Curve!R480C77</stp>
        <stp>S23</stp>
        <stp>Curvedate</stp>
        <stp>44942</stp>
        <tr r="BY480" s="7"/>
      </tp>
      <tp t="s">
        <v>#N/A Error:User does not have access</v>
        <stp/>
        <stp>##V3_BCURVESTRIPV12</stp>
        <stp>[PortfolioDaily Data.xlsx]DF Curve!R490C62</stp>
        <stp>S23</stp>
        <stp>Curvedate</stp>
        <stp>44956</stp>
        <tr r="BJ490" s="7"/>
      </tp>
      <tp t="s">
        <v>#N/A Error:User does not have access</v>
        <stp/>
        <stp>##V3_BCURVESTRIPV12</stp>
        <stp>[PortfolioDaily Data.xlsx]DF Curve!R451C39</stp>
        <stp>S23</stp>
        <stp>Curvedate</stp>
        <stp>44901</stp>
        <tr r="AM451" s="7"/>
      </tp>
      <tp t="s">
        <v>#N/A Error:User does not have access</v>
        <stp/>
        <stp>##V3_BCURVESTRIPV12</stp>
        <stp>[PortfolioDaily Data.xlsx]DF Curve!R471C13</stp>
        <stp>S23</stp>
        <stp>Curvedate</stp>
        <stp>44929</stp>
        <tr r="M471" s="7"/>
      </tp>
      <tp t="s">
        <v>#N/A Error:User does not have access</v>
        <stp/>
        <stp>##V3_BCURVESTRIPV12</stp>
        <stp>[PortfolioDaily Data.xlsx]DF Curve!R481C76</stp>
        <stp>S23</stp>
        <stp>Curvedate</stp>
        <stp>44943</stp>
        <tr r="BX481" s="7"/>
      </tp>
      <tp t="s">
        <v>#N/A Error:User does not have access</v>
        <stp/>
        <stp>##V3_BCURVESTRIPV12</stp>
        <stp>[PortfolioDaily Data.xlsx]DF Curve!R491C63</stp>
        <stp>S23</stp>
        <stp>Curvedate</stp>
        <stp>44957</stp>
        <tr r="BK491" s="7"/>
      </tp>
      <tp t="s">
        <v>#N/A Error:User does not have access</v>
        <stp/>
        <stp>##V3_BCURVESTRIPV12</stp>
        <stp>[PortfolioDaily Data.xlsx]DF Curve!R456C30</stp>
        <stp>S23</stp>
        <stp>Curvedate</stp>
        <stp>44908</stp>
        <tr r="AD456" s="7"/>
      </tp>
      <tp t="s">
        <v>#N/A Error:User does not have access</v>
        <stp/>
        <stp>##V3_BCURVESTRIPV12</stp>
        <stp>[PortfolioDaily Data.xlsx]DF Curve!R466C19</stp>
        <stp>S23</stp>
        <stp>Curvedate</stp>
        <stp>44922</stp>
        <tr r="S466" s="7"/>
      </tp>
      <tp t="s">
        <v>#N/A Error:User does not have access</v>
        <stp/>
        <stp>##V3_BCURVESTRIPV12</stp>
        <stp>[PortfolioDaily Data.xlsx]DF Curve!R486C65</stp>
        <stp>S23</stp>
        <stp>Curvedate</stp>
        <stp>44950</stp>
        <tr r="BM486" s="7"/>
      </tp>
      <tp t="s">
        <v>#N/A Error:User does not have access</v>
        <stp/>
        <stp>##V3_BCURVESTRIPV12</stp>
        <stp>[PortfolioDaily Data.xlsx]DF Curve!R496C50</stp>
        <stp>S23</stp>
        <stp>Curvedate</stp>
        <stp>44964</stp>
        <tr r="AX496" s="7"/>
      </tp>
      <tp t="s">
        <v>#N/A Error:User does not have access</v>
        <stp/>
        <stp>##V3_BCURVESTRIPV12</stp>
        <stp>[PortfolioDaily Data.xlsx]DF Curve!R457C31</stp>
        <stp>S23</stp>
        <stp>Curvedate</stp>
        <stp>44909</stp>
        <tr r="AE457" s="7"/>
      </tp>
      <tp t="s">
        <v>#N/A Error:User does not have access</v>
        <stp/>
        <stp>##V3_BCURVESTRIPV12</stp>
        <stp>[PortfolioDaily Data.xlsx]DF Curve!R467C18</stp>
        <stp>S23</stp>
        <stp>Curvedate</stp>
        <stp>44923</stp>
        <tr r="R467" s="7"/>
      </tp>
      <tp t="s">
        <v>#N/A Error:User does not have access</v>
        <stp/>
        <stp>##V3_BCURVESTRIPV12</stp>
        <stp>[PortfolioDaily Data.xlsx]DF Curve!R487C64</stp>
        <stp>S23</stp>
        <stp>Curvedate</stp>
        <stp>44951</stp>
        <tr r="BL487" s="7"/>
      </tp>
      <tp t="s">
        <v>#N/A Error:User does not have access</v>
        <stp/>
        <stp>##V3_BCURVESTRIPV12</stp>
        <stp>[PortfolioDaily Data.xlsx]DF Curve!R497C51</stp>
        <stp>S23</stp>
        <stp>Curvedate</stp>
        <stp>44965</stp>
        <tr r="AY497" s="7"/>
      </tp>
      <tp t="s">
        <v>#N/A Error:User does not have access</v>
        <stp/>
        <stp>##V3_BCURVESTRIPV12</stp>
        <stp>[PortfolioDaily Data.xlsx]DF Curve!R464C23</stp>
        <stp>S23</stp>
        <stp>Curvedate</stp>
        <stp>44918</stp>
        <tr r="W464" s="7"/>
      </tp>
      <tp t="s">
        <v>#N/A Error:User does not have access</v>
        <stp/>
        <stp>##V3_BCURVESTRIPV12</stp>
        <stp>[PortfolioDaily Data.xlsx]DF Curve!R484C73</stp>
        <stp>S23</stp>
        <stp>Curvedate</stp>
        <stp>44946</stp>
        <tr r="BU484" s="7"/>
      </tp>
      <tp t="s">
        <v>#N/A Error:User does not have access</v>
        <stp/>
        <stp>##V3_BCURVESTRIPV12</stp>
        <stp>[PortfolioDaily Data.xlsx]DF Curve!R494C54</stp>
        <stp>S23</stp>
        <stp>Curvedate</stp>
        <stp>44960</stp>
        <tr r="BB494" s="7"/>
      </tp>
      <tp t="s">
        <v>#N/A Error:User does not have access</v>
        <stp/>
        <stp>##V3_BCURVESTRIPV12</stp>
        <stp>[PortfolioDaily Data.xlsx]DF Curve!R495C57</stp>
        <stp>S23</stp>
        <stp>Curvedate</stp>
        <stp>44963</stp>
        <tr r="BE495" s="7"/>
      </tp>
      <tp t="s">
        <v>#N/A Error:User does not have access</v>
        <stp/>
        <stp>##V3_BCURVESTRIPV12</stp>
        <stp>[PortfolioDaily Data.xlsx]DF Curve!R458C28</stp>
        <stp>S23</stp>
        <stp>Curvedate</stp>
        <stp>44910</stp>
        <tr r="AB458" s="7"/>
      </tp>
      <tp t="s">
        <v>#N/A Error:User does not have access</v>
        <stp/>
        <stp>##V3_BCURVESTRIPV12</stp>
        <stp>[PortfolioDaily Data.xlsx]DF Curve!R488C67</stp>
        <stp>S23</stp>
        <stp>Curvedate</stp>
        <stp>44952</stp>
        <tr r="BO488" s="7"/>
      </tp>
      <tp t="s">
        <v>#N/A Error:User does not have access</v>
        <stp/>
        <stp>##V3_BCURVESTRIPV12</stp>
        <stp>[PortfolioDaily Data.xlsx]DF Curve!R498C52</stp>
        <stp>S23</stp>
        <stp>Curvedate</stp>
        <stp>44966</stp>
        <tr r="AZ498" s="7"/>
      </tp>
      <tp t="s">
        <v>#N/A Error:User does not have access</v>
        <stp/>
        <stp>##V3_BCURVESTRIPV12</stp>
        <stp>[PortfolioDaily Data.xlsx]DF Curve!R459C29</stp>
        <stp>S23</stp>
        <stp>Curvedate</stp>
        <stp>44911</stp>
        <tr r="AC459" s="7"/>
      </tp>
      <tp t="s">
        <v>#N/A Error:User does not have access</v>
        <stp/>
        <stp>##V3_BCURVESTRIPV12</stp>
        <stp>[PortfolioDaily Data.xlsx]DF Curve!R489C66</stp>
        <stp>S23</stp>
        <stp>Curvedate</stp>
        <stp>44953</stp>
        <tr r="BN489" s="7"/>
      </tp>
      <tp t="s">
        <v>#N/A Error:User does not have access</v>
        <stp/>
        <stp>##V3_BCURVESTRIPV12</stp>
        <stp>[PortfolioDaily Data.xlsx]DF Curve!R499C53</stp>
        <stp>S23</stp>
        <stp>Curvedate</stp>
        <stp>44967</stp>
        <tr r="BA499" s="7"/>
      </tp>
      <tp t="s">
        <v>#N/A Error:User does not have access</v>
        <stp/>
        <stp>##V3_BCURVESTRIPV12</stp>
        <stp>[PortfolioDaily Data.xlsx]DF Curve!R482C70</stp>
        <stp>S23</stp>
        <stp>Curvedate</stp>
        <stp>44944</stp>
        <tr r="BR482" s="7"/>
      </tp>
      <tp t="s">
        <v>#N/A Error:User does not have access</v>
        <stp/>
        <stp>##V3_BCURVESTRIPV12</stp>
        <stp>[PortfolioDaily Data.xlsx]DF Curve!R483C71</stp>
        <stp>S23</stp>
        <stp>Curvedate</stp>
        <stp>44945</stp>
        <tr r="BS483" s="7"/>
      </tp>
      <tp t="s">
        <v>#N/A Error:User does not have access</v>
        <stp/>
        <stp>##V3_BCURVESTRIPV12</stp>
        <stp>[PortfolioDaily Data.xlsx]DF Curve!R450C39</stp>
        <stp>S23</stp>
        <stp>Curvedate</stp>
        <stp>44900</stp>
        <tr r="AM450" s="7"/>
      </tp>
      <tp t="s">
        <v>#N/A Error:User does not have access</v>
        <stp/>
        <stp>##V3_BCURVESTRIPV12</stp>
        <stp>[PortfolioDaily Data.xlsx]DF Curve!R470C13</stp>
        <stp>S23</stp>
        <stp>Curvedate</stp>
        <stp>44928</stp>
        <tr r="M470" s="7"/>
      </tp>
      <tp t="s">
        <v>#N/A Error:User does not have access</v>
        <stp/>
        <stp>##V3_BCURVESTRIPV12</stp>
        <stp>[PortfolioDaily Data.xlsx]DF Curve!R480C76</stp>
        <stp>S23</stp>
        <stp>Curvedate</stp>
        <stp>44942</stp>
        <tr r="BX480" s="7"/>
      </tp>
      <tp t="s">
        <v>#N/A Error:User does not have access</v>
        <stp/>
        <stp>##V3_BCURVESTRIPV12</stp>
        <stp>[PortfolioDaily Data.xlsx]DF Curve!R490C63</stp>
        <stp>S23</stp>
        <stp>Curvedate</stp>
        <stp>44956</stp>
        <tr r="BK490" s="7"/>
      </tp>
      <tp t="s">
        <v>#N/A Error:User does not have access</v>
        <stp/>
        <stp>##V3_BCURVESTRIPV12</stp>
        <stp>[PortfolioDaily Data.xlsx]DF Curve!R451C38</stp>
        <stp>S23</stp>
        <stp>Curvedate</stp>
        <stp>44901</stp>
        <tr r="AL451" s="7"/>
      </tp>
      <tp t="s">
        <v>#N/A Error:User does not have access</v>
        <stp/>
        <stp>##V3_BCURVESTRIPV12</stp>
        <stp>[PortfolioDaily Data.xlsx]DF Curve!R471C12</stp>
        <stp>S23</stp>
        <stp>Curvedate</stp>
        <stp>44929</stp>
        <tr r="L471" s="7"/>
      </tp>
      <tp t="s">
        <v>#N/A Error:User does not have access</v>
        <stp/>
        <stp>##V3_BCURVESTRIPV12</stp>
        <stp>[PortfolioDaily Data.xlsx]DF Curve!R481C77</stp>
        <stp>S23</stp>
        <stp>Curvedate</stp>
        <stp>44943</stp>
        <tr r="BY481" s="7"/>
      </tp>
      <tp t="s">
        <v>#N/A Error:User does not have access</v>
        <stp/>
        <stp>##V3_BCURVESTRIPV12</stp>
        <stp>[PortfolioDaily Data.xlsx]DF Curve!R491C62</stp>
        <stp>S23</stp>
        <stp>Curvedate</stp>
        <stp>44957</stp>
        <tr r="BJ491" s="7"/>
      </tp>
      <tp t="s">
        <v>#N/A Error:User does not have access</v>
        <stp/>
        <stp>##V3_BCURVESTRIPV12</stp>
        <stp>[PortfolioDaily Data.xlsx]DF Curve!R456C31</stp>
        <stp>S23</stp>
        <stp>Curvedate</stp>
        <stp>44908</stp>
        <tr r="AE456" s="7"/>
      </tp>
      <tp t="s">
        <v>#N/A Error:User does not have access</v>
        <stp/>
        <stp>##V3_BCURVESTRIPV12</stp>
        <stp>[PortfolioDaily Data.xlsx]DF Curve!R466C18</stp>
        <stp>S23</stp>
        <stp>Curvedate</stp>
        <stp>44922</stp>
        <tr r="R466" s="7"/>
      </tp>
      <tp t="s">
        <v>#N/A Error:User does not have access</v>
        <stp/>
        <stp>##V3_BCURVESTRIPV12</stp>
        <stp>[PortfolioDaily Data.xlsx]DF Curve!R486C64</stp>
        <stp>S23</stp>
        <stp>Curvedate</stp>
        <stp>44950</stp>
        <tr r="BL486" s="7"/>
      </tp>
      <tp t="s">
        <v>#N/A Error:User does not have access</v>
        <stp/>
        <stp>##V3_BCURVESTRIPV12</stp>
        <stp>[PortfolioDaily Data.xlsx]DF Curve!R496C51</stp>
        <stp>S23</stp>
        <stp>Curvedate</stp>
        <stp>44964</stp>
        <tr r="AY496" s="7"/>
      </tp>
      <tp t="s">
        <v>#N/A Error:User does not have access</v>
        <stp/>
        <stp>##V3_BCURVESTRIPV12</stp>
        <stp>[PortfolioDaily Data.xlsx]DF Curve!R457C30</stp>
        <stp>S23</stp>
        <stp>Curvedate</stp>
        <stp>44909</stp>
        <tr r="AD457" s="7"/>
      </tp>
      <tp t="s">
        <v>#N/A Error:User does not have access</v>
        <stp/>
        <stp>##V3_BCURVESTRIPV12</stp>
        <stp>[PortfolioDaily Data.xlsx]DF Curve!R467C19</stp>
        <stp>S23</stp>
        <stp>Curvedate</stp>
        <stp>44923</stp>
        <tr r="S467" s="7"/>
      </tp>
      <tp t="s">
        <v>#N/A Error:User does not have access</v>
        <stp/>
        <stp>##V3_BCURVESTRIPV12</stp>
        <stp>[PortfolioDaily Data.xlsx]DF Curve!R487C65</stp>
        <stp>S23</stp>
        <stp>Curvedate</stp>
        <stp>44951</stp>
        <tr r="BM487" s="7"/>
      </tp>
      <tp t="s">
        <v>#N/A Error:User does not have access</v>
        <stp/>
        <stp>##V3_BCURVESTRIPV12</stp>
        <stp>[PortfolioDaily Data.xlsx]DF Curve!R497C50</stp>
        <stp>S23</stp>
        <stp>Curvedate</stp>
        <stp>44965</stp>
        <tr r="AX497" s="7"/>
      </tp>
      <tp t="s">
        <v>#N/A Error:User does not have access</v>
        <stp/>
        <stp>##V3_BCURVESTRIPV12</stp>
        <stp>[PortfolioDaily Data.xlsx]DF Curve!R464C22</stp>
        <stp>S23</stp>
        <stp>Curvedate</stp>
        <stp>44918</stp>
        <tr r="V464" s="7"/>
      </tp>
      <tp t="s">
        <v>#N/A Error:User does not have access</v>
        <stp/>
        <stp>##V3_BCURVESTRIPV12</stp>
        <stp>[PortfolioDaily Data.xlsx]DF Curve!R484C72</stp>
        <stp>S23</stp>
        <stp>Curvedate</stp>
        <stp>44946</stp>
        <tr r="BT484" s="7"/>
      </tp>
      <tp t="s">
        <v>#N/A Error:User does not have access</v>
        <stp/>
        <stp>##V3_BCURVESTRIPV12</stp>
        <stp>[PortfolioDaily Data.xlsx]DF Curve!R494C55</stp>
        <stp>S23</stp>
        <stp>Curvedate</stp>
        <stp>44960</stp>
        <tr r="BC494" s="7"/>
      </tp>
      <tp t="s">
        <v>#N/A Error:User does not have access</v>
        <stp/>
        <stp>##V3_BCURVESTRIPV12</stp>
        <stp>[PortfolioDaily Data.xlsx]DF Curve!R495C56</stp>
        <stp>S23</stp>
        <stp>Curvedate</stp>
        <stp>44963</stp>
        <tr r="BD495" s="7"/>
      </tp>
      <tp t="s">
        <v>#N/A Error:User does not have access</v>
        <stp/>
        <stp>##V3_BCURVESTRIPV12</stp>
        <stp>[PortfolioDaily Data.xlsx]DF Curve!R458C29</stp>
        <stp>S23</stp>
        <stp>Curvedate</stp>
        <stp>44910</stp>
        <tr r="AC458" s="7"/>
      </tp>
      <tp t="s">
        <v>#N/A Error:User does not have access</v>
        <stp/>
        <stp>##V3_BCURVESTRIPV12</stp>
        <stp>[PortfolioDaily Data.xlsx]DF Curve!R488C66</stp>
        <stp>S23</stp>
        <stp>Curvedate</stp>
        <stp>44952</stp>
        <tr r="BN488" s="7"/>
      </tp>
      <tp t="s">
        <v>#N/A Error:User does not have access</v>
        <stp/>
        <stp>##V3_BCURVESTRIPV12</stp>
        <stp>[PortfolioDaily Data.xlsx]DF Curve!R498C53</stp>
        <stp>S23</stp>
        <stp>Curvedate</stp>
        <stp>44966</stp>
        <tr r="BA498" s="7"/>
      </tp>
      <tp t="s">
        <v>#N/A Error:User does not have access</v>
        <stp/>
        <stp>##V3_BCURVESTRIPV12</stp>
        <stp>[PortfolioDaily Data.xlsx]DF Curve!R459C28</stp>
        <stp>S23</stp>
        <stp>Curvedate</stp>
        <stp>44911</stp>
        <tr r="AB459" s="7"/>
      </tp>
      <tp t="s">
        <v>#N/A Error:User does not have access</v>
        <stp/>
        <stp>##V3_BCURVESTRIPV12</stp>
        <stp>[PortfolioDaily Data.xlsx]DF Curve!R489C67</stp>
        <stp>S23</stp>
        <stp>Curvedate</stp>
        <stp>44953</stp>
        <tr r="BO489" s="7"/>
      </tp>
      <tp t="s">
        <v>#N/A Error:User does not have access</v>
        <stp/>
        <stp>##V3_BCURVESTRIPV12</stp>
        <stp>[PortfolioDaily Data.xlsx]DF Curve!R499C52</stp>
        <stp>S23</stp>
        <stp>Curvedate</stp>
        <stp>44967</stp>
        <tr r="AZ499" s="7"/>
      </tp>
      <tp t="s">
        <v>#N/A Error:User does not have access</v>
        <stp/>
        <stp>##V3_BCURVESTRIPV12</stp>
        <stp>[PortfolioDaily Data.xlsx]DF Curve!R452C34</stp>
        <stp>S23</stp>
        <stp>Curvedate</stp>
        <stp>44902</stp>
        <tr r="AH452" s="7"/>
      </tp>
      <tp t="s">
        <v>#N/A Error:User does not have access</v>
        <stp/>
        <stp>##V3_BCURVESTRIPV12</stp>
        <stp>[PortfolioDaily Data.xlsx]DF Curve!R462C23</stp>
        <stp>S23</stp>
        <stp>Curvedate</stp>
        <stp>44916</stp>
        <tr r="W462" s="7"/>
      </tp>
      <tp t="s">
        <v>#N/A Error:User does not have access</v>
        <stp/>
        <stp>##V3_BCURVESTRIPV12</stp>
        <stp>[PortfolioDaily Data.xlsx]DF Curve!R492C62</stp>
        <stp>S23</stp>
        <stp>Curvedate</stp>
        <stp>44958</stp>
        <tr r="BJ492" s="7"/>
      </tp>
      <tp t="s">
        <v>#N/A Error:User does not have access</v>
        <stp/>
        <stp>##V3_BCURVESTRIPV12</stp>
        <stp>[PortfolioDaily Data.xlsx]DF Curve!R453C35</stp>
        <stp>S23</stp>
        <stp>Curvedate</stp>
        <stp>44903</stp>
        <tr r="AI453" s="7"/>
      </tp>
      <tp t="s">
        <v>#N/A Error:User does not have access</v>
        <stp/>
        <stp>##V3_BCURVESTRIPV12</stp>
        <stp>[PortfolioDaily Data.xlsx]DF Curve!R463C22</stp>
        <stp>S23</stp>
        <stp>Curvedate</stp>
        <stp>44917</stp>
        <tr r="V463" s="7"/>
      </tp>
      <tp t="s">
        <v>#N/A Error:User does not have access</v>
        <stp/>
        <stp>##V3_BCURVESTRIPV12</stp>
        <stp>[PortfolioDaily Data.xlsx]DF Curve!R493C63</stp>
        <stp>S23</stp>
        <stp>Curvedate</stp>
        <stp>44959</stp>
        <tr r="BK493" s="7"/>
      </tp>
      <tp t="s">
        <v>#N/A Error:User does not have access</v>
        <stp/>
        <stp>##V3_BCURVESTRIPV12</stp>
        <stp>[PortfolioDaily Data.xlsx]DF Curve!R450C36</stp>
        <stp>S23</stp>
        <stp>Curvedate</stp>
        <stp>44900</stp>
        <tr r="AJ450" s="7"/>
      </tp>
      <tp t="s">
        <v>#N/A Error:User does not have access</v>
        <stp/>
        <stp>##V3_BCURVESTRIPV12</stp>
        <stp>[PortfolioDaily Data.xlsx]DF Curve!R460C21</stp>
        <stp>S23</stp>
        <stp>Curvedate</stp>
        <stp>44914</stp>
        <tr r="U460" s="7"/>
      </tp>
      <tp t="s">
        <v>#N/A Error:User does not have access</v>
        <stp/>
        <stp>##V3_BCURVESTRIPV12</stp>
        <stp>[PortfolioDaily Data.xlsx]DF Curve!R480C79</stp>
        <stp>S23</stp>
        <stp>Curvedate</stp>
        <stp>44942</stp>
        <tr r="CA480" s="7"/>
      </tp>
      <tp t="s">
        <v>#N/A Error:User does not have access</v>
        <stp/>
        <stp>##V3_BCURVESTRIPV12</stp>
        <stp>[PortfolioDaily Data.xlsx]DF Curve!R500C53</stp>
        <stp>S23</stp>
        <stp>Curvedate</stp>
        <stp>44970</stp>
        <tr r="BA500" s="7"/>
      </tp>
      <tp t="s">
        <v>#N/A Error:User does not have access</v>
        <stp/>
        <stp>##V3_BCURVESTRIPV12</stp>
        <stp>[PortfolioDaily Data.xlsx]DF Curve!R451C37</stp>
        <stp>S23</stp>
        <stp>Curvedate</stp>
        <stp>44901</stp>
        <tr r="AK451" s="7"/>
      </tp>
      <tp t="s">
        <v>#N/A Error:User does not have access</v>
        <stp/>
        <stp>##V3_BCURVESTRIPV12</stp>
        <stp>[PortfolioDaily Data.xlsx]DF Curve!R461C20</stp>
        <stp>S23</stp>
        <stp>Curvedate</stp>
        <stp>44915</stp>
        <tr r="T461" s="7"/>
      </tp>
      <tp t="s">
        <v>#N/A Error:User does not have access</v>
        <stp/>
        <stp>##V3_BCURVESTRIPV12</stp>
        <stp>[PortfolioDaily Data.xlsx]DF Curve!R481C78</stp>
        <stp>S23</stp>
        <stp>Curvedate</stp>
        <stp>44943</stp>
        <tr r="BZ481" s="7"/>
      </tp>
      <tp t="s">
        <v>#N/A Error:User does not have access</v>
        <stp/>
        <stp>##V3_BCURVESTRIPV12</stp>
        <stp>[PortfolioDaily Data.xlsx]DF Curve!R466C17</stp>
        <stp>S23</stp>
        <stp>Curvedate</stp>
        <stp>44922</stp>
        <tr r="Q466" s="7"/>
      </tp>
      <tp t="s">
        <v>#N/A Error:User does not have access</v>
        <stp/>
        <stp>##V3_BCURVESTRIPV12</stp>
        <stp>[PortfolioDaily Data.xlsx]DF Curve!R467C16</stp>
        <stp>S23</stp>
        <stp>Curvedate</stp>
        <stp>44923</stp>
        <tr r="P467" s="7"/>
      </tp>
      <tp t="s">
        <v>#N/A Error:User does not have access</v>
        <stp/>
        <stp>##V3_BCURVESTRIPV12</stp>
        <stp>[PortfolioDaily Data.xlsx]DF Curve!R454C32</stp>
        <stp>S23</stp>
        <stp>Curvedate</stp>
        <stp>44904</stp>
        <tr r="AF454" s="7"/>
      </tp>
      <tp t="s">
        <v>#N/A Error:User does not have access</v>
        <stp/>
        <stp>##V3_BCURVESTRIPV12</stp>
        <stp>[PortfolioDaily Data.xlsx]DF Curve!R455C31</stp>
        <stp>S23</stp>
        <stp>Curvedate</stp>
        <stp>44907</stp>
        <tr r="AE455" s="7"/>
      </tp>
      <tp t="s">
        <v>#N/A Error:User does not have access</v>
        <stp/>
        <stp>##V3_BCURVESTRIPV12</stp>
        <stp>[PortfolioDaily Data.xlsx]DF Curve!R465C14</stp>
        <stp>S23</stp>
        <stp>Curvedate</stp>
        <stp>44921</stp>
        <tr r="N465" s="7"/>
      </tp>
      <tp t="s">
        <v>#N/A Error:User does not have access</v>
        <stp/>
        <stp>##V3_BCURVESTRIPV12</stp>
        <stp>[PortfolioDaily Data.xlsx]DF Curve!R485C72</stp>
        <stp>S23</stp>
        <stp>Curvedate</stp>
        <stp>44949</stp>
        <tr r="BT485" s="7"/>
      </tp>
      <tp t="s">
        <v>#N/A Error:User does not have access</v>
        <stp/>
        <stp>##V3_BCURVESTRIPV12</stp>
        <stp>[PortfolioDaily Data.xlsx]DF Curve!R495C59</stp>
        <stp>S23</stp>
        <stp>Curvedate</stp>
        <stp>44963</stp>
        <tr r="BG495" s="7"/>
      </tp>
      <tp t="s">
        <v>#N/A Error:User does not have access</v>
        <stp/>
        <stp>##V3_BCURVESTRIPV12</stp>
        <stp>[PortfolioDaily Data.xlsx]DF Curve!R458C26</stp>
        <stp>S23</stp>
        <stp>Curvedate</stp>
        <stp>44910</stp>
        <tr r="Z458" s="7"/>
      </tp>
      <tp t="s">
        <v>#N/A Error:User does not have access</v>
        <stp/>
        <stp>##V3_BCURVESTRIPV12</stp>
        <stp>[PortfolioDaily Data.xlsx]DF Curve!R468C11</stp>
        <stp>S23</stp>
        <stp>Curvedate</stp>
        <stp>44924</stp>
        <tr r="K468" s="7"/>
      </tp>
      <tp t="s">
        <v>#N/A Error:User does not have access</v>
        <stp/>
        <stp>##V3_BCURVESTRIPV12</stp>
        <stp>[PortfolioDaily Data.xlsx]DF Curve!R488C69</stp>
        <stp>S23</stp>
        <stp>Curvedate</stp>
        <stp>44952</stp>
        <tr r="BQ488" s="7"/>
      </tp>
      <tp t="s">
        <v>#N/A Error:User does not have access</v>
        <stp/>
        <stp>##V3_BCURVESTRIPV12</stp>
        <stp>[PortfolioDaily Data.xlsx]DF Curve!R459C27</stp>
        <stp>S23</stp>
        <stp>Curvedate</stp>
        <stp>44911</stp>
        <tr r="AA459" s="7"/>
      </tp>
      <tp t="s">
        <v>#N/A Error:User does not have access</v>
        <stp/>
        <stp>##V3_BCURVESTRIPV12</stp>
        <stp>[PortfolioDaily Data.xlsx]DF Curve!R469C10</stp>
        <stp>S23</stp>
        <stp>Curvedate</stp>
        <stp>44925</stp>
        <tr r="J469" s="7"/>
      </tp>
      <tp t="s">
        <v>#N/A Error:User does not have access</v>
        <stp/>
        <stp>##V3_BCURVESTRIPV12</stp>
        <stp>[PortfolioDaily Data.xlsx]DF Curve!R489C68</stp>
        <stp>S23</stp>
        <stp>Curvedate</stp>
        <stp>44953</stp>
        <tr r="BP489" s="7"/>
      </tp>
      <tp t="s">
        <v>#N/A Error:User does not have access</v>
        <stp/>
        <stp>##V3_BCURVESTRIPV12</stp>
        <stp>[PortfolioDaily Data.xlsx]DF Curve!R452C35</stp>
        <stp>S23</stp>
        <stp>Curvedate</stp>
        <stp>44902</stp>
        <tr r="AI452" s="7"/>
      </tp>
      <tp t="s">
        <v>#N/A Error:User does not have access</v>
        <stp/>
        <stp>##V3_BCURVESTRIPV12</stp>
        <stp>[PortfolioDaily Data.xlsx]DF Curve!R462C22</stp>
        <stp>S23</stp>
        <stp>Curvedate</stp>
        <stp>44916</stp>
        <tr r="V462" s="7"/>
      </tp>
      <tp t="s">
        <v>#N/A Error:User does not have access</v>
        <stp/>
        <stp>##V3_BCURVESTRIPV12</stp>
        <stp>[PortfolioDaily Data.xlsx]DF Curve!R492C63</stp>
        <stp>S23</stp>
        <stp>Curvedate</stp>
        <stp>44958</stp>
        <tr r="BK492" s="7"/>
      </tp>
      <tp t="s">
        <v>#N/A Error:User does not have access</v>
        <stp/>
        <stp>##V3_BCURVESTRIPV12</stp>
        <stp>[PortfolioDaily Data.xlsx]DF Curve!R453C34</stp>
        <stp>S23</stp>
        <stp>Curvedate</stp>
        <stp>44903</stp>
        <tr r="AH453" s="7"/>
      </tp>
      <tp t="s">
        <v>#N/A Error:User does not have access</v>
        <stp/>
        <stp>##V3_BCURVESTRIPV12</stp>
        <stp>[PortfolioDaily Data.xlsx]DF Curve!R463C23</stp>
        <stp>S23</stp>
        <stp>Curvedate</stp>
        <stp>44917</stp>
        <tr r="W463" s="7"/>
      </tp>
      <tp t="s">
        <v>#N/A Error:User does not have access</v>
        <stp/>
        <stp>##V3_BCURVESTRIPV12</stp>
        <stp>[PortfolioDaily Data.xlsx]DF Curve!R493C62</stp>
        <stp>S23</stp>
        <stp>Curvedate</stp>
        <stp>44959</stp>
        <tr r="BJ493" s="7"/>
      </tp>
      <tp t="s">
        <v>#N/A Error:User does not have access</v>
        <stp/>
        <stp>##V3_BCURVESTRIPV12</stp>
        <stp>[PortfolioDaily Data.xlsx]DF Curve!R450C37</stp>
        <stp>S23</stp>
        <stp>Curvedate</stp>
        <stp>44900</stp>
        <tr r="AK450" s="7"/>
      </tp>
      <tp t="s">
        <v>#N/A Error:User does not have access</v>
        <stp/>
        <stp>##V3_BCURVESTRIPV12</stp>
        <stp>[PortfolioDaily Data.xlsx]DF Curve!R460C20</stp>
        <stp>S23</stp>
        <stp>Curvedate</stp>
        <stp>44914</stp>
        <tr r="T460" s="7"/>
      </tp>
      <tp t="s">
        <v>#N/A Error:User does not have access</v>
        <stp/>
        <stp>##V3_BCURVESTRIPV12</stp>
        <stp>[PortfolioDaily Data.xlsx]DF Curve!R480C78</stp>
        <stp>S23</stp>
        <stp>Curvedate</stp>
        <stp>44942</stp>
        <tr r="BZ480" s="7"/>
      </tp>
      <tp t="s">
        <v>#N/A Error:User does not have access</v>
        <stp/>
        <stp>##V3_BCURVESTRIPV12</stp>
        <stp>[PortfolioDaily Data.xlsx]DF Curve!R500C52</stp>
        <stp>S23</stp>
        <stp>Curvedate</stp>
        <stp>44970</stp>
        <tr r="AZ500" s="7"/>
      </tp>
      <tp t="s">
        <v>#N/A Error:User does not have access</v>
        <stp/>
        <stp>##V3_BCURVESTRIPV12</stp>
        <stp>[PortfolioDaily Data.xlsx]DF Curve!R451C36</stp>
        <stp>S23</stp>
        <stp>Curvedate</stp>
        <stp>44901</stp>
        <tr r="AJ451" s="7"/>
      </tp>
      <tp t="s">
        <v>#N/A Error:User does not have access</v>
        <stp/>
        <stp>##V3_BCURVESTRIPV12</stp>
        <stp>[PortfolioDaily Data.xlsx]DF Curve!R461C21</stp>
        <stp>S23</stp>
        <stp>Curvedate</stp>
        <stp>44915</stp>
        <tr r="U461" s="7"/>
      </tp>
      <tp t="s">
        <v>#N/A Error:User does not have access</v>
        <stp/>
        <stp>##V3_BCURVESTRIPV12</stp>
        <stp>[PortfolioDaily Data.xlsx]DF Curve!R481C79</stp>
        <stp>S23</stp>
        <stp>Curvedate</stp>
        <stp>44943</stp>
        <tr r="CA481" s="7"/>
      </tp>
      <tp t="s">
        <v>#N/A Error:User does not have access</v>
        <stp/>
        <stp>##V3_BCURVESTRIPV12</stp>
        <stp>[PortfolioDaily Data.xlsx]DF Curve!R466C16</stp>
        <stp>S23</stp>
        <stp>Curvedate</stp>
        <stp>44922</stp>
        <tr r="P466" s="7"/>
      </tp>
      <tp t="s">
        <v>#N/A Error:User does not have access</v>
        <stp/>
        <stp>##V3_BCURVESTRIPV12</stp>
        <stp>[PortfolioDaily Data.xlsx]DF Curve!R467C17</stp>
        <stp>S23</stp>
        <stp>Curvedate</stp>
        <stp>44923</stp>
        <tr r="Q467" s="7"/>
      </tp>
      <tp t="s">
        <v>#N/A Error:User does not have access</v>
        <stp/>
        <stp>##V3_BCURVESTRIPV12</stp>
        <stp>[PortfolioDaily Data.xlsx]DF Curve!R454C33</stp>
        <stp>S23</stp>
        <stp>Curvedate</stp>
        <stp>44904</stp>
        <tr r="AG454" s="7"/>
      </tp>
      <tp t="s">
        <v>#N/A Error:User does not have access</v>
        <stp/>
        <stp>##V3_BCURVESTRIPV12</stp>
        <stp>[PortfolioDaily Data.xlsx]DF Curve!R455C30</stp>
        <stp>S23</stp>
        <stp>Curvedate</stp>
        <stp>44907</stp>
        <tr r="AD455" s="7"/>
      </tp>
      <tp t="s">
        <v>#N/A Error:User does not have access</v>
        <stp/>
        <stp>##V3_BCURVESTRIPV12</stp>
        <stp>[PortfolioDaily Data.xlsx]DF Curve!R465C15</stp>
        <stp>S23</stp>
        <stp>Curvedate</stp>
        <stp>44921</stp>
        <tr r="O465" s="7"/>
      </tp>
      <tp t="s">
        <v>#N/A Error:User does not have access</v>
        <stp/>
        <stp>##V3_BCURVESTRIPV12</stp>
        <stp>[PortfolioDaily Data.xlsx]DF Curve!R485C73</stp>
        <stp>S23</stp>
        <stp>Curvedate</stp>
        <stp>44949</stp>
        <tr r="BU485" s="7"/>
      </tp>
      <tp t="s">
        <v>#N/A Error:User does not have access</v>
        <stp/>
        <stp>##V3_BCURVESTRIPV12</stp>
        <stp>[PortfolioDaily Data.xlsx]DF Curve!R495C58</stp>
        <stp>S23</stp>
        <stp>Curvedate</stp>
        <stp>44963</stp>
        <tr r="BF495" s="7"/>
      </tp>
      <tp t="s">
        <v>#N/A Error:User does not have access</v>
        <stp/>
        <stp>##V3_BCURVESTRIPV12</stp>
        <stp>[PortfolioDaily Data.xlsx]DF Curve!R458C27</stp>
        <stp>S23</stp>
        <stp>Curvedate</stp>
        <stp>44910</stp>
        <tr r="AA458" s="7"/>
      </tp>
      <tp t="s">
        <v>#N/A Error:User does not have access</v>
        <stp/>
        <stp>##V3_BCURVESTRIPV12</stp>
        <stp>[PortfolioDaily Data.xlsx]DF Curve!R468C10</stp>
        <stp>S23</stp>
        <stp>Curvedate</stp>
        <stp>44924</stp>
        <tr r="J468" s="7"/>
      </tp>
      <tp t="s">
        <v>#N/A Error:User does not have access</v>
        <stp/>
        <stp>##V3_BCURVESTRIPV12</stp>
        <stp>[PortfolioDaily Data.xlsx]DF Curve!R488C68</stp>
        <stp>S23</stp>
        <stp>Curvedate</stp>
        <stp>44952</stp>
        <tr r="BP488" s="7"/>
      </tp>
      <tp t="s">
        <v>#N/A Error:User does not have access</v>
        <stp/>
        <stp>##V3_BCURVESTRIPV12</stp>
        <stp>[PortfolioDaily Data.xlsx]DF Curve!R459C26</stp>
        <stp>S23</stp>
        <stp>Curvedate</stp>
        <stp>44911</stp>
        <tr r="Z459" s="7"/>
      </tp>
      <tp t="s">
        <v>#N/A Error:User does not have access</v>
        <stp/>
        <stp>##V3_BCURVESTRIPV12</stp>
        <stp>[PortfolioDaily Data.xlsx]DF Curve!R469C11</stp>
        <stp>S23</stp>
        <stp>Curvedate</stp>
        <stp>44925</stp>
        <tr r="K469" s="7"/>
      </tp>
      <tp t="s">
        <v>#N/A Error:User does not have access</v>
        <stp/>
        <stp>##V3_BCURVESTRIPV12</stp>
        <stp>[PortfolioDaily Data.xlsx]DF Curve!R489C69</stp>
        <stp>S23</stp>
        <stp>Curvedate</stp>
        <stp>44953</stp>
        <tr r="BQ489" s="7"/>
      </tp>
      <tp t="s">
        <v>#N/A Error:User does not have access</v>
        <stp/>
        <stp>##V3_BCURVESTRIPV12</stp>
        <stp>[PortfolioDaily Data.xlsx]DF Curve!R452C36</stp>
        <stp>S23</stp>
        <stp>Curvedate</stp>
        <stp>44902</stp>
        <tr r="AJ452" s="7"/>
      </tp>
      <tp t="s">
        <v>#N/A Error:User does not have access</v>
        <stp/>
        <stp>##V3_BCURVESTRIPV12</stp>
        <stp>[PortfolioDaily Data.xlsx]DF Curve!R462C21</stp>
        <stp>S23</stp>
        <stp>Curvedate</stp>
        <stp>44916</stp>
        <tr r="U462" s="7"/>
      </tp>
      <tp t="s">
        <v>#N/A Error:User does not have access</v>
        <stp/>
        <stp>##V3_BCURVESTRIPV12</stp>
        <stp>[PortfolioDaily Data.xlsx]DF Curve!R492C60</stp>
        <stp>S23</stp>
        <stp>Curvedate</stp>
        <stp>44958</stp>
        <tr r="BH492" s="7"/>
      </tp>
      <tp t="s">
        <v>#N/A Error:User does not have access</v>
        <stp/>
        <stp>##V3_BCURVESTRIPV12</stp>
        <stp>[PortfolioDaily Data.xlsx]DF Curve!R453C37</stp>
        <stp>S23</stp>
        <stp>Curvedate</stp>
        <stp>44903</stp>
        <tr r="AK453" s="7"/>
      </tp>
      <tp t="s">
        <v>#N/A Error:User does not have access</v>
        <stp/>
        <stp>##V3_BCURVESTRIPV12</stp>
        <stp>[PortfolioDaily Data.xlsx]DF Curve!R463C20</stp>
        <stp>S23</stp>
        <stp>Curvedate</stp>
        <stp>44917</stp>
        <tr r="T463" s="7"/>
      </tp>
      <tp t="s">
        <v>#N/A Error:User does not have access</v>
        <stp/>
        <stp>##V3_BCURVESTRIPV12</stp>
        <stp>[PortfolioDaily Data.xlsx]DF Curve!R493C61</stp>
        <stp>S23</stp>
        <stp>Curvedate</stp>
        <stp>44959</stp>
        <tr r="BI493" s="7"/>
      </tp>
      <tp t="s">
        <v>#N/A Error:User does not have access</v>
        <stp/>
        <stp>##V3_BCURVESTRIPV12</stp>
        <stp>[PortfolioDaily Data.xlsx]DF Curve!R450C34</stp>
        <stp>S23</stp>
        <stp>Curvedate</stp>
        <stp>44900</stp>
        <tr r="AH450" s="7"/>
      </tp>
      <tp t="s">
        <v>#N/A Error:User does not have access</v>
        <stp/>
        <stp>##V3_BCURVESTRIPV12</stp>
        <stp>[PortfolioDaily Data.xlsx]DF Curve!R460C23</stp>
        <stp>S23</stp>
        <stp>Curvedate</stp>
        <stp>44914</stp>
        <tr r="W460" s="7"/>
      </tp>
      <tp t="s">
        <v>#N/A Error:User does not have access</v>
        <stp/>
        <stp>##V3_BCURVESTRIPV12</stp>
        <stp>[PortfolioDaily Data.xlsx]DF Curve!R500C51</stp>
        <stp>S23</stp>
        <stp>Curvedate</stp>
        <stp>44970</stp>
        <tr r="AY500" s="7"/>
      </tp>
      <tp t="s">
        <v>#N/A Error:User does not have access</v>
        <stp/>
        <stp>##V3_BCURVESTRIPV12</stp>
        <stp>[PortfolioDaily Data.xlsx]DF Curve!R451C35</stp>
        <stp>S23</stp>
        <stp>Curvedate</stp>
        <stp>44901</stp>
        <tr r="AI451" s="7"/>
      </tp>
      <tp t="s">
        <v>#N/A Error:User does not have access</v>
        <stp/>
        <stp>##V3_BCURVESTRIPV12</stp>
        <stp>[PortfolioDaily Data.xlsx]DF Curve!R461C22</stp>
        <stp>S23</stp>
        <stp>Curvedate</stp>
        <stp>44915</stp>
        <tr r="V461" s="7"/>
      </tp>
      <tp t="s">
        <v>#N/A Error:User does not have access</v>
        <stp/>
        <stp>##V3_BCURVESTRIPV12</stp>
        <stp>[PortfolioDaily Data.xlsx]DF Curve!R466C15</stp>
        <stp>S23</stp>
        <stp>Curvedate</stp>
        <stp>44922</stp>
        <tr r="O466" s="7"/>
      </tp>
      <tp t="s">
        <v>#N/A Error:User does not have access</v>
        <stp/>
        <stp>##V3_BCURVESTRIPV12</stp>
        <stp>[PortfolioDaily Data.xlsx]DF Curve!R486C69</stp>
        <stp>S23</stp>
        <stp>Curvedate</stp>
        <stp>44950</stp>
        <tr r="BQ486" s="7"/>
      </tp>
      <tp t="s">
        <v>#N/A Error:User does not have access</v>
        <stp/>
        <stp>##V3_BCURVESTRIPV12</stp>
        <stp>[PortfolioDaily Data.xlsx]DF Curve!R467C14</stp>
        <stp>S23</stp>
        <stp>Curvedate</stp>
        <stp>44923</stp>
        <tr r="N467" s="7"/>
      </tp>
      <tp t="s">
        <v>#N/A Error:User does not have access</v>
        <stp/>
        <stp>##V3_BCURVESTRIPV12</stp>
        <stp>[PortfolioDaily Data.xlsx]DF Curve!R487C68</stp>
        <stp>S23</stp>
        <stp>Curvedate</stp>
        <stp>44951</stp>
        <tr r="BP487" s="7"/>
      </tp>
      <tp t="s">
        <v>#N/A Error:User does not have access</v>
        <stp/>
        <stp>##V3_BCURVESTRIPV12</stp>
        <stp>[PortfolioDaily Data.xlsx]DF Curve!R454C30</stp>
        <stp>S23</stp>
        <stp>Curvedate</stp>
        <stp>44904</stp>
        <tr r="AD454" s="7"/>
      </tp>
      <tp t="s">
        <v>#N/A Error:User does not have access</v>
        <stp/>
        <stp>##V3_BCURVESTRIPV12</stp>
        <stp>[PortfolioDaily Data.xlsx]DF Curve!R494C58</stp>
        <stp>S23</stp>
        <stp>Curvedate</stp>
        <stp>44960</stp>
        <tr r="BF494" s="7"/>
      </tp>
      <tp t="s">
        <v>#N/A Error:User does not have access</v>
        <stp/>
        <stp>##V3_BCURVESTRIPV12</stp>
        <stp>[PortfolioDaily Data.xlsx]DF Curve!R455C33</stp>
        <stp>S23</stp>
        <stp>Curvedate</stp>
        <stp>44907</stp>
        <tr r="AG455" s="7"/>
      </tp>
      <tp t="s">
        <v>#N/A Error:User does not have access</v>
        <stp/>
        <stp>##V3_BCURVESTRIPV12</stp>
        <stp>[PortfolioDaily Data.xlsx]DF Curve!R465C16</stp>
        <stp>S23</stp>
        <stp>Curvedate</stp>
        <stp>44921</stp>
        <tr r="P465" s="7"/>
      </tp>
      <tp t="s">
        <v>#N/A Error:User does not have access</v>
        <stp/>
        <stp>##V3_BCURVESTRIPV12</stp>
        <stp>[PortfolioDaily Data.xlsx]DF Curve!R485C70</stp>
        <stp>S23</stp>
        <stp>Curvedate</stp>
        <stp>44949</stp>
        <tr r="BR485" s="7"/>
      </tp>
      <tp t="s">
        <v>#N/A Error:User does not have access</v>
        <stp/>
        <stp>##V3_BCURVESTRIPV12</stp>
        <stp>[PortfolioDaily Data.xlsx]DF Curve!R458C24</stp>
        <stp>S23</stp>
        <stp>Curvedate</stp>
        <stp>44910</stp>
        <tr r="X458" s="7"/>
      </tp>
      <tp t="s">
        <v>#N/A Error:User does not have access</v>
        <stp/>
        <stp>##V3_BCURVESTRIPV12</stp>
        <stp>[PortfolioDaily Data.xlsx]DF Curve!R468C13</stp>
        <stp>S23</stp>
        <stp>Curvedate</stp>
        <stp>44924</stp>
        <tr r="M468" s="7"/>
      </tp>
      <tp t="s">
        <v>#N/A Error:User does not have access</v>
        <stp/>
        <stp>##V3_BCURVESTRIPV12</stp>
        <stp>[PortfolioDaily Data.xlsx]DF Curve!R459C25</stp>
        <stp>S23</stp>
        <stp>Curvedate</stp>
        <stp>44911</stp>
        <tr r="Y459" s="7"/>
      </tp>
      <tp t="s">
        <v>#N/A Error:User does not have access</v>
        <stp/>
        <stp>##V3_BCURVESTRIPV12</stp>
        <stp>[PortfolioDaily Data.xlsx]DF Curve!R469C12</stp>
        <stp>S23</stp>
        <stp>Curvedate</stp>
        <stp>44925</stp>
        <tr r="L469" s="7"/>
      </tp>
      <tp t="s">
        <v>#N/A Error:User does not have access</v>
        <stp/>
        <stp>##V3_BCURVESTRIPV12</stp>
        <stp>[PortfolioDaily Data.xlsx]DF Curve!R452C37</stp>
        <stp>S23</stp>
        <stp>Curvedate</stp>
        <stp>44902</stp>
        <tr r="AK452" s="7"/>
      </tp>
      <tp t="s">
        <v>#N/A Error:User does not have access</v>
        <stp/>
        <stp>##V3_BCURVESTRIPV12</stp>
        <stp>[PortfolioDaily Data.xlsx]DF Curve!R462C20</stp>
        <stp>S23</stp>
        <stp>Curvedate</stp>
        <stp>44916</stp>
        <tr r="T462" s="7"/>
      </tp>
      <tp t="s">
        <v>#N/A Error:User does not have access</v>
        <stp/>
        <stp>##V3_BCURVESTRIPV12</stp>
        <stp>[PortfolioDaily Data.xlsx]DF Curve!R492C61</stp>
        <stp>S23</stp>
        <stp>Curvedate</stp>
        <stp>44958</stp>
        <tr r="BI492" s="7"/>
      </tp>
      <tp t="s">
        <v>#N/A Error:User does not have access</v>
        <stp/>
        <stp>##V3_BCURVESTRIPV12</stp>
        <stp>[PortfolioDaily Data.xlsx]DF Curve!R453C36</stp>
        <stp>S23</stp>
        <stp>Curvedate</stp>
        <stp>44903</stp>
        <tr r="AJ453" s="7"/>
      </tp>
      <tp t="s">
        <v>#N/A Error:User does not have access</v>
        <stp/>
        <stp>##V3_BCURVESTRIPV12</stp>
        <stp>[PortfolioDaily Data.xlsx]DF Curve!R463C21</stp>
        <stp>S23</stp>
        <stp>Curvedate</stp>
        <stp>44917</stp>
        <tr r="U463" s="7"/>
      </tp>
      <tp t="s">
        <v>#N/A Error:User does not have access</v>
        <stp/>
        <stp>##V3_BCURVESTRIPV12</stp>
        <stp>[PortfolioDaily Data.xlsx]DF Curve!R493C60</stp>
        <stp>S23</stp>
        <stp>Curvedate</stp>
        <stp>44959</stp>
        <tr r="BH493" s="7"/>
      </tp>
      <tp t="s">
        <v>#N/A Error:User does not have access</v>
        <stp/>
        <stp>##V3_BCURVESTRIPV12</stp>
        <stp>[PortfolioDaily Data.xlsx]DF Curve!R450C35</stp>
        <stp>S23</stp>
        <stp>Curvedate</stp>
        <stp>44900</stp>
        <tr r="AI450" s="7"/>
      </tp>
      <tp t="s">
        <v>#N/A Error:User does not have access</v>
        <stp/>
        <stp>##V3_BCURVESTRIPV12</stp>
        <stp>[PortfolioDaily Data.xlsx]DF Curve!R460C22</stp>
        <stp>S23</stp>
        <stp>Curvedate</stp>
        <stp>44914</stp>
        <tr r="V460" s="7"/>
      </tp>
      <tp t="s">
        <v>#N/A Error:User does not have access</v>
        <stp/>
        <stp>##V3_BCURVESTRIPV12</stp>
        <stp>[PortfolioDaily Data.xlsx]DF Curve!R500C50</stp>
        <stp>S23</stp>
        <stp>Curvedate</stp>
        <stp>44970</stp>
        <tr r="AX500" s="7"/>
      </tp>
      <tp t="s">
        <v>#N/A Error:User does not have access</v>
        <stp/>
        <stp>##V3_BCURVESTRIPV12</stp>
        <stp>[PortfolioDaily Data.xlsx]DF Curve!R451C34</stp>
        <stp>S23</stp>
        <stp>Curvedate</stp>
        <stp>44901</stp>
        <tr r="AH451" s="7"/>
      </tp>
      <tp t="s">
        <v>#N/A Error:User does not have access</v>
        <stp/>
        <stp>##V3_BCURVESTRIPV12</stp>
        <stp>[PortfolioDaily Data.xlsx]DF Curve!R461C23</stp>
        <stp>S23</stp>
        <stp>Curvedate</stp>
        <stp>44915</stp>
        <tr r="W461" s="7"/>
      </tp>
      <tp t="s">
        <v>#N/A Error:User does not have access</v>
        <stp/>
        <stp>##V3_BCURVESTRIPV12</stp>
        <stp>[PortfolioDaily Data.xlsx]DF Curve!R466C14</stp>
        <stp>S23</stp>
        <stp>Curvedate</stp>
        <stp>44922</stp>
        <tr r="N466" s="7"/>
      </tp>
      <tp t="s">
        <v>#N/A Error:User does not have access</v>
        <stp/>
        <stp>##V3_BCURVESTRIPV12</stp>
        <stp>[PortfolioDaily Data.xlsx]DF Curve!R486C68</stp>
        <stp>S23</stp>
        <stp>Curvedate</stp>
        <stp>44950</stp>
        <tr r="BP486" s="7"/>
      </tp>
      <tp t="s">
        <v>#N/A Error:User does not have access</v>
        <stp/>
        <stp>##V3_BCURVESTRIPV12</stp>
        <stp>[PortfolioDaily Data.xlsx]DF Curve!R467C15</stp>
        <stp>S23</stp>
        <stp>Curvedate</stp>
        <stp>44923</stp>
        <tr r="O467" s="7"/>
      </tp>
      <tp t="s">
        <v>#N/A Error:User does not have access</v>
        <stp/>
        <stp>##V3_BCURVESTRIPV12</stp>
        <stp>[PortfolioDaily Data.xlsx]DF Curve!R487C69</stp>
        <stp>S23</stp>
        <stp>Curvedate</stp>
        <stp>44951</stp>
        <tr r="BQ487" s="7"/>
      </tp>
      <tp t="s">
        <v>#N/A Error:User does not have access</v>
        <stp/>
        <stp>##V3_BCURVESTRIPV12</stp>
        <stp>[PortfolioDaily Data.xlsx]DF Curve!R454C31</stp>
        <stp>S23</stp>
        <stp>Curvedate</stp>
        <stp>44904</stp>
        <tr r="AE454" s="7"/>
      </tp>
      <tp t="s">
        <v>#N/A Error:User does not have access</v>
        <stp/>
        <stp>##V3_BCURVESTRIPV12</stp>
        <stp>[PortfolioDaily Data.xlsx]DF Curve!R494C59</stp>
        <stp>S23</stp>
        <stp>Curvedate</stp>
        <stp>44960</stp>
        <tr r="BG494" s="7"/>
      </tp>
      <tp t="s">
        <v>#N/A Error:User does not have access</v>
        <stp/>
        <stp>##V3_BCURVESTRIPV12</stp>
        <stp>[PortfolioDaily Data.xlsx]DF Curve!R455C32</stp>
        <stp>S23</stp>
        <stp>Curvedate</stp>
        <stp>44907</stp>
        <tr r="AF455" s="7"/>
      </tp>
      <tp t="s">
        <v>#N/A Error:User does not have access</v>
        <stp/>
        <stp>##V3_BCURVESTRIPV12</stp>
        <stp>[PortfolioDaily Data.xlsx]DF Curve!R465C17</stp>
        <stp>S23</stp>
        <stp>Curvedate</stp>
        <stp>44921</stp>
        <tr r="Q465" s="7"/>
      </tp>
      <tp t="s">
        <v>#N/A Error:User does not have access</v>
        <stp/>
        <stp>##V3_BCURVESTRIPV12</stp>
        <stp>[PortfolioDaily Data.xlsx]DF Curve!R485C71</stp>
        <stp>S23</stp>
        <stp>Curvedate</stp>
        <stp>44949</stp>
        <tr r="BS485" s="7"/>
      </tp>
      <tp t="s">
        <v>#N/A Error:User does not have access</v>
        <stp/>
        <stp>##V3_BCURVESTRIPV12</stp>
        <stp>[PortfolioDaily Data.xlsx]DF Curve!R458C25</stp>
        <stp>S23</stp>
        <stp>Curvedate</stp>
        <stp>44910</stp>
        <tr r="Y458" s="7"/>
      </tp>
      <tp t="s">
        <v>#N/A Error:User does not have access</v>
        <stp/>
        <stp>##V3_BCURVESTRIPV12</stp>
        <stp>[PortfolioDaily Data.xlsx]DF Curve!R468C12</stp>
        <stp>S23</stp>
        <stp>Curvedate</stp>
        <stp>44924</stp>
        <tr r="L468" s="7"/>
      </tp>
      <tp t="s">
        <v>#N/A Error:User does not have access</v>
        <stp/>
        <stp>##V3_BCURVESTRIPV12</stp>
        <stp>[PortfolioDaily Data.xlsx]DF Curve!R459C24</stp>
        <stp>S23</stp>
        <stp>Curvedate</stp>
        <stp>44911</stp>
        <tr r="X459" s="7"/>
      </tp>
      <tp t="s">
        <v>#N/A Error:User does not have access</v>
        <stp/>
        <stp>##V3_BCURVESTRIPV12</stp>
        <stp>[PortfolioDaily Data.xlsx]DF Curve!R469C13</stp>
        <stp>S23</stp>
        <stp>Curvedate</stp>
        <stp>44925</stp>
        <tr r="M469" s="7"/>
      </tp>
      <tp t="s">
        <v>#N/A Error:User does not have access</v>
        <stp/>
        <stp>##V3_BCURVESTRIPV12</stp>
        <stp>[PortfolioDaily Data.xlsx]DF Curve!R452C30</stp>
        <stp>S23</stp>
        <stp>Curvedate</stp>
        <stp>44902</stp>
        <tr r="AD452" s="7"/>
      </tp>
      <tp t="s">
        <v>#N/A Error:User does not have access</v>
        <stp/>
        <stp>##V3_BCURVESTRIPV12</stp>
        <stp>[PortfolioDaily Data.xlsx]DF Curve!R462C27</stp>
        <stp>S23</stp>
        <stp>Curvedate</stp>
        <stp>44916</stp>
        <tr r="AA462" s="7"/>
      </tp>
      <tp t="s">
        <v>#N/A Error:User does not have access</v>
        <stp/>
        <stp>##V3_BCURVESTRIPV12</stp>
        <stp>[PortfolioDaily Data.xlsx]DF Curve!R492C66</stp>
        <stp>S23</stp>
        <stp>Curvedate</stp>
        <stp>44958</stp>
        <tr r="BN492" s="7"/>
      </tp>
      <tp t="s">
        <v>#N/A Error:User does not have access</v>
        <stp/>
        <stp>##V3_BCURVESTRIPV12</stp>
        <stp>[PortfolioDaily Data.xlsx]DF Curve!R453C31</stp>
        <stp>S23</stp>
        <stp>Curvedate</stp>
        <stp>44903</stp>
        <tr r="AE453" s="7"/>
      </tp>
      <tp t="s">
        <v>#N/A Error:User does not have access</v>
        <stp/>
        <stp>##V3_BCURVESTRIPV12</stp>
        <stp>[PortfolioDaily Data.xlsx]DF Curve!R463C26</stp>
        <stp>S23</stp>
        <stp>Curvedate</stp>
        <stp>44917</stp>
        <tr r="Z463" s="7"/>
      </tp>
      <tp t="s">
        <v>#N/A Error:User does not have access</v>
        <stp/>
        <stp>##V3_BCURVESTRIPV12</stp>
        <stp>[PortfolioDaily Data.xlsx]DF Curve!R493C67</stp>
        <stp>S23</stp>
        <stp>Curvedate</stp>
        <stp>44959</stp>
        <tr r="BO493" s="7"/>
      </tp>
      <tp t="s">
        <v>#N/A Error:User does not have access</v>
        <stp/>
        <stp>##V3_BCURVESTRIPV12</stp>
        <stp>[PortfolioDaily Data.xlsx]DF Curve!R450C32</stp>
        <stp>S23</stp>
        <stp>Curvedate</stp>
        <stp>44900</stp>
        <tr r="AF450" s="7"/>
      </tp>
      <tp t="s">
        <v>#N/A Error:User does not have access</v>
        <stp/>
        <stp>##V3_BCURVESTRIPV12</stp>
        <stp>[PortfolioDaily Data.xlsx]DF Curve!R460C25</stp>
        <stp>S23</stp>
        <stp>Curvedate</stp>
        <stp>44914</stp>
        <tr r="Y460" s="7"/>
      </tp>
      <tp t="s">
        <v>#N/A Error:User does not have access</v>
        <stp/>
        <stp>##V3_BCURVESTRIPV12</stp>
        <stp>[PortfolioDaily Data.xlsx]DF Curve!R470C18</stp>
        <stp>S23</stp>
        <stp>Curvedate</stp>
        <stp>44928</stp>
        <tr r="R470" s="7"/>
      </tp>
      <tp t="s">
        <v>#N/A Error:User does not have access</v>
        <stp/>
        <stp>##V3_BCURVESTRIPV12</stp>
        <stp>[PortfolioDaily Data.xlsx]DF Curve!R490C68</stp>
        <stp>S23</stp>
        <stp>Curvedate</stp>
        <stp>44956</stp>
        <tr r="BP490" s="7"/>
      </tp>
      <tp t="s">
        <v>#N/A Error:User does not have access</v>
        <stp/>
        <stp>##V3_BCURVESTRIPV12</stp>
        <stp>[PortfolioDaily Data.xlsx]DF Curve!R500C57</stp>
        <stp>S23</stp>
        <stp>Curvedate</stp>
        <stp>44970</stp>
        <tr r="BE500" s="7"/>
      </tp>
      <tp t="s">
        <v>#N/A Error:User does not have access</v>
        <stp/>
        <stp>##V3_BCURVESTRIPV12</stp>
        <stp>[PortfolioDaily Data.xlsx]DF Curve!R451C33</stp>
        <stp>S23</stp>
        <stp>Curvedate</stp>
        <stp>44901</stp>
        <tr r="AG451" s="7"/>
      </tp>
      <tp t="s">
        <v>#N/A Error:User does not have access</v>
        <stp/>
        <stp>##V3_BCURVESTRIPV12</stp>
        <stp>[PortfolioDaily Data.xlsx]DF Curve!R461C24</stp>
        <stp>S23</stp>
        <stp>Curvedate</stp>
        <stp>44915</stp>
        <tr r="X461" s="7"/>
      </tp>
      <tp t="s">
        <v>#N/A Error:User does not have access</v>
        <stp/>
        <stp>##V3_BCURVESTRIPV12</stp>
        <stp>[PortfolioDaily Data.xlsx]DF Curve!R471C19</stp>
        <stp>S23</stp>
        <stp>Curvedate</stp>
        <stp>44929</stp>
        <tr r="S471" s="7"/>
      </tp>
      <tp t="s">
        <v>#N/A Error:User does not have access</v>
        <stp/>
        <stp>##V3_BCURVESTRIPV12</stp>
        <stp>[PortfolioDaily Data.xlsx]DF Curve!R491C69</stp>
        <stp>S23</stp>
        <stp>Curvedate</stp>
        <stp>44957</stp>
        <tr r="BQ491" s="7"/>
      </tp>
      <tp t="s">
        <v>#N/A Error:User does not have access</v>
        <stp/>
        <stp>##V3_BCURVESTRIPV12</stp>
        <stp>[PortfolioDaily Data.xlsx]DF Curve!R466C13</stp>
        <stp>S23</stp>
        <stp>Curvedate</stp>
        <stp>44922</stp>
        <tr r="M466" s="7"/>
      </tp>
      <tp t="s">
        <v>#N/A Error:User does not have access</v>
        <stp/>
        <stp>##V3_BCURVESTRIPV12</stp>
        <stp>[PortfolioDaily Data.xlsx]DF Curve!R467C12</stp>
        <stp>S23</stp>
        <stp>Curvedate</stp>
        <stp>44923</stp>
        <tr r="L467" s="7"/>
      </tp>
      <tp t="s">
        <v>#N/A Error:User does not have access</v>
        <stp/>
        <stp>##V3_BCURVESTRIPV12</stp>
        <stp>[PortfolioDaily Data.xlsx]DF Curve!R454C36</stp>
        <stp>S23</stp>
        <stp>Curvedate</stp>
        <stp>44904</stp>
        <tr r="AJ454" s="7"/>
      </tp>
      <tp t="s">
        <v>#N/A Error:User does not have access</v>
        <stp/>
        <stp>##V3_BCURVESTRIPV12</stp>
        <stp>[PortfolioDaily Data.xlsx]DF Curve!R464C29</stp>
        <stp>S23</stp>
        <stp>Curvedate</stp>
        <stp>44918</stp>
        <tr r="AC464" s="7"/>
      </tp>
      <tp t="s">
        <v>#N/A Error:User does not have access</v>
        <stp/>
        <stp>##V3_BCURVESTRIPV12</stp>
        <stp>[PortfolioDaily Data.xlsx]DF Curve!R484C79</stp>
        <stp>S23</stp>
        <stp>Curvedate</stp>
        <stp>44946</stp>
        <tr r="CA484" s="7"/>
      </tp>
      <tp t="s">
        <v>#N/A Error:User does not have access</v>
        <stp/>
        <stp>##V3_BCURVESTRIPV12</stp>
        <stp>[PortfolioDaily Data.xlsx]DF Curve!R455C35</stp>
        <stp>S23</stp>
        <stp>Curvedate</stp>
        <stp>44907</stp>
        <tr r="AI455" s="7"/>
      </tp>
      <tp t="s">
        <v>#N/A Error:User does not have access</v>
        <stp/>
        <stp>##V3_BCURVESTRIPV12</stp>
        <stp>[PortfolioDaily Data.xlsx]DF Curve!R465C10</stp>
        <stp>S23</stp>
        <stp>Curvedate</stp>
        <stp>44921</stp>
        <tr r="J465" s="7"/>
      </tp>
      <tp t="s">
        <v>#N/A Error:User does not have access</v>
        <stp/>
        <stp>##V3_BCURVESTRIPV12</stp>
        <stp>[PortfolioDaily Data.xlsx]DF Curve!R485C76</stp>
        <stp>S23</stp>
        <stp>Curvedate</stp>
        <stp>44949</stp>
        <tr r="BX485" s="7"/>
      </tp>
      <tp t="s">
        <v>#N/A Error:User does not have access</v>
        <stp/>
        <stp>##V3_BCURVESTRIPV12</stp>
        <stp>[PortfolioDaily Data.xlsx]DF Curve!R458C22</stp>
        <stp>S23</stp>
        <stp>Curvedate</stp>
        <stp>44910</stp>
        <tr r="V458" s="7"/>
      </tp>
      <tp t="s">
        <v>#N/A Error:User does not have access</v>
        <stp/>
        <stp>##V3_BCURVESTRIPV12</stp>
        <stp>[PortfolioDaily Data.xlsx]DF Curve!R468C15</stp>
        <stp>S23</stp>
        <stp>Curvedate</stp>
        <stp>44924</stp>
        <tr r="O468" s="7"/>
      </tp>
      <tp t="s">
        <v>#N/A Error:User does not have access</v>
        <stp/>
        <stp>##V3_BCURVESTRIPV12</stp>
        <stp>[PortfolioDaily Data.xlsx]DF Curve!R498C58</stp>
        <stp>S23</stp>
        <stp>Curvedate</stp>
        <stp>44966</stp>
        <tr r="BF498" s="7"/>
      </tp>
      <tp t="s">
        <v>#N/A Error:User does not have access</v>
        <stp/>
        <stp>##V3_BCURVESTRIPV12</stp>
        <stp>[PortfolioDaily Data.xlsx]DF Curve!R459C23</stp>
        <stp>S23</stp>
        <stp>Curvedate</stp>
        <stp>44911</stp>
        <tr r="W459" s="7"/>
      </tp>
      <tp t="s">
        <v>#N/A Error:User does not have access</v>
        <stp/>
        <stp>##V3_BCURVESTRIPV12</stp>
        <stp>[PortfolioDaily Data.xlsx]DF Curve!R469C14</stp>
        <stp>S23</stp>
        <stp>Curvedate</stp>
        <stp>44925</stp>
        <tr r="N469" s="7"/>
      </tp>
      <tp t="s">
        <v>#N/A Error:User does not have access</v>
        <stp/>
        <stp>##V3_BCURVESTRIPV12</stp>
        <stp>[PortfolioDaily Data.xlsx]DF Curve!R499C59</stp>
        <stp>S23</stp>
        <stp>Curvedate</stp>
        <stp>44967</stp>
        <tr r="BG499" s="7"/>
      </tp>
      <tp t="s">
        <v>#N/A Error:User does not have access</v>
        <stp/>
        <stp>##V3_BCURVESTRIPV12</stp>
        <stp>[PortfolioDaily Data.xlsx]DF Curve!R452C31</stp>
        <stp>S23</stp>
        <stp>Curvedate</stp>
        <stp>44902</stp>
        <tr r="AE452" s="7"/>
      </tp>
      <tp t="s">
        <v>#N/A Error:User does not have access</v>
        <stp/>
        <stp>##V3_BCURVESTRIPV12</stp>
        <stp>[PortfolioDaily Data.xlsx]DF Curve!R462C26</stp>
        <stp>S23</stp>
        <stp>Curvedate</stp>
        <stp>44916</stp>
        <tr r="Z462" s="7"/>
      </tp>
      <tp t="s">
        <v>#N/A Error:User does not have access</v>
        <stp/>
        <stp>##V3_BCURVESTRIPV12</stp>
        <stp>[PortfolioDaily Data.xlsx]DF Curve!R492C67</stp>
        <stp>S23</stp>
        <stp>Curvedate</stp>
        <stp>44958</stp>
        <tr r="BO492" s="7"/>
      </tp>
      <tp t="s">
        <v>#N/A Error:User does not have access</v>
        <stp/>
        <stp>##V3_BCURVESTRIPV12</stp>
        <stp>[PortfolioDaily Data.xlsx]DF Curve!R453C30</stp>
        <stp>S23</stp>
        <stp>Curvedate</stp>
        <stp>44903</stp>
        <tr r="AD453" s="7"/>
      </tp>
      <tp t="s">
        <v>#N/A Error:User does not have access</v>
        <stp/>
        <stp>##V3_BCURVESTRIPV12</stp>
        <stp>[PortfolioDaily Data.xlsx]DF Curve!R463C27</stp>
        <stp>S23</stp>
        <stp>Curvedate</stp>
        <stp>44917</stp>
        <tr r="AA463" s="7"/>
      </tp>
      <tp t="s">
        <v>#N/A Error:User does not have access</v>
        <stp/>
        <stp>##V3_BCURVESTRIPV12</stp>
        <stp>[PortfolioDaily Data.xlsx]DF Curve!R493C66</stp>
        <stp>S23</stp>
        <stp>Curvedate</stp>
        <stp>44959</stp>
        <tr r="BN493" s="7"/>
      </tp>
      <tp t="s">
        <v>#N/A Error:User does not have access</v>
        <stp/>
        <stp>##V3_BCURVESTRIPV12</stp>
        <stp>[PortfolioDaily Data.xlsx]DF Curve!R450C33</stp>
        <stp>S23</stp>
        <stp>Curvedate</stp>
        <stp>44900</stp>
        <tr r="AG450" s="7"/>
      </tp>
      <tp t="s">
        <v>#N/A Error:User does not have access</v>
        <stp/>
        <stp>##V3_BCURVESTRIPV12</stp>
        <stp>[PortfolioDaily Data.xlsx]DF Curve!R460C24</stp>
        <stp>S23</stp>
        <stp>Curvedate</stp>
        <stp>44914</stp>
        <tr r="X460" s="7"/>
      </tp>
      <tp t="s">
        <v>#N/A Error:User does not have access</v>
        <stp/>
        <stp>##V3_BCURVESTRIPV12</stp>
        <stp>[PortfolioDaily Data.xlsx]DF Curve!R470C19</stp>
        <stp>S23</stp>
        <stp>Curvedate</stp>
        <stp>44928</stp>
        <tr r="S470" s="7"/>
      </tp>
      <tp t="s">
        <v>#N/A Error:User does not have access</v>
        <stp/>
        <stp>##V3_BCURVESTRIPV12</stp>
        <stp>[PortfolioDaily Data.xlsx]DF Curve!R490C69</stp>
        <stp>S23</stp>
        <stp>Curvedate</stp>
        <stp>44956</stp>
        <tr r="BQ490" s="7"/>
      </tp>
      <tp t="s">
        <v>#N/A Error:User does not have access</v>
        <stp/>
        <stp>##V3_BCURVESTRIPV12</stp>
        <stp>[PortfolioDaily Data.xlsx]DF Curve!R500C56</stp>
        <stp>S23</stp>
        <stp>Curvedate</stp>
        <stp>44970</stp>
        <tr r="BD500" s="7"/>
      </tp>
      <tp t="s">
        <v>#N/A Error:User does not have access</v>
        <stp/>
        <stp>##V3_BCURVESTRIPV12</stp>
        <stp>[PortfolioDaily Data.xlsx]DF Curve!R451C32</stp>
        <stp>S23</stp>
        <stp>Curvedate</stp>
        <stp>44901</stp>
        <tr r="AF451" s="7"/>
      </tp>
      <tp t="s">
        <v>#N/A Error:User does not have access</v>
        <stp/>
        <stp>##V3_BCURVESTRIPV12</stp>
        <stp>[PortfolioDaily Data.xlsx]DF Curve!R461C25</stp>
        <stp>S23</stp>
        <stp>Curvedate</stp>
        <stp>44915</stp>
        <tr r="Y461" s="7"/>
      </tp>
      <tp t="s">
        <v>#N/A Error:User does not have access</v>
        <stp/>
        <stp>##V3_BCURVESTRIPV12</stp>
        <stp>[PortfolioDaily Data.xlsx]DF Curve!R471C18</stp>
        <stp>S23</stp>
        <stp>Curvedate</stp>
        <stp>44929</stp>
        <tr r="R471" s="7"/>
      </tp>
      <tp t="s">
        <v>#N/A Error:User does not have access</v>
        <stp/>
        <stp>##V3_BCURVESTRIPV12</stp>
        <stp>[PortfolioDaily Data.xlsx]DF Curve!R491C68</stp>
        <stp>S23</stp>
        <stp>Curvedate</stp>
        <stp>44957</stp>
        <tr r="BP491" s="7"/>
      </tp>
      <tp t="s">
        <v>#N/A Error:User does not have access</v>
        <stp/>
        <stp>##V3_BCURVESTRIPV12</stp>
        <stp>[PortfolioDaily Data.xlsx]DF Curve!R466C12</stp>
        <stp>S23</stp>
        <stp>Curvedate</stp>
        <stp>44922</stp>
        <tr r="L466" s="7"/>
      </tp>
      <tp t="s">
        <v>#N/A Error:User does not have access</v>
        <stp/>
        <stp>##V3_BCURVESTRIPV12</stp>
        <stp>[PortfolioDaily Data.xlsx]DF Curve!R467C13</stp>
        <stp>S23</stp>
        <stp>Curvedate</stp>
        <stp>44923</stp>
        <tr r="M467" s="7"/>
      </tp>
      <tp t="s">
        <v>#N/A Error:User does not have access</v>
        <stp/>
        <stp>##V3_BCURVESTRIPV12</stp>
        <stp>[PortfolioDaily Data.xlsx]DF Curve!R454C37</stp>
        <stp>S23</stp>
        <stp>Curvedate</stp>
        <stp>44904</stp>
        <tr r="AK454" s="7"/>
      </tp>
      <tp t="s">
        <v>#N/A Error:User does not have access</v>
        <stp/>
        <stp>##V3_BCURVESTRIPV12</stp>
        <stp>[PortfolioDaily Data.xlsx]DF Curve!R464C28</stp>
        <stp>S23</stp>
        <stp>Curvedate</stp>
        <stp>44918</stp>
        <tr r="AB464" s="7"/>
      </tp>
      <tp t="s">
        <v>#N/A Error:User does not have access</v>
        <stp/>
        <stp>##V3_BCURVESTRIPV12</stp>
        <stp>[PortfolioDaily Data.xlsx]DF Curve!R484C78</stp>
        <stp>S23</stp>
        <stp>Curvedate</stp>
        <stp>44946</stp>
        <tr r="BZ484" s="7"/>
      </tp>
      <tp t="s">
        <v>#N/A Error:User does not have access</v>
        <stp/>
        <stp>##V3_BCURVESTRIPV12</stp>
        <stp>[PortfolioDaily Data.xlsx]DF Curve!R455C34</stp>
        <stp>S23</stp>
        <stp>Curvedate</stp>
        <stp>44907</stp>
        <tr r="AH455" s="7"/>
      </tp>
      <tp t="s">
        <v>#N/A Error:User does not have access</v>
        <stp/>
        <stp>##V3_BCURVESTRIPV12</stp>
        <stp>[PortfolioDaily Data.xlsx]DF Curve!R465C11</stp>
        <stp>S23</stp>
        <stp>Curvedate</stp>
        <stp>44921</stp>
        <tr r="K465" s="7"/>
      </tp>
      <tp t="s">
        <v>#N/A Error:User does not have access</v>
        <stp/>
        <stp>##V3_BCURVESTRIPV12</stp>
        <stp>[PortfolioDaily Data.xlsx]DF Curve!R485C77</stp>
        <stp>S23</stp>
        <stp>Curvedate</stp>
        <stp>44949</stp>
        <tr r="BY485" s="7"/>
      </tp>
      <tp t="s">
        <v>#N/A Error:User does not have access</v>
        <stp/>
        <stp>##V3_BCURVESTRIPV12</stp>
        <stp>[PortfolioDaily Data.xlsx]DF Curve!R458C23</stp>
        <stp>S23</stp>
        <stp>Curvedate</stp>
        <stp>44910</stp>
        <tr r="W458" s="7"/>
      </tp>
      <tp t="s">
        <v>#N/A Error:User does not have access</v>
        <stp/>
        <stp>##V3_BCURVESTRIPV12</stp>
        <stp>[PortfolioDaily Data.xlsx]DF Curve!R468C14</stp>
        <stp>S23</stp>
        <stp>Curvedate</stp>
        <stp>44924</stp>
        <tr r="N468" s="7"/>
      </tp>
      <tp t="s">
        <v>#N/A Error:User does not have access</v>
        <stp/>
        <stp>##V3_BCURVESTRIPV12</stp>
        <stp>[PortfolioDaily Data.xlsx]DF Curve!R498C59</stp>
        <stp>S23</stp>
        <stp>Curvedate</stp>
        <stp>44966</stp>
        <tr r="BG498" s="7"/>
      </tp>
      <tp t="s">
        <v>#N/A Error:User does not have access</v>
        <stp/>
        <stp>##V3_BCURVESTRIPV12</stp>
        <stp>[PortfolioDaily Data.xlsx]DF Curve!R459C22</stp>
        <stp>S23</stp>
        <stp>Curvedate</stp>
        <stp>44911</stp>
        <tr r="V459" s="7"/>
      </tp>
      <tp t="s">
        <v>#N/A Error:User does not have access</v>
        <stp/>
        <stp>##V3_BCURVESTRIPV12</stp>
        <stp>[PortfolioDaily Data.xlsx]DF Curve!R469C15</stp>
        <stp>S23</stp>
        <stp>Curvedate</stp>
        <stp>44925</stp>
        <tr r="O469" s="7"/>
      </tp>
      <tp t="s">
        <v>#N/A Error:User does not have access</v>
        <stp/>
        <stp>##V3_BCURVESTRIPV12</stp>
        <stp>[PortfolioDaily Data.xlsx]DF Curve!R499C58</stp>
        <stp>S23</stp>
        <stp>Curvedate</stp>
        <stp>44967</stp>
        <tr r="BF499" s="7"/>
      </tp>
      <tp t="s">
        <v>#N/A Error:User does not have access</v>
        <stp/>
        <stp>##V3_BCURVESTRIPV12</stp>
        <stp>[PortfolioDaily Data.xlsx]DF Curve!R452C32</stp>
        <stp>S23</stp>
        <stp>Curvedate</stp>
        <stp>44902</stp>
        <tr r="AF452" s="7"/>
      </tp>
      <tp t="s">
        <v>#N/A Error:User does not have access</v>
        <stp/>
        <stp>##V3_BCURVESTRIPV12</stp>
        <stp>[PortfolioDaily Data.xlsx]DF Curve!R462C25</stp>
        <stp>S23</stp>
        <stp>Curvedate</stp>
        <stp>44916</stp>
        <tr r="Y462" s="7"/>
      </tp>
      <tp t="s">
        <v>#N/A Error:User does not have access</v>
        <stp/>
        <stp>##V3_BCURVESTRIPV12</stp>
        <stp>[PortfolioDaily Data.xlsx]DF Curve!R482C79</stp>
        <stp>S23</stp>
        <stp>Curvedate</stp>
        <stp>44944</stp>
        <tr r="CA482" s="7"/>
      </tp>
      <tp t="s">
        <v>#N/A Error:User does not have access</v>
        <stp/>
        <stp>##V3_BCURVESTRIPV12</stp>
        <stp>[PortfolioDaily Data.xlsx]DF Curve!R492C64</stp>
        <stp>S23</stp>
        <stp>Curvedate</stp>
        <stp>44958</stp>
        <tr r="BL492" s="7"/>
      </tp>
      <tp t="s">
        <v>#N/A Error:User does not have access</v>
        <stp/>
        <stp>##V3_BCURVESTRIPV12</stp>
        <stp>[PortfolioDaily Data.xlsx]DF Curve!R453C33</stp>
        <stp>S23</stp>
        <stp>Curvedate</stp>
        <stp>44903</stp>
        <tr r="AG453" s="7"/>
      </tp>
      <tp t="s">
        <v>#N/A Error:User does not have access</v>
        <stp/>
        <stp>##V3_BCURVESTRIPV12</stp>
        <stp>[PortfolioDaily Data.xlsx]DF Curve!R463C24</stp>
        <stp>S23</stp>
        <stp>Curvedate</stp>
        <stp>44917</stp>
        <tr r="X463" s="7"/>
      </tp>
      <tp t="s">
        <v>#N/A Error:User does not have access</v>
        <stp/>
        <stp>##V3_BCURVESTRIPV12</stp>
        <stp>[PortfolioDaily Data.xlsx]DF Curve!R483C78</stp>
        <stp>S23</stp>
        <stp>Curvedate</stp>
        <stp>44945</stp>
        <tr r="BZ483" s="7"/>
      </tp>
      <tp t="s">
        <v>#N/A Error:User does not have access</v>
        <stp/>
        <stp>##V3_BCURVESTRIPV12</stp>
        <stp>[PortfolioDaily Data.xlsx]DF Curve!R493C65</stp>
        <stp>S23</stp>
        <stp>Curvedate</stp>
        <stp>44959</stp>
        <tr r="BM493" s="7"/>
      </tp>
      <tp t="s">
        <v>#N/A Error:User does not have access</v>
        <stp/>
        <stp>##V3_BCURVESTRIPV12</stp>
        <stp>[PortfolioDaily Data.xlsx]DF Curve!R450C30</stp>
        <stp>S23</stp>
        <stp>Curvedate</stp>
        <stp>44900</stp>
        <tr r="AD450" s="7"/>
      </tp>
      <tp t="s">
        <v>#N/A Error:User does not have access</v>
        <stp/>
        <stp>##V3_BCURVESTRIPV12</stp>
        <stp>[PortfolioDaily Data.xlsx]DF Curve!R460C27</stp>
        <stp>S23</stp>
        <stp>Curvedate</stp>
        <stp>44914</stp>
        <tr r="AA460" s="7"/>
      </tp>
      <tp t="s">
        <v>#N/A Error:User does not have access</v>
        <stp/>
        <stp>##V3_BCURVESTRIPV12</stp>
        <stp>[PortfolioDaily Data.xlsx]DF Curve!R500C55</stp>
        <stp>S23</stp>
        <stp>Curvedate</stp>
        <stp>44970</stp>
        <tr r="BC500" s="7"/>
      </tp>
      <tp t="s">
        <v>#N/A Error:User does not have access</v>
        <stp/>
        <stp>##V3_BCURVESTRIPV12</stp>
        <stp>[PortfolioDaily Data.xlsx]DF Curve!R451C31</stp>
        <stp>S23</stp>
        <stp>Curvedate</stp>
        <stp>44901</stp>
        <tr r="AE451" s="7"/>
      </tp>
      <tp t="s">
        <v>#N/A Error:User does not have access</v>
        <stp/>
        <stp>##V3_BCURVESTRIPV12</stp>
        <stp>[PortfolioDaily Data.xlsx]DF Curve!R461C26</stp>
        <stp>S23</stp>
        <stp>Curvedate</stp>
        <stp>44915</stp>
        <tr r="Z461" s="7"/>
      </tp>
      <tp t="s">
        <v>#N/A Error:User does not have access</v>
        <stp/>
        <stp>##V3_BCURVESTRIPV12</stp>
        <stp>[PortfolioDaily Data.xlsx]DF Curve!R456C38</stp>
        <stp>S23</stp>
        <stp>Curvedate</stp>
        <stp>44908</stp>
        <tr r="AL456" s="7"/>
      </tp>
      <tp t="s">
        <v>#N/A Error:User does not have access</v>
        <stp/>
        <stp>##V3_BCURVESTRIPV12</stp>
        <stp>[PortfolioDaily Data.xlsx]DF Curve!R466C11</stp>
        <stp>S23</stp>
        <stp>Curvedate</stp>
        <stp>44922</stp>
        <tr r="K466" s="7"/>
      </tp>
      <tp t="s">
        <v>#N/A Error:User does not have access</v>
        <stp/>
        <stp>##V3_BCURVESTRIPV12</stp>
        <stp>[PortfolioDaily Data.xlsx]DF Curve!R496C58</stp>
        <stp>S23</stp>
        <stp>Curvedate</stp>
        <stp>44964</stp>
        <tr r="BF496" s="7"/>
      </tp>
      <tp t="s">
        <v>#N/A Error:User does not have access</v>
        <stp/>
        <stp>##V3_BCURVESTRIPV12</stp>
        <stp>[PortfolioDaily Data.xlsx]DF Curve!R457C39</stp>
        <stp>S23</stp>
        <stp>Curvedate</stp>
        <stp>44909</stp>
        <tr r="AM457" s="7"/>
      </tp>
      <tp t="s">
        <v>#N/A Error:User does not have access</v>
        <stp/>
        <stp>##V3_BCURVESTRIPV12</stp>
        <stp>[PortfolioDaily Data.xlsx]DF Curve!R467C10</stp>
        <stp>S23</stp>
        <stp>Curvedate</stp>
        <stp>44923</stp>
        <tr r="J467" s="7"/>
      </tp>
      <tp t="s">
        <v>#N/A Error:User does not have access</v>
        <stp/>
        <stp>##V3_BCURVESTRIPV12</stp>
        <stp>[PortfolioDaily Data.xlsx]DF Curve!R497C59</stp>
        <stp>S23</stp>
        <stp>Curvedate</stp>
        <stp>44965</stp>
        <tr r="BG497" s="7"/>
      </tp>
      <tp t="s">
        <v>#N/A Error:User does not have access</v>
        <stp/>
        <stp>##V3_BCURVESTRIPV12</stp>
        <stp>[PortfolioDaily Data.xlsx]DF Curve!R454C34</stp>
        <stp>S23</stp>
        <stp>Curvedate</stp>
        <stp>44904</stp>
        <tr r="AH454" s="7"/>
      </tp>
      <tp t="s">
        <v>#N/A Error:User does not have access</v>
        <stp/>
        <stp>##V3_BCURVESTRIPV12</stp>
        <stp>[PortfolioDaily Data.xlsx]DF Curve!R455C37</stp>
        <stp>S23</stp>
        <stp>Curvedate</stp>
        <stp>44907</stp>
        <tr r="AK455" s="7"/>
      </tp>
      <tp t="s">
        <v>#N/A Error:User does not have access</v>
        <stp/>
        <stp>##V3_BCURVESTRIPV12</stp>
        <stp>[PortfolioDaily Data.xlsx]DF Curve!R465C12</stp>
        <stp>S23</stp>
        <stp>Curvedate</stp>
        <stp>44921</stp>
        <tr r="L465" s="7"/>
      </tp>
      <tp t="s">
        <v>#N/A Error:User does not have access</v>
        <stp/>
        <stp>##V3_BCURVESTRIPV12</stp>
        <stp>[PortfolioDaily Data.xlsx]DF Curve!R485C74</stp>
        <stp>S23</stp>
        <stp>Curvedate</stp>
        <stp>44949</stp>
        <tr r="BV485" s="7"/>
      </tp>
      <tp t="s">
        <v>#N/A Error:User does not have access</v>
        <stp/>
        <stp>##V3_BCURVESTRIPV12</stp>
        <stp>[PortfolioDaily Data.xlsx]DF Curve!R458C20</stp>
        <stp>S23</stp>
        <stp>Curvedate</stp>
        <stp>44910</stp>
        <tr r="T458" s="7"/>
      </tp>
      <tp t="s">
        <v>#N/A Error:User does not have access</v>
        <stp/>
        <stp>##V3_BCURVESTRIPV12</stp>
        <stp>[PortfolioDaily Data.xlsx]DF Curve!R468C17</stp>
        <stp>S23</stp>
        <stp>Curvedate</stp>
        <stp>44924</stp>
        <tr r="Q468" s="7"/>
      </tp>
      <tp t="s">
        <v>#N/A Error:User does not have access</v>
        <stp/>
        <stp>##V3_BCURVESTRIPV12</stp>
        <stp>[PortfolioDaily Data.xlsx]DF Curve!R459C21</stp>
        <stp>S23</stp>
        <stp>Curvedate</stp>
        <stp>44911</stp>
        <tr r="U459" s="7"/>
      </tp>
      <tp t="s">
        <v>#N/A Error:User does not have access</v>
        <stp/>
        <stp>##V3_BCURVESTRIPV12</stp>
        <stp>[PortfolioDaily Data.xlsx]DF Curve!R469C16</stp>
        <stp>S23</stp>
        <stp>Curvedate</stp>
        <stp>44925</stp>
        <tr r="P469" s="7"/>
      </tp>
      <tp t="s">
        <v>#N/A Error:User does not have access</v>
        <stp/>
        <stp>##V3_BCURVESTRIPV12</stp>
        <stp>[PortfolioDaily Data.xlsx]DF Curve!R452C33</stp>
        <stp>S23</stp>
        <stp>Curvedate</stp>
        <stp>44902</stp>
        <tr r="AG452" s="7"/>
      </tp>
      <tp t="s">
        <v>#N/A Error:User does not have access</v>
        <stp/>
        <stp>##V3_BCURVESTRIPV12</stp>
        <stp>[PortfolioDaily Data.xlsx]DF Curve!R462C24</stp>
        <stp>S23</stp>
        <stp>Curvedate</stp>
        <stp>44916</stp>
        <tr r="X462" s="7"/>
      </tp>
      <tp t="s">
        <v>#N/A Error:User does not have access</v>
        <stp/>
        <stp>##V3_BCURVESTRIPV12</stp>
        <stp>[PortfolioDaily Data.xlsx]DF Curve!R482C78</stp>
        <stp>S23</stp>
        <stp>Curvedate</stp>
        <stp>44944</stp>
        <tr r="BZ482" s="7"/>
      </tp>
      <tp t="s">
        <v>#N/A Error:User does not have access</v>
        <stp/>
        <stp>##V3_BCURVESTRIPV12</stp>
        <stp>[PortfolioDaily Data.xlsx]DF Curve!R492C65</stp>
        <stp>S23</stp>
        <stp>Curvedate</stp>
        <stp>44958</stp>
        <tr r="BM492" s="7"/>
      </tp>
      <tp t="s">
        <v>#N/A Error:User does not have access</v>
        <stp/>
        <stp>##V3_BCURVESTRIPV12</stp>
        <stp>[PortfolioDaily Data.xlsx]DF Curve!R453C32</stp>
        <stp>S23</stp>
        <stp>Curvedate</stp>
        <stp>44903</stp>
        <tr r="AF453" s="7"/>
      </tp>
      <tp t="s">
        <v>#N/A Error:User does not have access</v>
        <stp/>
        <stp>##V3_BCURVESTRIPV12</stp>
        <stp>[PortfolioDaily Data.xlsx]DF Curve!R463C25</stp>
        <stp>S23</stp>
        <stp>Curvedate</stp>
        <stp>44917</stp>
        <tr r="Y463" s="7"/>
      </tp>
      <tp t="s">
        <v>#N/A Error:User does not have access</v>
        <stp/>
        <stp>##V3_BCURVESTRIPV12</stp>
        <stp>[PortfolioDaily Data.xlsx]DF Curve!R483C79</stp>
        <stp>S23</stp>
        <stp>Curvedate</stp>
        <stp>44945</stp>
        <tr r="CA483" s="7"/>
      </tp>
      <tp t="s">
        <v>#N/A Error:User does not have access</v>
        <stp/>
        <stp>##V3_BCURVESTRIPV12</stp>
        <stp>[PortfolioDaily Data.xlsx]DF Curve!R493C64</stp>
        <stp>S23</stp>
        <stp>Curvedate</stp>
        <stp>44959</stp>
        <tr r="BL493" s="7"/>
      </tp>
      <tp t="s">
        <v>#N/A Error:User does not have access</v>
        <stp/>
        <stp>##V3_BCURVESTRIPV12</stp>
        <stp>[PortfolioDaily Data.xlsx]DF Curve!R450C31</stp>
        <stp>S23</stp>
        <stp>Curvedate</stp>
        <stp>44900</stp>
        <tr r="AE450" s="7"/>
      </tp>
      <tp t="s">
        <v>#N/A Error:User does not have access</v>
        <stp/>
        <stp>##V3_BCURVESTRIPV12</stp>
        <stp>[PortfolioDaily Data.xlsx]DF Curve!R460C26</stp>
        <stp>S23</stp>
        <stp>Curvedate</stp>
        <stp>44914</stp>
        <tr r="Z460" s="7"/>
      </tp>
      <tp t="s">
        <v>#N/A Error:User does not have access</v>
        <stp/>
        <stp>##V3_BCURVESTRIPV12</stp>
        <stp>[PortfolioDaily Data.xlsx]DF Curve!R500C54</stp>
        <stp>S23</stp>
        <stp>Curvedate</stp>
        <stp>44970</stp>
        <tr r="BB500" s="7"/>
      </tp>
      <tp t="s">
        <v>#N/A Error:User does not have access</v>
        <stp/>
        <stp>##V3_BCURVESTRIPV12</stp>
        <stp>[PortfolioDaily Data.xlsx]DF Curve!R451C30</stp>
        <stp>S23</stp>
        <stp>Curvedate</stp>
        <stp>44901</stp>
        <tr r="AD451" s="7"/>
      </tp>
      <tp t="s">
        <v>#N/A Error:User does not have access</v>
        <stp/>
        <stp>##V3_BCURVESTRIPV12</stp>
        <stp>[PortfolioDaily Data.xlsx]DF Curve!R461C27</stp>
        <stp>S23</stp>
        <stp>Curvedate</stp>
        <stp>44915</stp>
        <tr r="AA461" s="7"/>
      </tp>
      <tp t="s">
        <v>#N/A Error:User does not have access</v>
        <stp/>
        <stp>##V3_BCURVESTRIPV12</stp>
        <stp>[PortfolioDaily Data.xlsx]DF Curve!R456C39</stp>
        <stp>S23</stp>
        <stp>Curvedate</stp>
        <stp>44908</stp>
        <tr r="AM456" s="7"/>
      </tp>
      <tp t="s">
        <v>#N/A Error:User does not have access</v>
        <stp/>
        <stp>##V3_BCURVESTRIPV12</stp>
        <stp>[PortfolioDaily Data.xlsx]DF Curve!R466C10</stp>
        <stp>S23</stp>
        <stp>Curvedate</stp>
        <stp>44922</stp>
        <tr r="J466" s="7"/>
      </tp>
      <tp t="s">
        <v>#N/A Error:User does not have access</v>
        <stp/>
        <stp>##V3_BCURVESTRIPV12</stp>
        <stp>[PortfolioDaily Data.xlsx]DF Curve!R496C59</stp>
        <stp>S23</stp>
        <stp>Curvedate</stp>
        <stp>44964</stp>
        <tr r="BG496" s="7"/>
      </tp>
      <tp t="s">
        <v>#N/A Error:User does not have access</v>
        <stp/>
        <stp>##V3_BCURVESTRIPV12</stp>
        <stp>[PortfolioDaily Data.xlsx]DF Curve!R457C38</stp>
        <stp>S23</stp>
        <stp>Curvedate</stp>
        <stp>44909</stp>
        <tr r="AL457" s="7"/>
      </tp>
      <tp t="s">
        <v>#N/A Error:User does not have access</v>
        <stp/>
        <stp>##V3_BCURVESTRIPV12</stp>
        <stp>[PortfolioDaily Data.xlsx]DF Curve!R467C11</stp>
        <stp>S23</stp>
        <stp>Curvedate</stp>
        <stp>44923</stp>
        <tr r="K467" s="7"/>
      </tp>
      <tp t="s">
        <v>#N/A Error:User does not have access</v>
        <stp/>
        <stp>##V3_BCURVESTRIPV12</stp>
        <stp>[PortfolioDaily Data.xlsx]DF Curve!R497C58</stp>
        <stp>S23</stp>
        <stp>Curvedate</stp>
        <stp>44965</stp>
        <tr r="BF497" s="7"/>
      </tp>
      <tp t="s">
        <v>#N/A Error:User does not have access</v>
        <stp/>
        <stp>##V3_BCURVESTRIPV12</stp>
        <stp>[PortfolioDaily Data.xlsx]DF Curve!R454C35</stp>
        <stp>S23</stp>
        <stp>Curvedate</stp>
        <stp>44904</stp>
        <tr r="AI454" s="7"/>
      </tp>
      <tp t="s">
        <v>#N/A Error:User does not have access</v>
        <stp/>
        <stp>##V3_BCURVESTRIPV12</stp>
        <stp>[PortfolioDaily Data.xlsx]DF Curve!R455C36</stp>
        <stp>S23</stp>
        <stp>Curvedate</stp>
        <stp>44907</stp>
        <tr r="AJ455" s="7"/>
      </tp>
      <tp t="s">
        <v>#N/A Error:User does not have access</v>
        <stp/>
        <stp>##V3_BCURVESTRIPV12</stp>
        <stp>[PortfolioDaily Data.xlsx]DF Curve!R465C13</stp>
        <stp>S23</stp>
        <stp>Curvedate</stp>
        <stp>44921</stp>
        <tr r="M465" s="7"/>
      </tp>
      <tp t="s">
        <v>#N/A Error:User does not have access</v>
        <stp/>
        <stp>##V3_BCURVESTRIPV12</stp>
        <stp>[PortfolioDaily Data.xlsx]DF Curve!R485C75</stp>
        <stp>S23</stp>
        <stp>Curvedate</stp>
        <stp>44949</stp>
        <tr r="BW485" s="7"/>
      </tp>
      <tp t="s">
        <v>#N/A Error:User does not have access</v>
        <stp/>
        <stp>##V3_BCURVESTRIPV12</stp>
        <stp>[PortfolioDaily Data.xlsx]DF Curve!R458C21</stp>
        <stp>S23</stp>
        <stp>Curvedate</stp>
        <stp>44910</stp>
        <tr r="U458" s="7"/>
      </tp>
      <tp t="s">
        <v>#N/A Error:User does not have access</v>
        <stp/>
        <stp>##V3_BCURVESTRIPV12</stp>
        <stp>[PortfolioDaily Data.xlsx]DF Curve!R468C16</stp>
        <stp>S23</stp>
        <stp>Curvedate</stp>
        <stp>44924</stp>
        <tr r="P468" s="7"/>
      </tp>
      <tp t="s">
        <v>#N/A Error:User does not have access</v>
        <stp/>
        <stp>##V3_BCURVESTRIPV12</stp>
        <stp>[PortfolioDaily Data.xlsx]DF Curve!R459C20</stp>
        <stp>S23</stp>
        <stp>Curvedate</stp>
        <stp>44911</stp>
        <tr r="T459" s="7"/>
      </tp>
      <tp t="s">
        <v>#N/A Error:User does not have access</v>
        <stp/>
        <stp>##V3_BCURVESTRIPV12</stp>
        <stp>[PortfolioDaily Data.xlsx]DF Curve!R469C17</stp>
        <stp>S23</stp>
        <stp>Curvedate</stp>
        <stp>44925</stp>
        <tr r="Q469" s="7"/>
      </tp>
      <tp t="s">
        <v>#N/A Error:User does not have access</v>
        <stp/>
        <stp>##V3_BCURVESTRIPV12</stp>
        <stp>[PortfolioDaily Data.xlsx]DF Curve!R482C67</stp>
        <stp>S23</stp>
        <stp>Curvedate</stp>
        <stp>44944</stp>
        <tr r="BO482" s="7"/>
      </tp>
      <tp t="s">
        <v>#N/A Error:User does not have access</v>
        <stp/>
        <stp>##V3_BCURVESTRIPV12</stp>
        <stp>[PortfolioDaily Data.xlsx]DF Curve!R483C66</stp>
        <stp>S23</stp>
        <stp>Curvedate</stp>
        <stp>44945</stp>
        <tr r="BN483" s="7"/>
      </tp>
      <tp t="s">
        <v>#N/A Error:User does not have access</v>
        <stp/>
        <stp>##V3_BCURVESTRIPV12</stp>
        <stp>[PortfolioDaily Data.xlsx]DF Curve!R460C39</stp>
        <stp>S23</stp>
        <stp>Curvedate</stp>
        <stp>44914</stp>
        <tr r="AM460" s="7"/>
      </tp>
      <tp t="s">
        <v>#N/A Error:User does not have access</v>
        <stp/>
        <stp>##V3_BCURVESTRIPV12</stp>
        <stp>[PortfolioDaily Data.xlsx]DF Curve!R480C61</stp>
        <stp>S23</stp>
        <stp>Curvedate</stp>
        <stp>44942</stp>
        <tr r="BI480" s="7"/>
      </tp>
      <tp t="s">
        <v>#N/A Error:User does not have access</v>
        <stp/>
        <stp>##V3_BCURVESTRIPV12</stp>
        <stp>[PortfolioDaily Data.xlsx]DF Curve!R490C74</stp>
        <stp>S23</stp>
        <stp>Curvedate</stp>
        <stp>44956</stp>
        <tr r="BV490" s="7"/>
      </tp>
      <tp t="s">
        <v>#N/A Error:User does not have access</v>
        <stp/>
        <stp>##V3_BCURVESTRIPV12</stp>
        <stp>[PortfolioDaily Data.xlsx]DF Curve!R461C38</stp>
        <stp>S23</stp>
        <stp>Curvedate</stp>
        <stp>44915</stp>
        <tr r="AL461" s="7"/>
      </tp>
      <tp t="s">
        <v>#N/A Error:User does not have access</v>
        <stp/>
        <stp>##V3_BCURVESTRIPV12</stp>
        <stp>[PortfolioDaily Data.xlsx]DF Curve!R481C60</stp>
        <stp>S23</stp>
        <stp>Curvedate</stp>
        <stp>44943</stp>
        <tr r="BH481" s="7"/>
      </tp>
      <tp t="s">
        <v>#N/A Error:User does not have access</v>
        <stp/>
        <stp>##V3_BCURVESTRIPV12</stp>
        <stp>[PortfolioDaily Data.xlsx]DF Curve!R491C75</stp>
        <stp>S23</stp>
        <stp>Curvedate</stp>
        <stp>44957</stp>
        <tr r="BW491" s="7"/>
      </tp>
      <tp t="s">
        <v>#N/A Error:User does not have access</v>
        <stp/>
        <stp>##V3_BCURVESTRIPV12</stp>
        <stp>[PortfolioDaily Data.xlsx]DF Curve!R456C26</stp>
        <stp>S23</stp>
        <stp>Curvedate</stp>
        <stp>44908</stp>
        <tr r="Z456" s="7"/>
      </tp>
      <tp t="s">
        <v>#N/A Error:User does not have access</v>
        <stp/>
        <stp>##V3_BCURVESTRIPV12</stp>
        <stp>[PortfolioDaily Data.xlsx]DF Curve!R486C73</stp>
        <stp>S23</stp>
        <stp>Curvedate</stp>
        <stp>44950</stp>
        <tr r="BU486" s="7"/>
      </tp>
      <tp t="s">
        <v>#N/A Error:User does not have access</v>
        <stp/>
        <stp>##V3_BCURVESTRIPV12</stp>
        <stp>[PortfolioDaily Data.xlsx]DF Curve!R496C46</stp>
        <stp>S23</stp>
        <stp>Curvedate</stp>
        <stp>44964</stp>
        <tr r="AT496" s="7"/>
      </tp>
      <tp t="s">
        <v>#N/A Error:User does not have access</v>
        <stp/>
        <stp>##V3_BCURVESTRIPV12</stp>
        <stp>[PortfolioDaily Data.xlsx]DF Curve!R457C27</stp>
        <stp>S23</stp>
        <stp>Curvedate</stp>
        <stp>44909</stp>
        <tr r="AA457" s="7"/>
      </tp>
      <tp t="s">
        <v>#N/A Error:User does not have access</v>
        <stp/>
        <stp>##V3_BCURVESTRIPV12</stp>
        <stp>[PortfolioDaily Data.xlsx]DF Curve!R487C72</stp>
        <stp>S23</stp>
        <stp>Curvedate</stp>
        <stp>44951</stp>
        <tr r="BT487" s="7"/>
      </tp>
      <tp t="s">
        <v>#N/A Error:User does not have access</v>
        <stp/>
        <stp>##V3_BCURVESTRIPV12</stp>
        <stp>[PortfolioDaily Data.xlsx]DF Curve!R497C47</stp>
        <stp>S23</stp>
        <stp>Curvedate</stp>
        <stp>44965</stp>
        <tr r="AU497" s="7"/>
      </tp>
      <tp t="s">
        <v>#N/A Error:User does not have access</v>
        <stp/>
        <stp>##V3_BCURVESTRIPV12</stp>
        <stp>[PortfolioDaily Data.xlsx]DF Curve!R464C35</stp>
        <stp>S23</stp>
        <stp>Curvedate</stp>
        <stp>44918</stp>
        <tr r="AI464" s="7"/>
      </tp>
      <tp t="s">
        <v>#N/A Error:User does not have access</v>
        <stp/>
        <stp>##V3_BCURVESTRIPV12</stp>
        <stp>[PortfolioDaily Data.xlsx]DF Curve!R484C65</stp>
        <stp>S23</stp>
        <stp>Curvedate</stp>
        <stp>44946</stp>
        <tr r="BM484" s="7"/>
      </tp>
      <tp t="s">
        <v>#N/A Error:User does not have access</v>
        <stp/>
        <stp>##V3_BCURVESTRIPV12</stp>
        <stp>[PortfolioDaily Data.xlsx]DF Curve!R494C42</stp>
        <stp>S23</stp>
        <stp>Curvedate</stp>
        <stp>44960</stp>
        <tr r="AP494" s="7"/>
      </tp>
      <tp t="s">
        <v>#N/A Error:User does not have access</v>
        <stp/>
        <stp>##V3_BCURVESTRIPV12</stp>
        <stp>[PortfolioDaily Data.xlsx]DF Curve!R455C29</stp>
        <stp>S23</stp>
        <stp>Curvedate</stp>
        <stp>44907</stp>
        <tr r="AC455" s="7"/>
      </tp>
      <tp t="s">
        <v>#N/A Error:User does not have access</v>
        <stp/>
        <stp>##V3_BCURVESTRIPV12</stp>
        <stp>[PortfolioDaily Data.xlsx]DF Curve!R475C19</stp>
        <stp>S23</stp>
        <stp>Curvedate</stp>
        <stp>44935</stp>
        <tr r="S475" s="7"/>
      </tp>
      <tp t="s">
        <v>#N/A Error:User does not have access</v>
        <stp/>
        <stp>##V3_BCURVESTRIPV12</stp>
        <stp>[PortfolioDaily Data.xlsx]DF Curve!R495C41</stp>
        <stp>S23</stp>
        <stp>Curvedate</stp>
        <stp>44963</stp>
        <tr r="AO495" s="7"/>
      </tp>
      <tp t="s">
        <v>#N/A Error:User does not have access</v>
        <stp/>
        <stp>##V3_BCURVESTRIPV12</stp>
        <stp>[PortfolioDaily Data.xlsx]DF Curve!R478C14</stp>
        <stp>S23</stp>
        <stp>Curvedate</stp>
        <stp>44938</stp>
        <tr r="N478" s="7"/>
      </tp>
      <tp t="s">
        <v>#N/A Error:User does not have access</v>
        <stp/>
        <stp>##V3_BCURVESTRIPV12</stp>
        <stp>[PortfolioDaily Data.xlsx]DF Curve!R488C71</stp>
        <stp>S23</stp>
        <stp>Curvedate</stp>
        <stp>44952</stp>
        <tr r="BS488" s="7"/>
      </tp>
      <tp t="s">
        <v>#N/A Error:User does not have access</v>
        <stp/>
        <stp>##V3_BCURVESTRIPV12</stp>
        <stp>[PortfolioDaily Data.xlsx]DF Curve!R498C44</stp>
        <stp>S23</stp>
        <stp>Curvedate</stp>
        <stp>44966</stp>
        <tr r="AR498" s="7"/>
      </tp>
      <tp t="s">
        <v>#N/A Error:User does not have access</v>
        <stp/>
        <stp>##V3_BCURVESTRIPV12</stp>
        <stp>[PortfolioDaily Data.xlsx]DF Curve!R479C15</stp>
        <stp>S23</stp>
        <stp>Curvedate</stp>
        <stp>44939</stp>
        <tr r="O479" s="7"/>
      </tp>
      <tp t="s">
        <v>#N/A Error:User does not have access</v>
        <stp/>
        <stp>##V3_BCURVESTRIPV12</stp>
        <stp>[PortfolioDaily Data.xlsx]DF Curve!R489C70</stp>
        <stp>S23</stp>
        <stp>Curvedate</stp>
        <stp>44953</stp>
        <tr r="BR489" s="7"/>
      </tp>
      <tp t="s">
        <v>#N/A Error:User does not have access</v>
        <stp/>
        <stp>##V3_BCURVESTRIPV12</stp>
        <stp>[PortfolioDaily Data.xlsx]DF Curve!R499C45</stp>
        <stp>S23</stp>
        <stp>Curvedate</stp>
        <stp>44967</stp>
        <tr r="AS499" s="7"/>
      </tp>
      <tp t="s">
        <v>#N/A Error:User does not have access</v>
        <stp/>
        <stp>##V3_BCURVESTRIPV12</stp>
        <stp>[PortfolioDaily Data.xlsx]DF Curve!R482C66</stp>
        <stp>S23</stp>
        <stp>Curvedate</stp>
        <stp>44944</stp>
        <tr r="BN482" s="7"/>
      </tp>
      <tp t="s">
        <v>#N/A Error:User does not have access</v>
        <stp/>
        <stp>##V3_BCURVESTRIPV12</stp>
        <stp>[PortfolioDaily Data.xlsx]DF Curve!R483C67</stp>
        <stp>S23</stp>
        <stp>Curvedate</stp>
        <stp>44945</stp>
        <tr r="BO483" s="7"/>
      </tp>
      <tp t="s">
        <v>#N/A Error:User does not have access</v>
        <stp/>
        <stp>##V3_BCURVESTRIPV12</stp>
        <stp>[PortfolioDaily Data.xlsx]DF Curve!R460C38</stp>
        <stp>S23</stp>
        <stp>Curvedate</stp>
        <stp>44914</stp>
        <tr r="AL460" s="7"/>
      </tp>
      <tp t="s">
        <v>#N/A Error:User does not have access</v>
        <stp/>
        <stp>##V3_BCURVESTRIPV12</stp>
        <stp>[PortfolioDaily Data.xlsx]DF Curve!R480C60</stp>
        <stp>S23</stp>
        <stp>Curvedate</stp>
        <stp>44942</stp>
        <tr r="BH480" s="7"/>
      </tp>
      <tp t="s">
        <v>#N/A Error:User does not have access</v>
        <stp/>
        <stp>##V3_BCURVESTRIPV12</stp>
        <stp>[PortfolioDaily Data.xlsx]DF Curve!R490C75</stp>
        <stp>S23</stp>
        <stp>Curvedate</stp>
        <stp>44956</stp>
        <tr r="BW490" s="7"/>
      </tp>
      <tp t="s">
        <v>#N/A Error:User does not have access</v>
        <stp/>
        <stp>##V3_BCURVESTRIPV12</stp>
        <stp>[PortfolioDaily Data.xlsx]DF Curve!R461C39</stp>
        <stp>S23</stp>
        <stp>Curvedate</stp>
        <stp>44915</stp>
        <tr r="AM461" s="7"/>
      </tp>
      <tp t="s">
        <v>#N/A Error:User does not have access</v>
        <stp/>
        <stp>##V3_BCURVESTRIPV12</stp>
        <stp>[PortfolioDaily Data.xlsx]DF Curve!R481C61</stp>
        <stp>S23</stp>
        <stp>Curvedate</stp>
        <stp>44943</stp>
        <tr r="BI481" s="7"/>
      </tp>
      <tp t="s">
        <v>#N/A Error:User does not have access</v>
        <stp/>
        <stp>##V3_BCURVESTRIPV12</stp>
        <stp>[PortfolioDaily Data.xlsx]DF Curve!R491C74</stp>
        <stp>S23</stp>
        <stp>Curvedate</stp>
        <stp>44957</stp>
        <tr r="BV491" s="7"/>
      </tp>
      <tp t="s">
        <v>#N/A Error:User does not have access</v>
        <stp/>
        <stp>##V3_BCURVESTRIPV12</stp>
        <stp>[PortfolioDaily Data.xlsx]DF Curve!R456C27</stp>
        <stp>S23</stp>
        <stp>Curvedate</stp>
        <stp>44908</stp>
        <tr r="AA456" s="7"/>
      </tp>
      <tp t="s">
        <v>#N/A Error:User does not have access</v>
        <stp/>
        <stp>##V3_BCURVESTRIPV12</stp>
        <stp>[PortfolioDaily Data.xlsx]DF Curve!R486C72</stp>
        <stp>S23</stp>
        <stp>Curvedate</stp>
        <stp>44950</stp>
        <tr r="BT486" s="7"/>
      </tp>
      <tp t="s">
        <v>#N/A Error:User does not have access</v>
        <stp/>
        <stp>##V3_BCURVESTRIPV12</stp>
        <stp>[PortfolioDaily Data.xlsx]DF Curve!R496C47</stp>
        <stp>S23</stp>
        <stp>Curvedate</stp>
        <stp>44964</stp>
        <tr r="AU496" s="7"/>
      </tp>
      <tp t="s">
        <v>#N/A Error:User does not have access</v>
        <stp/>
        <stp>##V3_BCURVESTRIPV12</stp>
        <stp>[PortfolioDaily Data.xlsx]DF Curve!R457C26</stp>
        <stp>S23</stp>
        <stp>Curvedate</stp>
        <stp>44909</stp>
        <tr r="Z457" s="7"/>
      </tp>
      <tp t="s">
        <v>#N/A Error:User does not have access</v>
        <stp/>
        <stp>##V3_BCURVESTRIPV12</stp>
        <stp>[PortfolioDaily Data.xlsx]DF Curve!R487C73</stp>
        <stp>S23</stp>
        <stp>Curvedate</stp>
        <stp>44951</stp>
        <tr r="BU487" s="7"/>
      </tp>
      <tp t="s">
        <v>#N/A Error:User does not have access</v>
        <stp/>
        <stp>##V3_BCURVESTRIPV12</stp>
        <stp>[PortfolioDaily Data.xlsx]DF Curve!R497C46</stp>
        <stp>S23</stp>
        <stp>Curvedate</stp>
        <stp>44965</stp>
        <tr r="AT497" s="7"/>
      </tp>
      <tp t="s">
        <v>#N/A Error:User does not have access</v>
        <stp/>
        <stp>##V3_BCURVESTRIPV12</stp>
        <stp>[PortfolioDaily Data.xlsx]DF Curve!R464C34</stp>
        <stp>S23</stp>
        <stp>Curvedate</stp>
        <stp>44918</stp>
        <tr r="AH464" s="7"/>
      </tp>
      <tp t="s">
        <v>#N/A Error:User does not have access</v>
        <stp/>
        <stp>##V3_BCURVESTRIPV12</stp>
        <stp>[PortfolioDaily Data.xlsx]DF Curve!R484C64</stp>
        <stp>S23</stp>
        <stp>Curvedate</stp>
        <stp>44946</stp>
        <tr r="BL484" s="7"/>
      </tp>
      <tp t="s">
        <v>#N/A Error:User does not have access</v>
        <stp/>
        <stp>##V3_BCURVESTRIPV12</stp>
        <stp>[PortfolioDaily Data.xlsx]DF Curve!R494C43</stp>
        <stp>S23</stp>
        <stp>Curvedate</stp>
        <stp>44960</stp>
        <tr r="AQ494" s="7"/>
      </tp>
      <tp t="s">
        <v>#N/A Error:User does not have access</v>
        <stp/>
        <stp>##V3_BCURVESTRIPV12</stp>
        <stp>[PortfolioDaily Data.xlsx]DF Curve!R455C28</stp>
        <stp>S23</stp>
        <stp>Curvedate</stp>
        <stp>44907</stp>
        <tr r="AB455" s="7"/>
      </tp>
      <tp t="s">
        <v>#N/A Error:User does not have access</v>
        <stp/>
        <stp>##V3_BCURVESTRIPV12</stp>
        <stp>[PortfolioDaily Data.xlsx]DF Curve!R475C18</stp>
        <stp>S23</stp>
        <stp>Curvedate</stp>
        <stp>44935</stp>
        <tr r="R475" s="7"/>
      </tp>
      <tp t="s">
        <v>#N/A Error:User does not have access</v>
        <stp/>
        <stp>##V3_BCURVESTRIPV12</stp>
        <stp>[PortfolioDaily Data.xlsx]DF Curve!R495C40</stp>
        <stp>S23</stp>
        <stp>Curvedate</stp>
        <stp>44963</stp>
        <tr r="AN495" s="7"/>
      </tp>
      <tp t="s">
        <v>#N/A Error:User does not have access</v>
        <stp/>
        <stp>##V3_BCURVESTRIPV12</stp>
        <stp>[PortfolioDaily Data.xlsx]DF Curve!R478C15</stp>
        <stp>S23</stp>
        <stp>Curvedate</stp>
        <stp>44938</stp>
        <tr r="O478" s="7"/>
      </tp>
      <tp t="s">
        <v>#N/A Error:User does not have access</v>
        <stp/>
        <stp>##V3_BCURVESTRIPV12</stp>
        <stp>[PortfolioDaily Data.xlsx]DF Curve!R488C70</stp>
        <stp>S23</stp>
        <stp>Curvedate</stp>
        <stp>44952</stp>
        <tr r="BR488" s="7"/>
      </tp>
      <tp t="s">
        <v>#N/A Error:User does not have access</v>
        <stp/>
        <stp>##V3_BCURVESTRIPV12</stp>
        <stp>[PortfolioDaily Data.xlsx]DF Curve!R498C45</stp>
        <stp>S23</stp>
        <stp>Curvedate</stp>
        <stp>44966</stp>
        <tr r="AS498" s="7"/>
      </tp>
      <tp t="s">
        <v>#N/A Error:User does not have access</v>
        <stp/>
        <stp>##V3_BCURVESTRIPV12</stp>
        <stp>[PortfolioDaily Data.xlsx]DF Curve!R479C14</stp>
        <stp>S23</stp>
        <stp>Curvedate</stp>
        <stp>44939</stp>
        <tr r="N479" s="7"/>
      </tp>
      <tp t="s">
        <v>#N/A Error:User does not have access</v>
        <stp/>
        <stp>##V3_BCURVESTRIPV12</stp>
        <stp>[PortfolioDaily Data.xlsx]DF Curve!R489C71</stp>
        <stp>S23</stp>
        <stp>Curvedate</stp>
        <stp>44953</stp>
        <tr r="BS489" s="7"/>
      </tp>
      <tp t="s">
        <v>#N/A Error:User does not have access</v>
        <stp/>
        <stp>##V3_BCURVESTRIPV12</stp>
        <stp>[PortfolioDaily Data.xlsx]DF Curve!R499C44</stp>
        <stp>S23</stp>
        <stp>Curvedate</stp>
        <stp>44967</stp>
        <tr r="AR499" s="7"/>
      </tp>
      <tp t="s">
        <v>#N/A Error:User does not have access</v>
        <stp/>
        <stp>##V3_BCURVESTRIPV12</stp>
        <stp>[PortfolioDaily Data.xlsx]DF Curve!R462C39</stp>
        <stp>S23</stp>
        <stp>Curvedate</stp>
        <stp>44916</stp>
        <tr r="AM462" s="7"/>
      </tp>
      <tp t="s">
        <v>#N/A Error:User does not have access</v>
        <stp/>
        <stp>##V3_BCURVESTRIPV12</stp>
        <stp>[PortfolioDaily Data.xlsx]DF Curve!R482C65</stp>
        <stp>S23</stp>
        <stp>Curvedate</stp>
        <stp>44944</stp>
        <tr r="BM482" s="7"/>
      </tp>
      <tp t="s">
        <v>#N/A Error:User does not have access</v>
        <stp/>
        <stp>##V3_BCURVESTRIPV12</stp>
        <stp>[PortfolioDaily Data.xlsx]DF Curve!R492C78</stp>
        <stp>S23</stp>
        <stp>Curvedate</stp>
        <stp>44958</stp>
        <tr r="BZ492" s="7"/>
      </tp>
      <tp t="s">
        <v>#N/A Error:User does not have access</v>
        <stp/>
        <stp>##V3_BCURVESTRIPV12</stp>
        <stp>[PortfolioDaily Data.xlsx]DF Curve!R463C38</stp>
        <stp>S23</stp>
        <stp>Curvedate</stp>
        <stp>44917</stp>
        <tr r="AL463" s="7"/>
      </tp>
      <tp t="s">
        <v>#N/A Error:User does not have access</v>
        <stp/>
        <stp>##V3_BCURVESTRIPV12</stp>
        <stp>[PortfolioDaily Data.xlsx]DF Curve!R483C64</stp>
        <stp>S23</stp>
        <stp>Curvedate</stp>
        <stp>44945</stp>
        <tr r="BL483" s="7"/>
      </tp>
      <tp t="s">
        <v>#N/A Error:User does not have access</v>
        <stp/>
        <stp>##V3_BCURVESTRIPV12</stp>
        <stp>[PortfolioDaily Data.xlsx]DF Curve!R493C79</stp>
        <stp>S23</stp>
        <stp>Curvedate</stp>
        <stp>44959</stp>
        <tr r="CA493" s="7"/>
      </tp>
      <tp t="s">
        <v>#N/A Error:User does not have access</v>
        <stp/>
        <stp>##V3_BCURVESTRIPV12</stp>
        <stp>[PortfolioDaily Data.xlsx]DF Curve!R480C63</stp>
        <stp>S23</stp>
        <stp>Curvedate</stp>
        <stp>44942</stp>
        <tr r="BK480" s="7"/>
      </tp>
      <tp t="s">
        <v>#N/A Error:User does not have access</v>
        <stp/>
        <stp>##V3_BCURVESTRIPV12</stp>
        <stp>[PortfolioDaily Data.xlsx]DF Curve!R490C76</stp>
        <stp>S23</stp>
        <stp>Curvedate</stp>
        <stp>44956</stp>
        <tr r="BX490" s="7"/>
      </tp>
      <tp t="s">
        <v>#N/A Error:User does not have access</v>
        <stp/>
        <stp>##V3_BCURVESTRIPV12</stp>
        <stp>[PortfolioDaily Data.xlsx]DF Curve!R500C49</stp>
        <stp>S23</stp>
        <stp>Curvedate</stp>
        <stp>44970</stp>
        <tr r="AW500" s="7"/>
      </tp>
      <tp t="s">
        <v>#N/A Error:User does not have access</v>
        <stp/>
        <stp>##V3_BCURVESTRIPV12</stp>
        <stp>[PortfolioDaily Data.xlsx]DF Curve!R481C62</stp>
        <stp>S23</stp>
        <stp>Curvedate</stp>
        <stp>44943</stp>
        <tr r="BJ481" s="7"/>
      </tp>
      <tp t="s">
        <v>#N/A Error:User does not have access</v>
        <stp/>
        <stp>##V3_BCURVESTRIPV12</stp>
        <stp>[PortfolioDaily Data.xlsx]DF Curve!R491C77</stp>
        <stp>S23</stp>
        <stp>Curvedate</stp>
        <stp>44957</stp>
        <tr r="BY491" s="7"/>
      </tp>
      <tp t="s">
        <v>#N/A Error:User does not have access</v>
        <stp/>
        <stp>##V3_BCURVESTRIPV12</stp>
        <stp>[PortfolioDaily Data.xlsx]DF Curve!R456C24</stp>
        <stp>S23</stp>
        <stp>Curvedate</stp>
        <stp>44908</stp>
        <tr r="X456" s="7"/>
      </tp>
      <tp t="s">
        <v>#N/A Error:User does not have access</v>
        <stp/>
        <stp>##V3_BCURVESTRIPV12</stp>
        <stp>[PortfolioDaily Data.xlsx]DF Curve!R476C18</stp>
        <stp>S23</stp>
        <stp>Curvedate</stp>
        <stp>44936</stp>
        <tr r="R476" s="7"/>
      </tp>
      <tp t="s">
        <v>#N/A Error:User does not have access</v>
        <stp/>
        <stp>##V3_BCURVESTRIPV12</stp>
        <stp>[PortfolioDaily Data.xlsx]DF Curve!R486C71</stp>
        <stp>S23</stp>
        <stp>Curvedate</stp>
        <stp>44950</stp>
        <tr r="BS486" s="7"/>
      </tp>
      <tp t="s">
        <v>#N/A Error:User does not have access</v>
        <stp/>
        <stp>##V3_BCURVESTRIPV12</stp>
        <stp>[PortfolioDaily Data.xlsx]DF Curve!R496C44</stp>
        <stp>S23</stp>
        <stp>Curvedate</stp>
        <stp>44964</stp>
        <tr r="AR496" s="7"/>
      </tp>
      <tp t="s">
        <v>#N/A Error:User does not have access</v>
        <stp/>
        <stp>##V3_BCURVESTRIPV12</stp>
        <stp>[PortfolioDaily Data.xlsx]DF Curve!R457C25</stp>
        <stp>S23</stp>
        <stp>Curvedate</stp>
        <stp>44909</stp>
        <tr r="Y457" s="7"/>
      </tp>
      <tp t="s">
        <v>#N/A Error:User does not have access</v>
        <stp/>
        <stp>##V3_BCURVESTRIPV12</stp>
        <stp>[PortfolioDaily Data.xlsx]DF Curve!R477C19</stp>
        <stp>S23</stp>
        <stp>Curvedate</stp>
        <stp>44937</stp>
        <tr r="S477" s="7"/>
      </tp>
      <tp t="s">
        <v>#N/A Error:User does not have access</v>
        <stp/>
        <stp>##V3_BCURVESTRIPV12</stp>
        <stp>[PortfolioDaily Data.xlsx]DF Curve!R487C70</stp>
        <stp>S23</stp>
        <stp>Curvedate</stp>
        <stp>44951</stp>
        <tr r="BR487" s="7"/>
      </tp>
      <tp t="s">
        <v>#N/A Error:User does not have access</v>
        <stp/>
        <stp>##V3_BCURVESTRIPV12</stp>
        <stp>[PortfolioDaily Data.xlsx]DF Curve!R497C45</stp>
        <stp>S23</stp>
        <stp>Curvedate</stp>
        <stp>44965</stp>
        <tr r="AS497" s="7"/>
      </tp>
      <tp t="s">
        <v>#N/A Error:User does not have access</v>
        <stp/>
        <stp>##V3_BCURVESTRIPV12</stp>
        <stp>[PortfolioDaily Data.xlsx]DF Curve!R454C28</stp>
        <stp>S23</stp>
        <stp>Curvedate</stp>
        <stp>44904</stp>
        <tr r="AB454" s="7"/>
      </tp>
      <tp t="s">
        <v>#N/A Error:User does not have access</v>
        <stp/>
        <stp>##V3_BCURVESTRIPV12</stp>
        <stp>[PortfolioDaily Data.xlsx]DF Curve!R464C37</stp>
        <stp>S23</stp>
        <stp>Curvedate</stp>
        <stp>44918</stp>
        <tr r="AK464" s="7"/>
      </tp>
      <tp t="s">
        <v>#N/A Error:User does not have access</v>
        <stp/>
        <stp>##V3_BCURVESTRIPV12</stp>
        <stp>[PortfolioDaily Data.xlsx]DF Curve!R484C67</stp>
        <stp>S23</stp>
        <stp>Curvedate</stp>
        <stp>44946</stp>
        <tr r="BO484" s="7"/>
      </tp>
      <tp t="s">
        <v>#N/A Error:User does not have access</v>
        <stp/>
        <stp>##V3_BCURVESTRIPV12</stp>
        <stp>[PortfolioDaily Data.xlsx]DF Curve!R494C40</stp>
        <stp>S23</stp>
        <stp>Curvedate</stp>
        <stp>44960</stp>
        <tr r="AN494" s="7"/>
      </tp>
      <tp t="s">
        <v>#N/A Error:User does not have access</v>
        <stp/>
        <stp>##V3_BCURVESTRIPV12</stp>
        <stp>[PortfolioDaily Data.xlsx]DF Curve!R485C68</stp>
        <stp>S23</stp>
        <stp>Curvedate</stp>
        <stp>44949</stp>
        <tr r="BP485" s="7"/>
      </tp>
      <tp t="s">
        <v>#N/A Error:User does not have access</v>
        <stp/>
        <stp>##V3_BCURVESTRIPV12</stp>
        <stp>[PortfolioDaily Data.xlsx]DF Curve!R495C43</stp>
        <stp>S23</stp>
        <stp>Curvedate</stp>
        <stp>44963</stp>
        <tr r="AQ495" s="7"/>
      </tp>
      <tp t="s">
        <v>#N/A Error:User does not have access</v>
        <stp/>
        <stp>##V3_BCURVESTRIPV12</stp>
        <stp>[PortfolioDaily Data.xlsx]DF Curve!R478C16</stp>
        <stp>S23</stp>
        <stp>Curvedate</stp>
        <stp>44938</stp>
        <tr r="P478" s="7"/>
      </tp>
      <tp t="s">
        <v>#N/A Error:User does not have access</v>
        <stp/>
        <stp>##V3_BCURVESTRIPV12</stp>
        <stp>[PortfolioDaily Data.xlsx]DF Curve!R488C73</stp>
        <stp>S23</stp>
        <stp>Curvedate</stp>
        <stp>44952</stp>
        <tr r="BU488" s="7"/>
      </tp>
      <tp t="s">
        <v>#N/A Error:User does not have access</v>
        <stp/>
        <stp>##V3_BCURVESTRIPV12</stp>
        <stp>[PortfolioDaily Data.xlsx]DF Curve!R498C46</stp>
        <stp>S23</stp>
        <stp>Curvedate</stp>
        <stp>44966</stp>
        <tr r="AT498" s="7"/>
      </tp>
      <tp t="s">
        <v>#N/A Error:User does not have access</v>
        <stp/>
        <stp>##V3_BCURVESTRIPV12</stp>
        <stp>[PortfolioDaily Data.xlsx]DF Curve!R479C17</stp>
        <stp>S23</stp>
        <stp>Curvedate</stp>
        <stp>44939</stp>
        <tr r="Q479" s="7"/>
      </tp>
      <tp t="s">
        <v>#N/A Error:User does not have access</v>
        <stp/>
        <stp>##V3_BCURVESTRIPV12</stp>
        <stp>[PortfolioDaily Data.xlsx]DF Curve!R489C72</stp>
        <stp>S23</stp>
        <stp>Curvedate</stp>
        <stp>44953</stp>
        <tr r="BT489" s="7"/>
      </tp>
      <tp t="s">
        <v>#N/A Error:User does not have access</v>
        <stp/>
        <stp>##V3_BCURVESTRIPV12</stp>
        <stp>[PortfolioDaily Data.xlsx]DF Curve!R499C47</stp>
        <stp>S23</stp>
        <stp>Curvedate</stp>
        <stp>44967</stp>
        <tr r="AU499" s="7"/>
      </tp>
      <tp t="s">
        <v>#N/A Error:User does not have access</v>
        <stp/>
        <stp>##V3_BCURVESTRIPV12</stp>
        <stp>[PortfolioDaily Data.xlsx]DF Curve!R462C38</stp>
        <stp>S23</stp>
        <stp>Curvedate</stp>
        <stp>44916</stp>
        <tr r="AL462" s="7"/>
      </tp>
      <tp t="s">
        <v>#N/A Error:User does not have access</v>
        <stp/>
        <stp>##V3_BCURVESTRIPV12</stp>
        <stp>[PortfolioDaily Data.xlsx]DF Curve!R482C64</stp>
        <stp>S23</stp>
        <stp>Curvedate</stp>
        <stp>44944</stp>
        <tr r="BL482" s="7"/>
      </tp>
      <tp t="s">
        <v>#N/A Error:User does not have access</v>
        <stp/>
        <stp>##V3_BCURVESTRIPV12</stp>
        <stp>[PortfolioDaily Data.xlsx]DF Curve!R492C79</stp>
        <stp>S23</stp>
        <stp>Curvedate</stp>
        <stp>44958</stp>
        <tr r="CA492" s="7"/>
      </tp>
      <tp t="s">
        <v>#N/A Error:User does not have access</v>
        <stp/>
        <stp>##V3_BCURVESTRIPV12</stp>
        <stp>[PortfolioDaily Data.xlsx]DF Curve!R463C39</stp>
        <stp>S23</stp>
        <stp>Curvedate</stp>
        <stp>44917</stp>
        <tr r="AM463" s="7"/>
      </tp>
      <tp t="s">
        <v>#N/A Error:User does not have access</v>
        <stp/>
        <stp>##V3_BCURVESTRIPV12</stp>
        <stp>[PortfolioDaily Data.xlsx]DF Curve!R483C65</stp>
        <stp>S23</stp>
        <stp>Curvedate</stp>
        <stp>44945</stp>
        <tr r="BM483" s="7"/>
      </tp>
      <tp t="s">
        <v>#N/A Error:User does not have access</v>
        <stp/>
        <stp>##V3_BCURVESTRIPV12</stp>
        <stp>[PortfolioDaily Data.xlsx]DF Curve!R493C78</stp>
        <stp>S23</stp>
        <stp>Curvedate</stp>
        <stp>44959</stp>
        <tr r="BZ493" s="7"/>
      </tp>
      <tp t="s">
        <v>#N/A Error:User does not have access</v>
        <stp/>
        <stp>##V3_BCURVESTRIPV12</stp>
        <stp>[PortfolioDaily Data.xlsx]DF Curve!R480C62</stp>
        <stp>S23</stp>
        <stp>Curvedate</stp>
        <stp>44942</stp>
        <tr r="BJ480" s="7"/>
      </tp>
      <tp t="s">
        <v>#N/A Error:User does not have access</v>
        <stp/>
        <stp>##V3_BCURVESTRIPV12</stp>
        <stp>[PortfolioDaily Data.xlsx]DF Curve!R490C77</stp>
        <stp>S23</stp>
        <stp>Curvedate</stp>
        <stp>44956</stp>
        <tr r="BY490" s="7"/>
      </tp>
      <tp t="s">
        <v>#N/A Error:User does not have access</v>
        <stp/>
        <stp>##V3_BCURVESTRIPV12</stp>
        <stp>[PortfolioDaily Data.xlsx]DF Curve!R500C48</stp>
        <stp>S23</stp>
        <stp>Curvedate</stp>
        <stp>44970</stp>
        <tr r="AV500" s="7"/>
      </tp>
      <tp t="s">
        <v>#N/A Error:User does not have access</v>
        <stp/>
        <stp>##V3_BCURVESTRIPV12</stp>
        <stp>[PortfolioDaily Data.xlsx]DF Curve!R481C63</stp>
        <stp>S23</stp>
        <stp>Curvedate</stp>
        <stp>44943</stp>
        <tr r="BK481" s="7"/>
      </tp>
      <tp t="s">
        <v>#N/A Error:User does not have access</v>
        <stp/>
        <stp>##V3_BCURVESTRIPV12</stp>
        <stp>[PortfolioDaily Data.xlsx]DF Curve!R491C76</stp>
        <stp>S23</stp>
        <stp>Curvedate</stp>
        <stp>44957</stp>
        <tr r="BX491" s="7"/>
      </tp>
      <tp t="s">
        <v>#N/A Error:User does not have access</v>
        <stp/>
        <stp>##V3_BCURVESTRIPV12</stp>
        <stp>[PortfolioDaily Data.xlsx]DF Curve!R456C25</stp>
        <stp>S23</stp>
        <stp>Curvedate</stp>
        <stp>44908</stp>
        <tr r="Y456" s="7"/>
      </tp>
      <tp t="s">
        <v>#N/A Error:User does not have access</v>
        <stp/>
        <stp>##V3_BCURVESTRIPV12</stp>
        <stp>[PortfolioDaily Data.xlsx]DF Curve!R476C19</stp>
        <stp>S23</stp>
        <stp>Curvedate</stp>
        <stp>44936</stp>
        <tr r="S476" s="7"/>
      </tp>
      <tp t="s">
        <v>#N/A Error:User does not have access</v>
        <stp/>
        <stp>##V3_BCURVESTRIPV12</stp>
        <stp>[PortfolioDaily Data.xlsx]DF Curve!R486C70</stp>
        <stp>S23</stp>
        <stp>Curvedate</stp>
        <stp>44950</stp>
        <tr r="BR486" s="7"/>
      </tp>
      <tp t="s">
        <v>#N/A Error:User does not have access</v>
        <stp/>
        <stp>##V3_BCURVESTRIPV12</stp>
        <stp>[PortfolioDaily Data.xlsx]DF Curve!R496C45</stp>
        <stp>S23</stp>
        <stp>Curvedate</stp>
        <stp>44964</stp>
        <tr r="AS496" s="7"/>
      </tp>
      <tp t="s">
        <v>#N/A Error:User does not have access</v>
        <stp/>
        <stp>##V3_BCURVESTRIPV12</stp>
        <stp>[PortfolioDaily Data.xlsx]DF Curve!R457C24</stp>
        <stp>S23</stp>
        <stp>Curvedate</stp>
        <stp>44909</stp>
        <tr r="X457" s="7"/>
      </tp>
      <tp t="s">
        <v>#N/A Error:User does not have access</v>
        <stp/>
        <stp>##V3_BCURVESTRIPV12</stp>
        <stp>[PortfolioDaily Data.xlsx]DF Curve!R477C18</stp>
        <stp>S23</stp>
        <stp>Curvedate</stp>
        <stp>44937</stp>
        <tr r="R477" s="7"/>
      </tp>
      <tp t="s">
        <v>#N/A Error:User does not have access</v>
        <stp/>
        <stp>##V3_BCURVESTRIPV12</stp>
        <stp>[PortfolioDaily Data.xlsx]DF Curve!R487C71</stp>
        <stp>S23</stp>
        <stp>Curvedate</stp>
        <stp>44951</stp>
        <tr r="BS487" s="7"/>
      </tp>
      <tp t="s">
        <v>#N/A Error:User does not have access</v>
        <stp/>
        <stp>##V3_BCURVESTRIPV12</stp>
        <stp>[PortfolioDaily Data.xlsx]DF Curve!R497C44</stp>
        <stp>S23</stp>
        <stp>Curvedate</stp>
        <stp>44965</stp>
        <tr r="AR497" s="7"/>
      </tp>
      <tp t="s">
        <v>#N/A Error:User does not have access</v>
        <stp/>
        <stp>##V3_BCURVESTRIPV12</stp>
        <stp>[PortfolioDaily Data.xlsx]DF Curve!R454C29</stp>
        <stp>S23</stp>
        <stp>Curvedate</stp>
        <stp>44904</stp>
        <tr r="AC454" s="7"/>
      </tp>
      <tp t="s">
        <v>#N/A Error:User does not have access</v>
        <stp/>
        <stp>##V3_BCURVESTRIPV12</stp>
        <stp>[PortfolioDaily Data.xlsx]DF Curve!R464C36</stp>
        <stp>S23</stp>
        <stp>Curvedate</stp>
        <stp>44918</stp>
        <tr r="AJ464" s="7"/>
      </tp>
      <tp t="s">
        <v>#N/A Error:User does not have access</v>
        <stp/>
        <stp>##V3_BCURVESTRIPV12</stp>
        <stp>[PortfolioDaily Data.xlsx]DF Curve!R484C66</stp>
        <stp>S23</stp>
        <stp>Curvedate</stp>
        <stp>44946</stp>
        <tr r="BN484" s="7"/>
      </tp>
      <tp t="s">
        <v>#N/A Error:User does not have access</v>
        <stp/>
        <stp>##V3_BCURVESTRIPV12</stp>
        <stp>[PortfolioDaily Data.xlsx]DF Curve!R494C41</stp>
        <stp>S23</stp>
        <stp>Curvedate</stp>
        <stp>44960</stp>
        <tr r="AO494" s="7"/>
      </tp>
      <tp t="s">
        <v>#N/A Error:User does not have access</v>
        <stp/>
        <stp>##V3_BCURVESTRIPV12</stp>
        <stp>[PortfolioDaily Data.xlsx]DF Curve!R485C69</stp>
        <stp>S23</stp>
        <stp>Curvedate</stp>
        <stp>44949</stp>
        <tr r="BQ485" s="7"/>
      </tp>
      <tp t="s">
        <v>#N/A Error:User does not have access</v>
        <stp/>
        <stp>##V3_BCURVESTRIPV12</stp>
        <stp>[PortfolioDaily Data.xlsx]DF Curve!R495C42</stp>
        <stp>S23</stp>
        <stp>Curvedate</stp>
        <stp>44963</stp>
        <tr r="AP495" s="7"/>
      </tp>
      <tp t="s">
        <v>#N/A Error:User does not have access</v>
        <stp/>
        <stp>##V3_BCURVESTRIPV12</stp>
        <stp>[PortfolioDaily Data.xlsx]DF Curve!R478C17</stp>
        <stp>S23</stp>
        <stp>Curvedate</stp>
        <stp>44938</stp>
        <tr r="Q478" s="7"/>
      </tp>
      <tp t="s">
        <v>#N/A Error:User does not have access</v>
        <stp/>
        <stp>##V3_BCURVESTRIPV12</stp>
        <stp>[PortfolioDaily Data.xlsx]DF Curve!R488C72</stp>
        <stp>S23</stp>
        <stp>Curvedate</stp>
        <stp>44952</stp>
        <tr r="BT488" s="7"/>
      </tp>
      <tp t="s">
        <v>#N/A Error:User does not have access</v>
        <stp/>
        <stp>##V3_BCURVESTRIPV12</stp>
        <stp>[PortfolioDaily Data.xlsx]DF Curve!R498C47</stp>
        <stp>S23</stp>
        <stp>Curvedate</stp>
        <stp>44966</stp>
        <tr r="AU498" s="7"/>
      </tp>
      <tp t="s">
        <v>#N/A Error:User does not have access</v>
        <stp/>
        <stp>##V3_BCURVESTRIPV12</stp>
        <stp>[PortfolioDaily Data.xlsx]DF Curve!R479C16</stp>
        <stp>S23</stp>
        <stp>Curvedate</stp>
        <stp>44939</stp>
        <tr r="P479" s="7"/>
      </tp>
      <tp t="s">
        <v>#N/A Error:User does not have access</v>
        <stp/>
        <stp>##V3_BCURVESTRIPV12</stp>
        <stp>[PortfolioDaily Data.xlsx]DF Curve!R489C73</stp>
        <stp>S23</stp>
        <stp>Curvedate</stp>
        <stp>44953</stp>
        <tr r="BU489" s="7"/>
      </tp>
      <tp t="s">
        <v>#N/A Error:User does not have access</v>
        <stp/>
        <stp>##V3_BCURVESTRIPV12</stp>
        <stp>[PortfolioDaily Data.xlsx]DF Curve!R499C46</stp>
        <stp>S23</stp>
        <stp>Curvedate</stp>
        <stp>44967</stp>
        <tr r="AT499" s="7"/>
      </tp>
      <tp t="s">
        <v>#N/A Error:User does not have access</v>
        <stp/>
        <stp>##V3_BCURVESTRIPV12</stp>
        <stp>[PortfolioDaily Data.xlsx]DF Curve!R452C28</stp>
        <stp>S23</stp>
        <stp>Curvedate</stp>
        <stp>44902</stp>
        <tr r="AB452" s="7"/>
      </tp>
      <tp t="s">
        <v>#N/A Error:User does not have access</v>
        <stp/>
        <stp>##V3_BCURVESTRIPV12</stp>
        <stp>[PortfolioDaily Data.xlsx]DF Curve!R472C18</stp>
        <stp>S23</stp>
        <stp>Curvedate</stp>
        <stp>44930</stp>
        <tr r="R472" s="7"/>
      </tp>
      <tp t="s">
        <v>#N/A Error:User does not have access</v>
        <stp/>
        <stp>##V3_BCURVESTRIPV12</stp>
        <stp>[PortfolioDaily Data.xlsx]DF Curve!R482C63</stp>
        <stp>S23</stp>
        <stp>Curvedate</stp>
        <stp>44944</stp>
        <tr r="BK482" s="7"/>
      </tp>
      <tp t="s">
        <v>#N/A Error:User does not have access</v>
        <stp/>
        <stp>##V3_BCURVESTRIPV12</stp>
        <stp>[PortfolioDaily Data.xlsx]DF Curve!R453C29</stp>
        <stp>S23</stp>
        <stp>Curvedate</stp>
        <stp>44903</stp>
        <tr r="AC453" s="7"/>
      </tp>
      <tp t="s">
        <v>#N/A Error:User does not have access</v>
        <stp/>
        <stp>##V3_BCURVESTRIPV12</stp>
        <stp>[PortfolioDaily Data.xlsx]DF Curve!R473C19</stp>
        <stp>S23</stp>
        <stp>Curvedate</stp>
        <stp>44931</stp>
        <tr r="S473" s="7"/>
      </tp>
      <tp t="s">
        <v>#N/A Error:User does not have access</v>
        <stp/>
        <stp>##V3_BCURVESTRIPV12</stp>
        <stp>[PortfolioDaily Data.xlsx]DF Curve!R483C62</stp>
        <stp>S23</stp>
        <stp>Curvedate</stp>
        <stp>44945</stp>
        <tr r="BJ483" s="7"/>
      </tp>
      <tp t="s">
        <v>#N/A Error:User does not have access</v>
        <stp/>
        <stp>##V3_BCURVESTRIPV12</stp>
        <stp>[PortfolioDaily Data.xlsx]DF Curve!R480C65</stp>
        <stp>S23</stp>
        <stp>Curvedate</stp>
        <stp>44942</stp>
        <tr r="BM480" s="7"/>
      </tp>
      <tp t="s">
        <v>#N/A Error:User does not have access</v>
        <stp/>
        <stp>##V3_BCURVESTRIPV12</stp>
        <stp>[PortfolioDaily Data.xlsx]DF Curve!R490C70</stp>
        <stp>S23</stp>
        <stp>Curvedate</stp>
        <stp>44956</stp>
        <tr r="BR490" s="7"/>
      </tp>
      <tp t="s">
        <v>#N/A Error:User does not have access</v>
        <stp/>
        <stp>##V3_BCURVESTRIPV12</stp>
        <stp>[PortfolioDaily Data.xlsx]DF Curve!R481C64</stp>
        <stp>S23</stp>
        <stp>Curvedate</stp>
        <stp>44943</stp>
        <tr r="BL481" s="7"/>
      </tp>
      <tp t="s">
        <v>#N/A Error:User does not have access</v>
        <stp/>
        <stp>##V3_BCURVESTRIPV12</stp>
        <stp>[PortfolioDaily Data.xlsx]DF Curve!R491C71</stp>
        <stp>S23</stp>
        <stp>Curvedate</stp>
        <stp>44957</stp>
        <tr r="BS491" s="7"/>
      </tp>
      <tp t="s">
        <v>#N/A Error:User does not have access</v>
        <stp/>
        <stp>##V3_BCURVESTRIPV12</stp>
        <stp>[PortfolioDaily Data.xlsx]DF Curve!R456C22</stp>
        <stp>S23</stp>
        <stp>Curvedate</stp>
        <stp>44908</stp>
        <tr r="V456" s="7"/>
      </tp>
      <tp t="s">
        <v>#N/A Error:User does not have access</v>
        <stp/>
        <stp>##V3_BCURVESTRIPV12</stp>
        <stp>[PortfolioDaily Data.xlsx]DF Curve!R486C77</stp>
        <stp>S23</stp>
        <stp>Curvedate</stp>
        <stp>44950</stp>
        <tr r="BY486" s="7"/>
      </tp>
      <tp t="s">
        <v>#N/A Error:User does not have access</v>
        <stp/>
        <stp>##V3_BCURVESTRIPV12</stp>
        <stp>[PortfolioDaily Data.xlsx]DF Curve!R496C42</stp>
        <stp>S23</stp>
        <stp>Curvedate</stp>
        <stp>44964</stp>
        <tr r="AP496" s="7"/>
      </tp>
      <tp t="s">
        <v>#N/A Error:User does not have access</v>
        <stp/>
        <stp>##V3_BCURVESTRIPV12</stp>
        <stp>[PortfolioDaily Data.xlsx]DF Curve!R457C23</stp>
        <stp>S23</stp>
        <stp>Curvedate</stp>
        <stp>44909</stp>
        <tr r="W457" s="7"/>
      </tp>
      <tp t="s">
        <v>#N/A Error:User does not have access</v>
        <stp/>
        <stp>##V3_BCURVESTRIPV12</stp>
        <stp>[PortfolioDaily Data.xlsx]DF Curve!R487C76</stp>
        <stp>S23</stp>
        <stp>Curvedate</stp>
        <stp>44951</stp>
        <tr r="BX487" s="7"/>
      </tp>
      <tp t="s">
        <v>#N/A Error:User does not have access</v>
        <stp/>
        <stp>##V3_BCURVESTRIPV12</stp>
        <stp>[PortfolioDaily Data.xlsx]DF Curve!R497C43</stp>
        <stp>S23</stp>
        <stp>Curvedate</stp>
        <stp>44965</stp>
        <tr r="AQ497" s="7"/>
      </tp>
      <tp t="s">
        <v>#N/A Error:User does not have access</v>
        <stp/>
        <stp>##V3_BCURVESTRIPV12</stp>
        <stp>[PortfolioDaily Data.xlsx]DF Curve!R464C31</stp>
        <stp>S23</stp>
        <stp>Curvedate</stp>
        <stp>44918</stp>
        <tr r="AE464" s="7"/>
      </tp>
      <tp t="s">
        <v>#N/A Error:User does not have access</v>
        <stp/>
        <stp>##V3_BCURVESTRIPV12</stp>
        <stp>[PortfolioDaily Data.xlsx]DF Curve!R484C61</stp>
        <stp>S23</stp>
        <stp>Curvedate</stp>
        <stp>44946</stp>
        <tr r="BI484" s="7"/>
      </tp>
      <tp t="s">
        <v>#N/A Error:User does not have access</v>
        <stp/>
        <stp>##V3_BCURVESTRIPV12</stp>
        <stp>[PortfolioDaily Data.xlsx]DF Curve!R494C46</stp>
        <stp>S23</stp>
        <stp>Curvedate</stp>
        <stp>44960</stp>
        <tr r="AT494" s="7"/>
      </tp>
      <tp t="s">
        <v>#N/A Error:User does not have access</v>
        <stp/>
        <stp>##V3_BCURVESTRIPV12</stp>
        <stp>[PortfolioDaily Data.xlsx]DF Curve!R495C45</stp>
        <stp>S23</stp>
        <stp>Curvedate</stp>
        <stp>44963</stp>
        <tr r="AS495" s="7"/>
      </tp>
      <tp t="s">
        <v>#N/A Error:User does not have access</v>
        <stp/>
        <stp>##V3_BCURVESTRIPV12</stp>
        <stp>[PortfolioDaily Data.xlsx]DF Curve!R478C10</stp>
        <stp>S23</stp>
        <stp>Curvedate</stp>
        <stp>44938</stp>
        <tr r="J478" s="7"/>
      </tp>
      <tp t="s">
        <v>#N/A Error:User does not have access</v>
        <stp/>
        <stp>##V3_BCURVESTRIPV12</stp>
        <stp>[PortfolioDaily Data.xlsx]DF Curve!R488C75</stp>
        <stp>S23</stp>
        <stp>Curvedate</stp>
        <stp>44952</stp>
        <tr r="BW488" s="7"/>
      </tp>
      <tp t="s">
        <v>#N/A Error:User does not have access</v>
        <stp/>
        <stp>##V3_BCURVESTRIPV12</stp>
        <stp>[PortfolioDaily Data.xlsx]DF Curve!R498C40</stp>
        <stp>S23</stp>
        <stp>Curvedate</stp>
        <stp>44966</stp>
        <tr r="AN498" s="7"/>
      </tp>
      <tp t="s">
        <v>#N/A Error:User does not have access</v>
        <stp/>
        <stp>##V3_BCURVESTRIPV12</stp>
        <stp>[PortfolioDaily Data.xlsx]DF Curve!R479C11</stp>
        <stp>S23</stp>
        <stp>Curvedate</stp>
        <stp>44939</stp>
        <tr r="K479" s="7"/>
      </tp>
      <tp t="s">
        <v>#N/A Error:User does not have access</v>
        <stp/>
        <stp>##V3_BCURVESTRIPV12</stp>
        <stp>[PortfolioDaily Data.xlsx]DF Curve!R489C74</stp>
        <stp>S23</stp>
        <stp>Curvedate</stp>
        <stp>44953</stp>
        <tr r="BV489" s="7"/>
      </tp>
      <tp t="s">
        <v>#N/A Error:User does not have access</v>
        <stp/>
        <stp>##V3_BCURVESTRIPV12</stp>
        <stp>[PortfolioDaily Data.xlsx]DF Curve!R499C41</stp>
        <stp>S23</stp>
        <stp>Curvedate</stp>
        <stp>44967</stp>
        <tr r="AO499" s="7"/>
      </tp>
      <tp t="s">
        <v>#N/A Error:User does not have access</v>
        <stp/>
        <stp>##V3_BCURVESTRIPV12</stp>
        <stp>[PortfolioDaily Data.xlsx]DF Curve!R452C29</stp>
        <stp>S23</stp>
        <stp>Curvedate</stp>
        <stp>44902</stp>
        <tr r="AC452" s="7"/>
      </tp>
      <tp t="s">
        <v>#N/A Error:User does not have access</v>
        <stp/>
        <stp>##V3_BCURVESTRIPV12</stp>
        <stp>[PortfolioDaily Data.xlsx]DF Curve!R472C19</stp>
        <stp>S23</stp>
        <stp>Curvedate</stp>
        <stp>44930</stp>
        <tr r="S472" s="7"/>
      </tp>
      <tp t="s">
        <v>#N/A Error:User does not have access</v>
        <stp/>
        <stp>##V3_BCURVESTRIPV12</stp>
        <stp>[PortfolioDaily Data.xlsx]DF Curve!R482C62</stp>
        <stp>S23</stp>
        <stp>Curvedate</stp>
        <stp>44944</stp>
        <tr r="BJ482" s="7"/>
      </tp>
      <tp t="s">
        <v>#N/A Error:User does not have access</v>
        <stp/>
        <stp>##V3_BCURVESTRIPV12</stp>
        <stp>[PortfolioDaily Data.xlsx]DF Curve!R453C28</stp>
        <stp>S23</stp>
        <stp>Curvedate</stp>
        <stp>44903</stp>
        <tr r="AB453" s="7"/>
      </tp>
      <tp t="s">
        <v>#N/A Error:User does not have access</v>
        <stp/>
        <stp>##V3_BCURVESTRIPV12</stp>
        <stp>[PortfolioDaily Data.xlsx]DF Curve!R473C18</stp>
        <stp>S23</stp>
        <stp>Curvedate</stp>
        <stp>44931</stp>
        <tr r="R473" s="7"/>
      </tp>
      <tp t="s">
        <v>#N/A Error:User does not have access</v>
        <stp/>
        <stp>##V3_BCURVESTRIPV12</stp>
        <stp>[PortfolioDaily Data.xlsx]DF Curve!R483C63</stp>
        <stp>S23</stp>
        <stp>Curvedate</stp>
        <stp>44945</stp>
        <tr r="BK483" s="7"/>
      </tp>
      <tp t="s">
        <v>#N/A Error:User does not have access</v>
        <stp/>
        <stp>##V3_BCURVESTRIPV12</stp>
        <stp>[PortfolioDaily Data.xlsx]DF Curve!R480C64</stp>
        <stp>S23</stp>
        <stp>Curvedate</stp>
        <stp>44942</stp>
        <tr r="BL480" s="7"/>
      </tp>
      <tp t="s">
        <v>#N/A Error:User does not have access</v>
        <stp/>
        <stp>##V3_BCURVESTRIPV12</stp>
        <stp>[PortfolioDaily Data.xlsx]DF Curve!R490C71</stp>
        <stp>S23</stp>
        <stp>Curvedate</stp>
        <stp>44956</stp>
        <tr r="BS490" s="7"/>
      </tp>
      <tp t="s">
        <v>#N/A Error:User does not have access</v>
        <stp/>
        <stp>##V3_BCURVESTRIPV12</stp>
        <stp>[PortfolioDaily Data.xlsx]DF Curve!R481C65</stp>
        <stp>S23</stp>
        <stp>Curvedate</stp>
        <stp>44943</stp>
        <tr r="BM481" s="7"/>
      </tp>
      <tp t="s">
        <v>#N/A Error:User does not have access</v>
        <stp/>
        <stp>##V3_BCURVESTRIPV12</stp>
        <stp>[PortfolioDaily Data.xlsx]DF Curve!R491C70</stp>
        <stp>S23</stp>
        <stp>Curvedate</stp>
        <stp>44957</stp>
        <tr r="BR491" s="7"/>
      </tp>
      <tp t="s">
        <v>#N/A Error:User does not have access</v>
        <stp/>
        <stp>##V3_BCURVESTRIPV12</stp>
        <stp>[PortfolioDaily Data.xlsx]DF Curve!R456C23</stp>
        <stp>S23</stp>
        <stp>Curvedate</stp>
        <stp>44908</stp>
        <tr r="W456" s="7"/>
      </tp>
      <tp t="s">
        <v>#N/A Error:User does not have access</v>
        <stp/>
        <stp>##V3_BCURVESTRIPV12</stp>
        <stp>[PortfolioDaily Data.xlsx]DF Curve!R486C76</stp>
        <stp>S23</stp>
        <stp>Curvedate</stp>
        <stp>44950</stp>
        <tr r="BX486" s="7"/>
      </tp>
      <tp t="s">
        <v>#N/A Error:User does not have access</v>
        <stp/>
        <stp>##V3_BCURVESTRIPV12</stp>
        <stp>[PortfolioDaily Data.xlsx]DF Curve!R496C43</stp>
        <stp>S23</stp>
        <stp>Curvedate</stp>
        <stp>44964</stp>
        <tr r="AQ496" s="7"/>
      </tp>
      <tp t="s">
        <v>#N/A Error:User does not have access</v>
        <stp/>
        <stp>##V3_BCURVESTRIPV12</stp>
        <stp>[PortfolioDaily Data.xlsx]DF Curve!R457C22</stp>
        <stp>S23</stp>
        <stp>Curvedate</stp>
        <stp>44909</stp>
        <tr r="V457" s="7"/>
      </tp>
      <tp t="s">
        <v>#N/A Error:User does not have access</v>
        <stp/>
        <stp>##V3_BCURVESTRIPV12</stp>
        <stp>[PortfolioDaily Data.xlsx]DF Curve!R487C77</stp>
        <stp>S23</stp>
        <stp>Curvedate</stp>
        <stp>44951</stp>
        <tr r="BY487" s="7"/>
      </tp>
      <tp t="s">
        <v>#N/A Error:User does not have access</v>
        <stp/>
        <stp>##V3_BCURVESTRIPV12</stp>
        <stp>[PortfolioDaily Data.xlsx]DF Curve!R497C42</stp>
        <stp>S23</stp>
        <stp>Curvedate</stp>
        <stp>44965</stp>
        <tr r="AP497" s="7"/>
      </tp>
      <tp t="s">
        <v>#N/A Error:User does not have access</v>
        <stp/>
        <stp>##V3_BCURVESTRIPV12</stp>
        <stp>[PortfolioDaily Data.xlsx]DF Curve!R464C30</stp>
        <stp>S23</stp>
        <stp>Curvedate</stp>
        <stp>44918</stp>
        <tr r="AD464" s="7"/>
      </tp>
      <tp t="s">
        <v>#N/A Error:User does not have access</v>
        <stp/>
        <stp>##V3_BCURVESTRIPV12</stp>
        <stp>[PortfolioDaily Data.xlsx]DF Curve!R484C60</stp>
        <stp>S23</stp>
        <stp>Curvedate</stp>
        <stp>44946</stp>
        <tr r="BH484" s="7"/>
      </tp>
      <tp t="s">
        <v>#N/A Error:User does not have access</v>
        <stp/>
        <stp>##V3_BCURVESTRIPV12</stp>
        <stp>[PortfolioDaily Data.xlsx]DF Curve!R494C47</stp>
        <stp>S23</stp>
        <stp>Curvedate</stp>
        <stp>44960</stp>
        <tr r="AU494" s="7"/>
      </tp>
      <tp t="s">
        <v>#N/A Error:User does not have access</v>
        <stp/>
        <stp>##V3_BCURVESTRIPV12</stp>
        <stp>[PortfolioDaily Data.xlsx]DF Curve!R495C44</stp>
        <stp>S23</stp>
        <stp>Curvedate</stp>
        <stp>44963</stp>
        <tr r="AR495" s="7"/>
      </tp>
      <tp t="s">
        <v>#N/A Error:User does not have access</v>
        <stp/>
        <stp>##V3_BCURVESTRIPV12</stp>
        <stp>[PortfolioDaily Data.xlsx]DF Curve!R478C11</stp>
        <stp>S23</stp>
        <stp>Curvedate</stp>
        <stp>44938</stp>
        <tr r="K478" s="7"/>
      </tp>
      <tp t="s">
        <v>#N/A Error:User does not have access</v>
        <stp/>
        <stp>##V3_BCURVESTRIPV12</stp>
        <stp>[PortfolioDaily Data.xlsx]DF Curve!R488C74</stp>
        <stp>S23</stp>
        <stp>Curvedate</stp>
        <stp>44952</stp>
        <tr r="BV488" s="7"/>
      </tp>
      <tp t="s">
        <v>#N/A Error:User does not have access</v>
        <stp/>
        <stp>##V3_BCURVESTRIPV12</stp>
        <stp>[PortfolioDaily Data.xlsx]DF Curve!R498C41</stp>
        <stp>S23</stp>
        <stp>Curvedate</stp>
        <stp>44966</stp>
        <tr r="AO498" s="7"/>
      </tp>
      <tp t="s">
        <v>#N/A Error:User does not have access</v>
        <stp/>
        <stp>##V3_BCURVESTRIPV12</stp>
        <stp>[PortfolioDaily Data.xlsx]DF Curve!R479C10</stp>
        <stp>S23</stp>
        <stp>Curvedate</stp>
        <stp>44939</stp>
        <tr r="J479" s="7"/>
      </tp>
      <tp t="s">
        <v>#N/A Error:User does not have access</v>
        <stp/>
        <stp>##V3_BCURVESTRIPV12</stp>
        <stp>[PortfolioDaily Data.xlsx]DF Curve!R489C75</stp>
        <stp>S23</stp>
        <stp>Curvedate</stp>
        <stp>44953</stp>
        <tr r="BW489" s="7"/>
      </tp>
      <tp t="s">
        <v>#N/A Error:User does not have access</v>
        <stp/>
        <stp>##V3_BCURVESTRIPV12</stp>
        <stp>[PortfolioDaily Data.xlsx]DF Curve!R499C40</stp>
        <stp>S23</stp>
        <stp>Curvedate</stp>
        <stp>44967</stp>
        <tr r="AN499" s="7"/>
      </tp>
      <tp t="s">
        <v>#N/A Error:User does not have access</v>
        <stp/>
        <stp>##V3_BCURVESTRIPV12</stp>
        <stp>[PortfolioDaily Data.xlsx]DF Curve!R482C61</stp>
        <stp>S23</stp>
        <stp>Curvedate</stp>
        <stp>44944</stp>
        <tr r="BI482" s="7"/>
      </tp>
      <tp t="s">
        <v>#N/A Error:User does not have access</v>
        <stp/>
        <stp>##V3_BCURVESTRIPV12</stp>
        <stp>[PortfolioDaily Data.xlsx]DF Curve!R483C60</stp>
        <stp>S23</stp>
        <stp>Curvedate</stp>
        <stp>44945</stp>
        <tr r="BH483" s="7"/>
      </tp>
      <tp t="s">
        <v>#N/A Error:User does not have access</v>
        <stp/>
        <stp>##V3_BCURVESTRIPV12</stp>
        <stp>[PortfolioDaily Data.xlsx]DF Curve!R450C28</stp>
        <stp>S23</stp>
        <stp>Curvedate</stp>
        <stp>44900</stp>
        <tr r="AB450" s="7"/>
      </tp>
      <tp t="s">
        <v>#N/A Error:User does not have access</v>
        <stp/>
        <stp>##V3_BCURVESTRIPV12</stp>
        <stp>[PortfolioDaily Data.xlsx]DF Curve!R480C67</stp>
        <stp>S23</stp>
        <stp>Curvedate</stp>
        <stp>44942</stp>
        <tr r="BO480" s="7"/>
      </tp>
      <tp t="s">
        <v>#N/A Error:User does not have access</v>
        <stp/>
        <stp>##V3_BCURVESTRIPV12</stp>
        <stp>[PortfolioDaily Data.xlsx]DF Curve!R490C72</stp>
        <stp>S23</stp>
        <stp>Curvedate</stp>
        <stp>44956</stp>
        <tr r="BT490" s="7"/>
      </tp>
      <tp t="s">
        <v>#N/A Error:User does not have access</v>
        <stp/>
        <stp>##V3_BCURVESTRIPV12</stp>
        <stp>[PortfolioDaily Data.xlsx]DF Curve!R451C29</stp>
        <stp>S23</stp>
        <stp>Curvedate</stp>
        <stp>44901</stp>
        <tr r="AC451" s="7"/>
      </tp>
      <tp t="s">
        <v>#N/A Error:User does not have access</v>
        <stp/>
        <stp>##V3_BCURVESTRIPV12</stp>
        <stp>[PortfolioDaily Data.xlsx]DF Curve!R481C66</stp>
        <stp>S23</stp>
        <stp>Curvedate</stp>
        <stp>44943</stp>
        <tr r="BN481" s="7"/>
      </tp>
      <tp t="s">
        <v>#N/A Error:User does not have access</v>
        <stp/>
        <stp>##V3_BCURVESTRIPV12</stp>
        <stp>[PortfolioDaily Data.xlsx]DF Curve!R491C73</stp>
        <stp>S23</stp>
        <stp>Curvedate</stp>
        <stp>44957</stp>
        <tr r="BU491" s="7"/>
      </tp>
      <tp t="s">
        <v>#N/A Error:User does not have access</v>
        <stp/>
        <stp>##V3_BCURVESTRIPV12</stp>
        <stp>[PortfolioDaily Data.xlsx]DF Curve!R456C20</stp>
        <stp>S23</stp>
        <stp>Curvedate</stp>
        <stp>44908</stp>
        <tr r="T456" s="7"/>
      </tp>
      <tp t="s">
        <v>#N/A Error:User does not have access</v>
        <stp/>
        <stp>##V3_BCURVESTRIPV12</stp>
        <stp>[PortfolioDaily Data.xlsx]DF Curve!R486C75</stp>
        <stp>S23</stp>
        <stp>Curvedate</stp>
        <stp>44950</stp>
        <tr r="BW486" s="7"/>
      </tp>
      <tp t="s">
        <v>#N/A Error:User does not have access</v>
        <stp/>
        <stp>##V3_BCURVESTRIPV12</stp>
        <stp>[PortfolioDaily Data.xlsx]DF Curve!R496C40</stp>
        <stp>S23</stp>
        <stp>Curvedate</stp>
        <stp>44964</stp>
        <tr r="AN496" s="7"/>
      </tp>
      <tp t="s">
        <v>#N/A Error:User does not have access</v>
        <stp/>
        <stp>##V3_BCURVESTRIPV12</stp>
        <stp>[PortfolioDaily Data.xlsx]DF Curve!R457C21</stp>
        <stp>S23</stp>
        <stp>Curvedate</stp>
        <stp>44909</stp>
        <tr r="U457" s="7"/>
      </tp>
      <tp t="s">
        <v>#N/A Error:User does not have access</v>
        <stp/>
        <stp>##V3_BCURVESTRIPV12</stp>
        <stp>[PortfolioDaily Data.xlsx]DF Curve!R487C74</stp>
        <stp>S23</stp>
        <stp>Curvedate</stp>
        <stp>44951</stp>
        <tr r="BV487" s="7"/>
      </tp>
      <tp t="s">
        <v>#N/A Error:User does not have access</v>
        <stp/>
        <stp>##V3_BCURVESTRIPV12</stp>
        <stp>[PortfolioDaily Data.xlsx]DF Curve!R497C41</stp>
        <stp>S23</stp>
        <stp>Curvedate</stp>
        <stp>44965</stp>
        <tr r="AO497" s="7"/>
      </tp>
      <tp t="s">
        <v>#N/A Error:User does not have access</v>
        <stp/>
        <stp>##V3_BCURVESTRIPV12</stp>
        <stp>[PortfolioDaily Data.xlsx]DF Curve!R464C33</stp>
        <stp>S23</stp>
        <stp>Curvedate</stp>
        <stp>44918</stp>
        <tr r="AG464" s="7"/>
      </tp>
      <tp t="s">
        <v>#N/A Error:User does not have access</v>
        <stp/>
        <stp>##V3_BCURVESTRIPV12</stp>
        <stp>[PortfolioDaily Data.xlsx]DF Curve!R474C18</stp>
        <stp>S23</stp>
        <stp>Curvedate</stp>
        <stp>44932</stp>
        <tr r="R474" s="7"/>
      </tp>
      <tp t="s">
        <v>#N/A Error:User does not have access</v>
        <stp/>
        <stp>##V3_BCURVESTRIPV12</stp>
        <stp>[PortfolioDaily Data.xlsx]DF Curve!R484C63</stp>
        <stp>S23</stp>
        <stp>Curvedate</stp>
        <stp>44946</stp>
        <tr r="BK484" s="7"/>
      </tp>
      <tp t="s">
        <v>#N/A Error:User does not have access</v>
        <stp/>
        <stp>##V3_BCURVESTRIPV12</stp>
        <stp>[PortfolioDaily Data.xlsx]DF Curve!R494C44</stp>
        <stp>S23</stp>
        <stp>Curvedate</stp>
        <stp>44960</stp>
        <tr r="AR494" s="7"/>
      </tp>
      <tp t="s">
        <v>#N/A Error:User does not have access</v>
        <stp/>
        <stp>##V3_BCURVESTRIPV12</stp>
        <stp>[PortfolioDaily Data.xlsx]DF Curve!R495C47</stp>
        <stp>S23</stp>
        <stp>Curvedate</stp>
        <stp>44963</stp>
        <tr r="AU495" s="7"/>
      </tp>
      <tp t="s">
        <v>#N/A Error:User does not have access</v>
        <stp/>
        <stp>##V3_BCURVESTRIPV12</stp>
        <stp>[PortfolioDaily Data.xlsx]DF Curve!R458C38</stp>
        <stp>S23</stp>
        <stp>Curvedate</stp>
        <stp>44910</stp>
        <tr r="AL458" s="7"/>
      </tp>
      <tp t="s">
        <v>#N/A Error:User does not have access</v>
        <stp/>
        <stp>##V3_BCURVESTRIPV12</stp>
        <stp>[PortfolioDaily Data.xlsx]DF Curve!R478C12</stp>
        <stp>S23</stp>
        <stp>Curvedate</stp>
        <stp>44938</stp>
        <tr r="L478" s="7"/>
      </tp>
      <tp t="s">
        <v>#N/A Error:User does not have access</v>
        <stp/>
        <stp>##V3_BCURVESTRIPV12</stp>
        <stp>[PortfolioDaily Data.xlsx]DF Curve!R488C77</stp>
        <stp>S23</stp>
        <stp>Curvedate</stp>
        <stp>44952</stp>
        <tr r="BY488" s="7"/>
      </tp>
      <tp t="s">
        <v>#N/A Error:User does not have access</v>
        <stp/>
        <stp>##V3_BCURVESTRIPV12</stp>
        <stp>[PortfolioDaily Data.xlsx]DF Curve!R498C42</stp>
        <stp>S23</stp>
        <stp>Curvedate</stp>
        <stp>44966</stp>
        <tr r="AP498" s="7"/>
      </tp>
      <tp t="s">
        <v>#N/A Error:User does not have access</v>
        <stp/>
        <stp>##V3_BCURVESTRIPV12</stp>
        <stp>[PortfolioDaily Data.xlsx]DF Curve!R459C39</stp>
        <stp>S23</stp>
        <stp>Curvedate</stp>
        <stp>44911</stp>
        <tr r="AM459" s="7"/>
      </tp>
      <tp t="s">
        <v>#N/A Error:User does not have access</v>
        <stp/>
        <stp>##V3_BCURVESTRIPV12</stp>
        <stp>[PortfolioDaily Data.xlsx]DF Curve!R479C13</stp>
        <stp>S23</stp>
        <stp>Curvedate</stp>
        <stp>44939</stp>
        <tr r="M479" s="7"/>
      </tp>
      <tp t="s">
        <v>#N/A Error:User does not have access</v>
        <stp/>
        <stp>##V3_BCURVESTRIPV12</stp>
        <stp>[PortfolioDaily Data.xlsx]DF Curve!R489C76</stp>
        <stp>S23</stp>
        <stp>Curvedate</stp>
        <stp>44953</stp>
        <tr r="BX489" s="7"/>
      </tp>
      <tp t="s">
        <v>#N/A Error:User does not have access</v>
        <stp/>
        <stp>##V3_BCURVESTRIPV12</stp>
        <stp>[PortfolioDaily Data.xlsx]DF Curve!R499C43</stp>
        <stp>S23</stp>
        <stp>Curvedate</stp>
        <stp>44967</stp>
        <tr r="AQ499" s="7"/>
      </tp>
      <tp t="s">
        <v>#N/A Error:User does not have access</v>
        <stp/>
        <stp>##V3_BCURVESTRIPV12</stp>
        <stp>[PortfolioDaily Data.xlsx]DF Curve!R482C60</stp>
        <stp>S23</stp>
        <stp>Curvedate</stp>
        <stp>44944</stp>
        <tr r="BH482" s="7"/>
      </tp>
      <tp t="s">
        <v>#N/A Error:User does not have access</v>
        <stp/>
        <stp>##V3_BCURVESTRIPV12</stp>
        <stp>[PortfolioDaily Data.xlsx]DF Curve!R483C61</stp>
        <stp>S23</stp>
        <stp>Curvedate</stp>
        <stp>44945</stp>
        <tr r="BI483" s="7"/>
      </tp>
      <tp t="s">
        <v>#N/A Error:User does not have access</v>
        <stp/>
        <stp>##V3_BCURVESTRIPV12</stp>
        <stp>[PortfolioDaily Data.xlsx]DF Curve!R450C29</stp>
        <stp>S23</stp>
        <stp>Curvedate</stp>
        <stp>44900</stp>
        <tr r="AC450" s="7"/>
      </tp>
      <tp t="s">
        <v>#N/A Error:User does not have access</v>
        <stp/>
        <stp>##V3_BCURVESTRIPV12</stp>
        <stp>[PortfolioDaily Data.xlsx]DF Curve!R480C66</stp>
        <stp>S23</stp>
        <stp>Curvedate</stp>
        <stp>44942</stp>
        <tr r="BN480" s="7"/>
      </tp>
      <tp t="s">
        <v>#N/A Error:User does not have access</v>
        <stp/>
        <stp>##V3_BCURVESTRIPV12</stp>
        <stp>[PortfolioDaily Data.xlsx]DF Curve!R490C73</stp>
        <stp>S23</stp>
        <stp>Curvedate</stp>
        <stp>44956</stp>
        <tr r="BU490" s="7"/>
      </tp>
      <tp t="s">
        <v>#N/A Error:User does not have access</v>
        <stp/>
        <stp>##V3_BCURVESTRIPV12</stp>
        <stp>[PortfolioDaily Data.xlsx]DF Curve!R451C28</stp>
        <stp>S23</stp>
        <stp>Curvedate</stp>
        <stp>44901</stp>
        <tr r="AB451" s="7"/>
      </tp>
      <tp t="s">
        <v>#N/A Error:User does not have access</v>
        <stp/>
        <stp>##V3_BCURVESTRIPV12</stp>
        <stp>[PortfolioDaily Data.xlsx]DF Curve!R481C67</stp>
        <stp>S23</stp>
        <stp>Curvedate</stp>
        <stp>44943</stp>
        <tr r="BO481" s="7"/>
      </tp>
      <tp t="s">
        <v>#N/A Error:User does not have access</v>
        <stp/>
        <stp>##V3_BCURVESTRIPV12</stp>
        <stp>[PortfolioDaily Data.xlsx]DF Curve!R491C72</stp>
        <stp>S23</stp>
        <stp>Curvedate</stp>
        <stp>44957</stp>
        <tr r="BT491" s="7"/>
      </tp>
      <tp t="s">
        <v>#N/A Error:User does not have access</v>
        <stp/>
        <stp>##V3_BCURVESTRIPV12</stp>
        <stp>[PortfolioDaily Data.xlsx]DF Curve!R456C21</stp>
        <stp>S23</stp>
        <stp>Curvedate</stp>
        <stp>44908</stp>
        <tr r="U456" s="7"/>
      </tp>
      <tp t="s">
        <v>#N/A Error:User does not have access</v>
        <stp/>
        <stp>##V3_BCURVESTRIPV12</stp>
        <stp>[PortfolioDaily Data.xlsx]DF Curve!R486C74</stp>
        <stp>S23</stp>
        <stp>Curvedate</stp>
        <stp>44950</stp>
        <tr r="BV486" s="7"/>
      </tp>
      <tp t="s">
        <v>#N/A Error:User does not have access</v>
        <stp/>
        <stp>##V3_BCURVESTRIPV12</stp>
        <stp>[PortfolioDaily Data.xlsx]DF Curve!R496C41</stp>
        <stp>S23</stp>
        <stp>Curvedate</stp>
        <stp>44964</stp>
        <tr r="AO496" s="7"/>
      </tp>
      <tp t="s">
        <v>#N/A Error:User does not have access</v>
        <stp/>
        <stp>##V3_BCURVESTRIPV12</stp>
        <stp>[PortfolioDaily Data.xlsx]DF Curve!R457C20</stp>
        <stp>S23</stp>
        <stp>Curvedate</stp>
        <stp>44909</stp>
        <tr r="T457" s="7"/>
      </tp>
      <tp t="s">
        <v>#N/A Error:User does not have access</v>
        <stp/>
        <stp>##V3_BCURVESTRIPV12</stp>
        <stp>[PortfolioDaily Data.xlsx]DF Curve!R487C75</stp>
        <stp>S23</stp>
        <stp>Curvedate</stp>
        <stp>44951</stp>
        <tr r="BW487" s="7"/>
      </tp>
      <tp t="s">
        <v>#N/A Error:User does not have access</v>
        <stp/>
        <stp>##V3_BCURVESTRIPV12</stp>
        <stp>[PortfolioDaily Data.xlsx]DF Curve!R497C40</stp>
        <stp>S23</stp>
        <stp>Curvedate</stp>
        <stp>44965</stp>
        <tr r="AN497" s="7"/>
      </tp>
      <tp t="s">
        <v>#N/A Error:User does not have access</v>
        <stp/>
        <stp>##V3_BCURVESTRIPV12</stp>
        <stp>[PortfolioDaily Data.xlsx]DF Curve!R464C32</stp>
        <stp>S23</stp>
        <stp>Curvedate</stp>
        <stp>44918</stp>
        <tr r="AF464" s="7"/>
      </tp>
      <tp t="s">
        <v>#N/A Error:User does not have access</v>
        <stp/>
        <stp>##V3_BCURVESTRIPV12</stp>
        <stp>[PortfolioDaily Data.xlsx]DF Curve!R474C19</stp>
        <stp>S23</stp>
        <stp>Curvedate</stp>
        <stp>44932</stp>
        <tr r="S474" s="7"/>
      </tp>
      <tp t="s">
        <v>#N/A Error:User does not have access</v>
        <stp/>
        <stp>##V3_BCURVESTRIPV12</stp>
        <stp>[PortfolioDaily Data.xlsx]DF Curve!R484C62</stp>
        <stp>S23</stp>
        <stp>Curvedate</stp>
        <stp>44946</stp>
        <tr r="BJ484" s="7"/>
      </tp>
      <tp t="s">
        <v>#N/A Error:User does not have access</v>
        <stp/>
        <stp>##V3_BCURVESTRIPV12</stp>
        <stp>[PortfolioDaily Data.xlsx]DF Curve!R494C45</stp>
        <stp>S23</stp>
        <stp>Curvedate</stp>
        <stp>44960</stp>
        <tr r="AS494" s="7"/>
      </tp>
      <tp t="s">
        <v>#N/A Error:User does not have access</v>
        <stp/>
        <stp>##V3_BCURVESTRIPV12</stp>
        <stp>[PortfolioDaily Data.xlsx]DF Curve!R495C46</stp>
        <stp>S23</stp>
        <stp>Curvedate</stp>
        <stp>44963</stp>
        <tr r="AT495" s="7"/>
      </tp>
      <tp t="s">
        <v>#N/A Error:User does not have access</v>
        <stp/>
        <stp>##V3_BCURVESTRIPV12</stp>
        <stp>[PortfolioDaily Data.xlsx]DF Curve!R458C39</stp>
        <stp>S23</stp>
        <stp>Curvedate</stp>
        <stp>44910</stp>
        <tr r="AM458" s="7"/>
      </tp>
      <tp t="s">
        <v>#N/A Error:User does not have access</v>
        <stp/>
        <stp>##V3_BCURVESTRIPV12</stp>
        <stp>[PortfolioDaily Data.xlsx]DF Curve!R478C13</stp>
        <stp>S23</stp>
        <stp>Curvedate</stp>
        <stp>44938</stp>
        <tr r="M478" s="7"/>
      </tp>
      <tp t="s">
        <v>#N/A Error:User does not have access</v>
        <stp/>
        <stp>##V3_BCURVESTRIPV12</stp>
        <stp>[PortfolioDaily Data.xlsx]DF Curve!R488C76</stp>
        <stp>S23</stp>
        <stp>Curvedate</stp>
        <stp>44952</stp>
        <tr r="BX488" s="7"/>
      </tp>
      <tp t="s">
        <v>#N/A Error:User does not have access</v>
        <stp/>
        <stp>##V3_BCURVESTRIPV12</stp>
        <stp>[PortfolioDaily Data.xlsx]DF Curve!R498C43</stp>
        <stp>S23</stp>
        <stp>Curvedate</stp>
        <stp>44966</stp>
        <tr r="AQ498" s="7"/>
      </tp>
      <tp t="s">
        <v>#N/A Error:User does not have access</v>
        <stp/>
        <stp>##V3_BCURVESTRIPV12</stp>
        <stp>[PortfolioDaily Data.xlsx]DF Curve!R459C38</stp>
        <stp>S23</stp>
        <stp>Curvedate</stp>
        <stp>44911</stp>
        <tr r="AL459" s="7"/>
      </tp>
      <tp t="s">
        <v>#N/A Error:User does not have access</v>
        <stp/>
        <stp>##V3_BCURVESTRIPV12</stp>
        <stp>[PortfolioDaily Data.xlsx]DF Curve!R479C12</stp>
        <stp>S23</stp>
        <stp>Curvedate</stp>
        <stp>44939</stp>
        <tr r="L479" s="7"/>
      </tp>
      <tp t="s">
        <v>#N/A Error:User does not have access</v>
        <stp/>
        <stp>##V3_BCURVESTRIPV12</stp>
        <stp>[PortfolioDaily Data.xlsx]DF Curve!R489C77</stp>
        <stp>S23</stp>
        <stp>Curvedate</stp>
        <stp>44953</stp>
        <tr r="BY489" s="7"/>
      </tp>
      <tp t="s">
        <v>#N/A Error:User does not have access</v>
        <stp/>
        <stp>##V3_BCURVESTRIPV12</stp>
        <stp>[PortfolioDaily Data.xlsx]DF Curve!R499C42</stp>
        <stp>S23</stp>
        <stp>Curvedate</stp>
        <stp>44967</stp>
        <tr r="AP499" s="7"/>
      </tp>
      <tp t="s">
        <v>#N/A Error:User does not have access</v>
        <stp/>
        <stp>##V3_BCURVESTRIPV12</stp>
        <stp>[PortfolioDaily Data.xlsx]DF Curve!R452C24</stp>
        <stp>S23</stp>
        <stp>Curvedate</stp>
        <stp>44902</stp>
        <tr r="X452" s="7"/>
      </tp>
      <tp t="s">
        <v>#N/A Error:User does not have access</v>
        <stp/>
        <stp>##V3_BCURVESTRIPV12</stp>
        <stp>[PortfolioDaily Data.xlsx]DF Curve!R462C33</stp>
        <stp>S23</stp>
        <stp>Curvedate</stp>
        <stp>44916</stp>
        <tr r="AG462" s="7"/>
      </tp>
      <tp t="s">
        <v>#N/A Error:User does not have access</v>
        <stp/>
        <stp>##V3_BCURVESTRIPV12</stp>
        <stp>[PortfolioDaily Data.xlsx]DF Curve!R472C14</stp>
        <stp>S23</stp>
        <stp>Curvedate</stp>
        <stp>44930</stp>
        <tr r="N472" s="7"/>
      </tp>
      <tp t="s">
        <v>#N/A Error:User does not have access</v>
        <stp/>
        <stp>##V3_BCURVESTRIPV12</stp>
        <stp>[PortfolioDaily Data.xlsx]DF Curve!R492C72</stp>
        <stp>S23</stp>
        <stp>Curvedate</stp>
        <stp>44958</stp>
        <tr r="BT492" s="7"/>
      </tp>
      <tp t="s">
        <v>#N/A Error:User does not have access</v>
        <stp/>
        <stp>##V3_BCURVESTRIPV12</stp>
        <stp>[PortfolioDaily Data.xlsx]DF Curve!R453C25</stp>
        <stp>S23</stp>
        <stp>Curvedate</stp>
        <stp>44903</stp>
        <tr r="Y453" s="7"/>
      </tp>
      <tp t="s">
        <v>#N/A Error:User does not have access</v>
        <stp/>
        <stp>##V3_BCURVESTRIPV12</stp>
        <stp>[PortfolioDaily Data.xlsx]DF Curve!R463C32</stp>
        <stp>S23</stp>
        <stp>Curvedate</stp>
        <stp>44917</stp>
        <tr r="AF463" s="7"/>
      </tp>
      <tp t="s">
        <v>#N/A Error:User does not have access</v>
        <stp/>
        <stp>##V3_BCURVESTRIPV12</stp>
        <stp>[PortfolioDaily Data.xlsx]DF Curve!R473C15</stp>
        <stp>S23</stp>
        <stp>Curvedate</stp>
        <stp>44931</stp>
        <tr r="O473" s="7"/>
      </tp>
      <tp t="s">
        <v>#N/A Error:User does not have access</v>
        <stp/>
        <stp>##V3_BCURVESTRIPV12</stp>
        <stp>[PortfolioDaily Data.xlsx]DF Curve!R493C73</stp>
        <stp>S23</stp>
        <stp>Curvedate</stp>
        <stp>44959</stp>
        <tr r="BU493" s="7"/>
      </tp>
      <tp t="s">
        <v>#N/A Error:User does not have access</v>
        <stp/>
        <stp>##V3_BCURVESTRIPV12</stp>
        <stp>[PortfolioDaily Data.xlsx]DF Curve!R450C26</stp>
        <stp>S23</stp>
        <stp>Curvedate</stp>
        <stp>44900</stp>
        <tr r="Z450" s="7"/>
      </tp>
      <tp t="s">
        <v>#N/A Error:User does not have access</v>
        <stp/>
        <stp>##V3_BCURVESTRIPV12</stp>
        <stp>[PortfolioDaily Data.xlsx]DF Curve!R460C31</stp>
        <stp>S23</stp>
        <stp>Curvedate</stp>
        <stp>44914</stp>
        <tr r="AE460" s="7"/>
      </tp>
      <tp t="s">
        <v>#N/A Error:User does not have access</v>
        <stp/>
        <stp>##V3_BCURVESTRIPV12</stp>
        <stp>[PortfolioDaily Data.xlsx]DF Curve!R480C69</stp>
        <stp>S23</stp>
        <stp>Curvedate</stp>
        <stp>44942</stp>
        <tr r="BQ480" s="7"/>
      </tp>
      <tp t="s">
        <v>#N/A Error:User does not have access</v>
        <stp/>
        <stp>##V3_BCURVESTRIPV12</stp>
        <stp>[PortfolioDaily Data.xlsx]DF Curve!R500C43</stp>
        <stp>S23</stp>
        <stp>Curvedate</stp>
        <stp>44970</stp>
        <tr r="AQ500" s="7"/>
      </tp>
      <tp t="s">
        <v>#N/A Error:User does not have access</v>
        <stp/>
        <stp>##V3_BCURVESTRIPV12</stp>
        <stp>[PortfolioDaily Data.xlsx]DF Curve!R451C27</stp>
        <stp>S23</stp>
        <stp>Curvedate</stp>
        <stp>44901</stp>
        <tr r="AA451" s="7"/>
      </tp>
      <tp t="s">
        <v>#N/A Error:User does not have access</v>
        <stp/>
        <stp>##V3_BCURVESTRIPV12</stp>
        <stp>[PortfolioDaily Data.xlsx]DF Curve!R461C30</stp>
        <stp>S23</stp>
        <stp>Curvedate</stp>
        <stp>44915</stp>
        <tr r="AD461" s="7"/>
      </tp>
      <tp t="s">
        <v>#N/A Error:User does not have access</v>
        <stp/>
        <stp>##V3_BCURVESTRIPV12</stp>
        <stp>[PortfolioDaily Data.xlsx]DF Curve!R481C68</stp>
        <stp>S23</stp>
        <stp>Curvedate</stp>
        <stp>44943</stp>
        <tr r="BP481" s="7"/>
      </tp>
      <tp t="s">
        <v>#N/A Error:User does not have access</v>
        <stp/>
        <stp>##V3_BCURVESTRIPV12</stp>
        <stp>[PortfolioDaily Data.xlsx]DF Curve!R476C12</stp>
        <stp>S23</stp>
        <stp>Curvedate</stp>
        <stp>44936</stp>
        <tr r="L476" s="7"/>
      </tp>
      <tp t="s">
        <v>#N/A Error:User does not have access</v>
        <stp/>
        <stp>##V3_BCURVESTRIPV12</stp>
        <stp>[PortfolioDaily Data.xlsx]DF Curve!R477C13</stp>
        <stp>S23</stp>
        <stp>Curvedate</stp>
        <stp>44937</stp>
        <tr r="M477" s="7"/>
      </tp>
      <tp t="s">
        <v>#N/A Error:User does not have access</v>
        <stp/>
        <stp>##V3_BCURVESTRIPV12</stp>
        <stp>[PortfolioDaily Data.xlsx]DF Curve!R454C22</stp>
        <stp>S23</stp>
        <stp>Curvedate</stp>
        <stp>44904</stp>
        <tr r="V454" s="7"/>
      </tp>
      <tp t="s">
        <v>#N/A Error:User does not have access</v>
        <stp/>
        <stp>##V3_BCURVESTRIPV12</stp>
        <stp>[PortfolioDaily Data.xlsx]DF Curve!R474C16</stp>
        <stp>S23</stp>
        <stp>Curvedate</stp>
        <stp>44932</stp>
        <tr r="P474" s="7"/>
      </tp>
      <tp t="s">
        <v>#N/A Error:User does not have access</v>
        <stp/>
        <stp>##V3_BCURVESTRIPV12</stp>
        <stp>[PortfolioDaily Data.xlsx]DF Curve!R455C21</stp>
        <stp>S23</stp>
        <stp>Curvedate</stp>
        <stp>44907</stp>
        <tr r="U455" s="7"/>
      </tp>
      <tp t="s">
        <v>#N/A Error:User does not have access</v>
        <stp/>
        <stp>##V3_BCURVESTRIPV12</stp>
        <stp>[PortfolioDaily Data.xlsx]DF Curve!R475C11</stp>
        <stp>S23</stp>
        <stp>Curvedate</stp>
        <stp>44935</stp>
        <tr r="K475" s="7"/>
      </tp>
      <tp t="s">
        <v>#N/A Error:User does not have access</v>
        <stp/>
        <stp>##V3_BCURVESTRIPV12</stp>
        <stp>[PortfolioDaily Data.xlsx]DF Curve!R485C62</stp>
        <stp>S23</stp>
        <stp>Curvedate</stp>
        <stp>44949</stp>
        <tr r="BJ485" s="7"/>
      </tp>
      <tp t="s">
        <v>#N/A Error:User does not have access</v>
        <stp/>
        <stp>##V3_BCURVESTRIPV12</stp>
        <stp>[PortfolioDaily Data.xlsx]DF Curve!R495C49</stp>
        <stp>S23</stp>
        <stp>Curvedate</stp>
        <stp>44963</stp>
        <tr r="AW495" s="7"/>
      </tp>
      <tp t="s">
        <v>#N/A Error:User does not have access</v>
        <stp/>
        <stp>##V3_BCURVESTRIPV12</stp>
        <stp>[PortfolioDaily Data.xlsx]DF Curve!R458C36</stp>
        <stp>S23</stp>
        <stp>Curvedate</stp>
        <stp>44910</stp>
        <tr r="AJ458" s="7"/>
      </tp>
      <tp t="s">
        <v>#N/A Error:User does not have access</v>
        <stp/>
        <stp>##V3_BCURVESTRIPV12</stp>
        <stp>[PortfolioDaily Data.xlsx]DF Curve!R488C79</stp>
        <stp>S23</stp>
        <stp>Curvedate</stp>
        <stp>44952</stp>
        <tr r="CA488" s="7"/>
      </tp>
      <tp t="s">
        <v>#N/A Error:User does not have access</v>
        <stp/>
        <stp>##V3_BCURVESTRIPV12</stp>
        <stp>[PortfolioDaily Data.xlsx]DF Curve!R459C37</stp>
        <stp>S23</stp>
        <stp>Curvedate</stp>
        <stp>44911</stp>
        <tr r="AK459" s="7"/>
      </tp>
      <tp t="s">
        <v>#N/A Error:User does not have access</v>
        <stp/>
        <stp>##V3_BCURVESTRIPV12</stp>
        <stp>[PortfolioDaily Data.xlsx]DF Curve!R489C78</stp>
        <stp>S23</stp>
        <stp>Curvedate</stp>
        <stp>44953</stp>
        <tr r="BZ489" s="7"/>
      </tp>
      <tp t="s">
        <v>#N/A Error:User does not have access</v>
        <stp/>
        <stp>##V3_BCURVESTRIPV12</stp>
        <stp>[PortfolioDaily Data.xlsx]DF Curve!R452C25</stp>
        <stp>S23</stp>
        <stp>Curvedate</stp>
        <stp>44902</stp>
        <tr r="Y452" s="7"/>
      </tp>
      <tp t="s">
        <v>#N/A Error:User does not have access</v>
        <stp/>
        <stp>##V3_BCURVESTRIPV12</stp>
        <stp>[PortfolioDaily Data.xlsx]DF Curve!R462C32</stp>
        <stp>S23</stp>
        <stp>Curvedate</stp>
        <stp>44916</stp>
        <tr r="AF462" s="7"/>
      </tp>
      <tp t="s">
        <v>#N/A Error:User does not have access</v>
        <stp/>
        <stp>##V3_BCURVESTRIPV12</stp>
        <stp>[PortfolioDaily Data.xlsx]DF Curve!R472C15</stp>
        <stp>S23</stp>
        <stp>Curvedate</stp>
        <stp>44930</stp>
        <tr r="O472" s="7"/>
      </tp>
      <tp t="s">
        <v>#N/A Error:User does not have access</v>
        <stp/>
        <stp>##V3_BCURVESTRIPV12</stp>
        <stp>[PortfolioDaily Data.xlsx]DF Curve!R492C73</stp>
        <stp>S23</stp>
        <stp>Curvedate</stp>
        <stp>44958</stp>
        <tr r="BU492" s="7"/>
      </tp>
      <tp t="s">
        <v>#N/A Error:User does not have access</v>
        <stp/>
        <stp>##V3_BCURVESTRIPV12</stp>
        <stp>[PortfolioDaily Data.xlsx]DF Curve!R453C24</stp>
        <stp>S23</stp>
        <stp>Curvedate</stp>
        <stp>44903</stp>
        <tr r="X453" s="7"/>
      </tp>
      <tp t="s">
        <v>#N/A Error:User does not have access</v>
        <stp/>
        <stp>##V3_BCURVESTRIPV12</stp>
        <stp>[PortfolioDaily Data.xlsx]DF Curve!R463C33</stp>
        <stp>S23</stp>
        <stp>Curvedate</stp>
        <stp>44917</stp>
        <tr r="AG463" s="7"/>
      </tp>
      <tp t="s">
        <v>#N/A Error:User does not have access</v>
        <stp/>
        <stp>##V3_BCURVESTRIPV12</stp>
        <stp>[PortfolioDaily Data.xlsx]DF Curve!R473C14</stp>
        <stp>S23</stp>
        <stp>Curvedate</stp>
        <stp>44931</stp>
        <tr r="N473" s="7"/>
      </tp>
      <tp t="s">
        <v>#N/A Error:User does not have access</v>
        <stp/>
        <stp>##V3_BCURVESTRIPV12</stp>
        <stp>[PortfolioDaily Data.xlsx]DF Curve!R493C72</stp>
        <stp>S23</stp>
        <stp>Curvedate</stp>
        <stp>44959</stp>
        <tr r="BT493" s="7"/>
      </tp>
      <tp t="s">
        <v>#N/A Error:User does not have access</v>
        <stp/>
        <stp>##V3_BCURVESTRIPV12</stp>
        <stp>[PortfolioDaily Data.xlsx]DF Curve!R450C27</stp>
        <stp>S23</stp>
        <stp>Curvedate</stp>
        <stp>44900</stp>
        <tr r="AA450" s="7"/>
      </tp>
      <tp t="s">
        <v>#N/A Error:User does not have access</v>
        <stp/>
        <stp>##V3_BCURVESTRIPV12</stp>
        <stp>[PortfolioDaily Data.xlsx]DF Curve!R460C30</stp>
        <stp>S23</stp>
        <stp>Curvedate</stp>
        <stp>44914</stp>
        <tr r="AD460" s="7"/>
      </tp>
      <tp t="s">
        <v>#N/A Error:User does not have access</v>
        <stp/>
        <stp>##V3_BCURVESTRIPV12</stp>
        <stp>[PortfolioDaily Data.xlsx]DF Curve!R480C68</stp>
        <stp>S23</stp>
        <stp>Curvedate</stp>
        <stp>44942</stp>
        <tr r="BP480" s="7"/>
      </tp>
      <tp t="s">
        <v>#N/A Error:User does not have access</v>
        <stp/>
        <stp>##V3_BCURVESTRIPV12</stp>
        <stp>[PortfolioDaily Data.xlsx]DF Curve!R500C42</stp>
        <stp>S23</stp>
        <stp>Curvedate</stp>
        <stp>44970</stp>
        <tr r="AP500" s="7"/>
      </tp>
      <tp t="s">
        <v>#N/A Error:User does not have access</v>
        <stp/>
        <stp>##V3_BCURVESTRIPV12</stp>
        <stp>[PortfolioDaily Data.xlsx]DF Curve!R451C26</stp>
        <stp>S23</stp>
        <stp>Curvedate</stp>
        <stp>44901</stp>
        <tr r="Z451" s="7"/>
      </tp>
      <tp t="s">
        <v>#N/A Error:User does not have access</v>
        <stp/>
        <stp>##V3_BCURVESTRIPV12</stp>
        <stp>[PortfolioDaily Data.xlsx]DF Curve!R461C31</stp>
        <stp>S23</stp>
        <stp>Curvedate</stp>
        <stp>44915</stp>
        <tr r="AE461" s="7"/>
      </tp>
      <tp t="s">
        <v>#N/A Error:User does not have access</v>
        <stp/>
        <stp>##V3_BCURVESTRIPV12</stp>
        <stp>[PortfolioDaily Data.xlsx]DF Curve!R481C69</stp>
        <stp>S23</stp>
        <stp>Curvedate</stp>
        <stp>44943</stp>
        <tr r="BQ481" s="7"/>
      </tp>
      <tp t="s">
        <v>#N/A Error:User does not have access</v>
        <stp/>
        <stp>##V3_BCURVESTRIPV12</stp>
        <stp>[PortfolioDaily Data.xlsx]DF Curve!R476C13</stp>
        <stp>S23</stp>
        <stp>Curvedate</stp>
        <stp>44936</stp>
        <tr r="M476" s="7"/>
      </tp>
      <tp t="s">
        <v>#N/A Error:User does not have access</v>
        <stp/>
        <stp>##V3_BCURVESTRIPV12</stp>
        <stp>[PortfolioDaily Data.xlsx]DF Curve!R477C12</stp>
        <stp>S23</stp>
        <stp>Curvedate</stp>
        <stp>44937</stp>
        <tr r="L477" s="7"/>
      </tp>
      <tp t="s">
        <v>#N/A Error:User does not have access</v>
        <stp/>
        <stp>##V3_BCURVESTRIPV12</stp>
        <stp>[PortfolioDaily Data.xlsx]DF Curve!R454C23</stp>
        <stp>S23</stp>
        <stp>Curvedate</stp>
        <stp>44904</stp>
        <tr r="W454" s="7"/>
      </tp>
      <tp t="s">
        <v>#N/A Error:User does not have access</v>
        <stp/>
        <stp>##V3_BCURVESTRIPV12</stp>
        <stp>[PortfolioDaily Data.xlsx]DF Curve!R474C17</stp>
        <stp>S23</stp>
        <stp>Curvedate</stp>
        <stp>44932</stp>
        <tr r="Q474" s="7"/>
      </tp>
      <tp t="s">
        <v>#N/A Error:User does not have access</v>
        <stp/>
        <stp>##V3_BCURVESTRIPV12</stp>
        <stp>[PortfolioDaily Data.xlsx]DF Curve!R455C20</stp>
        <stp>S23</stp>
        <stp>Curvedate</stp>
        <stp>44907</stp>
        <tr r="T455" s="7"/>
      </tp>
      <tp t="s">
        <v>#N/A Error:User does not have access</v>
        <stp/>
        <stp>##V3_BCURVESTRIPV12</stp>
        <stp>[PortfolioDaily Data.xlsx]DF Curve!R475C10</stp>
        <stp>S23</stp>
        <stp>Curvedate</stp>
        <stp>44935</stp>
        <tr r="J475" s="7"/>
      </tp>
      <tp t="s">
        <v>#N/A Error:User does not have access</v>
        <stp/>
        <stp>##V3_BCURVESTRIPV12</stp>
        <stp>[PortfolioDaily Data.xlsx]DF Curve!R485C63</stp>
        <stp>S23</stp>
        <stp>Curvedate</stp>
        <stp>44949</stp>
        <tr r="BK485" s="7"/>
      </tp>
      <tp t="s">
        <v>#N/A Error:User does not have access</v>
        <stp/>
        <stp>##V3_BCURVESTRIPV12</stp>
        <stp>[PortfolioDaily Data.xlsx]DF Curve!R495C48</stp>
        <stp>S23</stp>
        <stp>Curvedate</stp>
        <stp>44963</stp>
        <tr r="AV495" s="7"/>
      </tp>
      <tp t="s">
        <v>#N/A Error:User does not have access</v>
        <stp/>
        <stp>##V3_BCURVESTRIPV12</stp>
        <stp>[PortfolioDaily Data.xlsx]DF Curve!R458C37</stp>
        <stp>S23</stp>
        <stp>Curvedate</stp>
        <stp>44910</stp>
        <tr r="AK458" s="7"/>
      </tp>
      <tp t="s">
        <v>#N/A Error:User does not have access</v>
        <stp/>
        <stp>##V3_BCURVESTRIPV12</stp>
        <stp>[PortfolioDaily Data.xlsx]DF Curve!R488C78</stp>
        <stp>S23</stp>
        <stp>Curvedate</stp>
        <stp>44952</stp>
        <tr r="BZ488" s="7"/>
      </tp>
      <tp t="s">
        <v>#N/A Error:User does not have access</v>
        <stp/>
        <stp>##V3_BCURVESTRIPV12</stp>
        <stp>[PortfolioDaily Data.xlsx]DF Curve!R459C36</stp>
        <stp>S23</stp>
        <stp>Curvedate</stp>
        <stp>44911</stp>
        <tr r="AJ459" s="7"/>
      </tp>
      <tp t="s">
        <v>#N/A Error:User does not have access</v>
        <stp/>
        <stp>##V3_BCURVESTRIPV12</stp>
        <stp>[PortfolioDaily Data.xlsx]DF Curve!R489C79</stp>
        <stp>S23</stp>
        <stp>Curvedate</stp>
        <stp>44953</stp>
        <tr r="CA489" s="7"/>
      </tp>
      <tp t="s">
        <v>#N/A Error:User does not have access</v>
        <stp/>
        <stp>##V3_BCURVESTRIPV12</stp>
        <stp>[PortfolioDaily Data.xlsx]DF Curve!R452C26</stp>
        <stp>S23</stp>
        <stp>Curvedate</stp>
        <stp>44902</stp>
        <tr r="Z452" s="7"/>
      </tp>
      <tp t="s">
        <v>#N/A Error:User does not have access</v>
        <stp/>
        <stp>##V3_BCURVESTRIPV12</stp>
        <stp>[PortfolioDaily Data.xlsx]DF Curve!R462C31</stp>
        <stp>S23</stp>
        <stp>Curvedate</stp>
        <stp>44916</stp>
        <tr r="AE462" s="7"/>
      </tp>
      <tp t="s">
        <v>#N/A Error:User does not have access</v>
        <stp/>
        <stp>##V3_BCURVESTRIPV12</stp>
        <stp>[PortfolioDaily Data.xlsx]DF Curve!R472C16</stp>
        <stp>S23</stp>
        <stp>Curvedate</stp>
        <stp>44930</stp>
        <tr r="P472" s="7"/>
      </tp>
      <tp t="s">
        <v>#N/A Error:User does not have access</v>
        <stp/>
        <stp>##V3_BCURVESTRIPV12</stp>
        <stp>[PortfolioDaily Data.xlsx]DF Curve!R492C70</stp>
        <stp>S23</stp>
        <stp>Curvedate</stp>
        <stp>44958</stp>
        <tr r="BR492" s="7"/>
      </tp>
      <tp t="s">
        <v>#N/A Error:User does not have access</v>
        <stp/>
        <stp>##V3_BCURVESTRIPV12</stp>
        <stp>[PortfolioDaily Data.xlsx]DF Curve!R453C27</stp>
        <stp>S23</stp>
        <stp>Curvedate</stp>
        <stp>44903</stp>
        <tr r="AA453" s="7"/>
      </tp>
      <tp t="s">
        <v>#N/A Error:User does not have access</v>
        <stp/>
        <stp>##V3_BCURVESTRIPV12</stp>
        <stp>[PortfolioDaily Data.xlsx]DF Curve!R463C30</stp>
        <stp>S23</stp>
        <stp>Curvedate</stp>
        <stp>44917</stp>
        <tr r="AD463" s="7"/>
      </tp>
      <tp t="s">
        <v>#N/A Error:User does not have access</v>
        <stp/>
        <stp>##V3_BCURVESTRIPV12</stp>
        <stp>[PortfolioDaily Data.xlsx]DF Curve!R473C17</stp>
        <stp>S23</stp>
        <stp>Curvedate</stp>
        <stp>44931</stp>
        <tr r="Q473" s="7"/>
      </tp>
      <tp t="s">
        <v>#N/A Error:User does not have access</v>
        <stp/>
        <stp>##V3_BCURVESTRIPV12</stp>
        <stp>[PortfolioDaily Data.xlsx]DF Curve!R493C71</stp>
        <stp>S23</stp>
        <stp>Curvedate</stp>
        <stp>44959</stp>
        <tr r="BS493" s="7"/>
      </tp>
      <tp t="s">
        <v>#N/A Error:User does not have access</v>
        <stp/>
        <stp>##V3_BCURVESTRIPV12</stp>
        <stp>[PortfolioDaily Data.xlsx]DF Curve!R450C24</stp>
        <stp>S23</stp>
        <stp>Curvedate</stp>
        <stp>44900</stp>
        <tr r="X450" s="7"/>
      </tp>
      <tp t="s">
        <v>#N/A Error:User does not have access</v>
        <stp/>
        <stp>##V3_BCURVESTRIPV12</stp>
        <stp>[PortfolioDaily Data.xlsx]DF Curve!R460C33</stp>
        <stp>S23</stp>
        <stp>Curvedate</stp>
        <stp>44914</stp>
        <tr r="AG460" s="7"/>
      </tp>
      <tp t="s">
        <v>#N/A Error:User does not have access</v>
        <stp/>
        <stp>##V3_BCURVESTRIPV12</stp>
        <stp>[PortfolioDaily Data.xlsx]DF Curve!R500C41</stp>
        <stp>S23</stp>
        <stp>Curvedate</stp>
        <stp>44970</stp>
        <tr r="AO500" s="7"/>
      </tp>
      <tp t="s">
        <v>#N/A Error:User does not have access</v>
        <stp/>
        <stp>##V3_BCURVESTRIPV12</stp>
        <stp>[PortfolioDaily Data.xlsx]DF Curve!R451C25</stp>
        <stp>S23</stp>
        <stp>Curvedate</stp>
        <stp>44901</stp>
        <tr r="Y451" s="7"/>
      </tp>
      <tp t="s">
        <v>#N/A Error:User does not have access</v>
        <stp/>
        <stp>##V3_BCURVESTRIPV12</stp>
        <stp>[PortfolioDaily Data.xlsx]DF Curve!R461C32</stp>
        <stp>S23</stp>
        <stp>Curvedate</stp>
        <stp>44915</stp>
        <tr r="AF461" s="7"/>
      </tp>
      <tp t="s">
        <v>#N/A Error:User does not have access</v>
        <stp/>
        <stp>##V3_BCURVESTRIPV12</stp>
        <stp>[PortfolioDaily Data.xlsx]DF Curve!R476C10</stp>
        <stp>S23</stp>
        <stp>Curvedate</stp>
        <stp>44936</stp>
        <tr r="J476" s="7"/>
      </tp>
      <tp t="s">
        <v>#N/A Error:User does not have access</v>
        <stp/>
        <stp>##V3_BCURVESTRIPV12</stp>
        <stp>[PortfolioDaily Data.xlsx]DF Curve!R486C79</stp>
        <stp>S23</stp>
        <stp>Curvedate</stp>
        <stp>44950</stp>
        <tr r="CA486" s="7"/>
      </tp>
      <tp t="s">
        <v>#N/A Error:User does not have access</v>
        <stp/>
        <stp>##V3_BCURVESTRIPV12</stp>
        <stp>[PortfolioDaily Data.xlsx]DF Curve!R477C11</stp>
        <stp>S23</stp>
        <stp>Curvedate</stp>
        <stp>44937</stp>
        <tr r="K477" s="7"/>
      </tp>
      <tp t="s">
        <v>#N/A Error:User does not have access</v>
        <stp/>
        <stp>##V3_BCURVESTRIPV12</stp>
        <stp>[PortfolioDaily Data.xlsx]DF Curve!R487C78</stp>
        <stp>S23</stp>
        <stp>Curvedate</stp>
        <stp>44951</stp>
        <tr r="BZ487" s="7"/>
      </tp>
      <tp t="s">
        <v>#N/A Error:User does not have access</v>
        <stp/>
        <stp>##V3_BCURVESTRIPV12</stp>
        <stp>[PortfolioDaily Data.xlsx]DF Curve!R454C20</stp>
        <stp>S23</stp>
        <stp>Curvedate</stp>
        <stp>44904</stp>
        <tr r="T454" s="7"/>
      </tp>
      <tp t="s">
        <v>#N/A Error:User does not have access</v>
        <stp/>
        <stp>##V3_BCURVESTRIPV12</stp>
        <stp>[PortfolioDaily Data.xlsx]DF Curve!R474C14</stp>
        <stp>S23</stp>
        <stp>Curvedate</stp>
        <stp>44932</stp>
        <tr r="N474" s="7"/>
      </tp>
      <tp t="s">
        <v>#N/A Error:User does not have access</v>
        <stp/>
        <stp>##V3_BCURVESTRIPV12</stp>
        <stp>[PortfolioDaily Data.xlsx]DF Curve!R494C48</stp>
        <stp>S23</stp>
        <stp>Curvedate</stp>
        <stp>44960</stp>
        <tr r="AV494" s="7"/>
      </tp>
      <tp t="s">
        <v>#N/A Error:User does not have access</v>
        <stp/>
        <stp>##V3_BCURVESTRIPV12</stp>
        <stp>[PortfolioDaily Data.xlsx]DF Curve!R455C23</stp>
        <stp>S23</stp>
        <stp>Curvedate</stp>
        <stp>44907</stp>
        <tr r="W455" s="7"/>
      </tp>
      <tp t="s">
        <v>#N/A Error:User does not have access</v>
        <stp/>
        <stp>##V3_BCURVESTRIPV12</stp>
        <stp>[PortfolioDaily Data.xlsx]DF Curve!R475C13</stp>
        <stp>S23</stp>
        <stp>Curvedate</stp>
        <stp>44935</stp>
        <tr r="M475" s="7"/>
      </tp>
      <tp t="s">
        <v>#N/A Error:User does not have access</v>
        <stp/>
        <stp>##V3_BCURVESTRIPV12</stp>
        <stp>[PortfolioDaily Data.xlsx]DF Curve!R485C60</stp>
        <stp>S23</stp>
        <stp>Curvedate</stp>
        <stp>44949</stp>
        <tr r="BH485" s="7"/>
      </tp>
      <tp t="s">
        <v>#N/A Error:User does not have access</v>
        <stp/>
        <stp>##V3_BCURVESTRIPV12</stp>
        <stp>[PortfolioDaily Data.xlsx]DF Curve!R458C34</stp>
        <stp>S23</stp>
        <stp>Curvedate</stp>
        <stp>44910</stp>
        <tr r="AH458" s="7"/>
      </tp>
      <tp t="s">
        <v>#N/A Error:User does not have access</v>
        <stp/>
        <stp>##V3_BCURVESTRIPV12</stp>
        <stp>[PortfolioDaily Data.xlsx]DF Curve!R459C35</stp>
        <stp>S23</stp>
        <stp>Curvedate</stp>
        <stp>44911</stp>
        <tr r="AI459" s="7"/>
      </tp>
      <tp t="s">
        <v>#N/A Error:User does not have access</v>
        <stp/>
        <stp>##V3_BCURVESTRIPV12</stp>
        <stp>[PortfolioDaily Data.xlsx]DF Curve!R452C27</stp>
        <stp>S23</stp>
        <stp>Curvedate</stp>
        <stp>44902</stp>
        <tr r="AA452" s="7"/>
      </tp>
      <tp t="s">
        <v>#N/A Error:User does not have access</v>
        <stp/>
        <stp>##V3_BCURVESTRIPV12</stp>
        <stp>[PortfolioDaily Data.xlsx]DF Curve!R462C30</stp>
        <stp>S23</stp>
        <stp>Curvedate</stp>
        <stp>44916</stp>
        <tr r="AD462" s="7"/>
      </tp>
      <tp t="s">
        <v>#N/A Error:User does not have access</v>
        <stp/>
        <stp>##V3_BCURVESTRIPV12</stp>
        <stp>[PortfolioDaily Data.xlsx]DF Curve!R472C17</stp>
        <stp>S23</stp>
        <stp>Curvedate</stp>
        <stp>44930</stp>
        <tr r="Q472" s="7"/>
      </tp>
      <tp t="s">
        <v>#N/A Error:User does not have access</v>
        <stp/>
        <stp>##V3_BCURVESTRIPV12</stp>
        <stp>[PortfolioDaily Data.xlsx]DF Curve!R492C71</stp>
        <stp>S23</stp>
        <stp>Curvedate</stp>
        <stp>44958</stp>
        <tr r="BS492" s="7"/>
      </tp>
      <tp t="s">
        <v>#N/A Error:User does not have access</v>
        <stp/>
        <stp>##V3_BCURVESTRIPV12</stp>
        <stp>[PortfolioDaily Data.xlsx]DF Curve!R453C26</stp>
        <stp>S23</stp>
        <stp>Curvedate</stp>
        <stp>44903</stp>
        <tr r="Z453" s="7"/>
      </tp>
      <tp t="s">
        <v>#N/A Error:User does not have access</v>
        <stp/>
        <stp>##V3_BCURVESTRIPV12</stp>
        <stp>[PortfolioDaily Data.xlsx]DF Curve!R463C31</stp>
        <stp>S23</stp>
        <stp>Curvedate</stp>
        <stp>44917</stp>
        <tr r="AE463" s="7"/>
      </tp>
      <tp t="s">
        <v>#N/A Error:User does not have access</v>
        <stp/>
        <stp>##V3_BCURVESTRIPV12</stp>
        <stp>[PortfolioDaily Data.xlsx]DF Curve!R473C16</stp>
        <stp>S23</stp>
        <stp>Curvedate</stp>
        <stp>44931</stp>
        <tr r="P473" s="7"/>
      </tp>
      <tp t="s">
        <v>#N/A Error:User does not have access</v>
        <stp/>
        <stp>##V3_BCURVESTRIPV12</stp>
        <stp>[PortfolioDaily Data.xlsx]DF Curve!R493C70</stp>
        <stp>S23</stp>
        <stp>Curvedate</stp>
        <stp>44959</stp>
        <tr r="BR493" s="7"/>
      </tp>
      <tp t="s">
        <v>#N/A Error:User does not have access</v>
        <stp/>
        <stp>##V3_BCURVESTRIPV12</stp>
        <stp>[PortfolioDaily Data.xlsx]DF Curve!R450C25</stp>
        <stp>S23</stp>
        <stp>Curvedate</stp>
        <stp>44900</stp>
        <tr r="Y450" s="7"/>
      </tp>
      <tp t="s">
        <v>#N/A Error:User does not have access</v>
        <stp/>
        <stp>##V3_BCURVESTRIPV12</stp>
        <stp>[PortfolioDaily Data.xlsx]DF Curve!R460C32</stp>
        <stp>S23</stp>
        <stp>Curvedate</stp>
        <stp>44914</stp>
        <tr r="AF460" s="7"/>
      </tp>
      <tp t="s">
        <v>#N/A Error:User does not have access</v>
        <stp/>
        <stp>##V3_BCURVESTRIPV12</stp>
        <stp>[PortfolioDaily Data.xlsx]DF Curve!R500C40</stp>
        <stp>S23</stp>
        <stp>Curvedate</stp>
        <stp>44970</stp>
        <tr r="AN500" s="7"/>
      </tp>
      <tp t="s">
        <v>#N/A Error:User does not have access</v>
        <stp/>
        <stp>##V3_BCURVESTRIPV12</stp>
        <stp>[PortfolioDaily Data.xlsx]DF Curve!R451C24</stp>
        <stp>S23</stp>
        <stp>Curvedate</stp>
        <stp>44901</stp>
        <tr r="X451" s="7"/>
      </tp>
      <tp t="s">
        <v>#N/A Error:User does not have access</v>
        <stp/>
        <stp>##V3_BCURVESTRIPV12</stp>
        <stp>[PortfolioDaily Data.xlsx]DF Curve!R461C33</stp>
        <stp>S23</stp>
        <stp>Curvedate</stp>
        <stp>44915</stp>
        <tr r="AG461" s="7"/>
      </tp>
      <tp t="s">
        <v>#N/A Error:User does not have access</v>
        <stp/>
        <stp>##V3_BCURVESTRIPV12</stp>
        <stp>[PortfolioDaily Data.xlsx]DF Curve!R476C11</stp>
        <stp>S23</stp>
        <stp>Curvedate</stp>
        <stp>44936</stp>
        <tr r="K476" s="7"/>
      </tp>
      <tp t="s">
        <v>#N/A Error:User does not have access</v>
        <stp/>
        <stp>##V3_BCURVESTRIPV12</stp>
        <stp>[PortfolioDaily Data.xlsx]DF Curve!R486C78</stp>
        <stp>S23</stp>
        <stp>Curvedate</stp>
        <stp>44950</stp>
        <tr r="BZ486" s="7"/>
      </tp>
      <tp t="s">
        <v>#N/A Error:User does not have access</v>
        <stp/>
        <stp>##V3_BCURVESTRIPV12</stp>
        <stp>[PortfolioDaily Data.xlsx]DF Curve!R477C10</stp>
        <stp>S23</stp>
        <stp>Curvedate</stp>
        <stp>44937</stp>
        <tr r="J477" s="7"/>
      </tp>
      <tp t="s">
        <v>#N/A Error:User does not have access</v>
        <stp/>
        <stp>##V3_BCURVESTRIPV12</stp>
        <stp>[PortfolioDaily Data.xlsx]DF Curve!R487C79</stp>
        <stp>S23</stp>
        <stp>Curvedate</stp>
        <stp>44951</stp>
        <tr r="CA487" s="7"/>
      </tp>
      <tp t="s">
        <v>#N/A Error:User does not have access</v>
        <stp/>
        <stp>##V3_BCURVESTRIPV12</stp>
        <stp>[PortfolioDaily Data.xlsx]DF Curve!R454C21</stp>
        <stp>S23</stp>
        <stp>Curvedate</stp>
        <stp>44904</stp>
        <tr r="U454" s="7"/>
      </tp>
      <tp t="s">
        <v>#N/A Error:User does not have access</v>
        <stp/>
        <stp>##V3_BCURVESTRIPV12</stp>
        <stp>[PortfolioDaily Data.xlsx]DF Curve!R474C15</stp>
        <stp>S23</stp>
        <stp>Curvedate</stp>
        <stp>44932</stp>
        <tr r="O474" s="7"/>
      </tp>
      <tp t="s">
        <v>#N/A Error:User does not have access</v>
        <stp/>
        <stp>##V3_BCURVESTRIPV12</stp>
        <stp>[PortfolioDaily Data.xlsx]DF Curve!R494C49</stp>
        <stp>S23</stp>
        <stp>Curvedate</stp>
        <stp>44960</stp>
        <tr r="AW494" s="7"/>
      </tp>
      <tp t="s">
        <v>#N/A Error:User does not have access</v>
        <stp/>
        <stp>##V3_BCURVESTRIPV12</stp>
        <stp>[PortfolioDaily Data.xlsx]DF Curve!R455C22</stp>
        <stp>S23</stp>
        <stp>Curvedate</stp>
        <stp>44907</stp>
        <tr r="V455" s="7"/>
      </tp>
      <tp t="s">
        <v>#N/A Error:User does not have access</v>
        <stp/>
        <stp>##V3_BCURVESTRIPV12</stp>
        <stp>[PortfolioDaily Data.xlsx]DF Curve!R475C12</stp>
        <stp>S23</stp>
        <stp>Curvedate</stp>
        <stp>44935</stp>
        <tr r="L475" s="7"/>
      </tp>
      <tp t="s">
        <v>#N/A Error:User does not have access</v>
        <stp/>
        <stp>##V3_BCURVESTRIPV12</stp>
        <stp>[PortfolioDaily Data.xlsx]DF Curve!R485C61</stp>
        <stp>S23</stp>
        <stp>Curvedate</stp>
        <stp>44949</stp>
        <tr r="BI485" s="7"/>
      </tp>
      <tp t="s">
        <v>#N/A Error:User does not have access</v>
        <stp/>
        <stp>##V3_BCURVESTRIPV12</stp>
        <stp>[PortfolioDaily Data.xlsx]DF Curve!R458C35</stp>
        <stp>S23</stp>
        <stp>Curvedate</stp>
        <stp>44910</stp>
        <tr r="AI458" s="7"/>
      </tp>
      <tp t="s">
        <v>#N/A Error:User does not have access</v>
        <stp/>
        <stp>##V3_BCURVESTRIPV12</stp>
        <stp>[PortfolioDaily Data.xlsx]DF Curve!R459C34</stp>
        <stp>S23</stp>
        <stp>Curvedate</stp>
        <stp>44911</stp>
        <tr r="AH459" s="7"/>
      </tp>
      <tp t="s">
        <v>#N/A Error:User does not have access</v>
        <stp/>
        <stp>##V3_BCURVESTRIPV12</stp>
        <stp>[PortfolioDaily Data.xlsx]DF Curve!R452C20</stp>
        <stp>S23</stp>
        <stp>Curvedate</stp>
        <stp>44902</stp>
        <tr r="T452" s="7"/>
      </tp>
      <tp t="s">
        <v>#N/A Error:User does not have access</v>
        <stp/>
        <stp>##V3_BCURVESTRIPV12</stp>
        <stp>[PortfolioDaily Data.xlsx]DF Curve!R462C37</stp>
        <stp>S23</stp>
        <stp>Curvedate</stp>
        <stp>44916</stp>
        <tr r="AK462" s="7"/>
      </tp>
      <tp t="s">
        <v>#N/A Error:User does not have access</v>
        <stp/>
        <stp>##V3_BCURVESTRIPV12</stp>
        <stp>[PortfolioDaily Data.xlsx]DF Curve!R472C10</stp>
        <stp>S23</stp>
        <stp>Curvedate</stp>
        <stp>44930</stp>
        <tr r="J472" s="7"/>
      </tp>
      <tp t="s">
        <v>#N/A Error:User does not have access</v>
        <stp/>
        <stp>##V3_BCURVESTRIPV12</stp>
        <stp>[PortfolioDaily Data.xlsx]DF Curve!R492C76</stp>
        <stp>S23</stp>
        <stp>Curvedate</stp>
        <stp>44958</stp>
        <tr r="BX492" s="7"/>
      </tp>
      <tp t="s">
        <v>#N/A Error:User does not have access</v>
        <stp/>
        <stp>##V3_BCURVESTRIPV12</stp>
        <stp>[PortfolioDaily Data.xlsx]DF Curve!R453C21</stp>
        <stp>S23</stp>
        <stp>Curvedate</stp>
        <stp>44903</stp>
        <tr r="U453" s="7"/>
      </tp>
      <tp t="s">
        <v>#N/A Error:User does not have access</v>
        <stp/>
        <stp>##V3_BCURVESTRIPV12</stp>
        <stp>[PortfolioDaily Data.xlsx]DF Curve!R463C36</stp>
        <stp>S23</stp>
        <stp>Curvedate</stp>
        <stp>44917</stp>
        <tr r="AJ463" s="7"/>
      </tp>
      <tp t="s">
        <v>#N/A Error:User does not have access</v>
        <stp/>
        <stp>##V3_BCURVESTRIPV12</stp>
        <stp>[PortfolioDaily Data.xlsx]DF Curve!R473C11</stp>
        <stp>S23</stp>
        <stp>Curvedate</stp>
        <stp>44931</stp>
        <tr r="K473" s="7"/>
      </tp>
      <tp t="s">
        <v>#N/A Error:User does not have access</v>
        <stp/>
        <stp>##V3_BCURVESTRIPV12</stp>
        <stp>[PortfolioDaily Data.xlsx]DF Curve!R493C77</stp>
        <stp>S23</stp>
        <stp>Curvedate</stp>
        <stp>44959</stp>
        <tr r="BY493" s="7"/>
      </tp>
      <tp t="s">
        <v>#N/A Error:User does not have access</v>
        <stp/>
        <stp>##V3_BCURVESTRIPV12</stp>
        <stp>[PortfolioDaily Data.xlsx]DF Curve!R450C22</stp>
        <stp>S23</stp>
        <stp>Curvedate</stp>
        <stp>44900</stp>
        <tr r="V450" s="7"/>
      </tp>
      <tp t="s">
        <v>#N/A Error:User does not have access</v>
        <stp/>
        <stp>##V3_BCURVESTRIPV12</stp>
        <stp>[PortfolioDaily Data.xlsx]DF Curve!R460C35</stp>
        <stp>S23</stp>
        <stp>Curvedate</stp>
        <stp>44914</stp>
        <tr r="AI460" s="7"/>
      </tp>
      <tp t="s">
        <v>#N/A Error:User does not have access</v>
        <stp/>
        <stp>##V3_BCURVESTRIPV12</stp>
        <stp>[PortfolioDaily Data.xlsx]DF Curve!R490C78</stp>
        <stp>S23</stp>
        <stp>Curvedate</stp>
        <stp>44956</stp>
        <tr r="BZ490" s="7"/>
      </tp>
      <tp t="s">
        <v>#N/A Error:User does not have access</v>
        <stp/>
        <stp>##V3_BCURVESTRIPV12</stp>
        <stp>[PortfolioDaily Data.xlsx]DF Curve!R500C47</stp>
        <stp>S23</stp>
        <stp>Curvedate</stp>
        <stp>44970</stp>
        <tr r="AU500" s="7"/>
      </tp>
      <tp t="s">
        <v>#N/A Error:User does not have access</v>
        <stp/>
        <stp>##V3_BCURVESTRIPV12</stp>
        <stp>[PortfolioDaily Data.xlsx]DF Curve!R451C23</stp>
        <stp>S23</stp>
        <stp>Curvedate</stp>
        <stp>44901</stp>
        <tr r="W451" s="7"/>
      </tp>
      <tp t="s">
        <v>#N/A Error:User does not have access</v>
        <stp/>
        <stp>##V3_BCURVESTRIPV12</stp>
        <stp>[PortfolioDaily Data.xlsx]DF Curve!R461C34</stp>
        <stp>S23</stp>
        <stp>Curvedate</stp>
        <stp>44915</stp>
        <tr r="AH461" s="7"/>
      </tp>
      <tp t="s">
        <v>#N/A Error:User does not have access</v>
        <stp/>
        <stp>##V3_BCURVESTRIPV12</stp>
        <stp>[PortfolioDaily Data.xlsx]DF Curve!R491C79</stp>
        <stp>S23</stp>
        <stp>Curvedate</stp>
        <stp>44957</stp>
        <tr r="CA491" s="7"/>
      </tp>
      <tp t="s">
        <v>#N/A Error:User does not have access</v>
        <stp/>
        <stp>##V3_BCURVESTRIPV12</stp>
        <stp>[PortfolioDaily Data.xlsx]DF Curve!R476C16</stp>
        <stp>S23</stp>
        <stp>Curvedate</stp>
        <stp>44936</stp>
        <tr r="P476" s="7"/>
      </tp>
      <tp t="s">
        <v>#N/A Error:User does not have access</v>
        <stp/>
        <stp>##V3_BCURVESTRIPV12</stp>
        <stp>[PortfolioDaily Data.xlsx]DF Curve!R477C17</stp>
        <stp>S23</stp>
        <stp>Curvedate</stp>
        <stp>44937</stp>
        <tr r="Q477" s="7"/>
      </tp>
      <tp t="s">
        <v>#N/A Error:User does not have access</v>
        <stp/>
        <stp>##V3_BCURVESTRIPV12</stp>
        <stp>[PortfolioDaily Data.xlsx]DF Curve!R454C26</stp>
        <stp>S23</stp>
        <stp>Curvedate</stp>
        <stp>44904</stp>
        <tr r="Z454" s="7"/>
      </tp>
      <tp t="s">
        <v>#N/A Error:User does not have access</v>
        <stp/>
        <stp>##V3_BCURVESTRIPV12</stp>
        <stp>[PortfolioDaily Data.xlsx]DF Curve!R464C39</stp>
        <stp>S23</stp>
        <stp>Curvedate</stp>
        <stp>44918</stp>
        <tr r="AM464" s="7"/>
      </tp>
      <tp t="s">
        <v>#N/A Error:User does not have access</v>
        <stp/>
        <stp>##V3_BCURVESTRIPV12</stp>
        <stp>[PortfolioDaily Data.xlsx]DF Curve!R474C12</stp>
        <stp>S23</stp>
        <stp>Curvedate</stp>
        <stp>44932</stp>
        <tr r="L474" s="7"/>
      </tp>
      <tp t="s">
        <v>#N/A Error:User does not have access</v>
        <stp/>
        <stp>##V3_BCURVESTRIPV12</stp>
        <stp>[PortfolioDaily Data.xlsx]DF Curve!R484C69</stp>
        <stp>S23</stp>
        <stp>Curvedate</stp>
        <stp>44946</stp>
        <tr r="BQ484" s="7"/>
      </tp>
      <tp t="s">
        <v>#N/A Error:User does not have access</v>
        <stp/>
        <stp>##V3_BCURVESTRIPV12</stp>
        <stp>[PortfolioDaily Data.xlsx]DF Curve!R455C25</stp>
        <stp>S23</stp>
        <stp>Curvedate</stp>
        <stp>44907</stp>
        <tr r="Y455" s="7"/>
      </tp>
      <tp t="s">
        <v>#N/A Error:User does not have access</v>
        <stp/>
        <stp>##V3_BCURVESTRIPV12</stp>
        <stp>[PortfolioDaily Data.xlsx]DF Curve!R475C15</stp>
        <stp>S23</stp>
        <stp>Curvedate</stp>
        <stp>44935</stp>
        <tr r="O475" s="7"/>
      </tp>
      <tp t="s">
        <v>#N/A Error:User does not have access</v>
        <stp/>
        <stp>##V3_BCURVESTRIPV12</stp>
        <stp>[PortfolioDaily Data.xlsx]DF Curve!R485C66</stp>
        <stp>S23</stp>
        <stp>Curvedate</stp>
        <stp>44949</stp>
        <tr r="BN485" s="7"/>
      </tp>
      <tp t="s">
        <v>#N/A Error:User does not have access</v>
        <stp/>
        <stp>##V3_BCURVESTRIPV12</stp>
        <stp>[PortfolioDaily Data.xlsx]DF Curve!R458C32</stp>
        <stp>S23</stp>
        <stp>Curvedate</stp>
        <stp>44910</stp>
        <tr r="AF458" s="7"/>
      </tp>
      <tp t="s">
        <v>#N/A Error:User does not have access</v>
        <stp/>
        <stp>##V3_BCURVESTRIPV12</stp>
        <stp>[PortfolioDaily Data.xlsx]DF Curve!R478C18</stp>
        <stp>S23</stp>
        <stp>Curvedate</stp>
        <stp>44938</stp>
        <tr r="R478" s="7"/>
      </tp>
      <tp t="s">
        <v>#N/A Error:User does not have access</v>
        <stp/>
        <stp>##V3_BCURVESTRIPV12</stp>
        <stp>[PortfolioDaily Data.xlsx]DF Curve!R498C48</stp>
        <stp>S23</stp>
        <stp>Curvedate</stp>
        <stp>44966</stp>
        <tr r="AV498" s="7"/>
      </tp>
      <tp t="s">
        <v>#N/A Error:User does not have access</v>
        <stp/>
        <stp>##V3_BCURVESTRIPV12</stp>
        <stp>[PortfolioDaily Data.xlsx]DF Curve!R459C33</stp>
        <stp>S23</stp>
        <stp>Curvedate</stp>
        <stp>44911</stp>
        <tr r="AG459" s="7"/>
      </tp>
      <tp t="s">
        <v>#N/A Error:User does not have access</v>
        <stp/>
        <stp>##V3_BCURVESTRIPV12</stp>
        <stp>[PortfolioDaily Data.xlsx]DF Curve!R479C19</stp>
        <stp>S23</stp>
        <stp>Curvedate</stp>
        <stp>44939</stp>
        <tr r="S479" s="7"/>
      </tp>
      <tp t="s">
        <v>#N/A Error:User does not have access</v>
        <stp/>
        <stp>##V3_BCURVESTRIPV12</stp>
        <stp>[PortfolioDaily Data.xlsx]DF Curve!R499C49</stp>
        <stp>S23</stp>
        <stp>Curvedate</stp>
        <stp>44967</stp>
        <tr r="AW499" s="7"/>
      </tp>
      <tp t="s">
        <v>#N/A Error:User does not have access</v>
        <stp/>
        <stp>##V3_BCURVESTRIPV12</stp>
        <stp>[PortfolioDaily Data.xlsx]DF Curve!R452C21</stp>
        <stp>S23</stp>
        <stp>Curvedate</stp>
        <stp>44902</stp>
        <tr r="U452" s="7"/>
      </tp>
      <tp t="s">
        <v>#N/A Error:User does not have access</v>
        <stp/>
        <stp>##V3_BCURVESTRIPV12</stp>
        <stp>[PortfolioDaily Data.xlsx]DF Curve!R462C36</stp>
        <stp>S23</stp>
        <stp>Curvedate</stp>
        <stp>44916</stp>
        <tr r="AJ462" s="7"/>
      </tp>
      <tp t="s">
        <v>#N/A Error:User does not have access</v>
        <stp/>
        <stp>##V3_BCURVESTRIPV12</stp>
        <stp>[PortfolioDaily Data.xlsx]DF Curve!R472C11</stp>
        <stp>S23</stp>
        <stp>Curvedate</stp>
        <stp>44930</stp>
        <tr r="K472" s="7"/>
      </tp>
      <tp t="s">
        <v>#N/A Error:User does not have access</v>
        <stp/>
        <stp>##V3_BCURVESTRIPV12</stp>
        <stp>[PortfolioDaily Data.xlsx]DF Curve!R492C77</stp>
        <stp>S23</stp>
        <stp>Curvedate</stp>
        <stp>44958</stp>
        <tr r="BY492" s="7"/>
      </tp>
      <tp t="s">
        <v>#N/A Error:User does not have access</v>
        <stp/>
        <stp>##V3_BCURVESTRIPV12</stp>
        <stp>[PortfolioDaily Data.xlsx]DF Curve!R453C20</stp>
        <stp>S23</stp>
        <stp>Curvedate</stp>
        <stp>44903</stp>
        <tr r="T453" s="7"/>
      </tp>
      <tp t="s">
        <v>#N/A Error:User does not have access</v>
        <stp/>
        <stp>##V3_BCURVESTRIPV12</stp>
        <stp>[PortfolioDaily Data.xlsx]DF Curve!R463C37</stp>
        <stp>S23</stp>
        <stp>Curvedate</stp>
        <stp>44917</stp>
        <tr r="AK463" s="7"/>
      </tp>
      <tp t="s">
        <v>#N/A Error:User does not have access</v>
        <stp/>
        <stp>##V3_BCURVESTRIPV12</stp>
        <stp>[PortfolioDaily Data.xlsx]DF Curve!R473C10</stp>
        <stp>S23</stp>
        <stp>Curvedate</stp>
        <stp>44931</stp>
        <tr r="J473" s="7"/>
      </tp>
      <tp t="s">
        <v>#N/A Error:User does not have access</v>
        <stp/>
        <stp>##V3_BCURVESTRIPV12</stp>
        <stp>[PortfolioDaily Data.xlsx]DF Curve!R493C76</stp>
        <stp>S23</stp>
        <stp>Curvedate</stp>
        <stp>44959</stp>
        <tr r="BX493" s="7"/>
      </tp>
      <tp t="s">
        <v>#N/A Error:User does not have access</v>
        <stp/>
        <stp>##V3_BCURVESTRIPV12</stp>
        <stp>[PortfolioDaily Data.xlsx]DF Curve!R450C23</stp>
        <stp>S23</stp>
        <stp>Curvedate</stp>
        <stp>44900</stp>
        <tr r="W450" s="7"/>
      </tp>
      <tp t="s">
        <v>#N/A Error:User does not have access</v>
        <stp/>
        <stp>##V3_BCURVESTRIPV12</stp>
        <stp>[PortfolioDaily Data.xlsx]DF Curve!R460C34</stp>
        <stp>S23</stp>
        <stp>Curvedate</stp>
        <stp>44914</stp>
        <tr r="AH460" s="7"/>
      </tp>
      <tp t="s">
        <v>#N/A Error:User does not have access</v>
        <stp/>
        <stp>##V3_BCURVESTRIPV12</stp>
        <stp>[PortfolioDaily Data.xlsx]DF Curve!R490C79</stp>
        <stp>S23</stp>
        <stp>Curvedate</stp>
        <stp>44956</stp>
        <tr r="CA490" s="7"/>
      </tp>
      <tp t="s">
        <v>#N/A Error:User does not have access</v>
        <stp/>
        <stp>##V3_BCURVESTRIPV12</stp>
        <stp>[PortfolioDaily Data.xlsx]DF Curve!R500C46</stp>
        <stp>S23</stp>
        <stp>Curvedate</stp>
        <stp>44970</stp>
        <tr r="AT500" s="7"/>
      </tp>
      <tp t="s">
        <v>#N/A Error:User does not have access</v>
        <stp/>
        <stp>##V3_BCURVESTRIPV12</stp>
        <stp>[PortfolioDaily Data.xlsx]DF Curve!R451C22</stp>
        <stp>S23</stp>
        <stp>Curvedate</stp>
        <stp>44901</stp>
        <tr r="V451" s="7"/>
      </tp>
      <tp t="s">
        <v>#N/A Error:User does not have access</v>
        <stp/>
        <stp>##V3_BCURVESTRIPV12</stp>
        <stp>[PortfolioDaily Data.xlsx]DF Curve!R461C35</stp>
        <stp>S23</stp>
        <stp>Curvedate</stp>
        <stp>44915</stp>
        <tr r="AI461" s="7"/>
      </tp>
      <tp t="s">
        <v>#N/A Error:User does not have access</v>
        <stp/>
        <stp>##V3_BCURVESTRIPV12</stp>
        <stp>[PortfolioDaily Data.xlsx]DF Curve!R491C78</stp>
        <stp>S23</stp>
        <stp>Curvedate</stp>
        <stp>44957</stp>
        <tr r="BZ491" s="7"/>
      </tp>
      <tp t="s">
        <v>#N/A Error:User does not have access</v>
        <stp/>
        <stp>##V3_BCURVESTRIPV12</stp>
        <stp>[PortfolioDaily Data.xlsx]DF Curve!R476C17</stp>
        <stp>S23</stp>
        <stp>Curvedate</stp>
        <stp>44936</stp>
        <tr r="Q476" s="7"/>
      </tp>
      <tp t="s">
        <v>#N/A Error:User does not have access</v>
        <stp/>
        <stp>##V3_BCURVESTRIPV12</stp>
        <stp>[PortfolioDaily Data.xlsx]DF Curve!R477C16</stp>
        <stp>S23</stp>
        <stp>Curvedate</stp>
        <stp>44937</stp>
        <tr r="P477" s="7"/>
      </tp>
      <tp t="s">
        <v>#N/A Error:User does not have access</v>
        <stp/>
        <stp>##V3_BCURVESTRIPV12</stp>
        <stp>[PortfolioDaily Data.xlsx]DF Curve!R454C27</stp>
        <stp>S23</stp>
        <stp>Curvedate</stp>
        <stp>44904</stp>
        <tr r="AA454" s="7"/>
      </tp>
      <tp t="s">
        <v>#N/A Error:User does not have access</v>
        <stp/>
        <stp>##V3_BCURVESTRIPV12</stp>
        <stp>[PortfolioDaily Data.xlsx]DF Curve!R464C38</stp>
        <stp>S23</stp>
        <stp>Curvedate</stp>
        <stp>44918</stp>
        <tr r="AL464" s="7"/>
      </tp>
      <tp t="s">
        <v>#N/A Error:User does not have access</v>
        <stp/>
        <stp>##V3_BCURVESTRIPV12</stp>
        <stp>[PortfolioDaily Data.xlsx]DF Curve!R474C13</stp>
        <stp>S23</stp>
        <stp>Curvedate</stp>
        <stp>44932</stp>
        <tr r="M474" s="7"/>
      </tp>
      <tp t="s">
        <v>#N/A Error:User does not have access</v>
        <stp/>
        <stp>##V3_BCURVESTRIPV12</stp>
        <stp>[PortfolioDaily Data.xlsx]DF Curve!R484C68</stp>
        <stp>S23</stp>
        <stp>Curvedate</stp>
        <stp>44946</stp>
        <tr r="BP484" s="7"/>
      </tp>
      <tp t="s">
        <v>#N/A Error:User does not have access</v>
        <stp/>
        <stp>##V3_BCURVESTRIPV12</stp>
        <stp>[PortfolioDaily Data.xlsx]DF Curve!R455C24</stp>
        <stp>S23</stp>
        <stp>Curvedate</stp>
        <stp>44907</stp>
        <tr r="X455" s="7"/>
      </tp>
      <tp t="s">
        <v>#N/A Error:User does not have access</v>
        <stp/>
        <stp>##V3_BCURVESTRIPV12</stp>
        <stp>[PortfolioDaily Data.xlsx]DF Curve!R475C14</stp>
        <stp>S23</stp>
        <stp>Curvedate</stp>
        <stp>44935</stp>
        <tr r="N475" s="7"/>
      </tp>
      <tp t="s">
        <v>#N/A Error:User does not have access</v>
        <stp/>
        <stp>##V3_BCURVESTRIPV12</stp>
        <stp>[PortfolioDaily Data.xlsx]DF Curve!R485C67</stp>
        <stp>S23</stp>
        <stp>Curvedate</stp>
        <stp>44949</stp>
        <tr r="BO485" s="7"/>
      </tp>
      <tp t="s">
        <v>#N/A Error:User does not have access</v>
        <stp/>
        <stp>##V3_BCURVESTRIPV12</stp>
        <stp>[PortfolioDaily Data.xlsx]DF Curve!R458C33</stp>
        <stp>S23</stp>
        <stp>Curvedate</stp>
        <stp>44910</stp>
        <tr r="AG458" s="7"/>
      </tp>
      <tp t="s">
        <v>#N/A Error:User does not have access</v>
        <stp/>
        <stp>##V3_BCURVESTRIPV12</stp>
        <stp>[PortfolioDaily Data.xlsx]DF Curve!R478C19</stp>
        <stp>S23</stp>
        <stp>Curvedate</stp>
        <stp>44938</stp>
        <tr r="S478" s="7"/>
      </tp>
      <tp t="s">
        <v>#N/A Error:User does not have access</v>
        <stp/>
        <stp>##V3_BCURVESTRIPV12</stp>
        <stp>[PortfolioDaily Data.xlsx]DF Curve!R498C49</stp>
        <stp>S23</stp>
        <stp>Curvedate</stp>
        <stp>44966</stp>
        <tr r="AW498" s="7"/>
      </tp>
      <tp t="s">
        <v>#N/A Error:User does not have access</v>
        <stp/>
        <stp>##V3_BCURVESTRIPV12</stp>
        <stp>[PortfolioDaily Data.xlsx]DF Curve!R459C32</stp>
        <stp>S23</stp>
        <stp>Curvedate</stp>
        <stp>44911</stp>
        <tr r="AF459" s="7"/>
      </tp>
      <tp t="s">
        <v>#N/A Error:User does not have access</v>
        <stp/>
        <stp>##V3_BCURVESTRIPV12</stp>
        <stp>[PortfolioDaily Data.xlsx]DF Curve!R479C18</stp>
        <stp>S23</stp>
        <stp>Curvedate</stp>
        <stp>44939</stp>
        <tr r="R479" s="7"/>
      </tp>
      <tp t="s">
        <v>#N/A Error:User does not have access</v>
        <stp/>
        <stp>##V3_BCURVESTRIPV12</stp>
        <stp>[PortfolioDaily Data.xlsx]DF Curve!R499C48</stp>
        <stp>S23</stp>
        <stp>Curvedate</stp>
        <stp>44967</stp>
        <tr r="AV499" s="7"/>
      </tp>
      <tp t="s">
        <v>#N/A Error:User does not have access</v>
        <stp/>
        <stp>##V3_BCURVESTRIPV12</stp>
        <stp>[PortfolioDaily Data.xlsx]DF Curve!R452C22</stp>
        <stp>S23</stp>
        <stp>Curvedate</stp>
        <stp>44902</stp>
        <tr r="V452" s="7"/>
      </tp>
      <tp t="s">
        <v>#N/A Error:User does not have access</v>
        <stp/>
        <stp>##V3_BCURVESTRIPV12</stp>
        <stp>[PortfolioDaily Data.xlsx]DF Curve!R462C35</stp>
        <stp>S23</stp>
        <stp>Curvedate</stp>
        <stp>44916</stp>
        <tr r="AI462" s="7"/>
      </tp>
      <tp t="s">
        <v>#N/A Error:User does not have access</v>
        <stp/>
        <stp>##V3_BCURVESTRIPV12</stp>
        <stp>[PortfolioDaily Data.xlsx]DF Curve!R472C12</stp>
        <stp>S23</stp>
        <stp>Curvedate</stp>
        <stp>44930</stp>
        <tr r="L472" s="7"/>
      </tp>
      <tp t="s">
        <v>#N/A Error:User does not have access</v>
        <stp/>
        <stp>##V3_BCURVESTRIPV12</stp>
        <stp>[PortfolioDaily Data.xlsx]DF Curve!R482C69</stp>
        <stp>S23</stp>
        <stp>Curvedate</stp>
        <stp>44944</stp>
        <tr r="BQ482" s="7"/>
      </tp>
      <tp t="s">
        <v>#N/A Error:User does not have access</v>
        <stp/>
        <stp>##V3_BCURVESTRIPV12</stp>
        <stp>[PortfolioDaily Data.xlsx]DF Curve!R492C74</stp>
        <stp>S23</stp>
        <stp>Curvedate</stp>
        <stp>44958</stp>
        <tr r="BV492" s="7"/>
      </tp>
      <tp t="s">
        <v>#N/A Error:User does not have access</v>
        <stp/>
        <stp>##V3_BCURVESTRIPV12</stp>
        <stp>[PortfolioDaily Data.xlsx]DF Curve!R453C23</stp>
        <stp>S23</stp>
        <stp>Curvedate</stp>
        <stp>44903</stp>
        <tr r="W453" s="7"/>
      </tp>
      <tp t="s">
        <v>#N/A Error:User does not have access</v>
        <stp/>
        <stp>##V3_BCURVESTRIPV12</stp>
        <stp>[PortfolioDaily Data.xlsx]DF Curve!R463C34</stp>
        <stp>S23</stp>
        <stp>Curvedate</stp>
        <stp>44917</stp>
        <tr r="AH463" s="7"/>
      </tp>
      <tp t="s">
        <v>#N/A Error:User does not have access</v>
        <stp/>
        <stp>##V3_BCURVESTRIPV12</stp>
        <stp>[PortfolioDaily Data.xlsx]DF Curve!R473C13</stp>
        <stp>S23</stp>
        <stp>Curvedate</stp>
        <stp>44931</stp>
        <tr r="M473" s="7"/>
      </tp>
      <tp t="s">
        <v>#N/A Error:User does not have access</v>
        <stp/>
        <stp>##V3_BCURVESTRIPV12</stp>
        <stp>[PortfolioDaily Data.xlsx]DF Curve!R483C68</stp>
        <stp>S23</stp>
        <stp>Curvedate</stp>
        <stp>44945</stp>
        <tr r="BP483" s="7"/>
      </tp>
      <tp t="s">
        <v>#N/A Error:User does not have access</v>
        <stp/>
        <stp>##V3_BCURVESTRIPV12</stp>
        <stp>[PortfolioDaily Data.xlsx]DF Curve!R493C75</stp>
        <stp>S23</stp>
        <stp>Curvedate</stp>
        <stp>44959</stp>
        <tr r="BW493" s="7"/>
      </tp>
      <tp t="s">
        <v>#N/A Error:User does not have access</v>
        <stp/>
        <stp>##V3_BCURVESTRIPV12</stp>
        <stp>[PortfolioDaily Data.xlsx]DF Curve!R450C20</stp>
        <stp>S23</stp>
        <stp>Curvedate</stp>
        <stp>44900</stp>
        <tr r="T450" s="7"/>
      </tp>
      <tp t="s">
        <v>#N/A Error:User does not have access</v>
        <stp/>
        <stp>##V3_BCURVESTRIPV12</stp>
        <stp>[PortfolioDaily Data.xlsx]DF Curve!R460C37</stp>
        <stp>S23</stp>
        <stp>Curvedate</stp>
        <stp>44914</stp>
        <tr r="AK460" s="7"/>
      </tp>
      <tp t="s">
        <v>#N/A Error:User does not have access</v>
        <stp/>
        <stp>##V3_BCURVESTRIPV12</stp>
        <stp>[PortfolioDaily Data.xlsx]DF Curve!R500C45</stp>
        <stp>S23</stp>
        <stp>Curvedate</stp>
        <stp>44970</stp>
        <tr r="AS500" s="7"/>
      </tp>
      <tp t="s">
        <v>#N/A Error:User does not have access</v>
        <stp/>
        <stp>##V3_BCURVESTRIPV12</stp>
        <stp>[PortfolioDaily Data.xlsx]DF Curve!R451C21</stp>
        <stp>S23</stp>
        <stp>Curvedate</stp>
        <stp>44901</stp>
        <tr r="U451" s="7"/>
      </tp>
      <tp t="s">
        <v>#N/A Error:User does not have access</v>
        <stp/>
        <stp>##V3_BCURVESTRIPV12</stp>
        <stp>[PortfolioDaily Data.xlsx]DF Curve!R461C36</stp>
        <stp>S23</stp>
        <stp>Curvedate</stp>
        <stp>44915</stp>
        <tr r="AJ461" s="7"/>
      </tp>
      <tp t="s">
        <v>#N/A Error:User does not have access</v>
        <stp/>
        <stp>##V3_BCURVESTRIPV12</stp>
        <stp>[PortfolioDaily Data.xlsx]DF Curve!R456C28</stp>
        <stp>S23</stp>
        <stp>Curvedate</stp>
        <stp>44908</stp>
        <tr r="AB456" s="7"/>
      </tp>
      <tp t="s">
        <v>#N/A Error:User does not have access</v>
        <stp/>
        <stp>##V3_BCURVESTRIPV12</stp>
        <stp>[PortfolioDaily Data.xlsx]DF Curve!R476C14</stp>
        <stp>S23</stp>
        <stp>Curvedate</stp>
        <stp>44936</stp>
        <tr r="N476" s="7"/>
      </tp>
      <tp t="s">
        <v>#N/A Error:User does not have access</v>
        <stp/>
        <stp>##V3_BCURVESTRIPV12</stp>
        <stp>[PortfolioDaily Data.xlsx]DF Curve!R496C48</stp>
        <stp>S23</stp>
        <stp>Curvedate</stp>
        <stp>44964</stp>
        <tr r="AV496" s="7"/>
      </tp>
      <tp t="s">
        <v>#N/A Error:User does not have access</v>
        <stp/>
        <stp>##V3_BCURVESTRIPV12</stp>
        <stp>[PortfolioDaily Data.xlsx]DF Curve!R457C29</stp>
        <stp>S23</stp>
        <stp>Curvedate</stp>
        <stp>44909</stp>
        <tr r="AC457" s="7"/>
      </tp>
      <tp t="s">
        <v>#N/A Error:User does not have access</v>
        <stp/>
        <stp>##V3_BCURVESTRIPV12</stp>
        <stp>[PortfolioDaily Data.xlsx]DF Curve!R477C15</stp>
        <stp>S23</stp>
        <stp>Curvedate</stp>
        <stp>44937</stp>
        <tr r="O477" s="7"/>
      </tp>
      <tp t="s">
        <v>#N/A Error:User does not have access</v>
        <stp/>
        <stp>##V3_BCURVESTRIPV12</stp>
        <stp>[PortfolioDaily Data.xlsx]DF Curve!R497C49</stp>
        <stp>S23</stp>
        <stp>Curvedate</stp>
        <stp>44965</stp>
        <tr r="AW497" s="7"/>
      </tp>
      <tp t="s">
        <v>#N/A Error:User does not have access</v>
        <stp/>
        <stp>##V3_BCURVESTRIPV12</stp>
        <stp>[PortfolioDaily Data.xlsx]DF Curve!R454C24</stp>
        <stp>S23</stp>
        <stp>Curvedate</stp>
        <stp>44904</stp>
        <tr r="X454" s="7"/>
      </tp>
      <tp t="s">
        <v>#N/A Error:User does not have access</v>
        <stp/>
        <stp>##V3_BCURVESTRIPV12</stp>
        <stp>[PortfolioDaily Data.xlsx]DF Curve!R474C10</stp>
        <stp>S23</stp>
        <stp>Curvedate</stp>
        <stp>44932</stp>
        <tr r="J474" s="7"/>
      </tp>
      <tp t="s">
        <v>#N/A Error:User does not have access</v>
        <stp/>
        <stp>##V3_BCURVESTRIPV12</stp>
        <stp>[PortfolioDaily Data.xlsx]DF Curve!R455C27</stp>
        <stp>S23</stp>
        <stp>Curvedate</stp>
        <stp>44907</stp>
        <tr r="AA455" s="7"/>
      </tp>
      <tp t="s">
        <v>#N/A Error:User does not have access</v>
        <stp/>
        <stp>##V3_BCURVESTRIPV12</stp>
        <stp>[PortfolioDaily Data.xlsx]DF Curve!R475C17</stp>
        <stp>S23</stp>
        <stp>Curvedate</stp>
        <stp>44935</stp>
        <tr r="Q475" s="7"/>
      </tp>
      <tp t="s">
        <v>#N/A Error:User does not have access</v>
        <stp/>
        <stp>##V3_BCURVESTRIPV12</stp>
        <stp>[PortfolioDaily Data.xlsx]DF Curve!R485C64</stp>
        <stp>S23</stp>
        <stp>Curvedate</stp>
        <stp>44949</stp>
        <tr r="BL485" s="7"/>
      </tp>
      <tp t="s">
        <v>#N/A Error:User does not have access</v>
        <stp/>
        <stp>##V3_BCURVESTRIPV12</stp>
        <stp>[PortfolioDaily Data.xlsx]DF Curve!R458C30</stp>
        <stp>S23</stp>
        <stp>Curvedate</stp>
        <stp>44910</stp>
        <tr r="AD458" s="7"/>
      </tp>
      <tp t="s">
        <v>#N/A Error:User does not have access</v>
        <stp/>
        <stp>##V3_BCURVESTRIPV12</stp>
        <stp>[PortfolioDaily Data.xlsx]DF Curve!R459C31</stp>
        <stp>S23</stp>
        <stp>Curvedate</stp>
        <stp>44911</stp>
        <tr r="AE459" s="7"/>
      </tp>
      <tp t="s">
        <v>#N/A Error:User does not have access</v>
        <stp/>
        <stp>##V3_BCURVESTRIPV12</stp>
        <stp>[PortfolioDaily Data.xlsx]DF Curve!R452C23</stp>
        <stp>S23</stp>
        <stp>Curvedate</stp>
        <stp>44902</stp>
        <tr r="W452" s="7"/>
      </tp>
      <tp t="s">
        <v>#N/A Error:User does not have access</v>
        <stp/>
        <stp>##V3_BCURVESTRIPV12</stp>
        <stp>[PortfolioDaily Data.xlsx]DF Curve!R462C34</stp>
        <stp>S23</stp>
        <stp>Curvedate</stp>
        <stp>44916</stp>
        <tr r="AH462" s="7"/>
      </tp>
      <tp t="s">
        <v>#N/A Error:User does not have access</v>
        <stp/>
        <stp>##V3_BCURVESTRIPV12</stp>
        <stp>[PortfolioDaily Data.xlsx]DF Curve!R472C13</stp>
        <stp>S23</stp>
        <stp>Curvedate</stp>
        <stp>44930</stp>
        <tr r="M472" s="7"/>
      </tp>
      <tp t="s">
        <v>#N/A Error:User does not have access</v>
        <stp/>
        <stp>##V3_BCURVESTRIPV12</stp>
        <stp>[PortfolioDaily Data.xlsx]DF Curve!R482C68</stp>
        <stp>S23</stp>
        <stp>Curvedate</stp>
        <stp>44944</stp>
        <tr r="BP482" s="7"/>
      </tp>
      <tp t="s">
        <v>#N/A Error:User does not have access</v>
        <stp/>
        <stp>##V3_BCURVESTRIPV12</stp>
        <stp>[PortfolioDaily Data.xlsx]DF Curve!R492C75</stp>
        <stp>S23</stp>
        <stp>Curvedate</stp>
        <stp>44958</stp>
        <tr r="BW492" s="7"/>
      </tp>
      <tp t="s">
        <v>#N/A Error:User does not have access</v>
        <stp/>
        <stp>##V3_BCURVESTRIPV12</stp>
        <stp>[PortfolioDaily Data.xlsx]DF Curve!R453C22</stp>
        <stp>S23</stp>
        <stp>Curvedate</stp>
        <stp>44903</stp>
        <tr r="V453" s="7"/>
      </tp>
      <tp t="s">
        <v>#N/A Error:User does not have access</v>
        <stp/>
        <stp>##V3_BCURVESTRIPV12</stp>
        <stp>[PortfolioDaily Data.xlsx]DF Curve!R463C35</stp>
        <stp>S23</stp>
        <stp>Curvedate</stp>
        <stp>44917</stp>
        <tr r="AI463" s="7"/>
      </tp>
      <tp t="s">
        <v>#N/A Error:User does not have access</v>
        <stp/>
        <stp>##V3_BCURVESTRIPV12</stp>
        <stp>[PortfolioDaily Data.xlsx]DF Curve!R473C12</stp>
        <stp>S23</stp>
        <stp>Curvedate</stp>
        <stp>44931</stp>
        <tr r="L473" s="7"/>
      </tp>
      <tp t="s">
        <v>#N/A Error:User does not have access</v>
        <stp/>
        <stp>##V3_BCURVESTRIPV12</stp>
        <stp>[PortfolioDaily Data.xlsx]DF Curve!R483C69</stp>
        <stp>S23</stp>
        <stp>Curvedate</stp>
        <stp>44945</stp>
        <tr r="BQ483" s="7"/>
      </tp>
      <tp t="s">
        <v>#N/A Error:User does not have access</v>
        <stp/>
        <stp>##V3_BCURVESTRIPV12</stp>
        <stp>[PortfolioDaily Data.xlsx]DF Curve!R493C74</stp>
        <stp>S23</stp>
        <stp>Curvedate</stp>
        <stp>44959</stp>
        <tr r="BV493" s="7"/>
      </tp>
      <tp t="s">
        <v>#N/A Error:User does not have access</v>
        <stp/>
        <stp>##V3_BCURVESTRIPV12</stp>
        <stp>[PortfolioDaily Data.xlsx]DF Curve!R450C21</stp>
        <stp>S23</stp>
        <stp>Curvedate</stp>
        <stp>44900</stp>
        <tr r="U450" s="7"/>
      </tp>
      <tp t="s">
        <v>#N/A Error:User does not have access</v>
        <stp/>
        <stp>##V3_BCURVESTRIPV12</stp>
        <stp>[PortfolioDaily Data.xlsx]DF Curve!R460C36</stp>
        <stp>S23</stp>
        <stp>Curvedate</stp>
        <stp>44914</stp>
        <tr r="AJ460" s="7"/>
      </tp>
      <tp t="s">
        <v>#N/A Error:User does not have access</v>
        <stp/>
        <stp>##V3_BCURVESTRIPV12</stp>
        <stp>[PortfolioDaily Data.xlsx]DF Curve!R500C44</stp>
        <stp>S23</stp>
        <stp>Curvedate</stp>
        <stp>44970</stp>
        <tr r="AR500" s="7"/>
      </tp>
      <tp t="s">
        <v>#N/A Error:User does not have access</v>
        <stp/>
        <stp>##V3_BCURVESTRIPV12</stp>
        <stp>[PortfolioDaily Data.xlsx]DF Curve!R451C20</stp>
        <stp>S23</stp>
        <stp>Curvedate</stp>
        <stp>44901</stp>
        <tr r="T451" s="7"/>
      </tp>
      <tp t="s">
        <v>#N/A Error:User does not have access</v>
        <stp/>
        <stp>##V3_BCURVESTRIPV12</stp>
        <stp>[PortfolioDaily Data.xlsx]DF Curve!R461C37</stp>
        <stp>S23</stp>
        <stp>Curvedate</stp>
        <stp>44915</stp>
        <tr r="AK461" s="7"/>
      </tp>
      <tp t="s">
        <v>#N/A Error:User does not have access</v>
        <stp/>
        <stp>##V3_BCURVESTRIPV12</stp>
        <stp>[PortfolioDaily Data.xlsx]DF Curve!R456C29</stp>
        <stp>S23</stp>
        <stp>Curvedate</stp>
        <stp>44908</stp>
        <tr r="AC456" s="7"/>
      </tp>
      <tp t="s">
        <v>#N/A Error:User does not have access</v>
        <stp/>
        <stp>##V3_BCURVESTRIPV12</stp>
        <stp>[PortfolioDaily Data.xlsx]DF Curve!R476C15</stp>
        <stp>S23</stp>
        <stp>Curvedate</stp>
        <stp>44936</stp>
        <tr r="O476" s="7"/>
      </tp>
      <tp t="s">
        <v>#N/A Error:User does not have access</v>
        <stp/>
        <stp>##V3_BCURVESTRIPV12</stp>
        <stp>[PortfolioDaily Data.xlsx]DF Curve!R496C49</stp>
        <stp>S23</stp>
        <stp>Curvedate</stp>
        <stp>44964</stp>
        <tr r="AW496" s="7"/>
      </tp>
      <tp t="s">
        <v>#N/A Error:User does not have access</v>
        <stp/>
        <stp>##V3_BCURVESTRIPV12</stp>
        <stp>[PortfolioDaily Data.xlsx]DF Curve!R457C28</stp>
        <stp>S23</stp>
        <stp>Curvedate</stp>
        <stp>44909</stp>
        <tr r="AB457" s="7"/>
      </tp>
      <tp t="s">
        <v>#N/A Error:User does not have access</v>
        <stp/>
        <stp>##V3_BCURVESTRIPV12</stp>
        <stp>[PortfolioDaily Data.xlsx]DF Curve!R477C14</stp>
        <stp>S23</stp>
        <stp>Curvedate</stp>
        <stp>44937</stp>
        <tr r="N477" s="7"/>
      </tp>
      <tp t="s">
        <v>#N/A Error:User does not have access</v>
        <stp/>
        <stp>##V3_BCURVESTRIPV12</stp>
        <stp>[PortfolioDaily Data.xlsx]DF Curve!R497C48</stp>
        <stp>S23</stp>
        <stp>Curvedate</stp>
        <stp>44965</stp>
        <tr r="AV497" s="7"/>
      </tp>
      <tp t="s">
        <v>#N/A Error:User does not have access</v>
        <stp/>
        <stp>##V3_BCURVESTRIPV12</stp>
        <stp>[PortfolioDaily Data.xlsx]DF Curve!R454C25</stp>
        <stp>S23</stp>
        <stp>Curvedate</stp>
        <stp>44904</stp>
        <tr r="Y454" s="7"/>
      </tp>
      <tp t="s">
        <v>#N/A Error:User does not have access</v>
        <stp/>
        <stp>##V3_BCURVESTRIPV12</stp>
        <stp>[PortfolioDaily Data.xlsx]DF Curve!R474C11</stp>
        <stp>S23</stp>
        <stp>Curvedate</stp>
        <stp>44932</stp>
        <tr r="K474" s="7"/>
      </tp>
      <tp t="s">
        <v>#N/A Error:User does not have access</v>
        <stp/>
        <stp>##V3_BCURVESTRIPV12</stp>
        <stp>[PortfolioDaily Data.xlsx]DF Curve!R455C26</stp>
        <stp>S23</stp>
        <stp>Curvedate</stp>
        <stp>44907</stp>
        <tr r="Z455" s="7"/>
      </tp>
      <tp t="s">
        <v>#N/A Error:User does not have access</v>
        <stp/>
        <stp>##V3_BCURVESTRIPV12</stp>
        <stp>[PortfolioDaily Data.xlsx]DF Curve!R475C16</stp>
        <stp>S23</stp>
        <stp>Curvedate</stp>
        <stp>44935</stp>
        <tr r="P475" s="7"/>
      </tp>
      <tp t="s">
        <v>#N/A Error:User does not have access</v>
        <stp/>
        <stp>##V3_BCURVESTRIPV12</stp>
        <stp>[PortfolioDaily Data.xlsx]DF Curve!R485C65</stp>
        <stp>S23</stp>
        <stp>Curvedate</stp>
        <stp>44949</stp>
        <tr r="BM485" s="7"/>
      </tp>
      <tp t="s">
        <v>#N/A Error:User does not have access</v>
        <stp/>
        <stp>##V3_BCURVESTRIPV12</stp>
        <stp>[PortfolioDaily Data.xlsx]DF Curve!R458C31</stp>
        <stp>S23</stp>
        <stp>Curvedate</stp>
        <stp>44910</stp>
        <tr r="AE458" s="7"/>
      </tp>
      <tp t="s">
        <v>#N/A Error:User does not have access</v>
        <stp/>
        <stp>##V3_BCURVESTRIPV12</stp>
        <stp>[PortfolioDaily Data.xlsx]DF Curve!R459C30</stp>
        <stp>S23</stp>
        <stp>Curvedate</stp>
        <stp>44911</stp>
        <tr r="AD459" s="7"/>
      </tp>
      <tp t="s">
        <v>#N/A Error:User does not have access</v>
        <stp/>
        <stp>##V3_BCURVESTRIPV12</stp>
        <stp>[PortfolioDaily Data.xlsx]DF Curve!R482C17</stp>
        <stp>S23</stp>
        <stp>Curvedate</stp>
        <stp>44944</stp>
        <tr r="Q482" s="7"/>
      </tp>
      <tp t="s">
        <v>#N/A Error:User does not have access</v>
        <stp/>
        <stp>##V3_BCURVESTRIPV12</stp>
        <stp>[PortfolioDaily Data.xlsx]DF Curve!R483C16</stp>
        <stp>S23</stp>
        <stp>Curvedate</stp>
        <stp>44945</stp>
        <tr r="P483" s="7"/>
      </tp>
      <tp t="s">
        <v>#N/A Error:User does not have access</v>
        <stp/>
        <stp>##V3_BCURVESTRIPV12</stp>
        <stp>[PortfolioDaily Data.xlsx]DF Curve!R460C49</stp>
        <stp>S23</stp>
        <stp>Curvedate</stp>
        <stp>44914</stp>
        <tr r="AW460" s="7"/>
      </tp>
      <tp t="s">
        <v>#N/A Error:User does not have access</v>
        <stp/>
        <stp>##V3_BCURVESTRIPV12</stp>
        <stp>[PortfolioDaily Data.xlsx]DF Curve!R470C74</stp>
        <stp>S23</stp>
        <stp>Curvedate</stp>
        <stp>44928</stp>
        <tr r="BV470" s="7"/>
      </tp>
      <tp t="s">
        <v>#N/A Error:User does not have access</v>
        <stp/>
        <stp>##V3_BCURVESTRIPV12</stp>
        <stp>[PortfolioDaily Data.xlsx]DF Curve!R480C11</stp>
        <stp>S23</stp>
        <stp>Curvedate</stp>
        <stp>44942</stp>
        <tr r="K480" s="7"/>
      </tp>
      <tp t="s">
        <v>#N/A Error:User does not have access</v>
        <stp/>
        <stp>##V3_BCURVESTRIPV12</stp>
        <stp>[PortfolioDaily Data.xlsx]DF Curve!R461C48</stp>
        <stp>S23</stp>
        <stp>Curvedate</stp>
        <stp>44915</stp>
        <tr r="AV461" s="7"/>
      </tp>
      <tp t="s">
        <v>#N/A Error:User does not have access</v>
        <stp/>
        <stp>##V3_BCURVESTRIPV12</stp>
        <stp>[PortfolioDaily Data.xlsx]DF Curve!R471C75</stp>
        <stp>S23</stp>
        <stp>Curvedate</stp>
        <stp>44929</stp>
        <tr r="BW471" s="7"/>
      </tp>
      <tp t="s">
        <v>#N/A Error:User does not have access</v>
        <stp/>
        <stp>##V3_BCURVESTRIPV12</stp>
        <stp>[PortfolioDaily Data.xlsx]DF Curve!R481C10</stp>
        <stp>S23</stp>
        <stp>Curvedate</stp>
        <stp>44943</stp>
        <tr r="J481" s="7"/>
      </tp>
      <tp t="s">
        <v>#N/A Error:User does not have access</v>
        <stp/>
        <stp>##V3_BCURVESTRIPV12</stp>
        <stp>[PortfolioDaily Data.xlsx]DF Curve!R456C56</stp>
        <stp>S23</stp>
        <stp>Curvedate</stp>
        <stp>44908</stp>
        <tr r="BD456" s="7"/>
      </tp>
      <tp t="s">
        <v>#N/A Error:User does not have access</v>
        <stp/>
        <stp>##V3_BCURVESTRIPV12</stp>
        <stp>[PortfolioDaily Data.xlsx]DF Curve!R496C36</stp>
        <stp>S23</stp>
        <stp>Curvedate</stp>
        <stp>44964</stp>
        <tr r="AJ496" s="7"/>
      </tp>
      <tp t="s">
        <v>#N/A Error:User does not have access</v>
        <stp/>
        <stp>##V3_BCURVESTRIPV12</stp>
        <stp>[PortfolioDaily Data.xlsx]DF Curve!R457C57</stp>
        <stp>S23</stp>
        <stp>Curvedate</stp>
        <stp>44909</stp>
        <tr r="BE457" s="7"/>
      </tp>
      <tp t="s">
        <v>#N/A Error:User does not have access</v>
        <stp/>
        <stp>##V3_BCURVESTRIPV12</stp>
        <stp>[PortfolioDaily Data.xlsx]DF Curve!R497C37</stp>
        <stp>S23</stp>
        <stp>Curvedate</stp>
        <stp>44965</stp>
        <tr r="AK497" s="7"/>
      </tp>
      <tp t="s">
        <v>#N/A Error:User does not have access</v>
        <stp/>
        <stp>##V3_BCURVESTRIPV12</stp>
        <stp>[PortfolioDaily Data.xlsx]DF Curve!R464C45</stp>
        <stp>S23</stp>
        <stp>Curvedate</stp>
        <stp>44918</stp>
        <tr r="AS464" s="7"/>
      </tp>
      <tp t="s">
        <v>#N/A Error:User does not have access</v>
        <stp/>
        <stp>##V3_BCURVESTRIPV12</stp>
        <stp>[PortfolioDaily Data.xlsx]DF Curve!R484C15</stp>
        <stp>S23</stp>
        <stp>Curvedate</stp>
        <stp>44946</stp>
        <tr r="O484" s="7"/>
      </tp>
      <tp t="s">
        <v>#N/A Error:User does not have access</v>
        <stp/>
        <stp>##V3_BCURVESTRIPV12</stp>
        <stp>[PortfolioDaily Data.xlsx]DF Curve!R494C32</stp>
        <stp>S23</stp>
        <stp>Curvedate</stp>
        <stp>44960</stp>
        <tr r="AF494" s="7"/>
      </tp>
      <tp t="s">
        <v>#N/A Error:User does not have access</v>
        <stp/>
        <stp>##V3_BCURVESTRIPV12</stp>
        <stp>[PortfolioDaily Data.xlsx]DF Curve!R455C59</stp>
        <stp>S23</stp>
        <stp>Curvedate</stp>
        <stp>44907</stp>
        <tr r="BG455" s="7"/>
      </tp>
      <tp t="s">
        <v>#N/A Error:User does not have access</v>
        <stp/>
        <stp>##V3_BCURVESTRIPV12</stp>
        <stp>[PortfolioDaily Data.xlsx]DF Curve!R475C69</stp>
        <stp>S23</stp>
        <stp>Curvedate</stp>
        <stp>44935</stp>
        <tr r="BQ475" s="7"/>
      </tp>
      <tp t="s">
        <v>#N/A Error:User does not have access</v>
        <stp/>
        <stp>##V3_BCURVESTRIPV12</stp>
        <stp>[PortfolioDaily Data.xlsx]DF Curve!R495C31</stp>
        <stp>S23</stp>
        <stp>Curvedate</stp>
        <stp>44963</stp>
        <tr r="AE495" s="7"/>
      </tp>
      <tp t="s">
        <v>#N/A Error:User does not have access</v>
        <stp/>
        <stp>##V3_BCURVESTRIPV12</stp>
        <stp>[PortfolioDaily Data.xlsx]DF Curve!R468C79</stp>
        <stp>S23</stp>
        <stp>Curvedate</stp>
        <stp>44924</stp>
        <tr r="CA468" s="7"/>
      </tp>
      <tp t="s">
        <v>#N/A Error:User does not have access</v>
        <stp/>
        <stp>##V3_BCURVESTRIPV12</stp>
        <stp>[PortfolioDaily Data.xlsx]DF Curve!R478C64</stp>
        <stp>S23</stp>
        <stp>Curvedate</stp>
        <stp>44938</stp>
        <tr r="BL478" s="7"/>
      </tp>
      <tp t="s">
        <v>#N/A Error:User does not have access</v>
        <stp/>
        <stp>##V3_BCURVESTRIPV12</stp>
        <stp>[PortfolioDaily Data.xlsx]DF Curve!R498C34</stp>
        <stp>S23</stp>
        <stp>Curvedate</stp>
        <stp>44966</stp>
        <tr r="AH498" s="7"/>
      </tp>
      <tp t="s">
        <v>#N/A Error:User does not have access</v>
        <stp/>
        <stp>##V3_BCURVESTRIPV12</stp>
        <stp>[PortfolioDaily Data.xlsx]DF Curve!R469C78</stp>
        <stp>S23</stp>
        <stp>Curvedate</stp>
        <stp>44925</stp>
        <tr r="BZ469" s="7"/>
      </tp>
      <tp t="s">
        <v>#N/A Error:User does not have access</v>
        <stp/>
        <stp>##V3_BCURVESTRIPV12</stp>
        <stp>[PortfolioDaily Data.xlsx]DF Curve!R479C65</stp>
        <stp>S23</stp>
        <stp>Curvedate</stp>
        <stp>44939</stp>
        <tr r="BM479" s="7"/>
      </tp>
      <tp t="s">
        <v>#N/A Error:User does not have access</v>
        <stp/>
        <stp>##V3_BCURVESTRIPV12</stp>
        <stp>[PortfolioDaily Data.xlsx]DF Curve!R499C35</stp>
        <stp>S23</stp>
        <stp>Curvedate</stp>
        <stp>44967</stp>
        <tr r="AI499" s="7"/>
      </tp>
      <tp t="s">
        <v>#N/A Error:User does not have access</v>
        <stp/>
        <stp>##V3_BCURVESTRIPV12</stp>
        <stp>[PortfolioDaily Data.xlsx]DF Curve!R482C16</stp>
        <stp>S23</stp>
        <stp>Curvedate</stp>
        <stp>44944</stp>
        <tr r="P482" s="7"/>
      </tp>
      <tp t="s">
        <v>#N/A Error:User does not have access</v>
        <stp/>
        <stp>##V3_BCURVESTRIPV12</stp>
        <stp>[PortfolioDaily Data.xlsx]DF Curve!R483C17</stp>
        <stp>S23</stp>
        <stp>Curvedate</stp>
        <stp>44945</stp>
        <tr r="Q483" s="7"/>
      </tp>
      <tp t="s">
        <v>#N/A Error:User does not have access</v>
        <stp/>
        <stp>##V3_BCURVESTRIPV12</stp>
        <stp>[PortfolioDaily Data.xlsx]DF Curve!R460C48</stp>
        <stp>S23</stp>
        <stp>Curvedate</stp>
        <stp>44914</stp>
        <tr r="AV460" s="7"/>
      </tp>
      <tp t="s">
        <v>#N/A Error:User does not have access</v>
        <stp/>
        <stp>##V3_BCURVESTRIPV12</stp>
        <stp>[PortfolioDaily Data.xlsx]DF Curve!R470C75</stp>
        <stp>S23</stp>
        <stp>Curvedate</stp>
        <stp>44928</stp>
        <tr r="BW470" s="7"/>
      </tp>
      <tp t="s">
        <v>#N/A Error:User does not have access</v>
        <stp/>
        <stp>##V3_BCURVESTRIPV12</stp>
        <stp>[PortfolioDaily Data.xlsx]DF Curve!R480C10</stp>
        <stp>S23</stp>
        <stp>Curvedate</stp>
        <stp>44942</stp>
        <tr r="J480" s="7"/>
      </tp>
      <tp t="s">
        <v>#N/A Error:User does not have access</v>
        <stp/>
        <stp>##V3_BCURVESTRIPV12</stp>
        <stp>[PortfolioDaily Data.xlsx]DF Curve!R461C49</stp>
        <stp>S23</stp>
        <stp>Curvedate</stp>
        <stp>44915</stp>
        <tr r="AW461" s="7"/>
      </tp>
      <tp t="s">
        <v>#N/A Error:User does not have access</v>
        <stp/>
        <stp>##V3_BCURVESTRIPV12</stp>
        <stp>[PortfolioDaily Data.xlsx]DF Curve!R471C74</stp>
        <stp>S23</stp>
        <stp>Curvedate</stp>
        <stp>44929</stp>
        <tr r="BV471" s="7"/>
      </tp>
      <tp t="s">
        <v>#N/A Error:User does not have access</v>
        <stp/>
        <stp>##V3_BCURVESTRIPV12</stp>
        <stp>[PortfolioDaily Data.xlsx]DF Curve!R481C11</stp>
        <stp>S23</stp>
        <stp>Curvedate</stp>
        <stp>44943</stp>
        <tr r="K481" s="7"/>
      </tp>
      <tp t="s">
        <v>#N/A Error:User does not have access</v>
        <stp/>
        <stp>##V3_BCURVESTRIPV12</stp>
        <stp>[PortfolioDaily Data.xlsx]DF Curve!R456C57</stp>
        <stp>S23</stp>
        <stp>Curvedate</stp>
        <stp>44908</stp>
        <tr r="BE456" s="7"/>
      </tp>
      <tp t="s">
        <v>#N/A Error:User does not have access</v>
        <stp/>
        <stp>##V3_BCURVESTRIPV12</stp>
        <stp>[PortfolioDaily Data.xlsx]DF Curve!R496C37</stp>
        <stp>S23</stp>
        <stp>Curvedate</stp>
        <stp>44964</stp>
        <tr r="AK496" s="7"/>
      </tp>
      <tp t="s">
        <v>#N/A Error:User does not have access</v>
        <stp/>
        <stp>##V3_BCURVESTRIPV12</stp>
        <stp>[PortfolioDaily Data.xlsx]DF Curve!R457C56</stp>
        <stp>S23</stp>
        <stp>Curvedate</stp>
        <stp>44909</stp>
        <tr r="BD457" s="7"/>
      </tp>
      <tp t="s">
        <v>#N/A Error:User does not have access</v>
        <stp/>
        <stp>##V3_BCURVESTRIPV12</stp>
        <stp>[PortfolioDaily Data.xlsx]DF Curve!R497C36</stp>
        <stp>S23</stp>
        <stp>Curvedate</stp>
        <stp>44965</stp>
        <tr r="AJ497" s="7"/>
      </tp>
      <tp t="s">
        <v>#N/A Error:User does not have access</v>
        <stp/>
        <stp>##V3_BCURVESTRIPV12</stp>
        <stp>[PortfolioDaily Data.xlsx]DF Curve!R464C44</stp>
        <stp>S23</stp>
        <stp>Curvedate</stp>
        <stp>44918</stp>
        <tr r="AR464" s="7"/>
      </tp>
      <tp t="s">
        <v>#N/A Error:User does not have access</v>
        <stp/>
        <stp>##V3_BCURVESTRIPV12</stp>
        <stp>[PortfolioDaily Data.xlsx]DF Curve!R484C14</stp>
        <stp>S23</stp>
        <stp>Curvedate</stp>
        <stp>44946</stp>
        <tr r="N484" s="7"/>
      </tp>
      <tp t="s">
        <v>#N/A Error:User does not have access</v>
        <stp/>
        <stp>##V3_BCURVESTRIPV12</stp>
        <stp>[PortfolioDaily Data.xlsx]DF Curve!R494C33</stp>
        <stp>S23</stp>
        <stp>Curvedate</stp>
        <stp>44960</stp>
        <tr r="AG494" s="7"/>
      </tp>
      <tp t="s">
        <v>#N/A Error:User does not have access</v>
        <stp/>
        <stp>##V3_BCURVESTRIPV12</stp>
        <stp>[PortfolioDaily Data.xlsx]DF Curve!R455C58</stp>
        <stp>S23</stp>
        <stp>Curvedate</stp>
        <stp>44907</stp>
        <tr r="BF455" s="7"/>
      </tp>
      <tp t="s">
        <v>#N/A Error:User does not have access</v>
        <stp/>
        <stp>##V3_BCURVESTRIPV12</stp>
        <stp>[PortfolioDaily Data.xlsx]DF Curve!R475C68</stp>
        <stp>S23</stp>
        <stp>Curvedate</stp>
        <stp>44935</stp>
        <tr r="BP475" s="7"/>
      </tp>
      <tp t="s">
        <v>#N/A Error:User does not have access</v>
        <stp/>
        <stp>##V3_BCURVESTRIPV12</stp>
        <stp>[PortfolioDaily Data.xlsx]DF Curve!R495C30</stp>
        <stp>S23</stp>
        <stp>Curvedate</stp>
        <stp>44963</stp>
        <tr r="AD495" s="7"/>
      </tp>
      <tp t="s">
        <v>#N/A Error:User does not have access</v>
        <stp/>
        <stp>##V3_BCURVESTRIPV12</stp>
        <stp>[PortfolioDaily Data.xlsx]DF Curve!R468C78</stp>
        <stp>S23</stp>
        <stp>Curvedate</stp>
        <stp>44924</stp>
        <tr r="BZ468" s="7"/>
      </tp>
      <tp t="s">
        <v>#N/A Error:User does not have access</v>
        <stp/>
        <stp>##V3_BCURVESTRIPV12</stp>
        <stp>[PortfolioDaily Data.xlsx]DF Curve!R478C65</stp>
        <stp>S23</stp>
        <stp>Curvedate</stp>
        <stp>44938</stp>
        <tr r="BM478" s="7"/>
      </tp>
      <tp t="s">
        <v>#N/A Error:User does not have access</v>
        <stp/>
        <stp>##V3_BCURVESTRIPV12</stp>
        <stp>[PortfolioDaily Data.xlsx]DF Curve!R498C35</stp>
        <stp>S23</stp>
        <stp>Curvedate</stp>
        <stp>44966</stp>
        <tr r="AI498" s="7"/>
      </tp>
      <tp t="s">
        <v>#N/A Error:User does not have access</v>
        <stp/>
        <stp>##V3_BCURVESTRIPV12</stp>
        <stp>[PortfolioDaily Data.xlsx]DF Curve!R469C79</stp>
        <stp>S23</stp>
        <stp>Curvedate</stp>
        <stp>44925</stp>
        <tr r="CA469" s="7"/>
      </tp>
      <tp t="s">
        <v>#N/A Error:User does not have access</v>
        <stp/>
        <stp>##V3_BCURVESTRIPV12</stp>
        <stp>[PortfolioDaily Data.xlsx]DF Curve!R479C64</stp>
        <stp>S23</stp>
        <stp>Curvedate</stp>
        <stp>44939</stp>
        <tr r="BL479" s="7"/>
      </tp>
      <tp t="s">
        <v>#N/A Error:User does not have access</v>
        <stp/>
        <stp>##V3_BCURVESTRIPV12</stp>
        <stp>[PortfolioDaily Data.xlsx]DF Curve!R499C34</stp>
        <stp>S23</stp>
        <stp>Curvedate</stp>
        <stp>44967</stp>
        <tr r="AH499" s="7"/>
      </tp>
      <tp t="s">
        <v>#N/A Error:User does not have access</v>
        <stp/>
        <stp>##V3_BCURVESTRIPV12</stp>
        <stp>[PortfolioDaily Data.xlsx]DF Curve!R462C49</stp>
        <stp>S23</stp>
        <stp>Curvedate</stp>
        <stp>44916</stp>
        <tr r="AW462" s="7"/>
      </tp>
      <tp t="s">
        <v>#N/A Error:User does not have access</v>
        <stp/>
        <stp>##V3_BCURVESTRIPV12</stp>
        <stp>[PortfolioDaily Data.xlsx]DF Curve!R482C15</stp>
        <stp>S23</stp>
        <stp>Curvedate</stp>
        <stp>44944</stp>
        <tr r="O482" s="7"/>
      </tp>
      <tp t="s">
        <v>#N/A Error:User does not have access</v>
        <stp/>
        <stp>##V3_BCURVESTRIPV12</stp>
        <stp>[PortfolioDaily Data.xlsx]DF Curve!R463C48</stp>
        <stp>S23</stp>
        <stp>Curvedate</stp>
        <stp>44917</stp>
        <tr r="AV463" s="7"/>
      </tp>
      <tp t="s">
        <v>#N/A Error:User does not have access</v>
        <stp/>
        <stp>##V3_BCURVESTRIPV12</stp>
        <stp>[PortfolioDaily Data.xlsx]DF Curve!R483C14</stp>
        <stp>S23</stp>
        <stp>Curvedate</stp>
        <stp>44945</stp>
        <tr r="N483" s="7"/>
      </tp>
      <tp t="s">
        <v>#N/A Error:User does not have access</v>
        <stp/>
        <stp>##V3_BCURVESTRIPV12</stp>
        <stp>[PortfolioDaily Data.xlsx]DF Curve!R470C76</stp>
        <stp>S23</stp>
        <stp>Curvedate</stp>
        <stp>44928</stp>
        <tr r="BX470" s="7"/>
      </tp>
      <tp t="s">
        <v>#N/A Error:User does not have access</v>
        <stp/>
        <stp>##V3_BCURVESTRIPV12</stp>
        <stp>[PortfolioDaily Data.xlsx]DF Curve!R480C13</stp>
        <stp>S23</stp>
        <stp>Curvedate</stp>
        <stp>44942</stp>
        <tr r="M480" s="7"/>
      </tp>
      <tp t="s">
        <v>#N/A Error:User does not have access</v>
        <stp/>
        <stp>##V3_BCURVESTRIPV12</stp>
        <stp>[PortfolioDaily Data.xlsx]DF Curve!R500C39</stp>
        <stp>S23</stp>
        <stp>Curvedate</stp>
        <stp>44970</stp>
        <tr r="AM500" s="7"/>
      </tp>
      <tp t="s">
        <v>#N/A Error:User does not have access</v>
        <stp/>
        <stp>##V3_BCURVESTRIPV12</stp>
        <stp>[PortfolioDaily Data.xlsx]DF Curve!R471C77</stp>
        <stp>S23</stp>
        <stp>Curvedate</stp>
        <stp>44929</stp>
        <tr r="BY471" s="7"/>
      </tp>
      <tp t="s">
        <v>#N/A Error:User does not have access</v>
        <stp/>
        <stp>##V3_BCURVESTRIPV12</stp>
        <stp>[PortfolioDaily Data.xlsx]DF Curve!R481C12</stp>
        <stp>S23</stp>
        <stp>Curvedate</stp>
        <stp>44943</stp>
        <tr r="L481" s="7"/>
      </tp>
      <tp t="s">
        <v>#N/A Error:User does not have access</v>
        <stp/>
        <stp>##V3_BCURVESTRIPV12</stp>
        <stp>[PortfolioDaily Data.xlsx]DF Curve!R456C54</stp>
        <stp>S23</stp>
        <stp>Curvedate</stp>
        <stp>44908</stp>
        <tr r="BB456" s="7"/>
      </tp>
      <tp t="s">
        <v>#N/A Error:User does not have access</v>
        <stp/>
        <stp>##V3_BCURVESTRIPV12</stp>
        <stp>[PortfolioDaily Data.xlsx]DF Curve!R476C68</stp>
        <stp>S23</stp>
        <stp>Curvedate</stp>
        <stp>44936</stp>
        <tr r="BP476" s="7"/>
      </tp>
      <tp t="s">
        <v>#N/A Error:User does not have access</v>
        <stp/>
        <stp>##V3_BCURVESTRIPV12</stp>
        <stp>[PortfolioDaily Data.xlsx]DF Curve!R496C34</stp>
        <stp>S23</stp>
        <stp>Curvedate</stp>
        <stp>44964</stp>
        <tr r="AH496" s="7"/>
      </tp>
      <tp t="s">
        <v>#N/A Error:User does not have access</v>
        <stp/>
        <stp>##V3_BCURVESTRIPV12</stp>
        <stp>[PortfolioDaily Data.xlsx]DF Curve!R457C55</stp>
        <stp>S23</stp>
        <stp>Curvedate</stp>
        <stp>44909</stp>
        <tr r="BC457" s="7"/>
      </tp>
      <tp t="s">
        <v>#N/A Error:User does not have access</v>
        <stp/>
        <stp>##V3_BCURVESTRIPV12</stp>
        <stp>[PortfolioDaily Data.xlsx]DF Curve!R477C69</stp>
        <stp>S23</stp>
        <stp>Curvedate</stp>
        <stp>44937</stp>
        <tr r="BQ477" s="7"/>
      </tp>
      <tp t="s">
        <v>#N/A Error:User does not have access</v>
        <stp/>
        <stp>##V3_BCURVESTRIPV12</stp>
        <stp>[PortfolioDaily Data.xlsx]DF Curve!R497C35</stp>
        <stp>S23</stp>
        <stp>Curvedate</stp>
        <stp>44965</stp>
        <tr r="AI497" s="7"/>
      </tp>
      <tp t="s">
        <v>#N/A Error:User does not have access</v>
        <stp/>
        <stp>##V3_BCURVESTRIPV12</stp>
        <stp>[PortfolioDaily Data.xlsx]DF Curve!R454C58</stp>
        <stp>S23</stp>
        <stp>Curvedate</stp>
        <stp>44904</stp>
        <tr r="BF454" s="7"/>
      </tp>
      <tp t="s">
        <v>#N/A Error:User does not have access</v>
        <stp/>
        <stp>##V3_BCURVESTRIPV12</stp>
        <stp>[PortfolioDaily Data.xlsx]DF Curve!R464C47</stp>
        <stp>S23</stp>
        <stp>Curvedate</stp>
        <stp>44918</stp>
        <tr r="AU464" s="7"/>
      </tp>
      <tp t="s">
        <v>#N/A Error:User does not have access</v>
        <stp/>
        <stp>##V3_BCURVESTRIPV12</stp>
        <stp>[PortfolioDaily Data.xlsx]DF Curve!R484C17</stp>
        <stp>S23</stp>
        <stp>Curvedate</stp>
        <stp>44946</stp>
        <tr r="Q484" s="7"/>
      </tp>
      <tp t="s">
        <v>#N/A Error:User does not have access</v>
        <stp/>
        <stp>##V3_BCURVESTRIPV12</stp>
        <stp>[PortfolioDaily Data.xlsx]DF Curve!R494C30</stp>
        <stp>S23</stp>
        <stp>Curvedate</stp>
        <stp>44960</stp>
        <tr r="AD494" s="7"/>
      </tp>
      <tp t="s">
        <v>#N/A Error:User does not have access</v>
        <stp/>
        <stp>##V3_BCURVESTRIPV12</stp>
        <stp>[PortfolioDaily Data.xlsx]DF Curve!R485C18</stp>
        <stp>S23</stp>
        <stp>Curvedate</stp>
        <stp>44949</stp>
        <tr r="R485" s="7"/>
      </tp>
      <tp t="s">
        <v>#N/A Error:User does not have access</v>
        <stp/>
        <stp>##V3_BCURVESTRIPV12</stp>
        <stp>[PortfolioDaily Data.xlsx]DF Curve!R495C33</stp>
        <stp>S23</stp>
        <stp>Curvedate</stp>
        <stp>44963</stp>
        <tr r="AG495" s="7"/>
      </tp>
      <tp t="s">
        <v>#N/A Error:User does not have access</v>
        <stp/>
        <stp>##V3_BCURVESTRIPV12</stp>
        <stp>[PortfolioDaily Data.xlsx]DF Curve!R478C66</stp>
        <stp>S23</stp>
        <stp>Curvedate</stp>
        <stp>44938</stp>
        <tr r="BN478" s="7"/>
      </tp>
      <tp t="s">
        <v>#N/A Error:User does not have access</v>
        <stp/>
        <stp>##V3_BCURVESTRIPV12</stp>
        <stp>[PortfolioDaily Data.xlsx]DF Curve!R498C36</stp>
        <stp>S23</stp>
        <stp>Curvedate</stp>
        <stp>44966</stp>
        <tr r="AJ498" s="7"/>
      </tp>
      <tp t="s">
        <v>#N/A Error:User does not have access</v>
        <stp/>
        <stp>##V3_BCURVESTRIPV12</stp>
        <stp>[PortfolioDaily Data.xlsx]DF Curve!R479C67</stp>
        <stp>S23</stp>
        <stp>Curvedate</stp>
        <stp>44939</stp>
        <tr r="BO479" s="7"/>
      </tp>
      <tp t="s">
        <v>#N/A Error:User does not have access</v>
        <stp/>
        <stp>##V3_BCURVESTRIPV12</stp>
        <stp>[PortfolioDaily Data.xlsx]DF Curve!R499C37</stp>
        <stp>S23</stp>
        <stp>Curvedate</stp>
        <stp>44967</stp>
        <tr r="AK499" s="7"/>
      </tp>
      <tp t="s">
        <v>#N/A Error:User does not have access</v>
        <stp/>
        <stp>##V3_BCURVESTRIPV12</stp>
        <stp>[PortfolioDaily Data.xlsx]DF Curve!R462C48</stp>
        <stp>S23</stp>
        <stp>Curvedate</stp>
        <stp>44916</stp>
        <tr r="AV462" s="7"/>
      </tp>
      <tp t="s">
        <v>#N/A Error:User does not have access</v>
        <stp/>
        <stp>##V3_BCURVESTRIPV12</stp>
        <stp>[PortfolioDaily Data.xlsx]DF Curve!R482C14</stp>
        <stp>S23</stp>
        <stp>Curvedate</stp>
        <stp>44944</stp>
        <tr r="N482" s="7"/>
      </tp>
      <tp t="s">
        <v>#N/A Error:User does not have access</v>
        <stp/>
        <stp>##V3_BCURVESTRIPV12</stp>
        <stp>[PortfolioDaily Data.xlsx]DF Curve!R463C49</stp>
        <stp>S23</stp>
        <stp>Curvedate</stp>
        <stp>44917</stp>
        <tr r="AW463" s="7"/>
      </tp>
      <tp t="s">
        <v>#N/A Error:User does not have access</v>
        <stp/>
        <stp>##V3_BCURVESTRIPV12</stp>
        <stp>[PortfolioDaily Data.xlsx]DF Curve!R483C15</stp>
        <stp>S23</stp>
        <stp>Curvedate</stp>
        <stp>44945</stp>
        <tr r="O483" s="7"/>
      </tp>
      <tp t="s">
        <v>#N/A Error:User does not have access</v>
        <stp/>
        <stp>##V3_BCURVESTRIPV12</stp>
        <stp>[PortfolioDaily Data.xlsx]DF Curve!R470C77</stp>
        <stp>S23</stp>
        <stp>Curvedate</stp>
        <stp>44928</stp>
        <tr r="BY470" s="7"/>
      </tp>
      <tp t="s">
        <v>#N/A Error:User does not have access</v>
        <stp/>
        <stp>##V3_BCURVESTRIPV12</stp>
        <stp>[PortfolioDaily Data.xlsx]DF Curve!R480C12</stp>
        <stp>S23</stp>
        <stp>Curvedate</stp>
        <stp>44942</stp>
        <tr r="L480" s="7"/>
      </tp>
      <tp t="s">
        <v>#N/A Error:User does not have access</v>
        <stp/>
        <stp>##V3_BCURVESTRIPV12</stp>
        <stp>[PortfolioDaily Data.xlsx]DF Curve!R500C38</stp>
        <stp>S23</stp>
        <stp>Curvedate</stp>
        <stp>44970</stp>
        <tr r="AL500" s="7"/>
      </tp>
      <tp t="s">
        <v>#N/A Error:User does not have access</v>
        <stp/>
        <stp>##V3_BCURVESTRIPV12</stp>
        <stp>[PortfolioDaily Data.xlsx]DF Curve!R471C76</stp>
        <stp>S23</stp>
        <stp>Curvedate</stp>
        <stp>44929</stp>
        <tr r="BX471" s="7"/>
      </tp>
      <tp t="s">
        <v>#N/A Error:User does not have access</v>
        <stp/>
        <stp>##V3_BCURVESTRIPV12</stp>
        <stp>[PortfolioDaily Data.xlsx]DF Curve!R481C13</stp>
        <stp>S23</stp>
        <stp>Curvedate</stp>
        <stp>44943</stp>
        <tr r="M481" s="7"/>
      </tp>
      <tp t="s">
        <v>#N/A Error:User does not have access</v>
        <stp/>
        <stp>##V3_BCURVESTRIPV12</stp>
        <stp>[PortfolioDaily Data.xlsx]DF Curve!R456C55</stp>
        <stp>S23</stp>
        <stp>Curvedate</stp>
        <stp>44908</stp>
        <tr r="BC456" s="7"/>
      </tp>
      <tp t="s">
        <v>#N/A Error:User does not have access</v>
        <stp/>
        <stp>##V3_BCURVESTRIPV12</stp>
        <stp>[PortfolioDaily Data.xlsx]DF Curve!R476C69</stp>
        <stp>S23</stp>
        <stp>Curvedate</stp>
        <stp>44936</stp>
        <tr r="BQ476" s="7"/>
      </tp>
      <tp t="s">
        <v>#N/A Error:User does not have access</v>
        <stp/>
        <stp>##V3_BCURVESTRIPV12</stp>
        <stp>[PortfolioDaily Data.xlsx]DF Curve!R496C35</stp>
        <stp>S23</stp>
        <stp>Curvedate</stp>
        <stp>44964</stp>
        <tr r="AI496" s="7"/>
      </tp>
      <tp t="s">
        <v>#N/A Error:User does not have access</v>
        <stp/>
        <stp>##V3_BCURVESTRIPV12</stp>
        <stp>[PortfolioDaily Data.xlsx]DF Curve!R457C54</stp>
        <stp>S23</stp>
        <stp>Curvedate</stp>
        <stp>44909</stp>
        <tr r="BB457" s="7"/>
      </tp>
      <tp t="s">
        <v>#N/A Error:User does not have access</v>
        <stp/>
        <stp>##V3_BCURVESTRIPV12</stp>
        <stp>[PortfolioDaily Data.xlsx]DF Curve!R477C68</stp>
        <stp>S23</stp>
        <stp>Curvedate</stp>
        <stp>44937</stp>
        <tr r="BP477" s="7"/>
      </tp>
      <tp t="s">
        <v>#N/A Error:User does not have access</v>
        <stp/>
        <stp>##V3_BCURVESTRIPV12</stp>
        <stp>[PortfolioDaily Data.xlsx]DF Curve!R497C34</stp>
        <stp>S23</stp>
        <stp>Curvedate</stp>
        <stp>44965</stp>
        <tr r="AH497" s="7"/>
      </tp>
      <tp t="s">
        <v>#N/A Error:User does not have access</v>
        <stp/>
        <stp>##V3_BCURVESTRIPV12</stp>
        <stp>[PortfolioDaily Data.xlsx]DF Curve!R454C59</stp>
        <stp>S23</stp>
        <stp>Curvedate</stp>
        <stp>44904</stp>
        <tr r="BG454" s="7"/>
      </tp>
      <tp t="s">
        <v>#N/A Error:User does not have access</v>
        <stp/>
        <stp>##V3_BCURVESTRIPV12</stp>
        <stp>[PortfolioDaily Data.xlsx]DF Curve!R464C46</stp>
        <stp>S23</stp>
        <stp>Curvedate</stp>
        <stp>44918</stp>
        <tr r="AT464" s="7"/>
      </tp>
      <tp t="s">
        <v>#N/A Error:User does not have access</v>
        <stp/>
        <stp>##V3_BCURVESTRIPV12</stp>
        <stp>[PortfolioDaily Data.xlsx]DF Curve!R484C16</stp>
        <stp>S23</stp>
        <stp>Curvedate</stp>
        <stp>44946</stp>
        <tr r="P484" s="7"/>
      </tp>
      <tp t="s">
        <v>#N/A Error:User does not have access</v>
        <stp/>
        <stp>##V3_BCURVESTRIPV12</stp>
        <stp>[PortfolioDaily Data.xlsx]DF Curve!R494C31</stp>
        <stp>S23</stp>
        <stp>Curvedate</stp>
        <stp>44960</stp>
        <tr r="AE494" s="7"/>
      </tp>
      <tp t="s">
        <v>#N/A Error:User does not have access</v>
        <stp/>
        <stp>##V3_BCURVESTRIPV12</stp>
        <stp>[PortfolioDaily Data.xlsx]DF Curve!R485C19</stp>
        <stp>S23</stp>
        <stp>Curvedate</stp>
        <stp>44949</stp>
        <tr r="S485" s="7"/>
      </tp>
      <tp t="s">
        <v>#N/A Error:User does not have access</v>
        <stp/>
        <stp>##V3_BCURVESTRIPV12</stp>
        <stp>[PortfolioDaily Data.xlsx]DF Curve!R495C32</stp>
        <stp>S23</stp>
        <stp>Curvedate</stp>
        <stp>44963</stp>
        <tr r="AF495" s="7"/>
      </tp>
      <tp t="s">
        <v>#N/A Error:User does not have access</v>
        <stp/>
        <stp>##V3_BCURVESTRIPV12</stp>
        <stp>[PortfolioDaily Data.xlsx]DF Curve!R478C67</stp>
        <stp>S23</stp>
        <stp>Curvedate</stp>
        <stp>44938</stp>
        <tr r="BO478" s="7"/>
      </tp>
      <tp t="s">
        <v>#N/A Error:User does not have access</v>
        <stp/>
        <stp>##V3_BCURVESTRIPV12</stp>
        <stp>[PortfolioDaily Data.xlsx]DF Curve!R498C37</stp>
        <stp>S23</stp>
        <stp>Curvedate</stp>
        <stp>44966</stp>
        <tr r="AK498" s="7"/>
      </tp>
      <tp t="s">
        <v>#N/A Error:User does not have access</v>
        <stp/>
        <stp>##V3_BCURVESTRIPV12</stp>
        <stp>[PortfolioDaily Data.xlsx]DF Curve!R479C66</stp>
        <stp>S23</stp>
        <stp>Curvedate</stp>
        <stp>44939</stp>
        <tr r="BN479" s="7"/>
      </tp>
      <tp t="s">
        <v>#N/A Error:User does not have access</v>
        <stp/>
        <stp>##V3_BCURVESTRIPV12</stp>
        <stp>[PortfolioDaily Data.xlsx]DF Curve!R499C36</stp>
        <stp>S23</stp>
        <stp>Curvedate</stp>
        <stp>44967</stp>
        <tr r="AJ499" s="7"/>
      </tp>
      <tp t="s">
        <v>#N/A Error:User does not have access</v>
        <stp/>
        <stp>##V3_BCURVESTRIPV12</stp>
        <stp>[PortfolioDaily Data.xlsx]DF Curve!R452C58</stp>
        <stp>S23</stp>
        <stp>Curvedate</stp>
        <stp>44902</stp>
        <tr r="BF452" s="7"/>
      </tp>
      <tp t="s">
        <v>#N/A Error:User does not have access</v>
        <stp/>
        <stp>##V3_BCURVESTRIPV12</stp>
        <stp>[PortfolioDaily Data.xlsx]DF Curve!R472C68</stp>
        <stp>S23</stp>
        <stp>Curvedate</stp>
        <stp>44930</stp>
        <tr r="BP472" s="7"/>
      </tp>
      <tp t="s">
        <v>#N/A Error:User does not have access</v>
        <stp/>
        <stp>##V3_BCURVESTRIPV12</stp>
        <stp>[PortfolioDaily Data.xlsx]DF Curve!R482C13</stp>
        <stp>S23</stp>
        <stp>Curvedate</stp>
        <stp>44944</stp>
        <tr r="M482" s="7"/>
      </tp>
      <tp t="s">
        <v>#N/A Error:User does not have access</v>
        <stp/>
        <stp>##V3_BCURVESTRIPV12</stp>
        <stp>[PortfolioDaily Data.xlsx]DF Curve!R453C59</stp>
        <stp>S23</stp>
        <stp>Curvedate</stp>
        <stp>44903</stp>
        <tr r="BG453" s="7"/>
      </tp>
      <tp t="s">
        <v>#N/A Error:User does not have access</v>
        <stp/>
        <stp>##V3_BCURVESTRIPV12</stp>
        <stp>[PortfolioDaily Data.xlsx]DF Curve!R473C69</stp>
        <stp>S23</stp>
        <stp>Curvedate</stp>
        <stp>44931</stp>
        <tr r="BQ473" s="7"/>
      </tp>
      <tp t="s">
        <v>#N/A Error:User does not have access</v>
        <stp/>
        <stp>##V3_BCURVESTRIPV12</stp>
        <stp>[PortfolioDaily Data.xlsx]DF Curve!R483C12</stp>
        <stp>S23</stp>
        <stp>Curvedate</stp>
        <stp>44945</stp>
        <tr r="L483" s="7"/>
      </tp>
      <tp t="s">
        <v>#N/A Error:User does not have access</v>
        <stp/>
        <stp>##V3_BCURVESTRIPV12</stp>
        <stp>[PortfolioDaily Data.xlsx]DF Curve!R470C70</stp>
        <stp>S23</stp>
        <stp>Curvedate</stp>
        <stp>44928</stp>
        <tr r="BR470" s="7"/>
      </tp>
      <tp t="s">
        <v>#N/A Error:User does not have access</v>
        <stp/>
        <stp>##V3_BCURVESTRIPV12</stp>
        <stp>[PortfolioDaily Data.xlsx]DF Curve!R480C15</stp>
        <stp>S23</stp>
        <stp>Curvedate</stp>
        <stp>44942</stp>
        <tr r="O480" s="7"/>
      </tp>
      <tp t="s">
        <v>#N/A Error:User does not have access</v>
        <stp/>
        <stp>##V3_BCURVESTRIPV12</stp>
        <stp>[PortfolioDaily Data.xlsx]DF Curve!R471C71</stp>
        <stp>S23</stp>
        <stp>Curvedate</stp>
        <stp>44929</stp>
        <tr r="BS471" s="7"/>
      </tp>
      <tp t="s">
        <v>#N/A Error:User does not have access</v>
        <stp/>
        <stp>##V3_BCURVESTRIPV12</stp>
        <stp>[PortfolioDaily Data.xlsx]DF Curve!R481C14</stp>
        <stp>S23</stp>
        <stp>Curvedate</stp>
        <stp>44943</stp>
        <tr r="N481" s="7"/>
      </tp>
      <tp t="s">
        <v>#N/A Error:User does not have access</v>
        <stp/>
        <stp>##V3_BCURVESTRIPV12</stp>
        <stp>[PortfolioDaily Data.xlsx]DF Curve!R456C52</stp>
        <stp>S23</stp>
        <stp>Curvedate</stp>
        <stp>44908</stp>
        <tr r="AZ456" s="7"/>
      </tp>
      <tp t="s">
        <v>#N/A Error:User does not have access</v>
        <stp/>
        <stp>##V3_BCURVESTRIPV12</stp>
        <stp>[PortfolioDaily Data.xlsx]DF Curve!R496C32</stp>
        <stp>S23</stp>
        <stp>Curvedate</stp>
        <stp>44964</stp>
        <tr r="AF496" s="7"/>
      </tp>
      <tp t="s">
        <v>#N/A Error:User does not have access</v>
        <stp/>
        <stp>##V3_BCURVESTRIPV12</stp>
        <stp>[PortfolioDaily Data.xlsx]DF Curve!R457C53</stp>
        <stp>S23</stp>
        <stp>Curvedate</stp>
        <stp>44909</stp>
        <tr r="BA457" s="7"/>
      </tp>
      <tp t="s">
        <v>#N/A Error:User does not have access</v>
        <stp/>
        <stp>##V3_BCURVESTRIPV12</stp>
        <stp>[PortfolioDaily Data.xlsx]DF Curve!R497C33</stp>
        <stp>S23</stp>
        <stp>Curvedate</stp>
        <stp>44965</stp>
        <tr r="AG497" s="7"/>
      </tp>
      <tp t="s">
        <v>#N/A Error:User does not have access</v>
        <stp/>
        <stp>##V3_BCURVESTRIPV12</stp>
        <stp>[PortfolioDaily Data.xlsx]DF Curve!R464C41</stp>
        <stp>S23</stp>
        <stp>Curvedate</stp>
        <stp>44918</stp>
        <tr r="AO464" s="7"/>
      </tp>
      <tp t="s">
        <v>#N/A Error:User does not have access</v>
        <stp/>
        <stp>##V3_BCURVESTRIPV12</stp>
        <stp>[PortfolioDaily Data.xlsx]DF Curve!R484C11</stp>
        <stp>S23</stp>
        <stp>Curvedate</stp>
        <stp>44946</stp>
        <tr r="K484" s="7"/>
      </tp>
      <tp t="s">
        <v>#N/A Error:User does not have access</v>
        <stp/>
        <stp>##V3_BCURVESTRIPV12</stp>
        <stp>[PortfolioDaily Data.xlsx]DF Curve!R494C36</stp>
        <stp>S23</stp>
        <stp>Curvedate</stp>
        <stp>44960</stp>
        <tr r="AJ494" s="7"/>
      </tp>
      <tp t="s">
        <v>#N/A Error:User does not have access</v>
        <stp/>
        <stp>##V3_BCURVESTRIPV12</stp>
        <stp>[PortfolioDaily Data.xlsx]DF Curve!R465C78</stp>
        <stp>S23</stp>
        <stp>Curvedate</stp>
        <stp>44921</stp>
        <tr r="BZ465" s="7"/>
      </tp>
      <tp t="s">
        <v>#N/A Error:User does not have access</v>
        <stp/>
        <stp>##V3_BCURVESTRIPV12</stp>
        <stp>[PortfolioDaily Data.xlsx]DF Curve!R495C35</stp>
        <stp>S23</stp>
        <stp>Curvedate</stp>
        <stp>44963</stp>
        <tr r="AI495" s="7"/>
      </tp>
      <tp t="s">
        <v>#N/A Error:User does not have access</v>
        <stp/>
        <stp>##V3_BCURVESTRIPV12</stp>
        <stp>[PortfolioDaily Data.xlsx]DF Curve!R478C60</stp>
        <stp>S23</stp>
        <stp>Curvedate</stp>
        <stp>44938</stp>
        <tr r="BH478" s="7"/>
      </tp>
      <tp t="s">
        <v>#N/A Error:User does not have access</v>
        <stp/>
        <stp>##V3_BCURVESTRIPV12</stp>
        <stp>[PortfolioDaily Data.xlsx]DF Curve!R498C30</stp>
        <stp>S23</stp>
        <stp>Curvedate</stp>
        <stp>44966</stp>
        <tr r="AD498" s="7"/>
      </tp>
      <tp t="s">
        <v>#N/A Error:User does not have access</v>
        <stp/>
        <stp>##V3_BCURVESTRIPV12</stp>
        <stp>[PortfolioDaily Data.xlsx]DF Curve!R479C61</stp>
        <stp>S23</stp>
        <stp>Curvedate</stp>
        <stp>44939</stp>
        <tr r="BI479" s="7"/>
      </tp>
      <tp t="s">
        <v>#N/A Error:User does not have access</v>
        <stp/>
        <stp>##V3_BCURVESTRIPV12</stp>
        <stp>[PortfolioDaily Data.xlsx]DF Curve!R499C31</stp>
        <stp>S23</stp>
        <stp>Curvedate</stp>
        <stp>44967</stp>
        <tr r="AE499" s="7"/>
      </tp>
      <tp t="s">
        <v>#N/A Error:User does not have access</v>
        <stp/>
        <stp>##V3_BCURVESTRIPV12</stp>
        <stp>[PortfolioDaily Data.xlsx]DF Curve!R452C59</stp>
        <stp>S23</stp>
        <stp>Curvedate</stp>
        <stp>44902</stp>
        <tr r="BG452" s="7"/>
      </tp>
      <tp t="s">
        <v>#N/A Error:User does not have access</v>
        <stp/>
        <stp>##V3_BCURVESTRIPV12</stp>
        <stp>[PortfolioDaily Data.xlsx]DF Curve!R472C69</stp>
        <stp>S23</stp>
        <stp>Curvedate</stp>
        <stp>44930</stp>
        <tr r="BQ472" s="7"/>
      </tp>
      <tp t="s">
        <v>#N/A Error:User does not have access</v>
        <stp/>
        <stp>##V3_BCURVESTRIPV12</stp>
        <stp>[PortfolioDaily Data.xlsx]DF Curve!R482C12</stp>
        <stp>S23</stp>
        <stp>Curvedate</stp>
        <stp>44944</stp>
        <tr r="L482" s="7"/>
      </tp>
      <tp t="s">
        <v>#N/A Error:User does not have access</v>
        <stp/>
        <stp>##V3_BCURVESTRIPV12</stp>
        <stp>[PortfolioDaily Data.xlsx]DF Curve!R453C58</stp>
        <stp>S23</stp>
        <stp>Curvedate</stp>
        <stp>44903</stp>
        <tr r="BF453" s="7"/>
      </tp>
      <tp t="s">
        <v>#N/A Error:User does not have access</v>
        <stp/>
        <stp>##V3_BCURVESTRIPV12</stp>
        <stp>[PortfolioDaily Data.xlsx]DF Curve!R473C68</stp>
        <stp>S23</stp>
        <stp>Curvedate</stp>
        <stp>44931</stp>
        <tr r="BP473" s="7"/>
      </tp>
      <tp t="s">
        <v>#N/A Error:User does not have access</v>
        <stp/>
        <stp>##V3_BCURVESTRIPV12</stp>
        <stp>[PortfolioDaily Data.xlsx]DF Curve!R483C13</stp>
        <stp>S23</stp>
        <stp>Curvedate</stp>
        <stp>44945</stp>
        <tr r="M483" s="7"/>
      </tp>
      <tp t="s">
        <v>#N/A Error:User does not have access</v>
        <stp/>
        <stp>##V3_BCURVESTRIPV12</stp>
        <stp>[PortfolioDaily Data.xlsx]DF Curve!R470C71</stp>
        <stp>S23</stp>
        <stp>Curvedate</stp>
        <stp>44928</stp>
        <tr r="BS470" s="7"/>
      </tp>
      <tp t="s">
        <v>#N/A Error:User does not have access</v>
        <stp/>
        <stp>##V3_BCURVESTRIPV12</stp>
        <stp>[PortfolioDaily Data.xlsx]DF Curve!R480C14</stp>
        <stp>S23</stp>
        <stp>Curvedate</stp>
        <stp>44942</stp>
        <tr r="N480" s="7"/>
      </tp>
      <tp t="s">
        <v>#N/A Error:User does not have access</v>
        <stp/>
        <stp>##V3_BCURVESTRIPV12</stp>
        <stp>[PortfolioDaily Data.xlsx]DF Curve!R471C70</stp>
        <stp>S23</stp>
        <stp>Curvedate</stp>
        <stp>44929</stp>
        <tr r="BR471" s="7"/>
      </tp>
      <tp t="s">
        <v>#N/A Error:User does not have access</v>
        <stp/>
        <stp>##V3_BCURVESTRIPV12</stp>
        <stp>[PortfolioDaily Data.xlsx]DF Curve!R481C15</stp>
        <stp>S23</stp>
        <stp>Curvedate</stp>
        <stp>44943</stp>
        <tr r="O481" s="7"/>
      </tp>
      <tp t="s">
        <v>#N/A Error:User does not have access</v>
        <stp/>
        <stp>##V3_BCURVESTRIPV12</stp>
        <stp>[PortfolioDaily Data.xlsx]DF Curve!R456C53</stp>
        <stp>S23</stp>
        <stp>Curvedate</stp>
        <stp>44908</stp>
        <tr r="BA456" s="7"/>
      </tp>
      <tp t="s">
        <v>#N/A Error:User does not have access</v>
        <stp/>
        <stp>##V3_BCURVESTRIPV12</stp>
        <stp>[PortfolioDaily Data.xlsx]DF Curve!R496C33</stp>
        <stp>S23</stp>
        <stp>Curvedate</stp>
        <stp>44964</stp>
        <tr r="AG496" s="7"/>
      </tp>
      <tp t="s">
        <v>#N/A Error:User does not have access</v>
        <stp/>
        <stp>##V3_BCURVESTRIPV12</stp>
        <stp>[PortfolioDaily Data.xlsx]DF Curve!R457C52</stp>
        <stp>S23</stp>
        <stp>Curvedate</stp>
        <stp>44909</stp>
        <tr r="AZ457" s="7"/>
      </tp>
      <tp t="s">
        <v>#N/A Error:User does not have access</v>
        <stp/>
        <stp>##V3_BCURVESTRIPV12</stp>
        <stp>[PortfolioDaily Data.xlsx]DF Curve!R497C32</stp>
        <stp>S23</stp>
        <stp>Curvedate</stp>
        <stp>44965</stp>
        <tr r="AF497" s="7"/>
      </tp>
      <tp t="s">
        <v>#N/A Error:User does not have access</v>
        <stp/>
        <stp>##V3_BCURVESTRIPV12</stp>
        <stp>[PortfolioDaily Data.xlsx]DF Curve!R464C40</stp>
        <stp>S23</stp>
        <stp>Curvedate</stp>
        <stp>44918</stp>
        <tr r="AN464" s="7"/>
      </tp>
      <tp t="s">
        <v>#N/A Error:User does not have access</v>
        <stp/>
        <stp>##V3_BCURVESTRIPV12</stp>
        <stp>[PortfolioDaily Data.xlsx]DF Curve!R484C10</stp>
        <stp>S23</stp>
        <stp>Curvedate</stp>
        <stp>44946</stp>
        <tr r="J484" s="7"/>
      </tp>
      <tp t="s">
        <v>#N/A Error:User does not have access</v>
        <stp/>
        <stp>##V3_BCURVESTRIPV12</stp>
        <stp>[PortfolioDaily Data.xlsx]DF Curve!R494C37</stp>
        <stp>S23</stp>
        <stp>Curvedate</stp>
        <stp>44960</stp>
        <tr r="AK494" s="7"/>
      </tp>
      <tp t="s">
        <v>#N/A Error:User does not have access</v>
        <stp/>
        <stp>##V3_BCURVESTRIPV12</stp>
        <stp>[PortfolioDaily Data.xlsx]DF Curve!R465C79</stp>
        <stp>S23</stp>
        <stp>Curvedate</stp>
        <stp>44921</stp>
        <tr r="CA465" s="7"/>
      </tp>
      <tp t="s">
        <v>#N/A Error:User does not have access</v>
        <stp/>
        <stp>##V3_BCURVESTRIPV12</stp>
        <stp>[PortfolioDaily Data.xlsx]DF Curve!R495C34</stp>
        <stp>S23</stp>
        <stp>Curvedate</stp>
        <stp>44963</stp>
        <tr r="AH495" s="7"/>
      </tp>
      <tp t="s">
        <v>#N/A Error:User does not have access</v>
        <stp/>
        <stp>##V3_BCURVESTRIPV12</stp>
        <stp>[PortfolioDaily Data.xlsx]DF Curve!R478C61</stp>
        <stp>S23</stp>
        <stp>Curvedate</stp>
        <stp>44938</stp>
        <tr r="BI478" s="7"/>
      </tp>
      <tp t="s">
        <v>#N/A Error:User does not have access</v>
        <stp/>
        <stp>##V3_BCURVESTRIPV12</stp>
        <stp>[PortfolioDaily Data.xlsx]DF Curve!R498C31</stp>
        <stp>S23</stp>
        <stp>Curvedate</stp>
        <stp>44966</stp>
        <tr r="AE498" s="7"/>
      </tp>
      <tp t="s">
        <v>#N/A Error:User does not have access</v>
        <stp/>
        <stp>##V3_BCURVESTRIPV12</stp>
        <stp>[PortfolioDaily Data.xlsx]DF Curve!R479C60</stp>
        <stp>S23</stp>
        <stp>Curvedate</stp>
        <stp>44939</stp>
        <tr r="BH479" s="7"/>
      </tp>
      <tp t="s">
        <v>#N/A Error:User does not have access</v>
        <stp/>
        <stp>##V3_BCURVESTRIPV12</stp>
        <stp>[PortfolioDaily Data.xlsx]DF Curve!R499C30</stp>
        <stp>S23</stp>
        <stp>Curvedate</stp>
        <stp>44967</stp>
        <tr r="AD499" s="7"/>
      </tp>
      <tp t="s">
        <v>#N/A Error:User does not have access</v>
        <stp/>
        <stp>##V3_BCURVESTRIPV12</stp>
        <stp>[PortfolioDaily Data.xlsx]DF Curve!R482C11</stp>
        <stp>S23</stp>
        <stp>Curvedate</stp>
        <stp>44944</stp>
        <tr r="K482" s="7"/>
      </tp>
      <tp t="s">
        <v>#N/A Error:User does not have access</v>
        <stp/>
        <stp>##V3_BCURVESTRIPV12</stp>
        <stp>[PortfolioDaily Data.xlsx]DF Curve!R483C10</stp>
        <stp>S23</stp>
        <stp>Curvedate</stp>
        <stp>44945</stp>
        <tr r="J483" s="7"/>
      </tp>
      <tp t="s">
        <v>#N/A Error:User does not have access</v>
        <stp/>
        <stp>##V3_BCURVESTRIPV12</stp>
        <stp>[PortfolioDaily Data.xlsx]DF Curve!R450C58</stp>
        <stp>S23</stp>
        <stp>Curvedate</stp>
        <stp>44900</stp>
        <tr r="BF450" s="7"/>
      </tp>
      <tp t="s">
        <v>#N/A Error:User does not have access</v>
        <stp/>
        <stp>##V3_BCURVESTRIPV12</stp>
        <stp>[PortfolioDaily Data.xlsx]DF Curve!R470C72</stp>
        <stp>S23</stp>
        <stp>Curvedate</stp>
        <stp>44928</stp>
        <tr r="BT470" s="7"/>
      </tp>
      <tp t="s">
        <v>#N/A Error:User does not have access</v>
        <stp/>
        <stp>##V3_BCURVESTRIPV12</stp>
        <stp>[PortfolioDaily Data.xlsx]DF Curve!R480C17</stp>
        <stp>S23</stp>
        <stp>Curvedate</stp>
        <stp>44942</stp>
        <tr r="Q480" s="7"/>
      </tp>
      <tp t="s">
        <v>#N/A Error:User does not have access</v>
        <stp/>
        <stp>##V3_BCURVESTRIPV12</stp>
        <stp>[PortfolioDaily Data.xlsx]DF Curve!R451C59</stp>
        <stp>S23</stp>
        <stp>Curvedate</stp>
        <stp>44901</stp>
        <tr r="BG451" s="7"/>
      </tp>
      <tp t="s">
        <v>#N/A Error:User does not have access</v>
        <stp/>
        <stp>##V3_BCURVESTRIPV12</stp>
        <stp>[PortfolioDaily Data.xlsx]DF Curve!R471C73</stp>
        <stp>S23</stp>
        <stp>Curvedate</stp>
        <stp>44929</stp>
        <tr r="BU471" s="7"/>
      </tp>
      <tp t="s">
        <v>#N/A Error:User does not have access</v>
        <stp/>
        <stp>##V3_BCURVESTRIPV12</stp>
        <stp>[PortfolioDaily Data.xlsx]DF Curve!R481C16</stp>
        <stp>S23</stp>
        <stp>Curvedate</stp>
        <stp>44943</stp>
        <tr r="P481" s="7"/>
      </tp>
      <tp t="s">
        <v>#N/A Error:User does not have access</v>
        <stp/>
        <stp>##V3_BCURVESTRIPV12</stp>
        <stp>[PortfolioDaily Data.xlsx]DF Curve!R456C50</stp>
        <stp>S23</stp>
        <stp>Curvedate</stp>
        <stp>44908</stp>
        <tr r="AX456" s="7"/>
      </tp>
      <tp t="s">
        <v>#N/A Error:User does not have access</v>
        <stp/>
        <stp>##V3_BCURVESTRIPV12</stp>
        <stp>[PortfolioDaily Data.xlsx]DF Curve!R466C79</stp>
        <stp>S23</stp>
        <stp>Curvedate</stp>
        <stp>44922</stp>
        <tr r="CA466" s="7"/>
      </tp>
      <tp t="s">
        <v>#N/A Error:User does not have access</v>
        <stp/>
        <stp>##V3_BCURVESTRIPV12</stp>
        <stp>[PortfolioDaily Data.xlsx]DF Curve!R496C30</stp>
        <stp>S23</stp>
        <stp>Curvedate</stp>
        <stp>44964</stp>
        <tr r="AD496" s="7"/>
      </tp>
      <tp t="s">
        <v>#N/A Error:User does not have access</v>
        <stp/>
        <stp>##V3_BCURVESTRIPV12</stp>
        <stp>[PortfolioDaily Data.xlsx]DF Curve!R457C51</stp>
        <stp>S23</stp>
        <stp>Curvedate</stp>
        <stp>44909</stp>
        <tr r="AY457" s="7"/>
      </tp>
      <tp t="s">
        <v>#N/A Error:User does not have access</v>
        <stp/>
        <stp>##V3_BCURVESTRIPV12</stp>
        <stp>[PortfolioDaily Data.xlsx]DF Curve!R467C78</stp>
        <stp>S23</stp>
        <stp>Curvedate</stp>
        <stp>44923</stp>
        <tr r="BZ467" s="7"/>
      </tp>
      <tp t="s">
        <v>#N/A Error:User does not have access</v>
        <stp/>
        <stp>##V3_BCURVESTRIPV12</stp>
        <stp>[PortfolioDaily Data.xlsx]DF Curve!R497C31</stp>
        <stp>S23</stp>
        <stp>Curvedate</stp>
        <stp>44965</stp>
        <tr r="AE497" s="7"/>
      </tp>
      <tp t="s">
        <v>#N/A Error:User does not have access</v>
        <stp/>
        <stp>##V3_BCURVESTRIPV12</stp>
        <stp>[PortfolioDaily Data.xlsx]DF Curve!R464C43</stp>
        <stp>S23</stp>
        <stp>Curvedate</stp>
        <stp>44918</stp>
        <tr r="AQ464" s="7"/>
      </tp>
      <tp t="s">
        <v>#N/A Error:User does not have access</v>
        <stp/>
        <stp>##V3_BCURVESTRIPV12</stp>
        <stp>[PortfolioDaily Data.xlsx]DF Curve!R474C68</stp>
        <stp>S23</stp>
        <stp>Curvedate</stp>
        <stp>44932</stp>
        <tr r="BP474" s="7"/>
      </tp>
      <tp t="s">
        <v>#N/A Error:User does not have access</v>
        <stp/>
        <stp>##V3_BCURVESTRIPV12</stp>
        <stp>[PortfolioDaily Data.xlsx]DF Curve!R484C13</stp>
        <stp>S23</stp>
        <stp>Curvedate</stp>
        <stp>44946</stp>
        <tr r="M484" s="7"/>
      </tp>
      <tp t="s">
        <v>#N/A Error:User does not have access</v>
        <stp/>
        <stp>##V3_BCURVESTRIPV12</stp>
        <stp>[PortfolioDaily Data.xlsx]DF Curve!R494C34</stp>
        <stp>S23</stp>
        <stp>Curvedate</stp>
        <stp>44960</stp>
        <tr r="AH494" s="7"/>
      </tp>
      <tp t="s">
        <v>#N/A Error:User does not have access</v>
        <stp/>
        <stp>##V3_BCURVESTRIPV12</stp>
        <stp>[PortfolioDaily Data.xlsx]DF Curve!R495C37</stp>
        <stp>S23</stp>
        <stp>Curvedate</stp>
        <stp>44963</stp>
        <tr r="AK495" s="7"/>
      </tp>
      <tp t="s">
        <v>#N/A Error:User does not have access</v>
        <stp/>
        <stp>##V3_BCURVESTRIPV12</stp>
        <stp>[PortfolioDaily Data.xlsx]DF Curve!R458C48</stp>
        <stp>S23</stp>
        <stp>Curvedate</stp>
        <stp>44910</stp>
        <tr r="AV458" s="7"/>
      </tp>
      <tp t="s">
        <v>#N/A Error:User does not have access</v>
        <stp/>
        <stp>##V3_BCURVESTRIPV12</stp>
        <stp>[PortfolioDaily Data.xlsx]DF Curve!R478C62</stp>
        <stp>S23</stp>
        <stp>Curvedate</stp>
        <stp>44938</stp>
        <tr r="BJ478" s="7"/>
      </tp>
      <tp t="s">
        <v>#N/A Error:User does not have access</v>
        <stp/>
        <stp>##V3_BCURVESTRIPV12</stp>
        <stp>[PortfolioDaily Data.xlsx]DF Curve!R498C32</stp>
        <stp>S23</stp>
        <stp>Curvedate</stp>
        <stp>44966</stp>
        <tr r="AF498" s="7"/>
      </tp>
      <tp t="s">
        <v>#N/A Error:User does not have access</v>
        <stp/>
        <stp>##V3_BCURVESTRIPV12</stp>
        <stp>[PortfolioDaily Data.xlsx]DF Curve!R459C49</stp>
        <stp>S23</stp>
        <stp>Curvedate</stp>
        <stp>44911</stp>
        <tr r="AW459" s="7"/>
      </tp>
      <tp t="s">
        <v>#N/A Error:User does not have access</v>
        <stp/>
        <stp>##V3_BCURVESTRIPV12</stp>
        <stp>[PortfolioDaily Data.xlsx]DF Curve!R479C63</stp>
        <stp>S23</stp>
        <stp>Curvedate</stp>
        <stp>44939</stp>
        <tr r="BK479" s="7"/>
      </tp>
      <tp t="s">
        <v>#N/A Error:User does not have access</v>
        <stp/>
        <stp>##V3_BCURVESTRIPV12</stp>
        <stp>[PortfolioDaily Data.xlsx]DF Curve!R499C33</stp>
        <stp>S23</stp>
        <stp>Curvedate</stp>
        <stp>44967</stp>
        <tr r="AG499" s="7"/>
      </tp>
      <tp t="s">
        <v>#N/A Error:User does not have access</v>
        <stp/>
        <stp>##V3_BCURVESTRIPV12</stp>
        <stp>[PortfolioDaily Data.xlsx]DF Curve!R482C10</stp>
        <stp>S23</stp>
        <stp>Curvedate</stp>
        <stp>44944</stp>
        <tr r="J482" s="7"/>
      </tp>
      <tp t="s">
        <v>#N/A Error:User does not have access</v>
        <stp/>
        <stp>##V3_BCURVESTRIPV12</stp>
        <stp>[PortfolioDaily Data.xlsx]DF Curve!R483C11</stp>
        <stp>S23</stp>
        <stp>Curvedate</stp>
        <stp>44945</stp>
        <tr r="K483" s="7"/>
      </tp>
      <tp t="s">
        <v>#N/A Error:User does not have access</v>
        <stp/>
        <stp>##V3_BCURVESTRIPV12</stp>
        <stp>[PortfolioDaily Data.xlsx]DF Curve!R450C59</stp>
        <stp>S23</stp>
        <stp>Curvedate</stp>
        <stp>44900</stp>
        <tr r="BG450" s="7"/>
      </tp>
      <tp t="s">
        <v>#N/A Error:User does not have access</v>
        <stp/>
        <stp>##V3_BCURVESTRIPV12</stp>
        <stp>[PortfolioDaily Data.xlsx]DF Curve!R470C73</stp>
        <stp>S23</stp>
        <stp>Curvedate</stp>
        <stp>44928</stp>
        <tr r="BU470" s="7"/>
      </tp>
      <tp t="s">
        <v>#N/A Error:User does not have access</v>
        <stp/>
        <stp>##V3_BCURVESTRIPV12</stp>
        <stp>[PortfolioDaily Data.xlsx]DF Curve!R480C16</stp>
        <stp>S23</stp>
        <stp>Curvedate</stp>
        <stp>44942</stp>
        <tr r="P480" s="7"/>
      </tp>
      <tp t="s">
        <v>#N/A Error:User does not have access</v>
        <stp/>
        <stp>##V3_BCURVESTRIPV12</stp>
        <stp>[PortfolioDaily Data.xlsx]DF Curve!R451C58</stp>
        <stp>S23</stp>
        <stp>Curvedate</stp>
        <stp>44901</stp>
        <tr r="BF451" s="7"/>
      </tp>
      <tp t="s">
        <v>#N/A Error:User does not have access</v>
        <stp/>
        <stp>##V3_BCURVESTRIPV12</stp>
        <stp>[PortfolioDaily Data.xlsx]DF Curve!R471C72</stp>
        <stp>S23</stp>
        <stp>Curvedate</stp>
        <stp>44929</stp>
        <tr r="BT471" s="7"/>
      </tp>
      <tp t="s">
        <v>#N/A Error:User does not have access</v>
        <stp/>
        <stp>##V3_BCURVESTRIPV12</stp>
        <stp>[PortfolioDaily Data.xlsx]DF Curve!R481C17</stp>
        <stp>S23</stp>
        <stp>Curvedate</stp>
        <stp>44943</stp>
        <tr r="Q481" s="7"/>
      </tp>
      <tp t="s">
        <v>#N/A Error:User does not have access</v>
        <stp/>
        <stp>##V3_BCURVESTRIPV12</stp>
        <stp>[PortfolioDaily Data.xlsx]DF Curve!R456C51</stp>
        <stp>S23</stp>
        <stp>Curvedate</stp>
        <stp>44908</stp>
        <tr r="AY456" s="7"/>
      </tp>
      <tp t="s">
        <v>#N/A Error:User does not have access</v>
        <stp/>
        <stp>##V3_BCURVESTRIPV12</stp>
        <stp>[PortfolioDaily Data.xlsx]DF Curve!R466C78</stp>
        <stp>S23</stp>
        <stp>Curvedate</stp>
        <stp>44922</stp>
        <tr r="BZ466" s="7"/>
      </tp>
      <tp t="s">
        <v>#N/A Error:User does not have access</v>
        <stp/>
        <stp>##V3_BCURVESTRIPV12</stp>
        <stp>[PortfolioDaily Data.xlsx]DF Curve!R496C31</stp>
        <stp>S23</stp>
        <stp>Curvedate</stp>
        <stp>44964</stp>
        <tr r="AE496" s="7"/>
      </tp>
      <tp t="s">
        <v>#N/A Error:User does not have access</v>
        <stp/>
        <stp>##V3_BCURVESTRIPV12</stp>
        <stp>[PortfolioDaily Data.xlsx]DF Curve!R457C50</stp>
        <stp>S23</stp>
        <stp>Curvedate</stp>
        <stp>44909</stp>
        <tr r="AX457" s="7"/>
      </tp>
      <tp t="s">
        <v>#N/A Error:User does not have access</v>
        <stp/>
        <stp>##V3_BCURVESTRIPV12</stp>
        <stp>[PortfolioDaily Data.xlsx]DF Curve!R467C79</stp>
        <stp>S23</stp>
        <stp>Curvedate</stp>
        <stp>44923</stp>
        <tr r="CA467" s="7"/>
      </tp>
      <tp t="s">
        <v>#N/A Error:User does not have access</v>
        <stp/>
        <stp>##V3_BCURVESTRIPV12</stp>
        <stp>[PortfolioDaily Data.xlsx]DF Curve!R497C30</stp>
        <stp>S23</stp>
        <stp>Curvedate</stp>
        <stp>44965</stp>
        <tr r="AD497" s="7"/>
      </tp>
      <tp t="s">
        <v>#N/A Error:User does not have access</v>
        <stp/>
        <stp>##V3_BCURVESTRIPV12</stp>
        <stp>[PortfolioDaily Data.xlsx]DF Curve!R464C42</stp>
        <stp>S23</stp>
        <stp>Curvedate</stp>
        <stp>44918</stp>
        <tr r="AP464" s="7"/>
      </tp>
      <tp t="s">
        <v>#N/A Error:User does not have access</v>
        <stp/>
        <stp>##V3_BCURVESTRIPV12</stp>
        <stp>[PortfolioDaily Data.xlsx]DF Curve!R474C69</stp>
        <stp>S23</stp>
        <stp>Curvedate</stp>
        <stp>44932</stp>
        <tr r="BQ474" s="7"/>
      </tp>
      <tp t="s">
        <v>#N/A Error:User does not have access</v>
        <stp/>
        <stp>##V3_BCURVESTRIPV12</stp>
        <stp>[PortfolioDaily Data.xlsx]DF Curve!R484C12</stp>
        <stp>S23</stp>
        <stp>Curvedate</stp>
        <stp>44946</stp>
        <tr r="L484" s="7"/>
      </tp>
      <tp t="s">
        <v>#N/A Error:User does not have access</v>
        <stp/>
        <stp>##V3_BCURVESTRIPV12</stp>
        <stp>[PortfolioDaily Data.xlsx]DF Curve!R494C35</stp>
        <stp>S23</stp>
        <stp>Curvedate</stp>
        <stp>44960</stp>
        <tr r="AI494" s="7"/>
      </tp>
      <tp t="s">
        <v>#N/A Error:User does not have access</v>
        <stp/>
        <stp>##V3_BCURVESTRIPV12</stp>
        <stp>[PortfolioDaily Data.xlsx]DF Curve!R495C36</stp>
        <stp>S23</stp>
        <stp>Curvedate</stp>
        <stp>44963</stp>
        <tr r="AJ495" s="7"/>
      </tp>
      <tp t="s">
        <v>#N/A Error:User does not have access</v>
        <stp/>
        <stp>##V3_BCURVESTRIPV12</stp>
        <stp>[PortfolioDaily Data.xlsx]DF Curve!R458C49</stp>
        <stp>S23</stp>
        <stp>Curvedate</stp>
        <stp>44910</stp>
        <tr r="AW458" s="7"/>
      </tp>
      <tp t="s">
        <v>#N/A Error:User does not have access</v>
        <stp/>
        <stp>##V3_BCURVESTRIPV12</stp>
        <stp>[PortfolioDaily Data.xlsx]DF Curve!R478C63</stp>
        <stp>S23</stp>
        <stp>Curvedate</stp>
        <stp>44938</stp>
        <tr r="BK478" s="7"/>
      </tp>
      <tp t="s">
        <v>#N/A Error:User does not have access</v>
        <stp/>
        <stp>##V3_BCURVESTRIPV12</stp>
        <stp>[PortfolioDaily Data.xlsx]DF Curve!R498C33</stp>
        <stp>S23</stp>
        <stp>Curvedate</stp>
        <stp>44966</stp>
        <tr r="AG498" s="7"/>
      </tp>
      <tp t="s">
        <v>#N/A Error:User does not have access</v>
        <stp/>
        <stp>##V3_BCURVESTRIPV12</stp>
        <stp>[PortfolioDaily Data.xlsx]DF Curve!R459C48</stp>
        <stp>S23</stp>
        <stp>Curvedate</stp>
        <stp>44911</stp>
        <tr r="AV459" s="7"/>
      </tp>
      <tp t="s">
        <v>#N/A Error:User does not have access</v>
        <stp/>
        <stp>##V3_BCURVESTRIPV12</stp>
        <stp>[PortfolioDaily Data.xlsx]DF Curve!R479C62</stp>
        <stp>S23</stp>
        <stp>Curvedate</stp>
        <stp>44939</stp>
        <tr r="BJ479" s="7"/>
      </tp>
      <tp t="s">
        <v>#N/A Error:User does not have access</v>
        <stp/>
        <stp>##V3_BCURVESTRIPV12</stp>
        <stp>[PortfolioDaily Data.xlsx]DF Curve!R499C32</stp>
        <stp>S23</stp>
        <stp>Curvedate</stp>
        <stp>44967</stp>
        <tr r="AF499" s="7"/>
      </tp>
      <tp t="s">
        <v>#N/A Error:User does not have access</v>
        <stp/>
        <stp>##V3_BCURVESTRIPV12</stp>
        <stp>[PortfolioDaily Data.xlsx]DF Curve!R452C54</stp>
        <stp>S23</stp>
        <stp>Curvedate</stp>
        <stp>44902</stp>
        <tr r="BB452" s="7"/>
      </tp>
      <tp t="s">
        <v>#N/A Error:User does not have access</v>
        <stp/>
        <stp>##V3_BCURVESTRIPV12</stp>
        <stp>[PortfolioDaily Data.xlsx]DF Curve!R462C43</stp>
        <stp>S23</stp>
        <stp>Curvedate</stp>
        <stp>44916</stp>
        <tr r="AQ462" s="7"/>
      </tp>
      <tp t="s">
        <v>#N/A Error:User does not have access</v>
        <stp/>
        <stp>##V3_BCURVESTRIPV12</stp>
        <stp>[PortfolioDaily Data.xlsx]DF Curve!R472C64</stp>
        <stp>S23</stp>
        <stp>Curvedate</stp>
        <stp>44930</stp>
        <tr r="BL472" s="7"/>
      </tp>
      <tp t="s">
        <v>#N/A Error:User does not have access</v>
        <stp/>
        <stp>##V3_BCURVESTRIPV12</stp>
        <stp>[PortfolioDaily Data.xlsx]DF Curve!R453C55</stp>
        <stp>S23</stp>
        <stp>Curvedate</stp>
        <stp>44903</stp>
        <tr r="BC453" s="7"/>
      </tp>
      <tp t="s">
        <v>#N/A Error:User does not have access</v>
        <stp/>
        <stp>##V3_BCURVESTRIPV12</stp>
        <stp>[PortfolioDaily Data.xlsx]DF Curve!R463C42</stp>
        <stp>S23</stp>
        <stp>Curvedate</stp>
        <stp>44917</stp>
        <tr r="AP463" s="7"/>
      </tp>
      <tp t="s">
        <v>#N/A Error:User does not have access</v>
        <stp/>
        <stp>##V3_BCURVESTRIPV12</stp>
        <stp>[PortfolioDaily Data.xlsx]DF Curve!R473C65</stp>
        <stp>S23</stp>
        <stp>Curvedate</stp>
        <stp>44931</stp>
        <tr r="BM473" s="7"/>
      </tp>
      <tp t="s">
        <v>#N/A Error:User does not have access</v>
        <stp/>
        <stp>##V3_BCURVESTRIPV12</stp>
        <stp>[PortfolioDaily Data.xlsx]DF Curve!R450C56</stp>
        <stp>S23</stp>
        <stp>Curvedate</stp>
        <stp>44900</stp>
        <tr r="BD450" s="7"/>
      </tp>
      <tp t="s">
        <v>#N/A Error:User does not have access</v>
        <stp/>
        <stp>##V3_BCURVESTRIPV12</stp>
        <stp>[PortfolioDaily Data.xlsx]DF Curve!R460C41</stp>
        <stp>S23</stp>
        <stp>Curvedate</stp>
        <stp>44914</stp>
        <tr r="AO460" s="7"/>
      </tp>
      <tp t="s">
        <v>#N/A Error:User does not have access</v>
        <stp/>
        <stp>##V3_BCURVESTRIPV12</stp>
        <stp>[PortfolioDaily Data.xlsx]DF Curve!R480C19</stp>
        <stp>S23</stp>
        <stp>Curvedate</stp>
        <stp>44942</stp>
        <tr r="S480" s="7"/>
      </tp>
      <tp t="s">
        <v>#N/A Error:User does not have access</v>
        <stp/>
        <stp>##V3_BCURVESTRIPV12</stp>
        <stp>[PortfolioDaily Data.xlsx]DF Curve!R500C33</stp>
        <stp>S23</stp>
        <stp>Curvedate</stp>
        <stp>44970</stp>
        <tr r="AG500" s="7"/>
      </tp>
      <tp t="s">
        <v>#N/A Error:User does not have access</v>
        <stp/>
        <stp>##V3_BCURVESTRIPV12</stp>
        <stp>[PortfolioDaily Data.xlsx]DF Curve!R451C57</stp>
        <stp>S23</stp>
        <stp>Curvedate</stp>
        <stp>44901</stp>
        <tr r="BE451" s="7"/>
      </tp>
      <tp t="s">
        <v>#N/A Error:User does not have access</v>
        <stp/>
        <stp>##V3_BCURVESTRIPV12</stp>
        <stp>[PortfolioDaily Data.xlsx]DF Curve!R461C40</stp>
        <stp>S23</stp>
        <stp>Curvedate</stp>
        <stp>44915</stp>
        <tr r="AN461" s="7"/>
      </tp>
      <tp t="s">
        <v>#N/A Error:User does not have access</v>
        <stp/>
        <stp>##V3_BCURVESTRIPV12</stp>
        <stp>[PortfolioDaily Data.xlsx]DF Curve!R481C18</stp>
        <stp>S23</stp>
        <stp>Curvedate</stp>
        <stp>44943</stp>
        <tr r="R481" s="7"/>
      </tp>
      <tp t="s">
        <v>#N/A Error:User does not have access</v>
        <stp/>
        <stp>##V3_BCURVESTRIPV12</stp>
        <stp>[PortfolioDaily Data.xlsx]DF Curve!R466C77</stp>
        <stp>S23</stp>
        <stp>Curvedate</stp>
        <stp>44922</stp>
        <tr r="BY466" s="7"/>
      </tp>
      <tp t="s">
        <v>#N/A Error:User does not have access</v>
        <stp/>
        <stp>##V3_BCURVESTRIPV12</stp>
        <stp>[PortfolioDaily Data.xlsx]DF Curve!R476C62</stp>
        <stp>S23</stp>
        <stp>Curvedate</stp>
        <stp>44936</stp>
        <tr r="BJ476" s="7"/>
      </tp>
      <tp t="s">
        <v>#N/A Error:User does not have access</v>
        <stp/>
        <stp>##V3_BCURVESTRIPV12</stp>
        <stp>[PortfolioDaily Data.xlsx]DF Curve!R467C76</stp>
        <stp>S23</stp>
        <stp>Curvedate</stp>
        <stp>44923</stp>
        <tr r="BX467" s="7"/>
      </tp>
      <tp t="s">
        <v>#N/A Error:User does not have access</v>
        <stp/>
        <stp>##V3_BCURVESTRIPV12</stp>
        <stp>[PortfolioDaily Data.xlsx]DF Curve!R477C63</stp>
        <stp>S23</stp>
        <stp>Curvedate</stp>
        <stp>44937</stp>
        <tr r="BK477" s="7"/>
      </tp>
      <tp t="s">
        <v>#N/A Error:User does not have access</v>
        <stp/>
        <stp>##V3_BCURVESTRIPV12</stp>
        <stp>[PortfolioDaily Data.xlsx]DF Curve!R454C52</stp>
        <stp>S23</stp>
        <stp>Curvedate</stp>
        <stp>44904</stp>
        <tr r="AZ454" s="7"/>
      </tp>
      <tp t="s">
        <v>#N/A Error:User does not have access</v>
        <stp/>
        <stp>##V3_BCURVESTRIPV12</stp>
        <stp>[PortfolioDaily Data.xlsx]DF Curve!R474C66</stp>
        <stp>S23</stp>
        <stp>Curvedate</stp>
        <stp>44932</stp>
        <tr r="BN474" s="7"/>
      </tp>
      <tp t="s">
        <v>#N/A Error:User does not have access</v>
        <stp/>
        <stp>##V3_BCURVESTRIPV12</stp>
        <stp>[PortfolioDaily Data.xlsx]DF Curve!R455C51</stp>
        <stp>S23</stp>
        <stp>Curvedate</stp>
        <stp>44907</stp>
        <tr r="AY455" s="7"/>
      </tp>
      <tp t="s">
        <v>#N/A Error:User does not have access</v>
        <stp/>
        <stp>##V3_BCURVESTRIPV12</stp>
        <stp>[PortfolioDaily Data.xlsx]DF Curve!R465C74</stp>
        <stp>S23</stp>
        <stp>Curvedate</stp>
        <stp>44921</stp>
        <tr r="BV465" s="7"/>
      </tp>
      <tp t="s">
        <v>#N/A Error:User does not have access</v>
        <stp/>
        <stp>##V3_BCURVESTRIPV12</stp>
        <stp>[PortfolioDaily Data.xlsx]DF Curve!R475C61</stp>
        <stp>S23</stp>
        <stp>Curvedate</stp>
        <stp>44935</stp>
        <tr r="BI475" s="7"/>
      </tp>
      <tp t="s">
        <v>#N/A Error:User does not have access</v>
        <stp/>
        <stp>##V3_BCURVESTRIPV12</stp>
        <stp>[PortfolioDaily Data.xlsx]DF Curve!R485C12</stp>
        <stp>S23</stp>
        <stp>Curvedate</stp>
        <stp>44949</stp>
        <tr r="L485" s="7"/>
      </tp>
      <tp t="s">
        <v>#N/A Error:User does not have access</v>
        <stp/>
        <stp>##V3_BCURVESTRIPV12</stp>
        <stp>[PortfolioDaily Data.xlsx]DF Curve!R495C39</stp>
        <stp>S23</stp>
        <stp>Curvedate</stp>
        <stp>44963</stp>
        <tr r="AM495" s="7"/>
      </tp>
      <tp t="s">
        <v>#N/A Error:User does not have access</v>
        <stp/>
        <stp>##V3_BCURVESTRIPV12</stp>
        <stp>[PortfolioDaily Data.xlsx]DF Curve!R458C46</stp>
        <stp>S23</stp>
        <stp>Curvedate</stp>
        <stp>44910</stp>
        <tr r="AT458" s="7"/>
      </tp>
      <tp t="s">
        <v>#N/A Error:User does not have access</v>
        <stp/>
        <stp>##V3_BCURVESTRIPV12</stp>
        <stp>[PortfolioDaily Data.xlsx]DF Curve!R468C71</stp>
        <stp>S23</stp>
        <stp>Curvedate</stp>
        <stp>44924</stp>
        <tr r="BS468" s="7"/>
      </tp>
      <tp t="s">
        <v>#N/A Error:User does not have access</v>
        <stp/>
        <stp>##V3_BCURVESTRIPV12</stp>
        <stp>[PortfolioDaily Data.xlsx]DF Curve!R459C47</stp>
        <stp>S23</stp>
        <stp>Curvedate</stp>
        <stp>44911</stp>
        <tr r="AU459" s="7"/>
      </tp>
      <tp t="s">
        <v>#N/A Error:User does not have access</v>
        <stp/>
        <stp>##V3_BCURVESTRIPV12</stp>
        <stp>[PortfolioDaily Data.xlsx]DF Curve!R469C70</stp>
        <stp>S23</stp>
        <stp>Curvedate</stp>
        <stp>44925</stp>
        <tr r="BR469" s="7"/>
      </tp>
      <tp t="s">
        <v>#N/A Error:User does not have access</v>
        <stp/>
        <stp>##V3_BCURVESTRIPV12</stp>
        <stp>[PortfolioDaily Data.xlsx]DF Curve!R452C55</stp>
        <stp>S23</stp>
        <stp>Curvedate</stp>
        <stp>44902</stp>
        <tr r="BC452" s="7"/>
      </tp>
      <tp t="s">
        <v>#N/A Error:User does not have access</v>
        <stp/>
        <stp>##V3_BCURVESTRIPV12</stp>
        <stp>[PortfolioDaily Data.xlsx]DF Curve!R462C42</stp>
        <stp>S23</stp>
        <stp>Curvedate</stp>
        <stp>44916</stp>
        <tr r="AP462" s="7"/>
      </tp>
      <tp t="s">
        <v>#N/A Error:User does not have access</v>
        <stp/>
        <stp>##V3_BCURVESTRIPV12</stp>
        <stp>[PortfolioDaily Data.xlsx]DF Curve!R472C65</stp>
        <stp>S23</stp>
        <stp>Curvedate</stp>
        <stp>44930</stp>
        <tr r="BM472" s="7"/>
      </tp>
      <tp t="s">
        <v>#N/A Error:User does not have access</v>
        <stp/>
        <stp>##V3_BCURVESTRIPV12</stp>
        <stp>[PortfolioDaily Data.xlsx]DF Curve!R453C54</stp>
        <stp>S23</stp>
        <stp>Curvedate</stp>
        <stp>44903</stp>
        <tr r="BB453" s="7"/>
      </tp>
      <tp t="s">
        <v>#N/A Error:User does not have access</v>
        <stp/>
        <stp>##V3_BCURVESTRIPV12</stp>
        <stp>[PortfolioDaily Data.xlsx]DF Curve!R463C43</stp>
        <stp>S23</stp>
        <stp>Curvedate</stp>
        <stp>44917</stp>
        <tr r="AQ463" s="7"/>
      </tp>
      <tp t="s">
        <v>#N/A Error:User does not have access</v>
        <stp/>
        <stp>##V3_BCURVESTRIPV12</stp>
        <stp>[PortfolioDaily Data.xlsx]DF Curve!R473C64</stp>
        <stp>S23</stp>
        <stp>Curvedate</stp>
        <stp>44931</stp>
        <tr r="BL473" s="7"/>
      </tp>
      <tp t="s">
        <v>#N/A Error:User does not have access</v>
        <stp/>
        <stp>##V3_BCURVESTRIPV12</stp>
        <stp>[PortfolioDaily Data.xlsx]DF Curve!R450C57</stp>
        <stp>S23</stp>
        <stp>Curvedate</stp>
        <stp>44900</stp>
        <tr r="BE450" s="7"/>
      </tp>
      <tp t="s">
        <v>#N/A Error:User does not have access</v>
        <stp/>
        <stp>##V3_BCURVESTRIPV12</stp>
        <stp>[PortfolioDaily Data.xlsx]DF Curve!R460C40</stp>
        <stp>S23</stp>
        <stp>Curvedate</stp>
        <stp>44914</stp>
        <tr r="AN460" s="7"/>
      </tp>
      <tp t="s">
        <v>#N/A Error:User does not have access</v>
        <stp/>
        <stp>##V3_BCURVESTRIPV12</stp>
        <stp>[PortfolioDaily Data.xlsx]DF Curve!R480C18</stp>
        <stp>S23</stp>
        <stp>Curvedate</stp>
        <stp>44942</stp>
        <tr r="R480" s="7"/>
      </tp>
      <tp t="s">
        <v>#N/A Error:User does not have access</v>
        <stp/>
        <stp>##V3_BCURVESTRIPV12</stp>
        <stp>[PortfolioDaily Data.xlsx]DF Curve!R500C32</stp>
        <stp>S23</stp>
        <stp>Curvedate</stp>
        <stp>44970</stp>
        <tr r="AF500" s="7"/>
      </tp>
      <tp t="s">
        <v>#N/A Error:User does not have access</v>
        <stp/>
        <stp>##V3_BCURVESTRIPV12</stp>
        <stp>[PortfolioDaily Data.xlsx]DF Curve!R451C56</stp>
        <stp>S23</stp>
        <stp>Curvedate</stp>
        <stp>44901</stp>
        <tr r="BD451" s="7"/>
      </tp>
      <tp t="s">
        <v>#N/A Error:User does not have access</v>
        <stp/>
        <stp>##V3_BCURVESTRIPV12</stp>
        <stp>[PortfolioDaily Data.xlsx]DF Curve!R461C41</stp>
        <stp>S23</stp>
        <stp>Curvedate</stp>
        <stp>44915</stp>
        <tr r="AO461" s="7"/>
      </tp>
      <tp t="s">
        <v>#N/A Error:User does not have access</v>
        <stp/>
        <stp>##V3_BCURVESTRIPV12</stp>
        <stp>[PortfolioDaily Data.xlsx]DF Curve!R481C19</stp>
        <stp>S23</stp>
        <stp>Curvedate</stp>
        <stp>44943</stp>
        <tr r="S481" s="7"/>
      </tp>
      <tp t="s">
        <v>#N/A Error:User does not have access</v>
        <stp/>
        <stp>##V3_BCURVESTRIPV12</stp>
        <stp>[PortfolioDaily Data.xlsx]DF Curve!R466C76</stp>
        <stp>S23</stp>
        <stp>Curvedate</stp>
        <stp>44922</stp>
        <tr r="BX466" s="7"/>
      </tp>
      <tp t="s">
        <v>#N/A Error:User does not have access</v>
        <stp/>
        <stp>##V3_BCURVESTRIPV12</stp>
        <stp>[PortfolioDaily Data.xlsx]DF Curve!R476C63</stp>
        <stp>S23</stp>
        <stp>Curvedate</stp>
        <stp>44936</stp>
        <tr r="BK476" s="7"/>
      </tp>
      <tp t="s">
        <v>#N/A Error:User does not have access</v>
        <stp/>
        <stp>##V3_BCURVESTRIPV12</stp>
        <stp>[PortfolioDaily Data.xlsx]DF Curve!R467C77</stp>
        <stp>S23</stp>
        <stp>Curvedate</stp>
        <stp>44923</stp>
        <tr r="BY467" s="7"/>
      </tp>
      <tp t="s">
        <v>#N/A Error:User does not have access</v>
        <stp/>
        <stp>##V3_BCURVESTRIPV12</stp>
        <stp>[PortfolioDaily Data.xlsx]DF Curve!R477C62</stp>
        <stp>S23</stp>
        <stp>Curvedate</stp>
        <stp>44937</stp>
        <tr r="BJ477" s="7"/>
      </tp>
      <tp t="s">
        <v>#N/A Error:User does not have access</v>
        <stp/>
        <stp>##V3_BCURVESTRIPV12</stp>
        <stp>[PortfolioDaily Data.xlsx]DF Curve!R454C53</stp>
        <stp>S23</stp>
        <stp>Curvedate</stp>
        <stp>44904</stp>
        <tr r="BA454" s="7"/>
      </tp>
      <tp t="s">
        <v>#N/A Error:User does not have access</v>
        <stp/>
        <stp>##V3_BCURVESTRIPV12</stp>
        <stp>[PortfolioDaily Data.xlsx]DF Curve!R474C67</stp>
        <stp>S23</stp>
        <stp>Curvedate</stp>
        <stp>44932</stp>
        <tr r="BO474" s="7"/>
      </tp>
      <tp t="s">
        <v>#N/A Error:User does not have access</v>
        <stp/>
        <stp>##V3_BCURVESTRIPV12</stp>
        <stp>[PortfolioDaily Data.xlsx]DF Curve!R455C50</stp>
        <stp>S23</stp>
        <stp>Curvedate</stp>
        <stp>44907</stp>
        <tr r="AX455" s="7"/>
      </tp>
      <tp t="s">
        <v>#N/A Error:User does not have access</v>
        <stp/>
        <stp>##V3_BCURVESTRIPV12</stp>
        <stp>[PortfolioDaily Data.xlsx]DF Curve!R465C75</stp>
        <stp>S23</stp>
        <stp>Curvedate</stp>
        <stp>44921</stp>
        <tr r="BW465" s="7"/>
      </tp>
      <tp t="s">
        <v>#N/A Error:User does not have access</v>
        <stp/>
        <stp>##V3_BCURVESTRIPV12</stp>
        <stp>[PortfolioDaily Data.xlsx]DF Curve!R475C60</stp>
        <stp>S23</stp>
        <stp>Curvedate</stp>
        <stp>44935</stp>
        <tr r="BH475" s="7"/>
      </tp>
      <tp t="s">
        <v>#N/A Error:User does not have access</v>
        <stp/>
        <stp>##V3_BCURVESTRIPV12</stp>
        <stp>[PortfolioDaily Data.xlsx]DF Curve!R485C13</stp>
        <stp>S23</stp>
        <stp>Curvedate</stp>
        <stp>44949</stp>
        <tr r="M485" s="7"/>
      </tp>
      <tp t="s">
        <v>#N/A Error:User does not have access</v>
        <stp/>
        <stp>##V3_BCURVESTRIPV12</stp>
        <stp>[PortfolioDaily Data.xlsx]DF Curve!R495C38</stp>
        <stp>S23</stp>
        <stp>Curvedate</stp>
        <stp>44963</stp>
        <tr r="AL495" s="7"/>
      </tp>
      <tp t="s">
        <v>#N/A Error:User does not have access</v>
        <stp/>
        <stp>##V3_BCURVESTRIPV12</stp>
        <stp>[PortfolioDaily Data.xlsx]DF Curve!R458C47</stp>
        <stp>S23</stp>
        <stp>Curvedate</stp>
        <stp>44910</stp>
        <tr r="AU458" s="7"/>
      </tp>
      <tp t="s">
        <v>#N/A Error:User does not have access</v>
        <stp/>
        <stp>##V3_BCURVESTRIPV12</stp>
        <stp>[PortfolioDaily Data.xlsx]DF Curve!R468C70</stp>
        <stp>S23</stp>
        <stp>Curvedate</stp>
        <stp>44924</stp>
        <tr r="BR468" s="7"/>
      </tp>
      <tp t="s">
        <v>#N/A Error:User does not have access</v>
        <stp/>
        <stp>##V3_BCURVESTRIPV12</stp>
        <stp>[PortfolioDaily Data.xlsx]DF Curve!R459C46</stp>
        <stp>S23</stp>
        <stp>Curvedate</stp>
        <stp>44911</stp>
        <tr r="AT459" s="7"/>
      </tp>
      <tp t="s">
        <v>#N/A Error:User does not have access</v>
        <stp/>
        <stp>##V3_BCURVESTRIPV12</stp>
        <stp>[PortfolioDaily Data.xlsx]DF Curve!R469C71</stp>
        <stp>S23</stp>
        <stp>Curvedate</stp>
        <stp>44925</stp>
        <tr r="BS469" s="7"/>
      </tp>
      <tp t="s">
        <v>#N/A Error:User does not have access</v>
        <stp/>
        <stp>##V3_BCURVESTRIPV12</stp>
        <stp>[PortfolioDaily Data.xlsx]DF Curve!R452C56</stp>
        <stp>S23</stp>
        <stp>Curvedate</stp>
        <stp>44902</stp>
        <tr r="BD452" s="7"/>
      </tp>
      <tp t="s">
        <v>#N/A Error:User does not have access</v>
        <stp/>
        <stp>##V3_BCURVESTRIPV12</stp>
        <stp>[PortfolioDaily Data.xlsx]DF Curve!R462C41</stp>
        <stp>S23</stp>
        <stp>Curvedate</stp>
        <stp>44916</stp>
        <tr r="AO462" s="7"/>
      </tp>
      <tp t="s">
        <v>#N/A Error:User does not have access</v>
        <stp/>
        <stp>##V3_BCURVESTRIPV12</stp>
        <stp>[PortfolioDaily Data.xlsx]DF Curve!R472C66</stp>
        <stp>S23</stp>
        <stp>Curvedate</stp>
        <stp>44930</stp>
        <tr r="BN472" s="7"/>
      </tp>
      <tp t="s">
        <v>#N/A Error:User does not have access</v>
        <stp/>
        <stp>##V3_BCURVESTRIPV12</stp>
        <stp>[PortfolioDaily Data.xlsx]DF Curve!R453C57</stp>
        <stp>S23</stp>
        <stp>Curvedate</stp>
        <stp>44903</stp>
        <tr r="BE453" s="7"/>
      </tp>
      <tp t="s">
        <v>#N/A Error:User does not have access</v>
        <stp/>
        <stp>##V3_BCURVESTRIPV12</stp>
        <stp>[PortfolioDaily Data.xlsx]DF Curve!R463C40</stp>
        <stp>S23</stp>
        <stp>Curvedate</stp>
        <stp>44917</stp>
        <tr r="AN463" s="7"/>
      </tp>
      <tp t="s">
        <v>#N/A Error:User does not have access</v>
        <stp/>
        <stp>##V3_BCURVESTRIPV12</stp>
        <stp>[PortfolioDaily Data.xlsx]DF Curve!R473C67</stp>
        <stp>S23</stp>
        <stp>Curvedate</stp>
        <stp>44931</stp>
        <tr r="BO473" s="7"/>
      </tp>
      <tp t="s">
        <v>#N/A Error:User does not have access</v>
        <stp/>
        <stp>##V3_BCURVESTRIPV12</stp>
        <stp>[PortfolioDaily Data.xlsx]DF Curve!R450C54</stp>
        <stp>S23</stp>
        <stp>Curvedate</stp>
        <stp>44900</stp>
        <tr r="BB450" s="7"/>
      </tp>
      <tp t="s">
        <v>#N/A Error:User does not have access</v>
        <stp/>
        <stp>##V3_BCURVESTRIPV12</stp>
        <stp>[PortfolioDaily Data.xlsx]DF Curve!R460C43</stp>
        <stp>S23</stp>
        <stp>Curvedate</stp>
        <stp>44914</stp>
        <tr r="AQ460" s="7"/>
      </tp>
      <tp t="s">
        <v>#N/A Error:User does not have access</v>
        <stp/>
        <stp>##V3_BCURVESTRIPV12</stp>
        <stp>[PortfolioDaily Data.xlsx]DF Curve!R500C31</stp>
        <stp>S23</stp>
        <stp>Curvedate</stp>
        <stp>44970</stp>
        <tr r="AE500" s="7"/>
      </tp>
      <tp t="s">
        <v>#N/A Error:User does not have access</v>
        <stp/>
        <stp>##V3_BCURVESTRIPV12</stp>
        <stp>[PortfolioDaily Data.xlsx]DF Curve!R451C55</stp>
        <stp>S23</stp>
        <stp>Curvedate</stp>
        <stp>44901</stp>
        <tr r="BC451" s="7"/>
      </tp>
      <tp t="s">
        <v>#N/A Error:User does not have access</v>
        <stp/>
        <stp>##V3_BCURVESTRIPV12</stp>
        <stp>[PortfolioDaily Data.xlsx]DF Curve!R461C42</stp>
        <stp>S23</stp>
        <stp>Curvedate</stp>
        <stp>44915</stp>
        <tr r="AP461" s="7"/>
      </tp>
      <tp t="s">
        <v>#N/A Error:User does not have access</v>
        <stp/>
        <stp>##V3_BCURVESTRIPV12</stp>
        <stp>[PortfolioDaily Data.xlsx]DF Curve!R466C75</stp>
        <stp>S23</stp>
        <stp>Curvedate</stp>
        <stp>44922</stp>
        <tr r="BW466" s="7"/>
      </tp>
      <tp t="s">
        <v>#N/A Error:User does not have access</v>
        <stp/>
        <stp>##V3_BCURVESTRIPV12</stp>
        <stp>[PortfolioDaily Data.xlsx]DF Curve!R476C60</stp>
        <stp>S23</stp>
        <stp>Curvedate</stp>
        <stp>44936</stp>
        <tr r="BH476" s="7"/>
      </tp>
      <tp t="s">
        <v>#N/A Error:User does not have access</v>
        <stp/>
        <stp>##V3_BCURVESTRIPV12</stp>
        <stp>[PortfolioDaily Data.xlsx]DF Curve!R467C74</stp>
        <stp>S23</stp>
        <stp>Curvedate</stp>
        <stp>44923</stp>
        <tr r="BV467" s="7"/>
      </tp>
      <tp t="s">
        <v>#N/A Error:User does not have access</v>
        <stp/>
        <stp>##V3_BCURVESTRIPV12</stp>
        <stp>[PortfolioDaily Data.xlsx]DF Curve!R477C61</stp>
        <stp>S23</stp>
        <stp>Curvedate</stp>
        <stp>44937</stp>
        <tr r="BI477" s="7"/>
      </tp>
      <tp t="s">
        <v>#N/A Error:User does not have access</v>
        <stp/>
        <stp>##V3_BCURVESTRIPV12</stp>
        <stp>[PortfolioDaily Data.xlsx]DF Curve!R454C50</stp>
        <stp>S23</stp>
        <stp>Curvedate</stp>
        <stp>44904</stp>
        <tr r="AX454" s="7"/>
      </tp>
      <tp t="s">
        <v>#N/A Error:User does not have access</v>
        <stp/>
        <stp>##V3_BCURVESTRIPV12</stp>
        <stp>[PortfolioDaily Data.xlsx]DF Curve!R474C64</stp>
        <stp>S23</stp>
        <stp>Curvedate</stp>
        <stp>44932</stp>
        <tr r="BL474" s="7"/>
      </tp>
      <tp t="s">
        <v>#N/A Error:User does not have access</v>
        <stp/>
        <stp>##V3_BCURVESTRIPV12</stp>
        <stp>[PortfolioDaily Data.xlsx]DF Curve!R494C38</stp>
        <stp>S23</stp>
        <stp>Curvedate</stp>
        <stp>44960</stp>
        <tr r="AL494" s="7"/>
      </tp>
      <tp t="s">
        <v>#N/A Error:User does not have access</v>
        <stp/>
        <stp>##V3_BCURVESTRIPV12</stp>
        <stp>[PortfolioDaily Data.xlsx]DF Curve!R455C53</stp>
        <stp>S23</stp>
        <stp>Curvedate</stp>
        <stp>44907</stp>
        <tr r="BA455" s="7"/>
      </tp>
      <tp t="s">
        <v>#N/A Error:User does not have access</v>
        <stp/>
        <stp>##V3_BCURVESTRIPV12</stp>
        <stp>[PortfolioDaily Data.xlsx]DF Curve!R465C76</stp>
        <stp>S23</stp>
        <stp>Curvedate</stp>
        <stp>44921</stp>
        <tr r="BX465" s="7"/>
      </tp>
      <tp t="s">
        <v>#N/A Error:User does not have access</v>
        <stp/>
        <stp>##V3_BCURVESTRIPV12</stp>
        <stp>[PortfolioDaily Data.xlsx]DF Curve!R475C63</stp>
        <stp>S23</stp>
        <stp>Curvedate</stp>
        <stp>44935</stp>
        <tr r="BK475" s="7"/>
      </tp>
      <tp t="s">
        <v>#N/A Error:User does not have access</v>
        <stp/>
        <stp>##V3_BCURVESTRIPV12</stp>
        <stp>[PortfolioDaily Data.xlsx]DF Curve!R485C10</stp>
        <stp>S23</stp>
        <stp>Curvedate</stp>
        <stp>44949</stp>
        <tr r="J485" s="7"/>
      </tp>
      <tp t="s">
        <v>#N/A Error:User does not have access</v>
        <stp/>
        <stp>##V3_BCURVESTRIPV12</stp>
        <stp>[PortfolioDaily Data.xlsx]DF Curve!R458C44</stp>
        <stp>S23</stp>
        <stp>Curvedate</stp>
        <stp>44910</stp>
        <tr r="AR458" s="7"/>
      </tp>
      <tp t="s">
        <v>#N/A Error:User does not have access</v>
        <stp/>
        <stp>##V3_BCURVESTRIPV12</stp>
        <stp>[PortfolioDaily Data.xlsx]DF Curve!R468C73</stp>
        <stp>S23</stp>
        <stp>Curvedate</stp>
        <stp>44924</stp>
        <tr r="BU468" s="7"/>
      </tp>
      <tp t="s">
        <v>#N/A Error:User does not have access</v>
        <stp/>
        <stp>##V3_BCURVESTRIPV12</stp>
        <stp>[PortfolioDaily Data.xlsx]DF Curve!R459C45</stp>
        <stp>S23</stp>
        <stp>Curvedate</stp>
        <stp>44911</stp>
        <tr r="AS459" s="7"/>
      </tp>
      <tp t="s">
        <v>#N/A Error:User does not have access</v>
        <stp/>
        <stp>##V3_BCURVESTRIPV12</stp>
        <stp>[PortfolioDaily Data.xlsx]DF Curve!R469C72</stp>
        <stp>S23</stp>
        <stp>Curvedate</stp>
        <stp>44925</stp>
        <tr r="BT469" s="7"/>
      </tp>
      <tp t="s">
        <v>#N/A Error:User does not have access</v>
        <stp/>
        <stp>##V3_BCURVESTRIPV12</stp>
        <stp>[PortfolioDaily Data.xlsx]DF Curve!R452C57</stp>
        <stp>S23</stp>
        <stp>Curvedate</stp>
        <stp>44902</stp>
        <tr r="BE452" s="7"/>
      </tp>
      <tp t="s">
        <v>#N/A Error:User does not have access</v>
        <stp/>
        <stp>##V3_BCURVESTRIPV12</stp>
        <stp>[PortfolioDaily Data.xlsx]DF Curve!R462C40</stp>
        <stp>S23</stp>
        <stp>Curvedate</stp>
        <stp>44916</stp>
        <tr r="AN462" s="7"/>
      </tp>
      <tp t="s">
        <v>#N/A Error:User does not have access</v>
        <stp/>
        <stp>##V3_BCURVESTRIPV12</stp>
        <stp>[PortfolioDaily Data.xlsx]DF Curve!R472C67</stp>
        <stp>S23</stp>
        <stp>Curvedate</stp>
        <stp>44930</stp>
        <tr r="BO472" s="7"/>
      </tp>
      <tp t="s">
        <v>#N/A Error:User does not have access</v>
        <stp/>
        <stp>##V3_BCURVESTRIPV12</stp>
        <stp>[PortfolioDaily Data.xlsx]DF Curve!R453C56</stp>
        <stp>S23</stp>
        <stp>Curvedate</stp>
        <stp>44903</stp>
        <tr r="BD453" s="7"/>
      </tp>
      <tp t="s">
        <v>#N/A Error:User does not have access</v>
        <stp/>
        <stp>##V3_BCURVESTRIPV12</stp>
        <stp>[PortfolioDaily Data.xlsx]DF Curve!R463C41</stp>
        <stp>S23</stp>
        <stp>Curvedate</stp>
        <stp>44917</stp>
        <tr r="AO463" s="7"/>
      </tp>
      <tp t="s">
        <v>#N/A Error:User does not have access</v>
        <stp/>
        <stp>##V3_BCURVESTRIPV12</stp>
        <stp>[PortfolioDaily Data.xlsx]DF Curve!R473C66</stp>
        <stp>S23</stp>
        <stp>Curvedate</stp>
        <stp>44931</stp>
        <tr r="BN473" s="7"/>
      </tp>
      <tp t="s">
        <v>#N/A Error:User does not have access</v>
        <stp/>
        <stp>##V3_BCURVESTRIPV12</stp>
        <stp>[PortfolioDaily Data.xlsx]DF Curve!R450C55</stp>
        <stp>S23</stp>
        <stp>Curvedate</stp>
        <stp>44900</stp>
        <tr r="BC450" s="7"/>
      </tp>
      <tp t="s">
        <v>#N/A Error:User does not have access</v>
        <stp/>
        <stp>##V3_BCURVESTRIPV12</stp>
        <stp>[PortfolioDaily Data.xlsx]DF Curve!R460C42</stp>
        <stp>S23</stp>
        <stp>Curvedate</stp>
        <stp>44914</stp>
        <tr r="AP460" s="7"/>
      </tp>
      <tp t="s">
        <v>#N/A Error:User does not have access</v>
        <stp/>
        <stp>##V3_BCURVESTRIPV12</stp>
        <stp>[PortfolioDaily Data.xlsx]DF Curve!R500C30</stp>
        <stp>S23</stp>
        <stp>Curvedate</stp>
        <stp>44970</stp>
        <tr r="AD500" s="7"/>
      </tp>
      <tp t="s">
        <v>#N/A Error:User does not have access</v>
        <stp/>
        <stp>##V3_BCURVESTRIPV12</stp>
        <stp>[PortfolioDaily Data.xlsx]DF Curve!R451C54</stp>
        <stp>S23</stp>
        <stp>Curvedate</stp>
        <stp>44901</stp>
        <tr r="BB451" s="7"/>
      </tp>
      <tp t="s">
        <v>#N/A Error:User does not have access</v>
        <stp/>
        <stp>##V3_BCURVESTRIPV12</stp>
        <stp>[PortfolioDaily Data.xlsx]DF Curve!R461C43</stp>
        <stp>S23</stp>
        <stp>Curvedate</stp>
        <stp>44915</stp>
        <tr r="AQ461" s="7"/>
      </tp>
      <tp t="s">
        <v>#N/A Error:User does not have access</v>
        <stp/>
        <stp>##V3_BCURVESTRIPV12</stp>
        <stp>[PortfolioDaily Data.xlsx]DF Curve!R466C74</stp>
        <stp>S23</stp>
        <stp>Curvedate</stp>
        <stp>44922</stp>
        <tr r="BV466" s="7"/>
      </tp>
      <tp t="s">
        <v>#N/A Error:User does not have access</v>
        <stp/>
        <stp>##V3_BCURVESTRIPV12</stp>
        <stp>[PortfolioDaily Data.xlsx]DF Curve!R476C61</stp>
        <stp>S23</stp>
        <stp>Curvedate</stp>
        <stp>44936</stp>
        <tr r="BI476" s="7"/>
      </tp>
      <tp t="s">
        <v>#N/A Error:User does not have access</v>
        <stp/>
        <stp>##V3_BCURVESTRIPV12</stp>
        <stp>[PortfolioDaily Data.xlsx]DF Curve!R467C75</stp>
        <stp>S23</stp>
        <stp>Curvedate</stp>
        <stp>44923</stp>
        <tr r="BW467" s="7"/>
      </tp>
      <tp t="s">
        <v>#N/A Error:User does not have access</v>
        <stp/>
        <stp>##V3_BCURVESTRIPV12</stp>
        <stp>[PortfolioDaily Data.xlsx]DF Curve!R477C60</stp>
        <stp>S23</stp>
        <stp>Curvedate</stp>
        <stp>44937</stp>
        <tr r="BH477" s="7"/>
      </tp>
      <tp t="s">
        <v>#N/A Error:User does not have access</v>
        <stp/>
        <stp>##V3_BCURVESTRIPV12</stp>
        <stp>[PortfolioDaily Data.xlsx]DF Curve!R454C51</stp>
        <stp>S23</stp>
        <stp>Curvedate</stp>
        <stp>44904</stp>
        <tr r="AY454" s="7"/>
      </tp>
      <tp t="s">
        <v>#N/A Error:User does not have access</v>
        <stp/>
        <stp>##V3_BCURVESTRIPV12</stp>
        <stp>[PortfolioDaily Data.xlsx]DF Curve!R474C65</stp>
        <stp>S23</stp>
        <stp>Curvedate</stp>
        <stp>44932</stp>
        <tr r="BM474" s="7"/>
      </tp>
      <tp t="s">
        <v>#N/A Error:User does not have access</v>
        <stp/>
        <stp>##V3_BCURVESTRIPV12</stp>
        <stp>[PortfolioDaily Data.xlsx]DF Curve!R494C39</stp>
        <stp>S23</stp>
        <stp>Curvedate</stp>
        <stp>44960</stp>
        <tr r="AM494" s="7"/>
      </tp>
      <tp t="s">
        <v>#N/A Error:User does not have access</v>
        <stp/>
        <stp>##V3_BCURVESTRIPV12</stp>
        <stp>[PortfolioDaily Data.xlsx]DF Curve!R455C52</stp>
        <stp>S23</stp>
        <stp>Curvedate</stp>
        <stp>44907</stp>
        <tr r="AZ455" s="7"/>
      </tp>
      <tp t="s">
        <v>#N/A Error:User does not have access</v>
        <stp/>
        <stp>##V3_BCURVESTRIPV12</stp>
        <stp>[PortfolioDaily Data.xlsx]DF Curve!R465C77</stp>
        <stp>S23</stp>
        <stp>Curvedate</stp>
        <stp>44921</stp>
        <tr r="BY465" s="7"/>
      </tp>
      <tp t="s">
        <v>#N/A Error:User does not have access</v>
        <stp/>
        <stp>##V3_BCURVESTRIPV12</stp>
        <stp>[PortfolioDaily Data.xlsx]DF Curve!R475C62</stp>
        <stp>S23</stp>
        <stp>Curvedate</stp>
        <stp>44935</stp>
        <tr r="BJ475" s="7"/>
      </tp>
      <tp t="s">
        <v>#N/A Error:User does not have access</v>
        <stp/>
        <stp>##V3_BCURVESTRIPV12</stp>
        <stp>[PortfolioDaily Data.xlsx]DF Curve!R485C11</stp>
        <stp>S23</stp>
        <stp>Curvedate</stp>
        <stp>44949</stp>
        <tr r="K485" s="7"/>
      </tp>
      <tp t="s">
        <v>#N/A Error:User does not have access</v>
        <stp/>
        <stp>##V3_BCURVESTRIPV12</stp>
        <stp>[PortfolioDaily Data.xlsx]DF Curve!R458C45</stp>
        <stp>S23</stp>
        <stp>Curvedate</stp>
        <stp>44910</stp>
        <tr r="AS458" s="7"/>
      </tp>
      <tp t="s">
        <v>#N/A Error:User does not have access</v>
        <stp/>
        <stp>##V3_BCURVESTRIPV12</stp>
        <stp>[PortfolioDaily Data.xlsx]DF Curve!R468C72</stp>
        <stp>S23</stp>
        <stp>Curvedate</stp>
        <stp>44924</stp>
        <tr r="BT468" s="7"/>
      </tp>
      <tp t="s">
        <v>#N/A Error:User does not have access</v>
        <stp/>
        <stp>##V3_BCURVESTRIPV12</stp>
        <stp>[PortfolioDaily Data.xlsx]DF Curve!R459C44</stp>
        <stp>S23</stp>
        <stp>Curvedate</stp>
        <stp>44911</stp>
        <tr r="AR459" s="7"/>
      </tp>
      <tp t="s">
        <v>#N/A Error:User does not have access</v>
        <stp/>
        <stp>##V3_BCURVESTRIPV12</stp>
        <stp>[PortfolioDaily Data.xlsx]DF Curve!R469C73</stp>
        <stp>S23</stp>
        <stp>Curvedate</stp>
        <stp>44925</stp>
        <tr r="BU469" s="7"/>
      </tp>
      <tp t="s">
        <v>#N/A Error:User does not have access</v>
        <stp/>
        <stp>##V3_BCURVESTRIPV12</stp>
        <stp>[PortfolioDaily Data.xlsx]DF Curve!R452C50</stp>
        <stp>S23</stp>
        <stp>Curvedate</stp>
        <stp>44902</stp>
        <tr r="AX452" s="7"/>
      </tp>
      <tp t="s">
        <v>#N/A Error:User does not have access</v>
        <stp/>
        <stp>##V3_BCURVESTRIPV12</stp>
        <stp>[PortfolioDaily Data.xlsx]DF Curve!R462C47</stp>
        <stp>S23</stp>
        <stp>Curvedate</stp>
        <stp>44916</stp>
        <tr r="AU462" s="7"/>
      </tp>
      <tp t="s">
        <v>#N/A Error:User does not have access</v>
        <stp/>
        <stp>##V3_BCURVESTRIPV12</stp>
        <stp>[PortfolioDaily Data.xlsx]DF Curve!R472C60</stp>
        <stp>S23</stp>
        <stp>Curvedate</stp>
        <stp>44930</stp>
        <tr r="BH472" s="7"/>
      </tp>
      <tp t="s">
        <v>#N/A Error:User does not have access</v>
        <stp/>
        <stp>##V3_BCURVESTRIPV12</stp>
        <stp>[PortfolioDaily Data.xlsx]DF Curve!R453C51</stp>
        <stp>S23</stp>
        <stp>Curvedate</stp>
        <stp>44903</stp>
        <tr r="AY453" s="7"/>
      </tp>
      <tp t="s">
        <v>#N/A Error:User does not have access</v>
        <stp/>
        <stp>##V3_BCURVESTRIPV12</stp>
        <stp>[PortfolioDaily Data.xlsx]DF Curve!R463C46</stp>
        <stp>S23</stp>
        <stp>Curvedate</stp>
        <stp>44917</stp>
        <tr r="AT463" s="7"/>
      </tp>
      <tp t="s">
        <v>#N/A Error:User does not have access</v>
        <stp/>
        <stp>##V3_BCURVESTRIPV12</stp>
        <stp>[PortfolioDaily Data.xlsx]DF Curve!R473C61</stp>
        <stp>S23</stp>
        <stp>Curvedate</stp>
        <stp>44931</stp>
        <tr r="BI473" s="7"/>
      </tp>
      <tp t="s">
        <v>#N/A Error:User does not have access</v>
        <stp/>
        <stp>##V3_BCURVESTRIPV12</stp>
        <stp>[PortfolioDaily Data.xlsx]DF Curve!R450C52</stp>
        <stp>S23</stp>
        <stp>Curvedate</stp>
        <stp>44900</stp>
        <tr r="AZ450" s="7"/>
      </tp>
      <tp t="s">
        <v>#N/A Error:User does not have access</v>
        <stp/>
        <stp>##V3_BCURVESTRIPV12</stp>
        <stp>[PortfolioDaily Data.xlsx]DF Curve!R460C45</stp>
        <stp>S23</stp>
        <stp>Curvedate</stp>
        <stp>44914</stp>
        <tr r="AS460" s="7"/>
      </tp>
      <tp t="s">
        <v>#N/A Error:User does not have access</v>
        <stp/>
        <stp>##V3_BCURVESTRIPV12</stp>
        <stp>[PortfolioDaily Data.xlsx]DF Curve!R470C78</stp>
        <stp>S23</stp>
        <stp>Curvedate</stp>
        <stp>44928</stp>
        <tr r="BZ470" s="7"/>
      </tp>
      <tp t="s">
        <v>#N/A Error:User does not have access</v>
        <stp/>
        <stp>##V3_BCURVESTRIPV12</stp>
        <stp>[PortfolioDaily Data.xlsx]DF Curve!R500C37</stp>
        <stp>S23</stp>
        <stp>Curvedate</stp>
        <stp>44970</stp>
        <tr r="AK500" s="7"/>
      </tp>
      <tp t="s">
        <v>#N/A Error:User does not have access</v>
        <stp/>
        <stp>##V3_BCURVESTRIPV12</stp>
        <stp>[PortfolioDaily Data.xlsx]DF Curve!R451C53</stp>
        <stp>S23</stp>
        <stp>Curvedate</stp>
        <stp>44901</stp>
        <tr r="BA451" s="7"/>
      </tp>
      <tp t="s">
        <v>#N/A Error:User does not have access</v>
        <stp/>
        <stp>##V3_BCURVESTRIPV12</stp>
        <stp>[PortfolioDaily Data.xlsx]DF Curve!R461C44</stp>
        <stp>S23</stp>
        <stp>Curvedate</stp>
        <stp>44915</stp>
        <tr r="AR461" s="7"/>
      </tp>
      <tp t="s">
        <v>#N/A Error:User does not have access</v>
        <stp/>
        <stp>##V3_BCURVESTRIPV12</stp>
        <stp>[PortfolioDaily Data.xlsx]DF Curve!R471C79</stp>
        <stp>S23</stp>
        <stp>Curvedate</stp>
        <stp>44929</stp>
        <tr r="CA471" s="7"/>
      </tp>
      <tp t="s">
        <v>#N/A Error:User does not have access</v>
        <stp/>
        <stp>##V3_BCURVESTRIPV12</stp>
        <stp>[PortfolioDaily Data.xlsx]DF Curve!R466C73</stp>
        <stp>S23</stp>
        <stp>Curvedate</stp>
        <stp>44922</stp>
        <tr r="BU466" s="7"/>
      </tp>
      <tp t="s">
        <v>#N/A Error:User does not have access</v>
        <stp/>
        <stp>##V3_BCURVESTRIPV12</stp>
        <stp>[PortfolioDaily Data.xlsx]DF Curve!R476C66</stp>
        <stp>S23</stp>
        <stp>Curvedate</stp>
        <stp>44936</stp>
        <tr r="BN476" s="7"/>
      </tp>
      <tp t="s">
        <v>#N/A Error:User does not have access</v>
        <stp/>
        <stp>##V3_BCURVESTRIPV12</stp>
        <stp>[PortfolioDaily Data.xlsx]DF Curve!R467C72</stp>
        <stp>S23</stp>
        <stp>Curvedate</stp>
        <stp>44923</stp>
        <tr r="BT467" s="7"/>
      </tp>
      <tp t="s">
        <v>#N/A Error:User does not have access</v>
        <stp/>
        <stp>##V3_BCURVESTRIPV12</stp>
        <stp>[PortfolioDaily Data.xlsx]DF Curve!R477C67</stp>
        <stp>S23</stp>
        <stp>Curvedate</stp>
        <stp>44937</stp>
        <tr r="BO477" s="7"/>
      </tp>
      <tp t="s">
        <v>#N/A Error:User does not have access</v>
        <stp/>
        <stp>##V3_BCURVESTRIPV12</stp>
        <stp>[PortfolioDaily Data.xlsx]DF Curve!R454C56</stp>
        <stp>S23</stp>
        <stp>Curvedate</stp>
        <stp>44904</stp>
        <tr r="BD454" s="7"/>
      </tp>
      <tp t="s">
        <v>#N/A Error:User does not have access</v>
        <stp/>
        <stp>##V3_BCURVESTRIPV12</stp>
        <stp>[PortfolioDaily Data.xlsx]DF Curve!R464C49</stp>
        <stp>S23</stp>
        <stp>Curvedate</stp>
        <stp>44918</stp>
        <tr r="AW464" s="7"/>
      </tp>
      <tp t="s">
        <v>#N/A Error:User does not have access</v>
        <stp/>
        <stp>##V3_BCURVESTRIPV12</stp>
        <stp>[PortfolioDaily Data.xlsx]DF Curve!R474C62</stp>
        <stp>S23</stp>
        <stp>Curvedate</stp>
        <stp>44932</stp>
        <tr r="BJ474" s="7"/>
      </tp>
      <tp t="s">
        <v>#N/A Error:User does not have access</v>
        <stp/>
        <stp>##V3_BCURVESTRIPV12</stp>
        <stp>[PortfolioDaily Data.xlsx]DF Curve!R484C19</stp>
        <stp>S23</stp>
        <stp>Curvedate</stp>
        <stp>44946</stp>
        <tr r="S484" s="7"/>
      </tp>
      <tp t="s">
        <v>#N/A Error:User does not have access</v>
        <stp/>
        <stp>##V3_BCURVESTRIPV12</stp>
        <stp>[PortfolioDaily Data.xlsx]DF Curve!R455C55</stp>
        <stp>S23</stp>
        <stp>Curvedate</stp>
        <stp>44907</stp>
        <tr r="BC455" s="7"/>
      </tp>
      <tp t="s">
        <v>#N/A Error:User does not have access</v>
        <stp/>
        <stp>##V3_BCURVESTRIPV12</stp>
        <stp>[PortfolioDaily Data.xlsx]DF Curve!R465C70</stp>
        <stp>S23</stp>
        <stp>Curvedate</stp>
        <stp>44921</stp>
        <tr r="BR465" s="7"/>
      </tp>
      <tp t="s">
        <v>#N/A Error:User does not have access</v>
        <stp/>
        <stp>##V3_BCURVESTRIPV12</stp>
        <stp>[PortfolioDaily Data.xlsx]DF Curve!R475C65</stp>
        <stp>S23</stp>
        <stp>Curvedate</stp>
        <stp>44935</stp>
        <tr r="BM475" s="7"/>
      </tp>
      <tp t="s">
        <v>#N/A Error:User does not have access</v>
        <stp/>
        <stp>##V3_BCURVESTRIPV12</stp>
        <stp>[PortfolioDaily Data.xlsx]DF Curve!R485C16</stp>
        <stp>S23</stp>
        <stp>Curvedate</stp>
        <stp>44949</stp>
        <tr r="P485" s="7"/>
      </tp>
      <tp t="s">
        <v>#N/A Error:User does not have access</v>
        <stp/>
        <stp>##V3_BCURVESTRIPV12</stp>
        <stp>[PortfolioDaily Data.xlsx]DF Curve!R458C42</stp>
        <stp>S23</stp>
        <stp>Curvedate</stp>
        <stp>44910</stp>
        <tr r="AP458" s="7"/>
      </tp>
      <tp t="s">
        <v>#N/A Error:User does not have access</v>
        <stp/>
        <stp>##V3_BCURVESTRIPV12</stp>
        <stp>[PortfolioDaily Data.xlsx]DF Curve!R468C75</stp>
        <stp>S23</stp>
        <stp>Curvedate</stp>
        <stp>44924</stp>
        <tr r="BW468" s="7"/>
      </tp>
      <tp t="s">
        <v>#N/A Error:User does not have access</v>
        <stp/>
        <stp>##V3_BCURVESTRIPV12</stp>
        <stp>[PortfolioDaily Data.xlsx]DF Curve!R478C68</stp>
        <stp>S23</stp>
        <stp>Curvedate</stp>
        <stp>44938</stp>
        <tr r="BP478" s="7"/>
      </tp>
      <tp t="s">
        <v>#N/A Error:User does not have access</v>
        <stp/>
        <stp>##V3_BCURVESTRIPV12</stp>
        <stp>[PortfolioDaily Data.xlsx]DF Curve!R498C38</stp>
        <stp>S23</stp>
        <stp>Curvedate</stp>
        <stp>44966</stp>
        <tr r="AL498" s="7"/>
      </tp>
      <tp t="s">
        <v>#N/A Error:User does not have access</v>
        <stp/>
        <stp>##V3_BCURVESTRIPV12</stp>
        <stp>[PortfolioDaily Data.xlsx]DF Curve!R459C43</stp>
        <stp>S23</stp>
        <stp>Curvedate</stp>
        <stp>44911</stp>
        <tr r="AQ459" s="7"/>
      </tp>
      <tp t="s">
        <v>#N/A Error:User does not have access</v>
        <stp/>
        <stp>##V3_BCURVESTRIPV12</stp>
        <stp>[PortfolioDaily Data.xlsx]DF Curve!R469C74</stp>
        <stp>S23</stp>
        <stp>Curvedate</stp>
        <stp>44925</stp>
        <tr r="BV469" s="7"/>
      </tp>
      <tp t="s">
        <v>#N/A Error:User does not have access</v>
        <stp/>
        <stp>##V3_BCURVESTRIPV12</stp>
        <stp>[PortfolioDaily Data.xlsx]DF Curve!R479C69</stp>
        <stp>S23</stp>
        <stp>Curvedate</stp>
        <stp>44939</stp>
        <tr r="BQ479" s="7"/>
      </tp>
      <tp t="s">
        <v>#N/A Error:User does not have access</v>
        <stp/>
        <stp>##V3_BCURVESTRIPV12</stp>
        <stp>[PortfolioDaily Data.xlsx]DF Curve!R499C39</stp>
        <stp>S23</stp>
        <stp>Curvedate</stp>
        <stp>44967</stp>
        <tr r="AM499" s="7"/>
      </tp>
      <tp t="s">
        <v>#N/A Error:User does not have access</v>
        <stp/>
        <stp>##V3_BCURVESTRIPV12</stp>
        <stp>[PortfolioDaily Data.xlsx]DF Curve!R452C51</stp>
        <stp>S23</stp>
        <stp>Curvedate</stp>
        <stp>44902</stp>
        <tr r="AY452" s="7"/>
      </tp>
      <tp t="s">
        <v>#N/A Error:User does not have access</v>
        <stp/>
        <stp>##V3_BCURVESTRIPV12</stp>
        <stp>[PortfolioDaily Data.xlsx]DF Curve!R462C46</stp>
        <stp>S23</stp>
        <stp>Curvedate</stp>
        <stp>44916</stp>
        <tr r="AT462" s="7"/>
      </tp>
      <tp t="s">
        <v>#N/A Error:User does not have access</v>
        <stp/>
        <stp>##V3_BCURVESTRIPV12</stp>
        <stp>[PortfolioDaily Data.xlsx]DF Curve!R472C61</stp>
        <stp>S23</stp>
        <stp>Curvedate</stp>
        <stp>44930</stp>
        <tr r="BI472" s="7"/>
      </tp>
      <tp t="s">
        <v>#N/A Error:User does not have access</v>
        <stp/>
        <stp>##V3_BCURVESTRIPV12</stp>
        <stp>[PortfolioDaily Data.xlsx]DF Curve!R453C50</stp>
        <stp>S23</stp>
        <stp>Curvedate</stp>
        <stp>44903</stp>
        <tr r="AX453" s="7"/>
      </tp>
      <tp t="s">
        <v>#N/A Error:User does not have access</v>
        <stp/>
        <stp>##V3_BCURVESTRIPV12</stp>
        <stp>[PortfolioDaily Data.xlsx]DF Curve!R463C47</stp>
        <stp>S23</stp>
        <stp>Curvedate</stp>
        <stp>44917</stp>
        <tr r="AU463" s="7"/>
      </tp>
      <tp t="s">
        <v>#N/A Error:User does not have access</v>
        <stp/>
        <stp>##V3_BCURVESTRIPV12</stp>
        <stp>[PortfolioDaily Data.xlsx]DF Curve!R473C60</stp>
        <stp>S23</stp>
        <stp>Curvedate</stp>
        <stp>44931</stp>
        <tr r="BH473" s="7"/>
      </tp>
      <tp t="s">
        <v>#N/A Error:User does not have access</v>
        <stp/>
        <stp>##V3_BCURVESTRIPV12</stp>
        <stp>[PortfolioDaily Data.xlsx]DF Curve!R450C53</stp>
        <stp>S23</stp>
        <stp>Curvedate</stp>
        <stp>44900</stp>
        <tr r="BA450" s="7"/>
      </tp>
      <tp t="s">
        <v>#N/A Error:User does not have access</v>
        <stp/>
        <stp>##V3_BCURVESTRIPV12</stp>
        <stp>[PortfolioDaily Data.xlsx]DF Curve!R460C44</stp>
        <stp>S23</stp>
        <stp>Curvedate</stp>
        <stp>44914</stp>
        <tr r="AR460" s="7"/>
      </tp>
      <tp t="s">
        <v>#N/A Error:User does not have access</v>
        <stp/>
        <stp>##V3_BCURVESTRIPV12</stp>
        <stp>[PortfolioDaily Data.xlsx]DF Curve!R470C79</stp>
        <stp>S23</stp>
        <stp>Curvedate</stp>
        <stp>44928</stp>
        <tr r="CA470" s="7"/>
      </tp>
      <tp t="s">
        <v>#N/A Error:User does not have access</v>
        <stp/>
        <stp>##V3_BCURVESTRIPV12</stp>
        <stp>[PortfolioDaily Data.xlsx]DF Curve!R500C36</stp>
        <stp>S23</stp>
        <stp>Curvedate</stp>
        <stp>44970</stp>
        <tr r="AJ500" s="7"/>
      </tp>
      <tp t="s">
        <v>#N/A Error:User does not have access</v>
        <stp/>
        <stp>##V3_BCURVESTRIPV12</stp>
        <stp>[PortfolioDaily Data.xlsx]DF Curve!R451C52</stp>
        <stp>S23</stp>
        <stp>Curvedate</stp>
        <stp>44901</stp>
        <tr r="AZ451" s="7"/>
      </tp>
      <tp t="s">
        <v>#N/A Error:User does not have access</v>
        <stp/>
        <stp>##V3_BCURVESTRIPV12</stp>
        <stp>[PortfolioDaily Data.xlsx]DF Curve!R461C45</stp>
        <stp>S23</stp>
        <stp>Curvedate</stp>
        <stp>44915</stp>
        <tr r="AS461" s="7"/>
      </tp>
      <tp t="s">
        <v>#N/A Error:User does not have access</v>
        <stp/>
        <stp>##V3_BCURVESTRIPV12</stp>
        <stp>[PortfolioDaily Data.xlsx]DF Curve!R471C78</stp>
        <stp>S23</stp>
        <stp>Curvedate</stp>
        <stp>44929</stp>
        <tr r="BZ471" s="7"/>
      </tp>
      <tp t="s">
        <v>#N/A Error:User does not have access</v>
        <stp/>
        <stp>##V3_BCURVESTRIPV12</stp>
        <stp>[PortfolioDaily Data.xlsx]DF Curve!R466C72</stp>
        <stp>S23</stp>
        <stp>Curvedate</stp>
        <stp>44922</stp>
        <tr r="BT466" s="7"/>
      </tp>
      <tp t="s">
        <v>#N/A Error:User does not have access</v>
        <stp/>
        <stp>##V3_BCURVESTRIPV12</stp>
        <stp>[PortfolioDaily Data.xlsx]DF Curve!R476C67</stp>
        <stp>S23</stp>
        <stp>Curvedate</stp>
        <stp>44936</stp>
        <tr r="BO476" s="7"/>
      </tp>
      <tp t="s">
        <v>#N/A Error:User does not have access</v>
        <stp/>
        <stp>##V3_BCURVESTRIPV12</stp>
        <stp>[PortfolioDaily Data.xlsx]DF Curve!R467C73</stp>
        <stp>S23</stp>
        <stp>Curvedate</stp>
        <stp>44923</stp>
        <tr r="BU467" s="7"/>
      </tp>
      <tp t="s">
        <v>#N/A Error:User does not have access</v>
        <stp/>
        <stp>##V3_BCURVESTRIPV12</stp>
        <stp>[PortfolioDaily Data.xlsx]DF Curve!R477C66</stp>
        <stp>S23</stp>
        <stp>Curvedate</stp>
        <stp>44937</stp>
        <tr r="BN477" s="7"/>
      </tp>
      <tp t="s">
        <v>#N/A Error:User does not have access</v>
        <stp/>
        <stp>##V3_BCURVESTRIPV12</stp>
        <stp>[PortfolioDaily Data.xlsx]DF Curve!R454C57</stp>
        <stp>S23</stp>
        <stp>Curvedate</stp>
        <stp>44904</stp>
        <tr r="BE454" s="7"/>
      </tp>
      <tp t="s">
        <v>#N/A Error:User does not have access</v>
        <stp/>
        <stp>##V3_BCURVESTRIPV12</stp>
        <stp>[PortfolioDaily Data.xlsx]DF Curve!R464C48</stp>
        <stp>S23</stp>
        <stp>Curvedate</stp>
        <stp>44918</stp>
        <tr r="AV464" s="7"/>
      </tp>
      <tp t="s">
        <v>#N/A Error:User does not have access</v>
        <stp/>
        <stp>##V3_BCURVESTRIPV12</stp>
        <stp>[PortfolioDaily Data.xlsx]DF Curve!R474C63</stp>
        <stp>S23</stp>
        <stp>Curvedate</stp>
        <stp>44932</stp>
        <tr r="BK474" s="7"/>
      </tp>
      <tp t="s">
        <v>#N/A Error:User does not have access</v>
        <stp/>
        <stp>##V3_BCURVESTRIPV12</stp>
        <stp>[PortfolioDaily Data.xlsx]DF Curve!R484C18</stp>
        <stp>S23</stp>
        <stp>Curvedate</stp>
        <stp>44946</stp>
        <tr r="R484" s="7"/>
      </tp>
      <tp t="s">
        <v>#N/A Error:User does not have access</v>
        <stp/>
        <stp>##V3_BCURVESTRIPV12</stp>
        <stp>[PortfolioDaily Data.xlsx]DF Curve!R455C54</stp>
        <stp>S23</stp>
        <stp>Curvedate</stp>
        <stp>44907</stp>
        <tr r="BB455" s="7"/>
      </tp>
      <tp t="s">
        <v>#N/A Error:User does not have access</v>
        <stp/>
        <stp>##V3_BCURVESTRIPV12</stp>
        <stp>[PortfolioDaily Data.xlsx]DF Curve!R465C71</stp>
        <stp>S23</stp>
        <stp>Curvedate</stp>
        <stp>44921</stp>
        <tr r="BS465" s="7"/>
      </tp>
      <tp t="s">
        <v>#N/A Error:User does not have access</v>
        <stp/>
        <stp>##V3_BCURVESTRIPV12</stp>
        <stp>[PortfolioDaily Data.xlsx]DF Curve!R475C64</stp>
        <stp>S23</stp>
        <stp>Curvedate</stp>
        <stp>44935</stp>
        <tr r="BL475" s="7"/>
      </tp>
      <tp t="s">
        <v>#N/A Error:User does not have access</v>
        <stp/>
        <stp>##V3_BCURVESTRIPV12</stp>
        <stp>[PortfolioDaily Data.xlsx]DF Curve!R485C17</stp>
        <stp>S23</stp>
        <stp>Curvedate</stp>
        <stp>44949</stp>
        <tr r="Q485" s="7"/>
      </tp>
      <tp t="s">
        <v>#N/A Error:User does not have access</v>
        <stp/>
        <stp>##V3_BCURVESTRIPV12</stp>
        <stp>[PortfolioDaily Data.xlsx]DF Curve!R458C43</stp>
        <stp>S23</stp>
        <stp>Curvedate</stp>
        <stp>44910</stp>
        <tr r="AQ458" s="7"/>
      </tp>
      <tp t="s">
        <v>#N/A Error:User does not have access</v>
        <stp/>
        <stp>##V3_BCURVESTRIPV12</stp>
        <stp>[PortfolioDaily Data.xlsx]DF Curve!R468C74</stp>
        <stp>S23</stp>
        <stp>Curvedate</stp>
        <stp>44924</stp>
        <tr r="BV468" s="7"/>
      </tp>
      <tp t="s">
        <v>#N/A Error:User does not have access</v>
        <stp/>
        <stp>##V3_BCURVESTRIPV12</stp>
        <stp>[PortfolioDaily Data.xlsx]DF Curve!R478C69</stp>
        <stp>S23</stp>
        <stp>Curvedate</stp>
        <stp>44938</stp>
        <tr r="BQ478" s="7"/>
      </tp>
      <tp t="s">
        <v>#N/A Error:User does not have access</v>
        <stp/>
        <stp>##V3_BCURVESTRIPV12</stp>
        <stp>[PortfolioDaily Data.xlsx]DF Curve!R498C39</stp>
        <stp>S23</stp>
        <stp>Curvedate</stp>
        <stp>44966</stp>
        <tr r="AM498" s="7"/>
      </tp>
      <tp t="s">
        <v>#N/A Error:User does not have access</v>
        <stp/>
        <stp>##V3_BCURVESTRIPV12</stp>
        <stp>[PortfolioDaily Data.xlsx]DF Curve!R459C42</stp>
        <stp>S23</stp>
        <stp>Curvedate</stp>
        <stp>44911</stp>
        <tr r="AP459" s="7"/>
      </tp>
      <tp t="s">
        <v>#N/A Error:User does not have access</v>
        <stp/>
        <stp>##V3_BCURVESTRIPV12</stp>
        <stp>[PortfolioDaily Data.xlsx]DF Curve!R469C75</stp>
        <stp>S23</stp>
        <stp>Curvedate</stp>
        <stp>44925</stp>
        <tr r="BW469" s="7"/>
      </tp>
      <tp t="s">
        <v>#N/A Error:User does not have access</v>
        <stp/>
        <stp>##V3_BCURVESTRIPV12</stp>
        <stp>[PortfolioDaily Data.xlsx]DF Curve!R479C68</stp>
        <stp>S23</stp>
        <stp>Curvedate</stp>
        <stp>44939</stp>
        <tr r="BP479" s="7"/>
      </tp>
      <tp t="s">
        <v>#N/A Error:User does not have access</v>
        <stp/>
        <stp>##V3_BCURVESTRIPV12</stp>
        <stp>[PortfolioDaily Data.xlsx]DF Curve!R499C38</stp>
        <stp>S23</stp>
        <stp>Curvedate</stp>
        <stp>44967</stp>
        <tr r="AL499" s="7"/>
      </tp>
      <tp t="s">
        <v>#N/A Error:User does not have access</v>
        <stp/>
        <stp>##V3_BCURVESTRIPV12</stp>
        <stp>[PortfolioDaily Data.xlsx]DF Curve!R452C52</stp>
        <stp>S23</stp>
        <stp>Curvedate</stp>
        <stp>44902</stp>
        <tr r="AZ452" s="7"/>
      </tp>
      <tp t="s">
        <v>#N/A Error:User does not have access</v>
        <stp/>
        <stp>##V3_BCURVESTRIPV12</stp>
        <stp>[PortfolioDaily Data.xlsx]DF Curve!R462C45</stp>
        <stp>S23</stp>
        <stp>Curvedate</stp>
        <stp>44916</stp>
        <tr r="AS462" s="7"/>
      </tp>
      <tp t="s">
        <v>#N/A Error:User does not have access</v>
        <stp/>
        <stp>##V3_BCURVESTRIPV12</stp>
        <stp>[PortfolioDaily Data.xlsx]DF Curve!R472C62</stp>
        <stp>S23</stp>
        <stp>Curvedate</stp>
        <stp>44930</stp>
        <tr r="BJ472" s="7"/>
      </tp>
      <tp t="s">
        <v>#N/A Error:User does not have access</v>
        <stp/>
        <stp>##V3_BCURVESTRIPV12</stp>
        <stp>[PortfolioDaily Data.xlsx]DF Curve!R482C19</stp>
        <stp>S23</stp>
        <stp>Curvedate</stp>
        <stp>44944</stp>
        <tr r="S482" s="7"/>
      </tp>
      <tp t="s">
        <v>#N/A Error:User does not have access</v>
        <stp/>
        <stp>##V3_BCURVESTRIPV12</stp>
        <stp>[PortfolioDaily Data.xlsx]DF Curve!R453C53</stp>
        <stp>S23</stp>
        <stp>Curvedate</stp>
        <stp>44903</stp>
        <tr r="BA453" s="7"/>
      </tp>
      <tp t="s">
        <v>#N/A Error:User does not have access</v>
        <stp/>
        <stp>##V3_BCURVESTRIPV12</stp>
        <stp>[PortfolioDaily Data.xlsx]DF Curve!R463C44</stp>
        <stp>S23</stp>
        <stp>Curvedate</stp>
        <stp>44917</stp>
        <tr r="AR463" s="7"/>
      </tp>
      <tp t="s">
        <v>#N/A Error:User does not have access</v>
        <stp/>
        <stp>##V3_BCURVESTRIPV12</stp>
        <stp>[PortfolioDaily Data.xlsx]DF Curve!R473C63</stp>
        <stp>S23</stp>
        <stp>Curvedate</stp>
        <stp>44931</stp>
        <tr r="BK473" s="7"/>
      </tp>
      <tp t="s">
        <v>#N/A Error:User does not have access</v>
        <stp/>
        <stp>##V3_BCURVESTRIPV12</stp>
        <stp>[PortfolioDaily Data.xlsx]DF Curve!R483C18</stp>
        <stp>S23</stp>
        <stp>Curvedate</stp>
        <stp>44945</stp>
        <tr r="R483" s="7"/>
      </tp>
      <tp t="s">
        <v>#N/A Error:User does not have access</v>
        <stp/>
        <stp>##V3_BCURVESTRIPV12</stp>
        <stp>[PortfolioDaily Data.xlsx]DF Curve!R450C50</stp>
        <stp>S23</stp>
        <stp>Curvedate</stp>
        <stp>44900</stp>
        <tr r="AX450" s="7"/>
      </tp>
      <tp t="s">
        <v>#N/A Error:User does not have access</v>
        <stp/>
        <stp>##V3_BCURVESTRIPV12</stp>
        <stp>[PortfolioDaily Data.xlsx]DF Curve!R460C47</stp>
        <stp>S23</stp>
        <stp>Curvedate</stp>
        <stp>44914</stp>
        <tr r="AU460" s="7"/>
      </tp>
      <tp t="s">
        <v>#N/A Error:User does not have access</v>
        <stp/>
        <stp>##V3_BCURVESTRIPV12</stp>
        <stp>[PortfolioDaily Data.xlsx]DF Curve!R500C35</stp>
        <stp>S23</stp>
        <stp>Curvedate</stp>
        <stp>44970</stp>
        <tr r="AI500" s="7"/>
      </tp>
      <tp t="s">
        <v>#N/A Error:User does not have access</v>
        <stp/>
        <stp>##V3_BCURVESTRIPV12</stp>
        <stp>[PortfolioDaily Data.xlsx]DF Curve!R451C51</stp>
        <stp>S23</stp>
        <stp>Curvedate</stp>
        <stp>44901</stp>
        <tr r="AY451" s="7"/>
      </tp>
      <tp t="s">
        <v>#N/A Error:User does not have access</v>
        <stp/>
        <stp>##V3_BCURVESTRIPV12</stp>
        <stp>[PortfolioDaily Data.xlsx]DF Curve!R461C46</stp>
        <stp>S23</stp>
        <stp>Curvedate</stp>
        <stp>44915</stp>
        <tr r="AT461" s="7"/>
      </tp>
      <tp t="s">
        <v>#N/A Error:User does not have access</v>
        <stp/>
        <stp>##V3_BCURVESTRIPV12</stp>
        <stp>[PortfolioDaily Data.xlsx]DF Curve!R456C58</stp>
        <stp>S23</stp>
        <stp>Curvedate</stp>
        <stp>44908</stp>
        <tr r="BF456" s="7"/>
      </tp>
      <tp t="s">
        <v>#N/A Error:User does not have access</v>
        <stp/>
        <stp>##V3_BCURVESTRIPV12</stp>
        <stp>[PortfolioDaily Data.xlsx]DF Curve!R466C71</stp>
        <stp>S23</stp>
        <stp>Curvedate</stp>
        <stp>44922</stp>
        <tr r="BS466" s="7"/>
      </tp>
      <tp t="s">
        <v>#N/A Error:User does not have access</v>
        <stp/>
        <stp>##V3_BCURVESTRIPV12</stp>
        <stp>[PortfolioDaily Data.xlsx]DF Curve!R476C64</stp>
        <stp>S23</stp>
        <stp>Curvedate</stp>
        <stp>44936</stp>
        <tr r="BL476" s="7"/>
      </tp>
      <tp t="s">
        <v>#N/A Error:User does not have access</v>
        <stp/>
        <stp>##V3_BCURVESTRIPV12</stp>
        <stp>[PortfolioDaily Data.xlsx]DF Curve!R496C38</stp>
        <stp>S23</stp>
        <stp>Curvedate</stp>
        <stp>44964</stp>
        <tr r="AL496" s="7"/>
      </tp>
      <tp t="s">
        <v>#N/A Error:User does not have access</v>
        <stp/>
        <stp>##V3_BCURVESTRIPV12</stp>
        <stp>[PortfolioDaily Data.xlsx]DF Curve!R457C59</stp>
        <stp>S23</stp>
        <stp>Curvedate</stp>
        <stp>44909</stp>
        <tr r="BG457" s="7"/>
      </tp>
      <tp t="s">
        <v>#N/A Error:User does not have access</v>
        <stp/>
        <stp>##V3_BCURVESTRIPV12</stp>
        <stp>[PortfolioDaily Data.xlsx]DF Curve!R467C70</stp>
        <stp>S23</stp>
        <stp>Curvedate</stp>
        <stp>44923</stp>
        <tr r="BR467" s="7"/>
      </tp>
      <tp t="s">
        <v>#N/A Error:User does not have access</v>
        <stp/>
        <stp>##V3_BCURVESTRIPV12</stp>
        <stp>[PortfolioDaily Data.xlsx]DF Curve!R477C65</stp>
        <stp>S23</stp>
        <stp>Curvedate</stp>
        <stp>44937</stp>
        <tr r="BM477" s="7"/>
      </tp>
      <tp t="s">
        <v>#N/A Error:User does not have access</v>
        <stp/>
        <stp>##V3_BCURVESTRIPV12</stp>
        <stp>[PortfolioDaily Data.xlsx]DF Curve!R497C39</stp>
        <stp>S23</stp>
        <stp>Curvedate</stp>
        <stp>44965</stp>
        <tr r="AM497" s="7"/>
      </tp>
      <tp t="s">
        <v>#N/A Error:User does not have access</v>
        <stp/>
        <stp>##V3_BCURVESTRIPV12</stp>
        <stp>[PortfolioDaily Data.xlsx]DF Curve!R454C54</stp>
        <stp>S23</stp>
        <stp>Curvedate</stp>
        <stp>44904</stp>
        <tr r="BB454" s="7"/>
      </tp>
      <tp t="s">
        <v>#N/A Error:User does not have access</v>
        <stp/>
        <stp>##V3_BCURVESTRIPV12</stp>
        <stp>[PortfolioDaily Data.xlsx]DF Curve!R474C60</stp>
        <stp>S23</stp>
        <stp>Curvedate</stp>
        <stp>44932</stp>
        <tr r="BH474" s="7"/>
      </tp>
      <tp t="s">
        <v>#N/A Error:User does not have access</v>
        <stp/>
        <stp>##V3_BCURVESTRIPV12</stp>
        <stp>[PortfolioDaily Data.xlsx]DF Curve!R455C57</stp>
        <stp>S23</stp>
        <stp>Curvedate</stp>
        <stp>44907</stp>
        <tr r="BE455" s="7"/>
      </tp>
      <tp t="s">
        <v>#N/A Error:User does not have access</v>
        <stp/>
        <stp>##V3_BCURVESTRIPV12</stp>
        <stp>[PortfolioDaily Data.xlsx]DF Curve!R465C72</stp>
        <stp>S23</stp>
        <stp>Curvedate</stp>
        <stp>44921</stp>
        <tr r="BT465" s="7"/>
      </tp>
      <tp t="s">
        <v>#N/A Error:User does not have access</v>
        <stp/>
        <stp>##V3_BCURVESTRIPV12</stp>
        <stp>[PortfolioDaily Data.xlsx]DF Curve!R475C67</stp>
        <stp>S23</stp>
        <stp>Curvedate</stp>
        <stp>44935</stp>
        <tr r="BO475" s="7"/>
      </tp>
      <tp t="s">
        <v>#N/A Error:User does not have access</v>
        <stp/>
        <stp>##V3_BCURVESTRIPV12</stp>
        <stp>[PortfolioDaily Data.xlsx]DF Curve!R485C14</stp>
        <stp>S23</stp>
        <stp>Curvedate</stp>
        <stp>44949</stp>
        <tr r="N485" s="7"/>
      </tp>
      <tp t="s">
        <v>#N/A Error:User does not have access</v>
        <stp/>
        <stp>##V3_BCURVESTRIPV12</stp>
        <stp>[PortfolioDaily Data.xlsx]DF Curve!R458C40</stp>
        <stp>S23</stp>
        <stp>Curvedate</stp>
        <stp>44910</stp>
        <tr r="AN458" s="7"/>
      </tp>
      <tp t="s">
        <v>#N/A Error:User does not have access</v>
        <stp/>
        <stp>##V3_BCURVESTRIPV12</stp>
        <stp>[PortfolioDaily Data.xlsx]DF Curve!R468C77</stp>
        <stp>S23</stp>
        <stp>Curvedate</stp>
        <stp>44924</stp>
        <tr r="BY468" s="7"/>
      </tp>
      <tp t="s">
        <v>#N/A Error:User does not have access</v>
        <stp/>
        <stp>##V3_BCURVESTRIPV12</stp>
        <stp>[PortfolioDaily Data.xlsx]DF Curve!R459C41</stp>
        <stp>S23</stp>
        <stp>Curvedate</stp>
        <stp>44911</stp>
        <tr r="AO459" s="7"/>
      </tp>
      <tp t="s">
        <v>#N/A Error:User does not have access</v>
        <stp/>
        <stp>##V3_BCURVESTRIPV12</stp>
        <stp>[PortfolioDaily Data.xlsx]DF Curve!R469C76</stp>
        <stp>S23</stp>
        <stp>Curvedate</stp>
        <stp>44925</stp>
        <tr r="BX469" s="7"/>
      </tp>
      <tp t="s">
        <v>#N/A Error:User does not have access</v>
        <stp/>
        <stp>##V3_BCURVESTRIPV12</stp>
        <stp>[PortfolioDaily Data.xlsx]DF Curve!R452C53</stp>
        <stp>S23</stp>
        <stp>Curvedate</stp>
        <stp>44902</stp>
        <tr r="BA452" s="7"/>
      </tp>
      <tp t="s">
        <v>#N/A Error:User does not have access</v>
        <stp/>
        <stp>##V3_BCURVESTRIPV12</stp>
        <stp>[PortfolioDaily Data.xlsx]DF Curve!R462C44</stp>
        <stp>S23</stp>
        <stp>Curvedate</stp>
        <stp>44916</stp>
        <tr r="AR462" s="7"/>
      </tp>
      <tp t="s">
        <v>#N/A Error:User does not have access</v>
        <stp/>
        <stp>##V3_BCURVESTRIPV12</stp>
        <stp>[PortfolioDaily Data.xlsx]DF Curve!R472C63</stp>
        <stp>S23</stp>
        <stp>Curvedate</stp>
        <stp>44930</stp>
        <tr r="BK472" s="7"/>
      </tp>
      <tp t="s">
        <v>#N/A Error:User does not have access</v>
        <stp/>
        <stp>##V3_BCURVESTRIPV12</stp>
        <stp>[PortfolioDaily Data.xlsx]DF Curve!R482C18</stp>
        <stp>S23</stp>
        <stp>Curvedate</stp>
        <stp>44944</stp>
        <tr r="R482" s="7"/>
      </tp>
      <tp t="s">
        <v>#N/A Error:User does not have access</v>
        <stp/>
        <stp>##V3_BCURVESTRIPV12</stp>
        <stp>[PortfolioDaily Data.xlsx]DF Curve!R453C52</stp>
        <stp>S23</stp>
        <stp>Curvedate</stp>
        <stp>44903</stp>
        <tr r="AZ453" s="7"/>
      </tp>
      <tp t="s">
        <v>#N/A Error:User does not have access</v>
        <stp/>
        <stp>##V3_BCURVESTRIPV12</stp>
        <stp>[PortfolioDaily Data.xlsx]DF Curve!R463C45</stp>
        <stp>S23</stp>
        <stp>Curvedate</stp>
        <stp>44917</stp>
        <tr r="AS463" s="7"/>
      </tp>
      <tp t="s">
        <v>#N/A Error:User does not have access</v>
        <stp/>
        <stp>##V3_BCURVESTRIPV12</stp>
        <stp>[PortfolioDaily Data.xlsx]DF Curve!R473C62</stp>
        <stp>S23</stp>
        <stp>Curvedate</stp>
        <stp>44931</stp>
        <tr r="BJ473" s="7"/>
      </tp>
      <tp t="s">
        <v>#N/A Error:User does not have access</v>
        <stp/>
        <stp>##V3_BCURVESTRIPV12</stp>
        <stp>[PortfolioDaily Data.xlsx]DF Curve!R483C19</stp>
        <stp>S23</stp>
        <stp>Curvedate</stp>
        <stp>44945</stp>
        <tr r="S483" s="7"/>
      </tp>
      <tp t="s">
        <v>#N/A Error:User does not have access</v>
        <stp/>
        <stp>##V3_BCURVESTRIPV12</stp>
        <stp>[PortfolioDaily Data.xlsx]DF Curve!R450C51</stp>
        <stp>S23</stp>
        <stp>Curvedate</stp>
        <stp>44900</stp>
        <tr r="AY450" s="7"/>
      </tp>
      <tp t="s">
        <v>#N/A Error:User does not have access</v>
        <stp/>
        <stp>##V3_BCURVESTRIPV12</stp>
        <stp>[PortfolioDaily Data.xlsx]DF Curve!R460C46</stp>
        <stp>S23</stp>
        <stp>Curvedate</stp>
        <stp>44914</stp>
        <tr r="AT460" s="7"/>
      </tp>
      <tp t="s">
        <v>#N/A Error:User does not have access</v>
        <stp/>
        <stp>##V3_BCURVESTRIPV12</stp>
        <stp>[PortfolioDaily Data.xlsx]DF Curve!R500C34</stp>
        <stp>S23</stp>
        <stp>Curvedate</stp>
        <stp>44970</stp>
        <tr r="AH500" s="7"/>
      </tp>
      <tp t="s">
        <v>#N/A Error:User does not have access</v>
        <stp/>
        <stp>##V3_BCURVESTRIPV12</stp>
        <stp>[PortfolioDaily Data.xlsx]DF Curve!R451C50</stp>
        <stp>S23</stp>
        <stp>Curvedate</stp>
        <stp>44901</stp>
        <tr r="AX451" s="7"/>
      </tp>
      <tp t="s">
        <v>#N/A Error:User does not have access</v>
        <stp/>
        <stp>##V3_BCURVESTRIPV12</stp>
        <stp>[PortfolioDaily Data.xlsx]DF Curve!R461C47</stp>
        <stp>S23</stp>
        <stp>Curvedate</stp>
        <stp>44915</stp>
        <tr r="AU461" s="7"/>
      </tp>
      <tp t="s">
        <v>#N/A Error:User does not have access</v>
        <stp/>
        <stp>##V3_BCURVESTRIPV12</stp>
        <stp>[PortfolioDaily Data.xlsx]DF Curve!R456C59</stp>
        <stp>S23</stp>
        <stp>Curvedate</stp>
        <stp>44908</stp>
        <tr r="BG456" s="7"/>
      </tp>
      <tp t="s">
        <v>#N/A Error:User does not have access</v>
        <stp/>
        <stp>##V3_BCURVESTRIPV12</stp>
        <stp>[PortfolioDaily Data.xlsx]DF Curve!R466C70</stp>
        <stp>S23</stp>
        <stp>Curvedate</stp>
        <stp>44922</stp>
        <tr r="BR466" s="7"/>
      </tp>
      <tp t="s">
        <v>#N/A Error:User does not have access</v>
        <stp/>
        <stp>##V3_BCURVESTRIPV12</stp>
        <stp>[PortfolioDaily Data.xlsx]DF Curve!R476C65</stp>
        <stp>S23</stp>
        <stp>Curvedate</stp>
        <stp>44936</stp>
        <tr r="BM476" s="7"/>
      </tp>
      <tp t="s">
        <v>#N/A Error:User does not have access</v>
        <stp/>
        <stp>##V3_BCURVESTRIPV12</stp>
        <stp>[PortfolioDaily Data.xlsx]DF Curve!R496C39</stp>
        <stp>S23</stp>
        <stp>Curvedate</stp>
        <stp>44964</stp>
        <tr r="AM496" s="7"/>
      </tp>
      <tp t="s">
        <v>#N/A Error:User does not have access</v>
        <stp/>
        <stp>##V3_BCURVESTRIPV12</stp>
        <stp>[PortfolioDaily Data.xlsx]DF Curve!R457C58</stp>
        <stp>S23</stp>
        <stp>Curvedate</stp>
        <stp>44909</stp>
        <tr r="BF457" s="7"/>
      </tp>
      <tp t="s">
        <v>#N/A Error:User does not have access</v>
        <stp/>
        <stp>##V3_BCURVESTRIPV12</stp>
        <stp>[PortfolioDaily Data.xlsx]DF Curve!R467C71</stp>
        <stp>S23</stp>
        <stp>Curvedate</stp>
        <stp>44923</stp>
        <tr r="BS467" s="7"/>
      </tp>
      <tp t="s">
        <v>#N/A Error:User does not have access</v>
        <stp/>
        <stp>##V3_BCURVESTRIPV12</stp>
        <stp>[PortfolioDaily Data.xlsx]DF Curve!R477C64</stp>
        <stp>S23</stp>
        <stp>Curvedate</stp>
        <stp>44937</stp>
        <tr r="BL477" s="7"/>
      </tp>
      <tp t="s">
        <v>#N/A Error:User does not have access</v>
        <stp/>
        <stp>##V3_BCURVESTRIPV12</stp>
        <stp>[PortfolioDaily Data.xlsx]DF Curve!R497C38</stp>
        <stp>S23</stp>
        <stp>Curvedate</stp>
        <stp>44965</stp>
        <tr r="AL497" s="7"/>
      </tp>
      <tp t="s">
        <v>#N/A Error:User does not have access</v>
        <stp/>
        <stp>##V3_BCURVESTRIPV12</stp>
        <stp>[PortfolioDaily Data.xlsx]DF Curve!R454C55</stp>
        <stp>S23</stp>
        <stp>Curvedate</stp>
        <stp>44904</stp>
        <tr r="BC454" s="7"/>
      </tp>
      <tp t="s">
        <v>#N/A Error:User does not have access</v>
        <stp/>
        <stp>##V3_BCURVESTRIPV12</stp>
        <stp>[PortfolioDaily Data.xlsx]DF Curve!R474C61</stp>
        <stp>S23</stp>
        <stp>Curvedate</stp>
        <stp>44932</stp>
        <tr r="BI474" s="7"/>
      </tp>
      <tp t="s">
        <v>#N/A Error:User does not have access</v>
        <stp/>
        <stp>##V3_BCURVESTRIPV12</stp>
        <stp>[PortfolioDaily Data.xlsx]DF Curve!R455C56</stp>
        <stp>S23</stp>
        <stp>Curvedate</stp>
        <stp>44907</stp>
        <tr r="BD455" s="7"/>
      </tp>
      <tp t="s">
        <v>#N/A Error:User does not have access</v>
        <stp/>
        <stp>##V3_BCURVESTRIPV12</stp>
        <stp>[PortfolioDaily Data.xlsx]DF Curve!R465C73</stp>
        <stp>S23</stp>
        <stp>Curvedate</stp>
        <stp>44921</stp>
        <tr r="BU465" s="7"/>
      </tp>
      <tp t="s">
        <v>#N/A Error:User does not have access</v>
        <stp/>
        <stp>##V3_BCURVESTRIPV12</stp>
        <stp>[PortfolioDaily Data.xlsx]DF Curve!R475C66</stp>
        <stp>S23</stp>
        <stp>Curvedate</stp>
        <stp>44935</stp>
        <tr r="BN475" s="7"/>
      </tp>
      <tp t="s">
        <v>#N/A Error:User does not have access</v>
        <stp/>
        <stp>##V3_BCURVESTRIPV12</stp>
        <stp>[PortfolioDaily Data.xlsx]DF Curve!R485C15</stp>
        <stp>S23</stp>
        <stp>Curvedate</stp>
        <stp>44949</stp>
        <tr r="O485" s="7"/>
      </tp>
      <tp t="s">
        <v>#N/A Error:User does not have access</v>
        <stp/>
        <stp>##V3_BCURVESTRIPV12</stp>
        <stp>[PortfolioDaily Data.xlsx]DF Curve!R458C41</stp>
        <stp>S23</stp>
        <stp>Curvedate</stp>
        <stp>44910</stp>
        <tr r="AO458" s="7"/>
      </tp>
      <tp t="s">
        <v>#N/A Error:User does not have access</v>
        <stp/>
        <stp>##V3_BCURVESTRIPV12</stp>
        <stp>[PortfolioDaily Data.xlsx]DF Curve!R468C76</stp>
        <stp>S23</stp>
        <stp>Curvedate</stp>
        <stp>44924</stp>
        <tr r="BX468" s="7"/>
      </tp>
      <tp t="s">
        <v>#N/A Error:User does not have access</v>
        <stp/>
        <stp>##V3_BCURVESTRIPV12</stp>
        <stp>[PortfolioDaily Data.xlsx]DF Curve!R459C40</stp>
        <stp>S23</stp>
        <stp>Curvedate</stp>
        <stp>44911</stp>
        <tr r="AN459" s="7"/>
      </tp>
      <tp t="s">
        <v>#N/A Error:User does not have access</v>
        <stp/>
        <stp>##V3_BCURVESTRIPV12</stp>
        <stp>[PortfolioDaily Data.xlsx]DF Curve!R469C77</stp>
        <stp>S23</stp>
        <stp>Curvedate</stp>
        <stp>44925</stp>
        <tr r="BY469" s="7"/>
      </tp>
      <tp t="s">
        <v>#N/A Error:User does not have access</v>
        <stp/>
        <stp>##V3_BCURVESTRIPV12</stp>
        <stp>[PortfolioDaily Data.xlsx]DF Curve!R460C59</stp>
        <stp>S23</stp>
        <stp>Curvedate</stp>
        <stp>44914</stp>
        <tr r="BG460" s="7"/>
      </tp>
      <tp t="s">
        <v>#N/A Error:User does not have access</v>
        <stp/>
        <stp>##V3_BCURVESTRIPV12</stp>
        <stp>[PortfolioDaily Data.xlsx]DF Curve!R470C64</stp>
        <stp>S23</stp>
        <stp>Curvedate</stp>
        <stp>44928</stp>
        <tr r="BL470" s="7"/>
      </tp>
      <tp t="s">
        <v>#N/A Error:User does not have access</v>
        <stp/>
        <stp>##V3_BCURVESTRIPV12</stp>
        <stp>[PortfolioDaily Data.xlsx]DF Curve!R490C14</stp>
        <stp>S23</stp>
        <stp>Curvedate</stp>
        <stp>44956</stp>
        <tr r="N490" s="7"/>
      </tp>
      <tp t="s">
        <v>#N/A Error:User does not have access</v>
        <stp/>
        <stp>##V3_BCURVESTRIPV12</stp>
        <stp>[PortfolioDaily Data.xlsx]DF Curve!R461C58</stp>
        <stp>S23</stp>
        <stp>Curvedate</stp>
        <stp>44915</stp>
        <tr r="BF461" s="7"/>
      </tp>
      <tp t="s">
        <v>#N/A Error:User does not have access</v>
        <stp/>
        <stp>##V3_BCURVESTRIPV12</stp>
        <stp>[PortfolioDaily Data.xlsx]DF Curve!R471C65</stp>
        <stp>S23</stp>
        <stp>Curvedate</stp>
        <stp>44929</stp>
        <tr r="BM471" s="7"/>
      </tp>
      <tp t="s">
        <v>#N/A Error:User does not have access</v>
        <stp/>
        <stp>##V3_BCURVESTRIPV12</stp>
        <stp>[PortfolioDaily Data.xlsx]DF Curve!R491C15</stp>
        <stp>S23</stp>
        <stp>Curvedate</stp>
        <stp>44957</stp>
        <tr r="O491" s="7"/>
      </tp>
      <tp t="s">
        <v>#N/A Error:User does not have access</v>
        <stp/>
        <stp>##V3_BCURVESTRIPV12</stp>
        <stp>[PortfolioDaily Data.xlsx]DF Curve!R456C46</stp>
        <stp>S23</stp>
        <stp>Curvedate</stp>
        <stp>44908</stp>
        <tr r="AT456" s="7"/>
      </tp>
      <tp t="s">
        <v>#N/A Error:User does not have access</v>
        <stp/>
        <stp>##V3_BCURVESTRIPV12</stp>
        <stp>[PortfolioDaily Data.xlsx]DF Curve!R486C13</stp>
        <stp>S23</stp>
        <stp>Curvedate</stp>
        <stp>44950</stp>
        <tr r="M486" s="7"/>
      </tp>
      <tp t="s">
        <v>#N/A Error:User does not have access</v>
        <stp/>
        <stp>##V3_BCURVESTRIPV12</stp>
        <stp>[PortfolioDaily Data.xlsx]DF Curve!R496C26</stp>
        <stp>S23</stp>
        <stp>Curvedate</stp>
        <stp>44964</stp>
        <tr r="Z496" s="7"/>
      </tp>
      <tp t="s">
        <v>#N/A Error:User does not have access</v>
        <stp/>
        <stp>##V3_BCURVESTRIPV12</stp>
        <stp>[PortfolioDaily Data.xlsx]DF Curve!R457C47</stp>
        <stp>S23</stp>
        <stp>Curvedate</stp>
        <stp>44909</stp>
        <tr r="AU457" s="7"/>
      </tp>
      <tp t="s">
        <v>#N/A Error:User does not have access</v>
        <stp/>
        <stp>##V3_BCURVESTRIPV12</stp>
        <stp>[PortfolioDaily Data.xlsx]DF Curve!R487C12</stp>
        <stp>S23</stp>
        <stp>Curvedate</stp>
        <stp>44951</stp>
        <tr r="L487" s="7"/>
      </tp>
      <tp t="s">
        <v>#N/A Error:User does not have access</v>
        <stp/>
        <stp>##V3_BCURVESTRIPV12</stp>
        <stp>[PortfolioDaily Data.xlsx]DF Curve!R497C27</stp>
        <stp>S23</stp>
        <stp>Curvedate</stp>
        <stp>44965</stp>
        <tr r="AA497" s="7"/>
      </tp>
      <tp t="s">
        <v>#N/A Error:User does not have access</v>
        <stp/>
        <stp>##V3_BCURVESTRIPV12</stp>
        <stp>[PortfolioDaily Data.xlsx]DF Curve!R464C55</stp>
        <stp>S23</stp>
        <stp>Curvedate</stp>
        <stp>44918</stp>
        <tr r="BC464" s="7"/>
      </tp>
      <tp t="s">
        <v>#N/A Error:User does not have access</v>
        <stp/>
        <stp>##V3_BCURVESTRIPV12</stp>
        <stp>[PortfolioDaily Data.xlsx]DF Curve!R494C22</stp>
        <stp>S23</stp>
        <stp>Curvedate</stp>
        <stp>44960</stp>
        <tr r="V494" s="7"/>
      </tp>
      <tp t="s">
        <v>#N/A Error:User does not have access</v>
        <stp/>
        <stp>##V3_BCURVESTRIPV12</stp>
        <stp>[PortfolioDaily Data.xlsx]DF Curve!R455C49</stp>
        <stp>S23</stp>
        <stp>Curvedate</stp>
        <stp>44907</stp>
        <tr r="AW455" s="7"/>
      </tp>
      <tp t="s">
        <v>#N/A Error:User does not have access</v>
        <stp/>
        <stp>##V3_BCURVESTRIPV12</stp>
        <stp>[PortfolioDaily Data.xlsx]DF Curve!R475C79</stp>
        <stp>S23</stp>
        <stp>Curvedate</stp>
        <stp>44935</stp>
        <tr r="CA475" s="7"/>
      </tp>
      <tp t="s">
        <v>#N/A Error:User does not have access</v>
        <stp/>
        <stp>##V3_BCURVESTRIPV12</stp>
        <stp>[PortfolioDaily Data.xlsx]DF Curve!R495C21</stp>
        <stp>S23</stp>
        <stp>Curvedate</stp>
        <stp>44963</stp>
        <tr r="U495" s="7"/>
      </tp>
      <tp t="s">
        <v>#N/A Error:User does not have access</v>
        <stp/>
        <stp>##V3_BCURVESTRIPV12</stp>
        <stp>[PortfolioDaily Data.xlsx]DF Curve!R468C69</stp>
        <stp>S23</stp>
        <stp>Curvedate</stp>
        <stp>44924</stp>
        <tr r="BQ468" s="7"/>
      </tp>
      <tp t="s">
        <v>#N/A Error:User does not have access</v>
        <stp/>
        <stp>##V3_BCURVESTRIPV12</stp>
        <stp>[PortfolioDaily Data.xlsx]DF Curve!R478C74</stp>
        <stp>S23</stp>
        <stp>Curvedate</stp>
        <stp>44938</stp>
        <tr r="BV478" s="7"/>
      </tp>
      <tp t="s">
        <v>#N/A Error:User does not have access</v>
        <stp/>
        <stp>##V3_BCURVESTRIPV12</stp>
        <stp>[PortfolioDaily Data.xlsx]DF Curve!R488C11</stp>
        <stp>S23</stp>
        <stp>Curvedate</stp>
        <stp>44952</stp>
        <tr r="K488" s="7"/>
      </tp>
      <tp t="s">
        <v>#N/A Error:User does not have access</v>
        <stp/>
        <stp>##V3_BCURVESTRIPV12</stp>
        <stp>[PortfolioDaily Data.xlsx]DF Curve!R498C24</stp>
        <stp>S23</stp>
        <stp>Curvedate</stp>
        <stp>44966</stp>
        <tr r="X498" s="7"/>
      </tp>
      <tp t="s">
        <v>#N/A Error:User does not have access</v>
        <stp/>
        <stp>##V3_BCURVESTRIPV12</stp>
        <stp>[PortfolioDaily Data.xlsx]DF Curve!R469C68</stp>
        <stp>S23</stp>
        <stp>Curvedate</stp>
        <stp>44925</stp>
        <tr r="BP469" s="7"/>
      </tp>
      <tp t="s">
        <v>#N/A Error:User does not have access</v>
        <stp/>
        <stp>##V3_BCURVESTRIPV12</stp>
        <stp>[PortfolioDaily Data.xlsx]DF Curve!R479C75</stp>
        <stp>S23</stp>
        <stp>Curvedate</stp>
        <stp>44939</stp>
        <tr r="BW479" s="7"/>
      </tp>
      <tp t="s">
        <v>#N/A Error:User does not have access</v>
        <stp/>
        <stp>##V3_BCURVESTRIPV12</stp>
        <stp>[PortfolioDaily Data.xlsx]DF Curve!R489C10</stp>
        <stp>S23</stp>
        <stp>Curvedate</stp>
        <stp>44953</stp>
        <tr r="J489" s="7"/>
      </tp>
      <tp t="s">
        <v>#N/A Error:User does not have access</v>
        <stp/>
        <stp>##V3_BCURVESTRIPV12</stp>
        <stp>[PortfolioDaily Data.xlsx]DF Curve!R499C25</stp>
        <stp>S23</stp>
        <stp>Curvedate</stp>
        <stp>44967</stp>
        <tr r="Y499" s="7"/>
      </tp>
      <tp t="s">
        <v>#N/A Error:User does not have access</v>
        <stp/>
        <stp>##V3_BCURVESTRIPV12</stp>
        <stp>[PortfolioDaily Data.xlsx]DF Curve!R460C58</stp>
        <stp>S23</stp>
        <stp>Curvedate</stp>
        <stp>44914</stp>
        <tr r="BF460" s="7"/>
      </tp>
      <tp t="s">
        <v>#N/A Error:User does not have access</v>
        <stp/>
        <stp>##V3_BCURVESTRIPV12</stp>
        <stp>[PortfolioDaily Data.xlsx]DF Curve!R470C65</stp>
        <stp>S23</stp>
        <stp>Curvedate</stp>
        <stp>44928</stp>
        <tr r="BM470" s="7"/>
      </tp>
      <tp t="s">
        <v>#N/A Error:User does not have access</v>
        <stp/>
        <stp>##V3_BCURVESTRIPV12</stp>
        <stp>[PortfolioDaily Data.xlsx]DF Curve!R490C15</stp>
        <stp>S23</stp>
        <stp>Curvedate</stp>
        <stp>44956</stp>
        <tr r="O490" s="7"/>
      </tp>
      <tp t="s">
        <v>#N/A Error:User does not have access</v>
        <stp/>
        <stp>##V3_BCURVESTRIPV12</stp>
        <stp>[PortfolioDaily Data.xlsx]DF Curve!R461C59</stp>
        <stp>S23</stp>
        <stp>Curvedate</stp>
        <stp>44915</stp>
        <tr r="BG461" s="7"/>
      </tp>
      <tp t="s">
        <v>#N/A Error:User does not have access</v>
        <stp/>
        <stp>##V3_BCURVESTRIPV12</stp>
        <stp>[PortfolioDaily Data.xlsx]DF Curve!R471C64</stp>
        <stp>S23</stp>
        <stp>Curvedate</stp>
        <stp>44929</stp>
        <tr r="BL471" s="7"/>
      </tp>
      <tp t="s">
        <v>#N/A Error:User does not have access</v>
        <stp/>
        <stp>##V3_BCURVESTRIPV12</stp>
        <stp>[PortfolioDaily Data.xlsx]DF Curve!R491C14</stp>
        <stp>S23</stp>
        <stp>Curvedate</stp>
        <stp>44957</stp>
        <tr r="N491" s="7"/>
      </tp>
      <tp t="s">
        <v>#N/A Error:User does not have access</v>
        <stp/>
        <stp>##V3_BCURVESTRIPV12</stp>
        <stp>[PortfolioDaily Data.xlsx]DF Curve!R456C47</stp>
        <stp>S23</stp>
        <stp>Curvedate</stp>
        <stp>44908</stp>
        <tr r="AU456" s="7"/>
      </tp>
      <tp t="s">
        <v>#N/A Error:User does not have access</v>
        <stp/>
        <stp>##V3_BCURVESTRIPV12</stp>
        <stp>[PortfolioDaily Data.xlsx]DF Curve!R486C12</stp>
        <stp>S23</stp>
        <stp>Curvedate</stp>
        <stp>44950</stp>
        <tr r="L486" s="7"/>
      </tp>
      <tp t="s">
        <v>#N/A Error:User does not have access</v>
        <stp/>
        <stp>##V3_BCURVESTRIPV12</stp>
        <stp>[PortfolioDaily Data.xlsx]DF Curve!R496C27</stp>
        <stp>S23</stp>
        <stp>Curvedate</stp>
        <stp>44964</stp>
        <tr r="AA496" s="7"/>
      </tp>
      <tp t="s">
        <v>#N/A Error:User does not have access</v>
        <stp/>
        <stp>##V3_BCURVESTRIPV12</stp>
        <stp>[PortfolioDaily Data.xlsx]DF Curve!R457C46</stp>
        <stp>S23</stp>
        <stp>Curvedate</stp>
        <stp>44909</stp>
        <tr r="AT457" s="7"/>
      </tp>
      <tp t="s">
        <v>#N/A Error:User does not have access</v>
        <stp/>
        <stp>##V3_BCURVESTRIPV12</stp>
        <stp>[PortfolioDaily Data.xlsx]DF Curve!R487C13</stp>
        <stp>S23</stp>
        <stp>Curvedate</stp>
        <stp>44951</stp>
        <tr r="M487" s="7"/>
      </tp>
      <tp t="s">
        <v>#N/A Error:User does not have access</v>
        <stp/>
        <stp>##V3_BCURVESTRIPV12</stp>
        <stp>[PortfolioDaily Data.xlsx]DF Curve!R497C26</stp>
        <stp>S23</stp>
        <stp>Curvedate</stp>
        <stp>44965</stp>
        <tr r="Z497" s="7"/>
      </tp>
      <tp t="s">
        <v>#N/A Error:User does not have access</v>
        <stp/>
        <stp>##V3_BCURVESTRIPV12</stp>
        <stp>[PortfolioDaily Data.xlsx]DF Curve!R464C54</stp>
        <stp>S23</stp>
        <stp>Curvedate</stp>
        <stp>44918</stp>
        <tr r="BB464" s="7"/>
      </tp>
      <tp t="s">
        <v>#N/A Error:User does not have access</v>
        <stp/>
        <stp>##V3_BCURVESTRIPV12</stp>
        <stp>[PortfolioDaily Data.xlsx]DF Curve!R494C23</stp>
        <stp>S23</stp>
        <stp>Curvedate</stp>
        <stp>44960</stp>
        <tr r="W494" s="7"/>
      </tp>
      <tp t="s">
        <v>#N/A Error:User does not have access</v>
        <stp/>
        <stp>##V3_BCURVESTRIPV12</stp>
        <stp>[PortfolioDaily Data.xlsx]DF Curve!R455C48</stp>
        <stp>S23</stp>
        <stp>Curvedate</stp>
        <stp>44907</stp>
        <tr r="AV455" s="7"/>
      </tp>
      <tp t="s">
        <v>#N/A Error:User does not have access</v>
        <stp/>
        <stp>##V3_BCURVESTRIPV12</stp>
        <stp>[PortfolioDaily Data.xlsx]DF Curve!R475C78</stp>
        <stp>S23</stp>
        <stp>Curvedate</stp>
        <stp>44935</stp>
        <tr r="BZ475" s="7"/>
      </tp>
      <tp t="s">
        <v>#N/A Error:User does not have access</v>
        <stp/>
        <stp>##V3_BCURVESTRIPV12</stp>
        <stp>[PortfolioDaily Data.xlsx]DF Curve!R495C20</stp>
        <stp>S23</stp>
        <stp>Curvedate</stp>
        <stp>44963</stp>
        <tr r="T495" s="7"/>
      </tp>
      <tp t="s">
        <v>#N/A Error:User does not have access</v>
        <stp/>
        <stp>##V3_BCURVESTRIPV12</stp>
        <stp>[PortfolioDaily Data.xlsx]DF Curve!R468C68</stp>
        <stp>S23</stp>
        <stp>Curvedate</stp>
        <stp>44924</stp>
        <tr r="BP468" s="7"/>
      </tp>
      <tp t="s">
        <v>#N/A Error:User does not have access</v>
        <stp/>
        <stp>##V3_BCURVESTRIPV12</stp>
        <stp>[PortfolioDaily Data.xlsx]DF Curve!R478C75</stp>
        <stp>S23</stp>
        <stp>Curvedate</stp>
        <stp>44938</stp>
        <tr r="BW478" s="7"/>
      </tp>
      <tp t="s">
        <v>#N/A Error:User does not have access</v>
        <stp/>
        <stp>##V3_BCURVESTRIPV12</stp>
        <stp>[PortfolioDaily Data.xlsx]DF Curve!R488C10</stp>
        <stp>S23</stp>
        <stp>Curvedate</stp>
        <stp>44952</stp>
        <tr r="J488" s="7"/>
      </tp>
      <tp t="s">
        <v>#N/A Error:User does not have access</v>
        <stp/>
        <stp>##V3_BCURVESTRIPV12</stp>
        <stp>[PortfolioDaily Data.xlsx]DF Curve!R498C25</stp>
        <stp>S23</stp>
        <stp>Curvedate</stp>
        <stp>44966</stp>
        <tr r="Y498" s="7"/>
      </tp>
      <tp t="s">
        <v>#N/A Error:User does not have access</v>
        <stp/>
        <stp>##V3_BCURVESTRIPV12</stp>
        <stp>[PortfolioDaily Data.xlsx]DF Curve!R469C69</stp>
        <stp>S23</stp>
        <stp>Curvedate</stp>
        <stp>44925</stp>
        <tr r="BQ469" s="7"/>
      </tp>
      <tp t="s">
        <v>#N/A Error:User does not have access</v>
        <stp/>
        <stp>##V3_BCURVESTRIPV12</stp>
        <stp>[PortfolioDaily Data.xlsx]DF Curve!R479C74</stp>
        <stp>S23</stp>
        <stp>Curvedate</stp>
        <stp>44939</stp>
        <tr r="BV479" s="7"/>
      </tp>
      <tp t="s">
        <v>#N/A Error:User does not have access</v>
        <stp/>
        <stp>##V3_BCURVESTRIPV12</stp>
        <stp>[PortfolioDaily Data.xlsx]DF Curve!R489C11</stp>
        <stp>S23</stp>
        <stp>Curvedate</stp>
        <stp>44953</stp>
        <tr r="K489" s="7"/>
      </tp>
      <tp t="s">
        <v>#N/A Error:User does not have access</v>
        <stp/>
        <stp>##V3_BCURVESTRIPV12</stp>
        <stp>[PortfolioDaily Data.xlsx]DF Curve!R499C24</stp>
        <stp>S23</stp>
        <stp>Curvedate</stp>
        <stp>44967</stp>
        <tr r="X499" s="7"/>
      </tp>
      <tp t="s">
        <v>#N/A Error:User does not have access</v>
        <stp/>
        <stp>##V3_BCURVESTRIPV12</stp>
        <stp>[PortfolioDaily Data.xlsx]DF Curve!R462C59</stp>
        <stp>S23</stp>
        <stp>Curvedate</stp>
        <stp>44916</stp>
        <tr r="BG462" s="7"/>
      </tp>
      <tp t="s">
        <v>#N/A Error:User does not have access</v>
        <stp/>
        <stp>##V3_BCURVESTRIPV12</stp>
        <stp>[PortfolioDaily Data.xlsx]DF Curve!R492C18</stp>
        <stp>S23</stp>
        <stp>Curvedate</stp>
        <stp>44958</stp>
        <tr r="R492" s="7"/>
      </tp>
      <tp t="s">
        <v>#N/A Error:User does not have access</v>
        <stp/>
        <stp>##V3_BCURVESTRIPV12</stp>
        <stp>[PortfolioDaily Data.xlsx]DF Curve!R463C58</stp>
        <stp>S23</stp>
        <stp>Curvedate</stp>
        <stp>44917</stp>
        <tr r="BF463" s="7"/>
      </tp>
      <tp t="s">
        <v>#N/A Error:User does not have access</v>
        <stp/>
        <stp>##V3_BCURVESTRIPV12</stp>
        <stp>[PortfolioDaily Data.xlsx]DF Curve!R493C19</stp>
        <stp>S23</stp>
        <stp>Curvedate</stp>
        <stp>44959</stp>
        <tr r="S493" s="7"/>
      </tp>
      <tp t="s">
        <v>#N/A Error:User does not have access</v>
        <stp/>
        <stp>##V3_BCURVESTRIPV12</stp>
        <stp>[PortfolioDaily Data.xlsx]DF Curve!R470C66</stp>
        <stp>S23</stp>
        <stp>Curvedate</stp>
        <stp>44928</stp>
        <tr r="BN470" s="7"/>
      </tp>
      <tp t="s">
        <v>#N/A Error:User does not have access</v>
        <stp/>
        <stp>##V3_BCURVESTRIPV12</stp>
        <stp>[PortfolioDaily Data.xlsx]DF Curve!R490C16</stp>
        <stp>S23</stp>
        <stp>Curvedate</stp>
        <stp>44956</stp>
        <tr r="P490" s="7"/>
      </tp>
      <tp t="s">
        <v>#N/A Error:User does not have access</v>
        <stp/>
        <stp>##V3_BCURVESTRIPV12</stp>
        <stp>[PortfolioDaily Data.xlsx]DF Curve!R500C29</stp>
        <stp>S23</stp>
        <stp>Curvedate</stp>
        <stp>44970</stp>
        <tr r="AC500" s="7"/>
      </tp>
      <tp t="s">
        <v>#N/A Error:User does not have access</v>
        <stp/>
        <stp>##V3_BCURVESTRIPV12</stp>
        <stp>[PortfolioDaily Data.xlsx]DF Curve!R471C67</stp>
        <stp>S23</stp>
        <stp>Curvedate</stp>
        <stp>44929</stp>
        <tr r="BO471" s="7"/>
      </tp>
      <tp t="s">
        <v>#N/A Error:User does not have access</v>
        <stp/>
        <stp>##V3_BCURVESTRIPV12</stp>
        <stp>[PortfolioDaily Data.xlsx]DF Curve!R491C17</stp>
        <stp>S23</stp>
        <stp>Curvedate</stp>
        <stp>44957</stp>
        <tr r="Q491" s="7"/>
      </tp>
      <tp t="s">
        <v>#N/A Error:User does not have access</v>
        <stp/>
        <stp>##V3_BCURVESTRIPV12</stp>
        <stp>[PortfolioDaily Data.xlsx]DF Curve!R456C44</stp>
        <stp>S23</stp>
        <stp>Curvedate</stp>
        <stp>44908</stp>
        <tr r="AR456" s="7"/>
      </tp>
      <tp t="s">
        <v>#N/A Error:User does not have access</v>
        <stp/>
        <stp>##V3_BCURVESTRIPV12</stp>
        <stp>[PortfolioDaily Data.xlsx]DF Curve!R476C78</stp>
        <stp>S23</stp>
        <stp>Curvedate</stp>
        <stp>44936</stp>
        <tr r="BZ476" s="7"/>
      </tp>
      <tp t="s">
        <v>#N/A Error:User does not have access</v>
        <stp/>
        <stp>##V3_BCURVESTRIPV12</stp>
        <stp>[PortfolioDaily Data.xlsx]DF Curve!R486C11</stp>
        <stp>S23</stp>
        <stp>Curvedate</stp>
        <stp>44950</stp>
        <tr r="K486" s="7"/>
      </tp>
      <tp t="s">
        <v>#N/A Error:User does not have access</v>
        <stp/>
        <stp>##V3_BCURVESTRIPV12</stp>
        <stp>[PortfolioDaily Data.xlsx]DF Curve!R496C24</stp>
        <stp>S23</stp>
        <stp>Curvedate</stp>
        <stp>44964</stp>
        <tr r="X496" s="7"/>
      </tp>
      <tp t="s">
        <v>#N/A Error:User does not have access</v>
        <stp/>
        <stp>##V3_BCURVESTRIPV12</stp>
        <stp>[PortfolioDaily Data.xlsx]DF Curve!R457C45</stp>
        <stp>S23</stp>
        <stp>Curvedate</stp>
        <stp>44909</stp>
        <tr r="AS457" s="7"/>
      </tp>
      <tp t="s">
        <v>#N/A Error:User does not have access</v>
        <stp/>
        <stp>##V3_BCURVESTRIPV12</stp>
        <stp>[PortfolioDaily Data.xlsx]DF Curve!R477C79</stp>
        <stp>S23</stp>
        <stp>Curvedate</stp>
        <stp>44937</stp>
        <tr r="CA477" s="7"/>
      </tp>
      <tp t="s">
        <v>#N/A Error:User does not have access</v>
        <stp/>
        <stp>##V3_BCURVESTRIPV12</stp>
        <stp>[PortfolioDaily Data.xlsx]DF Curve!R487C10</stp>
        <stp>S23</stp>
        <stp>Curvedate</stp>
        <stp>44951</stp>
        <tr r="J487" s="7"/>
      </tp>
      <tp t="s">
        <v>#N/A Error:User does not have access</v>
        <stp/>
        <stp>##V3_BCURVESTRIPV12</stp>
        <stp>[PortfolioDaily Data.xlsx]DF Curve!R497C25</stp>
        <stp>S23</stp>
        <stp>Curvedate</stp>
        <stp>44965</stp>
        <tr r="Y497" s="7"/>
      </tp>
      <tp t="s">
        <v>#N/A Error:User does not have access</v>
        <stp/>
        <stp>##V3_BCURVESTRIPV12</stp>
        <stp>[PortfolioDaily Data.xlsx]DF Curve!R454C48</stp>
        <stp>S23</stp>
        <stp>Curvedate</stp>
        <stp>44904</stp>
        <tr r="AV454" s="7"/>
      </tp>
      <tp t="s">
        <v>#N/A Error:User does not have access</v>
        <stp/>
        <stp>##V3_BCURVESTRIPV12</stp>
        <stp>[PortfolioDaily Data.xlsx]DF Curve!R464C57</stp>
        <stp>S23</stp>
        <stp>Curvedate</stp>
        <stp>44918</stp>
        <tr r="BE464" s="7"/>
      </tp>
      <tp t="s">
        <v>#N/A Error:User does not have access</v>
        <stp/>
        <stp>##V3_BCURVESTRIPV12</stp>
        <stp>[PortfolioDaily Data.xlsx]DF Curve!R494C20</stp>
        <stp>S23</stp>
        <stp>Curvedate</stp>
        <stp>44960</stp>
        <tr r="T494" s="7"/>
      </tp>
      <tp t="s">
        <v>#N/A Error:User does not have access</v>
        <stp/>
        <stp>##V3_BCURVESTRIPV12</stp>
        <stp>[PortfolioDaily Data.xlsx]DF Curve!R495C23</stp>
        <stp>S23</stp>
        <stp>Curvedate</stp>
        <stp>44963</stp>
        <tr r="W495" s="7"/>
      </tp>
      <tp t="s">
        <v>#N/A Error:User does not have access</v>
        <stp/>
        <stp>##V3_BCURVESTRIPV12</stp>
        <stp>[PortfolioDaily Data.xlsx]DF Curve!R478C76</stp>
        <stp>S23</stp>
        <stp>Curvedate</stp>
        <stp>44938</stp>
        <tr r="BX478" s="7"/>
      </tp>
      <tp t="s">
        <v>#N/A Error:User does not have access</v>
        <stp/>
        <stp>##V3_BCURVESTRIPV12</stp>
        <stp>[PortfolioDaily Data.xlsx]DF Curve!R488C13</stp>
        <stp>S23</stp>
        <stp>Curvedate</stp>
        <stp>44952</stp>
        <tr r="M488" s="7"/>
      </tp>
      <tp t="s">
        <v>#N/A Error:User does not have access</v>
        <stp/>
        <stp>##V3_BCURVESTRIPV12</stp>
        <stp>[PortfolioDaily Data.xlsx]DF Curve!R498C26</stp>
        <stp>S23</stp>
        <stp>Curvedate</stp>
        <stp>44966</stp>
        <tr r="Z498" s="7"/>
      </tp>
      <tp t="s">
        <v>#N/A Error:User does not have access</v>
        <stp/>
        <stp>##V3_BCURVESTRIPV12</stp>
        <stp>[PortfolioDaily Data.xlsx]DF Curve!R479C77</stp>
        <stp>S23</stp>
        <stp>Curvedate</stp>
        <stp>44939</stp>
        <tr r="BY479" s="7"/>
      </tp>
      <tp t="s">
        <v>#N/A Error:User does not have access</v>
        <stp/>
        <stp>##V3_BCURVESTRIPV12</stp>
        <stp>[PortfolioDaily Data.xlsx]DF Curve!R489C12</stp>
        <stp>S23</stp>
        <stp>Curvedate</stp>
        <stp>44953</stp>
        <tr r="L489" s="7"/>
      </tp>
      <tp t="s">
        <v>#N/A Error:User does not have access</v>
        <stp/>
        <stp>##V3_BCURVESTRIPV12</stp>
        <stp>[PortfolioDaily Data.xlsx]DF Curve!R499C27</stp>
        <stp>S23</stp>
        <stp>Curvedate</stp>
        <stp>44967</stp>
        <tr r="AA499" s="7"/>
      </tp>
      <tp t="s">
        <v>#N/A Error:User does not have access</v>
        <stp/>
        <stp>##V3_BCURVESTRIPV12</stp>
        <stp>[PortfolioDaily Data.xlsx]DF Curve!R462C58</stp>
        <stp>S23</stp>
        <stp>Curvedate</stp>
        <stp>44916</stp>
        <tr r="BF462" s="7"/>
      </tp>
      <tp t="s">
        <v>#N/A Error:User does not have access</v>
        <stp/>
        <stp>##V3_BCURVESTRIPV12</stp>
        <stp>[PortfolioDaily Data.xlsx]DF Curve!R492C19</stp>
        <stp>S23</stp>
        <stp>Curvedate</stp>
        <stp>44958</stp>
        <tr r="S492" s="7"/>
      </tp>
      <tp t="s">
        <v>#N/A Error:User does not have access</v>
        <stp/>
        <stp>##V3_BCURVESTRIPV12</stp>
        <stp>[PortfolioDaily Data.xlsx]DF Curve!R463C59</stp>
        <stp>S23</stp>
        <stp>Curvedate</stp>
        <stp>44917</stp>
        <tr r="BG463" s="7"/>
      </tp>
      <tp t="s">
        <v>#N/A Error:User does not have access</v>
        <stp/>
        <stp>##V3_BCURVESTRIPV12</stp>
        <stp>[PortfolioDaily Data.xlsx]DF Curve!R493C18</stp>
        <stp>S23</stp>
        <stp>Curvedate</stp>
        <stp>44959</stp>
        <tr r="R493" s="7"/>
      </tp>
      <tp t="s">
        <v>#N/A Error:User does not have access</v>
        <stp/>
        <stp>##V3_BCURVESTRIPV12</stp>
        <stp>[PortfolioDaily Data.xlsx]DF Curve!R470C67</stp>
        <stp>S23</stp>
        <stp>Curvedate</stp>
        <stp>44928</stp>
        <tr r="BO470" s="7"/>
      </tp>
      <tp t="s">
        <v>#N/A Error:User does not have access</v>
        <stp/>
        <stp>##V3_BCURVESTRIPV12</stp>
        <stp>[PortfolioDaily Data.xlsx]DF Curve!R490C17</stp>
        <stp>S23</stp>
        <stp>Curvedate</stp>
        <stp>44956</stp>
        <tr r="Q490" s="7"/>
      </tp>
      <tp t="s">
        <v>#N/A Error:User does not have access</v>
        <stp/>
        <stp>##V3_BCURVESTRIPV12</stp>
        <stp>[PortfolioDaily Data.xlsx]DF Curve!R500C28</stp>
        <stp>S23</stp>
        <stp>Curvedate</stp>
        <stp>44970</stp>
        <tr r="AB500" s="7"/>
      </tp>
      <tp t="s">
        <v>#N/A Error:User does not have access</v>
        <stp/>
        <stp>##V3_BCURVESTRIPV12</stp>
        <stp>[PortfolioDaily Data.xlsx]DF Curve!R471C66</stp>
        <stp>S23</stp>
        <stp>Curvedate</stp>
        <stp>44929</stp>
        <tr r="BN471" s="7"/>
      </tp>
      <tp t="s">
        <v>#N/A Error:User does not have access</v>
        <stp/>
        <stp>##V3_BCURVESTRIPV12</stp>
        <stp>[PortfolioDaily Data.xlsx]DF Curve!R491C16</stp>
        <stp>S23</stp>
        <stp>Curvedate</stp>
        <stp>44957</stp>
        <tr r="P491" s="7"/>
      </tp>
      <tp t="s">
        <v>#N/A Error:User does not have access</v>
        <stp/>
        <stp>##V3_BCURVESTRIPV12</stp>
        <stp>[PortfolioDaily Data.xlsx]DF Curve!R456C45</stp>
        <stp>S23</stp>
        <stp>Curvedate</stp>
        <stp>44908</stp>
        <tr r="AS456" s="7"/>
      </tp>
      <tp t="s">
        <v>#N/A Error:User does not have access</v>
        <stp/>
        <stp>##V3_BCURVESTRIPV12</stp>
        <stp>[PortfolioDaily Data.xlsx]DF Curve!R476C79</stp>
        <stp>S23</stp>
        <stp>Curvedate</stp>
        <stp>44936</stp>
        <tr r="CA476" s="7"/>
      </tp>
      <tp t="s">
        <v>#N/A Error:User does not have access</v>
        <stp/>
        <stp>##V3_BCURVESTRIPV12</stp>
        <stp>[PortfolioDaily Data.xlsx]DF Curve!R486C10</stp>
        <stp>S23</stp>
        <stp>Curvedate</stp>
        <stp>44950</stp>
        <tr r="J486" s="7"/>
      </tp>
      <tp t="s">
        <v>#N/A Error:User does not have access</v>
        <stp/>
        <stp>##V3_BCURVESTRIPV12</stp>
        <stp>[PortfolioDaily Data.xlsx]DF Curve!R496C25</stp>
        <stp>S23</stp>
        <stp>Curvedate</stp>
        <stp>44964</stp>
        <tr r="Y496" s="7"/>
      </tp>
      <tp t="s">
        <v>#N/A Error:User does not have access</v>
        <stp/>
        <stp>##V3_BCURVESTRIPV12</stp>
        <stp>[PortfolioDaily Data.xlsx]DF Curve!R457C44</stp>
        <stp>S23</stp>
        <stp>Curvedate</stp>
        <stp>44909</stp>
        <tr r="AR457" s="7"/>
      </tp>
      <tp t="s">
        <v>#N/A Error:User does not have access</v>
        <stp/>
        <stp>##V3_BCURVESTRIPV12</stp>
        <stp>[PortfolioDaily Data.xlsx]DF Curve!R477C78</stp>
        <stp>S23</stp>
        <stp>Curvedate</stp>
        <stp>44937</stp>
        <tr r="BZ477" s="7"/>
      </tp>
      <tp t="s">
        <v>#N/A Error:User does not have access</v>
        <stp/>
        <stp>##V3_BCURVESTRIPV12</stp>
        <stp>[PortfolioDaily Data.xlsx]DF Curve!R487C11</stp>
        <stp>S23</stp>
        <stp>Curvedate</stp>
        <stp>44951</stp>
        <tr r="K487" s="7"/>
      </tp>
      <tp t="s">
        <v>#N/A Error:User does not have access</v>
        <stp/>
        <stp>##V3_BCURVESTRIPV12</stp>
        <stp>[PortfolioDaily Data.xlsx]DF Curve!R497C24</stp>
        <stp>S23</stp>
        <stp>Curvedate</stp>
        <stp>44965</stp>
        <tr r="X497" s="7"/>
      </tp>
      <tp t="s">
        <v>#N/A Error:User does not have access</v>
        <stp/>
        <stp>##V3_BCURVESTRIPV12</stp>
        <stp>[PortfolioDaily Data.xlsx]DF Curve!R454C49</stp>
        <stp>S23</stp>
        <stp>Curvedate</stp>
        <stp>44904</stp>
        <tr r="AW454" s="7"/>
      </tp>
      <tp t="s">
        <v>#N/A Error:User does not have access</v>
        <stp/>
        <stp>##V3_BCURVESTRIPV12</stp>
        <stp>[PortfolioDaily Data.xlsx]DF Curve!R464C56</stp>
        <stp>S23</stp>
        <stp>Curvedate</stp>
        <stp>44918</stp>
        <tr r="BD464" s="7"/>
      </tp>
      <tp t="s">
        <v>#N/A Error:User does not have access</v>
        <stp/>
        <stp>##V3_BCURVESTRIPV12</stp>
        <stp>[PortfolioDaily Data.xlsx]DF Curve!R494C21</stp>
        <stp>S23</stp>
        <stp>Curvedate</stp>
        <stp>44960</stp>
        <tr r="U494" s="7"/>
      </tp>
      <tp t="s">
        <v>#N/A Error:User does not have access</v>
        <stp/>
        <stp>##V3_BCURVESTRIPV12</stp>
        <stp>[PortfolioDaily Data.xlsx]DF Curve!R495C22</stp>
        <stp>S23</stp>
        <stp>Curvedate</stp>
        <stp>44963</stp>
        <tr r="V495" s="7"/>
      </tp>
      <tp t="s">
        <v>#N/A Error:User does not have access</v>
        <stp/>
        <stp>##V3_BCURVESTRIPV12</stp>
        <stp>[PortfolioDaily Data.xlsx]DF Curve!R478C77</stp>
        <stp>S23</stp>
        <stp>Curvedate</stp>
        <stp>44938</stp>
        <tr r="BY478" s="7"/>
      </tp>
      <tp t="s">
        <v>#N/A Error:User does not have access</v>
        <stp/>
        <stp>##V3_BCURVESTRIPV12</stp>
        <stp>[PortfolioDaily Data.xlsx]DF Curve!R488C12</stp>
        <stp>S23</stp>
        <stp>Curvedate</stp>
        <stp>44952</stp>
        <tr r="L488" s="7"/>
      </tp>
      <tp t="s">
        <v>#N/A Error:User does not have access</v>
        <stp/>
        <stp>##V3_BCURVESTRIPV12</stp>
        <stp>[PortfolioDaily Data.xlsx]DF Curve!R498C27</stp>
        <stp>S23</stp>
        <stp>Curvedate</stp>
        <stp>44966</stp>
        <tr r="AA498" s="7"/>
      </tp>
      <tp t="s">
        <v>#N/A Error:User does not have access</v>
        <stp/>
        <stp>##V3_BCURVESTRIPV12</stp>
        <stp>[PortfolioDaily Data.xlsx]DF Curve!R479C76</stp>
        <stp>S23</stp>
        <stp>Curvedate</stp>
        <stp>44939</stp>
        <tr r="BX479" s="7"/>
      </tp>
      <tp t="s">
        <v>#N/A Error:User does not have access</v>
        <stp/>
        <stp>##V3_BCURVESTRIPV12</stp>
        <stp>[PortfolioDaily Data.xlsx]DF Curve!R489C13</stp>
        <stp>S23</stp>
        <stp>Curvedate</stp>
        <stp>44953</stp>
        <tr r="M489" s="7"/>
      </tp>
      <tp t="s">
        <v>#N/A Error:User does not have access</v>
        <stp/>
        <stp>##V3_BCURVESTRIPV12</stp>
        <stp>[PortfolioDaily Data.xlsx]DF Curve!R499C26</stp>
        <stp>S23</stp>
        <stp>Curvedate</stp>
        <stp>44967</stp>
        <tr r="Z499" s="7"/>
      </tp>
      <tp t="s">
        <v>#N/A Error:User does not have access</v>
        <stp/>
        <stp>##V3_BCURVESTRIPV12</stp>
        <stp>[PortfolioDaily Data.xlsx]DF Curve!R452C48</stp>
        <stp>S23</stp>
        <stp>Curvedate</stp>
        <stp>44902</stp>
        <tr r="AV452" s="7"/>
      </tp>
      <tp t="s">
        <v>#N/A Error:User does not have access</v>
        <stp/>
        <stp>##V3_BCURVESTRIPV12</stp>
        <stp>[PortfolioDaily Data.xlsx]DF Curve!R472C78</stp>
        <stp>S23</stp>
        <stp>Curvedate</stp>
        <stp>44930</stp>
        <tr r="BZ472" s="7"/>
      </tp>
      <tp t="s">
        <v>#N/A Error:User does not have access</v>
        <stp/>
        <stp>##V3_BCURVESTRIPV12</stp>
        <stp>[PortfolioDaily Data.xlsx]DF Curve!R453C49</stp>
        <stp>S23</stp>
        <stp>Curvedate</stp>
        <stp>44903</stp>
        <tr r="AW453" s="7"/>
      </tp>
      <tp t="s">
        <v>#N/A Error:User does not have access</v>
        <stp/>
        <stp>##V3_BCURVESTRIPV12</stp>
        <stp>[PortfolioDaily Data.xlsx]DF Curve!R473C79</stp>
        <stp>S23</stp>
        <stp>Curvedate</stp>
        <stp>44931</stp>
        <tr r="CA473" s="7"/>
      </tp>
      <tp t="s">
        <v>#N/A Error:User does not have access</v>
        <stp/>
        <stp>##V3_BCURVESTRIPV12</stp>
        <stp>[PortfolioDaily Data.xlsx]DF Curve!R470C60</stp>
        <stp>S23</stp>
        <stp>Curvedate</stp>
        <stp>44928</stp>
        <tr r="BH470" s="7"/>
      </tp>
      <tp t="s">
        <v>#N/A Error:User does not have access</v>
        <stp/>
        <stp>##V3_BCURVESTRIPV12</stp>
        <stp>[PortfolioDaily Data.xlsx]DF Curve!R490C10</stp>
        <stp>S23</stp>
        <stp>Curvedate</stp>
        <stp>44956</stp>
        <tr r="J490" s="7"/>
      </tp>
      <tp t="s">
        <v>#N/A Error:User does not have access</v>
        <stp/>
        <stp>##V3_BCURVESTRIPV12</stp>
        <stp>[PortfolioDaily Data.xlsx]DF Curve!R471C61</stp>
        <stp>S23</stp>
        <stp>Curvedate</stp>
        <stp>44929</stp>
        <tr r="BI471" s="7"/>
      </tp>
      <tp t="s">
        <v>#N/A Error:User does not have access</v>
        <stp/>
        <stp>##V3_BCURVESTRIPV12</stp>
        <stp>[PortfolioDaily Data.xlsx]DF Curve!R491C11</stp>
        <stp>S23</stp>
        <stp>Curvedate</stp>
        <stp>44957</stp>
        <tr r="K491" s="7"/>
      </tp>
      <tp t="s">
        <v>#N/A Error:User does not have access</v>
        <stp/>
        <stp>##V3_BCURVESTRIPV12</stp>
        <stp>[PortfolioDaily Data.xlsx]DF Curve!R456C42</stp>
        <stp>S23</stp>
        <stp>Curvedate</stp>
        <stp>44908</stp>
        <tr r="AP456" s="7"/>
      </tp>
      <tp t="s">
        <v>#N/A Error:User does not have access</v>
        <stp/>
        <stp>##V3_BCURVESTRIPV12</stp>
        <stp>[PortfolioDaily Data.xlsx]DF Curve!R486C17</stp>
        <stp>S23</stp>
        <stp>Curvedate</stp>
        <stp>44950</stp>
        <tr r="Q486" s="7"/>
      </tp>
      <tp t="s">
        <v>#N/A Error:User does not have access</v>
        <stp/>
        <stp>##V3_BCURVESTRIPV12</stp>
        <stp>[PortfolioDaily Data.xlsx]DF Curve!R496C22</stp>
        <stp>S23</stp>
        <stp>Curvedate</stp>
        <stp>44964</stp>
        <tr r="V496" s="7"/>
      </tp>
      <tp t="s">
        <v>#N/A Error:User does not have access</v>
        <stp/>
        <stp>##V3_BCURVESTRIPV12</stp>
        <stp>[PortfolioDaily Data.xlsx]DF Curve!R457C43</stp>
        <stp>S23</stp>
        <stp>Curvedate</stp>
        <stp>44909</stp>
        <tr r="AQ457" s="7"/>
      </tp>
      <tp t="s">
        <v>#N/A Error:User does not have access</v>
        <stp/>
        <stp>##V3_BCURVESTRIPV12</stp>
        <stp>[PortfolioDaily Data.xlsx]DF Curve!R487C16</stp>
        <stp>S23</stp>
        <stp>Curvedate</stp>
        <stp>44951</stp>
        <tr r="P487" s="7"/>
      </tp>
      <tp t="s">
        <v>#N/A Error:User does not have access</v>
        <stp/>
        <stp>##V3_BCURVESTRIPV12</stp>
        <stp>[PortfolioDaily Data.xlsx]DF Curve!R497C23</stp>
        <stp>S23</stp>
        <stp>Curvedate</stp>
        <stp>44965</stp>
        <tr r="W497" s="7"/>
      </tp>
      <tp t="s">
        <v>#N/A Error:User does not have access</v>
        <stp/>
        <stp>##V3_BCURVESTRIPV12</stp>
        <stp>[PortfolioDaily Data.xlsx]DF Curve!R464C51</stp>
        <stp>S23</stp>
        <stp>Curvedate</stp>
        <stp>44918</stp>
        <tr r="AY464" s="7"/>
      </tp>
      <tp t="s">
        <v>#N/A Error:User does not have access</v>
        <stp/>
        <stp>##V3_BCURVESTRIPV12</stp>
        <stp>[PortfolioDaily Data.xlsx]DF Curve!R494C26</stp>
        <stp>S23</stp>
        <stp>Curvedate</stp>
        <stp>44960</stp>
        <tr r="Z494" s="7"/>
      </tp>
      <tp t="s">
        <v>#N/A Error:User does not have access</v>
        <stp/>
        <stp>##V3_BCURVESTRIPV12</stp>
        <stp>[PortfolioDaily Data.xlsx]DF Curve!R465C68</stp>
        <stp>S23</stp>
        <stp>Curvedate</stp>
        <stp>44921</stp>
        <tr r="BP465" s="7"/>
      </tp>
      <tp t="s">
        <v>#N/A Error:User does not have access</v>
        <stp/>
        <stp>##V3_BCURVESTRIPV12</stp>
        <stp>[PortfolioDaily Data.xlsx]DF Curve!R495C25</stp>
        <stp>S23</stp>
        <stp>Curvedate</stp>
        <stp>44963</stp>
        <tr r="Y495" s="7"/>
      </tp>
      <tp t="s">
        <v>#N/A Error:User does not have access</v>
        <stp/>
        <stp>##V3_BCURVESTRIPV12</stp>
        <stp>[PortfolioDaily Data.xlsx]DF Curve!R478C70</stp>
        <stp>S23</stp>
        <stp>Curvedate</stp>
        <stp>44938</stp>
        <tr r="BR478" s="7"/>
      </tp>
      <tp t="s">
        <v>#N/A Error:User does not have access</v>
        <stp/>
        <stp>##V3_BCURVESTRIPV12</stp>
        <stp>[PortfolioDaily Data.xlsx]DF Curve!R488C15</stp>
        <stp>S23</stp>
        <stp>Curvedate</stp>
        <stp>44952</stp>
        <tr r="O488" s="7"/>
      </tp>
      <tp t="s">
        <v>#N/A Error:User does not have access</v>
        <stp/>
        <stp>##V3_BCURVESTRIPV12</stp>
        <stp>[PortfolioDaily Data.xlsx]DF Curve!R498C20</stp>
        <stp>S23</stp>
        <stp>Curvedate</stp>
        <stp>44966</stp>
        <tr r="T498" s="7"/>
      </tp>
      <tp t="s">
        <v>#N/A Error:User does not have access</v>
        <stp/>
        <stp>##V3_BCURVESTRIPV12</stp>
        <stp>[PortfolioDaily Data.xlsx]DF Curve!R479C71</stp>
        <stp>S23</stp>
        <stp>Curvedate</stp>
        <stp>44939</stp>
        <tr r="BS479" s="7"/>
      </tp>
      <tp t="s">
        <v>#N/A Error:User does not have access</v>
        <stp/>
        <stp>##V3_BCURVESTRIPV12</stp>
        <stp>[PortfolioDaily Data.xlsx]DF Curve!R489C14</stp>
        <stp>S23</stp>
        <stp>Curvedate</stp>
        <stp>44953</stp>
        <tr r="N489" s="7"/>
      </tp>
      <tp t="s">
        <v>#N/A Error:User does not have access</v>
        <stp/>
        <stp>##V3_BCURVESTRIPV12</stp>
        <stp>[PortfolioDaily Data.xlsx]DF Curve!R499C21</stp>
        <stp>S23</stp>
        <stp>Curvedate</stp>
        <stp>44967</stp>
        <tr r="U499" s="7"/>
      </tp>
      <tp t="s">
        <v>#N/A Error:User does not have access</v>
        <stp/>
        <stp>##V3_BCURVESTRIPV12</stp>
        <stp>[PortfolioDaily Data.xlsx]DF Curve!R452C49</stp>
        <stp>S23</stp>
        <stp>Curvedate</stp>
        <stp>44902</stp>
        <tr r="AW452" s="7"/>
      </tp>
      <tp t="s">
        <v>#N/A Error:User does not have access</v>
        <stp/>
        <stp>##V3_BCURVESTRIPV12</stp>
        <stp>[PortfolioDaily Data.xlsx]DF Curve!R472C79</stp>
        <stp>S23</stp>
        <stp>Curvedate</stp>
        <stp>44930</stp>
        <tr r="CA472" s="7"/>
      </tp>
      <tp t="s">
        <v>#N/A Error:User does not have access</v>
        <stp/>
        <stp>##V3_BCURVESTRIPV12</stp>
        <stp>[PortfolioDaily Data.xlsx]DF Curve!R453C48</stp>
        <stp>S23</stp>
        <stp>Curvedate</stp>
        <stp>44903</stp>
        <tr r="AV453" s="7"/>
      </tp>
      <tp t="s">
        <v>#N/A Error:User does not have access</v>
        <stp/>
        <stp>##V3_BCURVESTRIPV12</stp>
        <stp>[PortfolioDaily Data.xlsx]DF Curve!R473C78</stp>
        <stp>S23</stp>
        <stp>Curvedate</stp>
        <stp>44931</stp>
        <tr r="BZ473" s="7"/>
      </tp>
      <tp t="s">
        <v>#N/A Error:User does not have access</v>
        <stp/>
        <stp>##V3_BCURVESTRIPV12</stp>
        <stp>[PortfolioDaily Data.xlsx]DF Curve!R470C61</stp>
        <stp>S23</stp>
        <stp>Curvedate</stp>
        <stp>44928</stp>
        <tr r="BI470" s="7"/>
      </tp>
      <tp t="s">
        <v>#N/A Error:User does not have access</v>
        <stp/>
        <stp>##V3_BCURVESTRIPV12</stp>
        <stp>[PortfolioDaily Data.xlsx]DF Curve!R490C11</stp>
        <stp>S23</stp>
        <stp>Curvedate</stp>
        <stp>44956</stp>
        <tr r="K490" s="7"/>
      </tp>
      <tp t="s">
        <v>#N/A Error:User does not have access</v>
        <stp/>
        <stp>##V3_BCURVESTRIPV12</stp>
        <stp>[PortfolioDaily Data.xlsx]DF Curve!R471C60</stp>
        <stp>S23</stp>
        <stp>Curvedate</stp>
        <stp>44929</stp>
        <tr r="BH471" s="7"/>
      </tp>
      <tp t="s">
        <v>#N/A Error:User does not have access</v>
        <stp/>
        <stp>##V3_BCURVESTRIPV12</stp>
        <stp>[PortfolioDaily Data.xlsx]DF Curve!R491C10</stp>
        <stp>S23</stp>
        <stp>Curvedate</stp>
        <stp>44957</stp>
        <tr r="J491" s="7"/>
      </tp>
      <tp t="s">
        <v>#N/A Error:User does not have access</v>
        <stp/>
        <stp>##V3_BCURVESTRIPV12</stp>
        <stp>[PortfolioDaily Data.xlsx]DF Curve!R456C43</stp>
        <stp>S23</stp>
        <stp>Curvedate</stp>
        <stp>44908</stp>
        <tr r="AQ456" s="7"/>
      </tp>
      <tp t="s">
        <v>#N/A Error:User does not have access</v>
        <stp/>
        <stp>##V3_BCURVESTRIPV12</stp>
        <stp>[PortfolioDaily Data.xlsx]DF Curve!R486C16</stp>
        <stp>S23</stp>
        <stp>Curvedate</stp>
        <stp>44950</stp>
        <tr r="P486" s="7"/>
      </tp>
      <tp t="s">
        <v>#N/A Error:User does not have access</v>
        <stp/>
        <stp>##V3_BCURVESTRIPV12</stp>
        <stp>[PortfolioDaily Data.xlsx]DF Curve!R496C23</stp>
        <stp>S23</stp>
        <stp>Curvedate</stp>
        <stp>44964</stp>
        <tr r="W496" s="7"/>
      </tp>
      <tp t="s">
        <v>#N/A Error:User does not have access</v>
        <stp/>
        <stp>##V3_BCURVESTRIPV12</stp>
        <stp>[PortfolioDaily Data.xlsx]DF Curve!R457C42</stp>
        <stp>S23</stp>
        <stp>Curvedate</stp>
        <stp>44909</stp>
        <tr r="AP457" s="7"/>
      </tp>
      <tp t="s">
        <v>#N/A Error:User does not have access</v>
        <stp/>
        <stp>##V3_BCURVESTRIPV12</stp>
        <stp>[PortfolioDaily Data.xlsx]DF Curve!R487C17</stp>
        <stp>S23</stp>
        <stp>Curvedate</stp>
        <stp>44951</stp>
        <tr r="Q487" s="7"/>
      </tp>
      <tp t="s">
        <v>#N/A Error:User does not have access</v>
        <stp/>
        <stp>##V3_BCURVESTRIPV12</stp>
        <stp>[PortfolioDaily Data.xlsx]DF Curve!R497C22</stp>
        <stp>S23</stp>
        <stp>Curvedate</stp>
        <stp>44965</stp>
        <tr r="V497" s="7"/>
      </tp>
      <tp t="s">
        <v>#N/A Error:User does not have access</v>
        <stp/>
        <stp>##V3_BCURVESTRIPV12</stp>
        <stp>[PortfolioDaily Data.xlsx]DF Curve!R464C50</stp>
        <stp>S23</stp>
        <stp>Curvedate</stp>
        <stp>44918</stp>
        <tr r="AX464" s="7"/>
      </tp>
      <tp t="s">
        <v>#N/A Error:User does not have access</v>
        <stp/>
        <stp>##V3_BCURVESTRIPV12</stp>
        <stp>[PortfolioDaily Data.xlsx]DF Curve!R494C27</stp>
        <stp>S23</stp>
        <stp>Curvedate</stp>
        <stp>44960</stp>
        <tr r="AA494" s="7"/>
      </tp>
      <tp t="s">
        <v>#N/A Error:User does not have access</v>
        <stp/>
        <stp>##V3_BCURVESTRIPV12</stp>
        <stp>[PortfolioDaily Data.xlsx]DF Curve!R465C69</stp>
        <stp>S23</stp>
        <stp>Curvedate</stp>
        <stp>44921</stp>
        <tr r="BQ465" s="7"/>
      </tp>
      <tp t="s">
        <v>#N/A Error:User does not have access</v>
        <stp/>
        <stp>##V3_BCURVESTRIPV12</stp>
        <stp>[PortfolioDaily Data.xlsx]DF Curve!R495C24</stp>
        <stp>S23</stp>
        <stp>Curvedate</stp>
        <stp>44963</stp>
        <tr r="X495" s="7"/>
      </tp>
      <tp t="s">
        <v>#N/A Error:User does not have access</v>
        <stp/>
        <stp>##V3_BCURVESTRIPV12</stp>
        <stp>[PortfolioDaily Data.xlsx]DF Curve!R478C71</stp>
        <stp>S23</stp>
        <stp>Curvedate</stp>
        <stp>44938</stp>
        <tr r="BS478" s="7"/>
      </tp>
      <tp t="s">
        <v>#N/A Error:User does not have access</v>
        <stp/>
        <stp>##V3_BCURVESTRIPV12</stp>
        <stp>[PortfolioDaily Data.xlsx]DF Curve!R488C14</stp>
        <stp>S23</stp>
        <stp>Curvedate</stp>
        <stp>44952</stp>
        <tr r="N488" s="7"/>
      </tp>
      <tp t="s">
        <v>#N/A Error:User does not have access</v>
        <stp/>
        <stp>##V3_BCURVESTRIPV12</stp>
        <stp>[PortfolioDaily Data.xlsx]DF Curve!R498C21</stp>
        <stp>S23</stp>
        <stp>Curvedate</stp>
        <stp>44966</stp>
        <tr r="U498" s="7"/>
      </tp>
      <tp t="s">
        <v>#N/A Error:User does not have access</v>
        <stp/>
        <stp>##V3_BCURVESTRIPV12</stp>
        <stp>[PortfolioDaily Data.xlsx]DF Curve!R479C70</stp>
        <stp>S23</stp>
        <stp>Curvedate</stp>
        <stp>44939</stp>
        <tr r="BR479" s="7"/>
      </tp>
      <tp t="s">
        <v>#N/A Error:User does not have access</v>
        <stp/>
        <stp>##V3_BCURVESTRIPV12</stp>
        <stp>[PortfolioDaily Data.xlsx]DF Curve!R489C15</stp>
        <stp>S23</stp>
        <stp>Curvedate</stp>
        <stp>44953</stp>
        <tr r="O489" s="7"/>
      </tp>
      <tp t="s">
        <v>#N/A Error:User does not have access</v>
        <stp/>
        <stp>##V3_BCURVESTRIPV12</stp>
        <stp>[PortfolioDaily Data.xlsx]DF Curve!R499C20</stp>
        <stp>S23</stp>
        <stp>Curvedate</stp>
        <stp>44967</stp>
        <tr r="T499" s="7"/>
      </tp>
      <tp t="s">
        <v>#N/A Error:User does not have access</v>
        <stp/>
        <stp>##V3_BCURVESTRIPV12</stp>
        <stp>[PortfolioDaily Data.xlsx]DF Curve!R450C48</stp>
        <stp>S23</stp>
        <stp>Curvedate</stp>
        <stp>44900</stp>
        <tr r="AV450" s="7"/>
      </tp>
      <tp t="s">
        <v>#N/A Error:User does not have access</v>
        <stp/>
        <stp>##V3_BCURVESTRIPV12</stp>
        <stp>[PortfolioDaily Data.xlsx]DF Curve!R470C62</stp>
        <stp>S23</stp>
        <stp>Curvedate</stp>
        <stp>44928</stp>
        <tr r="BJ470" s="7"/>
      </tp>
      <tp t="s">
        <v>#N/A Error:User does not have access</v>
        <stp/>
        <stp>##V3_BCURVESTRIPV12</stp>
        <stp>[PortfolioDaily Data.xlsx]DF Curve!R490C12</stp>
        <stp>S23</stp>
        <stp>Curvedate</stp>
        <stp>44956</stp>
        <tr r="L490" s="7"/>
      </tp>
      <tp t="s">
        <v>#N/A Error:User does not have access</v>
        <stp/>
        <stp>##V3_BCURVESTRIPV12</stp>
        <stp>[PortfolioDaily Data.xlsx]DF Curve!R451C49</stp>
        <stp>S23</stp>
        <stp>Curvedate</stp>
        <stp>44901</stp>
        <tr r="AW451" s="7"/>
      </tp>
      <tp t="s">
        <v>#N/A Error:User does not have access</v>
        <stp/>
        <stp>##V3_BCURVESTRIPV12</stp>
        <stp>[PortfolioDaily Data.xlsx]DF Curve!R471C63</stp>
        <stp>S23</stp>
        <stp>Curvedate</stp>
        <stp>44929</stp>
        <tr r="BK471" s="7"/>
      </tp>
      <tp t="s">
        <v>#N/A Error:User does not have access</v>
        <stp/>
        <stp>##V3_BCURVESTRIPV12</stp>
        <stp>[PortfolioDaily Data.xlsx]DF Curve!R491C13</stp>
        <stp>S23</stp>
        <stp>Curvedate</stp>
        <stp>44957</stp>
        <tr r="M491" s="7"/>
      </tp>
      <tp t="s">
        <v>#N/A Error:User does not have access</v>
        <stp/>
        <stp>##V3_BCURVESTRIPV12</stp>
        <stp>[PortfolioDaily Data.xlsx]DF Curve!R456C40</stp>
        <stp>S23</stp>
        <stp>Curvedate</stp>
        <stp>44908</stp>
        <tr r="AN456" s="7"/>
      </tp>
      <tp t="s">
        <v>#N/A Error:User does not have access</v>
        <stp/>
        <stp>##V3_BCURVESTRIPV12</stp>
        <stp>[PortfolioDaily Data.xlsx]DF Curve!R466C69</stp>
        <stp>S23</stp>
        <stp>Curvedate</stp>
        <stp>44922</stp>
        <tr r="BQ466" s="7"/>
      </tp>
      <tp t="s">
        <v>#N/A Error:User does not have access</v>
        <stp/>
        <stp>##V3_BCURVESTRIPV12</stp>
        <stp>[PortfolioDaily Data.xlsx]DF Curve!R486C15</stp>
        <stp>S23</stp>
        <stp>Curvedate</stp>
        <stp>44950</stp>
        <tr r="O486" s="7"/>
      </tp>
      <tp t="s">
        <v>#N/A Error:User does not have access</v>
        <stp/>
        <stp>##V3_BCURVESTRIPV12</stp>
        <stp>[PortfolioDaily Data.xlsx]DF Curve!R496C20</stp>
        <stp>S23</stp>
        <stp>Curvedate</stp>
        <stp>44964</stp>
        <tr r="T496" s="7"/>
      </tp>
      <tp t="s">
        <v>#N/A Error:User does not have access</v>
        <stp/>
        <stp>##V3_BCURVESTRIPV12</stp>
        <stp>[PortfolioDaily Data.xlsx]DF Curve!R457C41</stp>
        <stp>S23</stp>
        <stp>Curvedate</stp>
        <stp>44909</stp>
        <tr r="AO457" s="7"/>
      </tp>
      <tp t="s">
        <v>#N/A Error:User does not have access</v>
        <stp/>
        <stp>##V3_BCURVESTRIPV12</stp>
        <stp>[PortfolioDaily Data.xlsx]DF Curve!R467C68</stp>
        <stp>S23</stp>
        <stp>Curvedate</stp>
        <stp>44923</stp>
        <tr r="BP467" s="7"/>
      </tp>
      <tp t="s">
        <v>#N/A Error:User does not have access</v>
        <stp/>
        <stp>##V3_BCURVESTRIPV12</stp>
        <stp>[PortfolioDaily Data.xlsx]DF Curve!R487C14</stp>
        <stp>S23</stp>
        <stp>Curvedate</stp>
        <stp>44951</stp>
        <tr r="N487" s="7"/>
      </tp>
      <tp t="s">
        <v>#N/A Error:User does not have access</v>
        <stp/>
        <stp>##V3_BCURVESTRIPV12</stp>
        <stp>[PortfolioDaily Data.xlsx]DF Curve!R497C21</stp>
        <stp>S23</stp>
        <stp>Curvedate</stp>
        <stp>44965</stp>
        <tr r="U497" s="7"/>
      </tp>
      <tp t="s">
        <v>#N/A Error:User does not have access</v>
        <stp/>
        <stp>##V3_BCURVESTRIPV12</stp>
        <stp>[PortfolioDaily Data.xlsx]DF Curve!R464C53</stp>
        <stp>S23</stp>
        <stp>Curvedate</stp>
        <stp>44918</stp>
        <tr r="BA464" s="7"/>
      </tp>
      <tp t="s">
        <v>#N/A Error:User does not have access</v>
        <stp/>
        <stp>##V3_BCURVESTRIPV12</stp>
        <stp>[PortfolioDaily Data.xlsx]DF Curve!R474C78</stp>
        <stp>S23</stp>
        <stp>Curvedate</stp>
        <stp>44932</stp>
        <tr r="BZ474" s="7"/>
      </tp>
      <tp t="s">
        <v>#N/A Error:User does not have access</v>
        <stp/>
        <stp>##V3_BCURVESTRIPV12</stp>
        <stp>[PortfolioDaily Data.xlsx]DF Curve!R494C24</stp>
        <stp>S23</stp>
        <stp>Curvedate</stp>
        <stp>44960</stp>
        <tr r="X494" s="7"/>
      </tp>
      <tp t="s">
        <v>#N/A Error:User does not have access</v>
        <stp/>
        <stp>##V3_BCURVESTRIPV12</stp>
        <stp>[PortfolioDaily Data.xlsx]DF Curve!R495C27</stp>
        <stp>S23</stp>
        <stp>Curvedate</stp>
        <stp>44963</stp>
        <tr r="AA495" s="7"/>
      </tp>
      <tp t="s">
        <v>#N/A Error:User does not have access</v>
        <stp/>
        <stp>##V3_BCURVESTRIPV12</stp>
        <stp>[PortfolioDaily Data.xlsx]DF Curve!R458C58</stp>
        <stp>S23</stp>
        <stp>Curvedate</stp>
        <stp>44910</stp>
        <tr r="BF458" s="7"/>
      </tp>
      <tp t="s">
        <v>#N/A Error:User does not have access</v>
        <stp/>
        <stp>##V3_BCURVESTRIPV12</stp>
        <stp>[PortfolioDaily Data.xlsx]DF Curve!R478C72</stp>
        <stp>S23</stp>
        <stp>Curvedate</stp>
        <stp>44938</stp>
        <tr r="BT478" s="7"/>
      </tp>
      <tp t="s">
        <v>#N/A Error:User does not have access</v>
        <stp/>
        <stp>##V3_BCURVESTRIPV12</stp>
        <stp>[PortfolioDaily Data.xlsx]DF Curve!R488C17</stp>
        <stp>S23</stp>
        <stp>Curvedate</stp>
        <stp>44952</stp>
        <tr r="Q488" s="7"/>
      </tp>
      <tp t="s">
        <v>#N/A Error:User does not have access</v>
        <stp/>
        <stp>##V3_BCURVESTRIPV12</stp>
        <stp>[PortfolioDaily Data.xlsx]DF Curve!R498C22</stp>
        <stp>S23</stp>
        <stp>Curvedate</stp>
        <stp>44966</stp>
        <tr r="V498" s="7"/>
      </tp>
      <tp t="s">
        <v>#N/A Error:User does not have access</v>
        <stp/>
        <stp>##V3_BCURVESTRIPV12</stp>
        <stp>[PortfolioDaily Data.xlsx]DF Curve!R459C59</stp>
        <stp>S23</stp>
        <stp>Curvedate</stp>
        <stp>44911</stp>
        <tr r="BG459" s="7"/>
      </tp>
      <tp t="s">
        <v>#N/A Error:User does not have access</v>
        <stp/>
        <stp>##V3_BCURVESTRIPV12</stp>
        <stp>[PortfolioDaily Data.xlsx]DF Curve!R479C73</stp>
        <stp>S23</stp>
        <stp>Curvedate</stp>
        <stp>44939</stp>
        <tr r="BU479" s="7"/>
      </tp>
      <tp t="s">
        <v>#N/A Error:User does not have access</v>
        <stp/>
        <stp>##V3_BCURVESTRIPV12</stp>
        <stp>[PortfolioDaily Data.xlsx]DF Curve!R489C16</stp>
        <stp>S23</stp>
        <stp>Curvedate</stp>
        <stp>44953</stp>
        <tr r="P489" s="7"/>
      </tp>
      <tp t="s">
        <v>#N/A Error:User does not have access</v>
        <stp/>
        <stp>##V3_BCURVESTRIPV12</stp>
        <stp>[PortfolioDaily Data.xlsx]DF Curve!R499C23</stp>
        <stp>S23</stp>
        <stp>Curvedate</stp>
        <stp>44967</stp>
        <tr r="W499" s="7"/>
      </tp>
      <tp t="s">
        <v>#N/A Error:User does not have access</v>
        <stp/>
        <stp>##V3_BCURVESTRIPV12</stp>
        <stp>[PortfolioDaily Data.xlsx]DF Curve!R450C49</stp>
        <stp>S23</stp>
        <stp>Curvedate</stp>
        <stp>44900</stp>
        <tr r="AW450" s="7"/>
      </tp>
      <tp t="s">
        <v>#N/A Error:User does not have access</v>
        <stp/>
        <stp>##V3_BCURVESTRIPV12</stp>
        <stp>[PortfolioDaily Data.xlsx]DF Curve!R470C63</stp>
        <stp>S23</stp>
        <stp>Curvedate</stp>
        <stp>44928</stp>
        <tr r="BK470" s="7"/>
      </tp>
      <tp t="s">
        <v>#N/A Error:User does not have access</v>
        <stp/>
        <stp>##V3_BCURVESTRIPV12</stp>
        <stp>[PortfolioDaily Data.xlsx]DF Curve!R490C13</stp>
        <stp>S23</stp>
        <stp>Curvedate</stp>
        <stp>44956</stp>
        <tr r="M490" s="7"/>
      </tp>
      <tp t="s">
        <v>#N/A Error:User does not have access</v>
        <stp/>
        <stp>##V3_BCURVESTRIPV12</stp>
        <stp>[PortfolioDaily Data.xlsx]DF Curve!R451C48</stp>
        <stp>S23</stp>
        <stp>Curvedate</stp>
        <stp>44901</stp>
        <tr r="AV451" s="7"/>
      </tp>
      <tp t="s">
        <v>#N/A Error:User does not have access</v>
        <stp/>
        <stp>##V3_BCURVESTRIPV12</stp>
        <stp>[PortfolioDaily Data.xlsx]DF Curve!R471C62</stp>
        <stp>S23</stp>
        <stp>Curvedate</stp>
        <stp>44929</stp>
        <tr r="BJ471" s="7"/>
      </tp>
      <tp t="s">
        <v>#N/A Error:User does not have access</v>
        <stp/>
        <stp>##V3_BCURVESTRIPV12</stp>
        <stp>[PortfolioDaily Data.xlsx]DF Curve!R491C12</stp>
        <stp>S23</stp>
        <stp>Curvedate</stp>
        <stp>44957</stp>
        <tr r="L491" s="7"/>
      </tp>
      <tp t="s">
        <v>#N/A Error:User does not have access</v>
        <stp/>
        <stp>##V3_BCURVESTRIPV12</stp>
        <stp>[PortfolioDaily Data.xlsx]DF Curve!R456C41</stp>
        <stp>S23</stp>
        <stp>Curvedate</stp>
        <stp>44908</stp>
        <tr r="AO456" s="7"/>
      </tp>
      <tp t="s">
        <v>#N/A Error:User does not have access</v>
        <stp/>
        <stp>##V3_BCURVESTRIPV12</stp>
        <stp>[PortfolioDaily Data.xlsx]DF Curve!R466C68</stp>
        <stp>S23</stp>
        <stp>Curvedate</stp>
        <stp>44922</stp>
        <tr r="BP466" s="7"/>
      </tp>
      <tp t="s">
        <v>#N/A Error:User does not have access</v>
        <stp/>
        <stp>##V3_BCURVESTRIPV12</stp>
        <stp>[PortfolioDaily Data.xlsx]DF Curve!R486C14</stp>
        <stp>S23</stp>
        <stp>Curvedate</stp>
        <stp>44950</stp>
        <tr r="N486" s="7"/>
      </tp>
      <tp t="s">
        <v>#N/A Error:User does not have access</v>
        <stp/>
        <stp>##V3_BCURVESTRIPV12</stp>
        <stp>[PortfolioDaily Data.xlsx]DF Curve!R496C21</stp>
        <stp>S23</stp>
        <stp>Curvedate</stp>
        <stp>44964</stp>
        <tr r="U496" s="7"/>
      </tp>
      <tp t="s">
        <v>#N/A Error:User does not have access</v>
        <stp/>
        <stp>##V3_BCURVESTRIPV12</stp>
        <stp>[PortfolioDaily Data.xlsx]DF Curve!R457C40</stp>
        <stp>S23</stp>
        <stp>Curvedate</stp>
        <stp>44909</stp>
        <tr r="AN457" s="7"/>
      </tp>
      <tp t="s">
        <v>#N/A Error:User does not have access</v>
        <stp/>
        <stp>##V3_BCURVESTRIPV12</stp>
        <stp>[PortfolioDaily Data.xlsx]DF Curve!R467C69</stp>
        <stp>S23</stp>
        <stp>Curvedate</stp>
        <stp>44923</stp>
        <tr r="BQ467" s="7"/>
      </tp>
      <tp t="s">
        <v>#N/A Error:User does not have access</v>
        <stp/>
        <stp>##V3_BCURVESTRIPV12</stp>
        <stp>[PortfolioDaily Data.xlsx]DF Curve!R487C15</stp>
        <stp>S23</stp>
        <stp>Curvedate</stp>
        <stp>44951</stp>
        <tr r="O487" s="7"/>
      </tp>
      <tp t="s">
        <v>#N/A Error:User does not have access</v>
        <stp/>
        <stp>##V3_BCURVESTRIPV12</stp>
        <stp>[PortfolioDaily Data.xlsx]DF Curve!R497C20</stp>
        <stp>S23</stp>
        <stp>Curvedate</stp>
        <stp>44965</stp>
        <tr r="T497" s="7"/>
      </tp>
      <tp t="s">
        <v>#N/A Error:User does not have access</v>
        <stp/>
        <stp>##V3_BCURVESTRIPV12</stp>
        <stp>[PortfolioDaily Data.xlsx]DF Curve!R464C52</stp>
        <stp>S23</stp>
        <stp>Curvedate</stp>
        <stp>44918</stp>
        <tr r="AZ464" s="7"/>
      </tp>
      <tp t="s">
        <v>#N/A Error:User does not have access</v>
        <stp/>
        <stp>##V3_BCURVESTRIPV12</stp>
        <stp>[PortfolioDaily Data.xlsx]DF Curve!R474C79</stp>
        <stp>S23</stp>
        <stp>Curvedate</stp>
        <stp>44932</stp>
        <tr r="CA474" s="7"/>
      </tp>
      <tp t="s">
        <v>#N/A Error:User does not have access</v>
        <stp/>
        <stp>##V3_BCURVESTRIPV12</stp>
        <stp>[PortfolioDaily Data.xlsx]DF Curve!R494C25</stp>
        <stp>S23</stp>
        <stp>Curvedate</stp>
        <stp>44960</stp>
        <tr r="Y494" s="7"/>
      </tp>
      <tp t="s">
        <v>#N/A Error:User does not have access</v>
        <stp/>
        <stp>##V3_BCURVESTRIPV12</stp>
        <stp>[PortfolioDaily Data.xlsx]DF Curve!R495C26</stp>
        <stp>S23</stp>
        <stp>Curvedate</stp>
        <stp>44963</stp>
        <tr r="Z495" s="7"/>
      </tp>
      <tp t="s">
        <v>#N/A Error:User does not have access</v>
        <stp/>
        <stp>##V3_BCURVESTRIPV12</stp>
        <stp>[PortfolioDaily Data.xlsx]DF Curve!R458C59</stp>
        <stp>S23</stp>
        <stp>Curvedate</stp>
        <stp>44910</stp>
        <tr r="BG458" s="7"/>
      </tp>
      <tp t="s">
        <v>#N/A Error:User does not have access</v>
        <stp/>
        <stp>##V3_BCURVESTRIPV12</stp>
        <stp>[PortfolioDaily Data.xlsx]DF Curve!R478C73</stp>
        <stp>S23</stp>
        <stp>Curvedate</stp>
        <stp>44938</stp>
        <tr r="BU478" s="7"/>
      </tp>
      <tp t="s">
        <v>#N/A Error:User does not have access</v>
        <stp/>
        <stp>##V3_BCURVESTRIPV12</stp>
        <stp>[PortfolioDaily Data.xlsx]DF Curve!R488C16</stp>
        <stp>S23</stp>
        <stp>Curvedate</stp>
        <stp>44952</stp>
        <tr r="P488" s="7"/>
      </tp>
      <tp t="s">
        <v>#N/A Error:User does not have access</v>
        <stp/>
        <stp>##V3_BCURVESTRIPV12</stp>
        <stp>[PortfolioDaily Data.xlsx]DF Curve!R498C23</stp>
        <stp>S23</stp>
        <stp>Curvedate</stp>
        <stp>44966</stp>
        <tr r="W498" s="7"/>
      </tp>
      <tp t="s">
        <v>#N/A Error:User does not have access</v>
        <stp/>
        <stp>##V3_BCURVESTRIPV12</stp>
        <stp>[PortfolioDaily Data.xlsx]DF Curve!R459C58</stp>
        <stp>S23</stp>
        <stp>Curvedate</stp>
        <stp>44911</stp>
        <tr r="BF459" s="7"/>
      </tp>
      <tp t="s">
        <v>#N/A Error:User does not have access</v>
        <stp/>
        <stp>##V3_BCURVESTRIPV12</stp>
        <stp>[PortfolioDaily Data.xlsx]DF Curve!R479C72</stp>
        <stp>S23</stp>
        <stp>Curvedate</stp>
        <stp>44939</stp>
        <tr r="BT479" s="7"/>
      </tp>
      <tp t="s">
        <v>#N/A Error:User does not have access</v>
        <stp/>
        <stp>##V3_BCURVESTRIPV12</stp>
        <stp>[PortfolioDaily Data.xlsx]DF Curve!R489C17</stp>
        <stp>S23</stp>
        <stp>Curvedate</stp>
        <stp>44953</stp>
        <tr r="Q489" s="7"/>
      </tp>
      <tp t="s">
        <v>#N/A Error:User does not have access</v>
        <stp/>
        <stp>##V3_BCURVESTRIPV12</stp>
        <stp>[PortfolioDaily Data.xlsx]DF Curve!R499C22</stp>
        <stp>S23</stp>
        <stp>Curvedate</stp>
        <stp>44967</stp>
        <tr r="V499" s="7"/>
      </tp>
      <tp t="s">
        <v>#N/A Error:User does not have access</v>
        <stp/>
        <stp>##V3_BCURVESTRIPV12</stp>
        <stp>[PortfolioDaily Data.xlsx]DF Curve!R452C44</stp>
        <stp>S23</stp>
        <stp>Curvedate</stp>
        <stp>44902</stp>
        <tr r="AR452" s="7"/>
      </tp>
      <tp t="s">
        <v>#N/A Error:User does not have access</v>
        <stp/>
        <stp>##V3_BCURVESTRIPV12</stp>
        <stp>[PortfolioDaily Data.xlsx]DF Curve!R462C53</stp>
        <stp>S23</stp>
        <stp>Curvedate</stp>
        <stp>44916</stp>
        <tr r="BA462" s="7"/>
      </tp>
      <tp t="s">
        <v>#N/A Error:User does not have access</v>
        <stp/>
        <stp>##V3_BCURVESTRIPV12</stp>
        <stp>[PortfolioDaily Data.xlsx]DF Curve!R472C74</stp>
        <stp>S23</stp>
        <stp>Curvedate</stp>
        <stp>44930</stp>
        <tr r="BV472" s="7"/>
      </tp>
      <tp t="s">
        <v>#N/A Error:User does not have access</v>
        <stp/>
        <stp>##V3_BCURVESTRIPV12</stp>
        <stp>[PortfolioDaily Data.xlsx]DF Curve!R492C12</stp>
        <stp>S23</stp>
        <stp>Curvedate</stp>
        <stp>44958</stp>
        <tr r="L492" s="7"/>
      </tp>
      <tp t="s">
        <v>#N/A Error:User does not have access</v>
        <stp/>
        <stp>##V3_BCURVESTRIPV12</stp>
        <stp>[PortfolioDaily Data.xlsx]DF Curve!R453C45</stp>
        <stp>S23</stp>
        <stp>Curvedate</stp>
        <stp>44903</stp>
        <tr r="AS453" s="7"/>
      </tp>
      <tp t="s">
        <v>#N/A Error:User does not have access</v>
        <stp/>
        <stp>##V3_BCURVESTRIPV12</stp>
        <stp>[PortfolioDaily Data.xlsx]DF Curve!R463C52</stp>
        <stp>S23</stp>
        <stp>Curvedate</stp>
        <stp>44917</stp>
        <tr r="AZ463" s="7"/>
      </tp>
      <tp t="s">
        <v>#N/A Error:User does not have access</v>
        <stp/>
        <stp>##V3_BCURVESTRIPV12</stp>
        <stp>[PortfolioDaily Data.xlsx]DF Curve!R473C75</stp>
        <stp>S23</stp>
        <stp>Curvedate</stp>
        <stp>44931</stp>
        <tr r="BW473" s="7"/>
      </tp>
      <tp t="s">
        <v>#N/A Error:User does not have access</v>
        <stp/>
        <stp>##V3_BCURVESTRIPV12</stp>
        <stp>[PortfolioDaily Data.xlsx]DF Curve!R493C13</stp>
        <stp>S23</stp>
        <stp>Curvedate</stp>
        <stp>44959</stp>
        <tr r="M493" s="7"/>
      </tp>
      <tp t="s">
        <v>#N/A Error:User does not have access</v>
        <stp/>
        <stp>##V3_BCURVESTRIPV12</stp>
        <stp>[PortfolioDaily Data.xlsx]DF Curve!R450C46</stp>
        <stp>S23</stp>
        <stp>Curvedate</stp>
        <stp>44900</stp>
        <tr r="AT450" s="7"/>
      </tp>
      <tp t="s">
        <v>#N/A Error:User does not have access</v>
        <stp/>
        <stp>##V3_BCURVESTRIPV12</stp>
        <stp>[PortfolioDaily Data.xlsx]DF Curve!R460C51</stp>
        <stp>S23</stp>
        <stp>Curvedate</stp>
        <stp>44914</stp>
        <tr r="AY460" s="7"/>
      </tp>
      <tp t="s">
        <v>#N/A Error:User does not have access</v>
        <stp/>
        <stp>##V3_BCURVESTRIPV12</stp>
        <stp>[PortfolioDaily Data.xlsx]DF Curve!R500C23</stp>
        <stp>S23</stp>
        <stp>Curvedate</stp>
        <stp>44970</stp>
        <tr r="W500" s="7"/>
      </tp>
      <tp t="s">
        <v>#N/A Error:User does not have access</v>
        <stp/>
        <stp>##V3_BCURVESTRIPV12</stp>
        <stp>[PortfolioDaily Data.xlsx]DF Curve!R451C47</stp>
        <stp>S23</stp>
        <stp>Curvedate</stp>
        <stp>44901</stp>
        <tr r="AU451" s="7"/>
      </tp>
      <tp t="s">
        <v>#N/A Error:User does not have access</v>
        <stp/>
        <stp>##V3_BCURVESTRIPV12</stp>
        <stp>[PortfolioDaily Data.xlsx]DF Curve!R461C50</stp>
        <stp>S23</stp>
        <stp>Curvedate</stp>
        <stp>44915</stp>
        <tr r="AX461" s="7"/>
      </tp>
      <tp t="s">
        <v>#N/A Error:User does not have access</v>
        <stp/>
        <stp>##V3_BCURVESTRIPV12</stp>
        <stp>[PortfolioDaily Data.xlsx]DF Curve!R466C67</stp>
        <stp>S23</stp>
        <stp>Curvedate</stp>
        <stp>44922</stp>
        <tr r="BO466" s="7"/>
      </tp>
      <tp t="s">
        <v>#N/A Error:User does not have access</v>
        <stp/>
        <stp>##V3_BCURVESTRIPV12</stp>
        <stp>[PortfolioDaily Data.xlsx]DF Curve!R476C72</stp>
        <stp>S23</stp>
        <stp>Curvedate</stp>
        <stp>44936</stp>
        <tr r="BT476" s="7"/>
      </tp>
      <tp t="s">
        <v>#N/A Error:User does not have access</v>
        <stp/>
        <stp>##V3_BCURVESTRIPV12</stp>
        <stp>[PortfolioDaily Data.xlsx]DF Curve!R467C66</stp>
        <stp>S23</stp>
        <stp>Curvedate</stp>
        <stp>44923</stp>
        <tr r="BN467" s="7"/>
      </tp>
      <tp t="s">
        <v>#N/A Error:User does not have access</v>
        <stp/>
        <stp>##V3_BCURVESTRIPV12</stp>
        <stp>[PortfolioDaily Data.xlsx]DF Curve!R477C73</stp>
        <stp>S23</stp>
        <stp>Curvedate</stp>
        <stp>44937</stp>
        <tr r="BU477" s="7"/>
      </tp>
      <tp t="s">
        <v>#N/A Error:User does not have access</v>
        <stp/>
        <stp>##V3_BCURVESTRIPV12</stp>
        <stp>[PortfolioDaily Data.xlsx]DF Curve!R454C42</stp>
        <stp>S23</stp>
        <stp>Curvedate</stp>
        <stp>44904</stp>
        <tr r="AP454" s="7"/>
      </tp>
      <tp t="s">
        <v>#N/A Error:User does not have access</v>
        <stp/>
        <stp>##V3_BCURVESTRIPV12</stp>
        <stp>[PortfolioDaily Data.xlsx]DF Curve!R474C76</stp>
        <stp>S23</stp>
        <stp>Curvedate</stp>
        <stp>44932</stp>
        <tr r="BX474" s="7"/>
      </tp>
      <tp t="s">
        <v>#N/A Error:User does not have access</v>
        <stp/>
        <stp>##V3_BCURVESTRIPV12</stp>
        <stp>[PortfolioDaily Data.xlsx]DF Curve!R455C41</stp>
        <stp>S23</stp>
        <stp>Curvedate</stp>
        <stp>44907</stp>
        <tr r="AO455" s="7"/>
      </tp>
      <tp t="s">
        <v>#N/A Error:User does not have access</v>
        <stp/>
        <stp>##V3_BCURVESTRIPV12</stp>
        <stp>[PortfolioDaily Data.xlsx]DF Curve!R465C64</stp>
        <stp>S23</stp>
        <stp>Curvedate</stp>
        <stp>44921</stp>
        <tr r="BL465" s="7"/>
      </tp>
      <tp t="s">
        <v>#N/A Error:User does not have access</v>
        <stp/>
        <stp>##V3_BCURVESTRIPV12</stp>
        <stp>[PortfolioDaily Data.xlsx]DF Curve!R475C71</stp>
        <stp>S23</stp>
        <stp>Curvedate</stp>
        <stp>44935</stp>
        <tr r="BS475" s="7"/>
      </tp>
      <tp t="s">
        <v>#N/A Error:User does not have access</v>
        <stp/>
        <stp>##V3_BCURVESTRIPV12</stp>
        <stp>[PortfolioDaily Data.xlsx]DF Curve!R495C29</stp>
        <stp>S23</stp>
        <stp>Curvedate</stp>
        <stp>44963</stp>
        <tr r="AC495" s="7"/>
      </tp>
      <tp t="s">
        <v>#N/A Error:User does not have access</v>
        <stp/>
        <stp>##V3_BCURVESTRIPV12</stp>
        <stp>[PortfolioDaily Data.xlsx]DF Curve!R458C56</stp>
        <stp>S23</stp>
        <stp>Curvedate</stp>
        <stp>44910</stp>
        <tr r="BD458" s="7"/>
      </tp>
      <tp t="s">
        <v>#N/A Error:User does not have access</v>
        <stp/>
        <stp>##V3_BCURVESTRIPV12</stp>
        <stp>[PortfolioDaily Data.xlsx]DF Curve!R468C61</stp>
        <stp>S23</stp>
        <stp>Curvedate</stp>
        <stp>44924</stp>
        <tr r="BI468" s="7"/>
      </tp>
      <tp t="s">
        <v>#N/A Error:User does not have access</v>
        <stp/>
        <stp>##V3_BCURVESTRIPV12</stp>
        <stp>[PortfolioDaily Data.xlsx]DF Curve!R488C19</stp>
        <stp>S23</stp>
        <stp>Curvedate</stp>
        <stp>44952</stp>
        <tr r="S488" s="7"/>
      </tp>
      <tp t="s">
        <v>#N/A Error:User does not have access</v>
        <stp/>
        <stp>##V3_BCURVESTRIPV12</stp>
        <stp>[PortfolioDaily Data.xlsx]DF Curve!R459C57</stp>
        <stp>S23</stp>
        <stp>Curvedate</stp>
        <stp>44911</stp>
        <tr r="BE459" s="7"/>
      </tp>
      <tp t="s">
        <v>#N/A Error:User does not have access</v>
        <stp/>
        <stp>##V3_BCURVESTRIPV12</stp>
        <stp>[PortfolioDaily Data.xlsx]DF Curve!R469C60</stp>
        <stp>S23</stp>
        <stp>Curvedate</stp>
        <stp>44925</stp>
        <tr r="BH469" s="7"/>
      </tp>
      <tp t="s">
        <v>#N/A Error:User does not have access</v>
        <stp/>
        <stp>##V3_BCURVESTRIPV12</stp>
        <stp>[PortfolioDaily Data.xlsx]DF Curve!R489C18</stp>
        <stp>S23</stp>
        <stp>Curvedate</stp>
        <stp>44953</stp>
        <tr r="R489" s="7"/>
      </tp>
      <tp t="s">
        <v>#N/A Error:User does not have access</v>
        <stp/>
        <stp>##V3_BCURVESTRIPV12</stp>
        <stp>[PortfolioDaily Data.xlsx]DF Curve!R452C45</stp>
        <stp>S23</stp>
        <stp>Curvedate</stp>
        <stp>44902</stp>
        <tr r="AS452" s="7"/>
      </tp>
      <tp t="s">
        <v>#N/A Error:User does not have access</v>
        <stp/>
        <stp>##V3_BCURVESTRIPV12</stp>
        <stp>[PortfolioDaily Data.xlsx]DF Curve!R462C52</stp>
        <stp>S23</stp>
        <stp>Curvedate</stp>
        <stp>44916</stp>
        <tr r="AZ462" s="7"/>
      </tp>
      <tp t="s">
        <v>#N/A Error:User does not have access</v>
        <stp/>
        <stp>##V3_BCURVESTRIPV12</stp>
        <stp>[PortfolioDaily Data.xlsx]DF Curve!R472C75</stp>
        <stp>S23</stp>
        <stp>Curvedate</stp>
        <stp>44930</stp>
        <tr r="BW472" s="7"/>
      </tp>
      <tp t="s">
        <v>#N/A Error:User does not have access</v>
        <stp/>
        <stp>##V3_BCURVESTRIPV12</stp>
        <stp>[PortfolioDaily Data.xlsx]DF Curve!R492C13</stp>
        <stp>S23</stp>
        <stp>Curvedate</stp>
        <stp>44958</stp>
        <tr r="M492" s="7"/>
      </tp>
      <tp t="s">
        <v>#N/A Error:User does not have access</v>
        <stp/>
        <stp>##V3_BCURVESTRIPV12</stp>
        <stp>[PortfolioDaily Data.xlsx]DF Curve!R453C44</stp>
        <stp>S23</stp>
        <stp>Curvedate</stp>
        <stp>44903</stp>
        <tr r="AR453" s="7"/>
      </tp>
      <tp t="s">
        <v>#N/A Error:User does not have access</v>
        <stp/>
        <stp>##V3_BCURVESTRIPV12</stp>
        <stp>[PortfolioDaily Data.xlsx]DF Curve!R463C53</stp>
        <stp>S23</stp>
        <stp>Curvedate</stp>
        <stp>44917</stp>
        <tr r="BA463" s="7"/>
      </tp>
      <tp t="s">
        <v>#N/A Error:User does not have access</v>
        <stp/>
        <stp>##V3_BCURVESTRIPV12</stp>
        <stp>[PortfolioDaily Data.xlsx]DF Curve!R473C74</stp>
        <stp>S23</stp>
        <stp>Curvedate</stp>
        <stp>44931</stp>
        <tr r="BV473" s="7"/>
      </tp>
      <tp t="s">
        <v>#N/A Error:User does not have access</v>
        <stp/>
        <stp>##V3_BCURVESTRIPV12</stp>
        <stp>[PortfolioDaily Data.xlsx]DF Curve!R493C12</stp>
        <stp>S23</stp>
        <stp>Curvedate</stp>
        <stp>44959</stp>
        <tr r="L493" s="7"/>
      </tp>
      <tp t="s">
        <v>#N/A Error:User does not have access</v>
        <stp/>
        <stp>##V3_BCURVESTRIPV12</stp>
        <stp>[PortfolioDaily Data.xlsx]DF Curve!R450C47</stp>
        <stp>S23</stp>
        <stp>Curvedate</stp>
        <stp>44900</stp>
        <tr r="AU450" s="7"/>
      </tp>
      <tp t="s">
        <v>#N/A Error:User does not have access</v>
        <stp/>
        <stp>##V3_BCURVESTRIPV12</stp>
        <stp>[PortfolioDaily Data.xlsx]DF Curve!R460C50</stp>
        <stp>S23</stp>
        <stp>Curvedate</stp>
        <stp>44914</stp>
        <tr r="AX460" s="7"/>
      </tp>
      <tp t="s">
        <v>#N/A Error:User does not have access</v>
        <stp/>
        <stp>##V3_BCURVESTRIPV12</stp>
        <stp>[PortfolioDaily Data.xlsx]DF Curve!R500C22</stp>
        <stp>S23</stp>
        <stp>Curvedate</stp>
        <stp>44970</stp>
        <tr r="V500" s="7"/>
      </tp>
      <tp t="s">
        <v>#N/A Error:User does not have access</v>
        <stp/>
        <stp>##V3_BCURVESTRIPV12</stp>
        <stp>[PortfolioDaily Data.xlsx]DF Curve!R451C46</stp>
        <stp>S23</stp>
        <stp>Curvedate</stp>
        <stp>44901</stp>
        <tr r="AT451" s="7"/>
      </tp>
      <tp t="s">
        <v>#N/A Error:User does not have access</v>
        <stp/>
        <stp>##V3_BCURVESTRIPV12</stp>
        <stp>[PortfolioDaily Data.xlsx]DF Curve!R461C51</stp>
        <stp>S23</stp>
        <stp>Curvedate</stp>
        <stp>44915</stp>
        <tr r="AY461" s="7"/>
      </tp>
      <tp t="s">
        <v>#N/A Error:User does not have access</v>
        <stp/>
        <stp>##V3_BCURVESTRIPV12</stp>
        <stp>[PortfolioDaily Data.xlsx]DF Curve!R466C66</stp>
        <stp>S23</stp>
        <stp>Curvedate</stp>
        <stp>44922</stp>
        <tr r="BN466" s="7"/>
      </tp>
      <tp t="s">
        <v>#N/A Error:User does not have access</v>
        <stp/>
        <stp>##V3_BCURVESTRIPV12</stp>
        <stp>[PortfolioDaily Data.xlsx]DF Curve!R476C73</stp>
        <stp>S23</stp>
        <stp>Curvedate</stp>
        <stp>44936</stp>
        <tr r="BU476" s="7"/>
      </tp>
      <tp t="s">
        <v>#N/A Error:User does not have access</v>
        <stp/>
        <stp>##V3_BCURVESTRIPV12</stp>
        <stp>[PortfolioDaily Data.xlsx]DF Curve!R467C67</stp>
        <stp>S23</stp>
        <stp>Curvedate</stp>
        <stp>44923</stp>
        <tr r="BO467" s="7"/>
      </tp>
      <tp t="s">
        <v>#N/A Error:User does not have access</v>
        <stp/>
        <stp>##V3_BCURVESTRIPV12</stp>
        <stp>[PortfolioDaily Data.xlsx]DF Curve!R477C72</stp>
        <stp>S23</stp>
        <stp>Curvedate</stp>
        <stp>44937</stp>
        <tr r="BT477" s="7"/>
      </tp>
      <tp t="s">
        <v>#N/A Error:User does not have access</v>
        <stp/>
        <stp>##V3_BCURVESTRIPV12</stp>
        <stp>[PortfolioDaily Data.xlsx]DF Curve!R454C43</stp>
        <stp>S23</stp>
        <stp>Curvedate</stp>
        <stp>44904</stp>
        <tr r="AQ454" s="7"/>
      </tp>
      <tp t="s">
        <v>#N/A Error:User does not have access</v>
        <stp/>
        <stp>##V3_BCURVESTRIPV12</stp>
        <stp>[PortfolioDaily Data.xlsx]DF Curve!R474C77</stp>
        <stp>S23</stp>
        <stp>Curvedate</stp>
        <stp>44932</stp>
        <tr r="BY474" s="7"/>
      </tp>
      <tp t="s">
        <v>#N/A Error:User does not have access</v>
        <stp/>
        <stp>##V3_BCURVESTRIPV12</stp>
        <stp>[PortfolioDaily Data.xlsx]DF Curve!R455C40</stp>
        <stp>S23</stp>
        <stp>Curvedate</stp>
        <stp>44907</stp>
        <tr r="AN455" s="7"/>
      </tp>
      <tp t="s">
        <v>#N/A Error:User does not have access</v>
        <stp/>
        <stp>##V3_BCURVESTRIPV12</stp>
        <stp>[PortfolioDaily Data.xlsx]DF Curve!R465C65</stp>
        <stp>S23</stp>
        <stp>Curvedate</stp>
        <stp>44921</stp>
        <tr r="BM465" s="7"/>
      </tp>
      <tp t="s">
        <v>#N/A Error:User does not have access</v>
        <stp/>
        <stp>##V3_BCURVESTRIPV12</stp>
        <stp>[PortfolioDaily Data.xlsx]DF Curve!R475C70</stp>
        <stp>S23</stp>
        <stp>Curvedate</stp>
        <stp>44935</stp>
        <tr r="BR475" s="7"/>
      </tp>
      <tp t="s">
        <v>#N/A Error:User does not have access</v>
        <stp/>
        <stp>##V3_BCURVESTRIPV12</stp>
        <stp>[PortfolioDaily Data.xlsx]DF Curve!R495C28</stp>
        <stp>S23</stp>
        <stp>Curvedate</stp>
        <stp>44963</stp>
        <tr r="AB495" s="7"/>
      </tp>
      <tp t="s">
        <v>#N/A Error:User does not have access</v>
        <stp/>
        <stp>##V3_BCURVESTRIPV12</stp>
        <stp>[PortfolioDaily Data.xlsx]DF Curve!R458C57</stp>
        <stp>S23</stp>
        <stp>Curvedate</stp>
        <stp>44910</stp>
        <tr r="BE458" s="7"/>
      </tp>
      <tp t="s">
        <v>#N/A Error:User does not have access</v>
        <stp/>
        <stp>##V3_BCURVESTRIPV12</stp>
        <stp>[PortfolioDaily Data.xlsx]DF Curve!R468C60</stp>
        <stp>S23</stp>
        <stp>Curvedate</stp>
        <stp>44924</stp>
        <tr r="BH468" s="7"/>
      </tp>
      <tp t="s">
        <v>#N/A Error:User does not have access</v>
        <stp/>
        <stp>##V3_BCURVESTRIPV12</stp>
        <stp>[PortfolioDaily Data.xlsx]DF Curve!R488C18</stp>
        <stp>S23</stp>
        <stp>Curvedate</stp>
        <stp>44952</stp>
        <tr r="R488" s="7"/>
      </tp>
      <tp t="s">
        <v>#N/A Error:User does not have access</v>
        <stp/>
        <stp>##V3_BCURVESTRIPV12</stp>
        <stp>[PortfolioDaily Data.xlsx]DF Curve!R459C56</stp>
        <stp>S23</stp>
        <stp>Curvedate</stp>
        <stp>44911</stp>
        <tr r="BD459" s="7"/>
      </tp>
      <tp t="s">
        <v>#N/A Error:User does not have access</v>
        <stp/>
        <stp>##V3_BCURVESTRIPV12</stp>
        <stp>[PortfolioDaily Data.xlsx]DF Curve!R469C61</stp>
        <stp>S23</stp>
        <stp>Curvedate</stp>
        <stp>44925</stp>
        <tr r="BI469" s="7"/>
      </tp>
      <tp t="s">
        <v>#N/A Error:User does not have access</v>
        <stp/>
        <stp>##V3_BCURVESTRIPV12</stp>
        <stp>[PortfolioDaily Data.xlsx]DF Curve!R489C19</stp>
        <stp>S23</stp>
        <stp>Curvedate</stp>
        <stp>44953</stp>
        <tr r="S489" s="7"/>
      </tp>
      <tp t="s">
        <v>#N/A Error:User does not have access</v>
        <stp/>
        <stp>##V3_BCURVESTRIPV12</stp>
        <stp>[PortfolioDaily Data.xlsx]DF Curve!R452C46</stp>
        <stp>S23</stp>
        <stp>Curvedate</stp>
        <stp>44902</stp>
        <tr r="AT452" s="7"/>
      </tp>
      <tp t="s">
        <v>#N/A Error:User does not have access</v>
        <stp/>
        <stp>##V3_BCURVESTRIPV12</stp>
        <stp>[PortfolioDaily Data.xlsx]DF Curve!R462C51</stp>
        <stp>S23</stp>
        <stp>Curvedate</stp>
        <stp>44916</stp>
        <tr r="AY462" s="7"/>
      </tp>
      <tp t="s">
        <v>#N/A Error:User does not have access</v>
        <stp/>
        <stp>##V3_BCURVESTRIPV12</stp>
        <stp>[PortfolioDaily Data.xlsx]DF Curve!R472C76</stp>
        <stp>S23</stp>
        <stp>Curvedate</stp>
        <stp>44930</stp>
        <tr r="BX472" s="7"/>
      </tp>
      <tp t="s">
        <v>#N/A Error:User does not have access</v>
        <stp/>
        <stp>##V3_BCURVESTRIPV12</stp>
        <stp>[PortfolioDaily Data.xlsx]DF Curve!R492C10</stp>
        <stp>S23</stp>
        <stp>Curvedate</stp>
        <stp>44958</stp>
        <tr r="J492" s="7"/>
      </tp>
      <tp t="s">
        <v>#N/A Error:User does not have access</v>
        <stp/>
        <stp>##V3_BCURVESTRIPV12</stp>
        <stp>[PortfolioDaily Data.xlsx]DF Curve!R453C47</stp>
        <stp>S23</stp>
        <stp>Curvedate</stp>
        <stp>44903</stp>
        <tr r="AU453" s="7"/>
      </tp>
      <tp t="s">
        <v>#N/A Error:User does not have access</v>
        <stp/>
        <stp>##V3_BCURVESTRIPV12</stp>
        <stp>[PortfolioDaily Data.xlsx]DF Curve!R463C50</stp>
        <stp>S23</stp>
        <stp>Curvedate</stp>
        <stp>44917</stp>
        <tr r="AX463" s="7"/>
      </tp>
      <tp t="s">
        <v>#N/A Error:User does not have access</v>
        <stp/>
        <stp>##V3_BCURVESTRIPV12</stp>
        <stp>[PortfolioDaily Data.xlsx]DF Curve!R473C77</stp>
        <stp>S23</stp>
        <stp>Curvedate</stp>
        <stp>44931</stp>
        <tr r="BY473" s="7"/>
      </tp>
      <tp t="s">
        <v>#N/A Error:User does not have access</v>
        <stp/>
        <stp>##V3_BCURVESTRIPV12</stp>
        <stp>[PortfolioDaily Data.xlsx]DF Curve!R493C11</stp>
        <stp>S23</stp>
        <stp>Curvedate</stp>
        <stp>44959</stp>
        <tr r="K493" s="7"/>
      </tp>
      <tp t="s">
        <v>#N/A Error:User does not have access</v>
        <stp/>
        <stp>##V3_BCURVESTRIPV12</stp>
        <stp>[PortfolioDaily Data.xlsx]DF Curve!R450C44</stp>
        <stp>S23</stp>
        <stp>Curvedate</stp>
        <stp>44900</stp>
        <tr r="AR450" s="7"/>
      </tp>
      <tp t="s">
        <v>#N/A Error:User does not have access</v>
        <stp/>
        <stp>##V3_BCURVESTRIPV12</stp>
        <stp>[PortfolioDaily Data.xlsx]DF Curve!R460C53</stp>
        <stp>S23</stp>
        <stp>Curvedate</stp>
        <stp>44914</stp>
        <tr r="BA460" s="7"/>
      </tp>
      <tp t="s">
        <v>#N/A Error:User does not have access</v>
        <stp/>
        <stp>##V3_BCURVESTRIPV12</stp>
        <stp>[PortfolioDaily Data.xlsx]DF Curve!R500C21</stp>
        <stp>S23</stp>
        <stp>Curvedate</stp>
        <stp>44970</stp>
        <tr r="U500" s="7"/>
      </tp>
      <tp t="s">
        <v>#N/A Error:User does not have access</v>
        <stp/>
        <stp>##V3_BCURVESTRIPV12</stp>
        <stp>[PortfolioDaily Data.xlsx]DF Curve!R451C45</stp>
        <stp>S23</stp>
        <stp>Curvedate</stp>
        <stp>44901</stp>
        <tr r="AS451" s="7"/>
      </tp>
      <tp t="s">
        <v>#N/A Error:User does not have access</v>
        <stp/>
        <stp>##V3_BCURVESTRIPV12</stp>
        <stp>[PortfolioDaily Data.xlsx]DF Curve!R461C52</stp>
        <stp>S23</stp>
        <stp>Curvedate</stp>
        <stp>44915</stp>
        <tr r="AZ461" s="7"/>
      </tp>
      <tp t="s">
        <v>#N/A Error:User does not have access</v>
        <stp/>
        <stp>##V3_BCURVESTRIPV12</stp>
        <stp>[PortfolioDaily Data.xlsx]DF Curve!R466C65</stp>
        <stp>S23</stp>
        <stp>Curvedate</stp>
        <stp>44922</stp>
        <tr r="BM466" s="7"/>
      </tp>
      <tp t="s">
        <v>#N/A Error:User does not have access</v>
        <stp/>
        <stp>##V3_BCURVESTRIPV12</stp>
        <stp>[PortfolioDaily Data.xlsx]DF Curve!R476C70</stp>
        <stp>S23</stp>
        <stp>Curvedate</stp>
        <stp>44936</stp>
        <tr r="BR476" s="7"/>
      </tp>
      <tp t="s">
        <v>#N/A Error:User does not have access</v>
        <stp/>
        <stp>##V3_BCURVESTRIPV12</stp>
        <stp>[PortfolioDaily Data.xlsx]DF Curve!R486C19</stp>
        <stp>S23</stp>
        <stp>Curvedate</stp>
        <stp>44950</stp>
        <tr r="S486" s="7"/>
      </tp>
      <tp t="s">
        <v>#N/A Error:User does not have access</v>
        <stp/>
        <stp>##V3_BCURVESTRIPV12</stp>
        <stp>[PortfolioDaily Data.xlsx]DF Curve!R467C64</stp>
        <stp>S23</stp>
        <stp>Curvedate</stp>
        <stp>44923</stp>
        <tr r="BL467" s="7"/>
      </tp>
      <tp t="s">
        <v>#N/A Error:User does not have access</v>
        <stp/>
        <stp>##V3_BCURVESTRIPV12</stp>
        <stp>[PortfolioDaily Data.xlsx]DF Curve!R477C71</stp>
        <stp>S23</stp>
        <stp>Curvedate</stp>
        <stp>44937</stp>
        <tr r="BS477" s="7"/>
      </tp>
      <tp t="s">
        <v>#N/A Error:User does not have access</v>
        <stp/>
        <stp>##V3_BCURVESTRIPV12</stp>
        <stp>[PortfolioDaily Data.xlsx]DF Curve!R487C18</stp>
        <stp>S23</stp>
        <stp>Curvedate</stp>
        <stp>44951</stp>
        <tr r="R487" s="7"/>
      </tp>
      <tp t="s">
        <v>#N/A Error:User does not have access</v>
        <stp/>
        <stp>##V3_BCURVESTRIPV12</stp>
        <stp>[PortfolioDaily Data.xlsx]DF Curve!R454C40</stp>
        <stp>S23</stp>
        <stp>Curvedate</stp>
        <stp>44904</stp>
        <tr r="AN454" s="7"/>
      </tp>
      <tp t="s">
        <v>#N/A Error:User does not have access</v>
        <stp/>
        <stp>##V3_BCURVESTRIPV12</stp>
        <stp>[PortfolioDaily Data.xlsx]DF Curve!R474C74</stp>
        <stp>S23</stp>
        <stp>Curvedate</stp>
        <stp>44932</stp>
        <tr r="BV474" s="7"/>
      </tp>
      <tp t="s">
        <v>#N/A Error:User does not have access</v>
        <stp/>
        <stp>##V3_BCURVESTRIPV12</stp>
        <stp>[PortfolioDaily Data.xlsx]DF Curve!R494C28</stp>
        <stp>S23</stp>
        <stp>Curvedate</stp>
        <stp>44960</stp>
        <tr r="AB494" s="7"/>
      </tp>
      <tp t="s">
        <v>#N/A Error:User does not have access</v>
        <stp/>
        <stp>##V3_BCURVESTRIPV12</stp>
        <stp>[PortfolioDaily Data.xlsx]DF Curve!R455C43</stp>
        <stp>S23</stp>
        <stp>Curvedate</stp>
        <stp>44907</stp>
        <tr r="AQ455" s="7"/>
      </tp>
      <tp t="s">
        <v>#N/A Error:User does not have access</v>
        <stp/>
        <stp>##V3_BCURVESTRIPV12</stp>
        <stp>[PortfolioDaily Data.xlsx]DF Curve!R465C66</stp>
        <stp>S23</stp>
        <stp>Curvedate</stp>
        <stp>44921</stp>
        <tr r="BN465" s="7"/>
      </tp>
      <tp t="s">
        <v>#N/A Error:User does not have access</v>
        <stp/>
        <stp>##V3_BCURVESTRIPV12</stp>
        <stp>[PortfolioDaily Data.xlsx]DF Curve!R475C73</stp>
        <stp>S23</stp>
        <stp>Curvedate</stp>
        <stp>44935</stp>
        <tr r="BU475" s="7"/>
      </tp>
      <tp t="s">
        <v>#N/A Error:User does not have access</v>
        <stp/>
        <stp>##V3_BCURVESTRIPV12</stp>
        <stp>[PortfolioDaily Data.xlsx]DF Curve!R458C54</stp>
        <stp>S23</stp>
        <stp>Curvedate</stp>
        <stp>44910</stp>
        <tr r="BB458" s="7"/>
      </tp>
      <tp t="s">
        <v>#N/A Error:User does not have access</v>
        <stp/>
        <stp>##V3_BCURVESTRIPV12</stp>
        <stp>[PortfolioDaily Data.xlsx]DF Curve!R468C63</stp>
        <stp>S23</stp>
        <stp>Curvedate</stp>
        <stp>44924</stp>
        <tr r="BK468" s="7"/>
      </tp>
      <tp t="s">
        <v>#N/A Error:User does not have access</v>
        <stp/>
        <stp>##V3_BCURVESTRIPV12</stp>
        <stp>[PortfolioDaily Data.xlsx]DF Curve!R459C55</stp>
        <stp>S23</stp>
        <stp>Curvedate</stp>
        <stp>44911</stp>
        <tr r="BC459" s="7"/>
      </tp>
      <tp t="s">
        <v>#N/A Error:User does not have access</v>
        <stp/>
        <stp>##V3_BCURVESTRIPV12</stp>
        <stp>[PortfolioDaily Data.xlsx]DF Curve!R469C62</stp>
        <stp>S23</stp>
        <stp>Curvedate</stp>
        <stp>44925</stp>
        <tr r="BJ469" s="7"/>
      </tp>
      <tp t="s">
        <v>#N/A Error:User does not have access</v>
        <stp/>
        <stp>##V3_BCURVESTRIPV12</stp>
        <stp>[PortfolioDaily Data.xlsx]DF Curve!R452C47</stp>
        <stp>S23</stp>
        <stp>Curvedate</stp>
        <stp>44902</stp>
        <tr r="AU452" s="7"/>
      </tp>
      <tp t="s">
        <v>#N/A Error:User does not have access</v>
        <stp/>
        <stp>##V3_BCURVESTRIPV12</stp>
        <stp>[PortfolioDaily Data.xlsx]DF Curve!R462C50</stp>
        <stp>S23</stp>
        <stp>Curvedate</stp>
        <stp>44916</stp>
        <tr r="AX462" s="7"/>
      </tp>
      <tp t="s">
        <v>#N/A Error:User does not have access</v>
        <stp/>
        <stp>##V3_BCURVESTRIPV12</stp>
        <stp>[PortfolioDaily Data.xlsx]DF Curve!R472C77</stp>
        <stp>S23</stp>
        <stp>Curvedate</stp>
        <stp>44930</stp>
        <tr r="BY472" s="7"/>
      </tp>
      <tp t="s">
        <v>#N/A Error:User does not have access</v>
        <stp/>
        <stp>##V3_BCURVESTRIPV12</stp>
        <stp>[PortfolioDaily Data.xlsx]DF Curve!R492C11</stp>
        <stp>S23</stp>
        <stp>Curvedate</stp>
        <stp>44958</stp>
        <tr r="K492" s="7"/>
      </tp>
      <tp t="s">
        <v>#N/A Error:User does not have access</v>
        <stp/>
        <stp>##V3_BCURVESTRIPV12</stp>
        <stp>[PortfolioDaily Data.xlsx]DF Curve!R453C46</stp>
        <stp>S23</stp>
        <stp>Curvedate</stp>
        <stp>44903</stp>
        <tr r="AT453" s="7"/>
      </tp>
      <tp t="s">
        <v>#N/A Error:User does not have access</v>
        <stp/>
        <stp>##V3_BCURVESTRIPV12</stp>
        <stp>[PortfolioDaily Data.xlsx]DF Curve!R463C51</stp>
        <stp>S23</stp>
        <stp>Curvedate</stp>
        <stp>44917</stp>
        <tr r="AY463" s="7"/>
      </tp>
      <tp t="s">
        <v>#N/A Error:User does not have access</v>
        <stp/>
        <stp>##V3_BCURVESTRIPV12</stp>
        <stp>[PortfolioDaily Data.xlsx]DF Curve!R473C76</stp>
        <stp>S23</stp>
        <stp>Curvedate</stp>
        <stp>44931</stp>
        <tr r="BX473" s="7"/>
      </tp>
      <tp t="s">
        <v>#N/A Error:User does not have access</v>
        <stp/>
        <stp>##V3_BCURVESTRIPV12</stp>
        <stp>[PortfolioDaily Data.xlsx]DF Curve!R493C10</stp>
        <stp>S23</stp>
        <stp>Curvedate</stp>
        <stp>44959</stp>
        <tr r="J493" s="7"/>
      </tp>
      <tp t="s">
        <v>#N/A Error:User does not have access</v>
        <stp/>
        <stp>##V3_BCURVESTRIPV12</stp>
        <stp>[PortfolioDaily Data.xlsx]DF Curve!R450C45</stp>
        <stp>S23</stp>
        <stp>Curvedate</stp>
        <stp>44900</stp>
        <tr r="AS450" s="7"/>
      </tp>
      <tp t="s">
        <v>#N/A Error:User does not have access</v>
        <stp/>
        <stp>##V3_BCURVESTRIPV12</stp>
        <stp>[PortfolioDaily Data.xlsx]DF Curve!R460C52</stp>
        <stp>S23</stp>
        <stp>Curvedate</stp>
        <stp>44914</stp>
        <tr r="AZ460" s="7"/>
      </tp>
      <tp t="s">
        <v>#N/A Error:User does not have access</v>
        <stp/>
        <stp>##V3_BCURVESTRIPV12</stp>
        <stp>[PortfolioDaily Data.xlsx]DF Curve!R500C20</stp>
        <stp>S23</stp>
        <stp>Curvedate</stp>
        <stp>44970</stp>
        <tr r="T500" s="7"/>
      </tp>
      <tp t="s">
        <v>#N/A Error:User does not have access</v>
        <stp/>
        <stp>##V3_BCURVESTRIPV12</stp>
        <stp>[PortfolioDaily Data.xlsx]DF Curve!R451C44</stp>
        <stp>S23</stp>
        <stp>Curvedate</stp>
        <stp>44901</stp>
        <tr r="AR451" s="7"/>
      </tp>
      <tp t="s">
        <v>#N/A Error:User does not have access</v>
        <stp/>
        <stp>##V3_BCURVESTRIPV12</stp>
        <stp>[PortfolioDaily Data.xlsx]DF Curve!R461C53</stp>
        <stp>S23</stp>
        <stp>Curvedate</stp>
        <stp>44915</stp>
        <tr r="BA461" s="7"/>
      </tp>
      <tp t="s">
        <v>#N/A Error:User does not have access</v>
        <stp/>
        <stp>##V3_BCURVESTRIPV12</stp>
        <stp>[PortfolioDaily Data.xlsx]DF Curve!R466C64</stp>
        <stp>S23</stp>
        <stp>Curvedate</stp>
        <stp>44922</stp>
        <tr r="BL466" s="7"/>
      </tp>
      <tp t="s">
        <v>#N/A Error:User does not have access</v>
        <stp/>
        <stp>##V3_BCURVESTRIPV12</stp>
        <stp>[PortfolioDaily Data.xlsx]DF Curve!R476C71</stp>
        <stp>S23</stp>
        <stp>Curvedate</stp>
        <stp>44936</stp>
        <tr r="BS476" s="7"/>
      </tp>
      <tp t="s">
        <v>#N/A Error:User does not have access</v>
        <stp/>
        <stp>##V3_BCURVESTRIPV12</stp>
        <stp>[PortfolioDaily Data.xlsx]DF Curve!R486C18</stp>
        <stp>S23</stp>
        <stp>Curvedate</stp>
        <stp>44950</stp>
        <tr r="R486" s="7"/>
      </tp>
      <tp t="s">
        <v>#N/A Error:User does not have access</v>
        <stp/>
        <stp>##V3_BCURVESTRIPV12</stp>
        <stp>[PortfolioDaily Data.xlsx]DF Curve!R467C65</stp>
        <stp>S23</stp>
        <stp>Curvedate</stp>
        <stp>44923</stp>
        <tr r="BM467" s="7"/>
      </tp>
      <tp t="s">
        <v>#N/A Error:User does not have access</v>
        <stp/>
        <stp>##V3_BCURVESTRIPV12</stp>
        <stp>[PortfolioDaily Data.xlsx]DF Curve!R477C70</stp>
        <stp>S23</stp>
        <stp>Curvedate</stp>
        <stp>44937</stp>
        <tr r="BR477" s="7"/>
      </tp>
      <tp t="s">
        <v>#N/A Error:User does not have access</v>
        <stp/>
        <stp>##V3_BCURVESTRIPV12</stp>
        <stp>[PortfolioDaily Data.xlsx]DF Curve!R487C19</stp>
        <stp>S23</stp>
        <stp>Curvedate</stp>
        <stp>44951</stp>
        <tr r="S487" s="7"/>
      </tp>
      <tp t="s">
        <v>#N/A Error:User does not have access</v>
        <stp/>
        <stp>##V3_BCURVESTRIPV12</stp>
        <stp>[PortfolioDaily Data.xlsx]DF Curve!R454C41</stp>
        <stp>S23</stp>
        <stp>Curvedate</stp>
        <stp>44904</stp>
        <tr r="AO454" s="7"/>
      </tp>
      <tp t="s">
        <v>#N/A Error:User does not have access</v>
        <stp/>
        <stp>##V3_BCURVESTRIPV12</stp>
        <stp>[PortfolioDaily Data.xlsx]DF Curve!R474C75</stp>
        <stp>S23</stp>
        <stp>Curvedate</stp>
        <stp>44932</stp>
        <tr r="BW474" s="7"/>
      </tp>
      <tp t="s">
        <v>#N/A Error:User does not have access</v>
        <stp/>
        <stp>##V3_BCURVESTRIPV12</stp>
        <stp>[PortfolioDaily Data.xlsx]DF Curve!R494C29</stp>
        <stp>S23</stp>
        <stp>Curvedate</stp>
        <stp>44960</stp>
        <tr r="AC494" s="7"/>
      </tp>
      <tp t="s">
        <v>#N/A Error:User does not have access</v>
        <stp/>
        <stp>##V3_BCURVESTRIPV12</stp>
        <stp>[PortfolioDaily Data.xlsx]DF Curve!R455C42</stp>
        <stp>S23</stp>
        <stp>Curvedate</stp>
        <stp>44907</stp>
        <tr r="AP455" s="7"/>
      </tp>
      <tp t="s">
        <v>#N/A Error:User does not have access</v>
        <stp/>
        <stp>##V3_BCURVESTRIPV12</stp>
        <stp>[PortfolioDaily Data.xlsx]DF Curve!R465C67</stp>
        <stp>S23</stp>
        <stp>Curvedate</stp>
        <stp>44921</stp>
        <tr r="BO465" s="7"/>
      </tp>
      <tp t="s">
        <v>#N/A Error:User does not have access</v>
        <stp/>
        <stp>##V3_BCURVESTRIPV12</stp>
        <stp>[PortfolioDaily Data.xlsx]DF Curve!R475C72</stp>
        <stp>S23</stp>
        <stp>Curvedate</stp>
        <stp>44935</stp>
        <tr r="BT475" s="7"/>
      </tp>
      <tp t="s">
        <v>#N/A Error:User does not have access</v>
        <stp/>
        <stp>##V3_BCURVESTRIPV12</stp>
        <stp>[PortfolioDaily Data.xlsx]DF Curve!R458C55</stp>
        <stp>S23</stp>
        <stp>Curvedate</stp>
        <stp>44910</stp>
        <tr r="BC458" s="7"/>
      </tp>
      <tp t="s">
        <v>#N/A Error:User does not have access</v>
        <stp/>
        <stp>##V3_BCURVESTRIPV12</stp>
        <stp>[PortfolioDaily Data.xlsx]DF Curve!R468C62</stp>
        <stp>S23</stp>
        <stp>Curvedate</stp>
        <stp>44924</stp>
        <tr r="BJ468" s="7"/>
      </tp>
      <tp t="s">
        <v>#N/A Error:User does not have access</v>
        <stp/>
        <stp>##V3_BCURVESTRIPV12</stp>
        <stp>[PortfolioDaily Data.xlsx]DF Curve!R459C54</stp>
        <stp>S23</stp>
        <stp>Curvedate</stp>
        <stp>44911</stp>
        <tr r="BB459" s="7"/>
      </tp>
      <tp t="s">
        <v>#N/A Error:User does not have access</v>
        <stp/>
        <stp>##V3_BCURVESTRIPV12</stp>
        <stp>[PortfolioDaily Data.xlsx]DF Curve!R469C63</stp>
        <stp>S23</stp>
        <stp>Curvedate</stp>
        <stp>44925</stp>
        <tr r="BK469" s="7"/>
      </tp>
      <tp t="s">
        <v>#N/A Error:User does not have access</v>
        <stp/>
        <stp>##V3_BCURVESTRIPV12</stp>
        <stp>[PortfolioDaily Data.xlsx]DF Curve!R452C40</stp>
        <stp>S23</stp>
        <stp>Curvedate</stp>
        <stp>44902</stp>
        <tr r="AN452" s="7"/>
      </tp>
      <tp t="s">
        <v>#N/A Error:User does not have access</v>
        <stp/>
        <stp>##V3_BCURVESTRIPV12</stp>
        <stp>[PortfolioDaily Data.xlsx]DF Curve!R462C57</stp>
        <stp>S23</stp>
        <stp>Curvedate</stp>
        <stp>44916</stp>
        <tr r="BE462" s="7"/>
      </tp>
      <tp t="s">
        <v>#N/A Error:User does not have access</v>
        <stp/>
        <stp>##V3_BCURVESTRIPV12</stp>
        <stp>[PortfolioDaily Data.xlsx]DF Curve!R472C70</stp>
        <stp>S23</stp>
        <stp>Curvedate</stp>
        <stp>44930</stp>
        <tr r="BR472" s="7"/>
      </tp>
      <tp t="s">
        <v>#N/A Error:User does not have access</v>
        <stp/>
        <stp>##V3_BCURVESTRIPV12</stp>
        <stp>[PortfolioDaily Data.xlsx]DF Curve!R492C16</stp>
        <stp>S23</stp>
        <stp>Curvedate</stp>
        <stp>44958</stp>
        <tr r="P492" s="7"/>
      </tp>
      <tp t="s">
        <v>#N/A Error:User does not have access</v>
        <stp/>
        <stp>##V3_BCURVESTRIPV12</stp>
        <stp>[PortfolioDaily Data.xlsx]DF Curve!R453C41</stp>
        <stp>S23</stp>
        <stp>Curvedate</stp>
        <stp>44903</stp>
        <tr r="AO453" s="7"/>
      </tp>
      <tp t="s">
        <v>#N/A Error:User does not have access</v>
        <stp/>
        <stp>##V3_BCURVESTRIPV12</stp>
        <stp>[PortfolioDaily Data.xlsx]DF Curve!R463C56</stp>
        <stp>S23</stp>
        <stp>Curvedate</stp>
        <stp>44917</stp>
        <tr r="BD463" s="7"/>
      </tp>
      <tp t="s">
        <v>#N/A Error:User does not have access</v>
        <stp/>
        <stp>##V3_BCURVESTRIPV12</stp>
        <stp>[PortfolioDaily Data.xlsx]DF Curve!R473C71</stp>
        <stp>S23</stp>
        <stp>Curvedate</stp>
        <stp>44931</stp>
        <tr r="BS473" s="7"/>
      </tp>
      <tp t="s">
        <v>#N/A Error:User does not have access</v>
        <stp/>
        <stp>##V3_BCURVESTRIPV12</stp>
        <stp>[PortfolioDaily Data.xlsx]DF Curve!R493C17</stp>
        <stp>S23</stp>
        <stp>Curvedate</stp>
        <stp>44959</stp>
        <tr r="Q493" s="7"/>
      </tp>
      <tp t="s">
        <v>#N/A Error:User does not have access</v>
        <stp/>
        <stp>##V3_BCURVESTRIPV12</stp>
        <stp>[PortfolioDaily Data.xlsx]DF Curve!R450C42</stp>
        <stp>S23</stp>
        <stp>Curvedate</stp>
        <stp>44900</stp>
        <tr r="AP450" s="7"/>
      </tp>
      <tp t="s">
        <v>#N/A Error:User does not have access</v>
        <stp/>
        <stp>##V3_BCURVESTRIPV12</stp>
        <stp>[PortfolioDaily Data.xlsx]DF Curve!R460C55</stp>
        <stp>S23</stp>
        <stp>Curvedate</stp>
        <stp>44914</stp>
        <tr r="BC460" s="7"/>
      </tp>
      <tp t="s">
        <v>#N/A Error:User does not have access</v>
        <stp/>
        <stp>##V3_BCURVESTRIPV12</stp>
        <stp>[PortfolioDaily Data.xlsx]DF Curve!R470C68</stp>
        <stp>S23</stp>
        <stp>Curvedate</stp>
        <stp>44928</stp>
        <tr r="BP470" s="7"/>
      </tp>
      <tp t="s">
        <v>#N/A Error:User does not have access</v>
        <stp/>
        <stp>##V3_BCURVESTRIPV12</stp>
        <stp>[PortfolioDaily Data.xlsx]DF Curve!R490C18</stp>
        <stp>S23</stp>
        <stp>Curvedate</stp>
        <stp>44956</stp>
        <tr r="R490" s="7"/>
      </tp>
      <tp t="s">
        <v>#N/A Error:User does not have access</v>
        <stp/>
        <stp>##V3_BCURVESTRIPV12</stp>
        <stp>[PortfolioDaily Data.xlsx]DF Curve!R500C27</stp>
        <stp>S23</stp>
        <stp>Curvedate</stp>
        <stp>44970</stp>
        <tr r="AA500" s="7"/>
      </tp>
      <tp t="s">
        <v>#N/A Error:User does not have access</v>
        <stp/>
        <stp>##V3_BCURVESTRIPV12</stp>
        <stp>[PortfolioDaily Data.xlsx]DF Curve!R451C43</stp>
        <stp>S23</stp>
        <stp>Curvedate</stp>
        <stp>44901</stp>
        <tr r="AQ451" s="7"/>
      </tp>
      <tp t="s">
        <v>#N/A Error:User does not have access</v>
        <stp/>
        <stp>##V3_BCURVESTRIPV12</stp>
        <stp>[PortfolioDaily Data.xlsx]DF Curve!R461C54</stp>
        <stp>S23</stp>
        <stp>Curvedate</stp>
        <stp>44915</stp>
        <tr r="BB461" s="7"/>
      </tp>
      <tp t="s">
        <v>#N/A Error:User does not have access</v>
        <stp/>
        <stp>##V3_BCURVESTRIPV12</stp>
        <stp>[PortfolioDaily Data.xlsx]DF Curve!R471C69</stp>
        <stp>S23</stp>
        <stp>Curvedate</stp>
        <stp>44929</stp>
        <tr r="BQ471" s="7"/>
      </tp>
      <tp t="s">
        <v>#N/A Error:User does not have access</v>
        <stp/>
        <stp>##V3_BCURVESTRIPV12</stp>
        <stp>[PortfolioDaily Data.xlsx]DF Curve!R491C19</stp>
        <stp>S23</stp>
        <stp>Curvedate</stp>
        <stp>44957</stp>
        <tr r="S491" s="7"/>
      </tp>
      <tp t="s">
        <v>#N/A Error:User does not have access</v>
        <stp/>
        <stp>##V3_BCURVESTRIPV12</stp>
        <stp>[PortfolioDaily Data.xlsx]DF Curve!R466C63</stp>
        <stp>S23</stp>
        <stp>Curvedate</stp>
        <stp>44922</stp>
        <tr r="BK466" s="7"/>
      </tp>
      <tp t="s">
        <v>#N/A Error:User does not have access</v>
        <stp/>
        <stp>##V3_BCURVESTRIPV12</stp>
        <stp>[PortfolioDaily Data.xlsx]DF Curve!R476C76</stp>
        <stp>S23</stp>
        <stp>Curvedate</stp>
        <stp>44936</stp>
        <tr r="BX476" s="7"/>
      </tp>
      <tp t="s">
        <v>#N/A Error:User does not have access</v>
        <stp/>
        <stp>##V3_BCURVESTRIPV12</stp>
        <stp>[PortfolioDaily Data.xlsx]DF Curve!R467C62</stp>
        <stp>S23</stp>
        <stp>Curvedate</stp>
        <stp>44923</stp>
        <tr r="BJ467" s="7"/>
      </tp>
      <tp t="s">
        <v>#N/A Error:User does not have access</v>
        <stp/>
        <stp>##V3_BCURVESTRIPV12</stp>
        <stp>[PortfolioDaily Data.xlsx]DF Curve!R477C77</stp>
        <stp>S23</stp>
        <stp>Curvedate</stp>
        <stp>44937</stp>
        <tr r="BY477" s="7"/>
      </tp>
      <tp t="s">
        <v>#N/A Error:User does not have access</v>
        <stp/>
        <stp>##V3_BCURVESTRIPV12</stp>
        <stp>[PortfolioDaily Data.xlsx]DF Curve!R454C46</stp>
        <stp>S23</stp>
        <stp>Curvedate</stp>
        <stp>44904</stp>
        <tr r="AT454" s="7"/>
      </tp>
      <tp t="s">
        <v>#N/A Error:User does not have access</v>
        <stp/>
        <stp>##V3_BCURVESTRIPV12</stp>
        <stp>[PortfolioDaily Data.xlsx]DF Curve!R464C59</stp>
        <stp>S23</stp>
        <stp>Curvedate</stp>
        <stp>44918</stp>
        <tr r="BG464" s="7"/>
      </tp>
      <tp t="s">
        <v>#N/A Error:User does not have access</v>
        <stp/>
        <stp>##V3_BCURVESTRIPV12</stp>
        <stp>[PortfolioDaily Data.xlsx]DF Curve!R474C72</stp>
        <stp>S23</stp>
        <stp>Curvedate</stp>
        <stp>44932</stp>
        <tr r="BT474" s="7"/>
      </tp>
      <tp t="s">
        <v>#N/A Error:User does not have access</v>
        <stp/>
        <stp>##V3_BCURVESTRIPV12</stp>
        <stp>[PortfolioDaily Data.xlsx]DF Curve!R455C45</stp>
        <stp>S23</stp>
        <stp>Curvedate</stp>
        <stp>44907</stp>
        <tr r="AS455" s="7"/>
      </tp>
      <tp t="s">
        <v>#N/A Error:User does not have access</v>
        <stp/>
        <stp>##V3_BCURVESTRIPV12</stp>
        <stp>[PortfolioDaily Data.xlsx]DF Curve!R465C60</stp>
        <stp>S23</stp>
        <stp>Curvedate</stp>
        <stp>44921</stp>
        <tr r="BH465" s="7"/>
      </tp>
      <tp t="s">
        <v>#N/A Error:User does not have access</v>
        <stp/>
        <stp>##V3_BCURVESTRIPV12</stp>
        <stp>[PortfolioDaily Data.xlsx]DF Curve!R475C75</stp>
        <stp>S23</stp>
        <stp>Curvedate</stp>
        <stp>44935</stp>
        <tr r="BW475" s="7"/>
      </tp>
      <tp t="s">
        <v>#N/A Error:User does not have access</v>
        <stp/>
        <stp>##V3_BCURVESTRIPV12</stp>
        <stp>[PortfolioDaily Data.xlsx]DF Curve!R458C52</stp>
        <stp>S23</stp>
        <stp>Curvedate</stp>
        <stp>44910</stp>
        <tr r="AZ458" s="7"/>
      </tp>
      <tp t="s">
        <v>#N/A Error:User does not have access</v>
        <stp/>
        <stp>##V3_BCURVESTRIPV12</stp>
        <stp>[PortfolioDaily Data.xlsx]DF Curve!R468C65</stp>
        <stp>S23</stp>
        <stp>Curvedate</stp>
        <stp>44924</stp>
        <tr r="BM468" s="7"/>
      </tp>
      <tp t="s">
        <v>#N/A Error:User does not have access</v>
        <stp/>
        <stp>##V3_BCURVESTRIPV12</stp>
        <stp>[PortfolioDaily Data.xlsx]DF Curve!R478C78</stp>
        <stp>S23</stp>
        <stp>Curvedate</stp>
        <stp>44938</stp>
        <tr r="BZ478" s="7"/>
      </tp>
      <tp t="s">
        <v>#N/A Error:User does not have access</v>
        <stp/>
        <stp>##V3_BCURVESTRIPV12</stp>
        <stp>[PortfolioDaily Data.xlsx]DF Curve!R498C28</stp>
        <stp>S23</stp>
        <stp>Curvedate</stp>
        <stp>44966</stp>
        <tr r="AB498" s="7"/>
      </tp>
      <tp t="s">
        <v>#N/A Error:User does not have access</v>
        <stp/>
        <stp>##V3_BCURVESTRIPV12</stp>
        <stp>[PortfolioDaily Data.xlsx]DF Curve!R459C53</stp>
        <stp>S23</stp>
        <stp>Curvedate</stp>
        <stp>44911</stp>
        <tr r="BA459" s="7"/>
      </tp>
      <tp t="s">
        <v>#N/A Error:User does not have access</v>
        <stp/>
        <stp>##V3_BCURVESTRIPV12</stp>
        <stp>[PortfolioDaily Data.xlsx]DF Curve!R469C64</stp>
        <stp>S23</stp>
        <stp>Curvedate</stp>
        <stp>44925</stp>
        <tr r="BL469" s="7"/>
      </tp>
      <tp t="s">
        <v>#N/A Error:User does not have access</v>
        <stp/>
        <stp>##V3_BCURVESTRIPV12</stp>
        <stp>[PortfolioDaily Data.xlsx]DF Curve!R479C79</stp>
        <stp>S23</stp>
        <stp>Curvedate</stp>
        <stp>44939</stp>
        <tr r="CA479" s="7"/>
      </tp>
      <tp t="s">
        <v>#N/A Error:User does not have access</v>
        <stp/>
        <stp>##V3_BCURVESTRIPV12</stp>
        <stp>[PortfolioDaily Data.xlsx]DF Curve!R499C29</stp>
        <stp>S23</stp>
        <stp>Curvedate</stp>
        <stp>44967</stp>
        <tr r="AC499" s="7"/>
      </tp>
      <tp t="s">
        <v>#N/A Error:User does not have access</v>
        <stp/>
        <stp>##V3_BCURVESTRIPV12</stp>
        <stp>[PortfolioDaily Data.xlsx]DF Curve!R452C41</stp>
        <stp>S23</stp>
        <stp>Curvedate</stp>
        <stp>44902</stp>
        <tr r="AO452" s="7"/>
      </tp>
      <tp t="s">
        <v>#N/A Error:User does not have access</v>
        <stp/>
        <stp>##V3_BCURVESTRIPV12</stp>
        <stp>[PortfolioDaily Data.xlsx]DF Curve!R462C56</stp>
        <stp>S23</stp>
        <stp>Curvedate</stp>
        <stp>44916</stp>
        <tr r="BD462" s="7"/>
      </tp>
      <tp t="s">
        <v>#N/A Error:User does not have access</v>
        <stp/>
        <stp>##V3_BCURVESTRIPV12</stp>
        <stp>[PortfolioDaily Data.xlsx]DF Curve!R472C71</stp>
        <stp>S23</stp>
        <stp>Curvedate</stp>
        <stp>44930</stp>
        <tr r="BS472" s="7"/>
      </tp>
      <tp t="s">
        <v>#N/A Error:User does not have access</v>
        <stp/>
        <stp>##V3_BCURVESTRIPV12</stp>
        <stp>[PortfolioDaily Data.xlsx]DF Curve!R492C17</stp>
        <stp>S23</stp>
        <stp>Curvedate</stp>
        <stp>44958</stp>
        <tr r="Q492" s="7"/>
      </tp>
      <tp t="s">
        <v>#N/A Error:User does not have access</v>
        <stp/>
        <stp>##V3_BCURVESTRIPV12</stp>
        <stp>[PortfolioDaily Data.xlsx]DF Curve!R453C40</stp>
        <stp>S23</stp>
        <stp>Curvedate</stp>
        <stp>44903</stp>
        <tr r="AN453" s="7"/>
      </tp>
      <tp t="s">
        <v>#N/A Error:User does not have access</v>
        <stp/>
        <stp>##V3_BCURVESTRIPV12</stp>
        <stp>[PortfolioDaily Data.xlsx]DF Curve!R463C57</stp>
        <stp>S23</stp>
        <stp>Curvedate</stp>
        <stp>44917</stp>
        <tr r="BE463" s="7"/>
      </tp>
      <tp t="s">
        <v>#N/A Error:User does not have access</v>
        <stp/>
        <stp>##V3_BCURVESTRIPV12</stp>
        <stp>[PortfolioDaily Data.xlsx]DF Curve!R473C70</stp>
        <stp>S23</stp>
        <stp>Curvedate</stp>
        <stp>44931</stp>
        <tr r="BR473" s="7"/>
      </tp>
      <tp t="s">
        <v>#N/A Error:User does not have access</v>
        <stp/>
        <stp>##V3_BCURVESTRIPV12</stp>
        <stp>[PortfolioDaily Data.xlsx]DF Curve!R493C16</stp>
        <stp>S23</stp>
        <stp>Curvedate</stp>
        <stp>44959</stp>
        <tr r="P493" s="7"/>
      </tp>
      <tp t="s">
        <v>#N/A Error:User does not have access</v>
        <stp/>
        <stp>##V3_BCURVESTRIPV12</stp>
        <stp>[PortfolioDaily Data.xlsx]DF Curve!R450C43</stp>
        <stp>S23</stp>
        <stp>Curvedate</stp>
        <stp>44900</stp>
        <tr r="AQ450" s="7"/>
      </tp>
      <tp t="s">
        <v>#N/A Error:User does not have access</v>
        <stp/>
        <stp>##V3_BCURVESTRIPV12</stp>
        <stp>[PortfolioDaily Data.xlsx]DF Curve!R460C54</stp>
        <stp>S23</stp>
        <stp>Curvedate</stp>
        <stp>44914</stp>
        <tr r="BB460" s="7"/>
      </tp>
      <tp t="s">
        <v>#N/A Error:User does not have access</v>
        <stp/>
        <stp>##V3_BCURVESTRIPV12</stp>
        <stp>[PortfolioDaily Data.xlsx]DF Curve!R470C69</stp>
        <stp>S23</stp>
        <stp>Curvedate</stp>
        <stp>44928</stp>
        <tr r="BQ470" s="7"/>
      </tp>
      <tp t="s">
        <v>#N/A Error:User does not have access</v>
        <stp/>
        <stp>##V3_BCURVESTRIPV12</stp>
        <stp>[PortfolioDaily Data.xlsx]DF Curve!R490C19</stp>
        <stp>S23</stp>
        <stp>Curvedate</stp>
        <stp>44956</stp>
        <tr r="S490" s="7"/>
      </tp>
      <tp t="s">
        <v>#N/A Error:User does not have access</v>
        <stp/>
        <stp>##V3_BCURVESTRIPV12</stp>
        <stp>[PortfolioDaily Data.xlsx]DF Curve!R500C26</stp>
        <stp>S23</stp>
        <stp>Curvedate</stp>
        <stp>44970</stp>
        <tr r="Z500" s="7"/>
      </tp>
      <tp t="s">
        <v>#N/A Error:User does not have access</v>
        <stp/>
        <stp>##V3_BCURVESTRIPV12</stp>
        <stp>[PortfolioDaily Data.xlsx]DF Curve!R451C42</stp>
        <stp>S23</stp>
        <stp>Curvedate</stp>
        <stp>44901</stp>
        <tr r="AP451" s="7"/>
      </tp>
      <tp t="s">
        <v>#N/A Error:User does not have access</v>
        <stp/>
        <stp>##V3_BCURVESTRIPV12</stp>
        <stp>[PortfolioDaily Data.xlsx]DF Curve!R461C55</stp>
        <stp>S23</stp>
        <stp>Curvedate</stp>
        <stp>44915</stp>
        <tr r="BC461" s="7"/>
      </tp>
      <tp t="s">
        <v>#N/A Error:User does not have access</v>
        <stp/>
        <stp>##V3_BCURVESTRIPV12</stp>
        <stp>[PortfolioDaily Data.xlsx]DF Curve!R471C68</stp>
        <stp>S23</stp>
        <stp>Curvedate</stp>
        <stp>44929</stp>
        <tr r="BP471" s="7"/>
      </tp>
      <tp t="s">
        <v>#N/A Error:User does not have access</v>
        <stp/>
        <stp>##V3_BCURVESTRIPV12</stp>
        <stp>[PortfolioDaily Data.xlsx]DF Curve!R491C18</stp>
        <stp>S23</stp>
        <stp>Curvedate</stp>
        <stp>44957</stp>
        <tr r="R491" s="7"/>
      </tp>
      <tp t="s">
        <v>#N/A Error:User does not have access</v>
        <stp/>
        <stp>##V3_BCURVESTRIPV12</stp>
        <stp>[PortfolioDaily Data.xlsx]DF Curve!R466C62</stp>
        <stp>S23</stp>
        <stp>Curvedate</stp>
        <stp>44922</stp>
        <tr r="BJ466" s="7"/>
      </tp>
      <tp t="s">
        <v>#N/A Error:User does not have access</v>
        <stp/>
        <stp>##V3_BCURVESTRIPV12</stp>
        <stp>[PortfolioDaily Data.xlsx]DF Curve!R476C77</stp>
        <stp>S23</stp>
        <stp>Curvedate</stp>
        <stp>44936</stp>
        <tr r="BY476" s="7"/>
      </tp>
      <tp t="s">
        <v>#N/A Error:User does not have access</v>
        <stp/>
        <stp>##V3_BCURVESTRIPV12</stp>
        <stp>[PortfolioDaily Data.xlsx]DF Curve!R467C63</stp>
        <stp>S23</stp>
        <stp>Curvedate</stp>
        <stp>44923</stp>
        <tr r="BK467" s="7"/>
      </tp>
      <tp t="s">
        <v>#N/A Error:User does not have access</v>
        <stp/>
        <stp>##V3_BCURVESTRIPV12</stp>
        <stp>[PortfolioDaily Data.xlsx]DF Curve!R477C76</stp>
        <stp>S23</stp>
        <stp>Curvedate</stp>
        <stp>44937</stp>
        <tr r="BX477" s="7"/>
      </tp>
      <tp t="s">
        <v>#N/A Error:User does not have access</v>
        <stp/>
        <stp>##V3_BCURVESTRIPV12</stp>
        <stp>[PortfolioDaily Data.xlsx]DF Curve!R454C47</stp>
        <stp>S23</stp>
        <stp>Curvedate</stp>
        <stp>44904</stp>
        <tr r="AU454" s="7"/>
      </tp>
      <tp t="s">
        <v>#N/A Error:User does not have access</v>
        <stp/>
        <stp>##V3_BCURVESTRIPV12</stp>
        <stp>[PortfolioDaily Data.xlsx]DF Curve!R464C58</stp>
        <stp>S23</stp>
        <stp>Curvedate</stp>
        <stp>44918</stp>
        <tr r="BF464" s="7"/>
      </tp>
      <tp t="s">
        <v>#N/A Error:User does not have access</v>
        <stp/>
        <stp>##V3_BCURVESTRIPV12</stp>
        <stp>[PortfolioDaily Data.xlsx]DF Curve!R474C73</stp>
        <stp>S23</stp>
        <stp>Curvedate</stp>
        <stp>44932</stp>
        <tr r="BU474" s="7"/>
      </tp>
      <tp t="s">
        <v>#N/A Error:User does not have access</v>
        <stp/>
        <stp>##V3_BCURVESTRIPV12</stp>
        <stp>[PortfolioDaily Data.xlsx]DF Curve!R455C44</stp>
        <stp>S23</stp>
        <stp>Curvedate</stp>
        <stp>44907</stp>
        <tr r="AR455" s="7"/>
      </tp>
      <tp t="s">
        <v>#N/A Error:User does not have access</v>
        <stp/>
        <stp>##V3_BCURVESTRIPV12</stp>
        <stp>[PortfolioDaily Data.xlsx]DF Curve!R465C61</stp>
        <stp>S23</stp>
        <stp>Curvedate</stp>
        <stp>44921</stp>
        <tr r="BI465" s="7"/>
      </tp>
      <tp t="s">
        <v>#N/A Error:User does not have access</v>
        <stp/>
        <stp>##V3_BCURVESTRIPV12</stp>
        <stp>[PortfolioDaily Data.xlsx]DF Curve!R475C74</stp>
        <stp>S23</stp>
        <stp>Curvedate</stp>
        <stp>44935</stp>
        <tr r="BV475" s="7"/>
      </tp>
      <tp t="s">
        <v>#N/A Error:User does not have access</v>
        <stp/>
        <stp>##V3_BCURVESTRIPV12</stp>
        <stp>[PortfolioDaily Data.xlsx]DF Curve!R458C53</stp>
        <stp>S23</stp>
        <stp>Curvedate</stp>
        <stp>44910</stp>
        <tr r="BA458" s="7"/>
      </tp>
      <tp t="s">
        <v>#N/A Error:User does not have access</v>
        <stp/>
        <stp>##V3_BCURVESTRIPV12</stp>
        <stp>[PortfolioDaily Data.xlsx]DF Curve!R468C64</stp>
        <stp>S23</stp>
        <stp>Curvedate</stp>
        <stp>44924</stp>
        <tr r="BL468" s="7"/>
      </tp>
      <tp t="s">
        <v>#N/A Error:User does not have access</v>
        <stp/>
        <stp>##V3_BCURVESTRIPV12</stp>
        <stp>[PortfolioDaily Data.xlsx]DF Curve!R478C79</stp>
        <stp>S23</stp>
        <stp>Curvedate</stp>
        <stp>44938</stp>
        <tr r="CA478" s="7"/>
      </tp>
      <tp t="s">
        <v>#N/A Error:User does not have access</v>
        <stp/>
        <stp>##V3_BCURVESTRIPV12</stp>
        <stp>[PortfolioDaily Data.xlsx]DF Curve!R498C29</stp>
        <stp>S23</stp>
        <stp>Curvedate</stp>
        <stp>44966</stp>
        <tr r="AC498" s="7"/>
      </tp>
      <tp t="s">
        <v>#N/A Error:User does not have access</v>
        <stp/>
        <stp>##V3_BCURVESTRIPV12</stp>
        <stp>[PortfolioDaily Data.xlsx]DF Curve!R459C52</stp>
        <stp>S23</stp>
        <stp>Curvedate</stp>
        <stp>44911</stp>
        <tr r="AZ459" s="7"/>
      </tp>
      <tp t="s">
        <v>#N/A Error:User does not have access</v>
        <stp/>
        <stp>##V3_BCURVESTRIPV12</stp>
        <stp>[PortfolioDaily Data.xlsx]DF Curve!R469C65</stp>
        <stp>S23</stp>
        <stp>Curvedate</stp>
        <stp>44925</stp>
        <tr r="BM469" s="7"/>
      </tp>
      <tp t="s">
        <v>#N/A Error:User does not have access</v>
        <stp/>
        <stp>##V3_BCURVESTRIPV12</stp>
        <stp>[PortfolioDaily Data.xlsx]DF Curve!R479C78</stp>
        <stp>S23</stp>
        <stp>Curvedate</stp>
        <stp>44939</stp>
        <tr r="BZ479" s="7"/>
      </tp>
      <tp t="s">
        <v>#N/A Error:User does not have access</v>
        <stp/>
        <stp>##V3_BCURVESTRIPV12</stp>
        <stp>[PortfolioDaily Data.xlsx]DF Curve!R499C28</stp>
        <stp>S23</stp>
        <stp>Curvedate</stp>
        <stp>44967</stp>
        <tr r="AB499" s="7"/>
      </tp>
      <tp t="s">
        <v>#N/A Error:User does not have access</v>
        <stp/>
        <stp>##V3_BCURVESTRIPV12</stp>
        <stp>[PortfolioDaily Data.xlsx]DF Curve!R452C42</stp>
        <stp>S23</stp>
        <stp>Curvedate</stp>
        <stp>44902</stp>
        <tr r="AP452" s="7"/>
      </tp>
      <tp t="s">
        <v>#N/A Error:User does not have access</v>
        <stp/>
        <stp>##V3_BCURVESTRIPV12</stp>
        <stp>[PortfolioDaily Data.xlsx]DF Curve!R462C55</stp>
        <stp>S23</stp>
        <stp>Curvedate</stp>
        <stp>44916</stp>
        <tr r="BC462" s="7"/>
      </tp>
      <tp t="s">
        <v>#N/A Error:User does not have access</v>
        <stp/>
        <stp>##V3_BCURVESTRIPV12</stp>
        <stp>[PortfolioDaily Data.xlsx]DF Curve!R472C72</stp>
        <stp>S23</stp>
        <stp>Curvedate</stp>
        <stp>44930</stp>
        <tr r="BT472" s="7"/>
      </tp>
      <tp t="s">
        <v>#N/A Error:User does not have access</v>
        <stp/>
        <stp>##V3_BCURVESTRIPV12</stp>
        <stp>[PortfolioDaily Data.xlsx]DF Curve!R492C14</stp>
        <stp>S23</stp>
        <stp>Curvedate</stp>
        <stp>44958</stp>
        <tr r="N492" s="7"/>
      </tp>
      <tp t="s">
        <v>#N/A Error:User does not have access</v>
        <stp/>
        <stp>##V3_BCURVESTRIPV12</stp>
        <stp>[PortfolioDaily Data.xlsx]DF Curve!R453C43</stp>
        <stp>S23</stp>
        <stp>Curvedate</stp>
        <stp>44903</stp>
        <tr r="AQ453" s="7"/>
      </tp>
      <tp t="s">
        <v>#N/A Error:User does not have access</v>
        <stp/>
        <stp>##V3_BCURVESTRIPV12</stp>
        <stp>[PortfolioDaily Data.xlsx]DF Curve!R463C54</stp>
        <stp>S23</stp>
        <stp>Curvedate</stp>
        <stp>44917</stp>
        <tr r="BB463" s="7"/>
      </tp>
      <tp t="s">
        <v>#N/A Error:User does not have access</v>
        <stp/>
        <stp>##V3_BCURVESTRIPV12</stp>
        <stp>[PortfolioDaily Data.xlsx]DF Curve!R473C73</stp>
        <stp>S23</stp>
        <stp>Curvedate</stp>
        <stp>44931</stp>
        <tr r="BU473" s="7"/>
      </tp>
      <tp t="s">
        <v>#N/A Error:User does not have access</v>
        <stp/>
        <stp>##V3_BCURVESTRIPV12</stp>
        <stp>[PortfolioDaily Data.xlsx]DF Curve!R493C15</stp>
        <stp>S23</stp>
        <stp>Curvedate</stp>
        <stp>44959</stp>
        <tr r="O493" s="7"/>
      </tp>
      <tp t="s">
        <v>#N/A Error:User does not have access</v>
        <stp/>
        <stp>##V3_BCURVESTRIPV12</stp>
        <stp>[PortfolioDaily Data.xlsx]DF Curve!R450C40</stp>
        <stp>S23</stp>
        <stp>Curvedate</stp>
        <stp>44900</stp>
        <tr r="AN450" s="7"/>
      </tp>
      <tp t="s">
        <v>#N/A Error:User does not have access</v>
        <stp/>
        <stp>##V3_BCURVESTRIPV12</stp>
        <stp>[PortfolioDaily Data.xlsx]DF Curve!R460C57</stp>
        <stp>S23</stp>
        <stp>Curvedate</stp>
        <stp>44914</stp>
        <tr r="BE460" s="7"/>
      </tp>
      <tp t="s">
        <v>#N/A Error:User does not have access</v>
        <stp/>
        <stp>##V3_BCURVESTRIPV12</stp>
        <stp>[PortfolioDaily Data.xlsx]DF Curve!R500C25</stp>
        <stp>S23</stp>
        <stp>Curvedate</stp>
        <stp>44970</stp>
        <tr r="Y500" s="7"/>
      </tp>
      <tp t="s">
        <v>#N/A Error:User does not have access</v>
        <stp/>
        <stp>##V3_BCURVESTRIPV12</stp>
        <stp>[PortfolioDaily Data.xlsx]DF Curve!R451C41</stp>
        <stp>S23</stp>
        <stp>Curvedate</stp>
        <stp>44901</stp>
        <tr r="AO451" s="7"/>
      </tp>
      <tp t="s">
        <v>#N/A Error:User does not have access</v>
        <stp/>
        <stp>##V3_BCURVESTRIPV12</stp>
        <stp>[PortfolioDaily Data.xlsx]DF Curve!R461C56</stp>
        <stp>S23</stp>
        <stp>Curvedate</stp>
        <stp>44915</stp>
        <tr r="BD461" s="7"/>
      </tp>
      <tp t="s">
        <v>#N/A Error:User does not have access</v>
        <stp/>
        <stp>##V3_BCURVESTRIPV12</stp>
        <stp>[PortfolioDaily Data.xlsx]DF Curve!R456C48</stp>
        <stp>S23</stp>
        <stp>Curvedate</stp>
        <stp>44908</stp>
        <tr r="AV456" s="7"/>
      </tp>
      <tp t="s">
        <v>#N/A Error:User does not have access</v>
        <stp/>
        <stp>##V3_BCURVESTRIPV12</stp>
        <stp>[PortfolioDaily Data.xlsx]DF Curve!R466C61</stp>
        <stp>S23</stp>
        <stp>Curvedate</stp>
        <stp>44922</stp>
        <tr r="BI466" s="7"/>
      </tp>
      <tp t="s">
        <v>#N/A Error:User does not have access</v>
        <stp/>
        <stp>##V3_BCURVESTRIPV12</stp>
        <stp>[PortfolioDaily Data.xlsx]DF Curve!R476C74</stp>
        <stp>S23</stp>
        <stp>Curvedate</stp>
        <stp>44936</stp>
        <tr r="BV476" s="7"/>
      </tp>
      <tp t="s">
        <v>#N/A Error:User does not have access</v>
        <stp/>
        <stp>##V3_BCURVESTRIPV12</stp>
        <stp>[PortfolioDaily Data.xlsx]DF Curve!R496C28</stp>
        <stp>S23</stp>
        <stp>Curvedate</stp>
        <stp>44964</stp>
        <tr r="AB496" s="7"/>
      </tp>
      <tp t="s">
        <v>#N/A Error:User does not have access</v>
        <stp/>
        <stp>##V3_BCURVESTRIPV12</stp>
        <stp>[PortfolioDaily Data.xlsx]DF Curve!R457C49</stp>
        <stp>S23</stp>
        <stp>Curvedate</stp>
        <stp>44909</stp>
        <tr r="AW457" s="7"/>
      </tp>
      <tp t="s">
        <v>#N/A Error:User does not have access</v>
        <stp/>
        <stp>##V3_BCURVESTRIPV12</stp>
        <stp>[PortfolioDaily Data.xlsx]DF Curve!R467C60</stp>
        <stp>S23</stp>
        <stp>Curvedate</stp>
        <stp>44923</stp>
        <tr r="BH467" s="7"/>
      </tp>
      <tp t="s">
        <v>#N/A Error:User does not have access</v>
        <stp/>
        <stp>##V3_BCURVESTRIPV12</stp>
        <stp>[PortfolioDaily Data.xlsx]DF Curve!R477C75</stp>
        <stp>S23</stp>
        <stp>Curvedate</stp>
        <stp>44937</stp>
        <tr r="BW477" s="7"/>
      </tp>
      <tp t="s">
        <v>#N/A Error:User does not have access</v>
        <stp/>
        <stp>##V3_BCURVESTRIPV12</stp>
        <stp>[PortfolioDaily Data.xlsx]DF Curve!R497C29</stp>
        <stp>S23</stp>
        <stp>Curvedate</stp>
        <stp>44965</stp>
        <tr r="AC497" s="7"/>
      </tp>
      <tp t="s">
        <v>#N/A Error:User does not have access</v>
        <stp/>
        <stp>##V3_BCURVESTRIPV12</stp>
        <stp>[PortfolioDaily Data.xlsx]DF Curve!R454C44</stp>
        <stp>S23</stp>
        <stp>Curvedate</stp>
        <stp>44904</stp>
        <tr r="AR454" s="7"/>
      </tp>
      <tp t="s">
        <v>#N/A Error:User does not have access</v>
        <stp/>
        <stp>##V3_BCURVESTRIPV12</stp>
        <stp>[PortfolioDaily Data.xlsx]DF Curve!R474C70</stp>
        <stp>S23</stp>
        <stp>Curvedate</stp>
        <stp>44932</stp>
        <tr r="BR474" s="7"/>
      </tp>
      <tp t="s">
        <v>#N/A Error:User does not have access</v>
        <stp/>
        <stp>##V3_BCURVESTRIPV12</stp>
        <stp>[PortfolioDaily Data.xlsx]DF Curve!R455C47</stp>
        <stp>S23</stp>
        <stp>Curvedate</stp>
        <stp>44907</stp>
        <tr r="AU455" s="7"/>
      </tp>
      <tp t="s">
        <v>#N/A Error:User does not have access</v>
        <stp/>
        <stp>##V3_BCURVESTRIPV12</stp>
        <stp>[PortfolioDaily Data.xlsx]DF Curve!R465C62</stp>
        <stp>S23</stp>
        <stp>Curvedate</stp>
        <stp>44921</stp>
        <tr r="BJ465" s="7"/>
      </tp>
      <tp t="s">
        <v>#N/A Error:User does not have access</v>
        <stp/>
        <stp>##V3_BCURVESTRIPV12</stp>
        <stp>[PortfolioDaily Data.xlsx]DF Curve!R475C77</stp>
        <stp>S23</stp>
        <stp>Curvedate</stp>
        <stp>44935</stp>
        <tr r="BY475" s="7"/>
      </tp>
      <tp t="s">
        <v>#N/A Error:User does not have access</v>
        <stp/>
        <stp>##V3_BCURVESTRIPV12</stp>
        <stp>[PortfolioDaily Data.xlsx]DF Curve!R458C50</stp>
        <stp>S23</stp>
        <stp>Curvedate</stp>
        <stp>44910</stp>
        <tr r="AX458" s="7"/>
      </tp>
      <tp t="s">
        <v>#N/A Error:User does not have access</v>
        <stp/>
        <stp>##V3_BCURVESTRIPV12</stp>
        <stp>[PortfolioDaily Data.xlsx]DF Curve!R468C67</stp>
        <stp>S23</stp>
        <stp>Curvedate</stp>
        <stp>44924</stp>
        <tr r="BO468" s="7"/>
      </tp>
      <tp t="s">
        <v>#N/A Error:User does not have access</v>
        <stp/>
        <stp>##V3_BCURVESTRIPV12</stp>
        <stp>[PortfolioDaily Data.xlsx]DF Curve!R459C51</stp>
        <stp>S23</stp>
        <stp>Curvedate</stp>
        <stp>44911</stp>
        <tr r="AY459" s="7"/>
      </tp>
      <tp t="s">
        <v>#N/A Error:User does not have access</v>
        <stp/>
        <stp>##V3_BCURVESTRIPV12</stp>
        <stp>[PortfolioDaily Data.xlsx]DF Curve!R469C66</stp>
        <stp>S23</stp>
        <stp>Curvedate</stp>
        <stp>44925</stp>
        <tr r="BN469" s="7"/>
      </tp>
      <tp t="s">
        <v>#N/A Error:User does not have access</v>
        <stp/>
        <stp>##V3_BCURVESTRIPV12</stp>
        <stp>[PortfolioDaily Data.xlsx]DF Curve!R452C43</stp>
        <stp>S23</stp>
        <stp>Curvedate</stp>
        <stp>44902</stp>
        <tr r="AQ452" s="7"/>
      </tp>
      <tp t="s">
        <v>#N/A Error:User does not have access</v>
        <stp/>
        <stp>##V3_BCURVESTRIPV12</stp>
        <stp>[PortfolioDaily Data.xlsx]DF Curve!R462C54</stp>
        <stp>S23</stp>
        <stp>Curvedate</stp>
        <stp>44916</stp>
        <tr r="BB462" s="7"/>
      </tp>
      <tp t="s">
        <v>#N/A Error:User does not have access</v>
        <stp/>
        <stp>##V3_BCURVESTRIPV12</stp>
        <stp>[PortfolioDaily Data.xlsx]DF Curve!R472C73</stp>
        <stp>S23</stp>
        <stp>Curvedate</stp>
        <stp>44930</stp>
        <tr r="BU472" s="7"/>
      </tp>
      <tp t="s">
        <v>#N/A Error:User does not have access</v>
        <stp/>
        <stp>##V3_BCURVESTRIPV12</stp>
        <stp>[PortfolioDaily Data.xlsx]DF Curve!R492C15</stp>
        <stp>S23</stp>
        <stp>Curvedate</stp>
        <stp>44958</stp>
        <tr r="O492" s="7"/>
      </tp>
      <tp t="s">
        <v>#N/A Error:User does not have access</v>
        <stp/>
        <stp>##V3_BCURVESTRIPV12</stp>
        <stp>[PortfolioDaily Data.xlsx]DF Curve!R453C42</stp>
        <stp>S23</stp>
        <stp>Curvedate</stp>
        <stp>44903</stp>
        <tr r="AP453" s="7"/>
      </tp>
      <tp t="s">
        <v>#N/A Error:User does not have access</v>
        <stp/>
        <stp>##V3_BCURVESTRIPV12</stp>
        <stp>[PortfolioDaily Data.xlsx]DF Curve!R463C55</stp>
        <stp>S23</stp>
        <stp>Curvedate</stp>
        <stp>44917</stp>
        <tr r="BC463" s="7"/>
      </tp>
      <tp t="s">
        <v>#N/A Error:User does not have access</v>
        <stp/>
        <stp>##V3_BCURVESTRIPV12</stp>
        <stp>[PortfolioDaily Data.xlsx]DF Curve!R473C72</stp>
        <stp>S23</stp>
        <stp>Curvedate</stp>
        <stp>44931</stp>
        <tr r="BT473" s="7"/>
      </tp>
      <tp t="s">
        <v>#N/A Error:User does not have access</v>
        <stp/>
        <stp>##V3_BCURVESTRIPV12</stp>
        <stp>[PortfolioDaily Data.xlsx]DF Curve!R493C14</stp>
        <stp>S23</stp>
        <stp>Curvedate</stp>
        <stp>44959</stp>
        <tr r="N493" s="7"/>
      </tp>
      <tp t="s">
        <v>#N/A Error:User does not have access</v>
        <stp/>
        <stp>##V3_BCURVESTRIPV12</stp>
        <stp>[PortfolioDaily Data.xlsx]DF Curve!R450C41</stp>
        <stp>S23</stp>
        <stp>Curvedate</stp>
        <stp>44900</stp>
        <tr r="AO450" s="7"/>
      </tp>
      <tp t="s">
        <v>#N/A Error:User does not have access</v>
        <stp/>
        <stp>##V3_BCURVESTRIPV12</stp>
        <stp>[PortfolioDaily Data.xlsx]DF Curve!R460C56</stp>
        <stp>S23</stp>
        <stp>Curvedate</stp>
        <stp>44914</stp>
        <tr r="BD460" s="7"/>
      </tp>
      <tp t="s">
        <v>#N/A Error:User does not have access</v>
        <stp/>
        <stp>##V3_BCURVESTRIPV12</stp>
        <stp>[PortfolioDaily Data.xlsx]DF Curve!R500C24</stp>
        <stp>S23</stp>
        <stp>Curvedate</stp>
        <stp>44970</stp>
        <tr r="X500" s="7"/>
      </tp>
      <tp t="s">
        <v>#N/A Error:User does not have access</v>
        <stp/>
        <stp>##V3_BCURVESTRIPV12</stp>
        <stp>[PortfolioDaily Data.xlsx]DF Curve!R451C40</stp>
        <stp>S23</stp>
        <stp>Curvedate</stp>
        <stp>44901</stp>
        <tr r="AN451" s="7"/>
      </tp>
      <tp t="s">
        <v>#N/A Error:User does not have access</v>
        <stp/>
        <stp>##V3_BCURVESTRIPV12</stp>
        <stp>[PortfolioDaily Data.xlsx]DF Curve!R461C57</stp>
        <stp>S23</stp>
        <stp>Curvedate</stp>
        <stp>44915</stp>
        <tr r="BE461" s="7"/>
      </tp>
      <tp t="s">
        <v>#N/A Error:User does not have access</v>
        <stp/>
        <stp>##V3_BCURVESTRIPV12</stp>
        <stp>[PortfolioDaily Data.xlsx]DF Curve!R456C49</stp>
        <stp>S23</stp>
        <stp>Curvedate</stp>
        <stp>44908</stp>
        <tr r="AW456" s="7"/>
      </tp>
      <tp t="s">
        <v>#N/A Error:User does not have access</v>
        <stp/>
        <stp>##V3_BCURVESTRIPV12</stp>
        <stp>[PortfolioDaily Data.xlsx]DF Curve!R466C60</stp>
        <stp>S23</stp>
        <stp>Curvedate</stp>
        <stp>44922</stp>
        <tr r="BH466" s="7"/>
      </tp>
      <tp t="s">
        <v>#N/A Error:User does not have access</v>
        <stp/>
        <stp>##V3_BCURVESTRIPV12</stp>
        <stp>[PortfolioDaily Data.xlsx]DF Curve!R476C75</stp>
        <stp>S23</stp>
        <stp>Curvedate</stp>
        <stp>44936</stp>
        <tr r="BW476" s="7"/>
      </tp>
      <tp t="s">
        <v>#N/A Error:User does not have access</v>
        <stp/>
        <stp>##V3_BCURVESTRIPV12</stp>
        <stp>[PortfolioDaily Data.xlsx]DF Curve!R496C29</stp>
        <stp>S23</stp>
        <stp>Curvedate</stp>
        <stp>44964</stp>
        <tr r="AC496" s="7"/>
      </tp>
      <tp t="s">
        <v>#N/A Error:User does not have access</v>
        <stp/>
        <stp>##V3_BCURVESTRIPV12</stp>
        <stp>[PortfolioDaily Data.xlsx]DF Curve!R457C48</stp>
        <stp>S23</stp>
        <stp>Curvedate</stp>
        <stp>44909</stp>
        <tr r="AV457" s="7"/>
      </tp>
      <tp t="s">
        <v>#N/A Error:User does not have access</v>
        <stp/>
        <stp>##V3_BCURVESTRIPV12</stp>
        <stp>[PortfolioDaily Data.xlsx]DF Curve!R467C61</stp>
        <stp>S23</stp>
        <stp>Curvedate</stp>
        <stp>44923</stp>
        <tr r="BI467" s="7"/>
      </tp>
      <tp t="s">
        <v>#N/A Error:User does not have access</v>
        <stp/>
        <stp>##V3_BCURVESTRIPV12</stp>
        <stp>[PortfolioDaily Data.xlsx]DF Curve!R477C74</stp>
        <stp>S23</stp>
        <stp>Curvedate</stp>
        <stp>44937</stp>
        <tr r="BV477" s="7"/>
      </tp>
      <tp t="s">
        <v>#N/A Error:User does not have access</v>
        <stp/>
        <stp>##V3_BCURVESTRIPV12</stp>
        <stp>[PortfolioDaily Data.xlsx]DF Curve!R497C28</stp>
        <stp>S23</stp>
        <stp>Curvedate</stp>
        <stp>44965</stp>
        <tr r="AB497" s="7"/>
      </tp>
      <tp t="s">
        <v>#N/A Error:User does not have access</v>
        <stp/>
        <stp>##V3_BCURVESTRIPV12</stp>
        <stp>[PortfolioDaily Data.xlsx]DF Curve!R454C45</stp>
        <stp>S23</stp>
        <stp>Curvedate</stp>
        <stp>44904</stp>
        <tr r="AS454" s="7"/>
      </tp>
      <tp t="s">
        <v>#N/A Error:User does not have access</v>
        <stp/>
        <stp>##V3_BCURVESTRIPV12</stp>
        <stp>[PortfolioDaily Data.xlsx]DF Curve!R474C71</stp>
        <stp>S23</stp>
        <stp>Curvedate</stp>
        <stp>44932</stp>
        <tr r="BS474" s="7"/>
      </tp>
      <tp t="s">
        <v>#N/A Error:User does not have access</v>
        <stp/>
        <stp>##V3_BCURVESTRIPV12</stp>
        <stp>[PortfolioDaily Data.xlsx]DF Curve!R455C46</stp>
        <stp>S23</stp>
        <stp>Curvedate</stp>
        <stp>44907</stp>
        <tr r="AT455" s="7"/>
      </tp>
      <tp t="s">
        <v>#N/A Error:User does not have access</v>
        <stp/>
        <stp>##V3_BCURVESTRIPV12</stp>
        <stp>[PortfolioDaily Data.xlsx]DF Curve!R465C63</stp>
        <stp>S23</stp>
        <stp>Curvedate</stp>
        <stp>44921</stp>
        <tr r="BK465" s="7"/>
      </tp>
      <tp t="s">
        <v>#N/A Error:User does not have access</v>
        <stp/>
        <stp>##V3_BCURVESTRIPV12</stp>
        <stp>[PortfolioDaily Data.xlsx]DF Curve!R475C76</stp>
        <stp>S23</stp>
        <stp>Curvedate</stp>
        <stp>44935</stp>
        <tr r="BX475" s="7"/>
      </tp>
      <tp t="s">
        <v>#N/A Error:User does not have access</v>
        <stp/>
        <stp>##V3_BCURVESTRIPV12</stp>
        <stp>[PortfolioDaily Data.xlsx]DF Curve!R458C51</stp>
        <stp>S23</stp>
        <stp>Curvedate</stp>
        <stp>44910</stp>
        <tr r="AY458" s="7"/>
      </tp>
      <tp t="s">
        <v>#N/A Error:User does not have access</v>
        <stp/>
        <stp>##V3_BCURVESTRIPV12</stp>
        <stp>[PortfolioDaily Data.xlsx]DF Curve!R468C66</stp>
        <stp>S23</stp>
        <stp>Curvedate</stp>
        <stp>44924</stp>
        <tr r="BN468" s="7"/>
      </tp>
      <tp t="s">
        <v>#N/A Error:User does not have access</v>
        <stp/>
        <stp>##V3_BCURVESTRIPV12</stp>
        <stp>[PortfolioDaily Data.xlsx]DF Curve!R459C50</stp>
        <stp>S23</stp>
        <stp>Curvedate</stp>
        <stp>44911</stp>
        <tr r="AX459" s="7"/>
      </tp>
      <tp t="s">
        <v>#N/A Error:User does not have access</v>
        <stp/>
        <stp>##V3_BCURVESTRIPV12</stp>
        <stp>[PortfolioDaily Data.xlsx]DF Curve!R469C67</stp>
        <stp>S23</stp>
        <stp>Curvedate</stp>
        <stp>44925</stp>
        <tr r="BO469" s="7"/>
      </tp>
      <tp t="s">
        <v>#N/A Error:User does not have access</v>
        <stp/>
        <stp>##V3_BCURVESTRIPV12</stp>
        <stp>[PortfolioDaily Data.xlsx]DF Curve!R482C37</stp>
        <stp>S23</stp>
        <stp>Curvedate</stp>
        <stp>44944</stp>
        <tr r="AK482" s="7"/>
      </tp>
      <tp t="s">
        <v>#N/A Error:User does not have access</v>
        <stp/>
        <stp>##V3_BCURVESTRIPV12</stp>
        <stp>[PortfolioDaily Data.xlsx]DF Curve!R483C36</stp>
        <stp>S23</stp>
        <stp>Curvedate</stp>
        <stp>44945</stp>
        <tr r="AJ483" s="7"/>
      </tp>
      <tp t="s">
        <v>#N/A Error:User does not have access</v>
        <stp/>
        <stp>##V3_BCURVESTRIPV12</stp>
        <stp>[PortfolioDaily Data.xlsx]DF Curve!R460C69</stp>
        <stp>S23</stp>
        <stp>Curvedate</stp>
        <stp>44914</stp>
        <tr r="BQ460" s="7"/>
      </tp>
      <tp t="s">
        <v>#N/A Error:User does not have access</v>
        <stp/>
        <stp>##V3_BCURVESTRIPV12</stp>
        <stp>[PortfolioDaily Data.xlsx]DF Curve!R470C54</stp>
        <stp>S23</stp>
        <stp>Curvedate</stp>
        <stp>44928</stp>
        <tr r="BB470" s="7"/>
      </tp>
      <tp t="s">
        <v>#N/A Error:User does not have access</v>
        <stp/>
        <stp>##V3_BCURVESTRIPV12</stp>
        <stp>[PortfolioDaily Data.xlsx]DF Curve!R480C31</stp>
        <stp>S23</stp>
        <stp>Curvedate</stp>
        <stp>44942</stp>
        <tr r="AE480" s="7"/>
      </tp>
      <tp t="s">
        <v>#N/A Error:User does not have access</v>
        <stp/>
        <stp>##V3_BCURVESTRIPV12</stp>
        <stp>[PortfolioDaily Data.xlsx]DF Curve!R490C24</stp>
        <stp>S23</stp>
        <stp>Curvedate</stp>
        <stp>44956</stp>
        <tr r="X490" s="7"/>
      </tp>
      <tp t="s">
        <v>#N/A Error:User does not have access</v>
        <stp/>
        <stp>##V3_BCURVESTRIPV12</stp>
        <stp>[PortfolioDaily Data.xlsx]DF Curve!R461C68</stp>
        <stp>S23</stp>
        <stp>Curvedate</stp>
        <stp>44915</stp>
        <tr r="BP461" s="7"/>
      </tp>
      <tp t="s">
        <v>#N/A Error:User does not have access</v>
        <stp/>
        <stp>##V3_BCURVESTRIPV12</stp>
        <stp>[PortfolioDaily Data.xlsx]DF Curve!R471C55</stp>
        <stp>S23</stp>
        <stp>Curvedate</stp>
        <stp>44929</stp>
        <tr r="BC471" s="7"/>
      </tp>
      <tp t="s">
        <v>#N/A Error:User does not have access</v>
        <stp/>
        <stp>##V3_BCURVESTRIPV12</stp>
        <stp>[PortfolioDaily Data.xlsx]DF Curve!R481C30</stp>
        <stp>S23</stp>
        <stp>Curvedate</stp>
        <stp>44943</stp>
        <tr r="AD481" s="7"/>
      </tp>
      <tp t="s">
        <v>#N/A Error:User does not have access</v>
        <stp/>
        <stp>##V3_BCURVESTRIPV12</stp>
        <stp>[PortfolioDaily Data.xlsx]DF Curve!R491C25</stp>
        <stp>S23</stp>
        <stp>Curvedate</stp>
        <stp>44957</stp>
        <tr r="Y491" s="7"/>
      </tp>
      <tp t="s">
        <v>#N/A Error:User does not have access</v>
        <stp/>
        <stp>##V3_BCURVESTRIPV12</stp>
        <stp>[PortfolioDaily Data.xlsx]DF Curve!R456C76</stp>
        <stp>S23</stp>
        <stp>Curvedate</stp>
        <stp>44908</stp>
        <tr r="BX456" s="7"/>
      </tp>
      <tp t="s">
        <v>#N/A Error:User does not have access</v>
        <stp/>
        <stp>##V3_BCURVESTRIPV12</stp>
        <stp>[PortfolioDaily Data.xlsx]DF Curve!R486C23</stp>
        <stp>S23</stp>
        <stp>Curvedate</stp>
        <stp>44950</stp>
        <tr r="W486" s="7"/>
      </tp>
      <tp t="s">
        <v>#N/A Error:User does not have access</v>
        <stp/>
        <stp>##V3_BCURVESTRIPV12</stp>
        <stp>[PortfolioDaily Data.xlsx]DF Curve!R496C16</stp>
        <stp>S23</stp>
        <stp>Curvedate</stp>
        <stp>44964</stp>
        <tr r="P496" s="7"/>
      </tp>
      <tp t="s">
        <v>#N/A Error:User does not have access</v>
        <stp/>
        <stp>##V3_BCURVESTRIPV12</stp>
        <stp>[PortfolioDaily Data.xlsx]DF Curve!R457C77</stp>
        <stp>S23</stp>
        <stp>Curvedate</stp>
        <stp>44909</stp>
        <tr r="BY457" s="7"/>
      </tp>
      <tp t="s">
        <v>#N/A Error:User does not have access</v>
        <stp/>
        <stp>##V3_BCURVESTRIPV12</stp>
        <stp>[PortfolioDaily Data.xlsx]DF Curve!R487C22</stp>
        <stp>S23</stp>
        <stp>Curvedate</stp>
        <stp>44951</stp>
        <tr r="V487" s="7"/>
      </tp>
      <tp t="s">
        <v>#N/A Error:User does not have access</v>
        <stp/>
        <stp>##V3_BCURVESTRIPV12</stp>
        <stp>[PortfolioDaily Data.xlsx]DF Curve!R497C17</stp>
        <stp>S23</stp>
        <stp>Curvedate</stp>
        <stp>44965</stp>
        <tr r="Q497" s="7"/>
      </tp>
      <tp t="s">
        <v>#N/A Error:User does not have access</v>
        <stp/>
        <stp>##V3_BCURVESTRIPV12</stp>
        <stp>[PortfolioDaily Data.xlsx]DF Curve!R464C65</stp>
        <stp>S23</stp>
        <stp>Curvedate</stp>
        <stp>44918</stp>
        <tr r="BM464" s="7"/>
      </tp>
      <tp t="s">
        <v>#N/A Error:User does not have access</v>
        <stp/>
        <stp>##V3_BCURVESTRIPV12</stp>
        <stp>[PortfolioDaily Data.xlsx]DF Curve!R484C35</stp>
        <stp>S23</stp>
        <stp>Curvedate</stp>
        <stp>44946</stp>
        <tr r="AI484" s="7"/>
      </tp>
      <tp t="s">
        <v>#N/A Error:User does not have access</v>
        <stp/>
        <stp>##V3_BCURVESTRIPV12</stp>
        <stp>[PortfolioDaily Data.xlsx]DF Curve!R494C12</stp>
        <stp>S23</stp>
        <stp>Curvedate</stp>
        <stp>44960</stp>
        <tr r="L494" s="7"/>
      </tp>
      <tp t="s">
        <v>#N/A Error:User does not have access</v>
        <stp/>
        <stp>##V3_BCURVESTRIPV12</stp>
        <stp>[PortfolioDaily Data.xlsx]DF Curve!R455C79</stp>
        <stp>S23</stp>
        <stp>Curvedate</stp>
        <stp>44907</stp>
        <tr r="CA455" s="7"/>
      </tp>
      <tp t="s">
        <v>#N/A Error:User does not have access</v>
        <stp/>
        <stp>##V3_BCURVESTRIPV12</stp>
        <stp>[PortfolioDaily Data.xlsx]DF Curve!R475C49</stp>
        <stp>S23</stp>
        <stp>Curvedate</stp>
        <stp>44935</stp>
        <tr r="AW475" s="7"/>
      </tp>
      <tp t="s">
        <v>#N/A Error:User does not have access</v>
        <stp/>
        <stp>##V3_BCURVESTRIPV12</stp>
        <stp>[PortfolioDaily Data.xlsx]DF Curve!R495C11</stp>
        <stp>S23</stp>
        <stp>Curvedate</stp>
        <stp>44963</stp>
        <tr r="K495" s="7"/>
      </tp>
      <tp t="s">
        <v>#N/A Error:User does not have access</v>
        <stp/>
        <stp>##V3_BCURVESTRIPV12</stp>
        <stp>[PortfolioDaily Data.xlsx]DF Curve!R468C59</stp>
        <stp>S23</stp>
        <stp>Curvedate</stp>
        <stp>44924</stp>
        <tr r="BG468" s="7"/>
      </tp>
      <tp t="s">
        <v>#N/A Error:User does not have access</v>
        <stp/>
        <stp>##V3_BCURVESTRIPV12</stp>
        <stp>[PortfolioDaily Data.xlsx]DF Curve!R478C44</stp>
        <stp>S23</stp>
        <stp>Curvedate</stp>
        <stp>44938</stp>
        <tr r="AR478" s="7"/>
      </tp>
      <tp t="s">
        <v>#N/A Error:User does not have access</v>
        <stp/>
        <stp>##V3_BCURVESTRIPV12</stp>
        <stp>[PortfolioDaily Data.xlsx]DF Curve!R488C21</stp>
        <stp>S23</stp>
        <stp>Curvedate</stp>
        <stp>44952</stp>
        <tr r="U488" s="7"/>
      </tp>
      <tp t="s">
        <v>#N/A Error:User does not have access</v>
        <stp/>
        <stp>##V3_BCURVESTRIPV12</stp>
        <stp>[PortfolioDaily Data.xlsx]DF Curve!R498C14</stp>
        <stp>S23</stp>
        <stp>Curvedate</stp>
        <stp>44966</stp>
        <tr r="N498" s="7"/>
      </tp>
      <tp t="s">
        <v>#N/A Error:User does not have access</v>
        <stp/>
        <stp>##V3_BCURVESTRIPV12</stp>
        <stp>[PortfolioDaily Data.xlsx]DF Curve!R469C58</stp>
        <stp>S23</stp>
        <stp>Curvedate</stp>
        <stp>44925</stp>
        <tr r="BF469" s="7"/>
      </tp>
      <tp t="s">
        <v>#N/A Error:User does not have access</v>
        <stp/>
        <stp>##V3_BCURVESTRIPV12</stp>
        <stp>[PortfolioDaily Data.xlsx]DF Curve!R479C45</stp>
        <stp>S23</stp>
        <stp>Curvedate</stp>
        <stp>44939</stp>
        <tr r="AS479" s="7"/>
      </tp>
      <tp t="s">
        <v>#N/A Error:User does not have access</v>
        <stp/>
        <stp>##V3_BCURVESTRIPV12</stp>
        <stp>[PortfolioDaily Data.xlsx]DF Curve!R489C20</stp>
        <stp>S23</stp>
        <stp>Curvedate</stp>
        <stp>44953</stp>
        <tr r="T489" s="7"/>
      </tp>
      <tp t="s">
        <v>#N/A Error:User does not have access</v>
        <stp/>
        <stp>##V3_BCURVESTRIPV12</stp>
        <stp>[PortfolioDaily Data.xlsx]DF Curve!R499C15</stp>
        <stp>S23</stp>
        <stp>Curvedate</stp>
        <stp>44967</stp>
        <tr r="O499" s="7"/>
      </tp>
      <tp t="s">
        <v>#N/A Error:User does not have access</v>
        <stp/>
        <stp>##V3_BCURVESTRIPV12</stp>
        <stp>[PortfolioDaily Data.xlsx]DF Curve!R482C36</stp>
        <stp>S23</stp>
        <stp>Curvedate</stp>
        <stp>44944</stp>
        <tr r="AJ482" s="7"/>
      </tp>
      <tp t="s">
        <v>#N/A Error:User does not have access</v>
        <stp/>
        <stp>##V3_BCURVESTRIPV12</stp>
        <stp>[PortfolioDaily Data.xlsx]DF Curve!R483C37</stp>
        <stp>S23</stp>
        <stp>Curvedate</stp>
        <stp>44945</stp>
        <tr r="AK483" s="7"/>
      </tp>
      <tp t="s">
        <v>#N/A Error:User does not have access</v>
        <stp/>
        <stp>##V3_BCURVESTRIPV12</stp>
        <stp>[PortfolioDaily Data.xlsx]DF Curve!R460C68</stp>
        <stp>S23</stp>
        <stp>Curvedate</stp>
        <stp>44914</stp>
        <tr r="BP460" s="7"/>
      </tp>
      <tp t="s">
        <v>#N/A Error:User does not have access</v>
        <stp/>
        <stp>##V3_BCURVESTRIPV12</stp>
        <stp>[PortfolioDaily Data.xlsx]DF Curve!R470C55</stp>
        <stp>S23</stp>
        <stp>Curvedate</stp>
        <stp>44928</stp>
        <tr r="BC470" s="7"/>
      </tp>
      <tp t="s">
        <v>#N/A Error:User does not have access</v>
        <stp/>
        <stp>##V3_BCURVESTRIPV12</stp>
        <stp>[PortfolioDaily Data.xlsx]DF Curve!R480C30</stp>
        <stp>S23</stp>
        <stp>Curvedate</stp>
        <stp>44942</stp>
        <tr r="AD480" s="7"/>
      </tp>
      <tp t="s">
        <v>#N/A Error:User does not have access</v>
        <stp/>
        <stp>##V3_BCURVESTRIPV12</stp>
        <stp>[PortfolioDaily Data.xlsx]DF Curve!R490C25</stp>
        <stp>S23</stp>
        <stp>Curvedate</stp>
        <stp>44956</stp>
        <tr r="Y490" s="7"/>
      </tp>
      <tp t="s">
        <v>#N/A Error:User does not have access</v>
        <stp/>
        <stp>##V3_BCURVESTRIPV12</stp>
        <stp>[PortfolioDaily Data.xlsx]DF Curve!R461C69</stp>
        <stp>S23</stp>
        <stp>Curvedate</stp>
        <stp>44915</stp>
        <tr r="BQ461" s="7"/>
      </tp>
      <tp t="s">
        <v>#N/A Error:User does not have access</v>
        <stp/>
        <stp>##V3_BCURVESTRIPV12</stp>
        <stp>[PortfolioDaily Data.xlsx]DF Curve!R471C54</stp>
        <stp>S23</stp>
        <stp>Curvedate</stp>
        <stp>44929</stp>
        <tr r="BB471" s="7"/>
      </tp>
      <tp t="s">
        <v>#N/A Error:User does not have access</v>
        <stp/>
        <stp>##V3_BCURVESTRIPV12</stp>
        <stp>[PortfolioDaily Data.xlsx]DF Curve!R481C31</stp>
        <stp>S23</stp>
        <stp>Curvedate</stp>
        <stp>44943</stp>
        <tr r="AE481" s="7"/>
      </tp>
      <tp t="s">
        <v>#N/A Error:User does not have access</v>
        <stp/>
        <stp>##V3_BCURVESTRIPV12</stp>
        <stp>[PortfolioDaily Data.xlsx]DF Curve!R491C24</stp>
        <stp>S23</stp>
        <stp>Curvedate</stp>
        <stp>44957</stp>
        <tr r="X491" s="7"/>
      </tp>
      <tp t="s">
        <v>#N/A Error:User does not have access</v>
        <stp/>
        <stp>##V3_BCURVESTRIPV12</stp>
        <stp>[PortfolioDaily Data.xlsx]DF Curve!R456C77</stp>
        <stp>S23</stp>
        <stp>Curvedate</stp>
        <stp>44908</stp>
        <tr r="BY456" s="7"/>
      </tp>
      <tp t="s">
        <v>#N/A Error:User does not have access</v>
        <stp/>
        <stp>##V3_BCURVESTRIPV12</stp>
        <stp>[PortfolioDaily Data.xlsx]DF Curve!R486C22</stp>
        <stp>S23</stp>
        <stp>Curvedate</stp>
        <stp>44950</stp>
        <tr r="V486" s="7"/>
      </tp>
      <tp t="s">
        <v>#N/A Error:User does not have access</v>
        <stp/>
        <stp>##V3_BCURVESTRIPV12</stp>
        <stp>[PortfolioDaily Data.xlsx]DF Curve!R496C17</stp>
        <stp>S23</stp>
        <stp>Curvedate</stp>
        <stp>44964</stp>
        <tr r="Q496" s="7"/>
      </tp>
      <tp t="s">
        <v>#N/A Error:User does not have access</v>
        <stp/>
        <stp>##V3_BCURVESTRIPV12</stp>
        <stp>[PortfolioDaily Data.xlsx]DF Curve!R457C76</stp>
        <stp>S23</stp>
        <stp>Curvedate</stp>
        <stp>44909</stp>
        <tr r="BX457" s="7"/>
      </tp>
      <tp t="s">
        <v>#N/A Error:User does not have access</v>
        <stp/>
        <stp>##V3_BCURVESTRIPV12</stp>
        <stp>[PortfolioDaily Data.xlsx]DF Curve!R487C23</stp>
        <stp>S23</stp>
        <stp>Curvedate</stp>
        <stp>44951</stp>
        <tr r="W487" s="7"/>
      </tp>
      <tp t="s">
        <v>#N/A Error:User does not have access</v>
        <stp/>
        <stp>##V3_BCURVESTRIPV12</stp>
        <stp>[PortfolioDaily Data.xlsx]DF Curve!R497C16</stp>
        <stp>S23</stp>
        <stp>Curvedate</stp>
        <stp>44965</stp>
        <tr r="P497" s="7"/>
      </tp>
      <tp t="s">
        <v>#N/A Error:User does not have access</v>
        <stp/>
        <stp>##V3_BCURVESTRIPV12</stp>
        <stp>[PortfolioDaily Data.xlsx]DF Curve!R464C64</stp>
        <stp>S23</stp>
        <stp>Curvedate</stp>
        <stp>44918</stp>
        <tr r="BL464" s="7"/>
      </tp>
      <tp t="s">
        <v>#N/A Error:User does not have access</v>
        <stp/>
        <stp>##V3_BCURVESTRIPV12</stp>
        <stp>[PortfolioDaily Data.xlsx]DF Curve!R484C34</stp>
        <stp>S23</stp>
        <stp>Curvedate</stp>
        <stp>44946</stp>
        <tr r="AH484" s="7"/>
      </tp>
      <tp t="s">
        <v>#N/A Error:User does not have access</v>
        <stp/>
        <stp>##V3_BCURVESTRIPV12</stp>
        <stp>[PortfolioDaily Data.xlsx]DF Curve!R494C13</stp>
        <stp>S23</stp>
        <stp>Curvedate</stp>
        <stp>44960</stp>
        <tr r="M494" s="7"/>
      </tp>
      <tp t="s">
        <v>#N/A Error:User does not have access</v>
        <stp/>
        <stp>##V3_BCURVESTRIPV12</stp>
        <stp>[PortfolioDaily Data.xlsx]DF Curve!R455C78</stp>
        <stp>S23</stp>
        <stp>Curvedate</stp>
        <stp>44907</stp>
        <tr r="BZ455" s="7"/>
      </tp>
      <tp t="s">
        <v>#N/A Error:User does not have access</v>
        <stp/>
        <stp>##V3_BCURVESTRIPV12</stp>
        <stp>[PortfolioDaily Data.xlsx]DF Curve!R475C48</stp>
        <stp>S23</stp>
        <stp>Curvedate</stp>
        <stp>44935</stp>
        <tr r="AV475" s="7"/>
      </tp>
      <tp t="s">
        <v>#N/A Error:User does not have access</v>
        <stp/>
        <stp>##V3_BCURVESTRIPV12</stp>
        <stp>[PortfolioDaily Data.xlsx]DF Curve!R495C10</stp>
        <stp>S23</stp>
        <stp>Curvedate</stp>
        <stp>44963</stp>
        <tr r="J495" s="7"/>
      </tp>
      <tp t="s">
        <v>#N/A Error:User does not have access</v>
        <stp/>
        <stp>##V3_BCURVESTRIPV12</stp>
        <stp>[PortfolioDaily Data.xlsx]DF Curve!R468C58</stp>
        <stp>S23</stp>
        <stp>Curvedate</stp>
        <stp>44924</stp>
        <tr r="BF468" s="7"/>
      </tp>
      <tp t="s">
        <v>#N/A Error:User does not have access</v>
        <stp/>
        <stp>##V3_BCURVESTRIPV12</stp>
        <stp>[PortfolioDaily Data.xlsx]DF Curve!R478C45</stp>
        <stp>S23</stp>
        <stp>Curvedate</stp>
        <stp>44938</stp>
        <tr r="AS478" s="7"/>
      </tp>
      <tp t="s">
        <v>#N/A Error:User does not have access</v>
        <stp/>
        <stp>##V3_BCURVESTRIPV12</stp>
        <stp>[PortfolioDaily Data.xlsx]DF Curve!R488C20</stp>
        <stp>S23</stp>
        <stp>Curvedate</stp>
        <stp>44952</stp>
        <tr r="T488" s="7"/>
      </tp>
      <tp t="s">
        <v>#N/A Error:User does not have access</v>
        <stp/>
        <stp>##V3_BCURVESTRIPV12</stp>
        <stp>[PortfolioDaily Data.xlsx]DF Curve!R498C15</stp>
        <stp>S23</stp>
        <stp>Curvedate</stp>
        <stp>44966</stp>
        <tr r="O498" s="7"/>
      </tp>
      <tp t="s">
        <v>#N/A Error:User does not have access</v>
        <stp/>
        <stp>##V3_BCURVESTRIPV12</stp>
        <stp>[PortfolioDaily Data.xlsx]DF Curve!R469C59</stp>
        <stp>S23</stp>
        <stp>Curvedate</stp>
        <stp>44925</stp>
        <tr r="BG469" s="7"/>
      </tp>
      <tp t="s">
        <v>#N/A Error:User does not have access</v>
        <stp/>
        <stp>##V3_BCURVESTRIPV12</stp>
        <stp>[PortfolioDaily Data.xlsx]DF Curve!R479C44</stp>
        <stp>S23</stp>
        <stp>Curvedate</stp>
        <stp>44939</stp>
        <tr r="AR479" s="7"/>
      </tp>
      <tp t="s">
        <v>#N/A Error:User does not have access</v>
        <stp/>
        <stp>##V3_BCURVESTRIPV12</stp>
        <stp>[PortfolioDaily Data.xlsx]DF Curve!R489C21</stp>
        <stp>S23</stp>
        <stp>Curvedate</stp>
        <stp>44953</stp>
        <tr r="U489" s="7"/>
      </tp>
      <tp t="s">
        <v>#N/A Error:User does not have access</v>
        <stp/>
        <stp>##V3_BCURVESTRIPV12</stp>
        <stp>[PortfolioDaily Data.xlsx]DF Curve!R499C14</stp>
        <stp>S23</stp>
        <stp>Curvedate</stp>
        <stp>44967</stp>
        <tr r="N499" s="7"/>
      </tp>
      <tp t="s">
        <v>#N/A Error:User does not have access</v>
        <stp/>
        <stp>##V3_BCURVESTRIPV12</stp>
        <stp>[PortfolioDaily Data.xlsx]DF Curve!R462C69</stp>
        <stp>S23</stp>
        <stp>Curvedate</stp>
        <stp>44916</stp>
        <tr r="BQ462" s="7"/>
      </tp>
      <tp t="s">
        <v>#N/A Error:User does not have access</v>
        <stp/>
        <stp>##V3_BCURVESTRIPV12</stp>
        <stp>[PortfolioDaily Data.xlsx]DF Curve!R482C35</stp>
        <stp>S23</stp>
        <stp>Curvedate</stp>
        <stp>44944</stp>
        <tr r="AI482" s="7"/>
      </tp>
      <tp t="s">
        <v>#N/A Error:User does not have access</v>
        <stp/>
        <stp>##V3_BCURVESTRIPV12</stp>
        <stp>[PortfolioDaily Data.xlsx]DF Curve!R492C28</stp>
        <stp>S23</stp>
        <stp>Curvedate</stp>
        <stp>44958</stp>
        <tr r="AB492" s="7"/>
      </tp>
      <tp t="s">
        <v>#N/A Error:User does not have access</v>
        <stp/>
        <stp>##V3_BCURVESTRIPV12</stp>
        <stp>[PortfolioDaily Data.xlsx]DF Curve!R463C68</stp>
        <stp>S23</stp>
        <stp>Curvedate</stp>
        <stp>44917</stp>
        <tr r="BP463" s="7"/>
      </tp>
      <tp t="s">
        <v>#N/A Error:User does not have access</v>
        <stp/>
        <stp>##V3_BCURVESTRIPV12</stp>
        <stp>[PortfolioDaily Data.xlsx]DF Curve!R483C34</stp>
        <stp>S23</stp>
        <stp>Curvedate</stp>
        <stp>44945</stp>
        <tr r="AH483" s="7"/>
      </tp>
      <tp t="s">
        <v>#N/A Error:User does not have access</v>
        <stp/>
        <stp>##V3_BCURVESTRIPV12</stp>
        <stp>[PortfolioDaily Data.xlsx]DF Curve!R493C29</stp>
        <stp>S23</stp>
        <stp>Curvedate</stp>
        <stp>44959</stp>
        <tr r="AC493" s="7"/>
      </tp>
      <tp t="s">
        <v>#N/A Error:User does not have access</v>
        <stp/>
        <stp>##V3_BCURVESTRIPV12</stp>
        <stp>[PortfolioDaily Data.xlsx]DF Curve!R470C56</stp>
        <stp>S23</stp>
        <stp>Curvedate</stp>
        <stp>44928</stp>
        <tr r="BD470" s="7"/>
      </tp>
      <tp t="s">
        <v>#N/A Error:User does not have access</v>
        <stp/>
        <stp>##V3_BCURVESTRIPV12</stp>
        <stp>[PortfolioDaily Data.xlsx]DF Curve!R480C33</stp>
        <stp>S23</stp>
        <stp>Curvedate</stp>
        <stp>44942</stp>
        <tr r="AG480" s="7"/>
      </tp>
      <tp t="s">
        <v>#N/A Error:User does not have access</v>
        <stp/>
        <stp>##V3_BCURVESTRIPV12</stp>
        <stp>[PortfolioDaily Data.xlsx]DF Curve!R490C26</stp>
        <stp>S23</stp>
        <stp>Curvedate</stp>
        <stp>44956</stp>
        <tr r="Z490" s="7"/>
      </tp>
      <tp t="s">
        <v>#N/A Error:User does not have access</v>
        <stp/>
        <stp>##V3_BCURVESTRIPV12</stp>
        <stp>[PortfolioDaily Data.xlsx]DF Curve!R500C19</stp>
        <stp>S23</stp>
        <stp>Curvedate</stp>
        <stp>44970</stp>
        <tr r="S500" s="7"/>
      </tp>
      <tp t="s">
        <v>#N/A Error:User does not have access</v>
        <stp/>
        <stp>##V3_BCURVESTRIPV12</stp>
        <stp>[PortfolioDaily Data.xlsx]DF Curve!R471C57</stp>
        <stp>S23</stp>
        <stp>Curvedate</stp>
        <stp>44929</stp>
        <tr r="BE471" s="7"/>
      </tp>
      <tp t="s">
        <v>#N/A Error:User does not have access</v>
        <stp/>
        <stp>##V3_BCURVESTRIPV12</stp>
        <stp>[PortfolioDaily Data.xlsx]DF Curve!R481C32</stp>
        <stp>S23</stp>
        <stp>Curvedate</stp>
        <stp>44943</stp>
        <tr r="AF481" s="7"/>
      </tp>
      <tp t="s">
        <v>#N/A Error:User does not have access</v>
        <stp/>
        <stp>##V3_BCURVESTRIPV12</stp>
        <stp>[PortfolioDaily Data.xlsx]DF Curve!R491C27</stp>
        <stp>S23</stp>
        <stp>Curvedate</stp>
        <stp>44957</stp>
        <tr r="AA491" s="7"/>
      </tp>
      <tp t="s">
        <v>#N/A Error:User does not have access</v>
        <stp/>
        <stp>##V3_BCURVESTRIPV12</stp>
        <stp>[PortfolioDaily Data.xlsx]DF Curve!R456C74</stp>
        <stp>S23</stp>
        <stp>Curvedate</stp>
        <stp>44908</stp>
        <tr r="BV456" s="7"/>
      </tp>
      <tp t="s">
        <v>#N/A Error:User does not have access</v>
        <stp/>
        <stp>##V3_BCURVESTRIPV12</stp>
        <stp>[PortfolioDaily Data.xlsx]DF Curve!R476C48</stp>
        <stp>S23</stp>
        <stp>Curvedate</stp>
        <stp>44936</stp>
        <tr r="AV476" s="7"/>
      </tp>
      <tp t="s">
        <v>#N/A Error:User does not have access</v>
        <stp/>
        <stp>##V3_BCURVESTRIPV12</stp>
        <stp>[PortfolioDaily Data.xlsx]DF Curve!R486C21</stp>
        <stp>S23</stp>
        <stp>Curvedate</stp>
        <stp>44950</stp>
        <tr r="U486" s="7"/>
      </tp>
      <tp t="s">
        <v>#N/A Error:User does not have access</v>
        <stp/>
        <stp>##V3_BCURVESTRIPV12</stp>
        <stp>[PortfolioDaily Data.xlsx]DF Curve!R496C14</stp>
        <stp>S23</stp>
        <stp>Curvedate</stp>
        <stp>44964</stp>
        <tr r="N496" s="7"/>
      </tp>
      <tp t="s">
        <v>#N/A Error:User does not have access</v>
        <stp/>
        <stp>##V3_BCURVESTRIPV12</stp>
        <stp>[PortfolioDaily Data.xlsx]DF Curve!R457C75</stp>
        <stp>S23</stp>
        <stp>Curvedate</stp>
        <stp>44909</stp>
        <tr r="BW457" s="7"/>
      </tp>
      <tp t="s">
        <v>#N/A Error:User does not have access</v>
        <stp/>
        <stp>##V3_BCURVESTRIPV12</stp>
        <stp>[PortfolioDaily Data.xlsx]DF Curve!R477C49</stp>
        <stp>S23</stp>
        <stp>Curvedate</stp>
        <stp>44937</stp>
        <tr r="AW477" s="7"/>
      </tp>
      <tp t="s">
        <v>#N/A Error:User does not have access</v>
        <stp/>
        <stp>##V3_BCURVESTRIPV12</stp>
        <stp>[PortfolioDaily Data.xlsx]DF Curve!R487C20</stp>
        <stp>S23</stp>
        <stp>Curvedate</stp>
        <stp>44951</stp>
        <tr r="T487" s="7"/>
      </tp>
      <tp t="s">
        <v>#N/A Error:User does not have access</v>
        <stp/>
        <stp>##V3_BCURVESTRIPV12</stp>
        <stp>[PortfolioDaily Data.xlsx]DF Curve!R497C15</stp>
        <stp>S23</stp>
        <stp>Curvedate</stp>
        <stp>44965</stp>
        <tr r="O497" s="7"/>
      </tp>
      <tp t="s">
        <v>#N/A Error:User does not have access</v>
        <stp/>
        <stp>##V3_BCURVESTRIPV12</stp>
        <stp>[PortfolioDaily Data.xlsx]DF Curve!R454C78</stp>
        <stp>S23</stp>
        <stp>Curvedate</stp>
        <stp>44904</stp>
        <tr r="BZ454" s="7"/>
      </tp>
      <tp t="s">
        <v>#N/A Error:User does not have access</v>
        <stp/>
        <stp>##V3_BCURVESTRIPV12</stp>
        <stp>[PortfolioDaily Data.xlsx]DF Curve!R464C67</stp>
        <stp>S23</stp>
        <stp>Curvedate</stp>
        <stp>44918</stp>
        <tr r="BO464" s="7"/>
      </tp>
      <tp t="s">
        <v>#N/A Error:User does not have access</v>
        <stp/>
        <stp>##V3_BCURVESTRIPV12</stp>
        <stp>[PortfolioDaily Data.xlsx]DF Curve!R484C37</stp>
        <stp>S23</stp>
        <stp>Curvedate</stp>
        <stp>44946</stp>
        <tr r="AK484" s="7"/>
      </tp>
      <tp t="s">
        <v>#N/A Error:User does not have access</v>
        <stp/>
        <stp>##V3_BCURVESTRIPV12</stp>
        <stp>[PortfolioDaily Data.xlsx]DF Curve!R494C10</stp>
        <stp>S23</stp>
        <stp>Curvedate</stp>
        <stp>44960</stp>
        <tr r="J494" s="7"/>
      </tp>
      <tp t="s">
        <v>#N/A Error:User does not have access</v>
        <stp/>
        <stp>##V3_BCURVESTRIPV12</stp>
        <stp>[PortfolioDaily Data.xlsx]DF Curve!R485C38</stp>
        <stp>S23</stp>
        <stp>Curvedate</stp>
        <stp>44949</stp>
        <tr r="AL485" s="7"/>
      </tp>
      <tp t="s">
        <v>#N/A Error:User does not have access</v>
        <stp/>
        <stp>##V3_BCURVESTRIPV12</stp>
        <stp>[PortfolioDaily Data.xlsx]DF Curve!R495C13</stp>
        <stp>S23</stp>
        <stp>Curvedate</stp>
        <stp>44963</stp>
        <tr r="M495" s="7"/>
      </tp>
      <tp t="s">
        <v>#N/A Error:User does not have access</v>
        <stp/>
        <stp>##V3_BCURVESTRIPV12</stp>
        <stp>[PortfolioDaily Data.xlsx]DF Curve!R478C46</stp>
        <stp>S23</stp>
        <stp>Curvedate</stp>
        <stp>44938</stp>
        <tr r="AT478" s="7"/>
      </tp>
      <tp t="s">
        <v>#N/A Error:User does not have access</v>
        <stp/>
        <stp>##V3_BCURVESTRIPV12</stp>
        <stp>[PortfolioDaily Data.xlsx]DF Curve!R488C23</stp>
        <stp>S23</stp>
        <stp>Curvedate</stp>
        <stp>44952</stp>
        <tr r="W488" s="7"/>
      </tp>
      <tp t="s">
        <v>#N/A Error:User does not have access</v>
        <stp/>
        <stp>##V3_BCURVESTRIPV12</stp>
        <stp>[PortfolioDaily Data.xlsx]DF Curve!R498C16</stp>
        <stp>S23</stp>
        <stp>Curvedate</stp>
        <stp>44966</stp>
        <tr r="P498" s="7"/>
      </tp>
      <tp t="s">
        <v>#N/A Error:User does not have access</v>
        <stp/>
        <stp>##V3_BCURVESTRIPV12</stp>
        <stp>[PortfolioDaily Data.xlsx]DF Curve!R479C47</stp>
        <stp>S23</stp>
        <stp>Curvedate</stp>
        <stp>44939</stp>
        <tr r="AU479" s="7"/>
      </tp>
      <tp t="s">
        <v>#N/A Error:User does not have access</v>
        <stp/>
        <stp>##V3_BCURVESTRIPV12</stp>
        <stp>[PortfolioDaily Data.xlsx]DF Curve!R489C22</stp>
        <stp>S23</stp>
        <stp>Curvedate</stp>
        <stp>44953</stp>
        <tr r="V489" s="7"/>
      </tp>
      <tp t="s">
        <v>#N/A Error:User does not have access</v>
        <stp/>
        <stp>##V3_BCURVESTRIPV12</stp>
        <stp>[PortfolioDaily Data.xlsx]DF Curve!R499C17</stp>
        <stp>S23</stp>
        <stp>Curvedate</stp>
        <stp>44967</stp>
        <tr r="Q499" s="7"/>
      </tp>
      <tp t="s">
        <v>#N/A Error:User does not have access</v>
        <stp/>
        <stp>##V3_BCURVESTRIPV12</stp>
        <stp>[PortfolioDaily Data.xlsx]DF Curve!R462C68</stp>
        <stp>S23</stp>
        <stp>Curvedate</stp>
        <stp>44916</stp>
        <tr r="BP462" s="7"/>
      </tp>
      <tp t="s">
        <v>#N/A Error:User does not have access</v>
        <stp/>
        <stp>##V3_BCURVESTRIPV12</stp>
        <stp>[PortfolioDaily Data.xlsx]DF Curve!R482C34</stp>
        <stp>S23</stp>
        <stp>Curvedate</stp>
        <stp>44944</stp>
        <tr r="AH482" s="7"/>
      </tp>
      <tp t="s">
        <v>#N/A Error:User does not have access</v>
        <stp/>
        <stp>##V3_BCURVESTRIPV12</stp>
        <stp>[PortfolioDaily Data.xlsx]DF Curve!R492C29</stp>
        <stp>S23</stp>
        <stp>Curvedate</stp>
        <stp>44958</stp>
        <tr r="AC492" s="7"/>
      </tp>
      <tp t="s">
        <v>#N/A Error:User does not have access</v>
        <stp/>
        <stp>##V3_BCURVESTRIPV12</stp>
        <stp>[PortfolioDaily Data.xlsx]DF Curve!R463C69</stp>
        <stp>S23</stp>
        <stp>Curvedate</stp>
        <stp>44917</stp>
        <tr r="BQ463" s="7"/>
      </tp>
      <tp t="s">
        <v>#N/A Error:User does not have access</v>
        <stp/>
        <stp>##V3_BCURVESTRIPV12</stp>
        <stp>[PortfolioDaily Data.xlsx]DF Curve!R483C35</stp>
        <stp>S23</stp>
        <stp>Curvedate</stp>
        <stp>44945</stp>
        <tr r="AI483" s="7"/>
      </tp>
      <tp t="s">
        <v>#N/A Error:User does not have access</v>
        <stp/>
        <stp>##V3_BCURVESTRIPV12</stp>
        <stp>[PortfolioDaily Data.xlsx]DF Curve!R493C28</stp>
        <stp>S23</stp>
        <stp>Curvedate</stp>
        <stp>44959</stp>
        <tr r="AB493" s="7"/>
      </tp>
      <tp t="s">
        <v>#N/A Error:User does not have access</v>
        <stp/>
        <stp>##V3_BCURVESTRIPV12</stp>
        <stp>[PortfolioDaily Data.xlsx]DF Curve!R470C57</stp>
        <stp>S23</stp>
        <stp>Curvedate</stp>
        <stp>44928</stp>
        <tr r="BE470" s="7"/>
      </tp>
      <tp t="s">
        <v>#N/A Error:User does not have access</v>
        <stp/>
        <stp>##V3_BCURVESTRIPV12</stp>
        <stp>[PortfolioDaily Data.xlsx]DF Curve!R480C32</stp>
        <stp>S23</stp>
        <stp>Curvedate</stp>
        <stp>44942</stp>
        <tr r="AF480" s="7"/>
      </tp>
      <tp t="s">
        <v>#N/A Error:User does not have access</v>
        <stp/>
        <stp>##V3_BCURVESTRIPV12</stp>
        <stp>[PortfolioDaily Data.xlsx]DF Curve!R490C27</stp>
        <stp>S23</stp>
        <stp>Curvedate</stp>
        <stp>44956</stp>
        <tr r="AA490" s="7"/>
      </tp>
      <tp t="s">
        <v>#N/A Error:User does not have access</v>
        <stp/>
        <stp>##V3_BCURVESTRIPV12</stp>
        <stp>[PortfolioDaily Data.xlsx]DF Curve!R500C18</stp>
        <stp>S23</stp>
        <stp>Curvedate</stp>
        <stp>44970</stp>
        <tr r="R500" s="7"/>
      </tp>
      <tp t="s">
        <v>#N/A Error:User does not have access</v>
        <stp/>
        <stp>##V3_BCURVESTRIPV12</stp>
        <stp>[PortfolioDaily Data.xlsx]DF Curve!R471C56</stp>
        <stp>S23</stp>
        <stp>Curvedate</stp>
        <stp>44929</stp>
        <tr r="BD471" s="7"/>
      </tp>
      <tp t="s">
        <v>#N/A Error:User does not have access</v>
        <stp/>
        <stp>##V3_BCURVESTRIPV12</stp>
        <stp>[PortfolioDaily Data.xlsx]DF Curve!R481C33</stp>
        <stp>S23</stp>
        <stp>Curvedate</stp>
        <stp>44943</stp>
        <tr r="AG481" s="7"/>
      </tp>
      <tp t="s">
        <v>#N/A Error:User does not have access</v>
        <stp/>
        <stp>##V3_BCURVESTRIPV12</stp>
        <stp>[PortfolioDaily Data.xlsx]DF Curve!R491C26</stp>
        <stp>S23</stp>
        <stp>Curvedate</stp>
        <stp>44957</stp>
        <tr r="Z491" s="7"/>
      </tp>
      <tp t="s">
        <v>#N/A Error:User does not have access</v>
        <stp/>
        <stp>##V3_BCURVESTRIPV12</stp>
        <stp>[PortfolioDaily Data.xlsx]DF Curve!R456C75</stp>
        <stp>S23</stp>
        <stp>Curvedate</stp>
        <stp>44908</stp>
        <tr r="BW456" s="7"/>
      </tp>
      <tp t="s">
        <v>#N/A Error:User does not have access</v>
        <stp/>
        <stp>##V3_BCURVESTRIPV12</stp>
        <stp>[PortfolioDaily Data.xlsx]DF Curve!R476C49</stp>
        <stp>S23</stp>
        <stp>Curvedate</stp>
        <stp>44936</stp>
        <tr r="AW476" s="7"/>
      </tp>
      <tp t="s">
        <v>#N/A Error:User does not have access</v>
        <stp/>
        <stp>##V3_BCURVESTRIPV12</stp>
        <stp>[PortfolioDaily Data.xlsx]DF Curve!R486C20</stp>
        <stp>S23</stp>
        <stp>Curvedate</stp>
        <stp>44950</stp>
        <tr r="T486" s="7"/>
      </tp>
      <tp t="s">
        <v>#N/A Error:User does not have access</v>
        <stp/>
        <stp>##V3_BCURVESTRIPV12</stp>
        <stp>[PortfolioDaily Data.xlsx]DF Curve!R496C15</stp>
        <stp>S23</stp>
        <stp>Curvedate</stp>
        <stp>44964</stp>
        <tr r="O496" s="7"/>
      </tp>
      <tp t="s">
        <v>#N/A Error:User does not have access</v>
        <stp/>
        <stp>##V3_BCURVESTRIPV12</stp>
        <stp>[PortfolioDaily Data.xlsx]DF Curve!R457C74</stp>
        <stp>S23</stp>
        <stp>Curvedate</stp>
        <stp>44909</stp>
        <tr r="BV457" s="7"/>
      </tp>
      <tp t="s">
        <v>#N/A Error:User does not have access</v>
        <stp/>
        <stp>##V3_BCURVESTRIPV12</stp>
        <stp>[PortfolioDaily Data.xlsx]DF Curve!R477C48</stp>
        <stp>S23</stp>
        <stp>Curvedate</stp>
        <stp>44937</stp>
        <tr r="AV477" s="7"/>
      </tp>
      <tp t="s">
        <v>#N/A Error:User does not have access</v>
        <stp/>
        <stp>##V3_BCURVESTRIPV12</stp>
        <stp>[PortfolioDaily Data.xlsx]DF Curve!R487C21</stp>
        <stp>S23</stp>
        <stp>Curvedate</stp>
        <stp>44951</stp>
        <tr r="U487" s="7"/>
      </tp>
      <tp t="s">
        <v>#N/A Error:User does not have access</v>
        <stp/>
        <stp>##V3_BCURVESTRIPV12</stp>
        <stp>[PortfolioDaily Data.xlsx]DF Curve!R497C14</stp>
        <stp>S23</stp>
        <stp>Curvedate</stp>
        <stp>44965</stp>
        <tr r="N497" s="7"/>
      </tp>
      <tp t="s">
        <v>#N/A Error:User does not have access</v>
        <stp/>
        <stp>##V3_BCURVESTRIPV12</stp>
        <stp>[PortfolioDaily Data.xlsx]DF Curve!R454C79</stp>
        <stp>S23</stp>
        <stp>Curvedate</stp>
        <stp>44904</stp>
        <tr r="CA454" s="7"/>
      </tp>
      <tp t="s">
        <v>#N/A Error:User does not have access</v>
        <stp/>
        <stp>##V3_BCURVESTRIPV12</stp>
        <stp>[PortfolioDaily Data.xlsx]DF Curve!R464C66</stp>
        <stp>S23</stp>
        <stp>Curvedate</stp>
        <stp>44918</stp>
        <tr r="BN464" s="7"/>
      </tp>
      <tp t="s">
        <v>#N/A Error:User does not have access</v>
        <stp/>
        <stp>##V3_BCURVESTRIPV12</stp>
        <stp>[PortfolioDaily Data.xlsx]DF Curve!R484C36</stp>
        <stp>S23</stp>
        <stp>Curvedate</stp>
        <stp>44946</stp>
        <tr r="AJ484" s="7"/>
      </tp>
      <tp t="s">
        <v>#N/A Error:User does not have access</v>
        <stp/>
        <stp>##V3_BCURVESTRIPV12</stp>
        <stp>[PortfolioDaily Data.xlsx]DF Curve!R494C11</stp>
        <stp>S23</stp>
        <stp>Curvedate</stp>
        <stp>44960</stp>
        <tr r="K494" s="7"/>
      </tp>
      <tp t="s">
        <v>#N/A Error:User does not have access</v>
        <stp/>
        <stp>##V3_BCURVESTRIPV12</stp>
        <stp>[PortfolioDaily Data.xlsx]DF Curve!R485C39</stp>
        <stp>S23</stp>
        <stp>Curvedate</stp>
        <stp>44949</stp>
        <tr r="AM485" s="7"/>
      </tp>
      <tp t="s">
        <v>#N/A Error:User does not have access</v>
        <stp/>
        <stp>##V3_BCURVESTRIPV12</stp>
        <stp>[PortfolioDaily Data.xlsx]DF Curve!R495C12</stp>
        <stp>S23</stp>
        <stp>Curvedate</stp>
        <stp>44963</stp>
        <tr r="L495" s="7"/>
      </tp>
      <tp t="s">
        <v>#N/A Error:User does not have access</v>
        <stp/>
        <stp>##V3_BCURVESTRIPV12</stp>
        <stp>[PortfolioDaily Data.xlsx]DF Curve!R478C47</stp>
        <stp>S23</stp>
        <stp>Curvedate</stp>
        <stp>44938</stp>
        <tr r="AU478" s="7"/>
      </tp>
      <tp t="s">
        <v>#N/A Error:User does not have access</v>
        <stp/>
        <stp>##V3_BCURVESTRIPV12</stp>
        <stp>[PortfolioDaily Data.xlsx]DF Curve!R488C22</stp>
        <stp>S23</stp>
        <stp>Curvedate</stp>
        <stp>44952</stp>
        <tr r="V488" s="7"/>
      </tp>
      <tp t="s">
        <v>#N/A Error:User does not have access</v>
        <stp/>
        <stp>##V3_BCURVESTRIPV12</stp>
        <stp>[PortfolioDaily Data.xlsx]DF Curve!R498C17</stp>
        <stp>S23</stp>
        <stp>Curvedate</stp>
        <stp>44966</stp>
        <tr r="Q498" s="7"/>
      </tp>
      <tp t="s">
        <v>#N/A Error:User does not have access</v>
        <stp/>
        <stp>##V3_BCURVESTRIPV12</stp>
        <stp>[PortfolioDaily Data.xlsx]DF Curve!R479C46</stp>
        <stp>S23</stp>
        <stp>Curvedate</stp>
        <stp>44939</stp>
        <tr r="AT479" s="7"/>
      </tp>
      <tp t="s">
        <v>#N/A Error:User does not have access</v>
        <stp/>
        <stp>##V3_BCURVESTRIPV12</stp>
        <stp>[PortfolioDaily Data.xlsx]DF Curve!R489C23</stp>
        <stp>S23</stp>
        <stp>Curvedate</stp>
        <stp>44953</stp>
        <tr r="W489" s="7"/>
      </tp>
      <tp t="s">
        <v>#N/A Error:User does not have access</v>
        <stp/>
        <stp>##V3_BCURVESTRIPV12</stp>
        <stp>[PortfolioDaily Data.xlsx]DF Curve!R499C16</stp>
        <stp>S23</stp>
        <stp>Curvedate</stp>
        <stp>44967</stp>
        <tr r="P499" s="7"/>
      </tp>
      <tp t="s">
        <v>#N/A Error:User does not have access</v>
        <stp/>
        <stp>##V3_BCURVESTRIPV12</stp>
        <stp>[PortfolioDaily Data.xlsx]DF Curve!R452C78</stp>
        <stp>S23</stp>
        <stp>Curvedate</stp>
        <stp>44902</stp>
        <tr r="BZ452" s="7"/>
      </tp>
      <tp t="s">
        <v>#N/A Error:User does not have access</v>
        <stp/>
        <stp>##V3_BCURVESTRIPV12</stp>
        <stp>[PortfolioDaily Data.xlsx]DF Curve!R472C48</stp>
        <stp>S23</stp>
        <stp>Curvedate</stp>
        <stp>44930</stp>
        <tr r="AV472" s="7"/>
      </tp>
      <tp t="s">
        <v>#N/A Error:User does not have access</v>
        <stp/>
        <stp>##V3_BCURVESTRIPV12</stp>
        <stp>[PortfolioDaily Data.xlsx]DF Curve!R482C33</stp>
        <stp>S23</stp>
        <stp>Curvedate</stp>
        <stp>44944</stp>
        <tr r="AG482" s="7"/>
      </tp>
      <tp t="s">
        <v>#N/A Error:User does not have access</v>
        <stp/>
        <stp>##V3_BCURVESTRIPV12</stp>
        <stp>[PortfolioDaily Data.xlsx]DF Curve!R453C79</stp>
        <stp>S23</stp>
        <stp>Curvedate</stp>
        <stp>44903</stp>
        <tr r="CA453" s="7"/>
      </tp>
      <tp t="s">
        <v>#N/A Error:User does not have access</v>
        <stp/>
        <stp>##V3_BCURVESTRIPV12</stp>
        <stp>[PortfolioDaily Data.xlsx]DF Curve!R473C49</stp>
        <stp>S23</stp>
        <stp>Curvedate</stp>
        <stp>44931</stp>
        <tr r="AW473" s="7"/>
      </tp>
      <tp t="s">
        <v>#N/A Error:User does not have access</v>
        <stp/>
        <stp>##V3_BCURVESTRIPV12</stp>
        <stp>[PortfolioDaily Data.xlsx]DF Curve!R483C32</stp>
        <stp>S23</stp>
        <stp>Curvedate</stp>
        <stp>44945</stp>
        <tr r="AF483" s="7"/>
      </tp>
      <tp t="s">
        <v>#N/A Error:User does not have access</v>
        <stp/>
        <stp>##V3_BCURVESTRIPV12</stp>
        <stp>[PortfolioDaily Data.xlsx]DF Curve!R470C50</stp>
        <stp>S23</stp>
        <stp>Curvedate</stp>
        <stp>44928</stp>
        <tr r="AX470" s="7"/>
      </tp>
      <tp t="s">
        <v>#N/A Error:User does not have access</v>
        <stp/>
        <stp>##V3_BCURVESTRIPV12</stp>
        <stp>[PortfolioDaily Data.xlsx]DF Curve!R480C35</stp>
        <stp>S23</stp>
        <stp>Curvedate</stp>
        <stp>44942</stp>
        <tr r="AI480" s="7"/>
      </tp>
      <tp t="s">
        <v>#N/A Error:User does not have access</v>
        <stp/>
        <stp>##V3_BCURVESTRIPV12</stp>
        <stp>[PortfolioDaily Data.xlsx]DF Curve!R490C20</stp>
        <stp>S23</stp>
        <stp>Curvedate</stp>
        <stp>44956</stp>
        <tr r="T490" s="7"/>
      </tp>
      <tp t="s">
        <v>#N/A Error:User does not have access</v>
        <stp/>
        <stp>##V3_BCURVESTRIPV12</stp>
        <stp>[PortfolioDaily Data.xlsx]DF Curve!R471C51</stp>
        <stp>S23</stp>
        <stp>Curvedate</stp>
        <stp>44929</stp>
        <tr r="AY471" s="7"/>
      </tp>
      <tp t="s">
        <v>#N/A Error:User does not have access</v>
        <stp/>
        <stp>##V3_BCURVESTRIPV12</stp>
        <stp>[PortfolioDaily Data.xlsx]DF Curve!R481C34</stp>
        <stp>S23</stp>
        <stp>Curvedate</stp>
        <stp>44943</stp>
        <tr r="AH481" s="7"/>
      </tp>
      <tp t="s">
        <v>#N/A Error:User does not have access</v>
        <stp/>
        <stp>##V3_BCURVESTRIPV12</stp>
        <stp>[PortfolioDaily Data.xlsx]DF Curve!R491C21</stp>
        <stp>S23</stp>
        <stp>Curvedate</stp>
        <stp>44957</stp>
        <tr r="U491" s="7"/>
      </tp>
      <tp t="s">
        <v>#N/A Error:User does not have access</v>
        <stp/>
        <stp>##V3_BCURVESTRIPV12</stp>
        <stp>[PortfolioDaily Data.xlsx]DF Curve!R456C72</stp>
        <stp>S23</stp>
        <stp>Curvedate</stp>
        <stp>44908</stp>
        <tr r="BT456" s="7"/>
      </tp>
      <tp t="s">
        <v>#N/A Error:User does not have access</v>
        <stp/>
        <stp>##V3_BCURVESTRIPV12</stp>
        <stp>[PortfolioDaily Data.xlsx]DF Curve!R486C27</stp>
        <stp>S23</stp>
        <stp>Curvedate</stp>
        <stp>44950</stp>
        <tr r="AA486" s="7"/>
      </tp>
      <tp t="s">
        <v>#N/A Error:User does not have access</v>
        <stp/>
        <stp>##V3_BCURVESTRIPV12</stp>
        <stp>[PortfolioDaily Data.xlsx]DF Curve!R496C12</stp>
        <stp>S23</stp>
        <stp>Curvedate</stp>
        <stp>44964</stp>
        <tr r="L496" s="7"/>
      </tp>
      <tp t="s">
        <v>#N/A Error:User does not have access</v>
        <stp/>
        <stp>##V3_BCURVESTRIPV12</stp>
        <stp>[PortfolioDaily Data.xlsx]DF Curve!R457C73</stp>
        <stp>S23</stp>
        <stp>Curvedate</stp>
        <stp>44909</stp>
        <tr r="BU457" s="7"/>
      </tp>
      <tp t="s">
        <v>#N/A Error:User does not have access</v>
        <stp/>
        <stp>##V3_BCURVESTRIPV12</stp>
        <stp>[PortfolioDaily Data.xlsx]DF Curve!R487C26</stp>
        <stp>S23</stp>
        <stp>Curvedate</stp>
        <stp>44951</stp>
        <tr r="Z487" s="7"/>
      </tp>
      <tp t="s">
        <v>#N/A Error:User does not have access</v>
        <stp/>
        <stp>##V3_BCURVESTRIPV12</stp>
        <stp>[PortfolioDaily Data.xlsx]DF Curve!R497C13</stp>
        <stp>S23</stp>
        <stp>Curvedate</stp>
        <stp>44965</stp>
        <tr r="M497" s="7"/>
      </tp>
      <tp t="s">
        <v>#N/A Error:User does not have access</v>
        <stp/>
        <stp>##V3_BCURVESTRIPV12</stp>
        <stp>[PortfolioDaily Data.xlsx]DF Curve!R464C61</stp>
        <stp>S23</stp>
        <stp>Curvedate</stp>
        <stp>44918</stp>
        <tr r="BI464" s="7"/>
      </tp>
      <tp t="s">
        <v>#N/A Error:User does not have access</v>
        <stp/>
        <stp>##V3_BCURVESTRIPV12</stp>
        <stp>[PortfolioDaily Data.xlsx]DF Curve!R484C31</stp>
        <stp>S23</stp>
        <stp>Curvedate</stp>
        <stp>44946</stp>
        <tr r="AE484" s="7"/>
      </tp>
      <tp t="s">
        <v>#N/A Error:User does not have access</v>
        <stp/>
        <stp>##V3_BCURVESTRIPV12</stp>
        <stp>[PortfolioDaily Data.xlsx]DF Curve!R494C16</stp>
        <stp>S23</stp>
        <stp>Curvedate</stp>
        <stp>44960</stp>
        <tr r="P494" s="7"/>
      </tp>
      <tp t="s">
        <v>#N/A Error:User does not have access</v>
        <stp/>
        <stp>##V3_BCURVESTRIPV12</stp>
        <stp>[PortfolioDaily Data.xlsx]DF Curve!R465C58</stp>
        <stp>S23</stp>
        <stp>Curvedate</stp>
        <stp>44921</stp>
        <tr r="BF465" s="7"/>
      </tp>
      <tp t="s">
        <v>#N/A Error:User does not have access</v>
        <stp/>
        <stp>##V3_BCURVESTRIPV12</stp>
        <stp>[PortfolioDaily Data.xlsx]DF Curve!R495C15</stp>
        <stp>S23</stp>
        <stp>Curvedate</stp>
        <stp>44963</stp>
        <tr r="O495" s="7"/>
      </tp>
      <tp t="s">
        <v>#N/A Error:User does not have access</v>
        <stp/>
        <stp>##V3_BCURVESTRIPV12</stp>
        <stp>[PortfolioDaily Data.xlsx]DF Curve!R478C40</stp>
        <stp>S23</stp>
        <stp>Curvedate</stp>
        <stp>44938</stp>
        <tr r="AN478" s="7"/>
      </tp>
      <tp t="s">
        <v>#N/A Error:User does not have access</v>
        <stp/>
        <stp>##V3_BCURVESTRIPV12</stp>
        <stp>[PortfolioDaily Data.xlsx]DF Curve!R488C25</stp>
        <stp>S23</stp>
        <stp>Curvedate</stp>
        <stp>44952</stp>
        <tr r="Y488" s="7"/>
      </tp>
      <tp t="s">
        <v>#N/A Error:User does not have access</v>
        <stp/>
        <stp>##V3_BCURVESTRIPV12</stp>
        <stp>[PortfolioDaily Data.xlsx]DF Curve!R498C10</stp>
        <stp>S23</stp>
        <stp>Curvedate</stp>
        <stp>44966</stp>
        <tr r="J498" s="7"/>
      </tp>
      <tp t="s">
        <v>#N/A Error:User does not have access</v>
        <stp/>
        <stp>##V3_BCURVESTRIPV12</stp>
        <stp>[PortfolioDaily Data.xlsx]DF Curve!R479C41</stp>
        <stp>S23</stp>
        <stp>Curvedate</stp>
        <stp>44939</stp>
        <tr r="AO479" s="7"/>
      </tp>
      <tp t="s">
        <v>#N/A Error:User does not have access</v>
        <stp/>
        <stp>##V3_BCURVESTRIPV12</stp>
        <stp>[PortfolioDaily Data.xlsx]DF Curve!R489C24</stp>
        <stp>S23</stp>
        <stp>Curvedate</stp>
        <stp>44953</stp>
        <tr r="X489" s="7"/>
      </tp>
      <tp t="s">
        <v>#N/A Error:User does not have access</v>
        <stp/>
        <stp>##V3_BCURVESTRIPV12</stp>
        <stp>[PortfolioDaily Data.xlsx]DF Curve!R499C11</stp>
        <stp>S23</stp>
        <stp>Curvedate</stp>
        <stp>44967</stp>
        <tr r="K499" s="7"/>
      </tp>
      <tp t="s">
        <v>#N/A Error:User does not have access</v>
        <stp/>
        <stp>##V3_BCURVESTRIPV12</stp>
        <stp>[PortfolioDaily Data.xlsx]DF Curve!R452C79</stp>
        <stp>S23</stp>
        <stp>Curvedate</stp>
        <stp>44902</stp>
        <tr r="CA452" s="7"/>
      </tp>
      <tp t="s">
        <v>#N/A Error:User does not have access</v>
        <stp/>
        <stp>##V3_BCURVESTRIPV12</stp>
        <stp>[PortfolioDaily Data.xlsx]DF Curve!R472C49</stp>
        <stp>S23</stp>
        <stp>Curvedate</stp>
        <stp>44930</stp>
        <tr r="AW472" s="7"/>
      </tp>
      <tp t="s">
        <v>#N/A Error:User does not have access</v>
        <stp/>
        <stp>##V3_BCURVESTRIPV12</stp>
        <stp>[PortfolioDaily Data.xlsx]DF Curve!R482C32</stp>
        <stp>S23</stp>
        <stp>Curvedate</stp>
        <stp>44944</stp>
        <tr r="AF482" s="7"/>
      </tp>
      <tp t="s">
        <v>#N/A Error:User does not have access</v>
        <stp/>
        <stp>##V3_BCURVESTRIPV12</stp>
        <stp>[PortfolioDaily Data.xlsx]DF Curve!R453C78</stp>
        <stp>S23</stp>
        <stp>Curvedate</stp>
        <stp>44903</stp>
        <tr r="BZ453" s="7"/>
      </tp>
      <tp t="s">
        <v>#N/A Error:User does not have access</v>
        <stp/>
        <stp>##V3_BCURVESTRIPV12</stp>
        <stp>[PortfolioDaily Data.xlsx]DF Curve!R473C48</stp>
        <stp>S23</stp>
        <stp>Curvedate</stp>
        <stp>44931</stp>
        <tr r="AV473" s="7"/>
      </tp>
      <tp t="s">
        <v>#N/A Error:User does not have access</v>
        <stp/>
        <stp>##V3_BCURVESTRIPV12</stp>
        <stp>[PortfolioDaily Data.xlsx]DF Curve!R483C33</stp>
        <stp>S23</stp>
        <stp>Curvedate</stp>
        <stp>44945</stp>
        <tr r="AG483" s="7"/>
      </tp>
      <tp t="s">
        <v>#N/A Error:User does not have access</v>
        <stp/>
        <stp>##V3_BCURVESTRIPV12</stp>
        <stp>[PortfolioDaily Data.xlsx]DF Curve!R470C51</stp>
        <stp>S23</stp>
        <stp>Curvedate</stp>
        <stp>44928</stp>
        <tr r="AY470" s="7"/>
      </tp>
      <tp t="s">
        <v>#N/A Error:User does not have access</v>
        <stp/>
        <stp>##V3_BCURVESTRIPV12</stp>
        <stp>[PortfolioDaily Data.xlsx]DF Curve!R480C34</stp>
        <stp>S23</stp>
        <stp>Curvedate</stp>
        <stp>44942</stp>
        <tr r="AH480" s="7"/>
      </tp>
      <tp t="s">
        <v>#N/A Error:User does not have access</v>
        <stp/>
        <stp>##V3_BCURVESTRIPV12</stp>
        <stp>[PortfolioDaily Data.xlsx]DF Curve!R490C21</stp>
        <stp>S23</stp>
        <stp>Curvedate</stp>
        <stp>44956</stp>
        <tr r="U490" s="7"/>
      </tp>
      <tp t="s">
        <v>#N/A Error:User does not have access</v>
        <stp/>
        <stp>##V3_BCURVESTRIPV12</stp>
        <stp>[PortfolioDaily Data.xlsx]DF Curve!R471C50</stp>
        <stp>S23</stp>
        <stp>Curvedate</stp>
        <stp>44929</stp>
        <tr r="AX471" s="7"/>
      </tp>
      <tp t="s">
        <v>#N/A Error:User does not have access</v>
        <stp/>
        <stp>##V3_BCURVESTRIPV12</stp>
        <stp>[PortfolioDaily Data.xlsx]DF Curve!R481C35</stp>
        <stp>S23</stp>
        <stp>Curvedate</stp>
        <stp>44943</stp>
        <tr r="AI481" s="7"/>
      </tp>
      <tp t="s">
        <v>#N/A Error:User does not have access</v>
        <stp/>
        <stp>##V3_BCURVESTRIPV12</stp>
        <stp>[PortfolioDaily Data.xlsx]DF Curve!R491C20</stp>
        <stp>S23</stp>
        <stp>Curvedate</stp>
        <stp>44957</stp>
        <tr r="T491" s="7"/>
      </tp>
      <tp t="s">
        <v>#N/A Error:User does not have access</v>
        <stp/>
        <stp>##V3_BCURVESTRIPV12</stp>
        <stp>[PortfolioDaily Data.xlsx]DF Curve!R456C73</stp>
        <stp>S23</stp>
        <stp>Curvedate</stp>
        <stp>44908</stp>
        <tr r="BU456" s="7"/>
      </tp>
      <tp t="s">
        <v>#N/A Error:User does not have access</v>
        <stp/>
        <stp>##V3_BCURVESTRIPV12</stp>
        <stp>[PortfolioDaily Data.xlsx]DF Curve!R486C26</stp>
        <stp>S23</stp>
        <stp>Curvedate</stp>
        <stp>44950</stp>
        <tr r="Z486" s="7"/>
      </tp>
      <tp t="s">
        <v>#N/A Error:User does not have access</v>
        <stp/>
        <stp>##V3_BCURVESTRIPV12</stp>
        <stp>[PortfolioDaily Data.xlsx]DF Curve!R496C13</stp>
        <stp>S23</stp>
        <stp>Curvedate</stp>
        <stp>44964</stp>
        <tr r="M496" s="7"/>
      </tp>
      <tp t="s">
        <v>#N/A Error:User does not have access</v>
        <stp/>
        <stp>##V3_BCURVESTRIPV12</stp>
        <stp>[PortfolioDaily Data.xlsx]DF Curve!R457C72</stp>
        <stp>S23</stp>
        <stp>Curvedate</stp>
        <stp>44909</stp>
        <tr r="BT457" s="7"/>
      </tp>
      <tp t="s">
        <v>#N/A Error:User does not have access</v>
        <stp/>
        <stp>##V3_BCURVESTRIPV12</stp>
        <stp>[PortfolioDaily Data.xlsx]DF Curve!R487C27</stp>
        <stp>S23</stp>
        <stp>Curvedate</stp>
        <stp>44951</stp>
        <tr r="AA487" s="7"/>
      </tp>
      <tp t="s">
        <v>#N/A Error:User does not have access</v>
        <stp/>
        <stp>##V3_BCURVESTRIPV12</stp>
        <stp>[PortfolioDaily Data.xlsx]DF Curve!R497C12</stp>
        <stp>S23</stp>
        <stp>Curvedate</stp>
        <stp>44965</stp>
        <tr r="L497" s="7"/>
      </tp>
      <tp t="s">
        <v>#N/A Error:User does not have access</v>
        <stp/>
        <stp>##V3_BCURVESTRIPV12</stp>
        <stp>[PortfolioDaily Data.xlsx]DF Curve!R464C60</stp>
        <stp>S23</stp>
        <stp>Curvedate</stp>
        <stp>44918</stp>
        <tr r="BH464" s="7"/>
      </tp>
      <tp t="s">
        <v>#N/A Error:User does not have access</v>
        <stp/>
        <stp>##V3_BCURVESTRIPV12</stp>
        <stp>[PortfolioDaily Data.xlsx]DF Curve!R484C30</stp>
        <stp>S23</stp>
        <stp>Curvedate</stp>
        <stp>44946</stp>
        <tr r="AD484" s="7"/>
      </tp>
      <tp t="s">
        <v>#N/A Error:User does not have access</v>
        <stp/>
        <stp>##V3_BCURVESTRIPV12</stp>
        <stp>[PortfolioDaily Data.xlsx]DF Curve!R494C17</stp>
        <stp>S23</stp>
        <stp>Curvedate</stp>
        <stp>44960</stp>
        <tr r="Q494" s="7"/>
      </tp>
      <tp t="s">
        <v>#N/A Error:User does not have access</v>
        <stp/>
        <stp>##V3_BCURVESTRIPV12</stp>
        <stp>[PortfolioDaily Data.xlsx]DF Curve!R465C59</stp>
        <stp>S23</stp>
        <stp>Curvedate</stp>
        <stp>44921</stp>
        <tr r="BG465" s="7"/>
      </tp>
      <tp t="s">
        <v>#N/A Error:User does not have access</v>
        <stp/>
        <stp>##V3_BCURVESTRIPV12</stp>
        <stp>[PortfolioDaily Data.xlsx]DF Curve!R495C14</stp>
        <stp>S23</stp>
        <stp>Curvedate</stp>
        <stp>44963</stp>
        <tr r="N495" s="7"/>
      </tp>
      <tp t="s">
        <v>#N/A Error:User does not have access</v>
        <stp/>
        <stp>##V3_BCURVESTRIPV12</stp>
        <stp>[PortfolioDaily Data.xlsx]DF Curve!R478C41</stp>
        <stp>S23</stp>
        <stp>Curvedate</stp>
        <stp>44938</stp>
        <tr r="AO478" s="7"/>
      </tp>
      <tp t="s">
        <v>#N/A Error:User does not have access</v>
        <stp/>
        <stp>##V3_BCURVESTRIPV12</stp>
        <stp>[PortfolioDaily Data.xlsx]DF Curve!R488C24</stp>
        <stp>S23</stp>
        <stp>Curvedate</stp>
        <stp>44952</stp>
        <tr r="X488" s="7"/>
      </tp>
      <tp t="s">
        <v>#N/A Error:User does not have access</v>
        <stp/>
        <stp>##V3_BCURVESTRIPV12</stp>
        <stp>[PortfolioDaily Data.xlsx]DF Curve!R498C11</stp>
        <stp>S23</stp>
        <stp>Curvedate</stp>
        <stp>44966</stp>
        <tr r="K498" s="7"/>
      </tp>
      <tp t="s">
        <v>#N/A Error:User does not have access</v>
        <stp/>
        <stp>##V3_BCURVESTRIPV12</stp>
        <stp>[PortfolioDaily Data.xlsx]DF Curve!R479C40</stp>
        <stp>S23</stp>
        <stp>Curvedate</stp>
        <stp>44939</stp>
        <tr r="AN479" s="7"/>
      </tp>
      <tp t="s">
        <v>#N/A Error:User does not have access</v>
        <stp/>
        <stp>##V3_BCURVESTRIPV12</stp>
        <stp>[PortfolioDaily Data.xlsx]DF Curve!R489C25</stp>
        <stp>S23</stp>
        <stp>Curvedate</stp>
        <stp>44953</stp>
        <tr r="Y489" s="7"/>
      </tp>
      <tp t="s">
        <v>#N/A Error:User does not have access</v>
        <stp/>
        <stp>##V3_BCURVESTRIPV12</stp>
        <stp>[PortfolioDaily Data.xlsx]DF Curve!R499C10</stp>
        <stp>S23</stp>
        <stp>Curvedate</stp>
        <stp>44967</stp>
        <tr r="J499" s="7"/>
      </tp>
      <tp t="s">
        <v>#N/A Error:User does not have access</v>
        <stp/>
        <stp>##V3_BCURVESTRIPV12</stp>
        <stp>[PortfolioDaily Data.xlsx]DF Curve!R482C31</stp>
        <stp>S23</stp>
        <stp>Curvedate</stp>
        <stp>44944</stp>
        <tr r="AE482" s="7"/>
      </tp>
      <tp t="s">
        <v>#N/A Error:User does not have access</v>
        <stp/>
        <stp>##V3_BCURVESTRIPV12</stp>
        <stp>[PortfolioDaily Data.xlsx]DF Curve!R483C30</stp>
        <stp>S23</stp>
        <stp>Curvedate</stp>
        <stp>44945</stp>
        <tr r="AD483" s="7"/>
      </tp>
      <tp t="s">
        <v>#N/A Error:User does not have access</v>
        <stp/>
        <stp>##V3_BCURVESTRIPV12</stp>
        <stp>[PortfolioDaily Data.xlsx]DF Curve!R450C78</stp>
        <stp>S23</stp>
        <stp>Curvedate</stp>
        <stp>44900</stp>
        <tr r="BZ450" s="7"/>
      </tp>
      <tp t="s">
        <v>#N/A Error:User does not have access</v>
        <stp/>
        <stp>##V3_BCURVESTRIPV12</stp>
        <stp>[PortfolioDaily Data.xlsx]DF Curve!R470C52</stp>
        <stp>S23</stp>
        <stp>Curvedate</stp>
        <stp>44928</stp>
        <tr r="AZ470" s="7"/>
      </tp>
      <tp t="s">
        <v>#N/A Error:User does not have access</v>
        <stp/>
        <stp>##V3_BCURVESTRIPV12</stp>
        <stp>[PortfolioDaily Data.xlsx]DF Curve!R480C37</stp>
        <stp>S23</stp>
        <stp>Curvedate</stp>
        <stp>44942</stp>
        <tr r="AK480" s="7"/>
      </tp>
      <tp t="s">
        <v>#N/A Error:User does not have access</v>
        <stp/>
        <stp>##V3_BCURVESTRIPV12</stp>
        <stp>[PortfolioDaily Data.xlsx]DF Curve!R490C22</stp>
        <stp>S23</stp>
        <stp>Curvedate</stp>
        <stp>44956</stp>
        <tr r="V490" s="7"/>
      </tp>
      <tp t="s">
        <v>#N/A Error:User does not have access</v>
        <stp/>
        <stp>##V3_BCURVESTRIPV12</stp>
        <stp>[PortfolioDaily Data.xlsx]DF Curve!R451C79</stp>
        <stp>S23</stp>
        <stp>Curvedate</stp>
        <stp>44901</stp>
        <tr r="CA451" s="7"/>
      </tp>
      <tp t="s">
        <v>#N/A Error:User does not have access</v>
        <stp/>
        <stp>##V3_BCURVESTRIPV12</stp>
        <stp>[PortfolioDaily Data.xlsx]DF Curve!R471C53</stp>
        <stp>S23</stp>
        <stp>Curvedate</stp>
        <stp>44929</stp>
        <tr r="BA471" s="7"/>
      </tp>
      <tp t="s">
        <v>#N/A Error:User does not have access</v>
        <stp/>
        <stp>##V3_BCURVESTRIPV12</stp>
        <stp>[PortfolioDaily Data.xlsx]DF Curve!R481C36</stp>
        <stp>S23</stp>
        <stp>Curvedate</stp>
        <stp>44943</stp>
        <tr r="AJ481" s="7"/>
      </tp>
      <tp t="s">
        <v>#N/A Error:User does not have access</v>
        <stp/>
        <stp>##V3_BCURVESTRIPV12</stp>
        <stp>[PortfolioDaily Data.xlsx]DF Curve!R491C23</stp>
        <stp>S23</stp>
        <stp>Curvedate</stp>
        <stp>44957</stp>
        <tr r="W491" s="7"/>
      </tp>
      <tp t="s">
        <v>#N/A Error:User does not have access</v>
        <stp/>
        <stp>##V3_BCURVESTRIPV12</stp>
        <stp>[PortfolioDaily Data.xlsx]DF Curve!R456C70</stp>
        <stp>S23</stp>
        <stp>Curvedate</stp>
        <stp>44908</stp>
        <tr r="BR456" s="7"/>
      </tp>
      <tp t="s">
        <v>#N/A Error:User does not have access</v>
        <stp/>
        <stp>##V3_BCURVESTRIPV12</stp>
        <stp>[PortfolioDaily Data.xlsx]DF Curve!R466C59</stp>
        <stp>S23</stp>
        <stp>Curvedate</stp>
        <stp>44922</stp>
        <tr r="BG466" s="7"/>
      </tp>
      <tp t="s">
        <v>#N/A Error:User does not have access</v>
        <stp/>
        <stp>##V3_BCURVESTRIPV12</stp>
        <stp>[PortfolioDaily Data.xlsx]DF Curve!R486C25</stp>
        <stp>S23</stp>
        <stp>Curvedate</stp>
        <stp>44950</stp>
        <tr r="Y486" s="7"/>
      </tp>
      <tp t="s">
        <v>#N/A Error:User does not have access</v>
        <stp/>
        <stp>##V3_BCURVESTRIPV12</stp>
        <stp>[PortfolioDaily Data.xlsx]DF Curve!R496C10</stp>
        <stp>S23</stp>
        <stp>Curvedate</stp>
        <stp>44964</stp>
        <tr r="J496" s="7"/>
      </tp>
      <tp t="s">
        <v>#N/A Error:User does not have access</v>
        <stp/>
        <stp>##V3_BCURVESTRIPV12</stp>
        <stp>[PortfolioDaily Data.xlsx]DF Curve!R457C71</stp>
        <stp>S23</stp>
        <stp>Curvedate</stp>
        <stp>44909</stp>
        <tr r="BS457" s="7"/>
      </tp>
      <tp t="s">
        <v>#N/A Error:User does not have access</v>
        <stp/>
        <stp>##V3_BCURVESTRIPV12</stp>
        <stp>[PortfolioDaily Data.xlsx]DF Curve!R467C58</stp>
        <stp>S23</stp>
        <stp>Curvedate</stp>
        <stp>44923</stp>
        <tr r="BF467" s="7"/>
      </tp>
      <tp t="s">
        <v>#N/A Error:User does not have access</v>
        <stp/>
        <stp>##V3_BCURVESTRIPV12</stp>
        <stp>[PortfolioDaily Data.xlsx]DF Curve!R487C24</stp>
        <stp>S23</stp>
        <stp>Curvedate</stp>
        <stp>44951</stp>
        <tr r="X487" s="7"/>
      </tp>
      <tp t="s">
        <v>#N/A Error:User does not have access</v>
        <stp/>
        <stp>##V3_BCURVESTRIPV12</stp>
        <stp>[PortfolioDaily Data.xlsx]DF Curve!R497C11</stp>
        <stp>S23</stp>
        <stp>Curvedate</stp>
        <stp>44965</stp>
        <tr r="K497" s="7"/>
      </tp>
      <tp t="s">
        <v>#N/A Error:User does not have access</v>
        <stp/>
        <stp>##V3_BCURVESTRIPV12</stp>
        <stp>[PortfolioDaily Data.xlsx]DF Curve!R464C63</stp>
        <stp>S23</stp>
        <stp>Curvedate</stp>
        <stp>44918</stp>
        <tr r="BK464" s="7"/>
      </tp>
      <tp t="s">
        <v>#N/A Error:User does not have access</v>
        <stp/>
        <stp>##V3_BCURVESTRIPV12</stp>
        <stp>[PortfolioDaily Data.xlsx]DF Curve!R474C48</stp>
        <stp>S23</stp>
        <stp>Curvedate</stp>
        <stp>44932</stp>
        <tr r="AV474" s="7"/>
      </tp>
      <tp t="s">
        <v>#N/A Error:User does not have access</v>
        <stp/>
        <stp>##V3_BCURVESTRIPV12</stp>
        <stp>[PortfolioDaily Data.xlsx]DF Curve!R484C33</stp>
        <stp>S23</stp>
        <stp>Curvedate</stp>
        <stp>44946</stp>
        <tr r="AG484" s="7"/>
      </tp>
      <tp t="s">
        <v>#N/A Error:User does not have access</v>
        <stp/>
        <stp>##V3_BCURVESTRIPV12</stp>
        <stp>[PortfolioDaily Data.xlsx]DF Curve!R494C14</stp>
        <stp>S23</stp>
        <stp>Curvedate</stp>
        <stp>44960</stp>
        <tr r="N494" s="7"/>
      </tp>
      <tp t="s">
        <v>#N/A Error:User does not have access</v>
        <stp/>
        <stp>##V3_BCURVESTRIPV12</stp>
        <stp>[PortfolioDaily Data.xlsx]DF Curve!R495C17</stp>
        <stp>S23</stp>
        <stp>Curvedate</stp>
        <stp>44963</stp>
        <tr r="Q495" s="7"/>
      </tp>
      <tp t="s">
        <v>#N/A Error:User does not have access</v>
        <stp/>
        <stp>##V3_BCURVESTRIPV12</stp>
        <stp>[PortfolioDaily Data.xlsx]DF Curve!R458C68</stp>
        <stp>S23</stp>
        <stp>Curvedate</stp>
        <stp>44910</stp>
        <tr r="BP458" s="7"/>
      </tp>
      <tp t="s">
        <v>#N/A Error:User does not have access</v>
        <stp/>
        <stp>##V3_BCURVESTRIPV12</stp>
        <stp>[PortfolioDaily Data.xlsx]DF Curve!R478C42</stp>
        <stp>S23</stp>
        <stp>Curvedate</stp>
        <stp>44938</stp>
        <tr r="AP478" s="7"/>
      </tp>
      <tp t="s">
        <v>#N/A Error:User does not have access</v>
        <stp/>
        <stp>##V3_BCURVESTRIPV12</stp>
        <stp>[PortfolioDaily Data.xlsx]DF Curve!R488C27</stp>
        <stp>S23</stp>
        <stp>Curvedate</stp>
        <stp>44952</stp>
        <tr r="AA488" s="7"/>
      </tp>
      <tp t="s">
        <v>#N/A Error:User does not have access</v>
        <stp/>
        <stp>##V3_BCURVESTRIPV12</stp>
        <stp>[PortfolioDaily Data.xlsx]DF Curve!R498C12</stp>
        <stp>S23</stp>
        <stp>Curvedate</stp>
        <stp>44966</stp>
        <tr r="L498" s="7"/>
      </tp>
      <tp t="s">
        <v>#N/A Error:User does not have access</v>
        <stp/>
        <stp>##V3_BCURVESTRIPV12</stp>
        <stp>[PortfolioDaily Data.xlsx]DF Curve!R459C69</stp>
        <stp>S23</stp>
        <stp>Curvedate</stp>
        <stp>44911</stp>
        <tr r="BQ459" s="7"/>
      </tp>
      <tp t="s">
        <v>#N/A Error:User does not have access</v>
        <stp/>
        <stp>##V3_BCURVESTRIPV12</stp>
        <stp>[PortfolioDaily Data.xlsx]DF Curve!R479C43</stp>
        <stp>S23</stp>
        <stp>Curvedate</stp>
        <stp>44939</stp>
        <tr r="AQ479" s="7"/>
      </tp>
      <tp t="s">
        <v>#N/A Error:User does not have access</v>
        <stp/>
        <stp>##V3_BCURVESTRIPV12</stp>
        <stp>[PortfolioDaily Data.xlsx]DF Curve!R489C26</stp>
        <stp>S23</stp>
        <stp>Curvedate</stp>
        <stp>44953</stp>
        <tr r="Z489" s="7"/>
      </tp>
      <tp t="s">
        <v>#N/A Error:User does not have access</v>
        <stp/>
        <stp>##V3_BCURVESTRIPV12</stp>
        <stp>[PortfolioDaily Data.xlsx]DF Curve!R499C13</stp>
        <stp>S23</stp>
        <stp>Curvedate</stp>
        <stp>44967</stp>
        <tr r="M499" s="7"/>
      </tp>
      <tp t="s">
        <v>#N/A Error:User does not have access</v>
        <stp/>
        <stp>##V3_BCURVESTRIPV12</stp>
        <stp>[PortfolioDaily Data.xlsx]DF Curve!R482C30</stp>
        <stp>S23</stp>
        <stp>Curvedate</stp>
        <stp>44944</stp>
        <tr r="AD482" s="7"/>
      </tp>
      <tp t="s">
        <v>#N/A Error:User does not have access</v>
        <stp/>
        <stp>##V3_BCURVESTRIPV12</stp>
        <stp>[PortfolioDaily Data.xlsx]DF Curve!R483C31</stp>
        <stp>S23</stp>
        <stp>Curvedate</stp>
        <stp>44945</stp>
        <tr r="AE483" s="7"/>
      </tp>
      <tp t="s">
        <v>#N/A Error:User does not have access</v>
        <stp/>
        <stp>##V3_BCURVESTRIPV12</stp>
        <stp>[PortfolioDaily Data.xlsx]DF Curve!R450C79</stp>
        <stp>S23</stp>
        <stp>Curvedate</stp>
        <stp>44900</stp>
        <tr r="CA450" s="7"/>
      </tp>
      <tp t="s">
        <v>#N/A Error:User does not have access</v>
        <stp/>
        <stp>##V3_BCURVESTRIPV12</stp>
        <stp>[PortfolioDaily Data.xlsx]DF Curve!R470C53</stp>
        <stp>S23</stp>
        <stp>Curvedate</stp>
        <stp>44928</stp>
        <tr r="BA470" s="7"/>
      </tp>
      <tp t="s">
        <v>#N/A Error:User does not have access</v>
        <stp/>
        <stp>##V3_BCURVESTRIPV12</stp>
        <stp>[PortfolioDaily Data.xlsx]DF Curve!R480C36</stp>
        <stp>S23</stp>
        <stp>Curvedate</stp>
        <stp>44942</stp>
        <tr r="AJ480" s="7"/>
      </tp>
      <tp t="s">
        <v>#N/A Error:User does not have access</v>
        <stp/>
        <stp>##V3_BCURVESTRIPV12</stp>
        <stp>[PortfolioDaily Data.xlsx]DF Curve!R490C23</stp>
        <stp>S23</stp>
        <stp>Curvedate</stp>
        <stp>44956</stp>
        <tr r="W490" s="7"/>
      </tp>
      <tp t="s">
        <v>#N/A Error:User does not have access</v>
        <stp/>
        <stp>##V3_BCURVESTRIPV12</stp>
        <stp>[PortfolioDaily Data.xlsx]DF Curve!R451C78</stp>
        <stp>S23</stp>
        <stp>Curvedate</stp>
        <stp>44901</stp>
        <tr r="BZ451" s="7"/>
      </tp>
      <tp t="s">
        <v>#N/A Error:User does not have access</v>
        <stp/>
        <stp>##V3_BCURVESTRIPV12</stp>
        <stp>[PortfolioDaily Data.xlsx]DF Curve!R471C52</stp>
        <stp>S23</stp>
        <stp>Curvedate</stp>
        <stp>44929</stp>
        <tr r="AZ471" s="7"/>
      </tp>
      <tp t="s">
        <v>#N/A Error:User does not have access</v>
        <stp/>
        <stp>##V3_BCURVESTRIPV12</stp>
        <stp>[PortfolioDaily Data.xlsx]DF Curve!R481C37</stp>
        <stp>S23</stp>
        <stp>Curvedate</stp>
        <stp>44943</stp>
        <tr r="AK481" s="7"/>
      </tp>
      <tp t="s">
        <v>#N/A Error:User does not have access</v>
        <stp/>
        <stp>##V3_BCURVESTRIPV12</stp>
        <stp>[PortfolioDaily Data.xlsx]DF Curve!R491C22</stp>
        <stp>S23</stp>
        <stp>Curvedate</stp>
        <stp>44957</stp>
        <tr r="V491" s="7"/>
      </tp>
      <tp t="s">
        <v>#N/A Error:User does not have access</v>
        <stp/>
        <stp>##V3_BCURVESTRIPV12</stp>
        <stp>[PortfolioDaily Data.xlsx]DF Curve!R456C71</stp>
        <stp>S23</stp>
        <stp>Curvedate</stp>
        <stp>44908</stp>
        <tr r="BS456" s="7"/>
      </tp>
      <tp t="s">
        <v>#N/A Error:User does not have access</v>
        <stp/>
        <stp>##V3_BCURVESTRIPV12</stp>
        <stp>[PortfolioDaily Data.xlsx]DF Curve!R466C58</stp>
        <stp>S23</stp>
        <stp>Curvedate</stp>
        <stp>44922</stp>
        <tr r="BF466" s="7"/>
      </tp>
      <tp t="s">
        <v>#N/A Error:User does not have access</v>
        <stp/>
        <stp>##V3_BCURVESTRIPV12</stp>
        <stp>[PortfolioDaily Data.xlsx]DF Curve!R486C24</stp>
        <stp>S23</stp>
        <stp>Curvedate</stp>
        <stp>44950</stp>
        <tr r="X486" s="7"/>
      </tp>
      <tp t="s">
        <v>#N/A Error:User does not have access</v>
        <stp/>
        <stp>##V3_BCURVESTRIPV12</stp>
        <stp>[PortfolioDaily Data.xlsx]DF Curve!R496C11</stp>
        <stp>S23</stp>
        <stp>Curvedate</stp>
        <stp>44964</stp>
        <tr r="K496" s="7"/>
      </tp>
      <tp t="s">
        <v>#N/A Error:User does not have access</v>
        <stp/>
        <stp>##V3_BCURVESTRIPV12</stp>
        <stp>[PortfolioDaily Data.xlsx]DF Curve!R457C70</stp>
        <stp>S23</stp>
        <stp>Curvedate</stp>
        <stp>44909</stp>
        <tr r="BR457" s="7"/>
      </tp>
      <tp t="s">
        <v>#N/A Error:User does not have access</v>
        <stp/>
        <stp>##V3_BCURVESTRIPV12</stp>
        <stp>[PortfolioDaily Data.xlsx]DF Curve!R467C59</stp>
        <stp>S23</stp>
        <stp>Curvedate</stp>
        <stp>44923</stp>
        <tr r="BG467" s="7"/>
      </tp>
      <tp t="s">
        <v>#N/A Error:User does not have access</v>
        <stp/>
        <stp>##V3_BCURVESTRIPV12</stp>
        <stp>[PortfolioDaily Data.xlsx]DF Curve!R487C25</stp>
        <stp>S23</stp>
        <stp>Curvedate</stp>
        <stp>44951</stp>
        <tr r="Y487" s="7"/>
      </tp>
      <tp t="s">
        <v>#N/A Error:User does not have access</v>
        <stp/>
        <stp>##V3_BCURVESTRIPV12</stp>
        <stp>[PortfolioDaily Data.xlsx]DF Curve!R497C10</stp>
        <stp>S23</stp>
        <stp>Curvedate</stp>
        <stp>44965</stp>
        <tr r="J497" s="7"/>
      </tp>
      <tp t="s">
        <v>#N/A Error:User does not have access</v>
        <stp/>
        <stp>##V3_BCURVESTRIPV12</stp>
        <stp>[PortfolioDaily Data.xlsx]DF Curve!R464C62</stp>
        <stp>S23</stp>
        <stp>Curvedate</stp>
        <stp>44918</stp>
        <tr r="BJ464" s="7"/>
      </tp>
      <tp t="s">
        <v>#N/A Error:User does not have access</v>
        <stp/>
        <stp>##V3_BCURVESTRIPV12</stp>
        <stp>[PortfolioDaily Data.xlsx]DF Curve!R474C49</stp>
        <stp>S23</stp>
        <stp>Curvedate</stp>
        <stp>44932</stp>
        <tr r="AW474" s="7"/>
      </tp>
      <tp t="s">
        <v>#N/A Error:User does not have access</v>
        <stp/>
        <stp>##V3_BCURVESTRIPV12</stp>
        <stp>[PortfolioDaily Data.xlsx]DF Curve!R484C32</stp>
        <stp>S23</stp>
        <stp>Curvedate</stp>
        <stp>44946</stp>
        <tr r="AF484" s="7"/>
      </tp>
      <tp t="s">
        <v>#N/A Error:User does not have access</v>
        <stp/>
        <stp>##V3_BCURVESTRIPV12</stp>
        <stp>[PortfolioDaily Data.xlsx]DF Curve!R494C15</stp>
        <stp>S23</stp>
        <stp>Curvedate</stp>
        <stp>44960</stp>
        <tr r="O494" s="7"/>
      </tp>
      <tp t="s">
        <v>#N/A Error:User does not have access</v>
        <stp/>
        <stp>##V3_BCURVESTRIPV12</stp>
        <stp>[PortfolioDaily Data.xlsx]DF Curve!R495C16</stp>
        <stp>S23</stp>
        <stp>Curvedate</stp>
        <stp>44963</stp>
        <tr r="P495" s="7"/>
      </tp>
      <tp t="s">
        <v>#N/A Error:User does not have access</v>
        <stp/>
        <stp>##V3_BCURVESTRIPV12</stp>
        <stp>[PortfolioDaily Data.xlsx]DF Curve!R458C69</stp>
        <stp>S23</stp>
        <stp>Curvedate</stp>
        <stp>44910</stp>
        <tr r="BQ458" s="7"/>
      </tp>
      <tp t="s">
        <v>#N/A Error:User does not have access</v>
        <stp/>
        <stp>##V3_BCURVESTRIPV12</stp>
        <stp>[PortfolioDaily Data.xlsx]DF Curve!R478C43</stp>
        <stp>S23</stp>
        <stp>Curvedate</stp>
        <stp>44938</stp>
        <tr r="AQ478" s="7"/>
      </tp>
      <tp t="s">
        <v>#N/A Error:User does not have access</v>
        <stp/>
        <stp>##V3_BCURVESTRIPV12</stp>
        <stp>[PortfolioDaily Data.xlsx]DF Curve!R488C26</stp>
        <stp>S23</stp>
        <stp>Curvedate</stp>
        <stp>44952</stp>
        <tr r="Z488" s="7"/>
      </tp>
      <tp t="s">
        <v>#N/A Error:User does not have access</v>
        <stp/>
        <stp>##V3_BCURVESTRIPV12</stp>
        <stp>[PortfolioDaily Data.xlsx]DF Curve!R498C13</stp>
        <stp>S23</stp>
        <stp>Curvedate</stp>
        <stp>44966</stp>
        <tr r="M498" s="7"/>
      </tp>
      <tp t="s">
        <v>#N/A Error:User does not have access</v>
        <stp/>
        <stp>##V3_BCURVESTRIPV12</stp>
        <stp>[PortfolioDaily Data.xlsx]DF Curve!R459C68</stp>
        <stp>S23</stp>
        <stp>Curvedate</stp>
        <stp>44911</stp>
        <tr r="BP459" s="7"/>
      </tp>
      <tp t="s">
        <v>#N/A Error:User does not have access</v>
        <stp/>
        <stp>##V3_BCURVESTRIPV12</stp>
        <stp>[PortfolioDaily Data.xlsx]DF Curve!R479C42</stp>
        <stp>S23</stp>
        <stp>Curvedate</stp>
        <stp>44939</stp>
        <tr r="AP479" s="7"/>
      </tp>
      <tp t="s">
        <v>#N/A Error:User does not have access</v>
        <stp/>
        <stp>##V3_BCURVESTRIPV12</stp>
        <stp>[PortfolioDaily Data.xlsx]DF Curve!R489C27</stp>
        <stp>S23</stp>
        <stp>Curvedate</stp>
        <stp>44953</stp>
        <tr r="AA489" s="7"/>
      </tp>
      <tp t="s">
        <v>#N/A Error:User does not have access</v>
        <stp/>
        <stp>##V3_BCURVESTRIPV12</stp>
        <stp>[PortfolioDaily Data.xlsx]DF Curve!R499C12</stp>
        <stp>S23</stp>
        <stp>Curvedate</stp>
        <stp>44967</stp>
        <tr r="L499" s="7"/>
      </tp>
      <tp t="s">
        <v>#N/A Error:User does not have access</v>
        <stp/>
        <stp>##V3_BCURVESTRIPV12</stp>
        <stp>[PortfolioDaily Data.xlsx]DF Curve!R452C74</stp>
        <stp>S23</stp>
        <stp>Curvedate</stp>
        <stp>44902</stp>
        <tr r="BV452" s="7"/>
      </tp>
      <tp t="s">
        <v>#N/A Error:User does not have access</v>
        <stp/>
        <stp>##V3_BCURVESTRIPV12</stp>
        <stp>[PortfolioDaily Data.xlsx]DF Curve!R462C63</stp>
        <stp>S23</stp>
        <stp>Curvedate</stp>
        <stp>44916</stp>
        <tr r="BK462" s="7"/>
      </tp>
      <tp t="s">
        <v>#N/A Error:User does not have access</v>
        <stp/>
        <stp>##V3_BCURVESTRIPV12</stp>
        <stp>[PortfolioDaily Data.xlsx]DF Curve!R472C44</stp>
        <stp>S23</stp>
        <stp>Curvedate</stp>
        <stp>44930</stp>
        <tr r="AR472" s="7"/>
      </tp>
      <tp t="s">
        <v>#N/A Error:User does not have access</v>
        <stp/>
        <stp>##V3_BCURVESTRIPV12</stp>
        <stp>[PortfolioDaily Data.xlsx]DF Curve!R492C22</stp>
        <stp>S23</stp>
        <stp>Curvedate</stp>
        <stp>44958</stp>
        <tr r="V492" s="7"/>
      </tp>
      <tp t="s">
        <v>#N/A Error:User does not have access</v>
        <stp/>
        <stp>##V3_BCURVESTRIPV12</stp>
        <stp>[PortfolioDaily Data.xlsx]DF Curve!R453C75</stp>
        <stp>S23</stp>
        <stp>Curvedate</stp>
        <stp>44903</stp>
        <tr r="BW453" s="7"/>
      </tp>
      <tp t="s">
        <v>#N/A Error:User does not have access</v>
        <stp/>
        <stp>##V3_BCURVESTRIPV12</stp>
        <stp>[PortfolioDaily Data.xlsx]DF Curve!R463C62</stp>
        <stp>S23</stp>
        <stp>Curvedate</stp>
        <stp>44917</stp>
        <tr r="BJ463" s="7"/>
      </tp>
      <tp t="s">
        <v>#N/A Error:User does not have access</v>
        <stp/>
        <stp>##V3_BCURVESTRIPV12</stp>
        <stp>[PortfolioDaily Data.xlsx]DF Curve!R473C45</stp>
        <stp>S23</stp>
        <stp>Curvedate</stp>
        <stp>44931</stp>
        <tr r="AS473" s="7"/>
      </tp>
      <tp t="s">
        <v>#N/A Error:User does not have access</v>
        <stp/>
        <stp>##V3_BCURVESTRIPV12</stp>
        <stp>[PortfolioDaily Data.xlsx]DF Curve!R493C23</stp>
        <stp>S23</stp>
        <stp>Curvedate</stp>
        <stp>44959</stp>
        <tr r="W493" s="7"/>
      </tp>
      <tp t="s">
        <v>#N/A Error:User does not have access</v>
        <stp/>
        <stp>##V3_BCURVESTRIPV12</stp>
        <stp>[PortfolioDaily Data.xlsx]DF Curve!R450C76</stp>
        <stp>S23</stp>
        <stp>Curvedate</stp>
        <stp>44900</stp>
        <tr r="BX450" s="7"/>
      </tp>
      <tp t="s">
        <v>#N/A Error:User does not have access</v>
        <stp/>
        <stp>##V3_BCURVESTRIPV12</stp>
        <stp>[PortfolioDaily Data.xlsx]DF Curve!R460C61</stp>
        <stp>S23</stp>
        <stp>Curvedate</stp>
        <stp>44914</stp>
        <tr r="BI460" s="7"/>
      </tp>
      <tp t="s">
        <v>#N/A Error:User does not have access</v>
        <stp/>
        <stp>##V3_BCURVESTRIPV12</stp>
        <stp>[PortfolioDaily Data.xlsx]DF Curve!R480C39</stp>
        <stp>S23</stp>
        <stp>Curvedate</stp>
        <stp>44942</stp>
        <tr r="AM480" s="7"/>
      </tp>
      <tp t="s">
        <v>#N/A Error:User does not have access</v>
        <stp/>
        <stp>##V3_BCURVESTRIPV12</stp>
        <stp>[PortfolioDaily Data.xlsx]DF Curve!R500C13</stp>
        <stp>S23</stp>
        <stp>Curvedate</stp>
        <stp>44970</stp>
        <tr r="M500" s="7"/>
      </tp>
      <tp t="s">
        <v>#N/A Error:User does not have access</v>
        <stp/>
        <stp>##V3_BCURVESTRIPV12</stp>
        <stp>[PortfolioDaily Data.xlsx]DF Curve!R451C77</stp>
        <stp>S23</stp>
        <stp>Curvedate</stp>
        <stp>44901</stp>
        <tr r="BY451" s="7"/>
      </tp>
      <tp t="s">
        <v>#N/A Error:User does not have access</v>
        <stp/>
        <stp>##V3_BCURVESTRIPV12</stp>
        <stp>[PortfolioDaily Data.xlsx]DF Curve!R461C60</stp>
        <stp>S23</stp>
        <stp>Curvedate</stp>
        <stp>44915</stp>
        <tr r="BH461" s="7"/>
      </tp>
      <tp t="s">
        <v>#N/A Error:User does not have access</v>
        <stp/>
        <stp>##V3_BCURVESTRIPV12</stp>
        <stp>[PortfolioDaily Data.xlsx]DF Curve!R481C38</stp>
        <stp>S23</stp>
        <stp>Curvedate</stp>
        <stp>44943</stp>
        <tr r="AL481" s="7"/>
      </tp>
      <tp t="s">
        <v>#N/A Error:User does not have access</v>
        <stp/>
        <stp>##V3_BCURVESTRIPV12</stp>
        <stp>[PortfolioDaily Data.xlsx]DF Curve!R466C57</stp>
        <stp>S23</stp>
        <stp>Curvedate</stp>
        <stp>44922</stp>
        <tr r="BE466" s="7"/>
      </tp>
      <tp t="s">
        <v>#N/A Error:User does not have access</v>
        <stp/>
        <stp>##V3_BCURVESTRIPV12</stp>
        <stp>[PortfolioDaily Data.xlsx]DF Curve!R476C42</stp>
        <stp>S23</stp>
        <stp>Curvedate</stp>
        <stp>44936</stp>
        <tr r="AP476" s="7"/>
      </tp>
      <tp t="s">
        <v>#N/A Error:User does not have access</v>
        <stp/>
        <stp>##V3_BCURVESTRIPV12</stp>
        <stp>[PortfolioDaily Data.xlsx]DF Curve!R467C56</stp>
        <stp>S23</stp>
        <stp>Curvedate</stp>
        <stp>44923</stp>
        <tr r="BD467" s="7"/>
      </tp>
      <tp t="s">
        <v>#N/A Error:User does not have access</v>
        <stp/>
        <stp>##V3_BCURVESTRIPV12</stp>
        <stp>[PortfolioDaily Data.xlsx]DF Curve!R477C43</stp>
        <stp>S23</stp>
        <stp>Curvedate</stp>
        <stp>44937</stp>
        <tr r="AQ477" s="7"/>
      </tp>
      <tp t="s">
        <v>#N/A Error:User does not have access</v>
        <stp/>
        <stp>##V3_BCURVESTRIPV12</stp>
        <stp>[PortfolioDaily Data.xlsx]DF Curve!R454C72</stp>
        <stp>S23</stp>
        <stp>Curvedate</stp>
        <stp>44904</stp>
        <tr r="BT454" s="7"/>
      </tp>
      <tp t="s">
        <v>#N/A Error:User does not have access</v>
        <stp/>
        <stp>##V3_BCURVESTRIPV12</stp>
        <stp>[PortfolioDaily Data.xlsx]DF Curve!R474C46</stp>
        <stp>S23</stp>
        <stp>Curvedate</stp>
        <stp>44932</stp>
        <tr r="AT474" s="7"/>
      </tp>
      <tp t="s">
        <v>#N/A Error:User does not have access</v>
        <stp/>
        <stp>##V3_BCURVESTRIPV12</stp>
        <stp>[PortfolioDaily Data.xlsx]DF Curve!R455C71</stp>
        <stp>S23</stp>
        <stp>Curvedate</stp>
        <stp>44907</stp>
        <tr r="BS455" s="7"/>
      </tp>
      <tp t="s">
        <v>#N/A Error:User does not have access</v>
        <stp/>
        <stp>##V3_BCURVESTRIPV12</stp>
        <stp>[PortfolioDaily Data.xlsx]DF Curve!R465C54</stp>
        <stp>S23</stp>
        <stp>Curvedate</stp>
        <stp>44921</stp>
        <tr r="BB465" s="7"/>
      </tp>
      <tp t="s">
        <v>#N/A Error:User does not have access</v>
        <stp/>
        <stp>##V3_BCURVESTRIPV12</stp>
        <stp>[PortfolioDaily Data.xlsx]DF Curve!R475C41</stp>
        <stp>S23</stp>
        <stp>Curvedate</stp>
        <stp>44935</stp>
        <tr r="AO475" s="7"/>
      </tp>
      <tp t="s">
        <v>#N/A Error:User does not have access</v>
        <stp/>
        <stp>##V3_BCURVESTRIPV12</stp>
        <stp>[PortfolioDaily Data.xlsx]DF Curve!R485C32</stp>
        <stp>S23</stp>
        <stp>Curvedate</stp>
        <stp>44949</stp>
        <tr r="AF485" s="7"/>
      </tp>
      <tp t="s">
        <v>#N/A Error:User does not have access</v>
        <stp/>
        <stp>##V3_BCURVESTRIPV12</stp>
        <stp>[PortfolioDaily Data.xlsx]DF Curve!R495C19</stp>
        <stp>S23</stp>
        <stp>Curvedate</stp>
        <stp>44963</stp>
        <tr r="S495" s="7"/>
      </tp>
      <tp t="s">
        <v>#N/A Error:User does not have access</v>
        <stp/>
        <stp>##V3_BCURVESTRIPV12</stp>
        <stp>[PortfolioDaily Data.xlsx]DF Curve!R458C66</stp>
        <stp>S23</stp>
        <stp>Curvedate</stp>
        <stp>44910</stp>
        <tr r="BN458" s="7"/>
      </tp>
      <tp t="s">
        <v>#N/A Error:User does not have access</v>
        <stp/>
        <stp>##V3_BCURVESTRIPV12</stp>
        <stp>[PortfolioDaily Data.xlsx]DF Curve!R468C51</stp>
        <stp>S23</stp>
        <stp>Curvedate</stp>
        <stp>44924</stp>
        <tr r="AY468" s="7"/>
      </tp>
      <tp t="s">
        <v>#N/A Error:User does not have access</v>
        <stp/>
        <stp>##V3_BCURVESTRIPV12</stp>
        <stp>[PortfolioDaily Data.xlsx]DF Curve!R488C29</stp>
        <stp>S23</stp>
        <stp>Curvedate</stp>
        <stp>44952</stp>
        <tr r="AC488" s="7"/>
      </tp>
      <tp t="s">
        <v>#N/A Error:User does not have access</v>
        <stp/>
        <stp>##V3_BCURVESTRIPV12</stp>
        <stp>[PortfolioDaily Data.xlsx]DF Curve!R459C67</stp>
        <stp>S23</stp>
        <stp>Curvedate</stp>
        <stp>44911</stp>
        <tr r="BO459" s="7"/>
      </tp>
      <tp t="s">
        <v>#N/A Error:User does not have access</v>
        <stp/>
        <stp>##V3_BCURVESTRIPV12</stp>
        <stp>[PortfolioDaily Data.xlsx]DF Curve!R469C50</stp>
        <stp>S23</stp>
        <stp>Curvedate</stp>
        <stp>44925</stp>
        <tr r="AX469" s="7"/>
      </tp>
      <tp t="s">
        <v>#N/A Error:User does not have access</v>
        <stp/>
        <stp>##V3_BCURVESTRIPV12</stp>
        <stp>[PortfolioDaily Data.xlsx]DF Curve!R489C28</stp>
        <stp>S23</stp>
        <stp>Curvedate</stp>
        <stp>44953</stp>
        <tr r="AB489" s="7"/>
      </tp>
      <tp t="s">
        <v>#N/A Error:User does not have access</v>
        <stp/>
        <stp>##V3_BCURVESTRIPV12</stp>
        <stp>[PortfolioDaily Data.xlsx]DF Curve!R452C75</stp>
        <stp>S23</stp>
        <stp>Curvedate</stp>
        <stp>44902</stp>
        <tr r="BW452" s="7"/>
      </tp>
      <tp t="s">
        <v>#N/A Error:User does not have access</v>
        <stp/>
        <stp>##V3_BCURVESTRIPV12</stp>
        <stp>[PortfolioDaily Data.xlsx]DF Curve!R462C62</stp>
        <stp>S23</stp>
        <stp>Curvedate</stp>
        <stp>44916</stp>
        <tr r="BJ462" s="7"/>
      </tp>
      <tp t="s">
        <v>#N/A Error:User does not have access</v>
        <stp/>
        <stp>##V3_BCURVESTRIPV12</stp>
        <stp>[PortfolioDaily Data.xlsx]DF Curve!R472C45</stp>
        <stp>S23</stp>
        <stp>Curvedate</stp>
        <stp>44930</stp>
        <tr r="AS472" s="7"/>
      </tp>
      <tp t="s">
        <v>#N/A Error:User does not have access</v>
        <stp/>
        <stp>##V3_BCURVESTRIPV12</stp>
        <stp>[PortfolioDaily Data.xlsx]DF Curve!R492C23</stp>
        <stp>S23</stp>
        <stp>Curvedate</stp>
        <stp>44958</stp>
        <tr r="W492" s="7"/>
      </tp>
      <tp t="s">
        <v>#N/A Error:User does not have access</v>
        <stp/>
        <stp>##V3_BCURVESTRIPV12</stp>
        <stp>[PortfolioDaily Data.xlsx]DF Curve!R453C74</stp>
        <stp>S23</stp>
        <stp>Curvedate</stp>
        <stp>44903</stp>
        <tr r="BV453" s="7"/>
      </tp>
      <tp t="s">
        <v>#N/A Error:User does not have access</v>
        <stp/>
        <stp>##V3_BCURVESTRIPV12</stp>
        <stp>[PortfolioDaily Data.xlsx]DF Curve!R463C63</stp>
        <stp>S23</stp>
        <stp>Curvedate</stp>
        <stp>44917</stp>
        <tr r="BK463" s="7"/>
      </tp>
      <tp t="s">
        <v>#N/A Error:User does not have access</v>
        <stp/>
        <stp>##V3_BCURVESTRIPV12</stp>
        <stp>[PortfolioDaily Data.xlsx]DF Curve!R473C44</stp>
        <stp>S23</stp>
        <stp>Curvedate</stp>
        <stp>44931</stp>
        <tr r="AR473" s="7"/>
      </tp>
      <tp t="s">
        <v>#N/A Error:User does not have access</v>
        <stp/>
        <stp>##V3_BCURVESTRIPV12</stp>
        <stp>[PortfolioDaily Data.xlsx]DF Curve!R493C22</stp>
        <stp>S23</stp>
        <stp>Curvedate</stp>
        <stp>44959</stp>
        <tr r="V493" s="7"/>
      </tp>
      <tp t="s">
        <v>#N/A Error:User does not have access</v>
        <stp/>
        <stp>##V3_BCURVESTRIPV12</stp>
        <stp>[PortfolioDaily Data.xlsx]DF Curve!R450C77</stp>
        <stp>S23</stp>
        <stp>Curvedate</stp>
        <stp>44900</stp>
        <tr r="BY450" s="7"/>
      </tp>
      <tp t="s">
        <v>#N/A Error:User does not have access</v>
        <stp/>
        <stp>##V3_BCURVESTRIPV12</stp>
        <stp>[PortfolioDaily Data.xlsx]DF Curve!R460C60</stp>
        <stp>S23</stp>
        <stp>Curvedate</stp>
        <stp>44914</stp>
        <tr r="BH460" s="7"/>
      </tp>
      <tp t="s">
        <v>#N/A Error:User does not have access</v>
        <stp/>
        <stp>##V3_BCURVESTRIPV12</stp>
        <stp>[PortfolioDaily Data.xlsx]DF Curve!R480C38</stp>
        <stp>S23</stp>
        <stp>Curvedate</stp>
        <stp>44942</stp>
        <tr r="AL480" s="7"/>
      </tp>
      <tp t="s">
        <v>#N/A Error:User does not have access</v>
        <stp/>
        <stp>##V3_BCURVESTRIPV12</stp>
        <stp>[PortfolioDaily Data.xlsx]DF Curve!R500C12</stp>
        <stp>S23</stp>
        <stp>Curvedate</stp>
        <stp>44970</stp>
        <tr r="L500" s="7"/>
      </tp>
      <tp t="s">
        <v>#N/A Error:User does not have access</v>
        <stp/>
        <stp>##V3_BCURVESTRIPV12</stp>
        <stp>[PortfolioDaily Data.xlsx]DF Curve!R451C76</stp>
        <stp>S23</stp>
        <stp>Curvedate</stp>
        <stp>44901</stp>
        <tr r="BX451" s="7"/>
      </tp>
      <tp t="s">
        <v>#N/A Error:User does not have access</v>
        <stp/>
        <stp>##V3_BCURVESTRIPV12</stp>
        <stp>[PortfolioDaily Data.xlsx]DF Curve!R461C61</stp>
        <stp>S23</stp>
        <stp>Curvedate</stp>
        <stp>44915</stp>
        <tr r="BI461" s="7"/>
      </tp>
      <tp t="s">
        <v>#N/A Error:User does not have access</v>
        <stp/>
        <stp>##V3_BCURVESTRIPV12</stp>
        <stp>[PortfolioDaily Data.xlsx]DF Curve!R481C39</stp>
        <stp>S23</stp>
        <stp>Curvedate</stp>
        <stp>44943</stp>
        <tr r="AM481" s="7"/>
      </tp>
      <tp t="s">
        <v>#N/A Error:User does not have access</v>
        <stp/>
        <stp>##V3_BCURVESTRIPV12</stp>
        <stp>[PortfolioDaily Data.xlsx]DF Curve!R466C56</stp>
        <stp>S23</stp>
        <stp>Curvedate</stp>
        <stp>44922</stp>
        <tr r="BD466" s="7"/>
      </tp>
      <tp t="s">
        <v>#N/A Error:User does not have access</v>
        <stp/>
        <stp>##V3_BCURVESTRIPV12</stp>
        <stp>[PortfolioDaily Data.xlsx]DF Curve!R476C43</stp>
        <stp>S23</stp>
        <stp>Curvedate</stp>
        <stp>44936</stp>
        <tr r="AQ476" s="7"/>
      </tp>
      <tp t="s">
        <v>#N/A Error:User does not have access</v>
        <stp/>
        <stp>##V3_BCURVESTRIPV12</stp>
        <stp>[PortfolioDaily Data.xlsx]DF Curve!R467C57</stp>
        <stp>S23</stp>
        <stp>Curvedate</stp>
        <stp>44923</stp>
        <tr r="BE467" s="7"/>
      </tp>
      <tp t="s">
        <v>#N/A Error:User does not have access</v>
        <stp/>
        <stp>##V3_BCURVESTRIPV12</stp>
        <stp>[PortfolioDaily Data.xlsx]DF Curve!R477C42</stp>
        <stp>S23</stp>
        <stp>Curvedate</stp>
        <stp>44937</stp>
        <tr r="AP477" s="7"/>
      </tp>
      <tp t="s">
        <v>#N/A Error:User does not have access</v>
        <stp/>
        <stp>##V3_BCURVESTRIPV12</stp>
        <stp>[PortfolioDaily Data.xlsx]DF Curve!R454C73</stp>
        <stp>S23</stp>
        <stp>Curvedate</stp>
        <stp>44904</stp>
        <tr r="BU454" s="7"/>
      </tp>
      <tp t="s">
        <v>#N/A Error:User does not have access</v>
        <stp/>
        <stp>##V3_BCURVESTRIPV12</stp>
        <stp>[PortfolioDaily Data.xlsx]DF Curve!R474C47</stp>
        <stp>S23</stp>
        <stp>Curvedate</stp>
        <stp>44932</stp>
        <tr r="AU474" s="7"/>
      </tp>
      <tp t="s">
        <v>#N/A Error:User does not have access</v>
        <stp/>
        <stp>##V3_BCURVESTRIPV12</stp>
        <stp>[PortfolioDaily Data.xlsx]DF Curve!R455C70</stp>
        <stp>S23</stp>
        <stp>Curvedate</stp>
        <stp>44907</stp>
        <tr r="BR455" s="7"/>
      </tp>
      <tp t="s">
        <v>#N/A Error:User does not have access</v>
        <stp/>
        <stp>##V3_BCURVESTRIPV12</stp>
        <stp>[PortfolioDaily Data.xlsx]DF Curve!R465C55</stp>
        <stp>S23</stp>
        <stp>Curvedate</stp>
        <stp>44921</stp>
        <tr r="BC465" s="7"/>
      </tp>
      <tp t="s">
        <v>#N/A Error:User does not have access</v>
        <stp/>
        <stp>##V3_BCURVESTRIPV12</stp>
        <stp>[PortfolioDaily Data.xlsx]DF Curve!R475C40</stp>
        <stp>S23</stp>
        <stp>Curvedate</stp>
        <stp>44935</stp>
        <tr r="AN475" s="7"/>
      </tp>
      <tp t="s">
        <v>#N/A Error:User does not have access</v>
        <stp/>
        <stp>##V3_BCURVESTRIPV12</stp>
        <stp>[PortfolioDaily Data.xlsx]DF Curve!R485C33</stp>
        <stp>S23</stp>
        <stp>Curvedate</stp>
        <stp>44949</stp>
        <tr r="AG485" s="7"/>
      </tp>
      <tp t="s">
        <v>#N/A Error:User does not have access</v>
        <stp/>
        <stp>##V3_BCURVESTRIPV12</stp>
        <stp>[PortfolioDaily Data.xlsx]DF Curve!R495C18</stp>
        <stp>S23</stp>
        <stp>Curvedate</stp>
        <stp>44963</stp>
        <tr r="R495" s="7"/>
      </tp>
      <tp t="s">
        <v>#N/A Error:User does not have access</v>
        <stp/>
        <stp>##V3_BCURVESTRIPV12</stp>
        <stp>[PortfolioDaily Data.xlsx]DF Curve!R458C67</stp>
        <stp>S23</stp>
        <stp>Curvedate</stp>
        <stp>44910</stp>
        <tr r="BO458" s="7"/>
      </tp>
      <tp t="s">
        <v>#N/A Error:User does not have access</v>
        <stp/>
        <stp>##V3_BCURVESTRIPV12</stp>
        <stp>[PortfolioDaily Data.xlsx]DF Curve!R468C50</stp>
        <stp>S23</stp>
        <stp>Curvedate</stp>
        <stp>44924</stp>
        <tr r="AX468" s="7"/>
      </tp>
      <tp t="s">
        <v>#N/A Error:User does not have access</v>
        <stp/>
        <stp>##V3_BCURVESTRIPV12</stp>
        <stp>[PortfolioDaily Data.xlsx]DF Curve!R488C28</stp>
        <stp>S23</stp>
        <stp>Curvedate</stp>
        <stp>44952</stp>
        <tr r="AB488" s="7"/>
      </tp>
      <tp t="s">
        <v>#N/A Error:User does not have access</v>
        <stp/>
        <stp>##V3_BCURVESTRIPV12</stp>
        <stp>[PortfolioDaily Data.xlsx]DF Curve!R459C66</stp>
        <stp>S23</stp>
        <stp>Curvedate</stp>
        <stp>44911</stp>
        <tr r="BN459" s="7"/>
      </tp>
      <tp t="s">
        <v>#N/A Error:User does not have access</v>
        <stp/>
        <stp>##V3_BCURVESTRIPV12</stp>
        <stp>[PortfolioDaily Data.xlsx]DF Curve!R469C51</stp>
        <stp>S23</stp>
        <stp>Curvedate</stp>
        <stp>44925</stp>
        <tr r="AY469" s="7"/>
      </tp>
      <tp t="s">
        <v>#N/A Error:User does not have access</v>
        <stp/>
        <stp>##V3_BCURVESTRIPV12</stp>
        <stp>[PortfolioDaily Data.xlsx]DF Curve!R489C29</stp>
        <stp>S23</stp>
        <stp>Curvedate</stp>
        <stp>44953</stp>
        <tr r="AC489" s="7"/>
      </tp>
      <tp t="s">
        <v>#N/A Error:User does not have access</v>
        <stp/>
        <stp>##V3_BCURVESTRIPV12</stp>
        <stp>[PortfolioDaily Data.xlsx]DF Curve!R452C76</stp>
        <stp>S23</stp>
        <stp>Curvedate</stp>
        <stp>44902</stp>
        <tr r="BX452" s="7"/>
      </tp>
      <tp t="s">
        <v>#N/A Error:User does not have access</v>
        <stp/>
        <stp>##V3_BCURVESTRIPV12</stp>
        <stp>[PortfolioDaily Data.xlsx]DF Curve!R462C61</stp>
        <stp>S23</stp>
        <stp>Curvedate</stp>
        <stp>44916</stp>
        <tr r="BI462" s="7"/>
      </tp>
      <tp t="s">
        <v>#N/A Error:User does not have access</v>
        <stp/>
        <stp>##V3_BCURVESTRIPV12</stp>
        <stp>[PortfolioDaily Data.xlsx]DF Curve!R472C46</stp>
        <stp>S23</stp>
        <stp>Curvedate</stp>
        <stp>44930</stp>
        <tr r="AT472" s="7"/>
      </tp>
      <tp t="s">
        <v>#N/A Error:User does not have access</v>
        <stp/>
        <stp>##V3_BCURVESTRIPV12</stp>
        <stp>[PortfolioDaily Data.xlsx]DF Curve!R492C20</stp>
        <stp>S23</stp>
        <stp>Curvedate</stp>
        <stp>44958</stp>
        <tr r="T492" s="7"/>
      </tp>
      <tp t="s">
        <v>#N/A Error:User does not have access</v>
        <stp/>
        <stp>##V3_BCURVESTRIPV12</stp>
        <stp>[PortfolioDaily Data.xlsx]DF Curve!R453C77</stp>
        <stp>S23</stp>
        <stp>Curvedate</stp>
        <stp>44903</stp>
        <tr r="BY453" s="7"/>
      </tp>
      <tp t="s">
        <v>#N/A Error:User does not have access</v>
        <stp/>
        <stp>##V3_BCURVESTRIPV12</stp>
        <stp>[PortfolioDaily Data.xlsx]DF Curve!R463C60</stp>
        <stp>S23</stp>
        <stp>Curvedate</stp>
        <stp>44917</stp>
        <tr r="BH463" s="7"/>
      </tp>
      <tp t="s">
        <v>#N/A Error:User does not have access</v>
        <stp/>
        <stp>##V3_BCURVESTRIPV12</stp>
        <stp>[PortfolioDaily Data.xlsx]DF Curve!R473C47</stp>
        <stp>S23</stp>
        <stp>Curvedate</stp>
        <stp>44931</stp>
        <tr r="AU473" s="7"/>
      </tp>
      <tp t="s">
        <v>#N/A Error:User does not have access</v>
        <stp/>
        <stp>##V3_BCURVESTRIPV12</stp>
        <stp>[PortfolioDaily Data.xlsx]DF Curve!R493C21</stp>
        <stp>S23</stp>
        <stp>Curvedate</stp>
        <stp>44959</stp>
        <tr r="U493" s="7"/>
      </tp>
      <tp t="s">
        <v>#N/A Error:User does not have access</v>
        <stp/>
        <stp>##V3_BCURVESTRIPV12</stp>
        <stp>[PortfolioDaily Data.xlsx]DF Curve!R450C74</stp>
        <stp>S23</stp>
        <stp>Curvedate</stp>
        <stp>44900</stp>
        <tr r="BV450" s="7"/>
      </tp>
      <tp t="s">
        <v>#N/A Error:User does not have access</v>
        <stp/>
        <stp>##V3_BCURVESTRIPV12</stp>
        <stp>[PortfolioDaily Data.xlsx]DF Curve!R460C63</stp>
        <stp>S23</stp>
        <stp>Curvedate</stp>
        <stp>44914</stp>
        <tr r="BK460" s="7"/>
      </tp>
      <tp t="s">
        <v>#N/A Error:User does not have access</v>
        <stp/>
        <stp>##V3_BCURVESTRIPV12</stp>
        <stp>[PortfolioDaily Data.xlsx]DF Curve!R500C11</stp>
        <stp>S23</stp>
        <stp>Curvedate</stp>
        <stp>44970</stp>
        <tr r="K500" s="7"/>
      </tp>
      <tp t="s">
        <v>#N/A Error:User does not have access</v>
        <stp/>
        <stp>##V3_BCURVESTRIPV12</stp>
        <stp>[PortfolioDaily Data.xlsx]DF Curve!R451C75</stp>
        <stp>S23</stp>
        <stp>Curvedate</stp>
        <stp>44901</stp>
        <tr r="BW451" s="7"/>
      </tp>
      <tp t="s">
        <v>#N/A Error:User does not have access</v>
        <stp/>
        <stp>##V3_BCURVESTRIPV12</stp>
        <stp>[PortfolioDaily Data.xlsx]DF Curve!R461C62</stp>
        <stp>S23</stp>
        <stp>Curvedate</stp>
        <stp>44915</stp>
        <tr r="BJ461" s="7"/>
      </tp>
      <tp t="s">
        <v>#N/A Error:User does not have access</v>
        <stp/>
        <stp>##V3_BCURVESTRIPV12</stp>
        <stp>[PortfolioDaily Data.xlsx]DF Curve!R466C55</stp>
        <stp>S23</stp>
        <stp>Curvedate</stp>
        <stp>44922</stp>
        <tr r="BC466" s="7"/>
      </tp>
      <tp t="s">
        <v>#N/A Error:User does not have access</v>
        <stp/>
        <stp>##V3_BCURVESTRIPV12</stp>
        <stp>[PortfolioDaily Data.xlsx]DF Curve!R476C40</stp>
        <stp>S23</stp>
        <stp>Curvedate</stp>
        <stp>44936</stp>
        <tr r="AN476" s="7"/>
      </tp>
      <tp t="s">
        <v>#N/A Error:User does not have access</v>
        <stp/>
        <stp>##V3_BCURVESTRIPV12</stp>
        <stp>[PortfolioDaily Data.xlsx]DF Curve!R486C29</stp>
        <stp>S23</stp>
        <stp>Curvedate</stp>
        <stp>44950</stp>
        <tr r="AC486" s="7"/>
      </tp>
      <tp t="s">
        <v>#N/A Error:User does not have access</v>
        <stp/>
        <stp>##V3_BCURVESTRIPV12</stp>
        <stp>[PortfolioDaily Data.xlsx]DF Curve!R467C54</stp>
        <stp>S23</stp>
        <stp>Curvedate</stp>
        <stp>44923</stp>
        <tr r="BB467" s="7"/>
      </tp>
      <tp t="s">
        <v>#N/A Error:User does not have access</v>
        <stp/>
        <stp>##V3_BCURVESTRIPV12</stp>
        <stp>[PortfolioDaily Data.xlsx]DF Curve!R477C41</stp>
        <stp>S23</stp>
        <stp>Curvedate</stp>
        <stp>44937</stp>
        <tr r="AO477" s="7"/>
      </tp>
      <tp t="s">
        <v>#N/A Error:User does not have access</v>
        <stp/>
        <stp>##V3_BCURVESTRIPV12</stp>
        <stp>[PortfolioDaily Data.xlsx]DF Curve!R487C28</stp>
        <stp>S23</stp>
        <stp>Curvedate</stp>
        <stp>44951</stp>
        <tr r="AB487" s="7"/>
      </tp>
      <tp t="s">
        <v>#N/A Error:User does not have access</v>
        <stp/>
        <stp>##V3_BCURVESTRIPV12</stp>
        <stp>[PortfolioDaily Data.xlsx]DF Curve!R454C70</stp>
        <stp>S23</stp>
        <stp>Curvedate</stp>
        <stp>44904</stp>
        <tr r="BR454" s="7"/>
      </tp>
      <tp t="s">
        <v>#N/A Error:User does not have access</v>
        <stp/>
        <stp>##V3_BCURVESTRIPV12</stp>
        <stp>[PortfolioDaily Data.xlsx]DF Curve!R474C44</stp>
        <stp>S23</stp>
        <stp>Curvedate</stp>
        <stp>44932</stp>
        <tr r="AR474" s="7"/>
      </tp>
      <tp t="s">
        <v>#N/A Error:User does not have access</v>
        <stp/>
        <stp>##V3_BCURVESTRIPV12</stp>
        <stp>[PortfolioDaily Data.xlsx]DF Curve!R494C18</stp>
        <stp>S23</stp>
        <stp>Curvedate</stp>
        <stp>44960</stp>
        <tr r="R494" s="7"/>
      </tp>
      <tp t="s">
        <v>#N/A Error:User does not have access</v>
        <stp/>
        <stp>##V3_BCURVESTRIPV12</stp>
        <stp>[PortfolioDaily Data.xlsx]DF Curve!R455C73</stp>
        <stp>S23</stp>
        <stp>Curvedate</stp>
        <stp>44907</stp>
        <tr r="BU455" s="7"/>
      </tp>
      <tp t="s">
        <v>#N/A Error:User does not have access</v>
        <stp/>
        <stp>##V3_BCURVESTRIPV12</stp>
        <stp>[PortfolioDaily Data.xlsx]DF Curve!R465C56</stp>
        <stp>S23</stp>
        <stp>Curvedate</stp>
        <stp>44921</stp>
        <tr r="BD465" s="7"/>
      </tp>
      <tp t="s">
        <v>#N/A Error:User does not have access</v>
        <stp/>
        <stp>##V3_BCURVESTRIPV12</stp>
        <stp>[PortfolioDaily Data.xlsx]DF Curve!R475C43</stp>
        <stp>S23</stp>
        <stp>Curvedate</stp>
        <stp>44935</stp>
        <tr r="AQ475" s="7"/>
      </tp>
      <tp t="s">
        <v>#N/A Error:User does not have access</v>
        <stp/>
        <stp>##V3_BCURVESTRIPV12</stp>
        <stp>[PortfolioDaily Data.xlsx]DF Curve!R485C30</stp>
        <stp>S23</stp>
        <stp>Curvedate</stp>
        <stp>44949</stp>
        <tr r="AD485" s="7"/>
      </tp>
      <tp t="s">
        <v>#N/A Error:User does not have access</v>
        <stp/>
        <stp>##V3_BCURVESTRIPV12</stp>
        <stp>[PortfolioDaily Data.xlsx]DF Curve!R458C64</stp>
        <stp>S23</stp>
        <stp>Curvedate</stp>
        <stp>44910</stp>
        <tr r="BL458" s="7"/>
      </tp>
      <tp t="s">
        <v>#N/A Error:User does not have access</v>
        <stp/>
        <stp>##V3_BCURVESTRIPV12</stp>
        <stp>[PortfolioDaily Data.xlsx]DF Curve!R468C53</stp>
        <stp>S23</stp>
        <stp>Curvedate</stp>
        <stp>44924</stp>
        <tr r="BA468" s="7"/>
      </tp>
      <tp t="s">
        <v>#N/A Error:User does not have access</v>
        <stp/>
        <stp>##V3_BCURVESTRIPV12</stp>
        <stp>[PortfolioDaily Data.xlsx]DF Curve!R459C65</stp>
        <stp>S23</stp>
        <stp>Curvedate</stp>
        <stp>44911</stp>
        <tr r="BM459" s="7"/>
      </tp>
      <tp t="s">
        <v>#N/A Error:User does not have access</v>
        <stp/>
        <stp>##V3_BCURVESTRIPV12</stp>
        <stp>[PortfolioDaily Data.xlsx]DF Curve!R469C52</stp>
        <stp>S23</stp>
        <stp>Curvedate</stp>
        <stp>44925</stp>
        <tr r="AZ469" s="7"/>
      </tp>
      <tp t="s">
        <v>#N/A Error:User does not have access</v>
        <stp/>
        <stp>##V3_BCURVESTRIPV12</stp>
        <stp>[PortfolioDaily Data.xlsx]DF Curve!R452C77</stp>
        <stp>S23</stp>
        <stp>Curvedate</stp>
        <stp>44902</stp>
        <tr r="BY452" s="7"/>
      </tp>
      <tp t="s">
        <v>#N/A Error:User does not have access</v>
        <stp/>
        <stp>##V3_BCURVESTRIPV12</stp>
        <stp>[PortfolioDaily Data.xlsx]DF Curve!R462C60</stp>
        <stp>S23</stp>
        <stp>Curvedate</stp>
        <stp>44916</stp>
        <tr r="BH462" s="7"/>
      </tp>
      <tp t="s">
        <v>#N/A Error:User does not have access</v>
        <stp/>
        <stp>##V3_BCURVESTRIPV12</stp>
        <stp>[PortfolioDaily Data.xlsx]DF Curve!R472C47</stp>
        <stp>S23</stp>
        <stp>Curvedate</stp>
        <stp>44930</stp>
        <tr r="AU472" s="7"/>
      </tp>
      <tp t="s">
        <v>#N/A Error:User does not have access</v>
        <stp/>
        <stp>##V3_BCURVESTRIPV12</stp>
        <stp>[PortfolioDaily Data.xlsx]DF Curve!R492C21</stp>
        <stp>S23</stp>
        <stp>Curvedate</stp>
        <stp>44958</stp>
        <tr r="U492" s="7"/>
      </tp>
      <tp t="s">
        <v>#N/A Error:User does not have access</v>
        <stp/>
        <stp>##V3_BCURVESTRIPV12</stp>
        <stp>[PortfolioDaily Data.xlsx]DF Curve!R453C76</stp>
        <stp>S23</stp>
        <stp>Curvedate</stp>
        <stp>44903</stp>
        <tr r="BX453" s="7"/>
      </tp>
      <tp t="s">
        <v>#N/A Error:User does not have access</v>
        <stp/>
        <stp>##V3_BCURVESTRIPV12</stp>
        <stp>[PortfolioDaily Data.xlsx]DF Curve!R463C61</stp>
        <stp>S23</stp>
        <stp>Curvedate</stp>
        <stp>44917</stp>
        <tr r="BI463" s="7"/>
      </tp>
      <tp t="s">
        <v>#N/A Error:User does not have access</v>
        <stp/>
        <stp>##V3_BCURVESTRIPV12</stp>
        <stp>[PortfolioDaily Data.xlsx]DF Curve!R473C46</stp>
        <stp>S23</stp>
        <stp>Curvedate</stp>
        <stp>44931</stp>
        <tr r="AT473" s="7"/>
      </tp>
      <tp t="s">
        <v>#N/A Error:User does not have access</v>
        <stp/>
        <stp>##V3_BCURVESTRIPV12</stp>
        <stp>[PortfolioDaily Data.xlsx]DF Curve!R493C20</stp>
        <stp>S23</stp>
        <stp>Curvedate</stp>
        <stp>44959</stp>
        <tr r="T493" s="7"/>
      </tp>
      <tp t="s">
        <v>#N/A Error:User does not have access</v>
        <stp/>
        <stp>##V3_BCURVESTRIPV12</stp>
        <stp>[PortfolioDaily Data.xlsx]DF Curve!R450C75</stp>
        <stp>S23</stp>
        <stp>Curvedate</stp>
        <stp>44900</stp>
        <tr r="BW450" s="7"/>
      </tp>
      <tp t="s">
        <v>#N/A Error:User does not have access</v>
        <stp/>
        <stp>##V3_BCURVESTRIPV12</stp>
        <stp>[PortfolioDaily Data.xlsx]DF Curve!R460C62</stp>
        <stp>S23</stp>
        <stp>Curvedate</stp>
        <stp>44914</stp>
        <tr r="BJ460" s="7"/>
      </tp>
      <tp t="s">
        <v>#N/A Error:User does not have access</v>
        <stp/>
        <stp>##V3_BCURVESTRIPV12</stp>
        <stp>[PortfolioDaily Data.xlsx]DF Curve!R500C10</stp>
        <stp>S23</stp>
        <stp>Curvedate</stp>
        <stp>44970</stp>
        <tr r="J500" s="7"/>
      </tp>
      <tp t="s">
        <v>#N/A Error:User does not have access</v>
        <stp/>
        <stp>##V3_BCURVESTRIPV12</stp>
        <stp>[PortfolioDaily Data.xlsx]DF Curve!R451C74</stp>
        <stp>S23</stp>
        <stp>Curvedate</stp>
        <stp>44901</stp>
        <tr r="BV451" s="7"/>
      </tp>
      <tp t="s">
        <v>#N/A Error:User does not have access</v>
        <stp/>
        <stp>##V3_BCURVESTRIPV12</stp>
        <stp>[PortfolioDaily Data.xlsx]DF Curve!R461C63</stp>
        <stp>S23</stp>
        <stp>Curvedate</stp>
        <stp>44915</stp>
        <tr r="BK461" s="7"/>
      </tp>
      <tp t="s">
        <v>#N/A Error:User does not have access</v>
        <stp/>
        <stp>##V3_BCURVESTRIPV12</stp>
        <stp>[PortfolioDaily Data.xlsx]DF Curve!R466C54</stp>
        <stp>S23</stp>
        <stp>Curvedate</stp>
        <stp>44922</stp>
        <tr r="BB466" s="7"/>
      </tp>
      <tp t="s">
        <v>#N/A Error:User does not have access</v>
        <stp/>
        <stp>##V3_BCURVESTRIPV12</stp>
        <stp>[PortfolioDaily Data.xlsx]DF Curve!R476C41</stp>
        <stp>S23</stp>
        <stp>Curvedate</stp>
        <stp>44936</stp>
        <tr r="AO476" s="7"/>
      </tp>
      <tp t="s">
        <v>#N/A Error:User does not have access</v>
        <stp/>
        <stp>##V3_BCURVESTRIPV12</stp>
        <stp>[PortfolioDaily Data.xlsx]DF Curve!R486C28</stp>
        <stp>S23</stp>
        <stp>Curvedate</stp>
        <stp>44950</stp>
        <tr r="AB486" s="7"/>
      </tp>
      <tp t="s">
        <v>#N/A Error:User does not have access</v>
        <stp/>
        <stp>##V3_BCURVESTRIPV12</stp>
        <stp>[PortfolioDaily Data.xlsx]DF Curve!R467C55</stp>
        <stp>S23</stp>
        <stp>Curvedate</stp>
        <stp>44923</stp>
        <tr r="BC467" s="7"/>
      </tp>
      <tp t="s">
        <v>#N/A Error:User does not have access</v>
        <stp/>
        <stp>##V3_BCURVESTRIPV12</stp>
        <stp>[PortfolioDaily Data.xlsx]DF Curve!R477C40</stp>
        <stp>S23</stp>
        <stp>Curvedate</stp>
        <stp>44937</stp>
        <tr r="AN477" s="7"/>
      </tp>
      <tp t="s">
        <v>#N/A Error:User does not have access</v>
        <stp/>
        <stp>##V3_BCURVESTRIPV12</stp>
        <stp>[PortfolioDaily Data.xlsx]DF Curve!R487C29</stp>
        <stp>S23</stp>
        <stp>Curvedate</stp>
        <stp>44951</stp>
        <tr r="AC487" s="7"/>
      </tp>
      <tp t="s">
        <v>#N/A Error:User does not have access</v>
        <stp/>
        <stp>##V3_BCURVESTRIPV12</stp>
        <stp>[PortfolioDaily Data.xlsx]DF Curve!R454C71</stp>
        <stp>S23</stp>
        <stp>Curvedate</stp>
        <stp>44904</stp>
        <tr r="BS454" s="7"/>
      </tp>
      <tp t="s">
        <v>#N/A Error:User does not have access</v>
        <stp/>
        <stp>##V3_BCURVESTRIPV12</stp>
        <stp>[PortfolioDaily Data.xlsx]DF Curve!R474C45</stp>
        <stp>S23</stp>
        <stp>Curvedate</stp>
        <stp>44932</stp>
        <tr r="AS474" s="7"/>
      </tp>
      <tp t="s">
        <v>#N/A Error:User does not have access</v>
        <stp/>
        <stp>##V3_BCURVESTRIPV12</stp>
        <stp>[PortfolioDaily Data.xlsx]DF Curve!R494C19</stp>
        <stp>S23</stp>
        <stp>Curvedate</stp>
        <stp>44960</stp>
        <tr r="S494" s="7"/>
      </tp>
      <tp t="s">
        <v>#N/A Error:User does not have access</v>
        <stp/>
        <stp>##V3_BCURVESTRIPV12</stp>
        <stp>[PortfolioDaily Data.xlsx]DF Curve!R455C72</stp>
        <stp>S23</stp>
        <stp>Curvedate</stp>
        <stp>44907</stp>
        <tr r="BT455" s="7"/>
      </tp>
      <tp t="s">
        <v>#N/A Error:User does not have access</v>
        <stp/>
        <stp>##V3_BCURVESTRIPV12</stp>
        <stp>[PortfolioDaily Data.xlsx]DF Curve!R465C57</stp>
        <stp>S23</stp>
        <stp>Curvedate</stp>
        <stp>44921</stp>
        <tr r="BE465" s="7"/>
      </tp>
      <tp t="s">
        <v>#N/A Error:User does not have access</v>
        <stp/>
        <stp>##V3_BCURVESTRIPV12</stp>
        <stp>[PortfolioDaily Data.xlsx]DF Curve!R475C42</stp>
        <stp>S23</stp>
        <stp>Curvedate</stp>
        <stp>44935</stp>
        <tr r="AP475" s="7"/>
      </tp>
      <tp t="s">
        <v>#N/A Error:User does not have access</v>
        <stp/>
        <stp>##V3_BCURVESTRIPV12</stp>
        <stp>[PortfolioDaily Data.xlsx]DF Curve!R485C31</stp>
        <stp>S23</stp>
        <stp>Curvedate</stp>
        <stp>44949</stp>
        <tr r="AE485" s="7"/>
      </tp>
      <tp t="s">
        <v>#N/A Error:User does not have access</v>
        <stp/>
        <stp>##V3_BCURVESTRIPV12</stp>
        <stp>[PortfolioDaily Data.xlsx]DF Curve!R458C65</stp>
        <stp>S23</stp>
        <stp>Curvedate</stp>
        <stp>44910</stp>
        <tr r="BM458" s="7"/>
      </tp>
      <tp t="s">
        <v>#N/A Error:User does not have access</v>
        <stp/>
        <stp>##V3_BCURVESTRIPV12</stp>
        <stp>[PortfolioDaily Data.xlsx]DF Curve!R468C52</stp>
        <stp>S23</stp>
        <stp>Curvedate</stp>
        <stp>44924</stp>
        <tr r="AZ468" s="7"/>
      </tp>
      <tp t="s">
        <v>#N/A Error:User does not have access</v>
        <stp/>
        <stp>##V3_BCURVESTRIPV12</stp>
        <stp>[PortfolioDaily Data.xlsx]DF Curve!R459C64</stp>
        <stp>S23</stp>
        <stp>Curvedate</stp>
        <stp>44911</stp>
        <tr r="BL459" s="7"/>
      </tp>
      <tp t="s">
        <v>#N/A Error:User does not have access</v>
        <stp/>
        <stp>##V3_BCURVESTRIPV12</stp>
        <stp>[PortfolioDaily Data.xlsx]DF Curve!R469C53</stp>
        <stp>S23</stp>
        <stp>Curvedate</stp>
        <stp>44925</stp>
        <tr r="BA469" s="7"/>
      </tp>
      <tp t="s">
        <v>#N/A Error:User does not have access</v>
        <stp/>
        <stp>##V3_BCURVESTRIPV12</stp>
        <stp>[PortfolioDaily Data.xlsx]DF Curve!R452C70</stp>
        <stp>S23</stp>
        <stp>Curvedate</stp>
        <stp>44902</stp>
        <tr r="BR452" s="7"/>
      </tp>
      <tp t="s">
        <v>#N/A Error:User does not have access</v>
        <stp/>
        <stp>##V3_BCURVESTRIPV12</stp>
        <stp>[PortfolioDaily Data.xlsx]DF Curve!R462C67</stp>
        <stp>S23</stp>
        <stp>Curvedate</stp>
        <stp>44916</stp>
        <tr r="BO462" s="7"/>
      </tp>
      <tp t="s">
        <v>#N/A Error:User does not have access</v>
        <stp/>
        <stp>##V3_BCURVESTRIPV12</stp>
        <stp>[PortfolioDaily Data.xlsx]DF Curve!R472C40</stp>
        <stp>S23</stp>
        <stp>Curvedate</stp>
        <stp>44930</stp>
        <tr r="AN472" s="7"/>
      </tp>
      <tp t="s">
        <v>#N/A Error:User does not have access</v>
        <stp/>
        <stp>##V3_BCURVESTRIPV12</stp>
        <stp>[PortfolioDaily Data.xlsx]DF Curve!R492C26</stp>
        <stp>S23</stp>
        <stp>Curvedate</stp>
        <stp>44958</stp>
        <tr r="Z492" s="7"/>
      </tp>
      <tp t="s">
        <v>#N/A Error:User does not have access</v>
        <stp/>
        <stp>##V3_BCURVESTRIPV12</stp>
        <stp>[PortfolioDaily Data.xlsx]DF Curve!R453C71</stp>
        <stp>S23</stp>
        <stp>Curvedate</stp>
        <stp>44903</stp>
        <tr r="BS453" s="7"/>
      </tp>
      <tp t="s">
        <v>#N/A Error:User does not have access</v>
        <stp/>
        <stp>##V3_BCURVESTRIPV12</stp>
        <stp>[PortfolioDaily Data.xlsx]DF Curve!R463C66</stp>
        <stp>S23</stp>
        <stp>Curvedate</stp>
        <stp>44917</stp>
        <tr r="BN463" s="7"/>
      </tp>
      <tp t="s">
        <v>#N/A Error:User does not have access</v>
        <stp/>
        <stp>##V3_BCURVESTRIPV12</stp>
        <stp>[PortfolioDaily Data.xlsx]DF Curve!R473C41</stp>
        <stp>S23</stp>
        <stp>Curvedate</stp>
        <stp>44931</stp>
        <tr r="AO473" s="7"/>
      </tp>
      <tp t="s">
        <v>#N/A Error:User does not have access</v>
        <stp/>
        <stp>##V3_BCURVESTRIPV12</stp>
        <stp>[PortfolioDaily Data.xlsx]DF Curve!R493C27</stp>
        <stp>S23</stp>
        <stp>Curvedate</stp>
        <stp>44959</stp>
        <tr r="AA493" s="7"/>
      </tp>
      <tp t="s">
        <v>#N/A Error:User does not have access</v>
        <stp/>
        <stp>##V3_BCURVESTRIPV12</stp>
        <stp>[PortfolioDaily Data.xlsx]DF Curve!R450C72</stp>
        <stp>S23</stp>
        <stp>Curvedate</stp>
        <stp>44900</stp>
        <tr r="BT450" s="7"/>
      </tp>
      <tp t="s">
        <v>#N/A Error:User does not have access</v>
        <stp/>
        <stp>##V3_BCURVESTRIPV12</stp>
        <stp>[PortfolioDaily Data.xlsx]DF Curve!R460C65</stp>
        <stp>S23</stp>
        <stp>Curvedate</stp>
        <stp>44914</stp>
        <tr r="BM460" s="7"/>
      </tp>
      <tp t="s">
        <v>#N/A Error:User does not have access</v>
        <stp/>
        <stp>##V3_BCURVESTRIPV12</stp>
        <stp>[PortfolioDaily Data.xlsx]DF Curve!R470C58</stp>
        <stp>S23</stp>
        <stp>Curvedate</stp>
        <stp>44928</stp>
        <tr r="BF470" s="7"/>
      </tp>
      <tp t="s">
        <v>#N/A Error:User does not have access</v>
        <stp/>
        <stp>##V3_BCURVESTRIPV12</stp>
        <stp>[PortfolioDaily Data.xlsx]DF Curve!R490C28</stp>
        <stp>S23</stp>
        <stp>Curvedate</stp>
        <stp>44956</stp>
        <tr r="AB490" s="7"/>
      </tp>
      <tp t="s">
        <v>#N/A Error:User does not have access</v>
        <stp/>
        <stp>##V3_BCURVESTRIPV12</stp>
        <stp>[PortfolioDaily Data.xlsx]DF Curve!R500C17</stp>
        <stp>S23</stp>
        <stp>Curvedate</stp>
        <stp>44970</stp>
        <tr r="Q500" s="7"/>
      </tp>
      <tp t="s">
        <v>#N/A Error:User does not have access</v>
        <stp/>
        <stp>##V3_BCURVESTRIPV12</stp>
        <stp>[PortfolioDaily Data.xlsx]DF Curve!R451C73</stp>
        <stp>S23</stp>
        <stp>Curvedate</stp>
        <stp>44901</stp>
        <tr r="BU451" s="7"/>
      </tp>
      <tp t="s">
        <v>#N/A Error:User does not have access</v>
        <stp/>
        <stp>##V3_BCURVESTRIPV12</stp>
        <stp>[PortfolioDaily Data.xlsx]DF Curve!R461C64</stp>
        <stp>S23</stp>
        <stp>Curvedate</stp>
        <stp>44915</stp>
        <tr r="BL461" s="7"/>
      </tp>
      <tp t="s">
        <v>#N/A Error:User does not have access</v>
        <stp/>
        <stp>##V3_BCURVESTRIPV12</stp>
        <stp>[PortfolioDaily Data.xlsx]DF Curve!R471C59</stp>
        <stp>S23</stp>
        <stp>Curvedate</stp>
        <stp>44929</stp>
        <tr r="BG471" s="7"/>
      </tp>
      <tp t="s">
        <v>#N/A Error:User does not have access</v>
        <stp/>
        <stp>##V3_BCURVESTRIPV12</stp>
        <stp>[PortfolioDaily Data.xlsx]DF Curve!R491C29</stp>
        <stp>S23</stp>
        <stp>Curvedate</stp>
        <stp>44957</stp>
        <tr r="AC491" s="7"/>
      </tp>
      <tp t="s">
        <v>#N/A Error:User does not have access</v>
        <stp/>
        <stp>##V3_BCURVESTRIPV12</stp>
        <stp>[PortfolioDaily Data.xlsx]DF Curve!R466C53</stp>
        <stp>S23</stp>
        <stp>Curvedate</stp>
        <stp>44922</stp>
        <tr r="BA466" s="7"/>
      </tp>
      <tp t="s">
        <v>#N/A Error:User does not have access</v>
        <stp/>
        <stp>##V3_BCURVESTRIPV12</stp>
        <stp>[PortfolioDaily Data.xlsx]DF Curve!R476C46</stp>
        <stp>S23</stp>
        <stp>Curvedate</stp>
        <stp>44936</stp>
        <tr r="AT476" s="7"/>
      </tp>
      <tp t="s">
        <v>#N/A Error:User does not have access</v>
        <stp/>
        <stp>##V3_BCURVESTRIPV12</stp>
        <stp>[PortfolioDaily Data.xlsx]DF Curve!R467C52</stp>
        <stp>S23</stp>
        <stp>Curvedate</stp>
        <stp>44923</stp>
        <tr r="AZ467" s="7"/>
      </tp>
      <tp t="s">
        <v>#N/A Error:User does not have access</v>
        <stp/>
        <stp>##V3_BCURVESTRIPV12</stp>
        <stp>[PortfolioDaily Data.xlsx]DF Curve!R477C47</stp>
        <stp>S23</stp>
        <stp>Curvedate</stp>
        <stp>44937</stp>
        <tr r="AU477" s="7"/>
      </tp>
      <tp t="s">
        <v>#N/A Error:User does not have access</v>
        <stp/>
        <stp>##V3_BCURVESTRIPV12</stp>
        <stp>[PortfolioDaily Data.xlsx]DF Curve!R454C76</stp>
        <stp>S23</stp>
        <stp>Curvedate</stp>
        <stp>44904</stp>
        <tr r="BX454" s="7"/>
      </tp>
      <tp t="s">
        <v>#N/A Error:User does not have access</v>
        <stp/>
        <stp>##V3_BCURVESTRIPV12</stp>
        <stp>[PortfolioDaily Data.xlsx]DF Curve!R464C69</stp>
        <stp>S23</stp>
        <stp>Curvedate</stp>
        <stp>44918</stp>
        <tr r="BQ464" s="7"/>
      </tp>
      <tp t="s">
        <v>#N/A Error:User does not have access</v>
        <stp/>
        <stp>##V3_BCURVESTRIPV12</stp>
        <stp>[PortfolioDaily Data.xlsx]DF Curve!R474C42</stp>
        <stp>S23</stp>
        <stp>Curvedate</stp>
        <stp>44932</stp>
        <tr r="AP474" s="7"/>
      </tp>
      <tp t="s">
        <v>#N/A Error:User does not have access</v>
        <stp/>
        <stp>##V3_BCURVESTRIPV12</stp>
        <stp>[PortfolioDaily Data.xlsx]DF Curve!R484C39</stp>
        <stp>S23</stp>
        <stp>Curvedate</stp>
        <stp>44946</stp>
        <tr r="AM484" s="7"/>
      </tp>
      <tp t="s">
        <v>#N/A Error:User does not have access</v>
        <stp/>
        <stp>##V3_BCURVESTRIPV12</stp>
        <stp>[PortfolioDaily Data.xlsx]DF Curve!R455C75</stp>
        <stp>S23</stp>
        <stp>Curvedate</stp>
        <stp>44907</stp>
        <tr r="BW455" s="7"/>
      </tp>
      <tp t="s">
        <v>#N/A Error:User does not have access</v>
        <stp/>
        <stp>##V3_BCURVESTRIPV12</stp>
        <stp>[PortfolioDaily Data.xlsx]DF Curve!R465C50</stp>
        <stp>S23</stp>
        <stp>Curvedate</stp>
        <stp>44921</stp>
        <tr r="AX465" s="7"/>
      </tp>
      <tp t="s">
        <v>#N/A Error:User does not have access</v>
        <stp/>
        <stp>##V3_BCURVESTRIPV12</stp>
        <stp>[PortfolioDaily Data.xlsx]DF Curve!R475C45</stp>
        <stp>S23</stp>
        <stp>Curvedate</stp>
        <stp>44935</stp>
        <tr r="AS475" s="7"/>
      </tp>
      <tp t="s">
        <v>#N/A Error:User does not have access</v>
        <stp/>
        <stp>##V3_BCURVESTRIPV12</stp>
        <stp>[PortfolioDaily Data.xlsx]DF Curve!R485C36</stp>
        <stp>S23</stp>
        <stp>Curvedate</stp>
        <stp>44949</stp>
        <tr r="AJ485" s="7"/>
      </tp>
      <tp t="s">
        <v>#N/A Error:User does not have access</v>
        <stp/>
        <stp>##V3_BCURVESTRIPV12</stp>
        <stp>[PortfolioDaily Data.xlsx]DF Curve!R458C62</stp>
        <stp>S23</stp>
        <stp>Curvedate</stp>
        <stp>44910</stp>
        <tr r="BJ458" s="7"/>
      </tp>
      <tp t="s">
        <v>#N/A Error:User does not have access</v>
        <stp/>
        <stp>##V3_BCURVESTRIPV12</stp>
        <stp>[PortfolioDaily Data.xlsx]DF Curve!R468C55</stp>
        <stp>S23</stp>
        <stp>Curvedate</stp>
        <stp>44924</stp>
        <tr r="BC468" s="7"/>
      </tp>
      <tp t="s">
        <v>#N/A Error:User does not have access</v>
        <stp/>
        <stp>##V3_BCURVESTRIPV12</stp>
        <stp>[PortfolioDaily Data.xlsx]DF Curve!R478C48</stp>
        <stp>S23</stp>
        <stp>Curvedate</stp>
        <stp>44938</stp>
        <tr r="AV478" s="7"/>
      </tp>
      <tp t="s">
        <v>#N/A Error:User does not have access</v>
        <stp/>
        <stp>##V3_BCURVESTRIPV12</stp>
        <stp>[PortfolioDaily Data.xlsx]DF Curve!R498C18</stp>
        <stp>S23</stp>
        <stp>Curvedate</stp>
        <stp>44966</stp>
        <tr r="R498" s="7"/>
      </tp>
      <tp t="s">
        <v>#N/A Error:User does not have access</v>
        <stp/>
        <stp>##V3_BCURVESTRIPV12</stp>
        <stp>[PortfolioDaily Data.xlsx]DF Curve!R459C63</stp>
        <stp>S23</stp>
        <stp>Curvedate</stp>
        <stp>44911</stp>
        <tr r="BK459" s="7"/>
      </tp>
      <tp t="s">
        <v>#N/A Error:User does not have access</v>
        <stp/>
        <stp>##V3_BCURVESTRIPV12</stp>
        <stp>[PortfolioDaily Data.xlsx]DF Curve!R469C54</stp>
        <stp>S23</stp>
        <stp>Curvedate</stp>
        <stp>44925</stp>
        <tr r="BB469" s="7"/>
      </tp>
      <tp t="s">
        <v>#N/A Error:User does not have access</v>
        <stp/>
        <stp>##V3_BCURVESTRIPV12</stp>
        <stp>[PortfolioDaily Data.xlsx]DF Curve!R479C49</stp>
        <stp>S23</stp>
        <stp>Curvedate</stp>
        <stp>44939</stp>
        <tr r="AW479" s="7"/>
      </tp>
      <tp t="s">
        <v>#N/A Error:User does not have access</v>
        <stp/>
        <stp>##V3_BCURVESTRIPV12</stp>
        <stp>[PortfolioDaily Data.xlsx]DF Curve!R499C19</stp>
        <stp>S23</stp>
        <stp>Curvedate</stp>
        <stp>44967</stp>
        <tr r="S499" s="7"/>
      </tp>
      <tp t="s">
        <v>#N/A Error:User does not have access</v>
        <stp/>
        <stp>##V3_BCURVESTRIPV12</stp>
        <stp>[PortfolioDaily Data.xlsx]DF Curve!R452C71</stp>
        <stp>S23</stp>
        <stp>Curvedate</stp>
        <stp>44902</stp>
        <tr r="BS452" s="7"/>
      </tp>
      <tp t="s">
        <v>#N/A Error:User does not have access</v>
        <stp/>
        <stp>##V3_BCURVESTRIPV12</stp>
        <stp>[PortfolioDaily Data.xlsx]DF Curve!R462C66</stp>
        <stp>S23</stp>
        <stp>Curvedate</stp>
        <stp>44916</stp>
        <tr r="BN462" s="7"/>
      </tp>
      <tp t="s">
        <v>#N/A Error:User does not have access</v>
        <stp/>
        <stp>##V3_BCURVESTRIPV12</stp>
        <stp>[PortfolioDaily Data.xlsx]DF Curve!R472C41</stp>
        <stp>S23</stp>
        <stp>Curvedate</stp>
        <stp>44930</stp>
        <tr r="AO472" s="7"/>
      </tp>
      <tp t="s">
        <v>#N/A Error:User does not have access</v>
        <stp/>
        <stp>##V3_BCURVESTRIPV12</stp>
        <stp>[PortfolioDaily Data.xlsx]DF Curve!R492C27</stp>
        <stp>S23</stp>
        <stp>Curvedate</stp>
        <stp>44958</stp>
        <tr r="AA492" s="7"/>
      </tp>
      <tp t="s">
        <v>#N/A Error:User does not have access</v>
        <stp/>
        <stp>##V3_BCURVESTRIPV12</stp>
        <stp>[PortfolioDaily Data.xlsx]DF Curve!R453C70</stp>
        <stp>S23</stp>
        <stp>Curvedate</stp>
        <stp>44903</stp>
        <tr r="BR453" s="7"/>
      </tp>
      <tp t="s">
        <v>#N/A Error:User does not have access</v>
        <stp/>
        <stp>##V3_BCURVESTRIPV12</stp>
        <stp>[PortfolioDaily Data.xlsx]DF Curve!R463C67</stp>
        <stp>S23</stp>
        <stp>Curvedate</stp>
        <stp>44917</stp>
        <tr r="BO463" s="7"/>
      </tp>
      <tp t="s">
        <v>#N/A Error:User does not have access</v>
        <stp/>
        <stp>##V3_BCURVESTRIPV12</stp>
        <stp>[PortfolioDaily Data.xlsx]DF Curve!R473C40</stp>
        <stp>S23</stp>
        <stp>Curvedate</stp>
        <stp>44931</stp>
        <tr r="AN473" s="7"/>
      </tp>
      <tp t="s">
        <v>#N/A Error:User does not have access</v>
        <stp/>
        <stp>##V3_BCURVESTRIPV12</stp>
        <stp>[PortfolioDaily Data.xlsx]DF Curve!R493C26</stp>
        <stp>S23</stp>
        <stp>Curvedate</stp>
        <stp>44959</stp>
        <tr r="Z493" s="7"/>
      </tp>
      <tp t="s">
        <v>#N/A Error:User does not have access</v>
        <stp/>
        <stp>##V3_BCURVESTRIPV12</stp>
        <stp>[PortfolioDaily Data.xlsx]DF Curve!R450C73</stp>
        <stp>S23</stp>
        <stp>Curvedate</stp>
        <stp>44900</stp>
        <tr r="BU450" s="7"/>
      </tp>
      <tp t="s">
        <v>#N/A Error:User does not have access</v>
        <stp/>
        <stp>##V3_BCURVESTRIPV12</stp>
        <stp>[PortfolioDaily Data.xlsx]DF Curve!R460C64</stp>
        <stp>S23</stp>
        <stp>Curvedate</stp>
        <stp>44914</stp>
        <tr r="BL460" s="7"/>
      </tp>
      <tp t="s">
        <v>#N/A Error:User does not have access</v>
        <stp/>
        <stp>##V3_BCURVESTRIPV12</stp>
        <stp>[PortfolioDaily Data.xlsx]DF Curve!R470C59</stp>
        <stp>S23</stp>
        <stp>Curvedate</stp>
        <stp>44928</stp>
        <tr r="BG470" s="7"/>
      </tp>
      <tp t="s">
        <v>#N/A Error:User does not have access</v>
        <stp/>
        <stp>##V3_BCURVESTRIPV12</stp>
        <stp>[PortfolioDaily Data.xlsx]DF Curve!R490C29</stp>
        <stp>S23</stp>
        <stp>Curvedate</stp>
        <stp>44956</stp>
        <tr r="AC490" s="7"/>
      </tp>
      <tp t="s">
        <v>#N/A Error:User does not have access</v>
        <stp/>
        <stp>##V3_BCURVESTRIPV12</stp>
        <stp>[PortfolioDaily Data.xlsx]DF Curve!R500C16</stp>
        <stp>S23</stp>
        <stp>Curvedate</stp>
        <stp>44970</stp>
        <tr r="P500" s="7"/>
      </tp>
      <tp t="s">
        <v>#N/A Error:User does not have access</v>
        <stp/>
        <stp>##V3_BCURVESTRIPV12</stp>
        <stp>[PortfolioDaily Data.xlsx]DF Curve!R451C72</stp>
        <stp>S23</stp>
        <stp>Curvedate</stp>
        <stp>44901</stp>
        <tr r="BT451" s="7"/>
      </tp>
      <tp t="s">
        <v>#N/A Error:User does not have access</v>
        <stp/>
        <stp>##V3_BCURVESTRIPV12</stp>
        <stp>[PortfolioDaily Data.xlsx]DF Curve!R461C65</stp>
        <stp>S23</stp>
        <stp>Curvedate</stp>
        <stp>44915</stp>
        <tr r="BM461" s="7"/>
      </tp>
      <tp t="s">
        <v>#N/A Error:User does not have access</v>
        <stp/>
        <stp>##V3_BCURVESTRIPV12</stp>
        <stp>[PortfolioDaily Data.xlsx]DF Curve!R471C58</stp>
        <stp>S23</stp>
        <stp>Curvedate</stp>
        <stp>44929</stp>
        <tr r="BF471" s="7"/>
      </tp>
      <tp t="s">
        <v>#N/A Error:User does not have access</v>
        <stp/>
        <stp>##V3_BCURVESTRIPV12</stp>
        <stp>[PortfolioDaily Data.xlsx]DF Curve!R491C28</stp>
        <stp>S23</stp>
        <stp>Curvedate</stp>
        <stp>44957</stp>
        <tr r="AB491" s="7"/>
      </tp>
      <tp t="s">
        <v>#N/A Error:User does not have access</v>
        <stp/>
        <stp>##V3_BCURVESTRIPV12</stp>
        <stp>[PortfolioDaily Data.xlsx]DF Curve!R466C52</stp>
        <stp>S23</stp>
        <stp>Curvedate</stp>
        <stp>44922</stp>
        <tr r="AZ466" s="7"/>
      </tp>
      <tp t="s">
        <v>#N/A Error:User does not have access</v>
        <stp/>
        <stp>##V3_BCURVESTRIPV12</stp>
        <stp>[PortfolioDaily Data.xlsx]DF Curve!R476C47</stp>
        <stp>S23</stp>
        <stp>Curvedate</stp>
        <stp>44936</stp>
        <tr r="AU476" s="7"/>
      </tp>
      <tp t="s">
        <v>#N/A Error:User does not have access</v>
        <stp/>
        <stp>##V3_BCURVESTRIPV12</stp>
        <stp>[PortfolioDaily Data.xlsx]DF Curve!R467C53</stp>
        <stp>S23</stp>
        <stp>Curvedate</stp>
        <stp>44923</stp>
        <tr r="BA467" s="7"/>
      </tp>
      <tp t="s">
        <v>#N/A Error:User does not have access</v>
        <stp/>
        <stp>##V3_BCURVESTRIPV12</stp>
        <stp>[PortfolioDaily Data.xlsx]DF Curve!R477C46</stp>
        <stp>S23</stp>
        <stp>Curvedate</stp>
        <stp>44937</stp>
        <tr r="AT477" s="7"/>
      </tp>
      <tp t="s">
        <v>#N/A Error:User does not have access</v>
        <stp/>
        <stp>##V3_BCURVESTRIPV12</stp>
        <stp>[PortfolioDaily Data.xlsx]DF Curve!R454C77</stp>
        <stp>S23</stp>
        <stp>Curvedate</stp>
        <stp>44904</stp>
        <tr r="BY454" s="7"/>
      </tp>
      <tp t="s">
        <v>#N/A Error:User does not have access</v>
        <stp/>
        <stp>##V3_BCURVESTRIPV12</stp>
        <stp>[PortfolioDaily Data.xlsx]DF Curve!R464C68</stp>
        <stp>S23</stp>
        <stp>Curvedate</stp>
        <stp>44918</stp>
        <tr r="BP464" s="7"/>
      </tp>
      <tp t="s">
        <v>#N/A Error:User does not have access</v>
        <stp/>
        <stp>##V3_BCURVESTRIPV12</stp>
        <stp>[PortfolioDaily Data.xlsx]DF Curve!R474C43</stp>
        <stp>S23</stp>
        <stp>Curvedate</stp>
        <stp>44932</stp>
        <tr r="AQ474" s="7"/>
      </tp>
      <tp t="s">
        <v>#N/A Error:User does not have access</v>
        <stp/>
        <stp>##V3_BCURVESTRIPV12</stp>
        <stp>[PortfolioDaily Data.xlsx]DF Curve!R484C38</stp>
        <stp>S23</stp>
        <stp>Curvedate</stp>
        <stp>44946</stp>
        <tr r="AL484" s="7"/>
      </tp>
      <tp t="s">
        <v>#N/A Error:User does not have access</v>
        <stp/>
        <stp>##V3_BCURVESTRIPV12</stp>
        <stp>[PortfolioDaily Data.xlsx]DF Curve!R455C74</stp>
        <stp>S23</stp>
        <stp>Curvedate</stp>
        <stp>44907</stp>
        <tr r="BV455" s="7"/>
      </tp>
      <tp t="s">
        <v>#N/A Error:User does not have access</v>
        <stp/>
        <stp>##V3_BCURVESTRIPV12</stp>
        <stp>[PortfolioDaily Data.xlsx]DF Curve!R465C51</stp>
        <stp>S23</stp>
        <stp>Curvedate</stp>
        <stp>44921</stp>
        <tr r="AY465" s="7"/>
      </tp>
      <tp t="s">
        <v>#N/A Error:User does not have access</v>
        <stp/>
        <stp>##V3_BCURVESTRIPV12</stp>
        <stp>[PortfolioDaily Data.xlsx]DF Curve!R475C44</stp>
        <stp>S23</stp>
        <stp>Curvedate</stp>
        <stp>44935</stp>
        <tr r="AR475" s="7"/>
      </tp>
      <tp t="s">
        <v>#N/A Error:User does not have access</v>
        <stp/>
        <stp>##V3_BCURVESTRIPV12</stp>
        <stp>[PortfolioDaily Data.xlsx]DF Curve!R485C37</stp>
        <stp>S23</stp>
        <stp>Curvedate</stp>
        <stp>44949</stp>
        <tr r="AK485" s="7"/>
      </tp>
      <tp t="s">
        <v>#N/A Error:User does not have access</v>
        <stp/>
        <stp>##V3_BCURVESTRIPV12</stp>
        <stp>[PortfolioDaily Data.xlsx]DF Curve!R458C63</stp>
        <stp>S23</stp>
        <stp>Curvedate</stp>
        <stp>44910</stp>
        <tr r="BK458" s="7"/>
      </tp>
      <tp t="s">
        <v>#N/A Error:User does not have access</v>
        <stp/>
        <stp>##V3_BCURVESTRIPV12</stp>
        <stp>[PortfolioDaily Data.xlsx]DF Curve!R468C54</stp>
        <stp>S23</stp>
        <stp>Curvedate</stp>
        <stp>44924</stp>
        <tr r="BB468" s="7"/>
      </tp>
      <tp t="s">
        <v>#N/A Error:User does not have access</v>
        <stp/>
        <stp>##V3_BCURVESTRIPV12</stp>
        <stp>[PortfolioDaily Data.xlsx]DF Curve!R478C49</stp>
        <stp>S23</stp>
        <stp>Curvedate</stp>
        <stp>44938</stp>
        <tr r="AW478" s="7"/>
      </tp>
      <tp t="s">
        <v>#N/A Error:User does not have access</v>
        <stp/>
        <stp>##V3_BCURVESTRIPV12</stp>
        <stp>[PortfolioDaily Data.xlsx]DF Curve!R498C19</stp>
        <stp>S23</stp>
        <stp>Curvedate</stp>
        <stp>44966</stp>
        <tr r="S498" s="7"/>
      </tp>
      <tp t="s">
        <v>#N/A Error:User does not have access</v>
        <stp/>
        <stp>##V3_BCURVESTRIPV12</stp>
        <stp>[PortfolioDaily Data.xlsx]DF Curve!R459C62</stp>
        <stp>S23</stp>
        <stp>Curvedate</stp>
        <stp>44911</stp>
        <tr r="BJ459" s="7"/>
      </tp>
      <tp t="s">
        <v>#N/A Error:User does not have access</v>
        <stp/>
        <stp>##V3_BCURVESTRIPV12</stp>
        <stp>[PortfolioDaily Data.xlsx]DF Curve!R469C55</stp>
        <stp>S23</stp>
        <stp>Curvedate</stp>
        <stp>44925</stp>
        <tr r="BC469" s="7"/>
      </tp>
      <tp t="s">
        <v>#N/A Error:User does not have access</v>
        <stp/>
        <stp>##V3_BCURVESTRIPV12</stp>
        <stp>[PortfolioDaily Data.xlsx]DF Curve!R479C48</stp>
        <stp>S23</stp>
        <stp>Curvedate</stp>
        <stp>44939</stp>
        <tr r="AV479" s="7"/>
      </tp>
      <tp t="s">
        <v>#N/A Error:User does not have access</v>
        <stp/>
        <stp>##V3_BCURVESTRIPV12</stp>
        <stp>[PortfolioDaily Data.xlsx]DF Curve!R499C18</stp>
        <stp>S23</stp>
        <stp>Curvedate</stp>
        <stp>44967</stp>
        <tr r="R499" s="7"/>
      </tp>
      <tp t="s">
        <v>#N/A Error:User does not have access</v>
        <stp/>
        <stp>##V3_BCURVESTRIPV12</stp>
        <stp>[PortfolioDaily Data.xlsx]DF Curve!R452C72</stp>
        <stp>S23</stp>
        <stp>Curvedate</stp>
        <stp>44902</stp>
        <tr r="BT452" s="7"/>
      </tp>
      <tp t="s">
        <v>#N/A Error:User does not have access</v>
        <stp/>
        <stp>##V3_BCURVESTRIPV12</stp>
        <stp>[PortfolioDaily Data.xlsx]DF Curve!R462C65</stp>
        <stp>S23</stp>
        <stp>Curvedate</stp>
        <stp>44916</stp>
        <tr r="BM462" s="7"/>
      </tp>
      <tp t="s">
        <v>#N/A Error:User does not have access</v>
        <stp/>
        <stp>##V3_BCURVESTRIPV12</stp>
        <stp>[PortfolioDaily Data.xlsx]DF Curve!R472C42</stp>
        <stp>S23</stp>
        <stp>Curvedate</stp>
        <stp>44930</stp>
        <tr r="AP472" s="7"/>
      </tp>
      <tp t="s">
        <v>#N/A Error:User does not have access</v>
        <stp/>
        <stp>##V3_BCURVESTRIPV12</stp>
        <stp>[PortfolioDaily Data.xlsx]DF Curve!R482C39</stp>
        <stp>S23</stp>
        <stp>Curvedate</stp>
        <stp>44944</stp>
        <tr r="AM482" s="7"/>
      </tp>
      <tp t="s">
        <v>#N/A Error:User does not have access</v>
        <stp/>
        <stp>##V3_BCURVESTRIPV12</stp>
        <stp>[PortfolioDaily Data.xlsx]DF Curve!R492C24</stp>
        <stp>S23</stp>
        <stp>Curvedate</stp>
        <stp>44958</stp>
        <tr r="X492" s="7"/>
      </tp>
      <tp t="s">
        <v>#N/A Error:User does not have access</v>
        <stp/>
        <stp>##V3_BCURVESTRIPV12</stp>
        <stp>[PortfolioDaily Data.xlsx]DF Curve!R453C73</stp>
        <stp>S23</stp>
        <stp>Curvedate</stp>
        <stp>44903</stp>
        <tr r="BU453" s="7"/>
      </tp>
      <tp t="s">
        <v>#N/A Error:User does not have access</v>
        <stp/>
        <stp>##V3_BCURVESTRIPV12</stp>
        <stp>[PortfolioDaily Data.xlsx]DF Curve!R463C64</stp>
        <stp>S23</stp>
        <stp>Curvedate</stp>
        <stp>44917</stp>
        <tr r="BL463" s="7"/>
      </tp>
      <tp t="s">
        <v>#N/A Error:User does not have access</v>
        <stp/>
        <stp>##V3_BCURVESTRIPV12</stp>
        <stp>[PortfolioDaily Data.xlsx]DF Curve!R473C43</stp>
        <stp>S23</stp>
        <stp>Curvedate</stp>
        <stp>44931</stp>
        <tr r="AQ473" s="7"/>
      </tp>
      <tp t="s">
        <v>#N/A Error:User does not have access</v>
        <stp/>
        <stp>##V3_BCURVESTRIPV12</stp>
        <stp>[PortfolioDaily Data.xlsx]DF Curve!R483C38</stp>
        <stp>S23</stp>
        <stp>Curvedate</stp>
        <stp>44945</stp>
        <tr r="AL483" s="7"/>
      </tp>
      <tp t="s">
        <v>#N/A Error:User does not have access</v>
        <stp/>
        <stp>##V3_BCURVESTRIPV12</stp>
        <stp>[PortfolioDaily Data.xlsx]DF Curve!R493C25</stp>
        <stp>S23</stp>
        <stp>Curvedate</stp>
        <stp>44959</stp>
        <tr r="Y493" s="7"/>
      </tp>
      <tp t="s">
        <v>#N/A Error:User does not have access</v>
        <stp/>
        <stp>##V3_BCURVESTRIPV12</stp>
        <stp>[PortfolioDaily Data.xlsx]DF Curve!R450C70</stp>
        <stp>S23</stp>
        <stp>Curvedate</stp>
        <stp>44900</stp>
        <tr r="BR450" s="7"/>
      </tp>
      <tp t="s">
        <v>#N/A Error:User does not have access</v>
        <stp/>
        <stp>##V3_BCURVESTRIPV12</stp>
        <stp>[PortfolioDaily Data.xlsx]DF Curve!R460C67</stp>
        <stp>S23</stp>
        <stp>Curvedate</stp>
        <stp>44914</stp>
        <tr r="BO460" s="7"/>
      </tp>
      <tp t="s">
        <v>#N/A Error:User does not have access</v>
        <stp/>
        <stp>##V3_BCURVESTRIPV12</stp>
        <stp>[PortfolioDaily Data.xlsx]DF Curve!R500C15</stp>
        <stp>S23</stp>
        <stp>Curvedate</stp>
        <stp>44970</stp>
        <tr r="O500" s="7"/>
      </tp>
      <tp t="s">
        <v>#N/A Error:User does not have access</v>
        <stp/>
        <stp>##V3_BCURVESTRIPV12</stp>
        <stp>[PortfolioDaily Data.xlsx]DF Curve!R451C71</stp>
        <stp>S23</stp>
        <stp>Curvedate</stp>
        <stp>44901</stp>
        <tr r="BS451" s="7"/>
      </tp>
      <tp t="s">
        <v>#N/A Error:User does not have access</v>
        <stp/>
        <stp>##V3_BCURVESTRIPV12</stp>
        <stp>[PortfolioDaily Data.xlsx]DF Curve!R461C66</stp>
        <stp>S23</stp>
        <stp>Curvedate</stp>
        <stp>44915</stp>
        <tr r="BN461" s="7"/>
      </tp>
      <tp t="s">
        <v>#N/A Error:User does not have access</v>
        <stp/>
        <stp>##V3_BCURVESTRIPV12</stp>
        <stp>[PortfolioDaily Data.xlsx]DF Curve!R456C78</stp>
        <stp>S23</stp>
        <stp>Curvedate</stp>
        <stp>44908</stp>
        <tr r="BZ456" s="7"/>
      </tp>
      <tp t="s">
        <v>#N/A Error:User does not have access</v>
        <stp/>
        <stp>##V3_BCURVESTRIPV12</stp>
        <stp>[PortfolioDaily Data.xlsx]DF Curve!R466C51</stp>
        <stp>S23</stp>
        <stp>Curvedate</stp>
        <stp>44922</stp>
        <tr r="AY466" s="7"/>
      </tp>
      <tp t="s">
        <v>#N/A Error:User does not have access</v>
        <stp/>
        <stp>##V3_BCURVESTRIPV12</stp>
        <stp>[PortfolioDaily Data.xlsx]DF Curve!R476C44</stp>
        <stp>S23</stp>
        <stp>Curvedate</stp>
        <stp>44936</stp>
        <tr r="AR476" s="7"/>
      </tp>
      <tp t="s">
        <v>#N/A Error:User does not have access</v>
        <stp/>
        <stp>##V3_BCURVESTRIPV12</stp>
        <stp>[PortfolioDaily Data.xlsx]DF Curve!R496C18</stp>
        <stp>S23</stp>
        <stp>Curvedate</stp>
        <stp>44964</stp>
        <tr r="R496" s="7"/>
      </tp>
      <tp t="s">
        <v>#N/A Error:User does not have access</v>
        <stp/>
        <stp>##V3_BCURVESTRIPV12</stp>
        <stp>[PortfolioDaily Data.xlsx]DF Curve!R457C79</stp>
        <stp>S23</stp>
        <stp>Curvedate</stp>
        <stp>44909</stp>
        <tr r="CA457" s="7"/>
      </tp>
      <tp t="s">
        <v>#N/A Error:User does not have access</v>
        <stp/>
        <stp>##V3_BCURVESTRIPV12</stp>
        <stp>[PortfolioDaily Data.xlsx]DF Curve!R467C50</stp>
        <stp>S23</stp>
        <stp>Curvedate</stp>
        <stp>44923</stp>
        <tr r="AX467" s="7"/>
      </tp>
      <tp t="s">
        <v>#N/A Error:User does not have access</v>
        <stp/>
        <stp>##V3_BCURVESTRIPV12</stp>
        <stp>[PortfolioDaily Data.xlsx]DF Curve!R477C45</stp>
        <stp>S23</stp>
        <stp>Curvedate</stp>
        <stp>44937</stp>
        <tr r="AS477" s="7"/>
      </tp>
      <tp t="s">
        <v>#N/A Error:User does not have access</v>
        <stp/>
        <stp>##V3_BCURVESTRIPV12</stp>
        <stp>[PortfolioDaily Data.xlsx]DF Curve!R497C19</stp>
        <stp>S23</stp>
        <stp>Curvedate</stp>
        <stp>44965</stp>
        <tr r="S497" s="7"/>
      </tp>
      <tp t="s">
        <v>#N/A Error:User does not have access</v>
        <stp/>
        <stp>##V3_BCURVESTRIPV12</stp>
        <stp>[PortfolioDaily Data.xlsx]DF Curve!R454C74</stp>
        <stp>S23</stp>
        <stp>Curvedate</stp>
        <stp>44904</stp>
        <tr r="BV454" s="7"/>
      </tp>
      <tp t="s">
        <v>#N/A Error:User does not have access</v>
        <stp/>
        <stp>##V3_BCURVESTRIPV12</stp>
        <stp>[PortfolioDaily Data.xlsx]DF Curve!R474C40</stp>
        <stp>S23</stp>
        <stp>Curvedate</stp>
        <stp>44932</stp>
        <tr r="AN474" s="7"/>
      </tp>
      <tp t="s">
        <v>#N/A Error:User does not have access</v>
        <stp/>
        <stp>##V3_BCURVESTRIPV12</stp>
        <stp>[PortfolioDaily Data.xlsx]DF Curve!R455C77</stp>
        <stp>S23</stp>
        <stp>Curvedate</stp>
        <stp>44907</stp>
        <tr r="BY455" s="7"/>
      </tp>
      <tp t="s">
        <v>#N/A Error:User does not have access</v>
        <stp/>
        <stp>##V3_BCURVESTRIPV12</stp>
        <stp>[PortfolioDaily Data.xlsx]DF Curve!R465C52</stp>
        <stp>S23</stp>
        <stp>Curvedate</stp>
        <stp>44921</stp>
        <tr r="AZ465" s="7"/>
      </tp>
      <tp t="s">
        <v>#N/A Error:User does not have access</v>
        <stp/>
        <stp>##V3_BCURVESTRIPV12</stp>
        <stp>[PortfolioDaily Data.xlsx]DF Curve!R475C47</stp>
        <stp>S23</stp>
        <stp>Curvedate</stp>
        <stp>44935</stp>
        <tr r="AU475" s="7"/>
      </tp>
      <tp t="s">
        <v>#N/A Error:User does not have access</v>
        <stp/>
        <stp>##V3_BCURVESTRIPV12</stp>
        <stp>[PortfolioDaily Data.xlsx]DF Curve!R485C34</stp>
        <stp>S23</stp>
        <stp>Curvedate</stp>
        <stp>44949</stp>
        <tr r="AH485" s="7"/>
      </tp>
      <tp t="s">
        <v>#N/A Error:User does not have access</v>
        <stp/>
        <stp>##V3_BCURVESTRIPV12</stp>
        <stp>[PortfolioDaily Data.xlsx]DF Curve!R458C60</stp>
        <stp>S23</stp>
        <stp>Curvedate</stp>
        <stp>44910</stp>
        <tr r="BH458" s="7"/>
      </tp>
      <tp t="s">
        <v>#N/A Error:User does not have access</v>
        <stp/>
        <stp>##V3_BCURVESTRIPV12</stp>
        <stp>[PortfolioDaily Data.xlsx]DF Curve!R468C57</stp>
        <stp>S23</stp>
        <stp>Curvedate</stp>
        <stp>44924</stp>
        <tr r="BE468" s="7"/>
      </tp>
      <tp t="s">
        <v>#N/A Error:User does not have access</v>
        <stp/>
        <stp>##V3_BCURVESTRIPV12</stp>
        <stp>[PortfolioDaily Data.xlsx]DF Curve!R459C61</stp>
        <stp>S23</stp>
        <stp>Curvedate</stp>
        <stp>44911</stp>
        <tr r="BI459" s="7"/>
      </tp>
      <tp t="s">
        <v>#N/A Error:User does not have access</v>
        <stp/>
        <stp>##V3_BCURVESTRIPV12</stp>
        <stp>[PortfolioDaily Data.xlsx]DF Curve!R469C56</stp>
        <stp>S23</stp>
        <stp>Curvedate</stp>
        <stp>44925</stp>
        <tr r="BD469" s="7"/>
      </tp>
      <tp t="s">
        <v>#N/A Error:User does not have access</v>
        <stp/>
        <stp>##V3_BCURVESTRIPV12</stp>
        <stp>[PortfolioDaily Data.xlsx]DF Curve!R452C73</stp>
        <stp>S23</stp>
        <stp>Curvedate</stp>
        <stp>44902</stp>
        <tr r="BU452" s="7"/>
      </tp>
      <tp t="s">
        <v>#N/A Error:User does not have access</v>
        <stp/>
        <stp>##V3_BCURVESTRIPV12</stp>
        <stp>[PortfolioDaily Data.xlsx]DF Curve!R462C64</stp>
        <stp>S23</stp>
        <stp>Curvedate</stp>
        <stp>44916</stp>
        <tr r="BL462" s="7"/>
      </tp>
      <tp t="s">
        <v>#N/A Error:User does not have access</v>
        <stp/>
        <stp>##V3_BCURVESTRIPV12</stp>
        <stp>[PortfolioDaily Data.xlsx]DF Curve!R472C43</stp>
        <stp>S23</stp>
        <stp>Curvedate</stp>
        <stp>44930</stp>
        <tr r="AQ472" s="7"/>
      </tp>
      <tp t="s">
        <v>#N/A Error:User does not have access</v>
        <stp/>
        <stp>##V3_BCURVESTRIPV12</stp>
        <stp>[PortfolioDaily Data.xlsx]DF Curve!R482C38</stp>
        <stp>S23</stp>
        <stp>Curvedate</stp>
        <stp>44944</stp>
        <tr r="AL482" s="7"/>
      </tp>
      <tp t="s">
        <v>#N/A Error:User does not have access</v>
        <stp/>
        <stp>##V3_BCURVESTRIPV12</stp>
        <stp>[PortfolioDaily Data.xlsx]DF Curve!R492C25</stp>
        <stp>S23</stp>
        <stp>Curvedate</stp>
        <stp>44958</stp>
        <tr r="Y492" s="7"/>
      </tp>
      <tp t="s">
        <v>#N/A Error:User does not have access</v>
        <stp/>
        <stp>##V3_BCURVESTRIPV12</stp>
        <stp>[PortfolioDaily Data.xlsx]DF Curve!R453C72</stp>
        <stp>S23</stp>
        <stp>Curvedate</stp>
        <stp>44903</stp>
        <tr r="BT453" s="7"/>
      </tp>
      <tp t="s">
        <v>#N/A Error:User does not have access</v>
        <stp/>
        <stp>##V3_BCURVESTRIPV12</stp>
        <stp>[PortfolioDaily Data.xlsx]DF Curve!R463C65</stp>
        <stp>S23</stp>
        <stp>Curvedate</stp>
        <stp>44917</stp>
        <tr r="BM463" s="7"/>
      </tp>
      <tp t="s">
        <v>#N/A Error:User does not have access</v>
        <stp/>
        <stp>##V3_BCURVESTRIPV12</stp>
        <stp>[PortfolioDaily Data.xlsx]DF Curve!R473C42</stp>
        <stp>S23</stp>
        <stp>Curvedate</stp>
        <stp>44931</stp>
        <tr r="AP473" s="7"/>
      </tp>
      <tp t="s">
        <v>#N/A Error:User does not have access</v>
        <stp/>
        <stp>##V3_BCURVESTRIPV12</stp>
        <stp>[PortfolioDaily Data.xlsx]DF Curve!R483C39</stp>
        <stp>S23</stp>
        <stp>Curvedate</stp>
        <stp>44945</stp>
        <tr r="AM483" s="7"/>
      </tp>
      <tp t="s">
        <v>#N/A Error:User does not have access</v>
        <stp/>
        <stp>##V3_BCURVESTRIPV12</stp>
        <stp>[PortfolioDaily Data.xlsx]DF Curve!R493C24</stp>
        <stp>S23</stp>
        <stp>Curvedate</stp>
        <stp>44959</stp>
        <tr r="X493" s="7"/>
      </tp>
      <tp t="s">
        <v>#N/A Error:User does not have access</v>
        <stp/>
        <stp>##V3_BCURVESTRIPV12</stp>
        <stp>[PortfolioDaily Data.xlsx]DF Curve!R450C71</stp>
        <stp>S23</stp>
        <stp>Curvedate</stp>
        <stp>44900</stp>
        <tr r="BS450" s="7"/>
      </tp>
      <tp t="s">
        <v>#N/A Error:User does not have access</v>
        <stp/>
        <stp>##V3_BCURVESTRIPV12</stp>
        <stp>[PortfolioDaily Data.xlsx]DF Curve!R460C66</stp>
        <stp>S23</stp>
        <stp>Curvedate</stp>
        <stp>44914</stp>
        <tr r="BN460" s="7"/>
      </tp>
      <tp t="s">
        <v>#N/A Error:User does not have access</v>
        <stp/>
        <stp>##V3_BCURVESTRIPV12</stp>
        <stp>[PortfolioDaily Data.xlsx]DF Curve!R500C14</stp>
        <stp>S23</stp>
        <stp>Curvedate</stp>
        <stp>44970</stp>
        <tr r="N500" s="7"/>
      </tp>
      <tp t="s">
        <v>#N/A Error:User does not have access</v>
        <stp/>
        <stp>##V3_BCURVESTRIPV12</stp>
        <stp>[PortfolioDaily Data.xlsx]DF Curve!R451C70</stp>
        <stp>S23</stp>
        <stp>Curvedate</stp>
        <stp>44901</stp>
        <tr r="BR451" s="7"/>
      </tp>
      <tp t="s">
        <v>#N/A Error:User does not have access</v>
        <stp/>
        <stp>##V3_BCURVESTRIPV12</stp>
        <stp>[PortfolioDaily Data.xlsx]DF Curve!R461C67</stp>
        <stp>S23</stp>
        <stp>Curvedate</stp>
        <stp>44915</stp>
        <tr r="BO461" s="7"/>
      </tp>
      <tp t="s">
        <v>#N/A Error:User does not have access</v>
        <stp/>
        <stp>##V3_BCURVESTRIPV12</stp>
        <stp>[PortfolioDaily Data.xlsx]DF Curve!R456C79</stp>
        <stp>S23</stp>
        <stp>Curvedate</stp>
        <stp>44908</stp>
        <tr r="CA456" s="7"/>
      </tp>
      <tp t="s">
        <v>#N/A Error:User does not have access</v>
        <stp/>
        <stp>##V3_BCURVESTRIPV12</stp>
        <stp>[PortfolioDaily Data.xlsx]DF Curve!R466C50</stp>
        <stp>S23</stp>
        <stp>Curvedate</stp>
        <stp>44922</stp>
        <tr r="AX466" s="7"/>
      </tp>
      <tp t="s">
        <v>#N/A Error:User does not have access</v>
        <stp/>
        <stp>##V3_BCURVESTRIPV12</stp>
        <stp>[PortfolioDaily Data.xlsx]DF Curve!R476C45</stp>
        <stp>S23</stp>
        <stp>Curvedate</stp>
        <stp>44936</stp>
        <tr r="AS476" s="7"/>
      </tp>
      <tp t="s">
        <v>#N/A Error:User does not have access</v>
        <stp/>
        <stp>##V3_BCURVESTRIPV12</stp>
        <stp>[PortfolioDaily Data.xlsx]DF Curve!R496C19</stp>
        <stp>S23</stp>
        <stp>Curvedate</stp>
        <stp>44964</stp>
        <tr r="S496" s="7"/>
      </tp>
      <tp t="s">
        <v>#N/A Error:User does not have access</v>
        <stp/>
        <stp>##V3_BCURVESTRIPV12</stp>
        <stp>[PortfolioDaily Data.xlsx]DF Curve!R457C78</stp>
        <stp>S23</stp>
        <stp>Curvedate</stp>
        <stp>44909</stp>
        <tr r="BZ457" s="7"/>
      </tp>
      <tp t="s">
        <v>#N/A Error:User does not have access</v>
        <stp/>
        <stp>##V3_BCURVESTRIPV12</stp>
        <stp>[PortfolioDaily Data.xlsx]DF Curve!R467C51</stp>
        <stp>S23</stp>
        <stp>Curvedate</stp>
        <stp>44923</stp>
        <tr r="AY467" s="7"/>
      </tp>
      <tp t="s">
        <v>#N/A Error:User does not have access</v>
        <stp/>
        <stp>##V3_BCURVESTRIPV12</stp>
        <stp>[PortfolioDaily Data.xlsx]DF Curve!R477C44</stp>
        <stp>S23</stp>
        <stp>Curvedate</stp>
        <stp>44937</stp>
        <tr r="AR477" s="7"/>
      </tp>
      <tp t="s">
        <v>#N/A Error:User does not have access</v>
        <stp/>
        <stp>##V3_BCURVESTRIPV12</stp>
        <stp>[PortfolioDaily Data.xlsx]DF Curve!R497C18</stp>
        <stp>S23</stp>
        <stp>Curvedate</stp>
        <stp>44965</stp>
        <tr r="R497" s="7"/>
      </tp>
      <tp t="s">
        <v>#N/A Error:User does not have access</v>
        <stp/>
        <stp>##V3_BCURVESTRIPV12</stp>
        <stp>[PortfolioDaily Data.xlsx]DF Curve!R454C75</stp>
        <stp>S23</stp>
        <stp>Curvedate</stp>
        <stp>44904</stp>
        <tr r="BW454" s="7"/>
      </tp>
      <tp t="s">
        <v>#N/A Error:User does not have access</v>
        <stp/>
        <stp>##V3_BCURVESTRIPV12</stp>
        <stp>[PortfolioDaily Data.xlsx]DF Curve!R474C41</stp>
        <stp>S23</stp>
        <stp>Curvedate</stp>
        <stp>44932</stp>
        <tr r="AO474" s="7"/>
      </tp>
      <tp t="s">
        <v>#N/A Error:User does not have access</v>
        <stp/>
        <stp>##V3_BCURVESTRIPV12</stp>
        <stp>[PortfolioDaily Data.xlsx]DF Curve!R455C76</stp>
        <stp>S23</stp>
        <stp>Curvedate</stp>
        <stp>44907</stp>
        <tr r="BX455" s="7"/>
      </tp>
      <tp t="s">
        <v>#N/A Error:User does not have access</v>
        <stp/>
        <stp>##V3_BCURVESTRIPV12</stp>
        <stp>[PortfolioDaily Data.xlsx]DF Curve!R465C53</stp>
        <stp>S23</stp>
        <stp>Curvedate</stp>
        <stp>44921</stp>
        <tr r="BA465" s="7"/>
      </tp>
      <tp t="s">
        <v>#N/A Error:User does not have access</v>
        <stp/>
        <stp>##V3_BCURVESTRIPV12</stp>
        <stp>[PortfolioDaily Data.xlsx]DF Curve!R475C46</stp>
        <stp>S23</stp>
        <stp>Curvedate</stp>
        <stp>44935</stp>
        <tr r="AT475" s="7"/>
      </tp>
      <tp t="s">
        <v>#N/A Error:User does not have access</v>
        <stp/>
        <stp>##V3_BCURVESTRIPV12</stp>
        <stp>[PortfolioDaily Data.xlsx]DF Curve!R485C35</stp>
        <stp>S23</stp>
        <stp>Curvedate</stp>
        <stp>44949</stp>
        <tr r="AI485" s="7"/>
      </tp>
      <tp t="s">
        <v>#N/A Error:User does not have access</v>
        <stp/>
        <stp>##V3_BCURVESTRIPV12</stp>
        <stp>[PortfolioDaily Data.xlsx]DF Curve!R458C61</stp>
        <stp>S23</stp>
        <stp>Curvedate</stp>
        <stp>44910</stp>
        <tr r="BI458" s="7"/>
      </tp>
      <tp t="s">
        <v>#N/A Error:User does not have access</v>
        <stp/>
        <stp>##V3_BCURVESTRIPV12</stp>
        <stp>[PortfolioDaily Data.xlsx]DF Curve!R468C56</stp>
        <stp>S23</stp>
        <stp>Curvedate</stp>
        <stp>44924</stp>
        <tr r="BD468" s="7"/>
      </tp>
      <tp t="s">
        <v>#N/A Error:User does not have access</v>
        <stp/>
        <stp>##V3_BCURVESTRIPV12</stp>
        <stp>[PortfolioDaily Data.xlsx]DF Curve!R459C60</stp>
        <stp>S23</stp>
        <stp>Curvedate</stp>
        <stp>44911</stp>
        <tr r="BH459" s="7"/>
      </tp>
      <tp t="s">
        <v>#N/A Error:User does not have access</v>
        <stp/>
        <stp>##V3_BCURVESTRIPV12</stp>
        <stp>[PortfolioDaily Data.xlsx]DF Curve!R469C57</stp>
        <stp>S23</stp>
        <stp>Curvedate</stp>
        <stp>44925</stp>
        <tr r="BE469" s="7"/>
      </tp>
      <tp t="s">
        <v>#N/A Error:User does not have access</v>
        <stp/>
        <stp>##V3_BCURVESTRIPV12</stp>
        <stp>[PortfolioDaily Data.xlsx]DF Curve!R482C27</stp>
        <stp>S23</stp>
        <stp>Curvedate</stp>
        <stp>44944</stp>
        <tr r="AA482" s="7"/>
      </tp>
      <tp t="s">
        <v>#N/A Error:User does not have access</v>
        <stp/>
        <stp>##V3_BCURVESTRIPV12</stp>
        <stp>[PortfolioDaily Data.xlsx]DF Curve!R483C26</stp>
        <stp>S23</stp>
        <stp>Curvedate</stp>
        <stp>44945</stp>
        <tr r="Z483" s="7"/>
      </tp>
      <tp t="s">
        <v>#N/A Error:User does not have access</v>
        <stp/>
        <stp>##V3_BCURVESTRIPV12</stp>
        <stp>[PortfolioDaily Data.xlsx]DF Curve!R460C79</stp>
        <stp>S23</stp>
        <stp>Curvedate</stp>
        <stp>44914</stp>
        <tr r="CA460" s="7"/>
      </tp>
      <tp t="s">
        <v>#N/A Error:User does not have access</v>
        <stp/>
        <stp>##V3_BCURVESTRIPV12</stp>
        <stp>[PortfolioDaily Data.xlsx]DF Curve!R470C44</stp>
        <stp>S23</stp>
        <stp>Curvedate</stp>
        <stp>44928</stp>
        <tr r="AR470" s="7"/>
      </tp>
      <tp t="s">
        <v>#N/A Error:User does not have access</v>
        <stp/>
        <stp>##V3_BCURVESTRIPV12</stp>
        <stp>[PortfolioDaily Data.xlsx]DF Curve!R480C21</stp>
        <stp>S23</stp>
        <stp>Curvedate</stp>
        <stp>44942</stp>
        <tr r="U480" s="7"/>
      </tp>
      <tp t="s">
        <v>#N/A Error:User does not have access</v>
        <stp/>
        <stp>##V3_BCURVESTRIPV12</stp>
        <stp>[PortfolioDaily Data.xlsx]DF Curve!R490C34</stp>
        <stp>S23</stp>
        <stp>Curvedate</stp>
        <stp>44956</stp>
        <tr r="AH490" s="7"/>
      </tp>
      <tp t="s">
        <v>#N/A Error:User does not have access</v>
        <stp/>
        <stp>##V3_BCURVESTRIPV12</stp>
        <stp>[PortfolioDaily Data.xlsx]DF Curve!R461C78</stp>
        <stp>S23</stp>
        <stp>Curvedate</stp>
        <stp>44915</stp>
        <tr r="BZ461" s="7"/>
      </tp>
      <tp t="s">
        <v>#N/A Error:User does not have access</v>
        <stp/>
        <stp>##V3_BCURVESTRIPV12</stp>
        <stp>[PortfolioDaily Data.xlsx]DF Curve!R471C45</stp>
        <stp>S23</stp>
        <stp>Curvedate</stp>
        <stp>44929</stp>
        <tr r="AS471" s="7"/>
      </tp>
      <tp t="s">
        <v>#N/A Error:User does not have access</v>
        <stp/>
        <stp>##V3_BCURVESTRIPV12</stp>
        <stp>[PortfolioDaily Data.xlsx]DF Curve!R481C20</stp>
        <stp>S23</stp>
        <stp>Curvedate</stp>
        <stp>44943</stp>
        <tr r="T481" s="7"/>
      </tp>
      <tp t="s">
        <v>#N/A Error:User does not have access</v>
        <stp/>
        <stp>##V3_BCURVESTRIPV12</stp>
        <stp>[PortfolioDaily Data.xlsx]DF Curve!R491C35</stp>
        <stp>S23</stp>
        <stp>Curvedate</stp>
        <stp>44957</stp>
        <tr r="AI491" s="7"/>
      </tp>
      <tp t="s">
        <v>#N/A Error:User does not have access</v>
        <stp/>
        <stp>##V3_BCURVESTRIPV12</stp>
        <stp>[PortfolioDaily Data.xlsx]DF Curve!R456C66</stp>
        <stp>S23</stp>
        <stp>Curvedate</stp>
        <stp>44908</stp>
        <tr r="BN456" s="7"/>
      </tp>
      <tp t="s">
        <v>#N/A Error:User does not have access</v>
        <stp/>
        <stp>##V3_BCURVESTRIPV12</stp>
        <stp>[PortfolioDaily Data.xlsx]DF Curve!R486C33</stp>
        <stp>S23</stp>
        <stp>Curvedate</stp>
        <stp>44950</stp>
        <tr r="AG486" s="7"/>
      </tp>
      <tp t="s">
        <v>#N/A Error:User does not have access</v>
        <stp/>
        <stp>##V3_BCURVESTRIPV12</stp>
        <stp>[PortfolioDaily Data.xlsx]DF Curve!R457C67</stp>
        <stp>S23</stp>
        <stp>Curvedate</stp>
        <stp>44909</stp>
        <tr r="BO457" s="7"/>
      </tp>
      <tp t="s">
        <v>#N/A Error:User does not have access</v>
        <stp/>
        <stp>##V3_BCURVESTRIPV12</stp>
        <stp>[PortfolioDaily Data.xlsx]DF Curve!R487C32</stp>
        <stp>S23</stp>
        <stp>Curvedate</stp>
        <stp>44951</stp>
        <tr r="AF487" s="7"/>
      </tp>
      <tp t="s">
        <v>#N/A Error:User does not have access</v>
        <stp/>
        <stp>##V3_BCURVESTRIPV12</stp>
        <stp>[PortfolioDaily Data.xlsx]DF Curve!R464C75</stp>
        <stp>S23</stp>
        <stp>Curvedate</stp>
        <stp>44918</stp>
        <tr r="BW464" s="7"/>
      </tp>
      <tp t="s">
        <v>#N/A Error:User does not have access</v>
        <stp/>
        <stp>##V3_BCURVESTRIPV12</stp>
        <stp>[PortfolioDaily Data.xlsx]DF Curve!R484C25</stp>
        <stp>S23</stp>
        <stp>Curvedate</stp>
        <stp>44946</stp>
        <tr r="Y484" s="7"/>
      </tp>
      <tp t="s">
        <v>#N/A Error:User does not have access</v>
        <stp/>
        <stp>##V3_BCURVESTRIPV12</stp>
        <stp>[PortfolioDaily Data.xlsx]DF Curve!R455C69</stp>
        <stp>S23</stp>
        <stp>Curvedate</stp>
        <stp>44907</stp>
        <tr r="BQ455" s="7"/>
      </tp>
      <tp t="s">
        <v>#N/A Error:User does not have access</v>
        <stp/>
        <stp>##V3_BCURVESTRIPV12</stp>
        <stp>[PortfolioDaily Data.xlsx]DF Curve!R475C59</stp>
        <stp>S23</stp>
        <stp>Curvedate</stp>
        <stp>44935</stp>
        <tr r="BG475" s="7"/>
      </tp>
      <tp t="s">
        <v>#N/A Error:User does not have access</v>
        <stp/>
        <stp>##V3_BCURVESTRIPV12</stp>
        <stp>[PortfolioDaily Data.xlsx]DF Curve!R468C49</stp>
        <stp>S23</stp>
        <stp>Curvedate</stp>
        <stp>44924</stp>
        <tr r="AW468" s="7"/>
      </tp>
      <tp t="s">
        <v>#N/A Error:User does not have access</v>
        <stp/>
        <stp>##V3_BCURVESTRIPV12</stp>
        <stp>[PortfolioDaily Data.xlsx]DF Curve!R478C54</stp>
        <stp>S23</stp>
        <stp>Curvedate</stp>
        <stp>44938</stp>
        <tr r="BB478" s="7"/>
      </tp>
      <tp t="s">
        <v>#N/A Error:User does not have access</v>
        <stp/>
        <stp>##V3_BCURVESTRIPV12</stp>
        <stp>[PortfolioDaily Data.xlsx]DF Curve!R488C31</stp>
        <stp>S23</stp>
        <stp>Curvedate</stp>
        <stp>44952</stp>
        <tr r="AE488" s="7"/>
      </tp>
      <tp t="s">
        <v>#N/A Error:User does not have access</v>
        <stp/>
        <stp>##V3_BCURVESTRIPV12</stp>
        <stp>[PortfolioDaily Data.xlsx]DF Curve!R469C48</stp>
        <stp>S23</stp>
        <stp>Curvedate</stp>
        <stp>44925</stp>
        <tr r="AV469" s="7"/>
      </tp>
      <tp t="s">
        <v>#N/A Error:User does not have access</v>
        <stp/>
        <stp>##V3_BCURVESTRIPV12</stp>
        <stp>[PortfolioDaily Data.xlsx]DF Curve!R479C55</stp>
        <stp>S23</stp>
        <stp>Curvedate</stp>
        <stp>44939</stp>
        <tr r="BC479" s="7"/>
      </tp>
      <tp t="s">
        <v>#N/A Error:User does not have access</v>
        <stp/>
        <stp>##V3_BCURVESTRIPV12</stp>
        <stp>[PortfolioDaily Data.xlsx]DF Curve!R489C30</stp>
        <stp>S23</stp>
        <stp>Curvedate</stp>
        <stp>44953</stp>
        <tr r="AD489" s="7"/>
      </tp>
      <tp t="s">
        <v>#N/A Error:User does not have access</v>
        <stp/>
        <stp>##V3_BCURVESTRIPV12</stp>
        <stp>[PortfolioDaily Data.xlsx]DF Curve!R482C26</stp>
        <stp>S23</stp>
        <stp>Curvedate</stp>
        <stp>44944</stp>
        <tr r="Z482" s="7"/>
      </tp>
      <tp t="s">
        <v>#N/A Error:User does not have access</v>
        <stp/>
        <stp>##V3_BCURVESTRIPV12</stp>
        <stp>[PortfolioDaily Data.xlsx]DF Curve!R483C27</stp>
        <stp>S23</stp>
        <stp>Curvedate</stp>
        <stp>44945</stp>
        <tr r="AA483" s="7"/>
      </tp>
      <tp t="s">
        <v>#N/A Error:User does not have access</v>
        <stp/>
        <stp>##V3_BCURVESTRIPV12</stp>
        <stp>[PortfolioDaily Data.xlsx]DF Curve!R460C78</stp>
        <stp>S23</stp>
        <stp>Curvedate</stp>
        <stp>44914</stp>
        <tr r="BZ460" s="7"/>
      </tp>
      <tp t="s">
        <v>#N/A Error:User does not have access</v>
        <stp/>
        <stp>##V3_BCURVESTRIPV12</stp>
        <stp>[PortfolioDaily Data.xlsx]DF Curve!R470C45</stp>
        <stp>S23</stp>
        <stp>Curvedate</stp>
        <stp>44928</stp>
        <tr r="AS470" s="7"/>
      </tp>
      <tp t="s">
        <v>#N/A Error:User does not have access</v>
        <stp/>
        <stp>##V3_BCURVESTRIPV12</stp>
        <stp>[PortfolioDaily Data.xlsx]DF Curve!R480C20</stp>
        <stp>S23</stp>
        <stp>Curvedate</stp>
        <stp>44942</stp>
        <tr r="T480" s="7"/>
      </tp>
      <tp t="s">
        <v>#N/A Error:User does not have access</v>
        <stp/>
        <stp>##V3_BCURVESTRIPV12</stp>
        <stp>[PortfolioDaily Data.xlsx]DF Curve!R490C35</stp>
        <stp>S23</stp>
        <stp>Curvedate</stp>
        <stp>44956</stp>
        <tr r="AI490" s="7"/>
      </tp>
      <tp t="s">
        <v>#N/A Error:User does not have access</v>
        <stp/>
        <stp>##V3_BCURVESTRIPV12</stp>
        <stp>[PortfolioDaily Data.xlsx]DF Curve!R461C79</stp>
        <stp>S23</stp>
        <stp>Curvedate</stp>
        <stp>44915</stp>
        <tr r="CA461" s="7"/>
      </tp>
      <tp t="s">
        <v>#N/A Error:User does not have access</v>
        <stp/>
        <stp>##V3_BCURVESTRIPV12</stp>
        <stp>[PortfolioDaily Data.xlsx]DF Curve!R471C44</stp>
        <stp>S23</stp>
        <stp>Curvedate</stp>
        <stp>44929</stp>
        <tr r="AR471" s="7"/>
      </tp>
      <tp t="s">
        <v>#N/A Error:User does not have access</v>
        <stp/>
        <stp>##V3_BCURVESTRIPV12</stp>
        <stp>[PortfolioDaily Data.xlsx]DF Curve!R481C21</stp>
        <stp>S23</stp>
        <stp>Curvedate</stp>
        <stp>44943</stp>
        <tr r="U481" s="7"/>
      </tp>
      <tp t="s">
        <v>#N/A Error:User does not have access</v>
        <stp/>
        <stp>##V3_BCURVESTRIPV12</stp>
        <stp>[PortfolioDaily Data.xlsx]DF Curve!R491C34</stp>
        <stp>S23</stp>
        <stp>Curvedate</stp>
        <stp>44957</stp>
        <tr r="AH491" s="7"/>
      </tp>
      <tp t="s">
        <v>#N/A Error:User does not have access</v>
        <stp/>
        <stp>##V3_BCURVESTRIPV12</stp>
        <stp>[PortfolioDaily Data.xlsx]DF Curve!R456C67</stp>
        <stp>S23</stp>
        <stp>Curvedate</stp>
        <stp>44908</stp>
        <tr r="BO456" s="7"/>
      </tp>
      <tp t="s">
        <v>#N/A Error:User does not have access</v>
        <stp/>
        <stp>##V3_BCURVESTRIPV12</stp>
        <stp>[PortfolioDaily Data.xlsx]DF Curve!R486C32</stp>
        <stp>S23</stp>
        <stp>Curvedate</stp>
        <stp>44950</stp>
        <tr r="AF486" s="7"/>
      </tp>
      <tp t="s">
        <v>#N/A Error:User does not have access</v>
        <stp/>
        <stp>##V3_BCURVESTRIPV12</stp>
        <stp>[PortfolioDaily Data.xlsx]DF Curve!R457C66</stp>
        <stp>S23</stp>
        <stp>Curvedate</stp>
        <stp>44909</stp>
        <tr r="BN457" s="7"/>
      </tp>
      <tp t="s">
        <v>#N/A Error:User does not have access</v>
        <stp/>
        <stp>##V3_BCURVESTRIPV12</stp>
        <stp>[PortfolioDaily Data.xlsx]DF Curve!R487C33</stp>
        <stp>S23</stp>
        <stp>Curvedate</stp>
        <stp>44951</stp>
        <tr r="AG487" s="7"/>
      </tp>
      <tp t="s">
        <v>#N/A Error:User does not have access</v>
        <stp/>
        <stp>##V3_BCURVESTRIPV12</stp>
        <stp>[PortfolioDaily Data.xlsx]DF Curve!R464C74</stp>
        <stp>S23</stp>
        <stp>Curvedate</stp>
        <stp>44918</stp>
        <tr r="BV464" s="7"/>
      </tp>
      <tp t="s">
        <v>#N/A Error:User does not have access</v>
        <stp/>
        <stp>##V3_BCURVESTRIPV12</stp>
        <stp>[PortfolioDaily Data.xlsx]DF Curve!R484C24</stp>
        <stp>S23</stp>
        <stp>Curvedate</stp>
        <stp>44946</stp>
        <tr r="X484" s="7"/>
      </tp>
      <tp t="s">
        <v>#N/A Error:User does not have access</v>
        <stp/>
        <stp>##V3_BCURVESTRIPV12</stp>
        <stp>[PortfolioDaily Data.xlsx]DF Curve!R455C68</stp>
        <stp>S23</stp>
        <stp>Curvedate</stp>
        <stp>44907</stp>
        <tr r="BP455" s="7"/>
      </tp>
      <tp t="s">
        <v>#N/A Error:User does not have access</v>
        <stp/>
        <stp>##V3_BCURVESTRIPV12</stp>
        <stp>[PortfolioDaily Data.xlsx]DF Curve!R475C58</stp>
        <stp>S23</stp>
        <stp>Curvedate</stp>
        <stp>44935</stp>
        <tr r="BF475" s="7"/>
      </tp>
      <tp t="s">
        <v>#N/A Error:User does not have access</v>
        <stp/>
        <stp>##V3_BCURVESTRIPV12</stp>
        <stp>[PortfolioDaily Data.xlsx]DF Curve!R468C48</stp>
        <stp>S23</stp>
        <stp>Curvedate</stp>
        <stp>44924</stp>
        <tr r="AV468" s="7"/>
      </tp>
      <tp t="s">
        <v>#N/A Error:User does not have access</v>
        <stp/>
        <stp>##V3_BCURVESTRIPV12</stp>
        <stp>[PortfolioDaily Data.xlsx]DF Curve!R478C55</stp>
        <stp>S23</stp>
        <stp>Curvedate</stp>
        <stp>44938</stp>
        <tr r="BC478" s="7"/>
      </tp>
      <tp t="s">
        <v>#N/A Error:User does not have access</v>
        <stp/>
        <stp>##V3_BCURVESTRIPV12</stp>
        <stp>[PortfolioDaily Data.xlsx]DF Curve!R488C30</stp>
        <stp>S23</stp>
        <stp>Curvedate</stp>
        <stp>44952</stp>
        <tr r="AD488" s="7"/>
      </tp>
      <tp t="s">
        <v>#N/A Error:User does not have access</v>
        <stp/>
        <stp>##V3_BCURVESTRIPV12</stp>
        <stp>[PortfolioDaily Data.xlsx]DF Curve!R469C49</stp>
        <stp>S23</stp>
        <stp>Curvedate</stp>
        <stp>44925</stp>
        <tr r="AW469" s="7"/>
      </tp>
      <tp t="s">
        <v>#N/A Error:User does not have access</v>
        <stp/>
        <stp>##V3_BCURVESTRIPV12</stp>
        <stp>[PortfolioDaily Data.xlsx]DF Curve!R479C54</stp>
        <stp>S23</stp>
        <stp>Curvedate</stp>
        <stp>44939</stp>
        <tr r="BB479" s="7"/>
      </tp>
      <tp t="s">
        <v>#N/A Error:User does not have access</v>
        <stp/>
        <stp>##V3_BCURVESTRIPV12</stp>
        <stp>[PortfolioDaily Data.xlsx]DF Curve!R489C31</stp>
        <stp>S23</stp>
        <stp>Curvedate</stp>
        <stp>44953</stp>
        <tr r="AE489" s="7"/>
      </tp>
      <tp t="s">
        <v>#N/A Error:User does not have access</v>
        <stp/>
        <stp>##V3_BCURVESTRIPV12</stp>
        <stp>[PortfolioDaily Data.xlsx]DF Curve!R462C79</stp>
        <stp>S23</stp>
        <stp>Curvedate</stp>
        <stp>44916</stp>
        <tr r="CA462" s="7"/>
      </tp>
      <tp t="s">
        <v>#N/A Error:User does not have access</v>
        <stp/>
        <stp>##V3_BCURVESTRIPV12</stp>
        <stp>[PortfolioDaily Data.xlsx]DF Curve!R482C25</stp>
        <stp>S23</stp>
        <stp>Curvedate</stp>
        <stp>44944</stp>
        <tr r="Y482" s="7"/>
      </tp>
      <tp t="s">
        <v>#N/A Error:User does not have access</v>
        <stp/>
        <stp>##V3_BCURVESTRIPV12</stp>
        <stp>[PortfolioDaily Data.xlsx]DF Curve!R492C38</stp>
        <stp>S23</stp>
        <stp>Curvedate</stp>
        <stp>44958</stp>
        <tr r="AL492" s="7"/>
      </tp>
      <tp t="s">
        <v>#N/A Error:User does not have access</v>
        <stp/>
        <stp>##V3_BCURVESTRIPV12</stp>
        <stp>[PortfolioDaily Data.xlsx]DF Curve!R463C78</stp>
        <stp>S23</stp>
        <stp>Curvedate</stp>
        <stp>44917</stp>
        <tr r="BZ463" s="7"/>
      </tp>
      <tp t="s">
        <v>#N/A Error:User does not have access</v>
        <stp/>
        <stp>##V3_BCURVESTRIPV12</stp>
        <stp>[PortfolioDaily Data.xlsx]DF Curve!R483C24</stp>
        <stp>S23</stp>
        <stp>Curvedate</stp>
        <stp>44945</stp>
        <tr r="X483" s="7"/>
      </tp>
      <tp t="s">
        <v>#N/A Error:User does not have access</v>
        <stp/>
        <stp>##V3_BCURVESTRIPV12</stp>
        <stp>[PortfolioDaily Data.xlsx]DF Curve!R493C39</stp>
        <stp>S23</stp>
        <stp>Curvedate</stp>
        <stp>44959</stp>
        <tr r="AM493" s="7"/>
      </tp>
      <tp t="s">
        <v>#N/A Error:User does not have access</v>
        <stp/>
        <stp>##V3_BCURVESTRIPV12</stp>
        <stp>[PortfolioDaily Data.xlsx]DF Curve!R470C46</stp>
        <stp>S23</stp>
        <stp>Curvedate</stp>
        <stp>44928</stp>
        <tr r="AT470" s="7"/>
      </tp>
      <tp t="s">
        <v>#N/A Error:User does not have access</v>
        <stp/>
        <stp>##V3_BCURVESTRIPV12</stp>
        <stp>[PortfolioDaily Data.xlsx]DF Curve!R480C23</stp>
        <stp>S23</stp>
        <stp>Curvedate</stp>
        <stp>44942</stp>
        <tr r="W480" s="7"/>
      </tp>
      <tp t="s">
        <v>#N/A Error:User does not have access</v>
        <stp/>
        <stp>##V3_BCURVESTRIPV12</stp>
        <stp>[PortfolioDaily Data.xlsx]DF Curve!R490C36</stp>
        <stp>S23</stp>
        <stp>Curvedate</stp>
        <stp>44956</stp>
        <tr r="AJ490" s="7"/>
      </tp>
      <tp t="s">
        <v>#N/A Error:User does not have access</v>
        <stp/>
        <stp>##V3_BCURVESTRIPV12</stp>
        <stp>[PortfolioDaily Data.xlsx]DF Curve!R471C47</stp>
        <stp>S23</stp>
        <stp>Curvedate</stp>
        <stp>44929</stp>
        <tr r="AU471" s="7"/>
      </tp>
      <tp t="s">
        <v>#N/A Error:User does not have access</v>
        <stp/>
        <stp>##V3_BCURVESTRIPV12</stp>
        <stp>[PortfolioDaily Data.xlsx]DF Curve!R481C22</stp>
        <stp>S23</stp>
        <stp>Curvedate</stp>
        <stp>44943</stp>
        <tr r="V481" s="7"/>
      </tp>
      <tp t="s">
        <v>#N/A Error:User does not have access</v>
        <stp/>
        <stp>##V3_BCURVESTRIPV12</stp>
        <stp>[PortfolioDaily Data.xlsx]DF Curve!R491C37</stp>
        <stp>S23</stp>
        <stp>Curvedate</stp>
        <stp>44957</stp>
        <tr r="AK491" s="7"/>
      </tp>
      <tp t="s">
        <v>#N/A Error:User does not have access</v>
        <stp/>
        <stp>##V3_BCURVESTRIPV12</stp>
        <stp>[PortfolioDaily Data.xlsx]DF Curve!R456C64</stp>
        <stp>S23</stp>
        <stp>Curvedate</stp>
        <stp>44908</stp>
        <tr r="BL456" s="7"/>
      </tp>
      <tp t="s">
        <v>#N/A Error:User does not have access</v>
        <stp/>
        <stp>##V3_BCURVESTRIPV12</stp>
        <stp>[PortfolioDaily Data.xlsx]DF Curve!R476C58</stp>
        <stp>S23</stp>
        <stp>Curvedate</stp>
        <stp>44936</stp>
        <tr r="BF476" s="7"/>
      </tp>
      <tp t="s">
        <v>#N/A Error:User does not have access</v>
        <stp/>
        <stp>##V3_BCURVESTRIPV12</stp>
        <stp>[PortfolioDaily Data.xlsx]DF Curve!R486C31</stp>
        <stp>S23</stp>
        <stp>Curvedate</stp>
        <stp>44950</stp>
        <tr r="AE486" s="7"/>
      </tp>
      <tp t="s">
        <v>#N/A Error:User does not have access</v>
        <stp/>
        <stp>##V3_BCURVESTRIPV12</stp>
        <stp>[PortfolioDaily Data.xlsx]DF Curve!R457C65</stp>
        <stp>S23</stp>
        <stp>Curvedate</stp>
        <stp>44909</stp>
        <tr r="BM457" s="7"/>
      </tp>
      <tp t="s">
        <v>#N/A Error:User does not have access</v>
        <stp/>
        <stp>##V3_BCURVESTRIPV12</stp>
        <stp>[PortfolioDaily Data.xlsx]DF Curve!R477C59</stp>
        <stp>S23</stp>
        <stp>Curvedate</stp>
        <stp>44937</stp>
        <tr r="BG477" s="7"/>
      </tp>
      <tp t="s">
        <v>#N/A Error:User does not have access</v>
        <stp/>
        <stp>##V3_BCURVESTRIPV12</stp>
        <stp>[PortfolioDaily Data.xlsx]DF Curve!R487C30</stp>
        <stp>S23</stp>
        <stp>Curvedate</stp>
        <stp>44951</stp>
        <tr r="AD487" s="7"/>
      </tp>
      <tp t="s">
        <v>#N/A Error:User does not have access</v>
        <stp/>
        <stp>##V3_BCURVESTRIPV12</stp>
        <stp>[PortfolioDaily Data.xlsx]DF Curve!R454C68</stp>
        <stp>S23</stp>
        <stp>Curvedate</stp>
        <stp>44904</stp>
        <tr r="BP454" s="7"/>
      </tp>
      <tp t="s">
        <v>#N/A Error:User does not have access</v>
        <stp/>
        <stp>##V3_BCURVESTRIPV12</stp>
        <stp>[PortfolioDaily Data.xlsx]DF Curve!R464C77</stp>
        <stp>S23</stp>
        <stp>Curvedate</stp>
        <stp>44918</stp>
        <tr r="BY464" s="7"/>
      </tp>
      <tp t="s">
        <v>#N/A Error:User does not have access</v>
        <stp/>
        <stp>##V3_BCURVESTRIPV12</stp>
        <stp>[PortfolioDaily Data.xlsx]DF Curve!R484C27</stp>
        <stp>S23</stp>
        <stp>Curvedate</stp>
        <stp>44946</stp>
        <tr r="AA484" s="7"/>
      </tp>
      <tp t="s">
        <v>#N/A Error:User does not have access</v>
        <stp/>
        <stp>##V3_BCURVESTRIPV12</stp>
        <stp>[PortfolioDaily Data.xlsx]DF Curve!R485C28</stp>
        <stp>S23</stp>
        <stp>Curvedate</stp>
        <stp>44949</stp>
        <tr r="AB485" s="7"/>
      </tp>
      <tp t="s">
        <v>#N/A Error:User does not have access</v>
        <stp/>
        <stp>##V3_BCURVESTRIPV12</stp>
        <stp>[PortfolioDaily Data.xlsx]DF Curve!R478C56</stp>
        <stp>S23</stp>
        <stp>Curvedate</stp>
        <stp>44938</stp>
        <tr r="BD478" s="7"/>
      </tp>
      <tp t="s">
        <v>#N/A Error:User does not have access</v>
        <stp/>
        <stp>##V3_BCURVESTRIPV12</stp>
        <stp>[PortfolioDaily Data.xlsx]DF Curve!R488C33</stp>
        <stp>S23</stp>
        <stp>Curvedate</stp>
        <stp>44952</stp>
        <tr r="AG488" s="7"/>
      </tp>
      <tp t="s">
        <v>#N/A Error:User does not have access</v>
        <stp/>
        <stp>##V3_BCURVESTRIPV12</stp>
        <stp>[PortfolioDaily Data.xlsx]DF Curve!R479C57</stp>
        <stp>S23</stp>
        <stp>Curvedate</stp>
        <stp>44939</stp>
        <tr r="BE479" s="7"/>
      </tp>
      <tp t="s">
        <v>#N/A Error:User does not have access</v>
        <stp/>
        <stp>##V3_BCURVESTRIPV12</stp>
        <stp>[PortfolioDaily Data.xlsx]DF Curve!R489C32</stp>
        <stp>S23</stp>
        <stp>Curvedate</stp>
        <stp>44953</stp>
        <tr r="AF489" s="7"/>
      </tp>
      <tp t="s">
        <v>#N/A Error:User does not have access</v>
        <stp/>
        <stp>##V3_BCURVESTRIPV12</stp>
        <stp>[PortfolioDaily Data.xlsx]DF Curve!R462C78</stp>
        <stp>S23</stp>
        <stp>Curvedate</stp>
        <stp>44916</stp>
        <tr r="BZ462" s="7"/>
      </tp>
      <tp t="s">
        <v>#N/A Error:User does not have access</v>
        <stp/>
        <stp>##V3_BCURVESTRIPV12</stp>
        <stp>[PortfolioDaily Data.xlsx]DF Curve!R482C24</stp>
        <stp>S23</stp>
        <stp>Curvedate</stp>
        <stp>44944</stp>
        <tr r="X482" s="7"/>
      </tp>
      <tp t="s">
        <v>#N/A Error:User does not have access</v>
        <stp/>
        <stp>##V3_BCURVESTRIPV12</stp>
        <stp>[PortfolioDaily Data.xlsx]DF Curve!R492C39</stp>
        <stp>S23</stp>
        <stp>Curvedate</stp>
        <stp>44958</stp>
        <tr r="AM492" s="7"/>
      </tp>
      <tp t="s">
        <v>#N/A Error:User does not have access</v>
        <stp/>
        <stp>##V3_BCURVESTRIPV12</stp>
        <stp>[PortfolioDaily Data.xlsx]DF Curve!R463C79</stp>
        <stp>S23</stp>
        <stp>Curvedate</stp>
        <stp>44917</stp>
        <tr r="CA463" s="7"/>
      </tp>
      <tp t="s">
        <v>#N/A Error:User does not have access</v>
        <stp/>
        <stp>##V3_BCURVESTRIPV12</stp>
        <stp>[PortfolioDaily Data.xlsx]DF Curve!R483C25</stp>
        <stp>S23</stp>
        <stp>Curvedate</stp>
        <stp>44945</stp>
        <tr r="Y483" s="7"/>
      </tp>
      <tp t="s">
        <v>#N/A Error:User does not have access</v>
        <stp/>
        <stp>##V3_BCURVESTRIPV12</stp>
        <stp>[PortfolioDaily Data.xlsx]DF Curve!R493C38</stp>
        <stp>S23</stp>
        <stp>Curvedate</stp>
        <stp>44959</stp>
        <tr r="AL493" s="7"/>
      </tp>
      <tp t="s">
        <v>#N/A Error:User does not have access</v>
        <stp/>
        <stp>##V3_BCURVESTRIPV12</stp>
        <stp>[PortfolioDaily Data.xlsx]DF Curve!R470C47</stp>
        <stp>S23</stp>
        <stp>Curvedate</stp>
        <stp>44928</stp>
        <tr r="AU470" s="7"/>
      </tp>
      <tp t="s">
        <v>#N/A Error:User does not have access</v>
        <stp/>
        <stp>##V3_BCURVESTRIPV12</stp>
        <stp>[PortfolioDaily Data.xlsx]DF Curve!R480C22</stp>
        <stp>S23</stp>
        <stp>Curvedate</stp>
        <stp>44942</stp>
        <tr r="V480" s="7"/>
      </tp>
      <tp t="s">
        <v>#N/A Error:User does not have access</v>
        <stp/>
        <stp>##V3_BCURVESTRIPV12</stp>
        <stp>[PortfolioDaily Data.xlsx]DF Curve!R490C37</stp>
        <stp>S23</stp>
        <stp>Curvedate</stp>
        <stp>44956</stp>
        <tr r="AK490" s="7"/>
      </tp>
      <tp t="s">
        <v>#N/A Error:User does not have access</v>
        <stp/>
        <stp>##V3_BCURVESTRIPV12</stp>
        <stp>[PortfolioDaily Data.xlsx]DF Curve!R471C46</stp>
        <stp>S23</stp>
        <stp>Curvedate</stp>
        <stp>44929</stp>
        <tr r="AT471" s="7"/>
      </tp>
      <tp t="s">
        <v>#N/A Error:User does not have access</v>
        <stp/>
        <stp>##V3_BCURVESTRIPV12</stp>
        <stp>[PortfolioDaily Data.xlsx]DF Curve!R481C23</stp>
        <stp>S23</stp>
        <stp>Curvedate</stp>
        <stp>44943</stp>
        <tr r="W481" s="7"/>
      </tp>
      <tp t="s">
        <v>#N/A Error:User does not have access</v>
        <stp/>
        <stp>##V3_BCURVESTRIPV12</stp>
        <stp>[PortfolioDaily Data.xlsx]DF Curve!R491C36</stp>
        <stp>S23</stp>
        <stp>Curvedate</stp>
        <stp>44957</stp>
        <tr r="AJ491" s="7"/>
      </tp>
      <tp t="s">
        <v>#N/A Error:User does not have access</v>
        <stp/>
        <stp>##V3_BCURVESTRIPV12</stp>
        <stp>[PortfolioDaily Data.xlsx]DF Curve!R456C65</stp>
        <stp>S23</stp>
        <stp>Curvedate</stp>
        <stp>44908</stp>
        <tr r="BM456" s="7"/>
      </tp>
      <tp t="s">
        <v>#N/A Error:User does not have access</v>
        <stp/>
        <stp>##V3_BCURVESTRIPV12</stp>
        <stp>[PortfolioDaily Data.xlsx]DF Curve!R476C59</stp>
        <stp>S23</stp>
        <stp>Curvedate</stp>
        <stp>44936</stp>
        <tr r="BG476" s="7"/>
      </tp>
      <tp t="s">
        <v>#N/A Error:User does not have access</v>
        <stp/>
        <stp>##V3_BCURVESTRIPV12</stp>
        <stp>[PortfolioDaily Data.xlsx]DF Curve!R486C30</stp>
        <stp>S23</stp>
        <stp>Curvedate</stp>
        <stp>44950</stp>
        <tr r="AD486" s="7"/>
      </tp>
      <tp t="s">
        <v>#N/A Error:User does not have access</v>
        <stp/>
        <stp>##V3_BCURVESTRIPV12</stp>
        <stp>[PortfolioDaily Data.xlsx]DF Curve!R457C64</stp>
        <stp>S23</stp>
        <stp>Curvedate</stp>
        <stp>44909</stp>
        <tr r="BL457" s="7"/>
      </tp>
      <tp t="s">
        <v>#N/A Error:User does not have access</v>
        <stp/>
        <stp>##V3_BCURVESTRIPV12</stp>
        <stp>[PortfolioDaily Data.xlsx]DF Curve!R477C58</stp>
        <stp>S23</stp>
        <stp>Curvedate</stp>
        <stp>44937</stp>
        <tr r="BF477" s="7"/>
      </tp>
      <tp t="s">
        <v>#N/A Error:User does not have access</v>
        <stp/>
        <stp>##V3_BCURVESTRIPV12</stp>
        <stp>[PortfolioDaily Data.xlsx]DF Curve!R487C31</stp>
        <stp>S23</stp>
        <stp>Curvedate</stp>
        <stp>44951</stp>
        <tr r="AE487" s="7"/>
      </tp>
      <tp t="s">
        <v>#N/A Error:User does not have access</v>
        <stp/>
        <stp>##V3_BCURVESTRIPV12</stp>
        <stp>[PortfolioDaily Data.xlsx]DF Curve!R454C69</stp>
        <stp>S23</stp>
        <stp>Curvedate</stp>
        <stp>44904</stp>
        <tr r="BQ454" s="7"/>
      </tp>
      <tp t="s">
        <v>#N/A Error:User does not have access</v>
        <stp/>
        <stp>##V3_BCURVESTRIPV12</stp>
        <stp>[PortfolioDaily Data.xlsx]DF Curve!R464C76</stp>
        <stp>S23</stp>
        <stp>Curvedate</stp>
        <stp>44918</stp>
        <tr r="BX464" s="7"/>
      </tp>
      <tp t="s">
        <v>#N/A Error:User does not have access</v>
        <stp/>
        <stp>##V3_BCURVESTRIPV12</stp>
        <stp>[PortfolioDaily Data.xlsx]DF Curve!R484C26</stp>
        <stp>S23</stp>
        <stp>Curvedate</stp>
        <stp>44946</stp>
        <tr r="Z484" s="7"/>
      </tp>
      <tp t="s">
        <v>#N/A Error:User does not have access</v>
        <stp/>
        <stp>##V3_BCURVESTRIPV12</stp>
        <stp>[PortfolioDaily Data.xlsx]DF Curve!R485C29</stp>
        <stp>S23</stp>
        <stp>Curvedate</stp>
        <stp>44949</stp>
        <tr r="AC485" s="7"/>
      </tp>
      <tp t="s">
        <v>#N/A Error:User does not have access</v>
        <stp/>
        <stp>##V3_BCURVESTRIPV12</stp>
        <stp>[PortfolioDaily Data.xlsx]DF Curve!R478C57</stp>
        <stp>S23</stp>
        <stp>Curvedate</stp>
        <stp>44938</stp>
        <tr r="BE478" s="7"/>
      </tp>
      <tp t="s">
        <v>#N/A Error:User does not have access</v>
        <stp/>
        <stp>##V3_BCURVESTRIPV12</stp>
        <stp>[PortfolioDaily Data.xlsx]DF Curve!R488C32</stp>
        <stp>S23</stp>
        <stp>Curvedate</stp>
        <stp>44952</stp>
        <tr r="AF488" s="7"/>
      </tp>
      <tp t="s">
        <v>#N/A Error:User does not have access</v>
        <stp/>
        <stp>##V3_BCURVESTRIPV12</stp>
        <stp>[PortfolioDaily Data.xlsx]DF Curve!R479C56</stp>
        <stp>S23</stp>
        <stp>Curvedate</stp>
        <stp>44939</stp>
        <tr r="BD479" s="7"/>
      </tp>
      <tp t="s">
        <v>#N/A Error:User does not have access</v>
        <stp/>
        <stp>##V3_BCURVESTRIPV12</stp>
        <stp>[PortfolioDaily Data.xlsx]DF Curve!R489C33</stp>
        <stp>S23</stp>
        <stp>Curvedate</stp>
        <stp>44953</stp>
        <tr r="AG489" s="7"/>
      </tp>
      <tp t="s">
        <v>#N/A Error:User does not have access</v>
        <stp/>
        <stp>##V3_BCURVESTRIPV12</stp>
        <stp>[PortfolioDaily Data.xlsx]DF Curve!R452C68</stp>
        <stp>S23</stp>
        <stp>Curvedate</stp>
        <stp>44902</stp>
        <tr r="BP452" s="7"/>
      </tp>
      <tp t="s">
        <v>#N/A Error:User does not have access</v>
        <stp/>
        <stp>##V3_BCURVESTRIPV12</stp>
        <stp>[PortfolioDaily Data.xlsx]DF Curve!R472C58</stp>
        <stp>S23</stp>
        <stp>Curvedate</stp>
        <stp>44930</stp>
        <tr r="BF472" s="7"/>
      </tp>
      <tp t="s">
        <v>#N/A Error:User does not have access</v>
        <stp/>
        <stp>##V3_BCURVESTRIPV12</stp>
        <stp>[PortfolioDaily Data.xlsx]DF Curve!R482C23</stp>
        <stp>S23</stp>
        <stp>Curvedate</stp>
        <stp>44944</stp>
        <tr r="W482" s="7"/>
      </tp>
      <tp t="s">
        <v>#N/A Error:User does not have access</v>
        <stp/>
        <stp>##V3_BCURVESTRIPV12</stp>
        <stp>[PortfolioDaily Data.xlsx]DF Curve!R453C69</stp>
        <stp>S23</stp>
        <stp>Curvedate</stp>
        <stp>44903</stp>
        <tr r="BQ453" s="7"/>
      </tp>
      <tp t="s">
        <v>#N/A Error:User does not have access</v>
        <stp/>
        <stp>##V3_BCURVESTRIPV12</stp>
        <stp>[PortfolioDaily Data.xlsx]DF Curve!R473C59</stp>
        <stp>S23</stp>
        <stp>Curvedate</stp>
        <stp>44931</stp>
        <tr r="BG473" s="7"/>
      </tp>
      <tp t="s">
        <v>#N/A Error:User does not have access</v>
        <stp/>
        <stp>##V3_BCURVESTRIPV12</stp>
        <stp>[PortfolioDaily Data.xlsx]DF Curve!R483C22</stp>
        <stp>S23</stp>
        <stp>Curvedate</stp>
        <stp>44945</stp>
        <tr r="V483" s="7"/>
      </tp>
      <tp t="s">
        <v>#N/A Error:User does not have access</v>
        <stp/>
        <stp>##V3_BCURVESTRIPV12</stp>
        <stp>[PortfolioDaily Data.xlsx]DF Curve!R470C40</stp>
        <stp>S23</stp>
        <stp>Curvedate</stp>
        <stp>44928</stp>
        <tr r="AN470" s="7"/>
      </tp>
      <tp t="s">
        <v>#N/A Error:User does not have access</v>
        <stp/>
        <stp>##V3_BCURVESTRIPV12</stp>
        <stp>[PortfolioDaily Data.xlsx]DF Curve!R480C25</stp>
        <stp>S23</stp>
        <stp>Curvedate</stp>
        <stp>44942</stp>
        <tr r="Y480" s="7"/>
      </tp>
      <tp t="s">
        <v>#N/A Error:User does not have access</v>
        <stp/>
        <stp>##V3_BCURVESTRIPV12</stp>
        <stp>[PortfolioDaily Data.xlsx]DF Curve!R490C30</stp>
        <stp>S23</stp>
        <stp>Curvedate</stp>
        <stp>44956</stp>
        <tr r="AD490" s="7"/>
      </tp>
      <tp t="s">
        <v>#N/A Error:User does not have access</v>
        <stp/>
        <stp>##V3_BCURVESTRIPV12</stp>
        <stp>[PortfolioDaily Data.xlsx]DF Curve!R471C41</stp>
        <stp>S23</stp>
        <stp>Curvedate</stp>
        <stp>44929</stp>
        <tr r="AO471" s="7"/>
      </tp>
      <tp t="s">
        <v>#N/A Error:User does not have access</v>
        <stp/>
        <stp>##V3_BCURVESTRIPV12</stp>
        <stp>[PortfolioDaily Data.xlsx]DF Curve!R481C24</stp>
        <stp>S23</stp>
        <stp>Curvedate</stp>
        <stp>44943</stp>
        <tr r="X481" s="7"/>
      </tp>
      <tp t="s">
        <v>#N/A Error:User does not have access</v>
        <stp/>
        <stp>##V3_BCURVESTRIPV12</stp>
        <stp>[PortfolioDaily Data.xlsx]DF Curve!R491C31</stp>
        <stp>S23</stp>
        <stp>Curvedate</stp>
        <stp>44957</stp>
        <tr r="AE491" s="7"/>
      </tp>
      <tp t="s">
        <v>#N/A Error:User does not have access</v>
        <stp/>
        <stp>##V3_BCURVESTRIPV12</stp>
        <stp>[PortfolioDaily Data.xlsx]DF Curve!R456C62</stp>
        <stp>S23</stp>
        <stp>Curvedate</stp>
        <stp>44908</stp>
        <tr r="BJ456" s="7"/>
      </tp>
      <tp t="s">
        <v>#N/A Error:User does not have access</v>
        <stp/>
        <stp>##V3_BCURVESTRIPV12</stp>
        <stp>[PortfolioDaily Data.xlsx]DF Curve!R486C37</stp>
        <stp>S23</stp>
        <stp>Curvedate</stp>
        <stp>44950</stp>
        <tr r="AK486" s="7"/>
      </tp>
      <tp t="s">
        <v>#N/A Error:User does not have access</v>
        <stp/>
        <stp>##V3_BCURVESTRIPV12</stp>
        <stp>[PortfolioDaily Data.xlsx]DF Curve!R457C63</stp>
        <stp>S23</stp>
        <stp>Curvedate</stp>
        <stp>44909</stp>
        <tr r="BK457" s="7"/>
      </tp>
      <tp t="s">
        <v>#N/A Error:User does not have access</v>
        <stp/>
        <stp>##V3_BCURVESTRIPV12</stp>
        <stp>[PortfolioDaily Data.xlsx]DF Curve!R487C36</stp>
        <stp>S23</stp>
        <stp>Curvedate</stp>
        <stp>44951</stp>
        <tr r="AJ487" s="7"/>
      </tp>
      <tp t="s">
        <v>#N/A Error:User does not have access</v>
        <stp/>
        <stp>##V3_BCURVESTRIPV12</stp>
        <stp>[PortfolioDaily Data.xlsx]DF Curve!R464C71</stp>
        <stp>S23</stp>
        <stp>Curvedate</stp>
        <stp>44918</stp>
        <tr r="BS464" s="7"/>
      </tp>
      <tp t="s">
        <v>#N/A Error:User does not have access</v>
        <stp/>
        <stp>##V3_BCURVESTRIPV12</stp>
        <stp>[PortfolioDaily Data.xlsx]DF Curve!R484C21</stp>
        <stp>S23</stp>
        <stp>Curvedate</stp>
        <stp>44946</stp>
        <tr r="U484" s="7"/>
      </tp>
      <tp t="s">
        <v>#N/A Error:User does not have access</v>
        <stp/>
        <stp>##V3_BCURVESTRIPV12</stp>
        <stp>[PortfolioDaily Data.xlsx]DF Curve!R465C48</stp>
        <stp>S23</stp>
        <stp>Curvedate</stp>
        <stp>44921</stp>
        <tr r="AV465" s="7"/>
      </tp>
      <tp t="s">
        <v>#N/A Error:User does not have access</v>
        <stp/>
        <stp>##V3_BCURVESTRIPV12</stp>
        <stp>[PortfolioDaily Data.xlsx]DF Curve!R478C50</stp>
        <stp>S23</stp>
        <stp>Curvedate</stp>
        <stp>44938</stp>
        <tr r="AX478" s="7"/>
      </tp>
      <tp t="s">
        <v>#N/A Error:User does not have access</v>
        <stp/>
        <stp>##V3_BCURVESTRIPV12</stp>
        <stp>[PortfolioDaily Data.xlsx]DF Curve!R488C35</stp>
        <stp>S23</stp>
        <stp>Curvedate</stp>
        <stp>44952</stp>
        <tr r="AI488" s="7"/>
      </tp>
      <tp t="s">
        <v>#N/A Error:User does not have access</v>
        <stp/>
        <stp>##V3_BCURVESTRIPV12</stp>
        <stp>[PortfolioDaily Data.xlsx]DF Curve!R479C51</stp>
        <stp>S23</stp>
        <stp>Curvedate</stp>
        <stp>44939</stp>
        <tr r="AY479" s="7"/>
      </tp>
      <tp t="s">
        <v>#N/A Error:User does not have access</v>
        <stp/>
        <stp>##V3_BCURVESTRIPV12</stp>
        <stp>[PortfolioDaily Data.xlsx]DF Curve!R489C34</stp>
        <stp>S23</stp>
        <stp>Curvedate</stp>
        <stp>44953</stp>
        <tr r="AH489" s="7"/>
      </tp>
      <tp t="s">
        <v>#N/A Error:User does not have access</v>
        <stp/>
        <stp>##V3_BCURVESTRIPV12</stp>
        <stp>[PortfolioDaily Data.xlsx]DF Curve!R452C69</stp>
        <stp>S23</stp>
        <stp>Curvedate</stp>
        <stp>44902</stp>
        <tr r="BQ452" s="7"/>
      </tp>
      <tp t="s">
        <v>#N/A Error:User does not have access</v>
        <stp/>
        <stp>##V3_BCURVESTRIPV12</stp>
        <stp>[PortfolioDaily Data.xlsx]DF Curve!R472C59</stp>
        <stp>S23</stp>
        <stp>Curvedate</stp>
        <stp>44930</stp>
        <tr r="BG472" s="7"/>
      </tp>
      <tp t="s">
        <v>#N/A Error:User does not have access</v>
        <stp/>
        <stp>##V3_BCURVESTRIPV12</stp>
        <stp>[PortfolioDaily Data.xlsx]DF Curve!R482C22</stp>
        <stp>S23</stp>
        <stp>Curvedate</stp>
        <stp>44944</stp>
        <tr r="V482" s="7"/>
      </tp>
      <tp t="s">
        <v>#N/A Error:User does not have access</v>
        <stp/>
        <stp>##V3_BCURVESTRIPV12</stp>
        <stp>[PortfolioDaily Data.xlsx]DF Curve!R453C68</stp>
        <stp>S23</stp>
        <stp>Curvedate</stp>
        <stp>44903</stp>
        <tr r="BP453" s="7"/>
      </tp>
      <tp t="s">
        <v>#N/A Error:User does not have access</v>
        <stp/>
        <stp>##V3_BCURVESTRIPV12</stp>
        <stp>[PortfolioDaily Data.xlsx]DF Curve!R473C58</stp>
        <stp>S23</stp>
        <stp>Curvedate</stp>
        <stp>44931</stp>
        <tr r="BF473" s="7"/>
      </tp>
      <tp t="s">
        <v>#N/A Error:User does not have access</v>
        <stp/>
        <stp>##V3_BCURVESTRIPV12</stp>
        <stp>[PortfolioDaily Data.xlsx]DF Curve!R483C23</stp>
        <stp>S23</stp>
        <stp>Curvedate</stp>
        <stp>44945</stp>
        <tr r="W483" s="7"/>
      </tp>
      <tp t="s">
        <v>#N/A Error:User does not have access</v>
        <stp/>
        <stp>##V3_BCURVESTRIPV12</stp>
        <stp>[PortfolioDaily Data.xlsx]DF Curve!R470C41</stp>
        <stp>S23</stp>
        <stp>Curvedate</stp>
        <stp>44928</stp>
        <tr r="AO470" s="7"/>
      </tp>
      <tp t="s">
        <v>#N/A Error:User does not have access</v>
        <stp/>
        <stp>##V3_BCURVESTRIPV12</stp>
        <stp>[PortfolioDaily Data.xlsx]DF Curve!R480C24</stp>
        <stp>S23</stp>
        <stp>Curvedate</stp>
        <stp>44942</stp>
        <tr r="X480" s="7"/>
      </tp>
      <tp t="s">
        <v>#N/A Error:User does not have access</v>
        <stp/>
        <stp>##V3_BCURVESTRIPV12</stp>
        <stp>[PortfolioDaily Data.xlsx]DF Curve!R490C31</stp>
        <stp>S23</stp>
        <stp>Curvedate</stp>
        <stp>44956</stp>
        <tr r="AE490" s="7"/>
      </tp>
      <tp t="s">
        <v>#N/A Error:User does not have access</v>
        <stp/>
        <stp>##V3_BCURVESTRIPV12</stp>
        <stp>[PortfolioDaily Data.xlsx]DF Curve!R471C40</stp>
        <stp>S23</stp>
        <stp>Curvedate</stp>
        <stp>44929</stp>
        <tr r="AN471" s="7"/>
      </tp>
      <tp t="s">
        <v>#N/A Error:User does not have access</v>
        <stp/>
        <stp>##V3_BCURVESTRIPV12</stp>
        <stp>[PortfolioDaily Data.xlsx]DF Curve!R481C25</stp>
        <stp>S23</stp>
        <stp>Curvedate</stp>
        <stp>44943</stp>
        <tr r="Y481" s="7"/>
      </tp>
      <tp t="s">
        <v>#N/A Error:User does not have access</v>
        <stp/>
        <stp>##V3_BCURVESTRIPV12</stp>
        <stp>[PortfolioDaily Data.xlsx]DF Curve!R491C30</stp>
        <stp>S23</stp>
        <stp>Curvedate</stp>
        <stp>44957</stp>
        <tr r="AD491" s="7"/>
      </tp>
      <tp t="s">
        <v>#N/A Error:User does not have access</v>
        <stp/>
        <stp>##V3_BCURVESTRIPV12</stp>
        <stp>[PortfolioDaily Data.xlsx]DF Curve!R456C63</stp>
        <stp>S23</stp>
        <stp>Curvedate</stp>
        <stp>44908</stp>
        <tr r="BK456" s="7"/>
      </tp>
      <tp t="s">
        <v>#N/A Error:User does not have access</v>
        <stp/>
        <stp>##V3_BCURVESTRIPV12</stp>
        <stp>[PortfolioDaily Data.xlsx]DF Curve!R486C36</stp>
        <stp>S23</stp>
        <stp>Curvedate</stp>
        <stp>44950</stp>
        <tr r="AJ486" s="7"/>
      </tp>
      <tp t="s">
        <v>#N/A Error:User does not have access</v>
        <stp/>
        <stp>##V3_BCURVESTRIPV12</stp>
        <stp>[PortfolioDaily Data.xlsx]DF Curve!R457C62</stp>
        <stp>S23</stp>
        <stp>Curvedate</stp>
        <stp>44909</stp>
        <tr r="BJ457" s="7"/>
      </tp>
      <tp t="s">
        <v>#N/A Error:User does not have access</v>
        <stp/>
        <stp>##V3_BCURVESTRIPV12</stp>
        <stp>[PortfolioDaily Data.xlsx]DF Curve!R487C37</stp>
        <stp>S23</stp>
        <stp>Curvedate</stp>
        <stp>44951</stp>
        <tr r="AK487" s="7"/>
      </tp>
      <tp t="s">
        <v>#N/A Error:User does not have access</v>
        <stp/>
        <stp>##V3_BCURVESTRIPV12</stp>
        <stp>[PortfolioDaily Data.xlsx]DF Curve!R464C70</stp>
        <stp>S23</stp>
        <stp>Curvedate</stp>
        <stp>44918</stp>
        <tr r="BR464" s="7"/>
      </tp>
      <tp t="s">
        <v>#N/A Error:User does not have access</v>
        <stp/>
        <stp>##V3_BCURVESTRIPV12</stp>
        <stp>[PortfolioDaily Data.xlsx]DF Curve!R484C20</stp>
        <stp>S23</stp>
        <stp>Curvedate</stp>
        <stp>44946</stp>
        <tr r="T484" s="7"/>
      </tp>
      <tp t="s">
        <v>#N/A Error:User does not have access</v>
        <stp/>
        <stp>##V3_BCURVESTRIPV12</stp>
        <stp>[PortfolioDaily Data.xlsx]DF Curve!R465C49</stp>
        <stp>S23</stp>
        <stp>Curvedate</stp>
        <stp>44921</stp>
        <tr r="AW465" s="7"/>
      </tp>
      <tp t="s">
        <v>#N/A Error:User does not have access</v>
        <stp/>
        <stp>##V3_BCURVESTRIPV12</stp>
        <stp>[PortfolioDaily Data.xlsx]DF Curve!R478C51</stp>
        <stp>S23</stp>
        <stp>Curvedate</stp>
        <stp>44938</stp>
        <tr r="AY478" s="7"/>
      </tp>
      <tp t="s">
        <v>#N/A Error:User does not have access</v>
        <stp/>
        <stp>##V3_BCURVESTRIPV12</stp>
        <stp>[PortfolioDaily Data.xlsx]DF Curve!R488C34</stp>
        <stp>S23</stp>
        <stp>Curvedate</stp>
        <stp>44952</stp>
        <tr r="AH488" s="7"/>
      </tp>
      <tp t="s">
        <v>#N/A Error:User does not have access</v>
        <stp/>
        <stp>##V3_BCURVESTRIPV12</stp>
        <stp>[PortfolioDaily Data.xlsx]DF Curve!R479C50</stp>
        <stp>S23</stp>
        <stp>Curvedate</stp>
        <stp>44939</stp>
        <tr r="AX479" s="7"/>
      </tp>
      <tp t="s">
        <v>#N/A Error:User does not have access</v>
        <stp/>
        <stp>##V3_BCURVESTRIPV12</stp>
        <stp>[PortfolioDaily Data.xlsx]DF Curve!R489C35</stp>
        <stp>S23</stp>
        <stp>Curvedate</stp>
        <stp>44953</stp>
        <tr r="AI489" s="7"/>
      </tp>
      <tp t="s">
        <v>#N/A Error:User does not have access</v>
        <stp/>
        <stp>##V3_BCURVESTRIPV12</stp>
        <stp>[PortfolioDaily Data.xlsx]DF Curve!R482C21</stp>
        <stp>S23</stp>
        <stp>Curvedate</stp>
        <stp>44944</stp>
        <tr r="U482" s="7"/>
      </tp>
      <tp t="s">
        <v>#N/A Error:User does not have access</v>
        <stp/>
        <stp>##V3_BCURVESTRIPV12</stp>
        <stp>[PortfolioDaily Data.xlsx]DF Curve!R483C20</stp>
        <stp>S23</stp>
        <stp>Curvedate</stp>
        <stp>44945</stp>
        <tr r="T483" s="7"/>
      </tp>
      <tp t="s">
        <v>#N/A Error:User does not have access</v>
        <stp/>
        <stp>##V3_BCURVESTRIPV12</stp>
        <stp>[PortfolioDaily Data.xlsx]DF Curve!R450C68</stp>
        <stp>S23</stp>
        <stp>Curvedate</stp>
        <stp>44900</stp>
        <tr r="BP450" s="7"/>
      </tp>
      <tp t="s">
        <v>#N/A Error:User does not have access</v>
        <stp/>
        <stp>##V3_BCURVESTRIPV12</stp>
        <stp>[PortfolioDaily Data.xlsx]DF Curve!R470C42</stp>
        <stp>S23</stp>
        <stp>Curvedate</stp>
        <stp>44928</stp>
        <tr r="AP470" s="7"/>
      </tp>
      <tp t="s">
        <v>#N/A Error:User does not have access</v>
        <stp/>
        <stp>##V3_BCURVESTRIPV12</stp>
        <stp>[PortfolioDaily Data.xlsx]DF Curve!R480C27</stp>
        <stp>S23</stp>
        <stp>Curvedate</stp>
        <stp>44942</stp>
        <tr r="AA480" s="7"/>
      </tp>
      <tp t="s">
        <v>#N/A Error:User does not have access</v>
        <stp/>
        <stp>##V3_BCURVESTRIPV12</stp>
        <stp>[PortfolioDaily Data.xlsx]DF Curve!R490C32</stp>
        <stp>S23</stp>
        <stp>Curvedate</stp>
        <stp>44956</stp>
        <tr r="AF490" s="7"/>
      </tp>
      <tp t="s">
        <v>#N/A Error:User does not have access</v>
        <stp/>
        <stp>##V3_BCURVESTRIPV12</stp>
        <stp>[PortfolioDaily Data.xlsx]DF Curve!R451C69</stp>
        <stp>S23</stp>
        <stp>Curvedate</stp>
        <stp>44901</stp>
        <tr r="BQ451" s="7"/>
      </tp>
      <tp t="s">
        <v>#N/A Error:User does not have access</v>
        <stp/>
        <stp>##V3_BCURVESTRIPV12</stp>
        <stp>[PortfolioDaily Data.xlsx]DF Curve!R471C43</stp>
        <stp>S23</stp>
        <stp>Curvedate</stp>
        <stp>44929</stp>
        <tr r="AQ471" s="7"/>
      </tp>
      <tp t="s">
        <v>#N/A Error:User does not have access</v>
        <stp/>
        <stp>##V3_BCURVESTRIPV12</stp>
        <stp>[PortfolioDaily Data.xlsx]DF Curve!R481C26</stp>
        <stp>S23</stp>
        <stp>Curvedate</stp>
        <stp>44943</stp>
        <tr r="Z481" s="7"/>
      </tp>
      <tp t="s">
        <v>#N/A Error:User does not have access</v>
        <stp/>
        <stp>##V3_BCURVESTRIPV12</stp>
        <stp>[PortfolioDaily Data.xlsx]DF Curve!R491C33</stp>
        <stp>S23</stp>
        <stp>Curvedate</stp>
        <stp>44957</stp>
        <tr r="AG491" s="7"/>
      </tp>
      <tp t="s">
        <v>#N/A Error:User does not have access</v>
        <stp/>
        <stp>##V3_BCURVESTRIPV12</stp>
        <stp>[PortfolioDaily Data.xlsx]DF Curve!R456C60</stp>
        <stp>S23</stp>
        <stp>Curvedate</stp>
        <stp>44908</stp>
        <tr r="BH456" s="7"/>
      </tp>
      <tp t="s">
        <v>#N/A Error:User does not have access</v>
        <stp/>
        <stp>##V3_BCURVESTRIPV12</stp>
        <stp>[PortfolioDaily Data.xlsx]DF Curve!R466C49</stp>
        <stp>S23</stp>
        <stp>Curvedate</stp>
        <stp>44922</stp>
        <tr r="AW466" s="7"/>
      </tp>
      <tp t="s">
        <v>#N/A Error:User does not have access</v>
        <stp/>
        <stp>##V3_BCURVESTRIPV12</stp>
        <stp>[PortfolioDaily Data.xlsx]DF Curve!R486C35</stp>
        <stp>S23</stp>
        <stp>Curvedate</stp>
        <stp>44950</stp>
        <tr r="AI486" s="7"/>
      </tp>
      <tp t="s">
        <v>#N/A Error:User does not have access</v>
        <stp/>
        <stp>##V3_BCURVESTRIPV12</stp>
        <stp>[PortfolioDaily Data.xlsx]DF Curve!R457C61</stp>
        <stp>S23</stp>
        <stp>Curvedate</stp>
        <stp>44909</stp>
        <tr r="BI457" s="7"/>
      </tp>
      <tp t="s">
        <v>#N/A Error:User does not have access</v>
        <stp/>
        <stp>##V3_BCURVESTRIPV12</stp>
        <stp>[PortfolioDaily Data.xlsx]DF Curve!R467C48</stp>
        <stp>S23</stp>
        <stp>Curvedate</stp>
        <stp>44923</stp>
        <tr r="AV467" s="7"/>
      </tp>
      <tp t="s">
        <v>#N/A Error:User does not have access</v>
        <stp/>
        <stp>##V3_BCURVESTRIPV12</stp>
        <stp>[PortfolioDaily Data.xlsx]DF Curve!R487C34</stp>
        <stp>S23</stp>
        <stp>Curvedate</stp>
        <stp>44951</stp>
        <tr r="AH487" s="7"/>
      </tp>
      <tp t="s">
        <v>#N/A Error:User does not have access</v>
        <stp/>
        <stp>##V3_BCURVESTRIPV12</stp>
        <stp>[PortfolioDaily Data.xlsx]DF Curve!R464C73</stp>
        <stp>S23</stp>
        <stp>Curvedate</stp>
        <stp>44918</stp>
        <tr r="BU464" s="7"/>
      </tp>
      <tp t="s">
        <v>#N/A Error:User does not have access</v>
        <stp/>
        <stp>##V3_BCURVESTRIPV12</stp>
        <stp>[PortfolioDaily Data.xlsx]DF Curve!R474C58</stp>
        <stp>S23</stp>
        <stp>Curvedate</stp>
        <stp>44932</stp>
        <tr r="BF474" s="7"/>
      </tp>
      <tp t="s">
        <v>#N/A Error:User does not have access</v>
        <stp/>
        <stp>##V3_BCURVESTRIPV12</stp>
        <stp>[PortfolioDaily Data.xlsx]DF Curve!R484C23</stp>
        <stp>S23</stp>
        <stp>Curvedate</stp>
        <stp>44946</stp>
        <tr r="W484" s="7"/>
      </tp>
      <tp t="s">
        <v>#N/A Error:User does not have access</v>
        <stp/>
        <stp>##V3_BCURVESTRIPV12</stp>
        <stp>[PortfolioDaily Data.xlsx]DF Curve!R458C78</stp>
        <stp>S23</stp>
        <stp>Curvedate</stp>
        <stp>44910</stp>
        <tr r="BZ458" s="7"/>
      </tp>
      <tp t="s">
        <v>#N/A Error:User does not have access</v>
        <stp/>
        <stp>##V3_BCURVESTRIPV12</stp>
        <stp>[PortfolioDaily Data.xlsx]DF Curve!R478C52</stp>
        <stp>S23</stp>
        <stp>Curvedate</stp>
        <stp>44938</stp>
        <tr r="AZ478" s="7"/>
      </tp>
      <tp t="s">
        <v>#N/A Error:User does not have access</v>
        <stp/>
        <stp>##V3_BCURVESTRIPV12</stp>
        <stp>[PortfolioDaily Data.xlsx]DF Curve!R488C37</stp>
        <stp>S23</stp>
        <stp>Curvedate</stp>
        <stp>44952</stp>
        <tr r="AK488" s="7"/>
      </tp>
      <tp t="s">
        <v>#N/A Error:User does not have access</v>
        <stp/>
        <stp>##V3_BCURVESTRIPV12</stp>
        <stp>[PortfolioDaily Data.xlsx]DF Curve!R459C79</stp>
        <stp>S23</stp>
        <stp>Curvedate</stp>
        <stp>44911</stp>
        <tr r="CA459" s="7"/>
      </tp>
      <tp t="s">
        <v>#N/A Error:User does not have access</v>
        <stp/>
        <stp>##V3_BCURVESTRIPV12</stp>
        <stp>[PortfolioDaily Data.xlsx]DF Curve!R479C53</stp>
        <stp>S23</stp>
        <stp>Curvedate</stp>
        <stp>44939</stp>
        <tr r="BA479" s="7"/>
      </tp>
      <tp t="s">
        <v>#N/A Error:User does not have access</v>
        <stp/>
        <stp>##V3_BCURVESTRIPV12</stp>
        <stp>[PortfolioDaily Data.xlsx]DF Curve!R489C36</stp>
        <stp>S23</stp>
        <stp>Curvedate</stp>
        <stp>44953</stp>
        <tr r="AJ489" s="7"/>
      </tp>
      <tp t="s">
        <v>#N/A Error:User does not have access</v>
        <stp/>
        <stp>##V3_BCURVESTRIPV12</stp>
        <stp>[PortfolioDaily Data.xlsx]DF Curve!R482C20</stp>
        <stp>S23</stp>
        <stp>Curvedate</stp>
        <stp>44944</stp>
        <tr r="T482" s="7"/>
      </tp>
      <tp t="s">
        <v>#N/A Error:User does not have access</v>
        <stp/>
        <stp>##V3_BCURVESTRIPV12</stp>
        <stp>[PortfolioDaily Data.xlsx]DF Curve!R483C21</stp>
        <stp>S23</stp>
        <stp>Curvedate</stp>
        <stp>44945</stp>
        <tr r="U483" s="7"/>
      </tp>
      <tp t="s">
        <v>#N/A Error:User does not have access</v>
        <stp/>
        <stp>##V3_BCURVESTRIPV12</stp>
        <stp>[PortfolioDaily Data.xlsx]DF Curve!R450C69</stp>
        <stp>S23</stp>
        <stp>Curvedate</stp>
        <stp>44900</stp>
        <tr r="BQ450" s="7"/>
      </tp>
      <tp t="s">
        <v>#N/A Error:User does not have access</v>
        <stp/>
        <stp>##V3_BCURVESTRIPV12</stp>
        <stp>[PortfolioDaily Data.xlsx]DF Curve!R470C43</stp>
        <stp>S23</stp>
        <stp>Curvedate</stp>
        <stp>44928</stp>
        <tr r="AQ470" s="7"/>
      </tp>
      <tp t="s">
        <v>#N/A Error:User does not have access</v>
        <stp/>
        <stp>##V3_BCURVESTRIPV12</stp>
        <stp>[PortfolioDaily Data.xlsx]DF Curve!R480C26</stp>
        <stp>S23</stp>
        <stp>Curvedate</stp>
        <stp>44942</stp>
        <tr r="Z480" s="7"/>
      </tp>
      <tp t="s">
        <v>#N/A Error:User does not have access</v>
        <stp/>
        <stp>##V3_BCURVESTRIPV12</stp>
        <stp>[PortfolioDaily Data.xlsx]DF Curve!R490C33</stp>
        <stp>S23</stp>
        <stp>Curvedate</stp>
        <stp>44956</stp>
        <tr r="AG490" s="7"/>
      </tp>
      <tp t="s">
        <v>#N/A Error:User does not have access</v>
        <stp/>
        <stp>##V3_BCURVESTRIPV12</stp>
        <stp>[PortfolioDaily Data.xlsx]DF Curve!R451C68</stp>
        <stp>S23</stp>
        <stp>Curvedate</stp>
        <stp>44901</stp>
        <tr r="BP451" s="7"/>
      </tp>
      <tp t="s">
        <v>#N/A Error:User does not have access</v>
        <stp/>
        <stp>##V3_BCURVESTRIPV12</stp>
        <stp>[PortfolioDaily Data.xlsx]DF Curve!R471C42</stp>
        <stp>S23</stp>
        <stp>Curvedate</stp>
        <stp>44929</stp>
        <tr r="AP471" s="7"/>
      </tp>
      <tp t="s">
        <v>#N/A Error:User does not have access</v>
        <stp/>
        <stp>##V3_BCURVESTRIPV12</stp>
        <stp>[PortfolioDaily Data.xlsx]DF Curve!R481C27</stp>
        <stp>S23</stp>
        <stp>Curvedate</stp>
        <stp>44943</stp>
        <tr r="AA481" s="7"/>
      </tp>
      <tp t="s">
        <v>#N/A Error:User does not have access</v>
        <stp/>
        <stp>##V3_BCURVESTRIPV12</stp>
        <stp>[PortfolioDaily Data.xlsx]DF Curve!R491C32</stp>
        <stp>S23</stp>
        <stp>Curvedate</stp>
        <stp>44957</stp>
        <tr r="AF491" s="7"/>
      </tp>
      <tp t="s">
        <v>#N/A Error:User does not have access</v>
        <stp/>
        <stp>##V3_BCURVESTRIPV12</stp>
        <stp>[PortfolioDaily Data.xlsx]DF Curve!R456C61</stp>
        <stp>S23</stp>
        <stp>Curvedate</stp>
        <stp>44908</stp>
        <tr r="BI456" s="7"/>
      </tp>
      <tp t="s">
        <v>#N/A Error:User does not have access</v>
        <stp/>
        <stp>##V3_BCURVESTRIPV12</stp>
        <stp>[PortfolioDaily Data.xlsx]DF Curve!R466C48</stp>
        <stp>S23</stp>
        <stp>Curvedate</stp>
        <stp>44922</stp>
        <tr r="AV466" s="7"/>
      </tp>
      <tp t="s">
        <v>#N/A Error:User does not have access</v>
        <stp/>
        <stp>##V3_BCURVESTRIPV12</stp>
        <stp>[PortfolioDaily Data.xlsx]DF Curve!R486C34</stp>
        <stp>S23</stp>
        <stp>Curvedate</stp>
        <stp>44950</stp>
        <tr r="AH486" s="7"/>
      </tp>
      <tp t="s">
        <v>#N/A Error:User does not have access</v>
        <stp/>
        <stp>##V3_BCURVESTRIPV12</stp>
        <stp>[PortfolioDaily Data.xlsx]DF Curve!R457C60</stp>
        <stp>S23</stp>
        <stp>Curvedate</stp>
        <stp>44909</stp>
        <tr r="BH457" s="7"/>
      </tp>
      <tp t="s">
        <v>#N/A Error:User does not have access</v>
        <stp/>
        <stp>##V3_BCURVESTRIPV12</stp>
        <stp>[PortfolioDaily Data.xlsx]DF Curve!R467C49</stp>
        <stp>S23</stp>
        <stp>Curvedate</stp>
        <stp>44923</stp>
        <tr r="AW467" s="7"/>
      </tp>
      <tp t="s">
        <v>#N/A Error:User does not have access</v>
        <stp/>
        <stp>##V3_BCURVESTRIPV12</stp>
        <stp>[PortfolioDaily Data.xlsx]DF Curve!R487C35</stp>
        <stp>S23</stp>
        <stp>Curvedate</stp>
        <stp>44951</stp>
        <tr r="AI487" s="7"/>
      </tp>
      <tp t="s">
        <v>#N/A Error:User does not have access</v>
        <stp/>
        <stp>##V3_BCURVESTRIPV12</stp>
        <stp>[PortfolioDaily Data.xlsx]DF Curve!R464C72</stp>
        <stp>S23</stp>
        <stp>Curvedate</stp>
        <stp>44918</stp>
        <tr r="BT464" s="7"/>
      </tp>
      <tp t="s">
        <v>#N/A Error:User does not have access</v>
        <stp/>
        <stp>##V3_BCURVESTRIPV12</stp>
        <stp>[PortfolioDaily Data.xlsx]DF Curve!R474C59</stp>
        <stp>S23</stp>
        <stp>Curvedate</stp>
        <stp>44932</stp>
        <tr r="BG474" s="7"/>
      </tp>
      <tp t="s">
        <v>#N/A Error:User does not have access</v>
        <stp/>
        <stp>##V3_BCURVESTRIPV12</stp>
        <stp>[PortfolioDaily Data.xlsx]DF Curve!R484C22</stp>
        <stp>S23</stp>
        <stp>Curvedate</stp>
        <stp>44946</stp>
        <tr r="V484" s="7"/>
      </tp>
      <tp t="s">
        <v>#N/A Error:User does not have access</v>
        <stp/>
        <stp>##V3_BCURVESTRIPV12</stp>
        <stp>[PortfolioDaily Data.xlsx]DF Curve!R458C79</stp>
        <stp>S23</stp>
        <stp>Curvedate</stp>
        <stp>44910</stp>
        <tr r="CA458" s="7"/>
      </tp>
      <tp t="s">
        <v>#N/A Error:User does not have access</v>
        <stp/>
        <stp>##V3_BCURVESTRIPV12</stp>
        <stp>[PortfolioDaily Data.xlsx]DF Curve!R478C53</stp>
        <stp>S23</stp>
        <stp>Curvedate</stp>
        <stp>44938</stp>
        <tr r="BA478" s="7"/>
      </tp>
      <tp t="s">
        <v>#N/A Error:User does not have access</v>
        <stp/>
        <stp>##V3_BCURVESTRIPV12</stp>
        <stp>[PortfolioDaily Data.xlsx]DF Curve!R488C36</stp>
        <stp>S23</stp>
        <stp>Curvedate</stp>
        <stp>44952</stp>
        <tr r="AJ488" s="7"/>
      </tp>
      <tp t="s">
        <v>#N/A Error:User does not have access</v>
        <stp/>
        <stp>##V3_BCURVESTRIPV12</stp>
        <stp>[PortfolioDaily Data.xlsx]DF Curve!R459C78</stp>
        <stp>S23</stp>
        <stp>Curvedate</stp>
        <stp>44911</stp>
        <tr r="BZ459" s="7"/>
      </tp>
      <tp t="s">
        <v>#N/A Error:User does not have access</v>
        <stp/>
        <stp>##V3_BCURVESTRIPV12</stp>
        <stp>[PortfolioDaily Data.xlsx]DF Curve!R479C52</stp>
        <stp>S23</stp>
        <stp>Curvedate</stp>
        <stp>44939</stp>
        <tr r="AZ479" s="7"/>
      </tp>
      <tp t="s">
        <v>#N/A Error:User does not have access</v>
        <stp/>
        <stp>##V3_BCURVESTRIPV12</stp>
        <stp>[PortfolioDaily Data.xlsx]DF Curve!R489C37</stp>
        <stp>S23</stp>
        <stp>Curvedate</stp>
        <stp>44953</stp>
        <tr r="AK489" s="7"/>
      </tp>
      <tp t="s">
        <v>#N/A Error:User does not have access</v>
        <stp/>
        <stp>##V3_BCURVESTRIPV12</stp>
        <stp>[PortfolioDaily Data.xlsx]DF Curve!R452C64</stp>
        <stp>S23</stp>
        <stp>Curvedate</stp>
        <stp>44902</stp>
        <tr r="BL452" s="7"/>
      </tp>
      <tp t="s">
        <v>#N/A Error:User does not have access</v>
        <stp/>
        <stp>##V3_BCURVESTRIPV12</stp>
        <stp>[PortfolioDaily Data.xlsx]DF Curve!R462C73</stp>
        <stp>S23</stp>
        <stp>Curvedate</stp>
        <stp>44916</stp>
        <tr r="BU462" s="7"/>
      </tp>
      <tp t="s">
        <v>#N/A Error:User does not have access</v>
        <stp/>
        <stp>##V3_BCURVESTRIPV12</stp>
        <stp>[PortfolioDaily Data.xlsx]DF Curve!R472C54</stp>
        <stp>S23</stp>
        <stp>Curvedate</stp>
        <stp>44930</stp>
        <tr r="BB472" s="7"/>
      </tp>
      <tp t="s">
        <v>#N/A Error:User does not have access</v>
        <stp/>
        <stp>##V3_BCURVESTRIPV12</stp>
        <stp>[PortfolioDaily Data.xlsx]DF Curve!R492C32</stp>
        <stp>S23</stp>
        <stp>Curvedate</stp>
        <stp>44958</stp>
        <tr r="AF492" s="7"/>
      </tp>
      <tp t="s">
        <v>#N/A Error:User does not have access</v>
        <stp/>
        <stp>##V3_BCURVESTRIPV12</stp>
        <stp>[PortfolioDaily Data.xlsx]DF Curve!R453C65</stp>
        <stp>S23</stp>
        <stp>Curvedate</stp>
        <stp>44903</stp>
        <tr r="BM453" s="7"/>
      </tp>
      <tp t="s">
        <v>#N/A Error:User does not have access</v>
        <stp/>
        <stp>##V3_BCURVESTRIPV12</stp>
        <stp>[PortfolioDaily Data.xlsx]DF Curve!R463C72</stp>
        <stp>S23</stp>
        <stp>Curvedate</stp>
        <stp>44917</stp>
        <tr r="BT463" s="7"/>
      </tp>
      <tp t="s">
        <v>#N/A Error:User does not have access</v>
        <stp/>
        <stp>##V3_BCURVESTRIPV12</stp>
        <stp>[PortfolioDaily Data.xlsx]DF Curve!R473C55</stp>
        <stp>S23</stp>
        <stp>Curvedate</stp>
        <stp>44931</stp>
        <tr r="BC473" s="7"/>
      </tp>
      <tp t="s">
        <v>#N/A Error:User does not have access</v>
        <stp/>
        <stp>##V3_BCURVESTRIPV12</stp>
        <stp>[PortfolioDaily Data.xlsx]DF Curve!R493C33</stp>
        <stp>S23</stp>
        <stp>Curvedate</stp>
        <stp>44959</stp>
        <tr r="AG493" s="7"/>
      </tp>
      <tp t="s">
        <v>#N/A Error:User does not have access</v>
        <stp/>
        <stp>##V3_BCURVESTRIPV12</stp>
        <stp>[PortfolioDaily Data.xlsx]DF Curve!R450C66</stp>
        <stp>S23</stp>
        <stp>Curvedate</stp>
        <stp>44900</stp>
        <tr r="BN450" s="7"/>
      </tp>
      <tp t="s">
        <v>#N/A Error:User does not have access</v>
        <stp/>
        <stp>##V3_BCURVESTRIPV12</stp>
        <stp>[PortfolioDaily Data.xlsx]DF Curve!R460C71</stp>
        <stp>S23</stp>
        <stp>Curvedate</stp>
        <stp>44914</stp>
        <tr r="BS460" s="7"/>
      </tp>
      <tp t="s">
        <v>#N/A Error:User does not have access</v>
        <stp/>
        <stp>##V3_BCURVESTRIPV12</stp>
        <stp>[PortfolioDaily Data.xlsx]DF Curve!R480C29</stp>
        <stp>S23</stp>
        <stp>Curvedate</stp>
        <stp>44942</stp>
        <tr r="AC480" s="7"/>
      </tp>
      <tp t="s">
        <v>#N/A Error:User does not have access</v>
        <stp/>
        <stp>##V3_BCURVESTRIPV12</stp>
        <stp>[PortfolioDaily Data.xlsx]DF Curve!R451C67</stp>
        <stp>S23</stp>
        <stp>Curvedate</stp>
        <stp>44901</stp>
        <tr r="BO451" s="7"/>
      </tp>
      <tp t="s">
        <v>#N/A Error:User does not have access</v>
        <stp/>
        <stp>##V3_BCURVESTRIPV12</stp>
        <stp>[PortfolioDaily Data.xlsx]DF Curve!R461C70</stp>
        <stp>S23</stp>
        <stp>Curvedate</stp>
        <stp>44915</stp>
        <tr r="BR461" s="7"/>
      </tp>
      <tp t="s">
        <v>#N/A Error:User does not have access</v>
        <stp/>
        <stp>##V3_BCURVESTRIPV12</stp>
        <stp>[PortfolioDaily Data.xlsx]DF Curve!R481C28</stp>
        <stp>S23</stp>
        <stp>Curvedate</stp>
        <stp>44943</stp>
        <tr r="AB481" s="7"/>
      </tp>
      <tp t="s">
        <v>#N/A Error:User does not have access</v>
        <stp/>
        <stp>##V3_BCURVESTRIPV12</stp>
        <stp>[PortfolioDaily Data.xlsx]DF Curve!R466C47</stp>
        <stp>S23</stp>
        <stp>Curvedate</stp>
        <stp>44922</stp>
        <tr r="AU466" s="7"/>
      </tp>
      <tp t="s">
        <v>#N/A Error:User does not have access</v>
        <stp/>
        <stp>##V3_BCURVESTRIPV12</stp>
        <stp>[PortfolioDaily Data.xlsx]DF Curve!R476C52</stp>
        <stp>S23</stp>
        <stp>Curvedate</stp>
        <stp>44936</stp>
        <tr r="AZ476" s="7"/>
      </tp>
      <tp t="s">
        <v>#N/A Error:User does not have access</v>
        <stp/>
        <stp>##V3_BCURVESTRIPV12</stp>
        <stp>[PortfolioDaily Data.xlsx]DF Curve!R467C46</stp>
        <stp>S23</stp>
        <stp>Curvedate</stp>
        <stp>44923</stp>
        <tr r="AT467" s="7"/>
      </tp>
      <tp t="s">
        <v>#N/A Error:User does not have access</v>
        <stp/>
        <stp>##V3_BCURVESTRIPV12</stp>
        <stp>[PortfolioDaily Data.xlsx]DF Curve!R477C53</stp>
        <stp>S23</stp>
        <stp>Curvedate</stp>
        <stp>44937</stp>
        <tr r="BA477" s="7"/>
      </tp>
      <tp t="s">
        <v>#N/A Error:User does not have access</v>
        <stp/>
        <stp>##V3_BCURVESTRIPV12</stp>
        <stp>[PortfolioDaily Data.xlsx]DF Curve!R454C62</stp>
        <stp>S23</stp>
        <stp>Curvedate</stp>
        <stp>44904</stp>
        <tr r="BJ454" s="7"/>
      </tp>
      <tp t="s">
        <v>#N/A Error:User does not have access</v>
        <stp/>
        <stp>##V3_BCURVESTRIPV12</stp>
        <stp>[PortfolioDaily Data.xlsx]DF Curve!R474C56</stp>
        <stp>S23</stp>
        <stp>Curvedate</stp>
        <stp>44932</stp>
        <tr r="BD474" s="7"/>
      </tp>
      <tp t="s">
        <v>#N/A Error:User does not have access</v>
        <stp/>
        <stp>##V3_BCURVESTRIPV12</stp>
        <stp>[PortfolioDaily Data.xlsx]DF Curve!R455C61</stp>
        <stp>S23</stp>
        <stp>Curvedate</stp>
        <stp>44907</stp>
        <tr r="BI455" s="7"/>
      </tp>
      <tp t="s">
        <v>#N/A Error:User does not have access</v>
        <stp/>
        <stp>##V3_BCURVESTRIPV12</stp>
        <stp>[PortfolioDaily Data.xlsx]DF Curve!R465C44</stp>
        <stp>S23</stp>
        <stp>Curvedate</stp>
        <stp>44921</stp>
        <tr r="AR465" s="7"/>
      </tp>
      <tp t="s">
        <v>#N/A Error:User does not have access</v>
        <stp/>
        <stp>##V3_BCURVESTRIPV12</stp>
        <stp>[PortfolioDaily Data.xlsx]DF Curve!R475C51</stp>
        <stp>S23</stp>
        <stp>Curvedate</stp>
        <stp>44935</stp>
        <tr r="AY475" s="7"/>
      </tp>
      <tp t="s">
        <v>#N/A Error:User does not have access</v>
        <stp/>
        <stp>##V3_BCURVESTRIPV12</stp>
        <stp>[PortfolioDaily Data.xlsx]DF Curve!R485C22</stp>
        <stp>S23</stp>
        <stp>Curvedate</stp>
        <stp>44949</stp>
        <tr r="V485" s="7"/>
      </tp>
      <tp t="s">
        <v>#N/A Error:User does not have access</v>
        <stp/>
        <stp>##V3_BCURVESTRIPV12</stp>
        <stp>[PortfolioDaily Data.xlsx]DF Curve!R458C76</stp>
        <stp>S23</stp>
        <stp>Curvedate</stp>
        <stp>44910</stp>
        <tr r="BX458" s="7"/>
      </tp>
      <tp t="s">
        <v>#N/A Error:User does not have access</v>
        <stp/>
        <stp>##V3_BCURVESTRIPV12</stp>
        <stp>[PortfolioDaily Data.xlsx]DF Curve!R468C41</stp>
        <stp>S23</stp>
        <stp>Curvedate</stp>
        <stp>44924</stp>
        <tr r="AO468" s="7"/>
      </tp>
      <tp t="s">
        <v>#N/A Error:User does not have access</v>
        <stp/>
        <stp>##V3_BCURVESTRIPV12</stp>
        <stp>[PortfolioDaily Data.xlsx]DF Curve!R488C39</stp>
        <stp>S23</stp>
        <stp>Curvedate</stp>
        <stp>44952</stp>
        <tr r="AM488" s="7"/>
      </tp>
      <tp t="s">
        <v>#N/A Error:User does not have access</v>
        <stp/>
        <stp>##V3_BCURVESTRIPV12</stp>
        <stp>[PortfolioDaily Data.xlsx]DF Curve!R459C77</stp>
        <stp>S23</stp>
        <stp>Curvedate</stp>
        <stp>44911</stp>
        <tr r="BY459" s="7"/>
      </tp>
      <tp t="s">
        <v>#N/A Error:User does not have access</v>
        <stp/>
        <stp>##V3_BCURVESTRIPV12</stp>
        <stp>[PortfolioDaily Data.xlsx]DF Curve!R469C40</stp>
        <stp>S23</stp>
        <stp>Curvedate</stp>
        <stp>44925</stp>
        <tr r="AN469" s="7"/>
      </tp>
      <tp t="s">
        <v>#N/A Error:User does not have access</v>
        <stp/>
        <stp>##V3_BCURVESTRIPV12</stp>
        <stp>[PortfolioDaily Data.xlsx]DF Curve!R489C38</stp>
        <stp>S23</stp>
        <stp>Curvedate</stp>
        <stp>44953</stp>
        <tr r="AL489" s="7"/>
      </tp>
      <tp t="s">
        <v>#N/A Error:User does not have access</v>
        <stp/>
        <stp>##V3_BCURVESTRIPV12</stp>
        <stp>[PortfolioDaily Data.xlsx]DF Curve!R452C65</stp>
        <stp>S23</stp>
        <stp>Curvedate</stp>
        <stp>44902</stp>
        <tr r="BM452" s="7"/>
      </tp>
      <tp t="s">
        <v>#N/A Error:User does not have access</v>
        <stp/>
        <stp>##V3_BCURVESTRIPV12</stp>
        <stp>[PortfolioDaily Data.xlsx]DF Curve!R462C72</stp>
        <stp>S23</stp>
        <stp>Curvedate</stp>
        <stp>44916</stp>
        <tr r="BT462" s="7"/>
      </tp>
      <tp t="s">
        <v>#N/A Error:User does not have access</v>
        <stp/>
        <stp>##V3_BCURVESTRIPV12</stp>
        <stp>[PortfolioDaily Data.xlsx]DF Curve!R472C55</stp>
        <stp>S23</stp>
        <stp>Curvedate</stp>
        <stp>44930</stp>
        <tr r="BC472" s="7"/>
      </tp>
      <tp t="s">
        <v>#N/A Error:User does not have access</v>
        <stp/>
        <stp>##V3_BCURVESTRIPV12</stp>
        <stp>[PortfolioDaily Data.xlsx]DF Curve!R492C33</stp>
        <stp>S23</stp>
        <stp>Curvedate</stp>
        <stp>44958</stp>
        <tr r="AG492" s="7"/>
      </tp>
      <tp t="s">
        <v>#N/A Error:User does not have access</v>
        <stp/>
        <stp>##V3_BCURVESTRIPV12</stp>
        <stp>[PortfolioDaily Data.xlsx]DF Curve!R453C64</stp>
        <stp>S23</stp>
        <stp>Curvedate</stp>
        <stp>44903</stp>
        <tr r="BL453" s="7"/>
      </tp>
      <tp t="s">
        <v>#N/A Error:User does not have access</v>
        <stp/>
        <stp>##V3_BCURVESTRIPV12</stp>
        <stp>[PortfolioDaily Data.xlsx]DF Curve!R463C73</stp>
        <stp>S23</stp>
        <stp>Curvedate</stp>
        <stp>44917</stp>
        <tr r="BU463" s="7"/>
      </tp>
      <tp t="s">
        <v>#N/A Error:User does not have access</v>
        <stp/>
        <stp>##V3_BCURVESTRIPV12</stp>
        <stp>[PortfolioDaily Data.xlsx]DF Curve!R473C54</stp>
        <stp>S23</stp>
        <stp>Curvedate</stp>
        <stp>44931</stp>
        <tr r="BB473" s="7"/>
      </tp>
      <tp t="s">
        <v>#N/A Error:User does not have access</v>
        <stp/>
        <stp>##V3_BCURVESTRIPV12</stp>
        <stp>[PortfolioDaily Data.xlsx]DF Curve!R493C32</stp>
        <stp>S23</stp>
        <stp>Curvedate</stp>
        <stp>44959</stp>
        <tr r="AF493" s="7"/>
      </tp>
      <tp t="s">
        <v>#N/A Error:User does not have access</v>
        <stp/>
        <stp>##V3_BCURVESTRIPV12</stp>
        <stp>[PortfolioDaily Data.xlsx]DF Curve!R450C67</stp>
        <stp>S23</stp>
        <stp>Curvedate</stp>
        <stp>44900</stp>
        <tr r="BO450" s="7"/>
      </tp>
      <tp t="s">
        <v>#N/A Error:User does not have access</v>
        <stp/>
        <stp>##V3_BCURVESTRIPV12</stp>
        <stp>[PortfolioDaily Data.xlsx]DF Curve!R460C70</stp>
        <stp>S23</stp>
        <stp>Curvedate</stp>
        <stp>44914</stp>
        <tr r="BR460" s="7"/>
      </tp>
      <tp t="s">
        <v>#N/A Error:User does not have access</v>
        <stp/>
        <stp>##V3_BCURVESTRIPV12</stp>
        <stp>[PortfolioDaily Data.xlsx]DF Curve!R480C28</stp>
        <stp>S23</stp>
        <stp>Curvedate</stp>
        <stp>44942</stp>
        <tr r="AB480" s="7"/>
      </tp>
      <tp t="s">
        <v>#N/A Error:User does not have access</v>
        <stp/>
        <stp>##V3_BCURVESTRIPV12</stp>
        <stp>[PortfolioDaily Data.xlsx]DF Curve!R451C66</stp>
        <stp>S23</stp>
        <stp>Curvedate</stp>
        <stp>44901</stp>
        <tr r="BN451" s="7"/>
      </tp>
      <tp t="s">
        <v>#N/A Error:User does not have access</v>
        <stp/>
        <stp>##V3_BCURVESTRIPV12</stp>
        <stp>[PortfolioDaily Data.xlsx]DF Curve!R461C71</stp>
        <stp>S23</stp>
        <stp>Curvedate</stp>
        <stp>44915</stp>
        <tr r="BS461" s="7"/>
      </tp>
      <tp t="s">
        <v>#N/A Error:User does not have access</v>
        <stp/>
        <stp>##V3_BCURVESTRIPV12</stp>
        <stp>[PortfolioDaily Data.xlsx]DF Curve!R481C29</stp>
        <stp>S23</stp>
        <stp>Curvedate</stp>
        <stp>44943</stp>
        <tr r="AC481" s="7"/>
      </tp>
      <tp t="s">
        <v>#N/A Error:User does not have access</v>
        <stp/>
        <stp>##V3_BCURVESTRIPV12</stp>
        <stp>[PortfolioDaily Data.xlsx]DF Curve!R466C46</stp>
        <stp>S23</stp>
        <stp>Curvedate</stp>
        <stp>44922</stp>
        <tr r="AT466" s="7"/>
      </tp>
      <tp t="s">
        <v>#N/A Error:User does not have access</v>
        <stp/>
        <stp>##V3_BCURVESTRIPV12</stp>
        <stp>[PortfolioDaily Data.xlsx]DF Curve!R476C53</stp>
        <stp>S23</stp>
        <stp>Curvedate</stp>
        <stp>44936</stp>
        <tr r="BA476" s="7"/>
      </tp>
      <tp t="s">
        <v>#N/A Error:User does not have access</v>
        <stp/>
        <stp>##V3_BCURVESTRIPV12</stp>
        <stp>[PortfolioDaily Data.xlsx]DF Curve!R467C47</stp>
        <stp>S23</stp>
        <stp>Curvedate</stp>
        <stp>44923</stp>
        <tr r="AU467" s="7"/>
      </tp>
      <tp t="s">
        <v>#N/A Error:User does not have access</v>
        <stp/>
        <stp>##V3_BCURVESTRIPV12</stp>
        <stp>[PortfolioDaily Data.xlsx]DF Curve!R477C52</stp>
        <stp>S23</stp>
        <stp>Curvedate</stp>
        <stp>44937</stp>
        <tr r="AZ477" s="7"/>
      </tp>
      <tp t="s">
        <v>#N/A Error:User does not have access</v>
        <stp/>
        <stp>##V3_BCURVESTRIPV12</stp>
        <stp>[PortfolioDaily Data.xlsx]DF Curve!R454C63</stp>
        <stp>S23</stp>
        <stp>Curvedate</stp>
        <stp>44904</stp>
        <tr r="BK454" s="7"/>
      </tp>
      <tp t="s">
        <v>#N/A Error:User does not have access</v>
        <stp/>
        <stp>##V3_BCURVESTRIPV12</stp>
        <stp>[PortfolioDaily Data.xlsx]DF Curve!R474C57</stp>
        <stp>S23</stp>
        <stp>Curvedate</stp>
        <stp>44932</stp>
        <tr r="BE474" s="7"/>
      </tp>
      <tp t="s">
        <v>#N/A Error:User does not have access</v>
        <stp/>
        <stp>##V3_BCURVESTRIPV12</stp>
        <stp>[PortfolioDaily Data.xlsx]DF Curve!R455C60</stp>
        <stp>S23</stp>
        <stp>Curvedate</stp>
        <stp>44907</stp>
        <tr r="BH455" s="7"/>
      </tp>
      <tp t="s">
        <v>#N/A Error:User does not have access</v>
        <stp/>
        <stp>##V3_BCURVESTRIPV12</stp>
        <stp>[PortfolioDaily Data.xlsx]DF Curve!R465C45</stp>
        <stp>S23</stp>
        <stp>Curvedate</stp>
        <stp>44921</stp>
        <tr r="AS465" s="7"/>
      </tp>
      <tp t="s">
        <v>#N/A Error:User does not have access</v>
        <stp/>
        <stp>##V3_BCURVESTRIPV12</stp>
        <stp>[PortfolioDaily Data.xlsx]DF Curve!R475C50</stp>
        <stp>S23</stp>
        <stp>Curvedate</stp>
        <stp>44935</stp>
        <tr r="AX475" s="7"/>
      </tp>
      <tp t="s">
        <v>#N/A Error:User does not have access</v>
        <stp/>
        <stp>##V3_BCURVESTRIPV12</stp>
        <stp>[PortfolioDaily Data.xlsx]DF Curve!R485C23</stp>
        <stp>S23</stp>
        <stp>Curvedate</stp>
        <stp>44949</stp>
        <tr r="W485" s="7"/>
      </tp>
      <tp t="s">
        <v>#N/A Error:User does not have access</v>
        <stp/>
        <stp>##V3_BCURVESTRIPV12</stp>
        <stp>[PortfolioDaily Data.xlsx]DF Curve!R458C77</stp>
        <stp>S23</stp>
        <stp>Curvedate</stp>
        <stp>44910</stp>
        <tr r="BY458" s="7"/>
      </tp>
      <tp t="s">
        <v>#N/A Error:User does not have access</v>
        <stp/>
        <stp>##V3_BCURVESTRIPV12</stp>
        <stp>[PortfolioDaily Data.xlsx]DF Curve!R468C40</stp>
        <stp>S23</stp>
        <stp>Curvedate</stp>
        <stp>44924</stp>
        <tr r="AN468" s="7"/>
      </tp>
      <tp t="s">
        <v>#N/A Error:User does not have access</v>
        <stp/>
        <stp>##V3_BCURVESTRIPV12</stp>
        <stp>[PortfolioDaily Data.xlsx]DF Curve!R488C38</stp>
        <stp>S23</stp>
        <stp>Curvedate</stp>
        <stp>44952</stp>
        <tr r="AL488" s="7"/>
      </tp>
      <tp t="s">
        <v>#N/A Error:User does not have access</v>
        <stp/>
        <stp>##V3_BCURVESTRIPV12</stp>
        <stp>[PortfolioDaily Data.xlsx]DF Curve!R459C76</stp>
        <stp>S23</stp>
        <stp>Curvedate</stp>
        <stp>44911</stp>
        <tr r="BX459" s="7"/>
      </tp>
      <tp t="s">
        <v>#N/A Error:User does not have access</v>
        <stp/>
        <stp>##V3_BCURVESTRIPV12</stp>
        <stp>[PortfolioDaily Data.xlsx]DF Curve!R469C41</stp>
        <stp>S23</stp>
        <stp>Curvedate</stp>
        <stp>44925</stp>
        <tr r="AO469" s="7"/>
      </tp>
      <tp t="s">
        <v>#N/A Error:User does not have access</v>
        <stp/>
        <stp>##V3_BCURVESTRIPV12</stp>
        <stp>[PortfolioDaily Data.xlsx]DF Curve!R489C39</stp>
        <stp>S23</stp>
        <stp>Curvedate</stp>
        <stp>44953</stp>
        <tr r="AM489" s="7"/>
      </tp>
      <tp t="s">
        <v>#N/A Error:User does not have access</v>
        <stp/>
        <stp>##V3_BCURVESTRIPV12</stp>
        <stp>[PortfolioDaily Data.xlsx]DF Curve!R452C66</stp>
        <stp>S23</stp>
        <stp>Curvedate</stp>
        <stp>44902</stp>
        <tr r="BN452" s="7"/>
      </tp>
      <tp t="s">
        <v>#N/A Error:User does not have access</v>
        <stp/>
        <stp>##V3_BCURVESTRIPV12</stp>
        <stp>[PortfolioDaily Data.xlsx]DF Curve!R462C71</stp>
        <stp>S23</stp>
        <stp>Curvedate</stp>
        <stp>44916</stp>
        <tr r="BS462" s="7"/>
      </tp>
      <tp t="s">
        <v>#N/A Error:User does not have access</v>
        <stp/>
        <stp>##V3_BCURVESTRIPV12</stp>
        <stp>[PortfolioDaily Data.xlsx]DF Curve!R472C56</stp>
        <stp>S23</stp>
        <stp>Curvedate</stp>
        <stp>44930</stp>
        <tr r="BD472" s="7"/>
      </tp>
      <tp t="s">
        <v>#N/A Error:User does not have access</v>
        <stp/>
        <stp>##V3_BCURVESTRIPV12</stp>
        <stp>[PortfolioDaily Data.xlsx]DF Curve!R492C30</stp>
        <stp>S23</stp>
        <stp>Curvedate</stp>
        <stp>44958</stp>
        <tr r="AD492" s="7"/>
      </tp>
      <tp t="s">
        <v>#N/A Error:User does not have access</v>
        <stp/>
        <stp>##V3_BCURVESTRIPV12</stp>
        <stp>[PortfolioDaily Data.xlsx]DF Curve!R453C67</stp>
        <stp>S23</stp>
        <stp>Curvedate</stp>
        <stp>44903</stp>
        <tr r="BO453" s="7"/>
      </tp>
      <tp t="s">
        <v>#N/A Error:User does not have access</v>
        <stp/>
        <stp>##V3_BCURVESTRIPV12</stp>
        <stp>[PortfolioDaily Data.xlsx]DF Curve!R463C70</stp>
        <stp>S23</stp>
        <stp>Curvedate</stp>
        <stp>44917</stp>
        <tr r="BR463" s="7"/>
      </tp>
      <tp t="s">
        <v>#N/A Error:User does not have access</v>
        <stp/>
        <stp>##V3_BCURVESTRIPV12</stp>
        <stp>[PortfolioDaily Data.xlsx]DF Curve!R473C57</stp>
        <stp>S23</stp>
        <stp>Curvedate</stp>
        <stp>44931</stp>
        <tr r="BE473" s="7"/>
      </tp>
      <tp t="s">
        <v>#N/A Error:User does not have access</v>
        <stp/>
        <stp>##V3_BCURVESTRIPV12</stp>
        <stp>[PortfolioDaily Data.xlsx]DF Curve!R493C31</stp>
        <stp>S23</stp>
        <stp>Curvedate</stp>
        <stp>44959</stp>
        <tr r="AE493" s="7"/>
      </tp>
      <tp t="s">
        <v>#N/A Error:User does not have access</v>
        <stp/>
        <stp>##V3_BCURVESTRIPV12</stp>
        <stp>[PortfolioDaily Data.xlsx]DF Curve!R450C64</stp>
        <stp>S23</stp>
        <stp>Curvedate</stp>
        <stp>44900</stp>
        <tr r="BL450" s="7"/>
      </tp>
      <tp t="s">
        <v>#N/A Error:User does not have access</v>
        <stp/>
        <stp>##V3_BCURVESTRIPV12</stp>
        <stp>[PortfolioDaily Data.xlsx]DF Curve!R460C73</stp>
        <stp>S23</stp>
        <stp>Curvedate</stp>
        <stp>44914</stp>
        <tr r="BU460" s="7"/>
      </tp>
      <tp t="s">
        <v>#N/A Error:User does not have access</v>
        <stp/>
        <stp>##V3_BCURVESTRIPV12</stp>
        <stp>[PortfolioDaily Data.xlsx]DF Curve!R451C65</stp>
        <stp>S23</stp>
        <stp>Curvedate</stp>
        <stp>44901</stp>
        <tr r="BM451" s="7"/>
      </tp>
      <tp t="s">
        <v>#N/A Error:User does not have access</v>
        <stp/>
        <stp>##V3_BCURVESTRIPV12</stp>
        <stp>[PortfolioDaily Data.xlsx]DF Curve!R461C72</stp>
        <stp>S23</stp>
        <stp>Curvedate</stp>
        <stp>44915</stp>
        <tr r="BT461" s="7"/>
      </tp>
      <tp t="s">
        <v>#N/A Error:User does not have access</v>
        <stp/>
        <stp>##V3_BCURVESTRIPV12</stp>
        <stp>[PortfolioDaily Data.xlsx]DF Curve!R466C45</stp>
        <stp>S23</stp>
        <stp>Curvedate</stp>
        <stp>44922</stp>
        <tr r="AS466" s="7"/>
      </tp>
      <tp t="s">
        <v>#N/A Error:User does not have access</v>
        <stp/>
        <stp>##V3_BCURVESTRIPV12</stp>
        <stp>[PortfolioDaily Data.xlsx]DF Curve!R476C50</stp>
        <stp>S23</stp>
        <stp>Curvedate</stp>
        <stp>44936</stp>
        <tr r="AX476" s="7"/>
      </tp>
      <tp t="s">
        <v>#N/A Error:User does not have access</v>
        <stp/>
        <stp>##V3_BCURVESTRIPV12</stp>
        <stp>[PortfolioDaily Data.xlsx]DF Curve!R486C39</stp>
        <stp>S23</stp>
        <stp>Curvedate</stp>
        <stp>44950</stp>
        <tr r="AM486" s="7"/>
      </tp>
      <tp t="s">
        <v>#N/A Error:User does not have access</v>
        <stp/>
        <stp>##V3_BCURVESTRIPV12</stp>
        <stp>[PortfolioDaily Data.xlsx]DF Curve!R467C44</stp>
        <stp>S23</stp>
        <stp>Curvedate</stp>
        <stp>44923</stp>
        <tr r="AR467" s="7"/>
      </tp>
      <tp t="s">
        <v>#N/A Error:User does not have access</v>
        <stp/>
        <stp>##V3_BCURVESTRIPV12</stp>
        <stp>[PortfolioDaily Data.xlsx]DF Curve!R477C51</stp>
        <stp>S23</stp>
        <stp>Curvedate</stp>
        <stp>44937</stp>
        <tr r="AY477" s="7"/>
      </tp>
      <tp t="s">
        <v>#N/A Error:User does not have access</v>
        <stp/>
        <stp>##V3_BCURVESTRIPV12</stp>
        <stp>[PortfolioDaily Data.xlsx]DF Curve!R487C38</stp>
        <stp>S23</stp>
        <stp>Curvedate</stp>
        <stp>44951</stp>
        <tr r="AL487" s="7"/>
      </tp>
      <tp t="s">
        <v>#N/A Error:User does not have access</v>
        <stp/>
        <stp>##V3_BCURVESTRIPV12</stp>
        <stp>[PortfolioDaily Data.xlsx]DF Curve!R454C60</stp>
        <stp>S23</stp>
        <stp>Curvedate</stp>
        <stp>44904</stp>
        <tr r="BH454" s="7"/>
      </tp>
      <tp t="s">
        <v>#N/A Error:User does not have access</v>
        <stp/>
        <stp>##V3_BCURVESTRIPV12</stp>
        <stp>[PortfolioDaily Data.xlsx]DF Curve!R474C54</stp>
        <stp>S23</stp>
        <stp>Curvedate</stp>
        <stp>44932</stp>
        <tr r="BB474" s="7"/>
      </tp>
      <tp t="s">
        <v>#N/A Error:User does not have access</v>
        <stp/>
        <stp>##V3_BCURVESTRIPV12</stp>
        <stp>[PortfolioDaily Data.xlsx]DF Curve!R455C63</stp>
        <stp>S23</stp>
        <stp>Curvedate</stp>
        <stp>44907</stp>
        <tr r="BK455" s="7"/>
      </tp>
      <tp t="s">
        <v>#N/A Error:User does not have access</v>
        <stp/>
        <stp>##V3_BCURVESTRIPV12</stp>
        <stp>[PortfolioDaily Data.xlsx]DF Curve!R465C46</stp>
        <stp>S23</stp>
        <stp>Curvedate</stp>
        <stp>44921</stp>
        <tr r="AT465" s="7"/>
      </tp>
      <tp t="s">
        <v>#N/A Error:User does not have access</v>
        <stp/>
        <stp>##V3_BCURVESTRIPV12</stp>
        <stp>[PortfolioDaily Data.xlsx]DF Curve!R475C53</stp>
        <stp>S23</stp>
        <stp>Curvedate</stp>
        <stp>44935</stp>
        <tr r="BA475" s="7"/>
      </tp>
      <tp t="s">
        <v>#N/A Error:User does not have access</v>
        <stp/>
        <stp>##V3_BCURVESTRIPV12</stp>
        <stp>[PortfolioDaily Data.xlsx]DF Curve!R485C20</stp>
        <stp>S23</stp>
        <stp>Curvedate</stp>
        <stp>44949</stp>
        <tr r="T485" s="7"/>
      </tp>
      <tp t="s">
        <v>#N/A Error:User does not have access</v>
        <stp/>
        <stp>##V3_BCURVESTRIPV12</stp>
        <stp>[PortfolioDaily Data.xlsx]DF Curve!R458C74</stp>
        <stp>S23</stp>
        <stp>Curvedate</stp>
        <stp>44910</stp>
        <tr r="BV458" s="7"/>
      </tp>
      <tp t="s">
        <v>#N/A Error:User does not have access</v>
        <stp/>
        <stp>##V3_BCURVESTRIPV12</stp>
        <stp>[PortfolioDaily Data.xlsx]DF Curve!R468C43</stp>
        <stp>S23</stp>
        <stp>Curvedate</stp>
        <stp>44924</stp>
        <tr r="AQ468" s="7"/>
      </tp>
      <tp t="s">
        <v>#N/A Error:User does not have access</v>
        <stp/>
        <stp>##V3_BCURVESTRIPV12</stp>
        <stp>[PortfolioDaily Data.xlsx]DF Curve!R459C75</stp>
        <stp>S23</stp>
        <stp>Curvedate</stp>
        <stp>44911</stp>
        <tr r="BW459" s="7"/>
      </tp>
      <tp t="s">
        <v>#N/A Error:User does not have access</v>
        <stp/>
        <stp>##V3_BCURVESTRIPV12</stp>
        <stp>[PortfolioDaily Data.xlsx]DF Curve!R469C42</stp>
        <stp>S23</stp>
        <stp>Curvedate</stp>
        <stp>44925</stp>
        <tr r="AP469" s="7"/>
      </tp>
      <tp t="s">
        <v>#N/A Error:User does not have access</v>
        <stp/>
        <stp>##V3_BCURVESTRIPV12</stp>
        <stp>[PortfolioDaily Data.xlsx]DF Curve!R452C67</stp>
        <stp>S23</stp>
        <stp>Curvedate</stp>
        <stp>44902</stp>
        <tr r="BO452" s="7"/>
      </tp>
      <tp t="s">
        <v>#N/A Error:User does not have access</v>
        <stp/>
        <stp>##V3_BCURVESTRIPV12</stp>
        <stp>[PortfolioDaily Data.xlsx]DF Curve!R462C70</stp>
        <stp>S23</stp>
        <stp>Curvedate</stp>
        <stp>44916</stp>
        <tr r="BR462" s="7"/>
      </tp>
      <tp t="s">
        <v>#N/A Error:User does not have access</v>
        <stp/>
        <stp>##V3_BCURVESTRIPV12</stp>
        <stp>[PortfolioDaily Data.xlsx]DF Curve!R472C57</stp>
        <stp>S23</stp>
        <stp>Curvedate</stp>
        <stp>44930</stp>
        <tr r="BE472" s="7"/>
      </tp>
      <tp t="s">
        <v>#N/A Error:User does not have access</v>
        <stp/>
        <stp>##V3_BCURVESTRIPV12</stp>
        <stp>[PortfolioDaily Data.xlsx]DF Curve!R492C31</stp>
        <stp>S23</stp>
        <stp>Curvedate</stp>
        <stp>44958</stp>
        <tr r="AE492" s="7"/>
      </tp>
      <tp t="s">
        <v>#N/A Error:User does not have access</v>
        <stp/>
        <stp>##V3_BCURVESTRIPV12</stp>
        <stp>[PortfolioDaily Data.xlsx]DF Curve!R453C66</stp>
        <stp>S23</stp>
        <stp>Curvedate</stp>
        <stp>44903</stp>
        <tr r="BN453" s="7"/>
      </tp>
      <tp t="s">
        <v>#N/A Error:User does not have access</v>
        <stp/>
        <stp>##V3_BCURVESTRIPV12</stp>
        <stp>[PortfolioDaily Data.xlsx]DF Curve!R463C71</stp>
        <stp>S23</stp>
        <stp>Curvedate</stp>
        <stp>44917</stp>
        <tr r="BS463" s="7"/>
      </tp>
      <tp t="s">
        <v>#N/A Error:User does not have access</v>
        <stp/>
        <stp>##V3_BCURVESTRIPV12</stp>
        <stp>[PortfolioDaily Data.xlsx]DF Curve!R473C56</stp>
        <stp>S23</stp>
        <stp>Curvedate</stp>
        <stp>44931</stp>
        <tr r="BD473" s="7"/>
      </tp>
      <tp t="s">
        <v>#N/A Error:User does not have access</v>
        <stp/>
        <stp>##V3_BCURVESTRIPV12</stp>
        <stp>[PortfolioDaily Data.xlsx]DF Curve!R493C30</stp>
        <stp>S23</stp>
        <stp>Curvedate</stp>
        <stp>44959</stp>
        <tr r="AD493" s="7"/>
      </tp>
      <tp t="s">
        <v>#N/A Error:User does not have access</v>
        <stp/>
        <stp>##V3_BCURVESTRIPV12</stp>
        <stp>[PortfolioDaily Data.xlsx]DF Curve!R450C65</stp>
        <stp>S23</stp>
        <stp>Curvedate</stp>
        <stp>44900</stp>
        <tr r="BM450" s="7"/>
      </tp>
      <tp t="s">
        <v>#N/A Error:User does not have access</v>
        <stp/>
        <stp>##V3_BCURVESTRIPV12</stp>
        <stp>[PortfolioDaily Data.xlsx]DF Curve!R460C72</stp>
        <stp>S23</stp>
        <stp>Curvedate</stp>
        <stp>44914</stp>
        <tr r="BT460" s="7"/>
      </tp>
      <tp t="s">
        <v>#N/A Error:User does not have access</v>
        <stp/>
        <stp>##V3_BCURVESTRIPV12</stp>
        <stp>[PortfolioDaily Data.xlsx]DF Curve!R451C64</stp>
        <stp>S23</stp>
        <stp>Curvedate</stp>
        <stp>44901</stp>
        <tr r="BL451" s="7"/>
      </tp>
      <tp t="s">
        <v>#N/A Error:User does not have access</v>
        <stp/>
        <stp>##V3_BCURVESTRIPV12</stp>
        <stp>[PortfolioDaily Data.xlsx]DF Curve!R461C73</stp>
        <stp>S23</stp>
        <stp>Curvedate</stp>
        <stp>44915</stp>
        <tr r="BU461" s="7"/>
      </tp>
      <tp t="s">
        <v>#N/A Error:User does not have access</v>
        <stp/>
        <stp>##V3_BCURVESTRIPV12</stp>
        <stp>[PortfolioDaily Data.xlsx]DF Curve!R466C44</stp>
        <stp>S23</stp>
        <stp>Curvedate</stp>
        <stp>44922</stp>
        <tr r="AR466" s="7"/>
      </tp>
      <tp t="s">
        <v>#N/A Error:User does not have access</v>
        <stp/>
        <stp>##V3_BCURVESTRIPV12</stp>
        <stp>[PortfolioDaily Data.xlsx]DF Curve!R476C51</stp>
        <stp>S23</stp>
        <stp>Curvedate</stp>
        <stp>44936</stp>
        <tr r="AY476" s="7"/>
      </tp>
      <tp t="s">
        <v>#N/A Error:User does not have access</v>
        <stp/>
        <stp>##V3_BCURVESTRIPV12</stp>
        <stp>[PortfolioDaily Data.xlsx]DF Curve!R486C38</stp>
        <stp>S23</stp>
        <stp>Curvedate</stp>
        <stp>44950</stp>
        <tr r="AL486" s="7"/>
      </tp>
      <tp t="s">
        <v>#N/A Error:User does not have access</v>
        <stp/>
        <stp>##V3_BCURVESTRIPV12</stp>
        <stp>[PortfolioDaily Data.xlsx]DF Curve!R467C45</stp>
        <stp>S23</stp>
        <stp>Curvedate</stp>
        <stp>44923</stp>
        <tr r="AS467" s="7"/>
      </tp>
      <tp t="s">
        <v>#N/A Error:User does not have access</v>
        <stp/>
        <stp>##V3_BCURVESTRIPV12</stp>
        <stp>[PortfolioDaily Data.xlsx]DF Curve!R477C50</stp>
        <stp>S23</stp>
        <stp>Curvedate</stp>
        <stp>44937</stp>
        <tr r="AX477" s="7"/>
      </tp>
      <tp t="s">
        <v>#N/A Error:User does not have access</v>
        <stp/>
        <stp>##V3_BCURVESTRIPV12</stp>
        <stp>[PortfolioDaily Data.xlsx]DF Curve!R487C39</stp>
        <stp>S23</stp>
        <stp>Curvedate</stp>
        <stp>44951</stp>
        <tr r="AM487" s="7"/>
      </tp>
      <tp t="s">
        <v>#N/A Error:User does not have access</v>
        <stp/>
        <stp>##V3_BCURVESTRIPV12</stp>
        <stp>[PortfolioDaily Data.xlsx]DF Curve!R454C61</stp>
        <stp>S23</stp>
        <stp>Curvedate</stp>
        <stp>44904</stp>
        <tr r="BI454" s="7"/>
      </tp>
      <tp t="s">
        <v>#N/A Error:User does not have access</v>
        <stp/>
        <stp>##V3_BCURVESTRIPV12</stp>
        <stp>[PortfolioDaily Data.xlsx]DF Curve!R474C55</stp>
        <stp>S23</stp>
        <stp>Curvedate</stp>
        <stp>44932</stp>
        <tr r="BC474" s="7"/>
      </tp>
      <tp t="s">
        <v>#N/A Error:User does not have access</v>
        <stp/>
        <stp>##V3_BCURVESTRIPV12</stp>
        <stp>[PortfolioDaily Data.xlsx]DF Curve!R455C62</stp>
        <stp>S23</stp>
        <stp>Curvedate</stp>
        <stp>44907</stp>
        <tr r="BJ455" s="7"/>
      </tp>
      <tp t="s">
        <v>#N/A Error:User does not have access</v>
        <stp/>
        <stp>##V3_BCURVESTRIPV12</stp>
        <stp>[PortfolioDaily Data.xlsx]DF Curve!R465C47</stp>
        <stp>S23</stp>
        <stp>Curvedate</stp>
        <stp>44921</stp>
        <tr r="AU465" s="7"/>
      </tp>
      <tp t="s">
        <v>#N/A Error:User does not have access</v>
        <stp/>
        <stp>##V3_BCURVESTRIPV12</stp>
        <stp>[PortfolioDaily Data.xlsx]DF Curve!R475C52</stp>
        <stp>S23</stp>
        <stp>Curvedate</stp>
        <stp>44935</stp>
        <tr r="AZ475" s="7"/>
      </tp>
      <tp t="s">
        <v>#N/A Error:User does not have access</v>
        <stp/>
        <stp>##V3_BCURVESTRIPV12</stp>
        <stp>[PortfolioDaily Data.xlsx]DF Curve!R485C21</stp>
        <stp>S23</stp>
        <stp>Curvedate</stp>
        <stp>44949</stp>
        <tr r="U485" s="7"/>
      </tp>
      <tp t="s">
        <v>#N/A Error:User does not have access</v>
        <stp/>
        <stp>##V3_BCURVESTRIPV12</stp>
        <stp>[PortfolioDaily Data.xlsx]DF Curve!R458C75</stp>
        <stp>S23</stp>
        <stp>Curvedate</stp>
        <stp>44910</stp>
        <tr r="BW458" s="7"/>
      </tp>
      <tp t="s">
        <v>#N/A Error:User does not have access</v>
        <stp/>
        <stp>##V3_BCURVESTRIPV12</stp>
        <stp>[PortfolioDaily Data.xlsx]DF Curve!R468C42</stp>
        <stp>S23</stp>
        <stp>Curvedate</stp>
        <stp>44924</stp>
        <tr r="AP468" s="7"/>
      </tp>
      <tp t="s">
        <v>#N/A Error:User does not have access</v>
        <stp/>
        <stp>##V3_BCURVESTRIPV12</stp>
        <stp>[PortfolioDaily Data.xlsx]DF Curve!R459C74</stp>
        <stp>S23</stp>
        <stp>Curvedate</stp>
        <stp>44911</stp>
        <tr r="BV459" s="7"/>
      </tp>
      <tp t="s">
        <v>#N/A Error:User does not have access</v>
        <stp/>
        <stp>##V3_BCURVESTRIPV12</stp>
        <stp>[PortfolioDaily Data.xlsx]DF Curve!R469C43</stp>
        <stp>S23</stp>
        <stp>Curvedate</stp>
        <stp>44925</stp>
        <tr r="AQ469" s="7"/>
      </tp>
      <tp t="s">
        <v>#N/A Error:User does not have access</v>
        <stp/>
        <stp>##V3_BCURVESTRIPV12</stp>
        <stp>[PortfolioDaily Data.xlsx]DF Curve!R452C60</stp>
        <stp>S23</stp>
        <stp>Curvedate</stp>
        <stp>44902</stp>
        <tr r="BH452" s="7"/>
      </tp>
      <tp t="s">
        <v>#N/A Error:User does not have access</v>
        <stp/>
        <stp>##V3_BCURVESTRIPV12</stp>
        <stp>[PortfolioDaily Data.xlsx]DF Curve!R462C77</stp>
        <stp>S23</stp>
        <stp>Curvedate</stp>
        <stp>44916</stp>
        <tr r="BY462" s="7"/>
      </tp>
      <tp t="s">
        <v>#N/A Error:User does not have access</v>
        <stp/>
        <stp>##V3_BCURVESTRIPV12</stp>
        <stp>[PortfolioDaily Data.xlsx]DF Curve!R472C50</stp>
        <stp>S23</stp>
        <stp>Curvedate</stp>
        <stp>44930</stp>
        <tr r="AX472" s="7"/>
      </tp>
      <tp t="s">
        <v>#N/A Error:User does not have access</v>
        <stp/>
        <stp>##V3_BCURVESTRIPV12</stp>
        <stp>[PortfolioDaily Data.xlsx]DF Curve!R492C36</stp>
        <stp>S23</stp>
        <stp>Curvedate</stp>
        <stp>44958</stp>
        <tr r="AJ492" s="7"/>
      </tp>
      <tp t="s">
        <v>#N/A Error:User does not have access</v>
        <stp/>
        <stp>##V3_BCURVESTRIPV12</stp>
        <stp>[PortfolioDaily Data.xlsx]DF Curve!R453C61</stp>
        <stp>S23</stp>
        <stp>Curvedate</stp>
        <stp>44903</stp>
        <tr r="BI453" s="7"/>
      </tp>
      <tp t="s">
        <v>#N/A Error:User does not have access</v>
        <stp/>
        <stp>##V3_BCURVESTRIPV12</stp>
        <stp>[PortfolioDaily Data.xlsx]DF Curve!R463C76</stp>
        <stp>S23</stp>
        <stp>Curvedate</stp>
        <stp>44917</stp>
        <tr r="BX463" s="7"/>
      </tp>
      <tp t="s">
        <v>#N/A Error:User does not have access</v>
        <stp/>
        <stp>##V3_BCURVESTRIPV12</stp>
        <stp>[PortfolioDaily Data.xlsx]DF Curve!R473C51</stp>
        <stp>S23</stp>
        <stp>Curvedate</stp>
        <stp>44931</stp>
        <tr r="AY473" s="7"/>
      </tp>
      <tp t="s">
        <v>#N/A Error:User does not have access</v>
        <stp/>
        <stp>##V3_BCURVESTRIPV12</stp>
        <stp>[PortfolioDaily Data.xlsx]DF Curve!R493C37</stp>
        <stp>S23</stp>
        <stp>Curvedate</stp>
        <stp>44959</stp>
        <tr r="AK493" s="7"/>
      </tp>
      <tp t="s">
        <v>#N/A Error:User does not have access</v>
        <stp/>
        <stp>##V3_BCURVESTRIPV12</stp>
        <stp>[PortfolioDaily Data.xlsx]DF Curve!R450C62</stp>
        <stp>S23</stp>
        <stp>Curvedate</stp>
        <stp>44900</stp>
        <tr r="BJ450" s="7"/>
      </tp>
      <tp t="s">
        <v>#N/A Error:User does not have access</v>
        <stp/>
        <stp>##V3_BCURVESTRIPV12</stp>
        <stp>[PortfolioDaily Data.xlsx]DF Curve!R460C75</stp>
        <stp>S23</stp>
        <stp>Curvedate</stp>
        <stp>44914</stp>
        <tr r="BW460" s="7"/>
      </tp>
      <tp t="s">
        <v>#N/A Error:User does not have access</v>
        <stp/>
        <stp>##V3_BCURVESTRIPV12</stp>
        <stp>[PortfolioDaily Data.xlsx]DF Curve!R470C48</stp>
        <stp>S23</stp>
        <stp>Curvedate</stp>
        <stp>44928</stp>
        <tr r="AV470" s="7"/>
      </tp>
      <tp t="s">
        <v>#N/A Error:User does not have access</v>
        <stp/>
        <stp>##V3_BCURVESTRIPV12</stp>
        <stp>[PortfolioDaily Data.xlsx]DF Curve!R490C38</stp>
        <stp>S23</stp>
        <stp>Curvedate</stp>
        <stp>44956</stp>
        <tr r="AL490" s="7"/>
      </tp>
      <tp t="s">
        <v>#N/A Error:User does not have access</v>
        <stp/>
        <stp>##V3_BCURVESTRIPV12</stp>
        <stp>[PortfolioDaily Data.xlsx]DF Curve!R451C63</stp>
        <stp>S23</stp>
        <stp>Curvedate</stp>
        <stp>44901</stp>
        <tr r="BK451" s="7"/>
      </tp>
      <tp t="s">
        <v>#N/A Error:User does not have access</v>
        <stp/>
        <stp>##V3_BCURVESTRIPV12</stp>
        <stp>[PortfolioDaily Data.xlsx]DF Curve!R461C74</stp>
        <stp>S23</stp>
        <stp>Curvedate</stp>
        <stp>44915</stp>
        <tr r="BV461" s="7"/>
      </tp>
      <tp t="s">
        <v>#N/A Error:User does not have access</v>
        <stp/>
        <stp>##V3_BCURVESTRIPV12</stp>
        <stp>[PortfolioDaily Data.xlsx]DF Curve!R471C49</stp>
        <stp>S23</stp>
        <stp>Curvedate</stp>
        <stp>44929</stp>
        <tr r="AW471" s="7"/>
      </tp>
      <tp t="s">
        <v>#N/A Error:User does not have access</v>
        <stp/>
        <stp>##V3_BCURVESTRIPV12</stp>
        <stp>[PortfolioDaily Data.xlsx]DF Curve!R491C39</stp>
        <stp>S23</stp>
        <stp>Curvedate</stp>
        <stp>44957</stp>
        <tr r="AM491" s="7"/>
      </tp>
      <tp t="s">
        <v>#N/A Error:User does not have access</v>
        <stp/>
        <stp>##V3_BCURVESTRIPV12</stp>
        <stp>[PortfolioDaily Data.xlsx]DF Curve!R466C43</stp>
        <stp>S23</stp>
        <stp>Curvedate</stp>
        <stp>44922</stp>
        <tr r="AQ466" s="7"/>
      </tp>
      <tp t="s">
        <v>#N/A Error:User does not have access</v>
        <stp/>
        <stp>##V3_BCURVESTRIPV12</stp>
        <stp>[PortfolioDaily Data.xlsx]DF Curve!R476C56</stp>
        <stp>S23</stp>
        <stp>Curvedate</stp>
        <stp>44936</stp>
        <tr r="BD476" s="7"/>
      </tp>
      <tp t="s">
        <v>#N/A Error:User does not have access</v>
        <stp/>
        <stp>##V3_BCURVESTRIPV12</stp>
        <stp>[PortfolioDaily Data.xlsx]DF Curve!R467C42</stp>
        <stp>S23</stp>
        <stp>Curvedate</stp>
        <stp>44923</stp>
        <tr r="AP467" s="7"/>
      </tp>
      <tp t="s">
        <v>#N/A Error:User does not have access</v>
        <stp/>
        <stp>##V3_BCURVESTRIPV12</stp>
        <stp>[PortfolioDaily Data.xlsx]DF Curve!R477C57</stp>
        <stp>S23</stp>
        <stp>Curvedate</stp>
        <stp>44937</stp>
        <tr r="BE477" s="7"/>
      </tp>
      <tp t="s">
        <v>#N/A Error:User does not have access</v>
        <stp/>
        <stp>##V3_BCURVESTRIPV12</stp>
        <stp>[PortfolioDaily Data.xlsx]DF Curve!R454C66</stp>
        <stp>S23</stp>
        <stp>Curvedate</stp>
        <stp>44904</stp>
        <tr r="BN454" s="7"/>
      </tp>
      <tp t="s">
        <v>#N/A Error:User does not have access</v>
        <stp/>
        <stp>##V3_BCURVESTRIPV12</stp>
        <stp>[PortfolioDaily Data.xlsx]DF Curve!R464C79</stp>
        <stp>S23</stp>
        <stp>Curvedate</stp>
        <stp>44918</stp>
        <tr r="CA464" s="7"/>
      </tp>
      <tp t="s">
        <v>#N/A Error:User does not have access</v>
        <stp/>
        <stp>##V3_BCURVESTRIPV12</stp>
        <stp>[PortfolioDaily Data.xlsx]DF Curve!R474C52</stp>
        <stp>S23</stp>
        <stp>Curvedate</stp>
        <stp>44932</stp>
        <tr r="AZ474" s="7"/>
      </tp>
      <tp t="s">
        <v>#N/A Error:User does not have access</v>
        <stp/>
        <stp>##V3_BCURVESTRIPV12</stp>
        <stp>[PortfolioDaily Data.xlsx]DF Curve!R484C29</stp>
        <stp>S23</stp>
        <stp>Curvedate</stp>
        <stp>44946</stp>
        <tr r="AC484" s="7"/>
      </tp>
      <tp t="s">
        <v>#N/A Error:User does not have access</v>
        <stp/>
        <stp>##V3_BCURVESTRIPV12</stp>
        <stp>[PortfolioDaily Data.xlsx]DF Curve!R455C65</stp>
        <stp>S23</stp>
        <stp>Curvedate</stp>
        <stp>44907</stp>
        <tr r="BM455" s="7"/>
      </tp>
      <tp t="s">
        <v>#N/A Error:User does not have access</v>
        <stp/>
        <stp>##V3_BCURVESTRIPV12</stp>
        <stp>[PortfolioDaily Data.xlsx]DF Curve!R465C40</stp>
        <stp>S23</stp>
        <stp>Curvedate</stp>
        <stp>44921</stp>
        <tr r="AN465" s="7"/>
      </tp>
      <tp t="s">
        <v>#N/A Error:User does not have access</v>
        <stp/>
        <stp>##V3_BCURVESTRIPV12</stp>
        <stp>[PortfolioDaily Data.xlsx]DF Curve!R475C55</stp>
        <stp>S23</stp>
        <stp>Curvedate</stp>
        <stp>44935</stp>
        <tr r="BC475" s="7"/>
      </tp>
      <tp t="s">
        <v>#N/A Error:User does not have access</v>
        <stp/>
        <stp>##V3_BCURVESTRIPV12</stp>
        <stp>[PortfolioDaily Data.xlsx]DF Curve!R485C26</stp>
        <stp>S23</stp>
        <stp>Curvedate</stp>
        <stp>44949</stp>
        <tr r="Z485" s="7"/>
      </tp>
      <tp t="s">
        <v>#N/A Error:User does not have access</v>
        <stp/>
        <stp>##V3_BCURVESTRIPV12</stp>
        <stp>[PortfolioDaily Data.xlsx]DF Curve!R458C72</stp>
        <stp>S23</stp>
        <stp>Curvedate</stp>
        <stp>44910</stp>
        <tr r="BT458" s="7"/>
      </tp>
      <tp t="s">
        <v>#N/A Error:User does not have access</v>
        <stp/>
        <stp>##V3_BCURVESTRIPV12</stp>
        <stp>[PortfolioDaily Data.xlsx]DF Curve!R468C45</stp>
        <stp>S23</stp>
        <stp>Curvedate</stp>
        <stp>44924</stp>
        <tr r="AS468" s="7"/>
      </tp>
      <tp t="s">
        <v>#N/A Error:User does not have access</v>
        <stp/>
        <stp>##V3_BCURVESTRIPV12</stp>
        <stp>[PortfolioDaily Data.xlsx]DF Curve!R478C58</stp>
        <stp>S23</stp>
        <stp>Curvedate</stp>
        <stp>44938</stp>
        <tr r="BF478" s="7"/>
      </tp>
      <tp t="s">
        <v>#N/A Error:User does not have access</v>
        <stp/>
        <stp>##V3_BCURVESTRIPV12</stp>
        <stp>[PortfolioDaily Data.xlsx]DF Curve!R459C73</stp>
        <stp>S23</stp>
        <stp>Curvedate</stp>
        <stp>44911</stp>
        <tr r="BU459" s="7"/>
      </tp>
      <tp t="s">
        <v>#N/A Error:User does not have access</v>
        <stp/>
        <stp>##V3_BCURVESTRIPV12</stp>
        <stp>[PortfolioDaily Data.xlsx]DF Curve!R469C44</stp>
        <stp>S23</stp>
        <stp>Curvedate</stp>
        <stp>44925</stp>
        <tr r="AR469" s="7"/>
      </tp>
      <tp t="s">
        <v>#N/A Error:User does not have access</v>
        <stp/>
        <stp>##V3_BCURVESTRIPV12</stp>
        <stp>[PortfolioDaily Data.xlsx]DF Curve!R479C59</stp>
        <stp>S23</stp>
        <stp>Curvedate</stp>
        <stp>44939</stp>
        <tr r="BG479" s="7"/>
      </tp>
      <tp t="s">
        <v>#N/A Error:User does not have access</v>
        <stp/>
        <stp>##V3_BCURVESTRIPV12</stp>
        <stp>[PortfolioDaily Data.xlsx]DF Curve!R452C61</stp>
        <stp>S23</stp>
        <stp>Curvedate</stp>
        <stp>44902</stp>
        <tr r="BI452" s="7"/>
      </tp>
      <tp t="s">
        <v>#N/A Error:User does not have access</v>
        <stp/>
        <stp>##V3_BCURVESTRIPV12</stp>
        <stp>[PortfolioDaily Data.xlsx]DF Curve!R462C76</stp>
        <stp>S23</stp>
        <stp>Curvedate</stp>
        <stp>44916</stp>
        <tr r="BX462" s="7"/>
      </tp>
      <tp t="s">
        <v>#N/A Error:User does not have access</v>
        <stp/>
        <stp>##V3_BCURVESTRIPV12</stp>
        <stp>[PortfolioDaily Data.xlsx]DF Curve!R472C51</stp>
        <stp>S23</stp>
        <stp>Curvedate</stp>
        <stp>44930</stp>
        <tr r="AY472" s="7"/>
      </tp>
      <tp t="s">
        <v>#N/A Error:User does not have access</v>
        <stp/>
        <stp>##V3_BCURVESTRIPV12</stp>
        <stp>[PortfolioDaily Data.xlsx]DF Curve!R492C37</stp>
        <stp>S23</stp>
        <stp>Curvedate</stp>
        <stp>44958</stp>
        <tr r="AK492" s="7"/>
      </tp>
      <tp t="s">
        <v>#N/A Error:User does not have access</v>
        <stp/>
        <stp>##V3_BCURVESTRIPV12</stp>
        <stp>[PortfolioDaily Data.xlsx]DF Curve!R453C60</stp>
        <stp>S23</stp>
        <stp>Curvedate</stp>
        <stp>44903</stp>
        <tr r="BH453" s="7"/>
      </tp>
      <tp t="s">
        <v>#N/A Error:User does not have access</v>
        <stp/>
        <stp>##V3_BCURVESTRIPV12</stp>
        <stp>[PortfolioDaily Data.xlsx]DF Curve!R463C77</stp>
        <stp>S23</stp>
        <stp>Curvedate</stp>
        <stp>44917</stp>
        <tr r="BY463" s="7"/>
      </tp>
      <tp t="s">
        <v>#N/A Error:User does not have access</v>
        <stp/>
        <stp>##V3_BCURVESTRIPV12</stp>
        <stp>[PortfolioDaily Data.xlsx]DF Curve!R473C50</stp>
        <stp>S23</stp>
        <stp>Curvedate</stp>
        <stp>44931</stp>
        <tr r="AX473" s="7"/>
      </tp>
      <tp t="s">
        <v>#N/A Error:User does not have access</v>
        <stp/>
        <stp>##V3_BCURVESTRIPV12</stp>
        <stp>[PortfolioDaily Data.xlsx]DF Curve!R493C36</stp>
        <stp>S23</stp>
        <stp>Curvedate</stp>
        <stp>44959</stp>
        <tr r="AJ493" s="7"/>
      </tp>
      <tp t="s">
        <v>#N/A Error:User does not have access</v>
        <stp/>
        <stp>##V3_BCURVESTRIPV12</stp>
        <stp>[PortfolioDaily Data.xlsx]DF Curve!R450C63</stp>
        <stp>S23</stp>
        <stp>Curvedate</stp>
        <stp>44900</stp>
        <tr r="BK450" s="7"/>
      </tp>
      <tp t="s">
        <v>#N/A Error:User does not have access</v>
        <stp/>
        <stp>##V3_BCURVESTRIPV12</stp>
        <stp>[PortfolioDaily Data.xlsx]DF Curve!R460C74</stp>
        <stp>S23</stp>
        <stp>Curvedate</stp>
        <stp>44914</stp>
        <tr r="BV460" s="7"/>
      </tp>
      <tp t="s">
        <v>#N/A Error:User does not have access</v>
        <stp/>
        <stp>##V3_BCURVESTRIPV12</stp>
        <stp>[PortfolioDaily Data.xlsx]DF Curve!R470C49</stp>
        <stp>S23</stp>
        <stp>Curvedate</stp>
        <stp>44928</stp>
        <tr r="AW470" s="7"/>
      </tp>
      <tp t="s">
        <v>#N/A Error:User does not have access</v>
        <stp/>
        <stp>##V3_BCURVESTRIPV12</stp>
        <stp>[PortfolioDaily Data.xlsx]DF Curve!R490C39</stp>
        <stp>S23</stp>
        <stp>Curvedate</stp>
        <stp>44956</stp>
        <tr r="AM490" s="7"/>
      </tp>
      <tp t="s">
        <v>#N/A Error:User does not have access</v>
        <stp/>
        <stp>##V3_BCURVESTRIPV12</stp>
        <stp>[PortfolioDaily Data.xlsx]DF Curve!R451C62</stp>
        <stp>S23</stp>
        <stp>Curvedate</stp>
        <stp>44901</stp>
        <tr r="BJ451" s="7"/>
      </tp>
      <tp t="s">
        <v>#N/A Error:User does not have access</v>
        <stp/>
        <stp>##V3_BCURVESTRIPV12</stp>
        <stp>[PortfolioDaily Data.xlsx]DF Curve!R461C75</stp>
        <stp>S23</stp>
        <stp>Curvedate</stp>
        <stp>44915</stp>
        <tr r="BW461" s="7"/>
      </tp>
      <tp t="s">
        <v>#N/A Error:User does not have access</v>
        <stp/>
        <stp>##V3_BCURVESTRIPV12</stp>
        <stp>[PortfolioDaily Data.xlsx]DF Curve!R471C48</stp>
        <stp>S23</stp>
        <stp>Curvedate</stp>
        <stp>44929</stp>
        <tr r="AV471" s="7"/>
      </tp>
      <tp t="s">
        <v>#N/A Error:User does not have access</v>
        <stp/>
        <stp>##V3_BCURVESTRIPV12</stp>
        <stp>[PortfolioDaily Data.xlsx]DF Curve!R491C38</stp>
        <stp>S23</stp>
        <stp>Curvedate</stp>
        <stp>44957</stp>
        <tr r="AL491" s="7"/>
      </tp>
      <tp t="s">
        <v>#N/A Error:User does not have access</v>
        <stp/>
        <stp>##V3_BCURVESTRIPV12</stp>
        <stp>[PortfolioDaily Data.xlsx]DF Curve!R466C42</stp>
        <stp>S23</stp>
        <stp>Curvedate</stp>
        <stp>44922</stp>
        <tr r="AP466" s="7"/>
      </tp>
      <tp t="s">
        <v>#N/A Error:User does not have access</v>
        <stp/>
        <stp>##V3_BCURVESTRIPV12</stp>
        <stp>[PortfolioDaily Data.xlsx]DF Curve!R476C57</stp>
        <stp>S23</stp>
        <stp>Curvedate</stp>
        <stp>44936</stp>
        <tr r="BE476" s="7"/>
      </tp>
      <tp t="s">
        <v>#N/A Error:User does not have access</v>
        <stp/>
        <stp>##V3_BCURVESTRIPV12</stp>
        <stp>[PortfolioDaily Data.xlsx]DF Curve!R467C43</stp>
        <stp>S23</stp>
        <stp>Curvedate</stp>
        <stp>44923</stp>
        <tr r="AQ467" s="7"/>
      </tp>
      <tp t="s">
        <v>#N/A Error:User does not have access</v>
        <stp/>
        <stp>##V3_BCURVESTRIPV12</stp>
        <stp>[PortfolioDaily Data.xlsx]DF Curve!R477C56</stp>
        <stp>S23</stp>
        <stp>Curvedate</stp>
        <stp>44937</stp>
        <tr r="BD477" s="7"/>
      </tp>
      <tp t="s">
        <v>#N/A Error:User does not have access</v>
        <stp/>
        <stp>##V3_BCURVESTRIPV12</stp>
        <stp>[PortfolioDaily Data.xlsx]DF Curve!R454C67</stp>
        <stp>S23</stp>
        <stp>Curvedate</stp>
        <stp>44904</stp>
        <tr r="BO454" s="7"/>
      </tp>
      <tp t="s">
        <v>#N/A Error:User does not have access</v>
        <stp/>
        <stp>##V3_BCURVESTRIPV12</stp>
        <stp>[PortfolioDaily Data.xlsx]DF Curve!R464C78</stp>
        <stp>S23</stp>
        <stp>Curvedate</stp>
        <stp>44918</stp>
        <tr r="BZ464" s="7"/>
      </tp>
      <tp t="s">
        <v>#N/A Error:User does not have access</v>
        <stp/>
        <stp>##V3_BCURVESTRIPV12</stp>
        <stp>[PortfolioDaily Data.xlsx]DF Curve!R474C53</stp>
        <stp>S23</stp>
        <stp>Curvedate</stp>
        <stp>44932</stp>
        <tr r="BA474" s="7"/>
      </tp>
      <tp t="s">
        <v>#N/A Error:User does not have access</v>
        <stp/>
        <stp>##V3_BCURVESTRIPV12</stp>
        <stp>[PortfolioDaily Data.xlsx]DF Curve!R484C28</stp>
        <stp>S23</stp>
        <stp>Curvedate</stp>
        <stp>44946</stp>
        <tr r="AB484" s="7"/>
      </tp>
      <tp t="s">
        <v>#N/A Error:User does not have access</v>
        <stp/>
        <stp>##V3_BCURVESTRIPV12</stp>
        <stp>[PortfolioDaily Data.xlsx]DF Curve!R455C64</stp>
        <stp>S23</stp>
        <stp>Curvedate</stp>
        <stp>44907</stp>
        <tr r="BL455" s="7"/>
      </tp>
      <tp t="s">
        <v>#N/A Error:User does not have access</v>
        <stp/>
        <stp>##V3_BCURVESTRIPV12</stp>
        <stp>[PortfolioDaily Data.xlsx]DF Curve!R465C41</stp>
        <stp>S23</stp>
        <stp>Curvedate</stp>
        <stp>44921</stp>
        <tr r="AO465" s="7"/>
      </tp>
      <tp t="s">
        <v>#N/A Error:User does not have access</v>
        <stp/>
        <stp>##V3_BCURVESTRIPV12</stp>
        <stp>[PortfolioDaily Data.xlsx]DF Curve!R475C54</stp>
        <stp>S23</stp>
        <stp>Curvedate</stp>
        <stp>44935</stp>
        <tr r="BB475" s="7"/>
      </tp>
      <tp t="s">
        <v>#N/A Error:User does not have access</v>
        <stp/>
        <stp>##V3_BCURVESTRIPV12</stp>
        <stp>[PortfolioDaily Data.xlsx]DF Curve!R485C27</stp>
        <stp>S23</stp>
        <stp>Curvedate</stp>
        <stp>44949</stp>
        <tr r="AA485" s="7"/>
      </tp>
      <tp t="s">
        <v>#N/A Error:User does not have access</v>
        <stp/>
        <stp>##V3_BCURVESTRIPV12</stp>
        <stp>[PortfolioDaily Data.xlsx]DF Curve!R458C73</stp>
        <stp>S23</stp>
        <stp>Curvedate</stp>
        <stp>44910</stp>
        <tr r="BU458" s="7"/>
      </tp>
      <tp t="s">
        <v>#N/A Error:User does not have access</v>
        <stp/>
        <stp>##V3_BCURVESTRIPV12</stp>
        <stp>[PortfolioDaily Data.xlsx]DF Curve!R468C44</stp>
        <stp>S23</stp>
        <stp>Curvedate</stp>
        <stp>44924</stp>
        <tr r="AR468" s="7"/>
      </tp>
      <tp t="s">
        <v>#N/A Error:User does not have access</v>
        <stp/>
        <stp>##V3_BCURVESTRIPV12</stp>
        <stp>[PortfolioDaily Data.xlsx]DF Curve!R478C59</stp>
        <stp>S23</stp>
        <stp>Curvedate</stp>
        <stp>44938</stp>
        <tr r="BG478" s="7"/>
      </tp>
      <tp t="s">
        <v>#N/A Error:User does not have access</v>
        <stp/>
        <stp>##V3_BCURVESTRIPV12</stp>
        <stp>[PortfolioDaily Data.xlsx]DF Curve!R459C72</stp>
        <stp>S23</stp>
        <stp>Curvedate</stp>
        <stp>44911</stp>
        <tr r="BT459" s="7"/>
      </tp>
      <tp t="s">
        <v>#N/A Error:User does not have access</v>
        <stp/>
        <stp>##V3_BCURVESTRIPV12</stp>
        <stp>[PortfolioDaily Data.xlsx]DF Curve!R469C45</stp>
        <stp>S23</stp>
        <stp>Curvedate</stp>
        <stp>44925</stp>
        <tr r="AS469" s="7"/>
      </tp>
      <tp t="s">
        <v>#N/A Error:User does not have access</v>
        <stp/>
        <stp>##V3_BCURVESTRIPV12</stp>
        <stp>[PortfolioDaily Data.xlsx]DF Curve!R479C58</stp>
        <stp>S23</stp>
        <stp>Curvedate</stp>
        <stp>44939</stp>
        <tr r="BF479" s="7"/>
      </tp>
      <tp t="s">
        <v>#N/A Error:User does not have access</v>
        <stp/>
        <stp>##V3_BCURVESTRIPV12</stp>
        <stp>[PortfolioDaily Data.xlsx]DF Curve!R452C62</stp>
        <stp>S23</stp>
        <stp>Curvedate</stp>
        <stp>44902</stp>
        <tr r="BJ452" s="7"/>
      </tp>
      <tp t="s">
        <v>#N/A Error:User does not have access</v>
        <stp/>
        <stp>##V3_BCURVESTRIPV12</stp>
        <stp>[PortfolioDaily Data.xlsx]DF Curve!R462C75</stp>
        <stp>S23</stp>
        <stp>Curvedate</stp>
        <stp>44916</stp>
        <tr r="BW462" s="7"/>
      </tp>
      <tp t="s">
        <v>#N/A Error:User does not have access</v>
        <stp/>
        <stp>##V3_BCURVESTRIPV12</stp>
        <stp>[PortfolioDaily Data.xlsx]DF Curve!R472C52</stp>
        <stp>S23</stp>
        <stp>Curvedate</stp>
        <stp>44930</stp>
        <tr r="AZ472" s="7"/>
      </tp>
      <tp t="s">
        <v>#N/A Error:User does not have access</v>
        <stp/>
        <stp>##V3_BCURVESTRIPV12</stp>
        <stp>[PortfolioDaily Data.xlsx]DF Curve!R482C29</stp>
        <stp>S23</stp>
        <stp>Curvedate</stp>
        <stp>44944</stp>
        <tr r="AC482" s="7"/>
      </tp>
      <tp t="s">
        <v>#N/A Error:User does not have access</v>
        <stp/>
        <stp>##V3_BCURVESTRIPV12</stp>
        <stp>[PortfolioDaily Data.xlsx]DF Curve!R492C34</stp>
        <stp>S23</stp>
        <stp>Curvedate</stp>
        <stp>44958</stp>
        <tr r="AH492" s="7"/>
      </tp>
      <tp t="s">
        <v>#N/A Error:User does not have access</v>
        <stp/>
        <stp>##V3_BCURVESTRIPV12</stp>
        <stp>[PortfolioDaily Data.xlsx]DF Curve!R453C63</stp>
        <stp>S23</stp>
        <stp>Curvedate</stp>
        <stp>44903</stp>
        <tr r="BK453" s="7"/>
      </tp>
      <tp t="s">
        <v>#N/A Error:User does not have access</v>
        <stp/>
        <stp>##V3_BCURVESTRIPV12</stp>
        <stp>[PortfolioDaily Data.xlsx]DF Curve!R463C74</stp>
        <stp>S23</stp>
        <stp>Curvedate</stp>
        <stp>44917</stp>
        <tr r="BV463" s="7"/>
      </tp>
      <tp t="s">
        <v>#N/A Error:User does not have access</v>
        <stp/>
        <stp>##V3_BCURVESTRIPV12</stp>
        <stp>[PortfolioDaily Data.xlsx]DF Curve!R473C53</stp>
        <stp>S23</stp>
        <stp>Curvedate</stp>
        <stp>44931</stp>
        <tr r="BA473" s="7"/>
      </tp>
      <tp t="s">
        <v>#N/A Error:User does not have access</v>
        <stp/>
        <stp>##V3_BCURVESTRIPV12</stp>
        <stp>[PortfolioDaily Data.xlsx]DF Curve!R483C28</stp>
        <stp>S23</stp>
        <stp>Curvedate</stp>
        <stp>44945</stp>
        <tr r="AB483" s="7"/>
      </tp>
      <tp t="s">
        <v>#N/A Error:User does not have access</v>
        <stp/>
        <stp>##V3_BCURVESTRIPV12</stp>
        <stp>[PortfolioDaily Data.xlsx]DF Curve!R493C35</stp>
        <stp>S23</stp>
        <stp>Curvedate</stp>
        <stp>44959</stp>
        <tr r="AI493" s="7"/>
      </tp>
      <tp t="s">
        <v>#N/A Error:User does not have access</v>
        <stp/>
        <stp>##V3_BCURVESTRIPV12</stp>
        <stp>[PortfolioDaily Data.xlsx]DF Curve!R450C60</stp>
        <stp>S23</stp>
        <stp>Curvedate</stp>
        <stp>44900</stp>
        <tr r="BH450" s="7"/>
      </tp>
      <tp t="s">
        <v>#N/A Error:User does not have access</v>
        <stp/>
        <stp>##V3_BCURVESTRIPV12</stp>
        <stp>[PortfolioDaily Data.xlsx]DF Curve!R460C77</stp>
        <stp>S23</stp>
        <stp>Curvedate</stp>
        <stp>44914</stp>
        <tr r="BY460" s="7"/>
      </tp>
      <tp t="s">
        <v>#N/A Error:User does not have access</v>
        <stp/>
        <stp>##V3_BCURVESTRIPV12</stp>
        <stp>[PortfolioDaily Data.xlsx]DF Curve!R451C61</stp>
        <stp>S23</stp>
        <stp>Curvedate</stp>
        <stp>44901</stp>
        <tr r="BI451" s="7"/>
      </tp>
      <tp t="s">
        <v>#N/A Error:User does not have access</v>
        <stp/>
        <stp>##V3_BCURVESTRIPV12</stp>
        <stp>[PortfolioDaily Data.xlsx]DF Curve!R461C76</stp>
        <stp>S23</stp>
        <stp>Curvedate</stp>
        <stp>44915</stp>
        <tr r="BX461" s="7"/>
      </tp>
      <tp t="s">
        <v>#N/A Error:User does not have access</v>
        <stp/>
        <stp>##V3_BCURVESTRIPV12</stp>
        <stp>[PortfolioDaily Data.xlsx]DF Curve!R456C68</stp>
        <stp>S23</stp>
        <stp>Curvedate</stp>
        <stp>44908</stp>
        <tr r="BP456" s="7"/>
      </tp>
      <tp t="s">
        <v>#N/A Error:User does not have access</v>
        <stp/>
        <stp>##V3_BCURVESTRIPV12</stp>
        <stp>[PortfolioDaily Data.xlsx]DF Curve!R466C41</stp>
        <stp>S23</stp>
        <stp>Curvedate</stp>
        <stp>44922</stp>
        <tr r="AO466" s="7"/>
      </tp>
      <tp t="s">
        <v>#N/A Error:User does not have access</v>
        <stp/>
        <stp>##V3_BCURVESTRIPV12</stp>
        <stp>[PortfolioDaily Data.xlsx]DF Curve!R476C54</stp>
        <stp>S23</stp>
        <stp>Curvedate</stp>
        <stp>44936</stp>
        <tr r="BB476" s="7"/>
      </tp>
      <tp t="s">
        <v>#N/A Error:User does not have access</v>
        <stp/>
        <stp>##V3_BCURVESTRIPV12</stp>
        <stp>[PortfolioDaily Data.xlsx]DF Curve!R457C69</stp>
        <stp>S23</stp>
        <stp>Curvedate</stp>
        <stp>44909</stp>
        <tr r="BQ457" s="7"/>
      </tp>
      <tp t="s">
        <v>#N/A Error:User does not have access</v>
        <stp/>
        <stp>##V3_BCURVESTRIPV12</stp>
        <stp>[PortfolioDaily Data.xlsx]DF Curve!R467C40</stp>
        <stp>S23</stp>
        <stp>Curvedate</stp>
        <stp>44923</stp>
        <tr r="AN467" s="7"/>
      </tp>
      <tp t="s">
        <v>#N/A Error:User does not have access</v>
        <stp/>
        <stp>##V3_BCURVESTRIPV12</stp>
        <stp>[PortfolioDaily Data.xlsx]DF Curve!R477C55</stp>
        <stp>S23</stp>
        <stp>Curvedate</stp>
        <stp>44937</stp>
        <tr r="BC477" s="7"/>
      </tp>
      <tp t="s">
        <v>#N/A Error:User does not have access</v>
        <stp/>
        <stp>##V3_BCURVESTRIPV12</stp>
        <stp>[PortfolioDaily Data.xlsx]DF Curve!R454C64</stp>
        <stp>S23</stp>
        <stp>Curvedate</stp>
        <stp>44904</stp>
        <tr r="BL454" s="7"/>
      </tp>
      <tp t="s">
        <v>#N/A Error:User does not have access</v>
        <stp/>
        <stp>##V3_BCURVESTRIPV12</stp>
        <stp>[PortfolioDaily Data.xlsx]DF Curve!R474C50</stp>
        <stp>S23</stp>
        <stp>Curvedate</stp>
        <stp>44932</stp>
        <tr r="AX474" s="7"/>
      </tp>
      <tp t="s">
        <v>#N/A Error:User does not have access</v>
        <stp/>
        <stp>##V3_BCURVESTRIPV12</stp>
        <stp>[PortfolioDaily Data.xlsx]DF Curve!R455C67</stp>
        <stp>S23</stp>
        <stp>Curvedate</stp>
        <stp>44907</stp>
        <tr r="BO455" s="7"/>
      </tp>
      <tp t="s">
        <v>#N/A Error:User does not have access</v>
        <stp/>
        <stp>##V3_BCURVESTRIPV12</stp>
        <stp>[PortfolioDaily Data.xlsx]DF Curve!R465C42</stp>
        <stp>S23</stp>
        <stp>Curvedate</stp>
        <stp>44921</stp>
        <tr r="AP465" s="7"/>
      </tp>
      <tp t="s">
        <v>#N/A Error:User does not have access</v>
        <stp/>
        <stp>##V3_BCURVESTRIPV12</stp>
        <stp>[PortfolioDaily Data.xlsx]DF Curve!R475C57</stp>
        <stp>S23</stp>
        <stp>Curvedate</stp>
        <stp>44935</stp>
        <tr r="BE475" s="7"/>
      </tp>
      <tp t="s">
        <v>#N/A Error:User does not have access</v>
        <stp/>
        <stp>##V3_BCURVESTRIPV12</stp>
        <stp>[PortfolioDaily Data.xlsx]DF Curve!R485C24</stp>
        <stp>S23</stp>
        <stp>Curvedate</stp>
        <stp>44949</stp>
        <tr r="X485" s="7"/>
      </tp>
      <tp t="s">
        <v>#N/A Error:User does not have access</v>
        <stp/>
        <stp>##V3_BCURVESTRIPV12</stp>
        <stp>[PortfolioDaily Data.xlsx]DF Curve!R458C70</stp>
        <stp>S23</stp>
        <stp>Curvedate</stp>
        <stp>44910</stp>
        <tr r="BR458" s="7"/>
      </tp>
      <tp t="s">
        <v>#N/A Error:User does not have access</v>
        <stp/>
        <stp>##V3_BCURVESTRIPV12</stp>
        <stp>[PortfolioDaily Data.xlsx]DF Curve!R468C47</stp>
        <stp>S23</stp>
        <stp>Curvedate</stp>
        <stp>44924</stp>
        <tr r="AU468" s="7"/>
      </tp>
      <tp t="s">
        <v>#N/A Error:User does not have access</v>
        <stp/>
        <stp>##V3_BCURVESTRIPV12</stp>
        <stp>[PortfolioDaily Data.xlsx]DF Curve!R459C71</stp>
        <stp>S23</stp>
        <stp>Curvedate</stp>
        <stp>44911</stp>
        <tr r="BS459" s="7"/>
      </tp>
      <tp t="s">
        <v>#N/A Error:User does not have access</v>
        <stp/>
        <stp>##V3_BCURVESTRIPV12</stp>
        <stp>[PortfolioDaily Data.xlsx]DF Curve!R469C46</stp>
        <stp>S23</stp>
        <stp>Curvedate</stp>
        <stp>44925</stp>
        <tr r="AT469" s="7"/>
      </tp>
      <tp t="s">
        <v>#N/A Error:User does not have access</v>
        <stp/>
        <stp>##V3_BCURVESTRIPV12</stp>
        <stp>[PortfolioDaily Data.xlsx]DF Curve!R452C63</stp>
        <stp>S23</stp>
        <stp>Curvedate</stp>
        <stp>44902</stp>
        <tr r="BK452" s="7"/>
      </tp>
      <tp t="s">
        <v>#N/A Error:User does not have access</v>
        <stp/>
        <stp>##V3_BCURVESTRIPV12</stp>
        <stp>[PortfolioDaily Data.xlsx]DF Curve!R462C74</stp>
        <stp>S23</stp>
        <stp>Curvedate</stp>
        <stp>44916</stp>
        <tr r="BV462" s="7"/>
      </tp>
      <tp t="s">
        <v>#N/A Error:User does not have access</v>
        <stp/>
        <stp>##V3_BCURVESTRIPV12</stp>
        <stp>[PortfolioDaily Data.xlsx]DF Curve!R472C53</stp>
        <stp>S23</stp>
        <stp>Curvedate</stp>
        <stp>44930</stp>
        <tr r="BA472" s="7"/>
      </tp>
      <tp t="s">
        <v>#N/A Error:User does not have access</v>
        <stp/>
        <stp>##V3_BCURVESTRIPV12</stp>
        <stp>[PortfolioDaily Data.xlsx]DF Curve!R482C28</stp>
        <stp>S23</stp>
        <stp>Curvedate</stp>
        <stp>44944</stp>
        <tr r="AB482" s="7"/>
      </tp>
      <tp t="s">
        <v>#N/A Error:User does not have access</v>
        <stp/>
        <stp>##V3_BCURVESTRIPV12</stp>
        <stp>[PortfolioDaily Data.xlsx]DF Curve!R492C35</stp>
        <stp>S23</stp>
        <stp>Curvedate</stp>
        <stp>44958</stp>
        <tr r="AI492" s="7"/>
      </tp>
      <tp t="s">
        <v>#N/A Error:User does not have access</v>
        <stp/>
        <stp>##V3_BCURVESTRIPV12</stp>
        <stp>[PortfolioDaily Data.xlsx]DF Curve!R453C62</stp>
        <stp>S23</stp>
        <stp>Curvedate</stp>
        <stp>44903</stp>
        <tr r="BJ453" s="7"/>
      </tp>
      <tp t="s">
        <v>#N/A Error:User does not have access</v>
        <stp/>
        <stp>##V3_BCURVESTRIPV12</stp>
        <stp>[PortfolioDaily Data.xlsx]DF Curve!R463C75</stp>
        <stp>S23</stp>
        <stp>Curvedate</stp>
        <stp>44917</stp>
        <tr r="BW463" s="7"/>
      </tp>
      <tp t="s">
        <v>#N/A Error:User does not have access</v>
        <stp/>
        <stp>##V3_BCURVESTRIPV12</stp>
        <stp>[PortfolioDaily Data.xlsx]DF Curve!R473C52</stp>
        <stp>S23</stp>
        <stp>Curvedate</stp>
        <stp>44931</stp>
        <tr r="AZ473" s="7"/>
      </tp>
      <tp t="s">
        <v>#N/A Error:User does not have access</v>
        <stp/>
        <stp>##V3_BCURVESTRIPV12</stp>
        <stp>[PortfolioDaily Data.xlsx]DF Curve!R483C29</stp>
        <stp>S23</stp>
        <stp>Curvedate</stp>
        <stp>44945</stp>
        <tr r="AC483" s="7"/>
      </tp>
      <tp t="s">
        <v>#N/A Error:User does not have access</v>
        <stp/>
        <stp>##V3_BCURVESTRIPV12</stp>
        <stp>[PortfolioDaily Data.xlsx]DF Curve!R493C34</stp>
        <stp>S23</stp>
        <stp>Curvedate</stp>
        <stp>44959</stp>
        <tr r="AH493" s="7"/>
      </tp>
      <tp t="s">
        <v>#N/A Error:User does not have access</v>
        <stp/>
        <stp>##V3_BCURVESTRIPV12</stp>
        <stp>[PortfolioDaily Data.xlsx]DF Curve!R450C61</stp>
        <stp>S23</stp>
        <stp>Curvedate</stp>
        <stp>44900</stp>
        <tr r="BI450" s="7"/>
      </tp>
      <tp t="s">
        <v>#N/A Error:User does not have access</v>
        <stp/>
        <stp>##V3_BCURVESTRIPV12</stp>
        <stp>[PortfolioDaily Data.xlsx]DF Curve!R460C76</stp>
        <stp>S23</stp>
        <stp>Curvedate</stp>
        <stp>44914</stp>
        <tr r="BX460" s="7"/>
      </tp>
      <tp t="s">
        <v>#N/A Error:User does not have access</v>
        <stp/>
        <stp>##V3_BCURVESTRIPV12</stp>
        <stp>[PortfolioDaily Data.xlsx]DF Curve!R451C60</stp>
        <stp>S23</stp>
        <stp>Curvedate</stp>
        <stp>44901</stp>
        <tr r="BH451" s="7"/>
      </tp>
      <tp t="s">
        <v>#N/A Error:User does not have access</v>
        <stp/>
        <stp>##V3_BCURVESTRIPV12</stp>
        <stp>[PortfolioDaily Data.xlsx]DF Curve!R461C77</stp>
        <stp>S23</stp>
        <stp>Curvedate</stp>
        <stp>44915</stp>
        <tr r="BY461" s="7"/>
      </tp>
      <tp t="s">
        <v>#N/A Error:User does not have access</v>
        <stp/>
        <stp>##V3_BCURVESTRIPV12</stp>
        <stp>[PortfolioDaily Data.xlsx]DF Curve!R456C69</stp>
        <stp>S23</stp>
        <stp>Curvedate</stp>
        <stp>44908</stp>
        <tr r="BQ456" s="7"/>
      </tp>
      <tp t="s">
        <v>#N/A Error:User does not have access</v>
        <stp/>
        <stp>##V3_BCURVESTRIPV12</stp>
        <stp>[PortfolioDaily Data.xlsx]DF Curve!R466C40</stp>
        <stp>S23</stp>
        <stp>Curvedate</stp>
        <stp>44922</stp>
        <tr r="AN466" s="7"/>
      </tp>
      <tp t="s">
        <v>#N/A Error:User does not have access</v>
        <stp/>
        <stp>##V3_BCURVESTRIPV12</stp>
        <stp>[PortfolioDaily Data.xlsx]DF Curve!R476C55</stp>
        <stp>S23</stp>
        <stp>Curvedate</stp>
        <stp>44936</stp>
        <tr r="BC476" s="7"/>
      </tp>
      <tp t="s">
        <v>#N/A Error:User does not have access</v>
        <stp/>
        <stp>##V3_BCURVESTRIPV12</stp>
        <stp>[PortfolioDaily Data.xlsx]DF Curve!R457C68</stp>
        <stp>S23</stp>
        <stp>Curvedate</stp>
        <stp>44909</stp>
        <tr r="BP457" s="7"/>
      </tp>
      <tp t="s">
        <v>#N/A Error:User does not have access</v>
        <stp/>
        <stp>##V3_BCURVESTRIPV12</stp>
        <stp>[PortfolioDaily Data.xlsx]DF Curve!R467C41</stp>
        <stp>S23</stp>
        <stp>Curvedate</stp>
        <stp>44923</stp>
        <tr r="AO467" s="7"/>
      </tp>
      <tp t="s">
        <v>#N/A Error:User does not have access</v>
        <stp/>
        <stp>##V3_BCURVESTRIPV12</stp>
        <stp>[PortfolioDaily Data.xlsx]DF Curve!R477C54</stp>
        <stp>S23</stp>
        <stp>Curvedate</stp>
        <stp>44937</stp>
        <tr r="BB477" s="7"/>
      </tp>
      <tp t="s">
        <v>#N/A Error:User does not have access</v>
        <stp/>
        <stp>##V3_BCURVESTRIPV12</stp>
        <stp>[PortfolioDaily Data.xlsx]DF Curve!R454C65</stp>
        <stp>S23</stp>
        <stp>Curvedate</stp>
        <stp>44904</stp>
        <tr r="BM454" s="7"/>
      </tp>
      <tp t="s">
        <v>#N/A Error:User does not have access</v>
        <stp/>
        <stp>##V3_BCURVESTRIPV12</stp>
        <stp>[PortfolioDaily Data.xlsx]DF Curve!R474C51</stp>
        <stp>S23</stp>
        <stp>Curvedate</stp>
        <stp>44932</stp>
        <tr r="AY474" s="7"/>
      </tp>
      <tp t="s">
        <v>#N/A Error:User does not have access</v>
        <stp/>
        <stp>##V3_BCURVESTRIPV12</stp>
        <stp>[PortfolioDaily Data.xlsx]DF Curve!R455C66</stp>
        <stp>S23</stp>
        <stp>Curvedate</stp>
        <stp>44907</stp>
        <tr r="BN455" s="7"/>
      </tp>
      <tp t="s">
        <v>#N/A Error:User does not have access</v>
        <stp/>
        <stp>##V3_BCURVESTRIPV12</stp>
        <stp>[PortfolioDaily Data.xlsx]DF Curve!R465C43</stp>
        <stp>S23</stp>
        <stp>Curvedate</stp>
        <stp>44921</stp>
        <tr r="AQ465" s="7"/>
      </tp>
      <tp t="s">
        <v>#N/A Error:User does not have access</v>
        <stp/>
        <stp>##V3_BCURVESTRIPV12</stp>
        <stp>[PortfolioDaily Data.xlsx]DF Curve!R475C56</stp>
        <stp>S23</stp>
        <stp>Curvedate</stp>
        <stp>44935</stp>
        <tr r="BD475" s="7"/>
      </tp>
      <tp t="s">
        <v>#N/A Error:User does not have access</v>
        <stp/>
        <stp>##V3_BCURVESTRIPV12</stp>
        <stp>[PortfolioDaily Data.xlsx]DF Curve!R485C25</stp>
        <stp>S23</stp>
        <stp>Curvedate</stp>
        <stp>44949</stp>
        <tr r="Y485" s="7"/>
      </tp>
      <tp t="s">
        <v>#N/A Error:User does not have access</v>
        <stp/>
        <stp>##V3_BCURVESTRIPV12</stp>
        <stp>[PortfolioDaily Data.xlsx]DF Curve!R458C71</stp>
        <stp>S23</stp>
        <stp>Curvedate</stp>
        <stp>44910</stp>
        <tr r="BS458" s="7"/>
      </tp>
      <tp t="s">
        <v>#N/A Error:User does not have access</v>
        <stp/>
        <stp>##V3_BCURVESTRIPV12</stp>
        <stp>[PortfolioDaily Data.xlsx]DF Curve!R468C46</stp>
        <stp>S23</stp>
        <stp>Curvedate</stp>
        <stp>44924</stp>
        <tr r="AT468" s="7"/>
      </tp>
      <tp t="s">
        <v>#N/A Error:User does not have access</v>
        <stp/>
        <stp>##V3_BCURVESTRIPV12</stp>
        <stp>[PortfolioDaily Data.xlsx]DF Curve!R459C70</stp>
        <stp>S23</stp>
        <stp>Curvedate</stp>
        <stp>44911</stp>
        <tr r="BR459" s="7"/>
      </tp>
      <tp t="s">
        <v>#N/A Error:User does not have access</v>
        <stp/>
        <stp>##V3_BCURVESTRIPV12</stp>
        <stp>[PortfolioDaily Data.xlsx]DF Curve!R469C47</stp>
        <stp>S23</stp>
        <stp>Curvedate</stp>
        <stp>44925</stp>
        <tr r="AU469" s="7"/>
      </tp>
      <tp t="s">
        <v>#N/A Error:User does not have access</v>
        <stp/>
        <stp>##V3_BCURVESTRIPV12</stp>
        <stp>[PortfolioDaily Data.xlsx]DF Curve!R460C89</stp>
        <stp>S23</stp>
        <stp>Curvedate</stp>
        <stp>44914</stp>
        <tr r="CK460" s="7"/>
      </tp>
      <tp t="s">
        <v>#N/A Error:User does not have access</v>
        <stp/>
        <stp>##V3_BCURVESTRIPV12</stp>
        <stp>[PortfolioDaily Data.xlsx]DF Curve!R461C88</stp>
        <stp>S23</stp>
        <stp>Curvedate</stp>
        <stp>44915</stp>
        <tr r="CJ461" s="7"/>
      </tp>
      <tp t="s">
        <v>#N/A Error:User does not have access</v>
        <stp/>
        <stp>##V3_BCURVESTRIPV12</stp>
        <stp>[PortfolioDaily Data.xlsx]DF Curve!R456C96</stp>
        <stp>S23</stp>
        <stp>Curvedate</stp>
        <stp>44908</stp>
        <tr r="CR456" s="7"/>
      </tp>
      <tp t="s">
        <v>#N/A Error:User does not have access</v>
        <stp/>
        <stp>##V3_BCURVESTRIPV12</stp>
        <stp>[PortfolioDaily Data.xlsx]DF Curve!R457C97</stp>
        <stp>S23</stp>
        <stp>Curvedate</stp>
        <stp>44909</stp>
        <tr r="CS457" s="7"/>
      </tp>
      <tp t="s">
        <v>#N/A Error:User does not have access</v>
        <stp/>
        <stp>##V3_BCURVESTRIPV12</stp>
        <stp>[PortfolioDaily Data.xlsx]DF Curve!R464C85</stp>
        <stp>S23</stp>
        <stp>Curvedate</stp>
        <stp>44918</stp>
        <tr r="CG464" s="7"/>
      </tp>
      <tp t="s">
        <v>#N/A Error:User does not have access</v>
        <stp/>
        <stp>##V3_BCURVESTRIPV12</stp>
        <stp>[PortfolioDaily Data.xlsx]DF Curve!R455C99</stp>
        <stp>S23</stp>
        <stp>Curvedate</stp>
        <stp>44907</stp>
        <tr r="CU455" s="7"/>
      </tp>
      <tp t="s">
        <v>#N/A Error:User does not have access</v>
        <stp/>
        <stp>##V3_BCURVESTRIPV12</stp>
        <stp>[PortfolioDaily Data.xlsx]DF Curve!R460C88</stp>
        <stp>S23</stp>
        <stp>Curvedate</stp>
        <stp>44914</stp>
        <tr r="CJ460" s="7"/>
      </tp>
      <tp t="s">
        <v>#N/A Error:User does not have access</v>
        <stp/>
        <stp>##V3_BCURVESTRIPV12</stp>
        <stp>[PortfolioDaily Data.xlsx]DF Curve!R461C89</stp>
        <stp>S23</stp>
        <stp>Curvedate</stp>
        <stp>44915</stp>
        <tr r="CK461" s="7"/>
      </tp>
      <tp t="s">
        <v>#N/A Error:User does not have access</v>
        <stp/>
        <stp>##V3_BCURVESTRIPV12</stp>
        <stp>[PortfolioDaily Data.xlsx]DF Curve!R456C97</stp>
        <stp>S23</stp>
        <stp>Curvedate</stp>
        <stp>44908</stp>
        <tr r="CS456" s="7"/>
      </tp>
      <tp t="s">
        <v>#N/A Error:User does not have access</v>
        <stp/>
        <stp>##V3_BCURVESTRIPV12</stp>
        <stp>[PortfolioDaily Data.xlsx]DF Curve!R457C96</stp>
        <stp>S23</stp>
        <stp>Curvedate</stp>
        <stp>44909</stp>
        <tr r="CR457" s="7"/>
      </tp>
      <tp t="s">
        <v>#N/A Error:User does not have access</v>
        <stp/>
        <stp>##V3_BCURVESTRIPV12</stp>
        <stp>[PortfolioDaily Data.xlsx]DF Curve!R464C84</stp>
        <stp>S23</stp>
        <stp>Curvedate</stp>
        <stp>44918</stp>
        <tr r="CF464" s="7"/>
      </tp>
      <tp t="s">
        <v>#N/A Error:User does not have access</v>
        <stp/>
        <stp>##V3_BCURVESTRIPV12</stp>
        <stp>[PortfolioDaily Data.xlsx]DF Curve!R455C98</stp>
        <stp>S23</stp>
        <stp>Curvedate</stp>
        <stp>44907</stp>
        <tr r="CT455" s="7"/>
      </tp>
      <tp t="s">
        <v>#N/A Error:User does not have access</v>
        <stp/>
        <stp>##V3_BCURVESTRIPV12</stp>
        <stp>[PortfolioDaily Data.xlsx]DF Curve!R462C89</stp>
        <stp>S23</stp>
        <stp>Curvedate</stp>
        <stp>44916</stp>
        <tr r="CK462" s="7"/>
      </tp>
      <tp t="s">
        <v>#N/A Error:User does not have access</v>
        <stp/>
        <stp>##V3_BCURVESTRIPV12</stp>
        <stp>[PortfolioDaily Data.xlsx]DF Curve!R463C88</stp>
        <stp>S23</stp>
        <stp>Curvedate</stp>
        <stp>44917</stp>
        <tr r="CJ463" s="7"/>
      </tp>
      <tp t="s">
        <v>#N/A Error:User does not have access</v>
        <stp/>
        <stp>##V3_BCURVESTRIPV12</stp>
        <stp>[PortfolioDaily Data.xlsx]DF Curve!R456C94</stp>
        <stp>S23</stp>
        <stp>Curvedate</stp>
        <stp>44908</stp>
        <tr r="CP456" s="7"/>
      </tp>
      <tp t="s">
        <v>#N/A Error:User does not have access</v>
        <stp/>
        <stp>##V3_BCURVESTRIPV12</stp>
        <stp>[PortfolioDaily Data.xlsx]DF Curve!R457C95</stp>
        <stp>S23</stp>
        <stp>Curvedate</stp>
        <stp>44909</stp>
        <tr r="CQ457" s="7"/>
      </tp>
      <tp t="s">
        <v>#N/A Error:User does not have access</v>
        <stp/>
        <stp>##V3_BCURVESTRIPV12</stp>
        <stp>[PortfolioDaily Data.xlsx]DF Curve!R454C98</stp>
        <stp>S23</stp>
        <stp>Curvedate</stp>
        <stp>44904</stp>
        <tr r="CT454" s="7"/>
      </tp>
      <tp t="s">
        <v>#N/A Error:User does not have access</v>
        <stp/>
        <stp>##V3_BCURVESTRIPV12</stp>
        <stp>[PortfolioDaily Data.xlsx]DF Curve!R464C87</stp>
        <stp>S23</stp>
        <stp>Curvedate</stp>
        <stp>44918</stp>
        <tr r="CI464" s="7"/>
      </tp>
      <tp t="s">
        <v>#N/A Error:User does not have access</v>
        <stp/>
        <stp>##V3_BCURVESTRIPV12</stp>
        <stp>[PortfolioDaily Data.xlsx]DF Curve!R462C88</stp>
        <stp>S23</stp>
        <stp>Curvedate</stp>
        <stp>44916</stp>
        <tr r="CJ462" s="7"/>
      </tp>
      <tp t="s">
        <v>#N/A Error:User does not have access</v>
        <stp/>
        <stp>##V3_BCURVESTRIPV12</stp>
        <stp>[PortfolioDaily Data.xlsx]DF Curve!R463C89</stp>
        <stp>S23</stp>
        <stp>Curvedate</stp>
        <stp>44917</stp>
        <tr r="CK463" s="7"/>
      </tp>
      <tp t="s">
        <v>#N/A Error:User does not have access</v>
        <stp/>
        <stp>##V3_BCURVESTRIPV12</stp>
        <stp>[PortfolioDaily Data.xlsx]DF Curve!R456C95</stp>
        <stp>S23</stp>
        <stp>Curvedate</stp>
        <stp>44908</stp>
        <tr r="CQ456" s="7"/>
      </tp>
      <tp t="s">
        <v>#N/A Error:User does not have access</v>
        <stp/>
        <stp>##V3_BCURVESTRIPV12</stp>
        <stp>[PortfolioDaily Data.xlsx]DF Curve!R457C94</stp>
        <stp>S23</stp>
        <stp>Curvedate</stp>
        <stp>44909</stp>
        <tr r="CP457" s="7"/>
      </tp>
      <tp t="s">
        <v>#N/A Error:User does not have access</v>
        <stp/>
        <stp>##V3_BCURVESTRIPV12</stp>
        <stp>[PortfolioDaily Data.xlsx]DF Curve!R454C99</stp>
        <stp>S23</stp>
        <stp>Curvedate</stp>
        <stp>44904</stp>
        <tr r="CU454" s="7"/>
      </tp>
      <tp t="s">
        <v>#N/A Error:User does not have access</v>
        <stp/>
        <stp>##V3_BCURVESTRIPV12</stp>
        <stp>[PortfolioDaily Data.xlsx]DF Curve!R464C86</stp>
        <stp>S23</stp>
        <stp>Curvedate</stp>
        <stp>44918</stp>
        <tr r="CH464" s="7"/>
      </tp>
      <tp t="s">
        <v>#N/A Error:User does not have access</v>
        <stp/>
        <stp>##V3_BCURVESTRIPV12</stp>
        <stp>[PortfolioDaily Data.xlsx]DF Curve!R452C98</stp>
        <stp>S23</stp>
        <stp>Curvedate</stp>
        <stp>44902</stp>
        <tr r="CT452" s="7"/>
      </tp>
      <tp t="s">
        <v>#N/A Error:User does not have access</v>
        <stp/>
        <stp>##V3_BCURVESTRIPV12</stp>
        <stp>[PortfolioDaily Data.xlsx]DF Curve!R453C99</stp>
        <stp>S23</stp>
        <stp>Curvedate</stp>
        <stp>44903</stp>
        <tr r="CU453" s="7"/>
      </tp>
      <tp t="s">
        <v>#N/A Error:User does not have access</v>
        <stp/>
        <stp>##V3_BCURVESTRIPV12</stp>
        <stp>[PortfolioDaily Data.xlsx]DF Curve!R456C92</stp>
        <stp>S23</stp>
        <stp>Curvedate</stp>
        <stp>44908</stp>
        <tr r="CN456" s="7"/>
      </tp>
      <tp t="s">
        <v>#N/A Error:User does not have access</v>
        <stp/>
        <stp>##V3_BCURVESTRIPV12</stp>
        <stp>[PortfolioDaily Data.xlsx]DF Curve!R457C93</stp>
        <stp>S23</stp>
        <stp>Curvedate</stp>
        <stp>44909</stp>
        <tr r="CO457" s="7"/>
      </tp>
      <tp t="s">
        <v>#N/A Error:User does not have access</v>
        <stp/>
        <stp>##V3_BCURVESTRIPV12</stp>
        <stp>[PortfolioDaily Data.xlsx]DF Curve!R464C81</stp>
        <stp>S23</stp>
        <stp>Curvedate</stp>
        <stp>44918</stp>
        <tr r="CC464" s="7"/>
      </tp>
      <tp t="s">
        <v>#N/A Error:User does not have access</v>
        <stp/>
        <stp>##V3_BCURVESTRIPV12</stp>
        <stp>[PortfolioDaily Data.xlsx]DF Curve!R452C99</stp>
        <stp>S23</stp>
        <stp>Curvedate</stp>
        <stp>44902</stp>
        <tr r="CU452" s="7"/>
      </tp>
      <tp t="s">
        <v>#N/A Error:User does not have access</v>
        <stp/>
        <stp>##V3_BCURVESTRIPV12</stp>
        <stp>[PortfolioDaily Data.xlsx]DF Curve!R453C98</stp>
        <stp>S23</stp>
        <stp>Curvedate</stp>
        <stp>44903</stp>
        <tr r="CT453" s="7"/>
      </tp>
      <tp t="s">
        <v>#N/A Error:User does not have access</v>
        <stp/>
        <stp>##V3_BCURVESTRIPV12</stp>
        <stp>[PortfolioDaily Data.xlsx]DF Curve!R456C93</stp>
        <stp>S23</stp>
        <stp>Curvedate</stp>
        <stp>44908</stp>
        <tr r="CO456" s="7"/>
      </tp>
      <tp t="s">
        <v>#N/A Error:User does not have access</v>
        <stp/>
        <stp>##V3_BCURVESTRIPV12</stp>
        <stp>[PortfolioDaily Data.xlsx]DF Curve!R457C92</stp>
        <stp>S23</stp>
        <stp>Curvedate</stp>
        <stp>44909</stp>
        <tr r="CN457" s="7"/>
      </tp>
      <tp t="s">
        <v>#N/A Error:User does not have access</v>
        <stp/>
        <stp>##V3_BCURVESTRIPV12</stp>
        <stp>[PortfolioDaily Data.xlsx]DF Curve!R464C80</stp>
        <stp>S23</stp>
        <stp>Curvedate</stp>
        <stp>44918</stp>
        <tr r="CB464" s="7"/>
      </tp>
      <tp t="s">
        <v>#N/A Error:User does not have access</v>
        <stp/>
        <stp>##V3_BCURVESTRIPV12</stp>
        <stp>[PortfolioDaily Data.xlsx]DF Curve!R450C98</stp>
        <stp>S23</stp>
        <stp>Curvedate</stp>
        <stp>44900</stp>
        <tr r="CT450" s="7"/>
      </tp>
      <tp t="s">
        <v>#N/A Error:User does not have access</v>
        <stp/>
        <stp>##V3_BCURVESTRIPV12</stp>
        <stp>[PortfolioDaily Data.xlsx]DF Curve!R451C99</stp>
        <stp>S23</stp>
        <stp>Curvedate</stp>
        <stp>44901</stp>
        <tr r="CU451" s="7"/>
      </tp>
      <tp t="s">
        <v>#N/A Error:User does not have access</v>
        <stp/>
        <stp>##V3_BCURVESTRIPV12</stp>
        <stp>[PortfolioDaily Data.xlsx]DF Curve!R456C90</stp>
        <stp>S23</stp>
        <stp>Curvedate</stp>
        <stp>44908</stp>
        <tr r="CL456" s="7"/>
      </tp>
      <tp t="s">
        <v>#N/A Error:User does not have access</v>
        <stp/>
        <stp>##V3_BCURVESTRIPV12</stp>
        <stp>[PortfolioDaily Data.xlsx]DF Curve!R457C91</stp>
        <stp>S23</stp>
        <stp>Curvedate</stp>
        <stp>44909</stp>
        <tr r="CM457" s="7"/>
      </tp>
      <tp t="s">
        <v>#N/A Error:User does not have access</v>
        <stp/>
        <stp>##V3_BCURVESTRIPV12</stp>
        <stp>[PortfolioDaily Data.xlsx]DF Curve!R464C83</stp>
        <stp>S23</stp>
        <stp>Curvedate</stp>
        <stp>44918</stp>
        <tr r="CE464" s="7"/>
      </tp>
      <tp t="s">
        <v>#N/A Error:User does not have access</v>
        <stp/>
        <stp>##V3_BCURVESTRIPV12</stp>
        <stp>[PortfolioDaily Data.xlsx]DF Curve!R458C88</stp>
        <stp>S23</stp>
        <stp>Curvedate</stp>
        <stp>44910</stp>
        <tr r="CJ458" s="7"/>
      </tp>
      <tp t="s">
        <v>#N/A Error:User does not have access</v>
        <stp/>
        <stp>##V3_BCURVESTRIPV12</stp>
        <stp>[PortfolioDaily Data.xlsx]DF Curve!R459C89</stp>
        <stp>S23</stp>
        <stp>Curvedate</stp>
        <stp>44911</stp>
        <tr r="CK459" s="7"/>
      </tp>
      <tp t="s">
        <v>#N/A Error:User does not have access</v>
        <stp/>
        <stp>##V3_BCURVESTRIPV12</stp>
        <stp>[PortfolioDaily Data.xlsx]DF Curve!R450C99</stp>
        <stp>S23</stp>
        <stp>Curvedate</stp>
        <stp>44900</stp>
        <tr r="CU450" s="7"/>
      </tp>
      <tp t="s">
        <v>#N/A Error:User does not have access</v>
        <stp/>
        <stp>##V3_BCURVESTRIPV12</stp>
        <stp>[PortfolioDaily Data.xlsx]DF Curve!R451C98</stp>
        <stp>S23</stp>
        <stp>Curvedate</stp>
        <stp>44901</stp>
        <tr r="CT451" s="7"/>
      </tp>
      <tp t="s">
        <v>#N/A Error:User does not have access</v>
        <stp/>
        <stp>##V3_BCURVESTRIPV12</stp>
        <stp>[PortfolioDaily Data.xlsx]DF Curve!R456C91</stp>
        <stp>S23</stp>
        <stp>Curvedate</stp>
        <stp>44908</stp>
        <tr r="CM456" s="7"/>
      </tp>
      <tp t="s">
        <v>#N/A Error:User does not have access</v>
        <stp/>
        <stp>##V3_BCURVESTRIPV12</stp>
        <stp>[PortfolioDaily Data.xlsx]DF Curve!R457C90</stp>
        <stp>S23</stp>
        <stp>Curvedate</stp>
        <stp>44909</stp>
        <tr r="CL457" s="7"/>
      </tp>
      <tp t="s">
        <v>#N/A Error:User does not have access</v>
        <stp/>
        <stp>##V3_BCURVESTRIPV12</stp>
        <stp>[PortfolioDaily Data.xlsx]DF Curve!R464C82</stp>
        <stp>S23</stp>
        <stp>Curvedate</stp>
        <stp>44918</stp>
        <tr r="CD464" s="7"/>
      </tp>
      <tp t="s">
        <v>#N/A Error:User does not have access</v>
        <stp/>
        <stp>##V3_BCURVESTRIPV12</stp>
        <stp>[PortfolioDaily Data.xlsx]DF Curve!R458C89</stp>
        <stp>S23</stp>
        <stp>Curvedate</stp>
        <stp>44910</stp>
        <tr r="CK458" s="7"/>
      </tp>
      <tp t="s">
        <v>#N/A Error:User does not have access</v>
        <stp/>
        <stp>##V3_BCURVESTRIPV12</stp>
        <stp>[PortfolioDaily Data.xlsx]DF Curve!R459C88</stp>
        <stp>S23</stp>
        <stp>Curvedate</stp>
        <stp>44911</stp>
        <tr r="CJ459" s="7"/>
      </tp>
      <tp t="s">
        <v>#N/A Error:User does not have access</v>
        <stp/>
        <stp>##V3_BCURVESTRIPV12</stp>
        <stp>[PortfolioDaily Data.xlsx]DF Curve!R452C94</stp>
        <stp>S23</stp>
        <stp>Curvedate</stp>
        <stp>44902</stp>
        <tr r="CP452" s="7"/>
      </tp>
      <tp t="s">
        <v>#N/A Error:User does not have access</v>
        <stp/>
        <stp>##V3_BCURVESTRIPV12</stp>
        <stp>[PortfolioDaily Data.xlsx]DF Curve!R462C83</stp>
        <stp>S23</stp>
        <stp>Curvedate</stp>
        <stp>44916</stp>
        <tr r="CE462" s="7"/>
      </tp>
      <tp t="s">
        <v>#N/A Error:User does not have access</v>
        <stp/>
        <stp>##V3_BCURVESTRIPV12</stp>
        <stp>[PortfolioDaily Data.xlsx]DF Curve!R453C95</stp>
        <stp>S23</stp>
        <stp>Curvedate</stp>
        <stp>44903</stp>
        <tr r="CQ453" s="7"/>
      </tp>
      <tp t="s">
        <v>#N/A Error:User does not have access</v>
        <stp/>
        <stp>##V3_BCURVESTRIPV12</stp>
        <stp>[PortfolioDaily Data.xlsx]DF Curve!R463C82</stp>
        <stp>S23</stp>
        <stp>Curvedate</stp>
        <stp>44917</stp>
        <tr r="CD463" s="7"/>
      </tp>
      <tp t="s">
        <v>#N/A Error:User does not have access</v>
        <stp/>
        <stp>##V3_BCURVESTRIPV12</stp>
        <stp>[PortfolioDaily Data.xlsx]DF Curve!R450C96</stp>
        <stp>S23</stp>
        <stp>Curvedate</stp>
        <stp>44900</stp>
        <tr r="CR450" s="7"/>
      </tp>
      <tp t="s">
        <v>#N/A Error:User does not have access</v>
        <stp/>
        <stp>##V3_BCURVESTRIPV12</stp>
        <stp>[PortfolioDaily Data.xlsx]DF Curve!R460C81</stp>
        <stp>S23</stp>
        <stp>Curvedate</stp>
        <stp>44914</stp>
        <tr r="CC460" s="7"/>
      </tp>
      <tp t="s">
        <v>#N/A Error:User does not have access</v>
        <stp/>
        <stp>##V3_BCURVESTRIPV12</stp>
        <stp>[PortfolioDaily Data.xlsx]DF Curve!R451C97</stp>
        <stp>S23</stp>
        <stp>Curvedate</stp>
        <stp>44901</stp>
        <tr r="CS451" s="7"/>
      </tp>
      <tp t="s">
        <v>#N/A Error:User does not have access</v>
        <stp/>
        <stp>##V3_BCURVESTRIPV12</stp>
        <stp>[PortfolioDaily Data.xlsx]DF Curve!R461C80</stp>
        <stp>S23</stp>
        <stp>Curvedate</stp>
        <stp>44915</stp>
        <tr r="CB461" s="7"/>
      </tp>
      <tp t="s">
        <v>#N/A Error:User does not have access</v>
        <stp/>
        <stp>##V3_BCURVESTRIPV12</stp>
        <stp>[PortfolioDaily Data.xlsx]DF Curve!R454C92</stp>
        <stp>S23</stp>
        <stp>Curvedate</stp>
        <stp>44904</stp>
        <tr r="CN454" s="7"/>
      </tp>
      <tp t="s">
        <v>#N/A Error:User does not have access</v>
        <stp/>
        <stp>##V3_BCURVESTRIPV12</stp>
        <stp>[PortfolioDaily Data.xlsx]DF Curve!R455C91</stp>
        <stp>S23</stp>
        <stp>Curvedate</stp>
        <stp>44907</stp>
        <tr r="CM455" s="7"/>
      </tp>
      <tp t="s">
        <v>#N/A Error:User does not have access</v>
        <stp/>
        <stp>##V3_BCURVESTRIPV12</stp>
        <stp>[PortfolioDaily Data.xlsx]DF Curve!R458C86</stp>
        <stp>S23</stp>
        <stp>Curvedate</stp>
        <stp>44910</stp>
        <tr r="CH458" s="7"/>
      </tp>
      <tp t="s">
        <v>#N/A Error:User does not have access</v>
        <stp/>
        <stp>##V3_BCURVESTRIPV12</stp>
        <stp>[PortfolioDaily Data.xlsx]DF Curve!R459C87</stp>
        <stp>S23</stp>
        <stp>Curvedate</stp>
        <stp>44911</stp>
        <tr r="CI459" s="7"/>
      </tp>
      <tp t="s">
        <v>#N/A Error:User does not have access</v>
        <stp/>
        <stp>##V3_BCURVESTRIPV12</stp>
        <stp>[PortfolioDaily Data.xlsx]DF Curve!R452C95</stp>
        <stp>S23</stp>
        <stp>Curvedate</stp>
        <stp>44902</stp>
        <tr r="CQ452" s="7"/>
      </tp>
      <tp t="s">
        <v>#N/A Error:User does not have access</v>
        <stp/>
        <stp>##V3_BCURVESTRIPV12</stp>
        <stp>[PortfolioDaily Data.xlsx]DF Curve!R462C82</stp>
        <stp>S23</stp>
        <stp>Curvedate</stp>
        <stp>44916</stp>
        <tr r="CD462" s="7"/>
      </tp>
      <tp t="s">
        <v>#N/A Error:User does not have access</v>
        <stp/>
        <stp>##V3_BCURVESTRIPV12</stp>
        <stp>[PortfolioDaily Data.xlsx]DF Curve!R453C94</stp>
        <stp>S23</stp>
        <stp>Curvedate</stp>
        <stp>44903</stp>
        <tr r="CP453" s="7"/>
      </tp>
      <tp t="s">
        <v>#N/A Error:User does not have access</v>
        <stp/>
        <stp>##V3_BCURVESTRIPV12</stp>
        <stp>[PortfolioDaily Data.xlsx]DF Curve!R463C83</stp>
        <stp>S23</stp>
        <stp>Curvedate</stp>
        <stp>44917</stp>
        <tr r="CE463" s="7"/>
      </tp>
      <tp t="s">
        <v>#N/A Error:User does not have access</v>
        <stp/>
        <stp>##V3_BCURVESTRIPV12</stp>
        <stp>[PortfolioDaily Data.xlsx]DF Curve!R450C97</stp>
        <stp>S23</stp>
        <stp>Curvedate</stp>
        <stp>44900</stp>
        <tr r="CS450" s="7"/>
      </tp>
      <tp t="s">
        <v>#N/A Error:User does not have access</v>
        <stp/>
        <stp>##V3_BCURVESTRIPV12</stp>
        <stp>[PortfolioDaily Data.xlsx]DF Curve!R460C80</stp>
        <stp>S23</stp>
        <stp>Curvedate</stp>
        <stp>44914</stp>
        <tr r="CB460" s="7"/>
      </tp>
      <tp t="s">
        <v>#N/A Error:User does not have access</v>
        <stp/>
        <stp>##V3_BCURVESTRIPV12</stp>
        <stp>[PortfolioDaily Data.xlsx]DF Curve!R451C96</stp>
        <stp>S23</stp>
        <stp>Curvedate</stp>
        <stp>44901</stp>
        <tr r="CR451" s="7"/>
      </tp>
      <tp t="s">
        <v>#N/A Error:User does not have access</v>
        <stp/>
        <stp>##V3_BCURVESTRIPV12</stp>
        <stp>[PortfolioDaily Data.xlsx]DF Curve!R461C81</stp>
        <stp>S23</stp>
        <stp>Curvedate</stp>
        <stp>44915</stp>
        <tr r="CC461" s="7"/>
      </tp>
      <tp t="s">
        <v>#N/A Error:User does not have access</v>
        <stp/>
        <stp>##V3_BCURVESTRIPV12</stp>
        <stp>[PortfolioDaily Data.xlsx]DF Curve!R454C93</stp>
        <stp>S23</stp>
        <stp>Curvedate</stp>
        <stp>44904</stp>
        <tr r="CO454" s="7"/>
      </tp>
      <tp t="s">
        <v>#N/A Error:User does not have access</v>
        <stp/>
        <stp>##V3_BCURVESTRIPV12</stp>
        <stp>[PortfolioDaily Data.xlsx]DF Curve!R455C90</stp>
        <stp>S23</stp>
        <stp>Curvedate</stp>
        <stp>44907</stp>
        <tr r="CL455" s="7"/>
      </tp>
      <tp t="s">
        <v>#N/A Error:User does not have access</v>
        <stp/>
        <stp>##V3_BCURVESTRIPV12</stp>
        <stp>[PortfolioDaily Data.xlsx]DF Curve!R458C87</stp>
        <stp>S23</stp>
        <stp>Curvedate</stp>
        <stp>44910</stp>
        <tr r="CI458" s="7"/>
      </tp>
      <tp t="s">
        <v>#N/A Error:User does not have access</v>
        <stp/>
        <stp>##V3_BCURVESTRIPV12</stp>
        <stp>[PortfolioDaily Data.xlsx]DF Curve!R459C86</stp>
        <stp>S23</stp>
        <stp>Curvedate</stp>
        <stp>44911</stp>
        <tr r="CH459" s="7"/>
      </tp>
      <tp t="s">
        <v>#N/A Error:User does not have access</v>
        <stp/>
        <stp>##V3_BCURVESTRIPV12</stp>
        <stp>[PortfolioDaily Data.xlsx]DF Curve!R452C96</stp>
        <stp>S23</stp>
        <stp>Curvedate</stp>
        <stp>44902</stp>
        <tr r="CR452" s="7"/>
      </tp>
      <tp t="s">
        <v>#N/A Error:User does not have access</v>
        <stp/>
        <stp>##V3_BCURVESTRIPV12</stp>
        <stp>[PortfolioDaily Data.xlsx]DF Curve!R462C81</stp>
        <stp>S23</stp>
        <stp>Curvedate</stp>
        <stp>44916</stp>
        <tr r="CC462" s="7"/>
      </tp>
      <tp t="s">
        <v>#N/A Error:User does not have access</v>
        <stp/>
        <stp>##V3_BCURVESTRIPV12</stp>
        <stp>[PortfolioDaily Data.xlsx]DF Curve!R453C97</stp>
        <stp>S23</stp>
        <stp>Curvedate</stp>
        <stp>44903</stp>
        <tr r="CS453" s="7"/>
      </tp>
      <tp t="s">
        <v>#N/A Error:User does not have access</v>
        <stp/>
        <stp>##V3_BCURVESTRIPV12</stp>
        <stp>[PortfolioDaily Data.xlsx]DF Curve!R463C80</stp>
        <stp>S23</stp>
        <stp>Curvedate</stp>
        <stp>44917</stp>
        <tr r="CB463" s="7"/>
      </tp>
      <tp t="s">
        <v>#N/A Error:User does not have access</v>
        <stp/>
        <stp>##V3_BCURVESTRIPV12</stp>
        <stp>[PortfolioDaily Data.xlsx]DF Curve!R450C94</stp>
        <stp>S23</stp>
        <stp>Curvedate</stp>
        <stp>44900</stp>
        <tr r="CP450" s="7"/>
      </tp>
      <tp t="s">
        <v>#N/A Error:User does not have access</v>
        <stp/>
        <stp>##V3_BCURVESTRIPV12</stp>
        <stp>[PortfolioDaily Data.xlsx]DF Curve!R460C83</stp>
        <stp>S23</stp>
        <stp>Curvedate</stp>
        <stp>44914</stp>
        <tr r="CE460" s="7"/>
      </tp>
      <tp t="s">
        <v>#N/A Error:User does not have access</v>
        <stp/>
        <stp>##V3_BCURVESTRIPV12</stp>
        <stp>[PortfolioDaily Data.xlsx]DF Curve!R451C95</stp>
        <stp>S23</stp>
        <stp>Curvedate</stp>
        <stp>44901</stp>
        <tr r="CQ451" s="7"/>
      </tp>
      <tp t="s">
        <v>#N/A Error:User does not have access</v>
        <stp/>
        <stp>##V3_BCURVESTRIPV12</stp>
        <stp>[PortfolioDaily Data.xlsx]DF Curve!R461C82</stp>
        <stp>S23</stp>
        <stp>Curvedate</stp>
        <stp>44915</stp>
        <tr r="CD461" s="7"/>
      </tp>
      <tp t="s">
        <v>#N/A Error:User does not have access</v>
        <stp/>
        <stp>##V3_BCURVESTRIPV12</stp>
        <stp>[PortfolioDaily Data.xlsx]DF Curve!R454C90</stp>
        <stp>S23</stp>
        <stp>Curvedate</stp>
        <stp>44904</stp>
        <tr r="CL454" s="7"/>
      </tp>
      <tp t="s">
        <v>#N/A Error:User does not have access</v>
        <stp/>
        <stp>##V3_BCURVESTRIPV12</stp>
        <stp>[PortfolioDaily Data.xlsx]DF Curve!R455C93</stp>
        <stp>S23</stp>
        <stp>Curvedate</stp>
        <stp>44907</stp>
        <tr r="CO455" s="7"/>
      </tp>
      <tp t="s">
        <v>#N/A Error:User does not have access</v>
        <stp/>
        <stp>##V3_BCURVESTRIPV12</stp>
        <stp>[PortfolioDaily Data.xlsx]DF Curve!R458C84</stp>
        <stp>S23</stp>
        <stp>Curvedate</stp>
        <stp>44910</stp>
        <tr r="CF458" s="7"/>
      </tp>
      <tp t="s">
        <v>#N/A Error:User does not have access</v>
        <stp/>
        <stp>##V3_BCURVESTRIPV12</stp>
        <stp>[PortfolioDaily Data.xlsx]DF Curve!R459C85</stp>
        <stp>S23</stp>
        <stp>Curvedate</stp>
        <stp>44911</stp>
        <tr r="CG459" s="7"/>
      </tp>
      <tp t="s">
        <v>#N/A Error:User does not have access</v>
        <stp/>
        <stp>##V3_BCURVESTRIPV12</stp>
        <stp>[PortfolioDaily Data.xlsx]DF Curve!R452C97</stp>
        <stp>S23</stp>
        <stp>Curvedate</stp>
        <stp>44902</stp>
        <tr r="CS452" s="7"/>
      </tp>
      <tp t="s">
        <v>#N/A Error:User does not have access</v>
        <stp/>
        <stp>##V3_BCURVESTRIPV12</stp>
        <stp>[PortfolioDaily Data.xlsx]DF Curve!R462C80</stp>
        <stp>S23</stp>
        <stp>Curvedate</stp>
        <stp>44916</stp>
        <tr r="CB462" s="7"/>
      </tp>
      <tp t="s">
        <v>#N/A Error:User does not have access</v>
        <stp/>
        <stp>##V3_BCURVESTRIPV12</stp>
        <stp>[PortfolioDaily Data.xlsx]DF Curve!R453C96</stp>
        <stp>S23</stp>
        <stp>Curvedate</stp>
        <stp>44903</stp>
        <tr r="CR453" s="7"/>
      </tp>
      <tp t="s">
        <v>#N/A Error:User does not have access</v>
        <stp/>
        <stp>##V3_BCURVESTRIPV12</stp>
        <stp>[PortfolioDaily Data.xlsx]DF Curve!R463C81</stp>
        <stp>S23</stp>
        <stp>Curvedate</stp>
        <stp>44917</stp>
        <tr r="CC463" s="7"/>
      </tp>
      <tp t="s">
        <v>#N/A Error:User does not have access</v>
        <stp/>
        <stp>##V3_BCURVESTRIPV12</stp>
        <stp>[PortfolioDaily Data.xlsx]DF Curve!R450C95</stp>
        <stp>S23</stp>
        <stp>Curvedate</stp>
        <stp>44900</stp>
        <tr r="CQ450" s="7"/>
      </tp>
      <tp t="s">
        <v>#N/A Error:User does not have access</v>
        <stp/>
        <stp>##V3_BCURVESTRIPV12</stp>
        <stp>[PortfolioDaily Data.xlsx]DF Curve!R460C82</stp>
        <stp>S23</stp>
        <stp>Curvedate</stp>
        <stp>44914</stp>
        <tr r="CD460" s="7"/>
      </tp>
      <tp t="s">
        <v>#N/A Error:User does not have access</v>
        <stp/>
        <stp>##V3_BCURVESTRIPV12</stp>
        <stp>[PortfolioDaily Data.xlsx]DF Curve!R451C94</stp>
        <stp>S23</stp>
        <stp>Curvedate</stp>
        <stp>44901</stp>
        <tr r="CP451" s="7"/>
      </tp>
      <tp t="s">
        <v>#N/A Error:User does not have access</v>
        <stp/>
        <stp>##V3_BCURVESTRIPV12</stp>
        <stp>[PortfolioDaily Data.xlsx]DF Curve!R461C83</stp>
        <stp>S23</stp>
        <stp>Curvedate</stp>
        <stp>44915</stp>
        <tr r="CE461" s="7"/>
      </tp>
      <tp t="s">
        <v>#N/A Error:User does not have access</v>
        <stp/>
        <stp>##V3_BCURVESTRIPV12</stp>
        <stp>[PortfolioDaily Data.xlsx]DF Curve!R454C91</stp>
        <stp>S23</stp>
        <stp>Curvedate</stp>
        <stp>44904</stp>
        <tr r="CM454" s="7"/>
      </tp>
      <tp t="s">
        <v>#N/A Error:User does not have access</v>
        <stp/>
        <stp>##V3_BCURVESTRIPV12</stp>
        <stp>[PortfolioDaily Data.xlsx]DF Curve!R455C92</stp>
        <stp>S23</stp>
        <stp>Curvedate</stp>
        <stp>44907</stp>
        <tr r="CN455" s="7"/>
      </tp>
      <tp t="s">
        <v>#N/A Error:User does not have access</v>
        <stp/>
        <stp>##V3_BCURVESTRIPV12</stp>
        <stp>[PortfolioDaily Data.xlsx]DF Curve!R458C85</stp>
        <stp>S23</stp>
        <stp>Curvedate</stp>
        <stp>44910</stp>
        <tr r="CG458" s="7"/>
      </tp>
      <tp t="s">
        <v>#N/A Error:User does not have access</v>
        <stp/>
        <stp>##V3_BCURVESTRIPV12</stp>
        <stp>[PortfolioDaily Data.xlsx]DF Curve!R459C84</stp>
        <stp>S23</stp>
        <stp>Curvedate</stp>
        <stp>44911</stp>
        <tr r="CF459" s="7"/>
      </tp>
      <tp t="s">
        <v>#N/A Error:User does not have access</v>
        <stp/>
        <stp>##V3_BCURVESTRIPV12</stp>
        <stp>[PortfolioDaily Data.xlsx]DF Curve!R452C90</stp>
        <stp>S23</stp>
        <stp>Curvedate</stp>
        <stp>44902</stp>
        <tr r="CL452" s="7"/>
      </tp>
      <tp t="s">
        <v>#N/A Error:User does not have access</v>
        <stp/>
        <stp>##V3_BCURVESTRIPV12</stp>
        <stp>[PortfolioDaily Data.xlsx]DF Curve!R462C87</stp>
        <stp>S23</stp>
        <stp>Curvedate</stp>
        <stp>44916</stp>
        <tr r="CI462" s="7"/>
      </tp>
      <tp t="s">
        <v>#N/A Error:User does not have access</v>
        <stp/>
        <stp>##V3_BCURVESTRIPV12</stp>
        <stp>[PortfolioDaily Data.xlsx]DF Curve!R453C91</stp>
        <stp>S23</stp>
        <stp>Curvedate</stp>
        <stp>44903</stp>
        <tr r="CM453" s="7"/>
      </tp>
      <tp t="s">
        <v>#N/A Error:User does not have access</v>
        <stp/>
        <stp>##V3_BCURVESTRIPV12</stp>
        <stp>[PortfolioDaily Data.xlsx]DF Curve!R463C86</stp>
        <stp>S23</stp>
        <stp>Curvedate</stp>
        <stp>44917</stp>
        <tr r="CH463" s="7"/>
      </tp>
      <tp t="s">
        <v>#N/A Error:User does not have access</v>
        <stp/>
        <stp>##V3_BCURVESTRIPV12</stp>
        <stp>[PortfolioDaily Data.xlsx]DF Curve!R450C92</stp>
        <stp>S23</stp>
        <stp>Curvedate</stp>
        <stp>44900</stp>
        <tr r="CN450" s="7"/>
      </tp>
      <tp t="s">
        <v>#N/A Error:User does not have access</v>
        <stp/>
        <stp>##V3_BCURVESTRIPV12</stp>
        <stp>[PortfolioDaily Data.xlsx]DF Curve!R460C85</stp>
        <stp>S23</stp>
        <stp>Curvedate</stp>
        <stp>44914</stp>
        <tr r="CG460" s="7"/>
      </tp>
      <tp t="s">
        <v>#N/A Error:User does not have access</v>
        <stp/>
        <stp>##V3_BCURVESTRIPV12</stp>
        <stp>[PortfolioDaily Data.xlsx]DF Curve!R451C93</stp>
        <stp>S23</stp>
        <stp>Curvedate</stp>
        <stp>44901</stp>
        <tr r="CO451" s="7"/>
      </tp>
      <tp t="s">
        <v>#N/A Error:User does not have access</v>
        <stp/>
        <stp>##V3_BCURVESTRIPV12</stp>
        <stp>[PortfolioDaily Data.xlsx]DF Curve!R461C84</stp>
        <stp>S23</stp>
        <stp>Curvedate</stp>
        <stp>44915</stp>
        <tr r="CF461" s="7"/>
      </tp>
      <tp t="s">
        <v>#N/A Error:User does not have access</v>
        <stp/>
        <stp>##V3_BCURVESTRIPV12</stp>
        <stp>[PortfolioDaily Data.xlsx]DF Curve!R454C96</stp>
        <stp>S23</stp>
        <stp>Curvedate</stp>
        <stp>44904</stp>
        <tr r="CR454" s="7"/>
      </tp>
      <tp t="s">
        <v>#N/A Error:User does not have access</v>
        <stp/>
        <stp>##V3_BCURVESTRIPV12</stp>
        <stp>[PortfolioDaily Data.xlsx]DF Curve!R464C89</stp>
        <stp>S23</stp>
        <stp>Curvedate</stp>
        <stp>44918</stp>
        <tr r="CK464" s="7"/>
      </tp>
      <tp t="s">
        <v>#N/A Error:User does not have access</v>
        <stp/>
        <stp>##V3_BCURVESTRIPV12</stp>
        <stp>[PortfolioDaily Data.xlsx]DF Curve!R455C95</stp>
        <stp>S23</stp>
        <stp>Curvedate</stp>
        <stp>44907</stp>
        <tr r="CQ455" s="7"/>
      </tp>
      <tp t="s">
        <v>#N/A Error:User does not have access</v>
        <stp/>
        <stp>##V3_BCURVESTRIPV12</stp>
        <stp>[PortfolioDaily Data.xlsx]DF Curve!R458C82</stp>
        <stp>S23</stp>
        <stp>Curvedate</stp>
        <stp>44910</stp>
        <tr r="CD458" s="7"/>
      </tp>
      <tp t="s">
        <v>#N/A Error:User does not have access</v>
        <stp/>
        <stp>##V3_BCURVESTRIPV12</stp>
        <stp>[PortfolioDaily Data.xlsx]DF Curve!R459C83</stp>
        <stp>S23</stp>
        <stp>Curvedate</stp>
        <stp>44911</stp>
        <tr r="CE459" s="7"/>
      </tp>
      <tp t="s">
        <v>#N/A Error:User does not have access</v>
        <stp/>
        <stp>##V3_BCURVESTRIPV12</stp>
        <stp>[PortfolioDaily Data.xlsx]DF Curve!R452C91</stp>
        <stp>S23</stp>
        <stp>Curvedate</stp>
        <stp>44902</stp>
        <tr r="CM452" s="7"/>
      </tp>
      <tp t="s">
        <v>#N/A Error:User does not have access</v>
        <stp/>
        <stp>##V3_BCURVESTRIPV12</stp>
        <stp>[PortfolioDaily Data.xlsx]DF Curve!R462C86</stp>
        <stp>S23</stp>
        <stp>Curvedate</stp>
        <stp>44916</stp>
        <tr r="CH462" s="7"/>
      </tp>
      <tp t="s">
        <v>#N/A Error:User does not have access</v>
        <stp/>
        <stp>##V3_BCURVESTRIPV12</stp>
        <stp>[PortfolioDaily Data.xlsx]DF Curve!R453C90</stp>
        <stp>S23</stp>
        <stp>Curvedate</stp>
        <stp>44903</stp>
        <tr r="CL453" s="7"/>
      </tp>
      <tp t="s">
        <v>#N/A Error:User does not have access</v>
        <stp/>
        <stp>##V3_BCURVESTRIPV12</stp>
        <stp>[PortfolioDaily Data.xlsx]DF Curve!R463C87</stp>
        <stp>S23</stp>
        <stp>Curvedate</stp>
        <stp>44917</stp>
        <tr r="CI463" s="7"/>
      </tp>
      <tp t="s">
        <v>#N/A Error:User does not have access</v>
        <stp/>
        <stp>##V3_BCURVESTRIPV12</stp>
        <stp>[PortfolioDaily Data.xlsx]DF Curve!R450C93</stp>
        <stp>S23</stp>
        <stp>Curvedate</stp>
        <stp>44900</stp>
        <tr r="CO450" s="7"/>
      </tp>
      <tp t="s">
        <v>#N/A Error:User does not have access</v>
        <stp/>
        <stp>##V3_BCURVESTRIPV12</stp>
        <stp>[PortfolioDaily Data.xlsx]DF Curve!R460C84</stp>
        <stp>S23</stp>
        <stp>Curvedate</stp>
        <stp>44914</stp>
        <tr r="CF460" s="7"/>
      </tp>
      <tp t="s">
        <v>#N/A Error:User does not have access</v>
        <stp/>
        <stp>##V3_BCURVESTRIPV12</stp>
        <stp>[PortfolioDaily Data.xlsx]DF Curve!R451C92</stp>
        <stp>S23</stp>
        <stp>Curvedate</stp>
        <stp>44901</stp>
        <tr r="CN451" s="7"/>
      </tp>
      <tp t="s">
        <v>#N/A Error:User does not have access</v>
        <stp/>
        <stp>##V3_BCURVESTRIPV12</stp>
        <stp>[PortfolioDaily Data.xlsx]DF Curve!R461C85</stp>
        <stp>S23</stp>
        <stp>Curvedate</stp>
        <stp>44915</stp>
        <tr r="CG461" s="7"/>
      </tp>
      <tp t="s">
        <v>#N/A Error:User does not have access</v>
        <stp/>
        <stp>##V3_BCURVESTRIPV12</stp>
        <stp>[PortfolioDaily Data.xlsx]DF Curve!R454C97</stp>
        <stp>S23</stp>
        <stp>Curvedate</stp>
        <stp>44904</stp>
        <tr r="CS454" s="7"/>
      </tp>
      <tp t="s">
        <v>#N/A Error:User does not have access</v>
        <stp/>
        <stp>##V3_BCURVESTRIPV12</stp>
        <stp>[PortfolioDaily Data.xlsx]DF Curve!R464C88</stp>
        <stp>S23</stp>
        <stp>Curvedate</stp>
        <stp>44918</stp>
        <tr r="CJ464" s="7"/>
      </tp>
      <tp t="s">
        <v>#N/A Error:User does not have access</v>
        <stp/>
        <stp>##V3_BCURVESTRIPV12</stp>
        <stp>[PortfolioDaily Data.xlsx]DF Curve!R455C94</stp>
        <stp>S23</stp>
        <stp>Curvedate</stp>
        <stp>44907</stp>
        <tr r="CP455" s="7"/>
      </tp>
      <tp t="s">
        <v>#N/A Error:User does not have access</v>
        <stp/>
        <stp>##V3_BCURVESTRIPV12</stp>
        <stp>[PortfolioDaily Data.xlsx]DF Curve!R458C83</stp>
        <stp>S23</stp>
        <stp>Curvedate</stp>
        <stp>44910</stp>
        <tr r="CE458" s="7"/>
      </tp>
      <tp t="s">
        <v>#N/A Error:User does not have access</v>
        <stp/>
        <stp>##V3_BCURVESTRIPV12</stp>
        <stp>[PortfolioDaily Data.xlsx]DF Curve!R459C82</stp>
        <stp>S23</stp>
        <stp>Curvedate</stp>
        <stp>44911</stp>
        <tr r="CD459" s="7"/>
      </tp>
      <tp t="s">
        <v>#N/A Error:User does not have access</v>
        <stp/>
        <stp>##V3_BCURVESTRIPV12</stp>
        <stp>[PortfolioDaily Data.xlsx]DF Curve!R452C92</stp>
        <stp>S23</stp>
        <stp>Curvedate</stp>
        <stp>44902</stp>
        <tr r="CN452" s="7"/>
      </tp>
      <tp t="s">
        <v>#N/A Error:User does not have access</v>
        <stp/>
        <stp>##V3_BCURVESTRIPV12</stp>
        <stp>[PortfolioDaily Data.xlsx]DF Curve!R462C85</stp>
        <stp>S23</stp>
        <stp>Curvedate</stp>
        <stp>44916</stp>
        <tr r="CG462" s="7"/>
      </tp>
      <tp t="s">
        <v>#N/A Error:User does not have access</v>
        <stp/>
        <stp>##V3_BCURVESTRIPV12</stp>
        <stp>[PortfolioDaily Data.xlsx]DF Curve!R453C93</stp>
        <stp>S23</stp>
        <stp>Curvedate</stp>
        <stp>44903</stp>
        <tr r="CO453" s="7"/>
      </tp>
      <tp t="s">
        <v>#N/A Error:User does not have access</v>
        <stp/>
        <stp>##V3_BCURVESTRIPV12</stp>
        <stp>[PortfolioDaily Data.xlsx]DF Curve!R463C84</stp>
        <stp>S23</stp>
        <stp>Curvedate</stp>
        <stp>44917</stp>
        <tr r="CF463" s="7"/>
      </tp>
      <tp t="s">
        <v>#N/A Error:User does not have access</v>
        <stp/>
        <stp>##V3_BCURVESTRIPV12</stp>
        <stp>[PortfolioDaily Data.xlsx]DF Curve!R450C90</stp>
        <stp>S23</stp>
        <stp>Curvedate</stp>
        <stp>44900</stp>
        <tr r="CL450" s="7"/>
      </tp>
      <tp t="s">
        <v>#N/A Error:User does not have access</v>
        <stp/>
        <stp>##V3_BCURVESTRIPV12</stp>
        <stp>[PortfolioDaily Data.xlsx]DF Curve!R460C87</stp>
        <stp>S23</stp>
        <stp>Curvedate</stp>
        <stp>44914</stp>
        <tr r="CI460" s="7"/>
      </tp>
      <tp t="s">
        <v>#N/A Error:User does not have access</v>
        <stp/>
        <stp>##V3_BCURVESTRIPV12</stp>
        <stp>[PortfolioDaily Data.xlsx]DF Curve!R451C91</stp>
        <stp>S23</stp>
        <stp>Curvedate</stp>
        <stp>44901</stp>
        <tr r="CM451" s="7"/>
      </tp>
      <tp t="s">
        <v>#N/A Error:User does not have access</v>
        <stp/>
        <stp>##V3_BCURVESTRIPV12</stp>
        <stp>[PortfolioDaily Data.xlsx]DF Curve!R461C86</stp>
        <stp>S23</stp>
        <stp>Curvedate</stp>
        <stp>44915</stp>
        <tr r="CH461" s="7"/>
      </tp>
      <tp t="s">
        <v>#N/A Error:User does not have access</v>
        <stp/>
        <stp>##V3_BCURVESTRIPV12</stp>
        <stp>[PortfolioDaily Data.xlsx]DF Curve!R456C98</stp>
        <stp>S23</stp>
        <stp>Curvedate</stp>
        <stp>44908</stp>
        <tr r="CT456" s="7"/>
      </tp>
      <tp t="s">
        <v>#N/A Error:User does not have access</v>
        <stp/>
        <stp>##V3_BCURVESTRIPV12</stp>
        <stp>[PortfolioDaily Data.xlsx]DF Curve!R457C99</stp>
        <stp>S23</stp>
        <stp>Curvedate</stp>
        <stp>44909</stp>
        <tr r="CU457" s="7"/>
      </tp>
      <tp t="s">
        <v>#N/A Error:User does not have access</v>
        <stp/>
        <stp>##V3_BCURVESTRIPV12</stp>
        <stp>[PortfolioDaily Data.xlsx]DF Curve!R454C94</stp>
        <stp>S23</stp>
        <stp>Curvedate</stp>
        <stp>44904</stp>
        <tr r="CP454" s="7"/>
      </tp>
      <tp t="s">
        <v>#N/A Error:User does not have access</v>
        <stp/>
        <stp>##V3_BCURVESTRIPV12</stp>
        <stp>[PortfolioDaily Data.xlsx]DF Curve!R455C97</stp>
        <stp>S23</stp>
        <stp>Curvedate</stp>
        <stp>44907</stp>
        <tr r="CS455" s="7"/>
      </tp>
      <tp t="s">
        <v>#N/A Error:User does not have access</v>
        <stp/>
        <stp>##V3_BCURVESTRIPV12</stp>
        <stp>[PortfolioDaily Data.xlsx]DF Curve!R458C80</stp>
        <stp>S23</stp>
        <stp>Curvedate</stp>
        <stp>44910</stp>
        <tr r="CB458" s="7"/>
      </tp>
      <tp t="s">
        <v>#N/A Error:User does not have access</v>
        <stp/>
        <stp>##V3_BCURVESTRIPV12</stp>
        <stp>[PortfolioDaily Data.xlsx]DF Curve!R459C81</stp>
        <stp>S23</stp>
        <stp>Curvedate</stp>
        <stp>44911</stp>
        <tr r="CC459" s="7"/>
      </tp>
      <tp t="s">
        <v>#N/A Error:User does not have access</v>
        <stp/>
        <stp>##V3_BCURVESTRIPV12</stp>
        <stp>[PortfolioDaily Data.xlsx]DF Curve!R452C93</stp>
        <stp>S23</stp>
        <stp>Curvedate</stp>
        <stp>44902</stp>
        <tr r="CO452" s="7"/>
      </tp>
      <tp t="s">
        <v>#N/A Error:User does not have access</v>
        <stp/>
        <stp>##V3_BCURVESTRIPV12</stp>
        <stp>[PortfolioDaily Data.xlsx]DF Curve!R462C84</stp>
        <stp>S23</stp>
        <stp>Curvedate</stp>
        <stp>44916</stp>
        <tr r="CF462" s="7"/>
      </tp>
      <tp t="s">
        <v>#N/A Error:User does not have access</v>
        <stp/>
        <stp>##V3_BCURVESTRIPV12</stp>
        <stp>[PortfolioDaily Data.xlsx]DF Curve!R453C92</stp>
        <stp>S23</stp>
        <stp>Curvedate</stp>
        <stp>44903</stp>
        <tr r="CN453" s="7"/>
      </tp>
      <tp t="s">
        <v>#N/A Error:User does not have access</v>
        <stp/>
        <stp>##V3_BCURVESTRIPV12</stp>
        <stp>[PortfolioDaily Data.xlsx]DF Curve!R463C85</stp>
        <stp>S23</stp>
        <stp>Curvedate</stp>
        <stp>44917</stp>
        <tr r="CG463" s="7"/>
      </tp>
      <tp t="s">
        <v>#N/A Error:User does not have access</v>
        <stp/>
        <stp>##V3_BCURVESTRIPV12</stp>
        <stp>[PortfolioDaily Data.xlsx]DF Curve!R450C91</stp>
        <stp>S23</stp>
        <stp>Curvedate</stp>
        <stp>44900</stp>
        <tr r="CM450" s="7"/>
      </tp>
      <tp t="s">
        <v>#N/A Error:User does not have access</v>
        <stp/>
        <stp>##V3_BCURVESTRIPV12</stp>
        <stp>[PortfolioDaily Data.xlsx]DF Curve!R460C86</stp>
        <stp>S23</stp>
        <stp>Curvedate</stp>
        <stp>44914</stp>
        <tr r="CH460" s="7"/>
      </tp>
      <tp t="s">
        <v>#N/A Error:User does not have access</v>
        <stp/>
        <stp>##V3_BCURVESTRIPV12</stp>
        <stp>[PortfolioDaily Data.xlsx]DF Curve!R451C90</stp>
        <stp>S23</stp>
        <stp>Curvedate</stp>
        <stp>44901</stp>
        <tr r="CL451" s="7"/>
      </tp>
      <tp t="s">
        <v>#N/A Error:User does not have access</v>
        <stp/>
        <stp>##V3_BCURVESTRIPV12</stp>
        <stp>[PortfolioDaily Data.xlsx]DF Curve!R461C87</stp>
        <stp>S23</stp>
        <stp>Curvedate</stp>
        <stp>44915</stp>
        <tr r="CI461" s="7"/>
      </tp>
      <tp t="s">
        <v>#N/A Error:User does not have access</v>
        <stp/>
        <stp>##V3_BCURVESTRIPV12</stp>
        <stp>[PortfolioDaily Data.xlsx]DF Curve!R456C99</stp>
        <stp>S23</stp>
        <stp>Curvedate</stp>
        <stp>44908</stp>
        <tr r="CU456" s="7"/>
      </tp>
      <tp t="s">
        <v>#N/A Error:User does not have access</v>
        <stp/>
        <stp>##V3_BCURVESTRIPV12</stp>
        <stp>[PortfolioDaily Data.xlsx]DF Curve!R457C98</stp>
        <stp>S23</stp>
        <stp>Curvedate</stp>
        <stp>44909</stp>
        <tr r="CT457" s="7"/>
      </tp>
      <tp t="s">
        <v>#N/A Error:User does not have access</v>
        <stp/>
        <stp>##V3_BCURVESTRIPV12</stp>
        <stp>[PortfolioDaily Data.xlsx]DF Curve!R454C95</stp>
        <stp>S23</stp>
        <stp>Curvedate</stp>
        <stp>44904</stp>
        <tr r="CQ454" s="7"/>
      </tp>
      <tp t="s">
        <v>#N/A Error:User does not have access</v>
        <stp/>
        <stp>##V3_BCURVESTRIPV12</stp>
        <stp>[PortfolioDaily Data.xlsx]DF Curve!R455C96</stp>
        <stp>S23</stp>
        <stp>Curvedate</stp>
        <stp>44907</stp>
        <tr r="CR455" s="7"/>
      </tp>
      <tp t="s">
        <v>#N/A Error:User does not have access</v>
        <stp/>
        <stp>##V3_BCURVESTRIPV12</stp>
        <stp>[PortfolioDaily Data.xlsx]DF Curve!R458C81</stp>
        <stp>S23</stp>
        <stp>Curvedate</stp>
        <stp>44910</stp>
        <tr r="CC458" s="7"/>
      </tp>
      <tp t="s">
        <v>#N/A Error:User does not have access</v>
        <stp/>
        <stp>##V3_BCURVESTRIPV12</stp>
        <stp>[PortfolioDaily Data.xlsx]DF Curve!R459C80</stp>
        <stp>S23</stp>
        <stp>Curvedate</stp>
        <stp>44911</stp>
        <tr r="CB459" s="7"/>
      </tp>
      <tp t="s">
        <v>#N/A Error:User does not have access</v>
        <stp/>
        <stp>##V3_BCURVESTRIPV12</stp>
        <stp>[PortfolioDaily Data.xlsx]DF Curve!R460C99</stp>
        <stp>S23</stp>
        <stp>Curvedate</stp>
        <stp>44914</stp>
        <tr r="CU460" s="7"/>
      </tp>
      <tp t="s">
        <v>#N/A Error:User does not have access</v>
        <stp/>
        <stp>##V3_BCURVESTRIPV12</stp>
        <stp>[PortfolioDaily Data.xlsx]DF Curve!R461C98</stp>
        <stp>S23</stp>
        <stp>Curvedate</stp>
        <stp>44915</stp>
        <tr r="CT461" s="7"/>
      </tp>
      <tp t="s">
        <v>#N/A Error:User does not have access</v>
        <stp/>
        <stp>##V3_BCURVESTRIPV12</stp>
        <stp>[PortfolioDaily Data.xlsx]DF Curve!R456C86</stp>
        <stp>S23</stp>
        <stp>Curvedate</stp>
        <stp>44908</stp>
        <tr r="CH456" s="7"/>
      </tp>
      <tp t="s">
        <v>#N/A Error:User does not have access</v>
        <stp/>
        <stp>##V3_BCURVESTRIPV12</stp>
        <stp>[PortfolioDaily Data.xlsx]DF Curve!R457C87</stp>
        <stp>S23</stp>
        <stp>Curvedate</stp>
        <stp>44909</stp>
        <tr r="CI457" s="7"/>
      </tp>
      <tp t="s">
        <v>#N/A Error:User does not have access</v>
        <stp/>
        <stp>##V3_BCURVESTRIPV12</stp>
        <stp>[PortfolioDaily Data.xlsx]DF Curve!R464C95</stp>
        <stp>S23</stp>
        <stp>Curvedate</stp>
        <stp>44918</stp>
        <tr r="CQ464" s="7"/>
      </tp>
      <tp t="s">
        <v>#N/A Error:User does not have access</v>
        <stp/>
        <stp>##V3_BCURVESTRIPV12</stp>
        <stp>[PortfolioDaily Data.xlsx]DF Curve!R455C89</stp>
        <stp>S23</stp>
        <stp>Curvedate</stp>
        <stp>44907</stp>
        <tr r="CK455" s="7"/>
      </tp>
      <tp t="s">
        <v>#N/A Error:User does not have access</v>
        <stp/>
        <stp>##V3_BCURVESTRIPV12</stp>
        <stp>[PortfolioDaily Data.xlsx]DF Curve!R460C98</stp>
        <stp>S23</stp>
        <stp>Curvedate</stp>
        <stp>44914</stp>
        <tr r="CT460" s="7"/>
      </tp>
      <tp t="s">
        <v>#N/A Error:User does not have access</v>
        <stp/>
        <stp>##V3_BCURVESTRIPV12</stp>
        <stp>[PortfolioDaily Data.xlsx]DF Curve!R461C99</stp>
        <stp>S23</stp>
        <stp>Curvedate</stp>
        <stp>44915</stp>
        <tr r="CU461" s="7"/>
      </tp>
      <tp t="s">
        <v>#N/A Error:User does not have access</v>
        <stp/>
        <stp>##V3_BCURVESTRIPV12</stp>
        <stp>[PortfolioDaily Data.xlsx]DF Curve!R456C87</stp>
        <stp>S23</stp>
        <stp>Curvedate</stp>
        <stp>44908</stp>
        <tr r="CI456" s="7"/>
      </tp>
      <tp t="s">
        <v>#N/A Error:User does not have access</v>
        <stp/>
        <stp>##V3_BCURVESTRIPV12</stp>
        <stp>[PortfolioDaily Data.xlsx]DF Curve!R457C86</stp>
        <stp>S23</stp>
        <stp>Curvedate</stp>
        <stp>44909</stp>
        <tr r="CH457" s="7"/>
      </tp>
      <tp t="s">
        <v>#N/A Error:User does not have access</v>
        <stp/>
        <stp>##V3_BCURVESTRIPV12</stp>
        <stp>[PortfolioDaily Data.xlsx]DF Curve!R464C94</stp>
        <stp>S23</stp>
        <stp>Curvedate</stp>
        <stp>44918</stp>
        <tr r="CP464" s="7"/>
      </tp>
      <tp t="s">
        <v>#N/A Error:User does not have access</v>
        <stp/>
        <stp>##V3_BCURVESTRIPV12</stp>
        <stp>[PortfolioDaily Data.xlsx]DF Curve!R455C88</stp>
        <stp>S23</stp>
        <stp>Curvedate</stp>
        <stp>44907</stp>
        <tr r="CJ455" s="7"/>
      </tp>
      <tp t="s">
        <v>#N/A Error:User does not have access</v>
        <stp/>
        <stp>##V3_BCURVESTRIPV12</stp>
        <stp>[PortfolioDaily Data.xlsx]DF Curve!R462C99</stp>
        <stp>S23</stp>
        <stp>Curvedate</stp>
        <stp>44916</stp>
        <tr r="CU462" s="7"/>
      </tp>
      <tp t="s">
        <v>#N/A Error:User does not have access</v>
        <stp/>
        <stp>##V3_BCURVESTRIPV12</stp>
        <stp>[PortfolioDaily Data.xlsx]DF Curve!R463C98</stp>
        <stp>S23</stp>
        <stp>Curvedate</stp>
        <stp>44917</stp>
        <tr r="CT463" s="7"/>
      </tp>
      <tp t="s">
        <v>#N/A Error:User does not have access</v>
        <stp/>
        <stp>##V3_BCURVESTRIPV12</stp>
        <stp>[PortfolioDaily Data.xlsx]DF Curve!R456C84</stp>
        <stp>S23</stp>
        <stp>Curvedate</stp>
        <stp>44908</stp>
        <tr r="CF456" s="7"/>
      </tp>
      <tp t="s">
        <v>#N/A Error:User does not have access</v>
        <stp/>
        <stp>##V3_BCURVESTRIPV12</stp>
        <stp>[PortfolioDaily Data.xlsx]DF Curve!R457C85</stp>
        <stp>S23</stp>
        <stp>Curvedate</stp>
        <stp>44909</stp>
        <tr r="CG457" s="7"/>
      </tp>
      <tp t="s">
        <v>#N/A Error:User does not have access</v>
        <stp/>
        <stp>##V3_BCURVESTRIPV12</stp>
        <stp>[PortfolioDaily Data.xlsx]DF Curve!R454C88</stp>
        <stp>S23</stp>
        <stp>Curvedate</stp>
        <stp>44904</stp>
        <tr r="CJ454" s="7"/>
      </tp>
      <tp t="s">
        <v>#N/A Error:User does not have access</v>
        <stp/>
        <stp>##V3_BCURVESTRIPV12</stp>
        <stp>[PortfolioDaily Data.xlsx]DF Curve!R464C97</stp>
        <stp>S23</stp>
        <stp>Curvedate</stp>
        <stp>44918</stp>
        <tr r="CS464" s="7"/>
      </tp>
      <tp t="s">
        <v>#N/A Error:User does not have access</v>
        <stp/>
        <stp>##V3_BCURVESTRIPV12</stp>
        <stp>[PortfolioDaily Data.xlsx]DF Curve!R462C98</stp>
        <stp>S23</stp>
        <stp>Curvedate</stp>
        <stp>44916</stp>
        <tr r="CT462" s="7"/>
      </tp>
      <tp t="s">
        <v>#N/A Error:User does not have access</v>
        <stp/>
        <stp>##V3_BCURVESTRIPV12</stp>
        <stp>[PortfolioDaily Data.xlsx]DF Curve!R463C99</stp>
        <stp>S23</stp>
        <stp>Curvedate</stp>
        <stp>44917</stp>
        <tr r="CU463" s="7"/>
      </tp>
      <tp t="s">
        <v>#N/A Error:User does not have access</v>
        <stp/>
        <stp>##V3_BCURVESTRIPV12</stp>
        <stp>[PortfolioDaily Data.xlsx]DF Curve!R456C85</stp>
        <stp>S23</stp>
        <stp>Curvedate</stp>
        <stp>44908</stp>
        <tr r="CG456" s="7"/>
      </tp>
      <tp t="s">
        <v>#N/A Error:User does not have access</v>
        <stp/>
        <stp>##V3_BCURVESTRIPV12</stp>
        <stp>[PortfolioDaily Data.xlsx]DF Curve!R457C84</stp>
        <stp>S23</stp>
        <stp>Curvedate</stp>
        <stp>44909</stp>
        <tr r="CF457" s="7"/>
      </tp>
      <tp t="s">
        <v>#N/A Error:User does not have access</v>
        <stp/>
        <stp>##V3_BCURVESTRIPV12</stp>
        <stp>[PortfolioDaily Data.xlsx]DF Curve!R454C89</stp>
        <stp>S23</stp>
        <stp>Curvedate</stp>
        <stp>44904</stp>
        <tr r="CK454" s="7"/>
      </tp>
      <tp t="s">
        <v>#N/A Error:User does not have access</v>
        <stp/>
        <stp>##V3_BCURVESTRIPV12</stp>
        <stp>[PortfolioDaily Data.xlsx]DF Curve!R464C96</stp>
        <stp>S23</stp>
        <stp>Curvedate</stp>
        <stp>44918</stp>
        <tr r="CR464" s="7"/>
      </tp>
      <tp t="s">
        <v>#N/A Error:User does not have access</v>
        <stp/>
        <stp>##V3_BCURVESTRIPV12</stp>
        <stp>[PortfolioDaily Data.xlsx]DF Curve!R452C88</stp>
        <stp>S23</stp>
        <stp>Curvedate</stp>
        <stp>44902</stp>
        <tr r="CJ452" s="7"/>
      </tp>
      <tp t="s">
        <v>#N/A Error:User does not have access</v>
        <stp/>
        <stp>##V3_BCURVESTRIPV12</stp>
        <stp>[PortfolioDaily Data.xlsx]DF Curve!R453C89</stp>
        <stp>S23</stp>
        <stp>Curvedate</stp>
        <stp>44903</stp>
        <tr r="CK453" s="7"/>
      </tp>
      <tp t="s">
        <v>#N/A Error:User does not have access</v>
        <stp/>
        <stp>##V3_BCURVESTRIPV12</stp>
        <stp>[PortfolioDaily Data.xlsx]DF Curve!R456C82</stp>
        <stp>S23</stp>
        <stp>Curvedate</stp>
        <stp>44908</stp>
        <tr r="CD456" s="7"/>
      </tp>
      <tp t="s">
        <v>#N/A Error:User does not have access</v>
        <stp/>
        <stp>##V3_BCURVESTRIPV12</stp>
        <stp>[PortfolioDaily Data.xlsx]DF Curve!R457C83</stp>
        <stp>S23</stp>
        <stp>Curvedate</stp>
        <stp>44909</stp>
        <tr r="CE457" s="7"/>
      </tp>
      <tp t="s">
        <v>#N/A Error:User does not have access</v>
        <stp/>
        <stp>##V3_BCURVESTRIPV12</stp>
        <stp>[PortfolioDaily Data.xlsx]DF Curve!R464C91</stp>
        <stp>S23</stp>
        <stp>Curvedate</stp>
        <stp>44918</stp>
        <tr r="CM464" s="7"/>
      </tp>
      <tp t="s">
        <v>#N/A Error:User does not have access</v>
        <stp/>
        <stp>##V3_BCURVESTRIPV12</stp>
        <stp>[PortfolioDaily Data.xlsx]DF Curve!R452C89</stp>
        <stp>S23</stp>
        <stp>Curvedate</stp>
        <stp>44902</stp>
        <tr r="CK452" s="7"/>
      </tp>
      <tp t="s">
        <v>#N/A Error:User does not have access</v>
        <stp/>
        <stp>##V3_BCURVESTRIPV12</stp>
        <stp>[PortfolioDaily Data.xlsx]DF Curve!R453C88</stp>
        <stp>S23</stp>
        <stp>Curvedate</stp>
        <stp>44903</stp>
        <tr r="CJ453" s="7"/>
      </tp>
      <tp t="s">
        <v>#N/A Error:User does not have access</v>
        <stp/>
        <stp>##V3_BCURVESTRIPV12</stp>
        <stp>[PortfolioDaily Data.xlsx]DF Curve!R456C83</stp>
        <stp>S23</stp>
        <stp>Curvedate</stp>
        <stp>44908</stp>
        <tr r="CE456" s="7"/>
      </tp>
      <tp t="s">
        <v>#N/A Error:User does not have access</v>
        <stp/>
        <stp>##V3_BCURVESTRIPV12</stp>
        <stp>[PortfolioDaily Data.xlsx]DF Curve!R457C82</stp>
        <stp>S23</stp>
        <stp>Curvedate</stp>
        <stp>44909</stp>
        <tr r="CD457" s="7"/>
      </tp>
      <tp t="s">
        <v>#N/A Error:User does not have access</v>
        <stp/>
        <stp>##V3_BCURVESTRIPV12</stp>
        <stp>[PortfolioDaily Data.xlsx]DF Curve!R464C90</stp>
        <stp>S23</stp>
        <stp>Curvedate</stp>
        <stp>44918</stp>
        <tr r="CL464" s="7"/>
      </tp>
      <tp t="s">
        <v>#N/A Error:User does not have access</v>
        <stp/>
        <stp>##V3_BCURVESTRIPV12</stp>
        <stp>[PortfolioDaily Data.xlsx]DF Curve!R450C88</stp>
        <stp>S23</stp>
        <stp>Curvedate</stp>
        <stp>44900</stp>
        <tr r="CJ450" s="7"/>
      </tp>
      <tp t="s">
        <v>#N/A Error:User does not have access</v>
        <stp/>
        <stp>##V3_BCURVESTRIPV12</stp>
        <stp>[PortfolioDaily Data.xlsx]DF Curve!R451C89</stp>
        <stp>S23</stp>
        <stp>Curvedate</stp>
        <stp>44901</stp>
        <tr r="CK451" s="7"/>
      </tp>
      <tp t="s">
        <v>#N/A Error:User does not have access</v>
        <stp/>
        <stp>##V3_BCURVESTRIPV12</stp>
        <stp>[PortfolioDaily Data.xlsx]DF Curve!R456C80</stp>
        <stp>S23</stp>
        <stp>Curvedate</stp>
        <stp>44908</stp>
        <tr r="CB456" s="7"/>
      </tp>
      <tp t="s">
        <v>#N/A Error:User does not have access</v>
        <stp/>
        <stp>##V3_BCURVESTRIPV12</stp>
        <stp>[PortfolioDaily Data.xlsx]DF Curve!R457C81</stp>
        <stp>S23</stp>
        <stp>Curvedate</stp>
        <stp>44909</stp>
        <tr r="CC457" s="7"/>
      </tp>
      <tp t="s">
        <v>#N/A Error:User does not have access</v>
        <stp/>
        <stp>##V3_BCURVESTRIPV12</stp>
        <stp>[PortfolioDaily Data.xlsx]DF Curve!R464C93</stp>
        <stp>S23</stp>
        <stp>Curvedate</stp>
        <stp>44918</stp>
        <tr r="CO464" s="7"/>
      </tp>
      <tp t="s">
        <v>#N/A Error:User does not have access</v>
        <stp/>
        <stp>##V3_BCURVESTRIPV12</stp>
        <stp>[PortfolioDaily Data.xlsx]DF Curve!R458C98</stp>
        <stp>S23</stp>
        <stp>Curvedate</stp>
        <stp>44910</stp>
        <tr r="CT458" s="7"/>
      </tp>
      <tp t="s">
        <v>#N/A Error:User does not have access</v>
        <stp/>
        <stp>##V3_BCURVESTRIPV12</stp>
        <stp>[PortfolioDaily Data.xlsx]DF Curve!R459C99</stp>
        <stp>S23</stp>
        <stp>Curvedate</stp>
        <stp>44911</stp>
        <tr r="CU459" s="7"/>
      </tp>
      <tp t="s">
        <v>#N/A Error:User does not have access</v>
        <stp/>
        <stp>##V3_BCURVESTRIPV12</stp>
        <stp>[PortfolioDaily Data.xlsx]DF Curve!R450C89</stp>
        <stp>S23</stp>
        <stp>Curvedate</stp>
        <stp>44900</stp>
        <tr r="CK450" s="7"/>
      </tp>
      <tp t="s">
        <v>#N/A Error:User does not have access</v>
        <stp/>
        <stp>##V3_BCURVESTRIPV12</stp>
        <stp>[PortfolioDaily Data.xlsx]DF Curve!R451C88</stp>
        <stp>S23</stp>
        <stp>Curvedate</stp>
        <stp>44901</stp>
        <tr r="CJ451" s="7"/>
      </tp>
      <tp t="s">
        <v>#N/A Error:User does not have access</v>
        <stp/>
        <stp>##V3_BCURVESTRIPV12</stp>
        <stp>[PortfolioDaily Data.xlsx]DF Curve!R456C81</stp>
        <stp>S23</stp>
        <stp>Curvedate</stp>
        <stp>44908</stp>
        <tr r="CC456" s="7"/>
      </tp>
      <tp t="s">
        <v>#N/A Error:User does not have access</v>
        <stp/>
        <stp>##V3_BCURVESTRIPV12</stp>
        <stp>[PortfolioDaily Data.xlsx]DF Curve!R457C80</stp>
        <stp>S23</stp>
        <stp>Curvedate</stp>
        <stp>44909</stp>
        <tr r="CB457" s="7"/>
      </tp>
      <tp t="s">
        <v>#N/A Error:User does not have access</v>
        <stp/>
        <stp>##V3_BCURVESTRIPV12</stp>
        <stp>[PortfolioDaily Data.xlsx]DF Curve!R464C92</stp>
        <stp>S23</stp>
        <stp>Curvedate</stp>
        <stp>44918</stp>
        <tr r="CN464" s="7"/>
      </tp>
      <tp t="s">
        <v>#N/A Error:User does not have access</v>
        <stp/>
        <stp>##V3_BCURVESTRIPV12</stp>
        <stp>[PortfolioDaily Data.xlsx]DF Curve!R458C99</stp>
        <stp>S23</stp>
        <stp>Curvedate</stp>
        <stp>44910</stp>
        <tr r="CU458" s="7"/>
      </tp>
      <tp t="s">
        <v>#N/A Error:User does not have access</v>
        <stp/>
        <stp>##V3_BCURVESTRIPV12</stp>
        <stp>[PortfolioDaily Data.xlsx]DF Curve!R459C98</stp>
        <stp>S23</stp>
        <stp>Curvedate</stp>
        <stp>44911</stp>
        <tr r="CT459" s="7"/>
      </tp>
      <tp t="s">
        <v>#N/A Error:User does not have access</v>
        <stp/>
        <stp>##V3_BCURVESTRIPV12</stp>
        <stp>[PortfolioDaily Data.xlsx]DF Curve!R452C84</stp>
        <stp>S23</stp>
        <stp>Curvedate</stp>
        <stp>44902</stp>
        <tr r="CF452" s="7"/>
      </tp>
      <tp t="s">
        <v>#N/A Error:User does not have access</v>
        <stp/>
        <stp>##V3_BCURVESTRIPV12</stp>
        <stp>[PortfolioDaily Data.xlsx]DF Curve!R462C93</stp>
        <stp>S23</stp>
        <stp>Curvedate</stp>
        <stp>44916</stp>
        <tr r="CO462" s="7"/>
      </tp>
      <tp t="s">
        <v>#N/A Error:User does not have access</v>
        <stp/>
        <stp>##V3_BCURVESTRIPV12</stp>
        <stp>[PortfolioDaily Data.xlsx]DF Curve!R453C85</stp>
        <stp>S23</stp>
        <stp>Curvedate</stp>
        <stp>44903</stp>
        <tr r="CG453" s="7"/>
      </tp>
      <tp t="s">
        <v>#N/A Error:User does not have access</v>
        <stp/>
        <stp>##V3_BCURVESTRIPV12</stp>
        <stp>[PortfolioDaily Data.xlsx]DF Curve!R463C92</stp>
        <stp>S23</stp>
        <stp>Curvedate</stp>
        <stp>44917</stp>
        <tr r="CN463" s="7"/>
      </tp>
      <tp t="s">
        <v>#N/A Error:User does not have access</v>
        <stp/>
        <stp>##V3_BCURVESTRIPV12</stp>
        <stp>[PortfolioDaily Data.xlsx]DF Curve!R450C86</stp>
        <stp>S23</stp>
        <stp>Curvedate</stp>
        <stp>44900</stp>
        <tr r="CH450" s="7"/>
      </tp>
      <tp t="s">
        <v>#N/A Error:User does not have access</v>
        <stp/>
        <stp>##V3_BCURVESTRIPV12</stp>
        <stp>[PortfolioDaily Data.xlsx]DF Curve!R460C91</stp>
        <stp>S23</stp>
        <stp>Curvedate</stp>
        <stp>44914</stp>
        <tr r="CM460" s="7"/>
      </tp>
      <tp t="s">
        <v>#N/A Error:User does not have access</v>
        <stp/>
        <stp>##V3_BCURVESTRIPV12</stp>
        <stp>[PortfolioDaily Data.xlsx]DF Curve!R451C87</stp>
        <stp>S23</stp>
        <stp>Curvedate</stp>
        <stp>44901</stp>
        <tr r="CI451" s="7"/>
      </tp>
      <tp t="s">
        <v>#N/A Error:User does not have access</v>
        <stp/>
        <stp>##V3_BCURVESTRIPV12</stp>
        <stp>[PortfolioDaily Data.xlsx]DF Curve!R461C90</stp>
        <stp>S23</stp>
        <stp>Curvedate</stp>
        <stp>44915</stp>
        <tr r="CL461" s="7"/>
      </tp>
      <tp t="s">
        <v>#N/A Error:User does not have access</v>
        <stp/>
        <stp>##V3_BCURVESTRIPV12</stp>
        <stp>[PortfolioDaily Data.xlsx]DF Curve!R454C82</stp>
        <stp>S23</stp>
        <stp>Curvedate</stp>
        <stp>44904</stp>
        <tr r="CD454" s="7"/>
      </tp>
      <tp t="s">
        <v>#N/A Error:User does not have access</v>
        <stp/>
        <stp>##V3_BCURVESTRIPV12</stp>
        <stp>[PortfolioDaily Data.xlsx]DF Curve!R455C81</stp>
        <stp>S23</stp>
        <stp>Curvedate</stp>
        <stp>44907</stp>
        <tr r="CC455" s="7"/>
      </tp>
      <tp t="s">
        <v>#N/A Error:User does not have access</v>
        <stp/>
        <stp>##V3_BCURVESTRIPV12</stp>
        <stp>[PortfolioDaily Data.xlsx]DF Curve!R458C96</stp>
        <stp>S23</stp>
        <stp>Curvedate</stp>
        <stp>44910</stp>
        <tr r="CR458" s="7"/>
      </tp>
      <tp t="s">
        <v>#N/A Error:User does not have access</v>
        <stp/>
        <stp>##V3_BCURVESTRIPV12</stp>
        <stp>[PortfolioDaily Data.xlsx]DF Curve!R459C97</stp>
        <stp>S23</stp>
        <stp>Curvedate</stp>
        <stp>44911</stp>
        <tr r="CS459" s="7"/>
      </tp>
      <tp t="s">
        <v>#N/A Error:User does not have access</v>
        <stp/>
        <stp>##V3_BCURVESTRIPV12</stp>
        <stp>[PortfolioDaily Data.xlsx]DF Curve!R452C85</stp>
        <stp>S23</stp>
        <stp>Curvedate</stp>
        <stp>44902</stp>
        <tr r="CG452" s="7"/>
      </tp>
      <tp t="s">
        <v>#N/A Error:User does not have access</v>
        <stp/>
        <stp>##V3_BCURVESTRIPV12</stp>
        <stp>[PortfolioDaily Data.xlsx]DF Curve!R462C92</stp>
        <stp>S23</stp>
        <stp>Curvedate</stp>
        <stp>44916</stp>
        <tr r="CN462" s="7"/>
      </tp>
      <tp t="s">
        <v>#N/A Error:User does not have access</v>
        <stp/>
        <stp>##V3_BCURVESTRIPV12</stp>
        <stp>[PortfolioDaily Data.xlsx]DF Curve!R453C84</stp>
        <stp>S23</stp>
        <stp>Curvedate</stp>
        <stp>44903</stp>
        <tr r="CF453" s="7"/>
      </tp>
      <tp t="s">
        <v>#N/A Error:User does not have access</v>
        <stp/>
        <stp>##V3_BCURVESTRIPV12</stp>
        <stp>[PortfolioDaily Data.xlsx]DF Curve!R463C93</stp>
        <stp>S23</stp>
        <stp>Curvedate</stp>
        <stp>44917</stp>
        <tr r="CO463" s="7"/>
      </tp>
      <tp t="s">
        <v>#N/A Error:User does not have access</v>
        <stp/>
        <stp>##V3_BCURVESTRIPV12</stp>
        <stp>[PortfolioDaily Data.xlsx]DF Curve!R450C87</stp>
        <stp>S23</stp>
        <stp>Curvedate</stp>
        <stp>44900</stp>
        <tr r="CI450" s="7"/>
      </tp>
      <tp t="s">
        <v>#N/A Error:User does not have access</v>
        <stp/>
        <stp>##V3_BCURVESTRIPV12</stp>
        <stp>[PortfolioDaily Data.xlsx]DF Curve!R460C90</stp>
        <stp>S23</stp>
        <stp>Curvedate</stp>
        <stp>44914</stp>
        <tr r="CL460" s="7"/>
      </tp>
      <tp t="s">
        <v>#N/A Error:User does not have access</v>
        <stp/>
        <stp>##V3_BCURVESTRIPV12</stp>
        <stp>[PortfolioDaily Data.xlsx]DF Curve!R451C86</stp>
        <stp>S23</stp>
        <stp>Curvedate</stp>
        <stp>44901</stp>
        <tr r="CH451" s="7"/>
      </tp>
      <tp t="s">
        <v>#N/A Error:User does not have access</v>
        <stp/>
        <stp>##V3_BCURVESTRIPV12</stp>
        <stp>[PortfolioDaily Data.xlsx]DF Curve!R461C91</stp>
        <stp>S23</stp>
        <stp>Curvedate</stp>
        <stp>44915</stp>
        <tr r="CM461" s="7"/>
      </tp>
      <tp t="s">
        <v>#N/A Error:User does not have access</v>
        <stp/>
        <stp>##V3_BCURVESTRIPV12</stp>
        <stp>[PortfolioDaily Data.xlsx]DF Curve!R454C83</stp>
        <stp>S23</stp>
        <stp>Curvedate</stp>
        <stp>44904</stp>
        <tr r="CE454" s="7"/>
      </tp>
      <tp t="s">
        <v>#N/A Error:User does not have access</v>
        <stp/>
        <stp>##V3_BCURVESTRIPV12</stp>
        <stp>[PortfolioDaily Data.xlsx]DF Curve!R455C80</stp>
        <stp>S23</stp>
        <stp>Curvedate</stp>
        <stp>44907</stp>
        <tr r="CB455" s="7"/>
      </tp>
      <tp t="s">
        <v>#N/A Error:User does not have access</v>
        <stp/>
        <stp>##V3_BCURVESTRIPV12</stp>
        <stp>[PortfolioDaily Data.xlsx]DF Curve!R458C97</stp>
        <stp>S23</stp>
        <stp>Curvedate</stp>
        <stp>44910</stp>
        <tr r="CS458" s="7"/>
      </tp>
      <tp t="s">
        <v>#N/A Error:User does not have access</v>
        <stp/>
        <stp>##V3_BCURVESTRIPV12</stp>
        <stp>[PortfolioDaily Data.xlsx]DF Curve!R459C96</stp>
        <stp>S23</stp>
        <stp>Curvedate</stp>
        <stp>44911</stp>
        <tr r="CR459" s="7"/>
      </tp>
      <tp t="s">
        <v>#N/A Error:User does not have access</v>
        <stp/>
        <stp>##V3_BCURVESTRIPV12</stp>
        <stp>[PortfolioDaily Data.xlsx]DF Curve!R452C86</stp>
        <stp>S23</stp>
        <stp>Curvedate</stp>
        <stp>44902</stp>
        <tr r="CH452" s="7"/>
      </tp>
      <tp t="s">
        <v>#N/A Error:User does not have access</v>
        <stp/>
        <stp>##V3_BCURVESTRIPV12</stp>
        <stp>[PortfolioDaily Data.xlsx]DF Curve!R462C91</stp>
        <stp>S23</stp>
        <stp>Curvedate</stp>
        <stp>44916</stp>
        <tr r="CM462" s="7"/>
      </tp>
      <tp t="s">
        <v>#N/A Error:User does not have access</v>
        <stp/>
        <stp>##V3_BCURVESTRIPV12</stp>
        <stp>[PortfolioDaily Data.xlsx]DF Curve!R453C87</stp>
        <stp>S23</stp>
        <stp>Curvedate</stp>
        <stp>44903</stp>
        <tr r="CI453" s="7"/>
      </tp>
      <tp t="s">
        <v>#N/A Error:User does not have access</v>
        <stp/>
        <stp>##V3_BCURVESTRIPV12</stp>
        <stp>[PortfolioDaily Data.xlsx]DF Curve!R463C90</stp>
        <stp>S23</stp>
        <stp>Curvedate</stp>
        <stp>44917</stp>
        <tr r="CL463" s="7"/>
      </tp>
      <tp t="s">
        <v>#N/A Error:User does not have access</v>
        <stp/>
        <stp>##V3_BCURVESTRIPV12</stp>
        <stp>[PortfolioDaily Data.xlsx]DF Curve!R450C84</stp>
        <stp>S23</stp>
        <stp>Curvedate</stp>
        <stp>44900</stp>
        <tr r="CF450" s="7"/>
      </tp>
      <tp t="s">
        <v>#N/A Error:User does not have access</v>
        <stp/>
        <stp>##V3_BCURVESTRIPV12</stp>
        <stp>[PortfolioDaily Data.xlsx]DF Curve!R460C93</stp>
        <stp>S23</stp>
        <stp>Curvedate</stp>
        <stp>44914</stp>
        <tr r="CO460" s="7"/>
      </tp>
      <tp t="s">
        <v>#N/A Error:User does not have access</v>
        <stp/>
        <stp>##V3_BCURVESTRIPV12</stp>
        <stp>[PortfolioDaily Data.xlsx]DF Curve!R451C85</stp>
        <stp>S23</stp>
        <stp>Curvedate</stp>
        <stp>44901</stp>
        <tr r="CG451" s="7"/>
      </tp>
      <tp t="s">
        <v>#N/A Error:User does not have access</v>
        <stp/>
        <stp>##V3_BCURVESTRIPV12</stp>
        <stp>[PortfolioDaily Data.xlsx]DF Curve!R461C92</stp>
        <stp>S23</stp>
        <stp>Curvedate</stp>
        <stp>44915</stp>
        <tr r="CN461" s="7"/>
      </tp>
      <tp t="s">
        <v>#N/A Error:User does not have access</v>
        <stp/>
        <stp>##V3_BCURVESTRIPV12</stp>
        <stp>[PortfolioDaily Data.xlsx]DF Curve!R454C80</stp>
        <stp>S23</stp>
        <stp>Curvedate</stp>
        <stp>44904</stp>
        <tr r="CB454" s="7"/>
      </tp>
      <tp t="s">
        <v>#N/A Error:User does not have access</v>
        <stp/>
        <stp>##V3_BCURVESTRIPV12</stp>
        <stp>[PortfolioDaily Data.xlsx]DF Curve!R455C83</stp>
        <stp>S23</stp>
        <stp>Curvedate</stp>
        <stp>44907</stp>
        <tr r="CE455" s="7"/>
      </tp>
      <tp t="s">
        <v>#N/A Error:User does not have access</v>
        <stp/>
        <stp>##V3_BCURVESTRIPV12</stp>
        <stp>[PortfolioDaily Data.xlsx]DF Curve!R458C94</stp>
        <stp>S23</stp>
        <stp>Curvedate</stp>
        <stp>44910</stp>
        <tr r="CP458" s="7"/>
      </tp>
      <tp t="s">
        <v>#N/A Error:User does not have access</v>
        <stp/>
        <stp>##V3_BCURVESTRIPV12</stp>
        <stp>[PortfolioDaily Data.xlsx]DF Curve!R459C95</stp>
        <stp>S23</stp>
        <stp>Curvedate</stp>
        <stp>44911</stp>
        <tr r="CQ459" s="7"/>
      </tp>
      <tp t="s">
        <v>#N/A Error:User does not have access</v>
        <stp/>
        <stp>##V3_BCURVESTRIPV12</stp>
        <stp>[PortfolioDaily Data.xlsx]DF Curve!R452C87</stp>
        <stp>S23</stp>
        <stp>Curvedate</stp>
        <stp>44902</stp>
        <tr r="CI452" s="7"/>
      </tp>
      <tp t="s">
        <v>#N/A Error:User does not have access</v>
        <stp/>
        <stp>##V3_BCURVESTRIPV12</stp>
        <stp>[PortfolioDaily Data.xlsx]DF Curve!R462C90</stp>
        <stp>S23</stp>
        <stp>Curvedate</stp>
        <stp>44916</stp>
        <tr r="CL462" s="7"/>
      </tp>
      <tp t="s">
        <v>#N/A Error:User does not have access</v>
        <stp/>
        <stp>##V3_BCURVESTRIPV12</stp>
        <stp>[PortfolioDaily Data.xlsx]DF Curve!R453C86</stp>
        <stp>S23</stp>
        <stp>Curvedate</stp>
        <stp>44903</stp>
        <tr r="CH453" s="7"/>
      </tp>
      <tp t="s">
        <v>#N/A Error:User does not have access</v>
        <stp/>
        <stp>##V3_BCURVESTRIPV12</stp>
        <stp>[PortfolioDaily Data.xlsx]DF Curve!R463C91</stp>
        <stp>S23</stp>
        <stp>Curvedate</stp>
        <stp>44917</stp>
        <tr r="CM463" s="7"/>
      </tp>
      <tp t="s">
        <v>#N/A Error:User does not have access</v>
        <stp/>
        <stp>##V3_BCURVESTRIPV12</stp>
        <stp>[PortfolioDaily Data.xlsx]DF Curve!R450C85</stp>
        <stp>S23</stp>
        <stp>Curvedate</stp>
        <stp>44900</stp>
        <tr r="CG450" s="7"/>
      </tp>
      <tp t="s">
        <v>#N/A Error:User does not have access</v>
        <stp/>
        <stp>##V3_BCURVESTRIPV12</stp>
        <stp>[PortfolioDaily Data.xlsx]DF Curve!R460C92</stp>
        <stp>S23</stp>
        <stp>Curvedate</stp>
        <stp>44914</stp>
        <tr r="CN460" s="7"/>
      </tp>
      <tp t="s">
        <v>#N/A Error:User does not have access</v>
        <stp/>
        <stp>##V3_BCURVESTRIPV12</stp>
        <stp>[PortfolioDaily Data.xlsx]DF Curve!R451C84</stp>
        <stp>S23</stp>
        <stp>Curvedate</stp>
        <stp>44901</stp>
        <tr r="CF451" s="7"/>
      </tp>
      <tp t="s">
        <v>#N/A Error:User does not have access</v>
        <stp/>
        <stp>##V3_BCURVESTRIPV12</stp>
        <stp>[PortfolioDaily Data.xlsx]DF Curve!R461C93</stp>
        <stp>S23</stp>
        <stp>Curvedate</stp>
        <stp>44915</stp>
        <tr r="CO461" s="7"/>
      </tp>
      <tp t="s">
        <v>#N/A Error:User does not have access</v>
        <stp/>
        <stp>##V3_BCURVESTRIPV12</stp>
        <stp>[PortfolioDaily Data.xlsx]DF Curve!R454C81</stp>
        <stp>S23</stp>
        <stp>Curvedate</stp>
        <stp>44904</stp>
        <tr r="CC454" s="7"/>
      </tp>
      <tp t="s">
        <v>#N/A Error:User does not have access</v>
        <stp/>
        <stp>##V3_BCURVESTRIPV12</stp>
        <stp>[PortfolioDaily Data.xlsx]DF Curve!R455C82</stp>
        <stp>S23</stp>
        <stp>Curvedate</stp>
        <stp>44907</stp>
        <tr r="CD455" s="7"/>
      </tp>
      <tp t="s">
        <v>#N/A Error:User does not have access</v>
        <stp/>
        <stp>##V3_BCURVESTRIPV12</stp>
        <stp>[PortfolioDaily Data.xlsx]DF Curve!R458C95</stp>
        <stp>S23</stp>
        <stp>Curvedate</stp>
        <stp>44910</stp>
        <tr r="CQ458" s="7"/>
      </tp>
      <tp t="s">
        <v>#N/A Error:User does not have access</v>
        <stp/>
        <stp>##V3_BCURVESTRIPV12</stp>
        <stp>[PortfolioDaily Data.xlsx]DF Curve!R459C94</stp>
        <stp>S23</stp>
        <stp>Curvedate</stp>
        <stp>44911</stp>
        <tr r="CP459" s="7"/>
      </tp>
      <tp t="s">
        <v>#N/A Error:User does not have access</v>
        <stp/>
        <stp>##V3_BCURVESTRIPV12</stp>
        <stp>[PortfolioDaily Data.xlsx]DF Curve!R452C80</stp>
        <stp>S23</stp>
        <stp>Curvedate</stp>
        <stp>44902</stp>
        <tr r="CB452" s="7"/>
      </tp>
      <tp t="s">
        <v>#N/A Error:User does not have access</v>
        <stp/>
        <stp>##V3_BCURVESTRIPV12</stp>
        <stp>[PortfolioDaily Data.xlsx]DF Curve!R462C97</stp>
        <stp>S23</stp>
        <stp>Curvedate</stp>
        <stp>44916</stp>
        <tr r="CS462" s="7"/>
      </tp>
      <tp t="s">
        <v>#N/A Error:User does not have access</v>
        <stp/>
        <stp>##V3_BCURVESTRIPV12</stp>
        <stp>[PortfolioDaily Data.xlsx]DF Curve!R453C81</stp>
        <stp>S23</stp>
        <stp>Curvedate</stp>
        <stp>44903</stp>
        <tr r="CC453" s="7"/>
      </tp>
      <tp t="s">
        <v>#N/A Error:User does not have access</v>
        <stp/>
        <stp>##V3_BCURVESTRIPV12</stp>
        <stp>[PortfolioDaily Data.xlsx]DF Curve!R463C96</stp>
        <stp>S23</stp>
        <stp>Curvedate</stp>
        <stp>44917</stp>
        <tr r="CR463" s="7"/>
      </tp>
      <tp t="s">
        <v>#N/A Error:User does not have access</v>
        <stp/>
        <stp>##V3_BCURVESTRIPV12</stp>
        <stp>[PortfolioDaily Data.xlsx]DF Curve!R450C82</stp>
        <stp>S23</stp>
        <stp>Curvedate</stp>
        <stp>44900</stp>
        <tr r="CD450" s="7"/>
      </tp>
      <tp t="s">
        <v>#N/A Error:User does not have access</v>
        <stp/>
        <stp>##V3_BCURVESTRIPV12</stp>
        <stp>[PortfolioDaily Data.xlsx]DF Curve!R460C95</stp>
        <stp>S23</stp>
        <stp>Curvedate</stp>
        <stp>44914</stp>
        <tr r="CQ460" s="7"/>
      </tp>
      <tp t="s">
        <v>#N/A Error:User does not have access</v>
        <stp/>
        <stp>##V3_BCURVESTRIPV12</stp>
        <stp>[PortfolioDaily Data.xlsx]DF Curve!R451C83</stp>
        <stp>S23</stp>
        <stp>Curvedate</stp>
        <stp>44901</stp>
        <tr r="CE451" s="7"/>
      </tp>
      <tp t="s">
        <v>#N/A Error:User does not have access</v>
        <stp/>
        <stp>##V3_BCURVESTRIPV12</stp>
        <stp>[PortfolioDaily Data.xlsx]DF Curve!R461C94</stp>
        <stp>S23</stp>
        <stp>Curvedate</stp>
        <stp>44915</stp>
        <tr r="CP461" s="7"/>
      </tp>
      <tp t="s">
        <v>#N/A Error:User does not have access</v>
        <stp/>
        <stp>##V3_BCURVESTRIPV12</stp>
        <stp>[PortfolioDaily Data.xlsx]DF Curve!R454C86</stp>
        <stp>S23</stp>
        <stp>Curvedate</stp>
        <stp>44904</stp>
        <tr r="CH454" s="7"/>
      </tp>
      <tp t="s">
        <v>#N/A Error:User does not have access</v>
        <stp/>
        <stp>##V3_BCURVESTRIPV12</stp>
        <stp>[PortfolioDaily Data.xlsx]DF Curve!R464C99</stp>
        <stp>S23</stp>
        <stp>Curvedate</stp>
        <stp>44918</stp>
        <tr r="CU464" s="7"/>
      </tp>
      <tp t="s">
        <v>#N/A Error:User does not have access</v>
        <stp/>
        <stp>##V3_BCURVESTRIPV12</stp>
        <stp>[PortfolioDaily Data.xlsx]DF Curve!R455C85</stp>
        <stp>S23</stp>
        <stp>Curvedate</stp>
        <stp>44907</stp>
        <tr r="CG455" s="7"/>
      </tp>
      <tp t="s">
        <v>#N/A Error:User does not have access</v>
        <stp/>
        <stp>##V3_BCURVESTRIPV12</stp>
        <stp>[PortfolioDaily Data.xlsx]DF Curve!R458C92</stp>
        <stp>S23</stp>
        <stp>Curvedate</stp>
        <stp>44910</stp>
        <tr r="CN458" s="7"/>
      </tp>
      <tp t="s">
        <v>#N/A Error:User does not have access</v>
        <stp/>
        <stp>##V3_BCURVESTRIPV12</stp>
        <stp>[PortfolioDaily Data.xlsx]DF Curve!R459C93</stp>
        <stp>S23</stp>
        <stp>Curvedate</stp>
        <stp>44911</stp>
        <tr r="CO459" s="7"/>
      </tp>
      <tp t="s">
        <v>#N/A Error:User does not have access</v>
        <stp/>
        <stp>##V3_BCURVESTRIPV12</stp>
        <stp>[PortfolioDaily Data.xlsx]DF Curve!R452C81</stp>
        <stp>S23</stp>
        <stp>Curvedate</stp>
        <stp>44902</stp>
        <tr r="CC452" s="7"/>
      </tp>
      <tp t="s">
        <v>#N/A Error:User does not have access</v>
        <stp/>
        <stp>##V3_BCURVESTRIPV12</stp>
        <stp>[PortfolioDaily Data.xlsx]DF Curve!R462C96</stp>
        <stp>S23</stp>
        <stp>Curvedate</stp>
        <stp>44916</stp>
        <tr r="CR462" s="7"/>
      </tp>
      <tp t="s">
        <v>#N/A Error:User does not have access</v>
        <stp/>
        <stp>##V3_BCURVESTRIPV12</stp>
        <stp>[PortfolioDaily Data.xlsx]DF Curve!R453C80</stp>
        <stp>S23</stp>
        <stp>Curvedate</stp>
        <stp>44903</stp>
        <tr r="CB453" s="7"/>
      </tp>
      <tp t="s">
        <v>#N/A Error:User does not have access</v>
        <stp/>
        <stp>##V3_BCURVESTRIPV12</stp>
        <stp>[PortfolioDaily Data.xlsx]DF Curve!R463C97</stp>
        <stp>S23</stp>
        <stp>Curvedate</stp>
        <stp>44917</stp>
        <tr r="CS463" s="7"/>
      </tp>
      <tp t="s">
        <v>#N/A Error:User does not have access</v>
        <stp/>
        <stp>##V3_BCURVESTRIPV12</stp>
        <stp>[PortfolioDaily Data.xlsx]DF Curve!R450C83</stp>
        <stp>S23</stp>
        <stp>Curvedate</stp>
        <stp>44900</stp>
        <tr r="CE450" s="7"/>
      </tp>
      <tp t="s">
        <v>#N/A Error:User does not have access</v>
        <stp/>
        <stp>##V3_BCURVESTRIPV12</stp>
        <stp>[PortfolioDaily Data.xlsx]DF Curve!R460C94</stp>
        <stp>S23</stp>
        <stp>Curvedate</stp>
        <stp>44914</stp>
        <tr r="CP460" s="7"/>
      </tp>
      <tp t="s">
        <v>#N/A Error:User does not have access</v>
        <stp/>
        <stp>##V3_BCURVESTRIPV12</stp>
        <stp>[PortfolioDaily Data.xlsx]DF Curve!R451C82</stp>
        <stp>S23</stp>
        <stp>Curvedate</stp>
        <stp>44901</stp>
        <tr r="CD451" s="7"/>
      </tp>
      <tp t="s">
        <v>#N/A Error:User does not have access</v>
        <stp/>
        <stp>##V3_BCURVESTRIPV12</stp>
        <stp>[PortfolioDaily Data.xlsx]DF Curve!R461C95</stp>
        <stp>S23</stp>
        <stp>Curvedate</stp>
        <stp>44915</stp>
        <tr r="CQ461" s="7"/>
      </tp>
      <tp t="s">
        <v>#N/A Error:User does not have access</v>
        <stp/>
        <stp>##V3_BCURVESTRIPV12</stp>
        <stp>[PortfolioDaily Data.xlsx]DF Curve!R454C87</stp>
        <stp>S23</stp>
        <stp>Curvedate</stp>
        <stp>44904</stp>
        <tr r="CI454" s="7"/>
      </tp>
      <tp t="s">
        <v>#N/A Error:User does not have access</v>
        <stp/>
        <stp>##V3_BCURVESTRIPV12</stp>
        <stp>[PortfolioDaily Data.xlsx]DF Curve!R464C98</stp>
        <stp>S23</stp>
        <stp>Curvedate</stp>
        <stp>44918</stp>
        <tr r="CT464" s="7"/>
      </tp>
      <tp t="s">
        <v>#N/A Error:User does not have access</v>
        <stp/>
        <stp>##V3_BCURVESTRIPV12</stp>
        <stp>[PortfolioDaily Data.xlsx]DF Curve!R455C84</stp>
        <stp>S23</stp>
        <stp>Curvedate</stp>
        <stp>44907</stp>
        <tr r="CF455" s="7"/>
      </tp>
      <tp t="s">
        <v>#N/A Error:User does not have access</v>
        <stp/>
        <stp>##V3_BCURVESTRIPV12</stp>
        <stp>[PortfolioDaily Data.xlsx]DF Curve!R458C93</stp>
        <stp>S23</stp>
        <stp>Curvedate</stp>
        <stp>44910</stp>
        <tr r="CO458" s="7"/>
      </tp>
      <tp t="s">
        <v>#N/A Error:User does not have access</v>
        <stp/>
        <stp>##V3_BCURVESTRIPV12</stp>
        <stp>[PortfolioDaily Data.xlsx]DF Curve!R459C92</stp>
        <stp>S23</stp>
        <stp>Curvedate</stp>
        <stp>44911</stp>
        <tr r="CN459" s="7"/>
      </tp>
      <tp t="s">
        <v>#N/A Error:User does not have access</v>
        <stp/>
        <stp>##V3_BCURVESTRIPV12</stp>
        <stp>[PortfolioDaily Data.xlsx]DF Curve!R452C82</stp>
        <stp>S23</stp>
        <stp>Curvedate</stp>
        <stp>44902</stp>
        <tr r="CD452" s="7"/>
      </tp>
      <tp t="s">
        <v>#N/A Error:User does not have access</v>
        <stp/>
        <stp>##V3_BCURVESTRIPV12</stp>
        <stp>[PortfolioDaily Data.xlsx]DF Curve!R462C95</stp>
        <stp>S23</stp>
        <stp>Curvedate</stp>
        <stp>44916</stp>
        <tr r="CQ462" s="7"/>
      </tp>
      <tp t="s">
        <v>#N/A Error:User does not have access</v>
        <stp/>
        <stp>##V3_BCURVESTRIPV12</stp>
        <stp>[PortfolioDaily Data.xlsx]DF Curve!R453C83</stp>
        <stp>S23</stp>
        <stp>Curvedate</stp>
        <stp>44903</stp>
        <tr r="CE453" s="7"/>
      </tp>
      <tp t="s">
        <v>#N/A Error:User does not have access</v>
        <stp/>
        <stp>##V3_BCURVESTRIPV12</stp>
        <stp>[PortfolioDaily Data.xlsx]DF Curve!R463C94</stp>
        <stp>S23</stp>
        <stp>Curvedate</stp>
        <stp>44917</stp>
        <tr r="CP463" s="7"/>
      </tp>
      <tp t="s">
        <v>#N/A Error:User does not have access</v>
        <stp/>
        <stp>##V3_BCURVESTRIPV12</stp>
        <stp>[PortfolioDaily Data.xlsx]DF Curve!R450C80</stp>
        <stp>S23</stp>
        <stp>Curvedate</stp>
        <stp>44900</stp>
        <tr r="CB450" s="7"/>
      </tp>
      <tp t="s">
        <v>#N/A Error:User does not have access</v>
        <stp/>
        <stp>##V3_BCURVESTRIPV12</stp>
        <stp>[PortfolioDaily Data.xlsx]DF Curve!R460C97</stp>
        <stp>S23</stp>
        <stp>Curvedate</stp>
        <stp>44914</stp>
        <tr r="CS460" s="7"/>
      </tp>
      <tp t="s">
        <v>#N/A Error:User does not have access</v>
        <stp/>
        <stp>##V3_BCURVESTRIPV12</stp>
        <stp>[PortfolioDaily Data.xlsx]DF Curve!R451C81</stp>
        <stp>S23</stp>
        <stp>Curvedate</stp>
        <stp>44901</stp>
        <tr r="CC451" s="7"/>
      </tp>
      <tp t="s">
        <v>#N/A Error:User does not have access</v>
        <stp/>
        <stp>##V3_BCURVESTRIPV12</stp>
        <stp>[PortfolioDaily Data.xlsx]DF Curve!R461C96</stp>
        <stp>S23</stp>
        <stp>Curvedate</stp>
        <stp>44915</stp>
        <tr r="CR461" s="7"/>
      </tp>
      <tp t="s">
        <v>#N/A Error:User does not have access</v>
        <stp/>
        <stp>##V3_BCURVESTRIPV12</stp>
        <stp>[PortfolioDaily Data.xlsx]DF Curve!R456C88</stp>
        <stp>S23</stp>
        <stp>Curvedate</stp>
        <stp>44908</stp>
        <tr r="CJ456" s="7"/>
      </tp>
      <tp t="s">
        <v>#N/A Error:User does not have access</v>
        <stp/>
        <stp>##V3_BCURVESTRIPV12</stp>
        <stp>[PortfolioDaily Data.xlsx]DF Curve!R457C89</stp>
        <stp>S23</stp>
        <stp>Curvedate</stp>
        <stp>44909</stp>
        <tr r="CK457" s="7"/>
      </tp>
      <tp t="s">
        <v>#N/A Error:User does not have access</v>
        <stp/>
        <stp>##V3_BCURVESTRIPV12</stp>
        <stp>[PortfolioDaily Data.xlsx]DF Curve!R454C84</stp>
        <stp>S23</stp>
        <stp>Curvedate</stp>
        <stp>44904</stp>
        <tr r="CF454" s="7"/>
      </tp>
      <tp t="s">
        <v>#N/A Error:User does not have access</v>
        <stp/>
        <stp>##V3_BCURVESTRIPV12</stp>
        <stp>[PortfolioDaily Data.xlsx]DF Curve!R455C87</stp>
        <stp>S23</stp>
        <stp>Curvedate</stp>
        <stp>44907</stp>
        <tr r="CI455" s="7"/>
      </tp>
      <tp t="s">
        <v>#N/A Error:User does not have access</v>
        <stp/>
        <stp>##V3_BCURVESTRIPV12</stp>
        <stp>[PortfolioDaily Data.xlsx]DF Curve!R458C90</stp>
        <stp>S23</stp>
        <stp>Curvedate</stp>
        <stp>44910</stp>
        <tr r="CL458" s="7"/>
      </tp>
      <tp t="s">
        <v>#N/A Error:User does not have access</v>
        <stp/>
        <stp>##V3_BCURVESTRIPV12</stp>
        <stp>[PortfolioDaily Data.xlsx]DF Curve!R459C91</stp>
        <stp>S23</stp>
        <stp>Curvedate</stp>
        <stp>44911</stp>
        <tr r="CM459" s="7"/>
      </tp>
      <tp t="s">
        <v>#N/A Error:User does not have access</v>
        <stp/>
        <stp>##V3_BCURVESTRIPV12</stp>
        <stp>[PortfolioDaily Data.xlsx]DF Curve!R452C83</stp>
        <stp>S23</stp>
        <stp>Curvedate</stp>
        <stp>44902</stp>
        <tr r="CE452" s="7"/>
      </tp>
      <tp t="s">
        <v>#N/A Error:User does not have access</v>
        <stp/>
        <stp>##V3_BCURVESTRIPV12</stp>
        <stp>[PortfolioDaily Data.xlsx]DF Curve!R462C94</stp>
        <stp>S23</stp>
        <stp>Curvedate</stp>
        <stp>44916</stp>
        <tr r="CP462" s="7"/>
      </tp>
      <tp t="s">
        <v>#N/A Error:User does not have access</v>
        <stp/>
        <stp>##V3_BCURVESTRIPV12</stp>
        <stp>[PortfolioDaily Data.xlsx]DF Curve!R453C82</stp>
        <stp>S23</stp>
        <stp>Curvedate</stp>
        <stp>44903</stp>
        <tr r="CD453" s="7"/>
      </tp>
      <tp t="s">
        <v>#N/A Error:User does not have access</v>
        <stp/>
        <stp>##V3_BCURVESTRIPV12</stp>
        <stp>[PortfolioDaily Data.xlsx]DF Curve!R463C95</stp>
        <stp>S23</stp>
        <stp>Curvedate</stp>
        <stp>44917</stp>
        <tr r="CQ463" s="7"/>
      </tp>
      <tp t="s">
        <v>#N/A Error:User does not have access</v>
        <stp/>
        <stp>##V3_BCURVESTRIPV12</stp>
        <stp>[PortfolioDaily Data.xlsx]DF Curve!R450C81</stp>
        <stp>S23</stp>
        <stp>Curvedate</stp>
        <stp>44900</stp>
        <tr r="CC450" s="7"/>
      </tp>
      <tp t="s">
        <v>#N/A Error:User does not have access</v>
        <stp/>
        <stp>##V3_BCURVESTRIPV12</stp>
        <stp>[PortfolioDaily Data.xlsx]DF Curve!R460C96</stp>
        <stp>S23</stp>
        <stp>Curvedate</stp>
        <stp>44914</stp>
        <tr r="CR460" s="7"/>
      </tp>
      <tp t="s">
        <v>#N/A Error:User does not have access</v>
        <stp/>
        <stp>##V3_BCURVESTRIPV12</stp>
        <stp>[PortfolioDaily Data.xlsx]DF Curve!R451C80</stp>
        <stp>S23</stp>
        <stp>Curvedate</stp>
        <stp>44901</stp>
        <tr r="CB451" s="7"/>
      </tp>
      <tp t="s">
        <v>#N/A Error:User does not have access</v>
        <stp/>
        <stp>##V3_BCURVESTRIPV12</stp>
        <stp>[PortfolioDaily Data.xlsx]DF Curve!R461C97</stp>
        <stp>S23</stp>
        <stp>Curvedate</stp>
        <stp>44915</stp>
        <tr r="CS461" s="7"/>
      </tp>
      <tp t="s">
        <v>#N/A Error:User does not have access</v>
        <stp/>
        <stp>##V3_BCURVESTRIPV12</stp>
        <stp>[PortfolioDaily Data.xlsx]DF Curve!R456C89</stp>
        <stp>S23</stp>
        <stp>Curvedate</stp>
        <stp>44908</stp>
        <tr r="CK456" s="7"/>
      </tp>
      <tp t="s">
        <v>#N/A Error:User does not have access</v>
        <stp/>
        <stp>##V3_BCURVESTRIPV12</stp>
        <stp>[PortfolioDaily Data.xlsx]DF Curve!R457C88</stp>
        <stp>S23</stp>
        <stp>Curvedate</stp>
        <stp>44909</stp>
        <tr r="CJ457" s="7"/>
      </tp>
      <tp t="s">
        <v>#N/A Error:User does not have access</v>
        <stp/>
        <stp>##V3_BCURVESTRIPV12</stp>
        <stp>[PortfolioDaily Data.xlsx]DF Curve!R454C85</stp>
        <stp>S23</stp>
        <stp>Curvedate</stp>
        <stp>44904</stp>
        <tr r="CG454" s="7"/>
      </tp>
      <tp t="s">
        <v>#N/A Error:User does not have access</v>
        <stp/>
        <stp>##V3_BCURVESTRIPV12</stp>
        <stp>[PortfolioDaily Data.xlsx]DF Curve!R455C86</stp>
        <stp>S23</stp>
        <stp>Curvedate</stp>
        <stp>44907</stp>
        <tr r="CH455" s="7"/>
      </tp>
      <tp t="s">
        <v>#N/A Error:User does not have access</v>
        <stp/>
        <stp>##V3_BCURVESTRIPV12</stp>
        <stp>[PortfolioDaily Data.xlsx]DF Curve!R458C91</stp>
        <stp>S23</stp>
        <stp>Curvedate</stp>
        <stp>44910</stp>
        <tr r="CM458" s="7"/>
      </tp>
      <tp t="s">
        <v>#N/A Error:User does not have access</v>
        <stp/>
        <stp>##V3_BCURVESTRIPV12</stp>
        <stp>[PortfolioDaily Data.xlsx]DF Curve!R459C90</stp>
        <stp>S23</stp>
        <stp>Curvedate</stp>
        <stp>44911</stp>
        <tr r="CL459" s="7"/>
      </tp>
      <tp t="s">
        <v>#N/A Error:User does not have access</v>
        <stp/>
        <stp>##V3_BCURVESTRIPV12</stp>
        <stp>[PortfolioDaily Data.xlsx]DF Curve!R470C94</stp>
        <stp>S23</stp>
        <stp>Curvedate</stp>
        <stp>44928</stp>
        <tr r="CP470" s="7"/>
      </tp>
      <tp t="s">
        <v>#N/A Error:User does not have access</v>
        <stp/>
        <stp>##V3_BCURVESTRIPV12</stp>
        <stp>[PortfolioDaily Data.xlsx]DF Curve!R471C95</stp>
        <stp>S23</stp>
        <stp>Curvedate</stp>
        <stp>44929</stp>
        <tr r="CQ471" s="7"/>
      </tp>
      <tp t="s">
        <v>#N/A Error:User does not have access</v>
        <stp/>
        <stp>##V3_BCURVESTRIPV12</stp>
        <stp>[PortfolioDaily Data.xlsx]DF Curve!R475C89</stp>
        <stp>S23</stp>
        <stp>Curvedate</stp>
        <stp>44935</stp>
        <tr r="CK475" s="7"/>
      </tp>
      <tp t="s">
        <v>#N/A Error:User does not have access</v>
        <stp/>
        <stp>##V3_BCURVESTRIPV12</stp>
        <stp>[PortfolioDaily Data.xlsx]DF Curve!R468C99</stp>
        <stp>S23</stp>
        <stp>Curvedate</stp>
        <stp>44924</stp>
        <tr r="CU468" s="7"/>
      </tp>
      <tp t="s">
        <v>#N/A Error:User does not have access</v>
        <stp/>
        <stp>##V3_BCURVESTRIPV12</stp>
        <stp>[PortfolioDaily Data.xlsx]DF Curve!R478C84</stp>
        <stp>S23</stp>
        <stp>Curvedate</stp>
        <stp>44938</stp>
        <tr r="CF478" s="7"/>
      </tp>
      <tp t="s">
        <v>#N/A Error:User does not have access</v>
        <stp/>
        <stp>##V3_BCURVESTRIPV12</stp>
        <stp>[PortfolioDaily Data.xlsx]DF Curve!R469C98</stp>
        <stp>S23</stp>
        <stp>Curvedate</stp>
        <stp>44925</stp>
        <tr r="CT469" s="7"/>
      </tp>
      <tp t="s">
        <v>#N/A Error:User does not have access</v>
        <stp/>
        <stp>##V3_BCURVESTRIPV12</stp>
        <stp>[PortfolioDaily Data.xlsx]DF Curve!R479C85</stp>
        <stp>S23</stp>
        <stp>Curvedate</stp>
        <stp>44939</stp>
        <tr r="CG479" s="7"/>
      </tp>
      <tp t="s">
        <v>#N/A Error:User does not have access</v>
        <stp/>
        <stp>##V3_BCURVESTRIPV12</stp>
        <stp>[PortfolioDaily Data.xlsx]DF Curve!R470C95</stp>
        <stp>S23</stp>
        <stp>Curvedate</stp>
        <stp>44928</stp>
        <tr r="CQ470" s="7"/>
      </tp>
      <tp t="s">
        <v>#N/A Error:User does not have access</v>
        <stp/>
        <stp>##V3_BCURVESTRIPV12</stp>
        <stp>[PortfolioDaily Data.xlsx]DF Curve!R471C94</stp>
        <stp>S23</stp>
        <stp>Curvedate</stp>
        <stp>44929</stp>
        <tr r="CP471" s="7"/>
      </tp>
      <tp t="s">
        <v>#N/A Error:User does not have access</v>
        <stp/>
        <stp>##V3_BCURVESTRIPV12</stp>
        <stp>[PortfolioDaily Data.xlsx]DF Curve!R475C88</stp>
        <stp>S23</stp>
        <stp>Curvedate</stp>
        <stp>44935</stp>
        <tr r="CJ475" s="7"/>
      </tp>
      <tp t="s">
        <v>#N/A Error:User does not have access</v>
        <stp/>
        <stp>##V3_BCURVESTRIPV12</stp>
        <stp>[PortfolioDaily Data.xlsx]DF Curve!R468C98</stp>
        <stp>S23</stp>
        <stp>Curvedate</stp>
        <stp>44924</stp>
        <tr r="CT468" s="7"/>
      </tp>
      <tp t="s">
        <v>#N/A Error:User does not have access</v>
        <stp/>
        <stp>##V3_BCURVESTRIPV12</stp>
        <stp>[PortfolioDaily Data.xlsx]DF Curve!R478C85</stp>
        <stp>S23</stp>
        <stp>Curvedate</stp>
        <stp>44938</stp>
        <tr r="CG478" s="7"/>
      </tp>
      <tp t="s">
        <v>#N/A Error:User does not have access</v>
        <stp/>
        <stp>##V3_BCURVESTRIPV12</stp>
        <stp>[PortfolioDaily Data.xlsx]DF Curve!R469C99</stp>
        <stp>S23</stp>
        <stp>Curvedate</stp>
        <stp>44925</stp>
        <tr r="CU469" s="7"/>
      </tp>
      <tp t="s">
        <v>#N/A Error:User does not have access</v>
        <stp/>
        <stp>##V3_BCURVESTRIPV12</stp>
        <stp>[PortfolioDaily Data.xlsx]DF Curve!R479C84</stp>
        <stp>S23</stp>
        <stp>Curvedate</stp>
        <stp>44939</stp>
        <tr r="CF479" s="7"/>
      </tp>
      <tp t="s">
        <v>#N/A Error:User does not have access</v>
        <stp/>
        <stp>##V3_BCURVESTRIPV12</stp>
        <stp>[PortfolioDaily Data.xlsx]DF Curve!R470C96</stp>
        <stp>S23</stp>
        <stp>Curvedate</stp>
        <stp>44928</stp>
        <tr r="CR470" s="7"/>
      </tp>
      <tp t="s">
        <v>#N/A Error:User does not have access</v>
        <stp/>
        <stp>##V3_BCURVESTRIPV12</stp>
        <stp>[PortfolioDaily Data.xlsx]DF Curve!R471C97</stp>
        <stp>S23</stp>
        <stp>Curvedate</stp>
        <stp>44929</stp>
        <tr r="CS471" s="7"/>
      </tp>
      <tp t="s">
        <v>#N/A Error:User does not have access</v>
        <stp/>
        <stp>##V3_BCURVESTRIPV12</stp>
        <stp>[PortfolioDaily Data.xlsx]DF Curve!R476C88</stp>
        <stp>S23</stp>
        <stp>Curvedate</stp>
        <stp>44936</stp>
        <tr r="CJ476" s="7"/>
      </tp>
      <tp t="s">
        <v>#N/A Error:User does not have access</v>
        <stp/>
        <stp>##V3_BCURVESTRIPV12</stp>
        <stp>[PortfolioDaily Data.xlsx]DF Curve!R477C89</stp>
        <stp>S23</stp>
        <stp>Curvedate</stp>
        <stp>44937</stp>
        <tr r="CK477" s="7"/>
      </tp>
      <tp t="s">
        <v>#N/A Error:User does not have access</v>
        <stp/>
        <stp>##V3_BCURVESTRIPV12</stp>
        <stp>[PortfolioDaily Data.xlsx]DF Curve!R478C86</stp>
        <stp>S23</stp>
        <stp>Curvedate</stp>
        <stp>44938</stp>
        <tr r="CH478" s="7"/>
      </tp>
      <tp t="s">
        <v>#N/A Error:User does not have access</v>
        <stp/>
        <stp>##V3_BCURVESTRIPV12</stp>
        <stp>[PortfolioDaily Data.xlsx]DF Curve!R479C87</stp>
        <stp>S23</stp>
        <stp>Curvedate</stp>
        <stp>44939</stp>
        <tr r="CI479" s="7"/>
      </tp>
      <tp t="s">
        <v>#N/A Error:User does not have access</v>
        <stp/>
        <stp>##V3_BCURVESTRIPV12</stp>
        <stp>[PortfolioDaily Data.xlsx]DF Curve!R470C97</stp>
        <stp>S23</stp>
        <stp>Curvedate</stp>
        <stp>44928</stp>
        <tr r="CS470" s="7"/>
      </tp>
      <tp t="s">
        <v>#N/A Error:User does not have access</v>
        <stp/>
        <stp>##V3_BCURVESTRIPV12</stp>
        <stp>[PortfolioDaily Data.xlsx]DF Curve!R471C96</stp>
        <stp>S23</stp>
        <stp>Curvedate</stp>
        <stp>44929</stp>
        <tr r="CR471" s="7"/>
      </tp>
      <tp t="s">
        <v>#N/A Error:User does not have access</v>
        <stp/>
        <stp>##V3_BCURVESTRIPV12</stp>
        <stp>[PortfolioDaily Data.xlsx]DF Curve!R476C89</stp>
        <stp>S23</stp>
        <stp>Curvedate</stp>
        <stp>44936</stp>
        <tr r="CK476" s="7"/>
      </tp>
      <tp t="s">
        <v>#N/A Error:User does not have access</v>
        <stp/>
        <stp>##V3_BCURVESTRIPV12</stp>
        <stp>[PortfolioDaily Data.xlsx]DF Curve!R477C88</stp>
        <stp>S23</stp>
        <stp>Curvedate</stp>
        <stp>44937</stp>
        <tr r="CJ477" s="7"/>
      </tp>
      <tp t="s">
        <v>#N/A Error:User does not have access</v>
        <stp/>
        <stp>##V3_BCURVESTRIPV12</stp>
        <stp>[PortfolioDaily Data.xlsx]DF Curve!R478C87</stp>
        <stp>S23</stp>
        <stp>Curvedate</stp>
        <stp>44938</stp>
        <tr r="CI478" s="7"/>
      </tp>
      <tp t="s">
        <v>#N/A Error:User does not have access</v>
        <stp/>
        <stp>##V3_BCURVESTRIPV12</stp>
        <stp>[PortfolioDaily Data.xlsx]DF Curve!R479C86</stp>
        <stp>S23</stp>
        <stp>Curvedate</stp>
        <stp>44939</stp>
        <tr r="CH479" s="7"/>
      </tp>
      <tp t="s">
        <v>#N/A Error:User does not have access</v>
        <stp/>
        <stp>##V3_BCURVESTRIPV12</stp>
        <stp>[PortfolioDaily Data.xlsx]DF Curve!R472C88</stp>
        <stp>S23</stp>
        <stp>Curvedate</stp>
        <stp>44930</stp>
        <tr r="CJ472" s="7"/>
      </tp>
      <tp t="s">
        <v>#N/A Error:User does not have access</v>
        <stp/>
        <stp>##V3_BCURVESTRIPV12</stp>
        <stp>[PortfolioDaily Data.xlsx]DF Curve!R473C89</stp>
        <stp>S23</stp>
        <stp>Curvedate</stp>
        <stp>44931</stp>
        <tr r="CK473" s="7"/>
      </tp>
      <tp t="s">
        <v>#N/A Error:User does not have access</v>
        <stp/>
        <stp>##V3_BCURVESTRIPV12</stp>
        <stp>[PortfolioDaily Data.xlsx]DF Curve!R470C90</stp>
        <stp>S23</stp>
        <stp>Curvedate</stp>
        <stp>44928</stp>
        <tr r="CL470" s="7"/>
      </tp>
      <tp t="s">
        <v>#N/A Error:User does not have access</v>
        <stp/>
        <stp>##V3_BCURVESTRIPV12</stp>
        <stp>[PortfolioDaily Data.xlsx]DF Curve!R471C91</stp>
        <stp>S23</stp>
        <stp>Curvedate</stp>
        <stp>44929</stp>
        <tr r="CM471" s="7"/>
      </tp>
      <tp t="s">
        <v>#N/A Error:User does not have access</v>
        <stp/>
        <stp>##V3_BCURVESTRIPV12</stp>
        <stp>[PortfolioDaily Data.xlsx]DF Curve!R465C98</stp>
        <stp>S23</stp>
        <stp>Curvedate</stp>
        <stp>44921</stp>
        <tr r="CT465" s="7"/>
      </tp>
      <tp t="s">
        <v>#N/A Error:User does not have access</v>
        <stp/>
        <stp>##V3_BCURVESTRIPV12</stp>
        <stp>[PortfolioDaily Data.xlsx]DF Curve!R478C80</stp>
        <stp>S23</stp>
        <stp>Curvedate</stp>
        <stp>44938</stp>
        <tr r="CB478" s="7"/>
      </tp>
      <tp t="s">
        <v>#N/A Error:User does not have access</v>
        <stp/>
        <stp>##V3_BCURVESTRIPV12</stp>
        <stp>[PortfolioDaily Data.xlsx]DF Curve!R479C81</stp>
        <stp>S23</stp>
        <stp>Curvedate</stp>
        <stp>44939</stp>
        <tr r="CC479" s="7"/>
      </tp>
      <tp t="s">
        <v>#N/A Error:User does not have access</v>
        <stp/>
        <stp>##V3_BCURVESTRIPV12</stp>
        <stp>[PortfolioDaily Data.xlsx]DF Curve!R472C89</stp>
        <stp>S23</stp>
        <stp>Curvedate</stp>
        <stp>44930</stp>
        <tr r="CK472" s="7"/>
      </tp>
      <tp t="s">
        <v>#N/A Error:User does not have access</v>
        <stp/>
        <stp>##V3_BCURVESTRIPV12</stp>
        <stp>[PortfolioDaily Data.xlsx]DF Curve!R473C88</stp>
        <stp>S23</stp>
        <stp>Curvedate</stp>
        <stp>44931</stp>
        <tr r="CJ473" s="7"/>
      </tp>
      <tp t="s">
        <v>#N/A Error:User does not have access</v>
        <stp/>
        <stp>##V3_BCURVESTRIPV12</stp>
        <stp>[PortfolioDaily Data.xlsx]DF Curve!R470C91</stp>
        <stp>S23</stp>
        <stp>Curvedate</stp>
        <stp>44928</stp>
        <tr r="CM470" s="7"/>
      </tp>
      <tp t="s">
        <v>#N/A Error:User does not have access</v>
        <stp/>
        <stp>##V3_BCURVESTRIPV12</stp>
        <stp>[PortfolioDaily Data.xlsx]DF Curve!R471C90</stp>
        <stp>S23</stp>
        <stp>Curvedate</stp>
        <stp>44929</stp>
        <tr r="CL471" s="7"/>
      </tp>
      <tp t="s">
        <v>#N/A Error:User does not have access</v>
        <stp/>
        <stp>##V3_BCURVESTRIPV12</stp>
        <stp>[PortfolioDaily Data.xlsx]DF Curve!R465C99</stp>
        <stp>S23</stp>
        <stp>Curvedate</stp>
        <stp>44921</stp>
        <tr r="CU465" s="7"/>
      </tp>
      <tp t="s">
        <v>#N/A Error:User does not have access</v>
        <stp/>
        <stp>##V3_BCURVESTRIPV12</stp>
        <stp>[PortfolioDaily Data.xlsx]DF Curve!R478C81</stp>
        <stp>S23</stp>
        <stp>Curvedate</stp>
        <stp>44938</stp>
        <tr r="CC478" s="7"/>
      </tp>
      <tp t="s">
        <v>#N/A Error:User does not have access</v>
        <stp/>
        <stp>##V3_BCURVESTRIPV12</stp>
        <stp>[PortfolioDaily Data.xlsx]DF Curve!R479C80</stp>
        <stp>S23</stp>
        <stp>Curvedate</stp>
        <stp>44939</stp>
        <tr r="CB479" s="7"/>
      </tp>
      <tp t="s">
        <v>#N/A Error:User does not have access</v>
        <stp/>
        <stp>##V3_BCURVESTRIPV12</stp>
        <stp>[PortfolioDaily Data.xlsx]DF Curve!R470C92</stp>
        <stp>S23</stp>
        <stp>Curvedate</stp>
        <stp>44928</stp>
        <tr r="CN470" s="7"/>
      </tp>
      <tp t="s">
        <v>#N/A Error:User does not have access</v>
        <stp/>
        <stp>##V3_BCURVESTRIPV12</stp>
        <stp>[PortfolioDaily Data.xlsx]DF Curve!R471C93</stp>
        <stp>S23</stp>
        <stp>Curvedate</stp>
        <stp>44929</stp>
        <tr r="CO471" s="7"/>
      </tp>
      <tp t="s">
        <v>#N/A Error:User does not have access</v>
        <stp/>
        <stp>##V3_BCURVESTRIPV12</stp>
        <stp>[PortfolioDaily Data.xlsx]DF Curve!R466C99</stp>
        <stp>S23</stp>
        <stp>Curvedate</stp>
        <stp>44922</stp>
        <tr r="CU466" s="7"/>
      </tp>
      <tp t="s">
        <v>#N/A Error:User does not have access</v>
        <stp/>
        <stp>##V3_BCURVESTRIPV12</stp>
        <stp>[PortfolioDaily Data.xlsx]DF Curve!R467C98</stp>
        <stp>S23</stp>
        <stp>Curvedate</stp>
        <stp>44923</stp>
        <tr r="CT467" s="7"/>
      </tp>
      <tp t="s">
        <v>#N/A Error:User does not have access</v>
        <stp/>
        <stp>##V3_BCURVESTRIPV12</stp>
        <stp>[PortfolioDaily Data.xlsx]DF Curve!R474C88</stp>
        <stp>S23</stp>
        <stp>Curvedate</stp>
        <stp>44932</stp>
        <tr r="CJ474" s="7"/>
      </tp>
      <tp t="s">
        <v>#N/A Error:User does not have access</v>
        <stp/>
        <stp>##V3_BCURVESTRIPV12</stp>
        <stp>[PortfolioDaily Data.xlsx]DF Curve!R478C82</stp>
        <stp>S23</stp>
        <stp>Curvedate</stp>
        <stp>44938</stp>
        <tr r="CD478" s="7"/>
      </tp>
      <tp t="s">
        <v>#N/A Error:User does not have access</v>
        <stp/>
        <stp>##V3_BCURVESTRIPV12</stp>
        <stp>[PortfolioDaily Data.xlsx]DF Curve!R479C83</stp>
        <stp>S23</stp>
        <stp>Curvedate</stp>
        <stp>44939</stp>
        <tr r="CE479" s="7"/>
      </tp>
      <tp t="s">
        <v>#N/A Error:User does not have access</v>
        <stp/>
        <stp>##V3_BCURVESTRIPV12</stp>
        <stp>[PortfolioDaily Data.xlsx]DF Curve!R470C93</stp>
        <stp>S23</stp>
        <stp>Curvedate</stp>
        <stp>44928</stp>
        <tr r="CO470" s="7"/>
      </tp>
      <tp t="s">
        <v>#N/A Error:User does not have access</v>
        <stp/>
        <stp>##V3_BCURVESTRIPV12</stp>
        <stp>[PortfolioDaily Data.xlsx]DF Curve!R471C92</stp>
        <stp>S23</stp>
        <stp>Curvedate</stp>
        <stp>44929</stp>
        <tr r="CN471" s="7"/>
      </tp>
      <tp t="s">
        <v>#N/A Error:User does not have access</v>
        <stp/>
        <stp>##V3_BCURVESTRIPV12</stp>
        <stp>[PortfolioDaily Data.xlsx]DF Curve!R466C98</stp>
        <stp>S23</stp>
        <stp>Curvedate</stp>
        <stp>44922</stp>
        <tr r="CT466" s="7"/>
      </tp>
      <tp t="s">
        <v>#N/A Error:User does not have access</v>
        <stp/>
        <stp>##V3_BCURVESTRIPV12</stp>
        <stp>[PortfolioDaily Data.xlsx]DF Curve!R467C99</stp>
        <stp>S23</stp>
        <stp>Curvedate</stp>
        <stp>44923</stp>
        <tr r="CU467" s="7"/>
      </tp>
      <tp t="s">
        <v>#N/A Error:User does not have access</v>
        <stp/>
        <stp>##V3_BCURVESTRIPV12</stp>
        <stp>[PortfolioDaily Data.xlsx]DF Curve!R474C89</stp>
        <stp>S23</stp>
        <stp>Curvedate</stp>
        <stp>44932</stp>
        <tr r="CK474" s="7"/>
      </tp>
      <tp t="s">
        <v>#N/A Error:User does not have access</v>
        <stp/>
        <stp>##V3_BCURVESTRIPV12</stp>
        <stp>[PortfolioDaily Data.xlsx]DF Curve!R478C83</stp>
        <stp>S23</stp>
        <stp>Curvedate</stp>
        <stp>44938</stp>
        <tr r="CE478" s="7"/>
      </tp>
      <tp t="s">
        <v>#N/A Error:User does not have access</v>
        <stp/>
        <stp>##V3_BCURVESTRIPV12</stp>
        <stp>[PortfolioDaily Data.xlsx]DF Curve!R479C82</stp>
        <stp>S23</stp>
        <stp>Curvedate</stp>
        <stp>44939</stp>
        <tr r="CD479" s="7"/>
      </tp>
      <tp t="s">
        <v>#N/A Error:User does not have access</v>
        <stp/>
        <stp>##V3_BCURVESTRIPV12</stp>
        <stp>[PortfolioDaily Data.xlsx]DF Curve!R472C84</stp>
        <stp>S23</stp>
        <stp>Curvedate</stp>
        <stp>44930</stp>
        <tr r="CF472" s="7"/>
      </tp>
      <tp t="s">
        <v>#N/A Error:User does not have access</v>
        <stp/>
        <stp>##V3_BCURVESTRIPV12</stp>
        <stp>[PortfolioDaily Data.xlsx]DF Curve!R473C85</stp>
        <stp>S23</stp>
        <stp>Curvedate</stp>
        <stp>44931</stp>
        <tr r="CG473" s="7"/>
      </tp>
      <tp t="s">
        <v>#N/A Error:User does not have access</v>
        <stp/>
        <stp>##V3_BCURVESTRIPV12</stp>
        <stp>[PortfolioDaily Data.xlsx]DF Curve!R466C97</stp>
        <stp>S23</stp>
        <stp>Curvedate</stp>
        <stp>44922</stp>
        <tr r="CS466" s="7"/>
      </tp>
      <tp t="s">
        <v>#N/A Error:User does not have access</v>
        <stp/>
        <stp>##V3_BCURVESTRIPV12</stp>
        <stp>[PortfolioDaily Data.xlsx]DF Curve!R476C82</stp>
        <stp>S23</stp>
        <stp>Curvedate</stp>
        <stp>44936</stp>
        <tr r="CD476" s="7"/>
      </tp>
      <tp t="s">
        <v>#N/A Error:User does not have access</v>
        <stp/>
        <stp>##V3_BCURVESTRIPV12</stp>
        <stp>[PortfolioDaily Data.xlsx]DF Curve!R467C96</stp>
        <stp>S23</stp>
        <stp>Curvedate</stp>
        <stp>44923</stp>
        <tr r="CR467" s="7"/>
      </tp>
      <tp t="s">
        <v>#N/A Error:User does not have access</v>
        <stp/>
        <stp>##V3_BCURVESTRIPV12</stp>
        <stp>[PortfolioDaily Data.xlsx]DF Curve!R477C83</stp>
        <stp>S23</stp>
        <stp>Curvedate</stp>
        <stp>44937</stp>
        <tr r="CE477" s="7"/>
      </tp>
      <tp t="s">
        <v>#N/A Error:User does not have access</v>
        <stp/>
        <stp>##V3_BCURVESTRIPV12</stp>
        <stp>[PortfolioDaily Data.xlsx]DF Curve!R474C86</stp>
        <stp>S23</stp>
        <stp>Curvedate</stp>
        <stp>44932</stp>
        <tr r="CH474" s="7"/>
      </tp>
      <tp t="s">
        <v>#N/A Error:User does not have access</v>
        <stp/>
        <stp>##V3_BCURVESTRIPV12</stp>
        <stp>[PortfolioDaily Data.xlsx]DF Curve!R465C94</stp>
        <stp>S23</stp>
        <stp>Curvedate</stp>
        <stp>44921</stp>
        <tr r="CP465" s="7"/>
      </tp>
      <tp t="s">
        <v>#N/A Error:User does not have access</v>
        <stp/>
        <stp>##V3_BCURVESTRIPV12</stp>
        <stp>[PortfolioDaily Data.xlsx]DF Curve!R475C81</stp>
        <stp>S23</stp>
        <stp>Curvedate</stp>
        <stp>44935</stp>
        <tr r="CC475" s="7"/>
      </tp>
      <tp t="s">
        <v>#N/A Error:User does not have access</v>
        <stp/>
        <stp>##V3_BCURVESTRIPV12</stp>
        <stp>[PortfolioDaily Data.xlsx]DF Curve!R468C91</stp>
        <stp>S23</stp>
        <stp>Curvedate</stp>
        <stp>44924</stp>
        <tr r="CM468" s="7"/>
      </tp>
      <tp t="s">
        <v>#N/A Error:User does not have access</v>
        <stp/>
        <stp>##V3_BCURVESTRIPV12</stp>
        <stp>[PortfolioDaily Data.xlsx]DF Curve!R469C90</stp>
        <stp>S23</stp>
        <stp>Curvedate</stp>
        <stp>44925</stp>
        <tr r="CL469" s="7"/>
      </tp>
      <tp t="s">
        <v>#N/A Error:User does not have access</v>
        <stp/>
        <stp>##V3_BCURVESTRIPV12</stp>
        <stp>[PortfolioDaily Data.xlsx]DF Curve!R472C85</stp>
        <stp>S23</stp>
        <stp>Curvedate</stp>
        <stp>44930</stp>
        <tr r="CG472" s="7"/>
      </tp>
      <tp t="s">
        <v>#N/A Error:User does not have access</v>
        <stp/>
        <stp>##V3_BCURVESTRIPV12</stp>
        <stp>[PortfolioDaily Data.xlsx]DF Curve!R473C84</stp>
        <stp>S23</stp>
        <stp>Curvedate</stp>
        <stp>44931</stp>
        <tr r="CF473" s="7"/>
      </tp>
      <tp t="s">
        <v>#N/A Error:User does not have access</v>
        <stp/>
        <stp>##V3_BCURVESTRIPV12</stp>
        <stp>[PortfolioDaily Data.xlsx]DF Curve!R466C96</stp>
        <stp>S23</stp>
        <stp>Curvedate</stp>
        <stp>44922</stp>
        <tr r="CR466" s="7"/>
      </tp>
      <tp t="s">
        <v>#N/A Error:User does not have access</v>
        <stp/>
        <stp>##V3_BCURVESTRIPV12</stp>
        <stp>[PortfolioDaily Data.xlsx]DF Curve!R476C83</stp>
        <stp>S23</stp>
        <stp>Curvedate</stp>
        <stp>44936</stp>
        <tr r="CE476" s="7"/>
      </tp>
      <tp t="s">
        <v>#N/A Error:User does not have access</v>
        <stp/>
        <stp>##V3_BCURVESTRIPV12</stp>
        <stp>[PortfolioDaily Data.xlsx]DF Curve!R467C97</stp>
        <stp>S23</stp>
        <stp>Curvedate</stp>
        <stp>44923</stp>
        <tr r="CS467" s="7"/>
      </tp>
      <tp t="s">
        <v>#N/A Error:User does not have access</v>
        <stp/>
        <stp>##V3_BCURVESTRIPV12</stp>
        <stp>[PortfolioDaily Data.xlsx]DF Curve!R477C82</stp>
        <stp>S23</stp>
        <stp>Curvedate</stp>
        <stp>44937</stp>
        <tr r="CD477" s="7"/>
      </tp>
      <tp t="s">
        <v>#N/A Error:User does not have access</v>
        <stp/>
        <stp>##V3_BCURVESTRIPV12</stp>
        <stp>[PortfolioDaily Data.xlsx]DF Curve!R474C87</stp>
        <stp>S23</stp>
        <stp>Curvedate</stp>
        <stp>44932</stp>
        <tr r="CI474" s="7"/>
      </tp>
      <tp t="s">
        <v>#N/A Error:User does not have access</v>
        <stp/>
        <stp>##V3_BCURVESTRIPV12</stp>
        <stp>[PortfolioDaily Data.xlsx]DF Curve!R465C95</stp>
        <stp>S23</stp>
        <stp>Curvedate</stp>
        <stp>44921</stp>
        <tr r="CQ465" s="7"/>
      </tp>
      <tp t="s">
        <v>#N/A Error:User does not have access</v>
        <stp/>
        <stp>##V3_BCURVESTRIPV12</stp>
        <stp>[PortfolioDaily Data.xlsx]DF Curve!R475C80</stp>
        <stp>S23</stp>
        <stp>Curvedate</stp>
        <stp>44935</stp>
        <tr r="CB475" s="7"/>
      </tp>
      <tp t="s">
        <v>#N/A Error:User does not have access</v>
        <stp/>
        <stp>##V3_BCURVESTRIPV12</stp>
        <stp>[PortfolioDaily Data.xlsx]DF Curve!R468C90</stp>
        <stp>S23</stp>
        <stp>Curvedate</stp>
        <stp>44924</stp>
        <tr r="CL468" s="7"/>
      </tp>
      <tp t="s">
        <v>#N/A Error:User does not have access</v>
        <stp/>
        <stp>##V3_BCURVESTRIPV12</stp>
        <stp>[PortfolioDaily Data.xlsx]DF Curve!R469C91</stp>
        <stp>S23</stp>
        <stp>Curvedate</stp>
        <stp>44925</stp>
        <tr r="CM469" s="7"/>
      </tp>
      <tp t="s">
        <v>#N/A Error:User does not have access</v>
        <stp/>
        <stp>##V3_BCURVESTRIPV12</stp>
        <stp>[PortfolioDaily Data.xlsx]DF Curve!R472C86</stp>
        <stp>S23</stp>
        <stp>Curvedate</stp>
        <stp>44930</stp>
        <tr r="CH472" s="7"/>
      </tp>
      <tp t="s">
        <v>#N/A Error:User does not have access</v>
        <stp/>
        <stp>##V3_BCURVESTRIPV12</stp>
        <stp>[PortfolioDaily Data.xlsx]DF Curve!R473C87</stp>
        <stp>S23</stp>
        <stp>Curvedate</stp>
        <stp>44931</stp>
        <tr r="CI473" s="7"/>
      </tp>
      <tp t="s">
        <v>#N/A Error:User does not have access</v>
        <stp/>
        <stp>##V3_BCURVESTRIPV12</stp>
        <stp>[PortfolioDaily Data.xlsx]DF Curve!R466C95</stp>
        <stp>S23</stp>
        <stp>Curvedate</stp>
        <stp>44922</stp>
        <tr r="CQ466" s="7"/>
      </tp>
      <tp t="s">
        <v>#N/A Error:User does not have access</v>
        <stp/>
        <stp>##V3_BCURVESTRIPV12</stp>
        <stp>[PortfolioDaily Data.xlsx]DF Curve!R476C80</stp>
        <stp>S23</stp>
        <stp>Curvedate</stp>
        <stp>44936</stp>
        <tr r="CB476" s="7"/>
      </tp>
      <tp t="s">
        <v>#N/A Error:User does not have access</v>
        <stp/>
        <stp>##V3_BCURVESTRIPV12</stp>
        <stp>[PortfolioDaily Data.xlsx]DF Curve!R467C94</stp>
        <stp>S23</stp>
        <stp>Curvedate</stp>
        <stp>44923</stp>
        <tr r="CP467" s="7"/>
      </tp>
      <tp t="s">
        <v>#N/A Error:User does not have access</v>
        <stp/>
        <stp>##V3_BCURVESTRIPV12</stp>
        <stp>[PortfolioDaily Data.xlsx]DF Curve!R477C81</stp>
        <stp>S23</stp>
        <stp>Curvedate</stp>
        <stp>44937</stp>
        <tr r="CC477" s="7"/>
      </tp>
      <tp t="s">
        <v>#N/A Error:User does not have access</v>
        <stp/>
        <stp>##V3_BCURVESTRIPV12</stp>
        <stp>[PortfolioDaily Data.xlsx]DF Curve!R474C84</stp>
        <stp>S23</stp>
        <stp>Curvedate</stp>
        <stp>44932</stp>
        <tr r="CF474" s="7"/>
      </tp>
      <tp t="s">
        <v>#N/A Error:User does not have access</v>
        <stp/>
        <stp>##V3_BCURVESTRIPV12</stp>
        <stp>[PortfolioDaily Data.xlsx]DF Curve!R465C96</stp>
        <stp>S23</stp>
        <stp>Curvedate</stp>
        <stp>44921</stp>
        <tr r="CR465" s="7"/>
      </tp>
      <tp t="s">
        <v>#N/A Error:User does not have access</v>
        <stp/>
        <stp>##V3_BCURVESTRIPV12</stp>
        <stp>[PortfolioDaily Data.xlsx]DF Curve!R475C83</stp>
        <stp>S23</stp>
        <stp>Curvedate</stp>
        <stp>44935</stp>
        <tr r="CE475" s="7"/>
      </tp>
      <tp t="s">
        <v>#N/A Error:User does not have access</v>
        <stp/>
        <stp>##V3_BCURVESTRIPV12</stp>
        <stp>[PortfolioDaily Data.xlsx]DF Curve!R468C93</stp>
        <stp>S23</stp>
        <stp>Curvedate</stp>
        <stp>44924</stp>
        <tr r="CO468" s="7"/>
      </tp>
      <tp t="s">
        <v>#N/A Error:User does not have access</v>
        <stp/>
        <stp>##V3_BCURVESTRIPV12</stp>
        <stp>[PortfolioDaily Data.xlsx]DF Curve!R469C92</stp>
        <stp>S23</stp>
        <stp>Curvedate</stp>
        <stp>44925</stp>
        <tr r="CN469" s="7"/>
      </tp>
      <tp t="s">
        <v>#N/A Error:User does not have access</v>
        <stp/>
        <stp>##V3_BCURVESTRIPV12</stp>
        <stp>[PortfolioDaily Data.xlsx]DF Curve!R472C87</stp>
        <stp>S23</stp>
        <stp>Curvedate</stp>
        <stp>44930</stp>
        <tr r="CI472" s="7"/>
      </tp>
      <tp t="s">
        <v>#N/A Error:User does not have access</v>
        <stp/>
        <stp>##V3_BCURVESTRIPV12</stp>
        <stp>[PortfolioDaily Data.xlsx]DF Curve!R473C86</stp>
        <stp>S23</stp>
        <stp>Curvedate</stp>
        <stp>44931</stp>
        <tr r="CH473" s="7"/>
      </tp>
      <tp t="s">
        <v>#N/A Error:User does not have access</v>
        <stp/>
        <stp>##V3_BCURVESTRIPV12</stp>
        <stp>[PortfolioDaily Data.xlsx]DF Curve!R466C94</stp>
        <stp>S23</stp>
        <stp>Curvedate</stp>
        <stp>44922</stp>
        <tr r="CP466" s="7"/>
      </tp>
      <tp t="s">
        <v>#N/A Error:User does not have access</v>
        <stp/>
        <stp>##V3_BCURVESTRIPV12</stp>
        <stp>[PortfolioDaily Data.xlsx]DF Curve!R476C81</stp>
        <stp>S23</stp>
        <stp>Curvedate</stp>
        <stp>44936</stp>
        <tr r="CC476" s="7"/>
      </tp>
      <tp t="s">
        <v>#N/A Error:User does not have access</v>
        <stp/>
        <stp>##V3_BCURVESTRIPV12</stp>
        <stp>[PortfolioDaily Data.xlsx]DF Curve!R467C95</stp>
        <stp>S23</stp>
        <stp>Curvedate</stp>
        <stp>44923</stp>
        <tr r="CQ467" s="7"/>
      </tp>
      <tp t="s">
        <v>#N/A Error:User does not have access</v>
        <stp/>
        <stp>##V3_BCURVESTRIPV12</stp>
        <stp>[PortfolioDaily Data.xlsx]DF Curve!R477C80</stp>
        <stp>S23</stp>
        <stp>Curvedate</stp>
        <stp>44937</stp>
        <tr r="CB477" s="7"/>
      </tp>
      <tp t="s">
        <v>#N/A Error:User does not have access</v>
        <stp/>
        <stp>##V3_BCURVESTRIPV12</stp>
        <stp>[PortfolioDaily Data.xlsx]DF Curve!R474C85</stp>
        <stp>S23</stp>
        <stp>Curvedate</stp>
        <stp>44932</stp>
        <tr r="CG474" s="7"/>
      </tp>
      <tp t="s">
        <v>#N/A Error:User does not have access</v>
        <stp/>
        <stp>##V3_BCURVESTRIPV12</stp>
        <stp>[PortfolioDaily Data.xlsx]DF Curve!R465C97</stp>
        <stp>S23</stp>
        <stp>Curvedate</stp>
        <stp>44921</stp>
        <tr r="CS465" s="7"/>
      </tp>
      <tp t="s">
        <v>#N/A Error:User does not have access</v>
        <stp/>
        <stp>##V3_BCURVESTRIPV12</stp>
        <stp>[PortfolioDaily Data.xlsx]DF Curve!R475C82</stp>
        <stp>S23</stp>
        <stp>Curvedate</stp>
        <stp>44935</stp>
        <tr r="CD475" s="7"/>
      </tp>
      <tp t="s">
        <v>#N/A Error:User does not have access</v>
        <stp/>
        <stp>##V3_BCURVESTRIPV12</stp>
        <stp>[PortfolioDaily Data.xlsx]DF Curve!R468C92</stp>
        <stp>S23</stp>
        <stp>Curvedate</stp>
        <stp>44924</stp>
        <tr r="CN468" s="7"/>
      </tp>
      <tp t="s">
        <v>#N/A Error:User does not have access</v>
        <stp/>
        <stp>##V3_BCURVESTRIPV12</stp>
        <stp>[PortfolioDaily Data.xlsx]DF Curve!R469C93</stp>
        <stp>S23</stp>
        <stp>Curvedate</stp>
        <stp>44925</stp>
        <tr r="CO469" s="7"/>
      </tp>
      <tp t="s">
        <v>#N/A Error:User does not have access</v>
        <stp/>
        <stp>##V3_BCURVESTRIPV12</stp>
        <stp>[PortfolioDaily Data.xlsx]DF Curve!R472C80</stp>
        <stp>S23</stp>
        <stp>Curvedate</stp>
        <stp>44930</stp>
        <tr r="CB472" s="7"/>
      </tp>
      <tp t="s">
        <v>#N/A Error:User does not have access</v>
        <stp/>
        <stp>##V3_BCURVESTRIPV12</stp>
        <stp>[PortfolioDaily Data.xlsx]DF Curve!R473C81</stp>
        <stp>S23</stp>
        <stp>Curvedate</stp>
        <stp>44931</stp>
        <tr r="CC473" s="7"/>
      </tp>
      <tp t="s">
        <v>#N/A Error:User does not have access</v>
        <stp/>
        <stp>##V3_BCURVESTRIPV12</stp>
        <stp>[PortfolioDaily Data.xlsx]DF Curve!R470C98</stp>
        <stp>S23</stp>
        <stp>Curvedate</stp>
        <stp>44928</stp>
        <tr r="CT470" s="7"/>
      </tp>
      <tp t="s">
        <v>#N/A Error:User does not have access</v>
        <stp/>
        <stp>##V3_BCURVESTRIPV12</stp>
        <stp>[PortfolioDaily Data.xlsx]DF Curve!R471C99</stp>
        <stp>S23</stp>
        <stp>Curvedate</stp>
        <stp>44929</stp>
        <tr r="CU471" s="7"/>
      </tp>
      <tp t="s">
        <v>#N/A Error:User does not have access</v>
        <stp/>
        <stp>##V3_BCURVESTRIPV12</stp>
        <stp>[PortfolioDaily Data.xlsx]DF Curve!R466C93</stp>
        <stp>S23</stp>
        <stp>Curvedate</stp>
        <stp>44922</stp>
        <tr r="CO466" s="7"/>
      </tp>
      <tp t="s">
        <v>#N/A Error:User does not have access</v>
        <stp/>
        <stp>##V3_BCURVESTRIPV12</stp>
        <stp>[PortfolioDaily Data.xlsx]DF Curve!R476C86</stp>
        <stp>S23</stp>
        <stp>Curvedate</stp>
        <stp>44936</stp>
        <tr r="CH476" s="7"/>
      </tp>
      <tp t="s">
        <v>#N/A Error:User does not have access</v>
        <stp/>
        <stp>##V3_BCURVESTRIPV12</stp>
        <stp>[PortfolioDaily Data.xlsx]DF Curve!R467C92</stp>
        <stp>S23</stp>
        <stp>Curvedate</stp>
        <stp>44923</stp>
        <tr r="CN467" s="7"/>
      </tp>
      <tp t="s">
        <v>#N/A Error:User does not have access</v>
        <stp/>
        <stp>##V3_BCURVESTRIPV12</stp>
        <stp>[PortfolioDaily Data.xlsx]DF Curve!R477C87</stp>
        <stp>S23</stp>
        <stp>Curvedate</stp>
        <stp>44937</stp>
        <tr r="CI477" s="7"/>
      </tp>
      <tp t="s">
        <v>#N/A Error:User does not have access</v>
        <stp/>
        <stp>##V3_BCURVESTRIPV12</stp>
        <stp>[PortfolioDaily Data.xlsx]DF Curve!R474C82</stp>
        <stp>S23</stp>
        <stp>Curvedate</stp>
        <stp>44932</stp>
        <tr r="CD474" s="7"/>
      </tp>
      <tp t="s">
        <v>#N/A Error:User does not have access</v>
        <stp/>
        <stp>##V3_BCURVESTRIPV12</stp>
        <stp>[PortfolioDaily Data.xlsx]DF Curve!R465C90</stp>
        <stp>S23</stp>
        <stp>Curvedate</stp>
        <stp>44921</stp>
        <tr r="CL465" s="7"/>
      </tp>
      <tp t="s">
        <v>#N/A Error:User does not have access</v>
        <stp/>
        <stp>##V3_BCURVESTRIPV12</stp>
        <stp>[PortfolioDaily Data.xlsx]DF Curve!R475C85</stp>
        <stp>S23</stp>
        <stp>Curvedate</stp>
        <stp>44935</stp>
        <tr r="CG475" s="7"/>
      </tp>
      <tp t="s">
        <v>#N/A Error:User does not have access</v>
        <stp/>
        <stp>##V3_BCURVESTRIPV12</stp>
        <stp>[PortfolioDaily Data.xlsx]DF Curve!R468C95</stp>
        <stp>S23</stp>
        <stp>Curvedate</stp>
        <stp>44924</stp>
        <tr r="CQ468" s="7"/>
      </tp>
      <tp t="s">
        <v>#N/A Error:User does not have access</v>
        <stp/>
        <stp>##V3_BCURVESTRIPV12</stp>
        <stp>[PortfolioDaily Data.xlsx]DF Curve!R478C88</stp>
        <stp>S23</stp>
        <stp>Curvedate</stp>
        <stp>44938</stp>
        <tr r="CJ478" s="7"/>
      </tp>
      <tp t="s">
        <v>#N/A Error:User does not have access</v>
        <stp/>
        <stp>##V3_BCURVESTRIPV12</stp>
        <stp>[PortfolioDaily Data.xlsx]DF Curve!R469C94</stp>
        <stp>S23</stp>
        <stp>Curvedate</stp>
        <stp>44925</stp>
        <tr r="CP469" s="7"/>
      </tp>
      <tp t="s">
        <v>#N/A Error:User does not have access</v>
        <stp/>
        <stp>##V3_BCURVESTRIPV12</stp>
        <stp>[PortfolioDaily Data.xlsx]DF Curve!R479C89</stp>
        <stp>S23</stp>
        <stp>Curvedate</stp>
        <stp>44939</stp>
        <tr r="CK479" s="7"/>
      </tp>
      <tp t="s">
        <v>#N/A Error:User does not have access</v>
        <stp/>
        <stp>##V3_BCURVESTRIPV12</stp>
        <stp>[PortfolioDaily Data.xlsx]DF Curve!R472C81</stp>
        <stp>S23</stp>
        <stp>Curvedate</stp>
        <stp>44930</stp>
        <tr r="CC472" s="7"/>
      </tp>
      <tp t="s">
        <v>#N/A Error:User does not have access</v>
        <stp/>
        <stp>##V3_BCURVESTRIPV12</stp>
        <stp>[PortfolioDaily Data.xlsx]DF Curve!R473C80</stp>
        <stp>S23</stp>
        <stp>Curvedate</stp>
        <stp>44931</stp>
        <tr r="CB473" s="7"/>
      </tp>
      <tp t="s">
        <v>#N/A Error:User does not have access</v>
        <stp/>
        <stp>##V3_BCURVESTRIPV12</stp>
        <stp>[PortfolioDaily Data.xlsx]DF Curve!R470C99</stp>
        <stp>S23</stp>
        <stp>Curvedate</stp>
        <stp>44928</stp>
        <tr r="CU470" s="7"/>
      </tp>
      <tp t="s">
        <v>#N/A Error:User does not have access</v>
        <stp/>
        <stp>##V3_BCURVESTRIPV12</stp>
        <stp>[PortfolioDaily Data.xlsx]DF Curve!R471C98</stp>
        <stp>S23</stp>
        <stp>Curvedate</stp>
        <stp>44929</stp>
        <tr r="CT471" s="7"/>
      </tp>
      <tp t="s">
        <v>#N/A Error:User does not have access</v>
        <stp/>
        <stp>##V3_BCURVESTRIPV12</stp>
        <stp>[PortfolioDaily Data.xlsx]DF Curve!R466C92</stp>
        <stp>S23</stp>
        <stp>Curvedate</stp>
        <stp>44922</stp>
        <tr r="CN466" s="7"/>
      </tp>
      <tp t="s">
        <v>#N/A Error:User does not have access</v>
        <stp/>
        <stp>##V3_BCURVESTRIPV12</stp>
        <stp>[PortfolioDaily Data.xlsx]DF Curve!R476C87</stp>
        <stp>S23</stp>
        <stp>Curvedate</stp>
        <stp>44936</stp>
        <tr r="CI476" s="7"/>
      </tp>
      <tp t="s">
        <v>#N/A Error:User does not have access</v>
        <stp/>
        <stp>##V3_BCURVESTRIPV12</stp>
        <stp>[PortfolioDaily Data.xlsx]DF Curve!R467C93</stp>
        <stp>S23</stp>
        <stp>Curvedate</stp>
        <stp>44923</stp>
        <tr r="CO467" s="7"/>
      </tp>
      <tp t="s">
        <v>#N/A Error:User does not have access</v>
        <stp/>
        <stp>##V3_BCURVESTRIPV12</stp>
        <stp>[PortfolioDaily Data.xlsx]DF Curve!R477C86</stp>
        <stp>S23</stp>
        <stp>Curvedate</stp>
        <stp>44937</stp>
        <tr r="CH477" s="7"/>
      </tp>
      <tp t="s">
        <v>#N/A Error:User does not have access</v>
        <stp/>
        <stp>##V3_BCURVESTRIPV12</stp>
        <stp>[PortfolioDaily Data.xlsx]DF Curve!R474C83</stp>
        <stp>S23</stp>
        <stp>Curvedate</stp>
        <stp>44932</stp>
        <tr r="CE474" s="7"/>
      </tp>
      <tp t="s">
        <v>#N/A Error:User does not have access</v>
        <stp/>
        <stp>##V3_BCURVESTRIPV12</stp>
        <stp>[PortfolioDaily Data.xlsx]DF Curve!R465C91</stp>
        <stp>S23</stp>
        <stp>Curvedate</stp>
        <stp>44921</stp>
        <tr r="CM465" s="7"/>
      </tp>
      <tp t="s">
        <v>#N/A Error:User does not have access</v>
        <stp/>
        <stp>##V3_BCURVESTRIPV12</stp>
        <stp>[PortfolioDaily Data.xlsx]DF Curve!R475C84</stp>
        <stp>S23</stp>
        <stp>Curvedate</stp>
        <stp>44935</stp>
        <tr r="CF475" s="7"/>
      </tp>
      <tp t="s">
        <v>#N/A Error:User does not have access</v>
        <stp/>
        <stp>##V3_BCURVESTRIPV12</stp>
        <stp>[PortfolioDaily Data.xlsx]DF Curve!R468C94</stp>
        <stp>S23</stp>
        <stp>Curvedate</stp>
        <stp>44924</stp>
        <tr r="CP468" s="7"/>
      </tp>
      <tp t="s">
        <v>#N/A Error:User does not have access</v>
        <stp/>
        <stp>##V3_BCURVESTRIPV12</stp>
        <stp>[PortfolioDaily Data.xlsx]DF Curve!R478C89</stp>
        <stp>S23</stp>
        <stp>Curvedate</stp>
        <stp>44938</stp>
        <tr r="CK478" s="7"/>
      </tp>
      <tp t="s">
        <v>#N/A Error:User does not have access</v>
        <stp/>
        <stp>##V3_BCURVESTRIPV12</stp>
        <stp>[PortfolioDaily Data.xlsx]DF Curve!R469C95</stp>
        <stp>S23</stp>
        <stp>Curvedate</stp>
        <stp>44925</stp>
        <tr r="CQ469" s="7"/>
      </tp>
      <tp t="s">
        <v>#N/A Error:User does not have access</v>
        <stp/>
        <stp>##V3_BCURVESTRIPV12</stp>
        <stp>[PortfolioDaily Data.xlsx]DF Curve!R479C88</stp>
        <stp>S23</stp>
        <stp>Curvedate</stp>
        <stp>44939</stp>
        <tr r="CJ479" s="7"/>
      </tp>
      <tp t="s">
        <v>#N/A Error:User does not have access</v>
        <stp/>
        <stp>##V3_BCURVESTRIPV12</stp>
        <stp>[PortfolioDaily Data.xlsx]DF Curve!R472C82</stp>
        <stp>S23</stp>
        <stp>Curvedate</stp>
        <stp>44930</stp>
        <tr r="CD472" s="7"/>
      </tp>
      <tp t="s">
        <v>#N/A Error:User does not have access</v>
        <stp/>
        <stp>##V3_BCURVESTRIPV12</stp>
        <stp>[PortfolioDaily Data.xlsx]DF Curve!R473C83</stp>
        <stp>S23</stp>
        <stp>Curvedate</stp>
        <stp>44931</stp>
        <tr r="CE473" s="7"/>
      </tp>
      <tp t="s">
        <v>#N/A Error:User does not have access</v>
        <stp/>
        <stp>##V3_BCURVESTRIPV12</stp>
        <stp>[PortfolioDaily Data.xlsx]DF Curve!R466C91</stp>
        <stp>S23</stp>
        <stp>Curvedate</stp>
        <stp>44922</stp>
        <tr r="CM466" s="7"/>
      </tp>
      <tp t="s">
        <v>#N/A Error:User does not have access</v>
        <stp/>
        <stp>##V3_BCURVESTRIPV12</stp>
        <stp>[PortfolioDaily Data.xlsx]DF Curve!R476C84</stp>
        <stp>S23</stp>
        <stp>Curvedate</stp>
        <stp>44936</stp>
        <tr r="CF476" s="7"/>
      </tp>
      <tp t="s">
        <v>#N/A Error:User does not have access</v>
        <stp/>
        <stp>##V3_BCURVESTRIPV12</stp>
        <stp>[PortfolioDaily Data.xlsx]DF Curve!R467C90</stp>
        <stp>S23</stp>
        <stp>Curvedate</stp>
        <stp>44923</stp>
        <tr r="CL467" s="7"/>
      </tp>
      <tp t="s">
        <v>#N/A Error:User does not have access</v>
        <stp/>
        <stp>##V3_BCURVESTRIPV12</stp>
        <stp>[PortfolioDaily Data.xlsx]DF Curve!R477C85</stp>
        <stp>S23</stp>
        <stp>Curvedate</stp>
        <stp>44937</stp>
        <tr r="CG477" s="7"/>
      </tp>
      <tp t="s">
        <v>#N/A Error:User does not have access</v>
        <stp/>
        <stp>##V3_BCURVESTRIPV12</stp>
        <stp>[PortfolioDaily Data.xlsx]DF Curve!R474C80</stp>
        <stp>S23</stp>
        <stp>Curvedate</stp>
        <stp>44932</stp>
        <tr r="CB474" s="7"/>
      </tp>
      <tp t="s">
        <v>#N/A Error:User does not have access</v>
        <stp/>
        <stp>##V3_BCURVESTRIPV12</stp>
        <stp>[PortfolioDaily Data.xlsx]DF Curve!R465C92</stp>
        <stp>S23</stp>
        <stp>Curvedate</stp>
        <stp>44921</stp>
        <tr r="CN465" s="7"/>
      </tp>
      <tp t="s">
        <v>#N/A Error:User does not have access</v>
        <stp/>
        <stp>##V3_BCURVESTRIPV12</stp>
        <stp>[PortfolioDaily Data.xlsx]DF Curve!R475C87</stp>
        <stp>S23</stp>
        <stp>Curvedate</stp>
        <stp>44935</stp>
        <tr r="CI475" s="7"/>
      </tp>
      <tp t="s">
        <v>#N/A Error:User does not have access</v>
        <stp/>
        <stp>##V3_BCURVESTRIPV12</stp>
        <stp>[PortfolioDaily Data.xlsx]DF Curve!R468C97</stp>
        <stp>S23</stp>
        <stp>Curvedate</stp>
        <stp>44924</stp>
        <tr r="CS468" s="7"/>
      </tp>
      <tp t="s">
        <v>#N/A Error:User does not have access</v>
        <stp/>
        <stp>##V3_BCURVESTRIPV12</stp>
        <stp>[PortfolioDaily Data.xlsx]DF Curve!R469C96</stp>
        <stp>S23</stp>
        <stp>Curvedate</stp>
        <stp>44925</stp>
        <tr r="CR469" s="7"/>
      </tp>
      <tp t="s">
        <v>#N/A Error:User does not have access</v>
        <stp/>
        <stp>##V3_BCURVESTRIPV12</stp>
        <stp>[PortfolioDaily Data.xlsx]DF Curve!R472C83</stp>
        <stp>S23</stp>
        <stp>Curvedate</stp>
        <stp>44930</stp>
        <tr r="CE472" s="7"/>
      </tp>
      <tp t="s">
        <v>#N/A Error:User does not have access</v>
        <stp/>
        <stp>##V3_BCURVESTRIPV12</stp>
        <stp>[PortfolioDaily Data.xlsx]DF Curve!R473C82</stp>
        <stp>S23</stp>
        <stp>Curvedate</stp>
        <stp>44931</stp>
        <tr r="CD473" s="7"/>
      </tp>
      <tp t="s">
        <v>#N/A Error:User does not have access</v>
        <stp/>
        <stp>##V3_BCURVESTRIPV12</stp>
        <stp>[PortfolioDaily Data.xlsx]DF Curve!R466C90</stp>
        <stp>S23</stp>
        <stp>Curvedate</stp>
        <stp>44922</stp>
        <tr r="CL466" s="7"/>
      </tp>
      <tp t="s">
        <v>#N/A Error:User does not have access</v>
        <stp/>
        <stp>##V3_BCURVESTRIPV12</stp>
        <stp>[PortfolioDaily Data.xlsx]DF Curve!R476C85</stp>
        <stp>S23</stp>
        <stp>Curvedate</stp>
        <stp>44936</stp>
        <tr r="CG476" s="7"/>
      </tp>
      <tp t="s">
        <v>#N/A Error:User does not have access</v>
        <stp/>
        <stp>##V3_BCURVESTRIPV12</stp>
        <stp>[PortfolioDaily Data.xlsx]DF Curve!R467C91</stp>
        <stp>S23</stp>
        <stp>Curvedate</stp>
        <stp>44923</stp>
        <tr r="CM467" s="7"/>
      </tp>
      <tp t="s">
        <v>#N/A Error:User does not have access</v>
        <stp/>
        <stp>##V3_BCURVESTRIPV12</stp>
        <stp>[PortfolioDaily Data.xlsx]DF Curve!R477C84</stp>
        <stp>S23</stp>
        <stp>Curvedate</stp>
        <stp>44937</stp>
        <tr r="CF477" s="7"/>
      </tp>
      <tp t="s">
        <v>#N/A Error:User does not have access</v>
        <stp/>
        <stp>##V3_BCURVESTRIPV12</stp>
        <stp>[PortfolioDaily Data.xlsx]DF Curve!R474C81</stp>
        <stp>S23</stp>
        <stp>Curvedate</stp>
        <stp>44932</stp>
        <tr r="CC474" s="7"/>
      </tp>
      <tp t="s">
        <v>#N/A Error:User does not have access</v>
        <stp/>
        <stp>##V3_BCURVESTRIPV12</stp>
        <stp>[PortfolioDaily Data.xlsx]DF Curve!R465C93</stp>
        <stp>S23</stp>
        <stp>Curvedate</stp>
        <stp>44921</stp>
        <tr r="CO465" s="7"/>
      </tp>
      <tp t="s">
        <v>#N/A Error:User does not have access</v>
        <stp/>
        <stp>##V3_BCURVESTRIPV12</stp>
        <stp>[PortfolioDaily Data.xlsx]DF Curve!R475C86</stp>
        <stp>S23</stp>
        <stp>Curvedate</stp>
        <stp>44935</stp>
        <tr r="CH475" s="7"/>
      </tp>
      <tp t="s">
        <v>#N/A Error:User does not have access</v>
        <stp/>
        <stp>##V3_BCURVESTRIPV12</stp>
        <stp>[PortfolioDaily Data.xlsx]DF Curve!R468C96</stp>
        <stp>S23</stp>
        <stp>Curvedate</stp>
        <stp>44924</stp>
        <tr r="CR468" s="7"/>
      </tp>
      <tp t="s">
        <v>#N/A Error:User does not have access</v>
        <stp/>
        <stp>##V3_BCURVESTRIPV12</stp>
        <stp>[PortfolioDaily Data.xlsx]DF Curve!R469C97</stp>
        <stp>S23</stp>
        <stp>Curvedate</stp>
        <stp>44925</stp>
        <tr r="CS469" s="7"/>
      </tp>
      <tp t="s">
        <v>#N/A Error:User does not have access</v>
        <stp/>
        <stp>##V3_BCURVESTRIPV12</stp>
        <stp>[PortfolioDaily Data.xlsx]DF Curve!R470C84</stp>
        <stp>S23</stp>
        <stp>Curvedate</stp>
        <stp>44928</stp>
        <tr r="CF470" s="7"/>
      </tp>
      <tp t="s">
        <v>#N/A Error:User does not have access</v>
        <stp/>
        <stp>##V3_BCURVESTRIPV12</stp>
        <stp>[PortfolioDaily Data.xlsx]DF Curve!R471C85</stp>
        <stp>S23</stp>
        <stp>Curvedate</stp>
        <stp>44929</stp>
        <tr r="CG471" s="7"/>
      </tp>
      <tp t="s">
        <v>#N/A Error:User does not have access</v>
        <stp/>
        <stp>##V3_BCURVESTRIPV12</stp>
        <stp>[PortfolioDaily Data.xlsx]DF Curve!R475C99</stp>
        <stp>S23</stp>
        <stp>Curvedate</stp>
        <stp>44935</stp>
        <tr r="CU475" s="7"/>
      </tp>
      <tp t="s">
        <v>#N/A Error:User does not have access</v>
        <stp/>
        <stp>##V3_BCURVESTRIPV12</stp>
        <stp>[PortfolioDaily Data.xlsx]DF Curve!R468C89</stp>
        <stp>S23</stp>
        <stp>Curvedate</stp>
        <stp>44924</stp>
        <tr r="CK468" s="7"/>
      </tp>
      <tp t="s">
        <v>#N/A Error:User does not have access</v>
        <stp/>
        <stp>##V3_BCURVESTRIPV12</stp>
        <stp>[PortfolioDaily Data.xlsx]DF Curve!R478C94</stp>
        <stp>S23</stp>
        <stp>Curvedate</stp>
        <stp>44938</stp>
        <tr r="CP478" s="7"/>
      </tp>
      <tp t="s">
        <v>#N/A Error:User does not have access</v>
        <stp/>
        <stp>##V3_BCURVESTRIPV12</stp>
        <stp>[PortfolioDaily Data.xlsx]DF Curve!R469C88</stp>
        <stp>S23</stp>
        <stp>Curvedate</stp>
        <stp>44925</stp>
        <tr r="CJ469" s="7"/>
      </tp>
      <tp t="s">
        <v>#N/A Error:User does not have access</v>
        <stp/>
        <stp>##V3_BCURVESTRIPV12</stp>
        <stp>[PortfolioDaily Data.xlsx]DF Curve!R479C95</stp>
        <stp>S23</stp>
        <stp>Curvedate</stp>
        <stp>44939</stp>
        <tr r="CQ479" s="7"/>
      </tp>
      <tp t="s">
        <v>#N/A Error:User does not have access</v>
        <stp/>
        <stp>##V3_BCURVESTRIPV12</stp>
        <stp>[PortfolioDaily Data.xlsx]DF Curve!R470C85</stp>
        <stp>S23</stp>
        <stp>Curvedate</stp>
        <stp>44928</stp>
        <tr r="CG470" s="7"/>
      </tp>
      <tp t="s">
        <v>#N/A Error:User does not have access</v>
        <stp/>
        <stp>##V3_BCURVESTRIPV12</stp>
        <stp>[PortfolioDaily Data.xlsx]DF Curve!R471C84</stp>
        <stp>S23</stp>
        <stp>Curvedate</stp>
        <stp>44929</stp>
        <tr r="CF471" s="7"/>
      </tp>
      <tp t="s">
        <v>#N/A Error:User does not have access</v>
        <stp/>
        <stp>##V3_BCURVESTRIPV12</stp>
        <stp>[PortfolioDaily Data.xlsx]DF Curve!R475C98</stp>
        <stp>S23</stp>
        <stp>Curvedate</stp>
        <stp>44935</stp>
        <tr r="CT475" s="7"/>
      </tp>
      <tp t="s">
        <v>#N/A Error:User does not have access</v>
        <stp/>
        <stp>##V3_BCURVESTRIPV12</stp>
        <stp>[PortfolioDaily Data.xlsx]DF Curve!R468C88</stp>
        <stp>S23</stp>
        <stp>Curvedate</stp>
        <stp>44924</stp>
        <tr r="CJ468" s="7"/>
      </tp>
      <tp t="s">
        <v>#N/A Error:User does not have access</v>
        <stp/>
        <stp>##V3_BCURVESTRIPV12</stp>
        <stp>[PortfolioDaily Data.xlsx]DF Curve!R478C95</stp>
        <stp>S23</stp>
        <stp>Curvedate</stp>
        <stp>44938</stp>
        <tr r="CQ478" s="7"/>
      </tp>
      <tp t="s">
        <v>#N/A Error:User does not have access</v>
        <stp/>
        <stp>##V3_BCURVESTRIPV12</stp>
        <stp>[PortfolioDaily Data.xlsx]DF Curve!R469C89</stp>
        <stp>S23</stp>
        <stp>Curvedate</stp>
        <stp>44925</stp>
        <tr r="CK469" s="7"/>
      </tp>
      <tp t="s">
        <v>#N/A Error:User does not have access</v>
        <stp/>
        <stp>##V3_BCURVESTRIPV12</stp>
        <stp>[PortfolioDaily Data.xlsx]DF Curve!R479C94</stp>
        <stp>S23</stp>
        <stp>Curvedate</stp>
        <stp>44939</stp>
        <tr r="CP479" s="7"/>
      </tp>
      <tp t="s">
        <v>#N/A Error:User does not have access</v>
        <stp/>
        <stp>##V3_BCURVESTRIPV12</stp>
        <stp>[PortfolioDaily Data.xlsx]DF Curve!R470C86</stp>
        <stp>S23</stp>
        <stp>Curvedate</stp>
        <stp>44928</stp>
        <tr r="CH470" s="7"/>
      </tp>
      <tp t="s">
        <v>#N/A Error:User does not have access</v>
        <stp/>
        <stp>##V3_BCURVESTRIPV12</stp>
        <stp>[PortfolioDaily Data.xlsx]DF Curve!R471C87</stp>
        <stp>S23</stp>
        <stp>Curvedate</stp>
        <stp>44929</stp>
        <tr r="CI471" s="7"/>
      </tp>
      <tp t="s">
        <v>#N/A Error:User does not have access</v>
        <stp/>
        <stp>##V3_BCURVESTRIPV12</stp>
        <stp>[PortfolioDaily Data.xlsx]DF Curve!R476C98</stp>
        <stp>S23</stp>
        <stp>Curvedate</stp>
        <stp>44936</stp>
        <tr r="CT476" s="7"/>
      </tp>
      <tp t="s">
        <v>#N/A Error:User does not have access</v>
        <stp/>
        <stp>##V3_BCURVESTRIPV12</stp>
        <stp>[PortfolioDaily Data.xlsx]DF Curve!R477C99</stp>
        <stp>S23</stp>
        <stp>Curvedate</stp>
        <stp>44937</stp>
        <tr r="CU477" s="7"/>
      </tp>
      <tp t="s">
        <v>#N/A Error:User does not have access</v>
        <stp/>
        <stp>##V3_BCURVESTRIPV12</stp>
        <stp>[PortfolioDaily Data.xlsx]DF Curve!R478C96</stp>
        <stp>S23</stp>
        <stp>Curvedate</stp>
        <stp>44938</stp>
        <tr r="CR478" s="7"/>
      </tp>
      <tp t="s">
        <v>#N/A Error:User does not have access</v>
        <stp/>
        <stp>##V3_BCURVESTRIPV12</stp>
        <stp>[PortfolioDaily Data.xlsx]DF Curve!R479C97</stp>
        <stp>S23</stp>
        <stp>Curvedate</stp>
        <stp>44939</stp>
        <tr r="CS479" s="7"/>
      </tp>
      <tp t="s">
        <v>#N/A Error:User does not have access</v>
        <stp/>
        <stp>##V3_BCURVESTRIPV12</stp>
        <stp>[PortfolioDaily Data.xlsx]DF Curve!R470C87</stp>
        <stp>S23</stp>
        <stp>Curvedate</stp>
        <stp>44928</stp>
        <tr r="CI470" s="7"/>
      </tp>
      <tp t="s">
        <v>#N/A Error:User does not have access</v>
        <stp/>
        <stp>##V3_BCURVESTRIPV12</stp>
        <stp>[PortfolioDaily Data.xlsx]DF Curve!R471C86</stp>
        <stp>S23</stp>
        <stp>Curvedate</stp>
        <stp>44929</stp>
        <tr r="CH471" s="7"/>
      </tp>
      <tp t="s">
        <v>#N/A Error:User does not have access</v>
        <stp/>
        <stp>##V3_BCURVESTRIPV12</stp>
        <stp>[PortfolioDaily Data.xlsx]DF Curve!R476C99</stp>
        <stp>S23</stp>
        <stp>Curvedate</stp>
        <stp>44936</stp>
        <tr r="CU476" s="7"/>
      </tp>
      <tp t="s">
        <v>#N/A Error:User does not have access</v>
        <stp/>
        <stp>##V3_BCURVESTRIPV12</stp>
        <stp>[PortfolioDaily Data.xlsx]DF Curve!R477C98</stp>
        <stp>S23</stp>
        <stp>Curvedate</stp>
        <stp>44937</stp>
        <tr r="CT477" s="7"/>
      </tp>
      <tp t="s">
        <v>#N/A Error:User does not have access</v>
        <stp/>
        <stp>##V3_BCURVESTRIPV12</stp>
        <stp>[PortfolioDaily Data.xlsx]DF Curve!R478C97</stp>
        <stp>S23</stp>
        <stp>Curvedate</stp>
        <stp>44938</stp>
        <tr r="CS478" s="7"/>
      </tp>
      <tp t="s">
        <v>#N/A Error:User does not have access</v>
        <stp/>
        <stp>##V3_BCURVESTRIPV12</stp>
        <stp>[PortfolioDaily Data.xlsx]DF Curve!R479C96</stp>
        <stp>S23</stp>
        <stp>Curvedate</stp>
        <stp>44939</stp>
        <tr r="CR479" s="7"/>
      </tp>
      <tp t="s">
        <v>#N/A Error:User does not have access</v>
        <stp/>
        <stp>##V3_BCURVESTRIPV12</stp>
        <stp>[PortfolioDaily Data.xlsx]DF Curve!R472C98</stp>
        <stp>S23</stp>
        <stp>Curvedate</stp>
        <stp>44930</stp>
        <tr r="CT472" s="7"/>
      </tp>
      <tp t="s">
        <v>#N/A Error:User does not have access</v>
        <stp/>
        <stp>##V3_BCURVESTRIPV12</stp>
        <stp>[PortfolioDaily Data.xlsx]DF Curve!R473C99</stp>
        <stp>S23</stp>
        <stp>Curvedate</stp>
        <stp>44931</stp>
        <tr r="CU473" s="7"/>
      </tp>
      <tp t="s">
        <v>#N/A Error:User does not have access</v>
        <stp/>
        <stp>##V3_BCURVESTRIPV12</stp>
        <stp>[PortfolioDaily Data.xlsx]DF Curve!R470C80</stp>
        <stp>S23</stp>
        <stp>Curvedate</stp>
        <stp>44928</stp>
        <tr r="CB470" s="7"/>
      </tp>
      <tp t="s">
        <v>#N/A Error:User does not have access</v>
        <stp/>
        <stp>##V3_BCURVESTRIPV12</stp>
        <stp>[PortfolioDaily Data.xlsx]DF Curve!R471C81</stp>
        <stp>S23</stp>
        <stp>Curvedate</stp>
        <stp>44929</stp>
        <tr r="CC471" s="7"/>
      </tp>
      <tp t="s">
        <v>#N/A Error:User does not have access</v>
        <stp/>
        <stp>##V3_BCURVESTRIPV12</stp>
        <stp>[PortfolioDaily Data.xlsx]DF Curve!R465C88</stp>
        <stp>S23</stp>
        <stp>Curvedate</stp>
        <stp>44921</stp>
        <tr r="CJ465" s="7"/>
      </tp>
      <tp t="s">
        <v>#N/A Error:User does not have access</v>
        <stp/>
        <stp>##V3_BCURVESTRIPV12</stp>
        <stp>[PortfolioDaily Data.xlsx]DF Curve!R478C90</stp>
        <stp>S23</stp>
        <stp>Curvedate</stp>
        <stp>44938</stp>
        <tr r="CL478" s="7"/>
      </tp>
      <tp t="s">
        <v>#N/A Error:User does not have access</v>
        <stp/>
        <stp>##V3_BCURVESTRIPV12</stp>
        <stp>[PortfolioDaily Data.xlsx]DF Curve!R479C91</stp>
        <stp>S23</stp>
        <stp>Curvedate</stp>
        <stp>44939</stp>
        <tr r="CM479" s="7"/>
      </tp>
      <tp t="s">
        <v>#N/A Error:User does not have access</v>
        <stp/>
        <stp>##V3_BCURVESTRIPV12</stp>
        <stp>[PortfolioDaily Data.xlsx]DF Curve!R472C99</stp>
        <stp>S23</stp>
        <stp>Curvedate</stp>
        <stp>44930</stp>
        <tr r="CU472" s="7"/>
      </tp>
      <tp t="s">
        <v>#N/A Error:User does not have access</v>
        <stp/>
        <stp>##V3_BCURVESTRIPV12</stp>
        <stp>[PortfolioDaily Data.xlsx]DF Curve!R473C98</stp>
        <stp>S23</stp>
        <stp>Curvedate</stp>
        <stp>44931</stp>
        <tr r="CT473" s="7"/>
      </tp>
      <tp t="s">
        <v>#N/A Error:User does not have access</v>
        <stp/>
        <stp>##V3_BCURVESTRIPV12</stp>
        <stp>[PortfolioDaily Data.xlsx]DF Curve!R470C81</stp>
        <stp>S23</stp>
        <stp>Curvedate</stp>
        <stp>44928</stp>
        <tr r="CC470" s="7"/>
      </tp>
      <tp t="s">
        <v>#N/A Error:User does not have access</v>
        <stp/>
        <stp>##V3_BCURVESTRIPV12</stp>
        <stp>[PortfolioDaily Data.xlsx]DF Curve!R471C80</stp>
        <stp>S23</stp>
        <stp>Curvedate</stp>
        <stp>44929</stp>
        <tr r="CB471" s="7"/>
      </tp>
      <tp t="s">
        <v>#N/A Error:User does not have access</v>
        <stp/>
        <stp>##V3_BCURVESTRIPV12</stp>
        <stp>[PortfolioDaily Data.xlsx]DF Curve!R465C89</stp>
        <stp>S23</stp>
        <stp>Curvedate</stp>
        <stp>44921</stp>
        <tr r="CK465" s="7"/>
      </tp>
      <tp t="s">
        <v>#N/A Error:User does not have access</v>
        <stp/>
        <stp>##V3_BCURVESTRIPV12</stp>
        <stp>[PortfolioDaily Data.xlsx]DF Curve!R478C91</stp>
        <stp>S23</stp>
        <stp>Curvedate</stp>
        <stp>44938</stp>
        <tr r="CM478" s="7"/>
      </tp>
      <tp t="s">
        <v>#N/A Error:User does not have access</v>
        <stp/>
        <stp>##V3_BCURVESTRIPV12</stp>
        <stp>[PortfolioDaily Data.xlsx]DF Curve!R479C90</stp>
        <stp>S23</stp>
        <stp>Curvedate</stp>
        <stp>44939</stp>
        <tr r="CL479" s="7"/>
      </tp>
      <tp t="s">
        <v>#N/A Error:User does not have access</v>
        <stp/>
        <stp>##V3_BCURVESTRIPV12</stp>
        <stp>[PortfolioDaily Data.xlsx]DF Curve!R470C82</stp>
        <stp>S23</stp>
        <stp>Curvedate</stp>
        <stp>44928</stp>
        <tr r="CD470" s="7"/>
      </tp>
      <tp t="s">
        <v>#N/A Error:User does not have access</v>
        <stp/>
        <stp>##V3_BCURVESTRIPV12</stp>
        <stp>[PortfolioDaily Data.xlsx]DF Curve!R471C83</stp>
        <stp>S23</stp>
        <stp>Curvedate</stp>
        <stp>44929</stp>
        <tr r="CE471" s="7"/>
      </tp>
      <tp t="s">
        <v>#N/A Error:User does not have access</v>
        <stp/>
        <stp>##V3_BCURVESTRIPV12</stp>
        <stp>[PortfolioDaily Data.xlsx]DF Curve!R466C89</stp>
        <stp>S23</stp>
        <stp>Curvedate</stp>
        <stp>44922</stp>
        <tr r="CK466" s="7"/>
      </tp>
      <tp t="s">
        <v>#N/A Error:User does not have access</v>
        <stp/>
        <stp>##V3_BCURVESTRIPV12</stp>
        <stp>[PortfolioDaily Data.xlsx]DF Curve!R467C88</stp>
        <stp>S23</stp>
        <stp>Curvedate</stp>
        <stp>44923</stp>
        <tr r="CJ467" s="7"/>
      </tp>
      <tp t="s">
        <v>#N/A Error:User does not have access</v>
        <stp/>
        <stp>##V3_BCURVESTRIPV12</stp>
        <stp>[PortfolioDaily Data.xlsx]DF Curve!R474C98</stp>
        <stp>S23</stp>
        <stp>Curvedate</stp>
        <stp>44932</stp>
        <tr r="CT474" s="7"/>
      </tp>
      <tp t="s">
        <v>#N/A Error:User does not have access</v>
        <stp/>
        <stp>##V3_BCURVESTRIPV12</stp>
        <stp>[PortfolioDaily Data.xlsx]DF Curve!R478C92</stp>
        <stp>S23</stp>
        <stp>Curvedate</stp>
        <stp>44938</stp>
        <tr r="CN478" s="7"/>
      </tp>
      <tp t="s">
        <v>#N/A Error:User does not have access</v>
        <stp/>
        <stp>##V3_BCURVESTRIPV12</stp>
        <stp>[PortfolioDaily Data.xlsx]DF Curve!R479C93</stp>
        <stp>S23</stp>
        <stp>Curvedate</stp>
        <stp>44939</stp>
        <tr r="CO479" s="7"/>
      </tp>
      <tp t="s">
        <v>#N/A Error:User does not have access</v>
        <stp/>
        <stp>##V3_BCURVESTRIPV12</stp>
        <stp>[PortfolioDaily Data.xlsx]DF Curve!R470C83</stp>
        <stp>S23</stp>
        <stp>Curvedate</stp>
        <stp>44928</stp>
        <tr r="CE470" s="7"/>
      </tp>
      <tp t="s">
        <v>#N/A Error:User does not have access</v>
        <stp/>
        <stp>##V3_BCURVESTRIPV12</stp>
        <stp>[PortfolioDaily Data.xlsx]DF Curve!R471C82</stp>
        <stp>S23</stp>
        <stp>Curvedate</stp>
        <stp>44929</stp>
        <tr r="CD471" s="7"/>
      </tp>
      <tp t="s">
        <v>#N/A Error:User does not have access</v>
        <stp/>
        <stp>##V3_BCURVESTRIPV12</stp>
        <stp>[PortfolioDaily Data.xlsx]DF Curve!R466C88</stp>
        <stp>S23</stp>
        <stp>Curvedate</stp>
        <stp>44922</stp>
        <tr r="CJ466" s="7"/>
      </tp>
      <tp t="s">
        <v>#N/A Error:User does not have access</v>
        <stp/>
        <stp>##V3_BCURVESTRIPV12</stp>
        <stp>[PortfolioDaily Data.xlsx]DF Curve!R467C89</stp>
        <stp>S23</stp>
        <stp>Curvedate</stp>
        <stp>44923</stp>
        <tr r="CK467" s="7"/>
      </tp>
      <tp t="s">
        <v>#N/A Error:User does not have access</v>
        <stp/>
        <stp>##V3_BCURVESTRIPV12</stp>
        <stp>[PortfolioDaily Data.xlsx]DF Curve!R474C99</stp>
        <stp>S23</stp>
        <stp>Curvedate</stp>
        <stp>44932</stp>
        <tr r="CU474" s="7"/>
      </tp>
      <tp t="s">
        <v>#N/A Error:User does not have access</v>
        <stp/>
        <stp>##V3_BCURVESTRIPV12</stp>
        <stp>[PortfolioDaily Data.xlsx]DF Curve!R478C93</stp>
        <stp>S23</stp>
        <stp>Curvedate</stp>
        <stp>44938</stp>
        <tr r="CO478" s="7"/>
      </tp>
      <tp t="s">
        <v>#N/A Error:User does not have access</v>
        <stp/>
        <stp>##V3_BCURVESTRIPV12</stp>
        <stp>[PortfolioDaily Data.xlsx]DF Curve!R479C92</stp>
        <stp>S23</stp>
        <stp>Curvedate</stp>
        <stp>44939</stp>
        <tr r="CN479" s="7"/>
      </tp>
      <tp t="s">
        <v>#N/A Error:User does not have access</v>
        <stp/>
        <stp>##V3_BCURVESTRIPV12</stp>
        <stp>[PortfolioDaily Data.xlsx]DF Curve!R472C94</stp>
        <stp>S23</stp>
        <stp>Curvedate</stp>
        <stp>44930</stp>
        <tr r="CP472" s="7"/>
      </tp>
      <tp t="s">
        <v>#N/A Error:User does not have access</v>
        <stp/>
        <stp>##V3_BCURVESTRIPV12</stp>
        <stp>[PortfolioDaily Data.xlsx]DF Curve!R473C95</stp>
        <stp>S23</stp>
        <stp>Curvedate</stp>
        <stp>44931</stp>
        <tr r="CQ473" s="7"/>
      </tp>
      <tp t="s">
        <v>#N/A Error:User does not have access</v>
        <stp/>
        <stp>##V3_BCURVESTRIPV12</stp>
        <stp>[PortfolioDaily Data.xlsx]DF Curve!R466C87</stp>
        <stp>S23</stp>
        <stp>Curvedate</stp>
        <stp>44922</stp>
        <tr r="CI466" s="7"/>
      </tp>
      <tp t="s">
        <v>#N/A Error:User does not have access</v>
        <stp/>
        <stp>##V3_BCURVESTRIPV12</stp>
        <stp>[PortfolioDaily Data.xlsx]DF Curve!R476C92</stp>
        <stp>S23</stp>
        <stp>Curvedate</stp>
        <stp>44936</stp>
        <tr r="CN476" s="7"/>
      </tp>
      <tp t="s">
        <v>#N/A Error:User does not have access</v>
        <stp/>
        <stp>##V3_BCURVESTRIPV12</stp>
        <stp>[PortfolioDaily Data.xlsx]DF Curve!R467C86</stp>
        <stp>S23</stp>
        <stp>Curvedate</stp>
        <stp>44923</stp>
        <tr r="CH467" s="7"/>
      </tp>
      <tp t="s">
        <v>#N/A Error:User does not have access</v>
        <stp/>
        <stp>##V3_BCURVESTRIPV12</stp>
        <stp>[PortfolioDaily Data.xlsx]DF Curve!R477C93</stp>
        <stp>S23</stp>
        <stp>Curvedate</stp>
        <stp>44937</stp>
        <tr r="CO477" s="7"/>
      </tp>
      <tp t="s">
        <v>#N/A Error:User does not have access</v>
        <stp/>
        <stp>##V3_BCURVESTRIPV12</stp>
        <stp>[PortfolioDaily Data.xlsx]DF Curve!R474C96</stp>
        <stp>S23</stp>
        <stp>Curvedate</stp>
        <stp>44932</stp>
        <tr r="CR474" s="7"/>
      </tp>
      <tp t="s">
        <v>#N/A Error:User does not have access</v>
        <stp/>
        <stp>##V3_BCURVESTRIPV12</stp>
        <stp>[PortfolioDaily Data.xlsx]DF Curve!R465C84</stp>
        <stp>S23</stp>
        <stp>Curvedate</stp>
        <stp>44921</stp>
        <tr r="CF465" s="7"/>
      </tp>
      <tp t="s">
        <v>#N/A Error:User does not have access</v>
        <stp/>
        <stp>##V3_BCURVESTRIPV12</stp>
        <stp>[PortfolioDaily Data.xlsx]DF Curve!R475C91</stp>
        <stp>S23</stp>
        <stp>Curvedate</stp>
        <stp>44935</stp>
        <tr r="CM475" s="7"/>
      </tp>
      <tp t="s">
        <v>#N/A Error:User does not have access</v>
        <stp/>
        <stp>##V3_BCURVESTRIPV12</stp>
        <stp>[PortfolioDaily Data.xlsx]DF Curve!R468C81</stp>
        <stp>S23</stp>
        <stp>Curvedate</stp>
        <stp>44924</stp>
        <tr r="CC468" s="7"/>
      </tp>
      <tp t="s">
        <v>#N/A Error:User does not have access</v>
        <stp/>
        <stp>##V3_BCURVESTRIPV12</stp>
        <stp>[PortfolioDaily Data.xlsx]DF Curve!R469C80</stp>
        <stp>S23</stp>
        <stp>Curvedate</stp>
        <stp>44925</stp>
        <tr r="CB469" s="7"/>
      </tp>
      <tp t="s">
        <v>#N/A Error:User does not have access</v>
        <stp/>
        <stp>##V3_BCURVESTRIPV12</stp>
        <stp>[PortfolioDaily Data.xlsx]DF Curve!R472C95</stp>
        <stp>S23</stp>
        <stp>Curvedate</stp>
        <stp>44930</stp>
        <tr r="CQ472" s="7"/>
      </tp>
      <tp t="s">
        <v>#N/A Error:User does not have access</v>
        <stp/>
        <stp>##V3_BCURVESTRIPV12</stp>
        <stp>[PortfolioDaily Data.xlsx]DF Curve!R473C94</stp>
        <stp>S23</stp>
        <stp>Curvedate</stp>
        <stp>44931</stp>
        <tr r="CP473" s="7"/>
      </tp>
      <tp t="s">
        <v>#N/A Error:User does not have access</v>
        <stp/>
        <stp>##V3_BCURVESTRIPV12</stp>
        <stp>[PortfolioDaily Data.xlsx]DF Curve!R466C86</stp>
        <stp>S23</stp>
        <stp>Curvedate</stp>
        <stp>44922</stp>
        <tr r="CH466" s="7"/>
      </tp>
      <tp t="s">
        <v>#N/A Error:User does not have access</v>
        <stp/>
        <stp>##V3_BCURVESTRIPV12</stp>
        <stp>[PortfolioDaily Data.xlsx]DF Curve!R476C93</stp>
        <stp>S23</stp>
        <stp>Curvedate</stp>
        <stp>44936</stp>
        <tr r="CO476" s="7"/>
      </tp>
      <tp t="s">
        <v>#N/A Error:User does not have access</v>
        <stp/>
        <stp>##V3_BCURVESTRIPV12</stp>
        <stp>[PortfolioDaily Data.xlsx]DF Curve!R467C87</stp>
        <stp>S23</stp>
        <stp>Curvedate</stp>
        <stp>44923</stp>
        <tr r="CI467" s="7"/>
      </tp>
      <tp t="s">
        <v>#N/A Error:User does not have access</v>
        <stp/>
        <stp>##V3_BCURVESTRIPV12</stp>
        <stp>[PortfolioDaily Data.xlsx]DF Curve!R477C92</stp>
        <stp>S23</stp>
        <stp>Curvedate</stp>
        <stp>44937</stp>
        <tr r="CN477" s="7"/>
      </tp>
      <tp t="s">
        <v>#N/A Error:User does not have access</v>
        <stp/>
        <stp>##V3_BCURVESTRIPV12</stp>
        <stp>[PortfolioDaily Data.xlsx]DF Curve!R474C97</stp>
        <stp>S23</stp>
        <stp>Curvedate</stp>
        <stp>44932</stp>
        <tr r="CS474" s="7"/>
      </tp>
      <tp t="s">
        <v>#N/A Error:User does not have access</v>
        <stp/>
        <stp>##V3_BCURVESTRIPV12</stp>
        <stp>[PortfolioDaily Data.xlsx]DF Curve!R465C85</stp>
        <stp>S23</stp>
        <stp>Curvedate</stp>
        <stp>44921</stp>
        <tr r="CG465" s="7"/>
      </tp>
      <tp t="s">
        <v>#N/A Error:User does not have access</v>
        <stp/>
        <stp>##V3_BCURVESTRIPV12</stp>
        <stp>[PortfolioDaily Data.xlsx]DF Curve!R475C90</stp>
        <stp>S23</stp>
        <stp>Curvedate</stp>
        <stp>44935</stp>
        <tr r="CL475" s="7"/>
      </tp>
      <tp t="s">
        <v>#N/A Error:User does not have access</v>
        <stp/>
        <stp>##V3_BCURVESTRIPV12</stp>
        <stp>[PortfolioDaily Data.xlsx]DF Curve!R468C80</stp>
        <stp>S23</stp>
        <stp>Curvedate</stp>
        <stp>44924</stp>
        <tr r="CB468" s="7"/>
      </tp>
      <tp t="s">
        <v>#N/A Error:User does not have access</v>
        <stp/>
        <stp>##V3_BCURVESTRIPV12</stp>
        <stp>[PortfolioDaily Data.xlsx]DF Curve!R469C81</stp>
        <stp>S23</stp>
        <stp>Curvedate</stp>
        <stp>44925</stp>
        <tr r="CC469" s="7"/>
      </tp>
      <tp t="s">
        <v>#N/A Error:User does not have access</v>
        <stp/>
        <stp>##V3_BCURVESTRIPV12</stp>
        <stp>[PortfolioDaily Data.xlsx]DF Curve!R472C96</stp>
        <stp>S23</stp>
        <stp>Curvedate</stp>
        <stp>44930</stp>
        <tr r="CR472" s="7"/>
      </tp>
      <tp t="s">
        <v>#N/A Error:User does not have access</v>
        <stp/>
        <stp>##V3_BCURVESTRIPV12</stp>
        <stp>[PortfolioDaily Data.xlsx]DF Curve!R473C97</stp>
        <stp>S23</stp>
        <stp>Curvedate</stp>
        <stp>44931</stp>
        <tr r="CS473" s="7"/>
      </tp>
      <tp t="s">
        <v>#N/A Error:User does not have access</v>
        <stp/>
        <stp>##V3_BCURVESTRIPV12</stp>
        <stp>[PortfolioDaily Data.xlsx]DF Curve!R466C85</stp>
        <stp>S23</stp>
        <stp>Curvedate</stp>
        <stp>44922</stp>
        <tr r="CG466" s="7"/>
      </tp>
      <tp t="s">
        <v>#N/A Error:User does not have access</v>
        <stp/>
        <stp>##V3_BCURVESTRIPV12</stp>
        <stp>[PortfolioDaily Data.xlsx]DF Curve!R476C90</stp>
        <stp>S23</stp>
        <stp>Curvedate</stp>
        <stp>44936</stp>
        <tr r="CL476" s="7"/>
      </tp>
      <tp t="s">
        <v>#N/A Error:User does not have access</v>
        <stp/>
        <stp>##V3_BCURVESTRIPV12</stp>
        <stp>[PortfolioDaily Data.xlsx]DF Curve!R467C84</stp>
        <stp>S23</stp>
        <stp>Curvedate</stp>
        <stp>44923</stp>
        <tr r="CF467" s="7"/>
      </tp>
      <tp t="s">
        <v>#N/A Error:User does not have access</v>
        <stp/>
        <stp>##V3_BCURVESTRIPV12</stp>
        <stp>[PortfolioDaily Data.xlsx]DF Curve!R477C91</stp>
        <stp>S23</stp>
        <stp>Curvedate</stp>
        <stp>44937</stp>
        <tr r="CM477" s="7"/>
      </tp>
      <tp t="s">
        <v>#N/A Error:User does not have access</v>
        <stp/>
        <stp>##V3_BCURVESTRIPV12</stp>
        <stp>[PortfolioDaily Data.xlsx]DF Curve!R474C94</stp>
        <stp>S23</stp>
        <stp>Curvedate</stp>
        <stp>44932</stp>
        <tr r="CP474" s="7"/>
      </tp>
      <tp t="s">
        <v>#N/A Error:User does not have access</v>
        <stp/>
        <stp>##V3_BCURVESTRIPV12</stp>
        <stp>[PortfolioDaily Data.xlsx]DF Curve!R465C86</stp>
        <stp>S23</stp>
        <stp>Curvedate</stp>
        <stp>44921</stp>
        <tr r="CH465" s="7"/>
      </tp>
      <tp t="s">
        <v>#N/A Error:User does not have access</v>
        <stp/>
        <stp>##V3_BCURVESTRIPV12</stp>
        <stp>[PortfolioDaily Data.xlsx]DF Curve!R475C93</stp>
        <stp>S23</stp>
        <stp>Curvedate</stp>
        <stp>44935</stp>
        <tr r="CO475" s="7"/>
      </tp>
      <tp t="s">
        <v>#N/A Error:User does not have access</v>
        <stp/>
        <stp>##V3_BCURVESTRIPV12</stp>
        <stp>[PortfolioDaily Data.xlsx]DF Curve!R468C83</stp>
        <stp>S23</stp>
        <stp>Curvedate</stp>
        <stp>44924</stp>
        <tr r="CE468" s="7"/>
      </tp>
      <tp t="s">
        <v>#N/A Error:User does not have access</v>
        <stp/>
        <stp>##V3_BCURVESTRIPV12</stp>
        <stp>[PortfolioDaily Data.xlsx]DF Curve!R469C82</stp>
        <stp>S23</stp>
        <stp>Curvedate</stp>
        <stp>44925</stp>
        <tr r="CD469" s="7"/>
      </tp>
      <tp t="s">
        <v>#N/A Error:User does not have access</v>
        <stp/>
        <stp>##V3_BCURVESTRIPV12</stp>
        <stp>[PortfolioDaily Data.xlsx]DF Curve!R472C97</stp>
        <stp>S23</stp>
        <stp>Curvedate</stp>
        <stp>44930</stp>
        <tr r="CS472" s="7"/>
      </tp>
      <tp t="s">
        <v>#N/A Error:User does not have access</v>
        <stp/>
        <stp>##V3_BCURVESTRIPV12</stp>
        <stp>[PortfolioDaily Data.xlsx]DF Curve!R473C96</stp>
        <stp>S23</stp>
        <stp>Curvedate</stp>
        <stp>44931</stp>
        <tr r="CR473" s="7"/>
      </tp>
      <tp t="s">
        <v>#N/A Error:User does not have access</v>
        <stp/>
        <stp>##V3_BCURVESTRIPV12</stp>
        <stp>[PortfolioDaily Data.xlsx]DF Curve!R466C84</stp>
        <stp>S23</stp>
        <stp>Curvedate</stp>
        <stp>44922</stp>
        <tr r="CF466" s="7"/>
      </tp>
      <tp t="s">
        <v>#N/A Error:User does not have access</v>
        <stp/>
        <stp>##V3_BCURVESTRIPV12</stp>
        <stp>[PortfolioDaily Data.xlsx]DF Curve!R476C91</stp>
        <stp>S23</stp>
        <stp>Curvedate</stp>
        <stp>44936</stp>
        <tr r="CM476" s="7"/>
      </tp>
      <tp t="s">
        <v>#N/A Error:User does not have access</v>
        <stp/>
        <stp>##V3_BCURVESTRIPV12</stp>
        <stp>[PortfolioDaily Data.xlsx]DF Curve!R467C85</stp>
        <stp>S23</stp>
        <stp>Curvedate</stp>
        <stp>44923</stp>
        <tr r="CG467" s="7"/>
      </tp>
      <tp t="s">
        <v>#N/A Error:User does not have access</v>
        <stp/>
        <stp>##V3_BCURVESTRIPV12</stp>
        <stp>[PortfolioDaily Data.xlsx]DF Curve!R477C90</stp>
        <stp>S23</stp>
        <stp>Curvedate</stp>
        <stp>44937</stp>
        <tr r="CL477" s="7"/>
      </tp>
      <tp t="s">
        <v>#N/A Error:User does not have access</v>
        <stp/>
        <stp>##V3_BCURVESTRIPV12</stp>
        <stp>[PortfolioDaily Data.xlsx]DF Curve!R474C95</stp>
        <stp>S23</stp>
        <stp>Curvedate</stp>
        <stp>44932</stp>
        <tr r="CQ474" s="7"/>
      </tp>
      <tp t="s">
        <v>#N/A Error:User does not have access</v>
        <stp/>
        <stp>##V3_BCURVESTRIPV12</stp>
        <stp>[PortfolioDaily Data.xlsx]DF Curve!R465C87</stp>
        <stp>S23</stp>
        <stp>Curvedate</stp>
        <stp>44921</stp>
        <tr r="CI465" s="7"/>
      </tp>
      <tp t="s">
        <v>#N/A Error:User does not have access</v>
        <stp/>
        <stp>##V3_BCURVESTRIPV12</stp>
        <stp>[PortfolioDaily Data.xlsx]DF Curve!R475C92</stp>
        <stp>S23</stp>
        <stp>Curvedate</stp>
        <stp>44935</stp>
        <tr r="CN475" s="7"/>
      </tp>
      <tp t="s">
        <v>#N/A Error:User does not have access</v>
        <stp/>
        <stp>##V3_BCURVESTRIPV12</stp>
        <stp>[PortfolioDaily Data.xlsx]DF Curve!R468C82</stp>
        <stp>S23</stp>
        <stp>Curvedate</stp>
        <stp>44924</stp>
        <tr r="CD468" s="7"/>
      </tp>
      <tp t="s">
        <v>#N/A Error:User does not have access</v>
        <stp/>
        <stp>##V3_BCURVESTRIPV12</stp>
        <stp>[PortfolioDaily Data.xlsx]DF Curve!R469C83</stp>
        <stp>S23</stp>
        <stp>Curvedate</stp>
        <stp>44925</stp>
        <tr r="CE469" s="7"/>
      </tp>
      <tp t="s">
        <v>#N/A Error:User does not have access</v>
        <stp/>
        <stp>##V3_BCURVESTRIPV12</stp>
        <stp>[PortfolioDaily Data.xlsx]DF Curve!R472C90</stp>
        <stp>S23</stp>
        <stp>Curvedate</stp>
        <stp>44930</stp>
        <tr r="CL472" s="7"/>
      </tp>
      <tp t="s">
        <v>#N/A Error:User does not have access</v>
        <stp/>
        <stp>##V3_BCURVESTRIPV12</stp>
        <stp>[PortfolioDaily Data.xlsx]DF Curve!R473C91</stp>
        <stp>S23</stp>
        <stp>Curvedate</stp>
        <stp>44931</stp>
        <tr r="CM473" s="7"/>
      </tp>
      <tp t="s">
        <v>#N/A Error:User does not have access</v>
        <stp/>
        <stp>##V3_BCURVESTRIPV12</stp>
        <stp>[PortfolioDaily Data.xlsx]DF Curve!R470C88</stp>
        <stp>S23</stp>
        <stp>Curvedate</stp>
        <stp>44928</stp>
        <tr r="CJ470" s="7"/>
      </tp>
      <tp t="s">
        <v>#N/A Error:User does not have access</v>
        <stp/>
        <stp>##V3_BCURVESTRIPV12</stp>
        <stp>[PortfolioDaily Data.xlsx]DF Curve!R471C89</stp>
        <stp>S23</stp>
        <stp>Curvedate</stp>
        <stp>44929</stp>
        <tr r="CK471" s="7"/>
      </tp>
      <tp t="s">
        <v>#N/A Error:User does not have access</v>
        <stp/>
        <stp>##V3_BCURVESTRIPV12</stp>
        <stp>[PortfolioDaily Data.xlsx]DF Curve!R466C83</stp>
        <stp>S23</stp>
        <stp>Curvedate</stp>
        <stp>44922</stp>
        <tr r="CE466" s="7"/>
      </tp>
      <tp t="s">
        <v>#N/A Error:User does not have access</v>
        <stp/>
        <stp>##V3_BCURVESTRIPV12</stp>
        <stp>[PortfolioDaily Data.xlsx]DF Curve!R476C96</stp>
        <stp>S23</stp>
        <stp>Curvedate</stp>
        <stp>44936</stp>
        <tr r="CR476" s="7"/>
      </tp>
      <tp t="s">
        <v>#N/A Error:User does not have access</v>
        <stp/>
        <stp>##V3_BCURVESTRIPV12</stp>
        <stp>[PortfolioDaily Data.xlsx]DF Curve!R467C82</stp>
        <stp>S23</stp>
        <stp>Curvedate</stp>
        <stp>44923</stp>
        <tr r="CD467" s="7"/>
      </tp>
      <tp t="s">
        <v>#N/A Error:User does not have access</v>
        <stp/>
        <stp>##V3_BCURVESTRIPV12</stp>
        <stp>[PortfolioDaily Data.xlsx]DF Curve!R477C97</stp>
        <stp>S23</stp>
        <stp>Curvedate</stp>
        <stp>44937</stp>
        <tr r="CS477" s="7"/>
      </tp>
      <tp t="s">
        <v>#N/A Error:User does not have access</v>
        <stp/>
        <stp>##V3_BCURVESTRIPV12</stp>
        <stp>[PortfolioDaily Data.xlsx]DF Curve!R474C92</stp>
        <stp>S23</stp>
        <stp>Curvedate</stp>
        <stp>44932</stp>
        <tr r="CN474" s="7"/>
      </tp>
      <tp t="s">
        <v>#N/A Error:User does not have access</v>
        <stp/>
        <stp>##V3_BCURVESTRIPV12</stp>
        <stp>[PortfolioDaily Data.xlsx]DF Curve!R465C80</stp>
        <stp>S23</stp>
        <stp>Curvedate</stp>
        <stp>44921</stp>
        <tr r="CB465" s="7"/>
      </tp>
      <tp t="s">
        <v>#N/A Error:User does not have access</v>
        <stp/>
        <stp>##V3_BCURVESTRIPV12</stp>
        <stp>[PortfolioDaily Data.xlsx]DF Curve!R475C95</stp>
        <stp>S23</stp>
        <stp>Curvedate</stp>
        <stp>44935</stp>
        <tr r="CQ475" s="7"/>
      </tp>
      <tp t="s">
        <v>#N/A Error:User does not have access</v>
        <stp/>
        <stp>##V3_BCURVESTRIPV12</stp>
        <stp>[PortfolioDaily Data.xlsx]DF Curve!R468C85</stp>
        <stp>S23</stp>
        <stp>Curvedate</stp>
        <stp>44924</stp>
        <tr r="CG468" s="7"/>
      </tp>
      <tp t="s">
        <v>#N/A Error:User does not have access</v>
        <stp/>
        <stp>##V3_BCURVESTRIPV12</stp>
        <stp>[PortfolioDaily Data.xlsx]DF Curve!R478C98</stp>
        <stp>S23</stp>
        <stp>Curvedate</stp>
        <stp>44938</stp>
        <tr r="CT478" s="7"/>
      </tp>
      <tp t="s">
        <v>#N/A Error:User does not have access</v>
        <stp/>
        <stp>##V3_BCURVESTRIPV12</stp>
        <stp>[PortfolioDaily Data.xlsx]DF Curve!R469C84</stp>
        <stp>S23</stp>
        <stp>Curvedate</stp>
        <stp>44925</stp>
        <tr r="CF469" s="7"/>
      </tp>
      <tp t="s">
        <v>#N/A Error:User does not have access</v>
        <stp/>
        <stp>##V3_BCURVESTRIPV12</stp>
        <stp>[PortfolioDaily Data.xlsx]DF Curve!R479C99</stp>
        <stp>S23</stp>
        <stp>Curvedate</stp>
        <stp>44939</stp>
        <tr r="CU479" s="7"/>
      </tp>
      <tp t="s">
        <v>#N/A Error:User does not have access</v>
        <stp/>
        <stp>##V3_BCURVESTRIPV12</stp>
        <stp>[PortfolioDaily Data.xlsx]DF Curve!R472C91</stp>
        <stp>S23</stp>
        <stp>Curvedate</stp>
        <stp>44930</stp>
        <tr r="CM472" s="7"/>
      </tp>
      <tp t="s">
        <v>#N/A Error:User does not have access</v>
        <stp/>
        <stp>##V3_BCURVESTRIPV12</stp>
        <stp>[PortfolioDaily Data.xlsx]DF Curve!R473C90</stp>
        <stp>S23</stp>
        <stp>Curvedate</stp>
        <stp>44931</stp>
        <tr r="CL473" s="7"/>
      </tp>
      <tp t="s">
        <v>#N/A Error:User does not have access</v>
        <stp/>
        <stp>##V3_BCURVESTRIPV12</stp>
        <stp>[PortfolioDaily Data.xlsx]DF Curve!R470C89</stp>
        <stp>S23</stp>
        <stp>Curvedate</stp>
        <stp>44928</stp>
        <tr r="CK470" s="7"/>
      </tp>
      <tp t="s">
        <v>#N/A Error:User does not have access</v>
        <stp/>
        <stp>##V3_BCURVESTRIPV12</stp>
        <stp>[PortfolioDaily Data.xlsx]DF Curve!R471C88</stp>
        <stp>S23</stp>
        <stp>Curvedate</stp>
        <stp>44929</stp>
        <tr r="CJ471" s="7"/>
      </tp>
      <tp t="s">
        <v>#N/A Error:User does not have access</v>
        <stp/>
        <stp>##V3_BCURVESTRIPV12</stp>
        <stp>[PortfolioDaily Data.xlsx]DF Curve!R466C82</stp>
        <stp>S23</stp>
        <stp>Curvedate</stp>
        <stp>44922</stp>
        <tr r="CD466" s="7"/>
      </tp>
      <tp t="s">
        <v>#N/A Error:User does not have access</v>
        <stp/>
        <stp>##V3_BCURVESTRIPV12</stp>
        <stp>[PortfolioDaily Data.xlsx]DF Curve!R476C97</stp>
        <stp>S23</stp>
        <stp>Curvedate</stp>
        <stp>44936</stp>
        <tr r="CS476" s="7"/>
      </tp>
      <tp t="s">
        <v>#N/A Error:User does not have access</v>
        <stp/>
        <stp>##V3_BCURVESTRIPV12</stp>
        <stp>[PortfolioDaily Data.xlsx]DF Curve!R467C83</stp>
        <stp>S23</stp>
        <stp>Curvedate</stp>
        <stp>44923</stp>
        <tr r="CE467" s="7"/>
      </tp>
      <tp t="s">
        <v>#N/A Error:User does not have access</v>
        <stp/>
        <stp>##V3_BCURVESTRIPV12</stp>
        <stp>[PortfolioDaily Data.xlsx]DF Curve!R477C96</stp>
        <stp>S23</stp>
        <stp>Curvedate</stp>
        <stp>44937</stp>
        <tr r="CR477" s="7"/>
      </tp>
      <tp t="s">
        <v>#N/A Error:User does not have access</v>
        <stp/>
        <stp>##V3_BCURVESTRIPV12</stp>
        <stp>[PortfolioDaily Data.xlsx]DF Curve!R474C93</stp>
        <stp>S23</stp>
        <stp>Curvedate</stp>
        <stp>44932</stp>
        <tr r="CO474" s="7"/>
      </tp>
      <tp t="s">
        <v>#N/A Error:User does not have access</v>
        <stp/>
        <stp>##V3_BCURVESTRIPV12</stp>
        <stp>[PortfolioDaily Data.xlsx]DF Curve!R465C81</stp>
        <stp>S23</stp>
        <stp>Curvedate</stp>
        <stp>44921</stp>
        <tr r="CC465" s="7"/>
      </tp>
      <tp t="s">
        <v>#N/A Error:User does not have access</v>
        <stp/>
        <stp>##V3_BCURVESTRIPV12</stp>
        <stp>[PortfolioDaily Data.xlsx]DF Curve!R475C94</stp>
        <stp>S23</stp>
        <stp>Curvedate</stp>
        <stp>44935</stp>
        <tr r="CP475" s="7"/>
      </tp>
      <tp t="s">
        <v>#N/A Error:User does not have access</v>
        <stp/>
        <stp>##V3_BCURVESTRIPV12</stp>
        <stp>[PortfolioDaily Data.xlsx]DF Curve!R468C84</stp>
        <stp>S23</stp>
        <stp>Curvedate</stp>
        <stp>44924</stp>
        <tr r="CF468" s="7"/>
      </tp>
      <tp t="s">
        <v>#N/A Error:User does not have access</v>
        <stp/>
        <stp>##V3_BCURVESTRIPV12</stp>
        <stp>[PortfolioDaily Data.xlsx]DF Curve!R478C99</stp>
        <stp>S23</stp>
        <stp>Curvedate</stp>
        <stp>44938</stp>
        <tr r="CU478" s="7"/>
      </tp>
      <tp t="s">
        <v>#N/A Error:User does not have access</v>
        <stp/>
        <stp>##V3_BCURVESTRIPV12</stp>
        <stp>[PortfolioDaily Data.xlsx]DF Curve!R469C85</stp>
        <stp>S23</stp>
        <stp>Curvedate</stp>
        <stp>44925</stp>
        <tr r="CG469" s="7"/>
      </tp>
      <tp t="s">
        <v>#N/A Error:User does not have access</v>
        <stp/>
        <stp>##V3_BCURVESTRIPV12</stp>
        <stp>[PortfolioDaily Data.xlsx]DF Curve!R479C98</stp>
        <stp>S23</stp>
        <stp>Curvedate</stp>
        <stp>44939</stp>
        <tr r="CT479" s="7"/>
      </tp>
      <tp t="s">
        <v>#N/A Error:User does not have access</v>
        <stp/>
        <stp>##V3_BCURVESTRIPV12</stp>
        <stp>[PortfolioDaily Data.xlsx]DF Curve!R472C92</stp>
        <stp>S23</stp>
        <stp>Curvedate</stp>
        <stp>44930</stp>
        <tr r="CN472" s="7"/>
      </tp>
      <tp t="s">
        <v>#N/A Error:User does not have access</v>
        <stp/>
        <stp>##V3_BCURVESTRIPV12</stp>
        <stp>[PortfolioDaily Data.xlsx]DF Curve!R473C93</stp>
        <stp>S23</stp>
        <stp>Curvedate</stp>
        <stp>44931</stp>
        <tr r="CO473" s="7"/>
      </tp>
      <tp t="s">
        <v>#N/A Error:User does not have access</v>
        <stp/>
        <stp>##V3_BCURVESTRIPV12</stp>
        <stp>[PortfolioDaily Data.xlsx]DF Curve!R466C81</stp>
        <stp>S23</stp>
        <stp>Curvedate</stp>
        <stp>44922</stp>
        <tr r="CC466" s="7"/>
      </tp>
      <tp t="s">
        <v>#N/A Error:User does not have access</v>
        <stp/>
        <stp>##V3_BCURVESTRIPV12</stp>
        <stp>[PortfolioDaily Data.xlsx]DF Curve!R476C94</stp>
        <stp>S23</stp>
        <stp>Curvedate</stp>
        <stp>44936</stp>
        <tr r="CP476" s="7"/>
      </tp>
      <tp t="s">
        <v>#N/A Error:User does not have access</v>
        <stp/>
        <stp>##V3_BCURVESTRIPV12</stp>
        <stp>[PortfolioDaily Data.xlsx]DF Curve!R467C80</stp>
        <stp>S23</stp>
        <stp>Curvedate</stp>
        <stp>44923</stp>
        <tr r="CB467" s="7"/>
      </tp>
      <tp t="s">
        <v>#N/A Error:User does not have access</v>
        <stp/>
        <stp>##V3_BCURVESTRIPV12</stp>
        <stp>[PortfolioDaily Data.xlsx]DF Curve!R477C95</stp>
        <stp>S23</stp>
        <stp>Curvedate</stp>
        <stp>44937</stp>
        <tr r="CQ477" s="7"/>
      </tp>
      <tp t="s">
        <v>#N/A Error:User does not have access</v>
        <stp/>
        <stp>##V3_BCURVESTRIPV12</stp>
        <stp>[PortfolioDaily Data.xlsx]DF Curve!R474C90</stp>
        <stp>S23</stp>
        <stp>Curvedate</stp>
        <stp>44932</stp>
        <tr r="CL474" s="7"/>
      </tp>
      <tp t="s">
        <v>#N/A Error:User does not have access</v>
        <stp/>
        <stp>##V3_BCURVESTRIPV12</stp>
        <stp>[PortfolioDaily Data.xlsx]DF Curve!R465C82</stp>
        <stp>S23</stp>
        <stp>Curvedate</stp>
        <stp>44921</stp>
        <tr r="CD465" s="7"/>
      </tp>
      <tp t="s">
        <v>#N/A Error:User does not have access</v>
        <stp/>
        <stp>##V3_BCURVESTRIPV12</stp>
        <stp>[PortfolioDaily Data.xlsx]DF Curve!R475C97</stp>
        <stp>S23</stp>
        <stp>Curvedate</stp>
        <stp>44935</stp>
        <tr r="CS475" s="7"/>
      </tp>
      <tp t="s">
        <v>#N/A Error:User does not have access</v>
        <stp/>
        <stp>##V3_BCURVESTRIPV12</stp>
        <stp>[PortfolioDaily Data.xlsx]DF Curve!R468C87</stp>
        <stp>S23</stp>
        <stp>Curvedate</stp>
        <stp>44924</stp>
        <tr r="CI468" s="7"/>
      </tp>
      <tp t="s">
        <v>#N/A Error:User does not have access</v>
        <stp/>
        <stp>##V3_BCURVESTRIPV12</stp>
        <stp>[PortfolioDaily Data.xlsx]DF Curve!R469C86</stp>
        <stp>S23</stp>
        <stp>Curvedate</stp>
        <stp>44925</stp>
        <tr r="CH469" s="7"/>
      </tp>
      <tp t="s">
        <v>#N/A Error:User does not have access</v>
        <stp/>
        <stp>##V3_BCURVESTRIPV12</stp>
        <stp>[PortfolioDaily Data.xlsx]DF Curve!R472C93</stp>
        <stp>S23</stp>
        <stp>Curvedate</stp>
        <stp>44930</stp>
        <tr r="CO472" s="7"/>
      </tp>
      <tp t="s">
        <v>#N/A Error:User does not have access</v>
        <stp/>
        <stp>##V3_BCURVESTRIPV12</stp>
        <stp>[PortfolioDaily Data.xlsx]DF Curve!R473C92</stp>
        <stp>S23</stp>
        <stp>Curvedate</stp>
        <stp>44931</stp>
        <tr r="CN473" s="7"/>
      </tp>
      <tp t="s">
        <v>#N/A Error:User does not have access</v>
        <stp/>
        <stp>##V3_BCURVESTRIPV12</stp>
        <stp>[PortfolioDaily Data.xlsx]DF Curve!R466C80</stp>
        <stp>S23</stp>
        <stp>Curvedate</stp>
        <stp>44922</stp>
        <tr r="CB466" s="7"/>
      </tp>
      <tp t="s">
        <v>#N/A Error:User does not have access</v>
        <stp/>
        <stp>##V3_BCURVESTRIPV12</stp>
        <stp>[PortfolioDaily Data.xlsx]DF Curve!R476C95</stp>
        <stp>S23</stp>
        <stp>Curvedate</stp>
        <stp>44936</stp>
        <tr r="CQ476" s="7"/>
      </tp>
      <tp t="s">
        <v>#N/A Error:User does not have access</v>
        <stp/>
        <stp>##V3_BCURVESTRIPV12</stp>
        <stp>[PortfolioDaily Data.xlsx]DF Curve!R467C81</stp>
        <stp>S23</stp>
        <stp>Curvedate</stp>
        <stp>44923</stp>
        <tr r="CC467" s="7"/>
      </tp>
      <tp t="s">
        <v>#N/A Error:User does not have access</v>
        <stp/>
        <stp>##V3_BCURVESTRIPV12</stp>
        <stp>[PortfolioDaily Data.xlsx]DF Curve!R477C94</stp>
        <stp>S23</stp>
        <stp>Curvedate</stp>
        <stp>44937</stp>
        <tr r="CP477" s="7"/>
      </tp>
      <tp t="s">
        <v>#N/A Error:User does not have access</v>
        <stp/>
        <stp>##V3_BCURVESTRIPV12</stp>
        <stp>[PortfolioDaily Data.xlsx]DF Curve!R474C91</stp>
        <stp>S23</stp>
        <stp>Curvedate</stp>
        <stp>44932</stp>
        <tr r="CM474" s="7"/>
      </tp>
      <tp t="s">
        <v>#N/A Error:User does not have access</v>
        <stp/>
        <stp>##V3_BCURVESTRIPV12</stp>
        <stp>[PortfolioDaily Data.xlsx]DF Curve!R465C83</stp>
        <stp>S23</stp>
        <stp>Curvedate</stp>
        <stp>44921</stp>
        <tr r="CE465" s="7"/>
      </tp>
      <tp t="s">
        <v>#N/A Error:User does not have access</v>
        <stp/>
        <stp>##V3_BCURVESTRIPV12</stp>
        <stp>[PortfolioDaily Data.xlsx]DF Curve!R475C96</stp>
        <stp>S23</stp>
        <stp>Curvedate</stp>
        <stp>44935</stp>
        <tr r="CR475" s="7"/>
      </tp>
      <tp t="s">
        <v>#N/A Error:User does not have access</v>
        <stp/>
        <stp>##V3_BCURVESTRIPV12</stp>
        <stp>[PortfolioDaily Data.xlsx]DF Curve!R468C86</stp>
        <stp>S23</stp>
        <stp>Curvedate</stp>
        <stp>44924</stp>
        <tr r="CH468" s="7"/>
      </tp>
      <tp t="s">
        <v>#N/A Error:User does not have access</v>
        <stp/>
        <stp>##V3_BCURVESTRIPV12</stp>
        <stp>[PortfolioDaily Data.xlsx]DF Curve!R469C87</stp>
        <stp>S23</stp>
        <stp>Curvedate</stp>
        <stp>44925</stp>
        <tr r="CI469" s="7"/>
      </tp>
      <tp t="s">
        <v>#N/A Error:User does not have access</v>
        <stp/>
        <stp>##V3_BCURVESTRIPV12</stp>
        <stp>[PortfolioDaily Data.xlsx]DF Curve!R482C97</stp>
        <stp>S23</stp>
        <stp>Curvedate</stp>
        <stp>44944</stp>
        <tr r="CS482" s="7"/>
      </tp>
      <tp t="s">
        <v>#N/A Error:User does not have access</v>
        <stp/>
        <stp>##V3_BCURVESTRIPV12</stp>
        <stp>[PortfolioDaily Data.xlsx]DF Curve!R483C96</stp>
        <stp>S23</stp>
        <stp>Curvedate</stp>
        <stp>44945</stp>
        <tr r="CR483" s="7"/>
      </tp>
      <tp t="s">
        <v>#N/A Error:User does not have access</v>
        <stp/>
        <stp>##V3_BCURVESTRIPV12</stp>
        <stp>[PortfolioDaily Data.xlsx]DF Curve!R480C91</stp>
        <stp>S23</stp>
        <stp>Curvedate</stp>
        <stp>44942</stp>
        <tr r="CM480" s="7"/>
      </tp>
      <tp t="s">
        <v>#N/A Error:User does not have access</v>
        <stp/>
        <stp>##V3_BCURVESTRIPV12</stp>
        <stp>[PortfolioDaily Data.xlsx]DF Curve!R490C84</stp>
        <stp>S23</stp>
        <stp>Curvedate</stp>
        <stp>44956</stp>
        <tr r="CF490" s="7"/>
      </tp>
      <tp t="s">
        <v>#N/A Error:User does not have access</v>
        <stp/>
        <stp>##V3_BCURVESTRIPV12</stp>
        <stp>[PortfolioDaily Data.xlsx]DF Curve!R481C90</stp>
        <stp>S23</stp>
        <stp>Curvedate</stp>
        <stp>44943</stp>
        <tr r="CL481" s="7"/>
      </tp>
      <tp t="s">
        <v>#N/A Error:User does not have access</v>
        <stp/>
        <stp>##V3_BCURVESTRIPV12</stp>
        <stp>[PortfolioDaily Data.xlsx]DF Curve!R491C85</stp>
        <stp>S23</stp>
        <stp>Curvedate</stp>
        <stp>44957</stp>
        <tr r="CG491" s="7"/>
      </tp>
      <tp t="s">
        <v>#N/A Error:User does not have access</v>
        <stp/>
        <stp>##V3_BCURVESTRIPV12</stp>
        <stp>[PortfolioDaily Data.xlsx]DF Curve!R486C83</stp>
        <stp>S23</stp>
        <stp>Curvedate</stp>
        <stp>44950</stp>
        <tr r="CE486" s="7"/>
      </tp>
      <tp t="s">
        <v>#N/A Error:User does not have access</v>
        <stp/>
        <stp>##V3_BCURVESTRIPV12</stp>
        <stp>[PortfolioDaily Data.xlsx]DF Curve!R487C82</stp>
        <stp>S23</stp>
        <stp>Curvedate</stp>
        <stp>44951</stp>
        <tr r="CD487" s="7"/>
      </tp>
      <tp t="s">
        <v>#N/A Error:User does not have access</v>
        <stp/>
        <stp>##V3_BCURVESTRIPV12</stp>
        <stp>[PortfolioDaily Data.xlsx]DF Curve!R484C95</stp>
        <stp>S23</stp>
        <stp>Curvedate</stp>
        <stp>44946</stp>
        <tr r="CQ484" s="7"/>
      </tp>
      <tp t="s">
        <v>#N/A Error:User does not have access</v>
        <stp/>
        <stp>##V3_BCURVESTRIPV12</stp>
        <stp>[PortfolioDaily Data.xlsx]DF Curve!R488C81</stp>
        <stp>S23</stp>
        <stp>Curvedate</stp>
        <stp>44952</stp>
        <tr r="CC488" s="7"/>
      </tp>
      <tp t="s">
        <v>#N/A Error:User does not have access</v>
        <stp/>
        <stp>##V3_BCURVESTRIPV12</stp>
        <stp>[PortfolioDaily Data.xlsx]DF Curve!R489C80</stp>
        <stp>S23</stp>
        <stp>Curvedate</stp>
        <stp>44953</stp>
        <tr r="CB489" s="7"/>
      </tp>
      <tp t="s">
        <v>#N/A Error:User does not have access</v>
        <stp/>
        <stp>##V3_BCURVESTRIPV12</stp>
        <stp>[PortfolioDaily Data.xlsx]DF Curve!R482C96</stp>
        <stp>S23</stp>
        <stp>Curvedate</stp>
        <stp>44944</stp>
        <tr r="CR482" s="7"/>
      </tp>
      <tp t="s">
        <v>#N/A Error:User does not have access</v>
        <stp/>
        <stp>##V3_BCURVESTRIPV12</stp>
        <stp>[PortfolioDaily Data.xlsx]DF Curve!R483C97</stp>
        <stp>S23</stp>
        <stp>Curvedate</stp>
        <stp>44945</stp>
        <tr r="CS483" s="7"/>
      </tp>
      <tp t="s">
        <v>#N/A Error:User does not have access</v>
        <stp/>
        <stp>##V3_BCURVESTRIPV12</stp>
        <stp>[PortfolioDaily Data.xlsx]DF Curve!R480C90</stp>
        <stp>S23</stp>
        <stp>Curvedate</stp>
        <stp>44942</stp>
        <tr r="CL480" s="7"/>
      </tp>
      <tp t="s">
        <v>#N/A Error:User does not have access</v>
        <stp/>
        <stp>##V3_BCURVESTRIPV12</stp>
        <stp>[PortfolioDaily Data.xlsx]DF Curve!R490C85</stp>
        <stp>S23</stp>
        <stp>Curvedate</stp>
        <stp>44956</stp>
        <tr r="CG490" s="7"/>
      </tp>
      <tp t="s">
        <v>#N/A Error:User does not have access</v>
        <stp/>
        <stp>##V3_BCURVESTRIPV12</stp>
        <stp>[PortfolioDaily Data.xlsx]DF Curve!R481C91</stp>
        <stp>S23</stp>
        <stp>Curvedate</stp>
        <stp>44943</stp>
        <tr r="CM481" s="7"/>
      </tp>
      <tp t="s">
        <v>#N/A Error:User does not have access</v>
        <stp/>
        <stp>##V3_BCURVESTRIPV12</stp>
        <stp>[PortfolioDaily Data.xlsx]DF Curve!R491C84</stp>
        <stp>S23</stp>
        <stp>Curvedate</stp>
        <stp>44957</stp>
        <tr r="CF491" s="7"/>
      </tp>
      <tp t="s">
        <v>#N/A Error:User does not have access</v>
        <stp/>
        <stp>##V3_BCURVESTRIPV12</stp>
        <stp>[PortfolioDaily Data.xlsx]DF Curve!R486C82</stp>
        <stp>S23</stp>
        <stp>Curvedate</stp>
        <stp>44950</stp>
        <tr r="CD486" s="7"/>
      </tp>
      <tp t="s">
        <v>#N/A Error:User does not have access</v>
        <stp/>
        <stp>##V3_BCURVESTRIPV12</stp>
        <stp>[PortfolioDaily Data.xlsx]DF Curve!R487C83</stp>
        <stp>S23</stp>
        <stp>Curvedate</stp>
        <stp>44951</stp>
        <tr r="CE487" s="7"/>
      </tp>
      <tp t="s">
        <v>#N/A Error:User does not have access</v>
        <stp/>
        <stp>##V3_BCURVESTRIPV12</stp>
        <stp>[PortfolioDaily Data.xlsx]DF Curve!R484C94</stp>
        <stp>S23</stp>
        <stp>Curvedate</stp>
        <stp>44946</stp>
        <tr r="CP484" s="7"/>
      </tp>
      <tp t="s">
        <v>#N/A Error:User does not have access</v>
        <stp/>
        <stp>##V3_BCURVESTRIPV12</stp>
        <stp>[PortfolioDaily Data.xlsx]DF Curve!R488C80</stp>
        <stp>S23</stp>
        <stp>Curvedate</stp>
        <stp>44952</stp>
        <tr r="CB488" s="7"/>
      </tp>
      <tp t="s">
        <v>#N/A Error:User does not have access</v>
        <stp/>
        <stp>##V3_BCURVESTRIPV12</stp>
        <stp>[PortfolioDaily Data.xlsx]DF Curve!R489C81</stp>
        <stp>S23</stp>
        <stp>Curvedate</stp>
        <stp>44953</stp>
        <tr r="CC489" s="7"/>
      </tp>
      <tp t="s">
        <v>#N/A Error:User does not have access</v>
        <stp/>
        <stp>##V3_BCURVESTRIPV12</stp>
        <stp>[PortfolioDaily Data.xlsx]DF Curve!R482C95</stp>
        <stp>S23</stp>
        <stp>Curvedate</stp>
        <stp>44944</stp>
        <tr r="CQ482" s="7"/>
      </tp>
      <tp t="s">
        <v>#N/A Error:User does not have access</v>
        <stp/>
        <stp>##V3_BCURVESTRIPV12</stp>
        <stp>[PortfolioDaily Data.xlsx]DF Curve!R492C88</stp>
        <stp>S23</stp>
        <stp>Curvedate</stp>
        <stp>44958</stp>
        <tr r="CJ492" s="7"/>
      </tp>
      <tp t="s">
        <v>#N/A Error:User does not have access</v>
        <stp/>
        <stp>##V3_BCURVESTRIPV12</stp>
        <stp>[PortfolioDaily Data.xlsx]DF Curve!R483C94</stp>
        <stp>S23</stp>
        <stp>Curvedate</stp>
        <stp>44945</stp>
        <tr r="CP483" s="7"/>
      </tp>
      <tp t="s">
        <v>#N/A Error:User does not have access</v>
        <stp/>
        <stp>##V3_BCURVESTRIPV12</stp>
        <stp>[PortfolioDaily Data.xlsx]DF Curve!R493C89</stp>
        <stp>S23</stp>
        <stp>Curvedate</stp>
        <stp>44959</stp>
        <tr r="CK493" s="7"/>
      </tp>
      <tp t="s">
        <v>#N/A Error:User does not have access</v>
        <stp/>
        <stp>##V3_BCURVESTRIPV12</stp>
        <stp>[PortfolioDaily Data.xlsx]DF Curve!R480C93</stp>
        <stp>S23</stp>
        <stp>Curvedate</stp>
        <stp>44942</stp>
        <tr r="CO480" s="7"/>
      </tp>
      <tp t="s">
        <v>#N/A Error:User does not have access</v>
        <stp/>
        <stp>##V3_BCURVESTRIPV12</stp>
        <stp>[PortfolioDaily Data.xlsx]DF Curve!R490C86</stp>
        <stp>S23</stp>
        <stp>Curvedate</stp>
        <stp>44956</stp>
        <tr r="CH490" s="7"/>
      </tp>
      <tp t="s">
        <v>#N/A Error:User does not have access</v>
        <stp/>
        <stp>##V3_BCURVESTRIPV12</stp>
        <stp>[PortfolioDaily Data.xlsx]DF Curve!R481C92</stp>
        <stp>S23</stp>
        <stp>Curvedate</stp>
        <stp>44943</stp>
        <tr r="CN481" s="7"/>
      </tp>
      <tp t="s">
        <v>#N/A Error:User does not have access</v>
        <stp/>
        <stp>##V3_BCURVESTRIPV12</stp>
        <stp>[PortfolioDaily Data.xlsx]DF Curve!R491C87</stp>
        <stp>S23</stp>
        <stp>Curvedate</stp>
        <stp>44957</stp>
        <tr r="CI491" s="7"/>
      </tp>
      <tp t="s">
        <v>#N/A Error:User does not have access</v>
        <stp/>
        <stp>##V3_BCURVESTRIPV12</stp>
        <stp>[PortfolioDaily Data.xlsx]DF Curve!R486C81</stp>
        <stp>S23</stp>
        <stp>Curvedate</stp>
        <stp>44950</stp>
        <tr r="CC486" s="7"/>
      </tp>
      <tp t="s">
        <v>#N/A Error:User does not have access</v>
        <stp/>
        <stp>##V3_BCURVESTRIPV12</stp>
        <stp>[PortfolioDaily Data.xlsx]DF Curve!R487C80</stp>
        <stp>S23</stp>
        <stp>Curvedate</stp>
        <stp>44951</stp>
        <tr r="CB487" s="7"/>
      </tp>
      <tp t="s">
        <v>#N/A Error:User does not have access</v>
        <stp/>
        <stp>##V3_BCURVESTRIPV12</stp>
        <stp>[PortfolioDaily Data.xlsx]DF Curve!R484C97</stp>
        <stp>S23</stp>
        <stp>Curvedate</stp>
        <stp>44946</stp>
        <tr r="CS484" s="7"/>
      </tp>
      <tp t="s">
        <v>#N/A Error:User does not have access</v>
        <stp/>
        <stp>##V3_BCURVESTRIPV12</stp>
        <stp>[PortfolioDaily Data.xlsx]DF Curve!R485C98</stp>
        <stp>S23</stp>
        <stp>Curvedate</stp>
        <stp>44949</stp>
        <tr r="CT485" s="7"/>
      </tp>
      <tp t="s">
        <v>#N/A Error:User does not have access</v>
        <stp/>
        <stp>##V3_BCURVESTRIPV12</stp>
        <stp>[PortfolioDaily Data.xlsx]DF Curve!R488C83</stp>
        <stp>S23</stp>
        <stp>Curvedate</stp>
        <stp>44952</stp>
        <tr r="CE488" s="7"/>
      </tp>
      <tp t="s">
        <v>#N/A Error:User does not have access</v>
        <stp/>
        <stp>##V3_BCURVESTRIPV12</stp>
        <stp>[PortfolioDaily Data.xlsx]DF Curve!R489C82</stp>
        <stp>S23</stp>
        <stp>Curvedate</stp>
        <stp>44953</stp>
        <tr r="CD489" s="7"/>
      </tp>
      <tp t="s">
        <v>#N/A Error:User does not have access</v>
        <stp/>
        <stp>##V3_BCURVESTRIPV12</stp>
        <stp>[PortfolioDaily Data.xlsx]DF Curve!R482C94</stp>
        <stp>S23</stp>
        <stp>Curvedate</stp>
        <stp>44944</stp>
        <tr r="CP482" s="7"/>
      </tp>
      <tp t="s">
        <v>#N/A Error:User does not have access</v>
        <stp/>
        <stp>##V3_BCURVESTRIPV12</stp>
        <stp>[PortfolioDaily Data.xlsx]DF Curve!R492C89</stp>
        <stp>S23</stp>
        <stp>Curvedate</stp>
        <stp>44958</stp>
        <tr r="CK492" s="7"/>
      </tp>
      <tp t="s">
        <v>#N/A Error:User does not have access</v>
        <stp/>
        <stp>##V3_BCURVESTRIPV12</stp>
        <stp>[PortfolioDaily Data.xlsx]DF Curve!R483C95</stp>
        <stp>S23</stp>
        <stp>Curvedate</stp>
        <stp>44945</stp>
        <tr r="CQ483" s="7"/>
      </tp>
      <tp t="s">
        <v>#N/A Error:User does not have access</v>
        <stp/>
        <stp>##V3_BCURVESTRIPV12</stp>
        <stp>[PortfolioDaily Data.xlsx]DF Curve!R493C88</stp>
        <stp>S23</stp>
        <stp>Curvedate</stp>
        <stp>44959</stp>
        <tr r="CJ493" s="7"/>
      </tp>
      <tp t="s">
        <v>#N/A Error:User does not have access</v>
        <stp/>
        <stp>##V3_BCURVESTRIPV12</stp>
        <stp>[PortfolioDaily Data.xlsx]DF Curve!R480C92</stp>
        <stp>S23</stp>
        <stp>Curvedate</stp>
        <stp>44942</stp>
        <tr r="CN480" s="7"/>
      </tp>
      <tp t="s">
        <v>#N/A Error:User does not have access</v>
        <stp/>
        <stp>##V3_BCURVESTRIPV12</stp>
        <stp>[PortfolioDaily Data.xlsx]DF Curve!R490C87</stp>
        <stp>S23</stp>
        <stp>Curvedate</stp>
        <stp>44956</stp>
        <tr r="CI490" s="7"/>
      </tp>
      <tp t="s">
        <v>#N/A Error:User does not have access</v>
        <stp/>
        <stp>##V3_BCURVESTRIPV12</stp>
        <stp>[PortfolioDaily Data.xlsx]DF Curve!R481C93</stp>
        <stp>S23</stp>
        <stp>Curvedate</stp>
        <stp>44943</stp>
        <tr r="CO481" s="7"/>
      </tp>
      <tp t="s">
        <v>#N/A Error:User does not have access</v>
        <stp/>
        <stp>##V3_BCURVESTRIPV12</stp>
        <stp>[PortfolioDaily Data.xlsx]DF Curve!R491C86</stp>
        <stp>S23</stp>
        <stp>Curvedate</stp>
        <stp>44957</stp>
        <tr r="CH491" s="7"/>
      </tp>
      <tp t="s">
        <v>#N/A Error:User does not have access</v>
        <stp/>
        <stp>##V3_BCURVESTRIPV12</stp>
        <stp>[PortfolioDaily Data.xlsx]DF Curve!R486C80</stp>
        <stp>S23</stp>
        <stp>Curvedate</stp>
        <stp>44950</stp>
        <tr r="CB486" s="7"/>
      </tp>
      <tp t="s">
        <v>#N/A Error:User does not have access</v>
        <stp/>
        <stp>##V3_BCURVESTRIPV12</stp>
        <stp>[PortfolioDaily Data.xlsx]DF Curve!R487C81</stp>
        <stp>S23</stp>
        <stp>Curvedate</stp>
        <stp>44951</stp>
        <tr r="CC487" s="7"/>
      </tp>
      <tp t="s">
        <v>#N/A Error:User does not have access</v>
        <stp/>
        <stp>##V3_BCURVESTRIPV12</stp>
        <stp>[PortfolioDaily Data.xlsx]DF Curve!R484C96</stp>
        <stp>S23</stp>
        <stp>Curvedate</stp>
        <stp>44946</stp>
        <tr r="CR484" s="7"/>
      </tp>
      <tp t="s">
        <v>#N/A Error:User does not have access</v>
        <stp/>
        <stp>##V3_BCURVESTRIPV12</stp>
        <stp>[PortfolioDaily Data.xlsx]DF Curve!R485C99</stp>
        <stp>S23</stp>
        <stp>Curvedate</stp>
        <stp>44949</stp>
        <tr r="CU485" s="7"/>
      </tp>
      <tp t="s">
        <v>#N/A Error:User does not have access</v>
        <stp/>
        <stp>##V3_BCURVESTRIPV12</stp>
        <stp>[PortfolioDaily Data.xlsx]DF Curve!R488C82</stp>
        <stp>S23</stp>
        <stp>Curvedate</stp>
        <stp>44952</stp>
        <tr r="CD488" s="7"/>
      </tp>
      <tp t="s">
        <v>#N/A Error:User does not have access</v>
        <stp/>
        <stp>##V3_BCURVESTRIPV12</stp>
        <stp>[PortfolioDaily Data.xlsx]DF Curve!R489C83</stp>
        <stp>S23</stp>
        <stp>Curvedate</stp>
        <stp>44953</stp>
        <tr r="CE489" s="7"/>
      </tp>
      <tp t="s">
        <v>#N/A Error:User does not have access</v>
        <stp/>
        <stp>##V3_BCURVESTRIPV12</stp>
        <stp>[PortfolioDaily Data.xlsx]DF Curve!R482C93</stp>
        <stp>S23</stp>
        <stp>Curvedate</stp>
        <stp>44944</stp>
        <tr r="CO482" s="7"/>
      </tp>
      <tp t="s">
        <v>#N/A Error:User does not have access</v>
        <stp/>
        <stp>##V3_BCURVESTRIPV12</stp>
        <stp>[PortfolioDaily Data.xlsx]DF Curve!R483C92</stp>
        <stp>S23</stp>
        <stp>Curvedate</stp>
        <stp>44945</stp>
        <tr r="CN483" s="7"/>
      </tp>
      <tp t="s">
        <v>#N/A Error:User does not have access</v>
        <stp/>
        <stp>##V3_BCURVESTRIPV12</stp>
        <stp>[PortfolioDaily Data.xlsx]DF Curve!R480C95</stp>
        <stp>S23</stp>
        <stp>Curvedate</stp>
        <stp>44942</stp>
        <tr r="CQ480" s="7"/>
      </tp>
      <tp t="s">
        <v>#N/A Error:User does not have access</v>
        <stp/>
        <stp>##V3_BCURVESTRIPV12</stp>
        <stp>[PortfolioDaily Data.xlsx]DF Curve!R490C80</stp>
        <stp>S23</stp>
        <stp>Curvedate</stp>
        <stp>44956</stp>
        <tr r="CB490" s="7"/>
      </tp>
      <tp t="s">
        <v>#N/A Error:User does not have access</v>
        <stp/>
        <stp>##V3_BCURVESTRIPV12</stp>
        <stp>[PortfolioDaily Data.xlsx]DF Curve!R481C94</stp>
        <stp>S23</stp>
        <stp>Curvedate</stp>
        <stp>44943</stp>
        <tr r="CP481" s="7"/>
      </tp>
      <tp t="s">
        <v>#N/A Error:User does not have access</v>
        <stp/>
        <stp>##V3_BCURVESTRIPV12</stp>
        <stp>[PortfolioDaily Data.xlsx]DF Curve!R491C81</stp>
        <stp>S23</stp>
        <stp>Curvedate</stp>
        <stp>44957</stp>
        <tr r="CC491" s="7"/>
      </tp>
      <tp t="s">
        <v>#N/A Error:User does not have access</v>
        <stp/>
        <stp>##V3_BCURVESTRIPV12</stp>
        <stp>[PortfolioDaily Data.xlsx]DF Curve!R486C87</stp>
        <stp>S23</stp>
        <stp>Curvedate</stp>
        <stp>44950</stp>
        <tr r="CI486" s="7"/>
      </tp>
      <tp t="s">
        <v>#N/A Error:User does not have access</v>
        <stp/>
        <stp>##V3_BCURVESTRIPV12</stp>
        <stp>[PortfolioDaily Data.xlsx]DF Curve!R487C86</stp>
        <stp>S23</stp>
        <stp>Curvedate</stp>
        <stp>44951</stp>
        <tr r="CH487" s="7"/>
      </tp>
      <tp t="s">
        <v>#N/A Error:User does not have access</v>
        <stp/>
        <stp>##V3_BCURVESTRIPV12</stp>
        <stp>[PortfolioDaily Data.xlsx]DF Curve!R484C91</stp>
        <stp>S23</stp>
        <stp>Curvedate</stp>
        <stp>44946</stp>
        <tr r="CM484" s="7"/>
      </tp>
      <tp t="s">
        <v>#N/A Error:User does not have access</v>
        <stp/>
        <stp>##V3_BCURVESTRIPV12</stp>
        <stp>[PortfolioDaily Data.xlsx]DF Curve!R488C85</stp>
        <stp>S23</stp>
        <stp>Curvedate</stp>
        <stp>44952</stp>
        <tr r="CG488" s="7"/>
      </tp>
      <tp t="s">
        <v>#N/A Error:User does not have access</v>
        <stp/>
        <stp>##V3_BCURVESTRIPV12</stp>
        <stp>[PortfolioDaily Data.xlsx]DF Curve!R489C84</stp>
        <stp>S23</stp>
        <stp>Curvedate</stp>
        <stp>44953</stp>
        <tr r="CF489" s="7"/>
      </tp>
      <tp t="s">
        <v>#N/A Error:User does not have access</v>
        <stp/>
        <stp>##V3_BCURVESTRIPV12</stp>
        <stp>[PortfolioDaily Data.xlsx]DF Curve!R482C92</stp>
        <stp>S23</stp>
        <stp>Curvedate</stp>
        <stp>44944</stp>
        <tr r="CN482" s="7"/>
      </tp>
      <tp t="s">
        <v>#N/A Error:User does not have access</v>
        <stp/>
        <stp>##V3_BCURVESTRIPV12</stp>
        <stp>[PortfolioDaily Data.xlsx]DF Curve!R483C93</stp>
        <stp>S23</stp>
        <stp>Curvedate</stp>
        <stp>44945</stp>
        <tr r="CO483" s="7"/>
      </tp>
      <tp t="s">
        <v>#N/A Error:User does not have access</v>
        <stp/>
        <stp>##V3_BCURVESTRIPV12</stp>
        <stp>[PortfolioDaily Data.xlsx]DF Curve!R480C94</stp>
        <stp>S23</stp>
        <stp>Curvedate</stp>
        <stp>44942</stp>
        <tr r="CP480" s="7"/>
      </tp>
      <tp t="s">
        <v>#N/A Error:User does not have access</v>
        <stp/>
        <stp>##V3_BCURVESTRIPV12</stp>
        <stp>[PortfolioDaily Data.xlsx]DF Curve!R490C81</stp>
        <stp>S23</stp>
        <stp>Curvedate</stp>
        <stp>44956</stp>
        <tr r="CC490" s="7"/>
      </tp>
      <tp t="s">
        <v>#N/A Error:User does not have access</v>
        <stp/>
        <stp>##V3_BCURVESTRIPV12</stp>
        <stp>[PortfolioDaily Data.xlsx]DF Curve!R481C95</stp>
        <stp>S23</stp>
        <stp>Curvedate</stp>
        <stp>44943</stp>
        <tr r="CQ481" s="7"/>
      </tp>
      <tp t="s">
        <v>#N/A Error:User does not have access</v>
        <stp/>
        <stp>##V3_BCURVESTRIPV12</stp>
        <stp>[PortfolioDaily Data.xlsx]DF Curve!R491C80</stp>
        <stp>S23</stp>
        <stp>Curvedate</stp>
        <stp>44957</stp>
        <tr r="CB491" s="7"/>
      </tp>
      <tp t="s">
        <v>#N/A Error:User does not have access</v>
        <stp/>
        <stp>##V3_BCURVESTRIPV12</stp>
        <stp>[PortfolioDaily Data.xlsx]DF Curve!R486C86</stp>
        <stp>S23</stp>
        <stp>Curvedate</stp>
        <stp>44950</stp>
        <tr r="CH486" s="7"/>
      </tp>
      <tp t="s">
        <v>#N/A Error:User does not have access</v>
        <stp/>
        <stp>##V3_BCURVESTRIPV12</stp>
        <stp>[PortfolioDaily Data.xlsx]DF Curve!R487C87</stp>
        <stp>S23</stp>
        <stp>Curvedate</stp>
        <stp>44951</stp>
        <tr r="CI487" s="7"/>
      </tp>
      <tp t="s">
        <v>#N/A Error:User does not have access</v>
        <stp/>
        <stp>##V3_BCURVESTRIPV12</stp>
        <stp>[PortfolioDaily Data.xlsx]DF Curve!R484C90</stp>
        <stp>S23</stp>
        <stp>Curvedate</stp>
        <stp>44946</stp>
        <tr r="CL484" s="7"/>
      </tp>
      <tp t="s">
        <v>#N/A Error:User does not have access</v>
        <stp/>
        <stp>##V3_BCURVESTRIPV12</stp>
        <stp>[PortfolioDaily Data.xlsx]DF Curve!R488C84</stp>
        <stp>S23</stp>
        <stp>Curvedate</stp>
        <stp>44952</stp>
        <tr r="CF488" s="7"/>
      </tp>
      <tp t="s">
        <v>#N/A Error:User does not have access</v>
        <stp/>
        <stp>##V3_BCURVESTRIPV12</stp>
        <stp>[PortfolioDaily Data.xlsx]DF Curve!R489C85</stp>
        <stp>S23</stp>
        <stp>Curvedate</stp>
        <stp>44953</stp>
        <tr r="CG489" s="7"/>
      </tp>
      <tp t="s">
        <v>#N/A Error:User does not have access</v>
        <stp/>
        <stp>##V3_BCURVESTRIPV12</stp>
        <stp>[PortfolioDaily Data.xlsx]DF Curve!R482C91</stp>
        <stp>S23</stp>
        <stp>Curvedate</stp>
        <stp>44944</stp>
        <tr r="CM482" s="7"/>
      </tp>
      <tp t="s">
        <v>#N/A Error:User does not have access</v>
        <stp/>
        <stp>##V3_BCURVESTRIPV12</stp>
        <stp>[PortfolioDaily Data.xlsx]DF Curve!R483C90</stp>
        <stp>S23</stp>
        <stp>Curvedate</stp>
        <stp>44945</stp>
        <tr r="CL483" s="7"/>
      </tp>
      <tp t="s">
        <v>#N/A Error:User does not have access</v>
        <stp/>
        <stp>##V3_BCURVESTRIPV12</stp>
        <stp>[PortfolioDaily Data.xlsx]DF Curve!R480C97</stp>
        <stp>S23</stp>
        <stp>Curvedate</stp>
        <stp>44942</stp>
        <tr r="CS480" s="7"/>
      </tp>
      <tp t="s">
        <v>#N/A Error:User does not have access</v>
        <stp/>
        <stp>##V3_BCURVESTRIPV12</stp>
        <stp>[PortfolioDaily Data.xlsx]DF Curve!R490C82</stp>
        <stp>S23</stp>
        <stp>Curvedate</stp>
        <stp>44956</stp>
        <tr r="CD490" s="7"/>
      </tp>
      <tp t="s">
        <v>#N/A Error:User does not have access</v>
        <stp/>
        <stp>##V3_BCURVESTRIPV12</stp>
        <stp>[PortfolioDaily Data.xlsx]DF Curve!R481C96</stp>
        <stp>S23</stp>
        <stp>Curvedate</stp>
        <stp>44943</stp>
        <tr r="CR481" s="7"/>
      </tp>
      <tp t="s">
        <v>#N/A Error:User does not have access</v>
        <stp/>
        <stp>##V3_BCURVESTRIPV12</stp>
        <stp>[PortfolioDaily Data.xlsx]DF Curve!R491C83</stp>
        <stp>S23</stp>
        <stp>Curvedate</stp>
        <stp>44957</stp>
        <tr r="CE491" s="7"/>
      </tp>
      <tp t="s">
        <v>#N/A Error:User does not have access</v>
        <stp/>
        <stp>##V3_BCURVESTRIPV12</stp>
        <stp>[PortfolioDaily Data.xlsx]DF Curve!R486C85</stp>
        <stp>S23</stp>
        <stp>Curvedate</stp>
        <stp>44950</stp>
        <tr r="CG486" s="7"/>
      </tp>
      <tp t="s">
        <v>#N/A Error:User does not have access</v>
        <stp/>
        <stp>##V3_BCURVESTRIPV12</stp>
        <stp>[PortfolioDaily Data.xlsx]DF Curve!R487C84</stp>
        <stp>S23</stp>
        <stp>Curvedate</stp>
        <stp>44951</stp>
        <tr r="CF487" s="7"/>
      </tp>
      <tp t="s">
        <v>#N/A Error:User does not have access</v>
        <stp/>
        <stp>##V3_BCURVESTRIPV12</stp>
        <stp>[PortfolioDaily Data.xlsx]DF Curve!R484C93</stp>
        <stp>S23</stp>
        <stp>Curvedate</stp>
        <stp>44946</stp>
        <tr r="CO484" s="7"/>
      </tp>
      <tp t="s">
        <v>#N/A Error:User does not have access</v>
        <stp/>
        <stp>##V3_BCURVESTRIPV12</stp>
        <stp>[PortfolioDaily Data.xlsx]DF Curve!R488C87</stp>
        <stp>S23</stp>
        <stp>Curvedate</stp>
        <stp>44952</stp>
        <tr r="CI488" s="7"/>
      </tp>
      <tp t="s">
        <v>#N/A Error:User does not have access</v>
        <stp/>
        <stp>##V3_BCURVESTRIPV12</stp>
        <stp>[PortfolioDaily Data.xlsx]DF Curve!R489C86</stp>
        <stp>S23</stp>
        <stp>Curvedate</stp>
        <stp>44953</stp>
        <tr r="CH489" s="7"/>
      </tp>
      <tp t="s">
        <v>#N/A Error:User does not have access</v>
        <stp/>
        <stp>##V3_BCURVESTRIPV12</stp>
        <stp>[PortfolioDaily Data.xlsx]DF Curve!R482C90</stp>
        <stp>S23</stp>
        <stp>Curvedate</stp>
        <stp>44944</stp>
        <tr r="CL482" s="7"/>
      </tp>
      <tp t="s">
        <v>#N/A Error:User does not have access</v>
        <stp/>
        <stp>##V3_BCURVESTRIPV12</stp>
        <stp>[PortfolioDaily Data.xlsx]DF Curve!R483C91</stp>
        <stp>S23</stp>
        <stp>Curvedate</stp>
        <stp>44945</stp>
        <tr r="CM483" s="7"/>
      </tp>
      <tp t="s">
        <v>#N/A Error:User does not have access</v>
        <stp/>
        <stp>##V3_BCURVESTRIPV12</stp>
        <stp>[PortfolioDaily Data.xlsx]DF Curve!R480C96</stp>
        <stp>S23</stp>
        <stp>Curvedate</stp>
        <stp>44942</stp>
        <tr r="CR480" s="7"/>
      </tp>
      <tp t="s">
        <v>#N/A Error:User does not have access</v>
        <stp/>
        <stp>##V3_BCURVESTRIPV12</stp>
        <stp>[PortfolioDaily Data.xlsx]DF Curve!R490C83</stp>
        <stp>S23</stp>
        <stp>Curvedate</stp>
        <stp>44956</stp>
        <tr r="CE490" s="7"/>
      </tp>
      <tp t="s">
        <v>#N/A Error:User does not have access</v>
        <stp/>
        <stp>##V3_BCURVESTRIPV12</stp>
        <stp>[PortfolioDaily Data.xlsx]DF Curve!R481C97</stp>
        <stp>S23</stp>
        <stp>Curvedate</stp>
        <stp>44943</stp>
        <tr r="CS481" s="7"/>
      </tp>
      <tp t="s">
        <v>#N/A Error:User does not have access</v>
        <stp/>
        <stp>##V3_BCURVESTRIPV12</stp>
        <stp>[PortfolioDaily Data.xlsx]DF Curve!R491C82</stp>
        <stp>S23</stp>
        <stp>Curvedate</stp>
        <stp>44957</stp>
        <tr r="CD491" s="7"/>
      </tp>
      <tp t="s">
        <v>#N/A Error:User does not have access</v>
        <stp/>
        <stp>##V3_BCURVESTRIPV12</stp>
        <stp>[PortfolioDaily Data.xlsx]DF Curve!R486C84</stp>
        <stp>S23</stp>
        <stp>Curvedate</stp>
        <stp>44950</stp>
        <tr r="CF486" s="7"/>
      </tp>
      <tp t="s">
        <v>#N/A Error:User does not have access</v>
        <stp/>
        <stp>##V3_BCURVESTRIPV12</stp>
        <stp>[PortfolioDaily Data.xlsx]DF Curve!R487C85</stp>
        <stp>S23</stp>
        <stp>Curvedate</stp>
        <stp>44951</stp>
        <tr r="CG487" s="7"/>
      </tp>
      <tp t="s">
        <v>#N/A Error:User does not have access</v>
        <stp/>
        <stp>##V3_BCURVESTRIPV12</stp>
        <stp>[PortfolioDaily Data.xlsx]DF Curve!R484C92</stp>
        <stp>S23</stp>
        <stp>Curvedate</stp>
        <stp>44946</stp>
        <tr r="CN484" s="7"/>
      </tp>
      <tp t="s">
        <v>#N/A Error:User does not have access</v>
        <stp/>
        <stp>##V3_BCURVESTRIPV12</stp>
        <stp>[PortfolioDaily Data.xlsx]DF Curve!R488C86</stp>
        <stp>S23</stp>
        <stp>Curvedate</stp>
        <stp>44952</stp>
        <tr r="CH488" s="7"/>
      </tp>
      <tp t="s">
        <v>#N/A Error:User does not have access</v>
        <stp/>
        <stp>##V3_BCURVESTRIPV12</stp>
        <stp>[PortfolioDaily Data.xlsx]DF Curve!R489C87</stp>
        <stp>S23</stp>
        <stp>Curvedate</stp>
        <stp>44953</stp>
        <tr r="CI489" s="7"/>
      </tp>
      <tp t="s">
        <v>#N/A Error:User does not have access</v>
        <stp/>
        <stp>##V3_BCURVESTRIPV12</stp>
        <stp>[PortfolioDaily Data.xlsx]DF Curve!R492C82</stp>
        <stp>S23</stp>
        <stp>Curvedate</stp>
        <stp>44958</stp>
        <tr r="CD492" s="7"/>
      </tp>
      <tp t="s">
        <v>#N/A Error:User does not have access</v>
        <stp/>
        <stp>##V3_BCURVESTRIPV12</stp>
        <stp>[PortfolioDaily Data.xlsx]DF Curve!R493C83</stp>
        <stp>S23</stp>
        <stp>Curvedate</stp>
        <stp>44959</stp>
        <tr r="CE493" s="7"/>
      </tp>
      <tp t="s">
        <v>#N/A Error:User does not have access</v>
        <stp/>
        <stp>##V3_BCURVESTRIPV12</stp>
        <stp>[PortfolioDaily Data.xlsx]DF Curve!R480C99</stp>
        <stp>S23</stp>
        <stp>Curvedate</stp>
        <stp>44942</stp>
        <tr r="CU480" s="7"/>
      </tp>
      <tp t="s">
        <v>#N/A Error:User does not have access</v>
        <stp/>
        <stp>##V3_BCURVESTRIPV12</stp>
        <stp>[PortfolioDaily Data.xlsx]DF Curve!R481C98</stp>
        <stp>S23</stp>
        <stp>Curvedate</stp>
        <stp>44943</stp>
        <tr r="CT481" s="7"/>
      </tp>
      <tp t="s">
        <v>#N/A Error:User does not have access</v>
        <stp/>
        <stp>##V3_BCURVESTRIPV12</stp>
        <stp>[PortfolioDaily Data.xlsx]DF Curve!R485C92</stp>
        <stp>S23</stp>
        <stp>Curvedate</stp>
        <stp>44949</stp>
        <tr r="CN485" s="7"/>
      </tp>
      <tp t="s">
        <v>#N/A Error:User does not have access</v>
        <stp/>
        <stp>##V3_BCURVESTRIPV12</stp>
        <stp>[PortfolioDaily Data.xlsx]DF Curve!R488C89</stp>
        <stp>S23</stp>
        <stp>Curvedate</stp>
        <stp>44952</stp>
        <tr r="CK488" s="7"/>
      </tp>
      <tp t="s">
        <v>#N/A Error:User does not have access</v>
        <stp/>
        <stp>##V3_BCURVESTRIPV12</stp>
        <stp>[PortfolioDaily Data.xlsx]DF Curve!R489C88</stp>
        <stp>S23</stp>
        <stp>Curvedate</stp>
        <stp>44953</stp>
        <tr r="CJ489" s="7"/>
      </tp>
      <tp t="s">
        <v>#N/A Error:User does not have access</v>
        <stp/>
        <stp>##V3_BCURVESTRIPV12</stp>
        <stp>[PortfolioDaily Data.xlsx]DF Curve!R492C83</stp>
        <stp>S23</stp>
        <stp>Curvedate</stp>
        <stp>44958</stp>
        <tr r="CE492" s="7"/>
      </tp>
      <tp t="s">
        <v>#N/A Error:User does not have access</v>
        <stp/>
        <stp>##V3_BCURVESTRIPV12</stp>
        <stp>[PortfolioDaily Data.xlsx]DF Curve!R493C82</stp>
        <stp>S23</stp>
        <stp>Curvedate</stp>
        <stp>44959</stp>
        <tr r="CD493" s="7"/>
      </tp>
      <tp t="s">
        <v>#N/A Error:User does not have access</v>
        <stp/>
        <stp>##V3_BCURVESTRIPV12</stp>
        <stp>[PortfolioDaily Data.xlsx]DF Curve!R480C98</stp>
        <stp>S23</stp>
        <stp>Curvedate</stp>
        <stp>44942</stp>
        <tr r="CT480" s="7"/>
      </tp>
      <tp t="s">
        <v>#N/A Error:User does not have access</v>
        <stp/>
        <stp>##V3_BCURVESTRIPV12</stp>
        <stp>[PortfolioDaily Data.xlsx]DF Curve!R481C99</stp>
        <stp>S23</stp>
        <stp>Curvedate</stp>
        <stp>44943</stp>
        <tr r="CU481" s="7"/>
      </tp>
      <tp t="s">
        <v>#N/A Error:User does not have access</v>
        <stp/>
        <stp>##V3_BCURVESTRIPV12</stp>
        <stp>[PortfolioDaily Data.xlsx]DF Curve!R485C93</stp>
        <stp>S23</stp>
        <stp>Curvedate</stp>
        <stp>44949</stp>
        <tr r="CO485" s="7"/>
      </tp>
      <tp t="s">
        <v>#N/A Error:User does not have access</v>
        <stp/>
        <stp>##V3_BCURVESTRIPV12</stp>
        <stp>[PortfolioDaily Data.xlsx]DF Curve!R488C88</stp>
        <stp>S23</stp>
        <stp>Curvedate</stp>
        <stp>44952</stp>
        <tr r="CJ488" s="7"/>
      </tp>
      <tp t="s">
        <v>#N/A Error:User does not have access</v>
        <stp/>
        <stp>##V3_BCURVESTRIPV12</stp>
        <stp>[PortfolioDaily Data.xlsx]DF Curve!R489C89</stp>
        <stp>S23</stp>
        <stp>Curvedate</stp>
        <stp>44953</stp>
        <tr r="CK489" s="7"/>
      </tp>
      <tp t="s">
        <v>#N/A Error:User does not have access</v>
        <stp/>
        <stp>##V3_BCURVESTRIPV12</stp>
        <stp>[PortfolioDaily Data.xlsx]DF Curve!R492C80</stp>
        <stp>S23</stp>
        <stp>Curvedate</stp>
        <stp>44958</stp>
        <tr r="CB492" s="7"/>
      </tp>
      <tp t="s">
        <v>#N/A Error:User does not have access</v>
        <stp/>
        <stp>##V3_BCURVESTRIPV12</stp>
        <stp>[PortfolioDaily Data.xlsx]DF Curve!R493C81</stp>
        <stp>S23</stp>
        <stp>Curvedate</stp>
        <stp>44959</stp>
        <tr r="CC493" s="7"/>
      </tp>
      <tp t="s">
        <v>#N/A Error:User does not have access</v>
        <stp/>
        <stp>##V3_BCURVESTRIPV12</stp>
        <stp>[PortfolioDaily Data.xlsx]DF Curve!R486C89</stp>
        <stp>S23</stp>
        <stp>Curvedate</stp>
        <stp>44950</stp>
        <tr r="CK486" s="7"/>
      </tp>
      <tp t="s">
        <v>#N/A Error:User does not have access</v>
        <stp/>
        <stp>##V3_BCURVESTRIPV12</stp>
        <stp>[PortfolioDaily Data.xlsx]DF Curve!R487C88</stp>
        <stp>S23</stp>
        <stp>Curvedate</stp>
        <stp>44951</stp>
        <tr r="CJ487" s="7"/>
      </tp>
      <tp t="s">
        <v>#N/A Error:User does not have access</v>
        <stp/>
        <stp>##V3_BCURVESTRIPV12</stp>
        <stp>[PortfolioDaily Data.xlsx]DF Curve!R485C90</stp>
        <stp>S23</stp>
        <stp>Curvedate</stp>
        <stp>44949</stp>
        <tr r="CL485" s="7"/>
      </tp>
      <tp t="s">
        <v>#N/A Error:User does not have access</v>
        <stp/>
        <stp>##V3_BCURVESTRIPV12</stp>
        <stp>[PortfolioDaily Data.xlsx]DF Curve!R492C81</stp>
        <stp>S23</stp>
        <stp>Curvedate</stp>
        <stp>44958</stp>
        <tr r="CC492" s="7"/>
      </tp>
      <tp t="s">
        <v>#N/A Error:User does not have access</v>
        <stp/>
        <stp>##V3_BCURVESTRIPV12</stp>
        <stp>[PortfolioDaily Data.xlsx]DF Curve!R493C80</stp>
        <stp>S23</stp>
        <stp>Curvedate</stp>
        <stp>44959</stp>
        <tr r="CB493" s="7"/>
      </tp>
      <tp t="s">
        <v>#N/A Error:User does not have access</v>
        <stp/>
        <stp>##V3_BCURVESTRIPV12</stp>
        <stp>[PortfolioDaily Data.xlsx]DF Curve!R486C88</stp>
        <stp>S23</stp>
        <stp>Curvedate</stp>
        <stp>44950</stp>
        <tr r="CJ486" s="7"/>
      </tp>
      <tp t="s">
        <v>#N/A Error:User does not have access</v>
        <stp/>
        <stp>##V3_BCURVESTRIPV12</stp>
        <stp>[PortfolioDaily Data.xlsx]DF Curve!R487C89</stp>
        <stp>S23</stp>
        <stp>Curvedate</stp>
        <stp>44951</stp>
        <tr r="CK487" s="7"/>
      </tp>
      <tp t="s">
        <v>#N/A Error:User does not have access</v>
        <stp/>
        <stp>##V3_BCURVESTRIPV12</stp>
        <stp>[PortfolioDaily Data.xlsx]DF Curve!R485C91</stp>
        <stp>S23</stp>
        <stp>Curvedate</stp>
        <stp>44949</stp>
        <tr r="CM485" s="7"/>
      </tp>
      <tp t="s">
        <v>#N/A Error:User does not have access</v>
        <stp/>
        <stp>##V3_BCURVESTRIPV12</stp>
        <stp>[PortfolioDaily Data.xlsx]DF Curve!R492C86</stp>
        <stp>S23</stp>
        <stp>Curvedate</stp>
        <stp>44958</stp>
        <tr r="CH492" s="7"/>
      </tp>
      <tp t="s">
        <v>#N/A Error:User does not have access</v>
        <stp/>
        <stp>##V3_BCURVESTRIPV12</stp>
        <stp>[PortfolioDaily Data.xlsx]DF Curve!R493C87</stp>
        <stp>S23</stp>
        <stp>Curvedate</stp>
        <stp>44959</stp>
        <tr r="CI493" s="7"/>
      </tp>
      <tp t="s">
        <v>#N/A Error:User does not have access</v>
        <stp/>
        <stp>##V3_BCURVESTRIPV12</stp>
        <stp>[PortfolioDaily Data.xlsx]DF Curve!R490C88</stp>
        <stp>S23</stp>
        <stp>Curvedate</stp>
        <stp>44956</stp>
        <tr r="CJ490" s="7"/>
      </tp>
      <tp t="s">
        <v>#N/A Error:User does not have access</v>
        <stp/>
        <stp>##V3_BCURVESTRIPV12</stp>
        <stp>[PortfolioDaily Data.xlsx]DF Curve!R491C89</stp>
        <stp>S23</stp>
        <stp>Curvedate</stp>
        <stp>44957</stp>
        <tr r="CK491" s="7"/>
      </tp>
      <tp t="s">
        <v>#N/A Error:User does not have access</v>
        <stp/>
        <stp>##V3_BCURVESTRIPV12</stp>
        <stp>[PortfolioDaily Data.xlsx]DF Curve!R484C99</stp>
        <stp>S23</stp>
        <stp>Curvedate</stp>
        <stp>44946</stp>
        <tr r="CU484" s="7"/>
      </tp>
      <tp t="s">
        <v>#N/A Error:User does not have access</v>
        <stp/>
        <stp>##V3_BCURVESTRIPV12</stp>
        <stp>[PortfolioDaily Data.xlsx]DF Curve!R485C96</stp>
        <stp>S23</stp>
        <stp>Curvedate</stp>
        <stp>44949</stp>
        <tr r="CR485" s="7"/>
      </tp>
      <tp t="s">
        <v>#N/A Error:User does not have access</v>
        <stp/>
        <stp>##V3_BCURVESTRIPV12</stp>
        <stp>[PortfolioDaily Data.xlsx]DF Curve!R492C87</stp>
        <stp>S23</stp>
        <stp>Curvedate</stp>
        <stp>44958</stp>
        <tr r="CI492" s="7"/>
      </tp>
      <tp t="s">
        <v>#N/A Error:User does not have access</v>
        <stp/>
        <stp>##V3_BCURVESTRIPV12</stp>
        <stp>[PortfolioDaily Data.xlsx]DF Curve!R493C86</stp>
        <stp>S23</stp>
        <stp>Curvedate</stp>
        <stp>44959</stp>
        <tr r="CH493" s="7"/>
      </tp>
      <tp t="s">
        <v>#N/A Error:User does not have access</v>
        <stp/>
        <stp>##V3_BCURVESTRIPV12</stp>
        <stp>[PortfolioDaily Data.xlsx]DF Curve!R490C89</stp>
        <stp>S23</stp>
        <stp>Curvedate</stp>
        <stp>44956</stp>
        <tr r="CK490" s="7"/>
      </tp>
      <tp t="s">
        <v>#N/A Error:User does not have access</v>
        <stp/>
        <stp>##V3_BCURVESTRIPV12</stp>
        <stp>[PortfolioDaily Data.xlsx]DF Curve!R491C88</stp>
        <stp>S23</stp>
        <stp>Curvedate</stp>
        <stp>44957</stp>
        <tr r="CJ491" s="7"/>
      </tp>
      <tp t="s">
        <v>#N/A Error:User does not have access</v>
        <stp/>
        <stp>##V3_BCURVESTRIPV12</stp>
        <stp>[PortfolioDaily Data.xlsx]DF Curve!R484C98</stp>
        <stp>S23</stp>
        <stp>Curvedate</stp>
        <stp>44946</stp>
        <tr r="CT484" s="7"/>
      </tp>
      <tp t="s">
        <v>#N/A Error:User does not have access</v>
        <stp/>
        <stp>##V3_BCURVESTRIPV12</stp>
        <stp>[PortfolioDaily Data.xlsx]DF Curve!R485C97</stp>
        <stp>S23</stp>
        <stp>Curvedate</stp>
        <stp>44949</stp>
        <tr r="CS485" s="7"/>
      </tp>
      <tp t="s">
        <v>#N/A Error:User does not have access</v>
        <stp/>
        <stp>##V3_BCURVESTRIPV12</stp>
        <stp>[PortfolioDaily Data.xlsx]DF Curve!R482C99</stp>
        <stp>S23</stp>
        <stp>Curvedate</stp>
        <stp>44944</stp>
        <tr r="CU482" s="7"/>
      </tp>
      <tp t="s">
        <v>#N/A Error:User does not have access</v>
        <stp/>
        <stp>##V3_BCURVESTRIPV12</stp>
        <stp>[PortfolioDaily Data.xlsx]DF Curve!R492C84</stp>
        <stp>S23</stp>
        <stp>Curvedate</stp>
        <stp>44958</stp>
        <tr r="CF492" s="7"/>
      </tp>
      <tp t="s">
        <v>#N/A Error:User does not have access</v>
        <stp/>
        <stp>##V3_BCURVESTRIPV12</stp>
        <stp>[PortfolioDaily Data.xlsx]DF Curve!R483C98</stp>
        <stp>S23</stp>
        <stp>Curvedate</stp>
        <stp>44945</stp>
        <tr r="CT483" s="7"/>
      </tp>
      <tp t="s">
        <v>#N/A Error:User does not have access</v>
        <stp/>
        <stp>##V3_BCURVESTRIPV12</stp>
        <stp>[PortfolioDaily Data.xlsx]DF Curve!R493C85</stp>
        <stp>S23</stp>
        <stp>Curvedate</stp>
        <stp>44959</stp>
        <tr r="CG493" s="7"/>
      </tp>
      <tp t="s">
        <v>#N/A Error:User does not have access</v>
        <stp/>
        <stp>##V3_BCURVESTRIPV12</stp>
        <stp>[PortfolioDaily Data.xlsx]DF Curve!R485C94</stp>
        <stp>S23</stp>
        <stp>Curvedate</stp>
        <stp>44949</stp>
        <tr r="CP485" s="7"/>
      </tp>
      <tp t="s">
        <v>#N/A Error:User does not have access</v>
        <stp/>
        <stp>##V3_BCURVESTRIPV12</stp>
        <stp>[PortfolioDaily Data.xlsx]DF Curve!R482C98</stp>
        <stp>S23</stp>
        <stp>Curvedate</stp>
        <stp>44944</stp>
        <tr r="CT482" s="7"/>
      </tp>
      <tp t="s">
        <v>#N/A Error:User does not have access</v>
        <stp/>
        <stp>##V3_BCURVESTRIPV12</stp>
        <stp>[PortfolioDaily Data.xlsx]DF Curve!R492C85</stp>
        <stp>S23</stp>
        <stp>Curvedate</stp>
        <stp>44958</stp>
        <tr r="CG492" s="7"/>
      </tp>
      <tp t="s">
        <v>#N/A Error:User does not have access</v>
        <stp/>
        <stp>##V3_BCURVESTRIPV12</stp>
        <stp>[PortfolioDaily Data.xlsx]DF Curve!R483C99</stp>
        <stp>S23</stp>
        <stp>Curvedate</stp>
        <stp>44945</stp>
        <tr r="CU483" s="7"/>
      </tp>
      <tp t="s">
        <v>#N/A Error:User does not have access</v>
        <stp/>
        <stp>##V3_BCURVESTRIPV12</stp>
        <stp>[PortfolioDaily Data.xlsx]DF Curve!R493C84</stp>
        <stp>S23</stp>
        <stp>Curvedate</stp>
        <stp>44959</stp>
        <tr r="CF493" s="7"/>
      </tp>
      <tp t="s">
        <v>#N/A Error:User does not have access</v>
        <stp/>
        <stp>##V3_BCURVESTRIPV12</stp>
        <stp>[PortfolioDaily Data.xlsx]DF Curve!R485C95</stp>
        <stp>S23</stp>
        <stp>Curvedate</stp>
        <stp>44949</stp>
        <tr r="CQ485" s="7"/>
      </tp>
      <tp t="s">
        <v>#N/A Error:User does not have access</v>
        <stp/>
        <stp>##V3_BCURVESTRIPV12</stp>
        <stp>[PortfolioDaily Data.xlsx]DF Curve!R482C87</stp>
        <stp>S23</stp>
        <stp>Curvedate</stp>
        <stp>44944</stp>
        <tr r="CI482" s="7"/>
      </tp>
      <tp t="s">
        <v>#N/A Error:User does not have access</v>
        <stp/>
        <stp>##V3_BCURVESTRIPV12</stp>
        <stp>[PortfolioDaily Data.xlsx]DF Curve!R483C86</stp>
        <stp>S23</stp>
        <stp>Curvedate</stp>
        <stp>44945</stp>
        <tr r="CH483" s="7"/>
      </tp>
      <tp t="s">
        <v>#N/A Error:User does not have access</v>
        <stp/>
        <stp>##V3_BCURVESTRIPV12</stp>
        <stp>[PortfolioDaily Data.xlsx]DF Curve!R480C81</stp>
        <stp>S23</stp>
        <stp>Curvedate</stp>
        <stp>44942</stp>
        <tr r="CC480" s="7"/>
      </tp>
      <tp t="s">
        <v>#N/A Error:User does not have access</v>
        <stp/>
        <stp>##V3_BCURVESTRIPV12</stp>
        <stp>[PortfolioDaily Data.xlsx]DF Curve!R490C94</stp>
        <stp>S23</stp>
        <stp>Curvedate</stp>
        <stp>44956</stp>
        <tr r="CP490" s="7"/>
      </tp>
      <tp t="s">
        <v>#N/A Error:User does not have access</v>
        <stp/>
        <stp>##V3_BCURVESTRIPV12</stp>
        <stp>[PortfolioDaily Data.xlsx]DF Curve!R481C80</stp>
        <stp>S23</stp>
        <stp>Curvedate</stp>
        <stp>44943</stp>
        <tr r="CB481" s="7"/>
      </tp>
      <tp t="s">
        <v>#N/A Error:User does not have access</v>
        <stp/>
        <stp>##V3_BCURVESTRIPV12</stp>
        <stp>[PortfolioDaily Data.xlsx]DF Curve!R491C95</stp>
        <stp>S23</stp>
        <stp>Curvedate</stp>
        <stp>44957</stp>
        <tr r="CQ491" s="7"/>
      </tp>
      <tp t="s">
        <v>#N/A Error:User does not have access</v>
        <stp/>
        <stp>##V3_BCURVESTRIPV12</stp>
        <stp>[PortfolioDaily Data.xlsx]DF Curve!R486C93</stp>
        <stp>S23</stp>
        <stp>Curvedate</stp>
        <stp>44950</stp>
        <tr r="CO486" s="7"/>
      </tp>
      <tp t="s">
        <v>#N/A Error:User does not have access</v>
        <stp/>
        <stp>##V3_BCURVESTRIPV12</stp>
        <stp>[PortfolioDaily Data.xlsx]DF Curve!R487C92</stp>
        <stp>S23</stp>
        <stp>Curvedate</stp>
        <stp>44951</stp>
        <tr r="CN487" s="7"/>
      </tp>
      <tp t="s">
        <v>#N/A Error:User does not have access</v>
        <stp/>
        <stp>##V3_BCURVESTRIPV12</stp>
        <stp>[PortfolioDaily Data.xlsx]DF Curve!R484C85</stp>
        <stp>S23</stp>
        <stp>Curvedate</stp>
        <stp>44946</stp>
        <tr r="CG484" s="7"/>
      </tp>
      <tp t="s">
        <v>#N/A Error:User does not have access</v>
        <stp/>
        <stp>##V3_BCURVESTRIPV12</stp>
        <stp>[PortfolioDaily Data.xlsx]DF Curve!R488C91</stp>
        <stp>S23</stp>
        <stp>Curvedate</stp>
        <stp>44952</stp>
        <tr r="CM488" s="7"/>
      </tp>
      <tp t="s">
        <v>#N/A Error:User does not have access</v>
        <stp/>
        <stp>##V3_BCURVESTRIPV12</stp>
        <stp>[PortfolioDaily Data.xlsx]DF Curve!R489C90</stp>
        <stp>S23</stp>
        <stp>Curvedate</stp>
        <stp>44953</stp>
        <tr r="CL489" s="7"/>
      </tp>
      <tp t="s">
        <v>#N/A Error:User does not have access</v>
        <stp/>
        <stp>##V3_BCURVESTRIPV12</stp>
        <stp>[PortfolioDaily Data.xlsx]DF Curve!R482C86</stp>
        <stp>S23</stp>
        <stp>Curvedate</stp>
        <stp>44944</stp>
        <tr r="CH482" s="7"/>
      </tp>
      <tp t="s">
        <v>#N/A Error:User does not have access</v>
        <stp/>
        <stp>##V3_BCURVESTRIPV12</stp>
        <stp>[PortfolioDaily Data.xlsx]DF Curve!R483C87</stp>
        <stp>S23</stp>
        <stp>Curvedate</stp>
        <stp>44945</stp>
        <tr r="CI483" s="7"/>
      </tp>
      <tp t="s">
        <v>#N/A Error:User does not have access</v>
        <stp/>
        <stp>##V3_BCURVESTRIPV12</stp>
        <stp>[PortfolioDaily Data.xlsx]DF Curve!R480C80</stp>
        <stp>S23</stp>
        <stp>Curvedate</stp>
        <stp>44942</stp>
        <tr r="CB480" s="7"/>
      </tp>
      <tp t="s">
        <v>#N/A Error:User does not have access</v>
        <stp/>
        <stp>##V3_BCURVESTRIPV12</stp>
        <stp>[PortfolioDaily Data.xlsx]DF Curve!R490C95</stp>
        <stp>S23</stp>
        <stp>Curvedate</stp>
        <stp>44956</stp>
        <tr r="CQ490" s="7"/>
      </tp>
      <tp t="s">
        <v>#N/A Error:User does not have access</v>
        <stp/>
        <stp>##V3_BCURVESTRIPV12</stp>
        <stp>[PortfolioDaily Data.xlsx]DF Curve!R481C81</stp>
        <stp>S23</stp>
        <stp>Curvedate</stp>
        <stp>44943</stp>
        <tr r="CC481" s="7"/>
      </tp>
      <tp t="s">
        <v>#N/A Error:User does not have access</v>
        <stp/>
        <stp>##V3_BCURVESTRIPV12</stp>
        <stp>[PortfolioDaily Data.xlsx]DF Curve!R491C94</stp>
        <stp>S23</stp>
        <stp>Curvedate</stp>
        <stp>44957</stp>
        <tr r="CP491" s="7"/>
      </tp>
      <tp t="s">
        <v>#N/A Error:User does not have access</v>
        <stp/>
        <stp>##V3_BCURVESTRIPV12</stp>
        <stp>[PortfolioDaily Data.xlsx]DF Curve!R486C92</stp>
        <stp>S23</stp>
        <stp>Curvedate</stp>
        <stp>44950</stp>
        <tr r="CN486" s="7"/>
      </tp>
      <tp t="s">
        <v>#N/A Error:User does not have access</v>
        <stp/>
        <stp>##V3_BCURVESTRIPV12</stp>
        <stp>[PortfolioDaily Data.xlsx]DF Curve!R487C93</stp>
        <stp>S23</stp>
        <stp>Curvedate</stp>
        <stp>44951</stp>
        <tr r="CO487" s="7"/>
      </tp>
      <tp t="s">
        <v>#N/A Error:User does not have access</v>
        <stp/>
        <stp>##V3_BCURVESTRIPV12</stp>
        <stp>[PortfolioDaily Data.xlsx]DF Curve!R484C84</stp>
        <stp>S23</stp>
        <stp>Curvedate</stp>
        <stp>44946</stp>
        <tr r="CF484" s="7"/>
      </tp>
      <tp t="s">
        <v>#N/A Error:User does not have access</v>
        <stp/>
        <stp>##V3_BCURVESTRIPV12</stp>
        <stp>[PortfolioDaily Data.xlsx]DF Curve!R488C90</stp>
        <stp>S23</stp>
        <stp>Curvedate</stp>
        <stp>44952</stp>
        <tr r="CL488" s="7"/>
      </tp>
      <tp t="s">
        <v>#N/A Error:User does not have access</v>
        <stp/>
        <stp>##V3_BCURVESTRIPV12</stp>
        <stp>[PortfolioDaily Data.xlsx]DF Curve!R489C91</stp>
        <stp>S23</stp>
        <stp>Curvedate</stp>
        <stp>44953</stp>
        <tr r="CM489" s="7"/>
      </tp>
      <tp t="s">
        <v>#N/A Error:User does not have access</v>
        <stp/>
        <stp>##V3_BCURVESTRIPV12</stp>
        <stp>[PortfolioDaily Data.xlsx]DF Curve!R482C85</stp>
        <stp>S23</stp>
        <stp>Curvedate</stp>
        <stp>44944</stp>
        <tr r="CG482" s="7"/>
      </tp>
      <tp t="s">
        <v>#N/A Error:User does not have access</v>
        <stp/>
        <stp>##V3_BCURVESTRIPV12</stp>
        <stp>[PortfolioDaily Data.xlsx]DF Curve!R492C98</stp>
        <stp>S23</stp>
        <stp>Curvedate</stp>
        <stp>44958</stp>
        <tr r="CT492" s="7"/>
      </tp>
      <tp t="s">
        <v>#N/A Error:User does not have access</v>
        <stp/>
        <stp>##V3_BCURVESTRIPV12</stp>
        <stp>[PortfolioDaily Data.xlsx]DF Curve!R483C84</stp>
        <stp>S23</stp>
        <stp>Curvedate</stp>
        <stp>44945</stp>
        <tr r="CF483" s="7"/>
      </tp>
      <tp t="s">
        <v>#N/A Error:User does not have access</v>
        <stp/>
        <stp>##V3_BCURVESTRIPV12</stp>
        <stp>[PortfolioDaily Data.xlsx]DF Curve!R493C99</stp>
        <stp>S23</stp>
        <stp>Curvedate</stp>
        <stp>44959</stp>
        <tr r="CU493" s="7"/>
      </tp>
      <tp t="s">
        <v>#N/A Error:User does not have access</v>
        <stp/>
        <stp>##V3_BCURVESTRIPV12</stp>
        <stp>[PortfolioDaily Data.xlsx]DF Curve!R480C83</stp>
        <stp>S23</stp>
        <stp>Curvedate</stp>
        <stp>44942</stp>
        <tr r="CE480" s="7"/>
      </tp>
      <tp t="s">
        <v>#N/A Error:User does not have access</v>
        <stp/>
        <stp>##V3_BCURVESTRIPV12</stp>
        <stp>[PortfolioDaily Data.xlsx]DF Curve!R490C96</stp>
        <stp>S23</stp>
        <stp>Curvedate</stp>
        <stp>44956</stp>
        <tr r="CR490" s="7"/>
      </tp>
      <tp t="s">
        <v>#N/A Error:User does not have access</v>
        <stp/>
        <stp>##V3_BCURVESTRIPV12</stp>
        <stp>[PortfolioDaily Data.xlsx]DF Curve!R481C82</stp>
        <stp>S23</stp>
        <stp>Curvedate</stp>
        <stp>44943</stp>
        <tr r="CD481" s="7"/>
      </tp>
      <tp t="s">
        <v>#N/A Error:User does not have access</v>
        <stp/>
        <stp>##V3_BCURVESTRIPV12</stp>
        <stp>[PortfolioDaily Data.xlsx]DF Curve!R491C97</stp>
        <stp>S23</stp>
        <stp>Curvedate</stp>
        <stp>44957</stp>
        <tr r="CS491" s="7"/>
      </tp>
      <tp t="s">
        <v>#N/A Error:User does not have access</v>
        <stp/>
        <stp>##V3_BCURVESTRIPV12</stp>
        <stp>[PortfolioDaily Data.xlsx]DF Curve!R486C91</stp>
        <stp>S23</stp>
        <stp>Curvedate</stp>
        <stp>44950</stp>
        <tr r="CM486" s="7"/>
      </tp>
      <tp t="s">
        <v>#N/A Error:User does not have access</v>
        <stp/>
        <stp>##V3_BCURVESTRIPV12</stp>
        <stp>[PortfolioDaily Data.xlsx]DF Curve!R487C90</stp>
        <stp>S23</stp>
        <stp>Curvedate</stp>
        <stp>44951</stp>
        <tr r="CL487" s="7"/>
      </tp>
      <tp t="s">
        <v>#N/A Error:User does not have access</v>
        <stp/>
        <stp>##V3_BCURVESTRIPV12</stp>
        <stp>[PortfolioDaily Data.xlsx]DF Curve!R484C87</stp>
        <stp>S23</stp>
        <stp>Curvedate</stp>
        <stp>44946</stp>
        <tr r="CI484" s="7"/>
      </tp>
      <tp t="s">
        <v>#N/A Error:User does not have access</v>
        <stp/>
        <stp>##V3_BCURVESTRIPV12</stp>
        <stp>[PortfolioDaily Data.xlsx]DF Curve!R485C88</stp>
        <stp>S23</stp>
        <stp>Curvedate</stp>
        <stp>44949</stp>
        <tr r="CJ485" s="7"/>
      </tp>
      <tp t="s">
        <v>#N/A Error:User does not have access</v>
        <stp/>
        <stp>##V3_BCURVESTRIPV12</stp>
        <stp>[PortfolioDaily Data.xlsx]DF Curve!R488C93</stp>
        <stp>S23</stp>
        <stp>Curvedate</stp>
        <stp>44952</stp>
        <tr r="CO488" s="7"/>
      </tp>
      <tp t="s">
        <v>#N/A Error:User does not have access</v>
        <stp/>
        <stp>##V3_BCURVESTRIPV12</stp>
        <stp>[PortfolioDaily Data.xlsx]DF Curve!R489C92</stp>
        <stp>S23</stp>
        <stp>Curvedate</stp>
        <stp>44953</stp>
        <tr r="CN489" s="7"/>
      </tp>
      <tp t="s">
        <v>#N/A Error:User does not have access</v>
        <stp/>
        <stp>##V3_BCURVESTRIPV12</stp>
        <stp>[PortfolioDaily Data.xlsx]DF Curve!R482C84</stp>
        <stp>S23</stp>
        <stp>Curvedate</stp>
        <stp>44944</stp>
        <tr r="CF482" s="7"/>
      </tp>
      <tp t="s">
        <v>#N/A Error:User does not have access</v>
        <stp/>
        <stp>##V3_BCURVESTRIPV12</stp>
        <stp>[PortfolioDaily Data.xlsx]DF Curve!R492C99</stp>
        <stp>S23</stp>
        <stp>Curvedate</stp>
        <stp>44958</stp>
        <tr r="CU492" s="7"/>
      </tp>
      <tp t="s">
        <v>#N/A Error:User does not have access</v>
        <stp/>
        <stp>##V3_BCURVESTRIPV12</stp>
        <stp>[PortfolioDaily Data.xlsx]DF Curve!R483C85</stp>
        <stp>S23</stp>
        <stp>Curvedate</stp>
        <stp>44945</stp>
        <tr r="CG483" s="7"/>
      </tp>
      <tp t="s">
        <v>#N/A Error:User does not have access</v>
        <stp/>
        <stp>##V3_BCURVESTRIPV12</stp>
        <stp>[PortfolioDaily Data.xlsx]DF Curve!R493C98</stp>
        <stp>S23</stp>
        <stp>Curvedate</stp>
        <stp>44959</stp>
        <tr r="CT493" s="7"/>
      </tp>
      <tp t="s">
        <v>#N/A Error:User does not have access</v>
        <stp/>
        <stp>##V3_BCURVESTRIPV12</stp>
        <stp>[PortfolioDaily Data.xlsx]DF Curve!R480C82</stp>
        <stp>S23</stp>
        <stp>Curvedate</stp>
        <stp>44942</stp>
        <tr r="CD480" s="7"/>
      </tp>
      <tp t="s">
        <v>#N/A Error:User does not have access</v>
        <stp/>
        <stp>##V3_BCURVESTRIPV12</stp>
        <stp>[PortfolioDaily Data.xlsx]DF Curve!R490C97</stp>
        <stp>S23</stp>
        <stp>Curvedate</stp>
        <stp>44956</stp>
        <tr r="CS490" s="7"/>
      </tp>
      <tp t="s">
        <v>#N/A Error:User does not have access</v>
        <stp/>
        <stp>##V3_BCURVESTRIPV12</stp>
        <stp>[PortfolioDaily Data.xlsx]DF Curve!R481C83</stp>
        <stp>S23</stp>
        <stp>Curvedate</stp>
        <stp>44943</stp>
        <tr r="CE481" s="7"/>
      </tp>
      <tp t="s">
        <v>#N/A Error:User does not have access</v>
        <stp/>
        <stp>##V3_BCURVESTRIPV12</stp>
        <stp>[PortfolioDaily Data.xlsx]DF Curve!R491C96</stp>
        <stp>S23</stp>
        <stp>Curvedate</stp>
        <stp>44957</stp>
        <tr r="CR491" s="7"/>
      </tp>
      <tp t="s">
        <v>#N/A Error:User does not have access</v>
        <stp/>
        <stp>##V3_BCURVESTRIPV12</stp>
        <stp>[PortfolioDaily Data.xlsx]DF Curve!R486C90</stp>
        <stp>S23</stp>
        <stp>Curvedate</stp>
        <stp>44950</stp>
        <tr r="CL486" s="7"/>
      </tp>
      <tp t="s">
        <v>#N/A Error:User does not have access</v>
        <stp/>
        <stp>##V3_BCURVESTRIPV12</stp>
        <stp>[PortfolioDaily Data.xlsx]DF Curve!R487C91</stp>
        <stp>S23</stp>
        <stp>Curvedate</stp>
        <stp>44951</stp>
        <tr r="CM487" s="7"/>
      </tp>
      <tp t="s">
        <v>#N/A Error:User does not have access</v>
        <stp/>
        <stp>##V3_BCURVESTRIPV12</stp>
        <stp>[PortfolioDaily Data.xlsx]DF Curve!R484C86</stp>
        <stp>S23</stp>
        <stp>Curvedate</stp>
        <stp>44946</stp>
        <tr r="CH484" s="7"/>
      </tp>
      <tp t="s">
        <v>#N/A Error:User does not have access</v>
        <stp/>
        <stp>##V3_BCURVESTRIPV12</stp>
        <stp>[PortfolioDaily Data.xlsx]DF Curve!R485C89</stp>
        <stp>S23</stp>
        <stp>Curvedate</stp>
        <stp>44949</stp>
        <tr r="CK485" s="7"/>
      </tp>
      <tp t="s">
        <v>#N/A Error:User does not have access</v>
        <stp/>
        <stp>##V3_BCURVESTRIPV12</stp>
        <stp>[PortfolioDaily Data.xlsx]DF Curve!R488C92</stp>
        <stp>S23</stp>
        <stp>Curvedate</stp>
        <stp>44952</stp>
        <tr r="CN488" s="7"/>
      </tp>
      <tp t="s">
        <v>#N/A Error:User does not have access</v>
        <stp/>
        <stp>##V3_BCURVESTRIPV12</stp>
        <stp>[PortfolioDaily Data.xlsx]DF Curve!R489C93</stp>
        <stp>S23</stp>
        <stp>Curvedate</stp>
        <stp>44953</stp>
        <tr r="CO489" s="7"/>
      </tp>
      <tp t="s">
        <v>#N/A Error:User does not have access</v>
        <stp/>
        <stp>##V3_BCURVESTRIPV12</stp>
        <stp>[PortfolioDaily Data.xlsx]DF Curve!R482C83</stp>
        <stp>S23</stp>
        <stp>Curvedate</stp>
        <stp>44944</stp>
        <tr r="CE482" s="7"/>
      </tp>
      <tp t="s">
        <v>#N/A Error:User does not have access</v>
        <stp/>
        <stp>##V3_BCURVESTRIPV12</stp>
        <stp>[PortfolioDaily Data.xlsx]DF Curve!R483C82</stp>
        <stp>S23</stp>
        <stp>Curvedate</stp>
        <stp>44945</stp>
        <tr r="CD483" s="7"/>
      </tp>
      <tp t="s">
        <v>#N/A Error:User does not have access</v>
        <stp/>
        <stp>##V3_BCURVESTRIPV12</stp>
        <stp>[PortfolioDaily Data.xlsx]DF Curve!R480C85</stp>
        <stp>S23</stp>
        <stp>Curvedate</stp>
        <stp>44942</stp>
        <tr r="CG480" s="7"/>
      </tp>
      <tp t="s">
        <v>#N/A Error:User does not have access</v>
        <stp/>
        <stp>##V3_BCURVESTRIPV12</stp>
        <stp>[PortfolioDaily Data.xlsx]DF Curve!R490C90</stp>
        <stp>S23</stp>
        <stp>Curvedate</stp>
        <stp>44956</stp>
        <tr r="CL490" s="7"/>
      </tp>
      <tp t="s">
        <v>#N/A Error:User does not have access</v>
        <stp/>
        <stp>##V3_BCURVESTRIPV12</stp>
        <stp>[PortfolioDaily Data.xlsx]DF Curve!R481C84</stp>
        <stp>S23</stp>
        <stp>Curvedate</stp>
        <stp>44943</stp>
        <tr r="CF481" s="7"/>
      </tp>
      <tp t="s">
        <v>#N/A Error:User does not have access</v>
        <stp/>
        <stp>##V3_BCURVESTRIPV12</stp>
        <stp>[PortfolioDaily Data.xlsx]DF Curve!R491C91</stp>
        <stp>S23</stp>
        <stp>Curvedate</stp>
        <stp>44957</stp>
        <tr r="CM491" s="7"/>
      </tp>
      <tp t="s">
        <v>#N/A Error:User does not have access</v>
        <stp/>
        <stp>##V3_BCURVESTRIPV12</stp>
        <stp>[PortfolioDaily Data.xlsx]DF Curve!R486C97</stp>
        <stp>S23</stp>
        <stp>Curvedate</stp>
        <stp>44950</stp>
        <tr r="CS486" s="7"/>
      </tp>
      <tp t="s">
        <v>#N/A Error:User does not have access</v>
        <stp/>
        <stp>##V3_BCURVESTRIPV12</stp>
        <stp>[PortfolioDaily Data.xlsx]DF Curve!R487C96</stp>
        <stp>S23</stp>
        <stp>Curvedate</stp>
        <stp>44951</stp>
        <tr r="CR487" s="7"/>
      </tp>
      <tp t="s">
        <v>#N/A Error:User does not have access</v>
        <stp/>
        <stp>##V3_BCURVESTRIPV12</stp>
        <stp>[PortfolioDaily Data.xlsx]DF Curve!R484C81</stp>
        <stp>S23</stp>
        <stp>Curvedate</stp>
        <stp>44946</stp>
        <tr r="CC484" s="7"/>
      </tp>
      <tp t="s">
        <v>#N/A Error:User does not have access</v>
        <stp/>
        <stp>##V3_BCURVESTRIPV12</stp>
        <stp>[PortfolioDaily Data.xlsx]DF Curve!R488C95</stp>
        <stp>S23</stp>
        <stp>Curvedate</stp>
        <stp>44952</stp>
        <tr r="CQ488" s="7"/>
      </tp>
      <tp t="s">
        <v>#N/A Error:User does not have access</v>
        <stp/>
        <stp>##V3_BCURVESTRIPV12</stp>
        <stp>[PortfolioDaily Data.xlsx]DF Curve!R489C94</stp>
        <stp>S23</stp>
        <stp>Curvedate</stp>
        <stp>44953</stp>
        <tr r="CP489" s="7"/>
      </tp>
      <tp t="s">
        <v>#N/A Error:User does not have access</v>
        <stp/>
        <stp>##V3_BCURVESTRIPV12</stp>
        <stp>[PortfolioDaily Data.xlsx]DF Curve!R482C82</stp>
        <stp>S23</stp>
        <stp>Curvedate</stp>
        <stp>44944</stp>
        <tr r="CD482" s="7"/>
      </tp>
      <tp t="s">
        <v>#N/A Error:User does not have access</v>
        <stp/>
        <stp>##V3_BCURVESTRIPV12</stp>
        <stp>[PortfolioDaily Data.xlsx]DF Curve!R483C83</stp>
        <stp>S23</stp>
        <stp>Curvedate</stp>
        <stp>44945</stp>
        <tr r="CE483" s="7"/>
      </tp>
      <tp t="s">
        <v>#N/A Error:User does not have access</v>
        <stp/>
        <stp>##V3_BCURVESTRIPV12</stp>
        <stp>[PortfolioDaily Data.xlsx]DF Curve!R480C84</stp>
        <stp>S23</stp>
        <stp>Curvedate</stp>
        <stp>44942</stp>
        <tr r="CF480" s="7"/>
      </tp>
      <tp t="s">
        <v>#N/A Error:User does not have access</v>
        <stp/>
        <stp>##V3_BCURVESTRIPV12</stp>
        <stp>[PortfolioDaily Data.xlsx]DF Curve!R490C91</stp>
        <stp>S23</stp>
        <stp>Curvedate</stp>
        <stp>44956</stp>
        <tr r="CM490" s="7"/>
      </tp>
      <tp t="s">
        <v>#N/A Error:User does not have access</v>
        <stp/>
        <stp>##V3_BCURVESTRIPV12</stp>
        <stp>[PortfolioDaily Data.xlsx]DF Curve!R481C85</stp>
        <stp>S23</stp>
        <stp>Curvedate</stp>
        <stp>44943</stp>
        <tr r="CG481" s="7"/>
      </tp>
      <tp t="s">
        <v>#N/A Error:User does not have access</v>
        <stp/>
        <stp>##V3_BCURVESTRIPV12</stp>
        <stp>[PortfolioDaily Data.xlsx]DF Curve!R491C90</stp>
        <stp>S23</stp>
        <stp>Curvedate</stp>
        <stp>44957</stp>
        <tr r="CL491" s="7"/>
      </tp>
      <tp t="s">
        <v>#N/A Error:User does not have access</v>
        <stp/>
        <stp>##V3_BCURVESTRIPV12</stp>
        <stp>[PortfolioDaily Data.xlsx]DF Curve!R486C96</stp>
        <stp>S23</stp>
        <stp>Curvedate</stp>
        <stp>44950</stp>
        <tr r="CR486" s="7"/>
      </tp>
      <tp t="s">
        <v>#N/A Error:User does not have access</v>
        <stp/>
        <stp>##V3_BCURVESTRIPV12</stp>
        <stp>[PortfolioDaily Data.xlsx]DF Curve!R487C97</stp>
        <stp>S23</stp>
        <stp>Curvedate</stp>
        <stp>44951</stp>
        <tr r="CS487" s="7"/>
      </tp>
      <tp t="s">
        <v>#N/A Error:User does not have access</v>
        <stp/>
        <stp>##V3_BCURVESTRIPV12</stp>
        <stp>[PortfolioDaily Data.xlsx]DF Curve!R484C80</stp>
        <stp>S23</stp>
        <stp>Curvedate</stp>
        <stp>44946</stp>
        <tr r="CB484" s="7"/>
      </tp>
      <tp t="s">
        <v>#N/A Error:User does not have access</v>
        <stp/>
        <stp>##V3_BCURVESTRIPV12</stp>
        <stp>[PortfolioDaily Data.xlsx]DF Curve!R488C94</stp>
        <stp>S23</stp>
        <stp>Curvedate</stp>
        <stp>44952</stp>
        <tr r="CP488" s="7"/>
      </tp>
      <tp t="s">
        <v>#N/A Error:User does not have access</v>
        <stp/>
        <stp>##V3_BCURVESTRIPV12</stp>
        <stp>[PortfolioDaily Data.xlsx]DF Curve!R489C95</stp>
        <stp>S23</stp>
        <stp>Curvedate</stp>
        <stp>44953</stp>
        <tr r="CQ489" s="7"/>
      </tp>
      <tp t="s">
        <v>#N/A Error:User does not have access</v>
        <stp/>
        <stp>##V3_BCURVESTRIPV12</stp>
        <stp>[PortfolioDaily Data.xlsx]DF Curve!R482C81</stp>
        <stp>S23</stp>
        <stp>Curvedate</stp>
        <stp>44944</stp>
        <tr r="CC482" s="7"/>
      </tp>
      <tp t="s">
        <v>#N/A Error:User does not have access</v>
        <stp/>
        <stp>##V3_BCURVESTRIPV12</stp>
        <stp>[PortfolioDaily Data.xlsx]DF Curve!R483C80</stp>
        <stp>S23</stp>
        <stp>Curvedate</stp>
        <stp>44945</stp>
        <tr r="CB483" s="7"/>
      </tp>
      <tp t="s">
        <v>#N/A Error:User does not have access</v>
        <stp/>
        <stp>##V3_BCURVESTRIPV12</stp>
        <stp>[PortfolioDaily Data.xlsx]DF Curve!R480C87</stp>
        <stp>S23</stp>
        <stp>Curvedate</stp>
        <stp>44942</stp>
        <tr r="CI480" s="7"/>
      </tp>
      <tp t="s">
        <v>#N/A Error:User does not have access</v>
        <stp/>
        <stp>##V3_BCURVESTRIPV12</stp>
        <stp>[PortfolioDaily Data.xlsx]DF Curve!R490C92</stp>
        <stp>S23</stp>
        <stp>Curvedate</stp>
        <stp>44956</stp>
        <tr r="CN490" s="7"/>
      </tp>
      <tp t="s">
        <v>#N/A Error:User does not have access</v>
        <stp/>
        <stp>##V3_BCURVESTRIPV12</stp>
        <stp>[PortfolioDaily Data.xlsx]DF Curve!R481C86</stp>
        <stp>S23</stp>
        <stp>Curvedate</stp>
        <stp>44943</stp>
        <tr r="CH481" s="7"/>
      </tp>
      <tp t="s">
        <v>#N/A Error:User does not have access</v>
        <stp/>
        <stp>##V3_BCURVESTRIPV12</stp>
        <stp>[PortfolioDaily Data.xlsx]DF Curve!R491C93</stp>
        <stp>S23</stp>
        <stp>Curvedate</stp>
        <stp>44957</stp>
        <tr r="CO491" s="7"/>
      </tp>
      <tp t="s">
        <v>#N/A Error:User does not have access</v>
        <stp/>
        <stp>##V3_BCURVESTRIPV12</stp>
        <stp>[PortfolioDaily Data.xlsx]DF Curve!R486C95</stp>
        <stp>S23</stp>
        <stp>Curvedate</stp>
        <stp>44950</stp>
        <tr r="CQ486" s="7"/>
      </tp>
      <tp t="s">
        <v>#N/A Error:User does not have access</v>
        <stp/>
        <stp>##V3_BCURVESTRIPV12</stp>
        <stp>[PortfolioDaily Data.xlsx]DF Curve!R487C94</stp>
        <stp>S23</stp>
        <stp>Curvedate</stp>
        <stp>44951</stp>
        <tr r="CP487" s="7"/>
      </tp>
      <tp t="s">
        <v>#N/A Error:User does not have access</v>
        <stp/>
        <stp>##V3_BCURVESTRIPV12</stp>
        <stp>[PortfolioDaily Data.xlsx]DF Curve!R484C83</stp>
        <stp>S23</stp>
        <stp>Curvedate</stp>
        <stp>44946</stp>
        <tr r="CE484" s="7"/>
      </tp>
      <tp t="s">
        <v>#N/A Error:User does not have access</v>
        <stp/>
        <stp>##V3_BCURVESTRIPV12</stp>
        <stp>[PortfolioDaily Data.xlsx]DF Curve!R488C97</stp>
        <stp>S23</stp>
        <stp>Curvedate</stp>
        <stp>44952</stp>
        <tr r="CS488" s="7"/>
      </tp>
      <tp t="s">
        <v>#N/A Error:User does not have access</v>
        <stp/>
        <stp>##V3_BCURVESTRIPV12</stp>
        <stp>[PortfolioDaily Data.xlsx]DF Curve!R489C96</stp>
        <stp>S23</stp>
        <stp>Curvedate</stp>
        <stp>44953</stp>
        <tr r="CR489" s="7"/>
      </tp>
      <tp t="s">
        <v>#N/A Error:User does not have access</v>
        <stp/>
        <stp>##V3_BCURVESTRIPV12</stp>
        <stp>[PortfolioDaily Data.xlsx]DF Curve!R482C80</stp>
        <stp>S23</stp>
        <stp>Curvedate</stp>
        <stp>44944</stp>
        <tr r="CB482" s="7"/>
      </tp>
      <tp t="s">
        <v>#N/A Error:User does not have access</v>
        <stp/>
        <stp>##V3_BCURVESTRIPV12</stp>
        <stp>[PortfolioDaily Data.xlsx]DF Curve!R483C81</stp>
        <stp>S23</stp>
        <stp>Curvedate</stp>
        <stp>44945</stp>
        <tr r="CC483" s="7"/>
      </tp>
      <tp t="s">
        <v>#N/A Error:User does not have access</v>
        <stp/>
        <stp>##V3_BCURVESTRIPV12</stp>
        <stp>[PortfolioDaily Data.xlsx]DF Curve!R480C86</stp>
        <stp>S23</stp>
        <stp>Curvedate</stp>
        <stp>44942</stp>
        <tr r="CH480" s="7"/>
      </tp>
      <tp t="s">
        <v>#N/A Error:User does not have access</v>
        <stp/>
        <stp>##V3_BCURVESTRIPV12</stp>
        <stp>[PortfolioDaily Data.xlsx]DF Curve!R490C93</stp>
        <stp>S23</stp>
        <stp>Curvedate</stp>
        <stp>44956</stp>
        <tr r="CO490" s="7"/>
      </tp>
      <tp t="s">
        <v>#N/A Error:User does not have access</v>
        <stp/>
        <stp>##V3_BCURVESTRIPV12</stp>
        <stp>[PortfolioDaily Data.xlsx]DF Curve!R481C87</stp>
        <stp>S23</stp>
        <stp>Curvedate</stp>
        <stp>44943</stp>
        <tr r="CI481" s="7"/>
      </tp>
      <tp t="s">
        <v>#N/A Error:User does not have access</v>
        <stp/>
        <stp>##V3_BCURVESTRIPV12</stp>
        <stp>[PortfolioDaily Data.xlsx]DF Curve!R491C92</stp>
        <stp>S23</stp>
        <stp>Curvedate</stp>
        <stp>44957</stp>
        <tr r="CN491" s="7"/>
      </tp>
      <tp t="s">
        <v>#N/A Error:User does not have access</v>
        <stp/>
        <stp>##V3_BCURVESTRIPV12</stp>
        <stp>[PortfolioDaily Data.xlsx]DF Curve!R486C94</stp>
        <stp>S23</stp>
        <stp>Curvedate</stp>
        <stp>44950</stp>
        <tr r="CP486" s="7"/>
      </tp>
      <tp t="s">
        <v>#N/A Error:User does not have access</v>
        <stp/>
        <stp>##V3_BCURVESTRIPV12</stp>
        <stp>[PortfolioDaily Data.xlsx]DF Curve!R487C95</stp>
        <stp>S23</stp>
        <stp>Curvedate</stp>
        <stp>44951</stp>
        <tr r="CQ487" s="7"/>
      </tp>
      <tp t="s">
        <v>#N/A Error:User does not have access</v>
        <stp/>
        <stp>##V3_BCURVESTRIPV12</stp>
        <stp>[PortfolioDaily Data.xlsx]DF Curve!R484C82</stp>
        <stp>S23</stp>
        <stp>Curvedate</stp>
        <stp>44946</stp>
        <tr r="CD484" s="7"/>
      </tp>
      <tp t="s">
        <v>#N/A Error:User does not have access</v>
        <stp/>
        <stp>##V3_BCURVESTRIPV12</stp>
        <stp>[PortfolioDaily Data.xlsx]DF Curve!R488C96</stp>
        <stp>S23</stp>
        <stp>Curvedate</stp>
        <stp>44952</stp>
        <tr r="CR488" s="7"/>
      </tp>
      <tp t="s">
        <v>#N/A Error:User does not have access</v>
        <stp/>
        <stp>##V3_BCURVESTRIPV12</stp>
        <stp>[PortfolioDaily Data.xlsx]DF Curve!R489C97</stp>
        <stp>S23</stp>
        <stp>Curvedate</stp>
        <stp>44953</stp>
        <tr r="CS489" s="7"/>
      </tp>
      <tp t="s">
        <v>#N/A Error:User does not have access</v>
        <stp/>
        <stp>##V3_BCURVESTRIPV12</stp>
        <stp>[PortfolioDaily Data.xlsx]DF Curve!R492C92</stp>
        <stp>S23</stp>
        <stp>Curvedate</stp>
        <stp>44958</stp>
        <tr r="CN492" s="7"/>
      </tp>
      <tp t="s">
        <v>#N/A Error:User does not have access</v>
        <stp/>
        <stp>##V3_BCURVESTRIPV12</stp>
        <stp>[PortfolioDaily Data.xlsx]DF Curve!R493C93</stp>
        <stp>S23</stp>
        <stp>Curvedate</stp>
        <stp>44959</stp>
        <tr r="CO493" s="7"/>
      </tp>
      <tp t="s">
        <v>#N/A Error:User does not have access</v>
        <stp/>
        <stp>##V3_BCURVESTRIPV12</stp>
        <stp>[PortfolioDaily Data.xlsx]DF Curve!R480C89</stp>
        <stp>S23</stp>
        <stp>Curvedate</stp>
        <stp>44942</stp>
        <tr r="CK480" s="7"/>
      </tp>
      <tp t="s">
        <v>#N/A Error:User does not have access</v>
        <stp/>
        <stp>##V3_BCURVESTRIPV12</stp>
        <stp>[PortfolioDaily Data.xlsx]DF Curve!R481C88</stp>
        <stp>S23</stp>
        <stp>Curvedate</stp>
        <stp>44943</stp>
        <tr r="CJ481" s="7"/>
      </tp>
      <tp t="s">
        <v>#N/A Error:User does not have access</v>
        <stp/>
        <stp>##V3_BCURVESTRIPV12</stp>
        <stp>[PortfolioDaily Data.xlsx]DF Curve!R485C82</stp>
        <stp>S23</stp>
        <stp>Curvedate</stp>
        <stp>44949</stp>
        <tr r="CD485" s="7"/>
      </tp>
      <tp t="s">
        <v>#N/A Error:User does not have access</v>
        <stp/>
        <stp>##V3_BCURVESTRIPV12</stp>
        <stp>[PortfolioDaily Data.xlsx]DF Curve!R488C99</stp>
        <stp>S23</stp>
        <stp>Curvedate</stp>
        <stp>44952</stp>
        <tr r="CU488" s="7"/>
      </tp>
      <tp t="s">
        <v>#N/A Error:User does not have access</v>
        <stp/>
        <stp>##V3_BCURVESTRIPV12</stp>
        <stp>[PortfolioDaily Data.xlsx]DF Curve!R489C98</stp>
        <stp>S23</stp>
        <stp>Curvedate</stp>
        <stp>44953</stp>
        <tr r="CT489" s="7"/>
      </tp>
      <tp t="s">
        <v>#N/A Error:User does not have access</v>
        <stp/>
        <stp>##V3_BCURVESTRIPV12</stp>
        <stp>[PortfolioDaily Data.xlsx]DF Curve!R492C93</stp>
        <stp>S23</stp>
        <stp>Curvedate</stp>
        <stp>44958</stp>
        <tr r="CO492" s="7"/>
      </tp>
      <tp t="s">
        <v>#N/A Error:User does not have access</v>
        <stp/>
        <stp>##V3_BCURVESTRIPV12</stp>
        <stp>[PortfolioDaily Data.xlsx]DF Curve!R493C92</stp>
        <stp>S23</stp>
        <stp>Curvedate</stp>
        <stp>44959</stp>
        <tr r="CN493" s="7"/>
      </tp>
      <tp t="s">
        <v>#N/A Error:User does not have access</v>
        <stp/>
        <stp>##V3_BCURVESTRIPV12</stp>
        <stp>[PortfolioDaily Data.xlsx]DF Curve!R480C88</stp>
        <stp>S23</stp>
        <stp>Curvedate</stp>
        <stp>44942</stp>
        <tr r="CJ480" s="7"/>
      </tp>
      <tp t="s">
        <v>#N/A Error:User does not have access</v>
        <stp/>
        <stp>##V3_BCURVESTRIPV12</stp>
        <stp>[PortfolioDaily Data.xlsx]DF Curve!R481C89</stp>
        <stp>S23</stp>
        <stp>Curvedate</stp>
        <stp>44943</stp>
        <tr r="CK481" s="7"/>
      </tp>
      <tp t="s">
        <v>#N/A Error:User does not have access</v>
        <stp/>
        <stp>##V3_BCURVESTRIPV12</stp>
        <stp>[PortfolioDaily Data.xlsx]DF Curve!R485C83</stp>
        <stp>S23</stp>
        <stp>Curvedate</stp>
        <stp>44949</stp>
        <tr r="CE485" s="7"/>
      </tp>
      <tp t="s">
        <v>#N/A Error:User does not have access</v>
        <stp/>
        <stp>##V3_BCURVESTRIPV12</stp>
        <stp>[PortfolioDaily Data.xlsx]DF Curve!R488C98</stp>
        <stp>S23</stp>
        <stp>Curvedate</stp>
        <stp>44952</stp>
        <tr r="CT488" s="7"/>
      </tp>
      <tp t="s">
        <v>#N/A Error:User does not have access</v>
        <stp/>
        <stp>##V3_BCURVESTRIPV12</stp>
        <stp>[PortfolioDaily Data.xlsx]DF Curve!R489C99</stp>
        <stp>S23</stp>
        <stp>Curvedate</stp>
        <stp>44953</stp>
        <tr r="CU489" s="7"/>
      </tp>
      <tp t="s">
        <v>#N/A Error:User does not have access</v>
        <stp/>
        <stp>##V3_BCURVESTRIPV12</stp>
        <stp>[PortfolioDaily Data.xlsx]DF Curve!R492C90</stp>
        <stp>S23</stp>
        <stp>Curvedate</stp>
        <stp>44958</stp>
        <tr r="CL492" s="7"/>
      </tp>
      <tp t="s">
        <v>#N/A Error:User does not have access</v>
        <stp/>
        <stp>##V3_BCURVESTRIPV12</stp>
        <stp>[PortfolioDaily Data.xlsx]DF Curve!R493C91</stp>
        <stp>S23</stp>
        <stp>Curvedate</stp>
        <stp>44959</stp>
        <tr r="CM493" s="7"/>
      </tp>
      <tp t="s">
        <v>#N/A Error:User does not have access</v>
        <stp/>
        <stp>##V3_BCURVESTRIPV12</stp>
        <stp>[PortfolioDaily Data.xlsx]DF Curve!R486C99</stp>
        <stp>S23</stp>
        <stp>Curvedate</stp>
        <stp>44950</stp>
        <tr r="CU486" s="7"/>
      </tp>
      <tp t="s">
        <v>#N/A Error:User does not have access</v>
        <stp/>
        <stp>##V3_BCURVESTRIPV12</stp>
        <stp>[PortfolioDaily Data.xlsx]DF Curve!R487C98</stp>
        <stp>S23</stp>
        <stp>Curvedate</stp>
        <stp>44951</stp>
        <tr r="CT487" s="7"/>
      </tp>
      <tp t="s">
        <v>#N/A Error:User does not have access</v>
        <stp/>
        <stp>##V3_BCURVESTRIPV12</stp>
        <stp>[PortfolioDaily Data.xlsx]DF Curve!R485C80</stp>
        <stp>S23</stp>
        <stp>Curvedate</stp>
        <stp>44949</stp>
        <tr r="CB485" s="7"/>
      </tp>
      <tp t="s">
        <v>#N/A Error:User does not have access</v>
        <stp/>
        <stp>##V3_BCURVESTRIPV12</stp>
        <stp>[PortfolioDaily Data.xlsx]DF Curve!R492C91</stp>
        <stp>S23</stp>
        <stp>Curvedate</stp>
        <stp>44958</stp>
        <tr r="CM492" s="7"/>
      </tp>
      <tp t="s">
        <v>#N/A Error:User does not have access</v>
        <stp/>
        <stp>##V3_BCURVESTRIPV12</stp>
        <stp>[PortfolioDaily Data.xlsx]DF Curve!R493C90</stp>
        <stp>S23</stp>
        <stp>Curvedate</stp>
        <stp>44959</stp>
        <tr r="CL493" s="7"/>
      </tp>
      <tp t="s">
        <v>#N/A Error:User does not have access</v>
        <stp/>
        <stp>##V3_BCURVESTRIPV12</stp>
        <stp>[PortfolioDaily Data.xlsx]DF Curve!R486C98</stp>
        <stp>S23</stp>
        <stp>Curvedate</stp>
        <stp>44950</stp>
        <tr r="CT486" s="7"/>
      </tp>
      <tp t="s">
        <v>#N/A Error:User does not have access</v>
        <stp/>
        <stp>##V3_BCURVESTRIPV12</stp>
        <stp>[PortfolioDaily Data.xlsx]DF Curve!R487C99</stp>
        <stp>S23</stp>
        <stp>Curvedate</stp>
        <stp>44951</stp>
        <tr r="CU487" s="7"/>
      </tp>
      <tp t="s">
        <v>#N/A Error:User does not have access</v>
        <stp/>
        <stp>##V3_BCURVESTRIPV12</stp>
        <stp>[PortfolioDaily Data.xlsx]DF Curve!R485C81</stp>
        <stp>S23</stp>
        <stp>Curvedate</stp>
        <stp>44949</stp>
        <tr r="CC485" s="7"/>
      </tp>
      <tp t="s">
        <v>#N/A Error:User does not have access</v>
        <stp/>
        <stp>##V3_BCURVESTRIPV12</stp>
        <stp>[PortfolioDaily Data.xlsx]DF Curve!R492C96</stp>
        <stp>S23</stp>
        <stp>Curvedate</stp>
        <stp>44958</stp>
        <tr r="CR492" s="7"/>
      </tp>
      <tp t="s">
        <v>#N/A Error:User does not have access</v>
        <stp/>
        <stp>##V3_BCURVESTRIPV12</stp>
        <stp>[PortfolioDaily Data.xlsx]DF Curve!R493C97</stp>
        <stp>S23</stp>
        <stp>Curvedate</stp>
        <stp>44959</stp>
        <tr r="CS493" s="7"/>
      </tp>
      <tp t="s">
        <v>#N/A Error:User does not have access</v>
        <stp/>
        <stp>##V3_BCURVESTRIPV12</stp>
        <stp>[PortfolioDaily Data.xlsx]DF Curve!R490C98</stp>
        <stp>S23</stp>
        <stp>Curvedate</stp>
        <stp>44956</stp>
        <tr r="CT490" s="7"/>
      </tp>
      <tp t="s">
        <v>#N/A Error:User does not have access</v>
        <stp/>
        <stp>##V3_BCURVESTRIPV12</stp>
        <stp>[PortfolioDaily Data.xlsx]DF Curve!R491C99</stp>
        <stp>S23</stp>
        <stp>Curvedate</stp>
        <stp>44957</stp>
        <tr r="CU491" s="7"/>
      </tp>
      <tp t="s">
        <v>#N/A Error:User does not have access</v>
        <stp/>
        <stp>##V3_BCURVESTRIPV12</stp>
        <stp>[PortfolioDaily Data.xlsx]DF Curve!R484C89</stp>
        <stp>S23</stp>
        <stp>Curvedate</stp>
        <stp>44946</stp>
        <tr r="CK484" s="7"/>
      </tp>
      <tp t="s">
        <v>#N/A Error:User does not have access</v>
        <stp/>
        <stp>##V3_BCURVESTRIPV12</stp>
        <stp>[PortfolioDaily Data.xlsx]DF Curve!R485C86</stp>
        <stp>S23</stp>
        <stp>Curvedate</stp>
        <stp>44949</stp>
        <tr r="CH485" s="7"/>
      </tp>
      <tp t="s">
        <v>#N/A Error:User does not have access</v>
        <stp/>
        <stp>##V3_BCURVESTRIPV12</stp>
        <stp>[PortfolioDaily Data.xlsx]DF Curve!R492C97</stp>
        <stp>S23</stp>
        <stp>Curvedate</stp>
        <stp>44958</stp>
        <tr r="CS492" s="7"/>
      </tp>
      <tp t="s">
        <v>#N/A Error:User does not have access</v>
        <stp/>
        <stp>##V3_BCURVESTRIPV12</stp>
        <stp>[PortfolioDaily Data.xlsx]DF Curve!R493C96</stp>
        <stp>S23</stp>
        <stp>Curvedate</stp>
        <stp>44959</stp>
        <tr r="CR493" s="7"/>
      </tp>
      <tp t="s">
        <v>#N/A Error:User does not have access</v>
        <stp/>
        <stp>##V3_BCURVESTRIPV12</stp>
        <stp>[PortfolioDaily Data.xlsx]DF Curve!R490C99</stp>
        <stp>S23</stp>
        <stp>Curvedate</stp>
        <stp>44956</stp>
        <tr r="CU490" s="7"/>
      </tp>
      <tp t="s">
        <v>#N/A Error:User does not have access</v>
        <stp/>
        <stp>##V3_BCURVESTRIPV12</stp>
        <stp>[PortfolioDaily Data.xlsx]DF Curve!R491C98</stp>
        <stp>S23</stp>
        <stp>Curvedate</stp>
        <stp>44957</stp>
        <tr r="CT491" s="7"/>
      </tp>
      <tp t="s">
        <v>#N/A Error:User does not have access</v>
        <stp/>
        <stp>##V3_BCURVESTRIPV12</stp>
        <stp>[PortfolioDaily Data.xlsx]DF Curve!R484C88</stp>
        <stp>S23</stp>
        <stp>Curvedate</stp>
        <stp>44946</stp>
        <tr r="CJ484" s="7"/>
      </tp>
      <tp t="s">
        <v>#N/A Error:User does not have access</v>
        <stp/>
        <stp>##V3_BCURVESTRIPV12</stp>
        <stp>[PortfolioDaily Data.xlsx]DF Curve!R485C87</stp>
        <stp>S23</stp>
        <stp>Curvedate</stp>
        <stp>44949</stp>
        <tr r="CI485" s="7"/>
      </tp>
      <tp t="s">
        <v>#N/A Error:User does not have access</v>
        <stp/>
        <stp>##V3_BCURVESTRIPV12</stp>
        <stp>[PortfolioDaily Data.xlsx]DF Curve!R482C89</stp>
        <stp>S23</stp>
        <stp>Curvedate</stp>
        <stp>44944</stp>
        <tr r="CK482" s="7"/>
      </tp>
      <tp t="s">
        <v>#N/A Error:User does not have access</v>
        <stp/>
        <stp>##V3_BCURVESTRIPV12</stp>
        <stp>[PortfolioDaily Data.xlsx]DF Curve!R492C94</stp>
        <stp>S23</stp>
        <stp>Curvedate</stp>
        <stp>44958</stp>
        <tr r="CP492" s="7"/>
      </tp>
      <tp t="s">
        <v>#N/A Error:User does not have access</v>
        <stp/>
        <stp>##V3_BCURVESTRIPV12</stp>
        <stp>[PortfolioDaily Data.xlsx]DF Curve!R483C88</stp>
        <stp>S23</stp>
        <stp>Curvedate</stp>
        <stp>44945</stp>
        <tr r="CJ483" s="7"/>
      </tp>
      <tp t="s">
        <v>#N/A Error:User does not have access</v>
        <stp/>
        <stp>##V3_BCURVESTRIPV12</stp>
        <stp>[PortfolioDaily Data.xlsx]DF Curve!R493C95</stp>
        <stp>S23</stp>
        <stp>Curvedate</stp>
        <stp>44959</stp>
        <tr r="CQ493" s="7"/>
      </tp>
      <tp t="s">
        <v>#N/A Error:User does not have access</v>
        <stp/>
        <stp>##V3_BCURVESTRIPV12</stp>
        <stp>[PortfolioDaily Data.xlsx]DF Curve!R485C84</stp>
        <stp>S23</stp>
        <stp>Curvedate</stp>
        <stp>44949</stp>
        <tr r="CF485" s="7"/>
      </tp>
      <tp t="s">
        <v>#N/A Error:User does not have access</v>
        <stp/>
        <stp>##V3_BCURVESTRIPV12</stp>
        <stp>[PortfolioDaily Data.xlsx]DF Curve!R482C88</stp>
        <stp>S23</stp>
        <stp>Curvedate</stp>
        <stp>44944</stp>
        <tr r="CJ482" s="7"/>
      </tp>
      <tp t="s">
        <v>#N/A Error:User does not have access</v>
        <stp/>
        <stp>##V3_BCURVESTRIPV12</stp>
        <stp>[PortfolioDaily Data.xlsx]DF Curve!R492C95</stp>
        <stp>S23</stp>
        <stp>Curvedate</stp>
        <stp>44958</stp>
        <tr r="CQ492" s="7"/>
      </tp>
      <tp t="s">
        <v>#N/A Error:User does not have access</v>
        <stp/>
        <stp>##V3_BCURVESTRIPV12</stp>
        <stp>[PortfolioDaily Data.xlsx]DF Curve!R483C89</stp>
        <stp>S23</stp>
        <stp>Curvedate</stp>
        <stp>44945</stp>
        <tr r="CK483" s="7"/>
      </tp>
      <tp t="s">
        <v>#N/A Error:User does not have access</v>
        <stp/>
        <stp>##V3_BCURVESTRIPV12</stp>
        <stp>[PortfolioDaily Data.xlsx]DF Curve!R493C94</stp>
        <stp>S23</stp>
        <stp>Curvedate</stp>
        <stp>44959</stp>
        <tr r="CP493" s="7"/>
      </tp>
      <tp t="s">
        <v>#N/A Error:User does not have access</v>
        <stp/>
        <stp>##V3_BCURVESTRIPV12</stp>
        <stp>[PortfolioDaily Data.xlsx]DF Curve!R485C85</stp>
        <stp>S23</stp>
        <stp>Curvedate</stp>
        <stp>44949</stp>
        <tr r="CG485" s="7"/>
      </tp>
      <tp t="s">
        <v>#N/A Error:User does not have access</v>
        <stp/>
        <stp>##V3_BCURVESTRIPV12</stp>
        <stp>[PortfolioDaily Data.xlsx]DF Curve!R496C96</stp>
        <stp>S23</stp>
        <stp>Curvedate</stp>
        <stp>44964</stp>
        <tr r="CR496" s="7"/>
      </tp>
      <tp t="s">
        <v>#N/A Error:User does not have access</v>
        <stp/>
        <stp>##V3_BCURVESTRIPV12</stp>
        <stp>[PortfolioDaily Data.xlsx]DF Curve!R497C97</stp>
        <stp>S23</stp>
        <stp>Curvedate</stp>
        <stp>44965</stp>
        <tr r="CS497" s="7"/>
      </tp>
      <tp t="s">
        <v>#N/A Error:User does not have access</v>
        <stp/>
        <stp>##V3_BCURVESTRIPV12</stp>
        <stp>[PortfolioDaily Data.xlsx]DF Curve!R494C92</stp>
        <stp>S23</stp>
        <stp>Curvedate</stp>
        <stp>44960</stp>
        <tr r="CN494" s="7"/>
      </tp>
      <tp t="s">
        <v>#N/A Error:User does not have access</v>
        <stp/>
        <stp>##V3_BCURVESTRIPV12</stp>
        <stp>[PortfolioDaily Data.xlsx]DF Curve!R495C91</stp>
        <stp>S23</stp>
        <stp>Curvedate</stp>
        <stp>44963</stp>
        <tr r="CM495" s="7"/>
      </tp>
      <tp t="s">
        <v>#N/A Error:User does not have access</v>
        <stp/>
        <stp>##V3_BCURVESTRIPV12</stp>
        <stp>[PortfolioDaily Data.xlsx]DF Curve!R498C94</stp>
        <stp>S23</stp>
        <stp>Curvedate</stp>
        <stp>44966</stp>
        <tr r="CP498" s="7"/>
      </tp>
      <tp t="s">
        <v>#N/A Error:User does not have access</v>
        <stp/>
        <stp>##V3_BCURVESTRIPV12</stp>
        <stp>[PortfolioDaily Data.xlsx]DF Curve!R499C95</stp>
        <stp>S23</stp>
        <stp>Curvedate</stp>
        <stp>44967</stp>
        <tr r="CQ499" s="7"/>
      </tp>
      <tp t="s">
        <v>#N/A Error:User does not have access</v>
        <stp/>
        <stp>##V3_BCURVESTRIPV12</stp>
        <stp>[PortfolioDaily Data.xlsx]DF Curve!R496C97</stp>
        <stp>S23</stp>
        <stp>Curvedate</stp>
        <stp>44964</stp>
        <tr r="CS496" s="7"/>
      </tp>
      <tp t="s">
        <v>#N/A Error:User does not have access</v>
        <stp/>
        <stp>##V3_BCURVESTRIPV12</stp>
        <stp>[PortfolioDaily Data.xlsx]DF Curve!R497C96</stp>
        <stp>S23</stp>
        <stp>Curvedate</stp>
        <stp>44965</stp>
        <tr r="CR497" s="7"/>
      </tp>
      <tp t="s">
        <v>#N/A Error:User does not have access</v>
        <stp/>
        <stp>##V3_BCURVESTRIPV12</stp>
        <stp>[PortfolioDaily Data.xlsx]DF Curve!R494C93</stp>
        <stp>S23</stp>
        <stp>Curvedate</stp>
        <stp>44960</stp>
        <tr r="CO494" s="7"/>
      </tp>
      <tp t="s">
        <v>#N/A Error:User does not have access</v>
        <stp/>
        <stp>##V3_BCURVESTRIPV12</stp>
        <stp>[PortfolioDaily Data.xlsx]DF Curve!R495C90</stp>
        <stp>S23</stp>
        <stp>Curvedate</stp>
        <stp>44963</stp>
        <tr r="CL495" s="7"/>
      </tp>
      <tp t="s">
        <v>#N/A Error:User does not have access</v>
        <stp/>
        <stp>##V3_BCURVESTRIPV12</stp>
        <stp>[PortfolioDaily Data.xlsx]DF Curve!R498C95</stp>
        <stp>S23</stp>
        <stp>Curvedate</stp>
        <stp>44966</stp>
        <tr r="CQ498" s="7"/>
      </tp>
      <tp t="s">
        <v>#N/A Error:User does not have access</v>
        <stp/>
        <stp>##V3_BCURVESTRIPV12</stp>
        <stp>[PortfolioDaily Data.xlsx]DF Curve!R499C94</stp>
        <stp>S23</stp>
        <stp>Curvedate</stp>
        <stp>44967</stp>
        <tr r="CP499" s="7"/>
      </tp>
      <tp t="s">
        <v>#N/A Error:User does not have access</v>
        <stp/>
        <stp>##V3_BCURVESTRIPV12</stp>
        <stp>[PortfolioDaily Data.xlsx]DF Curve!R500C99</stp>
        <stp>S23</stp>
        <stp>Curvedate</stp>
        <stp>44970</stp>
        <tr r="CU500" s="7"/>
      </tp>
      <tp t="s">
        <v>#N/A Error:User does not have access</v>
        <stp/>
        <stp>##V3_BCURVESTRIPV12</stp>
        <stp>[PortfolioDaily Data.xlsx]DF Curve!R496C94</stp>
        <stp>S23</stp>
        <stp>Curvedate</stp>
        <stp>44964</stp>
        <tr r="CP496" s="7"/>
      </tp>
      <tp t="s">
        <v>#N/A Error:User does not have access</v>
        <stp/>
        <stp>##V3_BCURVESTRIPV12</stp>
        <stp>[PortfolioDaily Data.xlsx]DF Curve!R497C95</stp>
        <stp>S23</stp>
        <stp>Curvedate</stp>
        <stp>44965</stp>
        <tr r="CQ497" s="7"/>
      </tp>
      <tp t="s">
        <v>#N/A Error:User does not have access</v>
        <stp/>
        <stp>##V3_BCURVESTRIPV12</stp>
        <stp>[PortfolioDaily Data.xlsx]DF Curve!R494C90</stp>
        <stp>S23</stp>
        <stp>Curvedate</stp>
        <stp>44960</stp>
        <tr r="CL494" s="7"/>
      </tp>
      <tp t="s">
        <v>#N/A Error:User does not have access</v>
        <stp/>
        <stp>##V3_BCURVESTRIPV12</stp>
        <stp>[PortfolioDaily Data.xlsx]DF Curve!R495C93</stp>
        <stp>S23</stp>
        <stp>Curvedate</stp>
        <stp>44963</stp>
        <tr r="CO495" s="7"/>
      </tp>
      <tp t="s">
        <v>#N/A Error:User does not have access</v>
        <stp/>
        <stp>##V3_BCURVESTRIPV12</stp>
        <stp>[PortfolioDaily Data.xlsx]DF Curve!R498C96</stp>
        <stp>S23</stp>
        <stp>Curvedate</stp>
        <stp>44966</stp>
        <tr r="CR498" s="7"/>
      </tp>
      <tp t="s">
        <v>#N/A Error:User does not have access</v>
        <stp/>
        <stp>##V3_BCURVESTRIPV12</stp>
        <stp>[PortfolioDaily Data.xlsx]DF Curve!R499C97</stp>
        <stp>S23</stp>
        <stp>Curvedate</stp>
        <stp>44967</stp>
        <tr r="CS499" s="7"/>
      </tp>
      <tp t="s">
        <v>#N/A Error:User does not have access</v>
        <stp/>
        <stp>##V3_BCURVESTRIPV12</stp>
        <stp>[PortfolioDaily Data.xlsx]DF Curve!R500C98</stp>
        <stp>S23</stp>
        <stp>Curvedate</stp>
        <stp>44970</stp>
        <tr r="CT500" s="7"/>
      </tp>
      <tp t="s">
        <v>#N/A Error:User does not have access</v>
        <stp/>
        <stp>##V3_BCURVESTRIPV12</stp>
        <stp>[PortfolioDaily Data.xlsx]DF Curve!R496C95</stp>
        <stp>S23</stp>
        <stp>Curvedate</stp>
        <stp>44964</stp>
        <tr r="CQ496" s="7"/>
      </tp>
      <tp t="s">
        <v>#N/A Error:User does not have access</v>
        <stp/>
        <stp>##V3_BCURVESTRIPV12</stp>
        <stp>[PortfolioDaily Data.xlsx]DF Curve!R497C94</stp>
        <stp>S23</stp>
        <stp>Curvedate</stp>
        <stp>44965</stp>
        <tr r="CP497" s="7"/>
      </tp>
      <tp t="s">
        <v>#N/A Error:User does not have access</v>
        <stp/>
        <stp>##V3_BCURVESTRIPV12</stp>
        <stp>[PortfolioDaily Data.xlsx]DF Curve!R494C91</stp>
        <stp>S23</stp>
        <stp>Curvedate</stp>
        <stp>44960</stp>
        <tr r="CM494" s="7"/>
      </tp>
      <tp t="s">
        <v>#N/A Error:User does not have access</v>
        <stp/>
        <stp>##V3_BCURVESTRIPV12</stp>
        <stp>[PortfolioDaily Data.xlsx]DF Curve!R495C92</stp>
        <stp>S23</stp>
        <stp>Curvedate</stp>
        <stp>44963</stp>
        <tr r="CN495" s="7"/>
      </tp>
      <tp t="s">
        <v>#N/A Error:User does not have access</v>
        <stp/>
        <stp>##V3_BCURVESTRIPV12</stp>
        <stp>[PortfolioDaily Data.xlsx]DF Curve!R498C97</stp>
        <stp>S23</stp>
        <stp>Curvedate</stp>
        <stp>44966</stp>
        <tr r="CS498" s="7"/>
      </tp>
      <tp t="s">
        <v>#N/A Error:User does not have access</v>
        <stp/>
        <stp>##V3_BCURVESTRIPV12</stp>
        <stp>[PortfolioDaily Data.xlsx]DF Curve!R499C96</stp>
        <stp>S23</stp>
        <stp>Curvedate</stp>
        <stp>44967</stp>
        <tr r="CR499" s="7"/>
      </tp>
      <tp t="s">
        <v>#N/A Error:User does not have access</v>
        <stp/>
        <stp>##V3_BCURVESTRIPV12</stp>
        <stp>[PortfolioDaily Data.xlsx]DF Curve!R496C92</stp>
        <stp>S23</stp>
        <stp>Curvedate</stp>
        <stp>44964</stp>
        <tr r="CN496" s="7"/>
      </tp>
      <tp t="s">
        <v>#N/A Error:User does not have access</v>
        <stp/>
        <stp>##V3_BCURVESTRIPV12</stp>
        <stp>[PortfolioDaily Data.xlsx]DF Curve!R497C93</stp>
        <stp>S23</stp>
        <stp>Curvedate</stp>
        <stp>44965</stp>
        <tr r="CO497" s="7"/>
      </tp>
      <tp t="s">
        <v>#N/A Error:User does not have access</v>
        <stp/>
        <stp>##V3_BCURVESTRIPV12</stp>
        <stp>[PortfolioDaily Data.xlsx]DF Curve!R494C96</stp>
        <stp>S23</stp>
        <stp>Curvedate</stp>
        <stp>44960</stp>
        <tr r="CR494" s="7"/>
      </tp>
      <tp t="s">
        <v>#N/A Error:User does not have access</v>
        <stp/>
        <stp>##V3_BCURVESTRIPV12</stp>
        <stp>[PortfolioDaily Data.xlsx]DF Curve!R495C95</stp>
        <stp>S23</stp>
        <stp>Curvedate</stp>
        <stp>44963</stp>
        <tr r="CQ495" s="7"/>
      </tp>
      <tp t="s">
        <v>#N/A Error:User does not have access</v>
        <stp/>
        <stp>##V3_BCURVESTRIPV12</stp>
        <stp>[PortfolioDaily Data.xlsx]DF Curve!R498C90</stp>
        <stp>S23</stp>
        <stp>Curvedate</stp>
        <stp>44966</stp>
        <tr r="CL498" s="7"/>
      </tp>
      <tp t="s">
        <v>#N/A Error:User does not have access</v>
        <stp/>
        <stp>##V3_BCURVESTRIPV12</stp>
        <stp>[PortfolioDaily Data.xlsx]DF Curve!R499C91</stp>
        <stp>S23</stp>
        <stp>Curvedate</stp>
        <stp>44967</stp>
        <tr r="CM499" s="7"/>
      </tp>
      <tp t="s">
        <v>#N/A Error:User does not have access</v>
        <stp/>
        <stp>##V3_BCURVESTRIPV12</stp>
        <stp>[PortfolioDaily Data.xlsx]DF Curve!R496C93</stp>
        <stp>S23</stp>
        <stp>Curvedate</stp>
        <stp>44964</stp>
        <tr r="CO496" s="7"/>
      </tp>
      <tp t="s">
        <v>#N/A Error:User does not have access</v>
        <stp/>
        <stp>##V3_BCURVESTRIPV12</stp>
        <stp>[PortfolioDaily Data.xlsx]DF Curve!R497C92</stp>
        <stp>S23</stp>
        <stp>Curvedate</stp>
        <stp>44965</stp>
        <tr r="CN497" s="7"/>
      </tp>
      <tp t="s">
        <v>#N/A Error:User does not have access</v>
        <stp/>
        <stp>##V3_BCURVESTRIPV12</stp>
        <stp>[PortfolioDaily Data.xlsx]DF Curve!R494C97</stp>
        <stp>S23</stp>
        <stp>Curvedate</stp>
        <stp>44960</stp>
        <tr r="CS494" s="7"/>
      </tp>
      <tp t="s">
        <v>#N/A Error:User does not have access</v>
        <stp/>
        <stp>##V3_BCURVESTRIPV12</stp>
        <stp>[PortfolioDaily Data.xlsx]DF Curve!R495C94</stp>
        <stp>S23</stp>
        <stp>Curvedate</stp>
        <stp>44963</stp>
        <tr r="CP495" s="7"/>
      </tp>
      <tp t="s">
        <v>#N/A Error:User does not have access</v>
        <stp/>
        <stp>##V3_BCURVESTRIPV12</stp>
        <stp>[PortfolioDaily Data.xlsx]DF Curve!R498C91</stp>
        <stp>S23</stp>
        <stp>Curvedate</stp>
        <stp>44966</stp>
        <tr r="CM498" s="7"/>
      </tp>
      <tp t="s">
        <v>#N/A Error:User does not have access</v>
        <stp/>
        <stp>##V3_BCURVESTRIPV12</stp>
        <stp>[PortfolioDaily Data.xlsx]DF Curve!R499C90</stp>
        <stp>S23</stp>
        <stp>Curvedate</stp>
        <stp>44967</stp>
        <tr r="CL499" s="7"/>
      </tp>
      <tp t="s">
        <v>#N/A Error:User does not have access</v>
        <stp/>
        <stp>##V3_BCURVESTRIPV12</stp>
        <stp>[PortfolioDaily Data.xlsx]DF Curve!R496C90</stp>
        <stp>S23</stp>
        <stp>Curvedate</stp>
        <stp>44964</stp>
        <tr r="CL496" s="7"/>
      </tp>
      <tp t="s">
        <v>#N/A Error:User does not have access</v>
        <stp/>
        <stp>##V3_BCURVESTRIPV12</stp>
        <stp>[PortfolioDaily Data.xlsx]DF Curve!R497C91</stp>
        <stp>S23</stp>
        <stp>Curvedate</stp>
        <stp>44965</stp>
        <tr r="CM497" s="7"/>
      </tp>
      <tp t="s">
        <v>#N/A Error:User does not have access</v>
        <stp/>
        <stp>##V3_BCURVESTRIPV12</stp>
        <stp>[PortfolioDaily Data.xlsx]DF Curve!R494C94</stp>
        <stp>S23</stp>
        <stp>Curvedate</stp>
        <stp>44960</stp>
        <tr r="CP494" s="7"/>
      </tp>
      <tp t="s">
        <v>#N/A Error:User does not have access</v>
        <stp/>
        <stp>##V3_BCURVESTRIPV12</stp>
        <stp>[PortfolioDaily Data.xlsx]DF Curve!R495C97</stp>
        <stp>S23</stp>
        <stp>Curvedate</stp>
        <stp>44963</stp>
        <tr r="CS495" s="7"/>
      </tp>
      <tp t="s">
        <v>#N/A Error:User does not have access</v>
        <stp/>
        <stp>##V3_BCURVESTRIPV12</stp>
        <stp>[PortfolioDaily Data.xlsx]DF Curve!R498C92</stp>
        <stp>S23</stp>
        <stp>Curvedate</stp>
        <stp>44966</stp>
        <tr r="CN498" s="7"/>
      </tp>
      <tp t="s">
        <v>#N/A Error:User does not have access</v>
        <stp/>
        <stp>##V3_BCURVESTRIPV12</stp>
        <stp>[PortfolioDaily Data.xlsx]DF Curve!R499C93</stp>
        <stp>S23</stp>
        <stp>Curvedate</stp>
        <stp>44967</stp>
        <tr r="CO499" s="7"/>
      </tp>
      <tp t="s">
        <v>#N/A Error:User does not have access</v>
        <stp/>
        <stp>##V3_BCURVESTRIPV12</stp>
        <stp>[PortfolioDaily Data.xlsx]DF Curve!R496C91</stp>
        <stp>S23</stp>
        <stp>Curvedate</stp>
        <stp>44964</stp>
        <tr r="CM496" s="7"/>
      </tp>
      <tp t="s">
        <v>#N/A Error:User does not have access</v>
        <stp/>
        <stp>##V3_BCURVESTRIPV12</stp>
        <stp>[PortfolioDaily Data.xlsx]DF Curve!R497C90</stp>
        <stp>S23</stp>
        <stp>Curvedate</stp>
        <stp>44965</stp>
        <tr r="CL497" s="7"/>
      </tp>
      <tp t="s">
        <v>#N/A Error:User does not have access</v>
        <stp/>
        <stp>##V3_BCURVESTRIPV12</stp>
        <stp>[PortfolioDaily Data.xlsx]DF Curve!R494C95</stp>
        <stp>S23</stp>
        <stp>Curvedate</stp>
        <stp>44960</stp>
        <tr r="CQ494" s="7"/>
      </tp>
      <tp t="s">
        <v>#N/A Error:User does not have access</v>
        <stp/>
        <stp>##V3_BCURVESTRIPV12</stp>
        <stp>[PortfolioDaily Data.xlsx]DF Curve!R495C96</stp>
        <stp>S23</stp>
        <stp>Curvedate</stp>
        <stp>44963</stp>
        <tr r="CR495" s="7"/>
      </tp>
      <tp t="s">
        <v>#N/A Error:User does not have access</v>
        <stp/>
        <stp>##V3_BCURVESTRIPV12</stp>
        <stp>[PortfolioDaily Data.xlsx]DF Curve!R498C93</stp>
        <stp>S23</stp>
        <stp>Curvedate</stp>
        <stp>44966</stp>
        <tr r="CO498" s="7"/>
      </tp>
      <tp t="s">
        <v>#N/A Error:User does not have access</v>
        <stp/>
        <stp>##V3_BCURVESTRIPV12</stp>
        <stp>[PortfolioDaily Data.xlsx]DF Curve!R499C92</stp>
        <stp>S23</stp>
        <stp>Curvedate</stp>
        <stp>44967</stp>
        <tr r="CN499" s="7"/>
      </tp>
      <tp t="s">
        <v>#N/A Error:User does not have access</v>
        <stp/>
        <stp>##V3_BCURVESTRIPV12</stp>
        <stp>[PortfolioDaily Data.xlsx]DF Curve!R500C93</stp>
        <stp>S23</stp>
        <stp>Curvedate</stp>
        <stp>44970</stp>
        <tr r="CO500" s="7"/>
      </tp>
      <tp t="s">
        <v>#N/A Error:User does not have access</v>
        <stp/>
        <stp>##V3_BCURVESTRIPV12</stp>
        <stp>[PortfolioDaily Data.xlsx]DF Curve!R495C99</stp>
        <stp>S23</stp>
        <stp>Curvedate</stp>
        <stp>44963</stp>
        <tr r="CU495" s="7"/>
      </tp>
      <tp t="s">
        <v>#N/A Error:User does not have access</v>
        <stp/>
        <stp>##V3_BCURVESTRIPV12</stp>
        <stp>[PortfolioDaily Data.xlsx]DF Curve!R500C92</stp>
        <stp>S23</stp>
        <stp>Curvedate</stp>
        <stp>44970</stp>
        <tr r="CN500" s="7"/>
      </tp>
      <tp t="s">
        <v>#N/A Error:User does not have access</v>
        <stp/>
        <stp>##V3_BCURVESTRIPV12</stp>
        <stp>[PortfolioDaily Data.xlsx]DF Curve!R495C98</stp>
        <stp>S23</stp>
        <stp>Curvedate</stp>
        <stp>44963</stp>
        <tr r="CT495" s="7"/>
      </tp>
      <tp t="s">
        <v>#N/A Error:User does not have access</v>
        <stp/>
        <stp>##V3_BCURVESTRIPV12</stp>
        <stp>[PortfolioDaily Data.xlsx]DF Curve!R500C91</stp>
        <stp>S23</stp>
        <stp>Curvedate</stp>
        <stp>44970</stp>
        <tr r="CM500" s="7"/>
      </tp>
      <tp t="s">
        <v>#N/A Error:User does not have access</v>
        <stp/>
        <stp>##V3_BCURVESTRIPV12</stp>
        <stp>[PortfolioDaily Data.xlsx]DF Curve!R494C98</stp>
        <stp>S23</stp>
        <stp>Curvedate</stp>
        <stp>44960</stp>
        <tr r="CT494" s="7"/>
      </tp>
      <tp t="s">
        <v>#N/A Error:User does not have access</v>
        <stp/>
        <stp>##V3_BCURVESTRIPV12</stp>
        <stp>[PortfolioDaily Data.xlsx]DF Curve!R500C90</stp>
        <stp>S23</stp>
        <stp>Curvedate</stp>
        <stp>44970</stp>
        <tr r="CL500" s="7"/>
      </tp>
      <tp t="s">
        <v>#N/A Error:User does not have access</v>
        <stp/>
        <stp>##V3_BCURVESTRIPV12</stp>
        <stp>[PortfolioDaily Data.xlsx]DF Curve!R494C99</stp>
        <stp>S23</stp>
        <stp>Curvedate</stp>
        <stp>44960</stp>
        <tr r="CU494" s="7"/>
      </tp>
      <tp t="s">
        <v>#N/A Error:User does not have access</v>
        <stp/>
        <stp>##V3_BCURVESTRIPV12</stp>
        <stp>[PortfolioDaily Data.xlsx]DF Curve!R500C97</stp>
        <stp>S23</stp>
        <stp>Curvedate</stp>
        <stp>44970</stp>
        <tr r="CS500" s="7"/>
      </tp>
      <tp t="s">
        <v>#N/A Error:User does not have access</v>
        <stp/>
        <stp>##V3_BCURVESTRIPV12</stp>
        <stp>[PortfolioDaily Data.xlsx]DF Curve!R498C98</stp>
        <stp>S23</stp>
        <stp>Curvedate</stp>
        <stp>44966</stp>
        <tr r="CT498" s="7"/>
      </tp>
      <tp t="s">
        <v>#N/A Error:User does not have access</v>
        <stp/>
        <stp>##V3_BCURVESTRIPV12</stp>
        <stp>[PortfolioDaily Data.xlsx]DF Curve!R499C99</stp>
        <stp>S23</stp>
        <stp>Curvedate</stp>
        <stp>44967</stp>
        <tr r="CU499" s="7"/>
      </tp>
      <tp t="s">
        <v>#N/A Error:User does not have access</v>
        <stp/>
        <stp>##V3_BCURVESTRIPV12</stp>
        <stp>[PortfolioDaily Data.xlsx]DF Curve!R500C96</stp>
        <stp>S23</stp>
        <stp>Curvedate</stp>
        <stp>44970</stp>
        <tr r="CR500" s="7"/>
      </tp>
      <tp t="s">
        <v>#N/A Error:User does not have access</v>
        <stp/>
        <stp>##V3_BCURVESTRIPV12</stp>
        <stp>[PortfolioDaily Data.xlsx]DF Curve!R498C99</stp>
        <stp>S23</stp>
        <stp>Curvedate</stp>
        <stp>44966</stp>
        <tr r="CU498" s="7"/>
      </tp>
      <tp t="s">
        <v>#N/A Error:User does not have access</v>
        <stp/>
        <stp>##V3_BCURVESTRIPV12</stp>
        <stp>[PortfolioDaily Data.xlsx]DF Curve!R499C98</stp>
        <stp>S23</stp>
        <stp>Curvedate</stp>
        <stp>44967</stp>
        <tr r="CT499" s="7"/>
      </tp>
      <tp t="s">
        <v>#N/A Error:User does not have access</v>
        <stp/>
        <stp>##V3_BCURVESTRIPV12</stp>
        <stp>[PortfolioDaily Data.xlsx]DF Curve!R500C95</stp>
        <stp>S23</stp>
        <stp>Curvedate</stp>
        <stp>44970</stp>
        <tr r="CQ500" s="7"/>
      </tp>
      <tp t="s">
        <v>#N/A Error:User does not have access</v>
        <stp/>
        <stp>##V3_BCURVESTRIPV12</stp>
        <stp>[PortfolioDaily Data.xlsx]DF Curve!R496C98</stp>
        <stp>S23</stp>
        <stp>Curvedate</stp>
        <stp>44964</stp>
        <tr r="CT496" s="7"/>
      </tp>
      <tp t="s">
        <v>#N/A Error:User does not have access</v>
        <stp/>
        <stp>##V3_BCURVESTRIPV12</stp>
        <stp>[PortfolioDaily Data.xlsx]DF Curve!R497C99</stp>
        <stp>S23</stp>
        <stp>Curvedate</stp>
        <stp>44965</stp>
        <tr r="CU497" s="7"/>
      </tp>
      <tp t="s">
        <v>#N/A Error:User does not have access</v>
        <stp/>
        <stp>##V3_BCURVESTRIPV12</stp>
        <stp>[PortfolioDaily Data.xlsx]DF Curve!R500C94</stp>
        <stp>S23</stp>
        <stp>Curvedate</stp>
        <stp>44970</stp>
        <tr r="CP500" s="7"/>
      </tp>
      <tp t="s">
        <v>#N/A Error:User does not have access</v>
        <stp/>
        <stp>##V3_BCURVESTRIPV12</stp>
        <stp>[PortfolioDaily Data.xlsx]DF Curve!R496C99</stp>
        <stp>S23</stp>
        <stp>Curvedate</stp>
        <stp>44964</stp>
        <tr r="CU496" s="7"/>
      </tp>
      <tp t="s">
        <v>#N/A Error:User does not have access</v>
        <stp/>
        <stp>##V3_BCURVESTRIPV12</stp>
        <stp>[PortfolioDaily Data.xlsx]DF Curve!R497C98</stp>
        <stp>S23</stp>
        <stp>Curvedate</stp>
        <stp>44965</stp>
        <tr r="CT497" s="7"/>
      </tp>
      <tp t="s">
        <v>#N/A Error:User does not have access</v>
        <stp/>
        <stp>##V3_BCURVESTRIPV12</stp>
        <stp>[PortfolioDaily Data.xlsx]DF Curve!R496C86</stp>
        <stp>S23</stp>
        <stp>Curvedate</stp>
        <stp>44964</stp>
        <tr r="CH496" s="7"/>
      </tp>
      <tp t="s">
        <v>#N/A Error:User does not have access</v>
        <stp/>
        <stp>##V3_BCURVESTRIPV12</stp>
        <stp>[PortfolioDaily Data.xlsx]DF Curve!R497C87</stp>
        <stp>S23</stp>
        <stp>Curvedate</stp>
        <stp>44965</stp>
        <tr r="CI497" s="7"/>
      </tp>
      <tp t="s">
        <v>#N/A Error:User does not have access</v>
        <stp/>
        <stp>##V3_BCURVESTRIPV12</stp>
        <stp>[PortfolioDaily Data.xlsx]DF Curve!R494C82</stp>
        <stp>S23</stp>
        <stp>Curvedate</stp>
        <stp>44960</stp>
        <tr r="CD494" s="7"/>
      </tp>
      <tp t="s">
        <v>#N/A Error:User does not have access</v>
        <stp/>
        <stp>##V3_BCURVESTRIPV12</stp>
        <stp>[PortfolioDaily Data.xlsx]DF Curve!R495C81</stp>
        <stp>S23</stp>
        <stp>Curvedate</stp>
        <stp>44963</stp>
        <tr r="CC495" s="7"/>
      </tp>
      <tp t="s">
        <v>#N/A Error:User does not have access</v>
        <stp/>
        <stp>##V3_BCURVESTRIPV12</stp>
        <stp>[PortfolioDaily Data.xlsx]DF Curve!R498C84</stp>
        <stp>S23</stp>
        <stp>Curvedate</stp>
        <stp>44966</stp>
        <tr r="CF498" s="7"/>
      </tp>
      <tp t="s">
        <v>#N/A Error:User does not have access</v>
        <stp/>
        <stp>##V3_BCURVESTRIPV12</stp>
        <stp>[PortfolioDaily Data.xlsx]DF Curve!R499C85</stp>
        <stp>S23</stp>
        <stp>Curvedate</stp>
        <stp>44967</stp>
        <tr r="CG499" s="7"/>
      </tp>
      <tp t="s">
        <v>#N/A Error:User does not have access</v>
        <stp/>
        <stp>##V3_BCURVESTRIPV12</stp>
        <stp>[PortfolioDaily Data.xlsx]DF Curve!R496C87</stp>
        <stp>S23</stp>
        <stp>Curvedate</stp>
        <stp>44964</stp>
        <tr r="CI496" s="7"/>
      </tp>
      <tp t="s">
        <v>#N/A Error:User does not have access</v>
        <stp/>
        <stp>##V3_BCURVESTRIPV12</stp>
        <stp>[PortfolioDaily Data.xlsx]DF Curve!R497C86</stp>
        <stp>S23</stp>
        <stp>Curvedate</stp>
        <stp>44965</stp>
        <tr r="CH497" s="7"/>
      </tp>
      <tp t="s">
        <v>#N/A Error:User does not have access</v>
        <stp/>
        <stp>##V3_BCURVESTRIPV12</stp>
        <stp>[PortfolioDaily Data.xlsx]DF Curve!R494C83</stp>
        <stp>S23</stp>
        <stp>Curvedate</stp>
        <stp>44960</stp>
        <tr r="CE494" s="7"/>
      </tp>
      <tp t="s">
        <v>#N/A Error:User does not have access</v>
        <stp/>
        <stp>##V3_BCURVESTRIPV12</stp>
        <stp>[PortfolioDaily Data.xlsx]DF Curve!R495C80</stp>
        <stp>S23</stp>
        <stp>Curvedate</stp>
        <stp>44963</stp>
        <tr r="CB495" s="7"/>
      </tp>
      <tp t="s">
        <v>#N/A Error:User does not have access</v>
        <stp/>
        <stp>##V3_BCURVESTRIPV12</stp>
        <stp>[PortfolioDaily Data.xlsx]DF Curve!R498C85</stp>
        <stp>S23</stp>
        <stp>Curvedate</stp>
        <stp>44966</stp>
        <tr r="CG498" s="7"/>
      </tp>
      <tp t="s">
        <v>#N/A Error:User does not have access</v>
        <stp/>
        <stp>##V3_BCURVESTRIPV12</stp>
        <stp>[PortfolioDaily Data.xlsx]DF Curve!R499C84</stp>
        <stp>S23</stp>
        <stp>Curvedate</stp>
        <stp>44967</stp>
        <tr r="CF499" s="7"/>
      </tp>
      <tp t="s">
        <v>#N/A Error:User does not have access</v>
        <stp/>
        <stp>##V3_BCURVESTRIPV12</stp>
        <stp>[PortfolioDaily Data.xlsx]DF Curve!R500C89</stp>
        <stp>S23</stp>
        <stp>Curvedate</stp>
        <stp>44970</stp>
        <tr r="CK500" s="7"/>
      </tp>
      <tp t="s">
        <v>#N/A Error:User does not have access</v>
        <stp/>
        <stp>##V3_BCURVESTRIPV12</stp>
        <stp>[PortfolioDaily Data.xlsx]DF Curve!R496C84</stp>
        <stp>S23</stp>
        <stp>Curvedate</stp>
        <stp>44964</stp>
        <tr r="CF496" s="7"/>
      </tp>
      <tp t="s">
        <v>#N/A Error:User does not have access</v>
        <stp/>
        <stp>##V3_BCURVESTRIPV12</stp>
        <stp>[PortfolioDaily Data.xlsx]DF Curve!R497C85</stp>
        <stp>S23</stp>
        <stp>Curvedate</stp>
        <stp>44965</stp>
        <tr r="CG497" s="7"/>
      </tp>
      <tp t="s">
        <v>#N/A Error:User does not have access</v>
        <stp/>
        <stp>##V3_BCURVESTRIPV12</stp>
        <stp>[PortfolioDaily Data.xlsx]DF Curve!R494C80</stp>
        <stp>S23</stp>
        <stp>Curvedate</stp>
        <stp>44960</stp>
        <tr r="CB494" s="7"/>
      </tp>
      <tp t="s">
        <v>#N/A Error:User does not have access</v>
        <stp/>
        <stp>##V3_BCURVESTRIPV12</stp>
        <stp>[PortfolioDaily Data.xlsx]DF Curve!R495C83</stp>
        <stp>S23</stp>
        <stp>Curvedate</stp>
        <stp>44963</stp>
        <tr r="CE495" s="7"/>
      </tp>
      <tp t="s">
        <v>#N/A Error:User does not have access</v>
        <stp/>
        <stp>##V3_BCURVESTRIPV12</stp>
        <stp>[PortfolioDaily Data.xlsx]DF Curve!R498C86</stp>
        <stp>S23</stp>
        <stp>Curvedate</stp>
        <stp>44966</stp>
        <tr r="CH498" s="7"/>
      </tp>
      <tp t="s">
        <v>#N/A Error:User does not have access</v>
        <stp/>
        <stp>##V3_BCURVESTRIPV12</stp>
        <stp>[PortfolioDaily Data.xlsx]DF Curve!R499C87</stp>
        <stp>S23</stp>
        <stp>Curvedate</stp>
        <stp>44967</stp>
        <tr r="CI499" s="7"/>
      </tp>
      <tp t="s">
        <v>#N/A Error:User does not have access</v>
        <stp/>
        <stp>##V3_BCURVESTRIPV12</stp>
        <stp>[PortfolioDaily Data.xlsx]DF Curve!R500C88</stp>
        <stp>S23</stp>
        <stp>Curvedate</stp>
        <stp>44970</stp>
        <tr r="CJ500" s="7"/>
      </tp>
      <tp t="s">
        <v>#N/A Error:User does not have access</v>
        <stp/>
        <stp>##V3_BCURVESTRIPV12</stp>
        <stp>[PortfolioDaily Data.xlsx]DF Curve!R496C85</stp>
        <stp>S23</stp>
        <stp>Curvedate</stp>
        <stp>44964</stp>
        <tr r="CG496" s="7"/>
      </tp>
      <tp t="s">
        <v>#N/A Error:User does not have access</v>
        <stp/>
        <stp>##V3_BCURVESTRIPV12</stp>
        <stp>[PortfolioDaily Data.xlsx]DF Curve!R497C84</stp>
        <stp>S23</stp>
        <stp>Curvedate</stp>
        <stp>44965</stp>
        <tr r="CF497" s="7"/>
      </tp>
      <tp t="s">
        <v>#N/A Error:User does not have access</v>
        <stp/>
        <stp>##V3_BCURVESTRIPV12</stp>
        <stp>[PortfolioDaily Data.xlsx]DF Curve!R494C81</stp>
        <stp>S23</stp>
        <stp>Curvedate</stp>
        <stp>44960</stp>
        <tr r="CC494" s="7"/>
      </tp>
      <tp t="s">
        <v>#N/A Error:User does not have access</v>
        <stp/>
        <stp>##V3_BCURVESTRIPV12</stp>
        <stp>[PortfolioDaily Data.xlsx]DF Curve!R495C82</stp>
        <stp>S23</stp>
        <stp>Curvedate</stp>
        <stp>44963</stp>
        <tr r="CD495" s="7"/>
      </tp>
      <tp t="s">
        <v>#N/A Error:User does not have access</v>
        <stp/>
        <stp>##V3_BCURVESTRIPV12</stp>
        <stp>[PortfolioDaily Data.xlsx]DF Curve!R498C87</stp>
        <stp>S23</stp>
        <stp>Curvedate</stp>
        <stp>44966</stp>
        <tr r="CI498" s="7"/>
      </tp>
      <tp t="s">
        <v>#N/A Error:User does not have access</v>
        <stp/>
        <stp>##V3_BCURVESTRIPV12</stp>
        <stp>[PortfolioDaily Data.xlsx]DF Curve!R499C86</stp>
        <stp>S23</stp>
        <stp>Curvedate</stp>
        <stp>44967</stp>
        <tr r="CH499" s="7"/>
      </tp>
      <tp t="s">
        <v>#N/A Error:User does not have access</v>
        <stp/>
        <stp>##V3_BCURVESTRIPV12</stp>
        <stp>[PortfolioDaily Data.xlsx]DF Curve!R496C82</stp>
        <stp>S23</stp>
        <stp>Curvedate</stp>
        <stp>44964</stp>
        <tr r="CD496" s="7"/>
      </tp>
      <tp t="s">
        <v>#N/A Error:User does not have access</v>
        <stp/>
        <stp>##V3_BCURVESTRIPV12</stp>
        <stp>[PortfolioDaily Data.xlsx]DF Curve!R497C83</stp>
        <stp>S23</stp>
        <stp>Curvedate</stp>
        <stp>44965</stp>
        <tr r="CE497" s="7"/>
      </tp>
      <tp t="s">
        <v>#N/A Error:User does not have access</v>
        <stp/>
        <stp>##V3_BCURVESTRIPV12</stp>
        <stp>[PortfolioDaily Data.xlsx]DF Curve!R494C86</stp>
        <stp>S23</stp>
        <stp>Curvedate</stp>
        <stp>44960</stp>
        <tr r="CH494" s="7"/>
      </tp>
      <tp t="s">
        <v>#N/A Error:User does not have access</v>
        <stp/>
        <stp>##V3_BCURVESTRIPV12</stp>
        <stp>[PortfolioDaily Data.xlsx]DF Curve!R495C85</stp>
        <stp>S23</stp>
        <stp>Curvedate</stp>
        <stp>44963</stp>
        <tr r="CG495" s="7"/>
      </tp>
      <tp t="s">
        <v>#N/A Error:User does not have access</v>
        <stp/>
        <stp>##V3_BCURVESTRIPV12</stp>
        <stp>[PortfolioDaily Data.xlsx]DF Curve!R498C80</stp>
        <stp>S23</stp>
        <stp>Curvedate</stp>
        <stp>44966</stp>
        <tr r="CB498" s="7"/>
      </tp>
      <tp t="s">
        <v>#N/A Error:User does not have access</v>
        <stp/>
        <stp>##V3_BCURVESTRIPV12</stp>
        <stp>[PortfolioDaily Data.xlsx]DF Curve!R499C81</stp>
        <stp>S23</stp>
        <stp>Curvedate</stp>
        <stp>44967</stp>
        <tr r="CC499" s="7"/>
      </tp>
      <tp t="s">
        <v>#N/A Error:User does not have access</v>
        <stp/>
        <stp>##V3_BCURVESTRIPV12</stp>
        <stp>[PortfolioDaily Data.xlsx]DF Curve!R496C83</stp>
        <stp>S23</stp>
        <stp>Curvedate</stp>
        <stp>44964</stp>
        <tr r="CE496" s="7"/>
      </tp>
      <tp t="s">
        <v>#N/A Error:User does not have access</v>
        <stp/>
        <stp>##V3_BCURVESTRIPV12</stp>
        <stp>[PortfolioDaily Data.xlsx]DF Curve!R497C82</stp>
        <stp>S23</stp>
        <stp>Curvedate</stp>
        <stp>44965</stp>
        <tr r="CD497" s="7"/>
      </tp>
      <tp t="s">
        <v>#N/A Error:User does not have access</v>
        <stp/>
        <stp>##V3_BCURVESTRIPV12</stp>
        <stp>[PortfolioDaily Data.xlsx]DF Curve!R494C87</stp>
        <stp>S23</stp>
        <stp>Curvedate</stp>
        <stp>44960</stp>
        <tr r="CI494" s="7"/>
      </tp>
      <tp t="s">
        <v>#N/A Error:User does not have access</v>
        <stp/>
        <stp>##V3_BCURVESTRIPV12</stp>
        <stp>[PortfolioDaily Data.xlsx]DF Curve!R495C84</stp>
        <stp>S23</stp>
        <stp>Curvedate</stp>
        <stp>44963</stp>
        <tr r="CF495" s="7"/>
      </tp>
      <tp t="s">
        <v>#N/A Error:User does not have access</v>
        <stp/>
        <stp>##V3_BCURVESTRIPV12</stp>
        <stp>[PortfolioDaily Data.xlsx]DF Curve!R498C81</stp>
        <stp>S23</stp>
        <stp>Curvedate</stp>
        <stp>44966</stp>
        <tr r="CC498" s="7"/>
      </tp>
      <tp t="s">
        <v>#N/A Error:User does not have access</v>
        <stp/>
        <stp>##V3_BCURVESTRIPV12</stp>
        <stp>[PortfolioDaily Data.xlsx]DF Curve!R499C80</stp>
        <stp>S23</stp>
        <stp>Curvedate</stp>
        <stp>44967</stp>
        <tr r="CB499" s="7"/>
      </tp>
      <tp t="s">
        <v>#N/A Error:User does not have access</v>
        <stp/>
        <stp>##V3_BCURVESTRIPV12</stp>
        <stp>[PortfolioDaily Data.xlsx]DF Curve!R496C80</stp>
        <stp>S23</stp>
        <stp>Curvedate</stp>
        <stp>44964</stp>
        <tr r="CB496" s="7"/>
      </tp>
      <tp t="s">
        <v>#N/A Error:User does not have access</v>
        <stp/>
        <stp>##V3_BCURVESTRIPV12</stp>
        <stp>[PortfolioDaily Data.xlsx]DF Curve!R497C81</stp>
        <stp>S23</stp>
        <stp>Curvedate</stp>
        <stp>44965</stp>
        <tr r="CC497" s="7"/>
      </tp>
      <tp t="s">
        <v>#N/A Error:User does not have access</v>
        <stp/>
        <stp>##V3_BCURVESTRIPV12</stp>
        <stp>[PortfolioDaily Data.xlsx]DF Curve!R494C84</stp>
        <stp>S23</stp>
        <stp>Curvedate</stp>
        <stp>44960</stp>
        <tr r="CF494" s="7"/>
      </tp>
      <tp t="s">
        <v>#N/A Error:User does not have access</v>
        <stp/>
        <stp>##V3_BCURVESTRIPV12</stp>
        <stp>[PortfolioDaily Data.xlsx]DF Curve!R495C87</stp>
        <stp>S23</stp>
        <stp>Curvedate</stp>
        <stp>44963</stp>
        <tr r="CI495" s="7"/>
      </tp>
      <tp t="s">
        <v>#N/A Error:User does not have access</v>
        <stp/>
        <stp>##V3_BCURVESTRIPV12</stp>
        <stp>[PortfolioDaily Data.xlsx]DF Curve!R498C82</stp>
        <stp>S23</stp>
        <stp>Curvedate</stp>
        <stp>44966</stp>
        <tr r="CD498" s="7"/>
      </tp>
      <tp t="s">
        <v>#N/A Error:User does not have access</v>
        <stp/>
        <stp>##V3_BCURVESTRIPV12</stp>
        <stp>[PortfolioDaily Data.xlsx]DF Curve!R499C83</stp>
        <stp>S23</stp>
        <stp>Curvedate</stp>
        <stp>44967</stp>
        <tr r="CE499" s="7"/>
      </tp>
      <tp t="s">
        <v>#N/A Error:User does not have access</v>
        <stp/>
        <stp>##V3_BCURVESTRIPV12</stp>
        <stp>[PortfolioDaily Data.xlsx]DF Curve!R496C81</stp>
        <stp>S23</stp>
        <stp>Curvedate</stp>
        <stp>44964</stp>
        <tr r="CC496" s="7"/>
      </tp>
      <tp t="s">
        <v>#N/A Error:User does not have access</v>
        <stp/>
        <stp>##V3_BCURVESTRIPV12</stp>
        <stp>[PortfolioDaily Data.xlsx]DF Curve!R497C80</stp>
        <stp>S23</stp>
        <stp>Curvedate</stp>
        <stp>44965</stp>
        <tr r="CB497" s="7"/>
      </tp>
      <tp t="s">
        <v>#N/A Error:User does not have access</v>
        <stp/>
        <stp>##V3_BCURVESTRIPV12</stp>
        <stp>[PortfolioDaily Data.xlsx]DF Curve!R494C85</stp>
        <stp>S23</stp>
        <stp>Curvedate</stp>
        <stp>44960</stp>
        <tr r="CG494" s="7"/>
      </tp>
      <tp t="s">
        <v>#N/A Error:User does not have access</v>
        <stp/>
        <stp>##V3_BCURVESTRIPV12</stp>
        <stp>[PortfolioDaily Data.xlsx]DF Curve!R495C86</stp>
        <stp>S23</stp>
        <stp>Curvedate</stp>
        <stp>44963</stp>
        <tr r="CH495" s="7"/>
      </tp>
      <tp t="s">
        <v>#N/A Error:User does not have access</v>
        <stp/>
        <stp>##V3_BCURVESTRIPV12</stp>
        <stp>[PortfolioDaily Data.xlsx]DF Curve!R498C83</stp>
        <stp>S23</stp>
        <stp>Curvedate</stp>
        <stp>44966</stp>
        <tr r="CE498" s="7"/>
      </tp>
      <tp t="s">
        <v>#N/A Error:User does not have access</v>
        <stp/>
        <stp>##V3_BCURVESTRIPV12</stp>
        <stp>[PortfolioDaily Data.xlsx]DF Curve!R499C82</stp>
        <stp>S23</stp>
        <stp>Curvedate</stp>
        <stp>44967</stp>
        <tr r="CD499" s="7"/>
      </tp>
      <tp t="s">
        <v>#N/A Error:User does not have access</v>
        <stp/>
        <stp>##V3_BCURVESTRIPV12</stp>
        <stp>[PortfolioDaily Data.xlsx]DF Curve!R500C83</stp>
        <stp>S23</stp>
        <stp>Curvedate</stp>
        <stp>44970</stp>
        <tr r="CE500" s="7"/>
      </tp>
      <tp t="s">
        <v>#N/A Error:User does not have access</v>
        <stp/>
        <stp>##V3_BCURVESTRIPV12</stp>
        <stp>[PortfolioDaily Data.xlsx]DF Curve!R495C89</stp>
        <stp>S23</stp>
        <stp>Curvedate</stp>
        <stp>44963</stp>
        <tr r="CK495" s="7"/>
      </tp>
      <tp t="s">
        <v>#N/A Error:User does not have access</v>
        <stp/>
        <stp>##V3_BCURVESTRIPV12</stp>
        <stp>[PortfolioDaily Data.xlsx]DF Curve!R500C82</stp>
        <stp>S23</stp>
        <stp>Curvedate</stp>
        <stp>44970</stp>
        <tr r="CD500" s="7"/>
      </tp>
      <tp t="s">
        <v>#N/A Error:User does not have access</v>
        <stp/>
        <stp>##V3_BCURVESTRIPV12</stp>
        <stp>[PortfolioDaily Data.xlsx]DF Curve!R495C88</stp>
        <stp>S23</stp>
        <stp>Curvedate</stp>
        <stp>44963</stp>
        <tr r="CJ495" s="7"/>
      </tp>
      <tp t="s">
        <v>#N/A Error:User does not have access</v>
        <stp/>
        <stp>##V3_BCURVESTRIPV12</stp>
        <stp>[PortfolioDaily Data.xlsx]DF Curve!R500C81</stp>
        <stp>S23</stp>
        <stp>Curvedate</stp>
        <stp>44970</stp>
        <tr r="CC500" s="7"/>
      </tp>
      <tp t="s">
        <v>#N/A Error:User does not have access</v>
        <stp/>
        <stp>##V3_BCURVESTRIPV12</stp>
        <stp>[PortfolioDaily Data.xlsx]DF Curve!R494C88</stp>
        <stp>S23</stp>
        <stp>Curvedate</stp>
        <stp>44960</stp>
        <tr r="CJ494" s="7"/>
      </tp>
      <tp t="s">
        <v>#N/A Error:User does not have access</v>
        <stp/>
        <stp>##V3_BCURVESTRIPV12</stp>
        <stp>[PortfolioDaily Data.xlsx]DF Curve!R500C80</stp>
        <stp>S23</stp>
        <stp>Curvedate</stp>
        <stp>44970</stp>
        <tr r="CB500" s="7"/>
      </tp>
      <tp t="s">
        <v>#N/A Error:User does not have access</v>
        <stp/>
        <stp>##V3_BCURVESTRIPV12</stp>
        <stp>[PortfolioDaily Data.xlsx]DF Curve!R494C89</stp>
        <stp>S23</stp>
        <stp>Curvedate</stp>
        <stp>44960</stp>
        <tr r="CK494" s="7"/>
      </tp>
      <tp t="s">
        <v>#N/A Error:User does not have access</v>
        <stp/>
        <stp>##V3_BCURVESTRIPV12</stp>
        <stp>[PortfolioDaily Data.xlsx]DF Curve!R500C87</stp>
        <stp>S23</stp>
        <stp>Curvedate</stp>
        <stp>44970</stp>
        <tr r="CI500" s="7"/>
      </tp>
      <tp t="s">
        <v>#N/A Error:User does not have access</v>
        <stp/>
        <stp>##V3_BCURVESTRIPV12</stp>
        <stp>[PortfolioDaily Data.xlsx]DF Curve!R498C88</stp>
        <stp>S23</stp>
        <stp>Curvedate</stp>
        <stp>44966</stp>
        <tr r="CJ498" s="7"/>
      </tp>
      <tp t="s">
        <v>#N/A Error:User does not have access</v>
        <stp/>
        <stp>##V3_BCURVESTRIPV12</stp>
        <stp>[PortfolioDaily Data.xlsx]DF Curve!R499C89</stp>
        <stp>S23</stp>
        <stp>Curvedate</stp>
        <stp>44967</stp>
        <tr r="CK499" s="7"/>
      </tp>
      <tp t="s">
        <v>#N/A Error:User does not have access</v>
        <stp/>
        <stp>##V3_BCURVESTRIPV12</stp>
        <stp>[PortfolioDaily Data.xlsx]DF Curve!R500C86</stp>
        <stp>S23</stp>
        <stp>Curvedate</stp>
        <stp>44970</stp>
        <tr r="CH500" s="7"/>
      </tp>
      <tp t="s">
        <v>#N/A Error:User does not have access</v>
        <stp/>
        <stp>##V3_BCURVESTRIPV12</stp>
        <stp>[PortfolioDaily Data.xlsx]DF Curve!R498C89</stp>
        <stp>S23</stp>
        <stp>Curvedate</stp>
        <stp>44966</stp>
        <tr r="CK498" s="7"/>
      </tp>
      <tp t="s">
        <v>#N/A Error:User does not have access</v>
        <stp/>
        <stp>##V3_BCURVESTRIPV12</stp>
        <stp>[PortfolioDaily Data.xlsx]DF Curve!R499C88</stp>
        <stp>S23</stp>
        <stp>Curvedate</stp>
        <stp>44967</stp>
        <tr r="CJ499" s="7"/>
      </tp>
      <tp t="s">
        <v>#N/A Error:User does not have access</v>
        <stp/>
        <stp>##V3_BCURVESTRIPV12</stp>
        <stp>[PortfolioDaily Data.xlsx]DF Curve!R500C85</stp>
        <stp>S23</stp>
        <stp>Curvedate</stp>
        <stp>44970</stp>
        <tr r="CG500" s="7"/>
      </tp>
      <tp t="s">
        <v>#N/A Error:User does not have access</v>
        <stp/>
        <stp>##V3_BCURVESTRIPV12</stp>
        <stp>[PortfolioDaily Data.xlsx]DF Curve!R496C88</stp>
        <stp>S23</stp>
        <stp>Curvedate</stp>
        <stp>44964</stp>
        <tr r="CJ496" s="7"/>
      </tp>
      <tp t="s">
        <v>#N/A Error:User does not have access</v>
        <stp/>
        <stp>##V3_BCURVESTRIPV12</stp>
        <stp>[PortfolioDaily Data.xlsx]DF Curve!R497C89</stp>
        <stp>S23</stp>
        <stp>Curvedate</stp>
        <stp>44965</stp>
        <tr r="CK497" s="7"/>
      </tp>
      <tp t="s">
        <v>#N/A Error:User does not have access</v>
        <stp/>
        <stp>##V3_BCURVESTRIPV12</stp>
        <stp>[PortfolioDaily Data.xlsx]DF Curve!R500C84</stp>
        <stp>S23</stp>
        <stp>Curvedate</stp>
        <stp>44970</stp>
        <tr r="CF500" s="7"/>
      </tp>
      <tp t="s">
        <v>#N/A Error:User does not have access</v>
        <stp/>
        <stp>##V3_BCURVESTRIPV12</stp>
        <stp>[PortfolioDaily Data.xlsx]DF Curve!R496C89</stp>
        <stp>S23</stp>
        <stp>Curvedate</stp>
        <stp>44964</stp>
        <tr r="CK496" s="7"/>
      </tp>
      <tp t="s">
        <v>#N/A Error:User does not have access</v>
        <stp/>
        <stp>##V3_BCURVESTRIPV12</stp>
        <stp>[PortfolioDaily Data.xlsx]DF Curve!R497C88</stp>
        <stp>S23</stp>
        <stp>Curvedate</stp>
        <stp>44965</stp>
        <tr r="CJ497" s="7"/>
      </tp>
    </main>
    <main first="bofaddin.rtdserver">
      <tp t="b">
        <v>0</v>
        <stp/>
        <stp>BDH|150775032734082235</stp>
        <tr r="D6" s="8"/>
      </tp>
      <tp t="b">
        <v>0</v>
        <stp/>
        <stp>BDH|635453596321238187</stp>
        <tr r="Y6" s="6"/>
      </tp>
      <tp t="s">
        <v>#N/A Requesting Data...3288388391</v>
        <stp/>
        <stp>BDP|944142662009976197</stp>
        <tr r="B22" s="17"/>
      </tp>
    </main>
    <main first="bloomberg.rtd">
      <tp t="s">
        <v>#N/A Error:User does not have access</v>
        <stp/>
        <stp>##V3_BCURVESTRIPV12</stp>
        <stp>[PortfolioDaily Data.xlsx]DF Curve!R342C27</stp>
        <stp>S23</stp>
        <stp>Curvedate</stp>
        <stp>44748</stp>
        <tr r="AA342" s="7"/>
      </tp>
      <tp t="s">
        <v>#N/A Error:User does not have access</v>
        <stp/>
        <stp>##V3_BCURVESTRIPV12</stp>
        <stp>[PortfolioDaily Data.xlsx]DF Curve!R343C26</stp>
        <stp>S23</stp>
        <stp>Curvedate</stp>
        <stp>44749</stp>
        <tr r="Z343" s="7"/>
      </tp>
      <tp t="s">
        <v>#N/A Error:User does not have access</v>
        <stp/>
        <stp>##V3_BCURVESTRIPV12</stp>
        <stp>[PortfolioDaily Data.xlsx]DF Curve!R340C29</stp>
        <stp>S23</stp>
        <stp>Curvedate</stp>
        <stp>44746</stp>
        <tr r="AC340" s="7"/>
      </tp>
      <tp t="s">
        <v>#N/A Error:User does not have access</v>
        <stp/>
        <stp>##V3_BCURVESTRIPV12</stp>
        <stp>[PortfolioDaily Data.xlsx]DF Curve!R360C19</stp>
        <stp>S23</stp>
        <stp>Curvedate</stp>
        <stp>44774</stp>
        <tr r="S360" s="7"/>
      </tp>
      <tp t="s">
        <v>#N/A Error:User does not have access</v>
        <stp/>
        <stp>##V3_BCURVESTRIPV12</stp>
        <stp>[PortfolioDaily Data.xlsx]DF Curve!R341C28</stp>
        <stp>S23</stp>
        <stp>Curvedate</stp>
        <stp>44747</stp>
        <tr r="AB341" s="7"/>
      </tp>
      <tp t="s">
        <v>#N/A Error:User does not have access</v>
        <stp/>
        <stp>##V3_BCURVESTRIPV12</stp>
        <stp>[PortfolioDaily Data.xlsx]DF Curve!R361C18</stp>
        <stp>S23</stp>
        <stp>Curvedate</stp>
        <stp>44775</stp>
        <tr r="R361" s="7"/>
      </tp>
      <tp t="s">
        <v>#N/A Error:User does not have access</v>
        <stp/>
        <stp>##V3_BCURVESTRIPV12</stp>
        <stp>[PortfolioDaily Data.xlsx]DF Curve!R337C29</stp>
        <stp>S23</stp>
        <stp>Curvedate</stp>
        <stp>44741</stp>
        <tr r="AC337" s="7"/>
      </tp>
      <tp t="s">
        <v>#N/A Error:User does not have access</v>
        <stp/>
        <stp>##V3_BCURVESTRIPV12</stp>
        <stp>[PortfolioDaily Data.xlsx]DF Curve!R364C15</stp>
        <stp>S23</stp>
        <stp>Curvedate</stp>
        <stp>44778</stp>
        <tr r="O364" s="7"/>
      </tp>
      <tp t="s">
        <v>#N/A Error:User does not have access</v>
        <stp/>
        <stp>##V3_BCURVESTRIPV12</stp>
        <stp>[PortfolioDaily Data.xlsx]DF Curve!R348C39</stp>
        <stp>S23</stp>
        <stp>Curvedate</stp>
        <stp>44756</stp>
        <tr r="AM348" s="7"/>
      </tp>
      <tp t="s">
        <v>#N/A Error:User does not have access</v>
        <stp/>
        <stp>##V3_BCURVESTRIPV12</stp>
        <stp>[PortfolioDaily Data.xlsx]DF Curve!R349C38</stp>
        <stp>S23</stp>
        <stp>Curvedate</stp>
        <stp>44757</stp>
        <tr r="AL349" s="7"/>
      </tp>
      <tp t="s">
        <v>#N/A Error:User does not have access</v>
        <stp/>
        <stp>##V3_BCURVESTRIPV12</stp>
        <stp>[PortfolioDaily Data.xlsx]DF Curve!R342C26</stp>
        <stp>S23</stp>
        <stp>Curvedate</stp>
        <stp>44748</stp>
        <tr r="Z342" s="7"/>
      </tp>
      <tp t="s">
        <v>#N/A Error:User does not have access</v>
        <stp/>
        <stp>##V3_BCURVESTRIPV12</stp>
        <stp>[PortfolioDaily Data.xlsx]DF Curve!R343C27</stp>
        <stp>S23</stp>
        <stp>Curvedate</stp>
        <stp>44749</stp>
        <tr r="AA343" s="7"/>
      </tp>
      <tp t="s">
        <v>#N/A Error:User does not have access</v>
        <stp/>
        <stp>##V3_BCURVESTRIPV12</stp>
        <stp>[PortfolioDaily Data.xlsx]DF Curve!R340C28</stp>
        <stp>S23</stp>
        <stp>Curvedate</stp>
        <stp>44746</stp>
        <tr r="AB340" s="7"/>
      </tp>
      <tp t="s">
        <v>#N/A Error:User does not have access</v>
        <stp/>
        <stp>##V3_BCURVESTRIPV12</stp>
        <stp>[PortfolioDaily Data.xlsx]DF Curve!R360C18</stp>
        <stp>S23</stp>
        <stp>Curvedate</stp>
        <stp>44774</stp>
        <tr r="R360" s="7"/>
      </tp>
      <tp t="s">
        <v>#N/A Error:User does not have access</v>
        <stp/>
        <stp>##V3_BCURVESTRIPV12</stp>
        <stp>[PortfolioDaily Data.xlsx]DF Curve!R341C29</stp>
        <stp>S23</stp>
        <stp>Curvedate</stp>
        <stp>44747</stp>
        <tr r="AC341" s="7"/>
      </tp>
      <tp t="s">
        <v>#N/A Error:User does not have access</v>
        <stp/>
        <stp>##V3_BCURVESTRIPV12</stp>
        <stp>[PortfolioDaily Data.xlsx]DF Curve!R361C19</stp>
        <stp>S23</stp>
        <stp>Curvedate</stp>
        <stp>44775</stp>
        <tr r="S361" s="7"/>
      </tp>
      <tp t="s">
        <v>#N/A Error:User does not have access</v>
        <stp/>
        <stp>##V3_BCURVESTRIPV12</stp>
        <stp>[PortfolioDaily Data.xlsx]DF Curve!R337C28</stp>
        <stp>S23</stp>
        <stp>Curvedate</stp>
        <stp>44741</stp>
        <tr r="AB337" s="7"/>
      </tp>
      <tp t="s">
        <v>#N/A Error:User does not have access</v>
        <stp/>
        <stp>##V3_BCURVESTRIPV12</stp>
        <stp>[PortfolioDaily Data.xlsx]DF Curve!R364C14</stp>
        <stp>S23</stp>
        <stp>Curvedate</stp>
        <stp>44778</stp>
        <tr r="N364" s="7"/>
      </tp>
      <tp t="s">
        <v>#N/A Error:User does not have access</v>
        <stp/>
        <stp>##V3_BCURVESTRIPV12</stp>
        <stp>[PortfolioDaily Data.xlsx]DF Curve!R348C38</stp>
        <stp>S23</stp>
        <stp>Curvedate</stp>
        <stp>44756</stp>
        <tr r="AL348" s="7"/>
      </tp>
      <tp t="s">
        <v>#N/A Error:User does not have access</v>
        <stp/>
        <stp>##V3_BCURVESTRIPV12</stp>
        <stp>[PortfolioDaily Data.xlsx]DF Curve!R349C39</stp>
        <stp>S23</stp>
        <stp>Curvedate</stp>
        <stp>44757</stp>
        <tr r="AM349" s="7"/>
      </tp>
      <tp t="s">
        <v>#N/A Error:User does not have access</v>
        <stp/>
        <stp>##V3_BCURVESTRIPV12</stp>
        <stp>[PortfolioDaily Data.xlsx]DF Curve!R342C25</stp>
        <stp>S23</stp>
        <stp>Curvedate</stp>
        <stp>44748</stp>
        <tr r="Y342" s="7"/>
      </tp>
      <tp t="s">
        <v>#N/A Error:User does not have access</v>
        <stp/>
        <stp>##V3_BCURVESTRIPV12</stp>
        <stp>[PortfolioDaily Data.xlsx]DF Curve!R362C19</stp>
        <stp>S23</stp>
        <stp>Curvedate</stp>
        <stp>44776</stp>
        <tr r="S362" s="7"/>
      </tp>
      <tp t="s">
        <v>#N/A Error:User does not have access</v>
        <stp/>
        <stp>##V3_BCURVESTRIPV12</stp>
        <stp>[PortfolioDaily Data.xlsx]DF Curve!R343C24</stp>
        <stp>S23</stp>
        <stp>Curvedate</stp>
        <stp>44749</stp>
        <tr r="X343" s="7"/>
      </tp>
      <tp t="s">
        <v>#N/A Error:User does not have access</v>
        <stp/>
        <stp>##V3_BCURVESTRIPV12</stp>
        <stp>[PortfolioDaily Data.xlsx]DF Curve!R363C18</stp>
        <stp>S23</stp>
        <stp>Curvedate</stp>
        <stp>44777</stp>
        <tr r="R363" s="7"/>
      </tp>
      <tp t="s">
        <v>#N/A Error:User does not have access</v>
        <stp/>
        <stp>##V3_BCURVESTRIPV12</stp>
        <stp>[PortfolioDaily Data.xlsx]DF Curve!R346C39</stp>
        <stp>S23</stp>
        <stp>Curvedate</stp>
        <stp>44754</stp>
        <tr r="AM346" s="7"/>
      </tp>
      <tp t="s">
        <v>#N/A Error:User does not have access</v>
        <stp/>
        <stp>##V3_BCURVESTRIPV12</stp>
        <stp>[PortfolioDaily Data.xlsx]DF Curve!R347C38</stp>
        <stp>S23</stp>
        <stp>Curvedate</stp>
        <stp>44755</stp>
        <tr r="AL347" s="7"/>
      </tp>
      <tp t="s">
        <v>#N/A Error:User does not have access</v>
        <stp/>
        <stp>##V3_BCURVESTRIPV12</stp>
        <stp>[PortfolioDaily Data.xlsx]DF Curve!R364C17</stp>
        <stp>S23</stp>
        <stp>Curvedate</stp>
        <stp>44778</stp>
        <tr r="Q364" s="7"/>
      </tp>
      <tp t="s">
        <v>#N/A Error:User does not have access</v>
        <stp/>
        <stp>##V3_BCURVESTRIPV12</stp>
        <stp>[PortfolioDaily Data.xlsx]DF Curve!R338C28</stp>
        <stp>S23</stp>
        <stp>Curvedate</stp>
        <stp>44742</stp>
        <tr r="AB338" s="7"/>
      </tp>
      <tp t="s">
        <v>#N/A Error:User does not have access</v>
        <stp/>
        <stp>##V3_BCURVESTRIPV12</stp>
        <stp>[PortfolioDaily Data.xlsx]DF Curve!R339C29</stp>
        <stp>S23</stp>
        <stp>Curvedate</stp>
        <stp>44743</stp>
        <tr r="AC339" s="7"/>
      </tp>
      <tp t="s">
        <v>#N/A Error:User does not have access</v>
        <stp/>
        <stp>##V3_BCURVESTRIPV12</stp>
        <stp>[PortfolioDaily Data.xlsx]DF Curve!R342C24</stp>
        <stp>S23</stp>
        <stp>Curvedate</stp>
        <stp>44748</stp>
        <tr r="X342" s="7"/>
      </tp>
      <tp t="s">
        <v>#N/A Error:User does not have access</v>
        <stp/>
        <stp>##V3_BCURVESTRIPV12</stp>
        <stp>[PortfolioDaily Data.xlsx]DF Curve!R362C18</stp>
        <stp>S23</stp>
        <stp>Curvedate</stp>
        <stp>44776</stp>
        <tr r="R362" s="7"/>
      </tp>
      <tp t="s">
        <v>#N/A Error:User does not have access</v>
        <stp/>
        <stp>##V3_BCURVESTRIPV12</stp>
        <stp>[PortfolioDaily Data.xlsx]DF Curve!R343C25</stp>
        <stp>S23</stp>
        <stp>Curvedate</stp>
        <stp>44749</stp>
        <tr r="Y343" s="7"/>
      </tp>
      <tp t="s">
        <v>#N/A Error:User does not have access</v>
        <stp/>
        <stp>##V3_BCURVESTRIPV12</stp>
        <stp>[PortfolioDaily Data.xlsx]DF Curve!R363C19</stp>
        <stp>S23</stp>
        <stp>Curvedate</stp>
        <stp>44777</stp>
        <tr r="S363" s="7"/>
      </tp>
      <tp t="s">
        <v>#N/A Error:User does not have access</v>
        <stp/>
        <stp>##V3_BCURVESTRIPV12</stp>
        <stp>[PortfolioDaily Data.xlsx]DF Curve!R346C38</stp>
        <stp>S23</stp>
        <stp>Curvedate</stp>
        <stp>44754</stp>
        <tr r="AL346" s="7"/>
      </tp>
      <tp t="s">
        <v>#N/A Error:User does not have access</v>
        <stp/>
        <stp>##V3_BCURVESTRIPV12</stp>
        <stp>[PortfolioDaily Data.xlsx]DF Curve!R347C39</stp>
        <stp>S23</stp>
        <stp>Curvedate</stp>
        <stp>44755</stp>
        <tr r="AM347" s="7"/>
      </tp>
      <tp t="s">
        <v>#N/A Error:User does not have access</v>
        <stp/>
        <stp>##V3_BCURVESTRIPV12</stp>
        <stp>[PortfolioDaily Data.xlsx]DF Curve!R364C16</stp>
        <stp>S23</stp>
        <stp>Curvedate</stp>
        <stp>44778</stp>
        <tr r="P364" s="7"/>
      </tp>
      <tp t="s">
        <v>#N/A Error:User does not have access</v>
        <stp/>
        <stp>##V3_BCURVESTRIPV12</stp>
        <stp>[PortfolioDaily Data.xlsx]DF Curve!R338C29</stp>
        <stp>S23</stp>
        <stp>Curvedate</stp>
        <stp>44742</stp>
        <tr r="AC338" s="7"/>
      </tp>
      <tp t="s">
        <v>#N/A Error:User does not have access</v>
        <stp/>
        <stp>##V3_BCURVESTRIPV12</stp>
        <stp>[PortfolioDaily Data.xlsx]DF Curve!R339C28</stp>
        <stp>S23</stp>
        <stp>Curvedate</stp>
        <stp>44743</stp>
        <tr r="AB339" s="7"/>
      </tp>
      <tp t="s">
        <v>#N/A Error:User does not have access</v>
        <stp/>
        <stp>##V3_BCURVESTRIPV12</stp>
        <stp>[PortfolioDaily Data.xlsx]DF Curve!R342C23</stp>
        <stp>S23</stp>
        <stp>Curvedate</stp>
        <stp>44748</stp>
        <tr r="W342" s="7"/>
      </tp>
      <tp t="s">
        <v>#N/A Error:User does not have access</v>
        <stp/>
        <stp>##V3_BCURVESTRIPV12</stp>
        <stp>[PortfolioDaily Data.xlsx]DF Curve!R343C22</stp>
        <stp>S23</stp>
        <stp>Curvedate</stp>
        <stp>44749</stp>
        <tr r="V343" s="7"/>
      </tp>
      <tp t="s">
        <v>#N/A Error:User does not have access</v>
        <stp/>
        <stp>##V3_BCURVESTRIPV12</stp>
        <stp>[PortfolioDaily Data.xlsx]DF Curve!R364C11</stp>
        <stp>S23</stp>
        <stp>Curvedate</stp>
        <stp>44778</stp>
        <tr r="K364" s="7"/>
      </tp>
      <tp t="s">
        <v>#N/A Error:User does not have access</v>
        <stp/>
        <stp>##V3_BCURVESTRIPV12</stp>
        <stp>[PortfolioDaily Data.xlsx]DF Curve!R345C38</stp>
        <stp>S23</stp>
        <stp>Curvedate</stp>
        <stp>44753</stp>
        <tr r="AL345" s="7"/>
      </tp>
      <tp t="s">
        <v>#N/A Error:User does not have access</v>
        <stp/>
        <stp>##V3_BCURVESTRIPV12</stp>
        <stp>[PortfolioDaily Data.xlsx]DF Curve!R342C22</stp>
        <stp>S23</stp>
        <stp>Curvedate</stp>
        <stp>44748</stp>
        <tr r="V342" s="7"/>
      </tp>
      <tp t="s">
        <v>#N/A Error:User does not have access</v>
        <stp/>
        <stp>##V3_BCURVESTRIPV12</stp>
        <stp>[PortfolioDaily Data.xlsx]DF Curve!R343C23</stp>
        <stp>S23</stp>
        <stp>Curvedate</stp>
        <stp>44749</stp>
        <tr r="W343" s="7"/>
      </tp>
      <tp t="s">
        <v>#N/A Error:User does not have access</v>
        <stp/>
        <stp>##V3_BCURVESTRIPV12</stp>
        <stp>[PortfolioDaily Data.xlsx]DF Curve!R364C10</stp>
        <stp>S23</stp>
        <stp>Curvedate</stp>
        <stp>44778</stp>
        <tr r="J364" s="7"/>
      </tp>
      <tp t="s">
        <v>#N/A Error:User does not have access</v>
        <stp/>
        <stp>##V3_BCURVESTRIPV12</stp>
        <stp>[PortfolioDaily Data.xlsx]DF Curve!R345C39</stp>
        <stp>S23</stp>
        <stp>Curvedate</stp>
        <stp>44753</stp>
        <tr r="AM345" s="7"/>
      </tp>
      <tp t="s">
        <v>#N/A Error:User does not have access</v>
        <stp/>
        <stp>##V3_BCURVESTRIPV12</stp>
        <stp>[PortfolioDaily Data.xlsx]DF Curve!R342C21</stp>
        <stp>S23</stp>
        <stp>Curvedate</stp>
        <stp>44748</stp>
        <tr r="U342" s="7"/>
      </tp>
      <tp t="s">
        <v>#N/A Error:User does not have access</v>
        <stp/>
        <stp>##V3_BCURVESTRIPV12</stp>
        <stp>[PortfolioDaily Data.xlsx]DF Curve!R343C20</stp>
        <stp>S23</stp>
        <stp>Curvedate</stp>
        <stp>44749</stp>
        <tr r="T343" s="7"/>
      </tp>
      <tp t="s">
        <v>#N/A Error:User does not have access</v>
        <stp/>
        <stp>##V3_BCURVESTRIPV12</stp>
        <stp>[PortfolioDaily Data.xlsx]DF Curve!R344C39</stp>
        <stp>S23</stp>
        <stp>Curvedate</stp>
        <stp>44750</stp>
        <tr r="AM344" s="7"/>
      </tp>
      <tp t="s">
        <v>#N/A Error:User does not have access</v>
        <stp/>
        <stp>##V3_BCURVESTRIPV12</stp>
        <stp>[PortfolioDaily Data.xlsx]DF Curve!R364C13</stp>
        <stp>S23</stp>
        <stp>Curvedate</stp>
        <stp>44778</stp>
        <tr r="M364" s="7"/>
      </tp>
      <tp t="s">
        <v>#N/A Error:User does not have access</v>
        <stp/>
        <stp>##V3_BCURVESTRIPV12</stp>
        <stp>[PortfolioDaily Data.xlsx]DF Curve!R358C18</stp>
        <stp>S23</stp>
        <stp>Curvedate</stp>
        <stp>44770</stp>
        <tr r="R358" s="7"/>
      </tp>
      <tp t="s">
        <v>#N/A Error:User does not have access</v>
        <stp/>
        <stp>##V3_BCURVESTRIPV12</stp>
        <stp>[PortfolioDaily Data.xlsx]DF Curve!R359C19</stp>
        <stp>S23</stp>
        <stp>Curvedate</stp>
        <stp>44771</stp>
        <tr r="S359" s="7"/>
      </tp>
      <tp t="s">
        <v>#N/A Error:User does not have access</v>
        <stp/>
        <stp>##V3_BCURVESTRIPV12</stp>
        <stp>[PortfolioDaily Data.xlsx]DF Curve!R342C20</stp>
        <stp>S23</stp>
        <stp>Curvedate</stp>
        <stp>44748</stp>
        <tr r="T342" s="7"/>
      </tp>
      <tp t="s">
        <v>#N/A Error:User does not have access</v>
        <stp/>
        <stp>##V3_BCURVESTRIPV12</stp>
        <stp>[PortfolioDaily Data.xlsx]DF Curve!R343C21</stp>
        <stp>S23</stp>
        <stp>Curvedate</stp>
        <stp>44749</stp>
        <tr r="U343" s="7"/>
      </tp>
      <tp t="s">
        <v>#N/A Error:User does not have access</v>
        <stp/>
        <stp>##V3_BCURVESTRIPV12</stp>
        <stp>[PortfolioDaily Data.xlsx]DF Curve!R344C38</stp>
        <stp>S23</stp>
        <stp>Curvedate</stp>
        <stp>44750</stp>
        <tr r="AL344" s="7"/>
      </tp>
      <tp t="s">
        <v>#N/A Error:User does not have access</v>
        <stp/>
        <stp>##V3_BCURVESTRIPV12</stp>
        <stp>[PortfolioDaily Data.xlsx]DF Curve!R364C12</stp>
        <stp>S23</stp>
        <stp>Curvedate</stp>
        <stp>44778</stp>
        <tr r="L364" s="7"/>
      </tp>
      <tp t="s">
        <v>#N/A Error:User does not have access</v>
        <stp/>
        <stp>##V3_BCURVESTRIPV12</stp>
        <stp>[PortfolioDaily Data.xlsx]DF Curve!R358C19</stp>
        <stp>S23</stp>
        <stp>Curvedate</stp>
        <stp>44770</stp>
        <tr r="S358" s="7"/>
      </tp>
      <tp t="s">
        <v>#N/A Error:User does not have access</v>
        <stp/>
        <stp>##V3_BCURVESTRIPV12</stp>
        <stp>[PortfolioDaily Data.xlsx]DF Curve!R359C18</stp>
        <stp>S23</stp>
        <stp>Curvedate</stp>
        <stp>44771</stp>
        <tr r="R359" s="7"/>
      </tp>
      <tp t="s">
        <v>#N/A Error:User does not have access</v>
        <stp/>
        <stp>##V3_BCURVESTRIPV12</stp>
        <stp>[PortfolioDaily Data.xlsx]DF Curve!R362C13</stp>
        <stp>S23</stp>
        <stp>Curvedate</stp>
        <stp>44776</stp>
        <tr r="M362" s="7"/>
      </tp>
      <tp t="s">
        <v>#N/A Error:User does not have access</v>
        <stp/>
        <stp>##V3_BCURVESTRIPV12</stp>
        <stp>[PortfolioDaily Data.xlsx]DF Curve!R363C12</stp>
        <stp>S23</stp>
        <stp>Curvedate</stp>
        <stp>44777</stp>
        <tr r="L363" s="7"/>
      </tp>
      <tp t="s">
        <v>#N/A Error:User does not have access</v>
        <stp/>
        <stp>##V3_BCURVESTRIPV12</stp>
        <stp>[PortfolioDaily Data.xlsx]DF Curve!R340C21</stp>
        <stp>S23</stp>
        <stp>Curvedate</stp>
        <stp>44746</stp>
        <tr r="U340" s="7"/>
      </tp>
      <tp t="s">
        <v>#N/A Error:User does not have access</v>
        <stp/>
        <stp>##V3_BCURVESTRIPV12</stp>
        <stp>[PortfolioDaily Data.xlsx]DF Curve!R360C11</stp>
        <stp>S23</stp>
        <stp>Curvedate</stp>
        <stp>44774</stp>
        <tr r="K360" s="7"/>
      </tp>
      <tp t="s">
        <v>#N/A Error:User does not have access</v>
        <stp/>
        <stp>##V3_BCURVESTRIPV12</stp>
        <stp>[PortfolioDaily Data.xlsx]DF Curve!R341C20</stp>
        <stp>S23</stp>
        <stp>Curvedate</stp>
        <stp>44747</stp>
        <tr r="T341" s="7"/>
      </tp>
      <tp t="s">
        <v>#N/A Error:User does not have access</v>
        <stp/>
        <stp>##V3_BCURVESTRIPV12</stp>
        <stp>[PortfolioDaily Data.xlsx]DF Curve!R361C10</stp>
        <stp>S23</stp>
        <stp>Curvedate</stp>
        <stp>44775</stp>
        <tr r="J361" s="7"/>
      </tp>
      <tp t="s">
        <v>#N/A Error:User does not have access</v>
        <stp/>
        <stp>##V3_BCURVESTRIPV12</stp>
        <stp>[PortfolioDaily Data.xlsx]DF Curve!R346C33</stp>
        <stp>S23</stp>
        <stp>Curvedate</stp>
        <stp>44754</stp>
        <tr r="AG346" s="7"/>
      </tp>
      <tp t="s">
        <v>#N/A Error:User does not have access</v>
        <stp/>
        <stp>##V3_BCURVESTRIPV12</stp>
        <stp>[PortfolioDaily Data.xlsx]DF Curve!R337C21</stp>
        <stp>S23</stp>
        <stp>Curvedate</stp>
        <stp>44741</stp>
        <tr r="U337" s="7"/>
      </tp>
      <tp t="s">
        <v>#N/A Error:User does not have access</v>
        <stp/>
        <stp>##V3_BCURVESTRIPV12</stp>
        <stp>[PortfolioDaily Data.xlsx]DF Curve!R347C32</stp>
        <stp>S23</stp>
        <stp>Curvedate</stp>
        <stp>44755</stp>
        <tr r="AF347" s="7"/>
      </tp>
      <tp t="s">
        <v>#N/A Error:User does not have access</v>
        <stp/>
        <stp>##V3_BCURVESTRIPV12</stp>
        <stp>[PortfolioDaily Data.xlsx]DF Curve!R344C37</stp>
        <stp>S23</stp>
        <stp>Curvedate</stp>
        <stp>44750</stp>
        <tr r="AK344" s="7"/>
      </tp>
      <tp t="s">
        <v>#N/A Error:User does not have access</v>
        <stp/>
        <stp>##V3_BCURVESTRIPV12</stp>
        <stp>[PortfolioDaily Data.xlsx]DF Curve!R345C34</stp>
        <stp>S23</stp>
        <stp>Curvedate</stp>
        <stp>44753</stp>
        <tr r="AH345" s="7"/>
      </tp>
      <tp t="s">
        <v>#N/A Error:User does not have access</v>
        <stp/>
        <stp>##V3_BCURVESTRIPV12</stp>
        <stp>[PortfolioDaily Data.xlsx]DF Curve!R338C22</stp>
        <stp>S23</stp>
        <stp>Curvedate</stp>
        <stp>44742</stp>
        <tr r="V338" s="7"/>
      </tp>
      <tp t="s">
        <v>#N/A Error:User does not have access</v>
        <stp/>
        <stp>##V3_BCURVESTRIPV12</stp>
        <stp>[PortfolioDaily Data.xlsx]DF Curve!R348C31</stp>
        <stp>S23</stp>
        <stp>Curvedate</stp>
        <stp>44756</stp>
        <tr r="AE348" s="7"/>
      </tp>
      <tp t="s">
        <v>#N/A Error:User does not have access</v>
        <stp/>
        <stp>##V3_BCURVESTRIPV12</stp>
        <stp>[PortfolioDaily Data.xlsx]DF Curve!R358C16</stp>
        <stp>S23</stp>
        <stp>Curvedate</stp>
        <stp>44770</stp>
        <tr r="P358" s="7"/>
      </tp>
      <tp t="s">
        <v>#N/A Error:User does not have access</v>
        <stp/>
        <stp>##V3_BCURVESTRIPV12</stp>
        <stp>[PortfolioDaily Data.xlsx]DF Curve!R339C23</stp>
        <stp>S23</stp>
        <stp>Curvedate</stp>
        <stp>44743</stp>
        <tr r="W339" s="7"/>
      </tp>
      <tp t="s">
        <v>#N/A Error:User does not have access</v>
        <stp/>
        <stp>##V3_BCURVESTRIPV12</stp>
        <stp>[PortfolioDaily Data.xlsx]DF Curve!R349C30</stp>
        <stp>S23</stp>
        <stp>Curvedate</stp>
        <stp>44757</stp>
        <tr r="AD349" s="7"/>
      </tp>
      <tp t="s">
        <v>#N/A Error:User does not have access</v>
        <stp/>
        <stp>##V3_BCURVESTRIPV12</stp>
        <stp>[PortfolioDaily Data.xlsx]DF Curve!R359C17</stp>
        <stp>S23</stp>
        <stp>Curvedate</stp>
        <stp>44771</stp>
        <tr r="Q359" s="7"/>
      </tp>
      <tp t="s">
        <v>#N/A Error:User does not have access</v>
        <stp/>
        <stp>##V3_BCURVESTRIPV12</stp>
        <stp>[PortfolioDaily Data.xlsx]DF Curve!R362C12</stp>
        <stp>S23</stp>
        <stp>Curvedate</stp>
        <stp>44776</stp>
        <tr r="L362" s="7"/>
      </tp>
      <tp t="s">
        <v>#N/A Error:User does not have access</v>
        <stp/>
        <stp>##V3_BCURVESTRIPV12</stp>
        <stp>[PortfolioDaily Data.xlsx]DF Curve!R363C13</stp>
        <stp>S23</stp>
        <stp>Curvedate</stp>
        <stp>44777</stp>
        <tr r="M363" s="7"/>
      </tp>
      <tp t="s">
        <v>#N/A Error:User does not have access</v>
        <stp/>
        <stp>##V3_BCURVESTRIPV12</stp>
        <stp>[PortfolioDaily Data.xlsx]DF Curve!R340C20</stp>
        <stp>S23</stp>
        <stp>Curvedate</stp>
        <stp>44746</stp>
        <tr r="T340" s="7"/>
      </tp>
      <tp t="s">
        <v>#N/A Error:User does not have access</v>
        <stp/>
        <stp>##V3_BCURVESTRIPV12</stp>
        <stp>[PortfolioDaily Data.xlsx]DF Curve!R360C10</stp>
        <stp>S23</stp>
        <stp>Curvedate</stp>
        <stp>44774</stp>
        <tr r="J360" s="7"/>
      </tp>
      <tp t="s">
        <v>#N/A Error:User does not have access</v>
        <stp/>
        <stp>##V3_BCURVESTRIPV12</stp>
        <stp>[PortfolioDaily Data.xlsx]DF Curve!R341C21</stp>
        <stp>S23</stp>
        <stp>Curvedate</stp>
        <stp>44747</stp>
        <tr r="U341" s="7"/>
      </tp>
      <tp t="s">
        <v>#N/A Error:User does not have access</v>
        <stp/>
        <stp>##V3_BCURVESTRIPV12</stp>
        <stp>[PortfolioDaily Data.xlsx]DF Curve!R361C11</stp>
        <stp>S23</stp>
        <stp>Curvedate</stp>
        <stp>44775</stp>
        <tr r="K361" s="7"/>
      </tp>
      <tp t="s">
        <v>#N/A Error:User does not have access</v>
        <stp/>
        <stp>##V3_BCURVESTRIPV12</stp>
        <stp>[PortfolioDaily Data.xlsx]DF Curve!R346C32</stp>
        <stp>S23</stp>
        <stp>Curvedate</stp>
        <stp>44754</stp>
        <tr r="AF346" s="7"/>
      </tp>
      <tp t="s">
        <v>#N/A Error:User does not have access</v>
        <stp/>
        <stp>##V3_BCURVESTRIPV12</stp>
        <stp>[PortfolioDaily Data.xlsx]DF Curve!R337C20</stp>
        <stp>S23</stp>
        <stp>Curvedate</stp>
        <stp>44741</stp>
        <tr r="T337" s="7"/>
      </tp>
      <tp t="s">
        <v>#N/A Error:User does not have access</v>
        <stp/>
        <stp>##V3_BCURVESTRIPV12</stp>
        <stp>[PortfolioDaily Data.xlsx]DF Curve!R347C33</stp>
        <stp>S23</stp>
        <stp>Curvedate</stp>
        <stp>44755</stp>
        <tr r="AG347" s="7"/>
      </tp>
      <tp t="s">
        <v>#N/A Error:User does not have access</v>
        <stp/>
        <stp>##V3_BCURVESTRIPV12</stp>
        <stp>[PortfolioDaily Data.xlsx]DF Curve!R344C36</stp>
        <stp>S23</stp>
        <stp>Curvedate</stp>
        <stp>44750</stp>
        <tr r="AJ344" s="7"/>
      </tp>
      <tp t="s">
        <v>#N/A Error:User does not have access</v>
        <stp/>
        <stp>##V3_BCURVESTRIPV12</stp>
        <stp>[PortfolioDaily Data.xlsx]DF Curve!R345C35</stp>
        <stp>S23</stp>
        <stp>Curvedate</stp>
        <stp>44753</stp>
        <tr r="AI345" s="7"/>
      </tp>
      <tp t="s">
        <v>#N/A Error:User does not have access</v>
        <stp/>
        <stp>##V3_BCURVESTRIPV12</stp>
        <stp>[PortfolioDaily Data.xlsx]DF Curve!R338C23</stp>
        <stp>S23</stp>
        <stp>Curvedate</stp>
        <stp>44742</stp>
        <tr r="W338" s="7"/>
      </tp>
      <tp t="s">
        <v>#N/A Error:User does not have access</v>
        <stp/>
        <stp>##V3_BCURVESTRIPV12</stp>
        <stp>[PortfolioDaily Data.xlsx]DF Curve!R348C30</stp>
        <stp>S23</stp>
        <stp>Curvedate</stp>
        <stp>44756</stp>
        <tr r="AD348" s="7"/>
      </tp>
      <tp t="s">
        <v>#N/A Error:User does not have access</v>
        <stp/>
        <stp>##V3_BCURVESTRIPV12</stp>
        <stp>[PortfolioDaily Data.xlsx]DF Curve!R358C17</stp>
        <stp>S23</stp>
        <stp>Curvedate</stp>
        <stp>44770</stp>
        <tr r="Q358" s="7"/>
      </tp>
      <tp t="s">
        <v>#N/A Error:User does not have access</v>
        <stp/>
        <stp>##V3_BCURVESTRIPV12</stp>
        <stp>[PortfolioDaily Data.xlsx]DF Curve!R339C22</stp>
        <stp>S23</stp>
        <stp>Curvedate</stp>
        <stp>44743</stp>
        <tr r="V339" s="7"/>
      </tp>
      <tp t="s">
        <v>#N/A Error:User does not have access</v>
        <stp/>
        <stp>##V3_BCURVESTRIPV12</stp>
        <stp>[PortfolioDaily Data.xlsx]DF Curve!R349C31</stp>
        <stp>S23</stp>
        <stp>Curvedate</stp>
        <stp>44757</stp>
        <tr r="AE349" s="7"/>
      </tp>
      <tp t="s">
        <v>#N/A Error:User does not have access</v>
        <stp/>
        <stp>##V3_BCURVESTRIPV12</stp>
        <stp>[PortfolioDaily Data.xlsx]DF Curve!R359C16</stp>
        <stp>S23</stp>
        <stp>Curvedate</stp>
        <stp>44771</stp>
        <tr r="P359" s="7"/>
      </tp>
      <tp t="s">
        <v>#N/A Error:User does not have access</v>
        <stp/>
        <stp>##V3_BCURVESTRIPV12</stp>
        <stp>[PortfolioDaily Data.xlsx]DF Curve!R362C11</stp>
        <stp>S23</stp>
        <stp>Curvedate</stp>
        <stp>44776</stp>
        <tr r="K362" s="7"/>
      </tp>
      <tp t="s">
        <v>#N/A Error:User does not have access</v>
        <stp/>
        <stp>##V3_BCURVESTRIPV12</stp>
        <stp>[PortfolioDaily Data.xlsx]DF Curve!R363C10</stp>
        <stp>S23</stp>
        <stp>Curvedate</stp>
        <stp>44777</stp>
        <tr r="J363" s="7"/>
      </tp>
      <tp t="s">
        <v>#N/A Error:User does not have access</v>
        <stp/>
        <stp>##V3_BCURVESTRIPV12</stp>
        <stp>[PortfolioDaily Data.xlsx]DF Curve!R340C23</stp>
        <stp>S23</stp>
        <stp>Curvedate</stp>
        <stp>44746</stp>
        <tr r="W340" s="7"/>
      </tp>
      <tp t="s">
        <v>#N/A Error:User does not have access</v>
        <stp/>
        <stp>##V3_BCURVESTRIPV12</stp>
        <stp>[PortfolioDaily Data.xlsx]DF Curve!R360C13</stp>
        <stp>S23</stp>
        <stp>Curvedate</stp>
        <stp>44774</stp>
        <tr r="M360" s="7"/>
      </tp>
      <tp t="s">
        <v>#N/A Error:User does not have access</v>
        <stp/>
        <stp>##V3_BCURVESTRIPV12</stp>
        <stp>[PortfolioDaily Data.xlsx]DF Curve!R341C22</stp>
        <stp>S23</stp>
        <stp>Curvedate</stp>
        <stp>44747</stp>
        <tr r="V341" s="7"/>
      </tp>
      <tp t="s">
        <v>#N/A Error:User does not have access</v>
        <stp/>
        <stp>##V3_BCURVESTRIPV12</stp>
        <stp>[PortfolioDaily Data.xlsx]DF Curve!R361C12</stp>
        <stp>S23</stp>
        <stp>Curvedate</stp>
        <stp>44775</stp>
        <tr r="L361" s="7"/>
      </tp>
      <tp t="s">
        <v>#N/A Error:User does not have access</v>
        <stp/>
        <stp>##V3_BCURVESTRIPV12</stp>
        <stp>[PortfolioDaily Data.xlsx]DF Curve!R346C31</stp>
        <stp>S23</stp>
        <stp>Curvedate</stp>
        <stp>44754</stp>
        <tr r="AE346" s="7"/>
      </tp>
      <tp t="s">
        <v>#N/A Error:User does not have access</v>
        <stp/>
        <stp>##V3_BCURVESTRIPV12</stp>
        <stp>[PortfolioDaily Data.xlsx]DF Curve!R337C23</stp>
        <stp>S23</stp>
        <stp>Curvedate</stp>
        <stp>44741</stp>
        <tr r="W337" s="7"/>
      </tp>
      <tp t="s">
        <v>#N/A Error:User does not have access</v>
        <stp/>
        <stp>##V3_BCURVESTRIPV12</stp>
        <stp>[PortfolioDaily Data.xlsx]DF Curve!R347C30</stp>
        <stp>S23</stp>
        <stp>Curvedate</stp>
        <stp>44755</stp>
        <tr r="AD347" s="7"/>
      </tp>
      <tp t="s">
        <v>#N/A Error:User does not have access</v>
        <stp/>
        <stp>##V3_BCURVESTRIPV12</stp>
        <stp>[PortfolioDaily Data.xlsx]DF Curve!R344C35</stp>
        <stp>S23</stp>
        <stp>Curvedate</stp>
        <stp>44750</stp>
        <tr r="AI344" s="7"/>
      </tp>
      <tp t="s">
        <v>#N/A Error:User does not have access</v>
        <stp/>
        <stp>##V3_BCURVESTRIPV12</stp>
        <stp>[PortfolioDaily Data.xlsx]DF Curve!R345C36</stp>
        <stp>S23</stp>
        <stp>Curvedate</stp>
        <stp>44753</stp>
        <tr r="AJ345" s="7"/>
      </tp>
      <tp t="s">
        <v>#N/A Error:User does not have access</v>
        <stp/>
        <stp>##V3_BCURVESTRIPV12</stp>
        <stp>[PortfolioDaily Data.xlsx]DF Curve!R338C20</stp>
        <stp>S23</stp>
        <stp>Curvedate</stp>
        <stp>44742</stp>
        <tr r="T338" s="7"/>
      </tp>
      <tp t="s">
        <v>#N/A Error:User does not have access</v>
        <stp/>
        <stp>##V3_BCURVESTRIPV12</stp>
        <stp>[PortfolioDaily Data.xlsx]DF Curve!R348C33</stp>
        <stp>S23</stp>
        <stp>Curvedate</stp>
        <stp>44756</stp>
        <tr r="AG348" s="7"/>
      </tp>
      <tp t="s">
        <v>#N/A Error:User does not have access</v>
        <stp/>
        <stp>##V3_BCURVESTRIPV12</stp>
        <stp>[PortfolioDaily Data.xlsx]DF Curve!R358C14</stp>
        <stp>S23</stp>
        <stp>Curvedate</stp>
        <stp>44770</stp>
        <tr r="N358" s="7"/>
      </tp>
      <tp t="s">
        <v>#N/A Error:User does not have access</v>
        <stp/>
        <stp>##V3_BCURVESTRIPV12</stp>
        <stp>[PortfolioDaily Data.xlsx]DF Curve!R339C21</stp>
        <stp>S23</stp>
        <stp>Curvedate</stp>
        <stp>44743</stp>
        <tr r="U339" s="7"/>
      </tp>
      <tp t="s">
        <v>#N/A Error:User does not have access</v>
        <stp/>
        <stp>##V3_BCURVESTRIPV12</stp>
        <stp>[PortfolioDaily Data.xlsx]DF Curve!R349C32</stp>
        <stp>S23</stp>
        <stp>Curvedate</stp>
        <stp>44757</stp>
        <tr r="AF349" s="7"/>
      </tp>
      <tp t="s">
        <v>#N/A Error:User does not have access</v>
        <stp/>
        <stp>##V3_BCURVESTRIPV12</stp>
        <stp>[PortfolioDaily Data.xlsx]DF Curve!R359C15</stp>
        <stp>S23</stp>
        <stp>Curvedate</stp>
        <stp>44771</stp>
        <tr r="O359" s="7"/>
      </tp>
      <tp t="s">
        <v>#N/A Error:User does not have access</v>
        <stp/>
        <stp>##V3_BCURVESTRIPV12</stp>
        <stp>[PortfolioDaily Data.xlsx]DF Curve!R362C10</stp>
        <stp>S23</stp>
        <stp>Curvedate</stp>
        <stp>44776</stp>
        <tr r="J362" s="7"/>
      </tp>
      <tp t="s">
        <v>#N/A Error:User does not have access</v>
        <stp/>
        <stp>##V3_BCURVESTRIPV12</stp>
        <stp>[PortfolioDaily Data.xlsx]DF Curve!R363C11</stp>
        <stp>S23</stp>
        <stp>Curvedate</stp>
        <stp>44777</stp>
        <tr r="K363" s="7"/>
      </tp>
      <tp t="s">
        <v>#N/A Error:User does not have access</v>
        <stp/>
        <stp>##V3_BCURVESTRIPV12</stp>
        <stp>[PortfolioDaily Data.xlsx]DF Curve!R340C22</stp>
        <stp>S23</stp>
        <stp>Curvedate</stp>
        <stp>44746</stp>
        <tr r="V340" s="7"/>
      </tp>
      <tp t="s">
        <v>#N/A Error:User does not have access</v>
        <stp/>
        <stp>##V3_BCURVESTRIPV12</stp>
        <stp>[PortfolioDaily Data.xlsx]DF Curve!R360C12</stp>
        <stp>S23</stp>
        <stp>Curvedate</stp>
        <stp>44774</stp>
        <tr r="L360" s="7"/>
      </tp>
      <tp t="s">
        <v>#N/A Error:User does not have access</v>
        <stp/>
        <stp>##V3_BCURVESTRIPV12</stp>
        <stp>[PortfolioDaily Data.xlsx]DF Curve!R341C23</stp>
        <stp>S23</stp>
        <stp>Curvedate</stp>
        <stp>44747</stp>
        <tr r="W341" s="7"/>
      </tp>
      <tp t="s">
        <v>#N/A Error:User does not have access</v>
        <stp/>
        <stp>##V3_BCURVESTRIPV12</stp>
        <stp>[PortfolioDaily Data.xlsx]DF Curve!R361C13</stp>
        <stp>S23</stp>
        <stp>Curvedate</stp>
        <stp>44775</stp>
        <tr r="M361" s="7"/>
      </tp>
      <tp t="s">
        <v>#N/A Error:User does not have access</v>
        <stp/>
        <stp>##V3_BCURVESTRIPV12</stp>
        <stp>[PortfolioDaily Data.xlsx]DF Curve!R346C30</stp>
        <stp>S23</stp>
        <stp>Curvedate</stp>
        <stp>44754</stp>
        <tr r="AD346" s="7"/>
      </tp>
      <tp t="s">
        <v>#N/A Error:User does not have access</v>
        <stp/>
        <stp>##V3_BCURVESTRIPV12</stp>
        <stp>[PortfolioDaily Data.xlsx]DF Curve!R337C22</stp>
        <stp>S23</stp>
        <stp>Curvedate</stp>
        <stp>44741</stp>
        <tr r="V337" s="7"/>
      </tp>
      <tp t="s">
        <v>#N/A Error:User does not have access</v>
        <stp/>
        <stp>##V3_BCURVESTRIPV12</stp>
        <stp>[PortfolioDaily Data.xlsx]DF Curve!R347C31</stp>
        <stp>S23</stp>
        <stp>Curvedate</stp>
        <stp>44755</stp>
        <tr r="AE347" s="7"/>
      </tp>
      <tp t="s">
        <v>#N/A Error:User does not have access</v>
        <stp/>
        <stp>##V3_BCURVESTRIPV12</stp>
        <stp>[PortfolioDaily Data.xlsx]DF Curve!R344C34</stp>
        <stp>S23</stp>
        <stp>Curvedate</stp>
        <stp>44750</stp>
        <tr r="AH344" s="7"/>
      </tp>
      <tp t="s">
        <v>#N/A Error:User does not have access</v>
        <stp/>
        <stp>##V3_BCURVESTRIPV12</stp>
        <stp>[PortfolioDaily Data.xlsx]DF Curve!R345C37</stp>
        <stp>S23</stp>
        <stp>Curvedate</stp>
        <stp>44753</stp>
        <tr r="AK345" s="7"/>
      </tp>
      <tp t="s">
        <v>#N/A Error:User does not have access</v>
        <stp/>
        <stp>##V3_BCURVESTRIPV12</stp>
        <stp>[PortfolioDaily Data.xlsx]DF Curve!R338C21</stp>
        <stp>S23</stp>
        <stp>Curvedate</stp>
        <stp>44742</stp>
        <tr r="U338" s="7"/>
      </tp>
      <tp t="s">
        <v>#N/A Error:User does not have access</v>
        <stp/>
        <stp>##V3_BCURVESTRIPV12</stp>
        <stp>[PortfolioDaily Data.xlsx]DF Curve!R348C32</stp>
        <stp>S23</stp>
        <stp>Curvedate</stp>
        <stp>44756</stp>
        <tr r="AF348" s="7"/>
      </tp>
      <tp t="s">
        <v>#N/A Error:User does not have access</v>
        <stp/>
        <stp>##V3_BCURVESTRIPV12</stp>
        <stp>[PortfolioDaily Data.xlsx]DF Curve!R358C15</stp>
        <stp>S23</stp>
        <stp>Curvedate</stp>
        <stp>44770</stp>
        <tr r="O358" s="7"/>
      </tp>
      <tp t="s">
        <v>#N/A Error:User does not have access</v>
        <stp/>
        <stp>##V3_BCURVESTRIPV12</stp>
        <stp>[PortfolioDaily Data.xlsx]DF Curve!R339C20</stp>
        <stp>S23</stp>
        <stp>Curvedate</stp>
        <stp>44743</stp>
        <tr r="T339" s="7"/>
      </tp>
      <tp t="s">
        <v>#N/A Error:User does not have access</v>
        <stp/>
        <stp>##V3_BCURVESTRIPV12</stp>
        <stp>[PortfolioDaily Data.xlsx]DF Curve!R349C33</stp>
        <stp>S23</stp>
        <stp>Curvedate</stp>
        <stp>44757</stp>
        <tr r="AG349" s="7"/>
      </tp>
      <tp t="s">
        <v>#N/A Error:User does not have access</v>
        <stp/>
        <stp>##V3_BCURVESTRIPV12</stp>
        <stp>[PortfolioDaily Data.xlsx]DF Curve!R359C14</stp>
        <stp>S23</stp>
        <stp>Curvedate</stp>
        <stp>44771</stp>
        <tr r="N359" s="7"/>
      </tp>
      <tp t="s">
        <v>#N/A Error:User does not have access</v>
        <stp/>
        <stp>##V3_BCURVESTRIPV12</stp>
        <stp>[PortfolioDaily Data.xlsx]DF Curve!R362C17</stp>
        <stp>S23</stp>
        <stp>Curvedate</stp>
        <stp>44776</stp>
        <tr r="Q362" s="7"/>
      </tp>
      <tp t="s">
        <v>#N/A Error:User does not have access</v>
        <stp/>
        <stp>##V3_BCURVESTRIPV12</stp>
        <stp>[PortfolioDaily Data.xlsx]DF Curve!R363C16</stp>
        <stp>S23</stp>
        <stp>Curvedate</stp>
        <stp>44777</stp>
        <tr r="P363" s="7"/>
      </tp>
      <tp t="s">
        <v>#N/A Error:User does not have access</v>
        <stp/>
        <stp>##V3_BCURVESTRIPV12</stp>
        <stp>[PortfolioDaily Data.xlsx]DF Curve!R340C25</stp>
        <stp>S23</stp>
        <stp>Curvedate</stp>
        <stp>44746</stp>
        <tr r="Y340" s="7"/>
      </tp>
      <tp t="s">
        <v>#N/A Error:User does not have access</v>
        <stp/>
        <stp>##V3_BCURVESTRIPV12</stp>
        <stp>[PortfolioDaily Data.xlsx]DF Curve!R360C15</stp>
        <stp>S23</stp>
        <stp>Curvedate</stp>
        <stp>44774</stp>
        <tr r="O360" s="7"/>
      </tp>
      <tp t="s">
        <v>#N/A Error:User does not have access</v>
        <stp/>
        <stp>##V3_BCURVESTRIPV12</stp>
        <stp>[PortfolioDaily Data.xlsx]DF Curve!R341C24</stp>
        <stp>S23</stp>
        <stp>Curvedate</stp>
        <stp>44747</stp>
        <tr r="X341" s="7"/>
      </tp>
      <tp t="s">
        <v>#N/A Error:User does not have access</v>
        <stp/>
        <stp>##V3_BCURVESTRIPV12</stp>
        <stp>[PortfolioDaily Data.xlsx]DF Curve!R361C14</stp>
        <stp>S23</stp>
        <stp>Curvedate</stp>
        <stp>44775</stp>
        <tr r="N361" s="7"/>
      </tp>
      <tp t="s">
        <v>#N/A Error:User does not have access</v>
        <stp/>
        <stp>##V3_BCURVESTRIPV12</stp>
        <stp>[PortfolioDaily Data.xlsx]DF Curve!R346C37</stp>
        <stp>S23</stp>
        <stp>Curvedate</stp>
        <stp>44754</stp>
        <tr r="AK346" s="7"/>
      </tp>
      <tp t="s">
        <v>#N/A Error:User does not have access</v>
        <stp/>
        <stp>##V3_BCURVESTRIPV12</stp>
        <stp>[PortfolioDaily Data.xlsx]DF Curve!R337C25</stp>
        <stp>S23</stp>
        <stp>Curvedate</stp>
        <stp>44741</stp>
        <tr r="Y337" s="7"/>
      </tp>
      <tp t="s">
        <v>#N/A Error:User does not have access</v>
        <stp/>
        <stp>##V3_BCURVESTRIPV12</stp>
        <stp>[PortfolioDaily Data.xlsx]DF Curve!R347C36</stp>
        <stp>S23</stp>
        <stp>Curvedate</stp>
        <stp>44755</stp>
        <tr r="AJ347" s="7"/>
      </tp>
      <tp t="s">
        <v>#N/A Error:User does not have access</v>
        <stp/>
        <stp>##V3_BCURVESTRIPV12</stp>
        <stp>[PortfolioDaily Data.xlsx]DF Curve!R344C33</stp>
        <stp>S23</stp>
        <stp>Curvedate</stp>
        <stp>44750</stp>
        <tr r="AG344" s="7"/>
      </tp>
      <tp t="s">
        <v>#N/A Error:User does not have access</v>
        <stp/>
        <stp>##V3_BCURVESTRIPV12</stp>
        <stp>[PortfolioDaily Data.xlsx]DF Curve!R364C19</stp>
        <stp>S23</stp>
        <stp>Curvedate</stp>
        <stp>44778</stp>
        <tr r="S364" s="7"/>
      </tp>
      <tp t="s">
        <v>#N/A Error:User does not have access</v>
        <stp/>
        <stp>##V3_BCURVESTRIPV12</stp>
        <stp>[PortfolioDaily Data.xlsx]DF Curve!R345C30</stp>
        <stp>S23</stp>
        <stp>Curvedate</stp>
        <stp>44753</stp>
        <tr r="AD345" s="7"/>
      </tp>
      <tp t="s">
        <v>#N/A Error:User does not have access</v>
        <stp/>
        <stp>##V3_BCURVESTRIPV12</stp>
        <stp>[PortfolioDaily Data.xlsx]DF Curve!R338C26</stp>
        <stp>S23</stp>
        <stp>Curvedate</stp>
        <stp>44742</stp>
        <tr r="Z338" s="7"/>
      </tp>
      <tp t="s">
        <v>#N/A Error:User does not have access</v>
        <stp/>
        <stp>##V3_BCURVESTRIPV12</stp>
        <stp>[PortfolioDaily Data.xlsx]DF Curve!R348C35</stp>
        <stp>S23</stp>
        <stp>Curvedate</stp>
        <stp>44756</stp>
        <tr r="AI348" s="7"/>
      </tp>
      <tp t="s">
        <v>#N/A Error:User does not have access</v>
        <stp/>
        <stp>##V3_BCURVESTRIPV12</stp>
        <stp>[PortfolioDaily Data.xlsx]DF Curve!R358C12</stp>
        <stp>S23</stp>
        <stp>Curvedate</stp>
        <stp>44770</stp>
        <tr r="L358" s="7"/>
      </tp>
      <tp t="s">
        <v>#N/A Error:User does not have access</v>
        <stp/>
        <stp>##V3_BCURVESTRIPV12</stp>
        <stp>[PortfolioDaily Data.xlsx]DF Curve!R339C27</stp>
        <stp>S23</stp>
        <stp>Curvedate</stp>
        <stp>44743</stp>
        <tr r="AA339" s="7"/>
      </tp>
      <tp t="s">
        <v>#N/A Error:User does not have access</v>
        <stp/>
        <stp>##V3_BCURVESTRIPV12</stp>
        <stp>[PortfolioDaily Data.xlsx]DF Curve!R349C34</stp>
        <stp>S23</stp>
        <stp>Curvedate</stp>
        <stp>44757</stp>
        <tr r="AH349" s="7"/>
      </tp>
      <tp t="s">
        <v>#N/A Error:User does not have access</v>
        <stp/>
        <stp>##V3_BCURVESTRIPV12</stp>
        <stp>[PortfolioDaily Data.xlsx]DF Curve!R359C13</stp>
        <stp>S23</stp>
        <stp>Curvedate</stp>
        <stp>44771</stp>
        <tr r="M359" s="7"/>
      </tp>
      <tp t="s">
        <v>#N/A Error:User does not have access</v>
        <stp/>
        <stp>##V3_BCURVESTRIPV12</stp>
        <stp>[PortfolioDaily Data.xlsx]DF Curve!R362C16</stp>
        <stp>S23</stp>
        <stp>Curvedate</stp>
        <stp>44776</stp>
        <tr r="P362" s="7"/>
      </tp>
      <tp t="s">
        <v>#N/A Error:User does not have access</v>
        <stp/>
        <stp>##V3_BCURVESTRIPV12</stp>
        <stp>[PortfolioDaily Data.xlsx]DF Curve!R363C17</stp>
        <stp>S23</stp>
        <stp>Curvedate</stp>
        <stp>44777</stp>
        <tr r="Q363" s="7"/>
      </tp>
      <tp t="s">
        <v>#N/A Error:User does not have access</v>
        <stp/>
        <stp>##V3_BCURVESTRIPV12</stp>
        <stp>[PortfolioDaily Data.xlsx]DF Curve!R340C24</stp>
        <stp>S23</stp>
        <stp>Curvedate</stp>
        <stp>44746</stp>
        <tr r="X340" s="7"/>
      </tp>
      <tp t="s">
        <v>#N/A Error:User does not have access</v>
        <stp/>
        <stp>##V3_BCURVESTRIPV12</stp>
        <stp>[PortfolioDaily Data.xlsx]DF Curve!R360C14</stp>
        <stp>S23</stp>
        <stp>Curvedate</stp>
        <stp>44774</stp>
        <tr r="N360" s="7"/>
      </tp>
      <tp t="s">
        <v>#N/A Error:User does not have access</v>
        <stp/>
        <stp>##V3_BCURVESTRIPV12</stp>
        <stp>[PortfolioDaily Data.xlsx]DF Curve!R341C25</stp>
        <stp>S23</stp>
        <stp>Curvedate</stp>
        <stp>44747</stp>
        <tr r="Y341" s="7"/>
      </tp>
      <tp t="s">
        <v>#N/A Error:User does not have access</v>
        <stp/>
        <stp>##V3_BCURVESTRIPV12</stp>
        <stp>[PortfolioDaily Data.xlsx]DF Curve!R361C15</stp>
        <stp>S23</stp>
        <stp>Curvedate</stp>
        <stp>44775</stp>
        <tr r="O361" s="7"/>
      </tp>
      <tp t="s">
        <v>#N/A Error:User does not have access</v>
        <stp/>
        <stp>##V3_BCURVESTRIPV12</stp>
        <stp>[PortfolioDaily Data.xlsx]DF Curve!R346C36</stp>
        <stp>S23</stp>
        <stp>Curvedate</stp>
        <stp>44754</stp>
        <tr r="AJ346" s="7"/>
      </tp>
      <tp t="s">
        <v>#N/A Error:User does not have access</v>
        <stp/>
        <stp>##V3_BCURVESTRIPV12</stp>
        <stp>[PortfolioDaily Data.xlsx]DF Curve!R337C24</stp>
        <stp>S23</stp>
        <stp>Curvedate</stp>
        <stp>44741</stp>
        <tr r="X337" s="7"/>
      </tp>
      <tp t="s">
        <v>#N/A Error:User does not have access</v>
        <stp/>
        <stp>##V3_BCURVESTRIPV12</stp>
        <stp>[PortfolioDaily Data.xlsx]DF Curve!R347C37</stp>
        <stp>S23</stp>
        <stp>Curvedate</stp>
        <stp>44755</stp>
        <tr r="AK347" s="7"/>
      </tp>
      <tp t="s">
        <v>#N/A Error:User does not have access</v>
        <stp/>
        <stp>##V3_BCURVESTRIPV12</stp>
        <stp>[PortfolioDaily Data.xlsx]DF Curve!R344C32</stp>
        <stp>S23</stp>
        <stp>Curvedate</stp>
        <stp>44750</stp>
        <tr r="AF344" s="7"/>
      </tp>
      <tp t="s">
        <v>#N/A Error:User does not have access</v>
        <stp/>
        <stp>##V3_BCURVESTRIPV12</stp>
        <stp>[PortfolioDaily Data.xlsx]DF Curve!R364C18</stp>
        <stp>S23</stp>
        <stp>Curvedate</stp>
        <stp>44778</stp>
        <tr r="R364" s="7"/>
      </tp>
      <tp t="s">
        <v>#N/A Error:User does not have access</v>
        <stp/>
        <stp>##V3_BCURVESTRIPV12</stp>
        <stp>[PortfolioDaily Data.xlsx]DF Curve!R345C31</stp>
        <stp>S23</stp>
        <stp>Curvedate</stp>
        <stp>44753</stp>
        <tr r="AE345" s="7"/>
      </tp>
      <tp t="s">
        <v>#N/A Error:User does not have access</v>
        <stp/>
        <stp>##V3_BCURVESTRIPV12</stp>
        <stp>[PortfolioDaily Data.xlsx]DF Curve!R338C27</stp>
        <stp>S23</stp>
        <stp>Curvedate</stp>
        <stp>44742</stp>
        <tr r="AA338" s="7"/>
      </tp>
      <tp t="s">
        <v>#N/A Error:User does not have access</v>
        <stp/>
        <stp>##V3_BCURVESTRIPV12</stp>
        <stp>[PortfolioDaily Data.xlsx]DF Curve!R348C34</stp>
        <stp>S23</stp>
        <stp>Curvedate</stp>
        <stp>44756</stp>
        <tr r="AH348" s="7"/>
      </tp>
      <tp t="s">
        <v>#N/A Error:User does not have access</v>
        <stp/>
        <stp>##V3_BCURVESTRIPV12</stp>
        <stp>[PortfolioDaily Data.xlsx]DF Curve!R358C13</stp>
        <stp>S23</stp>
        <stp>Curvedate</stp>
        <stp>44770</stp>
        <tr r="M358" s="7"/>
      </tp>
      <tp t="s">
        <v>#N/A Error:User does not have access</v>
        <stp/>
        <stp>##V3_BCURVESTRIPV12</stp>
        <stp>[PortfolioDaily Data.xlsx]DF Curve!R339C26</stp>
        <stp>S23</stp>
        <stp>Curvedate</stp>
        <stp>44743</stp>
        <tr r="Z339" s="7"/>
      </tp>
      <tp t="s">
        <v>#N/A Error:User does not have access</v>
        <stp/>
        <stp>##V3_BCURVESTRIPV12</stp>
        <stp>[PortfolioDaily Data.xlsx]DF Curve!R349C35</stp>
        <stp>S23</stp>
        <stp>Curvedate</stp>
        <stp>44757</stp>
        <tr r="AI349" s="7"/>
      </tp>
      <tp t="s">
        <v>#N/A Error:User does not have access</v>
        <stp/>
        <stp>##V3_BCURVESTRIPV12</stp>
        <stp>[PortfolioDaily Data.xlsx]DF Curve!R359C12</stp>
        <stp>S23</stp>
        <stp>Curvedate</stp>
        <stp>44771</stp>
        <tr r="L359" s="7"/>
      </tp>
      <tp t="s">
        <v>#N/A Error:User does not have access</v>
        <stp/>
        <stp>##V3_BCURVESTRIPV12</stp>
        <stp>[PortfolioDaily Data.xlsx]DF Curve!R342C29</stp>
        <stp>S23</stp>
        <stp>Curvedate</stp>
        <stp>44748</stp>
        <tr r="AC342" s="7"/>
      </tp>
      <tp t="s">
        <v>#N/A Error:User does not have access</v>
        <stp/>
        <stp>##V3_BCURVESTRIPV12</stp>
        <stp>[PortfolioDaily Data.xlsx]DF Curve!R362C15</stp>
        <stp>S23</stp>
        <stp>Curvedate</stp>
        <stp>44776</stp>
        <tr r="O362" s="7"/>
      </tp>
      <tp t="s">
        <v>#N/A Error:User does not have access</v>
        <stp/>
        <stp>##V3_BCURVESTRIPV12</stp>
        <stp>[PortfolioDaily Data.xlsx]DF Curve!R343C28</stp>
        <stp>S23</stp>
        <stp>Curvedate</stp>
        <stp>44749</stp>
        <tr r="AB343" s="7"/>
      </tp>
      <tp t="s">
        <v>#N/A Error:User does not have access</v>
        <stp/>
        <stp>##V3_BCURVESTRIPV12</stp>
        <stp>[PortfolioDaily Data.xlsx]DF Curve!R363C14</stp>
        <stp>S23</stp>
        <stp>Curvedate</stp>
        <stp>44777</stp>
        <tr r="N363" s="7"/>
      </tp>
      <tp t="s">
        <v>#N/A Error:User does not have access</v>
        <stp/>
        <stp>##V3_BCURVESTRIPV12</stp>
        <stp>[PortfolioDaily Data.xlsx]DF Curve!R340C27</stp>
        <stp>S23</stp>
        <stp>Curvedate</stp>
        <stp>44746</stp>
        <tr r="AA340" s="7"/>
      </tp>
      <tp t="s">
        <v>#N/A Error:User does not have access</v>
        <stp/>
        <stp>##V3_BCURVESTRIPV12</stp>
        <stp>[PortfolioDaily Data.xlsx]DF Curve!R360C17</stp>
        <stp>S23</stp>
        <stp>Curvedate</stp>
        <stp>44774</stp>
        <tr r="Q360" s="7"/>
      </tp>
      <tp t="s">
        <v>#N/A Error:User does not have access</v>
        <stp/>
        <stp>##V3_BCURVESTRIPV12</stp>
        <stp>[PortfolioDaily Data.xlsx]DF Curve!R341C26</stp>
        <stp>S23</stp>
        <stp>Curvedate</stp>
        <stp>44747</stp>
        <tr r="Z341" s="7"/>
      </tp>
      <tp t="s">
        <v>#N/A Error:User does not have access</v>
        <stp/>
        <stp>##V3_BCURVESTRIPV12</stp>
        <stp>[PortfolioDaily Data.xlsx]DF Curve!R361C16</stp>
        <stp>S23</stp>
        <stp>Curvedate</stp>
        <stp>44775</stp>
        <tr r="P361" s="7"/>
      </tp>
      <tp t="s">
        <v>#N/A Error:User does not have access</v>
        <stp/>
        <stp>##V3_BCURVESTRIPV12</stp>
        <stp>[PortfolioDaily Data.xlsx]DF Curve!R346C35</stp>
        <stp>S23</stp>
        <stp>Curvedate</stp>
        <stp>44754</stp>
        <tr r="AI346" s="7"/>
      </tp>
      <tp t="s">
        <v>#N/A Error:User does not have access</v>
        <stp/>
        <stp>##V3_BCURVESTRIPV12</stp>
        <stp>[PortfolioDaily Data.xlsx]DF Curve!R337C27</stp>
        <stp>S23</stp>
        <stp>Curvedate</stp>
        <stp>44741</stp>
        <tr r="AA337" s="7"/>
      </tp>
      <tp t="s">
        <v>#N/A Error:User does not have access</v>
        <stp/>
        <stp>##V3_BCURVESTRIPV12</stp>
        <stp>[PortfolioDaily Data.xlsx]DF Curve!R347C34</stp>
        <stp>S23</stp>
        <stp>Curvedate</stp>
        <stp>44755</stp>
        <tr r="AH347" s="7"/>
      </tp>
      <tp t="s">
        <v>#N/A Error:User does not have access</v>
        <stp/>
        <stp>##V3_BCURVESTRIPV12</stp>
        <stp>[PortfolioDaily Data.xlsx]DF Curve!R344C31</stp>
        <stp>S23</stp>
        <stp>Curvedate</stp>
        <stp>44750</stp>
        <tr r="AE344" s="7"/>
      </tp>
      <tp t="s">
        <v>#N/A Error:User does not have access</v>
        <stp/>
        <stp>##V3_BCURVESTRIPV12</stp>
        <stp>[PortfolioDaily Data.xlsx]DF Curve!R345C32</stp>
        <stp>S23</stp>
        <stp>Curvedate</stp>
        <stp>44753</stp>
        <tr r="AF345" s="7"/>
      </tp>
      <tp t="s">
        <v>#N/A Error:User does not have access</v>
        <stp/>
        <stp>##V3_BCURVESTRIPV12</stp>
        <stp>[PortfolioDaily Data.xlsx]DF Curve!R338C24</stp>
        <stp>S23</stp>
        <stp>Curvedate</stp>
        <stp>44742</stp>
        <tr r="X338" s="7"/>
      </tp>
      <tp t="s">
        <v>#N/A Error:User does not have access</v>
        <stp/>
        <stp>##V3_BCURVESTRIPV12</stp>
        <stp>[PortfolioDaily Data.xlsx]DF Curve!R348C37</stp>
        <stp>S23</stp>
        <stp>Curvedate</stp>
        <stp>44756</stp>
        <tr r="AK348" s="7"/>
      </tp>
      <tp t="s">
        <v>#N/A Error:User does not have access</v>
        <stp/>
        <stp>##V3_BCURVESTRIPV12</stp>
        <stp>[PortfolioDaily Data.xlsx]DF Curve!R358C10</stp>
        <stp>S23</stp>
        <stp>Curvedate</stp>
        <stp>44770</stp>
        <tr r="J358" s="7"/>
      </tp>
      <tp t="s">
        <v>#N/A Error:User does not have access</v>
        <stp/>
        <stp>##V3_BCURVESTRIPV12</stp>
        <stp>[PortfolioDaily Data.xlsx]DF Curve!R339C25</stp>
        <stp>S23</stp>
        <stp>Curvedate</stp>
        <stp>44743</stp>
        <tr r="Y339" s="7"/>
      </tp>
      <tp t="s">
        <v>#N/A Error:User does not have access</v>
        <stp/>
        <stp>##V3_BCURVESTRIPV12</stp>
        <stp>[PortfolioDaily Data.xlsx]DF Curve!R349C36</stp>
        <stp>S23</stp>
        <stp>Curvedate</stp>
        <stp>44757</stp>
        <tr r="AJ349" s="7"/>
      </tp>
      <tp t="s">
        <v>#N/A Error:User does not have access</v>
        <stp/>
        <stp>##V3_BCURVESTRIPV12</stp>
        <stp>[PortfolioDaily Data.xlsx]DF Curve!R359C11</stp>
        <stp>S23</stp>
        <stp>Curvedate</stp>
        <stp>44771</stp>
        <tr r="K359" s="7"/>
      </tp>
      <tp t="s">
        <v>#N/A Error:User does not have access</v>
        <stp/>
        <stp>##V3_BCURVESTRIPV12</stp>
        <stp>[PortfolioDaily Data.xlsx]DF Curve!R342C28</stp>
        <stp>S23</stp>
        <stp>Curvedate</stp>
        <stp>44748</stp>
        <tr r="AB342" s="7"/>
      </tp>
      <tp t="s">
        <v>#N/A Error:User does not have access</v>
        <stp/>
        <stp>##V3_BCURVESTRIPV12</stp>
        <stp>[PortfolioDaily Data.xlsx]DF Curve!R362C14</stp>
        <stp>S23</stp>
        <stp>Curvedate</stp>
        <stp>44776</stp>
        <tr r="N362" s="7"/>
      </tp>
      <tp t="s">
        <v>#N/A Error:User does not have access</v>
        <stp/>
        <stp>##V3_BCURVESTRIPV12</stp>
        <stp>[PortfolioDaily Data.xlsx]DF Curve!R343C29</stp>
        <stp>S23</stp>
        <stp>Curvedate</stp>
        <stp>44749</stp>
        <tr r="AC343" s="7"/>
      </tp>
      <tp t="s">
        <v>#N/A Error:User does not have access</v>
        <stp/>
        <stp>##V3_BCURVESTRIPV12</stp>
        <stp>[PortfolioDaily Data.xlsx]DF Curve!R363C15</stp>
        <stp>S23</stp>
        <stp>Curvedate</stp>
        <stp>44777</stp>
        <tr r="O363" s="7"/>
      </tp>
      <tp t="s">
        <v>#N/A Error:User does not have access</v>
        <stp/>
        <stp>##V3_BCURVESTRIPV12</stp>
        <stp>[PortfolioDaily Data.xlsx]DF Curve!R340C26</stp>
        <stp>S23</stp>
        <stp>Curvedate</stp>
        <stp>44746</stp>
        <tr r="Z340" s="7"/>
      </tp>
      <tp t="s">
        <v>#N/A Error:User does not have access</v>
        <stp/>
        <stp>##V3_BCURVESTRIPV12</stp>
        <stp>[PortfolioDaily Data.xlsx]DF Curve!R360C16</stp>
        <stp>S23</stp>
        <stp>Curvedate</stp>
        <stp>44774</stp>
        <tr r="P360" s="7"/>
      </tp>
      <tp t="s">
        <v>#N/A Error:User does not have access</v>
        <stp/>
        <stp>##V3_BCURVESTRIPV12</stp>
        <stp>[PortfolioDaily Data.xlsx]DF Curve!R341C27</stp>
        <stp>S23</stp>
        <stp>Curvedate</stp>
        <stp>44747</stp>
        <tr r="AA341" s="7"/>
      </tp>
      <tp t="s">
        <v>#N/A Error:User does not have access</v>
        <stp/>
        <stp>##V3_BCURVESTRIPV12</stp>
        <stp>[PortfolioDaily Data.xlsx]DF Curve!R361C17</stp>
        <stp>S23</stp>
        <stp>Curvedate</stp>
        <stp>44775</stp>
        <tr r="Q361" s="7"/>
      </tp>
      <tp t="s">
        <v>#N/A Error:User does not have access</v>
        <stp/>
        <stp>##V3_BCURVESTRIPV12</stp>
        <stp>[PortfolioDaily Data.xlsx]DF Curve!R346C34</stp>
        <stp>S23</stp>
        <stp>Curvedate</stp>
        <stp>44754</stp>
        <tr r="AH346" s="7"/>
      </tp>
      <tp t="s">
        <v>#N/A Error:User does not have access</v>
        <stp/>
        <stp>##V3_BCURVESTRIPV12</stp>
        <stp>[PortfolioDaily Data.xlsx]DF Curve!R337C26</stp>
        <stp>S23</stp>
        <stp>Curvedate</stp>
        <stp>44741</stp>
        <tr r="Z337" s="7"/>
      </tp>
      <tp t="s">
        <v>#N/A Error:User does not have access</v>
        <stp/>
        <stp>##V3_BCURVESTRIPV12</stp>
        <stp>[PortfolioDaily Data.xlsx]DF Curve!R347C35</stp>
        <stp>S23</stp>
        <stp>Curvedate</stp>
        <stp>44755</stp>
        <tr r="AI347" s="7"/>
      </tp>
      <tp t="s">
        <v>#N/A Error:User does not have access</v>
        <stp/>
        <stp>##V3_BCURVESTRIPV12</stp>
        <stp>[PortfolioDaily Data.xlsx]DF Curve!R344C30</stp>
        <stp>S23</stp>
        <stp>Curvedate</stp>
        <stp>44750</stp>
        <tr r="AD344" s="7"/>
      </tp>
      <tp t="s">
        <v>#N/A Error:User does not have access</v>
        <stp/>
        <stp>##V3_BCURVESTRIPV12</stp>
        <stp>[PortfolioDaily Data.xlsx]DF Curve!R345C33</stp>
        <stp>S23</stp>
        <stp>Curvedate</stp>
        <stp>44753</stp>
        <tr r="AG345" s="7"/>
      </tp>
      <tp t="s">
        <v>#N/A Error:User does not have access</v>
        <stp/>
        <stp>##V3_BCURVESTRIPV12</stp>
        <stp>[PortfolioDaily Data.xlsx]DF Curve!R338C25</stp>
        <stp>S23</stp>
        <stp>Curvedate</stp>
        <stp>44742</stp>
        <tr r="Y338" s="7"/>
      </tp>
      <tp t="s">
        <v>#N/A Error:User does not have access</v>
        <stp/>
        <stp>##V3_BCURVESTRIPV12</stp>
        <stp>[PortfolioDaily Data.xlsx]DF Curve!R348C36</stp>
        <stp>S23</stp>
        <stp>Curvedate</stp>
        <stp>44756</stp>
        <tr r="AJ348" s="7"/>
      </tp>
      <tp t="s">
        <v>#N/A Error:User does not have access</v>
        <stp/>
        <stp>##V3_BCURVESTRIPV12</stp>
        <stp>[PortfolioDaily Data.xlsx]DF Curve!R358C11</stp>
        <stp>S23</stp>
        <stp>Curvedate</stp>
        <stp>44770</stp>
        <tr r="K358" s="7"/>
      </tp>
      <tp t="s">
        <v>#N/A Error:User does not have access</v>
        <stp/>
        <stp>##V3_BCURVESTRIPV12</stp>
        <stp>[PortfolioDaily Data.xlsx]DF Curve!R339C24</stp>
        <stp>S23</stp>
        <stp>Curvedate</stp>
        <stp>44743</stp>
        <tr r="X339" s="7"/>
      </tp>
      <tp t="s">
        <v>#N/A Error:User does not have access</v>
        <stp/>
        <stp>##V3_BCURVESTRIPV12</stp>
        <stp>[PortfolioDaily Data.xlsx]DF Curve!R349C37</stp>
        <stp>S23</stp>
        <stp>Curvedate</stp>
        <stp>44757</stp>
        <tr r="AK349" s="7"/>
      </tp>
      <tp t="s">
        <v>#N/A Error:User does not have access</v>
        <stp/>
        <stp>##V3_BCURVESTRIPV12</stp>
        <stp>[PortfolioDaily Data.xlsx]DF Curve!R359C10</stp>
        <stp>S23</stp>
        <stp>Curvedate</stp>
        <stp>44771</stp>
        <tr r="J359" s="7"/>
      </tp>
      <tp t="s">
        <v>#N/A Error:User does not have access</v>
        <stp/>
        <stp>##V3_BCURVESTRIPV12</stp>
        <stp>[PortfolioDaily Data.xlsx]DF Curve!R342C37</stp>
        <stp>S23</stp>
        <stp>Curvedate</stp>
        <stp>44748</stp>
        <tr r="AK342" s="7"/>
      </tp>
      <tp t="s">
        <v>#N/A Error:User does not have access</v>
        <stp/>
        <stp>##V3_BCURVESTRIPV12</stp>
        <stp>[PortfolioDaily Data.xlsx]DF Curve!R343C36</stp>
        <stp>S23</stp>
        <stp>Curvedate</stp>
        <stp>44749</stp>
        <tr r="AJ343" s="7"/>
      </tp>
      <tp t="s">
        <v>#N/A Error:User does not have access</v>
        <stp/>
        <stp>##V3_BCURVESTRIPV12</stp>
        <stp>[PortfolioDaily Data.xlsx]DF Curve!R340C39</stp>
        <stp>S23</stp>
        <stp>Curvedate</stp>
        <stp>44746</stp>
        <tr r="AM340" s="7"/>
      </tp>
      <tp t="s">
        <v>#N/A Error:User does not have access</v>
        <stp/>
        <stp>##V3_BCURVESTRIPV12</stp>
        <stp>[PortfolioDaily Data.xlsx]DF Curve!R341C38</stp>
        <stp>S23</stp>
        <stp>Curvedate</stp>
        <stp>44747</stp>
        <tr r="AL341" s="7"/>
      </tp>
      <tp t="s">
        <v>#N/A Error:User does not have access</v>
        <stp/>
        <stp>##V3_BCURVESTRIPV12</stp>
        <stp>[PortfolioDaily Data.xlsx]DF Curve!R356C16</stp>
        <stp>S23</stp>
        <stp>Curvedate</stp>
        <stp>44768</stp>
        <tr r="P356" s="7"/>
      </tp>
      <tp t="s">
        <v>#N/A Error:User does not have access</v>
        <stp/>
        <stp>##V3_BCURVESTRIPV12</stp>
        <stp>[PortfolioDaily Data.xlsx]DF Curve!R337C39</stp>
        <stp>S23</stp>
        <stp>Curvedate</stp>
        <stp>44741</stp>
        <tr r="AM337" s="7"/>
      </tp>
      <tp t="s">
        <v>#N/A Error:User does not have access</v>
        <stp/>
        <stp>##V3_BCURVESTRIPV12</stp>
        <stp>[PortfolioDaily Data.xlsx]DF Curve!R357C17</stp>
        <stp>S23</stp>
        <stp>Curvedate</stp>
        <stp>44769</stp>
        <tr r="Q357" s="7"/>
      </tp>
      <tp t="s">
        <v>#N/A Error:User does not have access</v>
        <stp/>
        <stp>##V3_BCURVESTRIPV12</stp>
        <stp>[PortfolioDaily Data.xlsx]DF Curve!R355C19</stp>
        <stp>S23</stp>
        <stp>Curvedate</stp>
        <stp>44767</stp>
        <tr r="S355" s="7"/>
      </tp>
      <tp t="s">
        <v>#N/A Error:User does not have access</v>
        <stp/>
        <stp>##V3_BCURVESTRIPV12</stp>
        <stp>[PortfolioDaily Data.xlsx]DF Curve!R348C29</stp>
        <stp>S23</stp>
        <stp>Curvedate</stp>
        <stp>44756</stp>
        <tr r="AC348" s="7"/>
      </tp>
      <tp t="s">
        <v>#N/A Error:User does not have access</v>
        <stp/>
        <stp>##V3_BCURVESTRIPV12</stp>
        <stp>[PortfolioDaily Data.xlsx]DF Curve!R349C28</stp>
        <stp>S23</stp>
        <stp>Curvedate</stp>
        <stp>44757</stp>
        <tr r="AB349" s="7"/>
      </tp>
      <tp t="s">
        <v>#N/A Error:User does not have access</v>
        <stp/>
        <stp>##V3_BCURVESTRIPV12</stp>
        <stp>[PortfolioDaily Data.xlsx]DF Curve!R342C36</stp>
        <stp>S23</stp>
        <stp>Curvedate</stp>
        <stp>44748</stp>
        <tr r="AJ342" s="7"/>
      </tp>
      <tp t="s">
        <v>#N/A Error:User does not have access</v>
        <stp/>
        <stp>##V3_BCURVESTRIPV12</stp>
        <stp>[PortfolioDaily Data.xlsx]DF Curve!R343C37</stp>
        <stp>S23</stp>
        <stp>Curvedate</stp>
        <stp>44749</stp>
        <tr r="AK343" s="7"/>
      </tp>
      <tp t="s">
        <v>#N/A Error:User does not have access</v>
        <stp/>
        <stp>##V3_BCURVESTRIPV12</stp>
        <stp>[PortfolioDaily Data.xlsx]DF Curve!R340C38</stp>
        <stp>S23</stp>
        <stp>Curvedate</stp>
        <stp>44746</stp>
        <tr r="AL340" s="7"/>
      </tp>
      <tp t="s">
        <v>#N/A Error:User does not have access</v>
        <stp/>
        <stp>##V3_BCURVESTRIPV12</stp>
        <stp>[PortfolioDaily Data.xlsx]DF Curve!R341C39</stp>
        <stp>S23</stp>
        <stp>Curvedate</stp>
        <stp>44747</stp>
        <tr r="AM341" s="7"/>
      </tp>
      <tp t="s">
        <v>#N/A Error:User does not have access</v>
        <stp/>
        <stp>##V3_BCURVESTRIPV12</stp>
        <stp>[PortfolioDaily Data.xlsx]DF Curve!R356C17</stp>
        <stp>S23</stp>
        <stp>Curvedate</stp>
        <stp>44768</stp>
        <tr r="Q356" s="7"/>
      </tp>
      <tp t="s">
        <v>#N/A Error:User does not have access</v>
        <stp/>
        <stp>##V3_BCURVESTRIPV12</stp>
        <stp>[PortfolioDaily Data.xlsx]DF Curve!R337C38</stp>
        <stp>S23</stp>
        <stp>Curvedate</stp>
        <stp>44741</stp>
        <tr r="AL337" s="7"/>
      </tp>
      <tp t="s">
        <v>#N/A Error:User does not have access</v>
        <stp/>
        <stp>##V3_BCURVESTRIPV12</stp>
        <stp>[PortfolioDaily Data.xlsx]DF Curve!R357C16</stp>
        <stp>S23</stp>
        <stp>Curvedate</stp>
        <stp>44769</stp>
        <tr r="P357" s="7"/>
      </tp>
      <tp t="s">
        <v>#N/A Error:User does not have access</v>
        <stp/>
        <stp>##V3_BCURVESTRIPV12</stp>
        <stp>[PortfolioDaily Data.xlsx]DF Curve!R355C18</stp>
        <stp>S23</stp>
        <stp>Curvedate</stp>
        <stp>44767</stp>
        <tr r="R355" s="7"/>
      </tp>
      <tp t="s">
        <v>#N/A Error:User does not have access</v>
        <stp/>
        <stp>##V3_BCURVESTRIPV12</stp>
        <stp>[PortfolioDaily Data.xlsx]DF Curve!R348C28</stp>
        <stp>S23</stp>
        <stp>Curvedate</stp>
        <stp>44756</stp>
        <tr r="AB348" s="7"/>
      </tp>
      <tp t="s">
        <v>#N/A Error:User does not have access</v>
        <stp/>
        <stp>##V3_BCURVESTRIPV12</stp>
        <stp>[PortfolioDaily Data.xlsx]DF Curve!R349C29</stp>
        <stp>S23</stp>
        <stp>Curvedate</stp>
        <stp>44757</stp>
        <tr r="AC349" s="7"/>
      </tp>
      <tp t="s">
        <v>#N/A Error:User does not have access</v>
        <stp/>
        <stp>##V3_BCURVESTRIPV12</stp>
        <stp>[PortfolioDaily Data.xlsx]DF Curve!R342C35</stp>
        <stp>S23</stp>
        <stp>Curvedate</stp>
        <stp>44748</stp>
        <tr r="AI342" s="7"/>
      </tp>
      <tp t="s">
        <v>#N/A Error:User does not have access</v>
        <stp/>
        <stp>##V3_BCURVESTRIPV12</stp>
        <stp>[PortfolioDaily Data.xlsx]DF Curve!R343C34</stp>
        <stp>S23</stp>
        <stp>Curvedate</stp>
        <stp>44749</stp>
        <tr r="AH343" s="7"/>
      </tp>
      <tp t="s">
        <v>#N/A Error:User does not have access</v>
        <stp/>
        <stp>##V3_BCURVESTRIPV12</stp>
        <stp>[PortfolioDaily Data.xlsx]DF Curve!R346C29</stp>
        <stp>S23</stp>
        <stp>Curvedate</stp>
        <stp>44754</stp>
        <tr r="AC346" s="7"/>
      </tp>
      <tp t="s">
        <v>#N/A Error:User does not have access</v>
        <stp/>
        <stp>##V3_BCURVESTRIPV12</stp>
        <stp>[PortfolioDaily Data.xlsx]DF Curve!R356C14</stp>
        <stp>S23</stp>
        <stp>Curvedate</stp>
        <stp>44768</stp>
        <tr r="N356" s="7"/>
      </tp>
      <tp t="s">
        <v>#N/A Error:User does not have access</v>
        <stp/>
        <stp>##V3_BCURVESTRIPV12</stp>
        <stp>[PortfolioDaily Data.xlsx]DF Curve!R347C28</stp>
        <stp>S23</stp>
        <stp>Curvedate</stp>
        <stp>44755</stp>
        <tr r="AB347" s="7"/>
      </tp>
      <tp t="s">
        <v>#N/A Error:User does not have access</v>
        <stp/>
        <stp>##V3_BCURVESTRIPV12</stp>
        <stp>[PortfolioDaily Data.xlsx]DF Curve!R357C15</stp>
        <stp>S23</stp>
        <stp>Curvedate</stp>
        <stp>44769</stp>
        <tr r="O357" s="7"/>
      </tp>
      <tp t="s">
        <v>#N/A Error:User does not have access</v>
        <stp/>
        <stp>##V3_BCURVESTRIPV12</stp>
        <stp>[PortfolioDaily Data.xlsx]DF Curve!R354C18</stp>
        <stp>S23</stp>
        <stp>Curvedate</stp>
        <stp>44764</stp>
        <tr r="R354" s="7"/>
      </tp>
      <tp t="s">
        <v>#N/A Error:User does not have access</v>
        <stp/>
        <stp>##V3_BCURVESTRIPV12</stp>
        <stp>[PortfolioDaily Data.xlsx]DF Curve!R338C38</stp>
        <stp>S23</stp>
        <stp>Curvedate</stp>
        <stp>44742</stp>
        <tr r="AL338" s="7"/>
      </tp>
      <tp t="s">
        <v>#N/A Error:User does not have access</v>
        <stp/>
        <stp>##V3_BCURVESTRIPV12</stp>
        <stp>[PortfolioDaily Data.xlsx]DF Curve!R339C39</stp>
        <stp>S23</stp>
        <stp>Curvedate</stp>
        <stp>44743</stp>
        <tr r="AM339" s="7"/>
      </tp>
      <tp t="s">
        <v>#N/A Error:User does not have access</v>
        <stp/>
        <stp>##V3_BCURVESTRIPV12</stp>
        <stp>[PortfolioDaily Data.xlsx]DF Curve!R342C34</stp>
        <stp>S23</stp>
        <stp>Curvedate</stp>
        <stp>44748</stp>
        <tr r="AH342" s="7"/>
      </tp>
      <tp t="s">
        <v>#N/A Error:User does not have access</v>
        <stp/>
        <stp>##V3_BCURVESTRIPV12</stp>
        <stp>[PortfolioDaily Data.xlsx]DF Curve!R343C35</stp>
        <stp>S23</stp>
        <stp>Curvedate</stp>
        <stp>44749</stp>
        <tr r="AI343" s="7"/>
      </tp>
      <tp t="s">
        <v>#N/A Error:User does not have access</v>
        <stp/>
        <stp>##V3_BCURVESTRIPV12</stp>
        <stp>[PortfolioDaily Data.xlsx]DF Curve!R346C28</stp>
        <stp>S23</stp>
        <stp>Curvedate</stp>
        <stp>44754</stp>
        <tr r="AB346" s="7"/>
      </tp>
      <tp t="s">
        <v>#N/A Error:User does not have access</v>
        <stp/>
        <stp>##V3_BCURVESTRIPV12</stp>
        <stp>[PortfolioDaily Data.xlsx]DF Curve!R356C15</stp>
        <stp>S23</stp>
        <stp>Curvedate</stp>
        <stp>44768</stp>
        <tr r="O356" s="7"/>
      </tp>
      <tp t="s">
        <v>#N/A Error:User does not have access</v>
        <stp/>
        <stp>##V3_BCURVESTRIPV12</stp>
        <stp>[PortfolioDaily Data.xlsx]DF Curve!R347C29</stp>
        <stp>S23</stp>
        <stp>Curvedate</stp>
        <stp>44755</stp>
        <tr r="AC347" s="7"/>
      </tp>
      <tp t="s">
        <v>#N/A Error:User does not have access</v>
        <stp/>
        <stp>##V3_BCURVESTRIPV12</stp>
        <stp>[PortfolioDaily Data.xlsx]DF Curve!R357C14</stp>
        <stp>S23</stp>
        <stp>Curvedate</stp>
        <stp>44769</stp>
        <tr r="N357" s="7"/>
      </tp>
      <tp t="s">
        <v>#N/A Error:User does not have access</v>
        <stp/>
        <stp>##V3_BCURVESTRIPV12</stp>
        <stp>[PortfolioDaily Data.xlsx]DF Curve!R354C19</stp>
        <stp>S23</stp>
        <stp>Curvedate</stp>
        <stp>44764</stp>
        <tr r="S354" s="7"/>
      </tp>
      <tp t="s">
        <v>#N/A Error:User does not have access</v>
        <stp/>
        <stp>##V3_BCURVESTRIPV12</stp>
        <stp>[PortfolioDaily Data.xlsx]DF Curve!R338C39</stp>
        <stp>S23</stp>
        <stp>Curvedate</stp>
        <stp>44742</stp>
        <tr r="AM338" s="7"/>
      </tp>
      <tp t="s">
        <v>#N/A Error:User does not have access</v>
        <stp/>
        <stp>##V3_BCURVESTRIPV12</stp>
        <stp>[PortfolioDaily Data.xlsx]DF Curve!R339C38</stp>
        <stp>S23</stp>
        <stp>Curvedate</stp>
        <stp>44743</stp>
        <tr r="AL339" s="7"/>
      </tp>
      <tp t="s">
        <v>#N/A Error:User does not have access</v>
        <stp/>
        <stp>##V3_BCURVESTRIPV12</stp>
        <stp>[PortfolioDaily Data.xlsx]DF Curve!R342C33</stp>
        <stp>S23</stp>
        <stp>Curvedate</stp>
        <stp>44748</stp>
        <tr r="AG342" s="7"/>
      </tp>
      <tp t="s">
        <v>#N/A Error:User does not have access</v>
        <stp/>
        <stp>##V3_BCURVESTRIPV12</stp>
        <stp>[PortfolioDaily Data.xlsx]DF Curve!R352C18</stp>
        <stp>S23</stp>
        <stp>Curvedate</stp>
        <stp>44762</stp>
        <tr r="R352" s="7"/>
      </tp>
      <tp t="s">
        <v>#N/A Error:User does not have access</v>
        <stp/>
        <stp>##V3_BCURVESTRIPV12</stp>
        <stp>[PortfolioDaily Data.xlsx]DF Curve!R343C32</stp>
        <stp>S23</stp>
        <stp>Curvedate</stp>
        <stp>44749</stp>
        <tr r="AF343" s="7"/>
      </tp>
      <tp t="s">
        <v>#N/A Error:User does not have access</v>
        <stp/>
        <stp>##V3_BCURVESTRIPV12</stp>
        <stp>[PortfolioDaily Data.xlsx]DF Curve!R353C19</stp>
        <stp>S23</stp>
        <stp>Curvedate</stp>
        <stp>44763</stp>
        <tr r="S353" s="7"/>
      </tp>
      <tp t="s">
        <v>#N/A Error:User does not have access</v>
        <stp/>
        <stp>##V3_BCURVESTRIPV12</stp>
        <stp>[PortfolioDaily Data.xlsx]DF Curve!R356C12</stp>
        <stp>S23</stp>
        <stp>Curvedate</stp>
        <stp>44768</stp>
        <tr r="L356" s="7"/>
      </tp>
      <tp t="s">
        <v>#N/A Error:User does not have access</v>
        <stp/>
        <stp>##V3_BCURVESTRIPV12</stp>
        <stp>[PortfolioDaily Data.xlsx]DF Curve!R357C13</stp>
        <stp>S23</stp>
        <stp>Curvedate</stp>
        <stp>44769</stp>
        <tr r="M357" s="7"/>
      </tp>
      <tp t="s">
        <v>#N/A Error:User does not have access</v>
        <stp/>
        <stp>##V3_BCURVESTRIPV12</stp>
        <stp>[PortfolioDaily Data.xlsx]DF Curve!R345C28</stp>
        <stp>S23</stp>
        <stp>Curvedate</stp>
        <stp>44753</stp>
        <tr r="AB345" s="7"/>
      </tp>
      <tp t="s">
        <v>#N/A Error:User does not have access</v>
        <stp/>
        <stp>##V3_BCURVESTRIPV12</stp>
        <stp>[PortfolioDaily Data.xlsx]DF Curve!R342C32</stp>
        <stp>S23</stp>
        <stp>Curvedate</stp>
        <stp>44748</stp>
        <tr r="AF342" s="7"/>
      </tp>
      <tp t="s">
        <v>#N/A Error:User does not have access</v>
        <stp/>
        <stp>##V3_BCURVESTRIPV12</stp>
        <stp>[PortfolioDaily Data.xlsx]DF Curve!R352C19</stp>
        <stp>S23</stp>
        <stp>Curvedate</stp>
        <stp>44762</stp>
        <tr r="S352" s="7"/>
      </tp>
      <tp t="s">
        <v>#N/A Error:User does not have access</v>
        <stp/>
        <stp>##V3_BCURVESTRIPV12</stp>
        <stp>[PortfolioDaily Data.xlsx]DF Curve!R343C33</stp>
        <stp>S23</stp>
        <stp>Curvedate</stp>
        <stp>44749</stp>
        <tr r="AG343" s="7"/>
      </tp>
      <tp t="s">
        <v>#N/A Error:User does not have access</v>
        <stp/>
        <stp>##V3_BCURVESTRIPV12</stp>
        <stp>[PortfolioDaily Data.xlsx]DF Curve!R353C18</stp>
        <stp>S23</stp>
        <stp>Curvedate</stp>
        <stp>44763</stp>
        <tr r="R353" s="7"/>
      </tp>
      <tp t="s">
        <v>#N/A Error:User does not have access</v>
        <stp/>
        <stp>##V3_BCURVESTRIPV12</stp>
        <stp>[PortfolioDaily Data.xlsx]DF Curve!R356C13</stp>
        <stp>S23</stp>
        <stp>Curvedate</stp>
        <stp>44768</stp>
        <tr r="M356" s="7"/>
      </tp>
      <tp t="s">
        <v>#N/A Error:User does not have access</v>
        <stp/>
        <stp>##V3_BCURVESTRIPV12</stp>
        <stp>[PortfolioDaily Data.xlsx]DF Curve!R357C12</stp>
        <stp>S23</stp>
        <stp>Curvedate</stp>
        <stp>44769</stp>
        <tr r="L357" s="7"/>
      </tp>
      <tp t="s">
        <v>#N/A Error:User does not have access</v>
        <stp/>
        <stp>##V3_BCURVESTRIPV12</stp>
        <stp>[PortfolioDaily Data.xlsx]DF Curve!R345C29</stp>
        <stp>S23</stp>
        <stp>Curvedate</stp>
        <stp>44753</stp>
        <tr r="AC345" s="7"/>
      </tp>
      <tp t="s">
        <v>#N/A Error:User does not have access</v>
        <stp/>
        <stp>##V3_BCURVESTRIPV12</stp>
        <stp>[PortfolioDaily Data.xlsx]DF Curve!R342C31</stp>
        <stp>S23</stp>
        <stp>Curvedate</stp>
        <stp>44748</stp>
        <tr r="AE342" s="7"/>
      </tp>
      <tp t="s">
        <v>#N/A Error:User does not have access</v>
        <stp/>
        <stp>##V3_BCURVESTRIPV12</stp>
        <stp>[PortfolioDaily Data.xlsx]DF Curve!R343C30</stp>
        <stp>S23</stp>
        <stp>Curvedate</stp>
        <stp>44749</stp>
        <tr r="AD343" s="7"/>
      </tp>
      <tp t="s">
        <v>#N/A Error:User does not have access</v>
        <stp/>
        <stp>##V3_BCURVESTRIPV12</stp>
        <stp>[PortfolioDaily Data.xlsx]DF Curve!R350C18</stp>
        <stp>S23</stp>
        <stp>Curvedate</stp>
        <stp>44760</stp>
        <tr r="R350" s="7"/>
      </tp>
      <tp t="s">
        <v>#N/A Error:User does not have access</v>
        <stp/>
        <stp>##V3_BCURVESTRIPV12</stp>
        <stp>[PortfolioDaily Data.xlsx]DF Curve!R351C19</stp>
        <stp>S23</stp>
        <stp>Curvedate</stp>
        <stp>44761</stp>
        <tr r="S351" s="7"/>
      </tp>
      <tp t="s">
        <v>#N/A Error:User does not have access</v>
        <stp/>
        <stp>##V3_BCURVESTRIPV12</stp>
        <stp>[PortfolioDaily Data.xlsx]DF Curve!R356C10</stp>
        <stp>S23</stp>
        <stp>Curvedate</stp>
        <stp>44768</stp>
        <tr r="J356" s="7"/>
      </tp>
      <tp t="s">
        <v>#N/A Error:User does not have access</v>
        <stp/>
        <stp>##V3_BCURVESTRIPV12</stp>
        <stp>[PortfolioDaily Data.xlsx]DF Curve!R357C11</stp>
        <stp>S23</stp>
        <stp>Curvedate</stp>
        <stp>44769</stp>
        <tr r="K357" s="7"/>
      </tp>
      <tp t="s">
        <v>#N/A Error:User does not have access</v>
        <stp/>
        <stp>##V3_BCURVESTRIPV12</stp>
        <stp>[PortfolioDaily Data.xlsx]DF Curve!R344C29</stp>
        <stp>S23</stp>
        <stp>Curvedate</stp>
        <stp>44750</stp>
        <tr r="AC344" s="7"/>
      </tp>
      <tp t="s">
        <v>#N/A Error:User does not have access</v>
        <stp/>
        <stp>##V3_BCURVESTRIPV12</stp>
        <stp>[PortfolioDaily Data.xlsx]DF Curve!R342C30</stp>
        <stp>S23</stp>
        <stp>Curvedate</stp>
        <stp>44748</stp>
        <tr r="AD342" s="7"/>
      </tp>
      <tp t="s">
        <v>#N/A Error:User does not have access</v>
        <stp/>
        <stp>##V3_BCURVESTRIPV12</stp>
        <stp>[PortfolioDaily Data.xlsx]DF Curve!R343C31</stp>
        <stp>S23</stp>
        <stp>Curvedate</stp>
        <stp>44749</stp>
        <tr r="AE343" s="7"/>
      </tp>
      <tp t="s">
        <v>#N/A Error:User does not have access</v>
        <stp/>
        <stp>##V3_BCURVESTRIPV12</stp>
        <stp>[PortfolioDaily Data.xlsx]DF Curve!R350C19</stp>
        <stp>S23</stp>
        <stp>Curvedate</stp>
        <stp>44760</stp>
        <tr r="S350" s="7"/>
      </tp>
      <tp t="s">
        <v>#N/A Error:User does not have access</v>
        <stp/>
        <stp>##V3_BCURVESTRIPV12</stp>
        <stp>[PortfolioDaily Data.xlsx]DF Curve!R351C18</stp>
        <stp>S23</stp>
        <stp>Curvedate</stp>
        <stp>44761</stp>
        <tr r="R351" s="7"/>
      </tp>
      <tp t="s">
        <v>#N/A Error:User does not have access</v>
        <stp/>
        <stp>##V3_BCURVESTRIPV12</stp>
        <stp>[PortfolioDaily Data.xlsx]DF Curve!R356C11</stp>
        <stp>S23</stp>
        <stp>Curvedate</stp>
        <stp>44768</stp>
        <tr r="K356" s="7"/>
      </tp>
      <tp t="s">
        <v>#N/A Error:User does not have access</v>
        <stp/>
        <stp>##V3_BCURVESTRIPV12</stp>
        <stp>[PortfolioDaily Data.xlsx]DF Curve!R357C10</stp>
        <stp>S23</stp>
        <stp>Curvedate</stp>
        <stp>44769</stp>
        <tr r="J357" s="7"/>
      </tp>
      <tp t="s">
        <v>#N/A Error:User does not have access</v>
        <stp/>
        <stp>##V3_BCURVESTRIPV12</stp>
        <stp>[PortfolioDaily Data.xlsx]DF Curve!R344C28</stp>
        <stp>S23</stp>
        <stp>Curvedate</stp>
        <stp>44750</stp>
        <tr r="AB344" s="7"/>
      </tp>
      <tp t="s">
        <v>#N/A Error:User does not have access</v>
        <stp/>
        <stp>##V3_BCURVESTRIPV12</stp>
        <stp>[PortfolioDaily Data.xlsx]DF Curve!R352C14</stp>
        <stp>S23</stp>
        <stp>Curvedate</stp>
        <stp>44762</stp>
        <tr r="N352" s="7"/>
      </tp>
      <tp t="s">
        <v>#N/A Error:User does not have access</v>
        <stp/>
        <stp>##V3_BCURVESTRIPV12</stp>
        <stp>[PortfolioDaily Data.xlsx]DF Curve!R353C15</stp>
        <stp>S23</stp>
        <stp>Curvedate</stp>
        <stp>44763</stp>
        <tr r="O353" s="7"/>
      </tp>
      <tp t="s">
        <v>#N/A Error:User does not have access</v>
        <stp/>
        <stp>##V3_BCURVESTRIPV12</stp>
        <stp>[PortfolioDaily Data.xlsx]DF Curve!R340C31</stp>
        <stp>S23</stp>
        <stp>Curvedate</stp>
        <stp>44746</stp>
        <tr r="AE340" s="7"/>
      </tp>
      <tp t="s">
        <v>#N/A Error:User does not have access</v>
        <stp/>
        <stp>##V3_BCURVESTRIPV12</stp>
        <stp>[PortfolioDaily Data.xlsx]DF Curve!R350C16</stp>
        <stp>S23</stp>
        <stp>Curvedate</stp>
        <stp>44760</stp>
        <tr r="P350" s="7"/>
      </tp>
      <tp t="s">
        <v>#N/A Error:User does not have access</v>
        <stp/>
        <stp>##V3_BCURVESTRIPV12</stp>
        <stp>[PortfolioDaily Data.xlsx]DF Curve!R341C30</stp>
        <stp>S23</stp>
        <stp>Curvedate</stp>
        <stp>44747</stp>
        <tr r="AD341" s="7"/>
      </tp>
      <tp t="s">
        <v>#N/A Error:User does not have access</v>
        <stp/>
        <stp>##V3_BCURVESTRIPV12</stp>
        <stp>[PortfolioDaily Data.xlsx]DF Curve!R351C17</stp>
        <stp>S23</stp>
        <stp>Curvedate</stp>
        <stp>44761</stp>
        <tr r="Q351" s="7"/>
      </tp>
      <tp t="s">
        <v>#N/A Error:User does not have access</v>
        <stp/>
        <stp>##V3_BCURVESTRIPV12</stp>
        <stp>[PortfolioDaily Data.xlsx]DF Curve!R346C23</stp>
        <stp>S23</stp>
        <stp>Curvedate</stp>
        <stp>44754</stp>
        <tr r="W346" s="7"/>
      </tp>
      <tp t="s">
        <v>#N/A Error:User does not have access</v>
        <stp/>
        <stp>##V3_BCURVESTRIPV12</stp>
        <stp>[PortfolioDaily Data.xlsx]DF Curve!R337C31</stp>
        <stp>S23</stp>
        <stp>Curvedate</stp>
        <stp>44741</stp>
        <tr r="AE337" s="7"/>
      </tp>
      <tp t="s">
        <v>#N/A Error:User does not have access</v>
        <stp/>
        <stp>##V3_BCURVESTRIPV12</stp>
        <stp>[PortfolioDaily Data.xlsx]DF Curve!R347C22</stp>
        <stp>S23</stp>
        <stp>Curvedate</stp>
        <stp>44755</stp>
        <tr r="V347" s="7"/>
      </tp>
      <tp t="s">
        <v>#N/A Error:User does not have access</v>
        <stp/>
        <stp>##V3_BCURVESTRIPV12</stp>
        <stp>[PortfolioDaily Data.xlsx]DF Curve!R344C27</stp>
        <stp>S23</stp>
        <stp>Curvedate</stp>
        <stp>44750</stp>
        <tr r="AA344" s="7"/>
      </tp>
      <tp t="s">
        <v>#N/A Error:User does not have access</v>
        <stp/>
        <stp>##V3_BCURVESTRIPV12</stp>
        <stp>[PortfolioDaily Data.xlsx]DF Curve!R354C12</stp>
        <stp>S23</stp>
        <stp>Curvedate</stp>
        <stp>44764</stp>
        <tr r="L354" s="7"/>
      </tp>
      <tp t="s">
        <v>#N/A Error:User does not have access</v>
        <stp/>
        <stp>##V3_BCURVESTRIPV12</stp>
        <stp>[PortfolioDaily Data.xlsx]DF Curve!R345C24</stp>
        <stp>S23</stp>
        <stp>Curvedate</stp>
        <stp>44753</stp>
        <tr r="X345" s="7"/>
      </tp>
      <tp t="s">
        <v>#N/A Error:User does not have access</v>
        <stp/>
        <stp>##V3_BCURVESTRIPV12</stp>
        <stp>[PortfolioDaily Data.xlsx]DF Curve!R355C11</stp>
        <stp>S23</stp>
        <stp>Curvedate</stp>
        <stp>44767</stp>
        <tr r="K355" s="7"/>
      </tp>
      <tp t="s">
        <v>#N/A Error:User does not have access</v>
        <stp/>
        <stp>##V3_BCURVESTRIPV12</stp>
        <stp>[PortfolioDaily Data.xlsx]DF Curve!R338C32</stp>
        <stp>S23</stp>
        <stp>Curvedate</stp>
        <stp>44742</stp>
        <tr r="AF338" s="7"/>
      </tp>
      <tp t="s">
        <v>#N/A Error:User does not have access</v>
        <stp/>
        <stp>##V3_BCURVESTRIPV12</stp>
        <stp>[PortfolioDaily Data.xlsx]DF Curve!R348C21</stp>
        <stp>S23</stp>
        <stp>Curvedate</stp>
        <stp>44756</stp>
        <tr r="U348" s="7"/>
      </tp>
      <tp t="s">
        <v>#N/A Error:User does not have access</v>
        <stp/>
        <stp>##V3_BCURVESTRIPV12</stp>
        <stp>[PortfolioDaily Data.xlsx]DF Curve!R339C33</stp>
        <stp>S23</stp>
        <stp>Curvedate</stp>
        <stp>44743</stp>
        <tr r="AG339" s="7"/>
      </tp>
      <tp t="s">
        <v>#N/A Error:User does not have access</v>
        <stp/>
        <stp>##V3_BCURVESTRIPV12</stp>
        <stp>[PortfolioDaily Data.xlsx]DF Curve!R349C20</stp>
        <stp>S23</stp>
        <stp>Curvedate</stp>
        <stp>44757</stp>
        <tr r="T349" s="7"/>
      </tp>
      <tp t="s">
        <v>#N/A Error:User does not have access</v>
        <stp/>
        <stp>##V3_BCURVESTRIPV12</stp>
        <stp>[PortfolioDaily Data.xlsx]DF Curve!R352C15</stp>
        <stp>S23</stp>
        <stp>Curvedate</stp>
        <stp>44762</stp>
        <tr r="O352" s="7"/>
      </tp>
      <tp t="s">
        <v>#N/A Error:User does not have access</v>
        <stp/>
        <stp>##V3_BCURVESTRIPV12</stp>
        <stp>[PortfolioDaily Data.xlsx]DF Curve!R353C14</stp>
        <stp>S23</stp>
        <stp>Curvedate</stp>
        <stp>44763</stp>
        <tr r="N353" s="7"/>
      </tp>
      <tp t="s">
        <v>#N/A Error:User does not have access</v>
        <stp/>
        <stp>##V3_BCURVESTRIPV12</stp>
        <stp>[PortfolioDaily Data.xlsx]DF Curve!R340C30</stp>
        <stp>S23</stp>
        <stp>Curvedate</stp>
        <stp>44746</stp>
        <tr r="AD340" s="7"/>
      </tp>
      <tp t="s">
        <v>#N/A Error:User does not have access</v>
        <stp/>
        <stp>##V3_BCURVESTRIPV12</stp>
        <stp>[PortfolioDaily Data.xlsx]DF Curve!R350C17</stp>
        <stp>S23</stp>
        <stp>Curvedate</stp>
        <stp>44760</stp>
        <tr r="Q350" s="7"/>
      </tp>
      <tp t="s">
        <v>#N/A Error:User does not have access</v>
        <stp/>
        <stp>##V3_BCURVESTRIPV12</stp>
        <stp>[PortfolioDaily Data.xlsx]DF Curve!R341C31</stp>
        <stp>S23</stp>
        <stp>Curvedate</stp>
        <stp>44747</stp>
        <tr r="AE341" s="7"/>
      </tp>
      <tp t="s">
        <v>#N/A Error:User does not have access</v>
        <stp/>
        <stp>##V3_BCURVESTRIPV12</stp>
        <stp>[PortfolioDaily Data.xlsx]DF Curve!R351C16</stp>
        <stp>S23</stp>
        <stp>Curvedate</stp>
        <stp>44761</stp>
        <tr r="P351" s="7"/>
      </tp>
      <tp t="s">
        <v>#N/A Error:User does not have access</v>
        <stp/>
        <stp>##V3_BCURVESTRIPV12</stp>
        <stp>[PortfolioDaily Data.xlsx]DF Curve!R346C22</stp>
        <stp>S23</stp>
        <stp>Curvedate</stp>
        <stp>44754</stp>
        <tr r="V346" s="7"/>
      </tp>
      <tp t="s">
        <v>#N/A Error:User does not have access</v>
        <stp/>
        <stp>##V3_BCURVESTRIPV12</stp>
        <stp>[PortfolioDaily Data.xlsx]DF Curve!R337C30</stp>
        <stp>S23</stp>
        <stp>Curvedate</stp>
        <stp>44741</stp>
        <tr r="AD337" s="7"/>
      </tp>
      <tp t="s">
        <v>#N/A Error:User does not have access</v>
        <stp/>
        <stp>##V3_BCURVESTRIPV12</stp>
        <stp>[PortfolioDaily Data.xlsx]DF Curve!R347C23</stp>
        <stp>S23</stp>
        <stp>Curvedate</stp>
        <stp>44755</stp>
        <tr r="W347" s="7"/>
      </tp>
      <tp t="s">
        <v>#N/A Error:User does not have access</v>
        <stp/>
        <stp>##V3_BCURVESTRIPV12</stp>
        <stp>[PortfolioDaily Data.xlsx]DF Curve!R344C26</stp>
        <stp>S23</stp>
        <stp>Curvedate</stp>
        <stp>44750</stp>
        <tr r="Z344" s="7"/>
      </tp>
      <tp t="s">
        <v>#N/A Error:User does not have access</v>
        <stp/>
        <stp>##V3_BCURVESTRIPV12</stp>
        <stp>[PortfolioDaily Data.xlsx]DF Curve!R354C13</stp>
        <stp>S23</stp>
        <stp>Curvedate</stp>
        <stp>44764</stp>
        <tr r="M354" s="7"/>
      </tp>
      <tp t="s">
        <v>#N/A Error:User does not have access</v>
        <stp/>
        <stp>##V3_BCURVESTRIPV12</stp>
        <stp>[PortfolioDaily Data.xlsx]DF Curve!R345C25</stp>
        <stp>S23</stp>
        <stp>Curvedate</stp>
        <stp>44753</stp>
        <tr r="Y345" s="7"/>
      </tp>
      <tp t="s">
        <v>#N/A Error:User does not have access</v>
        <stp/>
        <stp>##V3_BCURVESTRIPV12</stp>
        <stp>[PortfolioDaily Data.xlsx]DF Curve!R355C10</stp>
        <stp>S23</stp>
        <stp>Curvedate</stp>
        <stp>44767</stp>
        <tr r="J355" s="7"/>
      </tp>
      <tp t="s">
        <v>#N/A Error:User does not have access</v>
        <stp/>
        <stp>##V3_BCURVESTRIPV12</stp>
        <stp>[PortfolioDaily Data.xlsx]DF Curve!R338C33</stp>
        <stp>S23</stp>
        <stp>Curvedate</stp>
        <stp>44742</stp>
        <tr r="AG338" s="7"/>
      </tp>
      <tp t="s">
        <v>#N/A Error:User does not have access</v>
        <stp/>
        <stp>##V3_BCURVESTRIPV12</stp>
        <stp>[PortfolioDaily Data.xlsx]DF Curve!R348C20</stp>
        <stp>S23</stp>
        <stp>Curvedate</stp>
        <stp>44756</stp>
        <tr r="T348" s="7"/>
      </tp>
      <tp t="s">
        <v>#N/A Error:User does not have access</v>
        <stp/>
        <stp>##V3_BCURVESTRIPV12</stp>
        <stp>[PortfolioDaily Data.xlsx]DF Curve!R339C32</stp>
        <stp>S23</stp>
        <stp>Curvedate</stp>
        <stp>44743</stp>
        <tr r="AF339" s="7"/>
      </tp>
      <tp t="s">
        <v>#N/A Error:User does not have access</v>
        <stp/>
        <stp>##V3_BCURVESTRIPV12</stp>
        <stp>[PortfolioDaily Data.xlsx]DF Curve!R349C21</stp>
        <stp>S23</stp>
        <stp>Curvedate</stp>
        <stp>44757</stp>
        <tr r="U349" s="7"/>
      </tp>
      <tp t="s">
        <v>#N/A Error:User does not have access</v>
        <stp/>
        <stp>##V3_BCURVESTRIPV12</stp>
        <stp>[PortfolioDaily Data.xlsx]DF Curve!R352C16</stp>
        <stp>S23</stp>
        <stp>Curvedate</stp>
        <stp>44762</stp>
        <tr r="P352" s="7"/>
      </tp>
      <tp t="s">
        <v>#N/A Error:User does not have access</v>
        <stp/>
        <stp>##V3_BCURVESTRIPV12</stp>
        <stp>[PortfolioDaily Data.xlsx]DF Curve!R353C17</stp>
        <stp>S23</stp>
        <stp>Curvedate</stp>
        <stp>44763</stp>
        <tr r="Q353" s="7"/>
      </tp>
      <tp t="s">
        <v>#N/A Error:User does not have access</v>
        <stp/>
        <stp>##V3_BCURVESTRIPV12</stp>
        <stp>[PortfolioDaily Data.xlsx]DF Curve!R340C33</stp>
        <stp>S23</stp>
        <stp>Curvedate</stp>
        <stp>44746</stp>
        <tr r="AG340" s="7"/>
      </tp>
      <tp t="s">
        <v>#N/A Error:User does not have access</v>
        <stp/>
        <stp>##V3_BCURVESTRIPV12</stp>
        <stp>[PortfolioDaily Data.xlsx]DF Curve!R350C14</stp>
        <stp>S23</stp>
        <stp>Curvedate</stp>
        <stp>44760</stp>
        <tr r="N350" s="7"/>
      </tp>
      <tp t="s">
        <v>#N/A Error:User does not have access</v>
        <stp/>
        <stp>##V3_BCURVESTRIPV12</stp>
        <stp>[PortfolioDaily Data.xlsx]DF Curve!R341C32</stp>
        <stp>S23</stp>
        <stp>Curvedate</stp>
        <stp>44747</stp>
        <tr r="AF341" s="7"/>
      </tp>
      <tp t="s">
        <v>#N/A Error:User does not have access</v>
        <stp/>
        <stp>##V3_BCURVESTRIPV12</stp>
        <stp>[PortfolioDaily Data.xlsx]DF Curve!R351C15</stp>
        <stp>S23</stp>
        <stp>Curvedate</stp>
        <stp>44761</stp>
        <tr r="O351" s="7"/>
      </tp>
      <tp t="s">
        <v>#N/A Error:User does not have access</v>
        <stp/>
        <stp>##V3_BCURVESTRIPV12</stp>
        <stp>[PortfolioDaily Data.xlsx]DF Curve!R346C21</stp>
        <stp>S23</stp>
        <stp>Curvedate</stp>
        <stp>44754</stp>
        <tr r="U346" s="7"/>
      </tp>
      <tp t="s">
        <v>#N/A Error:User does not have access</v>
        <stp/>
        <stp>##V3_BCURVESTRIPV12</stp>
        <stp>[PortfolioDaily Data.xlsx]DF Curve!R337C33</stp>
        <stp>S23</stp>
        <stp>Curvedate</stp>
        <stp>44741</stp>
        <tr r="AG337" s="7"/>
      </tp>
      <tp t="s">
        <v>#N/A Error:User does not have access</v>
        <stp/>
        <stp>##V3_BCURVESTRIPV12</stp>
        <stp>[PortfolioDaily Data.xlsx]DF Curve!R347C20</stp>
        <stp>S23</stp>
        <stp>Curvedate</stp>
        <stp>44755</stp>
        <tr r="T347" s="7"/>
      </tp>
      <tp t="s">
        <v>#N/A Error:User does not have access</v>
        <stp/>
        <stp>##V3_BCURVESTRIPV12</stp>
        <stp>[PortfolioDaily Data.xlsx]DF Curve!R344C25</stp>
        <stp>S23</stp>
        <stp>Curvedate</stp>
        <stp>44750</stp>
        <tr r="Y344" s="7"/>
      </tp>
      <tp t="s">
        <v>#N/A Error:User does not have access</v>
        <stp/>
        <stp>##V3_BCURVESTRIPV12</stp>
        <stp>[PortfolioDaily Data.xlsx]DF Curve!R354C10</stp>
        <stp>S23</stp>
        <stp>Curvedate</stp>
        <stp>44764</stp>
        <tr r="J354" s="7"/>
      </tp>
      <tp t="s">
        <v>#N/A Error:User does not have access</v>
        <stp/>
        <stp>##V3_BCURVESTRIPV12</stp>
        <stp>[PortfolioDaily Data.xlsx]DF Curve!R345C26</stp>
        <stp>S23</stp>
        <stp>Curvedate</stp>
        <stp>44753</stp>
        <tr r="Z345" s="7"/>
      </tp>
      <tp t="s">
        <v>#N/A Error:User does not have access</v>
        <stp/>
        <stp>##V3_BCURVESTRIPV12</stp>
        <stp>[PortfolioDaily Data.xlsx]DF Curve!R355C13</stp>
        <stp>S23</stp>
        <stp>Curvedate</stp>
        <stp>44767</stp>
        <tr r="M355" s="7"/>
      </tp>
      <tp t="s">
        <v>#N/A Error:User does not have access</v>
        <stp/>
        <stp>##V3_BCURVESTRIPV12</stp>
        <stp>[PortfolioDaily Data.xlsx]DF Curve!R338C30</stp>
        <stp>S23</stp>
        <stp>Curvedate</stp>
        <stp>44742</stp>
        <tr r="AD338" s="7"/>
      </tp>
      <tp t="s">
        <v>#N/A Error:User does not have access</v>
        <stp/>
        <stp>##V3_BCURVESTRIPV12</stp>
        <stp>[PortfolioDaily Data.xlsx]DF Curve!R348C23</stp>
        <stp>S23</stp>
        <stp>Curvedate</stp>
        <stp>44756</stp>
        <tr r="W348" s="7"/>
      </tp>
      <tp t="s">
        <v>#N/A Error:User does not have access</v>
        <stp/>
        <stp>##V3_BCURVESTRIPV12</stp>
        <stp>[PortfolioDaily Data.xlsx]DF Curve!R339C31</stp>
        <stp>S23</stp>
        <stp>Curvedate</stp>
        <stp>44743</stp>
        <tr r="AE339" s="7"/>
      </tp>
      <tp t="s">
        <v>#N/A Error:User does not have access</v>
        <stp/>
        <stp>##V3_BCURVESTRIPV12</stp>
        <stp>[PortfolioDaily Data.xlsx]DF Curve!R349C22</stp>
        <stp>S23</stp>
        <stp>Curvedate</stp>
        <stp>44757</stp>
        <tr r="V349" s="7"/>
      </tp>
      <tp t="s">
        <v>#N/A Error:User does not have access</v>
        <stp/>
        <stp>##V3_BCURVESTRIPV12</stp>
        <stp>[PortfolioDaily Data.xlsx]DF Curve!R352C17</stp>
        <stp>S23</stp>
        <stp>Curvedate</stp>
        <stp>44762</stp>
        <tr r="Q352" s="7"/>
      </tp>
      <tp t="s">
        <v>#N/A Error:User does not have access</v>
        <stp/>
        <stp>##V3_BCURVESTRIPV12</stp>
        <stp>[PortfolioDaily Data.xlsx]DF Curve!R353C16</stp>
        <stp>S23</stp>
        <stp>Curvedate</stp>
        <stp>44763</stp>
        <tr r="P353" s="7"/>
      </tp>
      <tp t="s">
        <v>#N/A Error:User does not have access</v>
        <stp/>
        <stp>##V3_BCURVESTRIPV12</stp>
        <stp>[PortfolioDaily Data.xlsx]DF Curve!R340C32</stp>
        <stp>S23</stp>
        <stp>Curvedate</stp>
        <stp>44746</stp>
        <tr r="AF340" s="7"/>
      </tp>
      <tp t="s">
        <v>#N/A Error:User does not have access</v>
        <stp/>
        <stp>##V3_BCURVESTRIPV12</stp>
        <stp>[PortfolioDaily Data.xlsx]DF Curve!R350C15</stp>
        <stp>S23</stp>
        <stp>Curvedate</stp>
        <stp>44760</stp>
        <tr r="O350" s="7"/>
      </tp>
      <tp t="s">
        <v>#N/A Error:User does not have access</v>
        <stp/>
        <stp>##V3_BCURVESTRIPV12</stp>
        <stp>[PortfolioDaily Data.xlsx]DF Curve!R341C33</stp>
        <stp>S23</stp>
        <stp>Curvedate</stp>
        <stp>44747</stp>
        <tr r="AG341" s="7"/>
      </tp>
      <tp t="s">
        <v>#N/A Error:User does not have access</v>
        <stp/>
        <stp>##V3_BCURVESTRIPV12</stp>
        <stp>[PortfolioDaily Data.xlsx]DF Curve!R351C14</stp>
        <stp>S23</stp>
        <stp>Curvedate</stp>
        <stp>44761</stp>
        <tr r="N351" s="7"/>
      </tp>
      <tp t="s">
        <v>#N/A Error:User does not have access</v>
        <stp/>
        <stp>##V3_BCURVESTRIPV12</stp>
        <stp>[PortfolioDaily Data.xlsx]DF Curve!R346C20</stp>
        <stp>S23</stp>
        <stp>Curvedate</stp>
        <stp>44754</stp>
        <tr r="T346" s="7"/>
      </tp>
      <tp t="s">
        <v>#N/A Error:User does not have access</v>
        <stp/>
        <stp>##V3_BCURVESTRIPV12</stp>
        <stp>[PortfolioDaily Data.xlsx]DF Curve!R337C32</stp>
        <stp>S23</stp>
        <stp>Curvedate</stp>
        <stp>44741</stp>
        <tr r="AF337" s="7"/>
      </tp>
      <tp t="s">
        <v>#N/A Error:User does not have access</v>
        <stp/>
        <stp>##V3_BCURVESTRIPV12</stp>
        <stp>[PortfolioDaily Data.xlsx]DF Curve!R347C21</stp>
        <stp>S23</stp>
        <stp>Curvedate</stp>
        <stp>44755</stp>
        <tr r="U347" s="7"/>
      </tp>
      <tp t="s">
        <v>#N/A Error:User does not have access</v>
        <stp/>
        <stp>##V3_BCURVESTRIPV12</stp>
        <stp>[PortfolioDaily Data.xlsx]DF Curve!R344C24</stp>
        <stp>S23</stp>
        <stp>Curvedate</stp>
        <stp>44750</stp>
        <tr r="X344" s="7"/>
      </tp>
      <tp t="s">
        <v>#N/A Error:User does not have access</v>
        <stp/>
        <stp>##V3_BCURVESTRIPV12</stp>
        <stp>[PortfolioDaily Data.xlsx]DF Curve!R354C11</stp>
        <stp>S23</stp>
        <stp>Curvedate</stp>
        <stp>44764</stp>
        <tr r="K354" s="7"/>
      </tp>
      <tp t="s">
        <v>#N/A Error:User does not have access</v>
        <stp/>
        <stp>##V3_BCURVESTRIPV12</stp>
        <stp>[PortfolioDaily Data.xlsx]DF Curve!R345C27</stp>
        <stp>S23</stp>
        <stp>Curvedate</stp>
        <stp>44753</stp>
        <tr r="AA345" s="7"/>
      </tp>
      <tp t="s">
        <v>#N/A Error:User does not have access</v>
        <stp/>
        <stp>##V3_BCURVESTRIPV12</stp>
        <stp>[PortfolioDaily Data.xlsx]DF Curve!R355C12</stp>
        <stp>S23</stp>
        <stp>Curvedate</stp>
        <stp>44767</stp>
        <tr r="L355" s="7"/>
      </tp>
      <tp t="s">
        <v>#N/A Error:User does not have access</v>
        <stp/>
        <stp>##V3_BCURVESTRIPV12</stp>
        <stp>[PortfolioDaily Data.xlsx]DF Curve!R338C31</stp>
        <stp>S23</stp>
        <stp>Curvedate</stp>
        <stp>44742</stp>
        <tr r="AE338" s="7"/>
      </tp>
      <tp t="s">
        <v>#N/A Error:User does not have access</v>
        <stp/>
        <stp>##V3_BCURVESTRIPV12</stp>
        <stp>[PortfolioDaily Data.xlsx]DF Curve!R348C22</stp>
        <stp>S23</stp>
        <stp>Curvedate</stp>
        <stp>44756</stp>
        <tr r="V348" s="7"/>
      </tp>
      <tp t="s">
        <v>#N/A Error:User does not have access</v>
        <stp/>
        <stp>##V3_BCURVESTRIPV12</stp>
        <stp>[PortfolioDaily Data.xlsx]DF Curve!R339C30</stp>
        <stp>S23</stp>
        <stp>Curvedate</stp>
        <stp>44743</stp>
        <tr r="AD339" s="7"/>
      </tp>
      <tp t="s">
        <v>#N/A Error:User does not have access</v>
        <stp/>
        <stp>##V3_BCURVESTRIPV12</stp>
        <stp>[PortfolioDaily Data.xlsx]DF Curve!R349C23</stp>
        <stp>S23</stp>
        <stp>Curvedate</stp>
        <stp>44757</stp>
        <tr r="W349" s="7"/>
      </tp>
      <tp t="s">
        <v>#N/A Error:User does not have access</v>
        <stp/>
        <stp>##V3_BCURVESTRIPV12</stp>
        <stp>[PortfolioDaily Data.xlsx]DF Curve!R352C10</stp>
        <stp>S23</stp>
        <stp>Curvedate</stp>
        <stp>44762</stp>
        <tr r="J352" s="7"/>
      </tp>
      <tp t="s">
        <v>#N/A Error:User does not have access</v>
        <stp/>
        <stp>##V3_BCURVESTRIPV12</stp>
        <stp>[PortfolioDaily Data.xlsx]DF Curve!R353C11</stp>
        <stp>S23</stp>
        <stp>Curvedate</stp>
        <stp>44763</stp>
        <tr r="K353" s="7"/>
      </tp>
      <tp t="s">
        <v>#N/A Error:User does not have access</v>
        <stp/>
        <stp>##V3_BCURVESTRIPV12</stp>
        <stp>[PortfolioDaily Data.xlsx]DF Curve!R340C35</stp>
        <stp>S23</stp>
        <stp>Curvedate</stp>
        <stp>44746</stp>
        <tr r="AI340" s="7"/>
      </tp>
      <tp t="s">
        <v>#N/A Error:User does not have access</v>
        <stp/>
        <stp>##V3_BCURVESTRIPV12</stp>
        <stp>[PortfolioDaily Data.xlsx]DF Curve!R350C12</stp>
        <stp>S23</stp>
        <stp>Curvedate</stp>
        <stp>44760</stp>
        <tr r="L350" s="7"/>
      </tp>
      <tp t="s">
        <v>#N/A Error:User does not have access</v>
        <stp/>
        <stp>##V3_BCURVESTRIPV12</stp>
        <stp>[PortfolioDaily Data.xlsx]DF Curve!R341C34</stp>
        <stp>S23</stp>
        <stp>Curvedate</stp>
        <stp>44747</stp>
        <tr r="AH341" s="7"/>
      </tp>
      <tp t="s">
        <v>#N/A Error:User does not have access</v>
        <stp/>
        <stp>##V3_BCURVESTRIPV12</stp>
        <stp>[PortfolioDaily Data.xlsx]DF Curve!R351C13</stp>
        <stp>S23</stp>
        <stp>Curvedate</stp>
        <stp>44761</stp>
        <tr r="M351" s="7"/>
      </tp>
      <tp t="s">
        <v>#N/A Error:User does not have access</v>
        <stp/>
        <stp>##V3_BCURVESTRIPV12</stp>
        <stp>[PortfolioDaily Data.xlsx]DF Curve!R346C27</stp>
        <stp>S23</stp>
        <stp>Curvedate</stp>
        <stp>44754</stp>
        <tr r="AA346" s="7"/>
      </tp>
      <tp t="s">
        <v>#N/A Error:User does not have access</v>
        <stp/>
        <stp>##V3_BCURVESTRIPV12</stp>
        <stp>[PortfolioDaily Data.xlsx]DF Curve!R337C35</stp>
        <stp>S23</stp>
        <stp>Curvedate</stp>
        <stp>44741</stp>
        <tr r="AI337" s="7"/>
      </tp>
      <tp t="s">
        <v>#N/A Error:User does not have access</v>
        <stp/>
        <stp>##V3_BCURVESTRIPV12</stp>
        <stp>[PortfolioDaily Data.xlsx]DF Curve!R347C26</stp>
        <stp>S23</stp>
        <stp>Curvedate</stp>
        <stp>44755</stp>
        <tr r="Z347" s="7"/>
      </tp>
      <tp t="s">
        <v>#N/A Error:User does not have access</v>
        <stp/>
        <stp>##V3_BCURVESTRIPV12</stp>
        <stp>[PortfolioDaily Data.xlsx]DF Curve!R344C23</stp>
        <stp>S23</stp>
        <stp>Curvedate</stp>
        <stp>44750</stp>
        <tr r="W344" s="7"/>
      </tp>
      <tp t="s">
        <v>#N/A Error:User does not have access</v>
        <stp/>
        <stp>##V3_BCURVESTRIPV12</stp>
        <stp>[PortfolioDaily Data.xlsx]DF Curve!R354C16</stp>
        <stp>S23</stp>
        <stp>Curvedate</stp>
        <stp>44764</stp>
        <tr r="P354" s="7"/>
      </tp>
      <tp t="s">
        <v>#N/A Error:User does not have access</v>
        <stp/>
        <stp>##V3_BCURVESTRIPV12</stp>
        <stp>[PortfolioDaily Data.xlsx]DF Curve!R345C20</stp>
        <stp>S23</stp>
        <stp>Curvedate</stp>
        <stp>44753</stp>
        <tr r="T345" s="7"/>
      </tp>
      <tp t="s">
        <v>#N/A Error:User does not have access</v>
        <stp/>
        <stp>##V3_BCURVESTRIPV12</stp>
        <stp>[PortfolioDaily Data.xlsx]DF Curve!R355C15</stp>
        <stp>S23</stp>
        <stp>Curvedate</stp>
        <stp>44767</stp>
        <tr r="O355" s="7"/>
      </tp>
      <tp t="s">
        <v>#N/A Error:User does not have access</v>
        <stp/>
        <stp>##V3_BCURVESTRIPV12</stp>
        <stp>[PortfolioDaily Data.xlsx]DF Curve!R338C36</stp>
        <stp>S23</stp>
        <stp>Curvedate</stp>
        <stp>44742</stp>
        <tr r="AJ338" s="7"/>
      </tp>
      <tp t="s">
        <v>#N/A Error:User does not have access</v>
        <stp/>
        <stp>##V3_BCURVESTRIPV12</stp>
        <stp>[PortfolioDaily Data.xlsx]DF Curve!R348C25</stp>
        <stp>S23</stp>
        <stp>Curvedate</stp>
        <stp>44756</stp>
        <tr r="Y348" s="7"/>
      </tp>
      <tp t="s">
        <v>#N/A Error:User does not have access</v>
        <stp/>
        <stp>##V3_BCURVESTRIPV12</stp>
        <stp>[PortfolioDaily Data.xlsx]DF Curve!R339C37</stp>
        <stp>S23</stp>
        <stp>Curvedate</stp>
        <stp>44743</stp>
        <tr r="AK339" s="7"/>
      </tp>
      <tp t="s">
        <v>#N/A Error:User does not have access</v>
        <stp/>
        <stp>##V3_BCURVESTRIPV12</stp>
        <stp>[PortfolioDaily Data.xlsx]DF Curve!R349C24</stp>
        <stp>S23</stp>
        <stp>Curvedate</stp>
        <stp>44757</stp>
        <tr r="X349" s="7"/>
      </tp>
      <tp t="s">
        <v>#N/A Error:User does not have access</v>
        <stp/>
        <stp>##V3_BCURVESTRIPV12</stp>
        <stp>[PortfolioDaily Data.xlsx]DF Curve!R352C11</stp>
        <stp>S23</stp>
        <stp>Curvedate</stp>
        <stp>44762</stp>
        <tr r="K352" s="7"/>
      </tp>
      <tp t="s">
        <v>#N/A Error:User does not have access</v>
        <stp/>
        <stp>##V3_BCURVESTRIPV12</stp>
        <stp>[PortfolioDaily Data.xlsx]DF Curve!R353C10</stp>
        <stp>S23</stp>
        <stp>Curvedate</stp>
        <stp>44763</stp>
        <tr r="J353" s="7"/>
      </tp>
      <tp t="s">
        <v>#N/A Error:User does not have access</v>
        <stp/>
        <stp>##V3_BCURVESTRIPV12</stp>
        <stp>[PortfolioDaily Data.xlsx]DF Curve!R340C34</stp>
        <stp>S23</stp>
        <stp>Curvedate</stp>
        <stp>44746</stp>
        <tr r="AH340" s="7"/>
      </tp>
      <tp t="s">
        <v>#N/A Error:User does not have access</v>
        <stp/>
        <stp>##V3_BCURVESTRIPV12</stp>
        <stp>[PortfolioDaily Data.xlsx]DF Curve!R350C13</stp>
        <stp>S23</stp>
        <stp>Curvedate</stp>
        <stp>44760</stp>
        <tr r="M350" s="7"/>
      </tp>
      <tp t="s">
        <v>#N/A Error:User does not have access</v>
        <stp/>
        <stp>##V3_BCURVESTRIPV12</stp>
        <stp>[PortfolioDaily Data.xlsx]DF Curve!R341C35</stp>
        <stp>S23</stp>
        <stp>Curvedate</stp>
        <stp>44747</stp>
        <tr r="AI341" s="7"/>
      </tp>
      <tp t="s">
        <v>#N/A Error:User does not have access</v>
        <stp/>
        <stp>##V3_BCURVESTRIPV12</stp>
        <stp>[PortfolioDaily Data.xlsx]DF Curve!R351C12</stp>
        <stp>S23</stp>
        <stp>Curvedate</stp>
        <stp>44761</stp>
        <tr r="L351" s="7"/>
      </tp>
      <tp t="s">
        <v>#N/A Error:User does not have access</v>
        <stp/>
        <stp>##V3_BCURVESTRIPV12</stp>
        <stp>[PortfolioDaily Data.xlsx]DF Curve!R346C26</stp>
        <stp>S23</stp>
        <stp>Curvedate</stp>
        <stp>44754</stp>
        <tr r="Z346" s="7"/>
      </tp>
      <tp t="s">
        <v>#N/A Error:User does not have access</v>
        <stp/>
        <stp>##V3_BCURVESTRIPV12</stp>
        <stp>[PortfolioDaily Data.xlsx]DF Curve!R337C34</stp>
        <stp>S23</stp>
        <stp>Curvedate</stp>
        <stp>44741</stp>
        <tr r="AH337" s="7"/>
      </tp>
      <tp t="s">
        <v>#N/A Error:User does not have access</v>
        <stp/>
        <stp>##V3_BCURVESTRIPV12</stp>
        <stp>[PortfolioDaily Data.xlsx]DF Curve!R347C27</stp>
        <stp>S23</stp>
        <stp>Curvedate</stp>
        <stp>44755</stp>
        <tr r="AA347" s="7"/>
      </tp>
      <tp t="s">
        <v>#N/A Error:User does not have access</v>
        <stp/>
        <stp>##V3_BCURVESTRIPV12</stp>
        <stp>[PortfolioDaily Data.xlsx]DF Curve!R344C22</stp>
        <stp>S23</stp>
        <stp>Curvedate</stp>
        <stp>44750</stp>
        <tr r="V344" s="7"/>
      </tp>
      <tp t="s">
        <v>#N/A Error:User does not have access</v>
        <stp/>
        <stp>##V3_BCURVESTRIPV12</stp>
        <stp>[PortfolioDaily Data.xlsx]DF Curve!R354C17</stp>
        <stp>S23</stp>
        <stp>Curvedate</stp>
        <stp>44764</stp>
        <tr r="Q354" s="7"/>
      </tp>
      <tp t="s">
        <v>#N/A Error:User does not have access</v>
        <stp/>
        <stp>##V3_BCURVESTRIPV12</stp>
        <stp>[PortfolioDaily Data.xlsx]DF Curve!R345C21</stp>
        <stp>S23</stp>
        <stp>Curvedate</stp>
        <stp>44753</stp>
        <tr r="U345" s="7"/>
      </tp>
      <tp t="s">
        <v>#N/A Error:User does not have access</v>
        <stp/>
        <stp>##V3_BCURVESTRIPV12</stp>
        <stp>[PortfolioDaily Data.xlsx]DF Curve!R355C14</stp>
        <stp>S23</stp>
        <stp>Curvedate</stp>
        <stp>44767</stp>
        <tr r="N355" s="7"/>
      </tp>
      <tp t="s">
        <v>#N/A Error:User does not have access</v>
        <stp/>
        <stp>##V3_BCURVESTRIPV12</stp>
        <stp>[PortfolioDaily Data.xlsx]DF Curve!R338C37</stp>
        <stp>S23</stp>
        <stp>Curvedate</stp>
        <stp>44742</stp>
        <tr r="AK338" s="7"/>
      </tp>
      <tp t="s">
        <v>#N/A Error:User does not have access</v>
        <stp/>
        <stp>##V3_BCURVESTRIPV12</stp>
        <stp>[PortfolioDaily Data.xlsx]DF Curve!R348C24</stp>
        <stp>S23</stp>
        <stp>Curvedate</stp>
        <stp>44756</stp>
        <tr r="X348" s="7"/>
      </tp>
      <tp t="s">
        <v>#N/A Error:User does not have access</v>
        <stp/>
        <stp>##V3_BCURVESTRIPV12</stp>
        <stp>[PortfolioDaily Data.xlsx]DF Curve!R339C36</stp>
        <stp>S23</stp>
        <stp>Curvedate</stp>
        <stp>44743</stp>
        <tr r="AJ339" s="7"/>
      </tp>
      <tp t="s">
        <v>#N/A Error:User does not have access</v>
        <stp/>
        <stp>##V3_BCURVESTRIPV12</stp>
        <stp>[PortfolioDaily Data.xlsx]DF Curve!R349C25</stp>
        <stp>S23</stp>
        <stp>Curvedate</stp>
        <stp>44757</stp>
        <tr r="Y349" s="7"/>
      </tp>
      <tp t="s">
        <v>#N/A Error:User does not have access</v>
        <stp/>
        <stp>##V3_BCURVESTRIPV12</stp>
        <stp>[PortfolioDaily Data.xlsx]DF Curve!R342C39</stp>
        <stp>S23</stp>
        <stp>Curvedate</stp>
        <stp>44748</stp>
        <tr r="AM342" s="7"/>
      </tp>
      <tp t="s">
        <v>#N/A Error:User does not have access</v>
        <stp/>
        <stp>##V3_BCURVESTRIPV12</stp>
        <stp>[PortfolioDaily Data.xlsx]DF Curve!R352C12</stp>
        <stp>S23</stp>
        <stp>Curvedate</stp>
        <stp>44762</stp>
        <tr r="L352" s="7"/>
      </tp>
      <tp t="s">
        <v>#N/A Error:User does not have access</v>
        <stp/>
        <stp>##V3_BCURVESTRIPV12</stp>
        <stp>[PortfolioDaily Data.xlsx]DF Curve!R343C38</stp>
        <stp>S23</stp>
        <stp>Curvedate</stp>
        <stp>44749</stp>
        <tr r="AL343" s="7"/>
      </tp>
      <tp t="s">
        <v>#N/A Error:User does not have access</v>
        <stp/>
        <stp>##V3_BCURVESTRIPV12</stp>
        <stp>[PortfolioDaily Data.xlsx]DF Curve!R353C13</stp>
        <stp>S23</stp>
        <stp>Curvedate</stp>
        <stp>44763</stp>
        <tr r="M353" s="7"/>
      </tp>
      <tp t="s">
        <v>#N/A Error:User does not have access</v>
        <stp/>
        <stp>##V3_BCURVESTRIPV12</stp>
        <stp>[PortfolioDaily Data.xlsx]DF Curve!R340C37</stp>
        <stp>S23</stp>
        <stp>Curvedate</stp>
        <stp>44746</stp>
        <tr r="AK340" s="7"/>
      </tp>
      <tp t="s">
        <v>#N/A Error:User does not have access</v>
        <stp/>
        <stp>##V3_BCURVESTRIPV12</stp>
        <stp>[PortfolioDaily Data.xlsx]DF Curve!R350C10</stp>
        <stp>S23</stp>
        <stp>Curvedate</stp>
        <stp>44760</stp>
        <tr r="J350" s="7"/>
      </tp>
      <tp t="s">
        <v>#N/A Error:User does not have access</v>
        <stp/>
        <stp>##V3_BCURVESTRIPV12</stp>
        <stp>[PortfolioDaily Data.xlsx]DF Curve!R341C36</stp>
        <stp>S23</stp>
        <stp>Curvedate</stp>
        <stp>44747</stp>
        <tr r="AJ341" s="7"/>
      </tp>
      <tp t="s">
        <v>#N/A Error:User does not have access</v>
        <stp/>
        <stp>##V3_BCURVESTRIPV12</stp>
        <stp>[PortfolioDaily Data.xlsx]DF Curve!R351C11</stp>
        <stp>S23</stp>
        <stp>Curvedate</stp>
        <stp>44761</stp>
        <tr r="K351" s="7"/>
      </tp>
      <tp t="s">
        <v>#N/A Error:User does not have access</v>
        <stp/>
        <stp>##V3_BCURVESTRIPV12</stp>
        <stp>[PortfolioDaily Data.xlsx]DF Curve!R346C25</stp>
        <stp>S23</stp>
        <stp>Curvedate</stp>
        <stp>44754</stp>
        <tr r="Y346" s="7"/>
      </tp>
      <tp t="s">
        <v>#N/A Error:User does not have access</v>
        <stp/>
        <stp>##V3_BCURVESTRIPV12</stp>
        <stp>[PortfolioDaily Data.xlsx]DF Curve!R356C18</stp>
        <stp>S23</stp>
        <stp>Curvedate</stp>
        <stp>44768</stp>
        <tr r="R356" s="7"/>
      </tp>
      <tp t="s">
        <v>#N/A Error:User does not have access</v>
        <stp/>
        <stp>##V3_BCURVESTRIPV12</stp>
        <stp>[PortfolioDaily Data.xlsx]DF Curve!R337C37</stp>
        <stp>S23</stp>
        <stp>Curvedate</stp>
        <stp>44741</stp>
        <tr r="AK337" s="7"/>
      </tp>
      <tp t="s">
        <v>#N/A Error:User does not have access</v>
        <stp/>
        <stp>##V3_BCURVESTRIPV12</stp>
        <stp>[PortfolioDaily Data.xlsx]DF Curve!R347C24</stp>
        <stp>S23</stp>
        <stp>Curvedate</stp>
        <stp>44755</stp>
        <tr r="X347" s="7"/>
      </tp>
      <tp t="s">
        <v>#N/A Error:User does not have access</v>
        <stp/>
        <stp>##V3_BCURVESTRIPV12</stp>
        <stp>[PortfolioDaily Data.xlsx]DF Curve!R357C19</stp>
        <stp>S23</stp>
        <stp>Curvedate</stp>
        <stp>44769</stp>
        <tr r="S357" s="7"/>
      </tp>
      <tp t="s">
        <v>#N/A Error:User does not have access</v>
        <stp/>
        <stp>##V3_BCURVESTRIPV12</stp>
        <stp>[PortfolioDaily Data.xlsx]DF Curve!R344C21</stp>
        <stp>S23</stp>
        <stp>Curvedate</stp>
        <stp>44750</stp>
        <tr r="U344" s="7"/>
      </tp>
      <tp t="s">
        <v>#N/A Error:User does not have access</v>
        <stp/>
        <stp>##V3_BCURVESTRIPV12</stp>
        <stp>[PortfolioDaily Data.xlsx]DF Curve!R354C14</stp>
        <stp>S23</stp>
        <stp>Curvedate</stp>
        <stp>44764</stp>
        <tr r="N354" s="7"/>
      </tp>
      <tp t="s">
        <v>#N/A Error:User does not have access</v>
        <stp/>
        <stp>##V3_BCURVESTRIPV12</stp>
        <stp>[PortfolioDaily Data.xlsx]DF Curve!R345C22</stp>
        <stp>S23</stp>
        <stp>Curvedate</stp>
        <stp>44753</stp>
        <tr r="V345" s="7"/>
      </tp>
      <tp t="s">
        <v>#N/A Error:User does not have access</v>
        <stp/>
        <stp>##V3_BCURVESTRIPV12</stp>
        <stp>[PortfolioDaily Data.xlsx]DF Curve!R355C17</stp>
        <stp>S23</stp>
        <stp>Curvedate</stp>
        <stp>44767</stp>
        <tr r="Q355" s="7"/>
      </tp>
      <tp t="s">
        <v>#N/A Error:User does not have access</v>
        <stp/>
        <stp>##V3_BCURVESTRIPV12</stp>
        <stp>[PortfolioDaily Data.xlsx]DF Curve!R338C34</stp>
        <stp>S23</stp>
        <stp>Curvedate</stp>
        <stp>44742</stp>
        <tr r="AH338" s="7"/>
      </tp>
      <tp t="s">
        <v>#N/A Error:User does not have access</v>
        <stp/>
        <stp>##V3_BCURVESTRIPV12</stp>
        <stp>[PortfolioDaily Data.xlsx]DF Curve!R348C27</stp>
        <stp>S23</stp>
        <stp>Curvedate</stp>
        <stp>44756</stp>
        <tr r="AA348" s="7"/>
      </tp>
      <tp t="s">
        <v>#N/A Error:User does not have access</v>
        <stp/>
        <stp>##V3_BCURVESTRIPV12</stp>
        <stp>[PortfolioDaily Data.xlsx]DF Curve!R339C35</stp>
        <stp>S23</stp>
        <stp>Curvedate</stp>
        <stp>44743</stp>
        <tr r="AI339" s="7"/>
      </tp>
      <tp t="s">
        <v>#N/A Error:User does not have access</v>
        <stp/>
        <stp>##V3_BCURVESTRIPV12</stp>
        <stp>[PortfolioDaily Data.xlsx]DF Curve!R349C26</stp>
        <stp>S23</stp>
        <stp>Curvedate</stp>
        <stp>44757</stp>
        <tr r="Z349" s="7"/>
      </tp>
      <tp t="s">
        <v>#N/A Error:User does not have access</v>
        <stp/>
        <stp>##V3_BCURVESTRIPV12</stp>
        <stp>[PortfolioDaily Data.xlsx]DF Curve!R342C38</stp>
        <stp>S23</stp>
        <stp>Curvedate</stp>
        <stp>44748</stp>
        <tr r="AL342" s="7"/>
      </tp>
      <tp t="s">
        <v>#N/A Error:User does not have access</v>
        <stp/>
        <stp>##V3_BCURVESTRIPV12</stp>
        <stp>[PortfolioDaily Data.xlsx]DF Curve!R352C13</stp>
        <stp>S23</stp>
        <stp>Curvedate</stp>
        <stp>44762</stp>
        <tr r="M352" s="7"/>
      </tp>
      <tp t="s">
        <v>#N/A Error:User does not have access</v>
        <stp/>
        <stp>##V3_BCURVESTRIPV12</stp>
        <stp>[PortfolioDaily Data.xlsx]DF Curve!R343C39</stp>
        <stp>S23</stp>
        <stp>Curvedate</stp>
        <stp>44749</stp>
        <tr r="AM343" s="7"/>
      </tp>
      <tp t="s">
        <v>#N/A Error:User does not have access</v>
        <stp/>
        <stp>##V3_BCURVESTRIPV12</stp>
        <stp>[PortfolioDaily Data.xlsx]DF Curve!R353C12</stp>
        <stp>S23</stp>
        <stp>Curvedate</stp>
        <stp>44763</stp>
        <tr r="L353" s="7"/>
      </tp>
      <tp t="s">
        <v>#N/A Error:User does not have access</v>
        <stp/>
        <stp>##V3_BCURVESTRIPV12</stp>
        <stp>[PortfolioDaily Data.xlsx]DF Curve!R340C36</stp>
        <stp>S23</stp>
        <stp>Curvedate</stp>
        <stp>44746</stp>
        <tr r="AJ340" s="7"/>
      </tp>
      <tp t="s">
        <v>#N/A Error:User does not have access</v>
        <stp/>
        <stp>##V3_BCURVESTRIPV12</stp>
        <stp>[PortfolioDaily Data.xlsx]DF Curve!R350C11</stp>
        <stp>S23</stp>
        <stp>Curvedate</stp>
        <stp>44760</stp>
        <tr r="K350" s="7"/>
      </tp>
      <tp t="s">
        <v>#N/A Error:User does not have access</v>
        <stp/>
        <stp>##V3_BCURVESTRIPV12</stp>
        <stp>[PortfolioDaily Data.xlsx]DF Curve!R341C37</stp>
        <stp>S23</stp>
        <stp>Curvedate</stp>
        <stp>44747</stp>
        <tr r="AK341" s="7"/>
      </tp>
      <tp t="s">
        <v>#N/A Error:User does not have access</v>
        <stp/>
        <stp>##V3_BCURVESTRIPV12</stp>
        <stp>[PortfolioDaily Data.xlsx]DF Curve!R351C10</stp>
        <stp>S23</stp>
        <stp>Curvedate</stp>
        <stp>44761</stp>
        <tr r="J351" s="7"/>
      </tp>
      <tp t="s">
        <v>#N/A Error:User does not have access</v>
        <stp/>
        <stp>##V3_BCURVESTRIPV12</stp>
        <stp>[PortfolioDaily Data.xlsx]DF Curve!R346C24</stp>
        <stp>S23</stp>
        <stp>Curvedate</stp>
        <stp>44754</stp>
        <tr r="X346" s="7"/>
      </tp>
      <tp t="s">
        <v>#N/A Error:User does not have access</v>
        <stp/>
        <stp>##V3_BCURVESTRIPV12</stp>
        <stp>[PortfolioDaily Data.xlsx]DF Curve!R356C19</stp>
        <stp>S23</stp>
        <stp>Curvedate</stp>
        <stp>44768</stp>
        <tr r="S356" s="7"/>
      </tp>
      <tp t="s">
        <v>#N/A Error:User does not have access</v>
        <stp/>
        <stp>##V3_BCURVESTRIPV12</stp>
        <stp>[PortfolioDaily Data.xlsx]DF Curve!R337C36</stp>
        <stp>S23</stp>
        <stp>Curvedate</stp>
        <stp>44741</stp>
        <tr r="AJ337" s="7"/>
      </tp>
      <tp t="s">
        <v>#N/A Error:User does not have access</v>
        <stp/>
        <stp>##V3_BCURVESTRIPV12</stp>
        <stp>[PortfolioDaily Data.xlsx]DF Curve!R347C25</stp>
        <stp>S23</stp>
        <stp>Curvedate</stp>
        <stp>44755</stp>
        <tr r="Y347" s="7"/>
      </tp>
      <tp t="s">
        <v>#N/A Error:User does not have access</v>
        <stp/>
        <stp>##V3_BCURVESTRIPV12</stp>
        <stp>[PortfolioDaily Data.xlsx]DF Curve!R357C18</stp>
        <stp>S23</stp>
        <stp>Curvedate</stp>
        <stp>44769</stp>
        <tr r="R357" s="7"/>
      </tp>
      <tp t="s">
        <v>#N/A Error:User does not have access</v>
        <stp/>
        <stp>##V3_BCURVESTRIPV12</stp>
        <stp>[PortfolioDaily Data.xlsx]DF Curve!R344C20</stp>
        <stp>S23</stp>
        <stp>Curvedate</stp>
        <stp>44750</stp>
        <tr r="T344" s="7"/>
      </tp>
      <tp t="s">
        <v>#N/A Error:User does not have access</v>
        <stp/>
        <stp>##V3_BCURVESTRIPV12</stp>
        <stp>[PortfolioDaily Data.xlsx]DF Curve!R354C15</stp>
        <stp>S23</stp>
        <stp>Curvedate</stp>
        <stp>44764</stp>
        <tr r="O354" s="7"/>
      </tp>
      <tp t="s">
        <v>#N/A Error:User does not have access</v>
        <stp/>
        <stp>##V3_BCURVESTRIPV12</stp>
        <stp>[PortfolioDaily Data.xlsx]DF Curve!R345C23</stp>
        <stp>S23</stp>
        <stp>Curvedate</stp>
        <stp>44753</stp>
        <tr r="W345" s="7"/>
      </tp>
      <tp t="s">
        <v>#N/A Error:User does not have access</v>
        <stp/>
        <stp>##V3_BCURVESTRIPV12</stp>
        <stp>[PortfolioDaily Data.xlsx]DF Curve!R355C16</stp>
        <stp>S23</stp>
        <stp>Curvedate</stp>
        <stp>44767</stp>
        <tr r="P355" s="7"/>
      </tp>
      <tp t="s">
        <v>#N/A Error:User does not have access</v>
        <stp/>
        <stp>##V3_BCURVESTRIPV12</stp>
        <stp>[PortfolioDaily Data.xlsx]DF Curve!R338C35</stp>
        <stp>S23</stp>
        <stp>Curvedate</stp>
        <stp>44742</stp>
        <tr r="AI338" s="7"/>
      </tp>
      <tp t="s">
        <v>#N/A Error:User does not have access</v>
        <stp/>
        <stp>##V3_BCURVESTRIPV12</stp>
        <stp>[PortfolioDaily Data.xlsx]DF Curve!R348C26</stp>
        <stp>S23</stp>
        <stp>Curvedate</stp>
        <stp>44756</stp>
        <tr r="Z348" s="7"/>
      </tp>
      <tp t="s">
        <v>#N/A Error:User does not have access</v>
        <stp/>
        <stp>##V3_BCURVESTRIPV12</stp>
        <stp>[PortfolioDaily Data.xlsx]DF Curve!R339C34</stp>
        <stp>S23</stp>
        <stp>Curvedate</stp>
        <stp>44743</stp>
        <tr r="AH339" s="7"/>
      </tp>
      <tp t="s">
        <v>#N/A Error:User does not have access</v>
        <stp/>
        <stp>##V3_BCURVESTRIPV12</stp>
        <stp>[PortfolioDaily Data.xlsx]DF Curve!R349C27</stp>
        <stp>S23</stp>
        <stp>Curvedate</stp>
        <stp>44757</stp>
        <tr r="AA349" s="7"/>
      </tp>
      <tp t="s">
        <v>#N/A Error:User does not have access</v>
        <stp/>
        <stp>##V3_BCURVESTRIPV12</stp>
        <stp>[PortfolioDaily Data.xlsx]DF Curve!R360C39</stp>
        <stp>S23</stp>
        <stp>Curvedate</stp>
        <stp>44774</stp>
        <tr r="AM360" s="7"/>
      </tp>
      <tp t="s">
        <v>#N/A Error:User does not have access</v>
        <stp/>
        <stp>##V3_BCURVESTRIPV12</stp>
        <stp>[PortfolioDaily Data.xlsx]DF Curve!R361C38</stp>
        <stp>S23</stp>
        <stp>Curvedate</stp>
        <stp>44775</stp>
        <tr r="AL361" s="7"/>
      </tp>
      <tp t="s">
        <v>#N/A Error:User does not have access</v>
        <stp/>
        <stp>##V3_BCURVESTRIPV12</stp>
        <stp>[PortfolioDaily Data.xlsx]DF Curve!R356C26</stp>
        <stp>S23</stp>
        <stp>Curvedate</stp>
        <stp>44768</stp>
        <tr r="Z356" s="7"/>
      </tp>
      <tp t="s">
        <v>#N/A Error:User does not have access</v>
        <stp/>
        <stp>##V3_BCURVESTRIPV12</stp>
        <stp>[PortfolioDaily Data.xlsx]DF Curve!R357C27</stp>
        <stp>S23</stp>
        <stp>Curvedate</stp>
        <stp>44769</stp>
        <tr r="AA357" s="7"/>
      </tp>
      <tp t="s">
        <v>#N/A Error:User does not have access</v>
        <stp/>
        <stp>##V3_BCURVESTRIPV12</stp>
        <stp>[PortfolioDaily Data.xlsx]DF Curve!R364C35</stp>
        <stp>S23</stp>
        <stp>Curvedate</stp>
        <stp>44778</stp>
        <tr r="AI364" s="7"/>
      </tp>
      <tp t="s">
        <v>#N/A Error:User does not have access</v>
        <stp/>
        <stp>##V3_BCURVESTRIPV12</stp>
        <stp>[PortfolioDaily Data.xlsx]DF Curve!R355C29</stp>
        <stp>S23</stp>
        <stp>Curvedate</stp>
        <stp>44767</stp>
        <tr r="AC355" s="7"/>
      </tp>
      <tp t="s">
        <v>#N/A Error:User does not have access</v>
        <stp/>
        <stp>##V3_BCURVESTRIPV12</stp>
        <stp>[PortfolioDaily Data.xlsx]DF Curve!R348C19</stp>
        <stp>S23</stp>
        <stp>Curvedate</stp>
        <stp>44756</stp>
        <tr r="S348" s="7"/>
      </tp>
      <tp t="s">
        <v>#N/A Error:User does not have access</v>
        <stp/>
        <stp>##V3_BCURVESTRIPV12</stp>
        <stp>[PortfolioDaily Data.xlsx]DF Curve!R349C18</stp>
        <stp>S23</stp>
        <stp>Curvedate</stp>
        <stp>44757</stp>
        <tr r="R349" s="7"/>
      </tp>
      <tp t="s">
        <v>#N/A Error:User does not have access</v>
        <stp/>
        <stp>##V3_BCURVESTRIPV12</stp>
        <stp>[PortfolioDaily Data.xlsx]DF Curve!R360C38</stp>
        <stp>S23</stp>
        <stp>Curvedate</stp>
        <stp>44774</stp>
        <tr r="AL360" s="7"/>
      </tp>
      <tp t="s">
        <v>#N/A Error:User does not have access</v>
        <stp/>
        <stp>##V3_BCURVESTRIPV12</stp>
        <stp>[PortfolioDaily Data.xlsx]DF Curve!R361C39</stp>
        <stp>S23</stp>
        <stp>Curvedate</stp>
        <stp>44775</stp>
        <tr r="AM361" s="7"/>
      </tp>
      <tp t="s">
        <v>#N/A Error:User does not have access</v>
        <stp/>
        <stp>##V3_BCURVESTRIPV12</stp>
        <stp>[PortfolioDaily Data.xlsx]DF Curve!R356C27</stp>
        <stp>S23</stp>
        <stp>Curvedate</stp>
        <stp>44768</stp>
        <tr r="AA356" s="7"/>
      </tp>
      <tp t="s">
        <v>#N/A Error:User does not have access</v>
        <stp/>
        <stp>##V3_BCURVESTRIPV12</stp>
        <stp>[PortfolioDaily Data.xlsx]DF Curve!R357C26</stp>
        <stp>S23</stp>
        <stp>Curvedate</stp>
        <stp>44769</stp>
        <tr r="Z357" s="7"/>
      </tp>
      <tp t="s">
        <v>#N/A Error:User does not have access</v>
        <stp/>
        <stp>##V3_BCURVESTRIPV12</stp>
        <stp>[PortfolioDaily Data.xlsx]DF Curve!R364C34</stp>
        <stp>S23</stp>
        <stp>Curvedate</stp>
        <stp>44778</stp>
        <tr r="AH364" s="7"/>
      </tp>
      <tp t="s">
        <v>#N/A Error:User does not have access</v>
        <stp/>
        <stp>##V3_BCURVESTRIPV12</stp>
        <stp>[PortfolioDaily Data.xlsx]DF Curve!R355C28</stp>
        <stp>S23</stp>
        <stp>Curvedate</stp>
        <stp>44767</stp>
        <tr r="AB355" s="7"/>
      </tp>
      <tp t="s">
        <v>#N/A Error:User does not have access</v>
        <stp/>
        <stp>##V3_BCURVESTRIPV12</stp>
        <stp>[PortfolioDaily Data.xlsx]DF Curve!R348C18</stp>
        <stp>S23</stp>
        <stp>Curvedate</stp>
        <stp>44756</stp>
        <tr r="R348" s="7"/>
      </tp>
      <tp t="s">
        <v>#N/A Error:User does not have access</v>
        <stp/>
        <stp>##V3_BCURVESTRIPV12</stp>
        <stp>[PortfolioDaily Data.xlsx]DF Curve!R349C19</stp>
        <stp>S23</stp>
        <stp>Curvedate</stp>
        <stp>44757</stp>
        <tr r="S349" s="7"/>
      </tp>
      <tp t="s">
        <v>#N/A Error:User does not have access</v>
        <stp/>
        <stp>##V3_BCURVESTRIPV12</stp>
        <stp>[PortfolioDaily Data.xlsx]DF Curve!R362C39</stp>
        <stp>S23</stp>
        <stp>Curvedate</stp>
        <stp>44776</stp>
        <tr r="AM362" s="7"/>
      </tp>
      <tp t="s">
        <v>#N/A Error:User does not have access</v>
        <stp/>
        <stp>##V3_BCURVESTRIPV12</stp>
        <stp>[PortfolioDaily Data.xlsx]DF Curve!R363C38</stp>
        <stp>S23</stp>
        <stp>Curvedate</stp>
        <stp>44777</stp>
        <tr r="AL363" s="7"/>
      </tp>
      <tp t="s">
        <v>#N/A Error:User does not have access</v>
        <stp/>
        <stp>##V3_BCURVESTRIPV12</stp>
        <stp>[PortfolioDaily Data.xlsx]DF Curve!R346C19</stp>
        <stp>S23</stp>
        <stp>Curvedate</stp>
        <stp>44754</stp>
        <tr r="S346" s="7"/>
      </tp>
      <tp t="s">
        <v>#N/A Error:User does not have access</v>
        <stp/>
        <stp>##V3_BCURVESTRIPV12</stp>
        <stp>[PortfolioDaily Data.xlsx]DF Curve!R356C24</stp>
        <stp>S23</stp>
        <stp>Curvedate</stp>
        <stp>44768</stp>
        <tr r="X356" s="7"/>
      </tp>
      <tp t="s">
        <v>#N/A Error:User does not have access</v>
        <stp/>
        <stp>##V3_BCURVESTRIPV12</stp>
        <stp>[PortfolioDaily Data.xlsx]DF Curve!R347C18</stp>
        <stp>S23</stp>
        <stp>Curvedate</stp>
        <stp>44755</stp>
        <tr r="R347" s="7"/>
      </tp>
      <tp t="s">
        <v>#N/A Error:User does not have access</v>
        <stp/>
        <stp>##V3_BCURVESTRIPV12</stp>
        <stp>[PortfolioDaily Data.xlsx]DF Curve!R357C25</stp>
        <stp>S23</stp>
        <stp>Curvedate</stp>
        <stp>44769</stp>
        <tr r="Y357" s="7"/>
      </tp>
      <tp t="s">
        <v>#N/A Error:User does not have access</v>
        <stp/>
        <stp>##V3_BCURVESTRIPV12</stp>
        <stp>[PortfolioDaily Data.xlsx]DF Curve!R354C28</stp>
        <stp>S23</stp>
        <stp>Curvedate</stp>
        <stp>44764</stp>
        <tr r="AB354" s="7"/>
      </tp>
      <tp t="s">
        <v>#N/A Error:User does not have access</v>
        <stp/>
        <stp>##V3_BCURVESTRIPV12</stp>
        <stp>[PortfolioDaily Data.xlsx]DF Curve!R364C37</stp>
        <stp>S23</stp>
        <stp>Curvedate</stp>
        <stp>44778</stp>
        <tr r="AK364" s="7"/>
      </tp>
      <tp t="s">
        <v>#N/A Error:User does not have access</v>
        <stp/>
        <stp>##V3_BCURVESTRIPV12</stp>
        <stp>[PortfolioDaily Data.xlsx]DF Curve!R362C38</stp>
        <stp>S23</stp>
        <stp>Curvedate</stp>
        <stp>44776</stp>
        <tr r="AL362" s="7"/>
      </tp>
      <tp t="s">
        <v>#N/A Error:User does not have access</v>
        <stp/>
        <stp>##V3_BCURVESTRIPV12</stp>
        <stp>[PortfolioDaily Data.xlsx]DF Curve!R363C39</stp>
        <stp>S23</stp>
        <stp>Curvedate</stp>
        <stp>44777</stp>
        <tr r="AM363" s="7"/>
      </tp>
      <tp t="s">
        <v>#N/A Error:User does not have access</v>
        <stp/>
        <stp>##V3_BCURVESTRIPV12</stp>
        <stp>[PortfolioDaily Data.xlsx]DF Curve!R346C18</stp>
        <stp>S23</stp>
        <stp>Curvedate</stp>
        <stp>44754</stp>
        <tr r="R346" s="7"/>
      </tp>
      <tp t="s">
        <v>#N/A Error:User does not have access</v>
        <stp/>
        <stp>##V3_BCURVESTRIPV12</stp>
        <stp>[PortfolioDaily Data.xlsx]DF Curve!R356C25</stp>
        <stp>S23</stp>
        <stp>Curvedate</stp>
        <stp>44768</stp>
        <tr r="Y356" s="7"/>
      </tp>
      <tp t="s">
        <v>#N/A Error:User does not have access</v>
        <stp/>
        <stp>##V3_BCURVESTRIPV12</stp>
        <stp>[PortfolioDaily Data.xlsx]DF Curve!R347C19</stp>
        <stp>S23</stp>
        <stp>Curvedate</stp>
        <stp>44755</stp>
        <tr r="S347" s="7"/>
      </tp>
      <tp t="s">
        <v>#N/A Error:User does not have access</v>
        <stp/>
        <stp>##V3_BCURVESTRIPV12</stp>
        <stp>[PortfolioDaily Data.xlsx]DF Curve!R357C24</stp>
        <stp>S23</stp>
        <stp>Curvedate</stp>
        <stp>44769</stp>
        <tr r="X357" s="7"/>
      </tp>
      <tp t="s">
        <v>#N/A Error:User does not have access</v>
        <stp/>
        <stp>##V3_BCURVESTRIPV12</stp>
        <stp>[PortfolioDaily Data.xlsx]DF Curve!R354C29</stp>
        <stp>S23</stp>
        <stp>Curvedate</stp>
        <stp>44764</stp>
        <tr r="AC354" s="7"/>
      </tp>
      <tp t="s">
        <v>#N/A Error:User does not have access</v>
        <stp/>
        <stp>##V3_BCURVESTRIPV12</stp>
        <stp>[PortfolioDaily Data.xlsx]DF Curve!R364C36</stp>
        <stp>S23</stp>
        <stp>Curvedate</stp>
        <stp>44778</stp>
        <tr r="AJ364" s="7"/>
      </tp>
      <tp t="s">
        <v>#N/A Error:User does not have access</v>
        <stp/>
        <stp>##V3_BCURVESTRIPV12</stp>
        <stp>[PortfolioDaily Data.xlsx]DF Curve!R352C28</stp>
        <stp>S23</stp>
        <stp>Curvedate</stp>
        <stp>44762</stp>
        <tr r="AB352" s="7"/>
      </tp>
      <tp t="s">
        <v>#N/A Error:User does not have access</v>
        <stp/>
        <stp>##V3_BCURVESTRIPV12</stp>
        <stp>[PortfolioDaily Data.xlsx]DF Curve!R353C29</stp>
        <stp>S23</stp>
        <stp>Curvedate</stp>
        <stp>44763</stp>
        <tr r="AC353" s="7"/>
      </tp>
      <tp t="s">
        <v>#N/A Error:User does not have access</v>
        <stp/>
        <stp>##V3_BCURVESTRIPV12</stp>
        <stp>[PortfolioDaily Data.xlsx]DF Curve!R356C22</stp>
        <stp>S23</stp>
        <stp>Curvedate</stp>
        <stp>44768</stp>
        <tr r="V356" s="7"/>
      </tp>
      <tp t="s">
        <v>#N/A Error:User does not have access</v>
        <stp/>
        <stp>##V3_BCURVESTRIPV12</stp>
        <stp>[PortfolioDaily Data.xlsx]DF Curve!R357C23</stp>
        <stp>S23</stp>
        <stp>Curvedate</stp>
        <stp>44769</stp>
        <tr r="W357" s="7"/>
      </tp>
      <tp t="s">
        <v>#N/A Error:User does not have access</v>
        <stp/>
        <stp>##V3_BCURVESTRIPV12</stp>
        <stp>[PortfolioDaily Data.xlsx]DF Curve!R364C31</stp>
        <stp>S23</stp>
        <stp>Curvedate</stp>
        <stp>44778</stp>
        <tr r="AE364" s="7"/>
      </tp>
      <tp t="s">
        <v>#N/A Error:User does not have access</v>
        <stp/>
        <stp>##V3_BCURVESTRIPV12</stp>
        <stp>[PortfolioDaily Data.xlsx]DF Curve!R345C18</stp>
        <stp>S23</stp>
        <stp>Curvedate</stp>
        <stp>44753</stp>
        <tr r="R345" s="7"/>
      </tp>
      <tp t="s">
        <v>#N/A Error:User does not have access</v>
        <stp/>
        <stp>##V3_BCURVESTRIPV12</stp>
        <stp>[PortfolioDaily Data.xlsx]DF Curve!R352C29</stp>
        <stp>S23</stp>
        <stp>Curvedate</stp>
        <stp>44762</stp>
        <tr r="AC352" s="7"/>
      </tp>
      <tp t="s">
        <v>#N/A Error:User does not have access</v>
        <stp/>
        <stp>##V3_BCURVESTRIPV12</stp>
        <stp>[PortfolioDaily Data.xlsx]DF Curve!R353C28</stp>
        <stp>S23</stp>
        <stp>Curvedate</stp>
        <stp>44763</stp>
        <tr r="AB353" s="7"/>
      </tp>
      <tp t="s">
        <v>#N/A Error:User does not have access</v>
        <stp/>
        <stp>##V3_BCURVESTRIPV12</stp>
        <stp>[PortfolioDaily Data.xlsx]DF Curve!R356C23</stp>
        <stp>S23</stp>
        <stp>Curvedate</stp>
        <stp>44768</stp>
        <tr r="W356" s="7"/>
      </tp>
      <tp t="s">
        <v>#N/A Error:User does not have access</v>
        <stp/>
        <stp>##V3_BCURVESTRIPV12</stp>
        <stp>[PortfolioDaily Data.xlsx]DF Curve!R357C22</stp>
        <stp>S23</stp>
        <stp>Curvedate</stp>
        <stp>44769</stp>
        <tr r="V357" s="7"/>
      </tp>
      <tp t="s">
        <v>#N/A Error:User does not have access</v>
        <stp/>
        <stp>##V3_BCURVESTRIPV12</stp>
        <stp>[PortfolioDaily Data.xlsx]DF Curve!R364C30</stp>
        <stp>S23</stp>
        <stp>Curvedate</stp>
        <stp>44778</stp>
        <tr r="AD364" s="7"/>
      </tp>
      <tp t="s">
        <v>#N/A Error:User does not have access</v>
        <stp/>
        <stp>##V3_BCURVESTRIPV12</stp>
        <stp>[PortfolioDaily Data.xlsx]DF Curve!R345C19</stp>
        <stp>S23</stp>
        <stp>Curvedate</stp>
        <stp>44753</stp>
        <tr r="S345" s="7"/>
      </tp>
      <tp t="s">
        <v>#N/A Error:User does not have access</v>
        <stp/>
        <stp>##V3_BCURVESTRIPV12</stp>
        <stp>[PortfolioDaily Data.xlsx]DF Curve!R350C28</stp>
        <stp>S23</stp>
        <stp>Curvedate</stp>
        <stp>44760</stp>
        <tr r="AB350" s="7"/>
      </tp>
      <tp t="s">
        <v>#N/A Error:User does not have access</v>
        <stp/>
        <stp>##V3_BCURVESTRIPV12</stp>
        <stp>[PortfolioDaily Data.xlsx]DF Curve!R351C29</stp>
        <stp>S23</stp>
        <stp>Curvedate</stp>
        <stp>44761</stp>
        <tr r="AC351" s="7"/>
      </tp>
      <tp t="s">
        <v>#N/A Error:User does not have access</v>
        <stp/>
        <stp>##V3_BCURVESTRIPV12</stp>
        <stp>[PortfolioDaily Data.xlsx]DF Curve!R356C20</stp>
        <stp>S23</stp>
        <stp>Curvedate</stp>
        <stp>44768</stp>
        <tr r="T356" s="7"/>
      </tp>
      <tp t="s">
        <v>#N/A Error:User does not have access</v>
        <stp/>
        <stp>##V3_BCURVESTRIPV12</stp>
        <stp>[PortfolioDaily Data.xlsx]DF Curve!R357C21</stp>
        <stp>S23</stp>
        <stp>Curvedate</stp>
        <stp>44769</stp>
        <tr r="U357" s="7"/>
      </tp>
      <tp t="s">
        <v>#N/A Error:User does not have access</v>
        <stp/>
        <stp>##V3_BCURVESTRIPV12</stp>
        <stp>[PortfolioDaily Data.xlsx]DF Curve!R344C19</stp>
        <stp>S23</stp>
        <stp>Curvedate</stp>
        <stp>44750</stp>
        <tr r="S344" s="7"/>
      </tp>
      <tp t="s">
        <v>#N/A Error:User does not have access</v>
        <stp/>
        <stp>##V3_BCURVESTRIPV12</stp>
        <stp>[PortfolioDaily Data.xlsx]DF Curve!R364C33</stp>
        <stp>S23</stp>
        <stp>Curvedate</stp>
        <stp>44778</stp>
        <tr r="AG364" s="7"/>
      </tp>
      <tp t="s">
        <v>#N/A Error:User does not have access</v>
        <stp/>
        <stp>##V3_BCURVESTRIPV12</stp>
        <stp>[PortfolioDaily Data.xlsx]DF Curve!R358C38</stp>
        <stp>S23</stp>
        <stp>Curvedate</stp>
        <stp>44770</stp>
        <tr r="AL358" s="7"/>
      </tp>
      <tp t="s">
        <v>#N/A Error:User does not have access</v>
        <stp/>
        <stp>##V3_BCURVESTRIPV12</stp>
        <stp>[PortfolioDaily Data.xlsx]DF Curve!R359C39</stp>
        <stp>S23</stp>
        <stp>Curvedate</stp>
        <stp>44771</stp>
        <tr r="AM359" s="7"/>
      </tp>
      <tp t="s">
        <v>#N/A Error:User does not have access</v>
        <stp/>
        <stp>##V3_BCURVESTRIPV12</stp>
        <stp>[PortfolioDaily Data.xlsx]DF Curve!R350C29</stp>
        <stp>S23</stp>
        <stp>Curvedate</stp>
        <stp>44760</stp>
        <tr r="AC350" s="7"/>
      </tp>
      <tp t="s">
        <v>#N/A Error:User does not have access</v>
        <stp/>
        <stp>##V3_BCURVESTRIPV12</stp>
        <stp>[PortfolioDaily Data.xlsx]DF Curve!R351C28</stp>
        <stp>S23</stp>
        <stp>Curvedate</stp>
        <stp>44761</stp>
        <tr r="AB351" s="7"/>
      </tp>
      <tp t="s">
        <v>#N/A Error:User does not have access</v>
        <stp/>
        <stp>##V3_BCURVESTRIPV12</stp>
        <stp>[PortfolioDaily Data.xlsx]DF Curve!R356C21</stp>
        <stp>S23</stp>
        <stp>Curvedate</stp>
        <stp>44768</stp>
        <tr r="U356" s="7"/>
      </tp>
      <tp t="s">
        <v>#N/A Error:User does not have access</v>
        <stp/>
        <stp>##V3_BCURVESTRIPV12</stp>
        <stp>[PortfolioDaily Data.xlsx]DF Curve!R357C20</stp>
        <stp>S23</stp>
        <stp>Curvedate</stp>
        <stp>44769</stp>
        <tr r="T357" s="7"/>
      </tp>
      <tp t="s">
        <v>#N/A Error:User does not have access</v>
        <stp/>
        <stp>##V3_BCURVESTRIPV12</stp>
        <stp>[PortfolioDaily Data.xlsx]DF Curve!R344C18</stp>
        <stp>S23</stp>
        <stp>Curvedate</stp>
        <stp>44750</stp>
        <tr r="R344" s="7"/>
      </tp>
      <tp t="s">
        <v>#N/A Error:User does not have access</v>
        <stp/>
        <stp>##V3_BCURVESTRIPV12</stp>
        <stp>[PortfolioDaily Data.xlsx]DF Curve!R364C32</stp>
        <stp>S23</stp>
        <stp>Curvedate</stp>
        <stp>44778</stp>
        <tr r="AF364" s="7"/>
      </tp>
      <tp t="s">
        <v>#N/A Error:User does not have access</v>
        <stp/>
        <stp>##V3_BCURVESTRIPV12</stp>
        <stp>[PortfolioDaily Data.xlsx]DF Curve!R358C39</stp>
        <stp>S23</stp>
        <stp>Curvedate</stp>
        <stp>44770</stp>
        <tr r="AM358" s="7"/>
      </tp>
      <tp t="s">
        <v>#N/A Error:User does not have access</v>
        <stp/>
        <stp>##V3_BCURVESTRIPV12</stp>
        <stp>[PortfolioDaily Data.xlsx]DF Curve!R359C38</stp>
        <stp>S23</stp>
        <stp>Curvedate</stp>
        <stp>44771</stp>
        <tr r="AL359" s="7"/>
      </tp>
      <tp t="s">
        <v>#N/A Error:User does not have access</v>
        <stp/>
        <stp>##V3_BCURVESTRIPV12</stp>
        <stp>[PortfolioDaily Data.xlsx]DF Curve!R352C24</stp>
        <stp>S23</stp>
        <stp>Curvedate</stp>
        <stp>44762</stp>
        <tr r="X352" s="7"/>
      </tp>
      <tp t="s">
        <v>#N/A Error:User does not have access</v>
        <stp/>
        <stp>##V3_BCURVESTRIPV12</stp>
        <stp>[PortfolioDaily Data.xlsx]DF Curve!R362C33</stp>
        <stp>S23</stp>
        <stp>Curvedate</stp>
        <stp>44776</stp>
        <tr r="AG362" s="7"/>
      </tp>
      <tp t="s">
        <v>#N/A Error:User does not have access</v>
        <stp/>
        <stp>##V3_BCURVESTRIPV12</stp>
        <stp>[PortfolioDaily Data.xlsx]DF Curve!R353C25</stp>
        <stp>S23</stp>
        <stp>Curvedate</stp>
        <stp>44763</stp>
        <tr r="Y353" s="7"/>
      </tp>
      <tp t="s">
        <v>#N/A Error:User does not have access</v>
        <stp/>
        <stp>##V3_BCURVESTRIPV12</stp>
        <stp>[PortfolioDaily Data.xlsx]DF Curve!R363C32</stp>
        <stp>S23</stp>
        <stp>Curvedate</stp>
        <stp>44777</stp>
        <tr r="AF363" s="7"/>
      </tp>
      <tp t="s">
        <v>#N/A Error:User does not have access</v>
        <stp/>
        <stp>##V3_BCURVESTRIPV12</stp>
        <stp>[PortfolioDaily Data.xlsx]DF Curve!R350C26</stp>
        <stp>S23</stp>
        <stp>Curvedate</stp>
        <stp>44760</stp>
        <tr r="Z350" s="7"/>
      </tp>
      <tp t="s">
        <v>#N/A Error:User does not have access</v>
        <stp/>
        <stp>##V3_BCURVESTRIPV12</stp>
        <stp>[PortfolioDaily Data.xlsx]DF Curve!R360C31</stp>
        <stp>S23</stp>
        <stp>Curvedate</stp>
        <stp>44774</stp>
        <tr r="AE360" s="7"/>
      </tp>
      <tp t="s">
        <v>#N/A Error:User does not have access</v>
        <stp/>
        <stp>##V3_BCURVESTRIPV12</stp>
        <stp>[PortfolioDaily Data.xlsx]DF Curve!R351C27</stp>
        <stp>S23</stp>
        <stp>Curvedate</stp>
        <stp>44761</stp>
        <tr r="AA351" s="7"/>
      </tp>
      <tp t="s">
        <v>#N/A Error:User does not have access</v>
        <stp/>
        <stp>##V3_BCURVESTRIPV12</stp>
        <stp>[PortfolioDaily Data.xlsx]DF Curve!R361C30</stp>
        <stp>S23</stp>
        <stp>Curvedate</stp>
        <stp>44775</stp>
        <tr r="AD361" s="7"/>
      </tp>
      <tp t="s">
        <v>#N/A Error:User does not have access</v>
        <stp/>
        <stp>##V3_BCURVESTRIPV12</stp>
        <stp>[PortfolioDaily Data.xlsx]DF Curve!R346C13</stp>
        <stp>S23</stp>
        <stp>Curvedate</stp>
        <stp>44754</stp>
        <tr r="M346" s="7"/>
      </tp>
      <tp t="s">
        <v>#N/A Error:User does not have access</v>
        <stp/>
        <stp>##V3_BCURVESTRIPV12</stp>
        <stp>[PortfolioDaily Data.xlsx]DF Curve!R347C12</stp>
        <stp>S23</stp>
        <stp>Curvedate</stp>
        <stp>44755</stp>
        <tr r="L347" s="7"/>
      </tp>
      <tp t="s">
        <v>#N/A Error:User does not have access</v>
        <stp/>
        <stp>##V3_BCURVESTRIPV12</stp>
        <stp>[PortfolioDaily Data.xlsx]DF Curve!R344C17</stp>
        <stp>S23</stp>
        <stp>Curvedate</stp>
        <stp>44750</stp>
        <tr r="Q344" s="7"/>
      </tp>
      <tp t="s">
        <v>#N/A Error:User does not have access</v>
        <stp/>
        <stp>##V3_BCURVESTRIPV12</stp>
        <stp>[PortfolioDaily Data.xlsx]DF Curve!R354C22</stp>
        <stp>S23</stp>
        <stp>Curvedate</stp>
        <stp>44764</stp>
        <tr r="V354" s="7"/>
      </tp>
      <tp t="s">
        <v>#N/A Error:User does not have access</v>
        <stp/>
        <stp>##V3_BCURVESTRIPV12</stp>
        <stp>[PortfolioDaily Data.xlsx]DF Curve!R345C14</stp>
        <stp>S23</stp>
        <stp>Curvedate</stp>
        <stp>44753</stp>
        <tr r="N345" s="7"/>
      </tp>
      <tp t="s">
        <v>#N/A Error:User does not have access</v>
        <stp/>
        <stp>##V3_BCURVESTRIPV12</stp>
        <stp>[PortfolioDaily Data.xlsx]DF Curve!R355C21</stp>
        <stp>S23</stp>
        <stp>Curvedate</stp>
        <stp>44767</stp>
        <tr r="U355" s="7"/>
      </tp>
      <tp t="s">
        <v>#N/A Error:User does not have access</v>
        <stp/>
        <stp>##V3_BCURVESTRIPV12</stp>
        <stp>[PortfolioDaily Data.xlsx]DF Curve!R348C11</stp>
        <stp>S23</stp>
        <stp>Curvedate</stp>
        <stp>44756</stp>
        <tr r="K348" s="7"/>
      </tp>
      <tp t="s">
        <v>#N/A Error:User does not have access</v>
        <stp/>
        <stp>##V3_BCURVESTRIPV12</stp>
        <stp>[PortfolioDaily Data.xlsx]DF Curve!R358C36</stp>
        <stp>S23</stp>
        <stp>Curvedate</stp>
        <stp>44770</stp>
        <tr r="AJ358" s="7"/>
      </tp>
      <tp t="s">
        <v>#N/A Error:User does not have access</v>
        <stp/>
        <stp>##V3_BCURVESTRIPV12</stp>
        <stp>[PortfolioDaily Data.xlsx]DF Curve!R349C10</stp>
        <stp>S23</stp>
        <stp>Curvedate</stp>
        <stp>44757</stp>
        <tr r="J349" s="7"/>
      </tp>
      <tp t="s">
        <v>#N/A Error:User does not have access</v>
        <stp/>
        <stp>##V3_BCURVESTRIPV12</stp>
        <stp>[PortfolioDaily Data.xlsx]DF Curve!R359C37</stp>
        <stp>S23</stp>
        <stp>Curvedate</stp>
        <stp>44771</stp>
        <tr r="AK359" s="7"/>
      </tp>
      <tp t="s">
        <v>#N/A Error:User does not have access</v>
        <stp/>
        <stp>##V3_BCURVESTRIPV12</stp>
        <stp>[PortfolioDaily Data.xlsx]DF Curve!R352C25</stp>
        <stp>S23</stp>
        <stp>Curvedate</stp>
        <stp>44762</stp>
        <tr r="Y352" s="7"/>
      </tp>
      <tp t="s">
        <v>#N/A Error:User does not have access</v>
        <stp/>
        <stp>##V3_BCURVESTRIPV12</stp>
        <stp>[PortfolioDaily Data.xlsx]DF Curve!R362C32</stp>
        <stp>S23</stp>
        <stp>Curvedate</stp>
        <stp>44776</stp>
        <tr r="AF362" s="7"/>
      </tp>
      <tp t="s">
        <v>#N/A Error:User does not have access</v>
        <stp/>
        <stp>##V3_BCURVESTRIPV12</stp>
        <stp>[PortfolioDaily Data.xlsx]DF Curve!R353C24</stp>
        <stp>S23</stp>
        <stp>Curvedate</stp>
        <stp>44763</stp>
        <tr r="X353" s="7"/>
      </tp>
      <tp t="s">
        <v>#N/A Error:User does not have access</v>
        <stp/>
        <stp>##V3_BCURVESTRIPV12</stp>
        <stp>[PortfolioDaily Data.xlsx]DF Curve!R363C33</stp>
        <stp>S23</stp>
        <stp>Curvedate</stp>
        <stp>44777</stp>
        <tr r="AG363" s="7"/>
      </tp>
      <tp t="s">
        <v>#N/A Error:User does not have access</v>
        <stp/>
        <stp>##V3_BCURVESTRIPV12</stp>
        <stp>[PortfolioDaily Data.xlsx]DF Curve!R350C27</stp>
        <stp>S23</stp>
        <stp>Curvedate</stp>
        <stp>44760</stp>
        <tr r="AA350" s="7"/>
      </tp>
      <tp t="s">
        <v>#N/A Error:User does not have access</v>
        <stp/>
        <stp>##V3_BCURVESTRIPV12</stp>
        <stp>[PortfolioDaily Data.xlsx]DF Curve!R360C30</stp>
        <stp>S23</stp>
        <stp>Curvedate</stp>
        <stp>44774</stp>
        <tr r="AD360" s="7"/>
      </tp>
      <tp t="s">
        <v>#N/A Error:User does not have access</v>
        <stp/>
        <stp>##V3_BCURVESTRIPV12</stp>
        <stp>[PortfolioDaily Data.xlsx]DF Curve!R351C26</stp>
        <stp>S23</stp>
        <stp>Curvedate</stp>
        <stp>44761</stp>
        <tr r="Z351" s="7"/>
      </tp>
      <tp t="s">
        <v>#N/A Error:User does not have access</v>
        <stp/>
        <stp>##V3_BCURVESTRIPV12</stp>
        <stp>[PortfolioDaily Data.xlsx]DF Curve!R361C31</stp>
        <stp>S23</stp>
        <stp>Curvedate</stp>
        <stp>44775</stp>
        <tr r="AE361" s="7"/>
      </tp>
      <tp t="s">
        <v>#N/A Error:User does not have access</v>
        <stp/>
        <stp>##V3_BCURVESTRIPV12</stp>
        <stp>[PortfolioDaily Data.xlsx]DF Curve!R346C12</stp>
        <stp>S23</stp>
        <stp>Curvedate</stp>
        <stp>44754</stp>
        <tr r="L346" s="7"/>
      </tp>
      <tp t="s">
        <v>#N/A Error:User does not have access</v>
        <stp/>
        <stp>##V3_BCURVESTRIPV12</stp>
        <stp>[PortfolioDaily Data.xlsx]DF Curve!R347C13</stp>
        <stp>S23</stp>
        <stp>Curvedate</stp>
        <stp>44755</stp>
        <tr r="M347" s="7"/>
      </tp>
      <tp t="s">
        <v>#N/A Error:User does not have access</v>
        <stp/>
        <stp>##V3_BCURVESTRIPV12</stp>
        <stp>[PortfolioDaily Data.xlsx]DF Curve!R344C16</stp>
        <stp>S23</stp>
        <stp>Curvedate</stp>
        <stp>44750</stp>
        <tr r="P344" s="7"/>
      </tp>
      <tp t="s">
        <v>#N/A Error:User does not have access</v>
        <stp/>
        <stp>##V3_BCURVESTRIPV12</stp>
        <stp>[PortfolioDaily Data.xlsx]DF Curve!R354C23</stp>
        <stp>S23</stp>
        <stp>Curvedate</stp>
        <stp>44764</stp>
        <tr r="W354" s="7"/>
      </tp>
      <tp t="s">
        <v>#N/A Error:User does not have access</v>
        <stp/>
        <stp>##V3_BCURVESTRIPV12</stp>
        <stp>[PortfolioDaily Data.xlsx]DF Curve!R345C15</stp>
        <stp>S23</stp>
        <stp>Curvedate</stp>
        <stp>44753</stp>
        <tr r="O345" s="7"/>
      </tp>
      <tp t="s">
        <v>#N/A Error:User does not have access</v>
        <stp/>
        <stp>##V3_BCURVESTRIPV12</stp>
        <stp>[PortfolioDaily Data.xlsx]DF Curve!R355C20</stp>
        <stp>S23</stp>
        <stp>Curvedate</stp>
        <stp>44767</stp>
        <tr r="T355" s="7"/>
      </tp>
      <tp t="s">
        <v>#N/A Error:User does not have access</v>
        <stp/>
        <stp>##V3_BCURVESTRIPV12</stp>
        <stp>[PortfolioDaily Data.xlsx]DF Curve!R348C10</stp>
        <stp>S23</stp>
        <stp>Curvedate</stp>
        <stp>44756</stp>
        <tr r="J348" s="7"/>
      </tp>
      <tp t="s">
        <v>#N/A Error:User does not have access</v>
        <stp/>
        <stp>##V3_BCURVESTRIPV12</stp>
        <stp>[PortfolioDaily Data.xlsx]DF Curve!R358C37</stp>
        <stp>S23</stp>
        <stp>Curvedate</stp>
        <stp>44770</stp>
        <tr r="AK358" s="7"/>
      </tp>
      <tp t="s">
        <v>#N/A Error:User does not have access</v>
        <stp/>
        <stp>##V3_BCURVESTRIPV12</stp>
        <stp>[PortfolioDaily Data.xlsx]DF Curve!R349C11</stp>
        <stp>S23</stp>
        <stp>Curvedate</stp>
        <stp>44757</stp>
        <tr r="K349" s="7"/>
      </tp>
      <tp t="s">
        <v>#N/A Error:User does not have access</v>
        <stp/>
        <stp>##V3_BCURVESTRIPV12</stp>
        <stp>[PortfolioDaily Data.xlsx]DF Curve!R359C36</stp>
        <stp>S23</stp>
        <stp>Curvedate</stp>
        <stp>44771</stp>
        <tr r="AJ359" s="7"/>
      </tp>
      <tp t="s">
        <v>#N/A Error:User does not have access</v>
        <stp/>
        <stp>##V3_BCURVESTRIPV12</stp>
        <stp>[PortfolioDaily Data.xlsx]DF Curve!R352C26</stp>
        <stp>S23</stp>
        <stp>Curvedate</stp>
        <stp>44762</stp>
        <tr r="Z352" s="7"/>
      </tp>
      <tp t="s">
        <v>#N/A Error:User does not have access</v>
        <stp/>
        <stp>##V3_BCURVESTRIPV12</stp>
        <stp>[PortfolioDaily Data.xlsx]DF Curve!R362C31</stp>
        <stp>S23</stp>
        <stp>Curvedate</stp>
        <stp>44776</stp>
        <tr r="AE362" s="7"/>
      </tp>
      <tp t="s">
        <v>#N/A Error:User does not have access</v>
        <stp/>
        <stp>##V3_BCURVESTRIPV12</stp>
        <stp>[PortfolioDaily Data.xlsx]DF Curve!R353C27</stp>
        <stp>S23</stp>
        <stp>Curvedate</stp>
        <stp>44763</stp>
        <tr r="AA353" s="7"/>
      </tp>
      <tp t="s">
        <v>#N/A Error:User does not have access</v>
        <stp/>
        <stp>##V3_BCURVESTRIPV12</stp>
        <stp>[PortfolioDaily Data.xlsx]DF Curve!R363C30</stp>
        <stp>S23</stp>
        <stp>Curvedate</stp>
        <stp>44777</stp>
        <tr r="AD363" s="7"/>
      </tp>
      <tp t="s">
        <v>#N/A Error:User does not have access</v>
        <stp/>
        <stp>##V3_BCURVESTRIPV12</stp>
        <stp>[PortfolioDaily Data.xlsx]DF Curve!R350C24</stp>
        <stp>S23</stp>
        <stp>Curvedate</stp>
        <stp>44760</stp>
        <tr r="X350" s="7"/>
      </tp>
      <tp t="s">
        <v>#N/A Error:User does not have access</v>
        <stp/>
        <stp>##V3_BCURVESTRIPV12</stp>
        <stp>[PortfolioDaily Data.xlsx]DF Curve!R360C33</stp>
        <stp>S23</stp>
        <stp>Curvedate</stp>
        <stp>44774</stp>
        <tr r="AG360" s="7"/>
      </tp>
      <tp t="s">
        <v>#N/A Error:User does not have access</v>
        <stp/>
        <stp>##V3_BCURVESTRIPV12</stp>
        <stp>[PortfolioDaily Data.xlsx]DF Curve!R351C25</stp>
        <stp>S23</stp>
        <stp>Curvedate</stp>
        <stp>44761</stp>
        <tr r="Y351" s="7"/>
      </tp>
      <tp t="s">
        <v>#N/A Error:User does not have access</v>
        <stp/>
        <stp>##V3_BCURVESTRIPV12</stp>
        <stp>[PortfolioDaily Data.xlsx]DF Curve!R361C32</stp>
        <stp>S23</stp>
        <stp>Curvedate</stp>
        <stp>44775</stp>
        <tr r="AF361" s="7"/>
      </tp>
      <tp t="s">
        <v>#N/A Error:User does not have access</v>
        <stp/>
        <stp>##V3_BCURVESTRIPV12</stp>
        <stp>[PortfolioDaily Data.xlsx]DF Curve!R346C11</stp>
        <stp>S23</stp>
        <stp>Curvedate</stp>
        <stp>44754</stp>
        <tr r="K346" s="7"/>
      </tp>
      <tp t="s">
        <v>#N/A Error:User does not have access</v>
        <stp/>
        <stp>##V3_BCURVESTRIPV12</stp>
        <stp>[PortfolioDaily Data.xlsx]DF Curve!R347C10</stp>
        <stp>S23</stp>
        <stp>Curvedate</stp>
        <stp>44755</stp>
        <tr r="J347" s="7"/>
      </tp>
      <tp t="s">
        <v>#N/A Error:User does not have access</v>
        <stp/>
        <stp>##V3_BCURVESTRIPV12</stp>
        <stp>[PortfolioDaily Data.xlsx]DF Curve!R344C15</stp>
        <stp>S23</stp>
        <stp>Curvedate</stp>
        <stp>44750</stp>
        <tr r="O344" s="7"/>
      </tp>
      <tp t="s">
        <v>#N/A Error:User does not have access</v>
        <stp/>
        <stp>##V3_BCURVESTRIPV12</stp>
        <stp>[PortfolioDaily Data.xlsx]DF Curve!R354C20</stp>
        <stp>S23</stp>
        <stp>Curvedate</stp>
        <stp>44764</stp>
        <tr r="T354" s="7"/>
      </tp>
      <tp t="s">
        <v>#N/A Error:User does not have access</v>
        <stp/>
        <stp>##V3_BCURVESTRIPV12</stp>
        <stp>[PortfolioDaily Data.xlsx]DF Curve!R345C16</stp>
        <stp>S23</stp>
        <stp>Curvedate</stp>
        <stp>44753</stp>
        <tr r="P345" s="7"/>
      </tp>
      <tp t="s">
        <v>#N/A Error:User does not have access</v>
        <stp/>
        <stp>##V3_BCURVESTRIPV12</stp>
        <stp>[PortfolioDaily Data.xlsx]DF Curve!R355C23</stp>
        <stp>S23</stp>
        <stp>Curvedate</stp>
        <stp>44767</stp>
        <tr r="W355" s="7"/>
      </tp>
      <tp t="s">
        <v>#N/A Error:User does not have access</v>
        <stp/>
        <stp>##V3_BCURVESTRIPV12</stp>
        <stp>[PortfolioDaily Data.xlsx]DF Curve!R348C13</stp>
        <stp>S23</stp>
        <stp>Curvedate</stp>
        <stp>44756</stp>
        <tr r="M348" s="7"/>
      </tp>
      <tp t="s">
        <v>#N/A Error:User does not have access</v>
        <stp/>
        <stp>##V3_BCURVESTRIPV12</stp>
        <stp>[PortfolioDaily Data.xlsx]DF Curve!R358C34</stp>
        <stp>S23</stp>
        <stp>Curvedate</stp>
        <stp>44770</stp>
        <tr r="AH358" s="7"/>
      </tp>
      <tp t="s">
        <v>#N/A Error:User does not have access</v>
        <stp/>
        <stp>##V3_BCURVESTRIPV12</stp>
        <stp>[PortfolioDaily Data.xlsx]DF Curve!R349C12</stp>
        <stp>S23</stp>
        <stp>Curvedate</stp>
        <stp>44757</stp>
        <tr r="L349" s="7"/>
      </tp>
      <tp t="s">
        <v>#N/A Error:User does not have access</v>
        <stp/>
        <stp>##V3_BCURVESTRIPV12</stp>
        <stp>[PortfolioDaily Data.xlsx]DF Curve!R359C35</stp>
        <stp>S23</stp>
        <stp>Curvedate</stp>
        <stp>44771</stp>
        <tr r="AI359" s="7"/>
      </tp>
      <tp t="s">
        <v>#N/A Error:User does not have access</v>
        <stp/>
        <stp>##V3_BCURVESTRIPV12</stp>
        <stp>[PortfolioDaily Data.xlsx]DF Curve!R352C27</stp>
        <stp>S23</stp>
        <stp>Curvedate</stp>
        <stp>44762</stp>
        <tr r="AA352" s="7"/>
      </tp>
      <tp t="s">
        <v>#N/A Error:User does not have access</v>
        <stp/>
        <stp>##V3_BCURVESTRIPV12</stp>
        <stp>[PortfolioDaily Data.xlsx]DF Curve!R362C30</stp>
        <stp>S23</stp>
        <stp>Curvedate</stp>
        <stp>44776</stp>
        <tr r="AD362" s="7"/>
      </tp>
      <tp t="s">
        <v>#N/A Error:User does not have access</v>
        <stp/>
        <stp>##V3_BCURVESTRIPV12</stp>
        <stp>[PortfolioDaily Data.xlsx]DF Curve!R353C26</stp>
        <stp>S23</stp>
        <stp>Curvedate</stp>
        <stp>44763</stp>
        <tr r="Z353" s="7"/>
      </tp>
      <tp t="s">
        <v>#N/A Error:User does not have access</v>
        <stp/>
        <stp>##V3_BCURVESTRIPV12</stp>
        <stp>[PortfolioDaily Data.xlsx]DF Curve!R363C31</stp>
        <stp>S23</stp>
        <stp>Curvedate</stp>
        <stp>44777</stp>
        <tr r="AE363" s="7"/>
      </tp>
      <tp t="s">
        <v>#N/A Error:User does not have access</v>
        <stp/>
        <stp>##V3_BCURVESTRIPV12</stp>
        <stp>[PortfolioDaily Data.xlsx]DF Curve!R350C25</stp>
        <stp>S23</stp>
        <stp>Curvedate</stp>
        <stp>44760</stp>
        <tr r="Y350" s="7"/>
      </tp>
      <tp t="s">
        <v>#N/A Error:User does not have access</v>
        <stp/>
        <stp>##V3_BCURVESTRIPV12</stp>
        <stp>[PortfolioDaily Data.xlsx]DF Curve!R360C32</stp>
        <stp>S23</stp>
        <stp>Curvedate</stp>
        <stp>44774</stp>
        <tr r="AF360" s="7"/>
      </tp>
      <tp t="s">
        <v>#N/A Error:User does not have access</v>
        <stp/>
        <stp>##V3_BCURVESTRIPV12</stp>
        <stp>[PortfolioDaily Data.xlsx]DF Curve!R351C24</stp>
        <stp>S23</stp>
        <stp>Curvedate</stp>
        <stp>44761</stp>
        <tr r="X351" s="7"/>
      </tp>
      <tp t="s">
        <v>#N/A Error:User does not have access</v>
        <stp/>
        <stp>##V3_BCURVESTRIPV12</stp>
        <stp>[PortfolioDaily Data.xlsx]DF Curve!R361C33</stp>
        <stp>S23</stp>
        <stp>Curvedate</stp>
        <stp>44775</stp>
        <tr r="AG361" s="7"/>
      </tp>
      <tp t="s">
        <v>#N/A Error:User does not have access</v>
        <stp/>
        <stp>##V3_BCURVESTRIPV12</stp>
        <stp>[PortfolioDaily Data.xlsx]DF Curve!R346C10</stp>
        <stp>S23</stp>
        <stp>Curvedate</stp>
        <stp>44754</stp>
        <tr r="J346" s="7"/>
      </tp>
      <tp t="s">
        <v>#N/A Error:User does not have access</v>
        <stp/>
        <stp>##V3_BCURVESTRIPV12</stp>
        <stp>[PortfolioDaily Data.xlsx]DF Curve!R347C11</stp>
        <stp>S23</stp>
        <stp>Curvedate</stp>
        <stp>44755</stp>
        <tr r="K347" s="7"/>
      </tp>
      <tp t="s">
        <v>#N/A Error:User does not have access</v>
        <stp/>
        <stp>##V3_BCURVESTRIPV12</stp>
        <stp>[PortfolioDaily Data.xlsx]DF Curve!R344C14</stp>
        <stp>S23</stp>
        <stp>Curvedate</stp>
        <stp>44750</stp>
        <tr r="N344" s="7"/>
      </tp>
      <tp t="s">
        <v>#N/A Error:User does not have access</v>
        <stp/>
        <stp>##V3_BCURVESTRIPV12</stp>
        <stp>[PortfolioDaily Data.xlsx]DF Curve!R354C21</stp>
        <stp>S23</stp>
        <stp>Curvedate</stp>
        <stp>44764</stp>
        <tr r="U354" s="7"/>
      </tp>
      <tp t="s">
        <v>#N/A Error:User does not have access</v>
        <stp/>
        <stp>##V3_BCURVESTRIPV12</stp>
        <stp>[PortfolioDaily Data.xlsx]DF Curve!R345C17</stp>
        <stp>S23</stp>
        <stp>Curvedate</stp>
        <stp>44753</stp>
        <tr r="Q345" s="7"/>
      </tp>
      <tp t="s">
        <v>#N/A Error:User does not have access</v>
        <stp/>
        <stp>##V3_BCURVESTRIPV12</stp>
        <stp>[PortfolioDaily Data.xlsx]DF Curve!R355C22</stp>
        <stp>S23</stp>
        <stp>Curvedate</stp>
        <stp>44767</stp>
        <tr r="V355" s="7"/>
      </tp>
      <tp t="s">
        <v>#N/A Error:User does not have access</v>
        <stp/>
        <stp>##V3_BCURVESTRIPV12</stp>
        <stp>[PortfolioDaily Data.xlsx]DF Curve!R348C12</stp>
        <stp>S23</stp>
        <stp>Curvedate</stp>
        <stp>44756</stp>
        <tr r="L348" s="7"/>
      </tp>
      <tp t="s">
        <v>#N/A Error:User does not have access</v>
        <stp/>
        <stp>##V3_BCURVESTRIPV12</stp>
        <stp>[PortfolioDaily Data.xlsx]DF Curve!R358C35</stp>
        <stp>S23</stp>
        <stp>Curvedate</stp>
        <stp>44770</stp>
        <tr r="AI358" s="7"/>
      </tp>
      <tp t="s">
        <v>#N/A Error:User does not have access</v>
        <stp/>
        <stp>##V3_BCURVESTRIPV12</stp>
        <stp>[PortfolioDaily Data.xlsx]DF Curve!R349C13</stp>
        <stp>S23</stp>
        <stp>Curvedate</stp>
        <stp>44757</stp>
        <tr r="M349" s="7"/>
      </tp>
      <tp t="s">
        <v>#N/A Error:User does not have access</v>
        <stp/>
        <stp>##V3_BCURVESTRIPV12</stp>
        <stp>[PortfolioDaily Data.xlsx]DF Curve!R359C34</stp>
        <stp>S23</stp>
        <stp>Curvedate</stp>
        <stp>44771</stp>
        <tr r="AH359" s="7"/>
      </tp>
      <tp t="s">
        <v>#N/A Error:User does not have access</v>
        <stp/>
        <stp>##V3_BCURVESTRIPV12</stp>
        <stp>[PortfolioDaily Data.xlsx]DF Curve!R352C20</stp>
        <stp>S23</stp>
        <stp>Curvedate</stp>
        <stp>44762</stp>
        <tr r="T352" s="7"/>
      </tp>
      <tp t="s">
        <v>#N/A Error:User does not have access</v>
        <stp/>
        <stp>##V3_BCURVESTRIPV12</stp>
        <stp>[PortfolioDaily Data.xlsx]DF Curve!R362C37</stp>
        <stp>S23</stp>
        <stp>Curvedate</stp>
        <stp>44776</stp>
        <tr r="AK362" s="7"/>
      </tp>
      <tp t="s">
        <v>#N/A Error:User does not have access</v>
        <stp/>
        <stp>##V3_BCURVESTRIPV12</stp>
        <stp>[PortfolioDaily Data.xlsx]DF Curve!R353C21</stp>
        <stp>S23</stp>
        <stp>Curvedate</stp>
        <stp>44763</stp>
        <tr r="U353" s="7"/>
      </tp>
      <tp t="s">
        <v>#N/A Error:User does not have access</v>
        <stp/>
        <stp>##V3_BCURVESTRIPV12</stp>
        <stp>[PortfolioDaily Data.xlsx]DF Curve!R363C36</stp>
        <stp>S23</stp>
        <stp>Curvedate</stp>
        <stp>44777</stp>
        <tr r="AJ363" s="7"/>
      </tp>
      <tp t="s">
        <v>#N/A Error:User does not have access</v>
        <stp/>
        <stp>##V3_BCURVESTRIPV12</stp>
        <stp>[PortfolioDaily Data.xlsx]DF Curve!R350C22</stp>
        <stp>S23</stp>
        <stp>Curvedate</stp>
        <stp>44760</stp>
        <tr r="V350" s="7"/>
      </tp>
      <tp t="s">
        <v>#N/A Error:User does not have access</v>
        <stp/>
        <stp>##V3_BCURVESTRIPV12</stp>
        <stp>[PortfolioDaily Data.xlsx]DF Curve!R360C35</stp>
        <stp>S23</stp>
        <stp>Curvedate</stp>
        <stp>44774</stp>
        <tr r="AI360" s="7"/>
      </tp>
      <tp t="s">
        <v>#N/A Error:User does not have access</v>
        <stp/>
        <stp>##V3_BCURVESTRIPV12</stp>
        <stp>[PortfolioDaily Data.xlsx]DF Curve!R351C23</stp>
        <stp>S23</stp>
        <stp>Curvedate</stp>
        <stp>44761</stp>
        <tr r="W351" s="7"/>
      </tp>
      <tp t="s">
        <v>#N/A Error:User does not have access</v>
        <stp/>
        <stp>##V3_BCURVESTRIPV12</stp>
        <stp>[PortfolioDaily Data.xlsx]DF Curve!R361C34</stp>
        <stp>S23</stp>
        <stp>Curvedate</stp>
        <stp>44775</stp>
        <tr r="AH361" s="7"/>
      </tp>
      <tp t="s">
        <v>#N/A Error:User does not have access</v>
        <stp/>
        <stp>##V3_BCURVESTRIPV12</stp>
        <stp>[PortfolioDaily Data.xlsx]DF Curve!R346C17</stp>
        <stp>S23</stp>
        <stp>Curvedate</stp>
        <stp>44754</stp>
        <tr r="Q346" s="7"/>
      </tp>
      <tp t="s">
        <v>#N/A Error:User does not have access</v>
        <stp/>
        <stp>##V3_BCURVESTRIPV12</stp>
        <stp>[PortfolioDaily Data.xlsx]DF Curve!R347C16</stp>
        <stp>S23</stp>
        <stp>Curvedate</stp>
        <stp>44755</stp>
        <tr r="P347" s="7"/>
      </tp>
      <tp t="s">
        <v>#N/A Error:User does not have access</v>
        <stp/>
        <stp>##V3_BCURVESTRIPV12</stp>
        <stp>[PortfolioDaily Data.xlsx]DF Curve!R344C13</stp>
        <stp>S23</stp>
        <stp>Curvedate</stp>
        <stp>44750</stp>
        <tr r="M344" s="7"/>
      </tp>
      <tp t="s">
        <v>#N/A Error:User does not have access</v>
        <stp/>
        <stp>##V3_BCURVESTRIPV12</stp>
        <stp>[PortfolioDaily Data.xlsx]DF Curve!R354C26</stp>
        <stp>S23</stp>
        <stp>Curvedate</stp>
        <stp>44764</stp>
        <tr r="Z354" s="7"/>
      </tp>
      <tp t="s">
        <v>#N/A Error:User does not have access</v>
        <stp/>
        <stp>##V3_BCURVESTRIPV12</stp>
        <stp>[PortfolioDaily Data.xlsx]DF Curve!R364C39</stp>
        <stp>S23</stp>
        <stp>Curvedate</stp>
        <stp>44778</stp>
        <tr r="AM364" s="7"/>
      </tp>
      <tp t="s">
        <v>#N/A Error:User does not have access</v>
        <stp/>
        <stp>##V3_BCURVESTRIPV12</stp>
        <stp>[PortfolioDaily Data.xlsx]DF Curve!R345C10</stp>
        <stp>S23</stp>
        <stp>Curvedate</stp>
        <stp>44753</stp>
        <tr r="J345" s="7"/>
      </tp>
      <tp t="s">
        <v>#N/A Error:User does not have access</v>
        <stp/>
        <stp>##V3_BCURVESTRIPV12</stp>
        <stp>[PortfolioDaily Data.xlsx]DF Curve!R355C25</stp>
        <stp>S23</stp>
        <stp>Curvedate</stp>
        <stp>44767</stp>
        <tr r="Y355" s="7"/>
      </tp>
      <tp t="s">
        <v>#N/A Error:User does not have access</v>
        <stp/>
        <stp>##V3_BCURVESTRIPV12</stp>
        <stp>[PortfolioDaily Data.xlsx]DF Curve!R348C15</stp>
        <stp>S23</stp>
        <stp>Curvedate</stp>
        <stp>44756</stp>
        <tr r="O348" s="7"/>
      </tp>
      <tp t="s">
        <v>#N/A Error:User does not have access</v>
        <stp/>
        <stp>##V3_BCURVESTRIPV12</stp>
        <stp>[PortfolioDaily Data.xlsx]DF Curve!R358C32</stp>
        <stp>S23</stp>
        <stp>Curvedate</stp>
        <stp>44770</stp>
        <tr r="AF358" s="7"/>
      </tp>
      <tp t="s">
        <v>#N/A Error:User does not have access</v>
        <stp/>
        <stp>##V3_BCURVESTRIPV12</stp>
        <stp>[PortfolioDaily Data.xlsx]DF Curve!R349C14</stp>
        <stp>S23</stp>
        <stp>Curvedate</stp>
        <stp>44757</stp>
        <tr r="N349" s="7"/>
      </tp>
      <tp t="s">
        <v>#N/A Error:User does not have access</v>
        <stp/>
        <stp>##V3_BCURVESTRIPV12</stp>
        <stp>[PortfolioDaily Data.xlsx]DF Curve!R359C33</stp>
        <stp>S23</stp>
        <stp>Curvedate</stp>
        <stp>44771</stp>
        <tr r="AG359" s="7"/>
      </tp>
      <tp t="s">
        <v>#N/A Error:User does not have access</v>
        <stp/>
        <stp>##V3_BCURVESTRIPV12</stp>
        <stp>[PortfolioDaily Data.xlsx]DF Curve!R352C21</stp>
        <stp>S23</stp>
        <stp>Curvedate</stp>
        <stp>44762</stp>
        <tr r="U352" s="7"/>
      </tp>
      <tp t="s">
        <v>#N/A Error:User does not have access</v>
        <stp/>
        <stp>##V3_BCURVESTRIPV12</stp>
        <stp>[PortfolioDaily Data.xlsx]DF Curve!R362C36</stp>
        <stp>S23</stp>
        <stp>Curvedate</stp>
        <stp>44776</stp>
        <tr r="AJ362" s="7"/>
      </tp>
      <tp t="s">
        <v>#N/A Error:User does not have access</v>
        <stp/>
        <stp>##V3_BCURVESTRIPV12</stp>
        <stp>[PortfolioDaily Data.xlsx]DF Curve!R353C20</stp>
        <stp>S23</stp>
        <stp>Curvedate</stp>
        <stp>44763</stp>
        <tr r="T353" s="7"/>
      </tp>
      <tp t="s">
        <v>#N/A Error:User does not have access</v>
        <stp/>
        <stp>##V3_BCURVESTRIPV12</stp>
        <stp>[PortfolioDaily Data.xlsx]DF Curve!R363C37</stp>
        <stp>S23</stp>
        <stp>Curvedate</stp>
        <stp>44777</stp>
        <tr r="AK363" s="7"/>
      </tp>
      <tp t="s">
        <v>#N/A Error:User does not have access</v>
        <stp/>
        <stp>##V3_BCURVESTRIPV12</stp>
        <stp>[PortfolioDaily Data.xlsx]DF Curve!R350C23</stp>
        <stp>S23</stp>
        <stp>Curvedate</stp>
        <stp>44760</stp>
        <tr r="W350" s="7"/>
      </tp>
      <tp t="s">
        <v>#N/A Error:User does not have access</v>
        <stp/>
        <stp>##V3_BCURVESTRIPV12</stp>
        <stp>[PortfolioDaily Data.xlsx]DF Curve!R360C34</stp>
        <stp>S23</stp>
        <stp>Curvedate</stp>
        <stp>44774</stp>
        <tr r="AH360" s="7"/>
      </tp>
      <tp t="s">
        <v>#N/A Error:User does not have access</v>
        <stp/>
        <stp>##V3_BCURVESTRIPV12</stp>
        <stp>[PortfolioDaily Data.xlsx]DF Curve!R351C22</stp>
        <stp>S23</stp>
        <stp>Curvedate</stp>
        <stp>44761</stp>
        <tr r="V351" s="7"/>
      </tp>
      <tp t="s">
        <v>#N/A Error:User does not have access</v>
        <stp/>
        <stp>##V3_BCURVESTRIPV12</stp>
        <stp>[PortfolioDaily Data.xlsx]DF Curve!R361C35</stp>
        <stp>S23</stp>
        <stp>Curvedate</stp>
        <stp>44775</stp>
        <tr r="AI361" s="7"/>
      </tp>
      <tp t="s">
        <v>#N/A Error:User does not have access</v>
        <stp/>
        <stp>##V3_BCURVESTRIPV12</stp>
        <stp>[PortfolioDaily Data.xlsx]DF Curve!R346C16</stp>
        <stp>S23</stp>
        <stp>Curvedate</stp>
        <stp>44754</stp>
        <tr r="P346" s="7"/>
      </tp>
      <tp t="s">
        <v>#N/A Error:User does not have access</v>
        <stp/>
        <stp>##V3_BCURVESTRIPV12</stp>
        <stp>[PortfolioDaily Data.xlsx]DF Curve!R347C17</stp>
        <stp>S23</stp>
        <stp>Curvedate</stp>
        <stp>44755</stp>
        <tr r="Q347" s="7"/>
      </tp>
      <tp t="s">
        <v>#N/A Error:User does not have access</v>
        <stp/>
        <stp>##V3_BCURVESTRIPV12</stp>
        <stp>[PortfolioDaily Data.xlsx]DF Curve!R344C12</stp>
        <stp>S23</stp>
        <stp>Curvedate</stp>
        <stp>44750</stp>
        <tr r="L344" s="7"/>
      </tp>
      <tp t="s">
        <v>#N/A Error:User does not have access</v>
        <stp/>
        <stp>##V3_BCURVESTRIPV12</stp>
        <stp>[PortfolioDaily Data.xlsx]DF Curve!R354C27</stp>
        <stp>S23</stp>
        <stp>Curvedate</stp>
        <stp>44764</stp>
        <tr r="AA354" s="7"/>
      </tp>
      <tp t="s">
        <v>#N/A Error:User does not have access</v>
        <stp/>
        <stp>##V3_BCURVESTRIPV12</stp>
        <stp>[PortfolioDaily Data.xlsx]DF Curve!R364C38</stp>
        <stp>S23</stp>
        <stp>Curvedate</stp>
        <stp>44778</stp>
        <tr r="AL364" s="7"/>
      </tp>
      <tp t="s">
        <v>#N/A Error:User does not have access</v>
        <stp/>
        <stp>##V3_BCURVESTRIPV12</stp>
        <stp>[PortfolioDaily Data.xlsx]DF Curve!R345C11</stp>
        <stp>S23</stp>
        <stp>Curvedate</stp>
        <stp>44753</stp>
        <tr r="K345" s="7"/>
      </tp>
      <tp t="s">
        <v>#N/A Error:User does not have access</v>
        <stp/>
        <stp>##V3_BCURVESTRIPV12</stp>
        <stp>[PortfolioDaily Data.xlsx]DF Curve!R355C24</stp>
        <stp>S23</stp>
        <stp>Curvedate</stp>
        <stp>44767</stp>
        <tr r="X355" s="7"/>
      </tp>
      <tp t="s">
        <v>#N/A Error:User does not have access</v>
        <stp/>
        <stp>##V3_BCURVESTRIPV12</stp>
        <stp>[PortfolioDaily Data.xlsx]DF Curve!R348C14</stp>
        <stp>S23</stp>
        <stp>Curvedate</stp>
        <stp>44756</stp>
        <tr r="N348" s="7"/>
      </tp>
      <tp t="s">
        <v>#N/A Error:User does not have access</v>
        <stp/>
        <stp>##V3_BCURVESTRIPV12</stp>
        <stp>[PortfolioDaily Data.xlsx]DF Curve!R358C33</stp>
        <stp>S23</stp>
        <stp>Curvedate</stp>
        <stp>44770</stp>
        <tr r="AG358" s="7"/>
      </tp>
      <tp t="s">
        <v>#N/A Error:User does not have access</v>
        <stp/>
        <stp>##V3_BCURVESTRIPV12</stp>
        <stp>[PortfolioDaily Data.xlsx]DF Curve!R349C15</stp>
        <stp>S23</stp>
        <stp>Curvedate</stp>
        <stp>44757</stp>
        <tr r="O349" s="7"/>
      </tp>
      <tp t="s">
        <v>#N/A Error:User does not have access</v>
        <stp/>
        <stp>##V3_BCURVESTRIPV12</stp>
        <stp>[PortfolioDaily Data.xlsx]DF Curve!R359C32</stp>
        <stp>S23</stp>
        <stp>Curvedate</stp>
        <stp>44771</stp>
        <tr r="AF359" s="7"/>
      </tp>
      <tp t="s">
        <v>#N/A Error:User does not have access</v>
        <stp/>
        <stp>##V3_BCURVESTRIPV12</stp>
        <stp>[PortfolioDaily Data.xlsx]DF Curve!R352C22</stp>
        <stp>S23</stp>
        <stp>Curvedate</stp>
        <stp>44762</stp>
        <tr r="V352" s="7"/>
      </tp>
      <tp t="s">
        <v>#N/A Error:User does not have access</v>
        <stp/>
        <stp>##V3_BCURVESTRIPV12</stp>
        <stp>[PortfolioDaily Data.xlsx]DF Curve!R362C35</stp>
        <stp>S23</stp>
        <stp>Curvedate</stp>
        <stp>44776</stp>
        <tr r="AI362" s="7"/>
      </tp>
      <tp t="s">
        <v>#N/A Error:User does not have access</v>
        <stp/>
        <stp>##V3_BCURVESTRIPV12</stp>
        <stp>[PortfolioDaily Data.xlsx]DF Curve!R353C23</stp>
        <stp>S23</stp>
        <stp>Curvedate</stp>
        <stp>44763</stp>
        <tr r="W353" s="7"/>
      </tp>
      <tp t="s">
        <v>#N/A Error:User does not have access</v>
        <stp/>
        <stp>##V3_BCURVESTRIPV12</stp>
        <stp>[PortfolioDaily Data.xlsx]DF Curve!R363C34</stp>
        <stp>S23</stp>
        <stp>Curvedate</stp>
        <stp>44777</stp>
        <tr r="AH363" s="7"/>
      </tp>
      <tp t="s">
        <v>#N/A Error:User does not have access</v>
        <stp/>
        <stp>##V3_BCURVESTRIPV12</stp>
        <stp>[PortfolioDaily Data.xlsx]DF Curve!R350C20</stp>
        <stp>S23</stp>
        <stp>Curvedate</stp>
        <stp>44760</stp>
        <tr r="T350" s="7"/>
      </tp>
      <tp t="s">
        <v>#N/A Error:User does not have access</v>
        <stp/>
        <stp>##V3_BCURVESTRIPV12</stp>
        <stp>[PortfolioDaily Data.xlsx]DF Curve!R360C37</stp>
        <stp>S23</stp>
        <stp>Curvedate</stp>
        <stp>44774</stp>
        <tr r="AK360" s="7"/>
      </tp>
      <tp t="s">
        <v>#N/A Error:User does not have access</v>
        <stp/>
        <stp>##V3_BCURVESTRIPV12</stp>
        <stp>[PortfolioDaily Data.xlsx]DF Curve!R351C21</stp>
        <stp>S23</stp>
        <stp>Curvedate</stp>
        <stp>44761</stp>
        <tr r="U351" s="7"/>
      </tp>
      <tp t="s">
        <v>#N/A Error:User does not have access</v>
        <stp/>
        <stp>##V3_BCURVESTRIPV12</stp>
        <stp>[PortfolioDaily Data.xlsx]DF Curve!R361C36</stp>
        <stp>S23</stp>
        <stp>Curvedate</stp>
        <stp>44775</stp>
        <tr r="AJ361" s="7"/>
      </tp>
      <tp t="s">
        <v>#N/A Error:User does not have access</v>
        <stp/>
        <stp>##V3_BCURVESTRIPV12</stp>
        <stp>[PortfolioDaily Data.xlsx]DF Curve!R346C15</stp>
        <stp>S23</stp>
        <stp>Curvedate</stp>
        <stp>44754</stp>
        <tr r="O346" s="7"/>
      </tp>
      <tp t="s">
        <v>#N/A Error:User does not have access</v>
        <stp/>
        <stp>##V3_BCURVESTRIPV12</stp>
        <stp>[PortfolioDaily Data.xlsx]DF Curve!R356C28</stp>
        <stp>S23</stp>
        <stp>Curvedate</stp>
        <stp>44768</stp>
        <tr r="AB356" s="7"/>
      </tp>
      <tp t="s">
        <v>#N/A Error:User does not have access</v>
        <stp/>
        <stp>##V3_BCURVESTRIPV12</stp>
        <stp>[PortfolioDaily Data.xlsx]DF Curve!R347C14</stp>
        <stp>S23</stp>
        <stp>Curvedate</stp>
        <stp>44755</stp>
        <tr r="N347" s="7"/>
      </tp>
      <tp t="s">
        <v>#N/A Error:User does not have access</v>
        <stp/>
        <stp>##V3_BCURVESTRIPV12</stp>
        <stp>[PortfolioDaily Data.xlsx]DF Curve!R357C29</stp>
        <stp>S23</stp>
        <stp>Curvedate</stp>
        <stp>44769</stp>
        <tr r="AC357" s="7"/>
      </tp>
      <tp t="s">
        <v>#N/A Error:User does not have access</v>
        <stp/>
        <stp>##V3_BCURVESTRIPV12</stp>
        <stp>[PortfolioDaily Data.xlsx]DF Curve!R344C11</stp>
        <stp>S23</stp>
        <stp>Curvedate</stp>
        <stp>44750</stp>
        <tr r="K344" s="7"/>
      </tp>
      <tp t="s">
        <v>#N/A Error:User does not have access</v>
        <stp/>
        <stp>##V3_BCURVESTRIPV12</stp>
        <stp>[PortfolioDaily Data.xlsx]DF Curve!R354C24</stp>
        <stp>S23</stp>
        <stp>Curvedate</stp>
        <stp>44764</stp>
        <tr r="X354" s="7"/>
      </tp>
      <tp t="s">
        <v>#N/A Error:User does not have access</v>
        <stp/>
        <stp>##V3_BCURVESTRIPV12</stp>
        <stp>[PortfolioDaily Data.xlsx]DF Curve!R345C12</stp>
        <stp>S23</stp>
        <stp>Curvedate</stp>
        <stp>44753</stp>
        <tr r="L345" s="7"/>
      </tp>
      <tp t="s">
        <v>#N/A Error:User does not have access</v>
        <stp/>
        <stp>##V3_BCURVESTRIPV12</stp>
        <stp>[PortfolioDaily Data.xlsx]DF Curve!R355C27</stp>
        <stp>S23</stp>
        <stp>Curvedate</stp>
        <stp>44767</stp>
        <tr r="AA355" s="7"/>
      </tp>
      <tp t="s">
        <v>#N/A Error:User does not have access</v>
        <stp/>
        <stp>##V3_BCURVESTRIPV12</stp>
        <stp>[PortfolioDaily Data.xlsx]DF Curve!R348C17</stp>
        <stp>S23</stp>
        <stp>Curvedate</stp>
        <stp>44756</stp>
        <tr r="Q348" s="7"/>
      </tp>
      <tp t="s">
        <v>#N/A Error:User does not have access</v>
        <stp/>
        <stp>##V3_BCURVESTRIPV12</stp>
        <stp>[PortfolioDaily Data.xlsx]DF Curve!R358C30</stp>
        <stp>S23</stp>
        <stp>Curvedate</stp>
        <stp>44770</stp>
        <tr r="AD358" s="7"/>
      </tp>
      <tp t="s">
        <v>#N/A Error:User does not have access</v>
        <stp/>
        <stp>##V3_BCURVESTRIPV12</stp>
        <stp>[PortfolioDaily Data.xlsx]DF Curve!R349C16</stp>
        <stp>S23</stp>
        <stp>Curvedate</stp>
        <stp>44757</stp>
        <tr r="P349" s="7"/>
      </tp>
      <tp t="s">
        <v>#N/A Error:User does not have access</v>
        <stp/>
        <stp>##V3_BCURVESTRIPV12</stp>
        <stp>[PortfolioDaily Data.xlsx]DF Curve!R359C31</stp>
        <stp>S23</stp>
        <stp>Curvedate</stp>
        <stp>44771</stp>
        <tr r="AE359" s="7"/>
      </tp>
      <tp t="s">
        <v>#N/A Error:User does not have access</v>
        <stp/>
        <stp>##V3_BCURVESTRIPV12</stp>
        <stp>[PortfolioDaily Data.xlsx]DF Curve!R352C23</stp>
        <stp>S23</stp>
        <stp>Curvedate</stp>
        <stp>44762</stp>
        <tr r="W352" s="7"/>
      </tp>
      <tp t="s">
        <v>#N/A Error:User does not have access</v>
        <stp/>
        <stp>##V3_BCURVESTRIPV12</stp>
        <stp>[PortfolioDaily Data.xlsx]DF Curve!R362C34</stp>
        <stp>S23</stp>
        <stp>Curvedate</stp>
        <stp>44776</stp>
        <tr r="AH362" s="7"/>
      </tp>
      <tp t="s">
        <v>#N/A Error:User does not have access</v>
        <stp/>
        <stp>##V3_BCURVESTRIPV12</stp>
        <stp>[PortfolioDaily Data.xlsx]DF Curve!R353C22</stp>
        <stp>S23</stp>
        <stp>Curvedate</stp>
        <stp>44763</stp>
        <tr r="V353" s="7"/>
      </tp>
      <tp t="s">
        <v>#N/A Error:User does not have access</v>
        <stp/>
        <stp>##V3_BCURVESTRIPV12</stp>
        <stp>[PortfolioDaily Data.xlsx]DF Curve!R363C35</stp>
        <stp>S23</stp>
        <stp>Curvedate</stp>
        <stp>44777</stp>
        <tr r="AI363" s="7"/>
      </tp>
      <tp t="s">
        <v>#N/A Error:User does not have access</v>
        <stp/>
        <stp>##V3_BCURVESTRIPV12</stp>
        <stp>[PortfolioDaily Data.xlsx]DF Curve!R350C21</stp>
        <stp>S23</stp>
        <stp>Curvedate</stp>
        <stp>44760</stp>
        <tr r="U350" s="7"/>
      </tp>
      <tp t="s">
        <v>#N/A Error:User does not have access</v>
        <stp/>
        <stp>##V3_BCURVESTRIPV12</stp>
        <stp>[PortfolioDaily Data.xlsx]DF Curve!R360C36</stp>
        <stp>S23</stp>
        <stp>Curvedate</stp>
        <stp>44774</stp>
        <tr r="AJ360" s="7"/>
      </tp>
      <tp t="s">
        <v>#N/A Error:User does not have access</v>
        <stp/>
        <stp>##V3_BCURVESTRIPV12</stp>
        <stp>[PortfolioDaily Data.xlsx]DF Curve!R351C20</stp>
        <stp>S23</stp>
        <stp>Curvedate</stp>
        <stp>44761</stp>
        <tr r="T351" s="7"/>
      </tp>
      <tp t="s">
        <v>#N/A Error:User does not have access</v>
        <stp/>
        <stp>##V3_BCURVESTRIPV12</stp>
        <stp>[PortfolioDaily Data.xlsx]DF Curve!R361C37</stp>
        <stp>S23</stp>
        <stp>Curvedate</stp>
        <stp>44775</stp>
        <tr r="AK361" s="7"/>
      </tp>
      <tp t="s">
        <v>#N/A Error:User does not have access</v>
        <stp/>
        <stp>##V3_BCURVESTRIPV12</stp>
        <stp>[PortfolioDaily Data.xlsx]DF Curve!R346C14</stp>
        <stp>S23</stp>
        <stp>Curvedate</stp>
        <stp>44754</stp>
        <tr r="N346" s="7"/>
      </tp>
      <tp t="s">
        <v>#N/A Error:User does not have access</v>
        <stp/>
        <stp>##V3_BCURVESTRIPV12</stp>
        <stp>[PortfolioDaily Data.xlsx]DF Curve!R356C29</stp>
        <stp>S23</stp>
        <stp>Curvedate</stp>
        <stp>44768</stp>
        <tr r="AC356" s="7"/>
      </tp>
      <tp t="s">
        <v>#N/A Error:User does not have access</v>
        <stp/>
        <stp>##V3_BCURVESTRIPV12</stp>
        <stp>[PortfolioDaily Data.xlsx]DF Curve!R347C15</stp>
        <stp>S23</stp>
        <stp>Curvedate</stp>
        <stp>44755</stp>
        <tr r="O347" s="7"/>
      </tp>
      <tp t="s">
        <v>#N/A Error:User does not have access</v>
        <stp/>
        <stp>##V3_BCURVESTRIPV12</stp>
        <stp>[PortfolioDaily Data.xlsx]DF Curve!R357C28</stp>
        <stp>S23</stp>
        <stp>Curvedate</stp>
        <stp>44769</stp>
        <tr r="AB357" s="7"/>
      </tp>
      <tp t="s">
        <v>#N/A Error:User does not have access</v>
        <stp/>
        <stp>##V3_BCURVESTRIPV12</stp>
        <stp>[PortfolioDaily Data.xlsx]DF Curve!R344C10</stp>
        <stp>S23</stp>
        <stp>Curvedate</stp>
        <stp>44750</stp>
        <tr r="J344" s="7"/>
      </tp>
      <tp t="s">
        <v>#N/A Error:User does not have access</v>
        <stp/>
        <stp>##V3_BCURVESTRIPV12</stp>
        <stp>[PortfolioDaily Data.xlsx]DF Curve!R354C25</stp>
        <stp>S23</stp>
        <stp>Curvedate</stp>
        <stp>44764</stp>
        <tr r="Y354" s="7"/>
      </tp>
      <tp t="s">
        <v>#N/A Error:User does not have access</v>
        <stp/>
        <stp>##V3_BCURVESTRIPV12</stp>
        <stp>[PortfolioDaily Data.xlsx]DF Curve!R345C13</stp>
        <stp>S23</stp>
        <stp>Curvedate</stp>
        <stp>44753</stp>
        <tr r="M345" s="7"/>
      </tp>
      <tp t="s">
        <v>#N/A Error:User does not have access</v>
        <stp/>
        <stp>##V3_BCURVESTRIPV12</stp>
        <stp>[PortfolioDaily Data.xlsx]DF Curve!R355C26</stp>
        <stp>S23</stp>
        <stp>Curvedate</stp>
        <stp>44767</stp>
        <tr r="Z355" s="7"/>
      </tp>
      <tp t="s">
        <v>#N/A Error:User does not have access</v>
        <stp/>
        <stp>##V3_BCURVESTRIPV12</stp>
        <stp>[PortfolioDaily Data.xlsx]DF Curve!R348C16</stp>
        <stp>S23</stp>
        <stp>Curvedate</stp>
        <stp>44756</stp>
        <tr r="P348" s="7"/>
      </tp>
      <tp t="s">
        <v>#N/A Error:User does not have access</v>
        <stp/>
        <stp>##V3_BCURVESTRIPV12</stp>
        <stp>[PortfolioDaily Data.xlsx]DF Curve!R358C31</stp>
        <stp>S23</stp>
        <stp>Curvedate</stp>
        <stp>44770</stp>
        <tr r="AE358" s="7"/>
      </tp>
      <tp t="s">
        <v>#N/A Error:User does not have access</v>
        <stp/>
        <stp>##V3_BCURVESTRIPV12</stp>
        <stp>[PortfolioDaily Data.xlsx]DF Curve!R349C17</stp>
        <stp>S23</stp>
        <stp>Curvedate</stp>
        <stp>44757</stp>
        <tr r="Q349" s="7"/>
      </tp>
      <tp t="s">
        <v>#N/A Error:User does not have access</v>
        <stp/>
        <stp>##V3_BCURVESTRIPV12</stp>
        <stp>[PortfolioDaily Data.xlsx]DF Curve!R359C30</stp>
        <stp>S23</stp>
        <stp>Curvedate</stp>
        <stp>44771</stp>
        <tr r="AD359" s="7"/>
      </tp>
      <tp t="s">
        <v>#N/A Error:User does not have access</v>
        <stp/>
        <stp>##V3_BCURVESTRIPV12</stp>
        <stp>[PortfolioDaily Data.xlsx]DF Curve!R342C17</stp>
        <stp>S23</stp>
        <stp>Curvedate</stp>
        <stp>44748</stp>
        <tr r="Q342" s="7"/>
      </tp>
      <tp t="s">
        <v>#N/A Error:User does not have access</v>
        <stp/>
        <stp>##V3_BCURVESTRIPV12</stp>
        <stp>[PortfolioDaily Data.xlsx]DF Curve!R343C16</stp>
        <stp>S23</stp>
        <stp>Curvedate</stp>
        <stp>44749</stp>
        <tr r="P343" s="7"/>
      </tp>
      <tp t="s">
        <v>#N/A Error:User does not have access</v>
        <stp/>
        <stp>##V3_BCURVESTRIPV12</stp>
        <stp>[PortfolioDaily Data.xlsx]DF Curve!R340C19</stp>
        <stp>S23</stp>
        <stp>Curvedate</stp>
        <stp>44746</stp>
        <tr r="S340" s="7"/>
      </tp>
      <tp t="s">
        <v>#N/A Error:User does not have access</v>
        <stp/>
        <stp>##V3_BCURVESTRIPV12</stp>
        <stp>[PortfolioDaily Data.xlsx]DF Curve!R360C29</stp>
        <stp>S23</stp>
        <stp>Curvedate</stp>
        <stp>44774</stp>
        <tr r="AC360" s="7"/>
      </tp>
      <tp t="s">
        <v>#N/A Error:User does not have access</v>
        <stp/>
        <stp>##V3_BCURVESTRIPV12</stp>
        <stp>[PortfolioDaily Data.xlsx]DF Curve!R341C18</stp>
        <stp>S23</stp>
        <stp>Curvedate</stp>
        <stp>44747</stp>
        <tr r="R341" s="7"/>
      </tp>
      <tp t="s">
        <v>#N/A Error:User does not have access</v>
        <stp/>
        <stp>##V3_BCURVESTRIPV12</stp>
        <stp>[PortfolioDaily Data.xlsx]DF Curve!R361C28</stp>
        <stp>S23</stp>
        <stp>Curvedate</stp>
        <stp>44775</stp>
        <tr r="AB361" s="7"/>
      </tp>
      <tp t="s">
        <v>#N/A Error:User does not have access</v>
        <stp/>
        <stp>##V3_BCURVESTRIPV12</stp>
        <stp>[PortfolioDaily Data.xlsx]DF Curve!R356C36</stp>
        <stp>S23</stp>
        <stp>Curvedate</stp>
        <stp>44768</stp>
        <tr r="AJ356" s="7"/>
      </tp>
      <tp t="s">
        <v>#N/A Error:User does not have access</v>
        <stp/>
        <stp>##V3_BCURVESTRIPV12</stp>
        <stp>[PortfolioDaily Data.xlsx]DF Curve!R337C19</stp>
        <stp>S23</stp>
        <stp>Curvedate</stp>
        <stp>44741</stp>
        <tr r="S337" s="7"/>
      </tp>
      <tp t="s">
        <v>#N/A Error:User does not have access</v>
        <stp/>
        <stp>##V3_BCURVESTRIPV12</stp>
        <stp>[PortfolioDaily Data.xlsx]DF Curve!R357C37</stp>
        <stp>S23</stp>
        <stp>Curvedate</stp>
        <stp>44769</stp>
        <tr r="AK357" s="7"/>
      </tp>
      <tp t="s">
        <v>#N/A Error:User does not have access</v>
        <stp/>
        <stp>##V3_BCURVESTRIPV12</stp>
        <stp>[PortfolioDaily Data.xlsx]DF Curve!R364C25</stp>
        <stp>S23</stp>
        <stp>Curvedate</stp>
        <stp>44778</stp>
        <tr r="Y364" s="7"/>
      </tp>
      <tp t="s">
        <v>#N/A Error:User does not have access</v>
        <stp/>
        <stp>##V3_BCURVESTRIPV12</stp>
        <stp>[PortfolioDaily Data.xlsx]DF Curve!R355C39</stp>
        <stp>S23</stp>
        <stp>Curvedate</stp>
        <stp>44767</stp>
        <tr r="AM355" s="7"/>
      </tp>
      <tp t="s">
        <v>#N/A Error:User does not have access</v>
        <stp/>
        <stp>##V3_BCURVESTRIPV12</stp>
        <stp>[PortfolioDaily Data.xlsx]DF Curve!R342C16</stp>
        <stp>S23</stp>
        <stp>Curvedate</stp>
        <stp>44748</stp>
        <tr r="P342" s="7"/>
      </tp>
      <tp t="s">
        <v>#N/A Error:User does not have access</v>
        <stp/>
        <stp>##V3_BCURVESTRIPV12</stp>
        <stp>[PortfolioDaily Data.xlsx]DF Curve!R343C17</stp>
        <stp>S23</stp>
        <stp>Curvedate</stp>
        <stp>44749</stp>
        <tr r="Q343" s="7"/>
      </tp>
      <tp t="s">
        <v>#N/A Error:User does not have access</v>
        <stp/>
        <stp>##V3_BCURVESTRIPV12</stp>
        <stp>[PortfolioDaily Data.xlsx]DF Curve!R340C18</stp>
        <stp>S23</stp>
        <stp>Curvedate</stp>
        <stp>44746</stp>
        <tr r="R340" s="7"/>
      </tp>
      <tp t="s">
        <v>#N/A Error:User does not have access</v>
        <stp/>
        <stp>##V3_BCURVESTRIPV12</stp>
        <stp>[PortfolioDaily Data.xlsx]DF Curve!R360C28</stp>
        <stp>S23</stp>
        <stp>Curvedate</stp>
        <stp>44774</stp>
        <tr r="AB360" s="7"/>
      </tp>
      <tp t="s">
        <v>#N/A Error:User does not have access</v>
        <stp/>
        <stp>##V3_BCURVESTRIPV12</stp>
        <stp>[PortfolioDaily Data.xlsx]DF Curve!R341C19</stp>
        <stp>S23</stp>
        <stp>Curvedate</stp>
        <stp>44747</stp>
        <tr r="S341" s="7"/>
      </tp>
      <tp t="s">
        <v>#N/A Error:User does not have access</v>
        <stp/>
        <stp>##V3_BCURVESTRIPV12</stp>
        <stp>[PortfolioDaily Data.xlsx]DF Curve!R361C29</stp>
        <stp>S23</stp>
        <stp>Curvedate</stp>
        <stp>44775</stp>
        <tr r="AC361" s="7"/>
      </tp>
      <tp t="s">
        <v>#N/A Error:User does not have access</v>
        <stp/>
        <stp>##V3_BCURVESTRIPV12</stp>
        <stp>[PortfolioDaily Data.xlsx]DF Curve!R356C37</stp>
        <stp>S23</stp>
        <stp>Curvedate</stp>
        <stp>44768</stp>
        <tr r="AK356" s="7"/>
      </tp>
      <tp t="s">
        <v>#N/A Error:User does not have access</v>
        <stp/>
        <stp>##V3_BCURVESTRIPV12</stp>
        <stp>[PortfolioDaily Data.xlsx]DF Curve!R337C18</stp>
        <stp>S23</stp>
        <stp>Curvedate</stp>
        <stp>44741</stp>
        <tr r="R337" s="7"/>
      </tp>
      <tp t="s">
        <v>#N/A Error:User does not have access</v>
        <stp/>
        <stp>##V3_BCURVESTRIPV12</stp>
        <stp>[PortfolioDaily Data.xlsx]DF Curve!R357C36</stp>
        <stp>S23</stp>
        <stp>Curvedate</stp>
        <stp>44769</stp>
        <tr r="AJ357" s="7"/>
      </tp>
      <tp t="s">
        <v>#N/A Error:User does not have access</v>
        <stp/>
        <stp>##V3_BCURVESTRIPV12</stp>
        <stp>[PortfolioDaily Data.xlsx]DF Curve!R364C24</stp>
        <stp>S23</stp>
        <stp>Curvedate</stp>
        <stp>44778</stp>
        <tr r="X364" s="7"/>
      </tp>
      <tp t="s">
        <v>#N/A Error:User does not have access</v>
        <stp/>
        <stp>##V3_BCURVESTRIPV12</stp>
        <stp>[PortfolioDaily Data.xlsx]DF Curve!R355C38</stp>
        <stp>S23</stp>
        <stp>Curvedate</stp>
        <stp>44767</stp>
        <tr r="AL355" s="7"/>
      </tp>
      <tp t="s">
        <v>#N/A Error:User does not have access</v>
        <stp/>
        <stp>##V3_BCURVESTRIPV12</stp>
        <stp>[PortfolioDaily Data.xlsx]DF Curve!R342C15</stp>
        <stp>S23</stp>
        <stp>Curvedate</stp>
        <stp>44748</stp>
        <tr r="O342" s="7"/>
      </tp>
      <tp t="s">
        <v>#N/A Error:User does not have access</v>
        <stp/>
        <stp>##V3_BCURVESTRIPV12</stp>
        <stp>[PortfolioDaily Data.xlsx]DF Curve!R362C29</stp>
        <stp>S23</stp>
        <stp>Curvedate</stp>
        <stp>44776</stp>
        <tr r="AC362" s="7"/>
      </tp>
      <tp t="s">
        <v>#N/A Error:User does not have access</v>
        <stp/>
        <stp>##V3_BCURVESTRIPV12</stp>
        <stp>[PortfolioDaily Data.xlsx]DF Curve!R343C14</stp>
        <stp>S23</stp>
        <stp>Curvedate</stp>
        <stp>44749</stp>
        <tr r="N343" s="7"/>
      </tp>
      <tp t="s">
        <v>#N/A Error:User does not have access</v>
        <stp/>
        <stp>##V3_BCURVESTRIPV12</stp>
        <stp>[PortfolioDaily Data.xlsx]DF Curve!R363C28</stp>
        <stp>S23</stp>
        <stp>Curvedate</stp>
        <stp>44777</stp>
        <tr r="AB363" s="7"/>
      </tp>
      <tp t="s">
        <v>#N/A Error:User does not have access</v>
        <stp/>
        <stp>##V3_BCURVESTRIPV12</stp>
        <stp>[PortfolioDaily Data.xlsx]DF Curve!R356C34</stp>
        <stp>S23</stp>
        <stp>Curvedate</stp>
        <stp>44768</stp>
        <tr r="AH356" s="7"/>
      </tp>
      <tp t="s">
        <v>#N/A Error:User does not have access</v>
        <stp/>
        <stp>##V3_BCURVESTRIPV12</stp>
        <stp>[PortfolioDaily Data.xlsx]DF Curve!R357C35</stp>
        <stp>S23</stp>
        <stp>Curvedate</stp>
        <stp>44769</stp>
        <tr r="AI357" s="7"/>
      </tp>
      <tp t="s">
        <v>#N/A Error:User does not have access</v>
        <stp/>
        <stp>##V3_BCURVESTRIPV12</stp>
        <stp>[PortfolioDaily Data.xlsx]DF Curve!R354C38</stp>
        <stp>S23</stp>
        <stp>Curvedate</stp>
        <stp>44764</stp>
        <tr r="AL354" s="7"/>
      </tp>
      <tp t="s">
        <v>#N/A Error:User does not have access</v>
        <stp/>
        <stp>##V3_BCURVESTRIPV12</stp>
        <stp>[PortfolioDaily Data.xlsx]DF Curve!R364C27</stp>
        <stp>S23</stp>
        <stp>Curvedate</stp>
        <stp>44778</stp>
        <tr r="AA364" s="7"/>
      </tp>
      <tp t="s">
        <v>#N/A Error:User does not have access</v>
        <stp/>
        <stp>##V3_BCURVESTRIPV12</stp>
        <stp>[PortfolioDaily Data.xlsx]DF Curve!R338C18</stp>
        <stp>S23</stp>
        <stp>Curvedate</stp>
        <stp>44742</stp>
        <tr r="R338" s="7"/>
      </tp>
      <tp t="s">
        <v>#N/A Error:User does not have access</v>
        <stp/>
        <stp>##V3_BCURVESTRIPV12</stp>
        <stp>[PortfolioDaily Data.xlsx]DF Curve!R339C19</stp>
        <stp>S23</stp>
        <stp>Curvedate</stp>
        <stp>44743</stp>
        <tr r="S339" s="7"/>
      </tp>
      <tp t="s">
        <v>#N/A Error:User does not have access</v>
        <stp/>
        <stp>##V3_BCURVESTRIPV12</stp>
        <stp>[PortfolioDaily Data.xlsx]DF Curve!R342C14</stp>
        <stp>S23</stp>
        <stp>Curvedate</stp>
        <stp>44748</stp>
        <tr r="N342" s="7"/>
      </tp>
      <tp t="s">
        <v>#N/A Error:User does not have access</v>
        <stp/>
        <stp>##V3_BCURVESTRIPV12</stp>
        <stp>[PortfolioDaily Data.xlsx]DF Curve!R362C28</stp>
        <stp>S23</stp>
        <stp>Curvedate</stp>
        <stp>44776</stp>
        <tr r="AB362" s="7"/>
      </tp>
      <tp t="s">
        <v>#N/A Error:User does not have access</v>
        <stp/>
        <stp>##V3_BCURVESTRIPV12</stp>
        <stp>[PortfolioDaily Data.xlsx]DF Curve!R343C15</stp>
        <stp>S23</stp>
        <stp>Curvedate</stp>
        <stp>44749</stp>
        <tr r="O343" s="7"/>
      </tp>
      <tp t="s">
        <v>#N/A Error:User does not have access</v>
        <stp/>
        <stp>##V3_BCURVESTRIPV12</stp>
        <stp>[PortfolioDaily Data.xlsx]DF Curve!R363C29</stp>
        <stp>S23</stp>
        <stp>Curvedate</stp>
        <stp>44777</stp>
        <tr r="AC363" s="7"/>
      </tp>
      <tp t="s">
        <v>#N/A Error:User does not have access</v>
        <stp/>
        <stp>##V3_BCURVESTRIPV12</stp>
        <stp>[PortfolioDaily Data.xlsx]DF Curve!R356C35</stp>
        <stp>S23</stp>
        <stp>Curvedate</stp>
        <stp>44768</stp>
        <tr r="AI356" s="7"/>
      </tp>
      <tp t="s">
        <v>#N/A Error:User does not have access</v>
        <stp/>
        <stp>##V3_BCURVESTRIPV12</stp>
        <stp>[PortfolioDaily Data.xlsx]DF Curve!R357C34</stp>
        <stp>S23</stp>
        <stp>Curvedate</stp>
        <stp>44769</stp>
        <tr r="AH357" s="7"/>
      </tp>
      <tp t="s">
        <v>#N/A Error:User does not have access</v>
        <stp/>
        <stp>##V3_BCURVESTRIPV12</stp>
        <stp>[PortfolioDaily Data.xlsx]DF Curve!R354C39</stp>
        <stp>S23</stp>
        <stp>Curvedate</stp>
        <stp>44764</stp>
        <tr r="AM354" s="7"/>
      </tp>
      <tp t="s">
        <v>#N/A Error:User does not have access</v>
        <stp/>
        <stp>##V3_BCURVESTRIPV12</stp>
        <stp>[PortfolioDaily Data.xlsx]DF Curve!R364C26</stp>
        <stp>S23</stp>
        <stp>Curvedate</stp>
        <stp>44778</stp>
        <tr r="Z364" s="7"/>
      </tp>
      <tp t="s">
        <v>#N/A Error:User does not have access</v>
        <stp/>
        <stp>##V3_BCURVESTRIPV12</stp>
        <stp>[PortfolioDaily Data.xlsx]DF Curve!R338C19</stp>
        <stp>S23</stp>
        <stp>Curvedate</stp>
        <stp>44742</stp>
        <tr r="S338" s="7"/>
      </tp>
      <tp t="s">
        <v>#N/A Error:User does not have access</v>
        <stp/>
        <stp>##V3_BCURVESTRIPV12</stp>
        <stp>[PortfolioDaily Data.xlsx]DF Curve!R339C18</stp>
        <stp>S23</stp>
        <stp>Curvedate</stp>
        <stp>44743</stp>
        <tr r="R339" s="7"/>
      </tp>
      <tp t="s">
        <v>#N/A Error:User does not have access</v>
        <stp/>
        <stp>##V3_BCURVESTRIPV12</stp>
        <stp>[PortfolioDaily Data.xlsx]DF Curve!R342C13</stp>
        <stp>S23</stp>
        <stp>Curvedate</stp>
        <stp>44748</stp>
        <tr r="M342" s="7"/>
      </tp>
      <tp t="s">
        <v>#N/A Error:User does not have access</v>
        <stp/>
        <stp>##V3_BCURVESTRIPV12</stp>
        <stp>[PortfolioDaily Data.xlsx]DF Curve!R352C38</stp>
        <stp>S23</stp>
        <stp>Curvedate</stp>
        <stp>44762</stp>
        <tr r="AL352" s="7"/>
      </tp>
      <tp t="s">
        <v>#N/A Error:User does not have access</v>
        <stp/>
        <stp>##V3_BCURVESTRIPV12</stp>
        <stp>[PortfolioDaily Data.xlsx]DF Curve!R343C12</stp>
        <stp>S23</stp>
        <stp>Curvedate</stp>
        <stp>44749</stp>
        <tr r="L343" s="7"/>
      </tp>
      <tp t="s">
        <v>#N/A Error:User does not have access</v>
        <stp/>
        <stp>##V3_BCURVESTRIPV12</stp>
        <stp>[PortfolioDaily Data.xlsx]DF Curve!R353C39</stp>
        <stp>S23</stp>
        <stp>Curvedate</stp>
        <stp>44763</stp>
        <tr r="AM353" s="7"/>
      </tp>
      <tp t="s">
        <v>#N/A Error:User does not have access</v>
        <stp/>
        <stp>##V3_BCURVESTRIPV12</stp>
        <stp>[PortfolioDaily Data.xlsx]DF Curve!R356C32</stp>
        <stp>S23</stp>
        <stp>Curvedate</stp>
        <stp>44768</stp>
        <tr r="AF356" s="7"/>
      </tp>
      <tp t="s">
        <v>#N/A Error:User does not have access</v>
        <stp/>
        <stp>##V3_BCURVESTRIPV12</stp>
        <stp>[PortfolioDaily Data.xlsx]DF Curve!R357C33</stp>
        <stp>S23</stp>
        <stp>Curvedate</stp>
        <stp>44769</stp>
        <tr r="AG357" s="7"/>
      </tp>
      <tp t="s">
        <v>#N/A Error:User does not have access</v>
        <stp/>
        <stp>##V3_BCURVESTRIPV12</stp>
        <stp>[PortfolioDaily Data.xlsx]DF Curve!R364C21</stp>
        <stp>S23</stp>
        <stp>Curvedate</stp>
        <stp>44778</stp>
        <tr r="U364" s="7"/>
      </tp>
      <tp t="s">
        <v>#N/A Error:User does not have access</v>
        <stp/>
        <stp>##V3_BCURVESTRIPV12</stp>
        <stp>[PortfolioDaily Data.xlsx]DF Curve!R342C12</stp>
        <stp>S23</stp>
        <stp>Curvedate</stp>
        <stp>44748</stp>
        <tr r="L342" s="7"/>
      </tp>
      <tp t="s">
        <v>#N/A Error:User does not have access</v>
        <stp/>
        <stp>##V3_BCURVESTRIPV12</stp>
        <stp>[PortfolioDaily Data.xlsx]DF Curve!R352C39</stp>
        <stp>S23</stp>
        <stp>Curvedate</stp>
        <stp>44762</stp>
        <tr r="AM352" s="7"/>
      </tp>
      <tp t="s">
        <v>#N/A Error:User does not have access</v>
        <stp/>
        <stp>##V3_BCURVESTRIPV12</stp>
        <stp>[PortfolioDaily Data.xlsx]DF Curve!R343C13</stp>
        <stp>S23</stp>
        <stp>Curvedate</stp>
        <stp>44749</stp>
        <tr r="M343" s="7"/>
      </tp>
      <tp t="s">
        <v>#N/A Error:User does not have access</v>
        <stp/>
        <stp>##V3_BCURVESTRIPV12</stp>
        <stp>[PortfolioDaily Data.xlsx]DF Curve!R353C38</stp>
        <stp>S23</stp>
        <stp>Curvedate</stp>
        <stp>44763</stp>
        <tr r="AL353" s="7"/>
      </tp>
      <tp t="s">
        <v>#N/A Error:User does not have access</v>
        <stp/>
        <stp>##V3_BCURVESTRIPV12</stp>
        <stp>[PortfolioDaily Data.xlsx]DF Curve!R356C33</stp>
        <stp>S23</stp>
        <stp>Curvedate</stp>
        <stp>44768</stp>
        <tr r="AG356" s="7"/>
      </tp>
      <tp t="s">
        <v>#N/A Error:User does not have access</v>
        <stp/>
        <stp>##V3_BCURVESTRIPV12</stp>
        <stp>[PortfolioDaily Data.xlsx]DF Curve!R357C32</stp>
        <stp>S23</stp>
        <stp>Curvedate</stp>
        <stp>44769</stp>
        <tr r="AF357" s="7"/>
      </tp>
      <tp t="s">
        <v>#N/A Error:User does not have access</v>
        <stp/>
        <stp>##V3_BCURVESTRIPV12</stp>
        <stp>[PortfolioDaily Data.xlsx]DF Curve!R364C20</stp>
        <stp>S23</stp>
        <stp>Curvedate</stp>
        <stp>44778</stp>
        <tr r="T364" s="7"/>
      </tp>
      <tp t="s">
        <v>#N/A Error:User does not have access</v>
        <stp/>
        <stp>##V3_BCURVESTRIPV12</stp>
        <stp>[PortfolioDaily Data.xlsx]DF Curve!R342C11</stp>
        <stp>S23</stp>
        <stp>Curvedate</stp>
        <stp>44748</stp>
        <tr r="K342" s="7"/>
      </tp>
      <tp t="s">
        <v>#N/A Error:User does not have access</v>
        <stp/>
        <stp>##V3_BCURVESTRIPV12</stp>
        <stp>[PortfolioDaily Data.xlsx]DF Curve!R343C10</stp>
        <stp>S23</stp>
        <stp>Curvedate</stp>
        <stp>44749</stp>
        <tr r="J343" s="7"/>
      </tp>
      <tp t="s">
        <v>#N/A Error:User does not have access</v>
        <stp/>
        <stp>##V3_BCURVESTRIPV12</stp>
        <stp>[PortfolioDaily Data.xlsx]DF Curve!R350C38</stp>
        <stp>S23</stp>
        <stp>Curvedate</stp>
        <stp>44760</stp>
        <tr r="AL350" s="7"/>
      </tp>
      <tp t="s">
        <v>#N/A Error:User does not have access</v>
        <stp/>
        <stp>##V3_BCURVESTRIPV12</stp>
        <stp>[PortfolioDaily Data.xlsx]DF Curve!R351C39</stp>
        <stp>S23</stp>
        <stp>Curvedate</stp>
        <stp>44761</stp>
        <tr r="AM351" s="7"/>
      </tp>
      <tp t="s">
        <v>#N/A Error:User does not have access</v>
        <stp/>
        <stp>##V3_BCURVESTRIPV12</stp>
        <stp>[PortfolioDaily Data.xlsx]DF Curve!R356C30</stp>
        <stp>S23</stp>
        <stp>Curvedate</stp>
        <stp>44768</stp>
        <tr r="AD356" s="7"/>
      </tp>
      <tp t="s">
        <v>#N/A Error:User does not have access</v>
        <stp/>
        <stp>##V3_BCURVESTRIPV12</stp>
        <stp>[PortfolioDaily Data.xlsx]DF Curve!R357C31</stp>
        <stp>S23</stp>
        <stp>Curvedate</stp>
        <stp>44769</stp>
        <tr r="AE357" s="7"/>
      </tp>
      <tp t="s">
        <v>#N/A Error:User does not have access</v>
        <stp/>
        <stp>##V3_BCURVESTRIPV12</stp>
        <stp>[PortfolioDaily Data.xlsx]DF Curve!R364C23</stp>
        <stp>S23</stp>
        <stp>Curvedate</stp>
        <stp>44778</stp>
        <tr r="W364" s="7"/>
      </tp>
      <tp t="s">
        <v>#N/A Error:User does not have access</v>
        <stp/>
        <stp>##V3_BCURVESTRIPV12</stp>
        <stp>[PortfolioDaily Data.xlsx]DF Curve!R358C28</stp>
        <stp>S23</stp>
        <stp>Curvedate</stp>
        <stp>44770</stp>
        <tr r="AB358" s="7"/>
      </tp>
      <tp t="s">
        <v>#N/A Error:User does not have access</v>
        <stp/>
        <stp>##V3_BCURVESTRIPV12</stp>
        <stp>[PortfolioDaily Data.xlsx]DF Curve!R359C29</stp>
        <stp>S23</stp>
        <stp>Curvedate</stp>
        <stp>44771</stp>
        <tr r="AC359" s="7"/>
      </tp>
      <tp t="s">
        <v>#N/A Error:User does not have access</v>
        <stp/>
        <stp>##V3_BCURVESTRIPV12</stp>
        <stp>[PortfolioDaily Data.xlsx]DF Curve!R342C10</stp>
        <stp>S23</stp>
        <stp>Curvedate</stp>
        <stp>44748</stp>
        <tr r="J342" s="7"/>
      </tp>
      <tp t="s">
        <v>#N/A Error:User does not have access</v>
        <stp/>
        <stp>##V3_BCURVESTRIPV12</stp>
        <stp>[PortfolioDaily Data.xlsx]DF Curve!R343C11</stp>
        <stp>S23</stp>
        <stp>Curvedate</stp>
        <stp>44749</stp>
        <tr r="K343" s="7"/>
      </tp>
      <tp t="s">
        <v>#N/A Error:User does not have access</v>
        <stp/>
        <stp>##V3_BCURVESTRIPV12</stp>
        <stp>[PortfolioDaily Data.xlsx]DF Curve!R350C39</stp>
        <stp>S23</stp>
        <stp>Curvedate</stp>
        <stp>44760</stp>
        <tr r="AM350" s="7"/>
      </tp>
      <tp t="s">
        <v>#N/A Error:User does not have access</v>
        <stp/>
        <stp>##V3_BCURVESTRIPV12</stp>
        <stp>[PortfolioDaily Data.xlsx]DF Curve!R351C38</stp>
        <stp>S23</stp>
        <stp>Curvedate</stp>
        <stp>44761</stp>
        <tr r="AL351" s="7"/>
      </tp>
      <tp t="s">
        <v>#N/A Error:User does not have access</v>
        <stp/>
        <stp>##V3_BCURVESTRIPV12</stp>
        <stp>[PortfolioDaily Data.xlsx]DF Curve!R356C31</stp>
        <stp>S23</stp>
        <stp>Curvedate</stp>
        <stp>44768</stp>
        <tr r="AE356" s="7"/>
      </tp>
      <tp t="s">
        <v>#N/A Error:User does not have access</v>
        <stp/>
        <stp>##V3_BCURVESTRIPV12</stp>
        <stp>[PortfolioDaily Data.xlsx]DF Curve!R357C30</stp>
        <stp>S23</stp>
        <stp>Curvedate</stp>
        <stp>44769</stp>
        <tr r="AD357" s="7"/>
      </tp>
      <tp t="s">
        <v>#N/A Error:User does not have access</v>
        <stp/>
        <stp>##V3_BCURVESTRIPV12</stp>
        <stp>[PortfolioDaily Data.xlsx]DF Curve!R364C22</stp>
        <stp>S23</stp>
        <stp>Curvedate</stp>
        <stp>44778</stp>
        <tr r="V364" s="7"/>
      </tp>
      <tp t="s">
        <v>#N/A Error:User does not have access</v>
        <stp/>
        <stp>##V3_BCURVESTRIPV12</stp>
        <stp>[PortfolioDaily Data.xlsx]DF Curve!R358C29</stp>
        <stp>S23</stp>
        <stp>Curvedate</stp>
        <stp>44770</stp>
        <tr r="AC358" s="7"/>
      </tp>
      <tp t="s">
        <v>#N/A Error:User does not have access</v>
        <stp/>
        <stp>##V3_BCURVESTRIPV12</stp>
        <stp>[PortfolioDaily Data.xlsx]DF Curve!R359C28</stp>
        <stp>S23</stp>
        <stp>Curvedate</stp>
        <stp>44771</stp>
        <tr r="AB359" s="7"/>
      </tp>
      <tp t="s">
        <v>#N/A Error:User does not have access</v>
        <stp/>
        <stp>##V3_BCURVESTRIPV12</stp>
        <stp>[PortfolioDaily Data.xlsx]DF Curve!R352C34</stp>
        <stp>S23</stp>
        <stp>Curvedate</stp>
        <stp>44762</stp>
        <tr r="AH352" s="7"/>
      </tp>
      <tp t="s">
        <v>#N/A Error:User does not have access</v>
        <stp/>
        <stp>##V3_BCURVESTRIPV12</stp>
        <stp>[PortfolioDaily Data.xlsx]DF Curve!R362C23</stp>
        <stp>S23</stp>
        <stp>Curvedate</stp>
        <stp>44776</stp>
        <tr r="W362" s="7"/>
      </tp>
      <tp t="s">
        <v>#N/A Error:User does not have access</v>
        <stp/>
        <stp>##V3_BCURVESTRIPV12</stp>
        <stp>[PortfolioDaily Data.xlsx]DF Curve!R353C35</stp>
        <stp>S23</stp>
        <stp>Curvedate</stp>
        <stp>44763</stp>
        <tr r="AI353" s="7"/>
      </tp>
      <tp t="s">
        <v>#N/A Error:User does not have access</v>
        <stp/>
        <stp>##V3_BCURVESTRIPV12</stp>
        <stp>[PortfolioDaily Data.xlsx]DF Curve!R363C22</stp>
        <stp>S23</stp>
        <stp>Curvedate</stp>
        <stp>44777</stp>
        <tr r="V363" s="7"/>
      </tp>
      <tp t="s">
        <v>#N/A Error:User does not have access</v>
        <stp/>
        <stp>##V3_BCURVESTRIPV12</stp>
        <stp>[PortfolioDaily Data.xlsx]DF Curve!R340C11</stp>
        <stp>S23</stp>
        <stp>Curvedate</stp>
        <stp>44746</stp>
        <tr r="K340" s="7"/>
      </tp>
      <tp t="s">
        <v>#N/A Error:User does not have access</v>
        <stp/>
        <stp>##V3_BCURVESTRIPV12</stp>
        <stp>[PortfolioDaily Data.xlsx]DF Curve!R350C36</stp>
        <stp>S23</stp>
        <stp>Curvedate</stp>
        <stp>44760</stp>
        <tr r="AJ350" s="7"/>
      </tp>
      <tp t="s">
        <v>#N/A Error:User does not have access</v>
        <stp/>
        <stp>##V3_BCURVESTRIPV12</stp>
        <stp>[PortfolioDaily Data.xlsx]DF Curve!R360C21</stp>
        <stp>S23</stp>
        <stp>Curvedate</stp>
        <stp>44774</stp>
        <tr r="U360" s="7"/>
      </tp>
      <tp t="s">
        <v>#N/A Error:User does not have access</v>
        <stp/>
        <stp>##V3_BCURVESTRIPV12</stp>
        <stp>[PortfolioDaily Data.xlsx]DF Curve!R341C10</stp>
        <stp>S23</stp>
        <stp>Curvedate</stp>
        <stp>44747</stp>
        <tr r="J341" s="7"/>
      </tp>
      <tp t="s">
        <v>#N/A Error:User does not have access</v>
        <stp/>
        <stp>##V3_BCURVESTRIPV12</stp>
        <stp>[PortfolioDaily Data.xlsx]DF Curve!R351C37</stp>
        <stp>S23</stp>
        <stp>Curvedate</stp>
        <stp>44761</stp>
        <tr r="AK351" s="7"/>
      </tp>
      <tp t="s">
        <v>#N/A Error:User does not have access</v>
        <stp/>
        <stp>##V3_BCURVESTRIPV12</stp>
        <stp>[PortfolioDaily Data.xlsx]DF Curve!R361C20</stp>
        <stp>S23</stp>
        <stp>Curvedate</stp>
        <stp>44775</stp>
        <tr r="T361" s="7"/>
      </tp>
      <tp t="s">
        <v>#N/A Error:User does not have access</v>
        <stp/>
        <stp>##V3_BCURVESTRIPV12</stp>
        <stp>[PortfolioDaily Data.xlsx]DF Curve!R337C11</stp>
        <stp>S23</stp>
        <stp>Curvedate</stp>
        <stp>44741</stp>
        <tr r="K337" s="7"/>
      </tp>
      <tp t="s">
        <v>#N/A Error:User does not have access</v>
        <stp/>
        <stp>##V3_BCURVESTRIPV12</stp>
        <stp>[PortfolioDaily Data.xlsx]DF Curve!R354C32</stp>
        <stp>S23</stp>
        <stp>Curvedate</stp>
        <stp>44764</stp>
        <tr r="AF354" s="7"/>
      </tp>
      <tp t="s">
        <v>#N/A Error:User does not have access</v>
        <stp/>
        <stp>##V3_BCURVESTRIPV12</stp>
        <stp>[PortfolioDaily Data.xlsx]DF Curve!R355C31</stp>
        <stp>S23</stp>
        <stp>Curvedate</stp>
        <stp>44767</stp>
        <tr r="AE355" s="7"/>
      </tp>
      <tp t="s">
        <v>#N/A Error:User does not have access</v>
        <stp/>
        <stp>##V3_BCURVESTRIPV12</stp>
        <stp>[PortfolioDaily Data.xlsx]DF Curve!R338C12</stp>
        <stp>S23</stp>
        <stp>Curvedate</stp>
        <stp>44742</stp>
        <tr r="L338" s="7"/>
      </tp>
      <tp t="s">
        <v>#N/A Error:User does not have access</v>
        <stp/>
        <stp>##V3_BCURVESTRIPV12</stp>
        <stp>[PortfolioDaily Data.xlsx]DF Curve!R358C26</stp>
        <stp>S23</stp>
        <stp>Curvedate</stp>
        <stp>44770</stp>
        <tr r="Z358" s="7"/>
      </tp>
      <tp t="s">
        <v>#N/A Error:User does not have access</v>
        <stp/>
        <stp>##V3_BCURVESTRIPV12</stp>
        <stp>[PortfolioDaily Data.xlsx]DF Curve!R339C13</stp>
        <stp>S23</stp>
        <stp>Curvedate</stp>
        <stp>44743</stp>
        <tr r="M339" s="7"/>
      </tp>
      <tp t="s">
        <v>#N/A Error:User does not have access</v>
        <stp/>
        <stp>##V3_BCURVESTRIPV12</stp>
        <stp>[PortfolioDaily Data.xlsx]DF Curve!R359C27</stp>
        <stp>S23</stp>
        <stp>Curvedate</stp>
        <stp>44771</stp>
        <tr r="AA359" s="7"/>
      </tp>
      <tp t="s">
        <v>#N/A Error:User does not have access</v>
        <stp/>
        <stp>##V3_BCURVESTRIPV12</stp>
        <stp>[PortfolioDaily Data.xlsx]DF Curve!R352C35</stp>
        <stp>S23</stp>
        <stp>Curvedate</stp>
        <stp>44762</stp>
        <tr r="AI352" s="7"/>
      </tp>
      <tp t="s">
        <v>#N/A Error:User does not have access</v>
        <stp/>
        <stp>##V3_BCURVESTRIPV12</stp>
        <stp>[PortfolioDaily Data.xlsx]DF Curve!R362C22</stp>
        <stp>S23</stp>
        <stp>Curvedate</stp>
        <stp>44776</stp>
        <tr r="V362" s="7"/>
      </tp>
      <tp t="s">
        <v>#N/A Error:User does not have access</v>
        <stp/>
        <stp>##V3_BCURVESTRIPV12</stp>
        <stp>[PortfolioDaily Data.xlsx]DF Curve!R353C34</stp>
        <stp>S23</stp>
        <stp>Curvedate</stp>
        <stp>44763</stp>
        <tr r="AH353" s="7"/>
      </tp>
      <tp t="s">
        <v>#N/A Error:User does not have access</v>
        <stp/>
        <stp>##V3_BCURVESTRIPV12</stp>
        <stp>[PortfolioDaily Data.xlsx]DF Curve!R363C23</stp>
        <stp>S23</stp>
        <stp>Curvedate</stp>
        <stp>44777</stp>
        <tr r="W363" s="7"/>
      </tp>
      <tp t="s">
        <v>#N/A Error:User does not have access</v>
        <stp/>
        <stp>##V3_BCURVESTRIPV12</stp>
        <stp>[PortfolioDaily Data.xlsx]DF Curve!R340C10</stp>
        <stp>S23</stp>
        <stp>Curvedate</stp>
        <stp>44746</stp>
        <tr r="J340" s="7"/>
      </tp>
      <tp t="s">
        <v>#N/A Error:User does not have access</v>
        <stp/>
        <stp>##V3_BCURVESTRIPV12</stp>
        <stp>[PortfolioDaily Data.xlsx]DF Curve!R350C37</stp>
        <stp>S23</stp>
        <stp>Curvedate</stp>
        <stp>44760</stp>
        <tr r="AK350" s="7"/>
      </tp>
      <tp t="s">
        <v>#N/A Error:User does not have access</v>
        <stp/>
        <stp>##V3_BCURVESTRIPV12</stp>
        <stp>[PortfolioDaily Data.xlsx]DF Curve!R360C20</stp>
        <stp>S23</stp>
        <stp>Curvedate</stp>
        <stp>44774</stp>
        <tr r="T360" s="7"/>
      </tp>
      <tp t="s">
        <v>#N/A Error:User does not have access</v>
        <stp/>
        <stp>##V3_BCURVESTRIPV12</stp>
        <stp>[PortfolioDaily Data.xlsx]DF Curve!R341C11</stp>
        <stp>S23</stp>
        <stp>Curvedate</stp>
        <stp>44747</stp>
        <tr r="K341" s="7"/>
      </tp>
      <tp t="s">
        <v>#N/A Error:User does not have access</v>
        <stp/>
        <stp>##V3_BCURVESTRIPV12</stp>
        <stp>[PortfolioDaily Data.xlsx]DF Curve!R351C36</stp>
        <stp>S23</stp>
        <stp>Curvedate</stp>
        <stp>44761</stp>
        <tr r="AJ351" s="7"/>
      </tp>
      <tp t="s">
        <v>#N/A Error:User does not have access</v>
        <stp/>
        <stp>##V3_BCURVESTRIPV12</stp>
        <stp>[PortfolioDaily Data.xlsx]DF Curve!R361C21</stp>
        <stp>S23</stp>
        <stp>Curvedate</stp>
        <stp>44775</stp>
        <tr r="U361" s="7"/>
      </tp>
      <tp t="s">
        <v>#N/A Error:User does not have access</v>
        <stp/>
        <stp>##V3_BCURVESTRIPV12</stp>
        <stp>[PortfolioDaily Data.xlsx]DF Curve!R337C10</stp>
        <stp>S23</stp>
        <stp>Curvedate</stp>
        <stp>44741</stp>
        <tr r="J337" s="7"/>
      </tp>
      <tp t="s">
        <v>#N/A Error:User does not have access</v>
        <stp/>
        <stp>##V3_BCURVESTRIPV12</stp>
        <stp>[PortfolioDaily Data.xlsx]DF Curve!R354C33</stp>
        <stp>S23</stp>
        <stp>Curvedate</stp>
        <stp>44764</stp>
        <tr r="AG354" s="7"/>
      </tp>
      <tp t="s">
        <v>#N/A Error:User does not have access</v>
        <stp/>
        <stp>##V3_BCURVESTRIPV12</stp>
        <stp>[PortfolioDaily Data.xlsx]DF Curve!R355C30</stp>
        <stp>S23</stp>
        <stp>Curvedate</stp>
        <stp>44767</stp>
        <tr r="AD355" s="7"/>
      </tp>
      <tp t="s">
        <v>#N/A Error:User does not have access</v>
        <stp/>
        <stp>##V3_BCURVESTRIPV12</stp>
        <stp>[PortfolioDaily Data.xlsx]DF Curve!R338C13</stp>
        <stp>S23</stp>
        <stp>Curvedate</stp>
        <stp>44742</stp>
        <tr r="M338" s="7"/>
      </tp>
      <tp t="s">
        <v>#N/A Error:User does not have access</v>
        <stp/>
        <stp>##V3_BCURVESTRIPV12</stp>
        <stp>[PortfolioDaily Data.xlsx]DF Curve!R358C27</stp>
        <stp>S23</stp>
        <stp>Curvedate</stp>
        <stp>44770</stp>
        <tr r="AA358" s="7"/>
      </tp>
      <tp t="s">
        <v>#N/A Error:User does not have access</v>
        <stp/>
        <stp>##V3_BCURVESTRIPV12</stp>
        <stp>[PortfolioDaily Data.xlsx]DF Curve!R339C12</stp>
        <stp>S23</stp>
        <stp>Curvedate</stp>
        <stp>44743</stp>
        <tr r="L339" s="7"/>
      </tp>
      <tp t="s">
        <v>#N/A Error:User does not have access</v>
        <stp/>
        <stp>##V3_BCURVESTRIPV12</stp>
        <stp>[PortfolioDaily Data.xlsx]DF Curve!R359C26</stp>
        <stp>S23</stp>
        <stp>Curvedate</stp>
        <stp>44771</stp>
        <tr r="Z359" s="7"/>
      </tp>
      <tp t="s">
        <v>#N/A Error:User does not have access</v>
        <stp/>
        <stp>##V3_BCURVESTRIPV12</stp>
        <stp>[PortfolioDaily Data.xlsx]DF Curve!R352C36</stp>
        <stp>S23</stp>
        <stp>Curvedate</stp>
        <stp>44762</stp>
        <tr r="AJ352" s="7"/>
      </tp>
      <tp t="s">
        <v>#N/A Error:User does not have access</v>
        <stp/>
        <stp>##V3_BCURVESTRIPV12</stp>
        <stp>[PortfolioDaily Data.xlsx]DF Curve!R362C21</stp>
        <stp>S23</stp>
        <stp>Curvedate</stp>
        <stp>44776</stp>
        <tr r="U362" s="7"/>
      </tp>
      <tp t="s">
        <v>#N/A Error:User does not have access</v>
        <stp/>
        <stp>##V3_BCURVESTRIPV12</stp>
        <stp>[PortfolioDaily Data.xlsx]DF Curve!R353C37</stp>
        <stp>S23</stp>
        <stp>Curvedate</stp>
        <stp>44763</stp>
        <tr r="AK353" s="7"/>
      </tp>
      <tp t="s">
        <v>#N/A Error:User does not have access</v>
        <stp/>
        <stp>##V3_BCURVESTRIPV12</stp>
        <stp>[PortfolioDaily Data.xlsx]DF Curve!R363C20</stp>
        <stp>S23</stp>
        <stp>Curvedate</stp>
        <stp>44777</stp>
        <tr r="T363" s="7"/>
      </tp>
      <tp t="s">
        <v>#N/A Error:User does not have access</v>
        <stp/>
        <stp>##V3_BCURVESTRIPV12</stp>
        <stp>[PortfolioDaily Data.xlsx]DF Curve!R340C13</stp>
        <stp>S23</stp>
        <stp>Curvedate</stp>
        <stp>44746</stp>
        <tr r="M340" s="7"/>
      </tp>
      <tp t="s">
        <v>#N/A Error:User does not have access</v>
        <stp/>
        <stp>##V3_BCURVESTRIPV12</stp>
        <stp>[PortfolioDaily Data.xlsx]DF Curve!R350C34</stp>
        <stp>S23</stp>
        <stp>Curvedate</stp>
        <stp>44760</stp>
        <tr r="AH350" s="7"/>
      </tp>
      <tp t="s">
        <v>#N/A Error:User does not have access</v>
        <stp/>
        <stp>##V3_BCURVESTRIPV12</stp>
        <stp>[PortfolioDaily Data.xlsx]DF Curve!R360C23</stp>
        <stp>S23</stp>
        <stp>Curvedate</stp>
        <stp>44774</stp>
        <tr r="W360" s="7"/>
      </tp>
      <tp t="s">
        <v>#N/A Error:User does not have access</v>
        <stp/>
        <stp>##V3_BCURVESTRIPV12</stp>
        <stp>[PortfolioDaily Data.xlsx]DF Curve!R341C12</stp>
        <stp>S23</stp>
        <stp>Curvedate</stp>
        <stp>44747</stp>
        <tr r="L341" s="7"/>
      </tp>
      <tp t="s">
        <v>#N/A Error:User does not have access</v>
        <stp/>
        <stp>##V3_BCURVESTRIPV12</stp>
        <stp>[PortfolioDaily Data.xlsx]DF Curve!R351C35</stp>
        <stp>S23</stp>
        <stp>Curvedate</stp>
        <stp>44761</stp>
        <tr r="AI351" s="7"/>
      </tp>
      <tp t="s">
        <v>#N/A Error:User does not have access</v>
        <stp/>
        <stp>##V3_BCURVESTRIPV12</stp>
        <stp>[PortfolioDaily Data.xlsx]DF Curve!R361C22</stp>
        <stp>S23</stp>
        <stp>Curvedate</stp>
        <stp>44775</stp>
        <tr r="V361" s="7"/>
      </tp>
      <tp t="s">
        <v>#N/A Error:User does not have access</v>
        <stp/>
        <stp>##V3_BCURVESTRIPV12</stp>
        <stp>[PortfolioDaily Data.xlsx]DF Curve!R337C13</stp>
        <stp>S23</stp>
        <stp>Curvedate</stp>
        <stp>44741</stp>
        <tr r="M337" s="7"/>
      </tp>
      <tp t="s">
        <v>#N/A Error:User does not have access</v>
        <stp/>
        <stp>##V3_BCURVESTRIPV12</stp>
        <stp>[PortfolioDaily Data.xlsx]DF Curve!R354C30</stp>
        <stp>S23</stp>
        <stp>Curvedate</stp>
        <stp>44764</stp>
        <tr r="AD354" s="7"/>
      </tp>
      <tp t="s">
        <v>#N/A Error:User does not have access</v>
        <stp/>
        <stp>##V3_BCURVESTRIPV12</stp>
        <stp>[PortfolioDaily Data.xlsx]DF Curve!R355C33</stp>
        <stp>S23</stp>
        <stp>Curvedate</stp>
        <stp>44767</stp>
        <tr r="AG355" s="7"/>
      </tp>
      <tp t="s">
        <v>#N/A Error:User does not have access</v>
        <stp/>
        <stp>##V3_BCURVESTRIPV12</stp>
        <stp>[PortfolioDaily Data.xlsx]DF Curve!R338C10</stp>
        <stp>S23</stp>
        <stp>Curvedate</stp>
        <stp>44742</stp>
        <tr r="J338" s="7"/>
      </tp>
      <tp t="s">
        <v>#N/A Error:User does not have access</v>
        <stp/>
        <stp>##V3_BCURVESTRIPV12</stp>
        <stp>[PortfolioDaily Data.xlsx]DF Curve!R358C24</stp>
        <stp>S23</stp>
        <stp>Curvedate</stp>
        <stp>44770</stp>
        <tr r="X358" s="7"/>
      </tp>
      <tp t="s">
        <v>#N/A Error:User does not have access</v>
        <stp/>
        <stp>##V3_BCURVESTRIPV12</stp>
        <stp>[PortfolioDaily Data.xlsx]DF Curve!R339C11</stp>
        <stp>S23</stp>
        <stp>Curvedate</stp>
        <stp>44743</stp>
        <tr r="K339" s="7"/>
      </tp>
      <tp t="s">
        <v>#N/A Error:User does not have access</v>
        <stp/>
        <stp>##V3_BCURVESTRIPV12</stp>
        <stp>[PortfolioDaily Data.xlsx]DF Curve!R359C25</stp>
        <stp>S23</stp>
        <stp>Curvedate</stp>
        <stp>44771</stp>
        <tr r="Y359" s="7"/>
      </tp>
      <tp t="s">
        <v>#N/A Error:User does not have access</v>
        <stp/>
        <stp>##V3_BCURVESTRIPV12</stp>
        <stp>[PortfolioDaily Data.xlsx]DF Curve!R352C37</stp>
        <stp>S23</stp>
        <stp>Curvedate</stp>
        <stp>44762</stp>
        <tr r="AK352" s="7"/>
      </tp>
      <tp t="s">
        <v>#N/A Error:User does not have access</v>
        <stp/>
        <stp>##V3_BCURVESTRIPV12</stp>
        <stp>[PortfolioDaily Data.xlsx]DF Curve!R362C20</stp>
        <stp>S23</stp>
        <stp>Curvedate</stp>
        <stp>44776</stp>
        <tr r="T362" s="7"/>
      </tp>
      <tp t="s">
        <v>#N/A Error:User does not have access</v>
        <stp/>
        <stp>##V3_BCURVESTRIPV12</stp>
        <stp>[PortfolioDaily Data.xlsx]DF Curve!R353C36</stp>
        <stp>S23</stp>
        <stp>Curvedate</stp>
        <stp>44763</stp>
        <tr r="AJ353" s="7"/>
      </tp>
      <tp t="s">
        <v>#N/A Error:User does not have access</v>
        <stp/>
        <stp>##V3_BCURVESTRIPV12</stp>
        <stp>[PortfolioDaily Data.xlsx]DF Curve!R363C21</stp>
        <stp>S23</stp>
        <stp>Curvedate</stp>
        <stp>44777</stp>
        <tr r="U363" s="7"/>
      </tp>
      <tp t="s">
        <v>#N/A Error:User does not have access</v>
        <stp/>
        <stp>##V3_BCURVESTRIPV12</stp>
        <stp>[PortfolioDaily Data.xlsx]DF Curve!R340C12</stp>
        <stp>S23</stp>
        <stp>Curvedate</stp>
        <stp>44746</stp>
        <tr r="L340" s="7"/>
      </tp>
      <tp t="s">
        <v>#N/A Error:User does not have access</v>
        <stp/>
        <stp>##V3_BCURVESTRIPV12</stp>
        <stp>[PortfolioDaily Data.xlsx]DF Curve!R350C35</stp>
        <stp>S23</stp>
        <stp>Curvedate</stp>
        <stp>44760</stp>
        <tr r="AI350" s="7"/>
      </tp>
      <tp t="s">
        <v>#N/A Error:User does not have access</v>
        <stp/>
        <stp>##V3_BCURVESTRIPV12</stp>
        <stp>[PortfolioDaily Data.xlsx]DF Curve!R360C22</stp>
        <stp>S23</stp>
        <stp>Curvedate</stp>
        <stp>44774</stp>
        <tr r="V360" s="7"/>
      </tp>
      <tp t="s">
        <v>#N/A Error:User does not have access</v>
        <stp/>
        <stp>##V3_BCURVESTRIPV12</stp>
        <stp>[PortfolioDaily Data.xlsx]DF Curve!R341C13</stp>
        <stp>S23</stp>
        <stp>Curvedate</stp>
        <stp>44747</stp>
        <tr r="M341" s="7"/>
      </tp>
      <tp t="s">
        <v>#N/A Error:User does not have access</v>
        <stp/>
        <stp>##V3_BCURVESTRIPV12</stp>
        <stp>[PortfolioDaily Data.xlsx]DF Curve!R351C34</stp>
        <stp>S23</stp>
        <stp>Curvedate</stp>
        <stp>44761</stp>
        <tr r="AH351" s="7"/>
      </tp>
      <tp t="s">
        <v>#N/A Error:User does not have access</v>
        <stp/>
        <stp>##V3_BCURVESTRIPV12</stp>
        <stp>[PortfolioDaily Data.xlsx]DF Curve!R361C23</stp>
        <stp>S23</stp>
        <stp>Curvedate</stp>
        <stp>44775</stp>
        <tr r="W361" s="7"/>
      </tp>
      <tp t="s">
        <v>#N/A Error:User does not have access</v>
        <stp/>
        <stp>##V3_BCURVESTRIPV12</stp>
        <stp>[PortfolioDaily Data.xlsx]DF Curve!R337C12</stp>
        <stp>S23</stp>
        <stp>Curvedate</stp>
        <stp>44741</stp>
        <tr r="L337" s="7"/>
      </tp>
      <tp t="s">
        <v>#N/A Error:User does not have access</v>
        <stp/>
        <stp>##V3_BCURVESTRIPV12</stp>
        <stp>[PortfolioDaily Data.xlsx]DF Curve!R354C31</stp>
        <stp>S23</stp>
        <stp>Curvedate</stp>
        <stp>44764</stp>
        <tr r="AE354" s="7"/>
      </tp>
      <tp t="s">
        <v>#N/A Error:User does not have access</v>
        <stp/>
        <stp>##V3_BCURVESTRIPV12</stp>
        <stp>[PortfolioDaily Data.xlsx]DF Curve!R355C32</stp>
        <stp>S23</stp>
        <stp>Curvedate</stp>
        <stp>44767</stp>
        <tr r="AF355" s="7"/>
      </tp>
      <tp t="s">
        <v>#N/A Error:User does not have access</v>
        <stp/>
        <stp>##V3_BCURVESTRIPV12</stp>
        <stp>[PortfolioDaily Data.xlsx]DF Curve!R338C11</stp>
        <stp>S23</stp>
        <stp>Curvedate</stp>
        <stp>44742</stp>
        <tr r="K338" s="7"/>
      </tp>
      <tp t="s">
        <v>#N/A Error:User does not have access</v>
        <stp/>
        <stp>##V3_BCURVESTRIPV12</stp>
        <stp>[PortfolioDaily Data.xlsx]DF Curve!R358C25</stp>
        <stp>S23</stp>
        <stp>Curvedate</stp>
        <stp>44770</stp>
        <tr r="Y358" s="7"/>
      </tp>
      <tp t="s">
        <v>#N/A Error:User does not have access</v>
        <stp/>
        <stp>##V3_BCURVESTRIPV12</stp>
        <stp>[PortfolioDaily Data.xlsx]DF Curve!R339C10</stp>
        <stp>S23</stp>
        <stp>Curvedate</stp>
        <stp>44743</stp>
        <tr r="J339" s="7"/>
      </tp>
      <tp t="s">
        <v>#N/A Error:User does not have access</v>
        <stp/>
        <stp>##V3_BCURVESTRIPV12</stp>
        <stp>[PortfolioDaily Data.xlsx]DF Curve!R359C24</stp>
        <stp>S23</stp>
        <stp>Curvedate</stp>
        <stp>44771</stp>
        <tr r="X359" s="7"/>
      </tp>
      <tp t="s">
        <v>#N/A Error:User does not have access</v>
        <stp/>
        <stp>##V3_BCURVESTRIPV12</stp>
        <stp>[PortfolioDaily Data.xlsx]DF Curve!R352C30</stp>
        <stp>S23</stp>
        <stp>Curvedate</stp>
        <stp>44762</stp>
        <tr r="AD352" s="7"/>
      </tp>
      <tp t="s">
        <v>#N/A Error:User does not have access</v>
        <stp/>
        <stp>##V3_BCURVESTRIPV12</stp>
        <stp>[PortfolioDaily Data.xlsx]DF Curve!R362C27</stp>
        <stp>S23</stp>
        <stp>Curvedate</stp>
        <stp>44776</stp>
        <tr r="AA362" s="7"/>
      </tp>
      <tp t="s">
        <v>#N/A Error:User does not have access</v>
        <stp/>
        <stp>##V3_BCURVESTRIPV12</stp>
        <stp>[PortfolioDaily Data.xlsx]DF Curve!R353C31</stp>
        <stp>S23</stp>
        <stp>Curvedate</stp>
        <stp>44763</stp>
        <tr r="AE353" s="7"/>
      </tp>
      <tp t="s">
        <v>#N/A Error:User does not have access</v>
        <stp/>
        <stp>##V3_BCURVESTRIPV12</stp>
        <stp>[PortfolioDaily Data.xlsx]DF Curve!R363C26</stp>
        <stp>S23</stp>
        <stp>Curvedate</stp>
        <stp>44777</stp>
        <tr r="Z363" s="7"/>
      </tp>
      <tp t="s">
        <v>#N/A Error:User does not have access</v>
        <stp/>
        <stp>##V3_BCURVESTRIPV12</stp>
        <stp>[PortfolioDaily Data.xlsx]DF Curve!R340C15</stp>
        <stp>S23</stp>
        <stp>Curvedate</stp>
        <stp>44746</stp>
        <tr r="O340" s="7"/>
      </tp>
      <tp t="s">
        <v>#N/A Error:User does not have access</v>
        <stp/>
        <stp>##V3_BCURVESTRIPV12</stp>
        <stp>[PortfolioDaily Data.xlsx]DF Curve!R350C32</stp>
        <stp>S23</stp>
        <stp>Curvedate</stp>
        <stp>44760</stp>
        <tr r="AF350" s="7"/>
      </tp>
      <tp t="s">
        <v>#N/A Error:User does not have access</v>
        <stp/>
        <stp>##V3_BCURVESTRIPV12</stp>
        <stp>[PortfolioDaily Data.xlsx]DF Curve!R360C25</stp>
        <stp>S23</stp>
        <stp>Curvedate</stp>
        <stp>44774</stp>
        <tr r="Y360" s="7"/>
      </tp>
      <tp t="s">
        <v>#N/A Error:User does not have access</v>
        <stp/>
        <stp>##V3_BCURVESTRIPV12</stp>
        <stp>[PortfolioDaily Data.xlsx]DF Curve!R341C14</stp>
        <stp>S23</stp>
        <stp>Curvedate</stp>
        <stp>44747</stp>
        <tr r="N341" s="7"/>
      </tp>
      <tp t="s">
        <v>#N/A Error:User does not have access</v>
        <stp/>
        <stp>##V3_BCURVESTRIPV12</stp>
        <stp>[PortfolioDaily Data.xlsx]DF Curve!R351C33</stp>
        <stp>S23</stp>
        <stp>Curvedate</stp>
        <stp>44761</stp>
        <tr r="AG351" s="7"/>
      </tp>
      <tp t="s">
        <v>#N/A Error:User does not have access</v>
        <stp/>
        <stp>##V3_BCURVESTRIPV12</stp>
        <stp>[PortfolioDaily Data.xlsx]DF Curve!R361C24</stp>
        <stp>S23</stp>
        <stp>Curvedate</stp>
        <stp>44775</stp>
        <tr r="X361" s="7"/>
      </tp>
      <tp t="s">
        <v>#N/A Error:User does not have access</v>
        <stp/>
        <stp>##V3_BCURVESTRIPV12</stp>
        <stp>[PortfolioDaily Data.xlsx]DF Curve!R337C15</stp>
        <stp>S23</stp>
        <stp>Curvedate</stp>
        <stp>44741</stp>
        <tr r="O337" s="7"/>
      </tp>
      <tp t="s">
        <v>#N/A Error:User does not have access</v>
        <stp/>
        <stp>##V3_BCURVESTRIPV12</stp>
        <stp>[PortfolioDaily Data.xlsx]DF Curve!R354C36</stp>
        <stp>S23</stp>
        <stp>Curvedate</stp>
        <stp>44764</stp>
        <tr r="AJ354" s="7"/>
      </tp>
      <tp t="s">
        <v>#N/A Error:User does not have access</v>
        <stp/>
        <stp>##V3_BCURVESTRIPV12</stp>
        <stp>[PortfolioDaily Data.xlsx]DF Curve!R364C29</stp>
        <stp>S23</stp>
        <stp>Curvedate</stp>
        <stp>44778</stp>
        <tr r="AC364" s="7"/>
      </tp>
      <tp t="s">
        <v>#N/A Error:User does not have access</v>
        <stp/>
        <stp>##V3_BCURVESTRIPV12</stp>
        <stp>[PortfolioDaily Data.xlsx]DF Curve!R355C35</stp>
        <stp>S23</stp>
        <stp>Curvedate</stp>
        <stp>44767</stp>
        <tr r="AI355" s="7"/>
      </tp>
      <tp t="s">
        <v>#N/A Error:User does not have access</v>
        <stp/>
        <stp>##V3_BCURVESTRIPV12</stp>
        <stp>[PortfolioDaily Data.xlsx]DF Curve!R338C16</stp>
        <stp>S23</stp>
        <stp>Curvedate</stp>
        <stp>44742</stp>
        <tr r="P338" s="7"/>
      </tp>
      <tp t="s">
        <v>#N/A Error:User does not have access</v>
        <stp/>
        <stp>##V3_BCURVESTRIPV12</stp>
        <stp>[PortfolioDaily Data.xlsx]DF Curve!R358C22</stp>
        <stp>S23</stp>
        <stp>Curvedate</stp>
        <stp>44770</stp>
        <tr r="V358" s="7"/>
      </tp>
      <tp t="s">
        <v>#N/A Error:User does not have access</v>
        <stp/>
        <stp>##V3_BCURVESTRIPV12</stp>
        <stp>[PortfolioDaily Data.xlsx]DF Curve!R339C17</stp>
        <stp>S23</stp>
        <stp>Curvedate</stp>
        <stp>44743</stp>
        <tr r="Q339" s="7"/>
      </tp>
      <tp t="s">
        <v>#N/A Error:User does not have access</v>
        <stp/>
        <stp>##V3_BCURVESTRIPV12</stp>
        <stp>[PortfolioDaily Data.xlsx]DF Curve!R359C23</stp>
        <stp>S23</stp>
        <stp>Curvedate</stp>
        <stp>44771</stp>
        <tr r="W359" s="7"/>
      </tp>
      <tp t="s">
        <v>#N/A Error:User does not have access</v>
        <stp/>
        <stp>##V3_BCURVESTRIPV12</stp>
        <stp>[PortfolioDaily Data.xlsx]DF Curve!R352C31</stp>
        <stp>S23</stp>
        <stp>Curvedate</stp>
        <stp>44762</stp>
        <tr r="AE352" s="7"/>
      </tp>
      <tp t="s">
        <v>#N/A Error:User does not have access</v>
        <stp/>
        <stp>##V3_BCURVESTRIPV12</stp>
        <stp>[PortfolioDaily Data.xlsx]DF Curve!R362C26</stp>
        <stp>S23</stp>
        <stp>Curvedate</stp>
        <stp>44776</stp>
        <tr r="Z362" s="7"/>
      </tp>
      <tp t="s">
        <v>#N/A Error:User does not have access</v>
        <stp/>
        <stp>##V3_BCURVESTRIPV12</stp>
        <stp>[PortfolioDaily Data.xlsx]DF Curve!R353C30</stp>
        <stp>S23</stp>
        <stp>Curvedate</stp>
        <stp>44763</stp>
        <tr r="AD353" s="7"/>
      </tp>
      <tp t="s">
        <v>#N/A Error:User does not have access</v>
        <stp/>
        <stp>##V3_BCURVESTRIPV12</stp>
        <stp>[PortfolioDaily Data.xlsx]DF Curve!R363C27</stp>
        <stp>S23</stp>
        <stp>Curvedate</stp>
        <stp>44777</stp>
        <tr r="AA363" s="7"/>
      </tp>
      <tp t="s">
        <v>#N/A Error:User does not have access</v>
        <stp/>
        <stp>##V3_BCURVESTRIPV12</stp>
        <stp>[PortfolioDaily Data.xlsx]DF Curve!R340C14</stp>
        <stp>S23</stp>
        <stp>Curvedate</stp>
        <stp>44746</stp>
        <tr r="N340" s="7"/>
      </tp>
      <tp t="s">
        <v>#N/A Error:User does not have access</v>
        <stp/>
        <stp>##V3_BCURVESTRIPV12</stp>
        <stp>[PortfolioDaily Data.xlsx]DF Curve!R350C33</stp>
        <stp>S23</stp>
        <stp>Curvedate</stp>
        <stp>44760</stp>
        <tr r="AG350" s="7"/>
      </tp>
      <tp t="s">
        <v>#N/A Error:User does not have access</v>
        <stp/>
        <stp>##V3_BCURVESTRIPV12</stp>
        <stp>[PortfolioDaily Data.xlsx]DF Curve!R360C24</stp>
        <stp>S23</stp>
        <stp>Curvedate</stp>
        <stp>44774</stp>
        <tr r="X360" s="7"/>
      </tp>
      <tp t="s">
        <v>#N/A Error:User does not have access</v>
        <stp/>
        <stp>##V3_BCURVESTRIPV12</stp>
        <stp>[PortfolioDaily Data.xlsx]DF Curve!R341C15</stp>
        <stp>S23</stp>
        <stp>Curvedate</stp>
        <stp>44747</stp>
        <tr r="O341" s="7"/>
      </tp>
      <tp t="s">
        <v>#N/A Error:User does not have access</v>
        <stp/>
        <stp>##V3_BCURVESTRIPV12</stp>
        <stp>[PortfolioDaily Data.xlsx]DF Curve!R351C32</stp>
        <stp>S23</stp>
        <stp>Curvedate</stp>
        <stp>44761</stp>
        <tr r="AF351" s="7"/>
      </tp>
      <tp t="s">
        <v>#N/A Error:User does not have access</v>
        <stp/>
        <stp>##V3_BCURVESTRIPV12</stp>
        <stp>[PortfolioDaily Data.xlsx]DF Curve!R361C25</stp>
        <stp>S23</stp>
        <stp>Curvedate</stp>
        <stp>44775</stp>
        <tr r="Y361" s="7"/>
      </tp>
      <tp t="s">
        <v>#N/A Error:User does not have access</v>
        <stp/>
        <stp>##V3_BCURVESTRIPV12</stp>
        <stp>[PortfolioDaily Data.xlsx]DF Curve!R337C14</stp>
        <stp>S23</stp>
        <stp>Curvedate</stp>
        <stp>44741</stp>
        <tr r="N337" s="7"/>
      </tp>
      <tp t="s">
        <v>#N/A Error:User does not have access</v>
        <stp/>
        <stp>##V3_BCURVESTRIPV12</stp>
        <stp>[PortfolioDaily Data.xlsx]DF Curve!R354C37</stp>
        <stp>S23</stp>
        <stp>Curvedate</stp>
        <stp>44764</stp>
        <tr r="AK354" s="7"/>
      </tp>
      <tp t="s">
        <v>#N/A Error:User does not have access</v>
        <stp/>
        <stp>##V3_BCURVESTRIPV12</stp>
        <stp>[PortfolioDaily Data.xlsx]DF Curve!R364C28</stp>
        <stp>S23</stp>
        <stp>Curvedate</stp>
        <stp>44778</stp>
        <tr r="AB364" s="7"/>
      </tp>
      <tp t="s">
        <v>#N/A Error:User does not have access</v>
        <stp/>
        <stp>##V3_BCURVESTRIPV12</stp>
        <stp>[PortfolioDaily Data.xlsx]DF Curve!R355C34</stp>
        <stp>S23</stp>
        <stp>Curvedate</stp>
        <stp>44767</stp>
        <tr r="AH355" s="7"/>
      </tp>
      <tp t="s">
        <v>#N/A Error:User does not have access</v>
        <stp/>
        <stp>##V3_BCURVESTRIPV12</stp>
        <stp>[PortfolioDaily Data.xlsx]DF Curve!R338C17</stp>
        <stp>S23</stp>
        <stp>Curvedate</stp>
        <stp>44742</stp>
        <tr r="Q338" s="7"/>
      </tp>
      <tp t="s">
        <v>#N/A Error:User does not have access</v>
        <stp/>
        <stp>##V3_BCURVESTRIPV12</stp>
        <stp>[PortfolioDaily Data.xlsx]DF Curve!R358C23</stp>
        <stp>S23</stp>
        <stp>Curvedate</stp>
        <stp>44770</stp>
        <tr r="W358" s="7"/>
      </tp>
      <tp t="s">
        <v>#N/A Error:User does not have access</v>
        <stp/>
        <stp>##V3_BCURVESTRIPV12</stp>
        <stp>[PortfolioDaily Data.xlsx]DF Curve!R339C16</stp>
        <stp>S23</stp>
        <stp>Curvedate</stp>
        <stp>44743</stp>
        <tr r="P339" s="7"/>
      </tp>
      <tp t="s">
        <v>#N/A Error:User does not have access</v>
        <stp/>
        <stp>##V3_BCURVESTRIPV12</stp>
        <stp>[PortfolioDaily Data.xlsx]DF Curve!R359C22</stp>
        <stp>S23</stp>
        <stp>Curvedate</stp>
        <stp>44771</stp>
        <tr r="V359" s="7"/>
      </tp>
      <tp t="s">
        <v>#N/A Error:User does not have access</v>
        <stp/>
        <stp>##V3_BCURVESTRIPV12</stp>
        <stp>[PortfolioDaily Data.xlsx]DF Curve!R342C19</stp>
        <stp>S23</stp>
        <stp>Curvedate</stp>
        <stp>44748</stp>
        <tr r="S342" s="7"/>
      </tp>
      <tp t="s">
        <v>#N/A Error:User does not have access</v>
        <stp/>
        <stp>##V3_BCURVESTRIPV12</stp>
        <stp>[PortfolioDaily Data.xlsx]DF Curve!R352C32</stp>
        <stp>S23</stp>
        <stp>Curvedate</stp>
        <stp>44762</stp>
        <tr r="AF352" s="7"/>
      </tp>
      <tp t="s">
        <v>#N/A Error:User does not have access</v>
        <stp/>
        <stp>##V3_BCURVESTRIPV12</stp>
        <stp>[PortfolioDaily Data.xlsx]DF Curve!R362C25</stp>
        <stp>S23</stp>
        <stp>Curvedate</stp>
        <stp>44776</stp>
        <tr r="Y362" s="7"/>
      </tp>
      <tp t="s">
        <v>#N/A Error:User does not have access</v>
        <stp/>
        <stp>##V3_BCURVESTRIPV12</stp>
        <stp>[PortfolioDaily Data.xlsx]DF Curve!R343C18</stp>
        <stp>S23</stp>
        <stp>Curvedate</stp>
        <stp>44749</stp>
        <tr r="R343" s="7"/>
      </tp>
      <tp t="s">
        <v>#N/A Error:User does not have access</v>
        <stp/>
        <stp>##V3_BCURVESTRIPV12</stp>
        <stp>[PortfolioDaily Data.xlsx]DF Curve!R353C33</stp>
        <stp>S23</stp>
        <stp>Curvedate</stp>
        <stp>44763</stp>
        <tr r="AG353" s="7"/>
      </tp>
      <tp t="s">
        <v>#N/A Error:User does not have access</v>
        <stp/>
        <stp>##V3_BCURVESTRIPV12</stp>
        <stp>[PortfolioDaily Data.xlsx]DF Curve!R363C24</stp>
        <stp>S23</stp>
        <stp>Curvedate</stp>
        <stp>44777</stp>
        <tr r="X363" s="7"/>
      </tp>
      <tp t="s">
        <v>#N/A Error:User does not have access</v>
        <stp/>
        <stp>##V3_BCURVESTRIPV12</stp>
        <stp>[PortfolioDaily Data.xlsx]DF Curve!R340C17</stp>
        <stp>S23</stp>
        <stp>Curvedate</stp>
        <stp>44746</stp>
        <tr r="Q340" s="7"/>
      </tp>
      <tp t="s">
        <v>#N/A Error:User does not have access</v>
        <stp/>
        <stp>##V3_BCURVESTRIPV12</stp>
        <stp>[PortfolioDaily Data.xlsx]DF Curve!R350C30</stp>
        <stp>S23</stp>
        <stp>Curvedate</stp>
        <stp>44760</stp>
        <tr r="AD350" s="7"/>
      </tp>
      <tp t="s">
        <v>#N/A Error:User does not have access</v>
        <stp/>
        <stp>##V3_BCURVESTRIPV12</stp>
        <stp>[PortfolioDaily Data.xlsx]DF Curve!R360C27</stp>
        <stp>S23</stp>
        <stp>Curvedate</stp>
        <stp>44774</stp>
        <tr r="AA360" s="7"/>
      </tp>
      <tp t="s">
        <v>#N/A Error:User does not have access</v>
        <stp/>
        <stp>##V3_BCURVESTRIPV12</stp>
        <stp>[PortfolioDaily Data.xlsx]DF Curve!R341C16</stp>
        <stp>S23</stp>
        <stp>Curvedate</stp>
        <stp>44747</stp>
        <tr r="P341" s="7"/>
      </tp>
      <tp t="s">
        <v>#N/A Error:User does not have access</v>
        <stp/>
        <stp>##V3_BCURVESTRIPV12</stp>
        <stp>[PortfolioDaily Data.xlsx]DF Curve!R351C31</stp>
        <stp>S23</stp>
        <stp>Curvedate</stp>
        <stp>44761</stp>
        <tr r="AE351" s="7"/>
      </tp>
      <tp t="s">
        <v>#N/A Error:User does not have access</v>
        <stp/>
        <stp>##V3_BCURVESTRIPV12</stp>
        <stp>[PortfolioDaily Data.xlsx]DF Curve!R361C26</stp>
        <stp>S23</stp>
        <stp>Curvedate</stp>
        <stp>44775</stp>
        <tr r="Z361" s="7"/>
      </tp>
      <tp t="s">
        <v>#N/A Error:User does not have access</v>
        <stp/>
        <stp>##V3_BCURVESTRIPV12</stp>
        <stp>[PortfolioDaily Data.xlsx]DF Curve!R356C38</stp>
        <stp>S23</stp>
        <stp>Curvedate</stp>
        <stp>44768</stp>
        <tr r="AL356" s="7"/>
      </tp>
      <tp t="s">
        <v>#N/A Error:User does not have access</v>
        <stp/>
        <stp>##V3_BCURVESTRIPV12</stp>
        <stp>[PortfolioDaily Data.xlsx]DF Curve!R337C17</stp>
        <stp>S23</stp>
        <stp>Curvedate</stp>
        <stp>44741</stp>
        <tr r="Q337" s="7"/>
      </tp>
      <tp t="s">
        <v>#N/A Error:User does not have access</v>
        <stp/>
        <stp>##V3_BCURVESTRIPV12</stp>
        <stp>[PortfolioDaily Data.xlsx]DF Curve!R357C39</stp>
        <stp>S23</stp>
        <stp>Curvedate</stp>
        <stp>44769</stp>
        <tr r="AM357" s="7"/>
      </tp>
      <tp t="s">
        <v>#N/A Error:User does not have access</v>
        <stp/>
        <stp>##V3_BCURVESTRIPV12</stp>
        <stp>[PortfolioDaily Data.xlsx]DF Curve!R354C34</stp>
        <stp>S23</stp>
        <stp>Curvedate</stp>
        <stp>44764</stp>
        <tr r="AH354" s="7"/>
      </tp>
      <tp t="s">
        <v>#N/A Error:User does not have access</v>
        <stp/>
        <stp>##V3_BCURVESTRIPV12</stp>
        <stp>[PortfolioDaily Data.xlsx]DF Curve!R355C37</stp>
        <stp>S23</stp>
        <stp>Curvedate</stp>
        <stp>44767</stp>
        <tr r="AK355" s="7"/>
      </tp>
      <tp t="s">
        <v>#N/A Error:User does not have access</v>
        <stp/>
        <stp>##V3_BCURVESTRIPV12</stp>
        <stp>[PortfolioDaily Data.xlsx]DF Curve!R338C14</stp>
        <stp>S23</stp>
        <stp>Curvedate</stp>
        <stp>44742</stp>
        <tr r="N338" s="7"/>
      </tp>
      <tp t="s">
        <v>#N/A Error:User does not have access</v>
        <stp/>
        <stp>##V3_BCURVESTRIPV12</stp>
        <stp>[PortfolioDaily Data.xlsx]DF Curve!R358C20</stp>
        <stp>S23</stp>
        <stp>Curvedate</stp>
        <stp>44770</stp>
        <tr r="T358" s="7"/>
      </tp>
      <tp t="s">
        <v>#N/A Error:User does not have access</v>
        <stp/>
        <stp>##V3_BCURVESTRIPV12</stp>
        <stp>[PortfolioDaily Data.xlsx]DF Curve!R339C15</stp>
        <stp>S23</stp>
        <stp>Curvedate</stp>
        <stp>44743</stp>
        <tr r="O339" s="7"/>
      </tp>
      <tp t="s">
        <v>#N/A Error:User does not have access</v>
        <stp/>
        <stp>##V3_BCURVESTRIPV12</stp>
        <stp>[PortfolioDaily Data.xlsx]DF Curve!R359C21</stp>
        <stp>S23</stp>
        <stp>Curvedate</stp>
        <stp>44771</stp>
        <tr r="U359" s="7"/>
      </tp>
      <tp t="s">
        <v>#N/A Error:User does not have access</v>
        <stp/>
        <stp>##V3_BCURVESTRIPV12</stp>
        <stp>[PortfolioDaily Data.xlsx]DF Curve!R342C18</stp>
        <stp>S23</stp>
        <stp>Curvedate</stp>
        <stp>44748</stp>
        <tr r="R342" s="7"/>
      </tp>
      <tp t="s">
        <v>#N/A Error:User does not have access</v>
        <stp/>
        <stp>##V3_BCURVESTRIPV12</stp>
        <stp>[PortfolioDaily Data.xlsx]DF Curve!R352C33</stp>
        <stp>S23</stp>
        <stp>Curvedate</stp>
        <stp>44762</stp>
        <tr r="AG352" s="7"/>
      </tp>
      <tp t="s">
        <v>#N/A Error:User does not have access</v>
        <stp/>
        <stp>##V3_BCURVESTRIPV12</stp>
        <stp>[PortfolioDaily Data.xlsx]DF Curve!R362C24</stp>
        <stp>S23</stp>
        <stp>Curvedate</stp>
        <stp>44776</stp>
        <tr r="X362" s="7"/>
      </tp>
      <tp t="s">
        <v>#N/A Error:User does not have access</v>
        <stp/>
        <stp>##V3_BCURVESTRIPV12</stp>
        <stp>[PortfolioDaily Data.xlsx]DF Curve!R343C19</stp>
        <stp>S23</stp>
        <stp>Curvedate</stp>
        <stp>44749</stp>
        <tr r="S343" s="7"/>
      </tp>
      <tp t="s">
        <v>#N/A Error:User does not have access</v>
        <stp/>
        <stp>##V3_BCURVESTRIPV12</stp>
        <stp>[PortfolioDaily Data.xlsx]DF Curve!R353C32</stp>
        <stp>S23</stp>
        <stp>Curvedate</stp>
        <stp>44763</stp>
        <tr r="AF353" s="7"/>
      </tp>
      <tp t="s">
        <v>#N/A Error:User does not have access</v>
        <stp/>
        <stp>##V3_BCURVESTRIPV12</stp>
        <stp>[PortfolioDaily Data.xlsx]DF Curve!R363C25</stp>
        <stp>S23</stp>
        <stp>Curvedate</stp>
        <stp>44777</stp>
        <tr r="Y363" s="7"/>
      </tp>
      <tp t="s">
        <v>#N/A Error:User does not have access</v>
        <stp/>
        <stp>##V3_BCURVESTRIPV12</stp>
        <stp>[PortfolioDaily Data.xlsx]DF Curve!R340C16</stp>
        <stp>S23</stp>
        <stp>Curvedate</stp>
        <stp>44746</stp>
        <tr r="P340" s="7"/>
      </tp>
      <tp t="s">
        <v>#N/A Error:User does not have access</v>
        <stp/>
        <stp>##V3_BCURVESTRIPV12</stp>
        <stp>[PortfolioDaily Data.xlsx]DF Curve!R350C31</stp>
        <stp>S23</stp>
        <stp>Curvedate</stp>
        <stp>44760</stp>
        <tr r="AE350" s="7"/>
      </tp>
      <tp t="s">
        <v>#N/A Error:User does not have access</v>
        <stp/>
        <stp>##V3_BCURVESTRIPV12</stp>
        <stp>[PortfolioDaily Data.xlsx]DF Curve!R360C26</stp>
        <stp>S23</stp>
        <stp>Curvedate</stp>
        <stp>44774</stp>
        <tr r="Z360" s="7"/>
      </tp>
      <tp t="s">
        <v>#N/A Error:User does not have access</v>
        <stp/>
        <stp>##V3_BCURVESTRIPV12</stp>
        <stp>[PortfolioDaily Data.xlsx]DF Curve!R341C17</stp>
        <stp>S23</stp>
        <stp>Curvedate</stp>
        <stp>44747</stp>
        <tr r="Q341" s="7"/>
      </tp>
      <tp t="s">
        <v>#N/A Error:User does not have access</v>
        <stp/>
        <stp>##V3_BCURVESTRIPV12</stp>
        <stp>[PortfolioDaily Data.xlsx]DF Curve!R351C30</stp>
        <stp>S23</stp>
        <stp>Curvedate</stp>
        <stp>44761</stp>
        <tr r="AD351" s="7"/>
      </tp>
      <tp t="s">
        <v>#N/A Error:User does not have access</v>
        <stp/>
        <stp>##V3_BCURVESTRIPV12</stp>
        <stp>[PortfolioDaily Data.xlsx]DF Curve!R361C27</stp>
        <stp>S23</stp>
        <stp>Curvedate</stp>
        <stp>44775</stp>
        <tr r="AA361" s="7"/>
      </tp>
      <tp t="s">
        <v>#N/A Error:User does not have access</v>
        <stp/>
        <stp>##V3_BCURVESTRIPV12</stp>
        <stp>[PortfolioDaily Data.xlsx]DF Curve!R356C39</stp>
        <stp>S23</stp>
        <stp>Curvedate</stp>
        <stp>44768</stp>
        <tr r="AM356" s="7"/>
      </tp>
      <tp t="s">
        <v>#N/A Error:User does not have access</v>
        <stp/>
        <stp>##V3_BCURVESTRIPV12</stp>
        <stp>[PortfolioDaily Data.xlsx]DF Curve!R337C16</stp>
        <stp>S23</stp>
        <stp>Curvedate</stp>
        <stp>44741</stp>
        <tr r="P337" s="7"/>
      </tp>
      <tp t="s">
        <v>#N/A Error:User does not have access</v>
        <stp/>
        <stp>##V3_BCURVESTRIPV12</stp>
        <stp>[PortfolioDaily Data.xlsx]DF Curve!R357C38</stp>
        <stp>S23</stp>
        <stp>Curvedate</stp>
        <stp>44769</stp>
        <tr r="AL357" s="7"/>
      </tp>
      <tp t="s">
        <v>#N/A Error:User does not have access</v>
        <stp/>
        <stp>##V3_BCURVESTRIPV12</stp>
        <stp>[PortfolioDaily Data.xlsx]DF Curve!R354C35</stp>
        <stp>S23</stp>
        <stp>Curvedate</stp>
        <stp>44764</stp>
        <tr r="AI354" s="7"/>
      </tp>
      <tp t="s">
        <v>#N/A Error:User does not have access</v>
        <stp/>
        <stp>##V3_BCURVESTRIPV12</stp>
        <stp>[PortfolioDaily Data.xlsx]DF Curve!R355C36</stp>
        <stp>S23</stp>
        <stp>Curvedate</stp>
        <stp>44767</stp>
        <tr r="AJ355" s="7"/>
      </tp>
      <tp t="s">
        <v>#N/A Error:User does not have access</v>
        <stp/>
        <stp>##V3_BCURVESTRIPV12</stp>
        <stp>[PortfolioDaily Data.xlsx]DF Curve!R338C15</stp>
        <stp>S23</stp>
        <stp>Curvedate</stp>
        <stp>44742</stp>
        <tr r="O338" s="7"/>
      </tp>
      <tp t="s">
        <v>#N/A Error:User does not have access</v>
        <stp/>
        <stp>##V3_BCURVESTRIPV12</stp>
        <stp>[PortfolioDaily Data.xlsx]DF Curve!R358C21</stp>
        <stp>S23</stp>
        <stp>Curvedate</stp>
        <stp>44770</stp>
        <tr r="U358" s="7"/>
      </tp>
      <tp t="s">
        <v>#N/A Error:User does not have access</v>
        <stp/>
        <stp>##V3_BCURVESTRIPV12</stp>
        <stp>[PortfolioDaily Data.xlsx]DF Curve!R339C14</stp>
        <stp>S23</stp>
        <stp>Curvedate</stp>
        <stp>44743</stp>
        <tr r="N339" s="7"/>
      </tp>
      <tp t="s">
        <v>#N/A Error:User does not have access</v>
        <stp/>
        <stp>##V3_BCURVESTRIPV12</stp>
        <stp>[PortfolioDaily Data.xlsx]DF Curve!R359C20</stp>
        <stp>S23</stp>
        <stp>Curvedate</stp>
        <stp>44771</stp>
        <tr r="T359" s="7"/>
      </tp>
      <tp t="s">
        <v>#N/A Error:User does not have access</v>
        <stp/>
        <stp>##V3_BCURVESTRIPV12</stp>
        <stp>[PortfolioDaily Data.xlsx]DF Curve!R342C67</stp>
        <stp>S23</stp>
        <stp>Curvedate</stp>
        <stp>44748</stp>
        <tr r="BO342" s="7"/>
      </tp>
      <tp t="s">
        <v>#N/A Error:User does not have access</v>
        <stp/>
        <stp>##V3_BCURVESTRIPV12</stp>
        <stp>[PortfolioDaily Data.xlsx]DF Curve!R343C66</stp>
        <stp>S23</stp>
        <stp>Curvedate</stp>
        <stp>44749</stp>
        <tr r="BN343" s="7"/>
      </tp>
      <tp t="s">
        <v>#N/A Error:User does not have access</v>
        <stp/>
        <stp>##V3_BCURVESTRIPV12</stp>
        <stp>[PortfolioDaily Data.xlsx]DF Curve!R340C69</stp>
        <stp>S23</stp>
        <stp>Curvedate</stp>
        <stp>44746</stp>
        <tr r="BQ340" s="7"/>
      </tp>
      <tp t="s">
        <v>#N/A Error:User does not have access</v>
        <stp/>
        <stp>##V3_BCURVESTRIPV12</stp>
        <stp>[PortfolioDaily Data.xlsx]DF Curve!R360C59</stp>
        <stp>S23</stp>
        <stp>Curvedate</stp>
        <stp>44774</stp>
        <tr r="BG360" s="7"/>
      </tp>
      <tp t="s">
        <v>#N/A Error:User does not have access</v>
        <stp/>
        <stp>##V3_BCURVESTRIPV12</stp>
        <stp>[PortfolioDaily Data.xlsx]DF Curve!R341C68</stp>
        <stp>S23</stp>
        <stp>Curvedate</stp>
        <stp>44747</stp>
        <tr r="BP341" s="7"/>
      </tp>
      <tp t="s">
        <v>#N/A Error:User does not have access</v>
        <stp/>
        <stp>##V3_BCURVESTRIPV12</stp>
        <stp>[PortfolioDaily Data.xlsx]DF Curve!R361C58</stp>
        <stp>S23</stp>
        <stp>Curvedate</stp>
        <stp>44775</stp>
        <tr r="BF361" s="7"/>
      </tp>
      <tp t="s">
        <v>#N/A Error:User does not have access</v>
        <stp/>
        <stp>##V3_BCURVESTRIPV12</stp>
        <stp>[PortfolioDaily Data.xlsx]DF Curve!R356C46</stp>
        <stp>S23</stp>
        <stp>Curvedate</stp>
        <stp>44768</stp>
        <tr r="AT356" s="7"/>
      </tp>
      <tp t="s">
        <v>#N/A Error:User does not have access</v>
        <stp/>
        <stp>##V3_BCURVESTRIPV12</stp>
        <stp>[PortfolioDaily Data.xlsx]DF Curve!R337C69</stp>
        <stp>S23</stp>
        <stp>Curvedate</stp>
        <stp>44741</stp>
        <tr r="BQ337" s="7"/>
      </tp>
      <tp t="s">
        <v>#N/A Error:User does not have access</v>
        <stp/>
        <stp>##V3_BCURVESTRIPV12</stp>
        <stp>[PortfolioDaily Data.xlsx]DF Curve!R357C47</stp>
        <stp>S23</stp>
        <stp>Curvedate</stp>
        <stp>44769</stp>
        <tr r="AU357" s="7"/>
      </tp>
      <tp t="s">
        <v>#N/A Error:User does not have access</v>
        <stp/>
        <stp>##V3_BCURVESTRIPV12</stp>
        <stp>[PortfolioDaily Data.xlsx]DF Curve!R364C55</stp>
        <stp>S23</stp>
        <stp>Curvedate</stp>
        <stp>44778</stp>
        <tr r="BC364" s="7"/>
      </tp>
      <tp t="s">
        <v>#N/A Error:User does not have access</v>
        <stp/>
        <stp>##V3_BCURVESTRIPV12</stp>
        <stp>[PortfolioDaily Data.xlsx]DF Curve!R355C49</stp>
        <stp>S23</stp>
        <stp>Curvedate</stp>
        <stp>44767</stp>
        <tr r="AW355" s="7"/>
      </tp>
      <tp t="s">
        <v>#N/A Error:User does not have access</v>
        <stp/>
        <stp>##V3_BCURVESTRIPV12</stp>
        <stp>[PortfolioDaily Data.xlsx]DF Curve!R348C79</stp>
        <stp>S23</stp>
        <stp>Curvedate</stp>
        <stp>44756</stp>
        <tr r="CA348" s="7"/>
      </tp>
      <tp t="s">
        <v>#N/A Error:User does not have access</v>
        <stp/>
        <stp>##V3_BCURVESTRIPV12</stp>
        <stp>[PortfolioDaily Data.xlsx]DF Curve!R349C78</stp>
        <stp>S23</stp>
        <stp>Curvedate</stp>
        <stp>44757</stp>
        <tr r="BZ349" s="7"/>
      </tp>
      <tp t="s">
        <v>#N/A Error:User does not have access</v>
        <stp/>
        <stp>##V3_BCURVESTRIPV12</stp>
        <stp>[PortfolioDaily Data.xlsx]DF Curve!R342C66</stp>
        <stp>S23</stp>
        <stp>Curvedate</stp>
        <stp>44748</stp>
        <tr r="BN342" s="7"/>
      </tp>
      <tp t="s">
        <v>#N/A Error:User does not have access</v>
        <stp/>
        <stp>##V3_BCURVESTRIPV12</stp>
        <stp>[PortfolioDaily Data.xlsx]DF Curve!R343C67</stp>
        <stp>S23</stp>
        <stp>Curvedate</stp>
        <stp>44749</stp>
        <tr r="BO343" s="7"/>
      </tp>
      <tp t="s">
        <v>#N/A Error:User does not have access</v>
        <stp/>
        <stp>##V3_BCURVESTRIPV12</stp>
        <stp>[PortfolioDaily Data.xlsx]DF Curve!R340C68</stp>
        <stp>S23</stp>
        <stp>Curvedate</stp>
        <stp>44746</stp>
        <tr r="BP340" s="7"/>
      </tp>
      <tp t="s">
        <v>#N/A Error:User does not have access</v>
        <stp/>
        <stp>##V3_BCURVESTRIPV12</stp>
        <stp>[PortfolioDaily Data.xlsx]DF Curve!R360C58</stp>
        <stp>S23</stp>
        <stp>Curvedate</stp>
        <stp>44774</stp>
        <tr r="BF360" s="7"/>
      </tp>
      <tp t="s">
        <v>#N/A Error:User does not have access</v>
        <stp/>
        <stp>##V3_BCURVESTRIPV12</stp>
        <stp>[PortfolioDaily Data.xlsx]DF Curve!R341C69</stp>
        <stp>S23</stp>
        <stp>Curvedate</stp>
        <stp>44747</stp>
        <tr r="BQ341" s="7"/>
      </tp>
      <tp t="s">
        <v>#N/A Error:User does not have access</v>
        <stp/>
        <stp>##V3_BCURVESTRIPV12</stp>
        <stp>[PortfolioDaily Data.xlsx]DF Curve!R361C59</stp>
        <stp>S23</stp>
        <stp>Curvedate</stp>
        <stp>44775</stp>
        <tr r="BG361" s="7"/>
      </tp>
      <tp t="s">
        <v>#N/A Error:User does not have access</v>
        <stp/>
        <stp>##V3_BCURVESTRIPV12</stp>
        <stp>[PortfolioDaily Data.xlsx]DF Curve!R356C47</stp>
        <stp>S23</stp>
        <stp>Curvedate</stp>
        <stp>44768</stp>
        <tr r="AU356" s="7"/>
      </tp>
      <tp t="s">
        <v>#N/A Error:User does not have access</v>
        <stp/>
        <stp>##V3_BCURVESTRIPV12</stp>
        <stp>[PortfolioDaily Data.xlsx]DF Curve!R337C68</stp>
        <stp>S23</stp>
        <stp>Curvedate</stp>
        <stp>44741</stp>
        <tr r="BP337" s="7"/>
      </tp>
      <tp t="s">
        <v>#N/A Error:User does not have access</v>
        <stp/>
        <stp>##V3_BCURVESTRIPV12</stp>
        <stp>[PortfolioDaily Data.xlsx]DF Curve!R357C46</stp>
        <stp>S23</stp>
        <stp>Curvedate</stp>
        <stp>44769</stp>
        <tr r="AT357" s="7"/>
      </tp>
      <tp t="s">
        <v>#N/A Error:User does not have access</v>
        <stp/>
        <stp>##V3_BCURVESTRIPV12</stp>
        <stp>[PortfolioDaily Data.xlsx]DF Curve!R364C54</stp>
        <stp>S23</stp>
        <stp>Curvedate</stp>
        <stp>44778</stp>
        <tr r="BB364" s="7"/>
      </tp>
      <tp t="s">
        <v>#N/A Error:User does not have access</v>
        <stp/>
        <stp>##V3_BCURVESTRIPV12</stp>
        <stp>[PortfolioDaily Data.xlsx]DF Curve!R355C48</stp>
        <stp>S23</stp>
        <stp>Curvedate</stp>
        <stp>44767</stp>
        <tr r="AV355" s="7"/>
      </tp>
      <tp t="s">
        <v>#N/A Error:User does not have access</v>
        <stp/>
        <stp>##V3_BCURVESTRIPV12</stp>
        <stp>[PortfolioDaily Data.xlsx]DF Curve!R348C78</stp>
        <stp>S23</stp>
        <stp>Curvedate</stp>
        <stp>44756</stp>
        <tr r="BZ348" s="7"/>
      </tp>
      <tp t="s">
        <v>#N/A Error:User does not have access</v>
        <stp/>
        <stp>##V3_BCURVESTRIPV12</stp>
        <stp>[PortfolioDaily Data.xlsx]DF Curve!R349C79</stp>
        <stp>S23</stp>
        <stp>Curvedate</stp>
        <stp>44757</stp>
        <tr r="CA349" s="7"/>
      </tp>
      <tp t="s">
        <v>#N/A Error:User does not have access</v>
        <stp/>
        <stp>##V3_BCURVESTRIPV12</stp>
        <stp>[PortfolioDaily Data.xlsx]DF Curve!R342C65</stp>
        <stp>S23</stp>
        <stp>Curvedate</stp>
        <stp>44748</stp>
        <tr r="BM342" s="7"/>
      </tp>
      <tp t="s">
        <v>#N/A Error:User does not have access</v>
        <stp/>
        <stp>##V3_BCURVESTRIPV12</stp>
        <stp>[PortfolioDaily Data.xlsx]DF Curve!R362C59</stp>
        <stp>S23</stp>
        <stp>Curvedate</stp>
        <stp>44776</stp>
        <tr r="BG362" s="7"/>
      </tp>
      <tp t="s">
        <v>#N/A Error:User does not have access</v>
        <stp/>
        <stp>##V3_BCURVESTRIPV12</stp>
        <stp>[PortfolioDaily Data.xlsx]DF Curve!R343C64</stp>
        <stp>S23</stp>
        <stp>Curvedate</stp>
        <stp>44749</stp>
        <tr r="BL343" s="7"/>
      </tp>
      <tp t="s">
        <v>#N/A Error:User does not have access</v>
        <stp/>
        <stp>##V3_BCURVESTRIPV12</stp>
        <stp>[PortfolioDaily Data.xlsx]DF Curve!R363C58</stp>
        <stp>S23</stp>
        <stp>Curvedate</stp>
        <stp>44777</stp>
        <tr r="BF363" s="7"/>
      </tp>
      <tp t="s">
        <v>#N/A Error:User does not have access</v>
        <stp/>
        <stp>##V3_BCURVESTRIPV12</stp>
        <stp>[PortfolioDaily Data.xlsx]DF Curve!R346C79</stp>
        <stp>S23</stp>
        <stp>Curvedate</stp>
        <stp>44754</stp>
        <tr r="CA346" s="7"/>
      </tp>
      <tp t="s">
        <v>#N/A Error:User does not have access</v>
        <stp/>
        <stp>##V3_BCURVESTRIPV12</stp>
        <stp>[PortfolioDaily Data.xlsx]DF Curve!R356C44</stp>
        <stp>S23</stp>
        <stp>Curvedate</stp>
        <stp>44768</stp>
        <tr r="AR356" s="7"/>
      </tp>
      <tp t="s">
        <v>#N/A Error:User does not have access</v>
        <stp/>
        <stp>##V3_BCURVESTRIPV12</stp>
        <stp>[PortfolioDaily Data.xlsx]DF Curve!R347C78</stp>
        <stp>S23</stp>
        <stp>Curvedate</stp>
        <stp>44755</stp>
        <tr r="BZ347" s="7"/>
      </tp>
      <tp t="s">
        <v>#N/A Error:User does not have access</v>
        <stp/>
        <stp>##V3_BCURVESTRIPV12</stp>
        <stp>[PortfolioDaily Data.xlsx]DF Curve!R357C45</stp>
        <stp>S23</stp>
        <stp>Curvedate</stp>
        <stp>44769</stp>
        <tr r="AS357" s="7"/>
      </tp>
      <tp t="s">
        <v>#N/A Error:User does not have access</v>
        <stp/>
        <stp>##V3_BCURVESTRIPV12</stp>
        <stp>[PortfolioDaily Data.xlsx]DF Curve!R354C48</stp>
        <stp>S23</stp>
        <stp>Curvedate</stp>
        <stp>44764</stp>
        <tr r="AV354" s="7"/>
      </tp>
      <tp t="s">
        <v>#N/A Error:User does not have access</v>
        <stp/>
        <stp>##V3_BCURVESTRIPV12</stp>
        <stp>[PortfolioDaily Data.xlsx]DF Curve!R364C57</stp>
        <stp>S23</stp>
        <stp>Curvedate</stp>
        <stp>44778</stp>
        <tr r="BE364" s="7"/>
      </tp>
      <tp t="s">
        <v>#N/A Error:User does not have access</v>
        <stp/>
        <stp>##V3_BCURVESTRIPV12</stp>
        <stp>[PortfolioDaily Data.xlsx]DF Curve!R338C68</stp>
        <stp>S23</stp>
        <stp>Curvedate</stp>
        <stp>44742</stp>
        <tr r="BP338" s="7"/>
      </tp>
      <tp t="s">
        <v>#N/A Error:User does not have access</v>
        <stp/>
        <stp>##V3_BCURVESTRIPV12</stp>
        <stp>[PortfolioDaily Data.xlsx]DF Curve!R339C69</stp>
        <stp>S23</stp>
        <stp>Curvedate</stp>
        <stp>44743</stp>
        <tr r="BQ339" s="7"/>
      </tp>
      <tp t="s">
        <v>#N/A Error:User does not have access</v>
        <stp/>
        <stp>##V3_BCURVESTRIPV12</stp>
        <stp>[PortfolioDaily Data.xlsx]DF Curve!R342C64</stp>
        <stp>S23</stp>
        <stp>Curvedate</stp>
        <stp>44748</stp>
        <tr r="BL342" s="7"/>
      </tp>
      <tp t="s">
        <v>#N/A Error:User does not have access</v>
        <stp/>
        <stp>##V3_BCURVESTRIPV12</stp>
        <stp>[PortfolioDaily Data.xlsx]DF Curve!R362C58</stp>
        <stp>S23</stp>
        <stp>Curvedate</stp>
        <stp>44776</stp>
        <tr r="BF362" s="7"/>
      </tp>
      <tp t="s">
        <v>#N/A Error:User does not have access</v>
        <stp/>
        <stp>##V3_BCURVESTRIPV12</stp>
        <stp>[PortfolioDaily Data.xlsx]DF Curve!R343C65</stp>
        <stp>S23</stp>
        <stp>Curvedate</stp>
        <stp>44749</stp>
        <tr r="BM343" s="7"/>
      </tp>
      <tp t="s">
        <v>#N/A Error:User does not have access</v>
        <stp/>
        <stp>##V3_BCURVESTRIPV12</stp>
        <stp>[PortfolioDaily Data.xlsx]DF Curve!R363C59</stp>
        <stp>S23</stp>
        <stp>Curvedate</stp>
        <stp>44777</stp>
        <tr r="BG363" s="7"/>
      </tp>
      <tp t="s">
        <v>#N/A Error:User does not have access</v>
        <stp/>
        <stp>##V3_BCURVESTRIPV12</stp>
        <stp>[PortfolioDaily Data.xlsx]DF Curve!R346C78</stp>
        <stp>S23</stp>
        <stp>Curvedate</stp>
        <stp>44754</stp>
        <tr r="BZ346" s="7"/>
      </tp>
      <tp t="s">
        <v>#N/A Error:User does not have access</v>
        <stp/>
        <stp>##V3_BCURVESTRIPV12</stp>
        <stp>[PortfolioDaily Data.xlsx]DF Curve!R356C45</stp>
        <stp>S23</stp>
        <stp>Curvedate</stp>
        <stp>44768</stp>
        <tr r="AS356" s="7"/>
      </tp>
      <tp t="s">
        <v>#N/A Error:User does not have access</v>
        <stp/>
        <stp>##V3_BCURVESTRIPV12</stp>
        <stp>[PortfolioDaily Data.xlsx]DF Curve!R347C79</stp>
        <stp>S23</stp>
        <stp>Curvedate</stp>
        <stp>44755</stp>
        <tr r="CA347" s="7"/>
      </tp>
      <tp t="s">
        <v>#N/A Error:User does not have access</v>
        <stp/>
        <stp>##V3_BCURVESTRIPV12</stp>
        <stp>[PortfolioDaily Data.xlsx]DF Curve!R357C44</stp>
        <stp>S23</stp>
        <stp>Curvedate</stp>
        <stp>44769</stp>
        <tr r="AR357" s="7"/>
      </tp>
      <tp t="s">
        <v>#N/A Error:User does not have access</v>
        <stp/>
        <stp>##V3_BCURVESTRIPV12</stp>
        <stp>[PortfolioDaily Data.xlsx]DF Curve!R354C49</stp>
        <stp>S23</stp>
        <stp>Curvedate</stp>
        <stp>44764</stp>
        <tr r="AW354" s="7"/>
      </tp>
      <tp t="s">
        <v>#N/A Error:User does not have access</v>
        <stp/>
        <stp>##V3_BCURVESTRIPV12</stp>
        <stp>[PortfolioDaily Data.xlsx]DF Curve!R364C56</stp>
        <stp>S23</stp>
        <stp>Curvedate</stp>
        <stp>44778</stp>
        <tr r="BD364" s="7"/>
      </tp>
      <tp t="s">
        <v>#N/A Error:User does not have access</v>
        <stp/>
        <stp>##V3_BCURVESTRIPV12</stp>
        <stp>[PortfolioDaily Data.xlsx]DF Curve!R338C69</stp>
        <stp>S23</stp>
        <stp>Curvedate</stp>
        <stp>44742</stp>
        <tr r="BQ338" s="7"/>
      </tp>
      <tp t="s">
        <v>#N/A Error:User does not have access</v>
        <stp/>
        <stp>##V3_BCURVESTRIPV12</stp>
        <stp>[PortfolioDaily Data.xlsx]DF Curve!R339C68</stp>
        <stp>S23</stp>
        <stp>Curvedate</stp>
        <stp>44743</stp>
        <tr r="BP339" s="7"/>
      </tp>
      <tp t="s">
        <v>#N/A Error:User does not have access</v>
        <stp/>
        <stp>##V3_BCURVESTRIPV12</stp>
        <stp>[PortfolioDaily Data.xlsx]DF Curve!R342C63</stp>
        <stp>S23</stp>
        <stp>Curvedate</stp>
        <stp>44748</stp>
        <tr r="BK342" s="7"/>
      </tp>
      <tp t="s">
        <v>#N/A Error:User does not have access</v>
        <stp/>
        <stp>##V3_BCURVESTRIPV12</stp>
        <stp>[PortfolioDaily Data.xlsx]DF Curve!R352C48</stp>
        <stp>S23</stp>
        <stp>Curvedate</stp>
        <stp>44762</stp>
        <tr r="AV352" s="7"/>
      </tp>
      <tp t="s">
        <v>#N/A Error:User does not have access</v>
        <stp/>
        <stp>##V3_BCURVESTRIPV12</stp>
        <stp>[PortfolioDaily Data.xlsx]DF Curve!R343C62</stp>
        <stp>S23</stp>
        <stp>Curvedate</stp>
        <stp>44749</stp>
        <tr r="BJ343" s="7"/>
      </tp>
      <tp t="s">
        <v>#N/A Error:User does not have access</v>
        <stp/>
        <stp>##V3_BCURVESTRIPV12</stp>
        <stp>[PortfolioDaily Data.xlsx]DF Curve!R353C49</stp>
        <stp>S23</stp>
        <stp>Curvedate</stp>
        <stp>44763</stp>
        <tr r="AW353" s="7"/>
      </tp>
      <tp t="s">
        <v>#N/A Error:User does not have access</v>
        <stp/>
        <stp>##V3_BCURVESTRIPV12</stp>
        <stp>[PortfolioDaily Data.xlsx]DF Curve!R356C42</stp>
        <stp>S23</stp>
        <stp>Curvedate</stp>
        <stp>44768</stp>
        <tr r="AP356" s="7"/>
      </tp>
      <tp t="s">
        <v>#N/A Error:User does not have access</v>
        <stp/>
        <stp>##V3_BCURVESTRIPV12</stp>
        <stp>[PortfolioDaily Data.xlsx]DF Curve!R357C43</stp>
        <stp>S23</stp>
        <stp>Curvedate</stp>
        <stp>44769</stp>
        <tr r="AQ357" s="7"/>
      </tp>
      <tp t="s">
        <v>#N/A Error:User does not have access</v>
        <stp/>
        <stp>##V3_BCURVESTRIPV12</stp>
        <stp>[PortfolioDaily Data.xlsx]DF Curve!R364C51</stp>
        <stp>S23</stp>
        <stp>Curvedate</stp>
        <stp>44778</stp>
        <tr r="AY364" s="7"/>
      </tp>
      <tp t="s">
        <v>#N/A Error:User does not have access</v>
        <stp/>
        <stp>##V3_BCURVESTRIPV12</stp>
        <stp>[PortfolioDaily Data.xlsx]DF Curve!R345C78</stp>
        <stp>S23</stp>
        <stp>Curvedate</stp>
        <stp>44753</stp>
        <tr r="BZ345" s="7"/>
      </tp>
      <tp t="s">
        <v>#N/A Error:User does not have access</v>
        <stp/>
        <stp>##V3_BCURVESTRIPV12</stp>
        <stp>[PortfolioDaily Data.xlsx]DF Curve!R342C62</stp>
        <stp>S23</stp>
        <stp>Curvedate</stp>
        <stp>44748</stp>
        <tr r="BJ342" s="7"/>
      </tp>
      <tp t="s">
        <v>#N/A Error:User does not have access</v>
        <stp/>
        <stp>##V3_BCURVESTRIPV12</stp>
        <stp>[PortfolioDaily Data.xlsx]DF Curve!R352C49</stp>
        <stp>S23</stp>
        <stp>Curvedate</stp>
        <stp>44762</stp>
        <tr r="AW352" s="7"/>
      </tp>
      <tp t="s">
        <v>#N/A Error:User does not have access</v>
        <stp/>
        <stp>##V3_BCURVESTRIPV12</stp>
        <stp>[PortfolioDaily Data.xlsx]DF Curve!R343C63</stp>
        <stp>S23</stp>
        <stp>Curvedate</stp>
        <stp>44749</stp>
        <tr r="BK343" s="7"/>
      </tp>
      <tp t="s">
        <v>#N/A Error:User does not have access</v>
        <stp/>
        <stp>##V3_BCURVESTRIPV12</stp>
        <stp>[PortfolioDaily Data.xlsx]DF Curve!R353C48</stp>
        <stp>S23</stp>
        <stp>Curvedate</stp>
        <stp>44763</stp>
        <tr r="AV353" s="7"/>
      </tp>
      <tp t="s">
        <v>#N/A Error:User does not have access</v>
        <stp/>
        <stp>##V3_BCURVESTRIPV12</stp>
        <stp>[PortfolioDaily Data.xlsx]DF Curve!R356C43</stp>
        <stp>S23</stp>
        <stp>Curvedate</stp>
        <stp>44768</stp>
        <tr r="AQ356" s="7"/>
      </tp>
      <tp t="s">
        <v>#N/A Error:User does not have access</v>
        <stp/>
        <stp>##V3_BCURVESTRIPV12</stp>
        <stp>[PortfolioDaily Data.xlsx]DF Curve!R357C42</stp>
        <stp>S23</stp>
        <stp>Curvedate</stp>
        <stp>44769</stp>
        <tr r="AP357" s="7"/>
      </tp>
      <tp t="s">
        <v>#N/A Error:User does not have access</v>
        <stp/>
        <stp>##V3_BCURVESTRIPV12</stp>
        <stp>[PortfolioDaily Data.xlsx]DF Curve!R364C50</stp>
        <stp>S23</stp>
        <stp>Curvedate</stp>
        <stp>44778</stp>
        <tr r="AX364" s="7"/>
      </tp>
      <tp t="s">
        <v>#N/A Error:User does not have access</v>
        <stp/>
        <stp>##V3_BCURVESTRIPV12</stp>
        <stp>[PortfolioDaily Data.xlsx]DF Curve!R345C79</stp>
        <stp>S23</stp>
        <stp>Curvedate</stp>
        <stp>44753</stp>
        <tr r="CA345" s="7"/>
      </tp>
      <tp t="s">
        <v>#N/A Error:User does not have access</v>
        <stp/>
        <stp>##V3_BCURVESTRIPV12</stp>
        <stp>[PortfolioDaily Data.xlsx]DF Curve!R342C61</stp>
        <stp>S23</stp>
        <stp>Curvedate</stp>
        <stp>44748</stp>
        <tr r="BI342" s="7"/>
      </tp>
      <tp t="s">
        <v>#N/A Error:User does not have access</v>
        <stp/>
        <stp>##V3_BCURVESTRIPV12</stp>
        <stp>[PortfolioDaily Data.xlsx]DF Curve!R343C60</stp>
        <stp>S23</stp>
        <stp>Curvedate</stp>
        <stp>44749</stp>
        <tr r="BH343" s="7"/>
      </tp>
      <tp t="s">
        <v>#N/A Error:User does not have access</v>
        <stp/>
        <stp>##V3_BCURVESTRIPV12</stp>
        <stp>[PortfolioDaily Data.xlsx]DF Curve!R350C48</stp>
        <stp>S23</stp>
        <stp>Curvedate</stp>
        <stp>44760</stp>
        <tr r="AV350" s="7"/>
      </tp>
      <tp t="s">
        <v>#N/A Error:User does not have access</v>
        <stp/>
        <stp>##V3_BCURVESTRIPV12</stp>
        <stp>[PortfolioDaily Data.xlsx]DF Curve!R351C49</stp>
        <stp>S23</stp>
        <stp>Curvedate</stp>
        <stp>44761</stp>
        <tr r="AW351" s="7"/>
      </tp>
      <tp t="s">
        <v>#N/A Error:User does not have access</v>
        <stp/>
        <stp>##V3_BCURVESTRIPV12</stp>
        <stp>[PortfolioDaily Data.xlsx]DF Curve!R356C40</stp>
        <stp>S23</stp>
        <stp>Curvedate</stp>
        <stp>44768</stp>
        <tr r="AN356" s="7"/>
      </tp>
      <tp t="s">
        <v>#N/A Error:User does not have access</v>
        <stp/>
        <stp>##V3_BCURVESTRIPV12</stp>
        <stp>[PortfolioDaily Data.xlsx]DF Curve!R357C41</stp>
        <stp>S23</stp>
        <stp>Curvedate</stp>
        <stp>44769</stp>
        <tr r="AO357" s="7"/>
      </tp>
      <tp t="s">
        <v>#N/A Error:User does not have access</v>
        <stp/>
        <stp>##V3_BCURVESTRIPV12</stp>
        <stp>[PortfolioDaily Data.xlsx]DF Curve!R344C79</stp>
        <stp>S23</stp>
        <stp>Curvedate</stp>
        <stp>44750</stp>
        <tr r="CA344" s="7"/>
      </tp>
      <tp t="s">
        <v>#N/A Error:User does not have access</v>
        <stp/>
        <stp>##V3_BCURVESTRIPV12</stp>
        <stp>[PortfolioDaily Data.xlsx]DF Curve!R364C53</stp>
        <stp>S23</stp>
        <stp>Curvedate</stp>
        <stp>44778</stp>
        <tr r="BA364" s="7"/>
      </tp>
      <tp t="s">
        <v>#N/A Error:User does not have access</v>
        <stp/>
        <stp>##V3_BCURVESTRIPV12</stp>
        <stp>[PortfolioDaily Data.xlsx]DF Curve!R358C58</stp>
        <stp>S23</stp>
        <stp>Curvedate</stp>
        <stp>44770</stp>
        <tr r="BF358" s="7"/>
      </tp>
      <tp t="s">
        <v>#N/A Error:User does not have access</v>
        <stp/>
        <stp>##V3_BCURVESTRIPV12</stp>
        <stp>[PortfolioDaily Data.xlsx]DF Curve!R359C59</stp>
        <stp>S23</stp>
        <stp>Curvedate</stp>
        <stp>44771</stp>
        <tr r="BG359" s="7"/>
      </tp>
      <tp t="s">
        <v>#N/A Error:User does not have access</v>
        <stp/>
        <stp>##V3_BCURVESTRIPV12</stp>
        <stp>[PortfolioDaily Data.xlsx]DF Curve!R342C60</stp>
        <stp>S23</stp>
        <stp>Curvedate</stp>
        <stp>44748</stp>
        <tr r="BH342" s="7"/>
      </tp>
      <tp t="s">
        <v>#N/A Error:User does not have access</v>
        <stp/>
        <stp>##V3_BCURVESTRIPV12</stp>
        <stp>[PortfolioDaily Data.xlsx]DF Curve!R343C61</stp>
        <stp>S23</stp>
        <stp>Curvedate</stp>
        <stp>44749</stp>
        <tr r="BI343" s="7"/>
      </tp>
      <tp t="s">
        <v>#N/A Error:User does not have access</v>
        <stp/>
        <stp>##V3_BCURVESTRIPV12</stp>
        <stp>[PortfolioDaily Data.xlsx]DF Curve!R350C49</stp>
        <stp>S23</stp>
        <stp>Curvedate</stp>
        <stp>44760</stp>
        <tr r="AW350" s="7"/>
      </tp>
      <tp t="s">
        <v>#N/A Error:User does not have access</v>
        <stp/>
        <stp>##V3_BCURVESTRIPV12</stp>
        <stp>[PortfolioDaily Data.xlsx]DF Curve!R351C48</stp>
        <stp>S23</stp>
        <stp>Curvedate</stp>
        <stp>44761</stp>
        <tr r="AV351" s="7"/>
      </tp>
      <tp t="s">
        <v>#N/A Error:User does not have access</v>
        <stp/>
        <stp>##V3_BCURVESTRIPV12</stp>
        <stp>[PortfolioDaily Data.xlsx]DF Curve!R356C41</stp>
        <stp>S23</stp>
        <stp>Curvedate</stp>
        <stp>44768</stp>
        <tr r="AO356" s="7"/>
      </tp>
      <tp t="s">
        <v>#N/A Error:User does not have access</v>
        <stp/>
        <stp>##V3_BCURVESTRIPV12</stp>
        <stp>[PortfolioDaily Data.xlsx]DF Curve!R357C40</stp>
        <stp>S23</stp>
        <stp>Curvedate</stp>
        <stp>44769</stp>
        <tr r="AN357" s="7"/>
      </tp>
      <tp t="s">
        <v>#N/A Error:User does not have access</v>
        <stp/>
        <stp>##V3_BCURVESTRIPV12</stp>
        <stp>[PortfolioDaily Data.xlsx]DF Curve!R344C78</stp>
        <stp>S23</stp>
        <stp>Curvedate</stp>
        <stp>44750</stp>
        <tr r="BZ344" s="7"/>
      </tp>
      <tp t="s">
        <v>#N/A Error:User does not have access</v>
        <stp/>
        <stp>##V3_BCURVESTRIPV12</stp>
        <stp>[PortfolioDaily Data.xlsx]DF Curve!R364C52</stp>
        <stp>S23</stp>
        <stp>Curvedate</stp>
        <stp>44778</stp>
        <tr r="AZ364" s="7"/>
      </tp>
      <tp t="s">
        <v>#N/A Error:User does not have access</v>
        <stp/>
        <stp>##V3_BCURVESTRIPV12</stp>
        <stp>[PortfolioDaily Data.xlsx]DF Curve!R358C59</stp>
        <stp>S23</stp>
        <stp>Curvedate</stp>
        <stp>44770</stp>
        <tr r="BG358" s="7"/>
      </tp>
      <tp t="s">
        <v>#N/A Error:User does not have access</v>
        <stp/>
        <stp>##V3_BCURVESTRIPV12</stp>
        <stp>[PortfolioDaily Data.xlsx]DF Curve!R359C58</stp>
        <stp>S23</stp>
        <stp>Curvedate</stp>
        <stp>44771</stp>
        <tr r="BF359" s="7"/>
      </tp>
      <tp t="s">
        <v>#N/A Error:User does not have access</v>
        <stp/>
        <stp>##V3_BCURVESTRIPV12</stp>
        <stp>[PortfolioDaily Data.xlsx]DF Curve!R352C44</stp>
        <stp>S23</stp>
        <stp>Curvedate</stp>
        <stp>44762</stp>
        <tr r="AR352" s="7"/>
      </tp>
      <tp t="s">
        <v>#N/A Error:User does not have access</v>
        <stp/>
        <stp>##V3_BCURVESTRIPV12</stp>
        <stp>[PortfolioDaily Data.xlsx]DF Curve!R362C53</stp>
        <stp>S23</stp>
        <stp>Curvedate</stp>
        <stp>44776</stp>
        <tr r="BA362" s="7"/>
      </tp>
      <tp t="s">
        <v>#N/A Error:User does not have access</v>
        <stp/>
        <stp>##V3_BCURVESTRIPV12</stp>
        <stp>[PortfolioDaily Data.xlsx]DF Curve!R353C45</stp>
        <stp>S23</stp>
        <stp>Curvedate</stp>
        <stp>44763</stp>
        <tr r="AS353" s="7"/>
      </tp>
      <tp t="s">
        <v>#N/A Error:User does not have access</v>
        <stp/>
        <stp>##V3_BCURVESTRIPV12</stp>
        <stp>[PortfolioDaily Data.xlsx]DF Curve!R363C52</stp>
        <stp>S23</stp>
        <stp>Curvedate</stp>
        <stp>44777</stp>
        <tr r="AZ363" s="7"/>
      </tp>
      <tp t="s">
        <v>#N/A Error:User does not have access</v>
        <stp/>
        <stp>##V3_BCURVESTRIPV12</stp>
        <stp>[PortfolioDaily Data.xlsx]DF Curve!R340C61</stp>
        <stp>S23</stp>
        <stp>Curvedate</stp>
        <stp>44746</stp>
        <tr r="BI340" s="7"/>
      </tp>
      <tp t="s">
        <v>#N/A Error:User does not have access</v>
        <stp/>
        <stp>##V3_BCURVESTRIPV12</stp>
        <stp>[PortfolioDaily Data.xlsx]DF Curve!R350C46</stp>
        <stp>S23</stp>
        <stp>Curvedate</stp>
        <stp>44760</stp>
        <tr r="AT350" s="7"/>
      </tp>
      <tp t="s">
        <v>#N/A Error:User does not have access</v>
        <stp/>
        <stp>##V3_BCURVESTRIPV12</stp>
        <stp>[PortfolioDaily Data.xlsx]DF Curve!R360C51</stp>
        <stp>S23</stp>
        <stp>Curvedate</stp>
        <stp>44774</stp>
        <tr r="AY360" s="7"/>
      </tp>
      <tp t="s">
        <v>#N/A Error:User does not have access</v>
        <stp/>
        <stp>##V3_BCURVESTRIPV12</stp>
        <stp>[PortfolioDaily Data.xlsx]DF Curve!R341C60</stp>
        <stp>S23</stp>
        <stp>Curvedate</stp>
        <stp>44747</stp>
        <tr r="BH341" s="7"/>
      </tp>
      <tp t="s">
        <v>#N/A Error:User does not have access</v>
        <stp/>
        <stp>##V3_BCURVESTRIPV12</stp>
        <stp>[PortfolioDaily Data.xlsx]DF Curve!R351C47</stp>
        <stp>S23</stp>
        <stp>Curvedate</stp>
        <stp>44761</stp>
        <tr r="AU351" s="7"/>
      </tp>
      <tp t="s">
        <v>#N/A Error:User does not have access</v>
        <stp/>
        <stp>##V3_BCURVESTRIPV12</stp>
        <stp>[PortfolioDaily Data.xlsx]DF Curve!R361C50</stp>
        <stp>S23</stp>
        <stp>Curvedate</stp>
        <stp>44775</stp>
        <tr r="AX361" s="7"/>
      </tp>
      <tp t="s">
        <v>#N/A Error:User does not have access</v>
        <stp/>
        <stp>##V3_BCURVESTRIPV12</stp>
        <stp>[PortfolioDaily Data.xlsx]DF Curve!R346C73</stp>
        <stp>S23</stp>
        <stp>Curvedate</stp>
        <stp>44754</stp>
        <tr r="BU346" s="7"/>
      </tp>
      <tp t="s">
        <v>#N/A Error:User does not have access</v>
        <stp/>
        <stp>##V3_BCURVESTRIPV12</stp>
        <stp>[PortfolioDaily Data.xlsx]DF Curve!R337C61</stp>
        <stp>S23</stp>
        <stp>Curvedate</stp>
        <stp>44741</stp>
        <tr r="BI337" s="7"/>
      </tp>
      <tp t="s">
        <v>#N/A Error:User does not have access</v>
        <stp/>
        <stp>##V3_BCURVESTRIPV12</stp>
        <stp>[PortfolioDaily Data.xlsx]DF Curve!R347C72</stp>
        <stp>S23</stp>
        <stp>Curvedate</stp>
        <stp>44755</stp>
        <tr r="BT347" s="7"/>
      </tp>
      <tp t="s">
        <v>#N/A Error:User does not have access</v>
        <stp/>
        <stp>##V3_BCURVESTRIPV12</stp>
        <stp>[PortfolioDaily Data.xlsx]DF Curve!R344C77</stp>
        <stp>S23</stp>
        <stp>Curvedate</stp>
        <stp>44750</stp>
        <tr r="BY344" s="7"/>
      </tp>
      <tp t="s">
        <v>#N/A Error:User does not have access</v>
        <stp/>
        <stp>##V3_BCURVESTRIPV12</stp>
        <stp>[PortfolioDaily Data.xlsx]DF Curve!R354C42</stp>
        <stp>S23</stp>
        <stp>Curvedate</stp>
        <stp>44764</stp>
        <tr r="AP354" s="7"/>
      </tp>
      <tp t="s">
        <v>#N/A Error:User does not have access</v>
        <stp/>
        <stp>##V3_BCURVESTRIPV12</stp>
        <stp>[PortfolioDaily Data.xlsx]DF Curve!R345C74</stp>
        <stp>S23</stp>
        <stp>Curvedate</stp>
        <stp>44753</stp>
        <tr r="BV345" s="7"/>
      </tp>
      <tp t="s">
        <v>#N/A Error:User does not have access</v>
        <stp/>
        <stp>##V3_BCURVESTRIPV12</stp>
        <stp>[PortfolioDaily Data.xlsx]DF Curve!R355C41</stp>
        <stp>S23</stp>
        <stp>Curvedate</stp>
        <stp>44767</stp>
        <tr r="AO355" s="7"/>
      </tp>
      <tp t="s">
        <v>#N/A Error:User does not have access</v>
        <stp/>
        <stp>##V3_BCURVESTRIPV12</stp>
        <stp>[PortfolioDaily Data.xlsx]DF Curve!R338C62</stp>
        <stp>S23</stp>
        <stp>Curvedate</stp>
        <stp>44742</stp>
        <tr r="BJ338" s="7"/>
      </tp>
      <tp t="s">
        <v>#N/A Error:User does not have access</v>
        <stp/>
        <stp>##V3_BCURVESTRIPV12</stp>
        <stp>[PortfolioDaily Data.xlsx]DF Curve!R348C71</stp>
        <stp>S23</stp>
        <stp>Curvedate</stp>
        <stp>44756</stp>
        <tr r="BS348" s="7"/>
      </tp>
      <tp t="s">
        <v>#N/A Error:User does not have access</v>
        <stp/>
        <stp>##V3_BCURVESTRIPV12</stp>
        <stp>[PortfolioDaily Data.xlsx]DF Curve!R358C56</stp>
        <stp>S23</stp>
        <stp>Curvedate</stp>
        <stp>44770</stp>
        <tr r="BD358" s="7"/>
      </tp>
      <tp t="s">
        <v>#N/A Error:User does not have access</v>
        <stp/>
        <stp>##V3_BCURVESTRIPV12</stp>
        <stp>[PortfolioDaily Data.xlsx]DF Curve!R339C63</stp>
        <stp>S23</stp>
        <stp>Curvedate</stp>
        <stp>44743</stp>
        <tr r="BK339" s="7"/>
      </tp>
      <tp t="s">
        <v>#N/A Error:User does not have access</v>
        <stp/>
        <stp>##V3_BCURVESTRIPV12</stp>
        <stp>[PortfolioDaily Data.xlsx]DF Curve!R349C70</stp>
        <stp>S23</stp>
        <stp>Curvedate</stp>
        <stp>44757</stp>
        <tr r="BR349" s="7"/>
      </tp>
      <tp t="s">
        <v>#N/A Error:User does not have access</v>
        <stp/>
        <stp>##V3_BCURVESTRIPV12</stp>
        <stp>[PortfolioDaily Data.xlsx]DF Curve!R359C57</stp>
        <stp>S23</stp>
        <stp>Curvedate</stp>
        <stp>44771</stp>
        <tr r="BE359" s="7"/>
      </tp>
      <tp t="s">
        <v>#N/A Error:User does not have access</v>
        <stp/>
        <stp>##V3_BCURVESTRIPV12</stp>
        <stp>[PortfolioDaily Data.xlsx]DF Curve!R352C45</stp>
        <stp>S23</stp>
        <stp>Curvedate</stp>
        <stp>44762</stp>
        <tr r="AS352" s="7"/>
      </tp>
      <tp t="s">
        <v>#N/A Error:User does not have access</v>
        <stp/>
        <stp>##V3_BCURVESTRIPV12</stp>
        <stp>[PortfolioDaily Data.xlsx]DF Curve!R362C52</stp>
        <stp>S23</stp>
        <stp>Curvedate</stp>
        <stp>44776</stp>
        <tr r="AZ362" s="7"/>
      </tp>
      <tp t="s">
        <v>#N/A Error:User does not have access</v>
        <stp/>
        <stp>##V3_BCURVESTRIPV12</stp>
        <stp>[PortfolioDaily Data.xlsx]DF Curve!R353C44</stp>
        <stp>S23</stp>
        <stp>Curvedate</stp>
        <stp>44763</stp>
        <tr r="AR353" s="7"/>
      </tp>
      <tp t="s">
        <v>#N/A Error:User does not have access</v>
        <stp/>
        <stp>##V3_BCURVESTRIPV12</stp>
        <stp>[PortfolioDaily Data.xlsx]DF Curve!R363C53</stp>
        <stp>S23</stp>
        <stp>Curvedate</stp>
        <stp>44777</stp>
        <tr r="BA363" s="7"/>
      </tp>
      <tp t="s">
        <v>#N/A Error:User does not have access</v>
        <stp/>
        <stp>##V3_BCURVESTRIPV12</stp>
        <stp>[PortfolioDaily Data.xlsx]DF Curve!R340C60</stp>
        <stp>S23</stp>
        <stp>Curvedate</stp>
        <stp>44746</stp>
        <tr r="BH340" s="7"/>
      </tp>
      <tp t="s">
        <v>#N/A Error:User does not have access</v>
        <stp/>
        <stp>##V3_BCURVESTRIPV12</stp>
        <stp>[PortfolioDaily Data.xlsx]DF Curve!R350C47</stp>
        <stp>S23</stp>
        <stp>Curvedate</stp>
        <stp>44760</stp>
        <tr r="AU350" s="7"/>
      </tp>
      <tp t="s">
        <v>#N/A Error:User does not have access</v>
        <stp/>
        <stp>##V3_BCURVESTRIPV12</stp>
        <stp>[PortfolioDaily Data.xlsx]DF Curve!R360C50</stp>
        <stp>S23</stp>
        <stp>Curvedate</stp>
        <stp>44774</stp>
        <tr r="AX360" s="7"/>
      </tp>
      <tp t="s">
        <v>#N/A Error:User does not have access</v>
        <stp/>
        <stp>##V3_BCURVESTRIPV12</stp>
        <stp>[PortfolioDaily Data.xlsx]DF Curve!R341C61</stp>
        <stp>S23</stp>
        <stp>Curvedate</stp>
        <stp>44747</stp>
        <tr r="BI341" s="7"/>
      </tp>
      <tp t="s">
        <v>#N/A Error:User does not have access</v>
        <stp/>
        <stp>##V3_BCURVESTRIPV12</stp>
        <stp>[PortfolioDaily Data.xlsx]DF Curve!R351C46</stp>
        <stp>S23</stp>
        <stp>Curvedate</stp>
        <stp>44761</stp>
        <tr r="AT351" s="7"/>
      </tp>
      <tp t="s">
        <v>#N/A Error:User does not have access</v>
        <stp/>
        <stp>##V3_BCURVESTRIPV12</stp>
        <stp>[PortfolioDaily Data.xlsx]DF Curve!R361C51</stp>
        <stp>S23</stp>
        <stp>Curvedate</stp>
        <stp>44775</stp>
        <tr r="AY361" s="7"/>
      </tp>
      <tp t="s">
        <v>#N/A Error:User does not have access</v>
        <stp/>
        <stp>##V3_BCURVESTRIPV12</stp>
        <stp>[PortfolioDaily Data.xlsx]DF Curve!R346C72</stp>
        <stp>S23</stp>
        <stp>Curvedate</stp>
        <stp>44754</stp>
        <tr r="BT346" s="7"/>
      </tp>
      <tp t="s">
        <v>#N/A Error:User does not have access</v>
        <stp/>
        <stp>##V3_BCURVESTRIPV12</stp>
        <stp>[PortfolioDaily Data.xlsx]DF Curve!R337C60</stp>
        <stp>S23</stp>
        <stp>Curvedate</stp>
        <stp>44741</stp>
        <tr r="BH337" s="7"/>
      </tp>
      <tp t="s">
        <v>#N/A Error:User does not have access</v>
        <stp/>
        <stp>##V3_BCURVESTRIPV12</stp>
        <stp>[PortfolioDaily Data.xlsx]DF Curve!R347C73</stp>
        <stp>S23</stp>
        <stp>Curvedate</stp>
        <stp>44755</stp>
        <tr r="BU347" s="7"/>
      </tp>
      <tp t="s">
        <v>#N/A Error:User does not have access</v>
        <stp/>
        <stp>##V3_BCURVESTRIPV12</stp>
        <stp>[PortfolioDaily Data.xlsx]DF Curve!R344C76</stp>
        <stp>S23</stp>
        <stp>Curvedate</stp>
        <stp>44750</stp>
        <tr r="BX344" s="7"/>
      </tp>
      <tp t="s">
        <v>#N/A Error:User does not have access</v>
        <stp/>
        <stp>##V3_BCURVESTRIPV12</stp>
        <stp>[PortfolioDaily Data.xlsx]DF Curve!R354C43</stp>
        <stp>S23</stp>
        <stp>Curvedate</stp>
        <stp>44764</stp>
        <tr r="AQ354" s="7"/>
      </tp>
      <tp t="s">
        <v>#N/A Error:User does not have access</v>
        <stp/>
        <stp>##V3_BCURVESTRIPV12</stp>
        <stp>[PortfolioDaily Data.xlsx]DF Curve!R345C75</stp>
        <stp>S23</stp>
        <stp>Curvedate</stp>
        <stp>44753</stp>
        <tr r="BW345" s="7"/>
      </tp>
      <tp t="s">
        <v>#N/A Error:User does not have access</v>
        <stp/>
        <stp>##V3_BCURVESTRIPV12</stp>
        <stp>[PortfolioDaily Data.xlsx]DF Curve!R355C40</stp>
        <stp>S23</stp>
        <stp>Curvedate</stp>
        <stp>44767</stp>
        <tr r="AN355" s="7"/>
      </tp>
      <tp t="s">
        <v>#N/A Error:User does not have access</v>
        <stp/>
        <stp>##V3_BCURVESTRIPV12</stp>
        <stp>[PortfolioDaily Data.xlsx]DF Curve!R338C63</stp>
        <stp>S23</stp>
        <stp>Curvedate</stp>
        <stp>44742</stp>
        <tr r="BK338" s="7"/>
      </tp>
      <tp t="s">
        <v>#N/A Error:User does not have access</v>
        <stp/>
        <stp>##V3_BCURVESTRIPV12</stp>
        <stp>[PortfolioDaily Data.xlsx]DF Curve!R348C70</stp>
        <stp>S23</stp>
        <stp>Curvedate</stp>
        <stp>44756</stp>
        <tr r="BR348" s="7"/>
      </tp>
      <tp t="s">
        <v>#N/A Error:User does not have access</v>
        <stp/>
        <stp>##V3_BCURVESTRIPV12</stp>
        <stp>[PortfolioDaily Data.xlsx]DF Curve!R358C57</stp>
        <stp>S23</stp>
        <stp>Curvedate</stp>
        <stp>44770</stp>
        <tr r="BE358" s="7"/>
      </tp>
      <tp t="s">
        <v>#N/A Error:User does not have access</v>
        <stp/>
        <stp>##V3_BCURVESTRIPV12</stp>
        <stp>[PortfolioDaily Data.xlsx]DF Curve!R339C62</stp>
        <stp>S23</stp>
        <stp>Curvedate</stp>
        <stp>44743</stp>
        <tr r="BJ339" s="7"/>
      </tp>
      <tp t="s">
        <v>#N/A Error:User does not have access</v>
        <stp/>
        <stp>##V3_BCURVESTRIPV12</stp>
        <stp>[PortfolioDaily Data.xlsx]DF Curve!R349C71</stp>
        <stp>S23</stp>
        <stp>Curvedate</stp>
        <stp>44757</stp>
        <tr r="BS349" s="7"/>
      </tp>
      <tp t="s">
        <v>#N/A Error:User does not have access</v>
        <stp/>
        <stp>##V3_BCURVESTRIPV12</stp>
        <stp>[PortfolioDaily Data.xlsx]DF Curve!R359C56</stp>
        <stp>S23</stp>
        <stp>Curvedate</stp>
        <stp>44771</stp>
        <tr r="BD359" s="7"/>
      </tp>
      <tp t="s">
        <v>#N/A Error:User does not have access</v>
        <stp/>
        <stp>##V3_BCURVESTRIPV12</stp>
        <stp>[PortfolioDaily Data.xlsx]DF Curve!R352C46</stp>
        <stp>S23</stp>
        <stp>Curvedate</stp>
        <stp>44762</stp>
        <tr r="AT352" s="7"/>
      </tp>
      <tp t="s">
        <v>#N/A Error:User does not have access</v>
        <stp/>
        <stp>##V3_BCURVESTRIPV12</stp>
        <stp>[PortfolioDaily Data.xlsx]DF Curve!R362C51</stp>
        <stp>S23</stp>
        <stp>Curvedate</stp>
        <stp>44776</stp>
        <tr r="AY362" s="7"/>
      </tp>
      <tp t="s">
        <v>#N/A Error:User does not have access</v>
        <stp/>
        <stp>##V3_BCURVESTRIPV12</stp>
        <stp>[PortfolioDaily Data.xlsx]DF Curve!R353C47</stp>
        <stp>S23</stp>
        <stp>Curvedate</stp>
        <stp>44763</stp>
        <tr r="AU353" s="7"/>
      </tp>
      <tp t="s">
        <v>#N/A Error:User does not have access</v>
        <stp/>
        <stp>##V3_BCURVESTRIPV12</stp>
        <stp>[PortfolioDaily Data.xlsx]DF Curve!R363C50</stp>
        <stp>S23</stp>
        <stp>Curvedate</stp>
        <stp>44777</stp>
        <tr r="AX363" s="7"/>
      </tp>
      <tp t="s">
        <v>#N/A Error:User does not have access</v>
        <stp/>
        <stp>##V3_BCURVESTRIPV12</stp>
        <stp>[PortfolioDaily Data.xlsx]DF Curve!R340C63</stp>
        <stp>S23</stp>
        <stp>Curvedate</stp>
        <stp>44746</stp>
        <tr r="BK340" s="7"/>
      </tp>
      <tp t="s">
        <v>#N/A Error:User does not have access</v>
        <stp/>
        <stp>##V3_BCURVESTRIPV12</stp>
        <stp>[PortfolioDaily Data.xlsx]DF Curve!R350C44</stp>
        <stp>S23</stp>
        <stp>Curvedate</stp>
        <stp>44760</stp>
        <tr r="AR350" s="7"/>
      </tp>
      <tp t="s">
        <v>#N/A Error:User does not have access</v>
        <stp/>
        <stp>##V3_BCURVESTRIPV12</stp>
        <stp>[PortfolioDaily Data.xlsx]DF Curve!R360C53</stp>
        <stp>S23</stp>
        <stp>Curvedate</stp>
        <stp>44774</stp>
        <tr r="BA360" s="7"/>
      </tp>
      <tp t="s">
        <v>#N/A Error:User does not have access</v>
        <stp/>
        <stp>##V3_BCURVESTRIPV12</stp>
        <stp>[PortfolioDaily Data.xlsx]DF Curve!R341C62</stp>
        <stp>S23</stp>
        <stp>Curvedate</stp>
        <stp>44747</stp>
        <tr r="BJ341" s="7"/>
      </tp>
      <tp t="s">
        <v>#N/A Error:User does not have access</v>
        <stp/>
        <stp>##V3_BCURVESTRIPV12</stp>
        <stp>[PortfolioDaily Data.xlsx]DF Curve!R351C45</stp>
        <stp>S23</stp>
        <stp>Curvedate</stp>
        <stp>44761</stp>
        <tr r="AS351" s="7"/>
      </tp>
      <tp t="s">
        <v>#N/A Error:User does not have access</v>
        <stp/>
        <stp>##V3_BCURVESTRIPV12</stp>
        <stp>[PortfolioDaily Data.xlsx]DF Curve!R361C52</stp>
        <stp>S23</stp>
        <stp>Curvedate</stp>
        <stp>44775</stp>
        <tr r="AZ361" s="7"/>
      </tp>
      <tp t="s">
        <v>#N/A Error:User does not have access</v>
        <stp/>
        <stp>##V3_BCURVESTRIPV12</stp>
        <stp>[PortfolioDaily Data.xlsx]DF Curve!R346C71</stp>
        <stp>S23</stp>
        <stp>Curvedate</stp>
        <stp>44754</stp>
        <tr r="BS346" s="7"/>
      </tp>
      <tp t="s">
        <v>#N/A Error:User does not have access</v>
        <stp/>
        <stp>##V3_BCURVESTRIPV12</stp>
        <stp>[PortfolioDaily Data.xlsx]DF Curve!R337C63</stp>
        <stp>S23</stp>
        <stp>Curvedate</stp>
        <stp>44741</stp>
        <tr r="BK337" s="7"/>
      </tp>
      <tp t="s">
        <v>#N/A Error:User does not have access</v>
        <stp/>
        <stp>##V3_BCURVESTRIPV12</stp>
        <stp>[PortfolioDaily Data.xlsx]DF Curve!R347C70</stp>
        <stp>S23</stp>
        <stp>Curvedate</stp>
        <stp>44755</stp>
        <tr r="BR347" s="7"/>
      </tp>
      <tp t="s">
        <v>#N/A Error:User does not have access</v>
        <stp/>
        <stp>##V3_BCURVESTRIPV12</stp>
        <stp>[PortfolioDaily Data.xlsx]DF Curve!R344C75</stp>
        <stp>S23</stp>
        <stp>Curvedate</stp>
        <stp>44750</stp>
        <tr r="BW344" s="7"/>
      </tp>
      <tp t="s">
        <v>#N/A Error:User does not have access</v>
        <stp/>
        <stp>##V3_BCURVESTRIPV12</stp>
        <stp>[PortfolioDaily Data.xlsx]DF Curve!R354C40</stp>
        <stp>S23</stp>
        <stp>Curvedate</stp>
        <stp>44764</stp>
        <tr r="AN354" s="7"/>
      </tp>
      <tp t="s">
        <v>#N/A Error:User does not have access</v>
        <stp/>
        <stp>##V3_BCURVESTRIPV12</stp>
        <stp>[PortfolioDaily Data.xlsx]DF Curve!R345C76</stp>
        <stp>S23</stp>
        <stp>Curvedate</stp>
        <stp>44753</stp>
        <tr r="BX345" s="7"/>
      </tp>
      <tp t="s">
        <v>#N/A Error:User does not have access</v>
        <stp/>
        <stp>##V3_BCURVESTRIPV12</stp>
        <stp>[PortfolioDaily Data.xlsx]DF Curve!R355C43</stp>
        <stp>S23</stp>
        <stp>Curvedate</stp>
        <stp>44767</stp>
        <tr r="AQ355" s="7"/>
      </tp>
      <tp t="s">
        <v>#N/A Error:User does not have access</v>
        <stp/>
        <stp>##V3_BCURVESTRIPV12</stp>
        <stp>[PortfolioDaily Data.xlsx]DF Curve!R338C60</stp>
        <stp>S23</stp>
        <stp>Curvedate</stp>
        <stp>44742</stp>
        <tr r="BH338" s="7"/>
      </tp>
      <tp t="s">
        <v>#N/A Error:User does not have access</v>
        <stp/>
        <stp>##V3_BCURVESTRIPV12</stp>
        <stp>[PortfolioDaily Data.xlsx]DF Curve!R348C73</stp>
        <stp>S23</stp>
        <stp>Curvedate</stp>
        <stp>44756</stp>
        <tr r="BU348" s="7"/>
      </tp>
      <tp t="s">
        <v>#N/A Error:User does not have access</v>
        <stp/>
        <stp>##V3_BCURVESTRIPV12</stp>
        <stp>[PortfolioDaily Data.xlsx]DF Curve!R358C54</stp>
        <stp>S23</stp>
        <stp>Curvedate</stp>
        <stp>44770</stp>
        <tr r="BB358" s="7"/>
      </tp>
      <tp t="s">
        <v>#N/A Error:User does not have access</v>
        <stp/>
        <stp>##V3_BCURVESTRIPV12</stp>
        <stp>[PortfolioDaily Data.xlsx]DF Curve!R339C61</stp>
        <stp>S23</stp>
        <stp>Curvedate</stp>
        <stp>44743</stp>
        <tr r="BI339" s="7"/>
      </tp>
      <tp t="s">
        <v>#N/A Error:User does not have access</v>
        <stp/>
        <stp>##V3_BCURVESTRIPV12</stp>
        <stp>[PortfolioDaily Data.xlsx]DF Curve!R349C72</stp>
        <stp>S23</stp>
        <stp>Curvedate</stp>
        <stp>44757</stp>
        <tr r="BT349" s="7"/>
      </tp>
      <tp t="s">
        <v>#N/A Error:User does not have access</v>
        <stp/>
        <stp>##V3_BCURVESTRIPV12</stp>
        <stp>[PortfolioDaily Data.xlsx]DF Curve!R359C55</stp>
        <stp>S23</stp>
        <stp>Curvedate</stp>
        <stp>44771</stp>
        <tr r="BC359" s="7"/>
      </tp>
      <tp t="s">
        <v>#N/A Error:User does not have access</v>
        <stp/>
        <stp>##V3_BCURVESTRIPV12</stp>
        <stp>[PortfolioDaily Data.xlsx]DF Curve!R352C47</stp>
        <stp>S23</stp>
        <stp>Curvedate</stp>
        <stp>44762</stp>
        <tr r="AU352" s="7"/>
      </tp>
      <tp t="s">
        <v>#N/A Error:User does not have access</v>
        <stp/>
        <stp>##V3_BCURVESTRIPV12</stp>
        <stp>[PortfolioDaily Data.xlsx]DF Curve!R362C50</stp>
        <stp>S23</stp>
        <stp>Curvedate</stp>
        <stp>44776</stp>
        <tr r="AX362" s="7"/>
      </tp>
      <tp t="s">
        <v>#N/A Error:User does not have access</v>
        <stp/>
        <stp>##V3_BCURVESTRIPV12</stp>
        <stp>[PortfolioDaily Data.xlsx]DF Curve!R353C46</stp>
        <stp>S23</stp>
        <stp>Curvedate</stp>
        <stp>44763</stp>
        <tr r="AT353" s="7"/>
      </tp>
      <tp t="s">
        <v>#N/A Error:User does not have access</v>
        <stp/>
        <stp>##V3_BCURVESTRIPV12</stp>
        <stp>[PortfolioDaily Data.xlsx]DF Curve!R363C51</stp>
        <stp>S23</stp>
        <stp>Curvedate</stp>
        <stp>44777</stp>
        <tr r="AY363" s="7"/>
      </tp>
      <tp t="s">
        <v>#N/A Error:User does not have access</v>
        <stp/>
        <stp>##V3_BCURVESTRIPV12</stp>
        <stp>[PortfolioDaily Data.xlsx]DF Curve!R340C62</stp>
        <stp>S23</stp>
        <stp>Curvedate</stp>
        <stp>44746</stp>
        <tr r="BJ340" s="7"/>
      </tp>
      <tp t="s">
        <v>#N/A Error:User does not have access</v>
        <stp/>
        <stp>##V3_BCURVESTRIPV12</stp>
        <stp>[PortfolioDaily Data.xlsx]DF Curve!R350C45</stp>
        <stp>S23</stp>
        <stp>Curvedate</stp>
        <stp>44760</stp>
        <tr r="AS350" s="7"/>
      </tp>
      <tp t="s">
        <v>#N/A Error:User does not have access</v>
        <stp/>
        <stp>##V3_BCURVESTRIPV12</stp>
        <stp>[PortfolioDaily Data.xlsx]DF Curve!R360C52</stp>
        <stp>S23</stp>
        <stp>Curvedate</stp>
        <stp>44774</stp>
        <tr r="AZ360" s="7"/>
      </tp>
      <tp t="s">
        <v>#N/A Error:User does not have access</v>
        <stp/>
        <stp>##V3_BCURVESTRIPV12</stp>
        <stp>[PortfolioDaily Data.xlsx]DF Curve!R341C63</stp>
        <stp>S23</stp>
        <stp>Curvedate</stp>
        <stp>44747</stp>
        <tr r="BK341" s="7"/>
      </tp>
      <tp t="s">
        <v>#N/A Error:User does not have access</v>
        <stp/>
        <stp>##V3_BCURVESTRIPV12</stp>
        <stp>[PortfolioDaily Data.xlsx]DF Curve!R351C44</stp>
        <stp>S23</stp>
        <stp>Curvedate</stp>
        <stp>44761</stp>
        <tr r="AR351" s="7"/>
      </tp>
      <tp t="s">
        <v>#N/A Error:User does not have access</v>
        <stp/>
        <stp>##V3_BCURVESTRIPV12</stp>
        <stp>[PortfolioDaily Data.xlsx]DF Curve!R361C53</stp>
        <stp>S23</stp>
        <stp>Curvedate</stp>
        <stp>44775</stp>
        <tr r="BA361" s="7"/>
      </tp>
      <tp t="s">
        <v>#N/A Error:User does not have access</v>
        <stp/>
        <stp>##V3_BCURVESTRIPV12</stp>
        <stp>[PortfolioDaily Data.xlsx]DF Curve!R346C70</stp>
        <stp>S23</stp>
        <stp>Curvedate</stp>
        <stp>44754</stp>
        <tr r="BR346" s="7"/>
      </tp>
      <tp t="s">
        <v>#N/A Error:User does not have access</v>
        <stp/>
        <stp>##V3_BCURVESTRIPV12</stp>
        <stp>[PortfolioDaily Data.xlsx]DF Curve!R337C62</stp>
        <stp>S23</stp>
        <stp>Curvedate</stp>
        <stp>44741</stp>
        <tr r="BJ337" s="7"/>
      </tp>
      <tp t="s">
        <v>#N/A Error:User does not have access</v>
        <stp/>
        <stp>##V3_BCURVESTRIPV12</stp>
        <stp>[PortfolioDaily Data.xlsx]DF Curve!R347C71</stp>
        <stp>S23</stp>
        <stp>Curvedate</stp>
        <stp>44755</stp>
        <tr r="BS347" s="7"/>
      </tp>
      <tp t="s">
        <v>#N/A Error:User does not have access</v>
        <stp/>
        <stp>##V3_BCURVESTRIPV12</stp>
        <stp>[PortfolioDaily Data.xlsx]DF Curve!R344C74</stp>
        <stp>S23</stp>
        <stp>Curvedate</stp>
        <stp>44750</stp>
        <tr r="BV344" s="7"/>
      </tp>
      <tp t="s">
        <v>#N/A Error:User does not have access</v>
        <stp/>
        <stp>##V3_BCURVESTRIPV12</stp>
        <stp>[PortfolioDaily Data.xlsx]DF Curve!R354C41</stp>
        <stp>S23</stp>
        <stp>Curvedate</stp>
        <stp>44764</stp>
        <tr r="AO354" s="7"/>
      </tp>
      <tp t="s">
        <v>#N/A Error:User does not have access</v>
        <stp/>
        <stp>##V3_BCURVESTRIPV12</stp>
        <stp>[PortfolioDaily Data.xlsx]DF Curve!R345C77</stp>
        <stp>S23</stp>
        <stp>Curvedate</stp>
        <stp>44753</stp>
        <tr r="BY345" s="7"/>
      </tp>
      <tp t="s">
        <v>#N/A Error:User does not have access</v>
        <stp/>
        <stp>##V3_BCURVESTRIPV12</stp>
        <stp>[PortfolioDaily Data.xlsx]DF Curve!R355C42</stp>
        <stp>S23</stp>
        <stp>Curvedate</stp>
        <stp>44767</stp>
        <tr r="AP355" s="7"/>
      </tp>
      <tp t="s">
        <v>#N/A Error:User does not have access</v>
        <stp/>
        <stp>##V3_BCURVESTRIPV12</stp>
        <stp>[PortfolioDaily Data.xlsx]DF Curve!R338C61</stp>
        <stp>S23</stp>
        <stp>Curvedate</stp>
        <stp>44742</stp>
        <tr r="BI338" s="7"/>
      </tp>
      <tp t="s">
        <v>#N/A Error:User does not have access</v>
        <stp/>
        <stp>##V3_BCURVESTRIPV12</stp>
        <stp>[PortfolioDaily Data.xlsx]DF Curve!R348C72</stp>
        <stp>S23</stp>
        <stp>Curvedate</stp>
        <stp>44756</stp>
        <tr r="BT348" s="7"/>
      </tp>
      <tp t="s">
        <v>#N/A Error:User does not have access</v>
        <stp/>
        <stp>##V3_BCURVESTRIPV12</stp>
        <stp>[PortfolioDaily Data.xlsx]DF Curve!R358C55</stp>
        <stp>S23</stp>
        <stp>Curvedate</stp>
        <stp>44770</stp>
        <tr r="BC358" s="7"/>
      </tp>
      <tp t="s">
        <v>#N/A Error:User does not have access</v>
        <stp/>
        <stp>##V3_BCURVESTRIPV12</stp>
        <stp>[PortfolioDaily Data.xlsx]DF Curve!R339C60</stp>
        <stp>S23</stp>
        <stp>Curvedate</stp>
        <stp>44743</stp>
        <tr r="BH339" s="7"/>
      </tp>
      <tp t="s">
        <v>#N/A Error:User does not have access</v>
        <stp/>
        <stp>##V3_BCURVESTRIPV12</stp>
        <stp>[PortfolioDaily Data.xlsx]DF Curve!R349C73</stp>
        <stp>S23</stp>
        <stp>Curvedate</stp>
        <stp>44757</stp>
        <tr r="BU349" s="7"/>
      </tp>
      <tp t="s">
        <v>#N/A Error:User does not have access</v>
        <stp/>
        <stp>##V3_BCURVESTRIPV12</stp>
        <stp>[PortfolioDaily Data.xlsx]DF Curve!R359C54</stp>
        <stp>S23</stp>
        <stp>Curvedate</stp>
        <stp>44771</stp>
        <tr r="BB359" s="7"/>
      </tp>
      <tp t="s">
        <v>#N/A Error:User does not have access</v>
        <stp/>
        <stp>##V3_BCURVESTRIPV12</stp>
        <stp>[PortfolioDaily Data.xlsx]DF Curve!R352C40</stp>
        <stp>S23</stp>
        <stp>Curvedate</stp>
        <stp>44762</stp>
        <tr r="AN352" s="7"/>
      </tp>
      <tp t="s">
        <v>#N/A Error:User does not have access</v>
        <stp/>
        <stp>##V3_BCURVESTRIPV12</stp>
        <stp>[PortfolioDaily Data.xlsx]DF Curve!R362C57</stp>
        <stp>S23</stp>
        <stp>Curvedate</stp>
        <stp>44776</stp>
        <tr r="BE362" s="7"/>
      </tp>
      <tp t="s">
        <v>#N/A Error:User does not have access</v>
        <stp/>
        <stp>##V3_BCURVESTRIPV12</stp>
        <stp>[PortfolioDaily Data.xlsx]DF Curve!R353C41</stp>
        <stp>S23</stp>
        <stp>Curvedate</stp>
        <stp>44763</stp>
        <tr r="AO353" s="7"/>
      </tp>
      <tp t="s">
        <v>#N/A Error:User does not have access</v>
        <stp/>
        <stp>##V3_BCURVESTRIPV12</stp>
        <stp>[PortfolioDaily Data.xlsx]DF Curve!R363C56</stp>
        <stp>S23</stp>
        <stp>Curvedate</stp>
        <stp>44777</stp>
        <tr r="BD363" s="7"/>
      </tp>
      <tp t="s">
        <v>#N/A Error:User does not have access</v>
        <stp/>
        <stp>##V3_BCURVESTRIPV12</stp>
        <stp>[PortfolioDaily Data.xlsx]DF Curve!R340C65</stp>
        <stp>S23</stp>
        <stp>Curvedate</stp>
        <stp>44746</stp>
        <tr r="BM340" s="7"/>
      </tp>
      <tp t="s">
        <v>#N/A Error:User does not have access</v>
        <stp/>
        <stp>##V3_BCURVESTRIPV12</stp>
        <stp>[PortfolioDaily Data.xlsx]DF Curve!R350C42</stp>
        <stp>S23</stp>
        <stp>Curvedate</stp>
        <stp>44760</stp>
        <tr r="AP350" s="7"/>
      </tp>
      <tp t="s">
        <v>#N/A Error:User does not have access</v>
        <stp/>
        <stp>##V3_BCURVESTRIPV12</stp>
        <stp>[PortfolioDaily Data.xlsx]DF Curve!R360C55</stp>
        <stp>S23</stp>
        <stp>Curvedate</stp>
        <stp>44774</stp>
        <tr r="BC360" s="7"/>
      </tp>
      <tp t="s">
        <v>#N/A Error:User does not have access</v>
        <stp/>
        <stp>##V3_BCURVESTRIPV12</stp>
        <stp>[PortfolioDaily Data.xlsx]DF Curve!R341C64</stp>
        <stp>S23</stp>
        <stp>Curvedate</stp>
        <stp>44747</stp>
        <tr r="BL341" s="7"/>
      </tp>
      <tp t="s">
        <v>#N/A Error:User does not have access</v>
        <stp/>
        <stp>##V3_BCURVESTRIPV12</stp>
        <stp>[PortfolioDaily Data.xlsx]DF Curve!R351C43</stp>
        <stp>S23</stp>
        <stp>Curvedate</stp>
        <stp>44761</stp>
        <tr r="AQ351" s="7"/>
      </tp>
      <tp t="s">
        <v>#N/A Error:User does not have access</v>
        <stp/>
        <stp>##V3_BCURVESTRIPV12</stp>
        <stp>[PortfolioDaily Data.xlsx]DF Curve!R361C54</stp>
        <stp>S23</stp>
        <stp>Curvedate</stp>
        <stp>44775</stp>
        <tr r="BB361" s="7"/>
      </tp>
      <tp t="s">
        <v>#N/A Error:User does not have access</v>
        <stp/>
        <stp>##V3_BCURVESTRIPV12</stp>
        <stp>[PortfolioDaily Data.xlsx]DF Curve!R346C77</stp>
        <stp>S23</stp>
        <stp>Curvedate</stp>
        <stp>44754</stp>
        <tr r="BY346" s="7"/>
      </tp>
      <tp t="s">
        <v>#N/A Error:User does not have access</v>
        <stp/>
        <stp>##V3_BCURVESTRIPV12</stp>
        <stp>[PortfolioDaily Data.xlsx]DF Curve!R337C65</stp>
        <stp>S23</stp>
        <stp>Curvedate</stp>
        <stp>44741</stp>
        <tr r="BM337" s="7"/>
      </tp>
      <tp t="s">
        <v>#N/A Error:User does not have access</v>
        <stp/>
        <stp>##V3_BCURVESTRIPV12</stp>
        <stp>[PortfolioDaily Data.xlsx]DF Curve!R347C76</stp>
        <stp>S23</stp>
        <stp>Curvedate</stp>
        <stp>44755</stp>
        <tr r="BX347" s="7"/>
      </tp>
      <tp t="s">
        <v>#N/A Error:User does not have access</v>
        <stp/>
        <stp>##V3_BCURVESTRIPV12</stp>
        <stp>[PortfolioDaily Data.xlsx]DF Curve!R344C73</stp>
        <stp>S23</stp>
        <stp>Curvedate</stp>
        <stp>44750</stp>
        <tr r="BU344" s="7"/>
      </tp>
      <tp t="s">
        <v>#N/A Error:User does not have access</v>
        <stp/>
        <stp>##V3_BCURVESTRIPV12</stp>
        <stp>[PortfolioDaily Data.xlsx]DF Curve!R354C46</stp>
        <stp>S23</stp>
        <stp>Curvedate</stp>
        <stp>44764</stp>
        <tr r="AT354" s="7"/>
      </tp>
      <tp t="s">
        <v>#N/A Error:User does not have access</v>
        <stp/>
        <stp>##V3_BCURVESTRIPV12</stp>
        <stp>[PortfolioDaily Data.xlsx]DF Curve!R364C59</stp>
        <stp>S23</stp>
        <stp>Curvedate</stp>
        <stp>44778</stp>
        <tr r="BG364" s="7"/>
      </tp>
      <tp t="s">
        <v>#N/A Error:User does not have access</v>
        <stp/>
        <stp>##V3_BCURVESTRIPV12</stp>
        <stp>[PortfolioDaily Data.xlsx]DF Curve!R345C70</stp>
        <stp>S23</stp>
        <stp>Curvedate</stp>
        <stp>44753</stp>
        <tr r="BR345" s="7"/>
      </tp>
      <tp t="s">
        <v>#N/A Error:User does not have access</v>
        <stp/>
        <stp>##V3_BCURVESTRIPV12</stp>
        <stp>[PortfolioDaily Data.xlsx]DF Curve!R355C45</stp>
        <stp>S23</stp>
        <stp>Curvedate</stp>
        <stp>44767</stp>
        <tr r="AS355" s="7"/>
      </tp>
      <tp t="s">
        <v>#N/A Error:User does not have access</v>
        <stp/>
        <stp>##V3_BCURVESTRIPV12</stp>
        <stp>[PortfolioDaily Data.xlsx]DF Curve!R338C66</stp>
        <stp>S23</stp>
        <stp>Curvedate</stp>
        <stp>44742</stp>
        <tr r="BN338" s="7"/>
      </tp>
      <tp t="s">
        <v>#N/A Error:User does not have access</v>
        <stp/>
        <stp>##V3_BCURVESTRIPV12</stp>
        <stp>[PortfolioDaily Data.xlsx]DF Curve!R348C75</stp>
        <stp>S23</stp>
        <stp>Curvedate</stp>
        <stp>44756</stp>
        <tr r="BW348" s="7"/>
      </tp>
      <tp t="s">
        <v>#N/A Error:User does not have access</v>
        <stp/>
        <stp>##V3_BCURVESTRIPV12</stp>
        <stp>[PortfolioDaily Data.xlsx]DF Curve!R358C52</stp>
        <stp>S23</stp>
        <stp>Curvedate</stp>
        <stp>44770</stp>
        <tr r="AZ358" s="7"/>
      </tp>
      <tp t="s">
        <v>#N/A Error:User does not have access</v>
        <stp/>
        <stp>##V3_BCURVESTRIPV12</stp>
        <stp>[PortfolioDaily Data.xlsx]DF Curve!R339C67</stp>
        <stp>S23</stp>
        <stp>Curvedate</stp>
        <stp>44743</stp>
        <tr r="BO339" s="7"/>
      </tp>
      <tp t="s">
        <v>#N/A Error:User does not have access</v>
        <stp/>
        <stp>##V3_BCURVESTRIPV12</stp>
        <stp>[PortfolioDaily Data.xlsx]DF Curve!R349C74</stp>
        <stp>S23</stp>
        <stp>Curvedate</stp>
        <stp>44757</stp>
        <tr r="BV349" s="7"/>
      </tp>
      <tp t="s">
        <v>#N/A Error:User does not have access</v>
        <stp/>
        <stp>##V3_BCURVESTRIPV12</stp>
        <stp>[PortfolioDaily Data.xlsx]DF Curve!R359C53</stp>
        <stp>S23</stp>
        <stp>Curvedate</stp>
        <stp>44771</stp>
        <tr r="BA359" s="7"/>
      </tp>
      <tp t="s">
        <v>#N/A Error:User does not have access</v>
        <stp/>
        <stp>##V3_BCURVESTRIPV12</stp>
        <stp>[PortfolioDaily Data.xlsx]DF Curve!R352C41</stp>
        <stp>S23</stp>
        <stp>Curvedate</stp>
        <stp>44762</stp>
        <tr r="AO352" s="7"/>
      </tp>
      <tp t="s">
        <v>#N/A Error:User does not have access</v>
        <stp/>
        <stp>##V3_BCURVESTRIPV12</stp>
        <stp>[PortfolioDaily Data.xlsx]DF Curve!R362C56</stp>
        <stp>S23</stp>
        <stp>Curvedate</stp>
        <stp>44776</stp>
        <tr r="BD362" s="7"/>
      </tp>
      <tp t="s">
        <v>#N/A Error:User does not have access</v>
        <stp/>
        <stp>##V3_BCURVESTRIPV12</stp>
        <stp>[PortfolioDaily Data.xlsx]DF Curve!R353C40</stp>
        <stp>S23</stp>
        <stp>Curvedate</stp>
        <stp>44763</stp>
        <tr r="AN353" s="7"/>
      </tp>
      <tp t="s">
        <v>#N/A Error:User does not have access</v>
        <stp/>
        <stp>##V3_BCURVESTRIPV12</stp>
        <stp>[PortfolioDaily Data.xlsx]DF Curve!R363C57</stp>
        <stp>S23</stp>
        <stp>Curvedate</stp>
        <stp>44777</stp>
        <tr r="BE363" s="7"/>
      </tp>
      <tp t="s">
        <v>#N/A Error:User does not have access</v>
        <stp/>
        <stp>##V3_BCURVESTRIPV12</stp>
        <stp>[PortfolioDaily Data.xlsx]DF Curve!R340C64</stp>
        <stp>S23</stp>
        <stp>Curvedate</stp>
        <stp>44746</stp>
        <tr r="BL340" s="7"/>
      </tp>
      <tp t="s">
        <v>#N/A Error:User does not have access</v>
        <stp/>
        <stp>##V3_BCURVESTRIPV12</stp>
        <stp>[PortfolioDaily Data.xlsx]DF Curve!R350C43</stp>
        <stp>S23</stp>
        <stp>Curvedate</stp>
        <stp>44760</stp>
        <tr r="AQ350" s="7"/>
      </tp>
      <tp t="s">
        <v>#N/A Error:User does not have access</v>
        <stp/>
        <stp>##V3_BCURVESTRIPV12</stp>
        <stp>[PortfolioDaily Data.xlsx]DF Curve!R360C54</stp>
        <stp>S23</stp>
        <stp>Curvedate</stp>
        <stp>44774</stp>
        <tr r="BB360" s="7"/>
      </tp>
      <tp t="s">
        <v>#N/A Error:User does not have access</v>
        <stp/>
        <stp>##V3_BCURVESTRIPV12</stp>
        <stp>[PortfolioDaily Data.xlsx]DF Curve!R341C65</stp>
        <stp>S23</stp>
        <stp>Curvedate</stp>
        <stp>44747</stp>
        <tr r="BM341" s="7"/>
      </tp>
      <tp t="s">
        <v>#N/A Error:User does not have access</v>
        <stp/>
        <stp>##V3_BCURVESTRIPV12</stp>
        <stp>[PortfolioDaily Data.xlsx]DF Curve!R351C42</stp>
        <stp>S23</stp>
        <stp>Curvedate</stp>
        <stp>44761</stp>
        <tr r="AP351" s="7"/>
      </tp>
      <tp t="s">
        <v>#N/A Error:User does not have access</v>
        <stp/>
        <stp>##V3_BCURVESTRIPV12</stp>
        <stp>[PortfolioDaily Data.xlsx]DF Curve!R361C55</stp>
        <stp>S23</stp>
        <stp>Curvedate</stp>
        <stp>44775</stp>
        <tr r="BC361" s="7"/>
      </tp>
      <tp t="s">
        <v>#N/A Error:User does not have access</v>
        <stp/>
        <stp>##V3_BCURVESTRIPV12</stp>
        <stp>[PortfolioDaily Data.xlsx]DF Curve!R346C76</stp>
        <stp>S23</stp>
        <stp>Curvedate</stp>
        <stp>44754</stp>
        <tr r="BX346" s="7"/>
      </tp>
      <tp t="s">
        <v>#N/A Error:User does not have access</v>
        <stp/>
        <stp>##V3_BCURVESTRIPV12</stp>
        <stp>[PortfolioDaily Data.xlsx]DF Curve!R337C64</stp>
        <stp>S23</stp>
        <stp>Curvedate</stp>
        <stp>44741</stp>
        <tr r="BL337" s="7"/>
      </tp>
      <tp t="s">
        <v>#N/A Error:User does not have access</v>
        <stp/>
        <stp>##V3_BCURVESTRIPV12</stp>
        <stp>[PortfolioDaily Data.xlsx]DF Curve!R347C77</stp>
        <stp>S23</stp>
        <stp>Curvedate</stp>
        <stp>44755</stp>
        <tr r="BY347" s="7"/>
      </tp>
      <tp t="s">
        <v>#N/A Error:User does not have access</v>
        <stp/>
        <stp>##V3_BCURVESTRIPV12</stp>
        <stp>[PortfolioDaily Data.xlsx]DF Curve!R344C72</stp>
        <stp>S23</stp>
        <stp>Curvedate</stp>
        <stp>44750</stp>
        <tr r="BT344" s="7"/>
      </tp>
      <tp t="s">
        <v>#N/A Error:User does not have access</v>
        <stp/>
        <stp>##V3_BCURVESTRIPV12</stp>
        <stp>[PortfolioDaily Data.xlsx]DF Curve!R354C47</stp>
        <stp>S23</stp>
        <stp>Curvedate</stp>
        <stp>44764</stp>
        <tr r="AU354" s="7"/>
      </tp>
      <tp t="s">
        <v>#N/A Error:User does not have access</v>
        <stp/>
        <stp>##V3_BCURVESTRIPV12</stp>
        <stp>[PortfolioDaily Data.xlsx]DF Curve!R364C58</stp>
        <stp>S23</stp>
        <stp>Curvedate</stp>
        <stp>44778</stp>
        <tr r="BF364" s="7"/>
      </tp>
      <tp t="s">
        <v>#N/A Error:User does not have access</v>
        <stp/>
        <stp>##V3_BCURVESTRIPV12</stp>
        <stp>[PortfolioDaily Data.xlsx]DF Curve!R345C71</stp>
        <stp>S23</stp>
        <stp>Curvedate</stp>
        <stp>44753</stp>
        <tr r="BS345" s="7"/>
      </tp>
      <tp t="s">
        <v>#N/A Error:User does not have access</v>
        <stp/>
        <stp>##V3_BCURVESTRIPV12</stp>
        <stp>[PortfolioDaily Data.xlsx]DF Curve!R355C44</stp>
        <stp>S23</stp>
        <stp>Curvedate</stp>
        <stp>44767</stp>
        <tr r="AR355" s="7"/>
      </tp>
      <tp t="s">
        <v>#N/A Error:User does not have access</v>
        <stp/>
        <stp>##V3_BCURVESTRIPV12</stp>
        <stp>[PortfolioDaily Data.xlsx]DF Curve!R338C67</stp>
        <stp>S23</stp>
        <stp>Curvedate</stp>
        <stp>44742</stp>
        <tr r="BO338" s="7"/>
      </tp>
      <tp t="s">
        <v>#N/A Error:User does not have access</v>
        <stp/>
        <stp>##V3_BCURVESTRIPV12</stp>
        <stp>[PortfolioDaily Data.xlsx]DF Curve!R348C74</stp>
        <stp>S23</stp>
        <stp>Curvedate</stp>
        <stp>44756</stp>
        <tr r="BV348" s="7"/>
      </tp>
      <tp t="s">
        <v>#N/A Error:User does not have access</v>
        <stp/>
        <stp>##V3_BCURVESTRIPV12</stp>
        <stp>[PortfolioDaily Data.xlsx]DF Curve!R358C53</stp>
        <stp>S23</stp>
        <stp>Curvedate</stp>
        <stp>44770</stp>
        <tr r="BA358" s="7"/>
      </tp>
      <tp t="s">
        <v>#N/A Error:User does not have access</v>
        <stp/>
        <stp>##V3_BCURVESTRIPV12</stp>
        <stp>[PortfolioDaily Data.xlsx]DF Curve!R339C66</stp>
        <stp>S23</stp>
        <stp>Curvedate</stp>
        <stp>44743</stp>
        <tr r="BN339" s="7"/>
      </tp>
      <tp t="s">
        <v>#N/A Error:User does not have access</v>
        <stp/>
        <stp>##V3_BCURVESTRIPV12</stp>
        <stp>[PortfolioDaily Data.xlsx]DF Curve!R349C75</stp>
        <stp>S23</stp>
        <stp>Curvedate</stp>
        <stp>44757</stp>
        <tr r="BW349" s="7"/>
      </tp>
      <tp t="s">
        <v>#N/A Error:User does not have access</v>
        <stp/>
        <stp>##V3_BCURVESTRIPV12</stp>
        <stp>[PortfolioDaily Data.xlsx]DF Curve!R359C52</stp>
        <stp>S23</stp>
        <stp>Curvedate</stp>
        <stp>44771</stp>
        <tr r="AZ359" s="7"/>
      </tp>
      <tp t="s">
        <v>#N/A Error:User does not have access</v>
        <stp/>
        <stp>##V3_BCURVESTRIPV12</stp>
        <stp>[PortfolioDaily Data.xlsx]DF Curve!R342C69</stp>
        <stp>S23</stp>
        <stp>Curvedate</stp>
        <stp>44748</stp>
        <tr r="BQ342" s="7"/>
      </tp>
      <tp t="s">
        <v>#N/A Error:User does not have access</v>
        <stp/>
        <stp>##V3_BCURVESTRIPV12</stp>
        <stp>[PortfolioDaily Data.xlsx]DF Curve!R352C42</stp>
        <stp>S23</stp>
        <stp>Curvedate</stp>
        <stp>44762</stp>
        <tr r="AP352" s="7"/>
      </tp>
      <tp t="s">
        <v>#N/A Error:User does not have access</v>
        <stp/>
        <stp>##V3_BCURVESTRIPV12</stp>
        <stp>[PortfolioDaily Data.xlsx]DF Curve!R362C55</stp>
        <stp>S23</stp>
        <stp>Curvedate</stp>
        <stp>44776</stp>
        <tr r="BC362" s="7"/>
      </tp>
      <tp t="s">
        <v>#N/A Error:User does not have access</v>
        <stp/>
        <stp>##V3_BCURVESTRIPV12</stp>
        <stp>[PortfolioDaily Data.xlsx]DF Curve!R343C68</stp>
        <stp>S23</stp>
        <stp>Curvedate</stp>
        <stp>44749</stp>
        <tr r="BP343" s="7"/>
      </tp>
      <tp t="s">
        <v>#N/A Error:User does not have access</v>
        <stp/>
        <stp>##V3_BCURVESTRIPV12</stp>
        <stp>[PortfolioDaily Data.xlsx]DF Curve!R353C43</stp>
        <stp>S23</stp>
        <stp>Curvedate</stp>
        <stp>44763</stp>
        <tr r="AQ353" s="7"/>
      </tp>
      <tp t="s">
        <v>#N/A Error:User does not have access</v>
        <stp/>
        <stp>##V3_BCURVESTRIPV12</stp>
        <stp>[PortfolioDaily Data.xlsx]DF Curve!R363C54</stp>
        <stp>S23</stp>
        <stp>Curvedate</stp>
        <stp>44777</stp>
        <tr r="BB363" s="7"/>
      </tp>
      <tp t="s">
        <v>#N/A Error:User does not have access</v>
        <stp/>
        <stp>##V3_BCURVESTRIPV12</stp>
        <stp>[PortfolioDaily Data.xlsx]DF Curve!R340C67</stp>
        <stp>S23</stp>
        <stp>Curvedate</stp>
        <stp>44746</stp>
        <tr r="BO340" s="7"/>
      </tp>
      <tp t="s">
        <v>#N/A Error:User does not have access</v>
        <stp/>
        <stp>##V3_BCURVESTRIPV12</stp>
        <stp>[PortfolioDaily Data.xlsx]DF Curve!R350C40</stp>
        <stp>S23</stp>
        <stp>Curvedate</stp>
        <stp>44760</stp>
        <tr r="AN350" s="7"/>
      </tp>
      <tp t="s">
        <v>#N/A Error:User does not have access</v>
        <stp/>
        <stp>##V3_BCURVESTRIPV12</stp>
        <stp>[PortfolioDaily Data.xlsx]DF Curve!R360C57</stp>
        <stp>S23</stp>
        <stp>Curvedate</stp>
        <stp>44774</stp>
        <tr r="BE360" s="7"/>
      </tp>
      <tp t="s">
        <v>#N/A Error:User does not have access</v>
        <stp/>
        <stp>##V3_BCURVESTRIPV12</stp>
        <stp>[PortfolioDaily Data.xlsx]DF Curve!R341C66</stp>
        <stp>S23</stp>
        <stp>Curvedate</stp>
        <stp>44747</stp>
        <tr r="BN341" s="7"/>
      </tp>
      <tp t="s">
        <v>#N/A Error:User does not have access</v>
        <stp/>
        <stp>##V3_BCURVESTRIPV12</stp>
        <stp>[PortfolioDaily Data.xlsx]DF Curve!R351C41</stp>
        <stp>S23</stp>
        <stp>Curvedate</stp>
        <stp>44761</stp>
        <tr r="AO351" s="7"/>
      </tp>
      <tp t="s">
        <v>#N/A Error:User does not have access</v>
        <stp/>
        <stp>##V3_BCURVESTRIPV12</stp>
        <stp>[PortfolioDaily Data.xlsx]DF Curve!R361C56</stp>
        <stp>S23</stp>
        <stp>Curvedate</stp>
        <stp>44775</stp>
        <tr r="BD361" s="7"/>
      </tp>
      <tp t="s">
        <v>#N/A Error:User does not have access</v>
        <stp/>
        <stp>##V3_BCURVESTRIPV12</stp>
        <stp>[PortfolioDaily Data.xlsx]DF Curve!R346C75</stp>
        <stp>S23</stp>
        <stp>Curvedate</stp>
        <stp>44754</stp>
        <tr r="BW346" s="7"/>
      </tp>
      <tp t="s">
        <v>#N/A Error:User does not have access</v>
        <stp/>
        <stp>##V3_BCURVESTRIPV12</stp>
        <stp>[PortfolioDaily Data.xlsx]DF Curve!R356C48</stp>
        <stp>S23</stp>
        <stp>Curvedate</stp>
        <stp>44768</stp>
        <tr r="AV356" s="7"/>
      </tp>
      <tp t="s">
        <v>#N/A Error:User does not have access</v>
        <stp/>
        <stp>##V3_BCURVESTRIPV12</stp>
        <stp>[PortfolioDaily Data.xlsx]DF Curve!R337C67</stp>
        <stp>S23</stp>
        <stp>Curvedate</stp>
        <stp>44741</stp>
        <tr r="BO337" s="7"/>
      </tp>
      <tp t="s">
        <v>#N/A Error:User does not have access</v>
        <stp/>
        <stp>##V3_BCURVESTRIPV12</stp>
        <stp>[PortfolioDaily Data.xlsx]DF Curve!R347C74</stp>
        <stp>S23</stp>
        <stp>Curvedate</stp>
        <stp>44755</stp>
        <tr r="BV347" s="7"/>
      </tp>
      <tp t="s">
        <v>#N/A Error:User does not have access</v>
        <stp/>
        <stp>##V3_BCURVESTRIPV12</stp>
        <stp>[PortfolioDaily Data.xlsx]DF Curve!R357C49</stp>
        <stp>S23</stp>
        <stp>Curvedate</stp>
        <stp>44769</stp>
        <tr r="AW357" s="7"/>
      </tp>
      <tp t="s">
        <v>#N/A Error:User does not have access</v>
        <stp/>
        <stp>##V3_BCURVESTRIPV12</stp>
        <stp>[PortfolioDaily Data.xlsx]DF Curve!R344C71</stp>
        <stp>S23</stp>
        <stp>Curvedate</stp>
        <stp>44750</stp>
        <tr r="BS344" s="7"/>
      </tp>
      <tp t="s">
        <v>#N/A Error:User does not have access</v>
        <stp/>
        <stp>##V3_BCURVESTRIPV12</stp>
        <stp>[PortfolioDaily Data.xlsx]DF Curve!R354C44</stp>
        <stp>S23</stp>
        <stp>Curvedate</stp>
        <stp>44764</stp>
        <tr r="AR354" s="7"/>
      </tp>
      <tp t="s">
        <v>#N/A Error:User does not have access</v>
        <stp/>
        <stp>##V3_BCURVESTRIPV12</stp>
        <stp>[PortfolioDaily Data.xlsx]DF Curve!R345C72</stp>
        <stp>S23</stp>
        <stp>Curvedate</stp>
        <stp>44753</stp>
        <tr r="BT345" s="7"/>
      </tp>
      <tp t="s">
        <v>#N/A Error:User does not have access</v>
        <stp/>
        <stp>##V3_BCURVESTRIPV12</stp>
        <stp>[PortfolioDaily Data.xlsx]DF Curve!R355C47</stp>
        <stp>S23</stp>
        <stp>Curvedate</stp>
        <stp>44767</stp>
        <tr r="AU355" s="7"/>
      </tp>
      <tp t="s">
        <v>#N/A Error:User does not have access</v>
        <stp/>
        <stp>##V3_BCURVESTRIPV12</stp>
        <stp>[PortfolioDaily Data.xlsx]DF Curve!R338C64</stp>
        <stp>S23</stp>
        <stp>Curvedate</stp>
        <stp>44742</stp>
        <tr r="BL338" s="7"/>
      </tp>
      <tp t="s">
        <v>#N/A Error:User does not have access</v>
        <stp/>
        <stp>##V3_BCURVESTRIPV12</stp>
        <stp>[PortfolioDaily Data.xlsx]DF Curve!R348C77</stp>
        <stp>S23</stp>
        <stp>Curvedate</stp>
        <stp>44756</stp>
        <tr r="BY348" s="7"/>
      </tp>
      <tp t="s">
        <v>#N/A Error:User does not have access</v>
        <stp/>
        <stp>##V3_BCURVESTRIPV12</stp>
        <stp>[PortfolioDaily Data.xlsx]DF Curve!R358C50</stp>
        <stp>S23</stp>
        <stp>Curvedate</stp>
        <stp>44770</stp>
        <tr r="AX358" s="7"/>
      </tp>
      <tp t="s">
        <v>#N/A Error:User does not have access</v>
        <stp/>
        <stp>##V3_BCURVESTRIPV12</stp>
        <stp>[PortfolioDaily Data.xlsx]DF Curve!R339C65</stp>
        <stp>S23</stp>
        <stp>Curvedate</stp>
        <stp>44743</stp>
        <tr r="BM339" s="7"/>
      </tp>
      <tp t="s">
        <v>#N/A Error:User does not have access</v>
        <stp/>
        <stp>##V3_BCURVESTRIPV12</stp>
        <stp>[PortfolioDaily Data.xlsx]DF Curve!R349C76</stp>
        <stp>S23</stp>
        <stp>Curvedate</stp>
        <stp>44757</stp>
        <tr r="BX349" s="7"/>
      </tp>
      <tp t="s">
        <v>#N/A Error:User does not have access</v>
        <stp/>
        <stp>##V3_BCURVESTRIPV12</stp>
        <stp>[PortfolioDaily Data.xlsx]DF Curve!R359C51</stp>
        <stp>S23</stp>
        <stp>Curvedate</stp>
        <stp>44771</stp>
        <tr r="AY359" s="7"/>
      </tp>
      <tp t="s">
        <v>#N/A Error:User does not have access</v>
        <stp/>
        <stp>##V3_BCURVESTRIPV12</stp>
        <stp>[PortfolioDaily Data.xlsx]DF Curve!R342C68</stp>
        <stp>S23</stp>
        <stp>Curvedate</stp>
        <stp>44748</stp>
        <tr r="BP342" s="7"/>
      </tp>
      <tp t="s">
        <v>#N/A Error:User does not have access</v>
        <stp/>
        <stp>##V3_BCURVESTRIPV12</stp>
        <stp>[PortfolioDaily Data.xlsx]DF Curve!R352C43</stp>
        <stp>S23</stp>
        <stp>Curvedate</stp>
        <stp>44762</stp>
        <tr r="AQ352" s="7"/>
      </tp>
      <tp t="s">
        <v>#N/A Error:User does not have access</v>
        <stp/>
        <stp>##V3_BCURVESTRIPV12</stp>
        <stp>[PortfolioDaily Data.xlsx]DF Curve!R362C54</stp>
        <stp>S23</stp>
        <stp>Curvedate</stp>
        <stp>44776</stp>
        <tr r="BB362" s="7"/>
      </tp>
      <tp t="s">
        <v>#N/A Error:User does not have access</v>
        <stp/>
        <stp>##V3_BCURVESTRIPV12</stp>
        <stp>[PortfolioDaily Data.xlsx]DF Curve!R343C69</stp>
        <stp>S23</stp>
        <stp>Curvedate</stp>
        <stp>44749</stp>
        <tr r="BQ343" s="7"/>
      </tp>
      <tp t="s">
        <v>#N/A Error:User does not have access</v>
        <stp/>
        <stp>##V3_BCURVESTRIPV12</stp>
        <stp>[PortfolioDaily Data.xlsx]DF Curve!R353C42</stp>
        <stp>S23</stp>
        <stp>Curvedate</stp>
        <stp>44763</stp>
        <tr r="AP353" s="7"/>
      </tp>
      <tp t="s">
        <v>#N/A Error:User does not have access</v>
        <stp/>
        <stp>##V3_BCURVESTRIPV12</stp>
        <stp>[PortfolioDaily Data.xlsx]DF Curve!R363C55</stp>
        <stp>S23</stp>
        <stp>Curvedate</stp>
        <stp>44777</stp>
        <tr r="BC363" s="7"/>
      </tp>
      <tp t="s">
        <v>#N/A Error:User does not have access</v>
        <stp/>
        <stp>##V3_BCURVESTRIPV12</stp>
        <stp>[PortfolioDaily Data.xlsx]DF Curve!R340C66</stp>
        <stp>S23</stp>
        <stp>Curvedate</stp>
        <stp>44746</stp>
        <tr r="BN340" s="7"/>
      </tp>
      <tp t="s">
        <v>#N/A Error:User does not have access</v>
        <stp/>
        <stp>##V3_BCURVESTRIPV12</stp>
        <stp>[PortfolioDaily Data.xlsx]DF Curve!R350C41</stp>
        <stp>S23</stp>
        <stp>Curvedate</stp>
        <stp>44760</stp>
        <tr r="AO350" s="7"/>
      </tp>
      <tp t="s">
        <v>#N/A Error:User does not have access</v>
        <stp/>
        <stp>##V3_BCURVESTRIPV12</stp>
        <stp>[PortfolioDaily Data.xlsx]DF Curve!R360C56</stp>
        <stp>S23</stp>
        <stp>Curvedate</stp>
        <stp>44774</stp>
        <tr r="BD360" s="7"/>
      </tp>
      <tp t="s">
        <v>#N/A Error:User does not have access</v>
        <stp/>
        <stp>##V3_BCURVESTRIPV12</stp>
        <stp>[PortfolioDaily Data.xlsx]DF Curve!R341C67</stp>
        <stp>S23</stp>
        <stp>Curvedate</stp>
        <stp>44747</stp>
        <tr r="BO341" s="7"/>
      </tp>
      <tp t="s">
        <v>#N/A Error:User does not have access</v>
        <stp/>
        <stp>##V3_BCURVESTRIPV12</stp>
        <stp>[PortfolioDaily Data.xlsx]DF Curve!R351C40</stp>
        <stp>S23</stp>
        <stp>Curvedate</stp>
        <stp>44761</stp>
        <tr r="AN351" s="7"/>
      </tp>
      <tp t="s">
        <v>#N/A Error:User does not have access</v>
        <stp/>
        <stp>##V3_BCURVESTRIPV12</stp>
        <stp>[PortfolioDaily Data.xlsx]DF Curve!R361C57</stp>
        <stp>S23</stp>
        <stp>Curvedate</stp>
        <stp>44775</stp>
        <tr r="BE361" s="7"/>
      </tp>
      <tp t="s">
        <v>#N/A Error:User does not have access</v>
        <stp/>
        <stp>##V3_BCURVESTRIPV12</stp>
        <stp>[PortfolioDaily Data.xlsx]DF Curve!R346C74</stp>
        <stp>S23</stp>
        <stp>Curvedate</stp>
        <stp>44754</stp>
        <tr r="BV346" s="7"/>
      </tp>
      <tp t="s">
        <v>#N/A Error:User does not have access</v>
        <stp/>
        <stp>##V3_BCURVESTRIPV12</stp>
        <stp>[PortfolioDaily Data.xlsx]DF Curve!R356C49</stp>
        <stp>S23</stp>
        <stp>Curvedate</stp>
        <stp>44768</stp>
        <tr r="AW356" s="7"/>
      </tp>
      <tp t="s">
        <v>#N/A Error:User does not have access</v>
        <stp/>
        <stp>##V3_BCURVESTRIPV12</stp>
        <stp>[PortfolioDaily Data.xlsx]DF Curve!R337C66</stp>
        <stp>S23</stp>
        <stp>Curvedate</stp>
        <stp>44741</stp>
        <tr r="BN337" s="7"/>
      </tp>
      <tp t="s">
        <v>#N/A Error:User does not have access</v>
        <stp/>
        <stp>##V3_BCURVESTRIPV12</stp>
        <stp>[PortfolioDaily Data.xlsx]DF Curve!R347C75</stp>
        <stp>S23</stp>
        <stp>Curvedate</stp>
        <stp>44755</stp>
        <tr r="BW347" s="7"/>
      </tp>
      <tp t="s">
        <v>#N/A Error:User does not have access</v>
        <stp/>
        <stp>##V3_BCURVESTRIPV12</stp>
        <stp>[PortfolioDaily Data.xlsx]DF Curve!R357C48</stp>
        <stp>S23</stp>
        <stp>Curvedate</stp>
        <stp>44769</stp>
        <tr r="AV357" s="7"/>
      </tp>
      <tp t="s">
        <v>#N/A Error:User does not have access</v>
        <stp/>
        <stp>##V3_BCURVESTRIPV12</stp>
        <stp>[PortfolioDaily Data.xlsx]DF Curve!R344C70</stp>
        <stp>S23</stp>
        <stp>Curvedate</stp>
        <stp>44750</stp>
        <tr r="BR344" s="7"/>
      </tp>
      <tp t="s">
        <v>#N/A Error:User does not have access</v>
        <stp/>
        <stp>##V3_BCURVESTRIPV12</stp>
        <stp>[PortfolioDaily Data.xlsx]DF Curve!R354C45</stp>
        <stp>S23</stp>
        <stp>Curvedate</stp>
        <stp>44764</stp>
        <tr r="AS354" s="7"/>
      </tp>
      <tp t="s">
        <v>#N/A Error:User does not have access</v>
        <stp/>
        <stp>##V3_BCURVESTRIPV12</stp>
        <stp>[PortfolioDaily Data.xlsx]DF Curve!R345C73</stp>
        <stp>S23</stp>
        <stp>Curvedate</stp>
        <stp>44753</stp>
        <tr r="BU345" s="7"/>
      </tp>
      <tp t="s">
        <v>#N/A Error:User does not have access</v>
        <stp/>
        <stp>##V3_BCURVESTRIPV12</stp>
        <stp>[PortfolioDaily Data.xlsx]DF Curve!R355C46</stp>
        <stp>S23</stp>
        <stp>Curvedate</stp>
        <stp>44767</stp>
        <tr r="AT355" s="7"/>
      </tp>
      <tp t="s">
        <v>#N/A Error:User does not have access</v>
        <stp/>
        <stp>##V3_BCURVESTRIPV12</stp>
        <stp>[PortfolioDaily Data.xlsx]DF Curve!R338C65</stp>
        <stp>S23</stp>
        <stp>Curvedate</stp>
        <stp>44742</stp>
        <tr r="BM338" s="7"/>
      </tp>
      <tp t="s">
        <v>#N/A Error:User does not have access</v>
        <stp/>
        <stp>##V3_BCURVESTRIPV12</stp>
        <stp>[PortfolioDaily Data.xlsx]DF Curve!R348C76</stp>
        <stp>S23</stp>
        <stp>Curvedate</stp>
        <stp>44756</stp>
        <tr r="BX348" s="7"/>
      </tp>
      <tp t="s">
        <v>#N/A Error:User does not have access</v>
        <stp/>
        <stp>##V3_BCURVESTRIPV12</stp>
        <stp>[PortfolioDaily Data.xlsx]DF Curve!R358C51</stp>
        <stp>S23</stp>
        <stp>Curvedate</stp>
        <stp>44770</stp>
        <tr r="AY358" s="7"/>
      </tp>
      <tp t="s">
        <v>#N/A Error:User does not have access</v>
        <stp/>
        <stp>##V3_BCURVESTRIPV12</stp>
        <stp>[PortfolioDaily Data.xlsx]DF Curve!R339C64</stp>
        <stp>S23</stp>
        <stp>Curvedate</stp>
        <stp>44743</stp>
        <tr r="BL339" s="7"/>
      </tp>
      <tp t="s">
        <v>#N/A Error:User does not have access</v>
        <stp/>
        <stp>##V3_BCURVESTRIPV12</stp>
        <stp>[PortfolioDaily Data.xlsx]DF Curve!R349C77</stp>
        <stp>S23</stp>
        <stp>Curvedate</stp>
        <stp>44757</stp>
        <tr r="BY349" s="7"/>
      </tp>
      <tp t="s">
        <v>#N/A Error:User does not have access</v>
        <stp/>
        <stp>##V3_BCURVESTRIPV12</stp>
        <stp>[PortfolioDaily Data.xlsx]DF Curve!R359C50</stp>
        <stp>S23</stp>
        <stp>Curvedate</stp>
        <stp>44771</stp>
        <tr r="AX359" s="7"/>
      </tp>
      <tp t="s">
        <v>#N/A Error:User does not have access</v>
        <stp/>
        <stp>##V3_BCURVESTRIPV12</stp>
        <stp>[PortfolioDaily Data.xlsx]DF Curve!R342C77</stp>
        <stp>S23</stp>
        <stp>Curvedate</stp>
        <stp>44748</stp>
        <tr r="BY342" s="7"/>
      </tp>
      <tp t="s">
        <v>#N/A Error:User does not have access</v>
        <stp/>
        <stp>##V3_BCURVESTRIPV12</stp>
        <stp>[PortfolioDaily Data.xlsx]DF Curve!R343C76</stp>
        <stp>S23</stp>
        <stp>Curvedate</stp>
        <stp>44749</stp>
        <tr r="BX343" s="7"/>
      </tp>
      <tp t="s">
        <v>#N/A Error:User does not have access</v>
        <stp/>
        <stp>##V3_BCURVESTRIPV12</stp>
        <stp>[PortfolioDaily Data.xlsx]DF Curve!R340C79</stp>
        <stp>S23</stp>
        <stp>Curvedate</stp>
        <stp>44746</stp>
        <tr r="CA340" s="7"/>
      </tp>
      <tp t="s">
        <v>#N/A Error:User does not have access</v>
        <stp/>
        <stp>##V3_BCURVESTRIPV12</stp>
        <stp>[PortfolioDaily Data.xlsx]DF Curve!R360C49</stp>
        <stp>S23</stp>
        <stp>Curvedate</stp>
        <stp>44774</stp>
        <tr r="AW360" s="7"/>
      </tp>
      <tp t="s">
        <v>#N/A Error:User does not have access</v>
        <stp/>
        <stp>##V3_BCURVESTRIPV12</stp>
        <stp>[PortfolioDaily Data.xlsx]DF Curve!R341C78</stp>
        <stp>S23</stp>
        <stp>Curvedate</stp>
        <stp>44747</stp>
        <tr r="BZ341" s="7"/>
      </tp>
      <tp t="s">
        <v>#N/A Error:User does not have access</v>
        <stp/>
        <stp>##V3_BCURVESTRIPV12</stp>
        <stp>[PortfolioDaily Data.xlsx]DF Curve!R361C48</stp>
        <stp>S23</stp>
        <stp>Curvedate</stp>
        <stp>44775</stp>
        <tr r="AV361" s="7"/>
      </tp>
      <tp t="s">
        <v>#N/A Error:User does not have access</v>
        <stp/>
        <stp>##V3_BCURVESTRIPV12</stp>
        <stp>[PortfolioDaily Data.xlsx]DF Curve!R356C56</stp>
        <stp>S23</stp>
        <stp>Curvedate</stp>
        <stp>44768</stp>
        <tr r="BD356" s="7"/>
      </tp>
      <tp t="s">
        <v>#N/A Error:User does not have access</v>
        <stp/>
        <stp>##V3_BCURVESTRIPV12</stp>
        <stp>[PortfolioDaily Data.xlsx]DF Curve!R337C79</stp>
        <stp>S23</stp>
        <stp>Curvedate</stp>
        <stp>44741</stp>
        <tr r="CA337" s="7"/>
      </tp>
      <tp t="s">
        <v>#N/A Error:User does not have access</v>
        <stp/>
        <stp>##V3_BCURVESTRIPV12</stp>
        <stp>[PortfolioDaily Data.xlsx]DF Curve!R357C57</stp>
        <stp>S23</stp>
        <stp>Curvedate</stp>
        <stp>44769</stp>
        <tr r="BE357" s="7"/>
      </tp>
      <tp t="s">
        <v>#N/A Error:User does not have access</v>
        <stp/>
        <stp>##V3_BCURVESTRIPV12</stp>
        <stp>[PortfolioDaily Data.xlsx]DF Curve!R364C45</stp>
        <stp>S23</stp>
        <stp>Curvedate</stp>
        <stp>44778</stp>
        <tr r="AS364" s="7"/>
      </tp>
      <tp t="s">
        <v>#N/A Error:User does not have access</v>
        <stp/>
        <stp>##V3_BCURVESTRIPV12</stp>
        <stp>[PortfolioDaily Data.xlsx]DF Curve!R355C59</stp>
        <stp>S23</stp>
        <stp>Curvedate</stp>
        <stp>44767</stp>
        <tr r="BG355" s="7"/>
      </tp>
      <tp t="s">
        <v>#N/A Error:User does not have access</v>
        <stp/>
        <stp>##V3_BCURVESTRIPV12</stp>
        <stp>[PortfolioDaily Data.xlsx]DF Curve!R348C69</stp>
        <stp>S23</stp>
        <stp>Curvedate</stp>
        <stp>44756</stp>
        <tr r="BQ348" s="7"/>
      </tp>
      <tp t="s">
        <v>#N/A Error:User does not have access</v>
        <stp/>
        <stp>##V3_BCURVESTRIPV12</stp>
        <stp>[PortfolioDaily Data.xlsx]DF Curve!R349C68</stp>
        <stp>S23</stp>
        <stp>Curvedate</stp>
        <stp>44757</stp>
        <tr r="BP349" s="7"/>
      </tp>
      <tp t="s">
        <v>#N/A Error:User does not have access</v>
        <stp/>
        <stp>##V3_BCURVESTRIPV12</stp>
        <stp>[PortfolioDaily Data.xlsx]DF Curve!R342C76</stp>
        <stp>S23</stp>
        <stp>Curvedate</stp>
        <stp>44748</stp>
        <tr r="BX342" s="7"/>
      </tp>
      <tp t="s">
        <v>#N/A Error:User does not have access</v>
        <stp/>
        <stp>##V3_BCURVESTRIPV12</stp>
        <stp>[PortfolioDaily Data.xlsx]DF Curve!R343C77</stp>
        <stp>S23</stp>
        <stp>Curvedate</stp>
        <stp>44749</stp>
        <tr r="BY343" s="7"/>
      </tp>
      <tp t="s">
        <v>#N/A Error:User does not have access</v>
        <stp/>
        <stp>##V3_BCURVESTRIPV12</stp>
        <stp>[PortfolioDaily Data.xlsx]DF Curve!R340C78</stp>
        <stp>S23</stp>
        <stp>Curvedate</stp>
        <stp>44746</stp>
        <tr r="BZ340" s="7"/>
      </tp>
      <tp t="s">
        <v>#N/A Error:User does not have access</v>
        <stp/>
        <stp>##V3_BCURVESTRIPV12</stp>
        <stp>[PortfolioDaily Data.xlsx]DF Curve!R360C48</stp>
        <stp>S23</stp>
        <stp>Curvedate</stp>
        <stp>44774</stp>
        <tr r="AV360" s="7"/>
      </tp>
      <tp t="s">
        <v>#N/A Error:User does not have access</v>
        <stp/>
        <stp>##V3_BCURVESTRIPV12</stp>
        <stp>[PortfolioDaily Data.xlsx]DF Curve!R341C79</stp>
        <stp>S23</stp>
        <stp>Curvedate</stp>
        <stp>44747</stp>
        <tr r="CA341" s="7"/>
      </tp>
      <tp t="s">
        <v>#N/A Error:User does not have access</v>
        <stp/>
        <stp>##V3_BCURVESTRIPV12</stp>
        <stp>[PortfolioDaily Data.xlsx]DF Curve!R361C49</stp>
        <stp>S23</stp>
        <stp>Curvedate</stp>
        <stp>44775</stp>
        <tr r="AW361" s="7"/>
      </tp>
      <tp t="s">
        <v>#N/A Error:User does not have access</v>
        <stp/>
        <stp>##V3_BCURVESTRIPV12</stp>
        <stp>[PortfolioDaily Data.xlsx]DF Curve!R356C57</stp>
        <stp>S23</stp>
        <stp>Curvedate</stp>
        <stp>44768</stp>
        <tr r="BE356" s="7"/>
      </tp>
      <tp t="s">
        <v>#N/A Error:User does not have access</v>
        <stp/>
        <stp>##V3_BCURVESTRIPV12</stp>
        <stp>[PortfolioDaily Data.xlsx]DF Curve!R337C78</stp>
        <stp>S23</stp>
        <stp>Curvedate</stp>
        <stp>44741</stp>
        <tr r="BZ337" s="7"/>
      </tp>
      <tp t="s">
        <v>#N/A Error:User does not have access</v>
        <stp/>
        <stp>##V3_BCURVESTRIPV12</stp>
        <stp>[PortfolioDaily Data.xlsx]DF Curve!R357C56</stp>
        <stp>S23</stp>
        <stp>Curvedate</stp>
        <stp>44769</stp>
        <tr r="BD357" s="7"/>
      </tp>
      <tp t="s">
        <v>#N/A Error:User does not have access</v>
        <stp/>
        <stp>##V3_BCURVESTRIPV12</stp>
        <stp>[PortfolioDaily Data.xlsx]DF Curve!R364C44</stp>
        <stp>S23</stp>
        <stp>Curvedate</stp>
        <stp>44778</stp>
        <tr r="AR364" s="7"/>
      </tp>
      <tp t="s">
        <v>#N/A Error:User does not have access</v>
        <stp/>
        <stp>##V3_BCURVESTRIPV12</stp>
        <stp>[PortfolioDaily Data.xlsx]DF Curve!R355C58</stp>
        <stp>S23</stp>
        <stp>Curvedate</stp>
        <stp>44767</stp>
        <tr r="BF355" s="7"/>
      </tp>
      <tp t="s">
        <v>#N/A Error:User does not have access</v>
        <stp/>
        <stp>##V3_BCURVESTRIPV12</stp>
        <stp>[PortfolioDaily Data.xlsx]DF Curve!R348C68</stp>
        <stp>S23</stp>
        <stp>Curvedate</stp>
        <stp>44756</stp>
        <tr r="BP348" s="7"/>
      </tp>
      <tp t="s">
        <v>#N/A Error:User does not have access</v>
        <stp/>
        <stp>##V3_BCURVESTRIPV12</stp>
        <stp>[PortfolioDaily Data.xlsx]DF Curve!R349C69</stp>
        <stp>S23</stp>
        <stp>Curvedate</stp>
        <stp>44757</stp>
        <tr r="BQ349" s="7"/>
      </tp>
      <tp t="s">
        <v>#N/A Error:User does not have access</v>
        <stp/>
        <stp>##V3_BCURVESTRIPV12</stp>
        <stp>[PortfolioDaily Data.xlsx]DF Curve!R342C75</stp>
        <stp>S23</stp>
        <stp>Curvedate</stp>
        <stp>44748</stp>
        <tr r="BW342" s="7"/>
      </tp>
      <tp t="s">
        <v>#N/A Error:User does not have access</v>
        <stp/>
        <stp>##V3_BCURVESTRIPV12</stp>
        <stp>[PortfolioDaily Data.xlsx]DF Curve!R362C49</stp>
        <stp>S23</stp>
        <stp>Curvedate</stp>
        <stp>44776</stp>
        <tr r="AW362" s="7"/>
      </tp>
      <tp t="s">
        <v>#N/A Error:User does not have access</v>
        <stp/>
        <stp>##V3_BCURVESTRIPV12</stp>
        <stp>[PortfolioDaily Data.xlsx]DF Curve!R343C74</stp>
        <stp>S23</stp>
        <stp>Curvedate</stp>
        <stp>44749</stp>
        <tr r="BV343" s="7"/>
      </tp>
      <tp t="s">
        <v>#N/A Error:User does not have access</v>
        <stp/>
        <stp>##V3_BCURVESTRIPV12</stp>
        <stp>[PortfolioDaily Data.xlsx]DF Curve!R363C48</stp>
        <stp>S23</stp>
        <stp>Curvedate</stp>
        <stp>44777</stp>
        <tr r="AV363" s="7"/>
      </tp>
      <tp t="s">
        <v>#N/A Error:User does not have access</v>
        <stp/>
        <stp>##V3_BCURVESTRIPV12</stp>
        <stp>[PortfolioDaily Data.xlsx]DF Curve!R346C69</stp>
        <stp>S23</stp>
        <stp>Curvedate</stp>
        <stp>44754</stp>
        <tr r="BQ346" s="7"/>
      </tp>
      <tp t="s">
        <v>#N/A Error:User does not have access</v>
        <stp/>
        <stp>##V3_BCURVESTRIPV12</stp>
        <stp>[PortfolioDaily Data.xlsx]DF Curve!R356C54</stp>
        <stp>S23</stp>
        <stp>Curvedate</stp>
        <stp>44768</stp>
        <tr r="BB356" s="7"/>
      </tp>
      <tp t="s">
        <v>#N/A Error:User does not have access</v>
        <stp/>
        <stp>##V3_BCURVESTRIPV12</stp>
        <stp>[PortfolioDaily Data.xlsx]DF Curve!R347C68</stp>
        <stp>S23</stp>
        <stp>Curvedate</stp>
        <stp>44755</stp>
        <tr r="BP347" s="7"/>
      </tp>
      <tp t="s">
        <v>#N/A Error:User does not have access</v>
        <stp/>
        <stp>##V3_BCURVESTRIPV12</stp>
        <stp>[PortfolioDaily Data.xlsx]DF Curve!R357C55</stp>
        <stp>S23</stp>
        <stp>Curvedate</stp>
        <stp>44769</stp>
        <tr r="BC357" s="7"/>
      </tp>
      <tp t="s">
        <v>#N/A Error:User does not have access</v>
        <stp/>
        <stp>##V3_BCURVESTRIPV12</stp>
        <stp>[PortfolioDaily Data.xlsx]DF Curve!R354C58</stp>
        <stp>S23</stp>
        <stp>Curvedate</stp>
        <stp>44764</stp>
        <tr r="BF354" s="7"/>
      </tp>
      <tp t="s">
        <v>#N/A Error:User does not have access</v>
        <stp/>
        <stp>##V3_BCURVESTRIPV12</stp>
        <stp>[PortfolioDaily Data.xlsx]DF Curve!R364C47</stp>
        <stp>S23</stp>
        <stp>Curvedate</stp>
        <stp>44778</stp>
        <tr r="AU364" s="7"/>
      </tp>
      <tp t="s">
        <v>#N/A Error:User does not have access</v>
        <stp/>
        <stp>##V3_BCURVESTRIPV12</stp>
        <stp>[PortfolioDaily Data.xlsx]DF Curve!R338C78</stp>
        <stp>S23</stp>
        <stp>Curvedate</stp>
        <stp>44742</stp>
        <tr r="BZ338" s="7"/>
      </tp>
      <tp t="s">
        <v>#N/A Error:User does not have access</v>
        <stp/>
        <stp>##V3_BCURVESTRIPV12</stp>
        <stp>[PortfolioDaily Data.xlsx]DF Curve!R339C79</stp>
        <stp>S23</stp>
        <stp>Curvedate</stp>
        <stp>44743</stp>
        <tr r="CA339" s="7"/>
      </tp>
      <tp t="s">
        <v>#N/A Error:User does not have access</v>
        <stp/>
        <stp>##V3_BCURVESTRIPV12</stp>
        <stp>[PortfolioDaily Data.xlsx]DF Curve!R342C74</stp>
        <stp>S23</stp>
        <stp>Curvedate</stp>
        <stp>44748</stp>
        <tr r="BV342" s="7"/>
      </tp>
      <tp t="s">
        <v>#N/A Error:User does not have access</v>
        <stp/>
        <stp>##V3_BCURVESTRIPV12</stp>
        <stp>[PortfolioDaily Data.xlsx]DF Curve!R362C48</stp>
        <stp>S23</stp>
        <stp>Curvedate</stp>
        <stp>44776</stp>
        <tr r="AV362" s="7"/>
      </tp>
      <tp t="s">
        <v>#N/A Error:User does not have access</v>
        <stp/>
        <stp>##V3_BCURVESTRIPV12</stp>
        <stp>[PortfolioDaily Data.xlsx]DF Curve!R343C75</stp>
        <stp>S23</stp>
        <stp>Curvedate</stp>
        <stp>44749</stp>
        <tr r="BW343" s="7"/>
      </tp>
      <tp t="s">
        <v>#N/A Error:User does not have access</v>
        <stp/>
        <stp>##V3_BCURVESTRIPV12</stp>
        <stp>[PortfolioDaily Data.xlsx]DF Curve!R363C49</stp>
        <stp>S23</stp>
        <stp>Curvedate</stp>
        <stp>44777</stp>
        <tr r="AW363" s="7"/>
      </tp>
      <tp t="s">
        <v>#N/A Error:User does not have access</v>
        <stp/>
        <stp>##V3_BCURVESTRIPV12</stp>
        <stp>[PortfolioDaily Data.xlsx]DF Curve!R346C68</stp>
        <stp>S23</stp>
        <stp>Curvedate</stp>
        <stp>44754</stp>
        <tr r="BP346" s="7"/>
      </tp>
      <tp t="s">
        <v>#N/A Error:User does not have access</v>
        <stp/>
        <stp>##V3_BCURVESTRIPV12</stp>
        <stp>[PortfolioDaily Data.xlsx]DF Curve!R356C55</stp>
        <stp>S23</stp>
        <stp>Curvedate</stp>
        <stp>44768</stp>
        <tr r="BC356" s="7"/>
      </tp>
      <tp t="s">
        <v>#N/A Error:User does not have access</v>
        <stp/>
        <stp>##V3_BCURVESTRIPV12</stp>
        <stp>[PortfolioDaily Data.xlsx]DF Curve!R347C69</stp>
        <stp>S23</stp>
        <stp>Curvedate</stp>
        <stp>44755</stp>
        <tr r="BQ347" s="7"/>
      </tp>
      <tp t="s">
        <v>#N/A Error:User does not have access</v>
        <stp/>
        <stp>##V3_BCURVESTRIPV12</stp>
        <stp>[PortfolioDaily Data.xlsx]DF Curve!R357C54</stp>
        <stp>S23</stp>
        <stp>Curvedate</stp>
        <stp>44769</stp>
        <tr r="BB357" s="7"/>
      </tp>
      <tp t="s">
        <v>#N/A Error:User does not have access</v>
        <stp/>
        <stp>##V3_BCURVESTRIPV12</stp>
        <stp>[PortfolioDaily Data.xlsx]DF Curve!R354C59</stp>
        <stp>S23</stp>
        <stp>Curvedate</stp>
        <stp>44764</stp>
        <tr r="BG354" s="7"/>
      </tp>
      <tp t="s">
        <v>#N/A Error:User does not have access</v>
        <stp/>
        <stp>##V3_BCURVESTRIPV12</stp>
        <stp>[PortfolioDaily Data.xlsx]DF Curve!R364C46</stp>
        <stp>S23</stp>
        <stp>Curvedate</stp>
        <stp>44778</stp>
        <tr r="AT364" s="7"/>
      </tp>
      <tp t="s">
        <v>#N/A Error:User does not have access</v>
        <stp/>
        <stp>##V3_BCURVESTRIPV12</stp>
        <stp>[PortfolioDaily Data.xlsx]DF Curve!R338C79</stp>
        <stp>S23</stp>
        <stp>Curvedate</stp>
        <stp>44742</stp>
        <tr r="CA338" s="7"/>
      </tp>
      <tp t="s">
        <v>#N/A Error:User does not have access</v>
        <stp/>
        <stp>##V3_BCURVESTRIPV12</stp>
        <stp>[PortfolioDaily Data.xlsx]DF Curve!R339C78</stp>
        <stp>S23</stp>
        <stp>Curvedate</stp>
        <stp>44743</stp>
        <tr r="BZ339" s="7"/>
      </tp>
      <tp t="s">
        <v>#N/A Error:User does not have access</v>
        <stp/>
        <stp>##V3_BCURVESTRIPV12</stp>
        <stp>[PortfolioDaily Data.xlsx]DF Curve!R342C73</stp>
        <stp>S23</stp>
        <stp>Curvedate</stp>
        <stp>44748</stp>
        <tr r="BU342" s="7"/>
      </tp>
      <tp t="s">
        <v>#N/A Error:User does not have access</v>
        <stp/>
        <stp>##V3_BCURVESTRIPV12</stp>
        <stp>[PortfolioDaily Data.xlsx]DF Curve!R352C58</stp>
        <stp>S23</stp>
        <stp>Curvedate</stp>
        <stp>44762</stp>
        <tr r="BF352" s="7"/>
      </tp>
      <tp t="s">
        <v>#N/A Error:User does not have access</v>
        <stp/>
        <stp>##V3_BCURVESTRIPV12</stp>
        <stp>[PortfolioDaily Data.xlsx]DF Curve!R343C72</stp>
        <stp>S23</stp>
        <stp>Curvedate</stp>
        <stp>44749</stp>
        <tr r="BT343" s="7"/>
      </tp>
      <tp t="s">
        <v>#N/A Error:User does not have access</v>
        <stp/>
        <stp>##V3_BCURVESTRIPV12</stp>
        <stp>[PortfolioDaily Data.xlsx]DF Curve!R353C59</stp>
        <stp>S23</stp>
        <stp>Curvedate</stp>
        <stp>44763</stp>
        <tr r="BG353" s="7"/>
      </tp>
      <tp t="s">
        <v>#N/A Error:User does not have access</v>
        <stp/>
        <stp>##V3_BCURVESTRIPV12</stp>
        <stp>[PortfolioDaily Data.xlsx]DF Curve!R356C52</stp>
        <stp>S23</stp>
        <stp>Curvedate</stp>
        <stp>44768</stp>
        <tr r="AZ356" s="7"/>
      </tp>
      <tp t="s">
        <v>#N/A Error:User does not have access</v>
        <stp/>
        <stp>##V3_BCURVESTRIPV12</stp>
        <stp>[PortfolioDaily Data.xlsx]DF Curve!R357C53</stp>
        <stp>S23</stp>
        <stp>Curvedate</stp>
        <stp>44769</stp>
        <tr r="BA357" s="7"/>
      </tp>
      <tp t="s">
        <v>#N/A Error:User does not have access</v>
        <stp/>
        <stp>##V3_BCURVESTRIPV12</stp>
        <stp>[PortfolioDaily Data.xlsx]DF Curve!R364C41</stp>
        <stp>S23</stp>
        <stp>Curvedate</stp>
        <stp>44778</stp>
        <tr r="AO364" s="7"/>
      </tp>
      <tp t="s">
        <v>#N/A Error:User does not have access</v>
        <stp/>
        <stp>##V3_BCURVESTRIPV12</stp>
        <stp>[PortfolioDaily Data.xlsx]DF Curve!R345C68</stp>
        <stp>S23</stp>
        <stp>Curvedate</stp>
        <stp>44753</stp>
        <tr r="BP345" s="7"/>
      </tp>
      <tp t="s">
        <v>#N/A Error:User does not have access</v>
        <stp/>
        <stp>##V3_BCURVESTRIPV12</stp>
        <stp>[PortfolioDaily Data.xlsx]DF Curve!R342C72</stp>
        <stp>S23</stp>
        <stp>Curvedate</stp>
        <stp>44748</stp>
        <tr r="BT342" s="7"/>
      </tp>
      <tp t="s">
        <v>#N/A Error:User does not have access</v>
        <stp/>
        <stp>##V3_BCURVESTRIPV12</stp>
        <stp>[PortfolioDaily Data.xlsx]DF Curve!R352C59</stp>
        <stp>S23</stp>
        <stp>Curvedate</stp>
        <stp>44762</stp>
        <tr r="BG352" s="7"/>
      </tp>
      <tp t="s">
        <v>#N/A Error:User does not have access</v>
        <stp/>
        <stp>##V3_BCURVESTRIPV12</stp>
        <stp>[PortfolioDaily Data.xlsx]DF Curve!R343C73</stp>
        <stp>S23</stp>
        <stp>Curvedate</stp>
        <stp>44749</stp>
        <tr r="BU343" s="7"/>
      </tp>
      <tp t="s">
        <v>#N/A Error:User does not have access</v>
        <stp/>
        <stp>##V3_BCURVESTRIPV12</stp>
        <stp>[PortfolioDaily Data.xlsx]DF Curve!R353C58</stp>
        <stp>S23</stp>
        <stp>Curvedate</stp>
        <stp>44763</stp>
        <tr r="BF353" s="7"/>
      </tp>
      <tp t="s">
        <v>#N/A Error:User does not have access</v>
        <stp/>
        <stp>##V3_BCURVESTRIPV12</stp>
        <stp>[PortfolioDaily Data.xlsx]DF Curve!R356C53</stp>
        <stp>S23</stp>
        <stp>Curvedate</stp>
        <stp>44768</stp>
        <tr r="BA356" s="7"/>
      </tp>
      <tp t="s">
        <v>#N/A Error:User does not have access</v>
        <stp/>
        <stp>##V3_BCURVESTRIPV12</stp>
        <stp>[PortfolioDaily Data.xlsx]DF Curve!R357C52</stp>
        <stp>S23</stp>
        <stp>Curvedate</stp>
        <stp>44769</stp>
        <tr r="AZ357" s="7"/>
      </tp>
      <tp t="s">
        <v>#N/A Error:User does not have access</v>
        <stp/>
        <stp>##V3_BCURVESTRIPV12</stp>
        <stp>[PortfolioDaily Data.xlsx]DF Curve!R364C40</stp>
        <stp>S23</stp>
        <stp>Curvedate</stp>
        <stp>44778</stp>
        <tr r="AN364" s="7"/>
      </tp>
      <tp t="s">
        <v>#N/A Error:User does not have access</v>
        <stp/>
        <stp>##V3_BCURVESTRIPV12</stp>
        <stp>[PortfolioDaily Data.xlsx]DF Curve!R345C69</stp>
        <stp>S23</stp>
        <stp>Curvedate</stp>
        <stp>44753</stp>
        <tr r="BQ345" s="7"/>
      </tp>
      <tp t="s">
        <v>#N/A Error:User does not have access</v>
        <stp/>
        <stp>##V3_BCURVESTRIPV12</stp>
        <stp>[PortfolioDaily Data.xlsx]DF Curve!R342C71</stp>
        <stp>S23</stp>
        <stp>Curvedate</stp>
        <stp>44748</stp>
        <tr r="BS342" s="7"/>
      </tp>
      <tp t="s">
        <v>#N/A Error:User does not have access</v>
        <stp/>
        <stp>##V3_BCURVESTRIPV12</stp>
        <stp>[PortfolioDaily Data.xlsx]DF Curve!R343C70</stp>
        <stp>S23</stp>
        <stp>Curvedate</stp>
        <stp>44749</stp>
        <tr r="BR343" s="7"/>
      </tp>
      <tp t="s">
        <v>#N/A Error:User does not have access</v>
        <stp/>
        <stp>##V3_BCURVESTRIPV12</stp>
        <stp>[PortfolioDaily Data.xlsx]DF Curve!R350C58</stp>
        <stp>S23</stp>
        <stp>Curvedate</stp>
        <stp>44760</stp>
        <tr r="BF350" s="7"/>
      </tp>
      <tp t="s">
        <v>#N/A Error:User does not have access</v>
        <stp/>
        <stp>##V3_BCURVESTRIPV12</stp>
        <stp>[PortfolioDaily Data.xlsx]DF Curve!R351C59</stp>
        <stp>S23</stp>
        <stp>Curvedate</stp>
        <stp>44761</stp>
        <tr r="BG351" s="7"/>
      </tp>
      <tp t="s">
        <v>#N/A Error:User does not have access</v>
        <stp/>
        <stp>##V3_BCURVESTRIPV12</stp>
        <stp>[PortfolioDaily Data.xlsx]DF Curve!R356C50</stp>
        <stp>S23</stp>
        <stp>Curvedate</stp>
        <stp>44768</stp>
        <tr r="AX356" s="7"/>
      </tp>
      <tp t="s">
        <v>#N/A Error:User does not have access</v>
        <stp/>
        <stp>##V3_BCURVESTRIPV12</stp>
        <stp>[PortfolioDaily Data.xlsx]DF Curve!R357C51</stp>
        <stp>S23</stp>
        <stp>Curvedate</stp>
        <stp>44769</stp>
        <tr r="AY357" s="7"/>
      </tp>
      <tp t="s">
        <v>#N/A Error:User does not have access</v>
        <stp/>
        <stp>##V3_BCURVESTRIPV12</stp>
        <stp>[PortfolioDaily Data.xlsx]DF Curve!R344C69</stp>
        <stp>S23</stp>
        <stp>Curvedate</stp>
        <stp>44750</stp>
        <tr r="BQ344" s="7"/>
      </tp>
      <tp t="s">
        <v>#N/A Error:User does not have access</v>
        <stp/>
        <stp>##V3_BCURVESTRIPV12</stp>
        <stp>[PortfolioDaily Data.xlsx]DF Curve!R364C43</stp>
        <stp>S23</stp>
        <stp>Curvedate</stp>
        <stp>44778</stp>
        <tr r="AQ364" s="7"/>
      </tp>
      <tp t="s">
        <v>#N/A Error:User does not have access</v>
        <stp/>
        <stp>##V3_BCURVESTRIPV12</stp>
        <stp>[PortfolioDaily Data.xlsx]DF Curve!R358C48</stp>
        <stp>S23</stp>
        <stp>Curvedate</stp>
        <stp>44770</stp>
        <tr r="AV358" s="7"/>
      </tp>
      <tp t="s">
        <v>#N/A Error:User does not have access</v>
        <stp/>
        <stp>##V3_BCURVESTRIPV12</stp>
        <stp>[PortfolioDaily Data.xlsx]DF Curve!R359C49</stp>
        <stp>S23</stp>
        <stp>Curvedate</stp>
        <stp>44771</stp>
        <tr r="AW359" s="7"/>
      </tp>
      <tp t="s">
        <v>#N/A Error:User does not have access</v>
        <stp/>
        <stp>##V3_BCURVESTRIPV12</stp>
        <stp>[PortfolioDaily Data.xlsx]DF Curve!R342C70</stp>
        <stp>S23</stp>
        <stp>Curvedate</stp>
        <stp>44748</stp>
        <tr r="BR342" s="7"/>
      </tp>
      <tp t="s">
        <v>#N/A Error:User does not have access</v>
        <stp/>
        <stp>##V3_BCURVESTRIPV12</stp>
        <stp>[PortfolioDaily Data.xlsx]DF Curve!R343C71</stp>
        <stp>S23</stp>
        <stp>Curvedate</stp>
        <stp>44749</stp>
        <tr r="BS343" s="7"/>
      </tp>
      <tp t="s">
        <v>#N/A Error:User does not have access</v>
        <stp/>
        <stp>##V3_BCURVESTRIPV12</stp>
        <stp>[PortfolioDaily Data.xlsx]DF Curve!R350C59</stp>
        <stp>S23</stp>
        <stp>Curvedate</stp>
        <stp>44760</stp>
        <tr r="BG350" s="7"/>
      </tp>
      <tp t="s">
        <v>#N/A Error:User does not have access</v>
        <stp/>
        <stp>##V3_BCURVESTRIPV12</stp>
        <stp>[PortfolioDaily Data.xlsx]DF Curve!R351C58</stp>
        <stp>S23</stp>
        <stp>Curvedate</stp>
        <stp>44761</stp>
        <tr r="BF351" s="7"/>
      </tp>
      <tp t="s">
        <v>#N/A Error:User does not have access</v>
        <stp/>
        <stp>##V3_BCURVESTRIPV12</stp>
        <stp>[PortfolioDaily Data.xlsx]DF Curve!R356C51</stp>
        <stp>S23</stp>
        <stp>Curvedate</stp>
        <stp>44768</stp>
        <tr r="AY356" s="7"/>
      </tp>
      <tp t="s">
        <v>#N/A Error:User does not have access</v>
        <stp/>
        <stp>##V3_BCURVESTRIPV12</stp>
        <stp>[PortfolioDaily Data.xlsx]DF Curve!R357C50</stp>
        <stp>S23</stp>
        <stp>Curvedate</stp>
        <stp>44769</stp>
        <tr r="AX357" s="7"/>
      </tp>
      <tp t="s">
        <v>#N/A Error:User does not have access</v>
        <stp/>
        <stp>##V3_BCURVESTRIPV12</stp>
        <stp>[PortfolioDaily Data.xlsx]DF Curve!R344C68</stp>
        <stp>S23</stp>
        <stp>Curvedate</stp>
        <stp>44750</stp>
        <tr r="BP344" s="7"/>
      </tp>
      <tp t="s">
        <v>#N/A Error:User does not have access</v>
        <stp/>
        <stp>##V3_BCURVESTRIPV12</stp>
        <stp>[PortfolioDaily Data.xlsx]DF Curve!R364C42</stp>
        <stp>S23</stp>
        <stp>Curvedate</stp>
        <stp>44778</stp>
        <tr r="AP364" s="7"/>
      </tp>
      <tp t="s">
        <v>#N/A Error:User does not have access</v>
        <stp/>
        <stp>##V3_BCURVESTRIPV12</stp>
        <stp>[PortfolioDaily Data.xlsx]DF Curve!R358C49</stp>
        <stp>S23</stp>
        <stp>Curvedate</stp>
        <stp>44770</stp>
        <tr r="AW358" s="7"/>
      </tp>
      <tp t="s">
        <v>#N/A Error:User does not have access</v>
        <stp/>
        <stp>##V3_BCURVESTRIPV12</stp>
        <stp>[PortfolioDaily Data.xlsx]DF Curve!R359C48</stp>
        <stp>S23</stp>
        <stp>Curvedate</stp>
        <stp>44771</stp>
        <tr r="AV359" s="7"/>
      </tp>
      <tp t="s">
        <v>#N/A Error:User does not have access</v>
        <stp/>
        <stp>##V3_BCURVESTRIPV12</stp>
        <stp>[PortfolioDaily Data.xlsx]DF Curve!R352C54</stp>
        <stp>S23</stp>
        <stp>Curvedate</stp>
        <stp>44762</stp>
        <tr r="BB352" s="7"/>
      </tp>
      <tp t="s">
        <v>#N/A Error:User does not have access</v>
        <stp/>
        <stp>##V3_BCURVESTRIPV12</stp>
        <stp>[PortfolioDaily Data.xlsx]DF Curve!R362C43</stp>
        <stp>S23</stp>
        <stp>Curvedate</stp>
        <stp>44776</stp>
        <tr r="AQ362" s="7"/>
      </tp>
      <tp t="s">
        <v>#N/A Error:User does not have access</v>
        <stp/>
        <stp>##V3_BCURVESTRIPV12</stp>
        <stp>[PortfolioDaily Data.xlsx]DF Curve!R353C55</stp>
        <stp>S23</stp>
        <stp>Curvedate</stp>
        <stp>44763</stp>
        <tr r="BC353" s="7"/>
      </tp>
      <tp t="s">
        <v>#N/A Error:User does not have access</v>
        <stp/>
        <stp>##V3_BCURVESTRIPV12</stp>
        <stp>[PortfolioDaily Data.xlsx]DF Curve!R363C42</stp>
        <stp>S23</stp>
        <stp>Curvedate</stp>
        <stp>44777</stp>
        <tr r="AP363" s="7"/>
      </tp>
      <tp t="s">
        <v>#N/A Error:User does not have access</v>
        <stp/>
        <stp>##V3_BCURVESTRIPV12</stp>
        <stp>[PortfolioDaily Data.xlsx]DF Curve!R340C71</stp>
        <stp>S23</stp>
        <stp>Curvedate</stp>
        <stp>44746</stp>
        <tr r="BS340" s="7"/>
      </tp>
      <tp t="s">
        <v>#N/A Error:User does not have access</v>
        <stp/>
        <stp>##V3_BCURVESTRIPV12</stp>
        <stp>[PortfolioDaily Data.xlsx]DF Curve!R350C56</stp>
        <stp>S23</stp>
        <stp>Curvedate</stp>
        <stp>44760</stp>
        <tr r="BD350" s="7"/>
      </tp>
      <tp t="s">
        <v>#N/A Error:User does not have access</v>
        <stp/>
        <stp>##V3_BCURVESTRIPV12</stp>
        <stp>[PortfolioDaily Data.xlsx]DF Curve!R360C41</stp>
        <stp>S23</stp>
        <stp>Curvedate</stp>
        <stp>44774</stp>
        <tr r="AO360" s="7"/>
      </tp>
      <tp t="s">
        <v>#N/A Error:User does not have access</v>
        <stp/>
        <stp>##V3_BCURVESTRIPV12</stp>
        <stp>[PortfolioDaily Data.xlsx]DF Curve!R341C70</stp>
        <stp>S23</stp>
        <stp>Curvedate</stp>
        <stp>44747</stp>
        <tr r="BR341" s="7"/>
      </tp>
      <tp t="s">
        <v>#N/A Error:User does not have access</v>
        <stp/>
        <stp>##V3_BCURVESTRIPV12</stp>
        <stp>[PortfolioDaily Data.xlsx]DF Curve!R351C57</stp>
        <stp>S23</stp>
        <stp>Curvedate</stp>
        <stp>44761</stp>
        <tr r="BE351" s="7"/>
      </tp>
      <tp t="s">
        <v>#N/A Error:User does not have access</v>
        <stp/>
        <stp>##V3_BCURVESTRIPV12</stp>
        <stp>[PortfolioDaily Data.xlsx]DF Curve!R361C40</stp>
        <stp>S23</stp>
        <stp>Curvedate</stp>
        <stp>44775</stp>
        <tr r="AN361" s="7"/>
      </tp>
      <tp t="s">
        <v>#N/A Error:User does not have access</v>
        <stp/>
        <stp>##V3_BCURVESTRIPV12</stp>
        <stp>[PortfolioDaily Data.xlsx]DF Curve!R346C63</stp>
        <stp>S23</stp>
        <stp>Curvedate</stp>
        <stp>44754</stp>
        <tr r="BK346" s="7"/>
      </tp>
      <tp t="s">
        <v>#N/A Error:User does not have access</v>
        <stp/>
        <stp>##V3_BCURVESTRIPV12</stp>
        <stp>[PortfolioDaily Data.xlsx]DF Curve!R337C71</stp>
        <stp>S23</stp>
        <stp>Curvedate</stp>
        <stp>44741</stp>
        <tr r="BS337" s="7"/>
      </tp>
      <tp t="s">
        <v>#N/A Error:User does not have access</v>
        <stp/>
        <stp>##V3_BCURVESTRIPV12</stp>
        <stp>[PortfolioDaily Data.xlsx]DF Curve!R347C62</stp>
        <stp>S23</stp>
        <stp>Curvedate</stp>
        <stp>44755</stp>
        <tr r="BJ347" s="7"/>
      </tp>
      <tp t="s">
        <v>#N/A Error:User does not have access</v>
        <stp/>
        <stp>##V3_BCURVESTRIPV12</stp>
        <stp>[PortfolioDaily Data.xlsx]DF Curve!R344C67</stp>
        <stp>S23</stp>
        <stp>Curvedate</stp>
        <stp>44750</stp>
        <tr r="BO344" s="7"/>
      </tp>
      <tp t="s">
        <v>#N/A Error:User does not have access</v>
        <stp/>
        <stp>##V3_BCURVESTRIPV12</stp>
        <stp>[PortfolioDaily Data.xlsx]DF Curve!R354C52</stp>
        <stp>S23</stp>
        <stp>Curvedate</stp>
        <stp>44764</stp>
        <tr r="AZ354" s="7"/>
      </tp>
      <tp t="s">
        <v>#N/A Error:User does not have access</v>
        <stp/>
        <stp>##V3_BCURVESTRIPV12</stp>
        <stp>[PortfolioDaily Data.xlsx]DF Curve!R345C64</stp>
        <stp>S23</stp>
        <stp>Curvedate</stp>
        <stp>44753</stp>
        <tr r="BL345" s="7"/>
      </tp>
      <tp t="s">
        <v>#N/A Error:User does not have access</v>
        <stp/>
        <stp>##V3_BCURVESTRIPV12</stp>
        <stp>[PortfolioDaily Data.xlsx]DF Curve!R355C51</stp>
        <stp>S23</stp>
        <stp>Curvedate</stp>
        <stp>44767</stp>
        <tr r="AY355" s="7"/>
      </tp>
      <tp t="s">
        <v>#N/A Error:User does not have access</v>
        <stp/>
        <stp>##V3_BCURVESTRIPV12</stp>
        <stp>[PortfolioDaily Data.xlsx]DF Curve!R338C72</stp>
        <stp>S23</stp>
        <stp>Curvedate</stp>
        <stp>44742</stp>
        <tr r="BT338" s="7"/>
      </tp>
      <tp t="s">
        <v>#N/A Error:User does not have access</v>
        <stp/>
        <stp>##V3_BCURVESTRIPV12</stp>
        <stp>[PortfolioDaily Data.xlsx]DF Curve!R348C61</stp>
        <stp>S23</stp>
        <stp>Curvedate</stp>
        <stp>44756</stp>
        <tr r="BI348" s="7"/>
      </tp>
      <tp t="s">
        <v>#N/A Error:User does not have access</v>
        <stp/>
        <stp>##V3_BCURVESTRIPV12</stp>
        <stp>[PortfolioDaily Data.xlsx]DF Curve!R358C46</stp>
        <stp>S23</stp>
        <stp>Curvedate</stp>
        <stp>44770</stp>
        <tr r="AT358" s="7"/>
      </tp>
      <tp t="s">
        <v>#N/A Error:User does not have access</v>
        <stp/>
        <stp>##V3_BCURVESTRIPV12</stp>
        <stp>[PortfolioDaily Data.xlsx]DF Curve!R339C73</stp>
        <stp>S23</stp>
        <stp>Curvedate</stp>
        <stp>44743</stp>
        <tr r="BU339" s="7"/>
      </tp>
      <tp t="s">
        <v>#N/A Error:User does not have access</v>
        <stp/>
        <stp>##V3_BCURVESTRIPV12</stp>
        <stp>[PortfolioDaily Data.xlsx]DF Curve!R349C60</stp>
        <stp>S23</stp>
        <stp>Curvedate</stp>
        <stp>44757</stp>
        <tr r="BH349" s="7"/>
      </tp>
      <tp t="s">
        <v>#N/A Error:User does not have access</v>
        <stp/>
        <stp>##V3_BCURVESTRIPV12</stp>
        <stp>[PortfolioDaily Data.xlsx]DF Curve!R359C47</stp>
        <stp>S23</stp>
        <stp>Curvedate</stp>
        <stp>44771</stp>
        <tr r="AU359" s="7"/>
      </tp>
      <tp t="s">
        <v>#N/A Error:User does not have access</v>
        <stp/>
        <stp>##V3_BCURVESTRIPV12</stp>
        <stp>[PortfolioDaily Data.xlsx]DF Curve!R352C55</stp>
        <stp>S23</stp>
        <stp>Curvedate</stp>
        <stp>44762</stp>
        <tr r="BC352" s="7"/>
      </tp>
      <tp t="s">
        <v>#N/A Error:User does not have access</v>
        <stp/>
        <stp>##V3_BCURVESTRIPV12</stp>
        <stp>[PortfolioDaily Data.xlsx]DF Curve!R362C42</stp>
        <stp>S23</stp>
        <stp>Curvedate</stp>
        <stp>44776</stp>
        <tr r="AP362" s="7"/>
      </tp>
      <tp t="s">
        <v>#N/A Error:User does not have access</v>
        <stp/>
        <stp>##V3_BCURVESTRIPV12</stp>
        <stp>[PortfolioDaily Data.xlsx]DF Curve!R353C54</stp>
        <stp>S23</stp>
        <stp>Curvedate</stp>
        <stp>44763</stp>
        <tr r="BB353" s="7"/>
      </tp>
      <tp t="s">
        <v>#N/A Error:User does not have access</v>
        <stp/>
        <stp>##V3_BCURVESTRIPV12</stp>
        <stp>[PortfolioDaily Data.xlsx]DF Curve!R363C43</stp>
        <stp>S23</stp>
        <stp>Curvedate</stp>
        <stp>44777</stp>
        <tr r="AQ363" s="7"/>
      </tp>
      <tp t="s">
        <v>#N/A Error:User does not have access</v>
        <stp/>
        <stp>##V3_BCURVESTRIPV12</stp>
        <stp>[PortfolioDaily Data.xlsx]DF Curve!R340C70</stp>
        <stp>S23</stp>
        <stp>Curvedate</stp>
        <stp>44746</stp>
        <tr r="BR340" s="7"/>
      </tp>
      <tp t="s">
        <v>#N/A Error:User does not have access</v>
        <stp/>
        <stp>##V3_BCURVESTRIPV12</stp>
        <stp>[PortfolioDaily Data.xlsx]DF Curve!R350C57</stp>
        <stp>S23</stp>
        <stp>Curvedate</stp>
        <stp>44760</stp>
        <tr r="BE350" s="7"/>
      </tp>
      <tp t="s">
        <v>#N/A Error:User does not have access</v>
        <stp/>
        <stp>##V3_BCURVESTRIPV12</stp>
        <stp>[PortfolioDaily Data.xlsx]DF Curve!R360C40</stp>
        <stp>S23</stp>
        <stp>Curvedate</stp>
        <stp>44774</stp>
        <tr r="AN360" s="7"/>
      </tp>
      <tp t="s">
        <v>#N/A Error:User does not have access</v>
        <stp/>
        <stp>##V3_BCURVESTRIPV12</stp>
        <stp>[PortfolioDaily Data.xlsx]DF Curve!R341C71</stp>
        <stp>S23</stp>
        <stp>Curvedate</stp>
        <stp>44747</stp>
        <tr r="BS341" s="7"/>
      </tp>
      <tp t="s">
        <v>#N/A Error:User does not have access</v>
        <stp/>
        <stp>##V3_BCURVESTRIPV12</stp>
        <stp>[PortfolioDaily Data.xlsx]DF Curve!R351C56</stp>
        <stp>S23</stp>
        <stp>Curvedate</stp>
        <stp>44761</stp>
        <tr r="BD351" s="7"/>
      </tp>
      <tp t="s">
        <v>#N/A Error:User does not have access</v>
        <stp/>
        <stp>##V3_BCURVESTRIPV12</stp>
        <stp>[PortfolioDaily Data.xlsx]DF Curve!R361C41</stp>
        <stp>S23</stp>
        <stp>Curvedate</stp>
        <stp>44775</stp>
        <tr r="AO361" s="7"/>
      </tp>
      <tp t="s">
        <v>#N/A Error:User does not have access</v>
        <stp/>
        <stp>##V3_BCURVESTRIPV12</stp>
        <stp>[PortfolioDaily Data.xlsx]DF Curve!R346C62</stp>
        <stp>S23</stp>
        <stp>Curvedate</stp>
        <stp>44754</stp>
        <tr r="BJ346" s="7"/>
      </tp>
      <tp t="s">
        <v>#N/A Error:User does not have access</v>
        <stp/>
        <stp>##V3_BCURVESTRIPV12</stp>
        <stp>[PortfolioDaily Data.xlsx]DF Curve!R337C70</stp>
        <stp>S23</stp>
        <stp>Curvedate</stp>
        <stp>44741</stp>
        <tr r="BR337" s="7"/>
      </tp>
      <tp t="s">
        <v>#N/A Error:User does not have access</v>
        <stp/>
        <stp>##V3_BCURVESTRIPV12</stp>
        <stp>[PortfolioDaily Data.xlsx]DF Curve!R347C63</stp>
        <stp>S23</stp>
        <stp>Curvedate</stp>
        <stp>44755</stp>
        <tr r="BK347" s="7"/>
      </tp>
      <tp t="s">
        <v>#N/A Error:User does not have access</v>
        <stp/>
        <stp>##V3_BCURVESTRIPV12</stp>
        <stp>[PortfolioDaily Data.xlsx]DF Curve!R344C66</stp>
        <stp>S23</stp>
        <stp>Curvedate</stp>
        <stp>44750</stp>
        <tr r="BN344" s="7"/>
      </tp>
      <tp t="s">
        <v>#N/A Error:User does not have access</v>
        <stp/>
        <stp>##V3_BCURVESTRIPV12</stp>
        <stp>[PortfolioDaily Data.xlsx]DF Curve!R354C53</stp>
        <stp>S23</stp>
        <stp>Curvedate</stp>
        <stp>44764</stp>
        <tr r="BA354" s="7"/>
      </tp>
      <tp t="s">
        <v>#N/A Error:User does not have access</v>
        <stp/>
        <stp>##V3_BCURVESTRIPV12</stp>
        <stp>[PortfolioDaily Data.xlsx]DF Curve!R345C65</stp>
        <stp>S23</stp>
        <stp>Curvedate</stp>
        <stp>44753</stp>
        <tr r="BM345" s="7"/>
      </tp>
      <tp t="s">
        <v>#N/A Error:User does not have access</v>
        <stp/>
        <stp>##V3_BCURVESTRIPV12</stp>
        <stp>[PortfolioDaily Data.xlsx]DF Curve!R355C50</stp>
        <stp>S23</stp>
        <stp>Curvedate</stp>
        <stp>44767</stp>
        <tr r="AX355" s="7"/>
      </tp>
      <tp t="s">
        <v>#N/A Error:User does not have access</v>
        <stp/>
        <stp>##V3_BCURVESTRIPV12</stp>
        <stp>[PortfolioDaily Data.xlsx]DF Curve!R338C73</stp>
        <stp>S23</stp>
        <stp>Curvedate</stp>
        <stp>44742</stp>
        <tr r="BU338" s="7"/>
      </tp>
      <tp t="s">
        <v>#N/A Error:User does not have access</v>
        <stp/>
        <stp>##V3_BCURVESTRIPV12</stp>
        <stp>[PortfolioDaily Data.xlsx]DF Curve!R348C60</stp>
        <stp>S23</stp>
        <stp>Curvedate</stp>
        <stp>44756</stp>
        <tr r="BH348" s="7"/>
      </tp>
      <tp t="s">
        <v>#N/A Error:User does not have access</v>
        <stp/>
        <stp>##V3_BCURVESTRIPV12</stp>
        <stp>[PortfolioDaily Data.xlsx]DF Curve!R358C47</stp>
        <stp>S23</stp>
        <stp>Curvedate</stp>
        <stp>44770</stp>
        <tr r="AU358" s="7"/>
      </tp>
      <tp t="s">
        <v>#N/A Error:User does not have access</v>
        <stp/>
        <stp>##V3_BCURVESTRIPV12</stp>
        <stp>[PortfolioDaily Data.xlsx]DF Curve!R339C72</stp>
        <stp>S23</stp>
        <stp>Curvedate</stp>
        <stp>44743</stp>
        <tr r="BT339" s="7"/>
      </tp>
      <tp t="s">
        <v>#N/A Error:User does not have access</v>
        <stp/>
        <stp>##V3_BCURVESTRIPV12</stp>
        <stp>[PortfolioDaily Data.xlsx]DF Curve!R349C61</stp>
        <stp>S23</stp>
        <stp>Curvedate</stp>
        <stp>44757</stp>
        <tr r="BI349" s="7"/>
      </tp>
      <tp t="s">
        <v>#N/A Error:User does not have access</v>
        <stp/>
        <stp>##V3_BCURVESTRIPV12</stp>
        <stp>[PortfolioDaily Data.xlsx]DF Curve!R359C46</stp>
        <stp>S23</stp>
        <stp>Curvedate</stp>
        <stp>44771</stp>
        <tr r="AT359" s="7"/>
      </tp>
      <tp t="s">
        <v>#N/A Error:User does not have access</v>
        <stp/>
        <stp>##V3_BCURVESTRIPV12</stp>
        <stp>[PortfolioDaily Data.xlsx]DF Curve!R352C56</stp>
        <stp>S23</stp>
        <stp>Curvedate</stp>
        <stp>44762</stp>
        <tr r="BD352" s="7"/>
      </tp>
      <tp t="s">
        <v>#N/A Error:User does not have access</v>
        <stp/>
        <stp>##V3_BCURVESTRIPV12</stp>
        <stp>[PortfolioDaily Data.xlsx]DF Curve!R362C41</stp>
        <stp>S23</stp>
        <stp>Curvedate</stp>
        <stp>44776</stp>
        <tr r="AO362" s="7"/>
      </tp>
      <tp t="s">
        <v>#N/A Error:User does not have access</v>
        <stp/>
        <stp>##V3_BCURVESTRIPV12</stp>
        <stp>[PortfolioDaily Data.xlsx]DF Curve!R353C57</stp>
        <stp>S23</stp>
        <stp>Curvedate</stp>
        <stp>44763</stp>
        <tr r="BE353" s="7"/>
      </tp>
      <tp t="s">
        <v>#N/A Error:User does not have access</v>
        <stp/>
        <stp>##V3_BCURVESTRIPV12</stp>
        <stp>[PortfolioDaily Data.xlsx]DF Curve!R363C40</stp>
        <stp>S23</stp>
        <stp>Curvedate</stp>
        <stp>44777</stp>
        <tr r="AN363" s="7"/>
      </tp>
      <tp t="s">
        <v>#N/A Error:User does not have access</v>
        <stp/>
        <stp>##V3_BCURVESTRIPV12</stp>
        <stp>[PortfolioDaily Data.xlsx]DF Curve!R340C73</stp>
        <stp>S23</stp>
        <stp>Curvedate</stp>
        <stp>44746</stp>
        <tr r="BU340" s="7"/>
      </tp>
      <tp t="s">
        <v>#N/A Error:User does not have access</v>
        <stp/>
        <stp>##V3_BCURVESTRIPV12</stp>
        <stp>[PortfolioDaily Data.xlsx]DF Curve!R350C54</stp>
        <stp>S23</stp>
        <stp>Curvedate</stp>
        <stp>44760</stp>
        <tr r="BB350" s="7"/>
      </tp>
      <tp t="s">
        <v>#N/A Error:User does not have access</v>
        <stp/>
        <stp>##V3_BCURVESTRIPV12</stp>
        <stp>[PortfolioDaily Data.xlsx]DF Curve!R360C43</stp>
        <stp>S23</stp>
        <stp>Curvedate</stp>
        <stp>44774</stp>
        <tr r="AQ360" s="7"/>
      </tp>
      <tp t="s">
        <v>#N/A Error:User does not have access</v>
        <stp/>
        <stp>##V3_BCURVESTRIPV12</stp>
        <stp>[PortfolioDaily Data.xlsx]DF Curve!R341C72</stp>
        <stp>S23</stp>
        <stp>Curvedate</stp>
        <stp>44747</stp>
        <tr r="BT341" s="7"/>
      </tp>
      <tp t="s">
        <v>#N/A Error:User does not have access</v>
        <stp/>
        <stp>##V3_BCURVESTRIPV12</stp>
        <stp>[PortfolioDaily Data.xlsx]DF Curve!R351C55</stp>
        <stp>S23</stp>
        <stp>Curvedate</stp>
        <stp>44761</stp>
        <tr r="BC351" s="7"/>
      </tp>
      <tp t="s">
        <v>#N/A Error:User does not have access</v>
        <stp/>
        <stp>##V3_BCURVESTRIPV12</stp>
        <stp>[PortfolioDaily Data.xlsx]DF Curve!R361C42</stp>
        <stp>S23</stp>
        <stp>Curvedate</stp>
        <stp>44775</stp>
        <tr r="AP361" s="7"/>
      </tp>
      <tp t="s">
        <v>#N/A Error:User does not have access</v>
        <stp/>
        <stp>##V3_BCURVESTRIPV12</stp>
        <stp>[PortfolioDaily Data.xlsx]DF Curve!R346C61</stp>
        <stp>S23</stp>
        <stp>Curvedate</stp>
        <stp>44754</stp>
        <tr r="BI346" s="7"/>
      </tp>
      <tp t="s">
        <v>#N/A Error:User does not have access</v>
        <stp/>
        <stp>##V3_BCURVESTRIPV12</stp>
        <stp>[PortfolioDaily Data.xlsx]DF Curve!R337C73</stp>
        <stp>S23</stp>
        <stp>Curvedate</stp>
        <stp>44741</stp>
        <tr r="BU337" s="7"/>
      </tp>
      <tp t="s">
        <v>#N/A Error:User does not have access</v>
        <stp/>
        <stp>##V3_BCURVESTRIPV12</stp>
        <stp>[PortfolioDaily Data.xlsx]DF Curve!R347C60</stp>
        <stp>S23</stp>
        <stp>Curvedate</stp>
        <stp>44755</stp>
        <tr r="BH347" s="7"/>
      </tp>
      <tp t="s">
        <v>#N/A Error:User does not have access</v>
        <stp/>
        <stp>##V3_BCURVESTRIPV12</stp>
        <stp>[PortfolioDaily Data.xlsx]DF Curve!R344C65</stp>
        <stp>S23</stp>
        <stp>Curvedate</stp>
        <stp>44750</stp>
        <tr r="BM344" s="7"/>
      </tp>
      <tp t="s">
        <v>#N/A Error:User does not have access</v>
        <stp/>
        <stp>##V3_BCURVESTRIPV12</stp>
        <stp>[PortfolioDaily Data.xlsx]DF Curve!R354C50</stp>
        <stp>S23</stp>
        <stp>Curvedate</stp>
        <stp>44764</stp>
        <tr r="AX354" s="7"/>
      </tp>
      <tp t="s">
        <v>#N/A Error:User does not have access</v>
        <stp/>
        <stp>##V3_BCURVESTRIPV12</stp>
        <stp>[PortfolioDaily Data.xlsx]DF Curve!R345C66</stp>
        <stp>S23</stp>
        <stp>Curvedate</stp>
        <stp>44753</stp>
        <tr r="BN345" s="7"/>
      </tp>
      <tp t="s">
        <v>#N/A Error:User does not have access</v>
        <stp/>
        <stp>##V3_BCURVESTRIPV12</stp>
        <stp>[PortfolioDaily Data.xlsx]DF Curve!R355C53</stp>
        <stp>S23</stp>
        <stp>Curvedate</stp>
        <stp>44767</stp>
        <tr r="BA355" s="7"/>
      </tp>
      <tp t="s">
        <v>#N/A Error:User does not have access</v>
        <stp/>
        <stp>##V3_BCURVESTRIPV12</stp>
        <stp>[PortfolioDaily Data.xlsx]DF Curve!R338C70</stp>
        <stp>S23</stp>
        <stp>Curvedate</stp>
        <stp>44742</stp>
        <tr r="BR338" s="7"/>
      </tp>
      <tp t="s">
        <v>#N/A Error:User does not have access</v>
        <stp/>
        <stp>##V3_BCURVESTRIPV12</stp>
        <stp>[PortfolioDaily Data.xlsx]DF Curve!R348C63</stp>
        <stp>S23</stp>
        <stp>Curvedate</stp>
        <stp>44756</stp>
        <tr r="BK348" s="7"/>
      </tp>
      <tp t="s">
        <v>#N/A Error:User does not have access</v>
        <stp/>
        <stp>##V3_BCURVESTRIPV12</stp>
        <stp>[PortfolioDaily Data.xlsx]DF Curve!R358C44</stp>
        <stp>S23</stp>
        <stp>Curvedate</stp>
        <stp>44770</stp>
        <tr r="AR358" s="7"/>
      </tp>
      <tp t="s">
        <v>#N/A Error:User does not have access</v>
        <stp/>
        <stp>##V3_BCURVESTRIPV12</stp>
        <stp>[PortfolioDaily Data.xlsx]DF Curve!R339C71</stp>
        <stp>S23</stp>
        <stp>Curvedate</stp>
        <stp>44743</stp>
        <tr r="BS339" s="7"/>
      </tp>
      <tp t="s">
        <v>#N/A Error:User does not have access</v>
        <stp/>
        <stp>##V3_BCURVESTRIPV12</stp>
        <stp>[PortfolioDaily Data.xlsx]DF Curve!R349C62</stp>
        <stp>S23</stp>
        <stp>Curvedate</stp>
        <stp>44757</stp>
        <tr r="BJ349" s="7"/>
      </tp>
      <tp t="s">
        <v>#N/A Error:User does not have access</v>
        <stp/>
        <stp>##V3_BCURVESTRIPV12</stp>
        <stp>[PortfolioDaily Data.xlsx]DF Curve!R359C45</stp>
        <stp>S23</stp>
        <stp>Curvedate</stp>
        <stp>44771</stp>
        <tr r="AS359" s="7"/>
      </tp>
      <tp t="s">
        <v>#N/A Error:User does not have access</v>
        <stp/>
        <stp>##V3_BCURVESTRIPV12</stp>
        <stp>[PortfolioDaily Data.xlsx]DF Curve!R352C57</stp>
        <stp>S23</stp>
        <stp>Curvedate</stp>
        <stp>44762</stp>
        <tr r="BE352" s="7"/>
      </tp>
      <tp t="s">
        <v>#N/A Error:User does not have access</v>
        <stp/>
        <stp>##V3_BCURVESTRIPV12</stp>
        <stp>[PortfolioDaily Data.xlsx]DF Curve!R362C40</stp>
        <stp>S23</stp>
        <stp>Curvedate</stp>
        <stp>44776</stp>
        <tr r="AN362" s="7"/>
      </tp>
      <tp t="s">
        <v>#N/A Error:User does not have access</v>
        <stp/>
        <stp>##V3_BCURVESTRIPV12</stp>
        <stp>[PortfolioDaily Data.xlsx]DF Curve!R353C56</stp>
        <stp>S23</stp>
        <stp>Curvedate</stp>
        <stp>44763</stp>
        <tr r="BD353" s="7"/>
      </tp>
      <tp t="s">
        <v>#N/A Error:User does not have access</v>
        <stp/>
        <stp>##V3_BCURVESTRIPV12</stp>
        <stp>[PortfolioDaily Data.xlsx]DF Curve!R363C41</stp>
        <stp>S23</stp>
        <stp>Curvedate</stp>
        <stp>44777</stp>
        <tr r="AO363" s="7"/>
      </tp>
      <tp t="s">
        <v>#N/A Error:User does not have access</v>
        <stp/>
        <stp>##V3_BCURVESTRIPV12</stp>
        <stp>[PortfolioDaily Data.xlsx]DF Curve!R340C72</stp>
        <stp>S23</stp>
        <stp>Curvedate</stp>
        <stp>44746</stp>
        <tr r="BT340" s="7"/>
      </tp>
      <tp t="s">
        <v>#N/A Error:User does not have access</v>
        <stp/>
        <stp>##V3_BCURVESTRIPV12</stp>
        <stp>[PortfolioDaily Data.xlsx]DF Curve!R350C55</stp>
        <stp>S23</stp>
        <stp>Curvedate</stp>
        <stp>44760</stp>
        <tr r="BC350" s="7"/>
      </tp>
      <tp t="s">
        <v>#N/A Error:User does not have access</v>
        <stp/>
        <stp>##V3_BCURVESTRIPV12</stp>
        <stp>[PortfolioDaily Data.xlsx]DF Curve!R360C42</stp>
        <stp>S23</stp>
        <stp>Curvedate</stp>
        <stp>44774</stp>
        <tr r="AP360" s="7"/>
      </tp>
      <tp t="s">
        <v>#N/A Error:User does not have access</v>
        <stp/>
        <stp>##V3_BCURVESTRIPV12</stp>
        <stp>[PortfolioDaily Data.xlsx]DF Curve!R341C73</stp>
        <stp>S23</stp>
        <stp>Curvedate</stp>
        <stp>44747</stp>
        <tr r="BU341" s="7"/>
      </tp>
      <tp t="s">
        <v>#N/A Error:User does not have access</v>
        <stp/>
        <stp>##V3_BCURVESTRIPV12</stp>
        <stp>[PortfolioDaily Data.xlsx]DF Curve!R351C54</stp>
        <stp>S23</stp>
        <stp>Curvedate</stp>
        <stp>44761</stp>
        <tr r="BB351" s="7"/>
      </tp>
      <tp t="s">
        <v>#N/A Error:User does not have access</v>
        <stp/>
        <stp>##V3_BCURVESTRIPV12</stp>
        <stp>[PortfolioDaily Data.xlsx]DF Curve!R361C43</stp>
        <stp>S23</stp>
        <stp>Curvedate</stp>
        <stp>44775</stp>
        <tr r="AQ361" s="7"/>
      </tp>
      <tp t="s">
        <v>#N/A Error:User does not have access</v>
        <stp/>
        <stp>##V3_BCURVESTRIPV12</stp>
        <stp>[PortfolioDaily Data.xlsx]DF Curve!R346C60</stp>
        <stp>S23</stp>
        <stp>Curvedate</stp>
        <stp>44754</stp>
        <tr r="BH346" s="7"/>
      </tp>
      <tp t="s">
        <v>#N/A Error:User does not have access</v>
        <stp/>
        <stp>##V3_BCURVESTRIPV12</stp>
        <stp>[PortfolioDaily Data.xlsx]DF Curve!R337C72</stp>
        <stp>S23</stp>
        <stp>Curvedate</stp>
        <stp>44741</stp>
        <tr r="BT337" s="7"/>
      </tp>
      <tp t="s">
        <v>#N/A Error:User does not have access</v>
        <stp/>
        <stp>##V3_BCURVESTRIPV12</stp>
        <stp>[PortfolioDaily Data.xlsx]DF Curve!R347C61</stp>
        <stp>S23</stp>
        <stp>Curvedate</stp>
        <stp>44755</stp>
        <tr r="BI347" s="7"/>
      </tp>
      <tp t="s">
        <v>#N/A Error:User does not have access</v>
        <stp/>
        <stp>##V3_BCURVESTRIPV12</stp>
        <stp>[PortfolioDaily Data.xlsx]DF Curve!R344C64</stp>
        <stp>S23</stp>
        <stp>Curvedate</stp>
        <stp>44750</stp>
        <tr r="BL344" s="7"/>
      </tp>
      <tp t="s">
        <v>#N/A Error:User does not have access</v>
        <stp/>
        <stp>##V3_BCURVESTRIPV12</stp>
        <stp>[PortfolioDaily Data.xlsx]DF Curve!R354C51</stp>
        <stp>S23</stp>
        <stp>Curvedate</stp>
        <stp>44764</stp>
        <tr r="AY354" s="7"/>
      </tp>
      <tp t="s">
        <v>#N/A Error:User does not have access</v>
        <stp/>
        <stp>##V3_BCURVESTRIPV12</stp>
        <stp>[PortfolioDaily Data.xlsx]DF Curve!R345C67</stp>
        <stp>S23</stp>
        <stp>Curvedate</stp>
        <stp>44753</stp>
        <tr r="BO345" s="7"/>
      </tp>
      <tp t="s">
        <v>#N/A Error:User does not have access</v>
        <stp/>
        <stp>##V3_BCURVESTRIPV12</stp>
        <stp>[PortfolioDaily Data.xlsx]DF Curve!R355C52</stp>
        <stp>S23</stp>
        <stp>Curvedate</stp>
        <stp>44767</stp>
        <tr r="AZ355" s="7"/>
      </tp>
      <tp t="s">
        <v>#N/A Error:User does not have access</v>
        <stp/>
        <stp>##V3_BCURVESTRIPV12</stp>
        <stp>[PortfolioDaily Data.xlsx]DF Curve!R338C71</stp>
        <stp>S23</stp>
        <stp>Curvedate</stp>
        <stp>44742</stp>
        <tr r="BS338" s="7"/>
      </tp>
      <tp t="s">
        <v>#N/A Error:User does not have access</v>
        <stp/>
        <stp>##V3_BCURVESTRIPV12</stp>
        <stp>[PortfolioDaily Data.xlsx]DF Curve!R348C62</stp>
        <stp>S23</stp>
        <stp>Curvedate</stp>
        <stp>44756</stp>
        <tr r="BJ348" s="7"/>
      </tp>
      <tp t="s">
        <v>#N/A Error:User does not have access</v>
        <stp/>
        <stp>##V3_BCURVESTRIPV12</stp>
        <stp>[PortfolioDaily Data.xlsx]DF Curve!R358C45</stp>
        <stp>S23</stp>
        <stp>Curvedate</stp>
        <stp>44770</stp>
        <tr r="AS358" s="7"/>
      </tp>
      <tp t="s">
        <v>#N/A Error:User does not have access</v>
        <stp/>
        <stp>##V3_BCURVESTRIPV12</stp>
        <stp>[PortfolioDaily Data.xlsx]DF Curve!R339C70</stp>
        <stp>S23</stp>
        <stp>Curvedate</stp>
        <stp>44743</stp>
        <tr r="BR339" s="7"/>
      </tp>
      <tp t="s">
        <v>#N/A Error:User does not have access</v>
        <stp/>
        <stp>##V3_BCURVESTRIPV12</stp>
        <stp>[PortfolioDaily Data.xlsx]DF Curve!R349C63</stp>
        <stp>S23</stp>
        <stp>Curvedate</stp>
        <stp>44757</stp>
        <tr r="BK349" s="7"/>
      </tp>
      <tp t="s">
        <v>#N/A Error:User does not have access</v>
        <stp/>
        <stp>##V3_BCURVESTRIPV12</stp>
        <stp>[PortfolioDaily Data.xlsx]DF Curve!R359C44</stp>
        <stp>S23</stp>
        <stp>Curvedate</stp>
        <stp>44771</stp>
        <tr r="AR359" s="7"/>
      </tp>
      <tp t="s">
        <v>#N/A Error:User does not have access</v>
        <stp/>
        <stp>##V3_BCURVESTRIPV12</stp>
        <stp>[PortfolioDaily Data.xlsx]DF Curve!R352C50</stp>
        <stp>S23</stp>
        <stp>Curvedate</stp>
        <stp>44762</stp>
        <tr r="AX352" s="7"/>
      </tp>
      <tp t="s">
        <v>#N/A Error:User does not have access</v>
        <stp/>
        <stp>##V3_BCURVESTRIPV12</stp>
        <stp>[PortfolioDaily Data.xlsx]DF Curve!R362C47</stp>
        <stp>S23</stp>
        <stp>Curvedate</stp>
        <stp>44776</stp>
        <tr r="AU362" s="7"/>
      </tp>
      <tp t="s">
        <v>#N/A Error:User does not have access</v>
        <stp/>
        <stp>##V3_BCURVESTRIPV12</stp>
        <stp>[PortfolioDaily Data.xlsx]DF Curve!R353C51</stp>
        <stp>S23</stp>
        <stp>Curvedate</stp>
        <stp>44763</stp>
        <tr r="AY353" s="7"/>
      </tp>
      <tp t="s">
        <v>#N/A Error:User does not have access</v>
        <stp/>
        <stp>##V3_BCURVESTRIPV12</stp>
        <stp>[PortfolioDaily Data.xlsx]DF Curve!R363C46</stp>
        <stp>S23</stp>
        <stp>Curvedate</stp>
        <stp>44777</stp>
        <tr r="AT363" s="7"/>
      </tp>
      <tp t="s">
        <v>#N/A Error:User does not have access</v>
        <stp/>
        <stp>##V3_BCURVESTRIPV12</stp>
        <stp>[PortfolioDaily Data.xlsx]DF Curve!R340C75</stp>
        <stp>S23</stp>
        <stp>Curvedate</stp>
        <stp>44746</stp>
        <tr r="BW340" s="7"/>
      </tp>
      <tp t="s">
        <v>#N/A Error:User does not have access</v>
        <stp/>
        <stp>##V3_BCURVESTRIPV12</stp>
        <stp>[PortfolioDaily Data.xlsx]DF Curve!R350C52</stp>
        <stp>S23</stp>
        <stp>Curvedate</stp>
        <stp>44760</stp>
        <tr r="AZ350" s="7"/>
      </tp>
      <tp t="s">
        <v>#N/A Error:User does not have access</v>
        <stp/>
        <stp>##V3_BCURVESTRIPV12</stp>
        <stp>[PortfolioDaily Data.xlsx]DF Curve!R360C45</stp>
        <stp>S23</stp>
        <stp>Curvedate</stp>
        <stp>44774</stp>
        <tr r="AS360" s="7"/>
      </tp>
      <tp t="s">
        <v>#N/A Error:User does not have access</v>
        <stp/>
        <stp>##V3_BCURVESTRIPV12</stp>
        <stp>[PortfolioDaily Data.xlsx]DF Curve!R341C74</stp>
        <stp>S23</stp>
        <stp>Curvedate</stp>
        <stp>44747</stp>
        <tr r="BV341" s="7"/>
      </tp>
      <tp t="s">
        <v>#N/A Error:User does not have access</v>
        <stp/>
        <stp>##V3_BCURVESTRIPV12</stp>
        <stp>[PortfolioDaily Data.xlsx]DF Curve!R351C53</stp>
        <stp>S23</stp>
        <stp>Curvedate</stp>
        <stp>44761</stp>
        <tr r="BA351" s="7"/>
      </tp>
      <tp t="s">
        <v>#N/A Error:User does not have access</v>
        <stp/>
        <stp>##V3_BCURVESTRIPV12</stp>
        <stp>[PortfolioDaily Data.xlsx]DF Curve!R361C44</stp>
        <stp>S23</stp>
        <stp>Curvedate</stp>
        <stp>44775</stp>
        <tr r="AR361" s="7"/>
      </tp>
      <tp t="s">
        <v>#N/A Error:User does not have access</v>
        <stp/>
        <stp>##V3_BCURVESTRIPV12</stp>
        <stp>[PortfolioDaily Data.xlsx]DF Curve!R346C67</stp>
        <stp>S23</stp>
        <stp>Curvedate</stp>
        <stp>44754</stp>
        <tr r="BO346" s="7"/>
      </tp>
      <tp t="s">
        <v>#N/A Error:User does not have access</v>
        <stp/>
        <stp>##V3_BCURVESTRIPV12</stp>
        <stp>[PortfolioDaily Data.xlsx]DF Curve!R337C75</stp>
        <stp>S23</stp>
        <stp>Curvedate</stp>
        <stp>44741</stp>
        <tr r="BW337" s="7"/>
      </tp>
      <tp t="s">
        <v>#N/A Error:User does not have access</v>
        <stp/>
        <stp>##V3_BCURVESTRIPV12</stp>
        <stp>[PortfolioDaily Data.xlsx]DF Curve!R347C66</stp>
        <stp>S23</stp>
        <stp>Curvedate</stp>
        <stp>44755</stp>
        <tr r="BN347" s="7"/>
      </tp>
      <tp t="s">
        <v>#N/A Error:User does not have access</v>
        <stp/>
        <stp>##V3_BCURVESTRIPV12</stp>
        <stp>[PortfolioDaily Data.xlsx]DF Curve!R344C63</stp>
        <stp>S23</stp>
        <stp>Curvedate</stp>
        <stp>44750</stp>
        <tr r="BK344" s="7"/>
      </tp>
      <tp t="s">
        <v>#N/A Error:User does not have access</v>
        <stp/>
        <stp>##V3_BCURVESTRIPV12</stp>
        <stp>[PortfolioDaily Data.xlsx]DF Curve!R354C56</stp>
        <stp>S23</stp>
        <stp>Curvedate</stp>
        <stp>44764</stp>
        <tr r="BD354" s="7"/>
      </tp>
      <tp t="s">
        <v>#N/A Error:User does not have access</v>
        <stp/>
        <stp>##V3_BCURVESTRIPV12</stp>
        <stp>[PortfolioDaily Data.xlsx]DF Curve!R364C49</stp>
        <stp>S23</stp>
        <stp>Curvedate</stp>
        <stp>44778</stp>
        <tr r="AW364" s="7"/>
      </tp>
      <tp t="s">
        <v>#N/A Error:User does not have access</v>
        <stp/>
        <stp>##V3_BCURVESTRIPV12</stp>
        <stp>[PortfolioDaily Data.xlsx]DF Curve!R345C60</stp>
        <stp>S23</stp>
        <stp>Curvedate</stp>
        <stp>44753</stp>
        <tr r="BH345" s="7"/>
      </tp>
      <tp t="s">
        <v>#N/A Error:User does not have access</v>
        <stp/>
        <stp>##V3_BCURVESTRIPV12</stp>
        <stp>[PortfolioDaily Data.xlsx]DF Curve!R355C55</stp>
        <stp>S23</stp>
        <stp>Curvedate</stp>
        <stp>44767</stp>
        <tr r="BC355" s="7"/>
      </tp>
      <tp t="s">
        <v>#N/A Error:User does not have access</v>
        <stp/>
        <stp>##V3_BCURVESTRIPV12</stp>
        <stp>[PortfolioDaily Data.xlsx]DF Curve!R338C76</stp>
        <stp>S23</stp>
        <stp>Curvedate</stp>
        <stp>44742</stp>
        <tr r="BX338" s="7"/>
      </tp>
      <tp t="s">
        <v>#N/A Error:User does not have access</v>
        <stp/>
        <stp>##V3_BCURVESTRIPV12</stp>
        <stp>[PortfolioDaily Data.xlsx]DF Curve!R348C65</stp>
        <stp>S23</stp>
        <stp>Curvedate</stp>
        <stp>44756</stp>
        <tr r="BM348" s="7"/>
      </tp>
      <tp t="s">
        <v>#N/A Error:User does not have access</v>
        <stp/>
        <stp>##V3_BCURVESTRIPV12</stp>
        <stp>[PortfolioDaily Data.xlsx]DF Curve!R358C42</stp>
        <stp>S23</stp>
        <stp>Curvedate</stp>
        <stp>44770</stp>
        <tr r="AP358" s="7"/>
      </tp>
      <tp t="s">
        <v>#N/A Error:User does not have access</v>
        <stp/>
        <stp>##V3_BCURVESTRIPV12</stp>
        <stp>[PortfolioDaily Data.xlsx]DF Curve!R339C77</stp>
        <stp>S23</stp>
        <stp>Curvedate</stp>
        <stp>44743</stp>
        <tr r="BY339" s="7"/>
      </tp>
      <tp t="s">
        <v>#N/A Error:User does not have access</v>
        <stp/>
        <stp>##V3_BCURVESTRIPV12</stp>
        <stp>[PortfolioDaily Data.xlsx]DF Curve!R349C64</stp>
        <stp>S23</stp>
        <stp>Curvedate</stp>
        <stp>44757</stp>
        <tr r="BL349" s="7"/>
      </tp>
      <tp t="s">
        <v>#N/A Error:User does not have access</v>
        <stp/>
        <stp>##V3_BCURVESTRIPV12</stp>
        <stp>[PortfolioDaily Data.xlsx]DF Curve!R359C43</stp>
        <stp>S23</stp>
        <stp>Curvedate</stp>
        <stp>44771</stp>
        <tr r="AQ359" s="7"/>
      </tp>
      <tp t="s">
        <v>#N/A Error:User does not have access</v>
        <stp/>
        <stp>##V3_BCURVESTRIPV12</stp>
        <stp>[PortfolioDaily Data.xlsx]DF Curve!R352C51</stp>
        <stp>S23</stp>
        <stp>Curvedate</stp>
        <stp>44762</stp>
        <tr r="AY352" s="7"/>
      </tp>
      <tp t="s">
        <v>#N/A Error:User does not have access</v>
        <stp/>
        <stp>##V3_BCURVESTRIPV12</stp>
        <stp>[PortfolioDaily Data.xlsx]DF Curve!R362C46</stp>
        <stp>S23</stp>
        <stp>Curvedate</stp>
        <stp>44776</stp>
        <tr r="AT362" s="7"/>
      </tp>
      <tp t="s">
        <v>#N/A Error:User does not have access</v>
        <stp/>
        <stp>##V3_BCURVESTRIPV12</stp>
        <stp>[PortfolioDaily Data.xlsx]DF Curve!R353C50</stp>
        <stp>S23</stp>
        <stp>Curvedate</stp>
        <stp>44763</stp>
        <tr r="AX353" s="7"/>
      </tp>
      <tp t="s">
        <v>#N/A Error:User does not have access</v>
        <stp/>
        <stp>##V3_BCURVESTRIPV12</stp>
        <stp>[PortfolioDaily Data.xlsx]DF Curve!R363C47</stp>
        <stp>S23</stp>
        <stp>Curvedate</stp>
        <stp>44777</stp>
        <tr r="AU363" s="7"/>
      </tp>
      <tp t="s">
        <v>#N/A Error:User does not have access</v>
        <stp/>
        <stp>##V3_BCURVESTRIPV12</stp>
        <stp>[PortfolioDaily Data.xlsx]DF Curve!R340C74</stp>
        <stp>S23</stp>
        <stp>Curvedate</stp>
        <stp>44746</stp>
        <tr r="BV340" s="7"/>
      </tp>
      <tp t="s">
        <v>#N/A Error:User does not have access</v>
        <stp/>
        <stp>##V3_BCURVESTRIPV12</stp>
        <stp>[PortfolioDaily Data.xlsx]DF Curve!R350C53</stp>
        <stp>S23</stp>
        <stp>Curvedate</stp>
        <stp>44760</stp>
        <tr r="BA350" s="7"/>
      </tp>
      <tp t="s">
        <v>#N/A Error:User does not have access</v>
        <stp/>
        <stp>##V3_BCURVESTRIPV12</stp>
        <stp>[PortfolioDaily Data.xlsx]DF Curve!R360C44</stp>
        <stp>S23</stp>
        <stp>Curvedate</stp>
        <stp>44774</stp>
        <tr r="AR360" s="7"/>
      </tp>
      <tp t="s">
        <v>#N/A Error:User does not have access</v>
        <stp/>
        <stp>##V3_BCURVESTRIPV12</stp>
        <stp>[PortfolioDaily Data.xlsx]DF Curve!R341C75</stp>
        <stp>S23</stp>
        <stp>Curvedate</stp>
        <stp>44747</stp>
        <tr r="BW341" s="7"/>
      </tp>
      <tp t="s">
        <v>#N/A Error:User does not have access</v>
        <stp/>
        <stp>##V3_BCURVESTRIPV12</stp>
        <stp>[PortfolioDaily Data.xlsx]DF Curve!R351C52</stp>
        <stp>S23</stp>
        <stp>Curvedate</stp>
        <stp>44761</stp>
        <tr r="AZ351" s="7"/>
      </tp>
      <tp t="s">
        <v>#N/A Error:User does not have access</v>
        <stp/>
        <stp>##V3_BCURVESTRIPV12</stp>
        <stp>[PortfolioDaily Data.xlsx]DF Curve!R361C45</stp>
        <stp>S23</stp>
        <stp>Curvedate</stp>
        <stp>44775</stp>
        <tr r="AS361" s="7"/>
      </tp>
      <tp t="s">
        <v>#N/A Error:User does not have access</v>
        <stp/>
        <stp>##V3_BCURVESTRIPV12</stp>
        <stp>[PortfolioDaily Data.xlsx]DF Curve!R346C66</stp>
        <stp>S23</stp>
        <stp>Curvedate</stp>
        <stp>44754</stp>
        <tr r="BN346" s="7"/>
      </tp>
      <tp t="s">
        <v>#N/A Error:User does not have access</v>
        <stp/>
        <stp>##V3_BCURVESTRIPV12</stp>
        <stp>[PortfolioDaily Data.xlsx]DF Curve!R337C74</stp>
        <stp>S23</stp>
        <stp>Curvedate</stp>
        <stp>44741</stp>
        <tr r="BV337" s="7"/>
      </tp>
      <tp t="s">
        <v>#N/A Error:User does not have access</v>
        <stp/>
        <stp>##V3_BCURVESTRIPV12</stp>
        <stp>[PortfolioDaily Data.xlsx]DF Curve!R347C67</stp>
        <stp>S23</stp>
        <stp>Curvedate</stp>
        <stp>44755</stp>
        <tr r="BO347" s="7"/>
      </tp>
      <tp t="s">
        <v>#N/A Error:User does not have access</v>
        <stp/>
        <stp>##V3_BCURVESTRIPV12</stp>
        <stp>[PortfolioDaily Data.xlsx]DF Curve!R344C62</stp>
        <stp>S23</stp>
        <stp>Curvedate</stp>
        <stp>44750</stp>
        <tr r="BJ344" s="7"/>
      </tp>
      <tp t="s">
        <v>#N/A Error:User does not have access</v>
        <stp/>
        <stp>##V3_BCURVESTRIPV12</stp>
        <stp>[PortfolioDaily Data.xlsx]DF Curve!R354C57</stp>
        <stp>S23</stp>
        <stp>Curvedate</stp>
        <stp>44764</stp>
        <tr r="BE354" s="7"/>
      </tp>
      <tp t="s">
        <v>#N/A Error:User does not have access</v>
        <stp/>
        <stp>##V3_BCURVESTRIPV12</stp>
        <stp>[PortfolioDaily Data.xlsx]DF Curve!R364C48</stp>
        <stp>S23</stp>
        <stp>Curvedate</stp>
        <stp>44778</stp>
        <tr r="AV364" s="7"/>
      </tp>
      <tp t="s">
        <v>#N/A Error:User does not have access</v>
        <stp/>
        <stp>##V3_BCURVESTRIPV12</stp>
        <stp>[PortfolioDaily Data.xlsx]DF Curve!R345C61</stp>
        <stp>S23</stp>
        <stp>Curvedate</stp>
        <stp>44753</stp>
        <tr r="BI345" s="7"/>
      </tp>
      <tp t="s">
        <v>#N/A Error:User does not have access</v>
        <stp/>
        <stp>##V3_BCURVESTRIPV12</stp>
        <stp>[PortfolioDaily Data.xlsx]DF Curve!R355C54</stp>
        <stp>S23</stp>
        <stp>Curvedate</stp>
        <stp>44767</stp>
        <tr r="BB355" s="7"/>
      </tp>
      <tp t="s">
        <v>#N/A Error:User does not have access</v>
        <stp/>
        <stp>##V3_BCURVESTRIPV12</stp>
        <stp>[PortfolioDaily Data.xlsx]DF Curve!R338C77</stp>
        <stp>S23</stp>
        <stp>Curvedate</stp>
        <stp>44742</stp>
        <tr r="BY338" s="7"/>
      </tp>
      <tp t="s">
        <v>#N/A Error:User does not have access</v>
        <stp/>
        <stp>##V3_BCURVESTRIPV12</stp>
        <stp>[PortfolioDaily Data.xlsx]DF Curve!R348C64</stp>
        <stp>S23</stp>
        <stp>Curvedate</stp>
        <stp>44756</stp>
        <tr r="BL348" s="7"/>
      </tp>
      <tp t="s">
        <v>#N/A Error:User does not have access</v>
        <stp/>
        <stp>##V3_BCURVESTRIPV12</stp>
        <stp>[PortfolioDaily Data.xlsx]DF Curve!R358C43</stp>
        <stp>S23</stp>
        <stp>Curvedate</stp>
        <stp>44770</stp>
        <tr r="AQ358" s="7"/>
      </tp>
      <tp t="s">
        <v>#N/A Error:User does not have access</v>
        <stp/>
        <stp>##V3_BCURVESTRIPV12</stp>
        <stp>[PortfolioDaily Data.xlsx]DF Curve!R339C76</stp>
        <stp>S23</stp>
        <stp>Curvedate</stp>
        <stp>44743</stp>
        <tr r="BX339" s="7"/>
      </tp>
      <tp t="s">
        <v>#N/A Error:User does not have access</v>
        <stp/>
        <stp>##V3_BCURVESTRIPV12</stp>
        <stp>[PortfolioDaily Data.xlsx]DF Curve!R349C65</stp>
        <stp>S23</stp>
        <stp>Curvedate</stp>
        <stp>44757</stp>
        <tr r="BM349" s="7"/>
      </tp>
      <tp t="s">
        <v>#N/A Error:User does not have access</v>
        <stp/>
        <stp>##V3_BCURVESTRIPV12</stp>
        <stp>[PortfolioDaily Data.xlsx]DF Curve!R359C42</stp>
        <stp>S23</stp>
        <stp>Curvedate</stp>
        <stp>44771</stp>
        <tr r="AP359" s="7"/>
      </tp>
      <tp t="s">
        <v>#N/A Error:User does not have access</v>
        <stp/>
        <stp>##V3_BCURVESTRIPV12</stp>
        <stp>[PortfolioDaily Data.xlsx]DF Curve!R342C79</stp>
        <stp>S23</stp>
        <stp>Curvedate</stp>
        <stp>44748</stp>
        <tr r="CA342" s="7"/>
      </tp>
      <tp t="s">
        <v>#N/A Error:User does not have access</v>
        <stp/>
        <stp>##V3_BCURVESTRIPV12</stp>
        <stp>[PortfolioDaily Data.xlsx]DF Curve!R352C52</stp>
        <stp>S23</stp>
        <stp>Curvedate</stp>
        <stp>44762</stp>
        <tr r="AZ352" s="7"/>
      </tp>
      <tp t="s">
        <v>#N/A Error:User does not have access</v>
        <stp/>
        <stp>##V3_BCURVESTRIPV12</stp>
        <stp>[PortfolioDaily Data.xlsx]DF Curve!R362C45</stp>
        <stp>S23</stp>
        <stp>Curvedate</stp>
        <stp>44776</stp>
        <tr r="AS362" s="7"/>
      </tp>
      <tp t="s">
        <v>#N/A Error:User does not have access</v>
        <stp/>
        <stp>##V3_BCURVESTRIPV12</stp>
        <stp>[PortfolioDaily Data.xlsx]DF Curve!R343C78</stp>
        <stp>S23</stp>
        <stp>Curvedate</stp>
        <stp>44749</stp>
        <tr r="BZ343" s="7"/>
      </tp>
      <tp t="s">
        <v>#N/A Error:User does not have access</v>
        <stp/>
        <stp>##V3_BCURVESTRIPV12</stp>
        <stp>[PortfolioDaily Data.xlsx]DF Curve!R353C53</stp>
        <stp>S23</stp>
        <stp>Curvedate</stp>
        <stp>44763</stp>
        <tr r="BA353" s="7"/>
      </tp>
      <tp t="s">
        <v>#N/A Error:User does not have access</v>
        <stp/>
        <stp>##V3_BCURVESTRIPV12</stp>
        <stp>[PortfolioDaily Data.xlsx]DF Curve!R363C44</stp>
        <stp>S23</stp>
        <stp>Curvedate</stp>
        <stp>44777</stp>
        <tr r="AR363" s="7"/>
      </tp>
      <tp t="s">
        <v>#N/A Error:User does not have access</v>
        <stp/>
        <stp>##V3_BCURVESTRIPV12</stp>
        <stp>[PortfolioDaily Data.xlsx]DF Curve!R340C77</stp>
        <stp>S23</stp>
        <stp>Curvedate</stp>
        <stp>44746</stp>
        <tr r="BY340" s="7"/>
      </tp>
      <tp t="s">
        <v>#N/A Error:User does not have access</v>
        <stp/>
        <stp>##V3_BCURVESTRIPV12</stp>
        <stp>[PortfolioDaily Data.xlsx]DF Curve!R350C50</stp>
        <stp>S23</stp>
        <stp>Curvedate</stp>
        <stp>44760</stp>
        <tr r="AX350" s="7"/>
      </tp>
      <tp t="s">
        <v>#N/A Error:User does not have access</v>
        <stp/>
        <stp>##V3_BCURVESTRIPV12</stp>
        <stp>[PortfolioDaily Data.xlsx]DF Curve!R360C47</stp>
        <stp>S23</stp>
        <stp>Curvedate</stp>
        <stp>44774</stp>
        <tr r="AU360" s="7"/>
      </tp>
      <tp t="s">
        <v>#N/A Error:User does not have access</v>
        <stp/>
        <stp>##V3_BCURVESTRIPV12</stp>
        <stp>[PortfolioDaily Data.xlsx]DF Curve!R341C76</stp>
        <stp>S23</stp>
        <stp>Curvedate</stp>
        <stp>44747</stp>
        <tr r="BX341" s="7"/>
      </tp>
      <tp t="s">
        <v>#N/A Error:User does not have access</v>
        <stp/>
        <stp>##V3_BCURVESTRIPV12</stp>
        <stp>[PortfolioDaily Data.xlsx]DF Curve!R351C51</stp>
        <stp>S23</stp>
        <stp>Curvedate</stp>
        <stp>44761</stp>
        <tr r="AY351" s="7"/>
      </tp>
      <tp t="s">
        <v>#N/A Error:User does not have access</v>
        <stp/>
        <stp>##V3_BCURVESTRIPV12</stp>
        <stp>[PortfolioDaily Data.xlsx]DF Curve!R361C46</stp>
        <stp>S23</stp>
        <stp>Curvedate</stp>
        <stp>44775</stp>
        <tr r="AT361" s="7"/>
      </tp>
      <tp t="s">
        <v>#N/A Error:User does not have access</v>
        <stp/>
        <stp>##V3_BCURVESTRIPV12</stp>
        <stp>[PortfolioDaily Data.xlsx]DF Curve!R346C65</stp>
        <stp>S23</stp>
        <stp>Curvedate</stp>
        <stp>44754</stp>
        <tr r="BM346" s="7"/>
      </tp>
      <tp t="s">
        <v>#N/A Error:User does not have access</v>
        <stp/>
        <stp>##V3_BCURVESTRIPV12</stp>
        <stp>[PortfolioDaily Data.xlsx]DF Curve!R356C58</stp>
        <stp>S23</stp>
        <stp>Curvedate</stp>
        <stp>44768</stp>
        <tr r="BF356" s="7"/>
      </tp>
      <tp t="s">
        <v>#N/A Error:User does not have access</v>
        <stp/>
        <stp>##V3_BCURVESTRIPV12</stp>
        <stp>[PortfolioDaily Data.xlsx]DF Curve!R337C77</stp>
        <stp>S23</stp>
        <stp>Curvedate</stp>
        <stp>44741</stp>
        <tr r="BY337" s="7"/>
      </tp>
      <tp t="s">
        <v>#N/A Error:User does not have access</v>
        <stp/>
        <stp>##V3_BCURVESTRIPV12</stp>
        <stp>[PortfolioDaily Data.xlsx]DF Curve!R347C64</stp>
        <stp>S23</stp>
        <stp>Curvedate</stp>
        <stp>44755</stp>
        <tr r="BL347" s="7"/>
      </tp>
      <tp t="s">
        <v>#N/A Error:User does not have access</v>
        <stp/>
        <stp>##V3_BCURVESTRIPV12</stp>
        <stp>[PortfolioDaily Data.xlsx]DF Curve!R357C59</stp>
        <stp>S23</stp>
        <stp>Curvedate</stp>
        <stp>44769</stp>
        <tr r="BG357" s="7"/>
      </tp>
      <tp t="s">
        <v>#N/A Error:User does not have access</v>
        <stp/>
        <stp>##V3_BCURVESTRIPV12</stp>
        <stp>[PortfolioDaily Data.xlsx]DF Curve!R344C61</stp>
        <stp>S23</stp>
        <stp>Curvedate</stp>
        <stp>44750</stp>
        <tr r="BI344" s="7"/>
      </tp>
      <tp t="s">
        <v>#N/A Error:User does not have access</v>
        <stp/>
        <stp>##V3_BCURVESTRIPV12</stp>
        <stp>[PortfolioDaily Data.xlsx]DF Curve!R354C54</stp>
        <stp>S23</stp>
        <stp>Curvedate</stp>
        <stp>44764</stp>
        <tr r="BB354" s="7"/>
      </tp>
      <tp t="s">
        <v>#N/A Error:User does not have access</v>
        <stp/>
        <stp>##V3_BCURVESTRIPV12</stp>
        <stp>[PortfolioDaily Data.xlsx]DF Curve!R345C62</stp>
        <stp>S23</stp>
        <stp>Curvedate</stp>
        <stp>44753</stp>
        <tr r="BJ345" s="7"/>
      </tp>
      <tp t="s">
        <v>#N/A Error:User does not have access</v>
        <stp/>
        <stp>##V3_BCURVESTRIPV12</stp>
        <stp>[PortfolioDaily Data.xlsx]DF Curve!R355C57</stp>
        <stp>S23</stp>
        <stp>Curvedate</stp>
        <stp>44767</stp>
        <tr r="BE355" s="7"/>
      </tp>
      <tp t="s">
        <v>#N/A Error:User does not have access</v>
        <stp/>
        <stp>##V3_BCURVESTRIPV12</stp>
        <stp>[PortfolioDaily Data.xlsx]DF Curve!R338C74</stp>
        <stp>S23</stp>
        <stp>Curvedate</stp>
        <stp>44742</stp>
        <tr r="BV338" s="7"/>
      </tp>
      <tp t="s">
        <v>#N/A Error:User does not have access</v>
        <stp/>
        <stp>##V3_BCURVESTRIPV12</stp>
        <stp>[PortfolioDaily Data.xlsx]DF Curve!R348C67</stp>
        <stp>S23</stp>
        <stp>Curvedate</stp>
        <stp>44756</stp>
        <tr r="BO348" s="7"/>
      </tp>
      <tp t="s">
        <v>#N/A Error:User does not have access</v>
        <stp/>
        <stp>##V3_BCURVESTRIPV12</stp>
        <stp>[PortfolioDaily Data.xlsx]DF Curve!R358C40</stp>
        <stp>S23</stp>
        <stp>Curvedate</stp>
        <stp>44770</stp>
        <tr r="AN358" s="7"/>
      </tp>
      <tp t="s">
        <v>#N/A Error:User does not have access</v>
        <stp/>
        <stp>##V3_BCURVESTRIPV12</stp>
        <stp>[PortfolioDaily Data.xlsx]DF Curve!R339C75</stp>
        <stp>S23</stp>
        <stp>Curvedate</stp>
        <stp>44743</stp>
        <tr r="BW339" s="7"/>
      </tp>
      <tp t="s">
        <v>#N/A Error:User does not have access</v>
        <stp/>
        <stp>##V3_BCURVESTRIPV12</stp>
        <stp>[PortfolioDaily Data.xlsx]DF Curve!R349C66</stp>
        <stp>S23</stp>
        <stp>Curvedate</stp>
        <stp>44757</stp>
        <tr r="BN349" s="7"/>
      </tp>
      <tp t="s">
        <v>#N/A Error:User does not have access</v>
        <stp/>
        <stp>##V3_BCURVESTRIPV12</stp>
        <stp>[PortfolioDaily Data.xlsx]DF Curve!R359C41</stp>
        <stp>S23</stp>
        <stp>Curvedate</stp>
        <stp>44771</stp>
        <tr r="AO359" s="7"/>
      </tp>
      <tp t="s">
        <v>#N/A Error:User does not have access</v>
        <stp/>
        <stp>##V3_BCURVESTRIPV12</stp>
        <stp>[PortfolioDaily Data.xlsx]DF Curve!R342C78</stp>
        <stp>S23</stp>
        <stp>Curvedate</stp>
        <stp>44748</stp>
        <tr r="BZ342" s="7"/>
      </tp>
      <tp t="s">
        <v>#N/A Error:User does not have access</v>
        <stp/>
        <stp>##V3_BCURVESTRIPV12</stp>
        <stp>[PortfolioDaily Data.xlsx]DF Curve!R352C53</stp>
        <stp>S23</stp>
        <stp>Curvedate</stp>
        <stp>44762</stp>
        <tr r="BA352" s="7"/>
      </tp>
      <tp t="s">
        <v>#N/A Error:User does not have access</v>
        <stp/>
        <stp>##V3_BCURVESTRIPV12</stp>
        <stp>[PortfolioDaily Data.xlsx]DF Curve!R362C44</stp>
        <stp>S23</stp>
        <stp>Curvedate</stp>
        <stp>44776</stp>
        <tr r="AR362" s="7"/>
      </tp>
      <tp t="s">
        <v>#N/A Error:User does not have access</v>
        <stp/>
        <stp>##V3_BCURVESTRIPV12</stp>
        <stp>[PortfolioDaily Data.xlsx]DF Curve!R343C79</stp>
        <stp>S23</stp>
        <stp>Curvedate</stp>
        <stp>44749</stp>
        <tr r="CA343" s="7"/>
      </tp>
      <tp t="s">
        <v>#N/A Error:User does not have access</v>
        <stp/>
        <stp>##V3_BCURVESTRIPV12</stp>
        <stp>[PortfolioDaily Data.xlsx]DF Curve!R353C52</stp>
        <stp>S23</stp>
        <stp>Curvedate</stp>
        <stp>44763</stp>
        <tr r="AZ353" s="7"/>
      </tp>
      <tp t="s">
        <v>#N/A Error:User does not have access</v>
        <stp/>
        <stp>##V3_BCURVESTRIPV12</stp>
        <stp>[PortfolioDaily Data.xlsx]DF Curve!R363C45</stp>
        <stp>S23</stp>
        <stp>Curvedate</stp>
        <stp>44777</stp>
        <tr r="AS363" s="7"/>
      </tp>
      <tp t="s">
        <v>#N/A Error:User does not have access</v>
        <stp/>
        <stp>##V3_BCURVESTRIPV12</stp>
        <stp>[PortfolioDaily Data.xlsx]DF Curve!R340C76</stp>
        <stp>S23</stp>
        <stp>Curvedate</stp>
        <stp>44746</stp>
        <tr r="BX340" s="7"/>
      </tp>
      <tp t="s">
        <v>#N/A Error:User does not have access</v>
        <stp/>
        <stp>##V3_BCURVESTRIPV12</stp>
        <stp>[PortfolioDaily Data.xlsx]DF Curve!R350C51</stp>
        <stp>S23</stp>
        <stp>Curvedate</stp>
        <stp>44760</stp>
        <tr r="AY350" s="7"/>
      </tp>
      <tp t="s">
        <v>#N/A Error:User does not have access</v>
        <stp/>
        <stp>##V3_BCURVESTRIPV12</stp>
        <stp>[PortfolioDaily Data.xlsx]DF Curve!R360C46</stp>
        <stp>S23</stp>
        <stp>Curvedate</stp>
        <stp>44774</stp>
        <tr r="AT360" s="7"/>
      </tp>
      <tp t="s">
        <v>#N/A Error:User does not have access</v>
        <stp/>
        <stp>##V3_BCURVESTRIPV12</stp>
        <stp>[PortfolioDaily Data.xlsx]DF Curve!R341C77</stp>
        <stp>S23</stp>
        <stp>Curvedate</stp>
        <stp>44747</stp>
        <tr r="BY341" s="7"/>
      </tp>
      <tp t="s">
        <v>#N/A Error:User does not have access</v>
        <stp/>
        <stp>##V3_BCURVESTRIPV12</stp>
        <stp>[PortfolioDaily Data.xlsx]DF Curve!R351C50</stp>
        <stp>S23</stp>
        <stp>Curvedate</stp>
        <stp>44761</stp>
        <tr r="AX351" s="7"/>
      </tp>
      <tp t="s">
        <v>#N/A Error:User does not have access</v>
        <stp/>
        <stp>##V3_BCURVESTRIPV12</stp>
        <stp>[PortfolioDaily Data.xlsx]DF Curve!R361C47</stp>
        <stp>S23</stp>
        <stp>Curvedate</stp>
        <stp>44775</stp>
        <tr r="AU361" s="7"/>
      </tp>
      <tp t="s">
        <v>#N/A Error:User does not have access</v>
        <stp/>
        <stp>##V3_BCURVESTRIPV12</stp>
        <stp>[PortfolioDaily Data.xlsx]DF Curve!R346C64</stp>
        <stp>S23</stp>
        <stp>Curvedate</stp>
        <stp>44754</stp>
        <tr r="BL346" s="7"/>
      </tp>
      <tp t="s">
        <v>#N/A Error:User does not have access</v>
        <stp/>
        <stp>##V3_BCURVESTRIPV12</stp>
        <stp>[PortfolioDaily Data.xlsx]DF Curve!R356C59</stp>
        <stp>S23</stp>
        <stp>Curvedate</stp>
        <stp>44768</stp>
        <tr r="BG356" s="7"/>
      </tp>
      <tp t="s">
        <v>#N/A Error:User does not have access</v>
        <stp/>
        <stp>##V3_BCURVESTRIPV12</stp>
        <stp>[PortfolioDaily Data.xlsx]DF Curve!R337C76</stp>
        <stp>S23</stp>
        <stp>Curvedate</stp>
        <stp>44741</stp>
        <tr r="BX337" s="7"/>
      </tp>
      <tp t="s">
        <v>#N/A Error:User does not have access</v>
        <stp/>
        <stp>##V3_BCURVESTRIPV12</stp>
        <stp>[PortfolioDaily Data.xlsx]DF Curve!R347C65</stp>
        <stp>S23</stp>
        <stp>Curvedate</stp>
        <stp>44755</stp>
        <tr r="BM347" s="7"/>
      </tp>
      <tp t="s">
        <v>#N/A Error:User does not have access</v>
        <stp/>
        <stp>##V3_BCURVESTRIPV12</stp>
        <stp>[PortfolioDaily Data.xlsx]DF Curve!R357C58</stp>
        <stp>S23</stp>
        <stp>Curvedate</stp>
        <stp>44769</stp>
        <tr r="BF357" s="7"/>
      </tp>
      <tp t="s">
        <v>#N/A Error:User does not have access</v>
        <stp/>
        <stp>##V3_BCURVESTRIPV12</stp>
        <stp>[PortfolioDaily Data.xlsx]DF Curve!R344C60</stp>
        <stp>S23</stp>
        <stp>Curvedate</stp>
        <stp>44750</stp>
        <tr r="BH344" s="7"/>
      </tp>
      <tp t="s">
        <v>#N/A Error:User does not have access</v>
        <stp/>
        <stp>##V3_BCURVESTRIPV12</stp>
        <stp>[PortfolioDaily Data.xlsx]DF Curve!R354C55</stp>
        <stp>S23</stp>
        <stp>Curvedate</stp>
        <stp>44764</stp>
        <tr r="BC354" s="7"/>
      </tp>
      <tp t="s">
        <v>#N/A Error:User does not have access</v>
        <stp/>
        <stp>##V3_BCURVESTRIPV12</stp>
        <stp>[PortfolioDaily Data.xlsx]DF Curve!R345C63</stp>
        <stp>S23</stp>
        <stp>Curvedate</stp>
        <stp>44753</stp>
        <tr r="BK345" s="7"/>
      </tp>
      <tp t="s">
        <v>#N/A Error:User does not have access</v>
        <stp/>
        <stp>##V3_BCURVESTRIPV12</stp>
        <stp>[PortfolioDaily Data.xlsx]DF Curve!R355C56</stp>
        <stp>S23</stp>
        <stp>Curvedate</stp>
        <stp>44767</stp>
        <tr r="BD355" s="7"/>
      </tp>
      <tp t="s">
        <v>#N/A Error:User does not have access</v>
        <stp/>
        <stp>##V3_BCURVESTRIPV12</stp>
        <stp>[PortfolioDaily Data.xlsx]DF Curve!R338C75</stp>
        <stp>S23</stp>
        <stp>Curvedate</stp>
        <stp>44742</stp>
        <tr r="BW338" s="7"/>
      </tp>
      <tp t="s">
        <v>#N/A Error:User does not have access</v>
        <stp/>
        <stp>##V3_BCURVESTRIPV12</stp>
        <stp>[PortfolioDaily Data.xlsx]DF Curve!R348C66</stp>
        <stp>S23</stp>
        <stp>Curvedate</stp>
        <stp>44756</stp>
        <tr r="BN348" s="7"/>
      </tp>
      <tp t="s">
        <v>#N/A Error:User does not have access</v>
        <stp/>
        <stp>##V3_BCURVESTRIPV12</stp>
        <stp>[PortfolioDaily Data.xlsx]DF Curve!R358C41</stp>
        <stp>S23</stp>
        <stp>Curvedate</stp>
        <stp>44770</stp>
        <tr r="AO358" s="7"/>
      </tp>
      <tp t="s">
        <v>#N/A Error:User does not have access</v>
        <stp/>
        <stp>##V3_BCURVESTRIPV12</stp>
        <stp>[PortfolioDaily Data.xlsx]DF Curve!R339C74</stp>
        <stp>S23</stp>
        <stp>Curvedate</stp>
        <stp>44743</stp>
        <tr r="BV339" s="7"/>
      </tp>
      <tp t="s">
        <v>#N/A Error:User does not have access</v>
        <stp/>
        <stp>##V3_BCURVESTRIPV12</stp>
        <stp>[PortfolioDaily Data.xlsx]DF Curve!R349C67</stp>
        <stp>S23</stp>
        <stp>Curvedate</stp>
        <stp>44757</stp>
        <tr r="BO349" s="7"/>
      </tp>
      <tp t="s">
        <v>#N/A Error:User does not have access</v>
        <stp/>
        <stp>##V3_BCURVESTRIPV12</stp>
        <stp>[PortfolioDaily Data.xlsx]DF Curve!R359C40</stp>
        <stp>S23</stp>
        <stp>Curvedate</stp>
        <stp>44771</stp>
        <tr r="AN359" s="7"/>
      </tp>
      <tp t="s">
        <v>#N/A Error:User does not have access</v>
        <stp/>
        <stp>##V3_BCURVESTRIPV12</stp>
        <stp>[PortfolioDaily Data.xlsx]DF Curve!R342C47</stp>
        <stp>S23</stp>
        <stp>Curvedate</stp>
        <stp>44748</stp>
        <tr r="AU342" s="7"/>
      </tp>
      <tp t="s">
        <v>#N/A Error:User does not have access</v>
        <stp/>
        <stp>##V3_BCURVESTRIPV12</stp>
        <stp>[PortfolioDaily Data.xlsx]DF Curve!R343C46</stp>
        <stp>S23</stp>
        <stp>Curvedate</stp>
        <stp>44749</stp>
        <tr r="AT343" s="7"/>
      </tp>
      <tp t="s">
        <v>#N/A Error:User does not have access</v>
        <stp/>
        <stp>##V3_BCURVESTRIPV12</stp>
        <stp>[PortfolioDaily Data.xlsx]DF Curve!R340C49</stp>
        <stp>S23</stp>
        <stp>Curvedate</stp>
        <stp>44746</stp>
        <tr r="AW340" s="7"/>
      </tp>
      <tp t="s">
        <v>#N/A Error:User does not have access</v>
        <stp/>
        <stp>##V3_BCURVESTRIPV12</stp>
        <stp>[PortfolioDaily Data.xlsx]DF Curve!R360C79</stp>
        <stp>S23</stp>
        <stp>Curvedate</stp>
        <stp>44774</stp>
        <tr r="CA360" s="7"/>
      </tp>
      <tp t="s">
        <v>#N/A Error:User does not have access</v>
        <stp/>
        <stp>##V3_BCURVESTRIPV12</stp>
        <stp>[PortfolioDaily Data.xlsx]DF Curve!R370C84</stp>
        <stp>S23</stp>
        <stp>Curvedate</stp>
        <stp>44788</stp>
        <tr r="CF370" s="7"/>
      </tp>
      <tp t="s">
        <v>#N/A Error:User does not have access</v>
        <stp/>
        <stp>##V3_BCURVESTRIPV12</stp>
        <stp>[PortfolioDaily Data.xlsx]DF Curve!R341C48</stp>
        <stp>S23</stp>
        <stp>Curvedate</stp>
        <stp>44747</stp>
        <tr r="AV341" s="7"/>
      </tp>
      <tp t="s">
        <v>#N/A Error:User does not have access</v>
        <stp/>
        <stp>##V3_BCURVESTRIPV12</stp>
        <stp>[PortfolioDaily Data.xlsx]DF Curve!R361C78</stp>
        <stp>S23</stp>
        <stp>Curvedate</stp>
        <stp>44775</stp>
        <tr r="BZ361" s="7"/>
      </tp>
      <tp t="s">
        <v>#N/A Error:User does not have access</v>
        <stp/>
        <stp>##V3_BCURVESTRIPV12</stp>
        <stp>[PortfolioDaily Data.xlsx]DF Curve!R371C85</stp>
        <stp>S23</stp>
        <stp>Curvedate</stp>
        <stp>44789</stp>
        <tr r="CG371" s="7"/>
      </tp>
      <tp t="s">
        <v>#N/A Error:User does not have access</v>
        <stp/>
        <stp>##V3_BCURVESTRIPV12</stp>
        <stp>[PortfolioDaily Data.xlsx]DF Curve!R356C66</stp>
        <stp>S23</stp>
        <stp>Curvedate</stp>
        <stp>44768</stp>
        <tr r="BN356" s="7"/>
      </tp>
      <tp t="s">
        <v>#N/A Error:User does not have access</v>
        <stp/>
        <stp>##V3_BCURVESTRIPV12</stp>
        <stp>[PortfolioDaily Data.xlsx]DF Curve!R337C49</stp>
        <stp>S23</stp>
        <stp>Curvedate</stp>
        <stp>44741</stp>
        <tr r="AW337" s="7"/>
      </tp>
      <tp t="s">
        <v>#N/A Error:User does not have access</v>
        <stp/>
        <stp>##V3_BCURVESTRIPV12</stp>
        <stp>[PortfolioDaily Data.xlsx]DF Curve!R357C67</stp>
        <stp>S23</stp>
        <stp>Curvedate</stp>
        <stp>44769</stp>
        <tr r="BO357" s="7"/>
      </tp>
      <tp t="s">
        <v>#N/A Error:User does not have access</v>
        <stp/>
        <stp>##V3_BCURVESTRIPV12</stp>
        <stp>[PortfolioDaily Data.xlsx]DF Curve!R364C75</stp>
        <stp>S23</stp>
        <stp>Curvedate</stp>
        <stp>44778</stp>
        <tr r="BW364" s="7"/>
      </tp>
      <tp t="s">
        <v>#N/A Error:User does not have access</v>
        <stp/>
        <stp>##V3_BCURVESTRIPV12</stp>
        <stp>[PortfolioDaily Data.xlsx]DF Curve!R355C69</stp>
        <stp>S23</stp>
        <stp>Curvedate</stp>
        <stp>44767</stp>
        <tr r="BQ355" s="7"/>
      </tp>
      <tp t="s">
        <v>#N/A Error:User does not have access</v>
        <stp/>
        <stp>##V3_BCURVESTRIPV12</stp>
        <stp>[PortfolioDaily Data.xlsx]DF Curve!R375C99</stp>
        <stp>S23</stp>
        <stp>Curvedate</stp>
        <stp>44795</stp>
        <tr r="CU375" s="7"/>
      </tp>
      <tp t="s">
        <v>#N/A Error:User does not have access</v>
        <stp/>
        <stp>##V3_BCURVESTRIPV12</stp>
        <stp>[PortfolioDaily Data.xlsx]DF Curve!R348C59</stp>
        <stp>S23</stp>
        <stp>Curvedate</stp>
        <stp>44756</stp>
        <tr r="BG348" s="7"/>
      </tp>
      <tp t="s">
        <v>#N/A Error:User does not have access</v>
        <stp/>
        <stp>##V3_BCURVESTRIPV12</stp>
        <stp>[PortfolioDaily Data.xlsx]DF Curve!R368C89</stp>
        <stp>S23</stp>
        <stp>Curvedate</stp>
        <stp>44784</stp>
        <tr r="CK368" s="7"/>
      </tp>
      <tp t="s">
        <v>#N/A Error:User does not have access</v>
        <stp/>
        <stp>##V3_BCURVESTRIPV12</stp>
        <stp>[PortfolioDaily Data.xlsx]DF Curve!R378C94</stp>
        <stp>S23</stp>
        <stp>Curvedate</stp>
        <stp>44798</stp>
        <tr r="CP378" s="7"/>
      </tp>
      <tp t="s">
        <v>#N/A Error:User does not have access</v>
        <stp/>
        <stp>##V3_BCURVESTRIPV12</stp>
        <stp>[PortfolioDaily Data.xlsx]DF Curve!R349C58</stp>
        <stp>S23</stp>
        <stp>Curvedate</stp>
        <stp>44757</stp>
        <tr r="BF349" s="7"/>
      </tp>
      <tp t="s">
        <v>#N/A Error:User does not have access</v>
        <stp/>
        <stp>##V3_BCURVESTRIPV12</stp>
        <stp>[PortfolioDaily Data.xlsx]DF Curve!R369C88</stp>
        <stp>S23</stp>
        <stp>Curvedate</stp>
        <stp>44785</stp>
        <tr r="CJ369" s="7"/>
      </tp>
      <tp t="s">
        <v>#N/A Error:User does not have access</v>
        <stp/>
        <stp>##V3_BCURVESTRIPV12</stp>
        <stp>[PortfolioDaily Data.xlsx]DF Curve!R379C95</stp>
        <stp>S23</stp>
        <stp>Curvedate</stp>
        <stp>44799</stp>
        <tr r="CQ379" s="7"/>
      </tp>
      <tp t="s">
        <v>#N/A Error:User does not have access</v>
        <stp/>
        <stp>##V3_BCURVESTRIPV12</stp>
        <stp>[PortfolioDaily Data.xlsx]DF Curve!R342C46</stp>
        <stp>S23</stp>
        <stp>Curvedate</stp>
        <stp>44748</stp>
        <tr r="AT342" s="7"/>
      </tp>
      <tp t="s">
        <v>#N/A Error:User does not have access</v>
        <stp/>
        <stp>##V3_BCURVESTRIPV12</stp>
        <stp>[PortfolioDaily Data.xlsx]DF Curve!R343C47</stp>
        <stp>S23</stp>
        <stp>Curvedate</stp>
        <stp>44749</stp>
        <tr r="AU343" s="7"/>
      </tp>
      <tp t="s">
        <v>#N/A Error:User does not have access</v>
        <stp/>
        <stp>##V3_BCURVESTRIPV12</stp>
        <stp>[PortfolioDaily Data.xlsx]DF Curve!R340C48</stp>
        <stp>S23</stp>
        <stp>Curvedate</stp>
        <stp>44746</stp>
        <tr r="AV340" s="7"/>
      </tp>
      <tp t="s">
        <v>#N/A Error:User does not have access</v>
        <stp/>
        <stp>##V3_BCURVESTRIPV12</stp>
        <stp>[PortfolioDaily Data.xlsx]DF Curve!R360C78</stp>
        <stp>S23</stp>
        <stp>Curvedate</stp>
        <stp>44774</stp>
        <tr r="BZ360" s="7"/>
      </tp>
      <tp t="s">
        <v>#N/A Error:User does not have access</v>
        <stp/>
        <stp>##V3_BCURVESTRIPV12</stp>
        <stp>[PortfolioDaily Data.xlsx]DF Curve!R370C85</stp>
        <stp>S23</stp>
        <stp>Curvedate</stp>
        <stp>44788</stp>
        <tr r="CG370" s="7"/>
      </tp>
      <tp t="s">
        <v>#N/A Error:User does not have access</v>
        <stp/>
        <stp>##V3_BCURVESTRIPV12</stp>
        <stp>[PortfolioDaily Data.xlsx]DF Curve!R341C49</stp>
        <stp>S23</stp>
        <stp>Curvedate</stp>
        <stp>44747</stp>
        <tr r="AW341" s="7"/>
      </tp>
      <tp t="s">
        <v>#N/A Error:User does not have access</v>
        <stp/>
        <stp>##V3_BCURVESTRIPV12</stp>
        <stp>[PortfolioDaily Data.xlsx]DF Curve!R361C79</stp>
        <stp>S23</stp>
        <stp>Curvedate</stp>
        <stp>44775</stp>
        <tr r="CA361" s="7"/>
      </tp>
      <tp t="s">
        <v>#N/A Error:User does not have access</v>
        <stp/>
        <stp>##V3_BCURVESTRIPV12</stp>
        <stp>[PortfolioDaily Data.xlsx]DF Curve!R371C84</stp>
        <stp>S23</stp>
        <stp>Curvedate</stp>
        <stp>44789</stp>
        <tr r="CF371" s="7"/>
      </tp>
      <tp t="s">
        <v>#N/A Error:User does not have access</v>
        <stp/>
        <stp>##V3_BCURVESTRIPV12</stp>
        <stp>[PortfolioDaily Data.xlsx]DF Curve!R356C67</stp>
        <stp>S23</stp>
        <stp>Curvedate</stp>
        <stp>44768</stp>
        <tr r="BO356" s="7"/>
      </tp>
      <tp t="s">
        <v>#N/A Error:User does not have access</v>
        <stp/>
        <stp>##V3_BCURVESTRIPV12</stp>
        <stp>[PortfolioDaily Data.xlsx]DF Curve!R337C48</stp>
        <stp>S23</stp>
        <stp>Curvedate</stp>
        <stp>44741</stp>
        <tr r="AV337" s="7"/>
      </tp>
      <tp t="s">
        <v>#N/A Error:User does not have access</v>
        <stp/>
        <stp>##V3_BCURVESTRIPV12</stp>
        <stp>[PortfolioDaily Data.xlsx]DF Curve!R357C66</stp>
        <stp>S23</stp>
        <stp>Curvedate</stp>
        <stp>44769</stp>
        <tr r="BN357" s="7"/>
      </tp>
      <tp t="s">
        <v>#N/A Error:User does not have access</v>
        <stp/>
        <stp>##V3_BCURVESTRIPV12</stp>
        <stp>[PortfolioDaily Data.xlsx]DF Curve!R364C74</stp>
        <stp>S23</stp>
        <stp>Curvedate</stp>
        <stp>44778</stp>
        <tr r="BV364" s="7"/>
      </tp>
      <tp t="s">
        <v>#N/A Error:User does not have access</v>
        <stp/>
        <stp>##V3_BCURVESTRIPV12</stp>
        <stp>[PortfolioDaily Data.xlsx]DF Curve!R355C68</stp>
        <stp>S23</stp>
        <stp>Curvedate</stp>
        <stp>44767</stp>
        <tr r="BP355" s="7"/>
      </tp>
      <tp t="s">
        <v>#N/A Error:User does not have access</v>
        <stp/>
        <stp>##V3_BCURVESTRIPV12</stp>
        <stp>[PortfolioDaily Data.xlsx]DF Curve!R375C98</stp>
        <stp>S23</stp>
        <stp>Curvedate</stp>
        <stp>44795</stp>
        <tr r="CT375" s="7"/>
      </tp>
      <tp t="s">
        <v>#N/A Error:User does not have access</v>
        <stp/>
        <stp>##V3_BCURVESTRIPV12</stp>
        <stp>[PortfolioDaily Data.xlsx]DF Curve!R348C58</stp>
        <stp>S23</stp>
        <stp>Curvedate</stp>
        <stp>44756</stp>
        <tr r="BF348" s="7"/>
      </tp>
      <tp t="s">
        <v>#N/A Error:User does not have access</v>
        <stp/>
        <stp>##V3_BCURVESTRIPV12</stp>
        <stp>[PortfolioDaily Data.xlsx]DF Curve!R368C88</stp>
        <stp>S23</stp>
        <stp>Curvedate</stp>
        <stp>44784</stp>
        <tr r="CJ368" s="7"/>
      </tp>
      <tp t="s">
        <v>#N/A Error:User does not have access</v>
        <stp/>
        <stp>##V3_BCURVESTRIPV12</stp>
        <stp>[PortfolioDaily Data.xlsx]DF Curve!R378C95</stp>
        <stp>S23</stp>
        <stp>Curvedate</stp>
        <stp>44798</stp>
        <tr r="CQ378" s="7"/>
      </tp>
      <tp t="s">
        <v>#N/A Error:User does not have access</v>
        <stp/>
        <stp>##V3_BCURVESTRIPV12</stp>
        <stp>[PortfolioDaily Data.xlsx]DF Curve!R349C59</stp>
        <stp>S23</stp>
        <stp>Curvedate</stp>
        <stp>44757</stp>
        <tr r="BG349" s="7"/>
      </tp>
      <tp t="s">
        <v>#N/A Error:User does not have access</v>
        <stp/>
        <stp>##V3_BCURVESTRIPV12</stp>
        <stp>[PortfolioDaily Data.xlsx]DF Curve!R369C89</stp>
        <stp>S23</stp>
        <stp>Curvedate</stp>
        <stp>44785</stp>
        <tr r="CK369" s="7"/>
      </tp>
      <tp t="s">
        <v>#N/A Error:User does not have access</v>
        <stp/>
        <stp>##V3_BCURVESTRIPV12</stp>
        <stp>[PortfolioDaily Data.xlsx]DF Curve!R379C94</stp>
        <stp>S23</stp>
        <stp>Curvedate</stp>
        <stp>44799</stp>
        <tr r="CP379" s="7"/>
      </tp>
      <tp t="s">
        <v>#N/A Error:User does not have access</v>
        <stp/>
        <stp>##V3_BCURVESTRIPV12</stp>
        <stp>[PortfolioDaily Data.xlsx]DF Curve!R342C45</stp>
        <stp>S23</stp>
        <stp>Curvedate</stp>
        <stp>44748</stp>
        <tr r="AS342" s="7"/>
      </tp>
      <tp t="s">
        <v>#N/A Error:User does not have access</v>
        <stp/>
        <stp>##V3_BCURVESTRIPV12</stp>
        <stp>[PortfolioDaily Data.xlsx]DF Curve!R362C79</stp>
        <stp>S23</stp>
        <stp>Curvedate</stp>
        <stp>44776</stp>
        <tr r="CA362" s="7"/>
      </tp>
      <tp t="s">
        <v>#N/A Error:User does not have access</v>
        <stp/>
        <stp>##V3_BCURVESTRIPV12</stp>
        <stp>[PortfolioDaily Data.xlsx]DF Curve!R343C44</stp>
        <stp>S23</stp>
        <stp>Curvedate</stp>
        <stp>44749</stp>
        <tr r="AR343" s="7"/>
      </tp>
      <tp t="s">
        <v>#N/A Error:User does not have access</v>
        <stp/>
        <stp>##V3_BCURVESTRIPV12</stp>
        <stp>[PortfolioDaily Data.xlsx]DF Curve!R363C78</stp>
        <stp>S23</stp>
        <stp>Curvedate</stp>
        <stp>44777</stp>
        <tr r="BZ363" s="7"/>
      </tp>
      <tp t="s">
        <v>#N/A Error:User does not have access</v>
        <stp/>
        <stp>##V3_BCURVESTRIPV12</stp>
        <stp>[PortfolioDaily Data.xlsx]DF Curve!R370C86</stp>
        <stp>S23</stp>
        <stp>Curvedate</stp>
        <stp>44788</stp>
        <tr r="CH370" s="7"/>
      </tp>
      <tp t="s">
        <v>#N/A Error:User does not have access</v>
        <stp/>
        <stp>##V3_BCURVESTRIPV12</stp>
        <stp>[PortfolioDaily Data.xlsx]DF Curve!R371C87</stp>
        <stp>S23</stp>
        <stp>Curvedate</stp>
        <stp>44789</stp>
        <tr r="CI371" s="7"/>
      </tp>
      <tp t="s">
        <v>#N/A Error:User does not have access</v>
        <stp/>
        <stp>##V3_BCURVESTRIPV12</stp>
        <stp>[PortfolioDaily Data.xlsx]DF Curve!R346C59</stp>
        <stp>S23</stp>
        <stp>Curvedate</stp>
        <stp>44754</stp>
        <tr r="BG346" s="7"/>
      </tp>
      <tp t="s">
        <v>#N/A Error:User does not have access</v>
        <stp/>
        <stp>##V3_BCURVESTRIPV12</stp>
        <stp>[PortfolioDaily Data.xlsx]DF Curve!R356C64</stp>
        <stp>S23</stp>
        <stp>Curvedate</stp>
        <stp>44768</stp>
        <tr r="BL356" s="7"/>
      </tp>
      <tp t="s">
        <v>#N/A Error:User does not have access</v>
        <stp/>
        <stp>##V3_BCURVESTRIPV12</stp>
        <stp>[PortfolioDaily Data.xlsx]DF Curve!R376C98</stp>
        <stp>S23</stp>
        <stp>Curvedate</stp>
        <stp>44796</stp>
        <tr r="CT376" s="7"/>
      </tp>
      <tp t="s">
        <v>#N/A Error:User does not have access</v>
        <stp/>
        <stp>##V3_BCURVESTRIPV12</stp>
        <stp>[PortfolioDaily Data.xlsx]DF Curve!R347C58</stp>
        <stp>S23</stp>
        <stp>Curvedate</stp>
        <stp>44755</stp>
        <tr r="BF347" s="7"/>
      </tp>
      <tp t="s">
        <v>#N/A Error:User does not have access</v>
        <stp/>
        <stp>##V3_BCURVESTRIPV12</stp>
        <stp>[PortfolioDaily Data.xlsx]DF Curve!R357C65</stp>
        <stp>S23</stp>
        <stp>Curvedate</stp>
        <stp>44769</stp>
        <tr r="BM357" s="7"/>
      </tp>
      <tp t="s">
        <v>#N/A Error:User does not have access</v>
        <stp/>
        <stp>##V3_BCURVESTRIPV12</stp>
        <stp>[PortfolioDaily Data.xlsx]DF Curve!R377C99</stp>
        <stp>S23</stp>
        <stp>Curvedate</stp>
        <stp>44797</stp>
        <tr r="CU377" s="7"/>
      </tp>
      <tp t="s">
        <v>#N/A Error:User does not have access</v>
        <stp/>
        <stp>##V3_BCURVESTRIPV12</stp>
        <stp>[PortfolioDaily Data.xlsx]DF Curve!R354C68</stp>
        <stp>S23</stp>
        <stp>Curvedate</stp>
        <stp>44764</stp>
        <tr r="BP354" s="7"/>
      </tp>
      <tp t="s">
        <v>#N/A Error:User does not have access</v>
        <stp/>
        <stp>##V3_BCURVESTRIPV12</stp>
        <stp>[PortfolioDaily Data.xlsx]DF Curve!R364C77</stp>
        <stp>S23</stp>
        <stp>Curvedate</stp>
        <stp>44778</stp>
        <tr r="BY364" s="7"/>
      </tp>
      <tp t="s">
        <v>#N/A Error:User does not have access</v>
        <stp/>
        <stp>##V3_BCURVESTRIPV12</stp>
        <stp>[PortfolioDaily Data.xlsx]DF Curve!R338C48</stp>
        <stp>S23</stp>
        <stp>Curvedate</stp>
        <stp>44742</stp>
        <tr r="AV338" s="7"/>
      </tp>
      <tp t="s">
        <v>#N/A Error:User does not have access</v>
        <stp/>
        <stp>##V3_BCURVESTRIPV12</stp>
        <stp>[PortfolioDaily Data.xlsx]DF Curve!R378C96</stp>
        <stp>S23</stp>
        <stp>Curvedate</stp>
        <stp>44798</stp>
        <tr r="CR378" s="7"/>
      </tp>
      <tp t="s">
        <v>#N/A Error:User does not have access</v>
        <stp/>
        <stp>##V3_BCURVESTRIPV12</stp>
        <stp>[PortfolioDaily Data.xlsx]DF Curve!R339C49</stp>
        <stp>S23</stp>
        <stp>Curvedate</stp>
        <stp>44743</stp>
        <tr r="AW339" s="7"/>
      </tp>
      <tp t="s">
        <v>#N/A Error:User does not have access</v>
        <stp/>
        <stp>##V3_BCURVESTRIPV12</stp>
        <stp>[PortfolioDaily Data.xlsx]DF Curve!R379C97</stp>
        <stp>S23</stp>
        <stp>Curvedate</stp>
        <stp>44799</stp>
        <tr r="CS379" s="7"/>
      </tp>
      <tp t="s">
        <v>#N/A Error:User does not have access</v>
        <stp/>
        <stp>##V3_BCURVESTRIPV12</stp>
        <stp>[PortfolioDaily Data.xlsx]DF Curve!R342C44</stp>
        <stp>S23</stp>
        <stp>Curvedate</stp>
        <stp>44748</stp>
        <tr r="AR342" s="7"/>
      </tp>
      <tp t="s">
        <v>#N/A Error:User does not have access</v>
        <stp/>
        <stp>##V3_BCURVESTRIPV12</stp>
        <stp>[PortfolioDaily Data.xlsx]DF Curve!R362C78</stp>
        <stp>S23</stp>
        <stp>Curvedate</stp>
        <stp>44776</stp>
        <tr r="BZ362" s="7"/>
      </tp>
      <tp t="s">
        <v>#N/A Error:User does not have access</v>
        <stp/>
        <stp>##V3_BCURVESTRIPV12</stp>
        <stp>[PortfolioDaily Data.xlsx]DF Curve!R343C45</stp>
        <stp>S23</stp>
        <stp>Curvedate</stp>
        <stp>44749</stp>
        <tr r="AS343" s="7"/>
      </tp>
      <tp t="s">
        <v>#N/A Error:User does not have access</v>
        <stp/>
        <stp>##V3_BCURVESTRIPV12</stp>
        <stp>[PortfolioDaily Data.xlsx]DF Curve!R363C79</stp>
        <stp>S23</stp>
        <stp>Curvedate</stp>
        <stp>44777</stp>
        <tr r="CA363" s="7"/>
      </tp>
      <tp t="s">
        <v>#N/A Error:User does not have access</v>
        <stp/>
        <stp>##V3_BCURVESTRIPV12</stp>
        <stp>[PortfolioDaily Data.xlsx]DF Curve!R370C87</stp>
        <stp>S23</stp>
        <stp>Curvedate</stp>
        <stp>44788</stp>
        <tr r="CI370" s="7"/>
      </tp>
      <tp t="s">
        <v>#N/A Error:User does not have access</v>
        <stp/>
        <stp>##V3_BCURVESTRIPV12</stp>
        <stp>[PortfolioDaily Data.xlsx]DF Curve!R371C86</stp>
        <stp>S23</stp>
        <stp>Curvedate</stp>
        <stp>44789</stp>
        <tr r="CH371" s="7"/>
      </tp>
      <tp t="s">
        <v>#N/A Error:User does not have access</v>
        <stp/>
        <stp>##V3_BCURVESTRIPV12</stp>
        <stp>[PortfolioDaily Data.xlsx]DF Curve!R346C58</stp>
        <stp>S23</stp>
        <stp>Curvedate</stp>
        <stp>44754</stp>
        <tr r="BF346" s="7"/>
      </tp>
      <tp t="s">
        <v>#N/A Error:User does not have access</v>
        <stp/>
        <stp>##V3_BCURVESTRIPV12</stp>
        <stp>[PortfolioDaily Data.xlsx]DF Curve!R356C65</stp>
        <stp>S23</stp>
        <stp>Curvedate</stp>
        <stp>44768</stp>
        <tr r="BM356" s="7"/>
      </tp>
      <tp t="s">
        <v>#N/A Error:User does not have access</v>
        <stp/>
        <stp>##V3_BCURVESTRIPV12</stp>
        <stp>[PortfolioDaily Data.xlsx]DF Curve!R376C99</stp>
        <stp>S23</stp>
        <stp>Curvedate</stp>
        <stp>44796</stp>
        <tr r="CU376" s="7"/>
      </tp>
      <tp t="s">
        <v>#N/A Error:User does not have access</v>
        <stp/>
        <stp>##V3_BCURVESTRIPV12</stp>
        <stp>[PortfolioDaily Data.xlsx]DF Curve!R347C59</stp>
        <stp>S23</stp>
        <stp>Curvedate</stp>
        <stp>44755</stp>
        <tr r="BG347" s="7"/>
      </tp>
      <tp t="s">
        <v>#N/A Error:User does not have access</v>
        <stp/>
        <stp>##V3_BCURVESTRIPV12</stp>
        <stp>[PortfolioDaily Data.xlsx]DF Curve!R357C64</stp>
        <stp>S23</stp>
        <stp>Curvedate</stp>
        <stp>44769</stp>
        <tr r="BL357" s="7"/>
      </tp>
      <tp t="s">
        <v>#N/A Error:User does not have access</v>
        <stp/>
        <stp>##V3_BCURVESTRIPV12</stp>
        <stp>[PortfolioDaily Data.xlsx]DF Curve!R377C98</stp>
        <stp>S23</stp>
        <stp>Curvedate</stp>
        <stp>44797</stp>
        <tr r="CT377" s="7"/>
      </tp>
      <tp t="s">
        <v>#N/A Error:User does not have access</v>
        <stp/>
        <stp>##V3_BCURVESTRIPV12</stp>
        <stp>[PortfolioDaily Data.xlsx]DF Curve!R354C69</stp>
        <stp>S23</stp>
        <stp>Curvedate</stp>
        <stp>44764</stp>
        <tr r="BQ354" s="7"/>
      </tp>
      <tp t="s">
        <v>#N/A Error:User does not have access</v>
        <stp/>
        <stp>##V3_BCURVESTRIPV12</stp>
        <stp>[PortfolioDaily Data.xlsx]DF Curve!R364C76</stp>
        <stp>S23</stp>
        <stp>Curvedate</stp>
        <stp>44778</stp>
        <tr r="BX364" s="7"/>
      </tp>
      <tp t="s">
        <v>#N/A Error:User does not have access</v>
        <stp/>
        <stp>##V3_BCURVESTRIPV12</stp>
        <stp>[PortfolioDaily Data.xlsx]DF Curve!R338C49</stp>
        <stp>S23</stp>
        <stp>Curvedate</stp>
        <stp>44742</stp>
        <tr r="AW338" s="7"/>
      </tp>
      <tp t="s">
        <v>#N/A Error:User does not have access</v>
        <stp/>
        <stp>##V3_BCURVESTRIPV12</stp>
        <stp>[PortfolioDaily Data.xlsx]DF Curve!R378C97</stp>
        <stp>S23</stp>
        <stp>Curvedate</stp>
        <stp>44798</stp>
        <tr r="CS378" s="7"/>
      </tp>
      <tp t="s">
        <v>#N/A Error:User does not have access</v>
        <stp/>
        <stp>##V3_BCURVESTRIPV12</stp>
        <stp>[PortfolioDaily Data.xlsx]DF Curve!R339C48</stp>
        <stp>S23</stp>
        <stp>Curvedate</stp>
        <stp>44743</stp>
        <tr r="AV339" s="7"/>
      </tp>
      <tp t="s">
        <v>#N/A Error:User does not have access</v>
        <stp/>
        <stp>##V3_BCURVESTRIPV12</stp>
        <stp>[PortfolioDaily Data.xlsx]DF Curve!R379C96</stp>
        <stp>S23</stp>
        <stp>Curvedate</stp>
        <stp>44799</stp>
        <tr r="CR379" s="7"/>
      </tp>
      <tp t="s">
        <v>#N/A Error:User does not have access</v>
        <stp/>
        <stp>##V3_BCURVESTRIPV12</stp>
        <stp>[PortfolioDaily Data.xlsx]DF Curve!R342C43</stp>
        <stp>S23</stp>
        <stp>Curvedate</stp>
        <stp>44748</stp>
        <tr r="AQ342" s="7"/>
      </tp>
      <tp t="s">
        <v>#N/A Error:User does not have access</v>
        <stp/>
        <stp>##V3_BCURVESTRIPV12</stp>
        <stp>[PortfolioDaily Data.xlsx]DF Curve!R352C68</stp>
        <stp>S23</stp>
        <stp>Curvedate</stp>
        <stp>44762</stp>
        <tr r="BP352" s="7"/>
      </tp>
      <tp t="s">
        <v>#N/A Error:User does not have access</v>
        <stp/>
        <stp>##V3_BCURVESTRIPV12</stp>
        <stp>[PortfolioDaily Data.xlsx]DF Curve!R372C98</stp>
        <stp>S23</stp>
        <stp>Curvedate</stp>
        <stp>44790</stp>
        <tr r="CT372" s="7"/>
      </tp>
      <tp t="s">
        <v>#N/A Error:User does not have access</v>
        <stp/>
        <stp>##V3_BCURVESTRIPV12</stp>
        <stp>[PortfolioDaily Data.xlsx]DF Curve!R343C42</stp>
        <stp>S23</stp>
        <stp>Curvedate</stp>
        <stp>44749</stp>
        <tr r="AP343" s="7"/>
      </tp>
      <tp t="s">
        <v>#N/A Error:User does not have access</v>
        <stp/>
        <stp>##V3_BCURVESTRIPV12</stp>
        <stp>[PortfolioDaily Data.xlsx]DF Curve!R353C69</stp>
        <stp>S23</stp>
        <stp>Curvedate</stp>
        <stp>44763</stp>
        <tr r="BQ353" s="7"/>
      </tp>
      <tp t="s">
        <v>#N/A Error:User does not have access</v>
        <stp/>
        <stp>##V3_BCURVESTRIPV12</stp>
        <stp>[PortfolioDaily Data.xlsx]DF Curve!R373C99</stp>
        <stp>S23</stp>
        <stp>Curvedate</stp>
        <stp>44791</stp>
        <tr r="CU373" s="7"/>
      </tp>
      <tp t="s">
        <v>#N/A Error:User does not have access</v>
        <stp/>
        <stp>##V3_BCURVESTRIPV12</stp>
        <stp>[PortfolioDaily Data.xlsx]DF Curve!R370C80</stp>
        <stp>S23</stp>
        <stp>Curvedate</stp>
        <stp>44788</stp>
        <tr r="CB370" s="7"/>
      </tp>
      <tp t="s">
        <v>#N/A Error:User does not have access</v>
        <stp/>
        <stp>##V3_BCURVESTRIPV12</stp>
        <stp>[PortfolioDaily Data.xlsx]DF Curve!R371C81</stp>
        <stp>S23</stp>
        <stp>Curvedate</stp>
        <stp>44789</stp>
        <tr r="CC371" s="7"/>
      </tp>
      <tp t="s">
        <v>#N/A Error:User does not have access</v>
        <stp/>
        <stp>##V3_BCURVESTRIPV12</stp>
        <stp>[PortfolioDaily Data.xlsx]DF Curve!R356C62</stp>
        <stp>S23</stp>
        <stp>Curvedate</stp>
        <stp>44768</stp>
        <tr r="BJ356" s="7"/>
      </tp>
      <tp t="s">
        <v>#N/A Error:User does not have access</v>
        <stp/>
        <stp>##V3_BCURVESTRIPV12</stp>
        <stp>[PortfolioDaily Data.xlsx]DF Curve!R357C63</stp>
        <stp>S23</stp>
        <stp>Curvedate</stp>
        <stp>44769</stp>
        <tr r="BK357" s="7"/>
      </tp>
      <tp t="s">
        <v>#N/A Error:User does not have access</v>
        <stp/>
        <stp>##V3_BCURVESTRIPV12</stp>
        <stp>[PortfolioDaily Data.xlsx]DF Curve!R364C71</stp>
        <stp>S23</stp>
        <stp>Curvedate</stp>
        <stp>44778</stp>
        <tr r="BS364" s="7"/>
      </tp>
      <tp t="s">
        <v>#N/A Error:User does not have access</v>
        <stp/>
        <stp>##V3_BCURVESTRIPV12</stp>
        <stp>[PortfolioDaily Data.xlsx]DF Curve!R345C58</stp>
        <stp>S23</stp>
        <stp>Curvedate</stp>
        <stp>44753</stp>
        <tr r="BF345" s="7"/>
      </tp>
      <tp t="s">
        <v>#N/A Error:User does not have access</v>
        <stp/>
        <stp>##V3_BCURVESTRIPV12</stp>
        <stp>[PortfolioDaily Data.xlsx]DF Curve!R365C88</stp>
        <stp>S23</stp>
        <stp>Curvedate</stp>
        <stp>44781</stp>
        <tr r="CJ365" s="7"/>
      </tp>
      <tp t="s">
        <v>#N/A Error:User does not have access</v>
        <stp/>
        <stp>##V3_BCURVESTRIPV12</stp>
        <stp>[PortfolioDaily Data.xlsx]DF Curve!R378C90</stp>
        <stp>S23</stp>
        <stp>Curvedate</stp>
        <stp>44798</stp>
        <tr r="CL378" s="7"/>
      </tp>
      <tp t="s">
        <v>#N/A Error:User does not have access</v>
        <stp/>
        <stp>##V3_BCURVESTRIPV12</stp>
        <stp>[PortfolioDaily Data.xlsx]DF Curve!R379C91</stp>
        <stp>S23</stp>
        <stp>Curvedate</stp>
        <stp>44799</stp>
        <tr r="CM379" s="7"/>
      </tp>
      <tp t="s">
        <v>#N/A Error:User does not have access</v>
        <stp/>
        <stp>##V3_BCURVESTRIPV12</stp>
        <stp>[PortfolioDaily Data.xlsx]DF Curve!R342C42</stp>
        <stp>S23</stp>
        <stp>Curvedate</stp>
        <stp>44748</stp>
        <tr r="AP342" s="7"/>
      </tp>
      <tp t="s">
        <v>#N/A Error:User does not have access</v>
        <stp/>
        <stp>##V3_BCURVESTRIPV12</stp>
        <stp>[PortfolioDaily Data.xlsx]DF Curve!R352C69</stp>
        <stp>S23</stp>
        <stp>Curvedate</stp>
        <stp>44762</stp>
        <tr r="BQ352" s="7"/>
      </tp>
      <tp t="s">
        <v>#N/A Error:User does not have access</v>
        <stp/>
        <stp>##V3_BCURVESTRIPV12</stp>
        <stp>[PortfolioDaily Data.xlsx]DF Curve!R372C99</stp>
        <stp>S23</stp>
        <stp>Curvedate</stp>
        <stp>44790</stp>
        <tr r="CU372" s="7"/>
      </tp>
      <tp t="s">
        <v>#N/A Error:User does not have access</v>
        <stp/>
        <stp>##V3_BCURVESTRIPV12</stp>
        <stp>[PortfolioDaily Data.xlsx]DF Curve!R343C43</stp>
        <stp>S23</stp>
        <stp>Curvedate</stp>
        <stp>44749</stp>
        <tr r="AQ343" s="7"/>
      </tp>
      <tp t="s">
        <v>#N/A Error:User does not have access</v>
        <stp/>
        <stp>##V3_BCURVESTRIPV12</stp>
        <stp>[PortfolioDaily Data.xlsx]DF Curve!R353C68</stp>
        <stp>S23</stp>
        <stp>Curvedate</stp>
        <stp>44763</stp>
        <tr r="BP353" s="7"/>
      </tp>
      <tp t="s">
        <v>#N/A Error:User does not have access</v>
        <stp/>
        <stp>##V3_BCURVESTRIPV12</stp>
        <stp>[PortfolioDaily Data.xlsx]DF Curve!R373C98</stp>
        <stp>S23</stp>
        <stp>Curvedate</stp>
        <stp>44791</stp>
        <tr r="CT373" s="7"/>
      </tp>
      <tp t="s">
        <v>#N/A Error:User does not have access</v>
        <stp/>
        <stp>##V3_BCURVESTRIPV12</stp>
        <stp>[PortfolioDaily Data.xlsx]DF Curve!R370C81</stp>
        <stp>S23</stp>
        <stp>Curvedate</stp>
        <stp>44788</stp>
        <tr r="CC370" s="7"/>
      </tp>
      <tp t="s">
        <v>#N/A Error:User does not have access</v>
        <stp/>
        <stp>##V3_BCURVESTRIPV12</stp>
        <stp>[PortfolioDaily Data.xlsx]DF Curve!R371C80</stp>
        <stp>S23</stp>
        <stp>Curvedate</stp>
        <stp>44789</stp>
        <tr r="CB371" s="7"/>
      </tp>
      <tp t="s">
        <v>#N/A Error:User does not have access</v>
        <stp/>
        <stp>##V3_BCURVESTRIPV12</stp>
        <stp>[PortfolioDaily Data.xlsx]DF Curve!R356C63</stp>
        <stp>S23</stp>
        <stp>Curvedate</stp>
        <stp>44768</stp>
        <tr r="BK356" s="7"/>
      </tp>
      <tp t="s">
        <v>#N/A Error:User does not have access</v>
        <stp/>
        <stp>##V3_BCURVESTRIPV12</stp>
        <stp>[PortfolioDaily Data.xlsx]DF Curve!R357C62</stp>
        <stp>S23</stp>
        <stp>Curvedate</stp>
        <stp>44769</stp>
        <tr r="BJ357" s="7"/>
      </tp>
      <tp t="s">
        <v>#N/A Error:User does not have access</v>
        <stp/>
        <stp>##V3_BCURVESTRIPV12</stp>
        <stp>[PortfolioDaily Data.xlsx]DF Curve!R364C70</stp>
        <stp>S23</stp>
        <stp>Curvedate</stp>
        <stp>44778</stp>
        <tr r="BR364" s="7"/>
      </tp>
      <tp t="s">
        <v>#N/A Error:User does not have access</v>
        <stp/>
        <stp>##V3_BCURVESTRIPV12</stp>
        <stp>[PortfolioDaily Data.xlsx]DF Curve!R345C59</stp>
        <stp>S23</stp>
        <stp>Curvedate</stp>
        <stp>44753</stp>
        <tr r="BG345" s="7"/>
      </tp>
      <tp t="s">
        <v>#N/A Error:User does not have access</v>
        <stp/>
        <stp>##V3_BCURVESTRIPV12</stp>
        <stp>[PortfolioDaily Data.xlsx]DF Curve!R365C89</stp>
        <stp>S23</stp>
        <stp>Curvedate</stp>
        <stp>44781</stp>
        <tr r="CK365" s="7"/>
      </tp>
      <tp t="s">
        <v>#N/A Error:User does not have access</v>
        <stp/>
        <stp>##V3_BCURVESTRIPV12</stp>
        <stp>[PortfolioDaily Data.xlsx]DF Curve!R378C91</stp>
        <stp>S23</stp>
        <stp>Curvedate</stp>
        <stp>44798</stp>
        <tr r="CM378" s="7"/>
      </tp>
      <tp t="s">
        <v>#N/A Error:User does not have access</v>
        <stp/>
        <stp>##V3_BCURVESTRIPV12</stp>
        <stp>[PortfolioDaily Data.xlsx]DF Curve!R379C90</stp>
        <stp>S23</stp>
        <stp>Curvedate</stp>
        <stp>44799</stp>
        <tr r="CL379" s="7"/>
      </tp>
      <tp t="s">
        <v>#N/A Error:User does not have access</v>
        <stp/>
        <stp>##V3_BCURVESTRIPV12</stp>
        <stp>[PortfolioDaily Data.xlsx]DF Curve!R342C41</stp>
        <stp>S23</stp>
        <stp>Curvedate</stp>
        <stp>44748</stp>
        <tr r="AO342" s="7"/>
      </tp>
      <tp t="s">
        <v>#N/A Error:User does not have access</v>
        <stp/>
        <stp>##V3_BCURVESTRIPV12</stp>
        <stp>[PortfolioDaily Data.xlsx]DF Curve!R343C40</stp>
        <stp>S23</stp>
        <stp>Curvedate</stp>
        <stp>44749</stp>
        <tr r="AN343" s="7"/>
      </tp>
      <tp t="s">
        <v>#N/A Error:User does not have access</v>
        <stp/>
        <stp>##V3_BCURVESTRIPV12</stp>
        <stp>[PortfolioDaily Data.xlsx]DF Curve!R350C68</stp>
        <stp>S23</stp>
        <stp>Curvedate</stp>
        <stp>44760</stp>
        <tr r="BP350" s="7"/>
      </tp>
      <tp t="s">
        <v>#N/A Error:User does not have access</v>
        <stp/>
        <stp>##V3_BCURVESTRIPV12</stp>
        <stp>[PortfolioDaily Data.xlsx]DF Curve!R370C82</stp>
        <stp>S23</stp>
        <stp>Curvedate</stp>
        <stp>44788</stp>
        <tr r="CD370" s="7"/>
      </tp>
      <tp t="s">
        <v>#N/A Error:User does not have access</v>
        <stp/>
        <stp>##V3_BCURVESTRIPV12</stp>
        <stp>[PortfolioDaily Data.xlsx]DF Curve!R351C69</stp>
        <stp>S23</stp>
        <stp>Curvedate</stp>
        <stp>44761</stp>
        <tr r="BQ351" s="7"/>
      </tp>
      <tp t="s">
        <v>#N/A Error:User does not have access</v>
        <stp/>
        <stp>##V3_BCURVESTRIPV12</stp>
        <stp>[PortfolioDaily Data.xlsx]DF Curve!R371C83</stp>
        <stp>S23</stp>
        <stp>Curvedate</stp>
        <stp>44789</stp>
        <tr r="CE371" s="7"/>
      </tp>
      <tp t="s">
        <v>#N/A Error:User does not have access</v>
        <stp/>
        <stp>##V3_BCURVESTRIPV12</stp>
        <stp>[PortfolioDaily Data.xlsx]DF Curve!R356C60</stp>
        <stp>S23</stp>
        <stp>Curvedate</stp>
        <stp>44768</stp>
        <tr r="BH356" s="7"/>
      </tp>
      <tp t="s">
        <v>#N/A Error:User does not have access</v>
        <stp/>
        <stp>##V3_BCURVESTRIPV12</stp>
        <stp>[PortfolioDaily Data.xlsx]DF Curve!R366C89</stp>
        <stp>S23</stp>
        <stp>Curvedate</stp>
        <stp>44782</stp>
        <tr r="CK366" s="7"/>
      </tp>
      <tp t="s">
        <v>#N/A Error:User does not have access</v>
        <stp/>
        <stp>##V3_BCURVESTRIPV12</stp>
        <stp>[PortfolioDaily Data.xlsx]DF Curve!R357C61</stp>
        <stp>S23</stp>
        <stp>Curvedate</stp>
        <stp>44769</stp>
        <tr r="BI357" s="7"/>
      </tp>
      <tp t="s">
        <v>#N/A Error:User does not have access</v>
        <stp/>
        <stp>##V3_BCURVESTRIPV12</stp>
        <stp>[PortfolioDaily Data.xlsx]DF Curve!R367C88</stp>
        <stp>S23</stp>
        <stp>Curvedate</stp>
        <stp>44783</stp>
        <tr r="CJ367" s="7"/>
      </tp>
      <tp t="s">
        <v>#N/A Error:User does not have access</v>
        <stp/>
        <stp>##V3_BCURVESTRIPV12</stp>
        <stp>[PortfolioDaily Data.xlsx]DF Curve!R344C59</stp>
        <stp>S23</stp>
        <stp>Curvedate</stp>
        <stp>44750</stp>
        <tr r="BG344" s="7"/>
      </tp>
      <tp t="s">
        <v>#N/A Error:User does not have access</v>
        <stp/>
        <stp>##V3_BCURVESTRIPV12</stp>
        <stp>[PortfolioDaily Data.xlsx]DF Curve!R364C73</stp>
        <stp>S23</stp>
        <stp>Curvedate</stp>
        <stp>44778</stp>
        <tr r="BU364" s="7"/>
      </tp>
      <tp t="s">
        <v>#N/A Error:User does not have access</v>
        <stp/>
        <stp>##V3_BCURVESTRIPV12</stp>
        <stp>[PortfolioDaily Data.xlsx]DF Curve!R374C98</stp>
        <stp>S23</stp>
        <stp>Curvedate</stp>
        <stp>44792</stp>
        <tr r="CT374" s="7"/>
      </tp>
      <tp t="s">
        <v>#N/A Error:User does not have access</v>
        <stp/>
        <stp>##V3_BCURVESTRIPV12</stp>
        <stp>[PortfolioDaily Data.xlsx]DF Curve!R358C78</stp>
        <stp>S23</stp>
        <stp>Curvedate</stp>
        <stp>44770</stp>
        <tr r="BZ358" s="7"/>
      </tp>
      <tp t="s">
        <v>#N/A Error:User does not have access</v>
        <stp/>
        <stp>##V3_BCURVESTRIPV12</stp>
        <stp>[PortfolioDaily Data.xlsx]DF Curve!R378C92</stp>
        <stp>S23</stp>
        <stp>Curvedate</stp>
        <stp>44798</stp>
        <tr r="CN378" s="7"/>
      </tp>
      <tp t="s">
        <v>#N/A Error:User does not have access</v>
        <stp/>
        <stp>##V3_BCURVESTRIPV12</stp>
        <stp>[PortfolioDaily Data.xlsx]DF Curve!R359C79</stp>
        <stp>S23</stp>
        <stp>Curvedate</stp>
        <stp>44771</stp>
        <tr r="CA359" s="7"/>
      </tp>
      <tp t="s">
        <v>#N/A Error:User does not have access</v>
        <stp/>
        <stp>##V3_BCURVESTRIPV12</stp>
        <stp>[PortfolioDaily Data.xlsx]DF Curve!R379C93</stp>
        <stp>S23</stp>
        <stp>Curvedate</stp>
        <stp>44799</stp>
        <tr r="CO379" s="7"/>
      </tp>
      <tp t="s">
        <v>#N/A Error:User does not have access</v>
        <stp/>
        <stp>##V3_BCURVESTRIPV12</stp>
        <stp>[PortfolioDaily Data.xlsx]DF Curve!R342C40</stp>
        <stp>S23</stp>
        <stp>Curvedate</stp>
        <stp>44748</stp>
        <tr r="AN342" s="7"/>
      </tp>
      <tp t="s">
        <v>#N/A Error:User does not have access</v>
        <stp/>
        <stp>##V3_BCURVESTRIPV12</stp>
        <stp>[PortfolioDaily Data.xlsx]DF Curve!R343C41</stp>
        <stp>S23</stp>
        <stp>Curvedate</stp>
        <stp>44749</stp>
        <tr r="AO343" s="7"/>
      </tp>
      <tp t="s">
        <v>#N/A Error:User does not have access</v>
        <stp/>
        <stp>##V3_BCURVESTRIPV12</stp>
        <stp>[PortfolioDaily Data.xlsx]DF Curve!R350C69</stp>
        <stp>S23</stp>
        <stp>Curvedate</stp>
        <stp>44760</stp>
        <tr r="BQ350" s="7"/>
      </tp>
      <tp t="s">
        <v>#N/A Error:User does not have access</v>
        <stp/>
        <stp>##V3_BCURVESTRIPV12</stp>
        <stp>[PortfolioDaily Data.xlsx]DF Curve!R370C83</stp>
        <stp>S23</stp>
        <stp>Curvedate</stp>
        <stp>44788</stp>
        <tr r="CE370" s="7"/>
      </tp>
      <tp t="s">
        <v>#N/A Error:User does not have access</v>
        <stp/>
        <stp>##V3_BCURVESTRIPV12</stp>
        <stp>[PortfolioDaily Data.xlsx]DF Curve!R351C68</stp>
        <stp>S23</stp>
        <stp>Curvedate</stp>
        <stp>44761</stp>
        <tr r="BP351" s="7"/>
      </tp>
      <tp t="s">
        <v>#N/A Error:User does not have access</v>
        <stp/>
        <stp>##V3_BCURVESTRIPV12</stp>
        <stp>[PortfolioDaily Data.xlsx]DF Curve!R371C82</stp>
        <stp>S23</stp>
        <stp>Curvedate</stp>
        <stp>44789</stp>
        <tr r="CD371" s="7"/>
      </tp>
      <tp t="s">
        <v>#N/A Error:User does not have access</v>
        <stp/>
        <stp>##V3_BCURVESTRIPV12</stp>
        <stp>[PortfolioDaily Data.xlsx]DF Curve!R356C61</stp>
        <stp>S23</stp>
        <stp>Curvedate</stp>
        <stp>44768</stp>
        <tr r="BI356" s="7"/>
      </tp>
      <tp t="s">
        <v>#N/A Error:User does not have access</v>
        <stp/>
        <stp>##V3_BCURVESTRIPV12</stp>
        <stp>[PortfolioDaily Data.xlsx]DF Curve!R366C88</stp>
        <stp>S23</stp>
        <stp>Curvedate</stp>
        <stp>44782</stp>
        <tr r="CJ366" s="7"/>
      </tp>
      <tp t="s">
        <v>#N/A Error:User does not have access</v>
        <stp/>
        <stp>##V3_BCURVESTRIPV12</stp>
        <stp>[PortfolioDaily Data.xlsx]DF Curve!R357C60</stp>
        <stp>S23</stp>
        <stp>Curvedate</stp>
        <stp>44769</stp>
        <tr r="BH357" s="7"/>
      </tp>
      <tp t="s">
        <v>#N/A Error:User does not have access</v>
        <stp/>
        <stp>##V3_BCURVESTRIPV12</stp>
        <stp>[PortfolioDaily Data.xlsx]DF Curve!R367C89</stp>
        <stp>S23</stp>
        <stp>Curvedate</stp>
        <stp>44783</stp>
        <tr r="CK367" s="7"/>
      </tp>
      <tp t="s">
        <v>#N/A Error:User does not have access</v>
        <stp/>
        <stp>##V3_BCURVESTRIPV12</stp>
        <stp>[PortfolioDaily Data.xlsx]DF Curve!R344C58</stp>
        <stp>S23</stp>
        <stp>Curvedate</stp>
        <stp>44750</stp>
        <tr r="BF344" s="7"/>
      </tp>
      <tp t="s">
        <v>#N/A Error:User does not have access</v>
        <stp/>
        <stp>##V3_BCURVESTRIPV12</stp>
        <stp>[PortfolioDaily Data.xlsx]DF Curve!R364C72</stp>
        <stp>S23</stp>
        <stp>Curvedate</stp>
        <stp>44778</stp>
        <tr r="BT364" s="7"/>
      </tp>
      <tp t="s">
        <v>#N/A Error:User does not have access</v>
        <stp/>
        <stp>##V3_BCURVESTRIPV12</stp>
        <stp>[PortfolioDaily Data.xlsx]DF Curve!R374C99</stp>
        <stp>S23</stp>
        <stp>Curvedate</stp>
        <stp>44792</stp>
        <tr r="CU374" s="7"/>
      </tp>
      <tp t="s">
        <v>#N/A Error:User does not have access</v>
        <stp/>
        <stp>##V3_BCURVESTRIPV12</stp>
        <stp>[PortfolioDaily Data.xlsx]DF Curve!R358C79</stp>
        <stp>S23</stp>
        <stp>Curvedate</stp>
        <stp>44770</stp>
        <tr r="CA358" s="7"/>
      </tp>
      <tp t="s">
        <v>#N/A Error:User does not have access</v>
        <stp/>
        <stp>##V3_BCURVESTRIPV12</stp>
        <stp>[PortfolioDaily Data.xlsx]DF Curve!R378C93</stp>
        <stp>S23</stp>
        <stp>Curvedate</stp>
        <stp>44798</stp>
        <tr r="CO378" s="7"/>
      </tp>
      <tp t="s">
        <v>#N/A Error:User does not have access</v>
        <stp/>
        <stp>##V3_BCURVESTRIPV12</stp>
        <stp>[PortfolioDaily Data.xlsx]DF Curve!R359C78</stp>
        <stp>S23</stp>
        <stp>Curvedate</stp>
        <stp>44771</stp>
        <tr r="BZ359" s="7"/>
      </tp>
      <tp t="s">
        <v>#N/A Error:User does not have access</v>
        <stp/>
        <stp>##V3_BCURVESTRIPV12</stp>
        <stp>[PortfolioDaily Data.xlsx]DF Curve!R379C92</stp>
        <stp>S23</stp>
        <stp>Curvedate</stp>
        <stp>44799</stp>
        <tr r="CN379" s="7"/>
      </tp>
      <tp t="s">
        <v>#N/A Error:User does not have access</v>
        <stp/>
        <stp>##V3_BCURVESTRIPV12</stp>
        <stp>[PortfolioDaily Data.xlsx]DF Curve!R352C64</stp>
        <stp>S23</stp>
        <stp>Curvedate</stp>
        <stp>44762</stp>
        <tr r="BL352" s="7"/>
      </tp>
      <tp t="s">
        <v>#N/A Error:User does not have access</v>
        <stp/>
        <stp>##V3_BCURVESTRIPV12</stp>
        <stp>[PortfolioDaily Data.xlsx]DF Curve!R362C73</stp>
        <stp>S23</stp>
        <stp>Curvedate</stp>
        <stp>44776</stp>
        <tr r="BU362" s="7"/>
      </tp>
      <tp t="s">
        <v>#N/A Error:User does not have access</v>
        <stp/>
        <stp>##V3_BCURVESTRIPV12</stp>
        <stp>[PortfolioDaily Data.xlsx]DF Curve!R372C94</stp>
        <stp>S23</stp>
        <stp>Curvedate</stp>
        <stp>44790</stp>
        <tr r="CP372" s="7"/>
      </tp>
      <tp t="s">
        <v>#N/A Error:User does not have access</v>
        <stp/>
        <stp>##V3_BCURVESTRIPV12</stp>
        <stp>[PortfolioDaily Data.xlsx]DF Curve!R353C65</stp>
        <stp>S23</stp>
        <stp>Curvedate</stp>
        <stp>44763</stp>
        <tr r="BM353" s="7"/>
      </tp>
      <tp t="s">
        <v>#N/A Error:User does not have access</v>
        <stp/>
        <stp>##V3_BCURVESTRIPV12</stp>
        <stp>[PortfolioDaily Data.xlsx]DF Curve!R363C72</stp>
        <stp>S23</stp>
        <stp>Curvedate</stp>
        <stp>44777</stp>
        <tr r="BT363" s="7"/>
      </tp>
      <tp t="s">
        <v>#N/A Error:User does not have access</v>
        <stp/>
        <stp>##V3_BCURVESTRIPV12</stp>
        <stp>[PortfolioDaily Data.xlsx]DF Curve!R373C95</stp>
        <stp>S23</stp>
        <stp>Curvedate</stp>
        <stp>44791</stp>
        <tr r="CQ373" s="7"/>
      </tp>
      <tp t="s">
        <v>#N/A Error:User does not have access</v>
        <stp/>
        <stp>##V3_BCURVESTRIPV12</stp>
        <stp>[PortfolioDaily Data.xlsx]DF Curve!R340C41</stp>
        <stp>S23</stp>
        <stp>Curvedate</stp>
        <stp>44746</stp>
        <tr r="AO340" s="7"/>
      </tp>
      <tp t="s">
        <v>#N/A Error:User does not have access</v>
        <stp/>
        <stp>##V3_BCURVESTRIPV12</stp>
        <stp>[PortfolioDaily Data.xlsx]DF Curve!R350C66</stp>
        <stp>S23</stp>
        <stp>Curvedate</stp>
        <stp>44760</stp>
        <tr r="BN350" s="7"/>
      </tp>
      <tp t="s">
        <v>#N/A Error:User does not have access</v>
        <stp/>
        <stp>##V3_BCURVESTRIPV12</stp>
        <stp>[PortfolioDaily Data.xlsx]DF Curve!R360C71</stp>
        <stp>S23</stp>
        <stp>Curvedate</stp>
        <stp>44774</stp>
        <tr r="BS360" s="7"/>
      </tp>
      <tp t="s">
        <v>#N/A Error:User does not have access</v>
        <stp/>
        <stp>##V3_BCURVESTRIPV12</stp>
        <stp>[PortfolioDaily Data.xlsx]DF Curve!R341C40</stp>
        <stp>S23</stp>
        <stp>Curvedate</stp>
        <stp>44747</stp>
        <tr r="AN341" s="7"/>
      </tp>
      <tp t="s">
        <v>#N/A Error:User does not have access</v>
        <stp/>
        <stp>##V3_BCURVESTRIPV12</stp>
        <stp>[PortfolioDaily Data.xlsx]DF Curve!R351C67</stp>
        <stp>S23</stp>
        <stp>Curvedate</stp>
        <stp>44761</stp>
        <tr r="BO351" s="7"/>
      </tp>
      <tp t="s">
        <v>#N/A Error:User does not have access</v>
        <stp/>
        <stp>##V3_BCURVESTRIPV12</stp>
        <stp>[PortfolioDaily Data.xlsx]DF Curve!R361C70</stp>
        <stp>S23</stp>
        <stp>Curvedate</stp>
        <stp>44775</stp>
        <tr r="BR361" s="7"/>
      </tp>
      <tp t="s">
        <v>#N/A Error:User does not have access</v>
        <stp/>
        <stp>##V3_BCURVESTRIPV12</stp>
        <stp>[PortfolioDaily Data.xlsx]DF Curve!R346C53</stp>
        <stp>S23</stp>
        <stp>Curvedate</stp>
        <stp>44754</stp>
        <tr r="BA346" s="7"/>
      </tp>
      <tp t="s">
        <v>#N/A Error:User does not have access</v>
        <stp/>
        <stp>##V3_BCURVESTRIPV12</stp>
        <stp>[PortfolioDaily Data.xlsx]DF Curve!R366C87</stp>
        <stp>S23</stp>
        <stp>Curvedate</stp>
        <stp>44782</stp>
        <tr r="CI366" s="7"/>
      </tp>
      <tp t="s">
        <v>#N/A Error:User does not have access</v>
        <stp/>
        <stp>##V3_BCURVESTRIPV12</stp>
        <stp>[PortfolioDaily Data.xlsx]DF Curve!R376C92</stp>
        <stp>S23</stp>
        <stp>Curvedate</stp>
        <stp>44796</stp>
        <tr r="CN376" s="7"/>
      </tp>
      <tp t="s">
        <v>#N/A Error:User does not have access</v>
        <stp/>
        <stp>##V3_BCURVESTRIPV12</stp>
        <stp>[PortfolioDaily Data.xlsx]DF Curve!R337C41</stp>
        <stp>S23</stp>
        <stp>Curvedate</stp>
        <stp>44741</stp>
        <tr r="AO337" s="7"/>
      </tp>
      <tp t="s">
        <v>#N/A Error:User does not have access</v>
        <stp/>
        <stp>##V3_BCURVESTRIPV12</stp>
        <stp>[PortfolioDaily Data.xlsx]DF Curve!R347C52</stp>
        <stp>S23</stp>
        <stp>Curvedate</stp>
        <stp>44755</stp>
        <tr r="AZ347" s="7"/>
      </tp>
      <tp t="s">
        <v>#N/A Error:User does not have access</v>
        <stp/>
        <stp>##V3_BCURVESTRIPV12</stp>
        <stp>[PortfolioDaily Data.xlsx]DF Curve!R367C86</stp>
        <stp>S23</stp>
        <stp>Curvedate</stp>
        <stp>44783</stp>
        <tr r="CH367" s="7"/>
      </tp>
      <tp t="s">
        <v>#N/A Error:User does not have access</v>
        <stp/>
        <stp>##V3_BCURVESTRIPV12</stp>
        <stp>[PortfolioDaily Data.xlsx]DF Curve!R377C93</stp>
        <stp>S23</stp>
        <stp>Curvedate</stp>
        <stp>44797</stp>
        <tr r="CO377" s="7"/>
      </tp>
      <tp t="s">
        <v>#N/A Error:User does not have access</v>
        <stp/>
        <stp>##V3_BCURVESTRIPV12</stp>
        <stp>[PortfolioDaily Data.xlsx]DF Curve!R344C57</stp>
        <stp>S23</stp>
        <stp>Curvedate</stp>
        <stp>44750</stp>
        <tr r="BE344" s="7"/>
      </tp>
      <tp t="s">
        <v>#N/A Error:User does not have access</v>
        <stp/>
        <stp>##V3_BCURVESTRIPV12</stp>
        <stp>[PortfolioDaily Data.xlsx]DF Curve!R354C62</stp>
        <stp>S23</stp>
        <stp>Curvedate</stp>
        <stp>44764</stp>
        <tr r="BJ354" s="7"/>
      </tp>
      <tp t="s">
        <v>#N/A Error:User does not have access</v>
        <stp/>
        <stp>##V3_BCURVESTRIPV12</stp>
        <stp>[PortfolioDaily Data.xlsx]DF Curve!R374C96</stp>
        <stp>S23</stp>
        <stp>Curvedate</stp>
        <stp>44792</stp>
        <tr r="CR374" s="7"/>
      </tp>
      <tp t="s">
        <v>#N/A Error:User does not have access</v>
        <stp/>
        <stp>##V3_BCURVESTRIPV12</stp>
        <stp>[PortfolioDaily Data.xlsx]DF Curve!R345C54</stp>
        <stp>S23</stp>
        <stp>Curvedate</stp>
        <stp>44753</stp>
        <tr r="BB345" s="7"/>
      </tp>
      <tp t="s">
        <v>#N/A Error:User does not have access</v>
        <stp/>
        <stp>##V3_BCURVESTRIPV12</stp>
        <stp>[PortfolioDaily Data.xlsx]DF Curve!R355C61</stp>
        <stp>S23</stp>
        <stp>Curvedate</stp>
        <stp>44767</stp>
        <tr r="BI355" s="7"/>
      </tp>
      <tp t="s">
        <v>#N/A Error:User does not have access</v>
        <stp/>
        <stp>##V3_BCURVESTRIPV12</stp>
        <stp>[PortfolioDaily Data.xlsx]DF Curve!R365C84</stp>
        <stp>S23</stp>
        <stp>Curvedate</stp>
        <stp>44781</stp>
        <tr r="CF365" s="7"/>
      </tp>
      <tp t="s">
        <v>#N/A Error:User does not have access</v>
        <stp/>
        <stp>##V3_BCURVESTRIPV12</stp>
        <stp>[PortfolioDaily Data.xlsx]DF Curve!R375C91</stp>
        <stp>S23</stp>
        <stp>Curvedate</stp>
        <stp>44795</stp>
        <tr r="CM375" s="7"/>
      </tp>
      <tp t="s">
        <v>#N/A Error:User does not have access</v>
        <stp/>
        <stp>##V3_BCURVESTRIPV12</stp>
        <stp>[PortfolioDaily Data.xlsx]DF Curve!R338C42</stp>
        <stp>S23</stp>
        <stp>Curvedate</stp>
        <stp>44742</stp>
        <tr r="AP338" s="7"/>
      </tp>
      <tp t="s">
        <v>#N/A Error:User does not have access</v>
        <stp/>
        <stp>##V3_BCURVESTRIPV12</stp>
        <stp>[PortfolioDaily Data.xlsx]DF Curve!R348C51</stp>
        <stp>S23</stp>
        <stp>Curvedate</stp>
        <stp>44756</stp>
        <tr r="AY348" s="7"/>
      </tp>
      <tp t="s">
        <v>#N/A Error:User does not have access</v>
        <stp/>
        <stp>##V3_BCURVESTRIPV12</stp>
        <stp>[PortfolioDaily Data.xlsx]DF Curve!R358C76</stp>
        <stp>S23</stp>
        <stp>Curvedate</stp>
        <stp>44770</stp>
        <tr r="BX358" s="7"/>
      </tp>
      <tp t="s">
        <v>#N/A Error:User does not have access</v>
        <stp/>
        <stp>##V3_BCURVESTRIPV12</stp>
        <stp>[PortfolioDaily Data.xlsx]DF Curve!R368C81</stp>
        <stp>S23</stp>
        <stp>Curvedate</stp>
        <stp>44784</stp>
        <tr r="CC368" s="7"/>
      </tp>
      <tp t="s">
        <v>#N/A Error:User does not have access</v>
        <stp/>
        <stp>##V3_BCURVESTRIPV12</stp>
        <stp>[PortfolioDaily Data.xlsx]DF Curve!R339C43</stp>
        <stp>S23</stp>
        <stp>Curvedate</stp>
        <stp>44743</stp>
        <tr r="AQ339" s="7"/>
      </tp>
      <tp t="s">
        <v>#N/A Error:User does not have access</v>
        <stp/>
        <stp>##V3_BCURVESTRIPV12</stp>
        <stp>[PortfolioDaily Data.xlsx]DF Curve!R349C50</stp>
        <stp>S23</stp>
        <stp>Curvedate</stp>
        <stp>44757</stp>
        <tr r="AX349" s="7"/>
      </tp>
      <tp t="s">
        <v>#N/A Error:User does not have access</v>
        <stp/>
        <stp>##V3_BCURVESTRIPV12</stp>
        <stp>[PortfolioDaily Data.xlsx]DF Curve!R359C77</stp>
        <stp>S23</stp>
        <stp>Curvedate</stp>
        <stp>44771</stp>
        <tr r="BY359" s="7"/>
      </tp>
      <tp t="s">
        <v>#N/A Error:User does not have access</v>
        <stp/>
        <stp>##V3_BCURVESTRIPV12</stp>
        <stp>[PortfolioDaily Data.xlsx]DF Curve!R369C80</stp>
        <stp>S23</stp>
        <stp>Curvedate</stp>
        <stp>44785</stp>
        <tr r="CB369" s="7"/>
      </tp>
      <tp t="s">
        <v>#N/A Error:User does not have access</v>
        <stp/>
        <stp>##V3_BCURVESTRIPV12</stp>
        <stp>[PortfolioDaily Data.xlsx]DF Curve!R352C65</stp>
        <stp>S23</stp>
        <stp>Curvedate</stp>
        <stp>44762</stp>
        <tr r="BM352" s="7"/>
      </tp>
      <tp t="s">
        <v>#N/A Error:User does not have access</v>
        <stp/>
        <stp>##V3_BCURVESTRIPV12</stp>
        <stp>[PortfolioDaily Data.xlsx]DF Curve!R362C72</stp>
        <stp>S23</stp>
        <stp>Curvedate</stp>
        <stp>44776</stp>
        <tr r="BT362" s="7"/>
      </tp>
      <tp t="s">
        <v>#N/A Error:User does not have access</v>
        <stp/>
        <stp>##V3_BCURVESTRIPV12</stp>
        <stp>[PortfolioDaily Data.xlsx]DF Curve!R372C95</stp>
        <stp>S23</stp>
        <stp>Curvedate</stp>
        <stp>44790</stp>
        <tr r="CQ372" s="7"/>
      </tp>
      <tp t="s">
        <v>#N/A Error:User does not have access</v>
        <stp/>
        <stp>##V3_BCURVESTRIPV12</stp>
        <stp>[PortfolioDaily Data.xlsx]DF Curve!R353C64</stp>
        <stp>S23</stp>
        <stp>Curvedate</stp>
        <stp>44763</stp>
        <tr r="BL353" s="7"/>
      </tp>
      <tp t="s">
        <v>#N/A Error:User does not have access</v>
        <stp/>
        <stp>##V3_BCURVESTRIPV12</stp>
        <stp>[PortfolioDaily Data.xlsx]DF Curve!R363C73</stp>
        <stp>S23</stp>
        <stp>Curvedate</stp>
        <stp>44777</stp>
        <tr r="BU363" s="7"/>
      </tp>
      <tp t="s">
        <v>#N/A Error:User does not have access</v>
        <stp/>
        <stp>##V3_BCURVESTRIPV12</stp>
        <stp>[PortfolioDaily Data.xlsx]DF Curve!R373C94</stp>
        <stp>S23</stp>
        <stp>Curvedate</stp>
        <stp>44791</stp>
        <tr r="CP373" s="7"/>
      </tp>
      <tp t="s">
        <v>#N/A Error:User does not have access</v>
        <stp/>
        <stp>##V3_BCURVESTRIPV12</stp>
        <stp>[PortfolioDaily Data.xlsx]DF Curve!R340C40</stp>
        <stp>S23</stp>
        <stp>Curvedate</stp>
        <stp>44746</stp>
        <tr r="AN340" s="7"/>
      </tp>
      <tp t="s">
        <v>#N/A Error:User does not have access</v>
        <stp/>
        <stp>##V3_BCURVESTRIPV12</stp>
        <stp>[PortfolioDaily Data.xlsx]DF Curve!R350C67</stp>
        <stp>S23</stp>
        <stp>Curvedate</stp>
        <stp>44760</stp>
        <tr r="BO350" s="7"/>
      </tp>
      <tp t="s">
        <v>#N/A Error:User does not have access</v>
        <stp/>
        <stp>##V3_BCURVESTRIPV12</stp>
        <stp>[PortfolioDaily Data.xlsx]DF Curve!R360C70</stp>
        <stp>S23</stp>
        <stp>Curvedate</stp>
        <stp>44774</stp>
        <tr r="BR360" s="7"/>
      </tp>
      <tp t="s">
        <v>#N/A Error:User does not have access</v>
        <stp/>
        <stp>##V3_BCURVESTRIPV12</stp>
        <stp>[PortfolioDaily Data.xlsx]DF Curve!R341C41</stp>
        <stp>S23</stp>
        <stp>Curvedate</stp>
        <stp>44747</stp>
        <tr r="AO341" s="7"/>
      </tp>
      <tp t="s">
        <v>#N/A Error:User does not have access</v>
        <stp/>
        <stp>##V3_BCURVESTRIPV12</stp>
        <stp>[PortfolioDaily Data.xlsx]DF Curve!R351C66</stp>
        <stp>S23</stp>
        <stp>Curvedate</stp>
        <stp>44761</stp>
        <tr r="BN351" s="7"/>
      </tp>
      <tp t="s">
        <v>#N/A Error:User does not have access</v>
        <stp/>
        <stp>##V3_BCURVESTRIPV12</stp>
        <stp>[PortfolioDaily Data.xlsx]DF Curve!R361C71</stp>
        <stp>S23</stp>
        <stp>Curvedate</stp>
        <stp>44775</stp>
        <tr r="BS361" s="7"/>
      </tp>
      <tp t="s">
        <v>#N/A Error:User does not have access</v>
        <stp/>
        <stp>##V3_BCURVESTRIPV12</stp>
        <stp>[PortfolioDaily Data.xlsx]DF Curve!R346C52</stp>
        <stp>S23</stp>
        <stp>Curvedate</stp>
        <stp>44754</stp>
        <tr r="AZ346" s="7"/>
      </tp>
      <tp t="s">
        <v>#N/A Error:User does not have access</v>
        <stp/>
        <stp>##V3_BCURVESTRIPV12</stp>
        <stp>[PortfolioDaily Data.xlsx]DF Curve!R366C86</stp>
        <stp>S23</stp>
        <stp>Curvedate</stp>
        <stp>44782</stp>
        <tr r="CH366" s="7"/>
      </tp>
      <tp t="s">
        <v>#N/A Error:User does not have access</v>
        <stp/>
        <stp>##V3_BCURVESTRIPV12</stp>
        <stp>[PortfolioDaily Data.xlsx]DF Curve!R376C93</stp>
        <stp>S23</stp>
        <stp>Curvedate</stp>
        <stp>44796</stp>
        <tr r="CO376" s="7"/>
      </tp>
      <tp t="s">
        <v>#N/A Error:User does not have access</v>
        <stp/>
        <stp>##V3_BCURVESTRIPV12</stp>
        <stp>[PortfolioDaily Data.xlsx]DF Curve!R337C40</stp>
        <stp>S23</stp>
        <stp>Curvedate</stp>
        <stp>44741</stp>
        <tr r="AN337" s="7"/>
      </tp>
      <tp t="s">
        <v>#N/A Error:User does not have access</v>
        <stp/>
        <stp>##V3_BCURVESTRIPV12</stp>
        <stp>[PortfolioDaily Data.xlsx]DF Curve!R347C53</stp>
        <stp>S23</stp>
        <stp>Curvedate</stp>
        <stp>44755</stp>
        <tr r="BA347" s="7"/>
      </tp>
      <tp t="s">
        <v>#N/A Error:User does not have access</v>
        <stp/>
        <stp>##V3_BCURVESTRIPV12</stp>
        <stp>[PortfolioDaily Data.xlsx]DF Curve!R367C87</stp>
        <stp>S23</stp>
        <stp>Curvedate</stp>
        <stp>44783</stp>
        <tr r="CI367" s="7"/>
      </tp>
      <tp t="s">
        <v>#N/A Error:User does not have access</v>
        <stp/>
        <stp>##V3_BCURVESTRIPV12</stp>
        <stp>[PortfolioDaily Data.xlsx]DF Curve!R377C92</stp>
        <stp>S23</stp>
        <stp>Curvedate</stp>
        <stp>44797</stp>
        <tr r="CN377" s="7"/>
      </tp>
      <tp t="s">
        <v>#N/A Error:User does not have access</v>
        <stp/>
        <stp>##V3_BCURVESTRIPV12</stp>
        <stp>[PortfolioDaily Data.xlsx]DF Curve!R344C56</stp>
        <stp>S23</stp>
        <stp>Curvedate</stp>
        <stp>44750</stp>
        <tr r="BD344" s="7"/>
      </tp>
      <tp t="s">
        <v>#N/A Error:User does not have access</v>
        <stp/>
        <stp>##V3_BCURVESTRIPV12</stp>
        <stp>[PortfolioDaily Data.xlsx]DF Curve!R354C63</stp>
        <stp>S23</stp>
        <stp>Curvedate</stp>
        <stp>44764</stp>
        <tr r="BK354" s="7"/>
      </tp>
      <tp t="s">
        <v>#N/A Error:User does not have access</v>
        <stp/>
        <stp>##V3_BCURVESTRIPV12</stp>
        <stp>[PortfolioDaily Data.xlsx]DF Curve!R374C97</stp>
        <stp>S23</stp>
        <stp>Curvedate</stp>
        <stp>44792</stp>
        <tr r="CS374" s="7"/>
      </tp>
      <tp t="s">
        <v>#N/A Error:User does not have access</v>
        <stp/>
        <stp>##V3_BCURVESTRIPV12</stp>
        <stp>[PortfolioDaily Data.xlsx]DF Curve!R345C55</stp>
        <stp>S23</stp>
        <stp>Curvedate</stp>
        <stp>44753</stp>
        <tr r="BC345" s="7"/>
      </tp>
      <tp t="s">
        <v>#N/A Error:User does not have access</v>
        <stp/>
        <stp>##V3_BCURVESTRIPV12</stp>
        <stp>[PortfolioDaily Data.xlsx]DF Curve!R355C60</stp>
        <stp>S23</stp>
        <stp>Curvedate</stp>
        <stp>44767</stp>
        <tr r="BH355" s="7"/>
      </tp>
      <tp t="s">
        <v>#N/A Error:User does not have access</v>
        <stp/>
        <stp>##V3_BCURVESTRIPV12</stp>
        <stp>[PortfolioDaily Data.xlsx]DF Curve!R365C85</stp>
        <stp>S23</stp>
        <stp>Curvedate</stp>
        <stp>44781</stp>
        <tr r="CG365" s="7"/>
      </tp>
      <tp t="s">
        <v>#N/A Error:User does not have access</v>
        <stp/>
        <stp>##V3_BCURVESTRIPV12</stp>
        <stp>[PortfolioDaily Data.xlsx]DF Curve!R375C90</stp>
        <stp>S23</stp>
        <stp>Curvedate</stp>
        <stp>44795</stp>
        <tr r="CL375" s="7"/>
      </tp>
      <tp t="s">
        <v>#N/A Error:User does not have access</v>
        <stp/>
        <stp>##V3_BCURVESTRIPV12</stp>
        <stp>[PortfolioDaily Data.xlsx]DF Curve!R338C43</stp>
        <stp>S23</stp>
        <stp>Curvedate</stp>
        <stp>44742</stp>
        <tr r="AQ338" s="7"/>
      </tp>
      <tp t="s">
        <v>#N/A Error:User does not have access</v>
        <stp/>
        <stp>##V3_BCURVESTRIPV12</stp>
        <stp>[PortfolioDaily Data.xlsx]DF Curve!R348C50</stp>
        <stp>S23</stp>
        <stp>Curvedate</stp>
        <stp>44756</stp>
        <tr r="AX348" s="7"/>
      </tp>
      <tp t="s">
        <v>#N/A Error:User does not have access</v>
        <stp/>
        <stp>##V3_BCURVESTRIPV12</stp>
        <stp>[PortfolioDaily Data.xlsx]DF Curve!R358C77</stp>
        <stp>S23</stp>
        <stp>Curvedate</stp>
        <stp>44770</stp>
        <tr r="BY358" s="7"/>
      </tp>
      <tp t="s">
        <v>#N/A Error:User does not have access</v>
        <stp/>
        <stp>##V3_BCURVESTRIPV12</stp>
        <stp>[PortfolioDaily Data.xlsx]DF Curve!R368C80</stp>
        <stp>S23</stp>
        <stp>Curvedate</stp>
        <stp>44784</stp>
        <tr r="CB368" s="7"/>
      </tp>
      <tp t="s">
        <v>#N/A Error:User does not have access</v>
        <stp/>
        <stp>##V3_BCURVESTRIPV12</stp>
        <stp>[PortfolioDaily Data.xlsx]DF Curve!R339C42</stp>
        <stp>S23</stp>
        <stp>Curvedate</stp>
        <stp>44743</stp>
        <tr r="AP339" s="7"/>
      </tp>
      <tp t="s">
        <v>#N/A Error:User does not have access</v>
        <stp/>
        <stp>##V3_BCURVESTRIPV12</stp>
        <stp>[PortfolioDaily Data.xlsx]DF Curve!R349C51</stp>
        <stp>S23</stp>
        <stp>Curvedate</stp>
        <stp>44757</stp>
        <tr r="AY349" s="7"/>
      </tp>
      <tp t="s">
        <v>#N/A Error:User does not have access</v>
        <stp/>
        <stp>##V3_BCURVESTRIPV12</stp>
        <stp>[PortfolioDaily Data.xlsx]DF Curve!R359C76</stp>
        <stp>S23</stp>
        <stp>Curvedate</stp>
        <stp>44771</stp>
        <tr r="BX359" s="7"/>
      </tp>
      <tp t="s">
        <v>#N/A Error:User does not have access</v>
        <stp/>
        <stp>##V3_BCURVESTRIPV12</stp>
        <stp>[PortfolioDaily Data.xlsx]DF Curve!R369C81</stp>
        <stp>S23</stp>
        <stp>Curvedate</stp>
        <stp>44785</stp>
        <tr r="CC369" s="7"/>
      </tp>
      <tp t="s">
        <v>#N/A Error:User does not have access</v>
        <stp/>
        <stp>##V3_BCURVESTRIPV12</stp>
        <stp>[PortfolioDaily Data.xlsx]DF Curve!R352C66</stp>
        <stp>S23</stp>
        <stp>Curvedate</stp>
        <stp>44762</stp>
        <tr r="BN352" s="7"/>
      </tp>
      <tp t="s">
        <v>#N/A Error:User does not have access</v>
        <stp/>
        <stp>##V3_BCURVESTRIPV12</stp>
        <stp>[PortfolioDaily Data.xlsx]DF Curve!R362C71</stp>
        <stp>S23</stp>
        <stp>Curvedate</stp>
        <stp>44776</stp>
        <tr r="BS362" s="7"/>
      </tp>
      <tp t="s">
        <v>#N/A Error:User does not have access</v>
        <stp/>
        <stp>##V3_BCURVESTRIPV12</stp>
        <stp>[PortfolioDaily Data.xlsx]DF Curve!R372C96</stp>
        <stp>S23</stp>
        <stp>Curvedate</stp>
        <stp>44790</stp>
        <tr r="CR372" s="7"/>
      </tp>
      <tp t="s">
        <v>#N/A Error:User does not have access</v>
        <stp/>
        <stp>##V3_BCURVESTRIPV12</stp>
        <stp>[PortfolioDaily Data.xlsx]DF Curve!R353C67</stp>
        <stp>S23</stp>
        <stp>Curvedate</stp>
        <stp>44763</stp>
        <tr r="BO353" s="7"/>
      </tp>
      <tp t="s">
        <v>#N/A Error:User does not have access</v>
        <stp/>
        <stp>##V3_BCURVESTRIPV12</stp>
        <stp>[PortfolioDaily Data.xlsx]DF Curve!R363C70</stp>
        <stp>S23</stp>
        <stp>Curvedate</stp>
        <stp>44777</stp>
        <tr r="BR363" s="7"/>
      </tp>
      <tp t="s">
        <v>#N/A Error:User does not have access</v>
        <stp/>
        <stp>##V3_BCURVESTRIPV12</stp>
        <stp>[PortfolioDaily Data.xlsx]DF Curve!R373C97</stp>
        <stp>S23</stp>
        <stp>Curvedate</stp>
        <stp>44791</stp>
        <tr r="CS373" s="7"/>
      </tp>
      <tp t="s">
        <v>#N/A Error:User does not have access</v>
        <stp/>
        <stp>##V3_BCURVESTRIPV12</stp>
        <stp>[PortfolioDaily Data.xlsx]DF Curve!R340C43</stp>
        <stp>S23</stp>
        <stp>Curvedate</stp>
        <stp>44746</stp>
        <tr r="AQ340" s="7"/>
      </tp>
      <tp t="s">
        <v>#N/A Error:User does not have access</v>
        <stp/>
        <stp>##V3_BCURVESTRIPV12</stp>
        <stp>[PortfolioDaily Data.xlsx]DF Curve!R350C64</stp>
        <stp>S23</stp>
        <stp>Curvedate</stp>
        <stp>44760</stp>
        <tr r="BL350" s="7"/>
      </tp>
      <tp t="s">
        <v>#N/A Error:User does not have access</v>
        <stp/>
        <stp>##V3_BCURVESTRIPV12</stp>
        <stp>[PortfolioDaily Data.xlsx]DF Curve!R360C73</stp>
        <stp>S23</stp>
        <stp>Curvedate</stp>
        <stp>44774</stp>
        <tr r="BU360" s="7"/>
      </tp>
      <tp t="s">
        <v>#N/A Error:User does not have access</v>
        <stp/>
        <stp>##V3_BCURVESTRIPV12</stp>
        <stp>[PortfolioDaily Data.xlsx]DF Curve!R341C42</stp>
        <stp>S23</stp>
        <stp>Curvedate</stp>
        <stp>44747</stp>
        <tr r="AP341" s="7"/>
      </tp>
      <tp t="s">
        <v>#N/A Error:User does not have access</v>
        <stp/>
        <stp>##V3_BCURVESTRIPV12</stp>
        <stp>[PortfolioDaily Data.xlsx]DF Curve!R351C65</stp>
        <stp>S23</stp>
        <stp>Curvedate</stp>
        <stp>44761</stp>
        <tr r="BM351" s="7"/>
      </tp>
      <tp t="s">
        <v>#N/A Error:User does not have access</v>
        <stp/>
        <stp>##V3_BCURVESTRIPV12</stp>
        <stp>[PortfolioDaily Data.xlsx]DF Curve!R361C72</stp>
        <stp>S23</stp>
        <stp>Curvedate</stp>
        <stp>44775</stp>
        <tr r="BT361" s="7"/>
      </tp>
      <tp t="s">
        <v>#N/A Error:User does not have access</v>
        <stp/>
        <stp>##V3_BCURVESTRIPV12</stp>
        <stp>[PortfolioDaily Data.xlsx]DF Curve!R346C51</stp>
        <stp>S23</stp>
        <stp>Curvedate</stp>
        <stp>44754</stp>
        <tr r="AY346" s="7"/>
      </tp>
      <tp t="s">
        <v>#N/A Error:User does not have access</v>
        <stp/>
        <stp>##V3_BCURVESTRIPV12</stp>
        <stp>[PortfolioDaily Data.xlsx]DF Curve!R366C85</stp>
        <stp>S23</stp>
        <stp>Curvedate</stp>
        <stp>44782</stp>
        <tr r="CG366" s="7"/>
      </tp>
      <tp t="s">
        <v>#N/A Error:User does not have access</v>
        <stp/>
        <stp>##V3_BCURVESTRIPV12</stp>
        <stp>[PortfolioDaily Data.xlsx]DF Curve!R376C90</stp>
        <stp>S23</stp>
        <stp>Curvedate</stp>
        <stp>44796</stp>
        <tr r="CL376" s="7"/>
      </tp>
      <tp t="s">
        <v>#N/A Error:User does not have access</v>
        <stp/>
        <stp>##V3_BCURVESTRIPV12</stp>
        <stp>[PortfolioDaily Data.xlsx]DF Curve!R337C43</stp>
        <stp>S23</stp>
        <stp>Curvedate</stp>
        <stp>44741</stp>
        <tr r="AQ337" s="7"/>
      </tp>
      <tp t="s">
        <v>#N/A Error:User does not have access</v>
        <stp/>
        <stp>##V3_BCURVESTRIPV12</stp>
        <stp>[PortfolioDaily Data.xlsx]DF Curve!R347C50</stp>
        <stp>S23</stp>
        <stp>Curvedate</stp>
        <stp>44755</stp>
        <tr r="AX347" s="7"/>
      </tp>
      <tp t="s">
        <v>#N/A Error:User does not have access</v>
        <stp/>
        <stp>##V3_BCURVESTRIPV12</stp>
        <stp>[PortfolioDaily Data.xlsx]DF Curve!R367C84</stp>
        <stp>S23</stp>
        <stp>Curvedate</stp>
        <stp>44783</stp>
        <tr r="CF367" s="7"/>
      </tp>
      <tp t="s">
        <v>#N/A Error:User does not have access</v>
        <stp/>
        <stp>##V3_BCURVESTRIPV12</stp>
        <stp>[PortfolioDaily Data.xlsx]DF Curve!R377C91</stp>
        <stp>S23</stp>
        <stp>Curvedate</stp>
        <stp>44797</stp>
        <tr r="CM377" s="7"/>
      </tp>
      <tp t="s">
        <v>#N/A Error:User does not have access</v>
        <stp/>
        <stp>##V3_BCURVESTRIPV12</stp>
        <stp>[PortfolioDaily Data.xlsx]DF Curve!R344C55</stp>
        <stp>S23</stp>
        <stp>Curvedate</stp>
        <stp>44750</stp>
        <tr r="BC344" s="7"/>
      </tp>
      <tp t="s">
        <v>#N/A Error:User does not have access</v>
        <stp/>
        <stp>##V3_BCURVESTRIPV12</stp>
        <stp>[PortfolioDaily Data.xlsx]DF Curve!R354C60</stp>
        <stp>S23</stp>
        <stp>Curvedate</stp>
        <stp>44764</stp>
        <tr r="BH354" s="7"/>
      </tp>
      <tp t="s">
        <v>#N/A Error:User does not have access</v>
        <stp/>
        <stp>##V3_BCURVESTRIPV12</stp>
        <stp>[PortfolioDaily Data.xlsx]DF Curve!R374C94</stp>
        <stp>S23</stp>
        <stp>Curvedate</stp>
        <stp>44792</stp>
        <tr r="CP374" s="7"/>
      </tp>
      <tp t="s">
        <v>#N/A Error:User does not have access</v>
        <stp/>
        <stp>##V3_BCURVESTRIPV12</stp>
        <stp>[PortfolioDaily Data.xlsx]DF Curve!R345C56</stp>
        <stp>S23</stp>
        <stp>Curvedate</stp>
        <stp>44753</stp>
        <tr r="BD345" s="7"/>
      </tp>
      <tp t="s">
        <v>#N/A Error:User does not have access</v>
        <stp/>
        <stp>##V3_BCURVESTRIPV12</stp>
        <stp>[PortfolioDaily Data.xlsx]DF Curve!R355C63</stp>
        <stp>S23</stp>
        <stp>Curvedate</stp>
        <stp>44767</stp>
        <tr r="BK355" s="7"/>
      </tp>
      <tp t="s">
        <v>#N/A Error:User does not have access</v>
        <stp/>
        <stp>##V3_BCURVESTRIPV12</stp>
        <stp>[PortfolioDaily Data.xlsx]DF Curve!R365C86</stp>
        <stp>S23</stp>
        <stp>Curvedate</stp>
        <stp>44781</stp>
        <tr r="CH365" s="7"/>
      </tp>
      <tp t="s">
        <v>#N/A Error:User does not have access</v>
        <stp/>
        <stp>##V3_BCURVESTRIPV12</stp>
        <stp>[PortfolioDaily Data.xlsx]DF Curve!R375C93</stp>
        <stp>S23</stp>
        <stp>Curvedate</stp>
        <stp>44795</stp>
        <tr r="CO375" s="7"/>
      </tp>
      <tp t="s">
        <v>#N/A Error:User does not have access</v>
        <stp/>
        <stp>##V3_BCURVESTRIPV12</stp>
        <stp>[PortfolioDaily Data.xlsx]DF Curve!R338C40</stp>
        <stp>S23</stp>
        <stp>Curvedate</stp>
        <stp>44742</stp>
        <tr r="AN338" s="7"/>
      </tp>
      <tp t="s">
        <v>#N/A Error:User does not have access</v>
        <stp/>
        <stp>##V3_BCURVESTRIPV12</stp>
        <stp>[PortfolioDaily Data.xlsx]DF Curve!R348C53</stp>
        <stp>S23</stp>
        <stp>Curvedate</stp>
        <stp>44756</stp>
        <tr r="BA348" s="7"/>
      </tp>
      <tp t="s">
        <v>#N/A Error:User does not have access</v>
        <stp/>
        <stp>##V3_BCURVESTRIPV12</stp>
        <stp>[PortfolioDaily Data.xlsx]DF Curve!R358C74</stp>
        <stp>S23</stp>
        <stp>Curvedate</stp>
        <stp>44770</stp>
        <tr r="BV358" s="7"/>
      </tp>
      <tp t="s">
        <v>#N/A Error:User does not have access</v>
        <stp/>
        <stp>##V3_BCURVESTRIPV12</stp>
        <stp>[PortfolioDaily Data.xlsx]DF Curve!R368C83</stp>
        <stp>S23</stp>
        <stp>Curvedate</stp>
        <stp>44784</stp>
        <tr r="CE368" s="7"/>
      </tp>
      <tp t="s">
        <v>#N/A Error:User does not have access</v>
        <stp/>
        <stp>##V3_BCURVESTRIPV12</stp>
        <stp>[PortfolioDaily Data.xlsx]DF Curve!R339C41</stp>
        <stp>S23</stp>
        <stp>Curvedate</stp>
        <stp>44743</stp>
        <tr r="AO339" s="7"/>
      </tp>
      <tp t="s">
        <v>#N/A Error:User does not have access</v>
        <stp/>
        <stp>##V3_BCURVESTRIPV12</stp>
        <stp>[PortfolioDaily Data.xlsx]DF Curve!R349C52</stp>
        <stp>S23</stp>
        <stp>Curvedate</stp>
        <stp>44757</stp>
        <tr r="AZ349" s="7"/>
      </tp>
      <tp t="s">
        <v>#N/A Error:User does not have access</v>
        <stp/>
        <stp>##V3_BCURVESTRIPV12</stp>
        <stp>[PortfolioDaily Data.xlsx]DF Curve!R359C75</stp>
        <stp>S23</stp>
        <stp>Curvedate</stp>
        <stp>44771</stp>
        <tr r="BW359" s="7"/>
      </tp>
      <tp t="s">
        <v>#N/A Error:User does not have access</v>
        <stp/>
        <stp>##V3_BCURVESTRIPV12</stp>
        <stp>[PortfolioDaily Data.xlsx]DF Curve!R369C82</stp>
        <stp>S23</stp>
        <stp>Curvedate</stp>
        <stp>44785</stp>
        <tr r="CD369" s="7"/>
      </tp>
      <tp t="s">
        <v>#N/A Error:User does not have access</v>
        <stp/>
        <stp>##V3_BCURVESTRIPV12</stp>
        <stp>[PortfolioDaily Data.xlsx]DF Curve!R352C67</stp>
        <stp>S23</stp>
        <stp>Curvedate</stp>
        <stp>44762</stp>
        <tr r="BO352" s="7"/>
      </tp>
      <tp t="s">
        <v>#N/A Error:User does not have access</v>
        <stp/>
        <stp>##V3_BCURVESTRIPV12</stp>
        <stp>[PortfolioDaily Data.xlsx]DF Curve!R362C70</stp>
        <stp>S23</stp>
        <stp>Curvedate</stp>
        <stp>44776</stp>
        <tr r="BR362" s="7"/>
      </tp>
      <tp t="s">
        <v>#N/A Error:User does not have access</v>
        <stp/>
        <stp>##V3_BCURVESTRIPV12</stp>
        <stp>[PortfolioDaily Data.xlsx]DF Curve!R372C97</stp>
        <stp>S23</stp>
        <stp>Curvedate</stp>
        <stp>44790</stp>
        <tr r="CS372" s="7"/>
      </tp>
      <tp t="s">
        <v>#N/A Error:User does not have access</v>
        <stp/>
        <stp>##V3_BCURVESTRIPV12</stp>
        <stp>[PortfolioDaily Data.xlsx]DF Curve!R353C66</stp>
        <stp>S23</stp>
        <stp>Curvedate</stp>
        <stp>44763</stp>
        <tr r="BN353" s="7"/>
      </tp>
      <tp t="s">
        <v>#N/A Error:User does not have access</v>
        <stp/>
        <stp>##V3_BCURVESTRIPV12</stp>
        <stp>[PortfolioDaily Data.xlsx]DF Curve!R363C71</stp>
        <stp>S23</stp>
        <stp>Curvedate</stp>
        <stp>44777</stp>
        <tr r="BS363" s="7"/>
      </tp>
      <tp t="s">
        <v>#N/A Error:User does not have access</v>
        <stp/>
        <stp>##V3_BCURVESTRIPV12</stp>
        <stp>[PortfolioDaily Data.xlsx]DF Curve!R373C96</stp>
        <stp>S23</stp>
        <stp>Curvedate</stp>
        <stp>44791</stp>
        <tr r="CR373" s="7"/>
      </tp>
      <tp t="s">
        <v>#N/A Error:User does not have access</v>
        <stp/>
        <stp>##V3_BCURVESTRIPV12</stp>
        <stp>[PortfolioDaily Data.xlsx]DF Curve!R340C42</stp>
        <stp>S23</stp>
        <stp>Curvedate</stp>
        <stp>44746</stp>
        <tr r="AP340" s="7"/>
      </tp>
      <tp t="s">
        <v>#N/A Error:User does not have access</v>
        <stp/>
        <stp>##V3_BCURVESTRIPV12</stp>
        <stp>[PortfolioDaily Data.xlsx]DF Curve!R350C65</stp>
        <stp>S23</stp>
        <stp>Curvedate</stp>
        <stp>44760</stp>
        <tr r="BM350" s="7"/>
      </tp>
      <tp t="s">
        <v>#N/A Error:User does not have access</v>
        <stp/>
        <stp>##V3_BCURVESTRIPV12</stp>
        <stp>[PortfolioDaily Data.xlsx]DF Curve!R360C72</stp>
        <stp>S23</stp>
        <stp>Curvedate</stp>
        <stp>44774</stp>
        <tr r="BT360" s="7"/>
      </tp>
      <tp t="s">
        <v>#N/A Error:User does not have access</v>
        <stp/>
        <stp>##V3_BCURVESTRIPV12</stp>
        <stp>[PortfolioDaily Data.xlsx]DF Curve!R341C43</stp>
        <stp>S23</stp>
        <stp>Curvedate</stp>
        <stp>44747</stp>
        <tr r="AQ341" s="7"/>
      </tp>
      <tp t="s">
        <v>#N/A Error:User does not have access</v>
        <stp/>
        <stp>##V3_BCURVESTRIPV12</stp>
        <stp>[PortfolioDaily Data.xlsx]DF Curve!R351C64</stp>
        <stp>S23</stp>
        <stp>Curvedate</stp>
        <stp>44761</stp>
        <tr r="BL351" s="7"/>
      </tp>
      <tp t="s">
        <v>#N/A Error:User does not have access</v>
        <stp/>
        <stp>##V3_BCURVESTRIPV12</stp>
        <stp>[PortfolioDaily Data.xlsx]DF Curve!R361C73</stp>
        <stp>S23</stp>
        <stp>Curvedate</stp>
        <stp>44775</stp>
        <tr r="BU361" s="7"/>
      </tp>
      <tp t="s">
        <v>#N/A Error:User does not have access</v>
        <stp/>
        <stp>##V3_BCURVESTRIPV12</stp>
        <stp>[PortfolioDaily Data.xlsx]DF Curve!R346C50</stp>
        <stp>S23</stp>
        <stp>Curvedate</stp>
        <stp>44754</stp>
        <tr r="AX346" s="7"/>
      </tp>
      <tp t="s">
        <v>#N/A Error:User does not have access</v>
        <stp/>
        <stp>##V3_BCURVESTRIPV12</stp>
        <stp>[PortfolioDaily Data.xlsx]DF Curve!R366C84</stp>
        <stp>S23</stp>
        <stp>Curvedate</stp>
        <stp>44782</stp>
        <tr r="CF366" s="7"/>
      </tp>
      <tp t="s">
        <v>#N/A Error:User does not have access</v>
        <stp/>
        <stp>##V3_BCURVESTRIPV12</stp>
        <stp>[PortfolioDaily Data.xlsx]DF Curve!R376C91</stp>
        <stp>S23</stp>
        <stp>Curvedate</stp>
        <stp>44796</stp>
        <tr r="CM376" s="7"/>
      </tp>
      <tp t="s">
        <v>#N/A Error:User does not have access</v>
        <stp/>
        <stp>##V3_BCURVESTRIPV12</stp>
        <stp>[PortfolioDaily Data.xlsx]DF Curve!R337C42</stp>
        <stp>S23</stp>
        <stp>Curvedate</stp>
        <stp>44741</stp>
        <tr r="AP337" s="7"/>
      </tp>
      <tp t="s">
        <v>#N/A Error:User does not have access</v>
        <stp/>
        <stp>##V3_BCURVESTRIPV12</stp>
        <stp>[PortfolioDaily Data.xlsx]DF Curve!R347C51</stp>
        <stp>S23</stp>
        <stp>Curvedate</stp>
        <stp>44755</stp>
        <tr r="AY347" s="7"/>
      </tp>
      <tp t="s">
        <v>#N/A Error:User does not have access</v>
        <stp/>
        <stp>##V3_BCURVESTRIPV12</stp>
        <stp>[PortfolioDaily Data.xlsx]DF Curve!R367C85</stp>
        <stp>S23</stp>
        <stp>Curvedate</stp>
        <stp>44783</stp>
        <tr r="CG367" s="7"/>
      </tp>
      <tp t="s">
        <v>#N/A Error:User does not have access</v>
        <stp/>
        <stp>##V3_BCURVESTRIPV12</stp>
        <stp>[PortfolioDaily Data.xlsx]DF Curve!R377C90</stp>
        <stp>S23</stp>
        <stp>Curvedate</stp>
        <stp>44797</stp>
        <tr r="CL377" s="7"/>
      </tp>
      <tp t="s">
        <v>#N/A Error:User does not have access</v>
        <stp/>
        <stp>##V3_BCURVESTRIPV12</stp>
        <stp>[PortfolioDaily Data.xlsx]DF Curve!R344C54</stp>
        <stp>S23</stp>
        <stp>Curvedate</stp>
        <stp>44750</stp>
        <tr r="BB344" s="7"/>
      </tp>
      <tp t="s">
        <v>#N/A Error:User does not have access</v>
        <stp/>
        <stp>##V3_BCURVESTRIPV12</stp>
        <stp>[PortfolioDaily Data.xlsx]DF Curve!R354C61</stp>
        <stp>S23</stp>
        <stp>Curvedate</stp>
        <stp>44764</stp>
        <tr r="BI354" s="7"/>
      </tp>
      <tp t="s">
        <v>#N/A Error:User does not have access</v>
        <stp/>
        <stp>##V3_BCURVESTRIPV12</stp>
        <stp>[PortfolioDaily Data.xlsx]DF Curve!R374C95</stp>
        <stp>S23</stp>
        <stp>Curvedate</stp>
        <stp>44792</stp>
        <tr r="CQ374" s="7"/>
      </tp>
      <tp t="s">
        <v>#N/A Error:User does not have access</v>
        <stp/>
        <stp>##V3_BCURVESTRIPV12</stp>
        <stp>[PortfolioDaily Data.xlsx]DF Curve!R345C57</stp>
        <stp>S23</stp>
        <stp>Curvedate</stp>
        <stp>44753</stp>
        <tr r="BE345" s="7"/>
      </tp>
      <tp t="s">
        <v>#N/A Error:User does not have access</v>
        <stp/>
        <stp>##V3_BCURVESTRIPV12</stp>
        <stp>[PortfolioDaily Data.xlsx]DF Curve!R355C62</stp>
        <stp>S23</stp>
        <stp>Curvedate</stp>
        <stp>44767</stp>
        <tr r="BJ355" s="7"/>
      </tp>
      <tp t="s">
        <v>#N/A Error:User does not have access</v>
        <stp/>
        <stp>##V3_BCURVESTRIPV12</stp>
        <stp>[PortfolioDaily Data.xlsx]DF Curve!R365C87</stp>
        <stp>S23</stp>
        <stp>Curvedate</stp>
        <stp>44781</stp>
        <tr r="CI365" s="7"/>
      </tp>
      <tp t="s">
        <v>#N/A Error:User does not have access</v>
        <stp/>
        <stp>##V3_BCURVESTRIPV12</stp>
        <stp>[PortfolioDaily Data.xlsx]DF Curve!R375C92</stp>
        <stp>S23</stp>
        <stp>Curvedate</stp>
        <stp>44795</stp>
        <tr r="CN375" s="7"/>
      </tp>
      <tp t="s">
        <v>#N/A Error:User does not have access</v>
        <stp/>
        <stp>##V3_BCURVESTRIPV12</stp>
        <stp>[PortfolioDaily Data.xlsx]DF Curve!R338C41</stp>
        <stp>S23</stp>
        <stp>Curvedate</stp>
        <stp>44742</stp>
        <tr r="AO338" s="7"/>
      </tp>
      <tp t="s">
        <v>#N/A Error:User does not have access</v>
        <stp/>
        <stp>##V3_BCURVESTRIPV12</stp>
        <stp>[PortfolioDaily Data.xlsx]DF Curve!R348C52</stp>
        <stp>S23</stp>
        <stp>Curvedate</stp>
        <stp>44756</stp>
        <tr r="AZ348" s="7"/>
      </tp>
      <tp t="s">
        <v>#N/A Error:User does not have access</v>
        <stp/>
        <stp>##V3_BCURVESTRIPV12</stp>
        <stp>[PortfolioDaily Data.xlsx]DF Curve!R358C75</stp>
        <stp>S23</stp>
        <stp>Curvedate</stp>
        <stp>44770</stp>
        <tr r="BW358" s="7"/>
      </tp>
      <tp t="s">
        <v>#N/A Error:User does not have access</v>
        <stp/>
        <stp>##V3_BCURVESTRIPV12</stp>
        <stp>[PortfolioDaily Data.xlsx]DF Curve!R368C82</stp>
        <stp>S23</stp>
        <stp>Curvedate</stp>
        <stp>44784</stp>
        <tr r="CD368" s="7"/>
      </tp>
      <tp t="s">
        <v>#N/A Error:User does not have access</v>
        <stp/>
        <stp>##V3_BCURVESTRIPV12</stp>
        <stp>[PortfolioDaily Data.xlsx]DF Curve!R339C40</stp>
        <stp>S23</stp>
        <stp>Curvedate</stp>
        <stp>44743</stp>
        <tr r="AN339" s="7"/>
      </tp>
      <tp t="s">
        <v>#N/A Error:User does not have access</v>
        <stp/>
        <stp>##V3_BCURVESTRIPV12</stp>
        <stp>[PortfolioDaily Data.xlsx]DF Curve!R349C53</stp>
        <stp>S23</stp>
        <stp>Curvedate</stp>
        <stp>44757</stp>
        <tr r="BA349" s="7"/>
      </tp>
      <tp t="s">
        <v>#N/A Error:User does not have access</v>
        <stp/>
        <stp>##V3_BCURVESTRIPV12</stp>
        <stp>[PortfolioDaily Data.xlsx]DF Curve!R359C74</stp>
        <stp>S23</stp>
        <stp>Curvedate</stp>
        <stp>44771</stp>
        <tr r="BV359" s="7"/>
      </tp>
      <tp t="s">
        <v>#N/A Error:User does not have access</v>
        <stp/>
        <stp>##V3_BCURVESTRIPV12</stp>
        <stp>[PortfolioDaily Data.xlsx]DF Curve!R369C83</stp>
        <stp>S23</stp>
        <stp>Curvedate</stp>
        <stp>44785</stp>
        <tr r="CE369" s="7"/>
      </tp>
      <tp t="s">
        <v>#N/A Error:User does not have access</v>
        <stp/>
        <stp>##V3_BCURVESTRIPV12</stp>
        <stp>[PortfolioDaily Data.xlsx]DF Curve!R352C60</stp>
        <stp>S23</stp>
        <stp>Curvedate</stp>
        <stp>44762</stp>
        <tr r="BH352" s="7"/>
      </tp>
      <tp t="s">
        <v>#N/A Error:User does not have access</v>
        <stp/>
        <stp>##V3_BCURVESTRIPV12</stp>
        <stp>[PortfolioDaily Data.xlsx]DF Curve!R362C77</stp>
        <stp>S23</stp>
        <stp>Curvedate</stp>
        <stp>44776</stp>
        <tr r="BY362" s="7"/>
      </tp>
      <tp t="s">
        <v>#N/A Error:User does not have access</v>
        <stp/>
        <stp>##V3_BCURVESTRIPV12</stp>
        <stp>[PortfolioDaily Data.xlsx]DF Curve!R372C90</stp>
        <stp>S23</stp>
        <stp>Curvedate</stp>
        <stp>44790</stp>
        <tr r="CL372" s="7"/>
      </tp>
      <tp t="s">
        <v>#N/A Error:User does not have access</v>
        <stp/>
        <stp>##V3_BCURVESTRIPV12</stp>
        <stp>[PortfolioDaily Data.xlsx]DF Curve!R353C61</stp>
        <stp>S23</stp>
        <stp>Curvedate</stp>
        <stp>44763</stp>
        <tr r="BI353" s="7"/>
      </tp>
      <tp t="s">
        <v>#N/A Error:User does not have access</v>
        <stp/>
        <stp>##V3_BCURVESTRIPV12</stp>
        <stp>[PortfolioDaily Data.xlsx]DF Curve!R363C76</stp>
        <stp>S23</stp>
        <stp>Curvedate</stp>
        <stp>44777</stp>
        <tr r="BX363" s="7"/>
      </tp>
      <tp t="s">
        <v>#N/A Error:User does not have access</v>
        <stp/>
        <stp>##V3_BCURVESTRIPV12</stp>
        <stp>[PortfolioDaily Data.xlsx]DF Curve!R373C91</stp>
        <stp>S23</stp>
        <stp>Curvedate</stp>
        <stp>44791</stp>
        <tr r="CM373" s="7"/>
      </tp>
      <tp t="s">
        <v>#N/A Error:User does not have access</v>
        <stp/>
        <stp>##V3_BCURVESTRIPV12</stp>
        <stp>[PortfolioDaily Data.xlsx]DF Curve!R340C45</stp>
        <stp>S23</stp>
        <stp>Curvedate</stp>
        <stp>44746</stp>
        <tr r="AS340" s="7"/>
      </tp>
      <tp t="s">
        <v>#N/A Error:User does not have access</v>
        <stp/>
        <stp>##V3_BCURVESTRIPV12</stp>
        <stp>[PortfolioDaily Data.xlsx]DF Curve!R350C62</stp>
        <stp>S23</stp>
        <stp>Curvedate</stp>
        <stp>44760</stp>
        <tr r="BJ350" s="7"/>
      </tp>
      <tp t="s">
        <v>#N/A Error:User does not have access</v>
        <stp/>
        <stp>##V3_BCURVESTRIPV12</stp>
        <stp>[PortfolioDaily Data.xlsx]DF Curve!R360C75</stp>
        <stp>S23</stp>
        <stp>Curvedate</stp>
        <stp>44774</stp>
        <tr r="BW360" s="7"/>
      </tp>
      <tp t="s">
        <v>#N/A Error:User does not have access</v>
        <stp/>
        <stp>##V3_BCURVESTRIPV12</stp>
        <stp>[PortfolioDaily Data.xlsx]DF Curve!R370C88</stp>
        <stp>S23</stp>
        <stp>Curvedate</stp>
        <stp>44788</stp>
        <tr r="CJ370" s="7"/>
      </tp>
      <tp t="s">
        <v>#N/A Error:User does not have access</v>
        <stp/>
        <stp>##V3_BCURVESTRIPV12</stp>
        <stp>[PortfolioDaily Data.xlsx]DF Curve!R341C44</stp>
        <stp>S23</stp>
        <stp>Curvedate</stp>
        <stp>44747</stp>
        <tr r="AR341" s="7"/>
      </tp>
      <tp t="s">
        <v>#N/A Error:User does not have access</v>
        <stp/>
        <stp>##V3_BCURVESTRIPV12</stp>
        <stp>[PortfolioDaily Data.xlsx]DF Curve!R351C63</stp>
        <stp>S23</stp>
        <stp>Curvedate</stp>
        <stp>44761</stp>
        <tr r="BK351" s="7"/>
      </tp>
      <tp t="s">
        <v>#N/A Error:User does not have access</v>
        <stp/>
        <stp>##V3_BCURVESTRIPV12</stp>
        <stp>[PortfolioDaily Data.xlsx]DF Curve!R361C74</stp>
        <stp>S23</stp>
        <stp>Curvedate</stp>
        <stp>44775</stp>
        <tr r="BV361" s="7"/>
      </tp>
      <tp t="s">
        <v>#N/A Error:User does not have access</v>
        <stp/>
        <stp>##V3_BCURVESTRIPV12</stp>
        <stp>[PortfolioDaily Data.xlsx]DF Curve!R371C89</stp>
        <stp>S23</stp>
        <stp>Curvedate</stp>
        <stp>44789</stp>
        <tr r="CK371" s="7"/>
      </tp>
      <tp t="s">
        <v>#N/A Error:User does not have access</v>
        <stp/>
        <stp>##V3_BCURVESTRIPV12</stp>
        <stp>[PortfolioDaily Data.xlsx]DF Curve!R346C57</stp>
        <stp>S23</stp>
        <stp>Curvedate</stp>
        <stp>44754</stp>
        <tr r="BE346" s="7"/>
      </tp>
      <tp t="s">
        <v>#N/A Error:User does not have access</v>
        <stp/>
        <stp>##V3_BCURVESTRIPV12</stp>
        <stp>[PortfolioDaily Data.xlsx]DF Curve!R366C83</stp>
        <stp>S23</stp>
        <stp>Curvedate</stp>
        <stp>44782</stp>
        <tr r="CE366" s="7"/>
      </tp>
      <tp t="s">
        <v>#N/A Error:User does not have access</v>
        <stp/>
        <stp>##V3_BCURVESTRIPV12</stp>
        <stp>[PortfolioDaily Data.xlsx]DF Curve!R376C96</stp>
        <stp>S23</stp>
        <stp>Curvedate</stp>
        <stp>44796</stp>
        <tr r="CR376" s="7"/>
      </tp>
      <tp t="s">
        <v>#N/A Error:User does not have access</v>
        <stp/>
        <stp>##V3_BCURVESTRIPV12</stp>
        <stp>[PortfolioDaily Data.xlsx]DF Curve!R337C45</stp>
        <stp>S23</stp>
        <stp>Curvedate</stp>
        <stp>44741</stp>
        <tr r="AS337" s="7"/>
      </tp>
      <tp t="s">
        <v>#N/A Error:User does not have access</v>
        <stp/>
        <stp>##V3_BCURVESTRIPV12</stp>
        <stp>[PortfolioDaily Data.xlsx]DF Curve!R347C56</stp>
        <stp>S23</stp>
        <stp>Curvedate</stp>
        <stp>44755</stp>
        <tr r="BD347" s="7"/>
      </tp>
      <tp t="s">
        <v>#N/A Error:User does not have access</v>
        <stp/>
        <stp>##V3_BCURVESTRIPV12</stp>
        <stp>[PortfolioDaily Data.xlsx]DF Curve!R367C82</stp>
        <stp>S23</stp>
        <stp>Curvedate</stp>
        <stp>44783</stp>
        <tr r="CD367" s="7"/>
      </tp>
      <tp t="s">
        <v>#N/A Error:User does not have access</v>
        <stp/>
        <stp>##V3_BCURVESTRIPV12</stp>
        <stp>[PortfolioDaily Data.xlsx]DF Curve!R377C97</stp>
        <stp>S23</stp>
        <stp>Curvedate</stp>
        <stp>44797</stp>
        <tr r="CS377" s="7"/>
      </tp>
      <tp t="s">
        <v>#N/A Error:User does not have access</v>
        <stp/>
        <stp>##V3_BCURVESTRIPV12</stp>
        <stp>[PortfolioDaily Data.xlsx]DF Curve!R344C53</stp>
        <stp>S23</stp>
        <stp>Curvedate</stp>
        <stp>44750</stp>
        <tr r="BA344" s="7"/>
      </tp>
      <tp t="s">
        <v>#N/A Error:User does not have access</v>
        <stp/>
        <stp>##V3_BCURVESTRIPV12</stp>
        <stp>[PortfolioDaily Data.xlsx]DF Curve!R354C66</stp>
        <stp>S23</stp>
        <stp>Curvedate</stp>
        <stp>44764</stp>
        <tr r="BN354" s="7"/>
      </tp>
      <tp t="s">
        <v>#N/A Error:User does not have access</v>
        <stp/>
        <stp>##V3_BCURVESTRIPV12</stp>
        <stp>[PortfolioDaily Data.xlsx]DF Curve!R364C79</stp>
        <stp>S23</stp>
        <stp>Curvedate</stp>
        <stp>44778</stp>
        <tr r="CA364" s="7"/>
      </tp>
      <tp t="s">
        <v>#N/A Error:User does not have access</v>
        <stp/>
        <stp>##V3_BCURVESTRIPV12</stp>
        <stp>[PortfolioDaily Data.xlsx]DF Curve!R374C92</stp>
        <stp>S23</stp>
        <stp>Curvedate</stp>
        <stp>44792</stp>
        <tr r="CN374" s="7"/>
      </tp>
      <tp t="s">
        <v>#N/A Error:User does not have access</v>
        <stp/>
        <stp>##V3_BCURVESTRIPV12</stp>
        <stp>[PortfolioDaily Data.xlsx]DF Curve!R345C50</stp>
        <stp>S23</stp>
        <stp>Curvedate</stp>
        <stp>44753</stp>
        <tr r="AX345" s="7"/>
      </tp>
      <tp t="s">
        <v>#N/A Error:User does not have access</v>
        <stp/>
        <stp>##V3_BCURVESTRIPV12</stp>
        <stp>[PortfolioDaily Data.xlsx]DF Curve!R355C65</stp>
        <stp>S23</stp>
        <stp>Curvedate</stp>
        <stp>44767</stp>
        <tr r="BM355" s="7"/>
      </tp>
      <tp t="s">
        <v>#N/A Error:User does not have access</v>
        <stp/>
        <stp>##V3_BCURVESTRIPV12</stp>
        <stp>[PortfolioDaily Data.xlsx]DF Curve!R365C80</stp>
        <stp>S23</stp>
        <stp>Curvedate</stp>
        <stp>44781</stp>
        <tr r="CB365" s="7"/>
      </tp>
      <tp t="s">
        <v>#N/A Error:User does not have access</v>
        <stp/>
        <stp>##V3_BCURVESTRIPV12</stp>
        <stp>[PortfolioDaily Data.xlsx]DF Curve!R375C95</stp>
        <stp>S23</stp>
        <stp>Curvedate</stp>
        <stp>44795</stp>
        <tr r="CQ375" s="7"/>
      </tp>
      <tp t="s">
        <v>#N/A Error:User does not have access</v>
        <stp/>
        <stp>##V3_BCURVESTRIPV12</stp>
        <stp>[PortfolioDaily Data.xlsx]DF Curve!R338C46</stp>
        <stp>S23</stp>
        <stp>Curvedate</stp>
        <stp>44742</stp>
        <tr r="AT338" s="7"/>
      </tp>
      <tp t="s">
        <v>#N/A Error:User does not have access</v>
        <stp/>
        <stp>##V3_BCURVESTRIPV12</stp>
        <stp>[PortfolioDaily Data.xlsx]DF Curve!R348C55</stp>
        <stp>S23</stp>
        <stp>Curvedate</stp>
        <stp>44756</stp>
        <tr r="BC348" s="7"/>
      </tp>
      <tp t="s">
        <v>#N/A Error:User does not have access</v>
        <stp/>
        <stp>##V3_BCURVESTRIPV12</stp>
        <stp>[PortfolioDaily Data.xlsx]DF Curve!R358C72</stp>
        <stp>S23</stp>
        <stp>Curvedate</stp>
        <stp>44770</stp>
        <tr r="BT358" s="7"/>
      </tp>
      <tp t="s">
        <v>#N/A Error:User does not have access</v>
        <stp/>
        <stp>##V3_BCURVESTRIPV12</stp>
        <stp>[PortfolioDaily Data.xlsx]DF Curve!R368C85</stp>
        <stp>S23</stp>
        <stp>Curvedate</stp>
        <stp>44784</stp>
        <tr r="CG368" s="7"/>
      </tp>
      <tp t="s">
        <v>#N/A Error:User does not have access</v>
        <stp/>
        <stp>##V3_BCURVESTRIPV12</stp>
        <stp>[PortfolioDaily Data.xlsx]DF Curve!R378C98</stp>
        <stp>S23</stp>
        <stp>Curvedate</stp>
        <stp>44798</stp>
        <tr r="CT378" s="7"/>
      </tp>
      <tp t="s">
        <v>#N/A Error:User does not have access</v>
        <stp/>
        <stp>##V3_BCURVESTRIPV12</stp>
        <stp>[PortfolioDaily Data.xlsx]DF Curve!R339C47</stp>
        <stp>S23</stp>
        <stp>Curvedate</stp>
        <stp>44743</stp>
        <tr r="AU339" s="7"/>
      </tp>
      <tp t="s">
        <v>#N/A Error:User does not have access</v>
        <stp/>
        <stp>##V3_BCURVESTRIPV12</stp>
        <stp>[PortfolioDaily Data.xlsx]DF Curve!R349C54</stp>
        <stp>S23</stp>
        <stp>Curvedate</stp>
        <stp>44757</stp>
        <tr r="BB349" s="7"/>
      </tp>
      <tp t="s">
        <v>#N/A Error:User does not have access</v>
        <stp/>
        <stp>##V3_BCURVESTRIPV12</stp>
        <stp>[PortfolioDaily Data.xlsx]DF Curve!R359C73</stp>
        <stp>S23</stp>
        <stp>Curvedate</stp>
        <stp>44771</stp>
        <tr r="BU359" s="7"/>
      </tp>
      <tp t="s">
        <v>#N/A Error:User does not have access</v>
        <stp/>
        <stp>##V3_BCURVESTRIPV12</stp>
        <stp>[PortfolioDaily Data.xlsx]DF Curve!R369C84</stp>
        <stp>S23</stp>
        <stp>Curvedate</stp>
        <stp>44785</stp>
        <tr r="CF369" s="7"/>
      </tp>
      <tp t="s">
        <v>#N/A Error:User does not have access</v>
        <stp/>
        <stp>##V3_BCURVESTRIPV12</stp>
        <stp>[PortfolioDaily Data.xlsx]DF Curve!R379C99</stp>
        <stp>S23</stp>
        <stp>Curvedate</stp>
        <stp>44799</stp>
        <tr r="CU379" s="7"/>
      </tp>
      <tp t="s">
        <v>#N/A Error:User does not have access</v>
        <stp/>
        <stp>##V3_BCURVESTRIPV12</stp>
        <stp>[PortfolioDaily Data.xlsx]DF Curve!R352C61</stp>
        <stp>S23</stp>
        <stp>Curvedate</stp>
        <stp>44762</stp>
        <tr r="BI352" s="7"/>
      </tp>
      <tp t="s">
        <v>#N/A Error:User does not have access</v>
        <stp/>
        <stp>##V3_BCURVESTRIPV12</stp>
        <stp>[PortfolioDaily Data.xlsx]DF Curve!R362C76</stp>
        <stp>S23</stp>
        <stp>Curvedate</stp>
        <stp>44776</stp>
        <tr r="BX362" s="7"/>
      </tp>
      <tp t="s">
        <v>#N/A Error:User does not have access</v>
        <stp/>
        <stp>##V3_BCURVESTRIPV12</stp>
        <stp>[PortfolioDaily Data.xlsx]DF Curve!R372C91</stp>
        <stp>S23</stp>
        <stp>Curvedate</stp>
        <stp>44790</stp>
        <tr r="CM372" s="7"/>
      </tp>
      <tp t="s">
        <v>#N/A Error:User does not have access</v>
        <stp/>
        <stp>##V3_BCURVESTRIPV12</stp>
        <stp>[PortfolioDaily Data.xlsx]DF Curve!R353C60</stp>
        <stp>S23</stp>
        <stp>Curvedate</stp>
        <stp>44763</stp>
        <tr r="BH353" s="7"/>
      </tp>
      <tp t="s">
        <v>#N/A Error:User does not have access</v>
        <stp/>
        <stp>##V3_BCURVESTRIPV12</stp>
        <stp>[PortfolioDaily Data.xlsx]DF Curve!R363C77</stp>
        <stp>S23</stp>
        <stp>Curvedate</stp>
        <stp>44777</stp>
        <tr r="BY363" s="7"/>
      </tp>
      <tp t="s">
        <v>#N/A Error:User does not have access</v>
        <stp/>
        <stp>##V3_BCURVESTRIPV12</stp>
        <stp>[PortfolioDaily Data.xlsx]DF Curve!R373C90</stp>
        <stp>S23</stp>
        <stp>Curvedate</stp>
        <stp>44791</stp>
        <tr r="CL373" s="7"/>
      </tp>
      <tp t="s">
        <v>#N/A Error:User does not have access</v>
        <stp/>
        <stp>##V3_BCURVESTRIPV12</stp>
        <stp>[PortfolioDaily Data.xlsx]DF Curve!R340C44</stp>
        <stp>S23</stp>
        <stp>Curvedate</stp>
        <stp>44746</stp>
        <tr r="AR340" s="7"/>
      </tp>
      <tp t="s">
        <v>#N/A Error:User does not have access</v>
        <stp/>
        <stp>##V3_BCURVESTRIPV12</stp>
        <stp>[PortfolioDaily Data.xlsx]DF Curve!R350C63</stp>
        <stp>S23</stp>
        <stp>Curvedate</stp>
        <stp>44760</stp>
        <tr r="BK350" s="7"/>
      </tp>
      <tp t="s">
        <v>#N/A Error:User does not have access</v>
        <stp/>
        <stp>##V3_BCURVESTRIPV12</stp>
        <stp>[PortfolioDaily Data.xlsx]DF Curve!R360C74</stp>
        <stp>S23</stp>
        <stp>Curvedate</stp>
        <stp>44774</stp>
        <tr r="BV360" s="7"/>
      </tp>
      <tp t="s">
        <v>#N/A Error:User does not have access</v>
        <stp/>
        <stp>##V3_BCURVESTRIPV12</stp>
        <stp>[PortfolioDaily Data.xlsx]DF Curve!R370C89</stp>
        <stp>S23</stp>
        <stp>Curvedate</stp>
        <stp>44788</stp>
        <tr r="CK370" s="7"/>
      </tp>
      <tp t="s">
        <v>#N/A Error:User does not have access</v>
        <stp/>
        <stp>##V3_BCURVESTRIPV12</stp>
        <stp>[PortfolioDaily Data.xlsx]DF Curve!R341C45</stp>
        <stp>S23</stp>
        <stp>Curvedate</stp>
        <stp>44747</stp>
        <tr r="AS341" s="7"/>
      </tp>
      <tp t="s">
        <v>#N/A Error:User does not have access</v>
        <stp/>
        <stp>##V3_BCURVESTRIPV12</stp>
        <stp>[PortfolioDaily Data.xlsx]DF Curve!R351C62</stp>
        <stp>S23</stp>
        <stp>Curvedate</stp>
        <stp>44761</stp>
        <tr r="BJ351" s="7"/>
      </tp>
      <tp t="s">
        <v>#N/A Error:User does not have access</v>
        <stp/>
        <stp>##V3_BCURVESTRIPV12</stp>
        <stp>[PortfolioDaily Data.xlsx]DF Curve!R361C75</stp>
        <stp>S23</stp>
        <stp>Curvedate</stp>
        <stp>44775</stp>
        <tr r="BW361" s="7"/>
      </tp>
      <tp t="s">
        <v>#N/A Error:User does not have access</v>
        <stp/>
        <stp>##V3_BCURVESTRIPV12</stp>
        <stp>[PortfolioDaily Data.xlsx]DF Curve!R371C88</stp>
        <stp>S23</stp>
        <stp>Curvedate</stp>
        <stp>44789</stp>
        <tr r="CJ371" s="7"/>
      </tp>
      <tp t="s">
        <v>#N/A Error:User does not have access</v>
        <stp/>
        <stp>##V3_BCURVESTRIPV12</stp>
        <stp>[PortfolioDaily Data.xlsx]DF Curve!R346C56</stp>
        <stp>S23</stp>
        <stp>Curvedate</stp>
        <stp>44754</stp>
        <tr r="BD346" s="7"/>
      </tp>
      <tp t="s">
        <v>#N/A Error:User does not have access</v>
        <stp/>
        <stp>##V3_BCURVESTRIPV12</stp>
        <stp>[PortfolioDaily Data.xlsx]DF Curve!R366C82</stp>
        <stp>S23</stp>
        <stp>Curvedate</stp>
        <stp>44782</stp>
        <tr r="CD366" s="7"/>
      </tp>
      <tp t="s">
        <v>#N/A Error:User does not have access</v>
        <stp/>
        <stp>##V3_BCURVESTRIPV12</stp>
        <stp>[PortfolioDaily Data.xlsx]DF Curve!R376C97</stp>
        <stp>S23</stp>
        <stp>Curvedate</stp>
        <stp>44796</stp>
        <tr r="CS376" s="7"/>
      </tp>
      <tp t="s">
        <v>#N/A Error:User does not have access</v>
        <stp/>
        <stp>##V3_BCURVESTRIPV12</stp>
        <stp>[PortfolioDaily Data.xlsx]DF Curve!R337C44</stp>
        <stp>S23</stp>
        <stp>Curvedate</stp>
        <stp>44741</stp>
        <tr r="AR337" s="7"/>
      </tp>
      <tp t="s">
        <v>#N/A Error:User does not have access</v>
        <stp/>
        <stp>##V3_BCURVESTRIPV12</stp>
        <stp>[PortfolioDaily Data.xlsx]DF Curve!R347C57</stp>
        <stp>S23</stp>
        <stp>Curvedate</stp>
        <stp>44755</stp>
        <tr r="BE347" s="7"/>
      </tp>
      <tp t="s">
        <v>#N/A Error:User does not have access</v>
        <stp/>
        <stp>##V3_BCURVESTRIPV12</stp>
        <stp>[PortfolioDaily Data.xlsx]DF Curve!R367C83</stp>
        <stp>S23</stp>
        <stp>Curvedate</stp>
        <stp>44783</stp>
        <tr r="CE367" s="7"/>
      </tp>
      <tp t="s">
        <v>#N/A Error:User does not have access</v>
        <stp/>
        <stp>##V3_BCURVESTRIPV12</stp>
        <stp>[PortfolioDaily Data.xlsx]DF Curve!R377C96</stp>
        <stp>S23</stp>
        <stp>Curvedate</stp>
        <stp>44797</stp>
        <tr r="CR377" s="7"/>
      </tp>
      <tp t="s">
        <v>#N/A Error:User does not have access</v>
        <stp/>
        <stp>##V3_BCURVESTRIPV12</stp>
        <stp>[PortfolioDaily Data.xlsx]DF Curve!R344C52</stp>
        <stp>S23</stp>
        <stp>Curvedate</stp>
        <stp>44750</stp>
        <tr r="AZ344" s="7"/>
      </tp>
      <tp t="s">
        <v>#N/A Error:User does not have access</v>
        <stp/>
        <stp>##V3_BCURVESTRIPV12</stp>
        <stp>[PortfolioDaily Data.xlsx]DF Curve!R354C67</stp>
        <stp>S23</stp>
        <stp>Curvedate</stp>
        <stp>44764</stp>
        <tr r="BO354" s="7"/>
      </tp>
      <tp t="s">
        <v>#N/A Error:User does not have access</v>
        <stp/>
        <stp>##V3_BCURVESTRIPV12</stp>
        <stp>[PortfolioDaily Data.xlsx]DF Curve!R364C78</stp>
        <stp>S23</stp>
        <stp>Curvedate</stp>
        <stp>44778</stp>
        <tr r="BZ364" s="7"/>
      </tp>
      <tp t="s">
        <v>#N/A Error:User does not have access</v>
        <stp/>
        <stp>##V3_BCURVESTRIPV12</stp>
        <stp>[PortfolioDaily Data.xlsx]DF Curve!R374C93</stp>
        <stp>S23</stp>
        <stp>Curvedate</stp>
        <stp>44792</stp>
        <tr r="CO374" s="7"/>
      </tp>
      <tp t="s">
        <v>#N/A Error:User does not have access</v>
        <stp/>
        <stp>##V3_BCURVESTRIPV12</stp>
        <stp>[PortfolioDaily Data.xlsx]DF Curve!R345C51</stp>
        <stp>S23</stp>
        <stp>Curvedate</stp>
        <stp>44753</stp>
        <tr r="AY345" s="7"/>
      </tp>
      <tp t="s">
        <v>#N/A Error:User does not have access</v>
        <stp/>
        <stp>##V3_BCURVESTRIPV12</stp>
        <stp>[PortfolioDaily Data.xlsx]DF Curve!R355C64</stp>
        <stp>S23</stp>
        <stp>Curvedate</stp>
        <stp>44767</stp>
        <tr r="BL355" s="7"/>
      </tp>
      <tp t="s">
        <v>#N/A Error:User does not have access</v>
        <stp/>
        <stp>##V3_BCURVESTRIPV12</stp>
        <stp>[PortfolioDaily Data.xlsx]DF Curve!R365C81</stp>
        <stp>S23</stp>
        <stp>Curvedate</stp>
        <stp>44781</stp>
        <tr r="CC365" s="7"/>
      </tp>
      <tp t="s">
        <v>#N/A Error:User does not have access</v>
        <stp/>
        <stp>##V3_BCURVESTRIPV12</stp>
        <stp>[PortfolioDaily Data.xlsx]DF Curve!R375C94</stp>
        <stp>S23</stp>
        <stp>Curvedate</stp>
        <stp>44795</stp>
        <tr r="CP375" s="7"/>
      </tp>
      <tp t="s">
        <v>#N/A Error:User does not have access</v>
        <stp/>
        <stp>##V3_BCURVESTRIPV12</stp>
        <stp>[PortfolioDaily Data.xlsx]DF Curve!R338C47</stp>
        <stp>S23</stp>
        <stp>Curvedate</stp>
        <stp>44742</stp>
        <tr r="AU338" s="7"/>
      </tp>
      <tp t="s">
        <v>#N/A Error:User does not have access</v>
        <stp/>
        <stp>##V3_BCURVESTRIPV12</stp>
        <stp>[PortfolioDaily Data.xlsx]DF Curve!R348C54</stp>
        <stp>S23</stp>
        <stp>Curvedate</stp>
        <stp>44756</stp>
        <tr r="BB348" s="7"/>
      </tp>
      <tp t="s">
        <v>#N/A Error:User does not have access</v>
        <stp/>
        <stp>##V3_BCURVESTRIPV12</stp>
        <stp>[PortfolioDaily Data.xlsx]DF Curve!R358C73</stp>
        <stp>S23</stp>
        <stp>Curvedate</stp>
        <stp>44770</stp>
        <tr r="BU358" s="7"/>
      </tp>
      <tp t="s">
        <v>#N/A Error:User does not have access</v>
        <stp/>
        <stp>##V3_BCURVESTRIPV12</stp>
        <stp>[PortfolioDaily Data.xlsx]DF Curve!R368C84</stp>
        <stp>S23</stp>
        <stp>Curvedate</stp>
        <stp>44784</stp>
        <tr r="CF368" s="7"/>
      </tp>
      <tp t="s">
        <v>#N/A Error:User does not have access</v>
        <stp/>
        <stp>##V3_BCURVESTRIPV12</stp>
        <stp>[PortfolioDaily Data.xlsx]DF Curve!R378C99</stp>
        <stp>S23</stp>
        <stp>Curvedate</stp>
        <stp>44798</stp>
        <tr r="CU378" s="7"/>
      </tp>
      <tp t="s">
        <v>#N/A Error:User does not have access</v>
        <stp/>
        <stp>##V3_BCURVESTRIPV12</stp>
        <stp>[PortfolioDaily Data.xlsx]DF Curve!R339C46</stp>
        <stp>S23</stp>
        <stp>Curvedate</stp>
        <stp>44743</stp>
        <tr r="AT339" s="7"/>
      </tp>
      <tp t="s">
        <v>#N/A Error:User does not have access</v>
        <stp/>
        <stp>##V3_BCURVESTRIPV12</stp>
        <stp>[PortfolioDaily Data.xlsx]DF Curve!R349C55</stp>
        <stp>S23</stp>
        <stp>Curvedate</stp>
        <stp>44757</stp>
        <tr r="BC349" s="7"/>
      </tp>
      <tp t="s">
        <v>#N/A Error:User does not have access</v>
        <stp/>
        <stp>##V3_BCURVESTRIPV12</stp>
        <stp>[PortfolioDaily Data.xlsx]DF Curve!R359C72</stp>
        <stp>S23</stp>
        <stp>Curvedate</stp>
        <stp>44771</stp>
        <tr r="BT359" s="7"/>
      </tp>
      <tp t="s">
        <v>#N/A Error:User does not have access</v>
        <stp/>
        <stp>##V3_BCURVESTRIPV12</stp>
        <stp>[PortfolioDaily Data.xlsx]DF Curve!R369C85</stp>
        <stp>S23</stp>
        <stp>Curvedate</stp>
        <stp>44785</stp>
        <tr r="CG369" s="7"/>
      </tp>
      <tp t="s">
        <v>#N/A Error:User does not have access</v>
        <stp/>
        <stp>##V3_BCURVESTRIPV12</stp>
        <stp>[PortfolioDaily Data.xlsx]DF Curve!R379C98</stp>
        <stp>S23</stp>
        <stp>Curvedate</stp>
        <stp>44799</stp>
        <tr r="CT379" s="7"/>
      </tp>
      <tp t="s">
        <v>#N/A Error:User does not have access</v>
        <stp/>
        <stp>##V3_BCURVESTRIPV12</stp>
        <stp>[PortfolioDaily Data.xlsx]DF Curve!R342C49</stp>
        <stp>S23</stp>
        <stp>Curvedate</stp>
        <stp>44748</stp>
        <tr r="AW342" s="7"/>
      </tp>
      <tp t="s">
        <v>#N/A Error:User does not have access</v>
        <stp/>
        <stp>##V3_BCURVESTRIPV12</stp>
        <stp>[PortfolioDaily Data.xlsx]DF Curve!R352C62</stp>
        <stp>S23</stp>
        <stp>Curvedate</stp>
        <stp>44762</stp>
        <tr r="BJ352" s="7"/>
      </tp>
      <tp t="s">
        <v>#N/A Error:User does not have access</v>
        <stp/>
        <stp>##V3_BCURVESTRIPV12</stp>
        <stp>[PortfolioDaily Data.xlsx]DF Curve!R362C75</stp>
        <stp>S23</stp>
        <stp>Curvedate</stp>
        <stp>44776</stp>
        <tr r="BW362" s="7"/>
      </tp>
      <tp t="s">
        <v>#N/A Error:User does not have access</v>
        <stp/>
        <stp>##V3_BCURVESTRIPV12</stp>
        <stp>[PortfolioDaily Data.xlsx]DF Curve!R372C92</stp>
        <stp>S23</stp>
        <stp>Curvedate</stp>
        <stp>44790</stp>
        <tr r="CN372" s="7"/>
      </tp>
      <tp t="s">
        <v>#N/A Error:User does not have access</v>
        <stp/>
        <stp>##V3_BCURVESTRIPV12</stp>
        <stp>[PortfolioDaily Data.xlsx]DF Curve!R343C48</stp>
        <stp>S23</stp>
        <stp>Curvedate</stp>
        <stp>44749</stp>
        <tr r="AV343" s="7"/>
      </tp>
      <tp t="s">
        <v>#N/A Error:User does not have access</v>
        <stp/>
        <stp>##V3_BCURVESTRIPV12</stp>
        <stp>[PortfolioDaily Data.xlsx]DF Curve!R353C63</stp>
        <stp>S23</stp>
        <stp>Curvedate</stp>
        <stp>44763</stp>
        <tr r="BK353" s="7"/>
      </tp>
      <tp t="s">
        <v>#N/A Error:User does not have access</v>
        <stp/>
        <stp>##V3_BCURVESTRIPV12</stp>
        <stp>[PortfolioDaily Data.xlsx]DF Curve!R363C74</stp>
        <stp>S23</stp>
        <stp>Curvedate</stp>
        <stp>44777</stp>
        <tr r="BV363" s="7"/>
      </tp>
      <tp t="s">
        <v>#N/A Error:User does not have access</v>
        <stp/>
        <stp>##V3_BCURVESTRIPV12</stp>
        <stp>[PortfolioDaily Data.xlsx]DF Curve!R373C93</stp>
        <stp>S23</stp>
        <stp>Curvedate</stp>
        <stp>44791</stp>
        <tr r="CO373" s="7"/>
      </tp>
      <tp t="s">
        <v>#N/A Error:User does not have access</v>
        <stp/>
        <stp>##V3_BCURVESTRIPV12</stp>
        <stp>[PortfolioDaily Data.xlsx]DF Curve!R340C47</stp>
        <stp>S23</stp>
        <stp>Curvedate</stp>
        <stp>44746</stp>
        <tr r="AU340" s="7"/>
      </tp>
      <tp t="s">
        <v>#N/A Error:User does not have access</v>
        <stp/>
        <stp>##V3_BCURVESTRIPV12</stp>
        <stp>[PortfolioDaily Data.xlsx]DF Curve!R350C60</stp>
        <stp>S23</stp>
        <stp>Curvedate</stp>
        <stp>44760</stp>
        <tr r="BH350" s="7"/>
      </tp>
      <tp t="s">
        <v>#N/A Error:User does not have access</v>
        <stp/>
        <stp>##V3_BCURVESTRIPV12</stp>
        <stp>[PortfolioDaily Data.xlsx]DF Curve!R360C77</stp>
        <stp>S23</stp>
        <stp>Curvedate</stp>
        <stp>44774</stp>
        <tr r="BY360" s="7"/>
      </tp>
      <tp t="s">
        <v>#N/A Error:User does not have access</v>
        <stp/>
        <stp>##V3_BCURVESTRIPV12</stp>
        <stp>[PortfolioDaily Data.xlsx]DF Curve!R341C46</stp>
        <stp>S23</stp>
        <stp>Curvedate</stp>
        <stp>44747</stp>
        <tr r="AT341" s="7"/>
      </tp>
      <tp t="s">
        <v>#N/A Error:User does not have access</v>
        <stp/>
        <stp>##V3_BCURVESTRIPV12</stp>
        <stp>[PortfolioDaily Data.xlsx]DF Curve!R351C61</stp>
        <stp>S23</stp>
        <stp>Curvedate</stp>
        <stp>44761</stp>
        <tr r="BI351" s="7"/>
      </tp>
      <tp t="s">
        <v>#N/A Error:User does not have access</v>
        <stp/>
        <stp>##V3_BCURVESTRIPV12</stp>
        <stp>[PortfolioDaily Data.xlsx]DF Curve!R361C76</stp>
        <stp>S23</stp>
        <stp>Curvedate</stp>
        <stp>44775</stp>
        <tr r="BX361" s="7"/>
      </tp>
      <tp t="s">
        <v>#N/A Error:User does not have access</v>
        <stp/>
        <stp>##V3_BCURVESTRIPV12</stp>
        <stp>[PortfolioDaily Data.xlsx]DF Curve!R346C55</stp>
        <stp>S23</stp>
        <stp>Curvedate</stp>
        <stp>44754</stp>
        <tr r="BC346" s="7"/>
      </tp>
      <tp t="s">
        <v>#N/A Error:User does not have access</v>
        <stp/>
        <stp>##V3_BCURVESTRIPV12</stp>
        <stp>[PortfolioDaily Data.xlsx]DF Curve!R356C68</stp>
        <stp>S23</stp>
        <stp>Curvedate</stp>
        <stp>44768</stp>
        <tr r="BP356" s="7"/>
      </tp>
      <tp t="s">
        <v>#N/A Error:User does not have access</v>
        <stp/>
        <stp>##V3_BCURVESTRIPV12</stp>
        <stp>[PortfolioDaily Data.xlsx]DF Curve!R366C81</stp>
        <stp>S23</stp>
        <stp>Curvedate</stp>
        <stp>44782</stp>
        <tr r="CC366" s="7"/>
      </tp>
      <tp t="s">
        <v>#N/A Error:User does not have access</v>
        <stp/>
        <stp>##V3_BCURVESTRIPV12</stp>
        <stp>[PortfolioDaily Data.xlsx]DF Curve!R376C94</stp>
        <stp>S23</stp>
        <stp>Curvedate</stp>
        <stp>44796</stp>
        <tr r="CP376" s="7"/>
      </tp>
      <tp t="s">
        <v>#N/A Error:User does not have access</v>
        <stp/>
        <stp>##V3_BCURVESTRIPV12</stp>
        <stp>[PortfolioDaily Data.xlsx]DF Curve!R337C47</stp>
        <stp>S23</stp>
        <stp>Curvedate</stp>
        <stp>44741</stp>
        <tr r="AU337" s="7"/>
      </tp>
      <tp t="s">
        <v>#N/A Error:User does not have access</v>
        <stp/>
        <stp>##V3_BCURVESTRIPV12</stp>
        <stp>[PortfolioDaily Data.xlsx]DF Curve!R347C54</stp>
        <stp>S23</stp>
        <stp>Curvedate</stp>
        <stp>44755</stp>
        <tr r="BB347" s="7"/>
      </tp>
      <tp t="s">
        <v>#N/A Error:User does not have access</v>
        <stp/>
        <stp>##V3_BCURVESTRIPV12</stp>
        <stp>[PortfolioDaily Data.xlsx]DF Curve!R357C69</stp>
        <stp>S23</stp>
        <stp>Curvedate</stp>
        <stp>44769</stp>
        <tr r="BQ357" s="7"/>
      </tp>
      <tp t="s">
        <v>#N/A Error:User does not have access</v>
        <stp/>
        <stp>##V3_BCURVESTRIPV12</stp>
        <stp>[PortfolioDaily Data.xlsx]DF Curve!R367C80</stp>
        <stp>S23</stp>
        <stp>Curvedate</stp>
        <stp>44783</stp>
        <tr r="CB367" s="7"/>
      </tp>
      <tp t="s">
        <v>#N/A Error:User does not have access</v>
        <stp/>
        <stp>##V3_BCURVESTRIPV12</stp>
        <stp>[PortfolioDaily Data.xlsx]DF Curve!R377C95</stp>
        <stp>S23</stp>
        <stp>Curvedate</stp>
        <stp>44797</stp>
        <tr r="CQ377" s="7"/>
      </tp>
      <tp t="s">
        <v>#N/A Error:User does not have access</v>
        <stp/>
        <stp>##V3_BCURVESTRIPV12</stp>
        <stp>[PortfolioDaily Data.xlsx]DF Curve!R344C51</stp>
        <stp>S23</stp>
        <stp>Curvedate</stp>
        <stp>44750</stp>
        <tr r="AY344" s="7"/>
      </tp>
      <tp t="s">
        <v>#N/A Error:User does not have access</v>
        <stp/>
        <stp>##V3_BCURVESTRIPV12</stp>
        <stp>[PortfolioDaily Data.xlsx]DF Curve!R354C64</stp>
        <stp>S23</stp>
        <stp>Curvedate</stp>
        <stp>44764</stp>
        <tr r="BL354" s="7"/>
      </tp>
      <tp t="s">
        <v>#N/A Error:User does not have access</v>
        <stp/>
        <stp>##V3_BCURVESTRIPV12</stp>
        <stp>[PortfolioDaily Data.xlsx]DF Curve!R374C90</stp>
        <stp>S23</stp>
        <stp>Curvedate</stp>
        <stp>44792</stp>
        <tr r="CL374" s="7"/>
      </tp>
      <tp t="s">
        <v>#N/A Error:User does not have access</v>
        <stp/>
        <stp>##V3_BCURVESTRIPV12</stp>
        <stp>[PortfolioDaily Data.xlsx]DF Curve!R345C52</stp>
        <stp>S23</stp>
        <stp>Curvedate</stp>
        <stp>44753</stp>
        <tr r="AZ345" s="7"/>
      </tp>
      <tp t="s">
        <v>#N/A Error:User does not have access</v>
        <stp/>
        <stp>##V3_BCURVESTRIPV12</stp>
        <stp>[PortfolioDaily Data.xlsx]DF Curve!R355C67</stp>
        <stp>S23</stp>
        <stp>Curvedate</stp>
        <stp>44767</stp>
        <tr r="BO355" s="7"/>
      </tp>
      <tp t="s">
        <v>#N/A Error:User does not have access</v>
        <stp/>
        <stp>##V3_BCURVESTRIPV12</stp>
        <stp>[PortfolioDaily Data.xlsx]DF Curve!R365C82</stp>
        <stp>S23</stp>
        <stp>Curvedate</stp>
        <stp>44781</stp>
        <tr r="CD365" s="7"/>
      </tp>
      <tp t="s">
        <v>#N/A Error:User does not have access</v>
        <stp/>
        <stp>##V3_BCURVESTRIPV12</stp>
        <stp>[PortfolioDaily Data.xlsx]DF Curve!R375C97</stp>
        <stp>S23</stp>
        <stp>Curvedate</stp>
        <stp>44795</stp>
        <tr r="CS375" s="7"/>
      </tp>
      <tp t="s">
        <v>#N/A Error:User does not have access</v>
        <stp/>
        <stp>##V3_BCURVESTRIPV12</stp>
        <stp>[PortfolioDaily Data.xlsx]DF Curve!R338C44</stp>
        <stp>S23</stp>
        <stp>Curvedate</stp>
        <stp>44742</stp>
        <tr r="AR338" s="7"/>
      </tp>
      <tp t="s">
        <v>#N/A Error:User does not have access</v>
        <stp/>
        <stp>##V3_BCURVESTRIPV12</stp>
        <stp>[PortfolioDaily Data.xlsx]DF Curve!R348C57</stp>
        <stp>S23</stp>
        <stp>Curvedate</stp>
        <stp>44756</stp>
        <tr r="BE348" s="7"/>
      </tp>
      <tp t="s">
        <v>#N/A Error:User does not have access</v>
        <stp/>
        <stp>##V3_BCURVESTRIPV12</stp>
        <stp>[PortfolioDaily Data.xlsx]DF Curve!R358C70</stp>
        <stp>S23</stp>
        <stp>Curvedate</stp>
        <stp>44770</stp>
        <tr r="BR358" s="7"/>
      </tp>
      <tp t="s">
        <v>#N/A Error:User does not have access</v>
        <stp/>
        <stp>##V3_BCURVESTRIPV12</stp>
        <stp>[PortfolioDaily Data.xlsx]DF Curve!R368C87</stp>
        <stp>S23</stp>
        <stp>Curvedate</stp>
        <stp>44784</stp>
        <tr r="CI368" s="7"/>
      </tp>
      <tp t="s">
        <v>#N/A Error:User does not have access</v>
        <stp/>
        <stp>##V3_BCURVESTRIPV12</stp>
        <stp>[PortfolioDaily Data.xlsx]DF Curve!R339C45</stp>
        <stp>S23</stp>
        <stp>Curvedate</stp>
        <stp>44743</stp>
        <tr r="AS339" s="7"/>
      </tp>
      <tp t="s">
        <v>#N/A Error:User does not have access</v>
        <stp/>
        <stp>##V3_BCURVESTRIPV12</stp>
        <stp>[PortfolioDaily Data.xlsx]DF Curve!R349C56</stp>
        <stp>S23</stp>
        <stp>Curvedate</stp>
        <stp>44757</stp>
        <tr r="BD349" s="7"/>
      </tp>
      <tp t="s">
        <v>#N/A Error:User does not have access</v>
        <stp/>
        <stp>##V3_BCURVESTRIPV12</stp>
        <stp>[PortfolioDaily Data.xlsx]DF Curve!R359C71</stp>
        <stp>S23</stp>
        <stp>Curvedate</stp>
        <stp>44771</stp>
        <tr r="BS359" s="7"/>
      </tp>
      <tp t="s">
        <v>#N/A Error:User does not have access</v>
        <stp/>
        <stp>##V3_BCURVESTRIPV12</stp>
        <stp>[PortfolioDaily Data.xlsx]DF Curve!R369C86</stp>
        <stp>S23</stp>
        <stp>Curvedate</stp>
        <stp>44785</stp>
        <tr r="CH369" s="7"/>
      </tp>
      <tp t="s">
        <v>#N/A Error:User does not have access</v>
        <stp/>
        <stp>##V3_BCURVESTRIPV12</stp>
        <stp>[PortfolioDaily Data.xlsx]DF Curve!R342C48</stp>
        <stp>S23</stp>
        <stp>Curvedate</stp>
        <stp>44748</stp>
        <tr r="AV342" s="7"/>
      </tp>
      <tp t="s">
        <v>#N/A Error:User does not have access</v>
        <stp/>
        <stp>##V3_BCURVESTRIPV12</stp>
        <stp>[PortfolioDaily Data.xlsx]DF Curve!R352C63</stp>
        <stp>S23</stp>
        <stp>Curvedate</stp>
        <stp>44762</stp>
        <tr r="BK352" s="7"/>
      </tp>
      <tp t="s">
        <v>#N/A Error:User does not have access</v>
        <stp/>
        <stp>##V3_BCURVESTRIPV12</stp>
        <stp>[PortfolioDaily Data.xlsx]DF Curve!R362C74</stp>
        <stp>S23</stp>
        <stp>Curvedate</stp>
        <stp>44776</stp>
        <tr r="BV362" s="7"/>
      </tp>
      <tp t="s">
        <v>#N/A Error:User does not have access</v>
        <stp/>
        <stp>##V3_BCURVESTRIPV12</stp>
        <stp>[PortfolioDaily Data.xlsx]DF Curve!R372C93</stp>
        <stp>S23</stp>
        <stp>Curvedate</stp>
        <stp>44790</stp>
        <tr r="CO372" s="7"/>
      </tp>
      <tp t="s">
        <v>#N/A Error:User does not have access</v>
        <stp/>
        <stp>##V3_BCURVESTRIPV12</stp>
        <stp>[PortfolioDaily Data.xlsx]DF Curve!R343C49</stp>
        <stp>S23</stp>
        <stp>Curvedate</stp>
        <stp>44749</stp>
        <tr r="AW343" s="7"/>
      </tp>
      <tp t="s">
        <v>#N/A Error:User does not have access</v>
        <stp/>
        <stp>##V3_BCURVESTRIPV12</stp>
        <stp>[PortfolioDaily Data.xlsx]DF Curve!R353C62</stp>
        <stp>S23</stp>
        <stp>Curvedate</stp>
        <stp>44763</stp>
        <tr r="BJ353" s="7"/>
      </tp>
      <tp t="s">
        <v>#N/A Error:User does not have access</v>
        <stp/>
        <stp>##V3_BCURVESTRIPV12</stp>
        <stp>[PortfolioDaily Data.xlsx]DF Curve!R363C75</stp>
        <stp>S23</stp>
        <stp>Curvedate</stp>
        <stp>44777</stp>
        <tr r="BW363" s="7"/>
      </tp>
      <tp t="s">
        <v>#N/A Error:User does not have access</v>
        <stp/>
        <stp>##V3_BCURVESTRIPV12</stp>
        <stp>[PortfolioDaily Data.xlsx]DF Curve!R373C92</stp>
        <stp>S23</stp>
        <stp>Curvedate</stp>
        <stp>44791</stp>
        <tr r="CN373" s="7"/>
      </tp>
      <tp t="s">
        <v>#N/A Error:User does not have access</v>
        <stp/>
        <stp>##V3_BCURVESTRIPV12</stp>
        <stp>[PortfolioDaily Data.xlsx]DF Curve!R340C46</stp>
        <stp>S23</stp>
        <stp>Curvedate</stp>
        <stp>44746</stp>
        <tr r="AT340" s="7"/>
      </tp>
      <tp t="s">
        <v>#N/A Error:User does not have access</v>
        <stp/>
        <stp>##V3_BCURVESTRIPV12</stp>
        <stp>[PortfolioDaily Data.xlsx]DF Curve!R350C61</stp>
        <stp>S23</stp>
        <stp>Curvedate</stp>
        <stp>44760</stp>
        <tr r="BI350" s="7"/>
      </tp>
      <tp t="s">
        <v>#N/A Error:User does not have access</v>
        <stp/>
        <stp>##V3_BCURVESTRIPV12</stp>
        <stp>[PortfolioDaily Data.xlsx]DF Curve!R360C76</stp>
        <stp>S23</stp>
        <stp>Curvedate</stp>
        <stp>44774</stp>
        <tr r="BX360" s="7"/>
      </tp>
      <tp t="s">
        <v>#N/A Error:User does not have access</v>
        <stp/>
        <stp>##V3_BCURVESTRIPV12</stp>
        <stp>[PortfolioDaily Data.xlsx]DF Curve!R341C47</stp>
        <stp>S23</stp>
        <stp>Curvedate</stp>
        <stp>44747</stp>
        <tr r="AU341" s="7"/>
      </tp>
      <tp t="s">
        <v>#N/A Error:User does not have access</v>
        <stp/>
        <stp>##V3_BCURVESTRIPV12</stp>
        <stp>[PortfolioDaily Data.xlsx]DF Curve!R351C60</stp>
        <stp>S23</stp>
        <stp>Curvedate</stp>
        <stp>44761</stp>
        <tr r="BH351" s="7"/>
      </tp>
      <tp t="s">
        <v>#N/A Error:User does not have access</v>
        <stp/>
        <stp>##V3_BCURVESTRIPV12</stp>
        <stp>[PortfolioDaily Data.xlsx]DF Curve!R361C77</stp>
        <stp>S23</stp>
        <stp>Curvedate</stp>
        <stp>44775</stp>
        <tr r="BY361" s="7"/>
      </tp>
      <tp t="s">
        <v>#N/A Error:User does not have access</v>
        <stp/>
        <stp>##V3_BCURVESTRIPV12</stp>
        <stp>[PortfolioDaily Data.xlsx]DF Curve!R346C54</stp>
        <stp>S23</stp>
        <stp>Curvedate</stp>
        <stp>44754</stp>
        <tr r="BB346" s="7"/>
      </tp>
      <tp t="s">
        <v>#N/A Error:User does not have access</v>
        <stp/>
        <stp>##V3_BCURVESTRIPV12</stp>
        <stp>[PortfolioDaily Data.xlsx]DF Curve!R356C69</stp>
        <stp>S23</stp>
        <stp>Curvedate</stp>
        <stp>44768</stp>
        <tr r="BQ356" s="7"/>
      </tp>
      <tp t="s">
        <v>#N/A Error:User does not have access</v>
        <stp/>
        <stp>##V3_BCURVESTRIPV12</stp>
        <stp>[PortfolioDaily Data.xlsx]DF Curve!R366C80</stp>
        <stp>S23</stp>
        <stp>Curvedate</stp>
        <stp>44782</stp>
        <tr r="CB366" s="7"/>
      </tp>
      <tp t="s">
        <v>#N/A Error:User does not have access</v>
        <stp/>
        <stp>##V3_BCURVESTRIPV12</stp>
        <stp>[PortfolioDaily Data.xlsx]DF Curve!R376C95</stp>
        <stp>S23</stp>
        <stp>Curvedate</stp>
        <stp>44796</stp>
        <tr r="CQ376" s="7"/>
      </tp>
      <tp t="s">
        <v>#N/A Error:User does not have access</v>
        <stp/>
        <stp>##V3_BCURVESTRIPV12</stp>
        <stp>[PortfolioDaily Data.xlsx]DF Curve!R337C46</stp>
        <stp>S23</stp>
        <stp>Curvedate</stp>
        <stp>44741</stp>
        <tr r="AT337" s="7"/>
      </tp>
      <tp t="s">
        <v>#N/A Error:User does not have access</v>
        <stp/>
        <stp>##V3_BCURVESTRIPV12</stp>
        <stp>[PortfolioDaily Data.xlsx]DF Curve!R347C55</stp>
        <stp>S23</stp>
        <stp>Curvedate</stp>
        <stp>44755</stp>
        <tr r="BC347" s="7"/>
      </tp>
      <tp t="s">
        <v>#N/A Error:User does not have access</v>
        <stp/>
        <stp>##V3_BCURVESTRIPV12</stp>
        <stp>[PortfolioDaily Data.xlsx]DF Curve!R357C68</stp>
        <stp>S23</stp>
        <stp>Curvedate</stp>
        <stp>44769</stp>
        <tr r="BP357" s="7"/>
      </tp>
      <tp t="s">
        <v>#N/A Error:User does not have access</v>
        <stp/>
        <stp>##V3_BCURVESTRIPV12</stp>
        <stp>[PortfolioDaily Data.xlsx]DF Curve!R367C81</stp>
        <stp>S23</stp>
        <stp>Curvedate</stp>
        <stp>44783</stp>
        <tr r="CC367" s="7"/>
      </tp>
      <tp t="s">
        <v>#N/A Error:User does not have access</v>
        <stp/>
        <stp>##V3_BCURVESTRIPV12</stp>
        <stp>[PortfolioDaily Data.xlsx]DF Curve!R377C94</stp>
        <stp>S23</stp>
        <stp>Curvedate</stp>
        <stp>44797</stp>
        <tr r="CP377" s="7"/>
      </tp>
      <tp t="s">
        <v>#N/A Error:User does not have access</v>
        <stp/>
        <stp>##V3_BCURVESTRIPV12</stp>
        <stp>[PortfolioDaily Data.xlsx]DF Curve!R344C50</stp>
        <stp>S23</stp>
        <stp>Curvedate</stp>
        <stp>44750</stp>
        <tr r="AX344" s="7"/>
      </tp>
      <tp t="s">
        <v>#N/A Error:User does not have access</v>
        <stp/>
        <stp>##V3_BCURVESTRIPV12</stp>
        <stp>[PortfolioDaily Data.xlsx]DF Curve!R354C65</stp>
        <stp>S23</stp>
        <stp>Curvedate</stp>
        <stp>44764</stp>
        <tr r="BM354" s="7"/>
      </tp>
      <tp t="s">
        <v>#N/A Error:User does not have access</v>
        <stp/>
        <stp>##V3_BCURVESTRIPV12</stp>
        <stp>[PortfolioDaily Data.xlsx]DF Curve!R374C91</stp>
        <stp>S23</stp>
        <stp>Curvedate</stp>
        <stp>44792</stp>
        <tr r="CM374" s="7"/>
      </tp>
      <tp t="s">
        <v>#N/A Error:User does not have access</v>
        <stp/>
        <stp>##V3_BCURVESTRIPV12</stp>
        <stp>[PortfolioDaily Data.xlsx]DF Curve!R345C53</stp>
        <stp>S23</stp>
        <stp>Curvedate</stp>
        <stp>44753</stp>
        <tr r="BA345" s="7"/>
      </tp>
      <tp t="s">
        <v>#N/A Error:User does not have access</v>
        <stp/>
        <stp>##V3_BCURVESTRIPV12</stp>
        <stp>[PortfolioDaily Data.xlsx]DF Curve!R355C66</stp>
        <stp>S23</stp>
        <stp>Curvedate</stp>
        <stp>44767</stp>
        <tr r="BN355" s="7"/>
      </tp>
      <tp t="s">
        <v>#N/A Error:User does not have access</v>
        <stp/>
        <stp>##V3_BCURVESTRIPV12</stp>
        <stp>[PortfolioDaily Data.xlsx]DF Curve!R365C83</stp>
        <stp>S23</stp>
        <stp>Curvedate</stp>
        <stp>44781</stp>
        <tr r="CE365" s="7"/>
      </tp>
      <tp t="s">
        <v>#N/A Error:User does not have access</v>
        <stp/>
        <stp>##V3_BCURVESTRIPV12</stp>
        <stp>[PortfolioDaily Data.xlsx]DF Curve!R375C96</stp>
        <stp>S23</stp>
        <stp>Curvedate</stp>
        <stp>44795</stp>
        <tr r="CR375" s="7"/>
      </tp>
      <tp t="s">
        <v>#N/A Error:User does not have access</v>
        <stp/>
        <stp>##V3_BCURVESTRIPV12</stp>
        <stp>[PortfolioDaily Data.xlsx]DF Curve!R338C45</stp>
        <stp>S23</stp>
        <stp>Curvedate</stp>
        <stp>44742</stp>
        <tr r="AS338" s="7"/>
      </tp>
      <tp t="s">
        <v>#N/A Error:User does not have access</v>
        <stp/>
        <stp>##V3_BCURVESTRIPV12</stp>
        <stp>[PortfolioDaily Data.xlsx]DF Curve!R348C56</stp>
        <stp>S23</stp>
        <stp>Curvedate</stp>
        <stp>44756</stp>
        <tr r="BD348" s="7"/>
      </tp>
      <tp t="s">
        <v>#N/A Error:User does not have access</v>
        <stp/>
        <stp>##V3_BCURVESTRIPV12</stp>
        <stp>[PortfolioDaily Data.xlsx]DF Curve!R358C71</stp>
        <stp>S23</stp>
        <stp>Curvedate</stp>
        <stp>44770</stp>
        <tr r="BS358" s="7"/>
      </tp>
      <tp t="s">
        <v>#N/A Error:User does not have access</v>
        <stp/>
        <stp>##V3_BCURVESTRIPV12</stp>
        <stp>[PortfolioDaily Data.xlsx]DF Curve!R368C86</stp>
        <stp>S23</stp>
        <stp>Curvedate</stp>
        <stp>44784</stp>
        <tr r="CH368" s="7"/>
      </tp>
      <tp t="s">
        <v>#N/A Error:User does not have access</v>
        <stp/>
        <stp>##V3_BCURVESTRIPV12</stp>
        <stp>[PortfolioDaily Data.xlsx]DF Curve!R339C44</stp>
        <stp>S23</stp>
        <stp>Curvedate</stp>
        <stp>44743</stp>
        <tr r="AR339" s="7"/>
      </tp>
      <tp t="s">
        <v>#N/A Error:User does not have access</v>
        <stp/>
        <stp>##V3_BCURVESTRIPV12</stp>
        <stp>[PortfolioDaily Data.xlsx]DF Curve!R349C57</stp>
        <stp>S23</stp>
        <stp>Curvedate</stp>
        <stp>44757</stp>
        <tr r="BE349" s="7"/>
      </tp>
      <tp t="s">
        <v>#N/A Error:User does not have access</v>
        <stp/>
        <stp>##V3_BCURVESTRIPV12</stp>
        <stp>[PortfolioDaily Data.xlsx]DF Curve!R359C70</stp>
        <stp>S23</stp>
        <stp>Curvedate</stp>
        <stp>44771</stp>
        <tr r="BR359" s="7"/>
      </tp>
      <tp t="s">
        <v>#N/A Error:User does not have access</v>
        <stp/>
        <stp>##V3_BCURVESTRIPV12</stp>
        <stp>[PortfolioDaily Data.xlsx]DF Curve!R369C87</stp>
        <stp>S23</stp>
        <stp>Curvedate</stp>
        <stp>44785</stp>
        <tr r="CI369" s="7"/>
      </tp>
      <tp t="s">
        <v>#N/A Error:User does not have access</v>
        <stp/>
        <stp>##V3_BCURVESTRIPV12</stp>
        <stp>[PortfolioDaily Data.xlsx]DF Curve!R342C57</stp>
        <stp>S23</stp>
        <stp>Curvedate</stp>
        <stp>44748</stp>
        <tr r="BE342" s="7"/>
      </tp>
      <tp t="s">
        <v>#N/A Error:User does not have access</v>
        <stp/>
        <stp>##V3_BCURVESTRIPV12</stp>
        <stp>[PortfolioDaily Data.xlsx]DF Curve!R343C56</stp>
        <stp>S23</stp>
        <stp>Curvedate</stp>
        <stp>44749</stp>
        <tr r="BD343" s="7"/>
      </tp>
      <tp t="s">
        <v>#N/A Error:User does not have access</v>
        <stp/>
        <stp>##V3_BCURVESTRIPV12</stp>
        <stp>[PortfolioDaily Data.xlsx]DF Curve!R340C59</stp>
        <stp>S23</stp>
        <stp>Curvedate</stp>
        <stp>44746</stp>
        <tr r="BG340" s="7"/>
      </tp>
      <tp t="s">
        <v>#N/A Error:User does not have access</v>
        <stp/>
        <stp>##V3_BCURVESTRIPV12</stp>
        <stp>[PortfolioDaily Data.xlsx]DF Curve!R360C69</stp>
        <stp>S23</stp>
        <stp>Curvedate</stp>
        <stp>44774</stp>
        <tr r="BQ360" s="7"/>
      </tp>
      <tp t="s">
        <v>#N/A Error:User does not have access</v>
        <stp/>
        <stp>##V3_BCURVESTRIPV12</stp>
        <stp>[PortfolioDaily Data.xlsx]DF Curve!R370C94</stp>
        <stp>S23</stp>
        <stp>Curvedate</stp>
        <stp>44788</stp>
        <tr r="CP370" s="7"/>
      </tp>
      <tp t="s">
        <v>#N/A Error:User does not have access</v>
        <stp/>
        <stp>##V3_BCURVESTRIPV12</stp>
        <stp>[PortfolioDaily Data.xlsx]DF Curve!R341C58</stp>
        <stp>S23</stp>
        <stp>Curvedate</stp>
        <stp>44747</stp>
        <tr r="BF341" s="7"/>
      </tp>
      <tp t="s">
        <v>#N/A Error:User does not have access</v>
        <stp/>
        <stp>##V3_BCURVESTRIPV12</stp>
        <stp>[PortfolioDaily Data.xlsx]DF Curve!R361C68</stp>
        <stp>S23</stp>
        <stp>Curvedate</stp>
        <stp>44775</stp>
        <tr r="BP361" s="7"/>
      </tp>
      <tp t="s">
        <v>#N/A Error:User does not have access</v>
        <stp/>
        <stp>##V3_BCURVESTRIPV12</stp>
        <stp>[PortfolioDaily Data.xlsx]DF Curve!R371C95</stp>
        <stp>S23</stp>
        <stp>Curvedate</stp>
        <stp>44789</stp>
        <tr r="CQ371" s="7"/>
      </tp>
      <tp t="s">
        <v>#N/A Error:User does not have access</v>
        <stp/>
        <stp>##V3_BCURVESTRIPV12</stp>
        <stp>[PortfolioDaily Data.xlsx]DF Curve!R356C76</stp>
        <stp>S23</stp>
        <stp>Curvedate</stp>
        <stp>44768</stp>
        <tr r="BX356" s="7"/>
      </tp>
      <tp t="s">
        <v>#N/A Error:User does not have access</v>
        <stp/>
        <stp>##V3_BCURVESTRIPV12</stp>
        <stp>[PortfolioDaily Data.xlsx]DF Curve!R337C59</stp>
        <stp>S23</stp>
        <stp>Curvedate</stp>
        <stp>44741</stp>
        <tr r="BG337" s="7"/>
      </tp>
      <tp t="s">
        <v>#N/A Error:User does not have access</v>
        <stp/>
        <stp>##V3_BCURVESTRIPV12</stp>
        <stp>[PortfolioDaily Data.xlsx]DF Curve!R357C77</stp>
        <stp>S23</stp>
        <stp>Curvedate</stp>
        <stp>44769</stp>
        <tr r="BY357" s="7"/>
      </tp>
      <tp t="s">
        <v>#N/A Error:User does not have access</v>
        <stp/>
        <stp>##V3_BCURVESTRIPV12</stp>
        <stp>[PortfolioDaily Data.xlsx]DF Curve!R364C65</stp>
        <stp>S23</stp>
        <stp>Curvedate</stp>
        <stp>44778</stp>
        <tr r="BM364" s="7"/>
      </tp>
      <tp t="s">
        <v>#N/A Error:User does not have access</v>
        <stp/>
        <stp>##V3_BCURVESTRIPV12</stp>
        <stp>[PortfolioDaily Data.xlsx]DF Curve!R355C79</stp>
        <stp>S23</stp>
        <stp>Curvedate</stp>
        <stp>44767</stp>
        <tr r="CA355" s="7"/>
      </tp>
      <tp t="s">
        <v>#N/A Error:User does not have access</v>
        <stp/>
        <stp>##V3_BCURVESTRIPV12</stp>
        <stp>[PortfolioDaily Data.xlsx]DF Curve!R375C89</stp>
        <stp>S23</stp>
        <stp>Curvedate</stp>
        <stp>44795</stp>
        <tr r="CK375" s="7"/>
      </tp>
      <tp t="s">
        <v>#N/A Error:User does not have access</v>
        <stp/>
        <stp>##V3_BCURVESTRIPV12</stp>
        <stp>[PortfolioDaily Data.xlsx]DF Curve!R348C49</stp>
        <stp>S23</stp>
        <stp>Curvedate</stp>
        <stp>44756</stp>
        <tr r="AW348" s="7"/>
      </tp>
      <tp t="s">
        <v>#N/A Error:User does not have access</v>
        <stp/>
        <stp>##V3_BCURVESTRIPV12</stp>
        <stp>[PortfolioDaily Data.xlsx]DF Curve!R368C99</stp>
        <stp>S23</stp>
        <stp>Curvedate</stp>
        <stp>44784</stp>
        <tr r="CU368" s="7"/>
      </tp>
      <tp t="s">
        <v>#N/A Error:User does not have access</v>
        <stp/>
        <stp>##V3_BCURVESTRIPV12</stp>
        <stp>[PortfolioDaily Data.xlsx]DF Curve!R378C84</stp>
        <stp>S23</stp>
        <stp>Curvedate</stp>
        <stp>44798</stp>
        <tr r="CF378" s="7"/>
      </tp>
      <tp t="s">
        <v>#N/A Error:User does not have access</v>
        <stp/>
        <stp>##V3_BCURVESTRIPV12</stp>
        <stp>[PortfolioDaily Data.xlsx]DF Curve!R349C48</stp>
        <stp>S23</stp>
        <stp>Curvedate</stp>
        <stp>44757</stp>
        <tr r="AV349" s="7"/>
      </tp>
      <tp t="s">
        <v>#N/A Error:User does not have access</v>
        <stp/>
        <stp>##V3_BCURVESTRIPV12</stp>
        <stp>[PortfolioDaily Data.xlsx]DF Curve!R369C98</stp>
        <stp>S23</stp>
        <stp>Curvedate</stp>
        <stp>44785</stp>
        <tr r="CT369" s="7"/>
      </tp>
      <tp t="s">
        <v>#N/A Error:User does not have access</v>
        <stp/>
        <stp>##V3_BCURVESTRIPV12</stp>
        <stp>[PortfolioDaily Data.xlsx]DF Curve!R379C85</stp>
        <stp>S23</stp>
        <stp>Curvedate</stp>
        <stp>44799</stp>
        <tr r="CG379" s="7"/>
      </tp>
      <tp t="s">
        <v>#N/A Error:User does not have access</v>
        <stp/>
        <stp>##V3_BCURVESTRIPV12</stp>
        <stp>[PortfolioDaily Data.xlsx]DF Curve!R342C56</stp>
        <stp>S23</stp>
        <stp>Curvedate</stp>
        <stp>44748</stp>
        <tr r="BD342" s="7"/>
      </tp>
      <tp t="s">
        <v>#N/A Error:User does not have access</v>
        <stp/>
        <stp>##V3_BCURVESTRIPV12</stp>
        <stp>[PortfolioDaily Data.xlsx]DF Curve!R343C57</stp>
        <stp>S23</stp>
        <stp>Curvedate</stp>
        <stp>44749</stp>
        <tr r="BE343" s="7"/>
      </tp>
      <tp t="s">
        <v>#N/A Error:User does not have access</v>
        <stp/>
        <stp>##V3_BCURVESTRIPV12</stp>
        <stp>[PortfolioDaily Data.xlsx]DF Curve!R340C58</stp>
        <stp>S23</stp>
        <stp>Curvedate</stp>
        <stp>44746</stp>
        <tr r="BF340" s="7"/>
      </tp>
      <tp t="s">
        <v>#N/A Error:User does not have access</v>
        <stp/>
        <stp>##V3_BCURVESTRIPV12</stp>
        <stp>[PortfolioDaily Data.xlsx]DF Curve!R360C68</stp>
        <stp>S23</stp>
        <stp>Curvedate</stp>
        <stp>44774</stp>
        <tr r="BP360" s="7"/>
      </tp>
      <tp t="s">
        <v>#N/A Error:User does not have access</v>
        <stp/>
        <stp>##V3_BCURVESTRIPV12</stp>
        <stp>[PortfolioDaily Data.xlsx]DF Curve!R370C95</stp>
        <stp>S23</stp>
        <stp>Curvedate</stp>
        <stp>44788</stp>
        <tr r="CQ370" s="7"/>
      </tp>
      <tp t="s">
        <v>#N/A Error:User does not have access</v>
        <stp/>
        <stp>##V3_BCURVESTRIPV12</stp>
        <stp>[PortfolioDaily Data.xlsx]DF Curve!R341C59</stp>
        <stp>S23</stp>
        <stp>Curvedate</stp>
        <stp>44747</stp>
        <tr r="BG341" s="7"/>
      </tp>
      <tp t="s">
        <v>#N/A Error:User does not have access</v>
        <stp/>
        <stp>##V3_BCURVESTRIPV12</stp>
        <stp>[PortfolioDaily Data.xlsx]DF Curve!R361C69</stp>
        <stp>S23</stp>
        <stp>Curvedate</stp>
        <stp>44775</stp>
        <tr r="BQ361" s="7"/>
      </tp>
      <tp t="s">
        <v>#N/A Error:User does not have access</v>
        <stp/>
        <stp>##V3_BCURVESTRIPV12</stp>
        <stp>[PortfolioDaily Data.xlsx]DF Curve!R371C94</stp>
        <stp>S23</stp>
        <stp>Curvedate</stp>
        <stp>44789</stp>
        <tr r="CP371" s="7"/>
      </tp>
      <tp t="s">
        <v>#N/A Error:User does not have access</v>
        <stp/>
        <stp>##V3_BCURVESTRIPV12</stp>
        <stp>[PortfolioDaily Data.xlsx]DF Curve!R356C77</stp>
        <stp>S23</stp>
        <stp>Curvedate</stp>
        <stp>44768</stp>
        <tr r="BY356" s="7"/>
      </tp>
      <tp t="s">
        <v>#N/A Error:User does not have access</v>
        <stp/>
        <stp>##V3_BCURVESTRIPV12</stp>
        <stp>[PortfolioDaily Data.xlsx]DF Curve!R337C58</stp>
        <stp>S23</stp>
        <stp>Curvedate</stp>
        <stp>44741</stp>
        <tr r="BF337" s="7"/>
      </tp>
      <tp t="s">
        <v>#N/A Error:User does not have access</v>
        <stp/>
        <stp>##V3_BCURVESTRIPV12</stp>
        <stp>[PortfolioDaily Data.xlsx]DF Curve!R357C76</stp>
        <stp>S23</stp>
        <stp>Curvedate</stp>
        <stp>44769</stp>
        <tr r="BX357" s="7"/>
      </tp>
      <tp t="s">
        <v>#N/A Error:User does not have access</v>
        <stp/>
        <stp>##V3_BCURVESTRIPV12</stp>
        <stp>[PortfolioDaily Data.xlsx]DF Curve!R364C64</stp>
        <stp>S23</stp>
        <stp>Curvedate</stp>
        <stp>44778</stp>
        <tr r="BL364" s="7"/>
      </tp>
      <tp t="s">
        <v>#N/A Error:User does not have access</v>
        <stp/>
        <stp>##V3_BCURVESTRIPV12</stp>
        <stp>[PortfolioDaily Data.xlsx]DF Curve!R355C78</stp>
        <stp>S23</stp>
        <stp>Curvedate</stp>
        <stp>44767</stp>
        <tr r="BZ355" s="7"/>
      </tp>
      <tp t="s">
        <v>#N/A Error:User does not have access</v>
        <stp/>
        <stp>##V3_BCURVESTRIPV12</stp>
        <stp>[PortfolioDaily Data.xlsx]DF Curve!R375C88</stp>
        <stp>S23</stp>
        <stp>Curvedate</stp>
        <stp>44795</stp>
        <tr r="CJ375" s="7"/>
      </tp>
      <tp t="s">
        <v>#N/A Error:User does not have access</v>
        <stp/>
        <stp>##V3_BCURVESTRIPV12</stp>
        <stp>[PortfolioDaily Data.xlsx]DF Curve!R348C48</stp>
        <stp>S23</stp>
        <stp>Curvedate</stp>
        <stp>44756</stp>
        <tr r="AV348" s="7"/>
      </tp>
      <tp t="s">
        <v>#N/A Error:User does not have access</v>
        <stp/>
        <stp>##V3_BCURVESTRIPV12</stp>
        <stp>[PortfolioDaily Data.xlsx]DF Curve!R368C98</stp>
        <stp>S23</stp>
        <stp>Curvedate</stp>
        <stp>44784</stp>
        <tr r="CT368" s="7"/>
      </tp>
      <tp t="s">
        <v>#N/A Error:User does not have access</v>
        <stp/>
        <stp>##V3_BCURVESTRIPV12</stp>
        <stp>[PortfolioDaily Data.xlsx]DF Curve!R378C85</stp>
        <stp>S23</stp>
        <stp>Curvedate</stp>
        <stp>44798</stp>
        <tr r="CG378" s="7"/>
      </tp>
      <tp t="s">
        <v>#N/A Error:User does not have access</v>
        <stp/>
        <stp>##V3_BCURVESTRIPV12</stp>
        <stp>[PortfolioDaily Data.xlsx]DF Curve!R349C49</stp>
        <stp>S23</stp>
        <stp>Curvedate</stp>
        <stp>44757</stp>
        <tr r="AW349" s="7"/>
      </tp>
      <tp t="s">
        <v>#N/A Error:User does not have access</v>
        <stp/>
        <stp>##V3_BCURVESTRIPV12</stp>
        <stp>[PortfolioDaily Data.xlsx]DF Curve!R369C99</stp>
        <stp>S23</stp>
        <stp>Curvedate</stp>
        <stp>44785</stp>
        <tr r="CU369" s="7"/>
      </tp>
      <tp t="s">
        <v>#N/A Error:User does not have access</v>
        <stp/>
        <stp>##V3_BCURVESTRIPV12</stp>
        <stp>[PortfolioDaily Data.xlsx]DF Curve!R379C84</stp>
        <stp>S23</stp>
        <stp>Curvedate</stp>
        <stp>44799</stp>
        <tr r="CF379" s="7"/>
      </tp>
      <tp t="s">
        <v>#N/A Error:User does not have access</v>
        <stp/>
        <stp>##V3_BCURVESTRIPV12</stp>
        <stp>[PortfolioDaily Data.xlsx]DF Curve!R342C55</stp>
        <stp>S23</stp>
        <stp>Curvedate</stp>
        <stp>44748</stp>
        <tr r="BC342" s="7"/>
      </tp>
      <tp t="s">
        <v>#N/A Error:User does not have access</v>
        <stp/>
        <stp>##V3_BCURVESTRIPV12</stp>
        <stp>[PortfolioDaily Data.xlsx]DF Curve!R362C69</stp>
        <stp>S23</stp>
        <stp>Curvedate</stp>
        <stp>44776</stp>
        <tr r="BQ362" s="7"/>
      </tp>
      <tp t="s">
        <v>#N/A Error:User does not have access</v>
        <stp/>
        <stp>##V3_BCURVESTRIPV12</stp>
        <stp>[PortfolioDaily Data.xlsx]DF Curve!R343C54</stp>
        <stp>S23</stp>
        <stp>Curvedate</stp>
        <stp>44749</stp>
        <tr r="BB343" s="7"/>
      </tp>
      <tp t="s">
        <v>#N/A Error:User does not have access</v>
        <stp/>
        <stp>##V3_BCURVESTRIPV12</stp>
        <stp>[PortfolioDaily Data.xlsx]DF Curve!R363C68</stp>
        <stp>S23</stp>
        <stp>Curvedate</stp>
        <stp>44777</stp>
        <tr r="BP363" s="7"/>
      </tp>
      <tp t="s">
        <v>#N/A Error:User does not have access</v>
        <stp/>
        <stp>##V3_BCURVESTRIPV12</stp>
        <stp>[PortfolioDaily Data.xlsx]DF Curve!R370C96</stp>
        <stp>S23</stp>
        <stp>Curvedate</stp>
        <stp>44788</stp>
        <tr r="CR370" s="7"/>
      </tp>
      <tp t="s">
        <v>#N/A Error:User does not have access</v>
        <stp/>
        <stp>##V3_BCURVESTRIPV12</stp>
        <stp>[PortfolioDaily Data.xlsx]DF Curve!R371C97</stp>
        <stp>S23</stp>
        <stp>Curvedate</stp>
        <stp>44789</stp>
        <tr r="CS371" s="7"/>
      </tp>
      <tp t="s">
        <v>#N/A Error:User does not have access</v>
        <stp/>
        <stp>##V3_BCURVESTRIPV12</stp>
        <stp>[PortfolioDaily Data.xlsx]DF Curve!R346C49</stp>
        <stp>S23</stp>
        <stp>Curvedate</stp>
        <stp>44754</stp>
        <tr r="AW346" s="7"/>
      </tp>
      <tp t="s">
        <v>#N/A Error:User does not have access</v>
        <stp/>
        <stp>##V3_BCURVESTRIPV12</stp>
        <stp>[PortfolioDaily Data.xlsx]DF Curve!R356C74</stp>
        <stp>S23</stp>
        <stp>Curvedate</stp>
        <stp>44768</stp>
        <tr r="BV356" s="7"/>
      </tp>
      <tp t="s">
        <v>#N/A Error:User does not have access</v>
        <stp/>
        <stp>##V3_BCURVESTRIPV12</stp>
        <stp>[PortfolioDaily Data.xlsx]DF Curve!R376C88</stp>
        <stp>S23</stp>
        <stp>Curvedate</stp>
        <stp>44796</stp>
        <tr r="CJ376" s="7"/>
      </tp>
      <tp t="s">
        <v>#N/A Error:User does not have access</v>
        <stp/>
        <stp>##V3_BCURVESTRIPV12</stp>
        <stp>[PortfolioDaily Data.xlsx]DF Curve!R347C48</stp>
        <stp>S23</stp>
        <stp>Curvedate</stp>
        <stp>44755</stp>
        <tr r="AV347" s="7"/>
      </tp>
      <tp t="s">
        <v>#N/A Error:User does not have access</v>
        <stp/>
        <stp>##V3_BCURVESTRIPV12</stp>
        <stp>[PortfolioDaily Data.xlsx]DF Curve!R357C75</stp>
        <stp>S23</stp>
        <stp>Curvedate</stp>
        <stp>44769</stp>
        <tr r="BW357" s="7"/>
      </tp>
      <tp t="s">
        <v>#N/A Error:User does not have access</v>
        <stp/>
        <stp>##V3_BCURVESTRIPV12</stp>
        <stp>[PortfolioDaily Data.xlsx]DF Curve!R377C89</stp>
        <stp>S23</stp>
        <stp>Curvedate</stp>
        <stp>44797</stp>
        <tr r="CK377" s="7"/>
      </tp>
      <tp t="s">
        <v>#N/A Error:User does not have access</v>
        <stp/>
        <stp>##V3_BCURVESTRIPV12</stp>
        <stp>[PortfolioDaily Data.xlsx]DF Curve!R354C78</stp>
        <stp>S23</stp>
        <stp>Curvedate</stp>
        <stp>44764</stp>
        <tr r="BZ354" s="7"/>
      </tp>
      <tp t="s">
        <v>#N/A Error:User does not have access</v>
        <stp/>
        <stp>##V3_BCURVESTRIPV12</stp>
        <stp>[PortfolioDaily Data.xlsx]DF Curve!R364C67</stp>
        <stp>S23</stp>
        <stp>Curvedate</stp>
        <stp>44778</stp>
        <tr r="BO364" s="7"/>
      </tp>
      <tp t="s">
        <v>#N/A Error:User does not have access</v>
        <stp/>
        <stp>##V3_BCURVESTRIPV12</stp>
        <stp>[PortfolioDaily Data.xlsx]DF Curve!R338C58</stp>
        <stp>S23</stp>
        <stp>Curvedate</stp>
        <stp>44742</stp>
        <tr r="BF338" s="7"/>
      </tp>
      <tp t="s">
        <v>#N/A Error:User does not have access</v>
        <stp/>
        <stp>##V3_BCURVESTRIPV12</stp>
        <stp>[PortfolioDaily Data.xlsx]DF Curve!R378C86</stp>
        <stp>S23</stp>
        <stp>Curvedate</stp>
        <stp>44798</stp>
        <tr r="CH378" s="7"/>
      </tp>
      <tp t="s">
        <v>#N/A Error:User does not have access</v>
        <stp/>
        <stp>##V3_BCURVESTRIPV12</stp>
        <stp>[PortfolioDaily Data.xlsx]DF Curve!R339C59</stp>
        <stp>S23</stp>
        <stp>Curvedate</stp>
        <stp>44743</stp>
        <tr r="BG339" s="7"/>
      </tp>
      <tp t="s">
        <v>#N/A Error:User does not have access</v>
        <stp/>
        <stp>##V3_BCURVESTRIPV12</stp>
        <stp>[PortfolioDaily Data.xlsx]DF Curve!R379C87</stp>
        <stp>S23</stp>
        <stp>Curvedate</stp>
        <stp>44799</stp>
        <tr r="CI379" s="7"/>
      </tp>
      <tp t="s">
        <v>#N/A Error:User does not have access</v>
        <stp/>
        <stp>##V3_BCURVESTRIPV12</stp>
        <stp>[PortfolioDaily Data.xlsx]DF Curve!R342C54</stp>
        <stp>S23</stp>
        <stp>Curvedate</stp>
        <stp>44748</stp>
        <tr r="BB342" s="7"/>
      </tp>
      <tp t="s">
        <v>#N/A Error:User does not have access</v>
        <stp/>
        <stp>##V3_BCURVESTRIPV12</stp>
        <stp>[PortfolioDaily Data.xlsx]DF Curve!R362C68</stp>
        <stp>S23</stp>
        <stp>Curvedate</stp>
        <stp>44776</stp>
        <tr r="BP362" s="7"/>
      </tp>
      <tp t="s">
        <v>#N/A Error:User does not have access</v>
        <stp/>
        <stp>##V3_BCURVESTRIPV12</stp>
        <stp>[PortfolioDaily Data.xlsx]DF Curve!R343C55</stp>
        <stp>S23</stp>
        <stp>Curvedate</stp>
        <stp>44749</stp>
        <tr r="BC343" s="7"/>
      </tp>
      <tp t="s">
        <v>#N/A Error:User does not have access</v>
        <stp/>
        <stp>##V3_BCURVESTRIPV12</stp>
        <stp>[PortfolioDaily Data.xlsx]DF Curve!R363C69</stp>
        <stp>S23</stp>
        <stp>Curvedate</stp>
        <stp>44777</stp>
        <tr r="BQ363" s="7"/>
      </tp>
      <tp t="s">
        <v>#N/A Error:User does not have access</v>
        <stp/>
        <stp>##V3_BCURVESTRIPV12</stp>
        <stp>[PortfolioDaily Data.xlsx]DF Curve!R370C97</stp>
        <stp>S23</stp>
        <stp>Curvedate</stp>
        <stp>44788</stp>
        <tr r="CS370" s="7"/>
      </tp>
      <tp t="s">
        <v>#N/A Error:User does not have access</v>
        <stp/>
        <stp>##V3_BCURVESTRIPV12</stp>
        <stp>[PortfolioDaily Data.xlsx]DF Curve!R371C96</stp>
        <stp>S23</stp>
        <stp>Curvedate</stp>
        <stp>44789</stp>
        <tr r="CR371" s="7"/>
      </tp>
      <tp t="s">
        <v>#N/A Error:User does not have access</v>
        <stp/>
        <stp>##V3_BCURVESTRIPV12</stp>
        <stp>[PortfolioDaily Data.xlsx]DF Curve!R346C48</stp>
        <stp>S23</stp>
        <stp>Curvedate</stp>
        <stp>44754</stp>
        <tr r="AV346" s="7"/>
      </tp>
      <tp t="s">
        <v>#N/A Error:User does not have access</v>
        <stp/>
        <stp>##V3_BCURVESTRIPV12</stp>
        <stp>[PortfolioDaily Data.xlsx]DF Curve!R356C75</stp>
        <stp>S23</stp>
        <stp>Curvedate</stp>
        <stp>44768</stp>
        <tr r="BW356" s="7"/>
      </tp>
      <tp t="s">
        <v>#N/A Error:User does not have access</v>
        <stp/>
        <stp>##V3_BCURVESTRIPV12</stp>
        <stp>[PortfolioDaily Data.xlsx]DF Curve!R376C89</stp>
        <stp>S23</stp>
        <stp>Curvedate</stp>
        <stp>44796</stp>
        <tr r="CK376" s="7"/>
      </tp>
      <tp t="s">
        <v>#N/A Error:User does not have access</v>
        <stp/>
        <stp>##V3_BCURVESTRIPV12</stp>
        <stp>[PortfolioDaily Data.xlsx]DF Curve!R347C49</stp>
        <stp>S23</stp>
        <stp>Curvedate</stp>
        <stp>44755</stp>
        <tr r="AW347" s="7"/>
      </tp>
      <tp t="s">
        <v>#N/A Error:User does not have access</v>
        <stp/>
        <stp>##V3_BCURVESTRIPV12</stp>
        <stp>[PortfolioDaily Data.xlsx]DF Curve!R357C74</stp>
        <stp>S23</stp>
        <stp>Curvedate</stp>
        <stp>44769</stp>
        <tr r="BV357" s="7"/>
      </tp>
      <tp t="s">
        <v>#N/A Error:User does not have access</v>
        <stp/>
        <stp>##V3_BCURVESTRIPV12</stp>
        <stp>[PortfolioDaily Data.xlsx]DF Curve!R377C88</stp>
        <stp>S23</stp>
        <stp>Curvedate</stp>
        <stp>44797</stp>
        <tr r="CJ377" s="7"/>
      </tp>
      <tp t="s">
        <v>#N/A Error:User does not have access</v>
        <stp/>
        <stp>##V3_BCURVESTRIPV12</stp>
        <stp>[PortfolioDaily Data.xlsx]DF Curve!R354C79</stp>
        <stp>S23</stp>
        <stp>Curvedate</stp>
        <stp>44764</stp>
        <tr r="CA354" s="7"/>
      </tp>
      <tp t="s">
        <v>#N/A Error:User does not have access</v>
        <stp/>
        <stp>##V3_BCURVESTRIPV12</stp>
        <stp>[PortfolioDaily Data.xlsx]DF Curve!R364C66</stp>
        <stp>S23</stp>
        <stp>Curvedate</stp>
        <stp>44778</stp>
        <tr r="BN364" s="7"/>
      </tp>
      <tp t="s">
        <v>#N/A Error:User does not have access</v>
        <stp/>
        <stp>##V3_BCURVESTRIPV12</stp>
        <stp>[PortfolioDaily Data.xlsx]DF Curve!R338C59</stp>
        <stp>S23</stp>
        <stp>Curvedate</stp>
        <stp>44742</stp>
        <tr r="BG338" s="7"/>
      </tp>
      <tp t="s">
        <v>#N/A Error:User does not have access</v>
        <stp/>
        <stp>##V3_BCURVESTRIPV12</stp>
        <stp>[PortfolioDaily Data.xlsx]DF Curve!R378C87</stp>
        <stp>S23</stp>
        <stp>Curvedate</stp>
        <stp>44798</stp>
        <tr r="CI378" s="7"/>
      </tp>
      <tp t="s">
        <v>#N/A Error:User does not have access</v>
        <stp/>
        <stp>##V3_BCURVESTRIPV12</stp>
        <stp>[PortfolioDaily Data.xlsx]DF Curve!R339C58</stp>
        <stp>S23</stp>
        <stp>Curvedate</stp>
        <stp>44743</stp>
        <tr r="BF339" s="7"/>
      </tp>
      <tp t="s">
        <v>#N/A Error:User does not have access</v>
        <stp/>
        <stp>##V3_BCURVESTRIPV12</stp>
        <stp>[PortfolioDaily Data.xlsx]DF Curve!R379C86</stp>
        <stp>S23</stp>
        <stp>Curvedate</stp>
        <stp>44799</stp>
        <tr r="CH379" s="7"/>
      </tp>
      <tp t="s">
        <v>#N/A Error:User does not have access</v>
        <stp/>
        <stp>##V3_BCURVESTRIPV12</stp>
        <stp>[PortfolioDaily Data.xlsx]DF Curve!R342C53</stp>
        <stp>S23</stp>
        <stp>Curvedate</stp>
        <stp>44748</stp>
        <tr r="BA342" s="7"/>
      </tp>
      <tp t="s">
        <v>#N/A Error:User does not have access</v>
        <stp/>
        <stp>##V3_BCURVESTRIPV12</stp>
        <stp>[PortfolioDaily Data.xlsx]DF Curve!R352C78</stp>
        <stp>S23</stp>
        <stp>Curvedate</stp>
        <stp>44762</stp>
        <tr r="BZ352" s="7"/>
      </tp>
      <tp t="s">
        <v>#N/A Error:User does not have access</v>
        <stp/>
        <stp>##V3_BCURVESTRIPV12</stp>
        <stp>[PortfolioDaily Data.xlsx]DF Curve!R372C88</stp>
        <stp>S23</stp>
        <stp>Curvedate</stp>
        <stp>44790</stp>
        <tr r="CJ372" s="7"/>
      </tp>
      <tp t="s">
        <v>#N/A Error:User does not have access</v>
        <stp/>
        <stp>##V3_BCURVESTRIPV12</stp>
        <stp>[PortfolioDaily Data.xlsx]DF Curve!R343C52</stp>
        <stp>S23</stp>
        <stp>Curvedate</stp>
        <stp>44749</stp>
        <tr r="AZ343" s="7"/>
      </tp>
      <tp t="s">
        <v>#N/A Error:User does not have access</v>
        <stp/>
        <stp>##V3_BCURVESTRIPV12</stp>
        <stp>[PortfolioDaily Data.xlsx]DF Curve!R353C79</stp>
        <stp>S23</stp>
        <stp>Curvedate</stp>
        <stp>44763</stp>
        <tr r="CA353" s="7"/>
      </tp>
      <tp t="s">
        <v>#N/A Error:User does not have access</v>
        <stp/>
        <stp>##V3_BCURVESTRIPV12</stp>
        <stp>[PortfolioDaily Data.xlsx]DF Curve!R373C89</stp>
        <stp>S23</stp>
        <stp>Curvedate</stp>
        <stp>44791</stp>
        <tr r="CK373" s="7"/>
      </tp>
      <tp t="s">
        <v>#N/A Error:User does not have access</v>
        <stp/>
        <stp>##V3_BCURVESTRIPV12</stp>
        <stp>[PortfolioDaily Data.xlsx]DF Curve!R370C90</stp>
        <stp>S23</stp>
        <stp>Curvedate</stp>
        <stp>44788</stp>
        <tr r="CL370" s="7"/>
      </tp>
      <tp t="s">
        <v>#N/A Error:User does not have access</v>
        <stp/>
        <stp>##V3_BCURVESTRIPV12</stp>
        <stp>[PortfolioDaily Data.xlsx]DF Curve!R371C91</stp>
        <stp>S23</stp>
        <stp>Curvedate</stp>
        <stp>44789</stp>
        <tr r="CM371" s="7"/>
      </tp>
      <tp t="s">
        <v>#N/A Error:User does not have access</v>
        <stp/>
        <stp>##V3_BCURVESTRIPV12</stp>
        <stp>[PortfolioDaily Data.xlsx]DF Curve!R356C72</stp>
        <stp>S23</stp>
        <stp>Curvedate</stp>
        <stp>44768</stp>
        <tr r="BT356" s="7"/>
      </tp>
      <tp t="s">
        <v>#N/A Error:User does not have access</v>
        <stp/>
        <stp>##V3_BCURVESTRIPV12</stp>
        <stp>[PortfolioDaily Data.xlsx]DF Curve!R357C73</stp>
        <stp>S23</stp>
        <stp>Curvedate</stp>
        <stp>44769</stp>
        <tr r="BU357" s="7"/>
      </tp>
      <tp t="s">
        <v>#N/A Error:User does not have access</v>
        <stp/>
        <stp>##V3_BCURVESTRIPV12</stp>
        <stp>[PortfolioDaily Data.xlsx]DF Curve!R364C61</stp>
        <stp>S23</stp>
        <stp>Curvedate</stp>
        <stp>44778</stp>
        <tr r="BI364" s="7"/>
      </tp>
      <tp t="s">
        <v>#N/A Error:User does not have access</v>
        <stp/>
        <stp>##V3_BCURVESTRIPV12</stp>
        <stp>[PortfolioDaily Data.xlsx]DF Curve!R345C48</stp>
        <stp>S23</stp>
        <stp>Curvedate</stp>
        <stp>44753</stp>
        <tr r="AV345" s="7"/>
      </tp>
      <tp t="s">
        <v>#N/A Error:User does not have access</v>
        <stp/>
        <stp>##V3_BCURVESTRIPV12</stp>
        <stp>[PortfolioDaily Data.xlsx]DF Curve!R365C98</stp>
        <stp>S23</stp>
        <stp>Curvedate</stp>
        <stp>44781</stp>
        <tr r="CT365" s="7"/>
      </tp>
      <tp t="s">
        <v>#N/A Error:User does not have access</v>
        <stp/>
        <stp>##V3_BCURVESTRIPV12</stp>
        <stp>[PortfolioDaily Data.xlsx]DF Curve!R378C80</stp>
        <stp>S23</stp>
        <stp>Curvedate</stp>
        <stp>44798</stp>
        <tr r="CB378" s="7"/>
      </tp>
      <tp t="s">
        <v>#N/A Error:User does not have access</v>
        <stp/>
        <stp>##V3_BCURVESTRIPV12</stp>
        <stp>[PortfolioDaily Data.xlsx]DF Curve!R379C81</stp>
        <stp>S23</stp>
        <stp>Curvedate</stp>
        <stp>44799</stp>
        <tr r="CC379" s="7"/>
      </tp>
      <tp t="s">
        <v>#N/A Error:User does not have access</v>
        <stp/>
        <stp>##V3_BCURVESTRIPV12</stp>
        <stp>[PortfolioDaily Data.xlsx]DF Curve!R342C52</stp>
        <stp>S23</stp>
        <stp>Curvedate</stp>
        <stp>44748</stp>
        <tr r="AZ342" s="7"/>
      </tp>
      <tp t="s">
        <v>#N/A Error:User does not have access</v>
        <stp/>
        <stp>##V3_BCURVESTRIPV12</stp>
        <stp>[PortfolioDaily Data.xlsx]DF Curve!R352C79</stp>
        <stp>S23</stp>
        <stp>Curvedate</stp>
        <stp>44762</stp>
        <tr r="CA352" s="7"/>
      </tp>
      <tp t="s">
        <v>#N/A Error:User does not have access</v>
        <stp/>
        <stp>##V3_BCURVESTRIPV12</stp>
        <stp>[PortfolioDaily Data.xlsx]DF Curve!R372C89</stp>
        <stp>S23</stp>
        <stp>Curvedate</stp>
        <stp>44790</stp>
        <tr r="CK372" s="7"/>
      </tp>
      <tp t="s">
        <v>#N/A Error:User does not have access</v>
        <stp/>
        <stp>##V3_BCURVESTRIPV12</stp>
        <stp>[PortfolioDaily Data.xlsx]DF Curve!R343C53</stp>
        <stp>S23</stp>
        <stp>Curvedate</stp>
        <stp>44749</stp>
        <tr r="BA343" s="7"/>
      </tp>
      <tp t="s">
        <v>#N/A Error:User does not have access</v>
        <stp/>
        <stp>##V3_BCURVESTRIPV12</stp>
        <stp>[PortfolioDaily Data.xlsx]DF Curve!R353C78</stp>
        <stp>S23</stp>
        <stp>Curvedate</stp>
        <stp>44763</stp>
        <tr r="BZ353" s="7"/>
      </tp>
      <tp t="s">
        <v>#N/A Error:User does not have access</v>
        <stp/>
        <stp>##V3_BCURVESTRIPV12</stp>
        <stp>[PortfolioDaily Data.xlsx]DF Curve!R373C88</stp>
        <stp>S23</stp>
        <stp>Curvedate</stp>
        <stp>44791</stp>
        <tr r="CJ373" s="7"/>
      </tp>
      <tp t="s">
        <v>#N/A Error:User does not have access</v>
        <stp/>
        <stp>##V3_BCURVESTRIPV12</stp>
        <stp>[PortfolioDaily Data.xlsx]DF Curve!R370C91</stp>
        <stp>S23</stp>
        <stp>Curvedate</stp>
        <stp>44788</stp>
        <tr r="CM370" s="7"/>
      </tp>
      <tp t="s">
        <v>#N/A Error:User does not have access</v>
        <stp/>
        <stp>##V3_BCURVESTRIPV12</stp>
        <stp>[PortfolioDaily Data.xlsx]DF Curve!R371C90</stp>
        <stp>S23</stp>
        <stp>Curvedate</stp>
        <stp>44789</stp>
        <tr r="CL371" s="7"/>
      </tp>
      <tp t="s">
        <v>#N/A Error:User does not have access</v>
        <stp/>
        <stp>##V3_BCURVESTRIPV12</stp>
        <stp>[PortfolioDaily Data.xlsx]DF Curve!R356C73</stp>
        <stp>S23</stp>
        <stp>Curvedate</stp>
        <stp>44768</stp>
        <tr r="BU356" s="7"/>
      </tp>
      <tp t="s">
        <v>#N/A Error:User does not have access</v>
        <stp/>
        <stp>##V3_BCURVESTRIPV12</stp>
        <stp>[PortfolioDaily Data.xlsx]DF Curve!R357C72</stp>
        <stp>S23</stp>
        <stp>Curvedate</stp>
        <stp>44769</stp>
        <tr r="BT357" s="7"/>
      </tp>
      <tp t="s">
        <v>#N/A Error:User does not have access</v>
        <stp/>
        <stp>##V3_BCURVESTRIPV12</stp>
        <stp>[PortfolioDaily Data.xlsx]DF Curve!R364C60</stp>
        <stp>S23</stp>
        <stp>Curvedate</stp>
        <stp>44778</stp>
        <tr r="BH364" s="7"/>
      </tp>
      <tp t="s">
        <v>#N/A Error:User does not have access</v>
        <stp/>
        <stp>##V3_BCURVESTRIPV12</stp>
        <stp>[PortfolioDaily Data.xlsx]DF Curve!R345C49</stp>
        <stp>S23</stp>
        <stp>Curvedate</stp>
        <stp>44753</stp>
        <tr r="AW345" s="7"/>
      </tp>
      <tp t="s">
        <v>#N/A Error:User does not have access</v>
        <stp/>
        <stp>##V3_BCURVESTRIPV12</stp>
        <stp>[PortfolioDaily Data.xlsx]DF Curve!R365C99</stp>
        <stp>S23</stp>
        <stp>Curvedate</stp>
        <stp>44781</stp>
        <tr r="CU365" s="7"/>
      </tp>
      <tp t="s">
        <v>#N/A Error:User does not have access</v>
        <stp/>
        <stp>##V3_BCURVESTRIPV12</stp>
        <stp>[PortfolioDaily Data.xlsx]DF Curve!R378C81</stp>
        <stp>S23</stp>
        <stp>Curvedate</stp>
        <stp>44798</stp>
        <tr r="CC378" s="7"/>
      </tp>
      <tp t="s">
        <v>#N/A Error:User does not have access</v>
        <stp/>
        <stp>##V3_BCURVESTRIPV12</stp>
        <stp>[PortfolioDaily Data.xlsx]DF Curve!R379C80</stp>
        <stp>S23</stp>
        <stp>Curvedate</stp>
        <stp>44799</stp>
        <tr r="CB379" s="7"/>
      </tp>
      <tp t="s">
        <v>#N/A Error:User does not have access</v>
        <stp/>
        <stp>##V3_BCURVESTRIPV12</stp>
        <stp>[PortfolioDaily Data.xlsx]DF Curve!R342C51</stp>
        <stp>S23</stp>
        <stp>Curvedate</stp>
        <stp>44748</stp>
        <tr r="AY342" s="7"/>
      </tp>
      <tp t="s">
        <v>#N/A Error:User does not have access</v>
        <stp/>
        <stp>##V3_BCURVESTRIPV12</stp>
        <stp>[PortfolioDaily Data.xlsx]DF Curve!R343C50</stp>
        <stp>S23</stp>
        <stp>Curvedate</stp>
        <stp>44749</stp>
        <tr r="AX343" s="7"/>
      </tp>
      <tp t="s">
        <v>#N/A Error:User does not have access</v>
        <stp/>
        <stp>##V3_BCURVESTRIPV12</stp>
        <stp>[PortfolioDaily Data.xlsx]DF Curve!R350C78</stp>
        <stp>S23</stp>
        <stp>Curvedate</stp>
        <stp>44760</stp>
        <tr r="BZ350" s="7"/>
      </tp>
      <tp t="s">
        <v>#N/A Error:User does not have access</v>
        <stp/>
        <stp>##V3_BCURVESTRIPV12</stp>
        <stp>[PortfolioDaily Data.xlsx]DF Curve!R370C92</stp>
        <stp>S23</stp>
        <stp>Curvedate</stp>
        <stp>44788</stp>
        <tr r="CN370" s="7"/>
      </tp>
      <tp t="s">
        <v>#N/A Error:User does not have access</v>
        <stp/>
        <stp>##V3_BCURVESTRIPV12</stp>
        <stp>[PortfolioDaily Data.xlsx]DF Curve!R351C79</stp>
        <stp>S23</stp>
        <stp>Curvedate</stp>
        <stp>44761</stp>
        <tr r="CA351" s="7"/>
      </tp>
      <tp t="s">
        <v>#N/A Error:User does not have access</v>
        <stp/>
        <stp>##V3_BCURVESTRIPV12</stp>
        <stp>[PortfolioDaily Data.xlsx]DF Curve!R371C93</stp>
        <stp>S23</stp>
        <stp>Curvedate</stp>
        <stp>44789</stp>
        <tr r="CO371" s="7"/>
      </tp>
      <tp t="s">
        <v>#N/A Error:User does not have access</v>
        <stp/>
        <stp>##V3_BCURVESTRIPV12</stp>
        <stp>[PortfolioDaily Data.xlsx]DF Curve!R356C70</stp>
        <stp>S23</stp>
        <stp>Curvedate</stp>
        <stp>44768</stp>
        <tr r="BR356" s="7"/>
      </tp>
      <tp t="s">
        <v>#N/A Error:User does not have access</v>
        <stp/>
        <stp>##V3_BCURVESTRIPV12</stp>
        <stp>[PortfolioDaily Data.xlsx]DF Curve!R366C99</stp>
        <stp>S23</stp>
        <stp>Curvedate</stp>
        <stp>44782</stp>
        <tr r="CU366" s="7"/>
      </tp>
      <tp t="s">
        <v>#N/A Error:User does not have access</v>
        <stp/>
        <stp>##V3_BCURVESTRIPV12</stp>
        <stp>[PortfolioDaily Data.xlsx]DF Curve!R357C71</stp>
        <stp>S23</stp>
        <stp>Curvedate</stp>
        <stp>44769</stp>
        <tr r="BS357" s="7"/>
      </tp>
      <tp t="s">
        <v>#N/A Error:User does not have access</v>
        <stp/>
        <stp>##V3_BCURVESTRIPV12</stp>
        <stp>[PortfolioDaily Data.xlsx]DF Curve!R367C98</stp>
        <stp>S23</stp>
        <stp>Curvedate</stp>
        <stp>44783</stp>
        <tr r="CT367" s="7"/>
      </tp>
      <tp t="s">
        <v>#N/A Error:User does not have access</v>
        <stp/>
        <stp>##V3_BCURVESTRIPV12</stp>
        <stp>[PortfolioDaily Data.xlsx]DF Curve!R344C49</stp>
        <stp>S23</stp>
        <stp>Curvedate</stp>
        <stp>44750</stp>
        <tr r="AW344" s="7"/>
      </tp>
      <tp t="s">
        <v>#N/A Error:User does not have access</v>
        <stp/>
        <stp>##V3_BCURVESTRIPV12</stp>
        <stp>[PortfolioDaily Data.xlsx]DF Curve!R364C63</stp>
        <stp>S23</stp>
        <stp>Curvedate</stp>
        <stp>44778</stp>
        <tr r="BK364" s="7"/>
      </tp>
      <tp t="s">
        <v>#N/A Error:User does not have access</v>
        <stp/>
        <stp>##V3_BCURVESTRIPV12</stp>
        <stp>[PortfolioDaily Data.xlsx]DF Curve!R374C88</stp>
        <stp>S23</stp>
        <stp>Curvedate</stp>
        <stp>44792</stp>
        <tr r="CJ374" s="7"/>
      </tp>
      <tp t="s">
        <v>#N/A Error:User does not have access</v>
        <stp/>
        <stp>##V3_BCURVESTRIPV12</stp>
        <stp>[PortfolioDaily Data.xlsx]DF Curve!R358C68</stp>
        <stp>S23</stp>
        <stp>Curvedate</stp>
        <stp>44770</stp>
        <tr r="BP358" s="7"/>
      </tp>
      <tp t="s">
        <v>#N/A Error:User does not have access</v>
        <stp/>
        <stp>##V3_BCURVESTRIPV12</stp>
        <stp>[PortfolioDaily Data.xlsx]DF Curve!R378C82</stp>
        <stp>S23</stp>
        <stp>Curvedate</stp>
        <stp>44798</stp>
        <tr r="CD378" s="7"/>
      </tp>
      <tp t="s">
        <v>#N/A Error:User does not have access</v>
        <stp/>
        <stp>##V3_BCURVESTRIPV12</stp>
        <stp>[PortfolioDaily Data.xlsx]DF Curve!R359C69</stp>
        <stp>S23</stp>
        <stp>Curvedate</stp>
        <stp>44771</stp>
        <tr r="BQ359" s="7"/>
      </tp>
      <tp t="s">
        <v>#N/A Error:User does not have access</v>
        <stp/>
        <stp>##V3_BCURVESTRIPV12</stp>
        <stp>[PortfolioDaily Data.xlsx]DF Curve!R379C83</stp>
        <stp>S23</stp>
        <stp>Curvedate</stp>
        <stp>44799</stp>
        <tr r="CE379" s="7"/>
      </tp>
      <tp t="s">
        <v>#N/A Error:User does not have access</v>
        <stp/>
        <stp>##V3_BCURVESTRIPV12</stp>
        <stp>[PortfolioDaily Data.xlsx]DF Curve!R342C50</stp>
        <stp>S23</stp>
        <stp>Curvedate</stp>
        <stp>44748</stp>
        <tr r="AX342" s="7"/>
      </tp>
      <tp t="s">
        <v>#N/A Error:User does not have access</v>
        <stp/>
        <stp>##V3_BCURVESTRIPV12</stp>
        <stp>[PortfolioDaily Data.xlsx]DF Curve!R343C51</stp>
        <stp>S23</stp>
        <stp>Curvedate</stp>
        <stp>44749</stp>
        <tr r="AY343" s="7"/>
      </tp>
      <tp t="s">
        <v>#N/A Error:User does not have access</v>
        <stp/>
        <stp>##V3_BCURVESTRIPV12</stp>
        <stp>[PortfolioDaily Data.xlsx]DF Curve!R350C79</stp>
        <stp>S23</stp>
        <stp>Curvedate</stp>
        <stp>44760</stp>
        <tr r="CA350" s="7"/>
      </tp>
      <tp t="s">
        <v>#N/A Error:User does not have access</v>
        <stp/>
        <stp>##V3_BCURVESTRIPV12</stp>
        <stp>[PortfolioDaily Data.xlsx]DF Curve!R370C93</stp>
        <stp>S23</stp>
        <stp>Curvedate</stp>
        <stp>44788</stp>
        <tr r="CO370" s="7"/>
      </tp>
      <tp t="s">
        <v>#N/A Error:User does not have access</v>
        <stp/>
        <stp>##V3_BCURVESTRIPV12</stp>
        <stp>[PortfolioDaily Data.xlsx]DF Curve!R351C78</stp>
        <stp>S23</stp>
        <stp>Curvedate</stp>
        <stp>44761</stp>
        <tr r="BZ351" s="7"/>
      </tp>
      <tp t="s">
        <v>#N/A Error:User does not have access</v>
        <stp/>
        <stp>##V3_BCURVESTRIPV12</stp>
        <stp>[PortfolioDaily Data.xlsx]DF Curve!R371C92</stp>
        <stp>S23</stp>
        <stp>Curvedate</stp>
        <stp>44789</stp>
        <tr r="CN371" s="7"/>
      </tp>
      <tp t="s">
        <v>#N/A Error:User does not have access</v>
        <stp/>
        <stp>##V3_BCURVESTRIPV12</stp>
        <stp>[PortfolioDaily Data.xlsx]DF Curve!R356C71</stp>
        <stp>S23</stp>
        <stp>Curvedate</stp>
        <stp>44768</stp>
        <tr r="BS356" s="7"/>
      </tp>
      <tp t="s">
        <v>#N/A Error:User does not have access</v>
        <stp/>
        <stp>##V3_BCURVESTRIPV12</stp>
        <stp>[PortfolioDaily Data.xlsx]DF Curve!R366C98</stp>
        <stp>S23</stp>
        <stp>Curvedate</stp>
        <stp>44782</stp>
        <tr r="CT366" s="7"/>
      </tp>
      <tp t="s">
        <v>#N/A Error:User does not have access</v>
        <stp/>
        <stp>##V3_BCURVESTRIPV12</stp>
        <stp>[PortfolioDaily Data.xlsx]DF Curve!R357C70</stp>
        <stp>S23</stp>
        <stp>Curvedate</stp>
        <stp>44769</stp>
        <tr r="BR357" s="7"/>
      </tp>
      <tp t="s">
        <v>#N/A Error:User does not have access</v>
        <stp/>
        <stp>##V3_BCURVESTRIPV12</stp>
        <stp>[PortfolioDaily Data.xlsx]DF Curve!R367C99</stp>
        <stp>S23</stp>
        <stp>Curvedate</stp>
        <stp>44783</stp>
        <tr r="CU367" s="7"/>
      </tp>
      <tp t="s">
        <v>#N/A Error:User does not have access</v>
        <stp/>
        <stp>##V3_BCURVESTRIPV12</stp>
        <stp>[PortfolioDaily Data.xlsx]DF Curve!R344C48</stp>
        <stp>S23</stp>
        <stp>Curvedate</stp>
        <stp>44750</stp>
        <tr r="AV344" s="7"/>
      </tp>
      <tp t="s">
        <v>#N/A Error:User does not have access</v>
        <stp/>
        <stp>##V3_BCURVESTRIPV12</stp>
        <stp>[PortfolioDaily Data.xlsx]DF Curve!R364C62</stp>
        <stp>S23</stp>
        <stp>Curvedate</stp>
        <stp>44778</stp>
        <tr r="BJ364" s="7"/>
      </tp>
      <tp t="s">
        <v>#N/A Error:User does not have access</v>
        <stp/>
        <stp>##V3_BCURVESTRIPV12</stp>
        <stp>[PortfolioDaily Data.xlsx]DF Curve!R374C89</stp>
        <stp>S23</stp>
        <stp>Curvedate</stp>
        <stp>44792</stp>
        <tr r="CK374" s="7"/>
      </tp>
      <tp t="s">
        <v>#N/A Error:User does not have access</v>
        <stp/>
        <stp>##V3_BCURVESTRIPV12</stp>
        <stp>[PortfolioDaily Data.xlsx]DF Curve!R358C69</stp>
        <stp>S23</stp>
        <stp>Curvedate</stp>
        <stp>44770</stp>
        <tr r="BQ358" s="7"/>
      </tp>
      <tp t="s">
        <v>#N/A Error:User does not have access</v>
        <stp/>
        <stp>##V3_BCURVESTRIPV12</stp>
        <stp>[PortfolioDaily Data.xlsx]DF Curve!R378C83</stp>
        <stp>S23</stp>
        <stp>Curvedate</stp>
        <stp>44798</stp>
        <tr r="CE378" s="7"/>
      </tp>
      <tp t="s">
        <v>#N/A Error:User does not have access</v>
        <stp/>
        <stp>##V3_BCURVESTRIPV12</stp>
        <stp>[PortfolioDaily Data.xlsx]DF Curve!R359C68</stp>
        <stp>S23</stp>
        <stp>Curvedate</stp>
        <stp>44771</stp>
        <tr r="BP359" s="7"/>
      </tp>
      <tp t="s">
        <v>#N/A Error:User does not have access</v>
        <stp/>
        <stp>##V3_BCURVESTRIPV12</stp>
        <stp>[PortfolioDaily Data.xlsx]DF Curve!R379C82</stp>
        <stp>S23</stp>
        <stp>Curvedate</stp>
        <stp>44799</stp>
        <tr r="CD379" s="7"/>
      </tp>
      <tp t="s">
        <v>#N/A Error:User does not have access</v>
        <stp/>
        <stp>##V3_BCURVESTRIPV12</stp>
        <stp>[PortfolioDaily Data.xlsx]DF Curve!R352C74</stp>
        <stp>S23</stp>
        <stp>Curvedate</stp>
        <stp>44762</stp>
        <tr r="BV352" s="7"/>
      </tp>
      <tp t="s">
        <v>#N/A Error:User does not have access</v>
        <stp/>
        <stp>##V3_BCURVESTRIPV12</stp>
        <stp>[PortfolioDaily Data.xlsx]DF Curve!R362C63</stp>
        <stp>S23</stp>
        <stp>Curvedate</stp>
        <stp>44776</stp>
        <tr r="BK362" s="7"/>
      </tp>
      <tp t="s">
        <v>#N/A Error:User does not have access</v>
        <stp/>
        <stp>##V3_BCURVESTRIPV12</stp>
        <stp>[PortfolioDaily Data.xlsx]DF Curve!R372C84</stp>
        <stp>S23</stp>
        <stp>Curvedate</stp>
        <stp>44790</stp>
        <tr r="CF372" s="7"/>
      </tp>
      <tp t="s">
        <v>#N/A Error:User does not have access</v>
        <stp/>
        <stp>##V3_BCURVESTRIPV12</stp>
        <stp>[PortfolioDaily Data.xlsx]DF Curve!R353C75</stp>
        <stp>S23</stp>
        <stp>Curvedate</stp>
        <stp>44763</stp>
        <tr r="BW353" s="7"/>
      </tp>
      <tp t="s">
        <v>#N/A Error:User does not have access</v>
        <stp/>
        <stp>##V3_BCURVESTRIPV12</stp>
        <stp>[PortfolioDaily Data.xlsx]DF Curve!R363C62</stp>
        <stp>S23</stp>
        <stp>Curvedate</stp>
        <stp>44777</stp>
        <tr r="BJ363" s="7"/>
      </tp>
      <tp t="s">
        <v>#N/A Error:User does not have access</v>
        <stp/>
        <stp>##V3_BCURVESTRIPV12</stp>
        <stp>[PortfolioDaily Data.xlsx]DF Curve!R373C85</stp>
        <stp>S23</stp>
        <stp>Curvedate</stp>
        <stp>44791</stp>
        <tr r="CG373" s="7"/>
      </tp>
      <tp t="s">
        <v>#N/A Error:User does not have access</v>
        <stp/>
        <stp>##V3_BCURVESTRIPV12</stp>
        <stp>[PortfolioDaily Data.xlsx]DF Curve!R340C51</stp>
        <stp>S23</stp>
        <stp>Curvedate</stp>
        <stp>44746</stp>
        <tr r="AY340" s="7"/>
      </tp>
      <tp t="s">
        <v>#N/A Error:User does not have access</v>
        <stp/>
        <stp>##V3_BCURVESTRIPV12</stp>
        <stp>[PortfolioDaily Data.xlsx]DF Curve!R350C76</stp>
        <stp>S23</stp>
        <stp>Curvedate</stp>
        <stp>44760</stp>
        <tr r="BX350" s="7"/>
      </tp>
      <tp t="s">
        <v>#N/A Error:User does not have access</v>
        <stp/>
        <stp>##V3_BCURVESTRIPV12</stp>
        <stp>[PortfolioDaily Data.xlsx]DF Curve!R360C61</stp>
        <stp>S23</stp>
        <stp>Curvedate</stp>
        <stp>44774</stp>
        <tr r="BI360" s="7"/>
      </tp>
      <tp t="s">
        <v>#N/A Error:User does not have access</v>
        <stp/>
        <stp>##V3_BCURVESTRIPV12</stp>
        <stp>[PortfolioDaily Data.xlsx]DF Curve!R341C50</stp>
        <stp>S23</stp>
        <stp>Curvedate</stp>
        <stp>44747</stp>
        <tr r="AX341" s="7"/>
      </tp>
      <tp t="s">
        <v>#N/A Error:User does not have access</v>
        <stp/>
        <stp>##V3_BCURVESTRIPV12</stp>
        <stp>[PortfolioDaily Data.xlsx]DF Curve!R351C77</stp>
        <stp>S23</stp>
        <stp>Curvedate</stp>
        <stp>44761</stp>
        <tr r="BY351" s="7"/>
      </tp>
      <tp t="s">
        <v>#N/A Error:User does not have access</v>
        <stp/>
        <stp>##V3_BCURVESTRIPV12</stp>
        <stp>[PortfolioDaily Data.xlsx]DF Curve!R361C60</stp>
        <stp>S23</stp>
        <stp>Curvedate</stp>
        <stp>44775</stp>
        <tr r="BH361" s="7"/>
      </tp>
      <tp t="s">
        <v>#N/A Error:User does not have access</v>
        <stp/>
        <stp>##V3_BCURVESTRIPV12</stp>
        <stp>[PortfolioDaily Data.xlsx]DF Curve!R346C43</stp>
        <stp>S23</stp>
        <stp>Curvedate</stp>
        <stp>44754</stp>
        <tr r="AQ346" s="7"/>
      </tp>
      <tp t="s">
        <v>#N/A Error:User does not have access</v>
        <stp/>
        <stp>##V3_BCURVESTRIPV12</stp>
        <stp>[PortfolioDaily Data.xlsx]DF Curve!R366C97</stp>
        <stp>S23</stp>
        <stp>Curvedate</stp>
        <stp>44782</stp>
        <tr r="CS366" s="7"/>
      </tp>
      <tp t="s">
        <v>#N/A Error:User does not have access</v>
        <stp/>
        <stp>##V3_BCURVESTRIPV12</stp>
        <stp>[PortfolioDaily Data.xlsx]DF Curve!R376C82</stp>
        <stp>S23</stp>
        <stp>Curvedate</stp>
        <stp>44796</stp>
        <tr r="CD376" s="7"/>
      </tp>
      <tp t="s">
        <v>#N/A Error:User does not have access</v>
        <stp/>
        <stp>##V3_BCURVESTRIPV12</stp>
        <stp>[PortfolioDaily Data.xlsx]DF Curve!R337C51</stp>
        <stp>S23</stp>
        <stp>Curvedate</stp>
        <stp>44741</stp>
        <tr r="AY337" s="7"/>
      </tp>
      <tp t="s">
        <v>#N/A Error:User does not have access</v>
        <stp/>
        <stp>##V3_BCURVESTRIPV12</stp>
        <stp>[PortfolioDaily Data.xlsx]DF Curve!R347C42</stp>
        <stp>S23</stp>
        <stp>Curvedate</stp>
        <stp>44755</stp>
        <tr r="AP347" s="7"/>
      </tp>
      <tp t="s">
        <v>#N/A Error:User does not have access</v>
        <stp/>
        <stp>##V3_BCURVESTRIPV12</stp>
        <stp>[PortfolioDaily Data.xlsx]DF Curve!R367C96</stp>
        <stp>S23</stp>
        <stp>Curvedate</stp>
        <stp>44783</stp>
        <tr r="CR367" s="7"/>
      </tp>
      <tp t="s">
        <v>#N/A Error:User does not have access</v>
        <stp/>
        <stp>##V3_BCURVESTRIPV12</stp>
        <stp>[PortfolioDaily Data.xlsx]DF Curve!R377C83</stp>
        <stp>S23</stp>
        <stp>Curvedate</stp>
        <stp>44797</stp>
        <tr r="CE377" s="7"/>
      </tp>
      <tp t="s">
        <v>#N/A Error:User does not have access</v>
        <stp/>
        <stp>##V3_BCURVESTRIPV12</stp>
        <stp>[PortfolioDaily Data.xlsx]DF Curve!R344C47</stp>
        <stp>S23</stp>
        <stp>Curvedate</stp>
        <stp>44750</stp>
        <tr r="AU344" s="7"/>
      </tp>
      <tp t="s">
        <v>#N/A Error:User does not have access</v>
        <stp/>
        <stp>##V3_BCURVESTRIPV12</stp>
        <stp>[PortfolioDaily Data.xlsx]DF Curve!R354C72</stp>
        <stp>S23</stp>
        <stp>Curvedate</stp>
        <stp>44764</stp>
        <tr r="BT354" s="7"/>
      </tp>
      <tp t="s">
        <v>#N/A Error:User does not have access</v>
        <stp/>
        <stp>##V3_BCURVESTRIPV12</stp>
        <stp>[PortfolioDaily Data.xlsx]DF Curve!R374C86</stp>
        <stp>S23</stp>
        <stp>Curvedate</stp>
        <stp>44792</stp>
        <tr r="CH374" s="7"/>
      </tp>
      <tp t="s">
        <v>#N/A Error:User does not have access</v>
        <stp/>
        <stp>##V3_BCURVESTRIPV12</stp>
        <stp>[PortfolioDaily Data.xlsx]DF Curve!R345C44</stp>
        <stp>S23</stp>
        <stp>Curvedate</stp>
        <stp>44753</stp>
        <tr r="AR345" s="7"/>
      </tp>
      <tp t="s">
        <v>#N/A Error:User does not have access</v>
        <stp/>
        <stp>##V3_BCURVESTRIPV12</stp>
        <stp>[PortfolioDaily Data.xlsx]DF Curve!R355C71</stp>
        <stp>S23</stp>
        <stp>Curvedate</stp>
        <stp>44767</stp>
        <tr r="BS355" s="7"/>
      </tp>
      <tp t="s">
        <v>#N/A Error:User does not have access</v>
        <stp/>
        <stp>##V3_BCURVESTRIPV12</stp>
        <stp>[PortfolioDaily Data.xlsx]DF Curve!R365C94</stp>
        <stp>S23</stp>
        <stp>Curvedate</stp>
        <stp>44781</stp>
        <tr r="CP365" s="7"/>
      </tp>
      <tp t="s">
        <v>#N/A Error:User does not have access</v>
        <stp/>
        <stp>##V3_BCURVESTRIPV12</stp>
        <stp>[PortfolioDaily Data.xlsx]DF Curve!R375C81</stp>
        <stp>S23</stp>
        <stp>Curvedate</stp>
        <stp>44795</stp>
        <tr r="CC375" s="7"/>
      </tp>
      <tp t="s">
        <v>#N/A Error:User does not have access</v>
        <stp/>
        <stp>##V3_BCURVESTRIPV12</stp>
        <stp>[PortfolioDaily Data.xlsx]DF Curve!R338C52</stp>
        <stp>S23</stp>
        <stp>Curvedate</stp>
        <stp>44742</stp>
        <tr r="AZ338" s="7"/>
      </tp>
      <tp t="s">
        <v>#N/A Error:User does not have access</v>
        <stp/>
        <stp>##V3_BCURVESTRIPV12</stp>
        <stp>[PortfolioDaily Data.xlsx]DF Curve!R348C41</stp>
        <stp>S23</stp>
        <stp>Curvedate</stp>
        <stp>44756</stp>
        <tr r="AO348" s="7"/>
      </tp>
      <tp t="s">
        <v>#N/A Error:User does not have access</v>
        <stp/>
        <stp>##V3_BCURVESTRIPV12</stp>
        <stp>[PortfolioDaily Data.xlsx]DF Curve!R358C66</stp>
        <stp>S23</stp>
        <stp>Curvedate</stp>
        <stp>44770</stp>
        <tr r="BN358" s="7"/>
      </tp>
      <tp t="s">
        <v>#N/A Error:User does not have access</v>
        <stp/>
        <stp>##V3_BCURVESTRIPV12</stp>
        <stp>[PortfolioDaily Data.xlsx]DF Curve!R368C91</stp>
        <stp>S23</stp>
        <stp>Curvedate</stp>
        <stp>44784</stp>
        <tr r="CM368" s="7"/>
      </tp>
      <tp t="s">
        <v>#N/A Error:User does not have access</v>
        <stp/>
        <stp>##V3_BCURVESTRIPV12</stp>
        <stp>[PortfolioDaily Data.xlsx]DF Curve!R339C53</stp>
        <stp>S23</stp>
        <stp>Curvedate</stp>
        <stp>44743</stp>
        <tr r="BA339" s="7"/>
      </tp>
      <tp t="s">
        <v>#N/A Error:User does not have access</v>
        <stp/>
        <stp>##V3_BCURVESTRIPV12</stp>
        <stp>[PortfolioDaily Data.xlsx]DF Curve!R349C40</stp>
        <stp>S23</stp>
        <stp>Curvedate</stp>
        <stp>44757</stp>
        <tr r="AN349" s="7"/>
      </tp>
      <tp t="s">
        <v>#N/A Error:User does not have access</v>
        <stp/>
        <stp>##V3_BCURVESTRIPV12</stp>
        <stp>[PortfolioDaily Data.xlsx]DF Curve!R359C67</stp>
        <stp>S23</stp>
        <stp>Curvedate</stp>
        <stp>44771</stp>
        <tr r="BO359" s="7"/>
      </tp>
      <tp t="s">
        <v>#N/A Error:User does not have access</v>
        <stp/>
        <stp>##V3_BCURVESTRIPV12</stp>
        <stp>[PortfolioDaily Data.xlsx]DF Curve!R369C90</stp>
        <stp>S23</stp>
        <stp>Curvedate</stp>
        <stp>44785</stp>
        <tr r="CL369" s="7"/>
      </tp>
      <tp t="s">
        <v>#N/A Error:User does not have access</v>
        <stp/>
        <stp>##V3_BCURVESTRIPV12</stp>
        <stp>[PortfolioDaily Data.xlsx]DF Curve!R352C75</stp>
        <stp>S23</stp>
        <stp>Curvedate</stp>
        <stp>44762</stp>
        <tr r="BW352" s="7"/>
      </tp>
      <tp t="s">
        <v>#N/A Error:User does not have access</v>
        <stp/>
        <stp>##V3_BCURVESTRIPV12</stp>
        <stp>[PortfolioDaily Data.xlsx]DF Curve!R362C62</stp>
        <stp>S23</stp>
        <stp>Curvedate</stp>
        <stp>44776</stp>
        <tr r="BJ362" s="7"/>
      </tp>
      <tp t="s">
        <v>#N/A Error:User does not have access</v>
        <stp/>
        <stp>##V3_BCURVESTRIPV12</stp>
        <stp>[PortfolioDaily Data.xlsx]DF Curve!R372C85</stp>
        <stp>S23</stp>
        <stp>Curvedate</stp>
        <stp>44790</stp>
        <tr r="CG372" s="7"/>
      </tp>
      <tp t="s">
        <v>#N/A Error:User does not have access</v>
        <stp/>
        <stp>##V3_BCURVESTRIPV12</stp>
        <stp>[PortfolioDaily Data.xlsx]DF Curve!R353C74</stp>
        <stp>S23</stp>
        <stp>Curvedate</stp>
        <stp>44763</stp>
        <tr r="BV353" s="7"/>
      </tp>
      <tp t="s">
        <v>#N/A Error:User does not have access</v>
        <stp/>
        <stp>##V3_BCURVESTRIPV12</stp>
        <stp>[PortfolioDaily Data.xlsx]DF Curve!R363C63</stp>
        <stp>S23</stp>
        <stp>Curvedate</stp>
        <stp>44777</stp>
        <tr r="BK363" s="7"/>
      </tp>
      <tp t="s">
        <v>#N/A Error:User does not have access</v>
        <stp/>
        <stp>##V3_BCURVESTRIPV12</stp>
        <stp>[PortfolioDaily Data.xlsx]DF Curve!R373C84</stp>
        <stp>S23</stp>
        <stp>Curvedate</stp>
        <stp>44791</stp>
        <tr r="CF373" s="7"/>
      </tp>
      <tp t="s">
        <v>#N/A Error:User does not have access</v>
        <stp/>
        <stp>##V3_BCURVESTRIPV12</stp>
        <stp>[PortfolioDaily Data.xlsx]DF Curve!R340C50</stp>
        <stp>S23</stp>
        <stp>Curvedate</stp>
        <stp>44746</stp>
        <tr r="AX340" s="7"/>
      </tp>
      <tp t="s">
        <v>#N/A Error:User does not have access</v>
        <stp/>
        <stp>##V3_BCURVESTRIPV12</stp>
        <stp>[PortfolioDaily Data.xlsx]DF Curve!R350C77</stp>
        <stp>S23</stp>
        <stp>Curvedate</stp>
        <stp>44760</stp>
        <tr r="BY350" s="7"/>
      </tp>
      <tp t="s">
        <v>#N/A Error:User does not have access</v>
        <stp/>
        <stp>##V3_BCURVESTRIPV12</stp>
        <stp>[PortfolioDaily Data.xlsx]DF Curve!R360C60</stp>
        <stp>S23</stp>
        <stp>Curvedate</stp>
        <stp>44774</stp>
        <tr r="BH360" s="7"/>
      </tp>
      <tp t="s">
        <v>#N/A Error:User does not have access</v>
        <stp/>
        <stp>##V3_BCURVESTRIPV12</stp>
        <stp>[PortfolioDaily Data.xlsx]DF Curve!R341C51</stp>
        <stp>S23</stp>
        <stp>Curvedate</stp>
        <stp>44747</stp>
        <tr r="AY341" s="7"/>
      </tp>
      <tp t="s">
        <v>#N/A Error:User does not have access</v>
        <stp/>
        <stp>##V3_BCURVESTRIPV12</stp>
        <stp>[PortfolioDaily Data.xlsx]DF Curve!R351C76</stp>
        <stp>S23</stp>
        <stp>Curvedate</stp>
        <stp>44761</stp>
        <tr r="BX351" s="7"/>
      </tp>
      <tp t="s">
        <v>#N/A Error:User does not have access</v>
        <stp/>
        <stp>##V3_BCURVESTRIPV12</stp>
        <stp>[PortfolioDaily Data.xlsx]DF Curve!R361C61</stp>
        <stp>S23</stp>
        <stp>Curvedate</stp>
        <stp>44775</stp>
        <tr r="BI361" s="7"/>
      </tp>
      <tp t="s">
        <v>#N/A Error:User does not have access</v>
        <stp/>
        <stp>##V3_BCURVESTRIPV12</stp>
        <stp>[PortfolioDaily Data.xlsx]DF Curve!R346C42</stp>
        <stp>S23</stp>
        <stp>Curvedate</stp>
        <stp>44754</stp>
        <tr r="AP346" s="7"/>
      </tp>
      <tp t="s">
        <v>#N/A Error:User does not have access</v>
        <stp/>
        <stp>##V3_BCURVESTRIPV12</stp>
        <stp>[PortfolioDaily Data.xlsx]DF Curve!R366C96</stp>
        <stp>S23</stp>
        <stp>Curvedate</stp>
        <stp>44782</stp>
        <tr r="CR366" s="7"/>
      </tp>
      <tp t="s">
        <v>#N/A Error:User does not have access</v>
        <stp/>
        <stp>##V3_BCURVESTRIPV12</stp>
        <stp>[PortfolioDaily Data.xlsx]DF Curve!R376C83</stp>
        <stp>S23</stp>
        <stp>Curvedate</stp>
        <stp>44796</stp>
        <tr r="CE376" s="7"/>
      </tp>
      <tp t="s">
        <v>#N/A Error:User does not have access</v>
        <stp/>
        <stp>##V3_BCURVESTRIPV12</stp>
        <stp>[PortfolioDaily Data.xlsx]DF Curve!R337C50</stp>
        <stp>S23</stp>
        <stp>Curvedate</stp>
        <stp>44741</stp>
        <tr r="AX337" s="7"/>
      </tp>
      <tp t="s">
        <v>#N/A Error:User does not have access</v>
        <stp/>
        <stp>##V3_BCURVESTRIPV12</stp>
        <stp>[PortfolioDaily Data.xlsx]DF Curve!R347C43</stp>
        <stp>S23</stp>
        <stp>Curvedate</stp>
        <stp>44755</stp>
        <tr r="AQ347" s="7"/>
      </tp>
      <tp t="s">
        <v>#N/A Error:User does not have access</v>
        <stp/>
        <stp>##V3_BCURVESTRIPV12</stp>
        <stp>[PortfolioDaily Data.xlsx]DF Curve!R367C97</stp>
        <stp>S23</stp>
        <stp>Curvedate</stp>
        <stp>44783</stp>
        <tr r="CS367" s="7"/>
      </tp>
      <tp t="s">
        <v>#N/A Error:User does not have access</v>
        <stp/>
        <stp>##V3_BCURVESTRIPV12</stp>
        <stp>[PortfolioDaily Data.xlsx]DF Curve!R377C82</stp>
        <stp>S23</stp>
        <stp>Curvedate</stp>
        <stp>44797</stp>
        <tr r="CD377" s="7"/>
      </tp>
      <tp t="s">
        <v>#N/A Error:User does not have access</v>
        <stp/>
        <stp>##V3_BCURVESTRIPV12</stp>
        <stp>[PortfolioDaily Data.xlsx]DF Curve!R344C46</stp>
        <stp>S23</stp>
        <stp>Curvedate</stp>
        <stp>44750</stp>
        <tr r="AT344" s="7"/>
      </tp>
      <tp t="s">
        <v>#N/A Error:User does not have access</v>
        <stp/>
        <stp>##V3_BCURVESTRIPV12</stp>
        <stp>[PortfolioDaily Data.xlsx]DF Curve!R354C73</stp>
        <stp>S23</stp>
        <stp>Curvedate</stp>
        <stp>44764</stp>
        <tr r="BU354" s="7"/>
      </tp>
      <tp t="s">
        <v>#N/A Error:User does not have access</v>
        <stp/>
        <stp>##V3_BCURVESTRIPV12</stp>
        <stp>[PortfolioDaily Data.xlsx]DF Curve!R374C87</stp>
        <stp>S23</stp>
        <stp>Curvedate</stp>
        <stp>44792</stp>
        <tr r="CI374" s="7"/>
      </tp>
      <tp t="s">
        <v>#N/A Error:User does not have access</v>
        <stp/>
        <stp>##V3_BCURVESTRIPV12</stp>
        <stp>[PortfolioDaily Data.xlsx]DF Curve!R345C45</stp>
        <stp>S23</stp>
        <stp>Curvedate</stp>
        <stp>44753</stp>
        <tr r="AS345" s="7"/>
      </tp>
      <tp t="s">
        <v>#N/A Error:User does not have access</v>
        <stp/>
        <stp>##V3_BCURVESTRIPV12</stp>
        <stp>[PortfolioDaily Data.xlsx]DF Curve!R355C70</stp>
        <stp>S23</stp>
        <stp>Curvedate</stp>
        <stp>44767</stp>
        <tr r="BR355" s="7"/>
      </tp>
      <tp t="s">
        <v>#N/A Error:User does not have access</v>
        <stp/>
        <stp>##V3_BCURVESTRIPV12</stp>
        <stp>[PortfolioDaily Data.xlsx]DF Curve!R365C95</stp>
        <stp>S23</stp>
        <stp>Curvedate</stp>
        <stp>44781</stp>
        <tr r="CQ365" s="7"/>
      </tp>
      <tp t="s">
        <v>#N/A Error:User does not have access</v>
        <stp/>
        <stp>##V3_BCURVESTRIPV12</stp>
        <stp>[PortfolioDaily Data.xlsx]DF Curve!R375C80</stp>
        <stp>S23</stp>
        <stp>Curvedate</stp>
        <stp>44795</stp>
        <tr r="CB375" s="7"/>
      </tp>
      <tp t="s">
        <v>#N/A Error:User does not have access</v>
        <stp/>
        <stp>##V3_BCURVESTRIPV12</stp>
        <stp>[PortfolioDaily Data.xlsx]DF Curve!R338C53</stp>
        <stp>S23</stp>
        <stp>Curvedate</stp>
        <stp>44742</stp>
        <tr r="BA338" s="7"/>
      </tp>
      <tp t="s">
        <v>#N/A Error:User does not have access</v>
        <stp/>
        <stp>##V3_BCURVESTRIPV12</stp>
        <stp>[PortfolioDaily Data.xlsx]DF Curve!R348C40</stp>
        <stp>S23</stp>
        <stp>Curvedate</stp>
        <stp>44756</stp>
        <tr r="AN348" s="7"/>
      </tp>
      <tp t="s">
        <v>#N/A Error:User does not have access</v>
        <stp/>
        <stp>##V3_BCURVESTRIPV12</stp>
        <stp>[PortfolioDaily Data.xlsx]DF Curve!R358C67</stp>
        <stp>S23</stp>
        <stp>Curvedate</stp>
        <stp>44770</stp>
        <tr r="BO358" s="7"/>
      </tp>
      <tp t="s">
        <v>#N/A Error:User does not have access</v>
        <stp/>
        <stp>##V3_BCURVESTRIPV12</stp>
        <stp>[PortfolioDaily Data.xlsx]DF Curve!R368C90</stp>
        <stp>S23</stp>
        <stp>Curvedate</stp>
        <stp>44784</stp>
        <tr r="CL368" s="7"/>
      </tp>
      <tp t="s">
        <v>#N/A Error:User does not have access</v>
        <stp/>
        <stp>##V3_BCURVESTRIPV12</stp>
        <stp>[PortfolioDaily Data.xlsx]DF Curve!R339C52</stp>
        <stp>S23</stp>
        <stp>Curvedate</stp>
        <stp>44743</stp>
        <tr r="AZ339" s="7"/>
      </tp>
      <tp t="s">
        <v>#N/A Error:User does not have access</v>
        <stp/>
        <stp>##V3_BCURVESTRIPV12</stp>
        <stp>[PortfolioDaily Data.xlsx]DF Curve!R349C41</stp>
        <stp>S23</stp>
        <stp>Curvedate</stp>
        <stp>44757</stp>
        <tr r="AO349" s="7"/>
      </tp>
      <tp t="s">
        <v>#N/A Error:User does not have access</v>
        <stp/>
        <stp>##V3_BCURVESTRIPV12</stp>
        <stp>[PortfolioDaily Data.xlsx]DF Curve!R359C66</stp>
        <stp>S23</stp>
        <stp>Curvedate</stp>
        <stp>44771</stp>
        <tr r="BN359" s="7"/>
      </tp>
      <tp t="s">
        <v>#N/A Error:User does not have access</v>
        <stp/>
        <stp>##V3_BCURVESTRIPV12</stp>
        <stp>[PortfolioDaily Data.xlsx]DF Curve!R369C91</stp>
        <stp>S23</stp>
        <stp>Curvedate</stp>
        <stp>44785</stp>
        <tr r="CM369" s="7"/>
      </tp>
      <tp t="s">
        <v>#N/A Error:User does not have access</v>
        <stp/>
        <stp>##V3_BCURVESTRIPV12</stp>
        <stp>[PortfolioDaily Data.xlsx]DF Curve!R352C76</stp>
        <stp>S23</stp>
        <stp>Curvedate</stp>
        <stp>44762</stp>
        <tr r="BX352" s="7"/>
      </tp>
      <tp t="s">
        <v>#N/A Error:User does not have access</v>
        <stp/>
        <stp>##V3_BCURVESTRIPV12</stp>
        <stp>[PortfolioDaily Data.xlsx]DF Curve!R362C61</stp>
        <stp>S23</stp>
        <stp>Curvedate</stp>
        <stp>44776</stp>
        <tr r="BI362" s="7"/>
      </tp>
      <tp t="s">
        <v>#N/A Error:User does not have access</v>
        <stp/>
        <stp>##V3_BCURVESTRIPV12</stp>
        <stp>[PortfolioDaily Data.xlsx]DF Curve!R372C86</stp>
        <stp>S23</stp>
        <stp>Curvedate</stp>
        <stp>44790</stp>
        <tr r="CH372" s="7"/>
      </tp>
      <tp t="s">
        <v>#N/A Error:User does not have access</v>
        <stp/>
        <stp>##V3_BCURVESTRIPV12</stp>
        <stp>[PortfolioDaily Data.xlsx]DF Curve!R353C77</stp>
        <stp>S23</stp>
        <stp>Curvedate</stp>
        <stp>44763</stp>
        <tr r="BY353" s="7"/>
      </tp>
      <tp t="s">
        <v>#N/A Error:User does not have access</v>
        <stp/>
        <stp>##V3_BCURVESTRIPV12</stp>
        <stp>[PortfolioDaily Data.xlsx]DF Curve!R363C60</stp>
        <stp>S23</stp>
        <stp>Curvedate</stp>
        <stp>44777</stp>
        <tr r="BH363" s="7"/>
      </tp>
      <tp t="s">
        <v>#N/A Error:User does not have access</v>
        <stp/>
        <stp>##V3_BCURVESTRIPV12</stp>
        <stp>[PortfolioDaily Data.xlsx]DF Curve!R373C87</stp>
        <stp>S23</stp>
        <stp>Curvedate</stp>
        <stp>44791</stp>
        <tr r="CI373" s="7"/>
      </tp>
      <tp t="s">
        <v>#N/A Error:User does not have access</v>
        <stp/>
        <stp>##V3_BCURVESTRIPV12</stp>
        <stp>[PortfolioDaily Data.xlsx]DF Curve!R340C53</stp>
        <stp>S23</stp>
        <stp>Curvedate</stp>
        <stp>44746</stp>
        <tr r="BA340" s="7"/>
      </tp>
      <tp t="s">
        <v>#N/A Error:User does not have access</v>
        <stp/>
        <stp>##V3_BCURVESTRIPV12</stp>
        <stp>[PortfolioDaily Data.xlsx]DF Curve!R350C74</stp>
        <stp>S23</stp>
        <stp>Curvedate</stp>
        <stp>44760</stp>
        <tr r="BV350" s="7"/>
      </tp>
      <tp t="s">
        <v>#N/A Error:User does not have access</v>
        <stp/>
        <stp>##V3_BCURVESTRIPV12</stp>
        <stp>[PortfolioDaily Data.xlsx]DF Curve!R360C63</stp>
        <stp>S23</stp>
        <stp>Curvedate</stp>
        <stp>44774</stp>
        <tr r="BK360" s="7"/>
      </tp>
      <tp t="s">
        <v>#N/A Error:User does not have access</v>
        <stp/>
        <stp>##V3_BCURVESTRIPV12</stp>
        <stp>[PortfolioDaily Data.xlsx]DF Curve!R341C52</stp>
        <stp>S23</stp>
        <stp>Curvedate</stp>
        <stp>44747</stp>
        <tr r="AZ341" s="7"/>
      </tp>
      <tp t="s">
        <v>#N/A Error:User does not have access</v>
        <stp/>
        <stp>##V3_BCURVESTRIPV12</stp>
        <stp>[PortfolioDaily Data.xlsx]DF Curve!R351C75</stp>
        <stp>S23</stp>
        <stp>Curvedate</stp>
        <stp>44761</stp>
        <tr r="BW351" s="7"/>
      </tp>
      <tp t="s">
        <v>#N/A Error:User does not have access</v>
        <stp/>
        <stp>##V3_BCURVESTRIPV12</stp>
        <stp>[PortfolioDaily Data.xlsx]DF Curve!R361C62</stp>
        <stp>S23</stp>
        <stp>Curvedate</stp>
        <stp>44775</stp>
        <tr r="BJ361" s="7"/>
      </tp>
      <tp t="s">
        <v>#N/A Error:User does not have access</v>
        <stp/>
        <stp>##V3_BCURVESTRIPV12</stp>
        <stp>[PortfolioDaily Data.xlsx]DF Curve!R346C41</stp>
        <stp>S23</stp>
        <stp>Curvedate</stp>
        <stp>44754</stp>
        <tr r="AO346" s="7"/>
      </tp>
      <tp t="s">
        <v>#N/A Error:User does not have access</v>
        <stp/>
        <stp>##V3_BCURVESTRIPV12</stp>
        <stp>[PortfolioDaily Data.xlsx]DF Curve!R366C95</stp>
        <stp>S23</stp>
        <stp>Curvedate</stp>
        <stp>44782</stp>
        <tr r="CQ366" s="7"/>
      </tp>
      <tp t="s">
        <v>#N/A Error:User does not have access</v>
        <stp/>
        <stp>##V3_BCURVESTRIPV12</stp>
        <stp>[PortfolioDaily Data.xlsx]DF Curve!R376C80</stp>
        <stp>S23</stp>
        <stp>Curvedate</stp>
        <stp>44796</stp>
        <tr r="CB376" s="7"/>
      </tp>
      <tp t="s">
        <v>#N/A Error:User does not have access</v>
        <stp/>
        <stp>##V3_BCURVESTRIPV12</stp>
        <stp>[PortfolioDaily Data.xlsx]DF Curve!R337C53</stp>
        <stp>S23</stp>
        <stp>Curvedate</stp>
        <stp>44741</stp>
        <tr r="BA337" s="7"/>
      </tp>
      <tp t="s">
        <v>#N/A Error:User does not have access</v>
        <stp/>
        <stp>##V3_BCURVESTRIPV12</stp>
        <stp>[PortfolioDaily Data.xlsx]DF Curve!R347C40</stp>
        <stp>S23</stp>
        <stp>Curvedate</stp>
        <stp>44755</stp>
        <tr r="AN347" s="7"/>
      </tp>
      <tp t="s">
        <v>#N/A Error:User does not have access</v>
        <stp/>
        <stp>##V3_BCURVESTRIPV12</stp>
        <stp>[PortfolioDaily Data.xlsx]DF Curve!R367C94</stp>
        <stp>S23</stp>
        <stp>Curvedate</stp>
        <stp>44783</stp>
        <tr r="CP367" s="7"/>
      </tp>
      <tp t="s">
        <v>#N/A Error:User does not have access</v>
        <stp/>
        <stp>##V3_BCURVESTRIPV12</stp>
        <stp>[PortfolioDaily Data.xlsx]DF Curve!R377C81</stp>
        <stp>S23</stp>
        <stp>Curvedate</stp>
        <stp>44797</stp>
        <tr r="CC377" s="7"/>
      </tp>
      <tp t="s">
        <v>#N/A Error:User does not have access</v>
        <stp/>
        <stp>##V3_BCURVESTRIPV12</stp>
        <stp>[PortfolioDaily Data.xlsx]DF Curve!R344C45</stp>
        <stp>S23</stp>
        <stp>Curvedate</stp>
        <stp>44750</stp>
        <tr r="AS344" s="7"/>
      </tp>
      <tp t="s">
        <v>#N/A Error:User does not have access</v>
        <stp/>
        <stp>##V3_BCURVESTRIPV12</stp>
        <stp>[PortfolioDaily Data.xlsx]DF Curve!R354C70</stp>
        <stp>S23</stp>
        <stp>Curvedate</stp>
        <stp>44764</stp>
        <tr r="BR354" s="7"/>
      </tp>
      <tp t="s">
        <v>#N/A Error:User does not have access</v>
        <stp/>
        <stp>##V3_BCURVESTRIPV12</stp>
        <stp>[PortfolioDaily Data.xlsx]DF Curve!R374C84</stp>
        <stp>S23</stp>
        <stp>Curvedate</stp>
        <stp>44792</stp>
        <tr r="CF374" s="7"/>
      </tp>
      <tp t="s">
        <v>#N/A Error:User does not have access</v>
        <stp/>
        <stp>##V3_BCURVESTRIPV12</stp>
        <stp>[PortfolioDaily Data.xlsx]DF Curve!R345C46</stp>
        <stp>S23</stp>
        <stp>Curvedate</stp>
        <stp>44753</stp>
        <tr r="AT345" s="7"/>
      </tp>
      <tp t="s">
        <v>#N/A Error:User does not have access</v>
        <stp/>
        <stp>##V3_BCURVESTRIPV12</stp>
        <stp>[PortfolioDaily Data.xlsx]DF Curve!R355C73</stp>
        <stp>S23</stp>
        <stp>Curvedate</stp>
        <stp>44767</stp>
        <tr r="BU355" s="7"/>
      </tp>
      <tp t="s">
        <v>#N/A Error:User does not have access</v>
        <stp/>
        <stp>##V3_BCURVESTRIPV12</stp>
        <stp>[PortfolioDaily Data.xlsx]DF Curve!R365C96</stp>
        <stp>S23</stp>
        <stp>Curvedate</stp>
        <stp>44781</stp>
        <tr r="CR365" s="7"/>
      </tp>
      <tp t="s">
        <v>#N/A Error:User does not have access</v>
        <stp/>
        <stp>##V3_BCURVESTRIPV12</stp>
        <stp>[PortfolioDaily Data.xlsx]DF Curve!R375C83</stp>
        <stp>S23</stp>
        <stp>Curvedate</stp>
        <stp>44795</stp>
        <tr r="CE375" s="7"/>
      </tp>
      <tp t="s">
        <v>#N/A Error:User does not have access</v>
        <stp/>
        <stp>##V3_BCURVESTRIPV12</stp>
        <stp>[PortfolioDaily Data.xlsx]DF Curve!R338C50</stp>
        <stp>S23</stp>
        <stp>Curvedate</stp>
        <stp>44742</stp>
        <tr r="AX338" s="7"/>
      </tp>
      <tp t="s">
        <v>#N/A Error:User does not have access</v>
        <stp/>
        <stp>##V3_BCURVESTRIPV12</stp>
        <stp>[PortfolioDaily Data.xlsx]DF Curve!R348C43</stp>
        <stp>S23</stp>
        <stp>Curvedate</stp>
        <stp>44756</stp>
        <tr r="AQ348" s="7"/>
      </tp>
      <tp t="s">
        <v>#N/A Error:User does not have access</v>
        <stp/>
        <stp>##V3_BCURVESTRIPV12</stp>
        <stp>[PortfolioDaily Data.xlsx]DF Curve!R358C64</stp>
        <stp>S23</stp>
        <stp>Curvedate</stp>
        <stp>44770</stp>
        <tr r="BL358" s="7"/>
      </tp>
      <tp t="s">
        <v>#N/A Error:User does not have access</v>
        <stp/>
        <stp>##V3_BCURVESTRIPV12</stp>
        <stp>[PortfolioDaily Data.xlsx]DF Curve!R368C93</stp>
        <stp>S23</stp>
        <stp>Curvedate</stp>
        <stp>44784</stp>
        <tr r="CO368" s="7"/>
      </tp>
      <tp t="s">
        <v>#N/A Error:User does not have access</v>
        <stp/>
        <stp>##V3_BCURVESTRIPV12</stp>
        <stp>[PortfolioDaily Data.xlsx]DF Curve!R339C51</stp>
        <stp>S23</stp>
        <stp>Curvedate</stp>
        <stp>44743</stp>
        <tr r="AY339" s="7"/>
      </tp>
      <tp t="s">
        <v>#N/A Error:User does not have access</v>
        <stp/>
        <stp>##V3_BCURVESTRIPV12</stp>
        <stp>[PortfolioDaily Data.xlsx]DF Curve!R349C42</stp>
        <stp>S23</stp>
        <stp>Curvedate</stp>
        <stp>44757</stp>
        <tr r="AP349" s="7"/>
      </tp>
      <tp t="s">
        <v>#N/A Error:User does not have access</v>
        <stp/>
        <stp>##V3_BCURVESTRIPV12</stp>
        <stp>[PortfolioDaily Data.xlsx]DF Curve!R359C65</stp>
        <stp>S23</stp>
        <stp>Curvedate</stp>
        <stp>44771</stp>
        <tr r="BM359" s="7"/>
      </tp>
      <tp t="s">
        <v>#N/A Error:User does not have access</v>
        <stp/>
        <stp>##V3_BCURVESTRIPV12</stp>
        <stp>[PortfolioDaily Data.xlsx]DF Curve!R369C92</stp>
        <stp>S23</stp>
        <stp>Curvedate</stp>
        <stp>44785</stp>
        <tr r="CN369" s="7"/>
      </tp>
      <tp t="s">
        <v>#N/A Error:User does not have access</v>
        <stp/>
        <stp>##V3_BCURVESTRIPV12</stp>
        <stp>[PortfolioDaily Data.xlsx]DF Curve!R352C77</stp>
        <stp>S23</stp>
        <stp>Curvedate</stp>
        <stp>44762</stp>
        <tr r="BY352" s="7"/>
      </tp>
      <tp t="s">
        <v>#N/A Error:User does not have access</v>
        <stp/>
        <stp>##V3_BCURVESTRIPV12</stp>
        <stp>[PortfolioDaily Data.xlsx]DF Curve!R362C60</stp>
        <stp>S23</stp>
        <stp>Curvedate</stp>
        <stp>44776</stp>
        <tr r="BH362" s="7"/>
      </tp>
      <tp t="s">
        <v>#N/A Error:User does not have access</v>
        <stp/>
        <stp>##V3_BCURVESTRIPV12</stp>
        <stp>[PortfolioDaily Data.xlsx]DF Curve!R372C87</stp>
        <stp>S23</stp>
        <stp>Curvedate</stp>
        <stp>44790</stp>
        <tr r="CI372" s="7"/>
      </tp>
      <tp t="s">
        <v>#N/A Error:User does not have access</v>
        <stp/>
        <stp>##V3_BCURVESTRIPV12</stp>
        <stp>[PortfolioDaily Data.xlsx]DF Curve!R353C76</stp>
        <stp>S23</stp>
        <stp>Curvedate</stp>
        <stp>44763</stp>
        <tr r="BX353" s="7"/>
      </tp>
      <tp t="s">
        <v>#N/A Error:User does not have access</v>
        <stp/>
        <stp>##V3_BCURVESTRIPV12</stp>
        <stp>[PortfolioDaily Data.xlsx]DF Curve!R363C61</stp>
        <stp>S23</stp>
        <stp>Curvedate</stp>
        <stp>44777</stp>
        <tr r="BI363" s="7"/>
      </tp>
      <tp t="s">
        <v>#N/A Error:User does not have access</v>
        <stp/>
        <stp>##V3_BCURVESTRIPV12</stp>
        <stp>[PortfolioDaily Data.xlsx]DF Curve!R373C86</stp>
        <stp>S23</stp>
        <stp>Curvedate</stp>
        <stp>44791</stp>
        <tr r="CH373" s="7"/>
      </tp>
      <tp t="s">
        <v>#N/A Error:User does not have access</v>
        <stp/>
        <stp>##V3_BCURVESTRIPV12</stp>
        <stp>[PortfolioDaily Data.xlsx]DF Curve!R340C52</stp>
        <stp>S23</stp>
        <stp>Curvedate</stp>
        <stp>44746</stp>
        <tr r="AZ340" s="7"/>
      </tp>
      <tp t="s">
        <v>#N/A Error:User does not have access</v>
        <stp/>
        <stp>##V3_BCURVESTRIPV12</stp>
        <stp>[PortfolioDaily Data.xlsx]DF Curve!R350C75</stp>
        <stp>S23</stp>
        <stp>Curvedate</stp>
        <stp>44760</stp>
        <tr r="BW350" s="7"/>
      </tp>
      <tp t="s">
        <v>#N/A Error:User does not have access</v>
        <stp/>
        <stp>##V3_BCURVESTRIPV12</stp>
        <stp>[PortfolioDaily Data.xlsx]DF Curve!R360C62</stp>
        <stp>S23</stp>
        <stp>Curvedate</stp>
        <stp>44774</stp>
        <tr r="BJ360" s="7"/>
      </tp>
      <tp t="s">
        <v>#N/A Error:User does not have access</v>
        <stp/>
        <stp>##V3_BCURVESTRIPV12</stp>
        <stp>[PortfolioDaily Data.xlsx]DF Curve!R341C53</stp>
        <stp>S23</stp>
        <stp>Curvedate</stp>
        <stp>44747</stp>
        <tr r="BA341" s="7"/>
      </tp>
      <tp t="s">
        <v>#N/A Error:User does not have access</v>
        <stp/>
        <stp>##V3_BCURVESTRIPV12</stp>
        <stp>[PortfolioDaily Data.xlsx]DF Curve!R351C74</stp>
        <stp>S23</stp>
        <stp>Curvedate</stp>
        <stp>44761</stp>
        <tr r="BV351" s="7"/>
      </tp>
      <tp t="s">
        <v>#N/A Error:User does not have access</v>
        <stp/>
        <stp>##V3_BCURVESTRIPV12</stp>
        <stp>[PortfolioDaily Data.xlsx]DF Curve!R361C63</stp>
        <stp>S23</stp>
        <stp>Curvedate</stp>
        <stp>44775</stp>
        <tr r="BK361" s="7"/>
      </tp>
      <tp t="s">
        <v>#N/A Error:User does not have access</v>
        <stp/>
        <stp>##V3_BCURVESTRIPV12</stp>
        <stp>[PortfolioDaily Data.xlsx]DF Curve!R346C40</stp>
        <stp>S23</stp>
        <stp>Curvedate</stp>
        <stp>44754</stp>
        <tr r="AN346" s="7"/>
      </tp>
      <tp t="s">
        <v>#N/A Error:User does not have access</v>
        <stp/>
        <stp>##V3_BCURVESTRIPV12</stp>
        <stp>[PortfolioDaily Data.xlsx]DF Curve!R366C94</stp>
        <stp>S23</stp>
        <stp>Curvedate</stp>
        <stp>44782</stp>
        <tr r="CP366" s="7"/>
      </tp>
      <tp t="s">
        <v>#N/A Error:User does not have access</v>
        <stp/>
        <stp>##V3_BCURVESTRIPV12</stp>
        <stp>[PortfolioDaily Data.xlsx]DF Curve!R376C81</stp>
        <stp>S23</stp>
        <stp>Curvedate</stp>
        <stp>44796</stp>
        <tr r="CC376" s="7"/>
      </tp>
      <tp t="s">
        <v>#N/A Error:User does not have access</v>
        <stp/>
        <stp>##V3_BCURVESTRIPV12</stp>
        <stp>[PortfolioDaily Data.xlsx]DF Curve!R337C52</stp>
        <stp>S23</stp>
        <stp>Curvedate</stp>
        <stp>44741</stp>
        <tr r="AZ337" s="7"/>
      </tp>
      <tp t="s">
        <v>#N/A Error:User does not have access</v>
        <stp/>
        <stp>##V3_BCURVESTRIPV12</stp>
        <stp>[PortfolioDaily Data.xlsx]DF Curve!R347C41</stp>
        <stp>S23</stp>
        <stp>Curvedate</stp>
        <stp>44755</stp>
        <tr r="AO347" s="7"/>
      </tp>
      <tp t="s">
        <v>#N/A Error:User does not have access</v>
        <stp/>
        <stp>##V3_BCURVESTRIPV12</stp>
        <stp>[PortfolioDaily Data.xlsx]DF Curve!R367C95</stp>
        <stp>S23</stp>
        <stp>Curvedate</stp>
        <stp>44783</stp>
        <tr r="CQ367" s="7"/>
      </tp>
      <tp t="s">
        <v>#N/A Error:User does not have access</v>
        <stp/>
        <stp>##V3_BCURVESTRIPV12</stp>
        <stp>[PortfolioDaily Data.xlsx]DF Curve!R377C80</stp>
        <stp>S23</stp>
        <stp>Curvedate</stp>
        <stp>44797</stp>
        <tr r="CB377" s="7"/>
      </tp>
      <tp t="s">
        <v>#N/A Error:User does not have access</v>
        <stp/>
        <stp>##V3_BCURVESTRIPV12</stp>
        <stp>[PortfolioDaily Data.xlsx]DF Curve!R344C44</stp>
        <stp>S23</stp>
        <stp>Curvedate</stp>
        <stp>44750</stp>
        <tr r="AR344" s="7"/>
      </tp>
      <tp t="s">
        <v>#N/A Error:User does not have access</v>
        <stp/>
        <stp>##V3_BCURVESTRIPV12</stp>
        <stp>[PortfolioDaily Data.xlsx]DF Curve!R354C71</stp>
        <stp>S23</stp>
        <stp>Curvedate</stp>
        <stp>44764</stp>
        <tr r="BS354" s="7"/>
      </tp>
      <tp t="s">
        <v>#N/A Error:User does not have access</v>
        <stp/>
        <stp>##V3_BCURVESTRIPV12</stp>
        <stp>[PortfolioDaily Data.xlsx]DF Curve!R374C85</stp>
        <stp>S23</stp>
        <stp>Curvedate</stp>
        <stp>44792</stp>
        <tr r="CG374" s="7"/>
      </tp>
      <tp t="s">
        <v>#N/A Error:User does not have access</v>
        <stp/>
        <stp>##V3_BCURVESTRIPV12</stp>
        <stp>[PortfolioDaily Data.xlsx]DF Curve!R345C47</stp>
        <stp>S23</stp>
        <stp>Curvedate</stp>
        <stp>44753</stp>
        <tr r="AU345" s="7"/>
      </tp>
      <tp t="s">
        <v>#N/A Error:User does not have access</v>
        <stp/>
        <stp>##V3_BCURVESTRIPV12</stp>
        <stp>[PortfolioDaily Data.xlsx]DF Curve!R355C72</stp>
        <stp>S23</stp>
        <stp>Curvedate</stp>
        <stp>44767</stp>
        <tr r="BT355" s="7"/>
      </tp>
      <tp t="s">
        <v>#N/A Error:User does not have access</v>
        <stp/>
        <stp>##V3_BCURVESTRIPV12</stp>
        <stp>[PortfolioDaily Data.xlsx]DF Curve!R365C97</stp>
        <stp>S23</stp>
        <stp>Curvedate</stp>
        <stp>44781</stp>
        <tr r="CS365" s="7"/>
      </tp>
      <tp t="s">
        <v>#N/A Error:User does not have access</v>
        <stp/>
        <stp>##V3_BCURVESTRIPV12</stp>
        <stp>[PortfolioDaily Data.xlsx]DF Curve!R375C82</stp>
        <stp>S23</stp>
        <stp>Curvedate</stp>
        <stp>44795</stp>
        <tr r="CD375" s="7"/>
      </tp>
      <tp t="s">
        <v>#N/A Error:User does not have access</v>
        <stp/>
        <stp>##V3_BCURVESTRIPV12</stp>
        <stp>[PortfolioDaily Data.xlsx]DF Curve!R338C51</stp>
        <stp>S23</stp>
        <stp>Curvedate</stp>
        <stp>44742</stp>
        <tr r="AY338" s="7"/>
      </tp>
      <tp t="s">
        <v>#N/A Error:User does not have access</v>
        <stp/>
        <stp>##V3_BCURVESTRIPV12</stp>
        <stp>[PortfolioDaily Data.xlsx]DF Curve!R348C42</stp>
        <stp>S23</stp>
        <stp>Curvedate</stp>
        <stp>44756</stp>
        <tr r="AP348" s="7"/>
      </tp>
      <tp t="s">
        <v>#N/A Error:User does not have access</v>
        <stp/>
        <stp>##V3_BCURVESTRIPV12</stp>
        <stp>[PortfolioDaily Data.xlsx]DF Curve!R358C65</stp>
        <stp>S23</stp>
        <stp>Curvedate</stp>
        <stp>44770</stp>
        <tr r="BM358" s="7"/>
      </tp>
      <tp t="s">
        <v>#N/A Error:User does not have access</v>
        <stp/>
        <stp>##V3_BCURVESTRIPV12</stp>
        <stp>[PortfolioDaily Data.xlsx]DF Curve!R368C92</stp>
        <stp>S23</stp>
        <stp>Curvedate</stp>
        <stp>44784</stp>
        <tr r="CN368" s="7"/>
      </tp>
      <tp t="s">
        <v>#N/A Error:User does not have access</v>
        <stp/>
        <stp>##V3_BCURVESTRIPV12</stp>
        <stp>[PortfolioDaily Data.xlsx]DF Curve!R339C50</stp>
        <stp>S23</stp>
        <stp>Curvedate</stp>
        <stp>44743</stp>
        <tr r="AX339" s="7"/>
      </tp>
      <tp t="s">
        <v>#N/A Error:User does not have access</v>
        <stp/>
        <stp>##V3_BCURVESTRIPV12</stp>
        <stp>[PortfolioDaily Data.xlsx]DF Curve!R349C43</stp>
        <stp>S23</stp>
        <stp>Curvedate</stp>
        <stp>44757</stp>
        <tr r="AQ349" s="7"/>
      </tp>
      <tp t="s">
        <v>#N/A Error:User does not have access</v>
        <stp/>
        <stp>##V3_BCURVESTRIPV12</stp>
        <stp>[PortfolioDaily Data.xlsx]DF Curve!R359C64</stp>
        <stp>S23</stp>
        <stp>Curvedate</stp>
        <stp>44771</stp>
        <tr r="BL359" s="7"/>
      </tp>
      <tp t="s">
        <v>#N/A Error:User does not have access</v>
        <stp/>
        <stp>##V3_BCURVESTRIPV12</stp>
        <stp>[PortfolioDaily Data.xlsx]DF Curve!R369C93</stp>
        <stp>S23</stp>
        <stp>Curvedate</stp>
        <stp>44785</stp>
        <tr r="CO369" s="7"/>
      </tp>
      <tp t="s">
        <v>#N/A Error:User does not have access</v>
        <stp/>
        <stp>##V3_BCURVESTRIPV12</stp>
        <stp>[PortfolioDaily Data.xlsx]DF Curve!R352C70</stp>
        <stp>S23</stp>
        <stp>Curvedate</stp>
        <stp>44762</stp>
        <tr r="BR352" s="7"/>
      </tp>
      <tp t="s">
        <v>#N/A Error:User does not have access</v>
        <stp/>
        <stp>##V3_BCURVESTRIPV12</stp>
        <stp>[PortfolioDaily Data.xlsx]DF Curve!R362C67</stp>
        <stp>S23</stp>
        <stp>Curvedate</stp>
        <stp>44776</stp>
        <tr r="BO362" s="7"/>
      </tp>
      <tp t="s">
        <v>#N/A Error:User does not have access</v>
        <stp/>
        <stp>##V3_BCURVESTRIPV12</stp>
        <stp>[PortfolioDaily Data.xlsx]DF Curve!R372C80</stp>
        <stp>S23</stp>
        <stp>Curvedate</stp>
        <stp>44790</stp>
        <tr r="CB372" s="7"/>
      </tp>
      <tp t="s">
        <v>#N/A Error:User does not have access</v>
        <stp/>
        <stp>##V3_BCURVESTRIPV12</stp>
        <stp>[PortfolioDaily Data.xlsx]DF Curve!R353C71</stp>
        <stp>S23</stp>
        <stp>Curvedate</stp>
        <stp>44763</stp>
        <tr r="BS353" s="7"/>
      </tp>
      <tp t="s">
        <v>#N/A Error:User does not have access</v>
        <stp/>
        <stp>##V3_BCURVESTRIPV12</stp>
        <stp>[PortfolioDaily Data.xlsx]DF Curve!R363C66</stp>
        <stp>S23</stp>
        <stp>Curvedate</stp>
        <stp>44777</stp>
        <tr r="BN363" s="7"/>
      </tp>
      <tp t="s">
        <v>#N/A Error:User does not have access</v>
        <stp/>
        <stp>##V3_BCURVESTRIPV12</stp>
        <stp>[PortfolioDaily Data.xlsx]DF Curve!R373C81</stp>
        <stp>S23</stp>
        <stp>Curvedate</stp>
        <stp>44791</stp>
        <tr r="CC373" s="7"/>
      </tp>
      <tp t="s">
        <v>#N/A Error:User does not have access</v>
        <stp/>
        <stp>##V3_BCURVESTRIPV12</stp>
        <stp>[PortfolioDaily Data.xlsx]DF Curve!R340C55</stp>
        <stp>S23</stp>
        <stp>Curvedate</stp>
        <stp>44746</stp>
        <tr r="BC340" s="7"/>
      </tp>
      <tp t="s">
        <v>#N/A Error:User does not have access</v>
        <stp/>
        <stp>##V3_BCURVESTRIPV12</stp>
        <stp>[PortfolioDaily Data.xlsx]DF Curve!R350C72</stp>
        <stp>S23</stp>
        <stp>Curvedate</stp>
        <stp>44760</stp>
        <tr r="BT350" s="7"/>
      </tp>
      <tp t="s">
        <v>#N/A Error:User does not have access</v>
        <stp/>
        <stp>##V3_BCURVESTRIPV12</stp>
        <stp>[PortfolioDaily Data.xlsx]DF Curve!R360C65</stp>
        <stp>S23</stp>
        <stp>Curvedate</stp>
        <stp>44774</stp>
        <tr r="BM360" s="7"/>
      </tp>
      <tp t="s">
        <v>#N/A Error:User does not have access</v>
        <stp/>
        <stp>##V3_BCURVESTRIPV12</stp>
        <stp>[PortfolioDaily Data.xlsx]DF Curve!R370C98</stp>
        <stp>S23</stp>
        <stp>Curvedate</stp>
        <stp>44788</stp>
        <tr r="CT370" s="7"/>
      </tp>
      <tp t="s">
        <v>#N/A Error:User does not have access</v>
        <stp/>
        <stp>##V3_BCURVESTRIPV12</stp>
        <stp>[PortfolioDaily Data.xlsx]DF Curve!R341C54</stp>
        <stp>S23</stp>
        <stp>Curvedate</stp>
        <stp>44747</stp>
        <tr r="BB341" s="7"/>
      </tp>
      <tp t="s">
        <v>#N/A Error:User does not have access</v>
        <stp/>
        <stp>##V3_BCURVESTRIPV12</stp>
        <stp>[PortfolioDaily Data.xlsx]DF Curve!R351C73</stp>
        <stp>S23</stp>
        <stp>Curvedate</stp>
        <stp>44761</stp>
        <tr r="BU351" s="7"/>
      </tp>
      <tp t="s">
        <v>#N/A Error:User does not have access</v>
        <stp/>
        <stp>##V3_BCURVESTRIPV12</stp>
        <stp>[PortfolioDaily Data.xlsx]DF Curve!R361C64</stp>
        <stp>S23</stp>
        <stp>Curvedate</stp>
        <stp>44775</stp>
        <tr r="BL361" s="7"/>
      </tp>
      <tp t="s">
        <v>#N/A Error:User does not have access</v>
        <stp/>
        <stp>##V3_BCURVESTRIPV12</stp>
        <stp>[PortfolioDaily Data.xlsx]DF Curve!R371C99</stp>
        <stp>S23</stp>
        <stp>Curvedate</stp>
        <stp>44789</stp>
        <tr r="CU371" s="7"/>
      </tp>
      <tp t="s">
        <v>#N/A Error:User does not have access</v>
        <stp/>
        <stp>##V3_BCURVESTRIPV12</stp>
        <stp>[PortfolioDaily Data.xlsx]DF Curve!R346C47</stp>
        <stp>S23</stp>
        <stp>Curvedate</stp>
        <stp>44754</stp>
        <tr r="AU346" s="7"/>
      </tp>
      <tp t="s">
        <v>#N/A Error:User does not have access</v>
        <stp/>
        <stp>##V3_BCURVESTRIPV12</stp>
        <stp>[PortfolioDaily Data.xlsx]DF Curve!R366C93</stp>
        <stp>S23</stp>
        <stp>Curvedate</stp>
        <stp>44782</stp>
        <tr r="CO366" s="7"/>
      </tp>
      <tp t="s">
        <v>#N/A Error:User does not have access</v>
        <stp/>
        <stp>##V3_BCURVESTRIPV12</stp>
        <stp>[PortfolioDaily Data.xlsx]DF Curve!R376C86</stp>
        <stp>S23</stp>
        <stp>Curvedate</stp>
        <stp>44796</stp>
        <tr r="CH376" s="7"/>
      </tp>
      <tp t="s">
        <v>#N/A Error:User does not have access</v>
        <stp/>
        <stp>##V3_BCURVESTRIPV12</stp>
        <stp>[PortfolioDaily Data.xlsx]DF Curve!R337C55</stp>
        <stp>S23</stp>
        <stp>Curvedate</stp>
        <stp>44741</stp>
        <tr r="BC337" s="7"/>
      </tp>
      <tp t="s">
        <v>#N/A Error:User does not have access</v>
        <stp/>
        <stp>##V3_BCURVESTRIPV12</stp>
        <stp>[PortfolioDaily Data.xlsx]DF Curve!R347C46</stp>
        <stp>S23</stp>
        <stp>Curvedate</stp>
        <stp>44755</stp>
        <tr r="AT347" s="7"/>
      </tp>
      <tp t="s">
        <v>#N/A Error:User does not have access</v>
        <stp/>
        <stp>##V3_BCURVESTRIPV12</stp>
        <stp>[PortfolioDaily Data.xlsx]DF Curve!R367C92</stp>
        <stp>S23</stp>
        <stp>Curvedate</stp>
        <stp>44783</stp>
        <tr r="CN367" s="7"/>
      </tp>
      <tp t="s">
        <v>#N/A Error:User does not have access</v>
        <stp/>
        <stp>##V3_BCURVESTRIPV12</stp>
        <stp>[PortfolioDaily Data.xlsx]DF Curve!R377C87</stp>
        <stp>S23</stp>
        <stp>Curvedate</stp>
        <stp>44797</stp>
        <tr r="CI377" s="7"/>
      </tp>
      <tp t="s">
        <v>#N/A Error:User does not have access</v>
        <stp/>
        <stp>##V3_BCURVESTRIPV12</stp>
        <stp>[PortfolioDaily Data.xlsx]DF Curve!R344C43</stp>
        <stp>S23</stp>
        <stp>Curvedate</stp>
        <stp>44750</stp>
        <tr r="AQ344" s="7"/>
      </tp>
      <tp t="s">
        <v>#N/A Error:User does not have access</v>
        <stp/>
        <stp>##V3_BCURVESTRIPV12</stp>
        <stp>[PortfolioDaily Data.xlsx]DF Curve!R354C76</stp>
        <stp>S23</stp>
        <stp>Curvedate</stp>
        <stp>44764</stp>
        <tr r="BX354" s="7"/>
      </tp>
      <tp t="s">
        <v>#N/A Error:User does not have access</v>
        <stp/>
        <stp>##V3_BCURVESTRIPV12</stp>
        <stp>[PortfolioDaily Data.xlsx]DF Curve!R364C69</stp>
        <stp>S23</stp>
        <stp>Curvedate</stp>
        <stp>44778</stp>
        <tr r="BQ364" s="7"/>
      </tp>
      <tp t="s">
        <v>#N/A Error:User does not have access</v>
        <stp/>
        <stp>##V3_BCURVESTRIPV12</stp>
        <stp>[PortfolioDaily Data.xlsx]DF Curve!R374C82</stp>
        <stp>S23</stp>
        <stp>Curvedate</stp>
        <stp>44792</stp>
        <tr r="CD374" s="7"/>
      </tp>
      <tp t="s">
        <v>#N/A Error:User does not have access</v>
        <stp/>
        <stp>##V3_BCURVESTRIPV12</stp>
        <stp>[PortfolioDaily Data.xlsx]DF Curve!R345C40</stp>
        <stp>S23</stp>
        <stp>Curvedate</stp>
        <stp>44753</stp>
        <tr r="AN345" s="7"/>
      </tp>
      <tp t="s">
        <v>#N/A Error:User does not have access</v>
        <stp/>
        <stp>##V3_BCURVESTRIPV12</stp>
        <stp>[PortfolioDaily Data.xlsx]DF Curve!R355C75</stp>
        <stp>S23</stp>
        <stp>Curvedate</stp>
        <stp>44767</stp>
        <tr r="BW355" s="7"/>
      </tp>
      <tp t="s">
        <v>#N/A Error:User does not have access</v>
        <stp/>
        <stp>##V3_BCURVESTRIPV12</stp>
        <stp>[PortfolioDaily Data.xlsx]DF Curve!R365C90</stp>
        <stp>S23</stp>
        <stp>Curvedate</stp>
        <stp>44781</stp>
        <tr r="CL365" s="7"/>
      </tp>
      <tp t="s">
        <v>#N/A Error:User does not have access</v>
        <stp/>
        <stp>##V3_BCURVESTRIPV12</stp>
        <stp>[PortfolioDaily Data.xlsx]DF Curve!R375C85</stp>
        <stp>S23</stp>
        <stp>Curvedate</stp>
        <stp>44795</stp>
        <tr r="CG375" s="7"/>
      </tp>
      <tp t="s">
        <v>#N/A Error:User does not have access</v>
        <stp/>
        <stp>##V3_BCURVESTRIPV12</stp>
        <stp>[PortfolioDaily Data.xlsx]DF Curve!R338C56</stp>
        <stp>S23</stp>
        <stp>Curvedate</stp>
        <stp>44742</stp>
        <tr r="BD338" s="7"/>
      </tp>
      <tp t="s">
        <v>#N/A Error:User does not have access</v>
        <stp/>
        <stp>##V3_BCURVESTRIPV12</stp>
        <stp>[PortfolioDaily Data.xlsx]DF Curve!R348C45</stp>
        <stp>S23</stp>
        <stp>Curvedate</stp>
        <stp>44756</stp>
        <tr r="AS348" s="7"/>
      </tp>
      <tp t="s">
        <v>#N/A Error:User does not have access</v>
        <stp/>
        <stp>##V3_BCURVESTRIPV12</stp>
        <stp>[PortfolioDaily Data.xlsx]DF Curve!R358C62</stp>
        <stp>S23</stp>
        <stp>Curvedate</stp>
        <stp>44770</stp>
        <tr r="BJ358" s="7"/>
      </tp>
      <tp t="s">
        <v>#N/A Error:User does not have access</v>
        <stp/>
        <stp>##V3_BCURVESTRIPV12</stp>
        <stp>[PortfolioDaily Data.xlsx]DF Curve!R368C95</stp>
        <stp>S23</stp>
        <stp>Curvedate</stp>
        <stp>44784</stp>
        <tr r="CQ368" s="7"/>
      </tp>
      <tp t="s">
        <v>#N/A Error:User does not have access</v>
        <stp/>
        <stp>##V3_BCURVESTRIPV12</stp>
        <stp>[PortfolioDaily Data.xlsx]DF Curve!R378C88</stp>
        <stp>S23</stp>
        <stp>Curvedate</stp>
        <stp>44798</stp>
        <tr r="CJ378" s="7"/>
      </tp>
      <tp t="s">
        <v>#N/A Error:User does not have access</v>
        <stp/>
        <stp>##V3_BCURVESTRIPV12</stp>
        <stp>[PortfolioDaily Data.xlsx]DF Curve!R339C57</stp>
        <stp>S23</stp>
        <stp>Curvedate</stp>
        <stp>44743</stp>
        <tr r="BE339" s="7"/>
      </tp>
      <tp t="s">
        <v>#N/A Error:User does not have access</v>
        <stp/>
        <stp>##V3_BCURVESTRIPV12</stp>
        <stp>[PortfolioDaily Data.xlsx]DF Curve!R349C44</stp>
        <stp>S23</stp>
        <stp>Curvedate</stp>
        <stp>44757</stp>
        <tr r="AR349" s="7"/>
      </tp>
      <tp t="s">
        <v>#N/A Error:User does not have access</v>
        <stp/>
        <stp>##V3_BCURVESTRIPV12</stp>
        <stp>[PortfolioDaily Data.xlsx]DF Curve!R359C63</stp>
        <stp>S23</stp>
        <stp>Curvedate</stp>
        <stp>44771</stp>
        <tr r="BK359" s="7"/>
      </tp>
      <tp t="s">
        <v>#N/A Error:User does not have access</v>
        <stp/>
        <stp>##V3_BCURVESTRIPV12</stp>
        <stp>[PortfolioDaily Data.xlsx]DF Curve!R369C94</stp>
        <stp>S23</stp>
        <stp>Curvedate</stp>
        <stp>44785</stp>
        <tr r="CP369" s="7"/>
      </tp>
      <tp t="s">
        <v>#N/A Error:User does not have access</v>
        <stp/>
        <stp>##V3_BCURVESTRIPV12</stp>
        <stp>[PortfolioDaily Data.xlsx]DF Curve!R379C89</stp>
        <stp>S23</stp>
        <stp>Curvedate</stp>
        <stp>44799</stp>
        <tr r="CK379" s="7"/>
      </tp>
      <tp t="s">
        <v>#N/A Error:User does not have access</v>
        <stp/>
        <stp>##V3_BCURVESTRIPV12</stp>
        <stp>[PortfolioDaily Data.xlsx]DF Curve!R352C71</stp>
        <stp>S23</stp>
        <stp>Curvedate</stp>
        <stp>44762</stp>
        <tr r="BS352" s="7"/>
      </tp>
      <tp t="s">
        <v>#N/A Error:User does not have access</v>
        <stp/>
        <stp>##V3_BCURVESTRIPV12</stp>
        <stp>[PortfolioDaily Data.xlsx]DF Curve!R362C66</stp>
        <stp>S23</stp>
        <stp>Curvedate</stp>
        <stp>44776</stp>
        <tr r="BN362" s="7"/>
      </tp>
      <tp t="s">
        <v>#N/A Error:User does not have access</v>
        <stp/>
        <stp>##V3_BCURVESTRIPV12</stp>
        <stp>[PortfolioDaily Data.xlsx]DF Curve!R372C81</stp>
        <stp>S23</stp>
        <stp>Curvedate</stp>
        <stp>44790</stp>
        <tr r="CC372" s="7"/>
      </tp>
      <tp t="s">
        <v>#N/A Error:User does not have access</v>
        <stp/>
        <stp>##V3_BCURVESTRIPV12</stp>
        <stp>[PortfolioDaily Data.xlsx]DF Curve!R353C70</stp>
        <stp>S23</stp>
        <stp>Curvedate</stp>
        <stp>44763</stp>
        <tr r="BR353" s="7"/>
      </tp>
      <tp t="s">
        <v>#N/A Error:User does not have access</v>
        <stp/>
        <stp>##V3_BCURVESTRIPV12</stp>
        <stp>[PortfolioDaily Data.xlsx]DF Curve!R363C67</stp>
        <stp>S23</stp>
        <stp>Curvedate</stp>
        <stp>44777</stp>
        <tr r="BO363" s="7"/>
      </tp>
      <tp t="s">
        <v>#N/A Error:User does not have access</v>
        <stp/>
        <stp>##V3_BCURVESTRIPV12</stp>
        <stp>[PortfolioDaily Data.xlsx]DF Curve!R373C80</stp>
        <stp>S23</stp>
        <stp>Curvedate</stp>
        <stp>44791</stp>
        <tr r="CB373" s="7"/>
      </tp>
      <tp t="s">
        <v>#N/A Error:User does not have access</v>
        <stp/>
        <stp>##V3_BCURVESTRIPV12</stp>
        <stp>[PortfolioDaily Data.xlsx]DF Curve!R340C54</stp>
        <stp>S23</stp>
        <stp>Curvedate</stp>
        <stp>44746</stp>
        <tr r="BB340" s="7"/>
      </tp>
      <tp t="s">
        <v>#N/A Error:User does not have access</v>
        <stp/>
        <stp>##V3_BCURVESTRIPV12</stp>
        <stp>[PortfolioDaily Data.xlsx]DF Curve!R350C73</stp>
        <stp>S23</stp>
        <stp>Curvedate</stp>
        <stp>44760</stp>
        <tr r="BU350" s="7"/>
      </tp>
      <tp t="s">
        <v>#N/A Error:User does not have access</v>
        <stp/>
        <stp>##V3_BCURVESTRIPV12</stp>
        <stp>[PortfolioDaily Data.xlsx]DF Curve!R360C64</stp>
        <stp>S23</stp>
        <stp>Curvedate</stp>
        <stp>44774</stp>
        <tr r="BL360" s="7"/>
      </tp>
      <tp t="s">
        <v>#N/A Error:User does not have access</v>
        <stp/>
        <stp>##V3_BCURVESTRIPV12</stp>
        <stp>[PortfolioDaily Data.xlsx]DF Curve!R370C99</stp>
        <stp>S23</stp>
        <stp>Curvedate</stp>
        <stp>44788</stp>
        <tr r="CU370" s="7"/>
      </tp>
      <tp t="s">
        <v>#N/A Error:User does not have access</v>
        <stp/>
        <stp>##V3_BCURVESTRIPV12</stp>
        <stp>[PortfolioDaily Data.xlsx]DF Curve!R341C55</stp>
        <stp>S23</stp>
        <stp>Curvedate</stp>
        <stp>44747</stp>
        <tr r="BC341" s="7"/>
      </tp>
      <tp t="s">
        <v>#N/A Error:User does not have access</v>
        <stp/>
        <stp>##V3_BCURVESTRIPV12</stp>
        <stp>[PortfolioDaily Data.xlsx]DF Curve!R351C72</stp>
        <stp>S23</stp>
        <stp>Curvedate</stp>
        <stp>44761</stp>
        <tr r="BT351" s="7"/>
      </tp>
      <tp t="s">
        <v>#N/A Error:User does not have access</v>
        <stp/>
        <stp>##V3_BCURVESTRIPV12</stp>
        <stp>[PortfolioDaily Data.xlsx]DF Curve!R361C65</stp>
        <stp>S23</stp>
        <stp>Curvedate</stp>
        <stp>44775</stp>
        <tr r="BM361" s="7"/>
      </tp>
      <tp t="s">
        <v>#N/A Error:User does not have access</v>
        <stp/>
        <stp>##V3_BCURVESTRIPV12</stp>
        <stp>[PortfolioDaily Data.xlsx]DF Curve!R371C98</stp>
        <stp>S23</stp>
        <stp>Curvedate</stp>
        <stp>44789</stp>
        <tr r="CT371" s="7"/>
      </tp>
      <tp t="s">
        <v>#N/A Error:User does not have access</v>
        <stp/>
        <stp>##V3_BCURVESTRIPV12</stp>
        <stp>[PortfolioDaily Data.xlsx]DF Curve!R346C46</stp>
        <stp>S23</stp>
        <stp>Curvedate</stp>
        <stp>44754</stp>
        <tr r="AT346" s="7"/>
      </tp>
      <tp t="s">
        <v>#N/A Error:User does not have access</v>
        <stp/>
        <stp>##V3_BCURVESTRIPV12</stp>
        <stp>[PortfolioDaily Data.xlsx]DF Curve!R366C92</stp>
        <stp>S23</stp>
        <stp>Curvedate</stp>
        <stp>44782</stp>
        <tr r="CN366" s="7"/>
      </tp>
      <tp t="s">
        <v>#N/A Error:User does not have access</v>
        <stp/>
        <stp>##V3_BCURVESTRIPV12</stp>
        <stp>[PortfolioDaily Data.xlsx]DF Curve!R376C87</stp>
        <stp>S23</stp>
        <stp>Curvedate</stp>
        <stp>44796</stp>
        <tr r="CI376" s="7"/>
      </tp>
      <tp t="s">
        <v>#N/A Error:User does not have access</v>
        <stp/>
        <stp>##V3_BCURVESTRIPV12</stp>
        <stp>[PortfolioDaily Data.xlsx]DF Curve!R337C54</stp>
        <stp>S23</stp>
        <stp>Curvedate</stp>
        <stp>44741</stp>
        <tr r="BB337" s="7"/>
      </tp>
      <tp t="s">
        <v>#N/A Error:User does not have access</v>
        <stp/>
        <stp>##V3_BCURVESTRIPV12</stp>
        <stp>[PortfolioDaily Data.xlsx]DF Curve!R347C47</stp>
        <stp>S23</stp>
        <stp>Curvedate</stp>
        <stp>44755</stp>
        <tr r="AU347" s="7"/>
      </tp>
      <tp t="s">
        <v>#N/A Error:User does not have access</v>
        <stp/>
        <stp>##V3_BCURVESTRIPV12</stp>
        <stp>[PortfolioDaily Data.xlsx]DF Curve!R367C93</stp>
        <stp>S23</stp>
        <stp>Curvedate</stp>
        <stp>44783</stp>
        <tr r="CO367" s="7"/>
      </tp>
      <tp t="s">
        <v>#N/A Error:User does not have access</v>
        <stp/>
        <stp>##V3_BCURVESTRIPV12</stp>
        <stp>[PortfolioDaily Data.xlsx]DF Curve!R377C86</stp>
        <stp>S23</stp>
        <stp>Curvedate</stp>
        <stp>44797</stp>
        <tr r="CH377" s="7"/>
      </tp>
      <tp t="s">
        <v>#N/A Error:User does not have access</v>
        <stp/>
        <stp>##V3_BCURVESTRIPV12</stp>
        <stp>[PortfolioDaily Data.xlsx]DF Curve!R344C42</stp>
        <stp>S23</stp>
        <stp>Curvedate</stp>
        <stp>44750</stp>
        <tr r="AP344" s="7"/>
      </tp>
      <tp t="s">
        <v>#N/A Error:User does not have access</v>
        <stp/>
        <stp>##V3_BCURVESTRIPV12</stp>
        <stp>[PortfolioDaily Data.xlsx]DF Curve!R354C77</stp>
        <stp>S23</stp>
        <stp>Curvedate</stp>
        <stp>44764</stp>
        <tr r="BY354" s="7"/>
      </tp>
      <tp t="s">
        <v>#N/A Error:User does not have access</v>
        <stp/>
        <stp>##V3_BCURVESTRIPV12</stp>
        <stp>[PortfolioDaily Data.xlsx]DF Curve!R364C68</stp>
        <stp>S23</stp>
        <stp>Curvedate</stp>
        <stp>44778</stp>
        <tr r="BP364" s="7"/>
      </tp>
      <tp t="s">
        <v>#N/A Error:User does not have access</v>
        <stp/>
        <stp>##V3_BCURVESTRIPV12</stp>
        <stp>[PortfolioDaily Data.xlsx]DF Curve!R374C83</stp>
        <stp>S23</stp>
        <stp>Curvedate</stp>
        <stp>44792</stp>
        <tr r="CE374" s="7"/>
      </tp>
      <tp t="s">
        <v>#N/A Error:User does not have access</v>
        <stp/>
        <stp>##V3_BCURVESTRIPV12</stp>
        <stp>[PortfolioDaily Data.xlsx]DF Curve!R345C41</stp>
        <stp>S23</stp>
        <stp>Curvedate</stp>
        <stp>44753</stp>
        <tr r="AO345" s="7"/>
      </tp>
      <tp t="s">
        <v>#N/A Error:User does not have access</v>
        <stp/>
        <stp>##V3_BCURVESTRIPV12</stp>
        <stp>[PortfolioDaily Data.xlsx]DF Curve!R355C74</stp>
        <stp>S23</stp>
        <stp>Curvedate</stp>
        <stp>44767</stp>
        <tr r="BV355" s="7"/>
      </tp>
      <tp t="s">
        <v>#N/A Error:User does not have access</v>
        <stp/>
        <stp>##V3_BCURVESTRIPV12</stp>
        <stp>[PortfolioDaily Data.xlsx]DF Curve!R365C91</stp>
        <stp>S23</stp>
        <stp>Curvedate</stp>
        <stp>44781</stp>
        <tr r="CM365" s="7"/>
      </tp>
      <tp t="s">
        <v>#N/A Error:User does not have access</v>
        <stp/>
        <stp>##V3_BCURVESTRIPV12</stp>
        <stp>[PortfolioDaily Data.xlsx]DF Curve!R375C84</stp>
        <stp>S23</stp>
        <stp>Curvedate</stp>
        <stp>44795</stp>
        <tr r="CF375" s="7"/>
      </tp>
      <tp t="s">
        <v>#N/A Error:User does not have access</v>
        <stp/>
        <stp>##V3_BCURVESTRIPV12</stp>
        <stp>[PortfolioDaily Data.xlsx]DF Curve!R338C57</stp>
        <stp>S23</stp>
        <stp>Curvedate</stp>
        <stp>44742</stp>
        <tr r="BE338" s="7"/>
      </tp>
      <tp t="s">
        <v>#N/A Error:User does not have access</v>
        <stp/>
        <stp>##V3_BCURVESTRIPV12</stp>
        <stp>[PortfolioDaily Data.xlsx]DF Curve!R348C44</stp>
        <stp>S23</stp>
        <stp>Curvedate</stp>
        <stp>44756</stp>
        <tr r="AR348" s="7"/>
      </tp>
      <tp t="s">
        <v>#N/A Error:User does not have access</v>
        <stp/>
        <stp>##V3_BCURVESTRIPV12</stp>
        <stp>[PortfolioDaily Data.xlsx]DF Curve!R358C63</stp>
        <stp>S23</stp>
        <stp>Curvedate</stp>
        <stp>44770</stp>
        <tr r="BK358" s="7"/>
      </tp>
      <tp t="s">
        <v>#N/A Error:User does not have access</v>
        <stp/>
        <stp>##V3_BCURVESTRIPV12</stp>
        <stp>[PortfolioDaily Data.xlsx]DF Curve!R368C94</stp>
        <stp>S23</stp>
        <stp>Curvedate</stp>
        <stp>44784</stp>
        <tr r="CP368" s="7"/>
      </tp>
      <tp t="s">
        <v>#N/A Error:User does not have access</v>
        <stp/>
        <stp>##V3_BCURVESTRIPV12</stp>
        <stp>[PortfolioDaily Data.xlsx]DF Curve!R378C89</stp>
        <stp>S23</stp>
        <stp>Curvedate</stp>
        <stp>44798</stp>
        <tr r="CK378" s="7"/>
      </tp>
      <tp t="s">
        <v>#N/A Error:User does not have access</v>
        <stp/>
        <stp>##V3_BCURVESTRIPV12</stp>
        <stp>[PortfolioDaily Data.xlsx]DF Curve!R339C56</stp>
        <stp>S23</stp>
        <stp>Curvedate</stp>
        <stp>44743</stp>
        <tr r="BD339" s="7"/>
      </tp>
      <tp t="s">
        <v>#N/A Error:User does not have access</v>
        <stp/>
        <stp>##V3_BCURVESTRIPV12</stp>
        <stp>[PortfolioDaily Data.xlsx]DF Curve!R349C45</stp>
        <stp>S23</stp>
        <stp>Curvedate</stp>
        <stp>44757</stp>
        <tr r="AS349" s="7"/>
      </tp>
      <tp t="s">
        <v>#N/A Error:User does not have access</v>
        <stp/>
        <stp>##V3_BCURVESTRIPV12</stp>
        <stp>[PortfolioDaily Data.xlsx]DF Curve!R359C62</stp>
        <stp>S23</stp>
        <stp>Curvedate</stp>
        <stp>44771</stp>
        <tr r="BJ359" s="7"/>
      </tp>
      <tp t="s">
        <v>#N/A Error:User does not have access</v>
        <stp/>
        <stp>##V3_BCURVESTRIPV12</stp>
        <stp>[PortfolioDaily Data.xlsx]DF Curve!R369C95</stp>
        <stp>S23</stp>
        <stp>Curvedate</stp>
        <stp>44785</stp>
        <tr r="CQ369" s="7"/>
      </tp>
      <tp t="s">
        <v>#N/A Error:User does not have access</v>
        <stp/>
        <stp>##V3_BCURVESTRIPV12</stp>
        <stp>[PortfolioDaily Data.xlsx]DF Curve!R379C88</stp>
        <stp>S23</stp>
        <stp>Curvedate</stp>
        <stp>44799</stp>
        <tr r="CJ379" s="7"/>
      </tp>
      <tp t="s">
        <v>#N/A Error:User does not have access</v>
        <stp/>
        <stp>##V3_BCURVESTRIPV12</stp>
        <stp>[PortfolioDaily Data.xlsx]DF Curve!R342C59</stp>
        <stp>S23</stp>
        <stp>Curvedate</stp>
        <stp>44748</stp>
        <tr r="BG342" s="7"/>
      </tp>
      <tp t="s">
        <v>#N/A Error:User does not have access</v>
        <stp/>
        <stp>##V3_BCURVESTRIPV12</stp>
        <stp>[PortfolioDaily Data.xlsx]DF Curve!R352C72</stp>
        <stp>S23</stp>
        <stp>Curvedate</stp>
        <stp>44762</stp>
        <tr r="BT352" s="7"/>
      </tp>
      <tp t="s">
        <v>#N/A Error:User does not have access</v>
        <stp/>
        <stp>##V3_BCURVESTRIPV12</stp>
        <stp>[PortfolioDaily Data.xlsx]DF Curve!R362C65</stp>
        <stp>S23</stp>
        <stp>Curvedate</stp>
        <stp>44776</stp>
        <tr r="BM362" s="7"/>
      </tp>
      <tp t="s">
        <v>#N/A Error:User does not have access</v>
        <stp/>
        <stp>##V3_BCURVESTRIPV12</stp>
        <stp>[PortfolioDaily Data.xlsx]DF Curve!R372C82</stp>
        <stp>S23</stp>
        <stp>Curvedate</stp>
        <stp>44790</stp>
        <tr r="CD372" s="7"/>
      </tp>
      <tp t="s">
        <v>#N/A Error:User does not have access</v>
        <stp/>
        <stp>##V3_BCURVESTRIPV12</stp>
        <stp>[PortfolioDaily Data.xlsx]DF Curve!R343C58</stp>
        <stp>S23</stp>
        <stp>Curvedate</stp>
        <stp>44749</stp>
        <tr r="BF343" s="7"/>
      </tp>
      <tp t="s">
        <v>#N/A Error:User does not have access</v>
        <stp/>
        <stp>##V3_BCURVESTRIPV12</stp>
        <stp>[PortfolioDaily Data.xlsx]DF Curve!R353C73</stp>
        <stp>S23</stp>
        <stp>Curvedate</stp>
        <stp>44763</stp>
        <tr r="BU353" s="7"/>
      </tp>
      <tp t="s">
        <v>#N/A Error:User does not have access</v>
        <stp/>
        <stp>##V3_BCURVESTRIPV12</stp>
        <stp>[PortfolioDaily Data.xlsx]DF Curve!R363C64</stp>
        <stp>S23</stp>
        <stp>Curvedate</stp>
        <stp>44777</stp>
        <tr r="BL363" s="7"/>
      </tp>
      <tp t="s">
        <v>#N/A Error:User does not have access</v>
        <stp/>
        <stp>##V3_BCURVESTRIPV12</stp>
        <stp>[PortfolioDaily Data.xlsx]DF Curve!R373C83</stp>
        <stp>S23</stp>
        <stp>Curvedate</stp>
        <stp>44791</stp>
        <tr r="CE373" s="7"/>
      </tp>
      <tp t="s">
        <v>#N/A Error:User does not have access</v>
        <stp/>
        <stp>##V3_BCURVESTRIPV12</stp>
        <stp>[PortfolioDaily Data.xlsx]DF Curve!R340C57</stp>
        <stp>S23</stp>
        <stp>Curvedate</stp>
        <stp>44746</stp>
        <tr r="BE340" s="7"/>
      </tp>
      <tp t="s">
        <v>#N/A Error:User does not have access</v>
        <stp/>
        <stp>##V3_BCURVESTRIPV12</stp>
        <stp>[PortfolioDaily Data.xlsx]DF Curve!R350C70</stp>
        <stp>S23</stp>
        <stp>Curvedate</stp>
        <stp>44760</stp>
        <tr r="BR350" s="7"/>
      </tp>
      <tp t="s">
        <v>#N/A Error:User does not have access</v>
        <stp/>
        <stp>##V3_BCURVESTRIPV12</stp>
        <stp>[PortfolioDaily Data.xlsx]DF Curve!R360C67</stp>
        <stp>S23</stp>
        <stp>Curvedate</stp>
        <stp>44774</stp>
        <tr r="BO360" s="7"/>
      </tp>
      <tp t="s">
        <v>#N/A Error:User does not have access</v>
        <stp/>
        <stp>##V3_BCURVESTRIPV12</stp>
        <stp>[PortfolioDaily Data.xlsx]DF Curve!R341C56</stp>
        <stp>S23</stp>
        <stp>Curvedate</stp>
        <stp>44747</stp>
        <tr r="BD341" s="7"/>
      </tp>
      <tp t="s">
        <v>#N/A Error:User does not have access</v>
        <stp/>
        <stp>##V3_BCURVESTRIPV12</stp>
        <stp>[PortfolioDaily Data.xlsx]DF Curve!R351C71</stp>
        <stp>S23</stp>
        <stp>Curvedate</stp>
        <stp>44761</stp>
        <tr r="BS351" s="7"/>
      </tp>
      <tp t="s">
        <v>#N/A Error:User does not have access</v>
        <stp/>
        <stp>##V3_BCURVESTRIPV12</stp>
        <stp>[PortfolioDaily Data.xlsx]DF Curve!R361C66</stp>
        <stp>S23</stp>
        <stp>Curvedate</stp>
        <stp>44775</stp>
        <tr r="BN361" s="7"/>
      </tp>
      <tp t="s">
        <v>#N/A Error:User does not have access</v>
        <stp/>
        <stp>##V3_BCURVESTRIPV12</stp>
        <stp>[PortfolioDaily Data.xlsx]DF Curve!R346C45</stp>
        <stp>S23</stp>
        <stp>Curvedate</stp>
        <stp>44754</stp>
        <tr r="AS346" s="7"/>
      </tp>
      <tp t="s">
        <v>#N/A Error:User does not have access</v>
        <stp/>
        <stp>##V3_BCURVESTRIPV12</stp>
        <stp>[PortfolioDaily Data.xlsx]DF Curve!R356C78</stp>
        <stp>S23</stp>
        <stp>Curvedate</stp>
        <stp>44768</stp>
        <tr r="BZ356" s="7"/>
      </tp>
      <tp t="s">
        <v>#N/A Error:User does not have access</v>
        <stp/>
        <stp>##V3_BCURVESTRIPV12</stp>
        <stp>[PortfolioDaily Data.xlsx]DF Curve!R366C91</stp>
        <stp>S23</stp>
        <stp>Curvedate</stp>
        <stp>44782</stp>
        <tr r="CM366" s="7"/>
      </tp>
      <tp t="s">
        <v>#N/A Error:User does not have access</v>
        <stp/>
        <stp>##V3_BCURVESTRIPV12</stp>
        <stp>[PortfolioDaily Data.xlsx]DF Curve!R376C84</stp>
        <stp>S23</stp>
        <stp>Curvedate</stp>
        <stp>44796</stp>
        <tr r="CF376" s="7"/>
      </tp>
      <tp t="s">
        <v>#N/A Error:User does not have access</v>
        <stp/>
        <stp>##V3_BCURVESTRIPV12</stp>
        <stp>[PortfolioDaily Data.xlsx]DF Curve!R337C57</stp>
        <stp>S23</stp>
        <stp>Curvedate</stp>
        <stp>44741</stp>
        <tr r="BE337" s="7"/>
      </tp>
      <tp t="s">
        <v>#N/A Error:User does not have access</v>
        <stp/>
        <stp>##V3_BCURVESTRIPV12</stp>
        <stp>[PortfolioDaily Data.xlsx]DF Curve!R347C44</stp>
        <stp>S23</stp>
        <stp>Curvedate</stp>
        <stp>44755</stp>
        <tr r="AR347" s="7"/>
      </tp>
      <tp t="s">
        <v>#N/A Error:User does not have access</v>
        <stp/>
        <stp>##V3_BCURVESTRIPV12</stp>
        <stp>[PortfolioDaily Data.xlsx]DF Curve!R357C79</stp>
        <stp>S23</stp>
        <stp>Curvedate</stp>
        <stp>44769</stp>
        <tr r="CA357" s="7"/>
      </tp>
      <tp t="s">
        <v>#N/A Error:User does not have access</v>
        <stp/>
        <stp>##V3_BCURVESTRIPV12</stp>
        <stp>[PortfolioDaily Data.xlsx]DF Curve!R367C90</stp>
        <stp>S23</stp>
        <stp>Curvedate</stp>
        <stp>44783</stp>
        <tr r="CL367" s="7"/>
      </tp>
      <tp t="s">
        <v>#N/A Error:User does not have access</v>
        <stp/>
        <stp>##V3_BCURVESTRIPV12</stp>
        <stp>[PortfolioDaily Data.xlsx]DF Curve!R377C85</stp>
        <stp>S23</stp>
        <stp>Curvedate</stp>
        <stp>44797</stp>
        <tr r="CG377" s="7"/>
      </tp>
      <tp t="s">
        <v>#N/A Error:User does not have access</v>
        <stp/>
        <stp>##V3_BCURVESTRIPV12</stp>
        <stp>[PortfolioDaily Data.xlsx]DF Curve!R344C41</stp>
        <stp>S23</stp>
        <stp>Curvedate</stp>
        <stp>44750</stp>
        <tr r="AO344" s="7"/>
      </tp>
      <tp t="s">
        <v>#N/A Error:User does not have access</v>
        <stp/>
        <stp>##V3_BCURVESTRIPV12</stp>
        <stp>[PortfolioDaily Data.xlsx]DF Curve!R354C74</stp>
        <stp>S23</stp>
        <stp>Curvedate</stp>
        <stp>44764</stp>
        <tr r="BV354" s="7"/>
      </tp>
      <tp t="s">
        <v>#N/A Error:User does not have access</v>
        <stp/>
        <stp>##V3_BCURVESTRIPV12</stp>
        <stp>[PortfolioDaily Data.xlsx]DF Curve!R374C80</stp>
        <stp>S23</stp>
        <stp>Curvedate</stp>
        <stp>44792</stp>
        <tr r="CB374" s="7"/>
      </tp>
      <tp t="s">
        <v>#N/A Error:User does not have access</v>
        <stp/>
        <stp>##V3_BCURVESTRIPV12</stp>
        <stp>[PortfolioDaily Data.xlsx]DF Curve!R345C42</stp>
        <stp>S23</stp>
        <stp>Curvedate</stp>
        <stp>44753</stp>
        <tr r="AP345" s="7"/>
      </tp>
      <tp t="s">
        <v>#N/A Error:User does not have access</v>
        <stp/>
        <stp>##V3_BCURVESTRIPV12</stp>
        <stp>[PortfolioDaily Data.xlsx]DF Curve!R355C77</stp>
        <stp>S23</stp>
        <stp>Curvedate</stp>
        <stp>44767</stp>
        <tr r="BY355" s="7"/>
      </tp>
      <tp t="s">
        <v>#N/A Error:User does not have access</v>
        <stp/>
        <stp>##V3_BCURVESTRIPV12</stp>
        <stp>[PortfolioDaily Data.xlsx]DF Curve!R365C92</stp>
        <stp>S23</stp>
        <stp>Curvedate</stp>
        <stp>44781</stp>
        <tr r="CN365" s="7"/>
      </tp>
      <tp t="s">
        <v>#N/A Error:User does not have access</v>
        <stp/>
        <stp>##V3_BCURVESTRIPV12</stp>
        <stp>[PortfolioDaily Data.xlsx]DF Curve!R375C87</stp>
        <stp>S23</stp>
        <stp>Curvedate</stp>
        <stp>44795</stp>
        <tr r="CI375" s="7"/>
      </tp>
      <tp t="s">
        <v>#N/A Error:User does not have access</v>
        <stp/>
        <stp>##V3_BCURVESTRIPV12</stp>
        <stp>[PortfolioDaily Data.xlsx]DF Curve!R338C54</stp>
        <stp>S23</stp>
        <stp>Curvedate</stp>
        <stp>44742</stp>
        <tr r="BB338" s="7"/>
      </tp>
      <tp t="s">
        <v>#N/A Error:User does not have access</v>
        <stp/>
        <stp>##V3_BCURVESTRIPV12</stp>
        <stp>[PortfolioDaily Data.xlsx]DF Curve!R348C47</stp>
        <stp>S23</stp>
        <stp>Curvedate</stp>
        <stp>44756</stp>
        <tr r="AU348" s="7"/>
      </tp>
      <tp t="s">
        <v>#N/A Error:User does not have access</v>
        <stp/>
        <stp>##V3_BCURVESTRIPV12</stp>
        <stp>[PortfolioDaily Data.xlsx]DF Curve!R358C60</stp>
        <stp>S23</stp>
        <stp>Curvedate</stp>
        <stp>44770</stp>
        <tr r="BH358" s="7"/>
      </tp>
      <tp t="s">
        <v>#N/A Error:User does not have access</v>
        <stp/>
        <stp>##V3_BCURVESTRIPV12</stp>
        <stp>[PortfolioDaily Data.xlsx]DF Curve!R368C97</stp>
        <stp>S23</stp>
        <stp>Curvedate</stp>
        <stp>44784</stp>
        <tr r="CS368" s="7"/>
      </tp>
      <tp t="s">
        <v>#N/A Error:User does not have access</v>
        <stp/>
        <stp>##V3_BCURVESTRIPV12</stp>
        <stp>[PortfolioDaily Data.xlsx]DF Curve!R339C55</stp>
        <stp>S23</stp>
        <stp>Curvedate</stp>
        <stp>44743</stp>
        <tr r="BC339" s="7"/>
      </tp>
      <tp t="s">
        <v>#N/A Error:User does not have access</v>
        <stp/>
        <stp>##V3_BCURVESTRIPV12</stp>
        <stp>[PortfolioDaily Data.xlsx]DF Curve!R349C46</stp>
        <stp>S23</stp>
        <stp>Curvedate</stp>
        <stp>44757</stp>
        <tr r="AT349" s="7"/>
      </tp>
      <tp t="s">
        <v>#N/A Error:User does not have access</v>
        <stp/>
        <stp>##V3_BCURVESTRIPV12</stp>
        <stp>[PortfolioDaily Data.xlsx]DF Curve!R359C61</stp>
        <stp>S23</stp>
        <stp>Curvedate</stp>
        <stp>44771</stp>
        <tr r="BI359" s="7"/>
      </tp>
      <tp t="s">
        <v>#N/A Error:User does not have access</v>
        <stp/>
        <stp>##V3_BCURVESTRIPV12</stp>
        <stp>[PortfolioDaily Data.xlsx]DF Curve!R369C96</stp>
        <stp>S23</stp>
        <stp>Curvedate</stp>
        <stp>44785</stp>
        <tr r="CR369" s="7"/>
      </tp>
      <tp t="s">
        <v>#N/A Error:User does not have access</v>
        <stp/>
        <stp>##V3_BCURVESTRIPV12</stp>
        <stp>[PortfolioDaily Data.xlsx]DF Curve!R342C58</stp>
        <stp>S23</stp>
        <stp>Curvedate</stp>
        <stp>44748</stp>
        <tr r="BF342" s="7"/>
      </tp>
      <tp t="s">
        <v>#N/A Error:User does not have access</v>
        <stp/>
        <stp>##V3_BCURVESTRIPV12</stp>
        <stp>[PortfolioDaily Data.xlsx]DF Curve!R352C73</stp>
        <stp>S23</stp>
        <stp>Curvedate</stp>
        <stp>44762</stp>
        <tr r="BU352" s="7"/>
      </tp>
      <tp t="s">
        <v>#N/A Error:User does not have access</v>
        <stp/>
        <stp>##V3_BCURVESTRIPV12</stp>
        <stp>[PortfolioDaily Data.xlsx]DF Curve!R362C64</stp>
        <stp>S23</stp>
        <stp>Curvedate</stp>
        <stp>44776</stp>
        <tr r="BL362" s="7"/>
      </tp>
      <tp t="s">
        <v>#N/A Error:User does not have access</v>
        <stp/>
        <stp>##V3_BCURVESTRIPV12</stp>
        <stp>[PortfolioDaily Data.xlsx]DF Curve!R372C83</stp>
        <stp>S23</stp>
        <stp>Curvedate</stp>
        <stp>44790</stp>
        <tr r="CE372" s="7"/>
      </tp>
      <tp t="s">
        <v>#N/A Error:User does not have access</v>
        <stp/>
        <stp>##V3_BCURVESTRIPV12</stp>
        <stp>[PortfolioDaily Data.xlsx]DF Curve!R343C59</stp>
        <stp>S23</stp>
        <stp>Curvedate</stp>
        <stp>44749</stp>
        <tr r="BG343" s="7"/>
      </tp>
      <tp t="s">
        <v>#N/A Error:User does not have access</v>
        <stp/>
        <stp>##V3_BCURVESTRIPV12</stp>
        <stp>[PortfolioDaily Data.xlsx]DF Curve!R353C72</stp>
        <stp>S23</stp>
        <stp>Curvedate</stp>
        <stp>44763</stp>
        <tr r="BT353" s="7"/>
      </tp>
      <tp t="s">
        <v>#N/A Error:User does not have access</v>
        <stp/>
        <stp>##V3_BCURVESTRIPV12</stp>
        <stp>[PortfolioDaily Data.xlsx]DF Curve!R363C65</stp>
        <stp>S23</stp>
        <stp>Curvedate</stp>
        <stp>44777</stp>
        <tr r="BM363" s="7"/>
      </tp>
      <tp t="s">
        <v>#N/A Error:User does not have access</v>
        <stp/>
        <stp>##V3_BCURVESTRIPV12</stp>
        <stp>[PortfolioDaily Data.xlsx]DF Curve!R373C82</stp>
        <stp>S23</stp>
        <stp>Curvedate</stp>
        <stp>44791</stp>
        <tr r="CD373" s="7"/>
      </tp>
      <tp t="s">
        <v>#N/A Error:User does not have access</v>
        <stp/>
        <stp>##V3_BCURVESTRIPV12</stp>
        <stp>[PortfolioDaily Data.xlsx]DF Curve!R340C56</stp>
        <stp>S23</stp>
        <stp>Curvedate</stp>
        <stp>44746</stp>
        <tr r="BD340" s="7"/>
      </tp>
      <tp t="s">
        <v>#N/A Error:User does not have access</v>
        <stp/>
        <stp>##V3_BCURVESTRIPV12</stp>
        <stp>[PortfolioDaily Data.xlsx]DF Curve!R350C71</stp>
        <stp>S23</stp>
        <stp>Curvedate</stp>
        <stp>44760</stp>
        <tr r="BS350" s="7"/>
      </tp>
      <tp t="s">
        <v>#N/A Error:User does not have access</v>
        <stp/>
        <stp>##V3_BCURVESTRIPV12</stp>
        <stp>[PortfolioDaily Data.xlsx]DF Curve!R360C66</stp>
        <stp>S23</stp>
        <stp>Curvedate</stp>
        <stp>44774</stp>
        <tr r="BN360" s="7"/>
      </tp>
      <tp t="s">
        <v>#N/A Error:User does not have access</v>
        <stp/>
        <stp>##V3_BCURVESTRIPV12</stp>
        <stp>[PortfolioDaily Data.xlsx]DF Curve!R341C57</stp>
        <stp>S23</stp>
        <stp>Curvedate</stp>
        <stp>44747</stp>
        <tr r="BE341" s="7"/>
      </tp>
      <tp t="s">
        <v>#N/A Error:User does not have access</v>
        <stp/>
        <stp>##V3_BCURVESTRIPV12</stp>
        <stp>[PortfolioDaily Data.xlsx]DF Curve!R351C70</stp>
        <stp>S23</stp>
        <stp>Curvedate</stp>
        <stp>44761</stp>
        <tr r="BR351" s="7"/>
      </tp>
      <tp t="s">
        <v>#N/A Error:User does not have access</v>
        <stp/>
        <stp>##V3_BCURVESTRIPV12</stp>
        <stp>[PortfolioDaily Data.xlsx]DF Curve!R361C67</stp>
        <stp>S23</stp>
        <stp>Curvedate</stp>
        <stp>44775</stp>
        <tr r="BO361" s="7"/>
      </tp>
      <tp t="s">
        <v>#N/A Error:User does not have access</v>
        <stp/>
        <stp>##V3_BCURVESTRIPV12</stp>
        <stp>[PortfolioDaily Data.xlsx]DF Curve!R346C44</stp>
        <stp>S23</stp>
        <stp>Curvedate</stp>
        <stp>44754</stp>
        <tr r="AR346" s="7"/>
      </tp>
      <tp t="s">
        <v>#N/A Error:User does not have access</v>
        <stp/>
        <stp>##V3_BCURVESTRIPV12</stp>
        <stp>[PortfolioDaily Data.xlsx]DF Curve!R356C79</stp>
        <stp>S23</stp>
        <stp>Curvedate</stp>
        <stp>44768</stp>
        <tr r="CA356" s="7"/>
      </tp>
      <tp t="s">
        <v>#N/A Error:User does not have access</v>
        <stp/>
        <stp>##V3_BCURVESTRIPV12</stp>
        <stp>[PortfolioDaily Data.xlsx]DF Curve!R366C90</stp>
        <stp>S23</stp>
        <stp>Curvedate</stp>
        <stp>44782</stp>
        <tr r="CL366" s="7"/>
      </tp>
      <tp t="s">
        <v>#N/A Error:User does not have access</v>
        <stp/>
        <stp>##V3_BCURVESTRIPV12</stp>
        <stp>[PortfolioDaily Data.xlsx]DF Curve!R376C85</stp>
        <stp>S23</stp>
        <stp>Curvedate</stp>
        <stp>44796</stp>
        <tr r="CG376" s="7"/>
      </tp>
      <tp t="s">
        <v>#N/A Error:User does not have access</v>
        <stp/>
        <stp>##V3_BCURVESTRIPV12</stp>
        <stp>[PortfolioDaily Data.xlsx]DF Curve!R337C56</stp>
        <stp>S23</stp>
        <stp>Curvedate</stp>
        <stp>44741</stp>
        <tr r="BD337" s="7"/>
      </tp>
      <tp t="s">
        <v>#N/A Error:User does not have access</v>
        <stp/>
        <stp>##V3_BCURVESTRIPV12</stp>
        <stp>[PortfolioDaily Data.xlsx]DF Curve!R347C45</stp>
        <stp>S23</stp>
        <stp>Curvedate</stp>
        <stp>44755</stp>
        <tr r="AS347" s="7"/>
      </tp>
      <tp t="s">
        <v>#N/A Error:User does not have access</v>
        <stp/>
        <stp>##V3_BCURVESTRIPV12</stp>
        <stp>[PortfolioDaily Data.xlsx]DF Curve!R357C78</stp>
        <stp>S23</stp>
        <stp>Curvedate</stp>
        <stp>44769</stp>
        <tr r="BZ357" s="7"/>
      </tp>
      <tp t="s">
        <v>#N/A Error:User does not have access</v>
        <stp/>
        <stp>##V3_BCURVESTRIPV12</stp>
        <stp>[PortfolioDaily Data.xlsx]DF Curve!R367C91</stp>
        <stp>S23</stp>
        <stp>Curvedate</stp>
        <stp>44783</stp>
        <tr r="CM367" s="7"/>
      </tp>
      <tp t="s">
        <v>#N/A Error:User does not have access</v>
        <stp/>
        <stp>##V3_BCURVESTRIPV12</stp>
        <stp>[PortfolioDaily Data.xlsx]DF Curve!R377C84</stp>
        <stp>S23</stp>
        <stp>Curvedate</stp>
        <stp>44797</stp>
        <tr r="CF377" s="7"/>
      </tp>
      <tp t="s">
        <v>#N/A Error:User does not have access</v>
        <stp/>
        <stp>##V3_BCURVESTRIPV12</stp>
        <stp>[PortfolioDaily Data.xlsx]DF Curve!R344C40</stp>
        <stp>S23</stp>
        <stp>Curvedate</stp>
        <stp>44750</stp>
        <tr r="AN344" s="7"/>
      </tp>
      <tp t="s">
        <v>#N/A Error:User does not have access</v>
        <stp/>
        <stp>##V3_BCURVESTRIPV12</stp>
        <stp>[PortfolioDaily Data.xlsx]DF Curve!R354C75</stp>
        <stp>S23</stp>
        <stp>Curvedate</stp>
        <stp>44764</stp>
        <tr r="BW354" s="7"/>
      </tp>
      <tp t="s">
        <v>#N/A Error:User does not have access</v>
        <stp/>
        <stp>##V3_BCURVESTRIPV12</stp>
        <stp>[PortfolioDaily Data.xlsx]DF Curve!R374C81</stp>
        <stp>S23</stp>
        <stp>Curvedate</stp>
        <stp>44792</stp>
        <tr r="CC374" s="7"/>
      </tp>
      <tp t="s">
        <v>#N/A Error:User does not have access</v>
        <stp/>
        <stp>##V3_BCURVESTRIPV12</stp>
        <stp>[PortfolioDaily Data.xlsx]DF Curve!R345C43</stp>
        <stp>S23</stp>
        <stp>Curvedate</stp>
        <stp>44753</stp>
        <tr r="AQ345" s="7"/>
      </tp>
      <tp t="s">
        <v>#N/A Error:User does not have access</v>
        <stp/>
        <stp>##V3_BCURVESTRIPV12</stp>
        <stp>[PortfolioDaily Data.xlsx]DF Curve!R355C76</stp>
        <stp>S23</stp>
        <stp>Curvedate</stp>
        <stp>44767</stp>
        <tr r="BX355" s="7"/>
      </tp>
      <tp t="s">
        <v>#N/A Error:User does not have access</v>
        <stp/>
        <stp>##V3_BCURVESTRIPV12</stp>
        <stp>[PortfolioDaily Data.xlsx]DF Curve!R365C93</stp>
        <stp>S23</stp>
        <stp>Curvedate</stp>
        <stp>44781</stp>
        <tr r="CO365" s="7"/>
      </tp>
      <tp t="s">
        <v>#N/A Error:User does not have access</v>
        <stp/>
        <stp>##V3_BCURVESTRIPV12</stp>
        <stp>[PortfolioDaily Data.xlsx]DF Curve!R375C86</stp>
        <stp>S23</stp>
        <stp>Curvedate</stp>
        <stp>44795</stp>
        <tr r="CH375" s="7"/>
      </tp>
      <tp t="s">
        <v>#N/A Error:User does not have access</v>
        <stp/>
        <stp>##V3_BCURVESTRIPV12</stp>
        <stp>[PortfolioDaily Data.xlsx]DF Curve!R338C55</stp>
        <stp>S23</stp>
        <stp>Curvedate</stp>
        <stp>44742</stp>
        <tr r="BC338" s="7"/>
      </tp>
      <tp t="s">
        <v>#N/A Error:User does not have access</v>
        <stp/>
        <stp>##V3_BCURVESTRIPV12</stp>
        <stp>[PortfolioDaily Data.xlsx]DF Curve!R348C46</stp>
        <stp>S23</stp>
        <stp>Curvedate</stp>
        <stp>44756</stp>
        <tr r="AT348" s="7"/>
      </tp>
      <tp t="s">
        <v>#N/A Error:User does not have access</v>
        <stp/>
        <stp>##V3_BCURVESTRIPV12</stp>
        <stp>[PortfolioDaily Data.xlsx]DF Curve!R358C61</stp>
        <stp>S23</stp>
        <stp>Curvedate</stp>
        <stp>44770</stp>
        <tr r="BI358" s="7"/>
      </tp>
      <tp t="s">
        <v>#N/A Error:User does not have access</v>
        <stp/>
        <stp>##V3_BCURVESTRIPV12</stp>
        <stp>[PortfolioDaily Data.xlsx]DF Curve!R368C96</stp>
        <stp>S23</stp>
        <stp>Curvedate</stp>
        <stp>44784</stp>
        <tr r="CR368" s="7"/>
      </tp>
      <tp t="s">
        <v>#N/A Error:User does not have access</v>
        <stp/>
        <stp>##V3_BCURVESTRIPV12</stp>
        <stp>[PortfolioDaily Data.xlsx]DF Curve!R339C54</stp>
        <stp>S23</stp>
        <stp>Curvedate</stp>
        <stp>44743</stp>
        <tr r="BB339" s="7"/>
      </tp>
      <tp t="s">
        <v>#N/A Error:User does not have access</v>
        <stp/>
        <stp>##V3_BCURVESTRIPV12</stp>
        <stp>[PortfolioDaily Data.xlsx]DF Curve!R349C47</stp>
        <stp>S23</stp>
        <stp>Curvedate</stp>
        <stp>44757</stp>
        <tr r="AU349" s="7"/>
      </tp>
      <tp t="s">
        <v>#N/A Error:User does not have access</v>
        <stp/>
        <stp>##V3_BCURVESTRIPV12</stp>
        <stp>[PortfolioDaily Data.xlsx]DF Curve!R359C60</stp>
        <stp>S23</stp>
        <stp>Curvedate</stp>
        <stp>44771</stp>
        <tr r="BH359" s="7"/>
      </tp>
      <tp t="s">
        <v>#N/A Error:User does not have access</v>
        <stp/>
        <stp>##V3_BCURVESTRIPV12</stp>
        <stp>[PortfolioDaily Data.xlsx]DF Curve!R369C97</stp>
        <stp>S23</stp>
        <stp>Curvedate</stp>
        <stp>44785</stp>
        <tr r="CS369" s="7"/>
      </tp>
      <tp t="s">
        <v>#N/A Error:User does not have access</v>
        <stp/>
        <stp>##V3_BCURVESTRIPV12</stp>
        <stp>[PortfolioDaily Data.xlsx]DF Curve!R360C99</stp>
        <stp>S23</stp>
        <stp>Curvedate</stp>
        <stp>44774</stp>
        <tr r="CU360" s="7"/>
      </tp>
      <tp t="s">
        <v>#N/A Error:User does not have access</v>
        <stp/>
        <stp>##V3_BCURVESTRIPV12</stp>
        <stp>[PortfolioDaily Data.xlsx]DF Curve!R370C64</stp>
        <stp>S23</stp>
        <stp>Curvedate</stp>
        <stp>44788</stp>
        <tr r="BL370" s="7"/>
      </tp>
      <tp t="s">
        <v>#N/A Error:User does not have access</v>
        <stp/>
        <stp>##V3_BCURVESTRIPV12</stp>
        <stp>[PortfolioDaily Data.xlsx]DF Curve!R361C98</stp>
        <stp>S23</stp>
        <stp>Curvedate</stp>
        <stp>44775</stp>
        <tr r="CT361" s="7"/>
      </tp>
      <tp t="s">
        <v>#N/A Error:User does not have access</v>
        <stp/>
        <stp>##V3_BCURVESTRIPV12</stp>
        <stp>[PortfolioDaily Data.xlsx]DF Curve!R371C65</stp>
        <stp>S23</stp>
        <stp>Curvedate</stp>
        <stp>44789</stp>
        <tr r="BM371" s="7"/>
      </tp>
      <tp t="s">
        <v>#N/A Error:User does not have access</v>
        <stp/>
        <stp>##V3_BCURVESTRIPV12</stp>
        <stp>[PortfolioDaily Data.xlsx]DF Curve!R356C86</stp>
        <stp>S23</stp>
        <stp>Curvedate</stp>
        <stp>44768</stp>
        <tr r="CH356" s="7"/>
      </tp>
      <tp t="s">
        <v>#N/A Error:User does not have access</v>
        <stp/>
        <stp>##V3_BCURVESTRIPV12</stp>
        <stp>[PortfolioDaily Data.xlsx]DF Curve!R357C87</stp>
        <stp>S23</stp>
        <stp>Curvedate</stp>
        <stp>44769</stp>
        <tr r="CI357" s="7"/>
      </tp>
      <tp t="s">
        <v>#N/A Error:User does not have access</v>
        <stp/>
        <stp>##V3_BCURVESTRIPV12</stp>
        <stp>[PortfolioDaily Data.xlsx]DF Curve!R364C95</stp>
        <stp>S23</stp>
        <stp>Curvedate</stp>
        <stp>44778</stp>
        <tr r="CQ364" s="7"/>
      </tp>
      <tp t="s">
        <v>#N/A Error:User does not have access</v>
        <stp/>
        <stp>##V3_BCURVESTRIPV12</stp>
        <stp>[PortfolioDaily Data.xlsx]DF Curve!R355C89</stp>
        <stp>S23</stp>
        <stp>Curvedate</stp>
        <stp>44767</stp>
        <tr r="CK355" s="7"/>
      </tp>
      <tp t="s">
        <v>#N/A Error:User does not have access</v>
        <stp/>
        <stp>##V3_BCURVESTRIPV12</stp>
        <stp>[PortfolioDaily Data.xlsx]DF Curve!R375C79</stp>
        <stp>S23</stp>
        <stp>Curvedate</stp>
        <stp>44795</stp>
        <tr r="CA375" s="7"/>
      </tp>
      <tp t="s">
        <v>#N/A Error:User does not have access</v>
        <stp/>
        <stp>##V3_BCURVESTRIPV12</stp>
        <stp>[PortfolioDaily Data.xlsx]DF Curve!R368C69</stp>
        <stp>S23</stp>
        <stp>Curvedate</stp>
        <stp>44784</stp>
        <tr r="BQ368" s="7"/>
      </tp>
      <tp t="s">
        <v>#N/A Error:User does not have access</v>
        <stp/>
        <stp>##V3_BCURVESTRIPV12</stp>
        <stp>[PortfolioDaily Data.xlsx]DF Curve!R378C74</stp>
        <stp>S23</stp>
        <stp>Curvedate</stp>
        <stp>44798</stp>
        <tr r="BV378" s="7"/>
      </tp>
      <tp t="s">
        <v>#N/A Error:User does not have access</v>
        <stp/>
        <stp>##V3_BCURVESTRIPV12</stp>
        <stp>[PortfolioDaily Data.xlsx]DF Curve!R369C68</stp>
        <stp>S23</stp>
        <stp>Curvedate</stp>
        <stp>44785</stp>
        <tr r="BP369" s="7"/>
      </tp>
      <tp t="s">
        <v>#N/A Error:User does not have access</v>
        <stp/>
        <stp>##V3_BCURVESTRIPV12</stp>
        <stp>[PortfolioDaily Data.xlsx]DF Curve!R379C75</stp>
        <stp>S23</stp>
        <stp>Curvedate</stp>
        <stp>44799</stp>
        <tr r="BW379" s="7"/>
      </tp>
      <tp t="s">
        <v>#N/A Error:User does not have access</v>
        <stp/>
        <stp>##V3_BCURVESTRIPV12</stp>
        <stp>[PortfolioDaily Data.xlsx]DF Curve!R360C98</stp>
        <stp>S23</stp>
        <stp>Curvedate</stp>
        <stp>44774</stp>
        <tr r="CT360" s="7"/>
      </tp>
      <tp t="s">
        <v>#N/A Error:User does not have access</v>
        <stp/>
        <stp>##V3_BCURVESTRIPV12</stp>
        <stp>[PortfolioDaily Data.xlsx]DF Curve!R370C65</stp>
        <stp>S23</stp>
        <stp>Curvedate</stp>
        <stp>44788</stp>
        <tr r="BM370" s="7"/>
      </tp>
      <tp t="s">
        <v>#N/A Error:User does not have access</v>
        <stp/>
        <stp>##V3_BCURVESTRIPV12</stp>
        <stp>[PortfolioDaily Data.xlsx]DF Curve!R361C99</stp>
        <stp>S23</stp>
        <stp>Curvedate</stp>
        <stp>44775</stp>
        <tr r="CU361" s="7"/>
      </tp>
      <tp t="s">
        <v>#N/A Error:User does not have access</v>
        <stp/>
        <stp>##V3_BCURVESTRIPV12</stp>
        <stp>[PortfolioDaily Data.xlsx]DF Curve!R371C64</stp>
        <stp>S23</stp>
        <stp>Curvedate</stp>
        <stp>44789</stp>
        <tr r="BL371" s="7"/>
      </tp>
      <tp t="s">
        <v>#N/A Error:User does not have access</v>
        <stp/>
        <stp>##V3_BCURVESTRIPV12</stp>
        <stp>[PortfolioDaily Data.xlsx]DF Curve!R356C87</stp>
        <stp>S23</stp>
        <stp>Curvedate</stp>
        <stp>44768</stp>
        <tr r="CI356" s="7"/>
      </tp>
      <tp t="s">
        <v>#N/A Error:User does not have access</v>
        <stp/>
        <stp>##V3_BCURVESTRIPV12</stp>
        <stp>[PortfolioDaily Data.xlsx]DF Curve!R357C86</stp>
        <stp>S23</stp>
        <stp>Curvedate</stp>
        <stp>44769</stp>
        <tr r="CH357" s="7"/>
      </tp>
      <tp t="s">
        <v>#N/A Error:User does not have access</v>
        <stp/>
        <stp>##V3_BCURVESTRIPV12</stp>
        <stp>[PortfolioDaily Data.xlsx]DF Curve!R364C94</stp>
        <stp>S23</stp>
        <stp>Curvedate</stp>
        <stp>44778</stp>
        <tr r="CP364" s="7"/>
      </tp>
      <tp t="s">
        <v>#N/A Error:User does not have access</v>
        <stp/>
        <stp>##V3_BCURVESTRIPV12</stp>
        <stp>[PortfolioDaily Data.xlsx]DF Curve!R355C88</stp>
        <stp>S23</stp>
        <stp>Curvedate</stp>
        <stp>44767</stp>
        <tr r="CJ355" s="7"/>
      </tp>
      <tp t="s">
        <v>#N/A Error:User does not have access</v>
        <stp/>
        <stp>##V3_BCURVESTRIPV12</stp>
        <stp>[PortfolioDaily Data.xlsx]DF Curve!R375C78</stp>
        <stp>S23</stp>
        <stp>Curvedate</stp>
        <stp>44795</stp>
        <tr r="BZ375" s="7"/>
      </tp>
      <tp t="s">
        <v>#N/A Error:User does not have access</v>
        <stp/>
        <stp>##V3_BCURVESTRIPV12</stp>
        <stp>[PortfolioDaily Data.xlsx]DF Curve!R368C68</stp>
        <stp>S23</stp>
        <stp>Curvedate</stp>
        <stp>44784</stp>
        <tr r="BP368" s="7"/>
      </tp>
      <tp t="s">
        <v>#N/A Error:User does not have access</v>
        <stp/>
        <stp>##V3_BCURVESTRIPV12</stp>
        <stp>[PortfolioDaily Data.xlsx]DF Curve!R378C75</stp>
        <stp>S23</stp>
        <stp>Curvedate</stp>
        <stp>44798</stp>
        <tr r="BW378" s="7"/>
      </tp>
      <tp t="s">
        <v>#N/A Error:User does not have access</v>
        <stp/>
        <stp>##V3_BCURVESTRIPV12</stp>
        <stp>[PortfolioDaily Data.xlsx]DF Curve!R369C69</stp>
        <stp>S23</stp>
        <stp>Curvedate</stp>
        <stp>44785</stp>
        <tr r="BQ369" s="7"/>
      </tp>
      <tp t="s">
        <v>#N/A Error:User does not have access</v>
        <stp/>
        <stp>##V3_BCURVESTRIPV12</stp>
        <stp>[PortfolioDaily Data.xlsx]DF Curve!R379C74</stp>
        <stp>S23</stp>
        <stp>Curvedate</stp>
        <stp>44799</stp>
        <tr r="BV379" s="7"/>
      </tp>
      <tp t="s">
        <v>#N/A Error:User does not have access</v>
        <stp/>
        <stp>##V3_BCURVESTRIPV12</stp>
        <stp>[PortfolioDaily Data.xlsx]DF Curve!R362C99</stp>
        <stp>S23</stp>
        <stp>Curvedate</stp>
        <stp>44776</stp>
        <tr r="CU362" s="7"/>
      </tp>
      <tp t="s">
        <v>#N/A Error:User does not have access</v>
        <stp/>
        <stp>##V3_BCURVESTRIPV12</stp>
        <stp>[PortfolioDaily Data.xlsx]DF Curve!R363C98</stp>
        <stp>S23</stp>
        <stp>Curvedate</stp>
        <stp>44777</stp>
        <tr r="CT363" s="7"/>
      </tp>
      <tp t="s">
        <v>#N/A Error:User does not have access</v>
        <stp/>
        <stp>##V3_BCURVESTRIPV12</stp>
        <stp>[PortfolioDaily Data.xlsx]DF Curve!R370C66</stp>
        <stp>S23</stp>
        <stp>Curvedate</stp>
        <stp>44788</stp>
        <tr r="BN370" s="7"/>
      </tp>
      <tp t="s">
        <v>#N/A Error:User does not have access</v>
        <stp/>
        <stp>##V3_BCURVESTRIPV12</stp>
        <stp>[PortfolioDaily Data.xlsx]DF Curve!R371C67</stp>
        <stp>S23</stp>
        <stp>Curvedate</stp>
        <stp>44789</stp>
        <tr r="BO371" s="7"/>
      </tp>
      <tp t="s">
        <v>#N/A Error:User does not have access</v>
        <stp/>
        <stp>##V3_BCURVESTRIPV12</stp>
        <stp>[PortfolioDaily Data.xlsx]DF Curve!R356C84</stp>
        <stp>S23</stp>
        <stp>Curvedate</stp>
        <stp>44768</stp>
        <tr r="CF356" s="7"/>
      </tp>
      <tp t="s">
        <v>#N/A Error:User does not have access</v>
        <stp/>
        <stp>##V3_BCURVESTRIPV12</stp>
        <stp>[PortfolioDaily Data.xlsx]DF Curve!R376C78</stp>
        <stp>S23</stp>
        <stp>Curvedate</stp>
        <stp>44796</stp>
        <tr r="BZ376" s="7"/>
      </tp>
      <tp t="s">
        <v>#N/A Error:User does not have access</v>
        <stp/>
        <stp>##V3_BCURVESTRIPV12</stp>
        <stp>[PortfolioDaily Data.xlsx]DF Curve!R357C85</stp>
        <stp>S23</stp>
        <stp>Curvedate</stp>
        <stp>44769</stp>
        <tr r="CG357" s="7"/>
      </tp>
      <tp t="s">
        <v>#N/A Error:User does not have access</v>
        <stp/>
        <stp>##V3_BCURVESTRIPV12</stp>
        <stp>[PortfolioDaily Data.xlsx]DF Curve!R377C79</stp>
        <stp>S23</stp>
        <stp>Curvedate</stp>
        <stp>44797</stp>
        <tr r="CA377" s="7"/>
      </tp>
      <tp t="s">
        <v>#N/A Error:User does not have access</v>
        <stp/>
        <stp>##V3_BCURVESTRIPV12</stp>
        <stp>[PortfolioDaily Data.xlsx]DF Curve!R354C88</stp>
        <stp>S23</stp>
        <stp>Curvedate</stp>
        <stp>44764</stp>
        <tr r="CJ354" s="7"/>
      </tp>
      <tp t="s">
        <v>#N/A Error:User does not have access</v>
        <stp/>
        <stp>##V3_BCURVESTRIPV12</stp>
        <stp>[PortfolioDaily Data.xlsx]DF Curve!R364C97</stp>
        <stp>S23</stp>
        <stp>Curvedate</stp>
        <stp>44778</stp>
        <tr r="CS364" s="7"/>
      </tp>
      <tp t="s">
        <v>#N/A Error:User does not have access</v>
        <stp/>
        <stp>##V3_BCURVESTRIPV12</stp>
        <stp>[PortfolioDaily Data.xlsx]DF Curve!R378C76</stp>
        <stp>S23</stp>
        <stp>Curvedate</stp>
        <stp>44798</stp>
        <tr r="BX378" s="7"/>
      </tp>
      <tp t="s">
        <v>#N/A Error:User does not have access</v>
        <stp/>
        <stp>##V3_BCURVESTRIPV12</stp>
        <stp>[PortfolioDaily Data.xlsx]DF Curve!R379C77</stp>
        <stp>S23</stp>
        <stp>Curvedate</stp>
        <stp>44799</stp>
        <tr r="BY379" s="7"/>
      </tp>
      <tp t="s">
        <v>#N/A Error:User does not have access</v>
        <stp/>
        <stp>##V3_BCURVESTRIPV12</stp>
        <stp>[PortfolioDaily Data.xlsx]DF Curve!R362C98</stp>
        <stp>S23</stp>
        <stp>Curvedate</stp>
        <stp>44776</stp>
        <tr r="CT362" s="7"/>
      </tp>
      <tp t="s">
        <v>#N/A Error:User does not have access</v>
        <stp/>
        <stp>##V3_BCURVESTRIPV12</stp>
        <stp>[PortfolioDaily Data.xlsx]DF Curve!R363C99</stp>
        <stp>S23</stp>
        <stp>Curvedate</stp>
        <stp>44777</stp>
        <tr r="CU363" s="7"/>
      </tp>
      <tp t="s">
        <v>#N/A Error:User does not have access</v>
        <stp/>
        <stp>##V3_BCURVESTRIPV12</stp>
        <stp>[PortfolioDaily Data.xlsx]DF Curve!R370C67</stp>
        <stp>S23</stp>
        <stp>Curvedate</stp>
        <stp>44788</stp>
        <tr r="BO370" s="7"/>
      </tp>
      <tp t="s">
        <v>#N/A Error:User does not have access</v>
        <stp/>
        <stp>##V3_BCURVESTRIPV12</stp>
        <stp>[PortfolioDaily Data.xlsx]DF Curve!R371C66</stp>
        <stp>S23</stp>
        <stp>Curvedate</stp>
        <stp>44789</stp>
        <tr r="BN371" s="7"/>
      </tp>
      <tp t="s">
        <v>#N/A Error:User does not have access</v>
        <stp/>
        <stp>##V3_BCURVESTRIPV12</stp>
        <stp>[PortfolioDaily Data.xlsx]DF Curve!R356C85</stp>
        <stp>S23</stp>
        <stp>Curvedate</stp>
        <stp>44768</stp>
        <tr r="CG356" s="7"/>
      </tp>
      <tp t="s">
        <v>#N/A Error:User does not have access</v>
        <stp/>
        <stp>##V3_BCURVESTRIPV12</stp>
        <stp>[PortfolioDaily Data.xlsx]DF Curve!R376C79</stp>
        <stp>S23</stp>
        <stp>Curvedate</stp>
        <stp>44796</stp>
        <tr r="CA376" s="7"/>
      </tp>
      <tp t="s">
        <v>#N/A Error:User does not have access</v>
        <stp/>
        <stp>##V3_BCURVESTRIPV12</stp>
        <stp>[PortfolioDaily Data.xlsx]DF Curve!R357C84</stp>
        <stp>S23</stp>
        <stp>Curvedate</stp>
        <stp>44769</stp>
        <tr r="CF357" s="7"/>
      </tp>
      <tp t="s">
        <v>#N/A Error:User does not have access</v>
        <stp/>
        <stp>##V3_BCURVESTRIPV12</stp>
        <stp>[PortfolioDaily Data.xlsx]DF Curve!R377C78</stp>
        <stp>S23</stp>
        <stp>Curvedate</stp>
        <stp>44797</stp>
        <tr r="BZ377" s="7"/>
      </tp>
      <tp t="s">
        <v>#N/A Error:User does not have access</v>
        <stp/>
        <stp>##V3_BCURVESTRIPV12</stp>
        <stp>[PortfolioDaily Data.xlsx]DF Curve!R354C89</stp>
        <stp>S23</stp>
        <stp>Curvedate</stp>
        <stp>44764</stp>
        <tr r="CK354" s="7"/>
      </tp>
      <tp t="s">
        <v>#N/A Error:User does not have access</v>
        <stp/>
        <stp>##V3_BCURVESTRIPV12</stp>
        <stp>[PortfolioDaily Data.xlsx]DF Curve!R364C96</stp>
        <stp>S23</stp>
        <stp>Curvedate</stp>
        <stp>44778</stp>
        <tr r="CR364" s="7"/>
      </tp>
      <tp t="s">
        <v>#N/A Error:User does not have access</v>
        <stp/>
        <stp>##V3_BCURVESTRIPV12</stp>
        <stp>[PortfolioDaily Data.xlsx]DF Curve!R378C77</stp>
        <stp>S23</stp>
        <stp>Curvedate</stp>
        <stp>44798</stp>
        <tr r="BY378" s="7"/>
      </tp>
      <tp t="s">
        <v>#N/A Error:User does not have access</v>
        <stp/>
        <stp>##V3_BCURVESTRIPV12</stp>
        <stp>[PortfolioDaily Data.xlsx]DF Curve!R379C76</stp>
        <stp>S23</stp>
        <stp>Curvedate</stp>
        <stp>44799</stp>
        <tr r="BX379" s="7"/>
      </tp>
      <tp t="s">
        <v>#N/A Error:User does not have access</v>
        <stp/>
        <stp>##V3_BCURVESTRIPV12</stp>
        <stp>[PortfolioDaily Data.xlsx]DF Curve!R352C88</stp>
        <stp>S23</stp>
        <stp>Curvedate</stp>
        <stp>44762</stp>
        <tr r="CJ352" s="7"/>
      </tp>
      <tp t="s">
        <v>#N/A Error:User does not have access</v>
        <stp/>
        <stp>##V3_BCURVESTRIPV12</stp>
        <stp>[PortfolioDaily Data.xlsx]DF Curve!R372C78</stp>
        <stp>S23</stp>
        <stp>Curvedate</stp>
        <stp>44790</stp>
        <tr r="BZ372" s="7"/>
      </tp>
      <tp t="s">
        <v>#N/A Error:User does not have access</v>
        <stp/>
        <stp>##V3_BCURVESTRIPV12</stp>
        <stp>[PortfolioDaily Data.xlsx]DF Curve!R353C89</stp>
        <stp>S23</stp>
        <stp>Curvedate</stp>
        <stp>44763</stp>
        <tr r="CK353" s="7"/>
      </tp>
      <tp t="s">
        <v>#N/A Error:User does not have access</v>
        <stp/>
        <stp>##V3_BCURVESTRIPV12</stp>
        <stp>[PortfolioDaily Data.xlsx]DF Curve!R373C79</stp>
        <stp>S23</stp>
        <stp>Curvedate</stp>
        <stp>44791</stp>
        <tr r="CA373" s="7"/>
      </tp>
      <tp t="s">
        <v>#N/A Error:User does not have access</v>
        <stp/>
        <stp>##V3_BCURVESTRIPV12</stp>
        <stp>[PortfolioDaily Data.xlsx]DF Curve!R370C60</stp>
        <stp>S23</stp>
        <stp>Curvedate</stp>
        <stp>44788</stp>
        <tr r="BH370" s="7"/>
      </tp>
      <tp t="s">
        <v>#N/A Error:User does not have access</v>
        <stp/>
        <stp>##V3_BCURVESTRIPV12</stp>
        <stp>[PortfolioDaily Data.xlsx]DF Curve!R371C61</stp>
        <stp>S23</stp>
        <stp>Curvedate</stp>
        <stp>44789</stp>
        <tr r="BI371" s="7"/>
      </tp>
      <tp t="s">
        <v>#N/A Error:User does not have access</v>
        <stp/>
        <stp>##V3_BCURVESTRIPV12</stp>
        <stp>[PortfolioDaily Data.xlsx]DF Curve!R356C82</stp>
        <stp>S23</stp>
        <stp>Curvedate</stp>
        <stp>44768</stp>
        <tr r="CD356" s="7"/>
      </tp>
      <tp t="s">
        <v>#N/A Error:User does not have access</v>
        <stp/>
        <stp>##V3_BCURVESTRIPV12</stp>
        <stp>[PortfolioDaily Data.xlsx]DF Curve!R357C83</stp>
        <stp>S23</stp>
        <stp>Curvedate</stp>
        <stp>44769</stp>
        <tr r="CE357" s="7"/>
      </tp>
      <tp t="s">
        <v>#N/A Error:User does not have access</v>
        <stp/>
        <stp>##V3_BCURVESTRIPV12</stp>
        <stp>[PortfolioDaily Data.xlsx]DF Curve!R364C91</stp>
        <stp>S23</stp>
        <stp>Curvedate</stp>
        <stp>44778</stp>
        <tr r="CM364" s="7"/>
      </tp>
      <tp t="s">
        <v>#N/A Error:User does not have access</v>
        <stp/>
        <stp>##V3_BCURVESTRIPV12</stp>
        <stp>[PortfolioDaily Data.xlsx]DF Curve!R365C68</stp>
        <stp>S23</stp>
        <stp>Curvedate</stp>
        <stp>44781</stp>
        <tr r="BP365" s="7"/>
      </tp>
      <tp t="s">
        <v>#N/A Error:User does not have access</v>
        <stp/>
        <stp>##V3_BCURVESTRIPV12</stp>
        <stp>[PortfolioDaily Data.xlsx]DF Curve!R378C70</stp>
        <stp>S23</stp>
        <stp>Curvedate</stp>
        <stp>44798</stp>
        <tr r="BR378" s="7"/>
      </tp>
      <tp t="s">
        <v>#N/A Error:User does not have access</v>
        <stp/>
        <stp>##V3_BCURVESTRIPV12</stp>
        <stp>[PortfolioDaily Data.xlsx]DF Curve!R379C71</stp>
        <stp>S23</stp>
        <stp>Curvedate</stp>
        <stp>44799</stp>
        <tr r="BS379" s="7"/>
      </tp>
      <tp t="s">
        <v>#N/A Error:User does not have access</v>
        <stp/>
        <stp>##V3_BCURVESTRIPV12</stp>
        <stp>[PortfolioDaily Data.xlsx]DF Curve!R352C89</stp>
        <stp>S23</stp>
        <stp>Curvedate</stp>
        <stp>44762</stp>
        <tr r="CK352" s="7"/>
      </tp>
      <tp t="s">
        <v>#N/A Error:User does not have access</v>
        <stp/>
        <stp>##V3_BCURVESTRIPV12</stp>
        <stp>[PortfolioDaily Data.xlsx]DF Curve!R372C79</stp>
        <stp>S23</stp>
        <stp>Curvedate</stp>
        <stp>44790</stp>
        <tr r="CA372" s="7"/>
      </tp>
      <tp t="s">
        <v>#N/A Error:User does not have access</v>
        <stp/>
        <stp>##V3_BCURVESTRIPV12</stp>
        <stp>[PortfolioDaily Data.xlsx]DF Curve!R353C88</stp>
        <stp>S23</stp>
        <stp>Curvedate</stp>
        <stp>44763</stp>
        <tr r="CJ353" s="7"/>
      </tp>
      <tp t="s">
        <v>#N/A Error:User does not have access</v>
        <stp/>
        <stp>##V3_BCURVESTRIPV12</stp>
        <stp>[PortfolioDaily Data.xlsx]DF Curve!R373C78</stp>
        <stp>S23</stp>
        <stp>Curvedate</stp>
        <stp>44791</stp>
        <tr r="BZ373" s="7"/>
      </tp>
      <tp t="s">
        <v>#N/A Error:User does not have access</v>
        <stp/>
        <stp>##V3_BCURVESTRIPV12</stp>
        <stp>[PortfolioDaily Data.xlsx]DF Curve!R370C61</stp>
        <stp>S23</stp>
        <stp>Curvedate</stp>
        <stp>44788</stp>
        <tr r="BI370" s="7"/>
      </tp>
      <tp t="s">
        <v>#N/A Error:User does not have access</v>
        <stp/>
        <stp>##V3_BCURVESTRIPV12</stp>
        <stp>[PortfolioDaily Data.xlsx]DF Curve!R371C60</stp>
        <stp>S23</stp>
        <stp>Curvedate</stp>
        <stp>44789</stp>
        <tr r="BH371" s="7"/>
      </tp>
      <tp t="s">
        <v>#N/A Error:User does not have access</v>
        <stp/>
        <stp>##V3_BCURVESTRIPV12</stp>
        <stp>[PortfolioDaily Data.xlsx]DF Curve!R356C83</stp>
        <stp>S23</stp>
        <stp>Curvedate</stp>
        <stp>44768</stp>
        <tr r="CE356" s="7"/>
      </tp>
      <tp t="s">
        <v>#N/A Error:User does not have access</v>
        <stp/>
        <stp>##V3_BCURVESTRIPV12</stp>
        <stp>[PortfolioDaily Data.xlsx]DF Curve!R357C82</stp>
        <stp>S23</stp>
        <stp>Curvedate</stp>
        <stp>44769</stp>
        <tr r="CD357" s="7"/>
      </tp>
      <tp t="s">
        <v>#N/A Error:User does not have access</v>
        <stp/>
        <stp>##V3_BCURVESTRIPV12</stp>
        <stp>[PortfolioDaily Data.xlsx]DF Curve!R364C90</stp>
        <stp>S23</stp>
        <stp>Curvedate</stp>
        <stp>44778</stp>
        <tr r="CL364" s="7"/>
      </tp>
      <tp t="s">
        <v>#N/A Error:User does not have access</v>
        <stp/>
        <stp>##V3_BCURVESTRIPV12</stp>
        <stp>[PortfolioDaily Data.xlsx]DF Curve!R365C69</stp>
        <stp>S23</stp>
        <stp>Curvedate</stp>
        <stp>44781</stp>
        <tr r="BQ365" s="7"/>
      </tp>
      <tp t="s">
        <v>#N/A Error:User does not have access</v>
        <stp/>
        <stp>##V3_BCURVESTRIPV12</stp>
        <stp>[PortfolioDaily Data.xlsx]DF Curve!R378C71</stp>
        <stp>S23</stp>
        <stp>Curvedate</stp>
        <stp>44798</stp>
        <tr r="BS378" s="7"/>
      </tp>
      <tp t="s">
        <v>#N/A Error:User does not have access</v>
        <stp/>
        <stp>##V3_BCURVESTRIPV12</stp>
        <stp>[PortfolioDaily Data.xlsx]DF Curve!R379C70</stp>
        <stp>S23</stp>
        <stp>Curvedate</stp>
        <stp>44799</stp>
        <tr r="BR379" s="7"/>
      </tp>
      <tp t="s">
        <v>#N/A Error:User does not have access</v>
        <stp/>
        <stp>##V3_BCURVESTRIPV12</stp>
        <stp>[PortfolioDaily Data.xlsx]DF Curve!R350C88</stp>
        <stp>S23</stp>
        <stp>Curvedate</stp>
        <stp>44760</stp>
        <tr r="CJ350" s="7"/>
      </tp>
      <tp t="s">
        <v>#N/A Error:User does not have access</v>
        <stp/>
        <stp>##V3_BCURVESTRIPV12</stp>
        <stp>[PortfolioDaily Data.xlsx]DF Curve!R370C62</stp>
        <stp>S23</stp>
        <stp>Curvedate</stp>
        <stp>44788</stp>
        <tr r="BJ370" s="7"/>
      </tp>
      <tp t="s">
        <v>#N/A Error:User does not have access</v>
        <stp/>
        <stp>##V3_BCURVESTRIPV12</stp>
        <stp>[PortfolioDaily Data.xlsx]DF Curve!R351C89</stp>
        <stp>S23</stp>
        <stp>Curvedate</stp>
        <stp>44761</stp>
        <tr r="CK351" s="7"/>
      </tp>
      <tp t="s">
        <v>#N/A Error:User does not have access</v>
        <stp/>
        <stp>##V3_BCURVESTRIPV12</stp>
        <stp>[PortfolioDaily Data.xlsx]DF Curve!R371C63</stp>
        <stp>S23</stp>
        <stp>Curvedate</stp>
        <stp>44789</stp>
        <tr r="BK371" s="7"/>
      </tp>
      <tp t="s">
        <v>#N/A Error:User does not have access</v>
        <stp/>
        <stp>##V3_BCURVESTRIPV12</stp>
        <stp>[PortfolioDaily Data.xlsx]DF Curve!R356C80</stp>
        <stp>S23</stp>
        <stp>Curvedate</stp>
        <stp>44768</stp>
        <tr r="CB356" s="7"/>
      </tp>
      <tp t="s">
        <v>#N/A Error:User does not have access</v>
        <stp/>
        <stp>##V3_BCURVESTRIPV12</stp>
        <stp>[PortfolioDaily Data.xlsx]DF Curve!R366C69</stp>
        <stp>S23</stp>
        <stp>Curvedate</stp>
        <stp>44782</stp>
        <tr r="BQ366" s="7"/>
      </tp>
      <tp t="s">
        <v>#N/A Error:User does not have access</v>
        <stp/>
        <stp>##V3_BCURVESTRIPV12</stp>
        <stp>[PortfolioDaily Data.xlsx]DF Curve!R357C81</stp>
        <stp>S23</stp>
        <stp>Curvedate</stp>
        <stp>44769</stp>
        <tr r="CC357" s="7"/>
      </tp>
      <tp t="s">
        <v>#N/A Error:User does not have access</v>
        <stp/>
        <stp>##V3_BCURVESTRIPV12</stp>
        <stp>[PortfolioDaily Data.xlsx]DF Curve!R367C68</stp>
        <stp>S23</stp>
        <stp>Curvedate</stp>
        <stp>44783</stp>
        <tr r="BP367" s="7"/>
      </tp>
      <tp t="s">
        <v>#N/A Error:User does not have access</v>
        <stp/>
        <stp>##V3_BCURVESTRIPV12</stp>
        <stp>[PortfolioDaily Data.xlsx]DF Curve!R364C93</stp>
        <stp>S23</stp>
        <stp>Curvedate</stp>
        <stp>44778</stp>
        <tr r="CO364" s="7"/>
      </tp>
      <tp t="s">
        <v>#N/A Error:User does not have access</v>
        <stp/>
        <stp>##V3_BCURVESTRIPV12</stp>
        <stp>[PortfolioDaily Data.xlsx]DF Curve!R374C78</stp>
        <stp>S23</stp>
        <stp>Curvedate</stp>
        <stp>44792</stp>
        <tr r="BZ374" s="7"/>
      </tp>
      <tp t="s">
        <v>#N/A Error:User does not have access</v>
        <stp/>
        <stp>##V3_BCURVESTRIPV12</stp>
        <stp>[PortfolioDaily Data.xlsx]DF Curve!R358C98</stp>
        <stp>S23</stp>
        <stp>Curvedate</stp>
        <stp>44770</stp>
        <tr r="CT358" s="7"/>
      </tp>
      <tp t="s">
        <v>#N/A Error:User does not have access</v>
        <stp/>
        <stp>##V3_BCURVESTRIPV12</stp>
        <stp>[PortfolioDaily Data.xlsx]DF Curve!R378C72</stp>
        <stp>S23</stp>
        <stp>Curvedate</stp>
        <stp>44798</stp>
        <tr r="BT378" s="7"/>
      </tp>
      <tp t="s">
        <v>#N/A Error:User does not have access</v>
        <stp/>
        <stp>##V3_BCURVESTRIPV12</stp>
        <stp>[PortfolioDaily Data.xlsx]DF Curve!R359C99</stp>
        <stp>S23</stp>
        <stp>Curvedate</stp>
        <stp>44771</stp>
        <tr r="CU359" s="7"/>
      </tp>
      <tp t="s">
        <v>#N/A Error:User does not have access</v>
        <stp/>
        <stp>##V3_BCURVESTRIPV12</stp>
        <stp>[PortfolioDaily Data.xlsx]DF Curve!R379C73</stp>
        <stp>S23</stp>
        <stp>Curvedate</stp>
        <stp>44799</stp>
        <tr r="BU379" s="7"/>
      </tp>
      <tp t="s">
        <v>#N/A Error:User does not have access</v>
        <stp/>
        <stp>##V3_BCURVESTRIPV12</stp>
        <stp>[PortfolioDaily Data.xlsx]DF Curve!R350C89</stp>
        <stp>S23</stp>
        <stp>Curvedate</stp>
        <stp>44760</stp>
        <tr r="CK350" s="7"/>
      </tp>
      <tp t="s">
        <v>#N/A Error:User does not have access</v>
        <stp/>
        <stp>##V3_BCURVESTRIPV12</stp>
        <stp>[PortfolioDaily Data.xlsx]DF Curve!R370C63</stp>
        <stp>S23</stp>
        <stp>Curvedate</stp>
        <stp>44788</stp>
        <tr r="BK370" s="7"/>
      </tp>
      <tp t="s">
        <v>#N/A Error:User does not have access</v>
        <stp/>
        <stp>##V3_BCURVESTRIPV12</stp>
        <stp>[PortfolioDaily Data.xlsx]DF Curve!R351C88</stp>
        <stp>S23</stp>
        <stp>Curvedate</stp>
        <stp>44761</stp>
        <tr r="CJ351" s="7"/>
      </tp>
      <tp t="s">
        <v>#N/A Error:User does not have access</v>
        <stp/>
        <stp>##V3_BCURVESTRIPV12</stp>
        <stp>[PortfolioDaily Data.xlsx]DF Curve!R371C62</stp>
        <stp>S23</stp>
        <stp>Curvedate</stp>
        <stp>44789</stp>
        <tr r="BJ371" s="7"/>
      </tp>
      <tp t="s">
        <v>#N/A Error:User does not have access</v>
        <stp/>
        <stp>##V3_BCURVESTRIPV12</stp>
        <stp>[PortfolioDaily Data.xlsx]DF Curve!R356C81</stp>
        <stp>S23</stp>
        <stp>Curvedate</stp>
        <stp>44768</stp>
        <tr r="CC356" s="7"/>
      </tp>
      <tp t="s">
        <v>#N/A Error:User does not have access</v>
        <stp/>
        <stp>##V3_BCURVESTRIPV12</stp>
        <stp>[PortfolioDaily Data.xlsx]DF Curve!R366C68</stp>
        <stp>S23</stp>
        <stp>Curvedate</stp>
        <stp>44782</stp>
        <tr r="BP366" s="7"/>
      </tp>
      <tp t="s">
        <v>#N/A Error:User does not have access</v>
        <stp/>
        <stp>##V3_BCURVESTRIPV12</stp>
        <stp>[PortfolioDaily Data.xlsx]DF Curve!R357C80</stp>
        <stp>S23</stp>
        <stp>Curvedate</stp>
        <stp>44769</stp>
        <tr r="CB357" s="7"/>
      </tp>
      <tp t="s">
        <v>#N/A Error:User does not have access</v>
        <stp/>
        <stp>##V3_BCURVESTRIPV12</stp>
        <stp>[PortfolioDaily Data.xlsx]DF Curve!R367C69</stp>
        <stp>S23</stp>
        <stp>Curvedate</stp>
        <stp>44783</stp>
        <tr r="BQ367" s="7"/>
      </tp>
      <tp t="s">
        <v>#N/A Error:User does not have access</v>
        <stp/>
        <stp>##V3_BCURVESTRIPV12</stp>
        <stp>[PortfolioDaily Data.xlsx]DF Curve!R364C92</stp>
        <stp>S23</stp>
        <stp>Curvedate</stp>
        <stp>44778</stp>
        <tr r="CN364" s="7"/>
      </tp>
      <tp t="s">
        <v>#N/A Error:User does not have access</v>
        <stp/>
        <stp>##V3_BCURVESTRIPV12</stp>
        <stp>[PortfolioDaily Data.xlsx]DF Curve!R374C79</stp>
        <stp>S23</stp>
        <stp>Curvedate</stp>
        <stp>44792</stp>
        <tr r="CA374" s="7"/>
      </tp>
      <tp t="s">
        <v>#N/A Error:User does not have access</v>
        <stp/>
        <stp>##V3_BCURVESTRIPV12</stp>
        <stp>[PortfolioDaily Data.xlsx]DF Curve!R358C99</stp>
        <stp>S23</stp>
        <stp>Curvedate</stp>
        <stp>44770</stp>
        <tr r="CU358" s="7"/>
      </tp>
      <tp t="s">
        <v>#N/A Error:User does not have access</v>
        <stp/>
        <stp>##V3_BCURVESTRIPV12</stp>
        <stp>[PortfolioDaily Data.xlsx]DF Curve!R378C73</stp>
        <stp>S23</stp>
        <stp>Curvedate</stp>
        <stp>44798</stp>
        <tr r="BU378" s="7"/>
      </tp>
      <tp t="s">
        <v>#N/A Error:User does not have access</v>
        <stp/>
        <stp>##V3_BCURVESTRIPV12</stp>
        <stp>[PortfolioDaily Data.xlsx]DF Curve!R359C98</stp>
        <stp>S23</stp>
        <stp>Curvedate</stp>
        <stp>44771</stp>
        <tr r="CT359" s="7"/>
      </tp>
      <tp t="s">
        <v>#N/A Error:User does not have access</v>
        <stp/>
        <stp>##V3_BCURVESTRIPV12</stp>
        <stp>[PortfolioDaily Data.xlsx]DF Curve!R379C72</stp>
        <stp>S23</stp>
        <stp>Curvedate</stp>
        <stp>44799</stp>
        <tr r="BT379" s="7"/>
      </tp>
      <tp t="s">
        <v>#N/A Error:User does not have access</v>
        <stp/>
        <stp>##V3_BCURVESTRIPV12</stp>
        <stp>[PortfolioDaily Data.xlsx]DF Curve!R352C84</stp>
        <stp>S23</stp>
        <stp>Curvedate</stp>
        <stp>44762</stp>
        <tr r="CF352" s="7"/>
      </tp>
      <tp t="s">
        <v>#N/A Error:User does not have access</v>
        <stp/>
        <stp>##V3_BCURVESTRIPV12</stp>
        <stp>[PortfolioDaily Data.xlsx]DF Curve!R362C93</stp>
        <stp>S23</stp>
        <stp>Curvedate</stp>
        <stp>44776</stp>
        <tr r="CO362" s="7"/>
      </tp>
      <tp t="s">
        <v>#N/A Error:User does not have access</v>
        <stp/>
        <stp>##V3_BCURVESTRIPV12</stp>
        <stp>[PortfolioDaily Data.xlsx]DF Curve!R372C74</stp>
        <stp>S23</stp>
        <stp>Curvedate</stp>
        <stp>44790</stp>
        <tr r="BV372" s="7"/>
      </tp>
      <tp t="s">
        <v>#N/A Error:User does not have access</v>
        <stp/>
        <stp>##V3_BCURVESTRIPV12</stp>
        <stp>[PortfolioDaily Data.xlsx]DF Curve!R353C85</stp>
        <stp>S23</stp>
        <stp>Curvedate</stp>
        <stp>44763</stp>
        <tr r="CG353" s="7"/>
      </tp>
      <tp t="s">
        <v>#N/A Error:User does not have access</v>
        <stp/>
        <stp>##V3_BCURVESTRIPV12</stp>
        <stp>[PortfolioDaily Data.xlsx]DF Curve!R363C92</stp>
        <stp>S23</stp>
        <stp>Curvedate</stp>
        <stp>44777</stp>
        <tr r="CN363" s="7"/>
      </tp>
      <tp t="s">
        <v>#N/A Error:User does not have access</v>
        <stp/>
        <stp>##V3_BCURVESTRIPV12</stp>
        <stp>[PortfolioDaily Data.xlsx]DF Curve!R373C75</stp>
        <stp>S23</stp>
        <stp>Curvedate</stp>
        <stp>44791</stp>
        <tr r="BW373" s="7"/>
      </tp>
      <tp t="s">
        <v>#N/A Error:User does not have access</v>
        <stp/>
        <stp>##V3_BCURVESTRIPV12</stp>
        <stp>[PortfolioDaily Data.xlsx]DF Curve!R350C86</stp>
        <stp>S23</stp>
        <stp>Curvedate</stp>
        <stp>44760</stp>
        <tr r="CH350" s="7"/>
      </tp>
      <tp t="s">
        <v>#N/A Error:User does not have access</v>
        <stp/>
        <stp>##V3_BCURVESTRIPV12</stp>
        <stp>[PortfolioDaily Data.xlsx]DF Curve!R360C91</stp>
        <stp>S23</stp>
        <stp>Curvedate</stp>
        <stp>44774</stp>
        <tr r="CM360" s="7"/>
      </tp>
      <tp t="s">
        <v>#N/A Error:User does not have access</v>
        <stp/>
        <stp>##V3_BCURVESTRIPV12</stp>
        <stp>[PortfolioDaily Data.xlsx]DF Curve!R351C87</stp>
        <stp>S23</stp>
        <stp>Curvedate</stp>
        <stp>44761</stp>
        <tr r="CI351" s="7"/>
      </tp>
      <tp t="s">
        <v>#N/A Error:User does not have access</v>
        <stp/>
        <stp>##V3_BCURVESTRIPV12</stp>
        <stp>[PortfolioDaily Data.xlsx]DF Curve!R361C90</stp>
        <stp>S23</stp>
        <stp>Curvedate</stp>
        <stp>44775</stp>
        <tr r="CL361" s="7"/>
      </tp>
      <tp t="s">
        <v>#N/A Error:User does not have access</v>
        <stp/>
        <stp>##V3_BCURVESTRIPV12</stp>
        <stp>[PortfolioDaily Data.xlsx]DF Curve!R366C67</stp>
        <stp>S23</stp>
        <stp>Curvedate</stp>
        <stp>44782</stp>
        <tr r="BO366" s="7"/>
      </tp>
      <tp t="s">
        <v>#N/A Error:User does not have access</v>
        <stp/>
        <stp>##V3_BCURVESTRIPV12</stp>
        <stp>[PortfolioDaily Data.xlsx]DF Curve!R376C72</stp>
        <stp>S23</stp>
        <stp>Curvedate</stp>
        <stp>44796</stp>
        <tr r="BT376" s="7"/>
      </tp>
      <tp t="s">
        <v>#N/A Error:User does not have access</v>
        <stp/>
        <stp>##V3_BCURVESTRIPV12</stp>
        <stp>[PortfolioDaily Data.xlsx]DF Curve!R367C66</stp>
        <stp>S23</stp>
        <stp>Curvedate</stp>
        <stp>44783</stp>
        <tr r="BN367" s="7"/>
      </tp>
      <tp t="s">
        <v>#N/A Error:User does not have access</v>
        <stp/>
        <stp>##V3_BCURVESTRIPV12</stp>
        <stp>[PortfolioDaily Data.xlsx]DF Curve!R377C73</stp>
        <stp>S23</stp>
        <stp>Curvedate</stp>
        <stp>44797</stp>
        <tr r="BU377" s="7"/>
      </tp>
      <tp t="s">
        <v>#N/A Error:User does not have access</v>
        <stp/>
        <stp>##V3_BCURVESTRIPV12</stp>
        <stp>[PortfolioDaily Data.xlsx]DF Curve!R354C82</stp>
        <stp>S23</stp>
        <stp>Curvedate</stp>
        <stp>44764</stp>
        <tr r="CD354" s="7"/>
      </tp>
      <tp t="s">
        <v>#N/A Error:User does not have access</v>
        <stp/>
        <stp>##V3_BCURVESTRIPV12</stp>
        <stp>[PortfolioDaily Data.xlsx]DF Curve!R374C76</stp>
        <stp>S23</stp>
        <stp>Curvedate</stp>
        <stp>44792</stp>
        <tr r="BX374" s="7"/>
      </tp>
      <tp t="s">
        <v>#N/A Error:User does not have access</v>
        <stp/>
        <stp>##V3_BCURVESTRIPV12</stp>
        <stp>[PortfolioDaily Data.xlsx]DF Curve!R355C81</stp>
        <stp>S23</stp>
        <stp>Curvedate</stp>
        <stp>44767</stp>
        <tr r="CC355" s="7"/>
      </tp>
      <tp t="s">
        <v>#N/A Error:User does not have access</v>
        <stp/>
        <stp>##V3_BCURVESTRIPV12</stp>
        <stp>[PortfolioDaily Data.xlsx]DF Curve!R365C64</stp>
        <stp>S23</stp>
        <stp>Curvedate</stp>
        <stp>44781</stp>
        <tr r="BL365" s="7"/>
      </tp>
      <tp t="s">
        <v>#N/A Error:User does not have access</v>
        <stp/>
        <stp>##V3_BCURVESTRIPV12</stp>
        <stp>[PortfolioDaily Data.xlsx]DF Curve!R375C71</stp>
        <stp>S23</stp>
        <stp>Curvedate</stp>
        <stp>44795</stp>
        <tr r="BS375" s="7"/>
      </tp>
      <tp t="s">
        <v>#N/A Error:User does not have access</v>
        <stp/>
        <stp>##V3_BCURVESTRIPV12</stp>
        <stp>[PortfolioDaily Data.xlsx]DF Curve!R358C96</stp>
        <stp>S23</stp>
        <stp>Curvedate</stp>
        <stp>44770</stp>
        <tr r="CR358" s="7"/>
      </tp>
      <tp t="s">
        <v>#N/A Error:User does not have access</v>
        <stp/>
        <stp>##V3_BCURVESTRIPV12</stp>
        <stp>[PortfolioDaily Data.xlsx]DF Curve!R368C61</stp>
        <stp>S23</stp>
        <stp>Curvedate</stp>
        <stp>44784</stp>
        <tr r="BI368" s="7"/>
      </tp>
      <tp t="s">
        <v>#N/A Error:User does not have access</v>
        <stp/>
        <stp>##V3_BCURVESTRIPV12</stp>
        <stp>[PortfolioDaily Data.xlsx]DF Curve!R359C97</stp>
        <stp>S23</stp>
        <stp>Curvedate</stp>
        <stp>44771</stp>
        <tr r="CS359" s="7"/>
      </tp>
      <tp t="s">
        <v>#N/A Error:User does not have access</v>
        <stp/>
        <stp>##V3_BCURVESTRIPV12</stp>
        <stp>[PortfolioDaily Data.xlsx]DF Curve!R369C60</stp>
        <stp>S23</stp>
        <stp>Curvedate</stp>
        <stp>44785</stp>
        <tr r="BH369" s="7"/>
      </tp>
      <tp t="s">
        <v>#N/A Error:User does not have access</v>
        <stp/>
        <stp>##V3_BCURVESTRIPV12</stp>
        <stp>[PortfolioDaily Data.xlsx]DF Curve!R352C85</stp>
        <stp>S23</stp>
        <stp>Curvedate</stp>
        <stp>44762</stp>
        <tr r="CG352" s="7"/>
      </tp>
      <tp t="s">
        <v>#N/A Error:User does not have access</v>
        <stp/>
        <stp>##V3_BCURVESTRIPV12</stp>
        <stp>[PortfolioDaily Data.xlsx]DF Curve!R362C92</stp>
        <stp>S23</stp>
        <stp>Curvedate</stp>
        <stp>44776</stp>
        <tr r="CN362" s="7"/>
      </tp>
      <tp t="s">
        <v>#N/A Error:User does not have access</v>
        <stp/>
        <stp>##V3_BCURVESTRIPV12</stp>
        <stp>[PortfolioDaily Data.xlsx]DF Curve!R372C75</stp>
        <stp>S23</stp>
        <stp>Curvedate</stp>
        <stp>44790</stp>
        <tr r="BW372" s="7"/>
      </tp>
      <tp t="s">
        <v>#N/A Error:User does not have access</v>
        <stp/>
        <stp>##V3_BCURVESTRIPV12</stp>
        <stp>[PortfolioDaily Data.xlsx]DF Curve!R353C84</stp>
        <stp>S23</stp>
        <stp>Curvedate</stp>
        <stp>44763</stp>
        <tr r="CF353" s="7"/>
      </tp>
      <tp t="s">
        <v>#N/A Error:User does not have access</v>
        <stp/>
        <stp>##V3_BCURVESTRIPV12</stp>
        <stp>[PortfolioDaily Data.xlsx]DF Curve!R363C93</stp>
        <stp>S23</stp>
        <stp>Curvedate</stp>
        <stp>44777</stp>
        <tr r="CO363" s="7"/>
      </tp>
      <tp t="s">
        <v>#N/A Error:User does not have access</v>
        <stp/>
        <stp>##V3_BCURVESTRIPV12</stp>
        <stp>[PortfolioDaily Data.xlsx]DF Curve!R373C74</stp>
        <stp>S23</stp>
        <stp>Curvedate</stp>
        <stp>44791</stp>
        <tr r="BV373" s="7"/>
      </tp>
      <tp t="s">
        <v>#N/A Error:User does not have access</v>
        <stp/>
        <stp>##V3_BCURVESTRIPV12</stp>
        <stp>[PortfolioDaily Data.xlsx]DF Curve!R350C87</stp>
        <stp>S23</stp>
        <stp>Curvedate</stp>
        <stp>44760</stp>
        <tr r="CI350" s="7"/>
      </tp>
      <tp t="s">
        <v>#N/A Error:User does not have access</v>
        <stp/>
        <stp>##V3_BCURVESTRIPV12</stp>
        <stp>[PortfolioDaily Data.xlsx]DF Curve!R360C90</stp>
        <stp>S23</stp>
        <stp>Curvedate</stp>
        <stp>44774</stp>
        <tr r="CL360" s="7"/>
      </tp>
      <tp t="s">
        <v>#N/A Error:User does not have access</v>
        <stp/>
        <stp>##V3_BCURVESTRIPV12</stp>
        <stp>[PortfolioDaily Data.xlsx]DF Curve!R351C86</stp>
        <stp>S23</stp>
        <stp>Curvedate</stp>
        <stp>44761</stp>
        <tr r="CH351" s="7"/>
      </tp>
      <tp t="s">
        <v>#N/A Error:User does not have access</v>
        <stp/>
        <stp>##V3_BCURVESTRIPV12</stp>
        <stp>[PortfolioDaily Data.xlsx]DF Curve!R361C91</stp>
        <stp>S23</stp>
        <stp>Curvedate</stp>
        <stp>44775</stp>
        <tr r="CM361" s="7"/>
      </tp>
      <tp t="s">
        <v>#N/A Error:User does not have access</v>
        <stp/>
        <stp>##V3_BCURVESTRIPV12</stp>
        <stp>[PortfolioDaily Data.xlsx]DF Curve!R366C66</stp>
        <stp>S23</stp>
        <stp>Curvedate</stp>
        <stp>44782</stp>
        <tr r="BN366" s="7"/>
      </tp>
      <tp t="s">
        <v>#N/A Error:User does not have access</v>
        <stp/>
        <stp>##V3_BCURVESTRIPV12</stp>
        <stp>[PortfolioDaily Data.xlsx]DF Curve!R376C73</stp>
        <stp>S23</stp>
        <stp>Curvedate</stp>
        <stp>44796</stp>
        <tr r="BU376" s="7"/>
      </tp>
      <tp t="s">
        <v>#N/A Error:User does not have access</v>
        <stp/>
        <stp>##V3_BCURVESTRIPV12</stp>
        <stp>[PortfolioDaily Data.xlsx]DF Curve!R367C67</stp>
        <stp>S23</stp>
        <stp>Curvedate</stp>
        <stp>44783</stp>
        <tr r="BO367" s="7"/>
      </tp>
      <tp t="s">
        <v>#N/A Error:User does not have access</v>
        <stp/>
        <stp>##V3_BCURVESTRIPV12</stp>
        <stp>[PortfolioDaily Data.xlsx]DF Curve!R377C72</stp>
        <stp>S23</stp>
        <stp>Curvedate</stp>
        <stp>44797</stp>
        <tr r="BT377" s="7"/>
      </tp>
      <tp t="s">
        <v>#N/A Error:User does not have access</v>
        <stp/>
        <stp>##V3_BCURVESTRIPV12</stp>
        <stp>[PortfolioDaily Data.xlsx]DF Curve!R354C83</stp>
        <stp>S23</stp>
        <stp>Curvedate</stp>
        <stp>44764</stp>
        <tr r="CE354" s="7"/>
      </tp>
      <tp t="s">
        <v>#N/A Error:User does not have access</v>
        <stp/>
        <stp>##V3_BCURVESTRIPV12</stp>
        <stp>[PortfolioDaily Data.xlsx]DF Curve!R374C77</stp>
        <stp>S23</stp>
        <stp>Curvedate</stp>
        <stp>44792</stp>
        <tr r="BY374" s="7"/>
      </tp>
      <tp t="s">
        <v>#N/A Error:User does not have access</v>
        <stp/>
        <stp>##V3_BCURVESTRIPV12</stp>
        <stp>[PortfolioDaily Data.xlsx]DF Curve!R355C80</stp>
        <stp>S23</stp>
        <stp>Curvedate</stp>
        <stp>44767</stp>
        <tr r="CB355" s="7"/>
      </tp>
      <tp t="s">
        <v>#N/A Error:User does not have access</v>
        <stp/>
        <stp>##V3_BCURVESTRIPV12</stp>
        <stp>[PortfolioDaily Data.xlsx]DF Curve!R365C65</stp>
        <stp>S23</stp>
        <stp>Curvedate</stp>
        <stp>44781</stp>
        <tr r="BM365" s="7"/>
      </tp>
      <tp t="s">
        <v>#N/A Error:User does not have access</v>
        <stp/>
        <stp>##V3_BCURVESTRIPV12</stp>
        <stp>[PortfolioDaily Data.xlsx]DF Curve!R375C70</stp>
        <stp>S23</stp>
        <stp>Curvedate</stp>
        <stp>44795</stp>
        <tr r="BR375" s="7"/>
      </tp>
      <tp t="s">
        <v>#N/A Error:User does not have access</v>
        <stp/>
        <stp>##V3_BCURVESTRIPV12</stp>
        <stp>[PortfolioDaily Data.xlsx]DF Curve!R358C97</stp>
        <stp>S23</stp>
        <stp>Curvedate</stp>
        <stp>44770</stp>
        <tr r="CS358" s="7"/>
      </tp>
      <tp t="s">
        <v>#N/A Error:User does not have access</v>
        <stp/>
        <stp>##V3_BCURVESTRIPV12</stp>
        <stp>[PortfolioDaily Data.xlsx]DF Curve!R368C60</stp>
        <stp>S23</stp>
        <stp>Curvedate</stp>
        <stp>44784</stp>
        <tr r="BH368" s="7"/>
      </tp>
      <tp t="s">
        <v>#N/A Error:User does not have access</v>
        <stp/>
        <stp>##V3_BCURVESTRIPV12</stp>
        <stp>[PortfolioDaily Data.xlsx]DF Curve!R359C96</stp>
        <stp>S23</stp>
        <stp>Curvedate</stp>
        <stp>44771</stp>
        <tr r="CR359" s="7"/>
      </tp>
      <tp t="s">
        <v>#N/A Error:User does not have access</v>
        <stp/>
        <stp>##V3_BCURVESTRIPV12</stp>
        <stp>[PortfolioDaily Data.xlsx]DF Curve!R369C61</stp>
        <stp>S23</stp>
        <stp>Curvedate</stp>
        <stp>44785</stp>
        <tr r="BI369" s="7"/>
      </tp>
      <tp t="s">
        <v>#N/A Error:User does not have access</v>
        <stp/>
        <stp>##V3_BCURVESTRIPV12</stp>
        <stp>[PortfolioDaily Data.xlsx]DF Curve!R352C86</stp>
        <stp>S23</stp>
        <stp>Curvedate</stp>
        <stp>44762</stp>
        <tr r="CH352" s="7"/>
      </tp>
      <tp t="s">
        <v>#N/A Error:User does not have access</v>
        <stp/>
        <stp>##V3_BCURVESTRIPV12</stp>
        <stp>[PortfolioDaily Data.xlsx]DF Curve!R362C91</stp>
        <stp>S23</stp>
        <stp>Curvedate</stp>
        <stp>44776</stp>
        <tr r="CM362" s="7"/>
      </tp>
      <tp t="s">
        <v>#N/A Error:User does not have access</v>
        <stp/>
        <stp>##V3_BCURVESTRIPV12</stp>
        <stp>[PortfolioDaily Data.xlsx]DF Curve!R372C76</stp>
        <stp>S23</stp>
        <stp>Curvedate</stp>
        <stp>44790</stp>
        <tr r="BX372" s="7"/>
      </tp>
      <tp t="s">
        <v>#N/A Error:User does not have access</v>
        <stp/>
        <stp>##V3_BCURVESTRIPV12</stp>
        <stp>[PortfolioDaily Data.xlsx]DF Curve!R353C87</stp>
        <stp>S23</stp>
        <stp>Curvedate</stp>
        <stp>44763</stp>
        <tr r="CI353" s="7"/>
      </tp>
      <tp t="s">
        <v>#N/A Error:User does not have access</v>
        <stp/>
        <stp>##V3_BCURVESTRIPV12</stp>
        <stp>[PortfolioDaily Data.xlsx]DF Curve!R363C90</stp>
        <stp>S23</stp>
        <stp>Curvedate</stp>
        <stp>44777</stp>
        <tr r="CL363" s="7"/>
      </tp>
      <tp t="s">
        <v>#N/A Error:User does not have access</v>
        <stp/>
        <stp>##V3_BCURVESTRIPV12</stp>
        <stp>[PortfolioDaily Data.xlsx]DF Curve!R373C77</stp>
        <stp>S23</stp>
        <stp>Curvedate</stp>
        <stp>44791</stp>
        <tr r="BY373" s="7"/>
      </tp>
      <tp t="s">
        <v>#N/A Error:User does not have access</v>
        <stp/>
        <stp>##V3_BCURVESTRIPV12</stp>
        <stp>[PortfolioDaily Data.xlsx]DF Curve!R350C84</stp>
        <stp>S23</stp>
        <stp>Curvedate</stp>
        <stp>44760</stp>
        <tr r="CF350" s="7"/>
      </tp>
      <tp t="s">
        <v>#N/A Error:User does not have access</v>
        <stp/>
        <stp>##V3_BCURVESTRIPV12</stp>
        <stp>[PortfolioDaily Data.xlsx]DF Curve!R360C93</stp>
        <stp>S23</stp>
        <stp>Curvedate</stp>
        <stp>44774</stp>
        <tr r="CO360" s="7"/>
      </tp>
      <tp t="s">
        <v>#N/A Error:User does not have access</v>
        <stp/>
        <stp>##V3_BCURVESTRIPV12</stp>
        <stp>[PortfolioDaily Data.xlsx]DF Curve!R351C85</stp>
        <stp>S23</stp>
        <stp>Curvedate</stp>
        <stp>44761</stp>
        <tr r="CG351" s="7"/>
      </tp>
      <tp t="s">
        <v>#N/A Error:User does not have access</v>
        <stp/>
        <stp>##V3_BCURVESTRIPV12</stp>
        <stp>[PortfolioDaily Data.xlsx]DF Curve!R361C92</stp>
        <stp>S23</stp>
        <stp>Curvedate</stp>
        <stp>44775</stp>
        <tr r="CN361" s="7"/>
      </tp>
      <tp t="s">
        <v>#N/A Error:User does not have access</v>
        <stp/>
        <stp>##V3_BCURVESTRIPV12</stp>
        <stp>[PortfolioDaily Data.xlsx]DF Curve!R366C65</stp>
        <stp>S23</stp>
        <stp>Curvedate</stp>
        <stp>44782</stp>
        <tr r="BM366" s="7"/>
      </tp>
      <tp t="s">
        <v>#N/A Error:User does not have access</v>
        <stp/>
        <stp>##V3_BCURVESTRIPV12</stp>
        <stp>[PortfolioDaily Data.xlsx]DF Curve!R376C70</stp>
        <stp>S23</stp>
        <stp>Curvedate</stp>
        <stp>44796</stp>
        <tr r="BR376" s="7"/>
      </tp>
      <tp t="s">
        <v>#N/A Error:User does not have access</v>
        <stp/>
        <stp>##V3_BCURVESTRIPV12</stp>
        <stp>[PortfolioDaily Data.xlsx]DF Curve!R367C64</stp>
        <stp>S23</stp>
        <stp>Curvedate</stp>
        <stp>44783</stp>
        <tr r="BL367" s="7"/>
      </tp>
      <tp t="s">
        <v>#N/A Error:User does not have access</v>
        <stp/>
        <stp>##V3_BCURVESTRIPV12</stp>
        <stp>[PortfolioDaily Data.xlsx]DF Curve!R377C71</stp>
        <stp>S23</stp>
        <stp>Curvedate</stp>
        <stp>44797</stp>
        <tr r="BS377" s="7"/>
      </tp>
      <tp t="s">
        <v>#N/A Error:User does not have access</v>
        <stp/>
        <stp>##V3_BCURVESTRIPV12</stp>
        <stp>[PortfolioDaily Data.xlsx]DF Curve!R354C80</stp>
        <stp>S23</stp>
        <stp>Curvedate</stp>
        <stp>44764</stp>
        <tr r="CB354" s="7"/>
      </tp>
      <tp t="s">
        <v>#N/A Error:User does not have access</v>
        <stp/>
        <stp>##V3_BCURVESTRIPV12</stp>
        <stp>[PortfolioDaily Data.xlsx]DF Curve!R374C74</stp>
        <stp>S23</stp>
        <stp>Curvedate</stp>
        <stp>44792</stp>
        <tr r="BV374" s="7"/>
      </tp>
      <tp t="s">
        <v>#N/A Error:User does not have access</v>
        <stp/>
        <stp>##V3_BCURVESTRIPV12</stp>
        <stp>[PortfolioDaily Data.xlsx]DF Curve!R355C83</stp>
        <stp>S23</stp>
        <stp>Curvedate</stp>
        <stp>44767</stp>
        <tr r="CE355" s="7"/>
      </tp>
      <tp t="s">
        <v>#N/A Error:User does not have access</v>
        <stp/>
        <stp>##V3_BCURVESTRIPV12</stp>
        <stp>[PortfolioDaily Data.xlsx]DF Curve!R365C66</stp>
        <stp>S23</stp>
        <stp>Curvedate</stp>
        <stp>44781</stp>
        <tr r="BN365" s="7"/>
      </tp>
      <tp t="s">
        <v>#N/A Error:User does not have access</v>
        <stp/>
        <stp>##V3_BCURVESTRIPV12</stp>
        <stp>[PortfolioDaily Data.xlsx]DF Curve!R375C73</stp>
        <stp>S23</stp>
        <stp>Curvedate</stp>
        <stp>44795</stp>
        <tr r="BU375" s="7"/>
      </tp>
      <tp t="s">
        <v>#N/A Error:User does not have access</v>
        <stp/>
        <stp>##V3_BCURVESTRIPV12</stp>
        <stp>[PortfolioDaily Data.xlsx]DF Curve!R358C94</stp>
        <stp>S23</stp>
        <stp>Curvedate</stp>
        <stp>44770</stp>
        <tr r="CP358" s="7"/>
      </tp>
      <tp t="s">
        <v>#N/A Error:User does not have access</v>
        <stp/>
        <stp>##V3_BCURVESTRIPV12</stp>
        <stp>[PortfolioDaily Data.xlsx]DF Curve!R368C63</stp>
        <stp>S23</stp>
        <stp>Curvedate</stp>
        <stp>44784</stp>
        <tr r="BK368" s="7"/>
      </tp>
      <tp t="s">
        <v>#N/A Error:User does not have access</v>
        <stp/>
        <stp>##V3_BCURVESTRIPV12</stp>
        <stp>[PortfolioDaily Data.xlsx]DF Curve!R359C95</stp>
        <stp>S23</stp>
        <stp>Curvedate</stp>
        <stp>44771</stp>
        <tr r="CQ359" s="7"/>
      </tp>
      <tp t="s">
        <v>#N/A Error:User does not have access</v>
        <stp/>
        <stp>##V3_BCURVESTRIPV12</stp>
        <stp>[PortfolioDaily Data.xlsx]DF Curve!R369C62</stp>
        <stp>S23</stp>
        <stp>Curvedate</stp>
        <stp>44785</stp>
        <tr r="BJ369" s="7"/>
      </tp>
      <tp t="s">
        <v>#N/A Error:User does not have access</v>
        <stp/>
        <stp>##V3_BCURVESTRIPV12</stp>
        <stp>[PortfolioDaily Data.xlsx]DF Curve!R352C87</stp>
        <stp>S23</stp>
        <stp>Curvedate</stp>
        <stp>44762</stp>
        <tr r="CI352" s="7"/>
      </tp>
      <tp t="s">
        <v>#N/A Error:User does not have access</v>
        <stp/>
        <stp>##V3_BCURVESTRIPV12</stp>
        <stp>[PortfolioDaily Data.xlsx]DF Curve!R362C90</stp>
        <stp>S23</stp>
        <stp>Curvedate</stp>
        <stp>44776</stp>
        <tr r="CL362" s="7"/>
      </tp>
      <tp t="s">
        <v>#N/A Error:User does not have access</v>
        <stp/>
        <stp>##V3_BCURVESTRIPV12</stp>
        <stp>[PortfolioDaily Data.xlsx]DF Curve!R372C77</stp>
        <stp>S23</stp>
        <stp>Curvedate</stp>
        <stp>44790</stp>
        <tr r="BY372" s="7"/>
      </tp>
      <tp t="s">
        <v>#N/A Error:User does not have access</v>
        <stp/>
        <stp>##V3_BCURVESTRIPV12</stp>
        <stp>[PortfolioDaily Data.xlsx]DF Curve!R353C86</stp>
        <stp>S23</stp>
        <stp>Curvedate</stp>
        <stp>44763</stp>
        <tr r="CH353" s="7"/>
      </tp>
      <tp t="s">
        <v>#N/A Error:User does not have access</v>
        <stp/>
        <stp>##V3_BCURVESTRIPV12</stp>
        <stp>[PortfolioDaily Data.xlsx]DF Curve!R363C91</stp>
        <stp>S23</stp>
        <stp>Curvedate</stp>
        <stp>44777</stp>
        <tr r="CM363" s="7"/>
      </tp>
      <tp t="s">
        <v>#N/A Error:User does not have access</v>
        <stp/>
        <stp>##V3_BCURVESTRIPV12</stp>
        <stp>[PortfolioDaily Data.xlsx]DF Curve!R373C76</stp>
        <stp>S23</stp>
        <stp>Curvedate</stp>
        <stp>44791</stp>
        <tr r="BX373" s="7"/>
      </tp>
      <tp t="s">
        <v>#N/A Error:User does not have access</v>
        <stp/>
        <stp>##V3_BCURVESTRIPV12</stp>
        <stp>[PortfolioDaily Data.xlsx]DF Curve!R350C85</stp>
        <stp>S23</stp>
        <stp>Curvedate</stp>
        <stp>44760</stp>
        <tr r="CG350" s="7"/>
      </tp>
      <tp t="s">
        <v>#N/A Error:User does not have access</v>
        <stp/>
        <stp>##V3_BCURVESTRIPV12</stp>
        <stp>[PortfolioDaily Data.xlsx]DF Curve!R360C92</stp>
        <stp>S23</stp>
        <stp>Curvedate</stp>
        <stp>44774</stp>
        <tr r="CN360" s="7"/>
      </tp>
      <tp t="s">
        <v>#N/A Error:User does not have access</v>
        <stp/>
        <stp>##V3_BCURVESTRIPV12</stp>
        <stp>[PortfolioDaily Data.xlsx]DF Curve!R351C84</stp>
        <stp>S23</stp>
        <stp>Curvedate</stp>
        <stp>44761</stp>
        <tr r="CF351" s="7"/>
      </tp>
      <tp t="s">
        <v>#N/A Error:User does not have access</v>
        <stp/>
        <stp>##V3_BCURVESTRIPV12</stp>
        <stp>[PortfolioDaily Data.xlsx]DF Curve!R361C93</stp>
        <stp>S23</stp>
        <stp>Curvedate</stp>
        <stp>44775</stp>
        <tr r="CO361" s="7"/>
      </tp>
      <tp t="s">
        <v>#N/A Error:User does not have access</v>
        <stp/>
        <stp>##V3_BCURVESTRIPV12</stp>
        <stp>[PortfolioDaily Data.xlsx]DF Curve!R366C64</stp>
        <stp>S23</stp>
        <stp>Curvedate</stp>
        <stp>44782</stp>
        <tr r="BL366" s="7"/>
      </tp>
      <tp t="s">
        <v>#N/A Error:User does not have access</v>
        <stp/>
        <stp>##V3_BCURVESTRIPV12</stp>
        <stp>[PortfolioDaily Data.xlsx]DF Curve!R376C71</stp>
        <stp>S23</stp>
        <stp>Curvedate</stp>
        <stp>44796</stp>
        <tr r="BS376" s="7"/>
      </tp>
      <tp t="s">
        <v>#N/A Error:User does not have access</v>
        <stp/>
        <stp>##V3_BCURVESTRIPV12</stp>
        <stp>[PortfolioDaily Data.xlsx]DF Curve!R367C65</stp>
        <stp>S23</stp>
        <stp>Curvedate</stp>
        <stp>44783</stp>
        <tr r="BM367" s="7"/>
      </tp>
      <tp t="s">
        <v>#N/A Error:User does not have access</v>
        <stp/>
        <stp>##V3_BCURVESTRIPV12</stp>
        <stp>[PortfolioDaily Data.xlsx]DF Curve!R377C70</stp>
        <stp>S23</stp>
        <stp>Curvedate</stp>
        <stp>44797</stp>
        <tr r="BR377" s="7"/>
      </tp>
      <tp t="s">
        <v>#N/A Error:User does not have access</v>
        <stp/>
        <stp>##V3_BCURVESTRIPV12</stp>
        <stp>[PortfolioDaily Data.xlsx]DF Curve!R354C81</stp>
        <stp>S23</stp>
        <stp>Curvedate</stp>
        <stp>44764</stp>
        <tr r="CC354" s="7"/>
      </tp>
      <tp t="s">
        <v>#N/A Error:User does not have access</v>
        <stp/>
        <stp>##V3_BCURVESTRIPV12</stp>
        <stp>[PortfolioDaily Data.xlsx]DF Curve!R374C75</stp>
        <stp>S23</stp>
        <stp>Curvedate</stp>
        <stp>44792</stp>
        <tr r="BW374" s="7"/>
      </tp>
      <tp t="s">
        <v>#N/A Error:User does not have access</v>
        <stp/>
        <stp>##V3_BCURVESTRIPV12</stp>
        <stp>[PortfolioDaily Data.xlsx]DF Curve!R355C82</stp>
        <stp>S23</stp>
        <stp>Curvedate</stp>
        <stp>44767</stp>
        <tr r="CD355" s="7"/>
      </tp>
      <tp t="s">
        <v>#N/A Error:User does not have access</v>
        <stp/>
        <stp>##V3_BCURVESTRIPV12</stp>
        <stp>[PortfolioDaily Data.xlsx]DF Curve!R365C67</stp>
        <stp>S23</stp>
        <stp>Curvedate</stp>
        <stp>44781</stp>
        <tr r="BO365" s="7"/>
      </tp>
      <tp t="s">
        <v>#N/A Error:User does not have access</v>
        <stp/>
        <stp>##V3_BCURVESTRIPV12</stp>
        <stp>[PortfolioDaily Data.xlsx]DF Curve!R375C72</stp>
        <stp>S23</stp>
        <stp>Curvedate</stp>
        <stp>44795</stp>
        <tr r="BT375" s="7"/>
      </tp>
      <tp t="s">
        <v>#N/A Error:User does not have access</v>
        <stp/>
        <stp>##V3_BCURVESTRIPV12</stp>
        <stp>[PortfolioDaily Data.xlsx]DF Curve!R358C95</stp>
        <stp>S23</stp>
        <stp>Curvedate</stp>
        <stp>44770</stp>
        <tr r="CQ358" s="7"/>
      </tp>
      <tp t="s">
        <v>#N/A Error:User does not have access</v>
        <stp/>
        <stp>##V3_BCURVESTRIPV12</stp>
        <stp>[PortfolioDaily Data.xlsx]DF Curve!R368C62</stp>
        <stp>S23</stp>
        <stp>Curvedate</stp>
        <stp>44784</stp>
        <tr r="BJ368" s="7"/>
      </tp>
      <tp t="s">
        <v>#N/A Error:User does not have access</v>
        <stp/>
        <stp>##V3_BCURVESTRIPV12</stp>
        <stp>[PortfolioDaily Data.xlsx]DF Curve!R359C94</stp>
        <stp>S23</stp>
        <stp>Curvedate</stp>
        <stp>44771</stp>
        <tr r="CP359" s="7"/>
      </tp>
      <tp t="s">
        <v>#N/A Error:User does not have access</v>
        <stp/>
        <stp>##V3_BCURVESTRIPV12</stp>
        <stp>[PortfolioDaily Data.xlsx]DF Curve!R369C63</stp>
        <stp>S23</stp>
        <stp>Curvedate</stp>
        <stp>44785</stp>
        <tr r="BK369" s="7"/>
      </tp>
      <tp t="s">
        <v>#N/A Error:User does not have access</v>
        <stp/>
        <stp>##V3_BCURVESTRIPV12</stp>
        <stp>[PortfolioDaily Data.xlsx]DF Curve!R352C80</stp>
        <stp>S23</stp>
        <stp>Curvedate</stp>
        <stp>44762</stp>
        <tr r="CB352" s="7"/>
      </tp>
      <tp t="s">
        <v>#N/A Error:User does not have access</v>
        <stp/>
        <stp>##V3_BCURVESTRIPV12</stp>
        <stp>[PortfolioDaily Data.xlsx]DF Curve!R362C97</stp>
        <stp>S23</stp>
        <stp>Curvedate</stp>
        <stp>44776</stp>
        <tr r="CS362" s="7"/>
      </tp>
      <tp t="s">
        <v>#N/A Error:User does not have access</v>
        <stp/>
        <stp>##V3_BCURVESTRIPV12</stp>
        <stp>[PortfolioDaily Data.xlsx]DF Curve!R372C70</stp>
        <stp>S23</stp>
        <stp>Curvedate</stp>
        <stp>44790</stp>
        <tr r="BR372" s="7"/>
      </tp>
      <tp t="s">
        <v>#N/A Error:User does not have access</v>
        <stp/>
        <stp>##V3_BCURVESTRIPV12</stp>
        <stp>[PortfolioDaily Data.xlsx]DF Curve!R353C81</stp>
        <stp>S23</stp>
        <stp>Curvedate</stp>
        <stp>44763</stp>
        <tr r="CC353" s="7"/>
      </tp>
      <tp t="s">
        <v>#N/A Error:User does not have access</v>
        <stp/>
        <stp>##V3_BCURVESTRIPV12</stp>
        <stp>[PortfolioDaily Data.xlsx]DF Curve!R363C96</stp>
        <stp>S23</stp>
        <stp>Curvedate</stp>
        <stp>44777</stp>
        <tr r="CR363" s="7"/>
      </tp>
      <tp t="s">
        <v>#N/A Error:User does not have access</v>
        <stp/>
        <stp>##V3_BCURVESTRIPV12</stp>
        <stp>[PortfolioDaily Data.xlsx]DF Curve!R373C71</stp>
        <stp>S23</stp>
        <stp>Curvedate</stp>
        <stp>44791</stp>
        <tr r="BS373" s="7"/>
      </tp>
      <tp t="s">
        <v>#N/A Error:User does not have access</v>
        <stp/>
        <stp>##V3_BCURVESTRIPV12</stp>
        <stp>[PortfolioDaily Data.xlsx]DF Curve!R350C82</stp>
        <stp>S23</stp>
        <stp>Curvedate</stp>
        <stp>44760</stp>
        <tr r="CD350" s="7"/>
      </tp>
      <tp t="s">
        <v>#N/A Error:User does not have access</v>
        <stp/>
        <stp>##V3_BCURVESTRIPV12</stp>
        <stp>[PortfolioDaily Data.xlsx]DF Curve!R360C95</stp>
        <stp>S23</stp>
        <stp>Curvedate</stp>
        <stp>44774</stp>
        <tr r="CQ360" s="7"/>
      </tp>
      <tp t="s">
        <v>#N/A Error:User does not have access</v>
        <stp/>
        <stp>##V3_BCURVESTRIPV12</stp>
        <stp>[PortfolioDaily Data.xlsx]DF Curve!R370C68</stp>
        <stp>S23</stp>
        <stp>Curvedate</stp>
        <stp>44788</stp>
        <tr r="BP370" s="7"/>
      </tp>
      <tp t="s">
        <v>#N/A Error:User does not have access</v>
        <stp/>
        <stp>##V3_BCURVESTRIPV12</stp>
        <stp>[PortfolioDaily Data.xlsx]DF Curve!R351C83</stp>
        <stp>S23</stp>
        <stp>Curvedate</stp>
        <stp>44761</stp>
        <tr r="CE351" s="7"/>
      </tp>
      <tp t="s">
        <v>#N/A Error:User does not have access</v>
        <stp/>
        <stp>##V3_BCURVESTRIPV12</stp>
        <stp>[PortfolioDaily Data.xlsx]DF Curve!R361C94</stp>
        <stp>S23</stp>
        <stp>Curvedate</stp>
        <stp>44775</stp>
        <tr r="CP361" s="7"/>
      </tp>
      <tp t="s">
        <v>#N/A Error:User does not have access</v>
        <stp/>
        <stp>##V3_BCURVESTRIPV12</stp>
        <stp>[PortfolioDaily Data.xlsx]DF Curve!R371C69</stp>
        <stp>S23</stp>
        <stp>Curvedate</stp>
        <stp>44789</stp>
        <tr r="BQ371" s="7"/>
      </tp>
      <tp t="s">
        <v>#N/A Error:User does not have access</v>
        <stp/>
        <stp>##V3_BCURVESTRIPV12</stp>
        <stp>[PortfolioDaily Data.xlsx]DF Curve!R366C63</stp>
        <stp>S23</stp>
        <stp>Curvedate</stp>
        <stp>44782</stp>
        <tr r="BK366" s="7"/>
      </tp>
      <tp t="s">
        <v>#N/A Error:User does not have access</v>
        <stp/>
        <stp>##V3_BCURVESTRIPV12</stp>
        <stp>[PortfolioDaily Data.xlsx]DF Curve!R376C76</stp>
        <stp>S23</stp>
        <stp>Curvedate</stp>
        <stp>44796</stp>
        <tr r="BX376" s="7"/>
      </tp>
      <tp t="s">
        <v>#N/A Error:User does not have access</v>
        <stp/>
        <stp>##V3_BCURVESTRIPV12</stp>
        <stp>[PortfolioDaily Data.xlsx]DF Curve!R367C62</stp>
        <stp>S23</stp>
        <stp>Curvedate</stp>
        <stp>44783</stp>
        <tr r="BJ367" s="7"/>
      </tp>
      <tp t="s">
        <v>#N/A Error:User does not have access</v>
        <stp/>
        <stp>##V3_BCURVESTRIPV12</stp>
        <stp>[PortfolioDaily Data.xlsx]DF Curve!R377C77</stp>
        <stp>S23</stp>
        <stp>Curvedate</stp>
        <stp>44797</stp>
        <tr r="BY377" s="7"/>
      </tp>
      <tp t="s">
        <v>#N/A Error:User does not have access</v>
        <stp/>
        <stp>##V3_BCURVESTRIPV12</stp>
        <stp>[PortfolioDaily Data.xlsx]DF Curve!R354C86</stp>
        <stp>S23</stp>
        <stp>Curvedate</stp>
        <stp>44764</stp>
        <tr r="CH354" s="7"/>
      </tp>
      <tp t="s">
        <v>#N/A Error:User does not have access</v>
        <stp/>
        <stp>##V3_BCURVESTRIPV12</stp>
        <stp>[PortfolioDaily Data.xlsx]DF Curve!R364C99</stp>
        <stp>S23</stp>
        <stp>Curvedate</stp>
        <stp>44778</stp>
        <tr r="CU364" s="7"/>
      </tp>
      <tp t="s">
        <v>#N/A Error:User does not have access</v>
        <stp/>
        <stp>##V3_BCURVESTRIPV12</stp>
        <stp>[PortfolioDaily Data.xlsx]DF Curve!R374C72</stp>
        <stp>S23</stp>
        <stp>Curvedate</stp>
        <stp>44792</stp>
        <tr r="BT374" s="7"/>
      </tp>
      <tp t="s">
        <v>#N/A Error:User does not have access</v>
        <stp/>
        <stp>##V3_BCURVESTRIPV12</stp>
        <stp>[PortfolioDaily Data.xlsx]DF Curve!R355C85</stp>
        <stp>S23</stp>
        <stp>Curvedate</stp>
        <stp>44767</stp>
        <tr r="CG355" s="7"/>
      </tp>
      <tp t="s">
        <v>#N/A Error:User does not have access</v>
        <stp/>
        <stp>##V3_BCURVESTRIPV12</stp>
        <stp>[PortfolioDaily Data.xlsx]DF Curve!R365C60</stp>
        <stp>S23</stp>
        <stp>Curvedate</stp>
        <stp>44781</stp>
        <tr r="BH365" s="7"/>
      </tp>
      <tp t="s">
        <v>#N/A Error:User does not have access</v>
        <stp/>
        <stp>##V3_BCURVESTRIPV12</stp>
        <stp>[PortfolioDaily Data.xlsx]DF Curve!R375C75</stp>
        <stp>S23</stp>
        <stp>Curvedate</stp>
        <stp>44795</stp>
        <tr r="BW375" s="7"/>
      </tp>
      <tp t="s">
        <v>#N/A Error:User does not have access</v>
        <stp/>
        <stp>##V3_BCURVESTRIPV12</stp>
        <stp>[PortfolioDaily Data.xlsx]DF Curve!R358C92</stp>
        <stp>S23</stp>
        <stp>Curvedate</stp>
        <stp>44770</stp>
        <tr r="CN358" s="7"/>
      </tp>
      <tp t="s">
        <v>#N/A Error:User does not have access</v>
        <stp/>
        <stp>##V3_BCURVESTRIPV12</stp>
        <stp>[PortfolioDaily Data.xlsx]DF Curve!R368C65</stp>
        <stp>S23</stp>
        <stp>Curvedate</stp>
        <stp>44784</stp>
        <tr r="BM368" s="7"/>
      </tp>
      <tp t="s">
        <v>#N/A Error:User does not have access</v>
        <stp/>
        <stp>##V3_BCURVESTRIPV12</stp>
        <stp>[PortfolioDaily Data.xlsx]DF Curve!R378C78</stp>
        <stp>S23</stp>
        <stp>Curvedate</stp>
        <stp>44798</stp>
        <tr r="BZ378" s="7"/>
      </tp>
      <tp t="s">
        <v>#N/A Error:User does not have access</v>
        <stp/>
        <stp>##V3_BCURVESTRIPV12</stp>
        <stp>[PortfolioDaily Data.xlsx]DF Curve!R359C93</stp>
        <stp>S23</stp>
        <stp>Curvedate</stp>
        <stp>44771</stp>
        <tr r="CO359" s="7"/>
      </tp>
      <tp t="s">
        <v>#N/A Error:User does not have access</v>
        <stp/>
        <stp>##V3_BCURVESTRIPV12</stp>
        <stp>[PortfolioDaily Data.xlsx]DF Curve!R369C64</stp>
        <stp>S23</stp>
        <stp>Curvedate</stp>
        <stp>44785</stp>
        <tr r="BL369" s="7"/>
      </tp>
      <tp t="s">
        <v>#N/A Error:User does not have access</v>
        <stp/>
        <stp>##V3_BCURVESTRIPV12</stp>
        <stp>[PortfolioDaily Data.xlsx]DF Curve!R379C79</stp>
        <stp>S23</stp>
        <stp>Curvedate</stp>
        <stp>44799</stp>
        <tr r="CA379" s="7"/>
      </tp>
      <tp t="s">
        <v>#N/A Error:User does not have access</v>
        <stp/>
        <stp>##V3_BCURVESTRIPV12</stp>
        <stp>[PortfolioDaily Data.xlsx]DF Curve!R352C81</stp>
        <stp>S23</stp>
        <stp>Curvedate</stp>
        <stp>44762</stp>
        <tr r="CC352" s="7"/>
      </tp>
      <tp t="s">
        <v>#N/A Error:User does not have access</v>
        <stp/>
        <stp>##V3_BCURVESTRIPV12</stp>
        <stp>[PortfolioDaily Data.xlsx]DF Curve!R362C96</stp>
        <stp>S23</stp>
        <stp>Curvedate</stp>
        <stp>44776</stp>
        <tr r="CR362" s="7"/>
      </tp>
      <tp t="s">
        <v>#N/A Error:User does not have access</v>
        <stp/>
        <stp>##V3_BCURVESTRIPV12</stp>
        <stp>[PortfolioDaily Data.xlsx]DF Curve!R372C71</stp>
        <stp>S23</stp>
        <stp>Curvedate</stp>
        <stp>44790</stp>
        <tr r="BS372" s="7"/>
      </tp>
      <tp t="s">
        <v>#N/A Error:User does not have access</v>
        <stp/>
        <stp>##V3_BCURVESTRIPV12</stp>
        <stp>[PortfolioDaily Data.xlsx]DF Curve!R353C80</stp>
        <stp>S23</stp>
        <stp>Curvedate</stp>
        <stp>44763</stp>
        <tr r="CB353" s="7"/>
      </tp>
      <tp t="s">
        <v>#N/A Error:User does not have access</v>
        <stp/>
        <stp>##V3_BCURVESTRIPV12</stp>
        <stp>[PortfolioDaily Data.xlsx]DF Curve!R363C97</stp>
        <stp>S23</stp>
        <stp>Curvedate</stp>
        <stp>44777</stp>
        <tr r="CS363" s="7"/>
      </tp>
      <tp t="s">
        <v>#N/A Error:User does not have access</v>
        <stp/>
        <stp>##V3_BCURVESTRIPV12</stp>
        <stp>[PortfolioDaily Data.xlsx]DF Curve!R373C70</stp>
        <stp>S23</stp>
        <stp>Curvedate</stp>
        <stp>44791</stp>
        <tr r="BR373" s="7"/>
      </tp>
      <tp t="s">
        <v>#N/A Error:User does not have access</v>
        <stp/>
        <stp>##V3_BCURVESTRIPV12</stp>
        <stp>[PortfolioDaily Data.xlsx]DF Curve!R350C83</stp>
        <stp>S23</stp>
        <stp>Curvedate</stp>
        <stp>44760</stp>
        <tr r="CE350" s="7"/>
      </tp>
      <tp t="s">
        <v>#N/A Error:User does not have access</v>
        <stp/>
        <stp>##V3_BCURVESTRIPV12</stp>
        <stp>[PortfolioDaily Data.xlsx]DF Curve!R360C94</stp>
        <stp>S23</stp>
        <stp>Curvedate</stp>
        <stp>44774</stp>
        <tr r="CP360" s="7"/>
      </tp>
      <tp t="s">
        <v>#N/A Error:User does not have access</v>
        <stp/>
        <stp>##V3_BCURVESTRIPV12</stp>
        <stp>[PortfolioDaily Data.xlsx]DF Curve!R370C69</stp>
        <stp>S23</stp>
        <stp>Curvedate</stp>
        <stp>44788</stp>
        <tr r="BQ370" s="7"/>
      </tp>
      <tp t="s">
        <v>#N/A Error:User does not have access</v>
        <stp/>
        <stp>##V3_BCURVESTRIPV12</stp>
        <stp>[PortfolioDaily Data.xlsx]DF Curve!R351C82</stp>
        <stp>S23</stp>
        <stp>Curvedate</stp>
        <stp>44761</stp>
        <tr r="CD351" s="7"/>
      </tp>
      <tp t="s">
        <v>#N/A Error:User does not have access</v>
        <stp/>
        <stp>##V3_BCURVESTRIPV12</stp>
        <stp>[PortfolioDaily Data.xlsx]DF Curve!R361C95</stp>
        <stp>S23</stp>
        <stp>Curvedate</stp>
        <stp>44775</stp>
        <tr r="CQ361" s="7"/>
      </tp>
      <tp t="s">
        <v>#N/A Error:User does not have access</v>
        <stp/>
        <stp>##V3_BCURVESTRIPV12</stp>
        <stp>[PortfolioDaily Data.xlsx]DF Curve!R371C68</stp>
        <stp>S23</stp>
        <stp>Curvedate</stp>
        <stp>44789</stp>
        <tr r="BP371" s="7"/>
      </tp>
      <tp t="s">
        <v>#N/A Error:User does not have access</v>
        <stp/>
        <stp>##V3_BCURVESTRIPV12</stp>
        <stp>[PortfolioDaily Data.xlsx]DF Curve!R366C62</stp>
        <stp>S23</stp>
        <stp>Curvedate</stp>
        <stp>44782</stp>
        <tr r="BJ366" s="7"/>
      </tp>
      <tp t="s">
        <v>#N/A Error:User does not have access</v>
        <stp/>
        <stp>##V3_BCURVESTRIPV12</stp>
        <stp>[PortfolioDaily Data.xlsx]DF Curve!R376C77</stp>
        <stp>S23</stp>
        <stp>Curvedate</stp>
        <stp>44796</stp>
        <tr r="BY376" s="7"/>
      </tp>
      <tp t="s">
        <v>#N/A Error:User does not have access</v>
        <stp/>
        <stp>##V3_BCURVESTRIPV12</stp>
        <stp>[PortfolioDaily Data.xlsx]DF Curve!R367C63</stp>
        <stp>S23</stp>
        <stp>Curvedate</stp>
        <stp>44783</stp>
        <tr r="BK367" s="7"/>
      </tp>
      <tp t="s">
        <v>#N/A Error:User does not have access</v>
        <stp/>
        <stp>##V3_BCURVESTRIPV12</stp>
        <stp>[PortfolioDaily Data.xlsx]DF Curve!R377C76</stp>
        <stp>S23</stp>
        <stp>Curvedate</stp>
        <stp>44797</stp>
        <tr r="BX377" s="7"/>
      </tp>
      <tp t="s">
        <v>#N/A Error:User does not have access</v>
        <stp/>
        <stp>##V3_BCURVESTRIPV12</stp>
        <stp>[PortfolioDaily Data.xlsx]DF Curve!R354C87</stp>
        <stp>S23</stp>
        <stp>Curvedate</stp>
        <stp>44764</stp>
        <tr r="CI354" s="7"/>
      </tp>
      <tp t="s">
        <v>#N/A Error:User does not have access</v>
        <stp/>
        <stp>##V3_BCURVESTRIPV12</stp>
        <stp>[PortfolioDaily Data.xlsx]DF Curve!R364C98</stp>
        <stp>S23</stp>
        <stp>Curvedate</stp>
        <stp>44778</stp>
        <tr r="CT364" s="7"/>
      </tp>
      <tp t="s">
        <v>#N/A Error:User does not have access</v>
        <stp/>
        <stp>##V3_BCURVESTRIPV12</stp>
        <stp>[PortfolioDaily Data.xlsx]DF Curve!R374C73</stp>
        <stp>S23</stp>
        <stp>Curvedate</stp>
        <stp>44792</stp>
        <tr r="BU374" s="7"/>
      </tp>
      <tp t="s">
        <v>#N/A Error:User does not have access</v>
        <stp/>
        <stp>##V3_BCURVESTRIPV12</stp>
        <stp>[PortfolioDaily Data.xlsx]DF Curve!R355C84</stp>
        <stp>S23</stp>
        <stp>Curvedate</stp>
        <stp>44767</stp>
        <tr r="CF355" s="7"/>
      </tp>
      <tp t="s">
        <v>#N/A Error:User does not have access</v>
        <stp/>
        <stp>##V3_BCURVESTRIPV12</stp>
        <stp>[PortfolioDaily Data.xlsx]DF Curve!R365C61</stp>
        <stp>S23</stp>
        <stp>Curvedate</stp>
        <stp>44781</stp>
        <tr r="BI365" s="7"/>
      </tp>
      <tp t="s">
        <v>#N/A Error:User does not have access</v>
        <stp/>
        <stp>##V3_BCURVESTRIPV12</stp>
        <stp>[PortfolioDaily Data.xlsx]DF Curve!R375C74</stp>
        <stp>S23</stp>
        <stp>Curvedate</stp>
        <stp>44795</stp>
        <tr r="BV375" s="7"/>
      </tp>
      <tp t="s">
        <v>#N/A Error:User does not have access</v>
        <stp/>
        <stp>##V3_BCURVESTRIPV12</stp>
        <stp>[PortfolioDaily Data.xlsx]DF Curve!R358C93</stp>
        <stp>S23</stp>
        <stp>Curvedate</stp>
        <stp>44770</stp>
        <tr r="CO358" s="7"/>
      </tp>
      <tp t="s">
        <v>#N/A Error:User does not have access</v>
        <stp/>
        <stp>##V3_BCURVESTRIPV12</stp>
        <stp>[PortfolioDaily Data.xlsx]DF Curve!R368C64</stp>
        <stp>S23</stp>
        <stp>Curvedate</stp>
        <stp>44784</stp>
        <tr r="BL368" s="7"/>
      </tp>
      <tp t="s">
        <v>#N/A Error:User does not have access</v>
        <stp/>
        <stp>##V3_BCURVESTRIPV12</stp>
        <stp>[PortfolioDaily Data.xlsx]DF Curve!R378C79</stp>
        <stp>S23</stp>
        <stp>Curvedate</stp>
        <stp>44798</stp>
        <tr r="CA378" s="7"/>
      </tp>
      <tp t="s">
        <v>#N/A Error:User does not have access</v>
        <stp/>
        <stp>##V3_BCURVESTRIPV12</stp>
        <stp>[PortfolioDaily Data.xlsx]DF Curve!R359C92</stp>
        <stp>S23</stp>
        <stp>Curvedate</stp>
        <stp>44771</stp>
        <tr r="CN359" s="7"/>
      </tp>
      <tp t="s">
        <v>#N/A Error:User does not have access</v>
        <stp/>
        <stp>##V3_BCURVESTRIPV12</stp>
        <stp>[PortfolioDaily Data.xlsx]DF Curve!R369C65</stp>
        <stp>S23</stp>
        <stp>Curvedate</stp>
        <stp>44785</stp>
        <tr r="BM369" s="7"/>
      </tp>
      <tp t="s">
        <v>#N/A Error:User does not have access</v>
        <stp/>
        <stp>##V3_BCURVESTRIPV12</stp>
        <stp>[PortfolioDaily Data.xlsx]DF Curve!R379C78</stp>
        <stp>S23</stp>
        <stp>Curvedate</stp>
        <stp>44799</stp>
        <tr r="BZ379" s="7"/>
      </tp>
      <tp t="s">
        <v>#N/A Error:User does not have access</v>
        <stp/>
        <stp>##V3_BCURVESTRIPV12</stp>
        <stp>[PortfolioDaily Data.xlsx]DF Curve!R352C82</stp>
        <stp>S23</stp>
        <stp>Curvedate</stp>
        <stp>44762</stp>
        <tr r="CD352" s="7"/>
      </tp>
      <tp t="s">
        <v>#N/A Error:User does not have access</v>
        <stp/>
        <stp>##V3_BCURVESTRIPV12</stp>
        <stp>[PortfolioDaily Data.xlsx]DF Curve!R362C95</stp>
        <stp>S23</stp>
        <stp>Curvedate</stp>
        <stp>44776</stp>
        <tr r="CQ362" s="7"/>
      </tp>
      <tp t="s">
        <v>#N/A Error:User does not have access</v>
        <stp/>
        <stp>##V3_BCURVESTRIPV12</stp>
        <stp>[PortfolioDaily Data.xlsx]DF Curve!R372C72</stp>
        <stp>S23</stp>
        <stp>Curvedate</stp>
        <stp>44790</stp>
        <tr r="BT372" s="7"/>
      </tp>
      <tp t="s">
        <v>#N/A Error:User does not have access</v>
        <stp/>
        <stp>##V3_BCURVESTRIPV12</stp>
        <stp>[PortfolioDaily Data.xlsx]DF Curve!R353C83</stp>
        <stp>S23</stp>
        <stp>Curvedate</stp>
        <stp>44763</stp>
        <tr r="CE353" s="7"/>
      </tp>
      <tp t="s">
        <v>#N/A Error:User does not have access</v>
        <stp/>
        <stp>##V3_BCURVESTRIPV12</stp>
        <stp>[PortfolioDaily Data.xlsx]DF Curve!R363C94</stp>
        <stp>S23</stp>
        <stp>Curvedate</stp>
        <stp>44777</stp>
        <tr r="CP363" s="7"/>
      </tp>
      <tp t="s">
        <v>#N/A Error:User does not have access</v>
        <stp/>
        <stp>##V3_BCURVESTRIPV12</stp>
        <stp>[PortfolioDaily Data.xlsx]DF Curve!R373C73</stp>
        <stp>S23</stp>
        <stp>Curvedate</stp>
        <stp>44791</stp>
        <tr r="BU373" s="7"/>
      </tp>
      <tp t="s">
        <v>#N/A Error:User does not have access</v>
        <stp/>
        <stp>##V3_BCURVESTRIPV12</stp>
        <stp>[PortfolioDaily Data.xlsx]DF Curve!R350C80</stp>
        <stp>S23</stp>
        <stp>Curvedate</stp>
        <stp>44760</stp>
        <tr r="CB350" s="7"/>
      </tp>
      <tp t="s">
        <v>#N/A Error:User does not have access</v>
        <stp/>
        <stp>##V3_BCURVESTRIPV12</stp>
        <stp>[PortfolioDaily Data.xlsx]DF Curve!R360C97</stp>
        <stp>S23</stp>
        <stp>Curvedate</stp>
        <stp>44774</stp>
        <tr r="CS360" s="7"/>
      </tp>
      <tp t="s">
        <v>#N/A Error:User does not have access</v>
        <stp/>
        <stp>##V3_BCURVESTRIPV12</stp>
        <stp>[PortfolioDaily Data.xlsx]DF Curve!R351C81</stp>
        <stp>S23</stp>
        <stp>Curvedate</stp>
        <stp>44761</stp>
        <tr r="CC351" s="7"/>
      </tp>
      <tp t="s">
        <v>#N/A Error:User does not have access</v>
        <stp/>
        <stp>##V3_BCURVESTRIPV12</stp>
        <stp>[PortfolioDaily Data.xlsx]DF Curve!R361C96</stp>
        <stp>S23</stp>
        <stp>Curvedate</stp>
        <stp>44775</stp>
        <tr r="CR361" s="7"/>
      </tp>
      <tp t="s">
        <v>#N/A Error:User does not have access</v>
        <stp/>
        <stp>##V3_BCURVESTRIPV12</stp>
        <stp>[PortfolioDaily Data.xlsx]DF Curve!R356C88</stp>
        <stp>S23</stp>
        <stp>Curvedate</stp>
        <stp>44768</stp>
        <tr r="CJ356" s="7"/>
      </tp>
      <tp t="s">
        <v>#N/A Error:User does not have access</v>
        <stp/>
        <stp>##V3_BCURVESTRIPV12</stp>
        <stp>[PortfolioDaily Data.xlsx]DF Curve!R366C61</stp>
        <stp>S23</stp>
        <stp>Curvedate</stp>
        <stp>44782</stp>
        <tr r="BI366" s="7"/>
      </tp>
      <tp t="s">
        <v>#N/A Error:User does not have access</v>
        <stp/>
        <stp>##V3_BCURVESTRIPV12</stp>
        <stp>[PortfolioDaily Data.xlsx]DF Curve!R376C74</stp>
        <stp>S23</stp>
        <stp>Curvedate</stp>
        <stp>44796</stp>
        <tr r="BV376" s="7"/>
      </tp>
      <tp t="s">
        <v>#N/A Error:User does not have access</v>
        <stp/>
        <stp>##V3_BCURVESTRIPV12</stp>
        <stp>[PortfolioDaily Data.xlsx]DF Curve!R357C89</stp>
        <stp>S23</stp>
        <stp>Curvedate</stp>
        <stp>44769</stp>
        <tr r="CK357" s="7"/>
      </tp>
      <tp t="s">
        <v>#N/A Error:User does not have access</v>
        <stp/>
        <stp>##V3_BCURVESTRIPV12</stp>
        <stp>[PortfolioDaily Data.xlsx]DF Curve!R367C60</stp>
        <stp>S23</stp>
        <stp>Curvedate</stp>
        <stp>44783</stp>
        <tr r="BH367" s="7"/>
      </tp>
      <tp t="s">
        <v>#N/A Error:User does not have access</v>
        <stp/>
        <stp>##V3_BCURVESTRIPV12</stp>
        <stp>[PortfolioDaily Data.xlsx]DF Curve!R377C75</stp>
        <stp>S23</stp>
        <stp>Curvedate</stp>
        <stp>44797</stp>
        <tr r="BW377" s="7"/>
      </tp>
      <tp t="s">
        <v>#N/A Error:User does not have access</v>
        <stp/>
        <stp>##V3_BCURVESTRIPV12</stp>
        <stp>[PortfolioDaily Data.xlsx]DF Curve!R354C84</stp>
        <stp>S23</stp>
        <stp>Curvedate</stp>
        <stp>44764</stp>
        <tr r="CF354" s="7"/>
      </tp>
      <tp t="s">
        <v>#N/A Error:User does not have access</v>
        <stp/>
        <stp>##V3_BCURVESTRIPV12</stp>
        <stp>[PortfolioDaily Data.xlsx]DF Curve!R374C70</stp>
        <stp>S23</stp>
        <stp>Curvedate</stp>
        <stp>44792</stp>
        <tr r="BR374" s="7"/>
      </tp>
      <tp t="s">
        <v>#N/A Error:User does not have access</v>
        <stp/>
        <stp>##V3_BCURVESTRIPV12</stp>
        <stp>[PortfolioDaily Data.xlsx]DF Curve!R355C87</stp>
        <stp>S23</stp>
        <stp>Curvedate</stp>
        <stp>44767</stp>
        <tr r="CI355" s="7"/>
      </tp>
      <tp t="s">
        <v>#N/A Error:User does not have access</v>
        <stp/>
        <stp>##V3_BCURVESTRIPV12</stp>
        <stp>[PortfolioDaily Data.xlsx]DF Curve!R365C62</stp>
        <stp>S23</stp>
        <stp>Curvedate</stp>
        <stp>44781</stp>
        <tr r="BJ365" s="7"/>
      </tp>
      <tp t="s">
        <v>#N/A Error:User does not have access</v>
        <stp/>
        <stp>##V3_BCURVESTRIPV12</stp>
        <stp>[PortfolioDaily Data.xlsx]DF Curve!R375C77</stp>
        <stp>S23</stp>
        <stp>Curvedate</stp>
        <stp>44795</stp>
        <tr r="BY375" s="7"/>
      </tp>
      <tp t="s">
        <v>#N/A Error:User does not have access</v>
        <stp/>
        <stp>##V3_BCURVESTRIPV12</stp>
        <stp>[PortfolioDaily Data.xlsx]DF Curve!R358C90</stp>
        <stp>S23</stp>
        <stp>Curvedate</stp>
        <stp>44770</stp>
        <tr r="CL358" s="7"/>
      </tp>
      <tp t="s">
        <v>#N/A Error:User does not have access</v>
        <stp/>
        <stp>##V3_BCURVESTRIPV12</stp>
        <stp>[PortfolioDaily Data.xlsx]DF Curve!R368C67</stp>
        <stp>S23</stp>
        <stp>Curvedate</stp>
        <stp>44784</stp>
        <tr r="BO368" s="7"/>
      </tp>
      <tp t="s">
        <v>#N/A Error:User does not have access</v>
        <stp/>
        <stp>##V3_BCURVESTRIPV12</stp>
        <stp>[PortfolioDaily Data.xlsx]DF Curve!R359C91</stp>
        <stp>S23</stp>
        <stp>Curvedate</stp>
        <stp>44771</stp>
        <tr r="CM359" s="7"/>
      </tp>
      <tp t="s">
        <v>#N/A Error:User does not have access</v>
        <stp/>
        <stp>##V3_BCURVESTRIPV12</stp>
        <stp>[PortfolioDaily Data.xlsx]DF Curve!R369C66</stp>
        <stp>S23</stp>
        <stp>Curvedate</stp>
        <stp>44785</stp>
        <tr r="BN369" s="7"/>
      </tp>
      <tp t="s">
        <v>#N/A Error:User does not have access</v>
        <stp/>
        <stp>##V3_BCURVESTRIPV12</stp>
        <stp>[PortfolioDaily Data.xlsx]DF Curve!R352C83</stp>
        <stp>S23</stp>
        <stp>Curvedate</stp>
        <stp>44762</stp>
        <tr r="CE352" s="7"/>
      </tp>
      <tp t="s">
        <v>#N/A Error:User does not have access</v>
        <stp/>
        <stp>##V3_BCURVESTRIPV12</stp>
        <stp>[PortfolioDaily Data.xlsx]DF Curve!R362C94</stp>
        <stp>S23</stp>
        <stp>Curvedate</stp>
        <stp>44776</stp>
        <tr r="CP362" s="7"/>
      </tp>
      <tp t="s">
        <v>#N/A Error:User does not have access</v>
        <stp/>
        <stp>##V3_BCURVESTRIPV12</stp>
        <stp>[PortfolioDaily Data.xlsx]DF Curve!R372C73</stp>
        <stp>S23</stp>
        <stp>Curvedate</stp>
        <stp>44790</stp>
        <tr r="BU372" s="7"/>
      </tp>
      <tp t="s">
        <v>#N/A Error:User does not have access</v>
        <stp/>
        <stp>##V3_BCURVESTRIPV12</stp>
        <stp>[PortfolioDaily Data.xlsx]DF Curve!R353C82</stp>
        <stp>S23</stp>
        <stp>Curvedate</stp>
        <stp>44763</stp>
        <tr r="CD353" s="7"/>
      </tp>
      <tp t="s">
        <v>#N/A Error:User does not have access</v>
        <stp/>
        <stp>##V3_BCURVESTRIPV12</stp>
        <stp>[PortfolioDaily Data.xlsx]DF Curve!R363C95</stp>
        <stp>S23</stp>
        <stp>Curvedate</stp>
        <stp>44777</stp>
        <tr r="CQ363" s="7"/>
      </tp>
      <tp t="s">
        <v>#N/A Error:User does not have access</v>
        <stp/>
        <stp>##V3_BCURVESTRIPV12</stp>
        <stp>[PortfolioDaily Data.xlsx]DF Curve!R373C72</stp>
        <stp>S23</stp>
        <stp>Curvedate</stp>
        <stp>44791</stp>
        <tr r="BT373" s="7"/>
      </tp>
      <tp t="s">
        <v>#N/A Error:User does not have access</v>
        <stp/>
        <stp>##V3_BCURVESTRIPV12</stp>
        <stp>[PortfolioDaily Data.xlsx]DF Curve!R350C81</stp>
        <stp>S23</stp>
        <stp>Curvedate</stp>
        <stp>44760</stp>
        <tr r="CC350" s="7"/>
      </tp>
      <tp t="s">
        <v>#N/A Error:User does not have access</v>
        <stp/>
        <stp>##V3_BCURVESTRIPV12</stp>
        <stp>[PortfolioDaily Data.xlsx]DF Curve!R360C96</stp>
        <stp>S23</stp>
        <stp>Curvedate</stp>
        <stp>44774</stp>
        <tr r="CR360" s="7"/>
      </tp>
      <tp t="s">
        <v>#N/A Error:User does not have access</v>
        <stp/>
        <stp>##V3_BCURVESTRIPV12</stp>
        <stp>[PortfolioDaily Data.xlsx]DF Curve!R351C80</stp>
        <stp>S23</stp>
        <stp>Curvedate</stp>
        <stp>44761</stp>
        <tr r="CB351" s="7"/>
      </tp>
      <tp t="s">
        <v>#N/A Error:User does not have access</v>
        <stp/>
        <stp>##V3_BCURVESTRIPV12</stp>
        <stp>[PortfolioDaily Data.xlsx]DF Curve!R361C97</stp>
        <stp>S23</stp>
        <stp>Curvedate</stp>
        <stp>44775</stp>
        <tr r="CS361" s="7"/>
      </tp>
      <tp t="s">
        <v>#N/A Error:User does not have access</v>
        <stp/>
        <stp>##V3_BCURVESTRIPV12</stp>
        <stp>[PortfolioDaily Data.xlsx]DF Curve!R356C89</stp>
        <stp>S23</stp>
        <stp>Curvedate</stp>
        <stp>44768</stp>
        <tr r="CK356" s="7"/>
      </tp>
      <tp t="s">
        <v>#N/A Error:User does not have access</v>
        <stp/>
        <stp>##V3_BCURVESTRIPV12</stp>
        <stp>[PortfolioDaily Data.xlsx]DF Curve!R366C60</stp>
        <stp>S23</stp>
        <stp>Curvedate</stp>
        <stp>44782</stp>
        <tr r="BH366" s="7"/>
      </tp>
      <tp t="s">
        <v>#N/A Error:User does not have access</v>
        <stp/>
        <stp>##V3_BCURVESTRIPV12</stp>
        <stp>[PortfolioDaily Data.xlsx]DF Curve!R376C75</stp>
        <stp>S23</stp>
        <stp>Curvedate</stp>
        <stp>44796</stp>
        <tr r="BW376" s="7"/>
      </tp>
      <tp t="s">
        <v>#N/A Error:User does not have access</v>
        <stp/>
        <stp>##V3_BCURVESTRIPV12</stp>
        <stp>[PortfolioDaily Data.xlsx]DF Curve!R357C88</stp>
        <stp>S23</stp>
        <stp>Curvedate</stp>
        <stp>44769</stp>
        <tr r="CJ357" s="7"/>
      </tp>
      <tp t="s">
        <v>#N/A Error:User does not have access</v>
        <stp/>
        <stp>##V3_BCURVESTRIPV12</stp>
        <stp>[PortfolioDaily Data.xlsx]DF Curve!R367C61</stp>
        <stp>S23</stp>
        <stp>Curvedate</stp>
        <stp>44783</stp>
        <tr r="BI367" s="7"/>
      </tp>
      <tp t="s">
        <v>#N/A Error:User does not have access</v>
        <stp/>
        <stp>##V3_BCURVESTRIPV12</stp>
        <stp>[PortfolioDaily Data.xlsx]DF Curve!R377C74</stp>
        <stp>S23</stp>
        <stp>Curvedate</stp>
        <stp>44797</stp>
        <tr r="BV377" s="7"/>
      </tp>
      <tp t="s">
        <v>#N/A Error:User does not have access</v>
        <stp/>
        <stp>##V3_BCURVESTRIPV12</stp>
        <stp>[PortfolioDaily Data.xlsx]DF Curve!R354C85</stp>
        <stp>S23</stp>
        <stp>Curvedate</stp>
        <stp>44764</stp>
        <tr r="CG354" s="7"/>
      </tp>
      <tp t="s">
        <v>#N/A Error:User does not have access</v>
        <stp/>
        <stp>##V3_BCURVESTRIPV12</stp>
        <stp>[PortfolioDaily Data.xlsx]DF Curve!R374C71</stp>
        <stp>S23</stp>
        <stp>Curvedate</stp>
        <stp>44792</stp>
        <tr r="BS374" s="7"/>
      </tp>
      <tp t="s">
        <v>#N/A Error:User does not have access</v>
        <stp/>
        <stp>##V3_BCURVESTRIPV12</stp>
        <stp>[PortfolioDaily Data.xlsx]DF Curve!R355C86</stp>
        <stp>S23</stp>
        <stp>Curvedate</stp>
        <stp>44767</stp>
        <tr r="CH355" s="7"/>
      </tp>
      <tp t="s">
        <v>#N/A Error:User does not have access</v>
        <stp/>
        <stp>##V3_BCURVESTRIPV12</stp>
        <stp>[PortfolioDaily Data.xlsx]DF Curve!R365C63</stp>
        <stp>S23</stp>
        <stp>Curvedate</stp>
        <stp>44781</stp>
        <tr r="BK365" s="7"/>
      </tp>
      <tp t="s">
        <v>#N/A Error:User does not have access</v>
        <stp/>
        <stp>##V3_BCURVESTRIPV12</stp>
        <stp>[PortfolioDaily Data.xlsx]DF Curve!R375C76</stp>
        <stp>S23</stp>
        <stp>Curvedate</stp>
        <stp>44795</stp>
        <tr r="BX375" s="7"/>
      </tp>
      <tp t="s">
        <v>#N/A Error:User does not have access</v>
        <stp/>
        <stp>##V3_BCURVESTRIPV12</stp>
        <stp>[PortfolioDaily Data.xlsx]DF Curve!R358C91</stp>
        <stp>S23</stp>
        <stp>Curvedate</stp>
        <stp>44770</stp>
        <tr r="CM358" s="7"/>
      </tp>
      <tp t="s">
        <v>#N/A Error:User does not have access</v>
        <stp/>
        <stp>##V3_BCURVESTRIPV12</stp>
        <stp>[PortfolioDaily Data.xlsx]DF Curve!R368C66</stp>
        <stp>S23</stp>
        <stp>Curvedate</stp>
        <stp>44784</stp>
        <tr r="BN368" s="7"/>
      </tp>
      <tp t="s">
        <v>#N/A Error:User does not have access</v>
        <stp/>
        <stp>##V3_BCURVESTRIPV12</stp>
        <stp>[PortfolioDaily Data.xlsx]DF Curve!R359C90</stp>
        <stp>S23</stp>
        <stp>Curvedate</stp>
        <stp>44771</stp>
        <tr r="CL359" s="7"/>
      </tp>
      <tp t="s">
        <v>#N/A Error:User does not have access</v>
        <stp/>
        <stp>##V3_BCURVESTRIPV12</stp>
        <stp>[PortfolioDaily Data.xlsx]DF Curve!R369C67</stp>
        <stp>S23</stp>
        <stp>Curvedate</stp>
        <stp>44785</stp>
        <tr r="BO369" s="7"/>
      </tp>
      <tp t="s">
        <v>#N/A Error:User does not have access</v>
        <stp/>
        <stp>##V3_BCURVESTRIPV12</stp>
        <stp>[PortfolioDaily Data.xlsx]DF Curve!R360C89</stp>
        <stp>S23</stp>
        <stp>Curvedate</stp>
        <stp>44774</stp>
        <tr r="CK360" s="7"/>
      </tp>
      <tp t="s">
        <v>#N/A Error:User does not have access</v>
        <stp/>
        <stp>##V3_BCURVESTRIPV12</stp>
        <stp>[PortfolioDaily Data.xlsx]DF Curve!R370C74</stp>
        <stp>S23</stp>
        <stp>Curvedate</stp>
        <stp>44788</stp>
        <tr r="BV370" s="7"/>
      </tp>
      <tp t="s">
        <v>#N/A Error:User does not have access</v>
        <stp/>
        <stp>##V3_BCURVESTRIPV12</stp>
        <stp>[PortfolioDaily Data.xlsx]DF Curve!R361C88</stp>
        <stp>S23</stp>
        <stp>Curvedate</stp>
        <stp>44775</stp>
        <tr r="CJ361" s="7"/>
      </tp>
      <tp t="s">
        <v>#N/A Error:User does not have access</v>
        <stp/>
        <stp>##V3_BCURVESTRIPV12</stp>
        <stp>[PortfolioDaily Data.xlsx]DF Curve!R371C75</stp>
        <stp>S23</stp>
        <stp>Curvedate</stp>
        <stp>44789</stp>
        <tr r="BW371" s="7"/>
      </tp>
      <tp t="s">
        <v>#N/A Error:User does not have access</v>
        <stp/>
        <stp>##V3_BCURVESTRIPV12</stp>
        <stp>[PortfolioDaily Data.xlsx]DF Curve!R356C96</stp>
        <stp>S23</stp>
        <stp>Curvedate</stp>
        <stp>44768</stp>
        <tr r="CR356" s="7"/>
      </tp>
      <tp t="s">
        <v>#N/A Error:User does not have access</v>
        <stp/>
        <stp>##V3_BCURVESTRIPV12</stp>
        <stp>[PortfolioDaily Data.xlsx]DF Curve!R357C97</stp>
        <stp>S23</stp>
        <stp>Curvedate</stp>
        <stp>44769</stp>
        <tr r="CS357" s="7"/>
      </tp>
      <tp t="s">
        <v>#N/A Error:User does not have access</v>
        <stp/>
        <stp>##V3_BCURVESTRIPV12</stp>
        <stp>[PortfolioDaily Data.xlsx]DF Curve!R364C85</stp>
        <stp>S23</stp>
        <stp>Curvedate</stp>
        <stp>44778</stp>
        <tr r="CG364" s="7"/>
      </tp>
      <tp t="s">
        <v>#N/A Error:User does not have access</v>
        <stp/>
        <stp>##V3_BCURVESTRIPV12</stp>
        <stp>[PortfolioDaily Data.xlsx]DF Curve!R355C99</stp>
        <stp>S23</stp>
        <stp>Curvedate</stp>
        <stp>44767</stp>
        <tr r="CU355" s="7"/>
      </tp>
      <tp t="s">
        <v>#N/A Error:User does not have access</v>
        <stp/>
        <stp>##V3_BCURVESTRIPV12</stp>
        <stp>[PortfolioDaily Data.xlsx]DF Curve!R375C69</stp>
        <stp>S23</stp>
        <stp>Curvedate</stp>
        <stp>44795</stp>
        <tr r="BQ375" s="7"/>
      </tp>
      <tp t="s">
        <v>#N/A Error:User does not have access</v>
        <stp/>
        <stp>##V3_BCURVESTRIPV12</stp>
        <stp>[PortfolioDaily Data.xlsx]DF Curve!R368C79</stp>
        <stp>S23</stp>
        <stp>Curvedate</stp>
        <stp>44784</stp>
        <tr r="CA368" s="7"/>
      </tp>
      <tp t="s">
        <v>#N/A Error:User does not have access</v>
        <stp/>
        <stp>##V3_BCURVESTRIPV12</stp>
        <stp>[PortfolioDaily Data.xlsx]DF Curve!R378C64</stp>
        <stp>S23</stp>
        <stp>Curvedate</stp>
        <stp>44798</stp>
        <tr r="BL378" s="7"/>
      </tp>
      <tp t="s">
        <v>#N/A Error:User does not have access</v>
        <stp/>
        <stp>##V3_BCURVESTRIPV12</stp>
        <stp>[PortfolioDaily Data.xlsx]DF Curve!R369C78</stp>
        <stp>S23</stp>
        <stp>Curvedate</stp>
        <stp>44785</stp>
        <tr r="BZ369" s="7"/>
      </tp>
      <tp t="s">
        <v>#N/A Error:User does not have access</v>
        <stp/>
        <stp>##V3_BCURVESTRIPV12</stp>
        <stp>[PortfolioDaily Data.xlsx]DF Curve!R379C65</stp>
        <stp>S23</stp>
        <stp>Curvedate</stp>
        <stp>44799</stp>
        <tr r="BM379" s="7"/>
      </tp>
      <tp t="s">
        <v>#N/A Error:User does not have access</v>
        <stp/>
        <stp>##V3_BCURVESTRIPV12</stp>
        <stp>[PortfolioDaily Data.xlsx]DF Curve!R360C88</stp>
        <stp>S23</stp>
        <stp>Curvedate</stp>
        <stp>44774</stp>
        <tr r="CJ360" s="7"/>
      </tp>
      <tp t="s">
        <v>#N/A Error:User does not have access</v>
        <stp/>
        <stp>##V3_BCURVESTRIPV12</stp>
        <stp>[PortfolioDaily Data.xlsx]DF Curve!R370C75</stp>
        <stp>S23</stp>
        <stp>Curvedate</stp>
        <stp>44788</stp>
        <tr r="BW370" s="7"/>
      </tp>
      <tp t="s">
        <v>#N/A Error:User does not have access</v>
        <stp/>
        <stp>##V3_BCURVESTRIPV12</stp>
        <stp>[PortfolioDaily Data.xlsx]DF Curve!R361C89</stp>
        <stp>S23</stp>
        <stp>Curvedate</stp>
        <stp>44775</stp>
        <tr r="CK361" s="7"/>
      </tp>
      <tp t="s">
        <v>#N/A Error:User does not have access</v>
        <stp/>
        <stp>##V3_BCURVESTRIPV12</stp>
        <stp>[PortfolioDaily Data.xlsx]DF Curve!R371C74</stp>
        <stp>S23</stp>
        <stp>Curvedate</stp>
        <stp>44789</stp>
        <tr r="BV371" s="7"/>
      </tp>
      <tp t="s">
        <v>#N/A Error:User does not have access</v>
        <stp/>
        <stp>##V3_BCURVESTRIPV12</stp>
        <stp>[PortfolioDaily Data.xlsx]DF Curve!R356C97</stp>
        <stp>S23</stp>
        <stp>Curvedate</stp>
        <stp>44768</stp>
        <tr r="CS356" s="7"/>
      </tp>
      <tp t="s">
        <v>#N/A Error:User does not have access</v>
        <stp/>
        <stp>##V3_BCURVESTRIPV12</stp>
        <stp>[PortfolioDaily Data.xlsx]DF Curve!R357C96</stp>
        <stp>S23</stp>
        <stp>Curvedate</stp>
        <stp>44769</stp>
        <tr r="CR357" s="7"/>
      </tp>
      <tp t="s">
        <v>#N/A Error:User does not have access</v>
        <stp/>
        <stp>##V3_BCURVESTRIPV12</stp>
        <stp>[PortfolioDaily Data.xlsx]DF Curve!R364C84</stp>
        <stp>S23</stp>
        <stp>Curvedate</stp>
        <stp>44778</stp>
        <tr r="CF364" s="7"/>
      </tp>
      <tp t="s">
        <v>#N/A Error:User does not have access</v>
        <stp/>
        <stp>##V3_BCURVESTRIPV12</stp>
        <stp>[PortfolioDaily Data.xlsx]DF Curve!R355C98</stp>
        <stp>S23</stp>
        <stp>Curvedate</stp>
        <stp>44767</stp>
        <tr r="CT355" s="7"/>
      </tp>
      <tp t="s">
        <v>#N/A Error:User does not have access</v>
        <stp/>
        <stp>##V3_BCURVESTRIPV12</stp>
        <stp>[PortfolioDaily Data.xlsx]DF Curve!R375C68</stp>
        <stp>S23</stp>
        <stp>Curvedate</stp>
        <stp>44795</stp>
        <tr r="BP375" s="7"/>
      </tp>
      <tp t="s">
        <v>#N/A Error:User does not have access</v>
        <stp/>
        <stp>##V3_BCURVESTRIPV12</stp>
        <stp>[PortfolioDaily Data.xlsx]DF Curve!R368C78</stp>
        <stp>S23</stp>
        <stp>Curvedate</stp>
        <stp>44784</stp>
        <tr r="BZ368" s="7"/>
      </tp>
      <tp t="s">
        <v>#N/A Error:User does not have access</v>
        <stp/>
        <stp>##V3_BCURVESTRIPV12</stp>
        <stp>[PortfolioDaily Data.xlsx]DF Curve!R378C65</stp>
        <stp>S23</stp>
        <stp>Curvedate</stp>
        <stp>44798</stp>
        <tr r="BM378" s="7"/>
      </tp>
      <tp t="s">
        <v>#N/A Error:User does not have access</v>
        <stp/>
        <stp>##V3_BCURVESTRIPV12</stp>
        <stp>[PortfolioDaily Data.xlsx]DF Curve!R369C79</stp>
        <stp>S23</stp>
        <stp>Curvedate</stp>
        <stp>44785</stp>
        <tr r="CA369" s="7"/>
      </tp>
      <tp t="s">
        <v>#N/A Error:User does not have access</v>
        <stp/>
        <stp>##V3_BCURVESTRIPV12</stp>
        <stp>[PortfolioDaily Data.xlsx]DF Curve!R379C64</stp>
        <stp>S23</stp>
        <stp>Curvedate</stp>
        <stp>44799</stp>
        <tr r="BL379" s="7"/>
      </tp>
      <tp t="s">
        <v>#N/A Error:User does not have access</v>
        <stp/>
        <stp>##V3_BCURVESTRIPV12</stp>
        <stp>[PortfolioDaily Data.xlsx]DF Curve!R362C89</stp>
        <stp>S23</stp>
        <stp>Curvedate</stp>
        <stp>44776</stp>
        <tr r="CK362" s="7"/>
      </tp>
      <tp t="s">
        <v>#N/A Error:User does not have access</v>
        <stp/>
        <stp>##V3_BCURVESTRIPV12</stp>
        <stp>[PortfolioDaily Data.xlsx]DF Curve!R363C88</stp>
        <stp>S23</stp>
        <stp>Curvedate</stp>
        <stp>44777</stp>
        <tr r="CJ363" s="7"/>
      </tp>
      <tp t="s">
        <v>#N/A Error:User does not have access</v>
        <stp/>
        <stp>##V3_BCURVESTRIPV12</stp>
        <stp>[PortfolioDaily Data.xlsx]DF Curve!R370C76</stp>
        <stp>S23</stp>
        <stp>Curvedate</stp>
        <stp>44788</stp>
        <tr r="BX370" s="7"/>
      </tp>
      <tp t="s">
        <v>#N/A Error:User does not have access</v>
        <stp/>
        <stp>##V3_BCURVESTRIPV12</stp>
        <stp>[PortfolioDaily Data.xlsx]DF Curve!R371C77</stp>
        <stp>S23</stp>
        <stp>Curvedate</stp>
        <stp>44789</stp>
        <tr r="BY371" s="7"/>
      </tp>
      <tp t="s">
        <v>#N/A Error:User does not have access</v>
        <stp/>
        <stp>##V3_BCURVESTRIPV12</stp>
        <stp>[PortfolioDaily Data.xlsx]DF Curve!R356C94</stp>
        <stp>S23</stp>
        <stp>Curvedate</stp>
        <stp>44768</stp>
        <tr r="CP356" s="7"/>
      </tp>
      <tp t="s">
        <v>#N/A Error:User does not have access</v>
        <stp/>
        <stp>##V3_BCURVESTRIPV12</stp>
        <stp>[PortfolioDaily Data.xlsx]DF Curve!R376C68</stp>
        <stp>S23</stp>
        <stp>Curvedate</stp>
        <stp>44796</stp>
        <tr r="BP376" s="7"/>
      </tp>
      <tp t="s">
        <v>#N/A Error:User does not have access</v>
        <stp/>
        <stp>##V3_BCURVESTRIPV12</stp>
        <stp>[PortfolioDaily Data.xlsx]DF Curve!R357C95</stp>
        <stp>S23</stp>
        <stp>Curvedate</stp>
        <stp>44769</stp>
        <tr r="CQ357" s="7"/>
      </tp>
      <tp t="s">
        <v>#N/A Error:User does not have access</v>
        <stp/>
        <stp>##V3_BCURVESTRIPV12</stp>
        <stp>[PortfolioDaily Data.xlsx]DF Curve!R377C69</stp>
        <stp>S23</stp>
        <stp>Curvedate</stp>
        <stp>44797</stp>
        <tr r="BQ377" s="7"/>
      </tp>
      <tp t="s">
        <v>#N/A Error:User does not have access</v>
        <stp/>
        <stp>##V3_BCURVESTRIPV12</stp>
        <stp>[PortfolioDaily Data.xlsx]DF Curve!R354C98</stp>
        <stp>S23</stp>
        <stp>Curvedate</stp>
        <stp>44764</stp>
        <tr r="CT354" s="7"/>
      </tp>
      <tp t="s">
        <v>#N/A Error:User does not have access</v>
        <stp/>
        <stp>##V3_BCURVESTRIPV12</stp>
        <stp>[PortfolioDaily Data.xlsx]DF Curve!R364C87</stp>
        <stp>S23</stp>
        <stp>Curvedate</stp>
        <stp>44778</stp>
        <tr r="CI364" s="7"/>
      </tp>
      <tp t="s">
        <v>#N/A Error:User does not have access</v>
        <stp/>
        <stp>##V3_BCURVESTRIPV12</stp>
        <stp>[PortfolioDaily Data.xlsx]DF Curve!R378C66</stp>
        <stp>S23</stp>
        <stp>Curvedate</stp>
        <stp>44798</stp>
        <tr r="BN378" s="7"/>
      </tp>
      <tp t="s">
        <v>#N/A Error:User does not have access</v>
        <stp/>
        <stp>##V3_BCURVESTRIPV12</stp>
        <stp>[PortfolioDaily Data.xlsx]DF Curve!R379C67</stp>
        <stp>S23</stp>
        <stp>Curvedate</stp>
        <stp>44799</stp>
        <tr r="BO379" s="7"/>
      </tp>
      <tp t="s">
        <v>#N/A Error:User does not have access</v>
        <stp/>
        <stp>##V3_BCURVESTRIPV12</stp>
        <stp>[PortfolioDaily Data.xlsx]DF Curve!R362C88</stp>
        <stp>S23</stp>
        <stp>Curvedate</stp>
        <stp>44776</stp>
        <tr r="CJ362" s="7"/>
      </tp>
      <tp t="s">
        <v>#N/A Error:User does not have access</v>
        <stp/>
        <stp>##V3_BCURVESTRIPV12</stp>
        <stp>[PortfolioDaily Data.xlsx]DF Curve!R363C89</stp>
        <stp>S23</stp>
        <stp>Curvedate</stp>
        <stp>44777</stp>
        <tr r="CK363" s="7"/>
      </tp>
      <tp t="s">
        <v>#N/A Error:User does not have access</v>
        <stp/>
        <stp>##V3_BCURVESTRIPV12</stp>
        <stp>[PortfolioDaily Data.xlsx]DF Curve!R370C77</stp>
        <stp>S23</stp>
        <stp>Curvedate</stp>
        <stp>44788</stp>
        <tr r="BY370" s="7"/>
      </tp>
      <tp t="s">
        <v>#N/A Error:User does not have access</v>
        <stp/>
        <stp>##V3_BCURVESTRIPV12</stp>
        <stp>[PortfolioDaily Data.xlsx]DF Curve!R371C76</stp>
        <stp>S23</stp>
        <stp>Curvedate</stp>
        <stp>44789</stp>
        <tr r="BX371" s="7"/>
      </tp>
      <tp t="s">
        <v>#N/A Error:User does not have access</v>
        <stp/>
        <stp>##V3_BCURVESTRIPV12</stp>
        <stp>[PortfolioDaily Data.xlsx]DF Curve!R356C95</stp>
        <stp>S23</stp>
        <stp>Curvedate</stp>
        <stp>44768</stp>
        <tr r="CQ356" s="7"/>
      </tp>
      <tp t="s">
        <v>#N/A Error:User does not have access</v>
        <stp/>
        <stp>##V3_BCURVESTRIPV12</stp>
        <stp>[PortfolioDaily Data.xlsx]DF Curve!R376C69</stp>
        <stp>S23</stp>
        <stp>Curvedate</stp>
        <stp>44796</stp>
        <tr r="BQ376" s="7"/>
      </tp>
      <tp t="s">
        <v>#N/A Error:User does not have access</v>
        <stp/>
        <stp>##V3_BCURVESTRIPV12</stp>
        <stp>[PortfolioDaily Data.xlsx]DF Curve!R357C94</stp>
        <stp>S23</stp>
        <stp>Curvedate</stp>
        <stp>44769</stp>
        <tr r="CP357" s="7"/>
      </tp>
      <tp t="s">
        <v>#N/A Error:User does not have access</v>
        <stp/>
        <stp>##V3_BCURVESTRIPV12</stp>
        <stp>[PortfolioDaily Data.xlsx]DF Curve!R377C68</stp>
        <stp>S23</stp>
        <stp>Curvedate</stp>
        <stp>44797</stp>
        <tr r="BP377" s="7"/>
      </tp>
      <tp t="s">
        <v>#N/A Error:User does not have access</v>
        <stp/>
        <stp>##V3_BCURVESTRIPV12</stp>
        <stp>[PortfolioDaily Data.xlsx]DF Curve!R354C99</stp>
        <stp>S23</stp>
        <stp>Curvedate</stp>
        <stp>44764</stp>
        <tr r="CU354" s="7"/>
      </tp>
      <tp t="s">
        <v>#N/A Error:User does not have access</v>
        <stp/>
        <stp>##V3_BCURVESTRIPV12</stp>
        <stp>[PortfolioDaily Data.xlsx]DF Curve!R364C86</stp>
        <stp>S23</stp>
        <stp>Curvedate</stp>
        <stp>44778</stp>
        <tr r="CH364" s="7"/>
      </tp>
      <tp t="s">
        <v>#N/A Error:User does not have access</v>
        <stp/>
        <stp>##V3_BCURVESTRIPV12</stp>
        <stp>[PortfolioDaily Data.xlsx]DF Curve!R378C67</stp>
        <stp>S23</stp>
        <stp>Curvedate</stp>
        <stp>44798</stp>
        <tr r="BO378" s="7"/>
      </tp>
      <tp t="s">
        <v>#N/A Error:User does not have access</v>
        <stp/>
        <stp>##V3_BCURVESTRIPV12</stp>
        <stp>[PortfolioDaily Data.xlsx]DF Curve!R379C66</stp>
        <stp>S23</stp>
        <stp>Curvedate</stp>
        <stp>44799</stp>
        <tr r="BN379" s="7"/>
      </tp>
      <tp t="s">
        <v>#N/A Error:User does not have access</v>
        <stp/>
        <stp>##V3_BCURVESTRIPV12</stp>
        <stp>[PortfolioDaily Data.xlsx]DF Curve!R352C98</stp>
        <stp>S23</stp>
        <stp>Curvedate</stp>
        <stp>44762</stp>
        <tr r="CT352" s="7"/>
      </tp>
      <tp t="s">
        <v>#N/A Error:User does not have access</v>
        <stp/>
        <stp>##V3_BCURVESTRIPV12</stp>
        <stp>[PortfolioDaily Data.xlsx]DF Curve!R372C68</stp>
        <stp>S23</stp>
        <stp>Curvedate</stp>
        <stp>44790</stp>
        <tr r="BP372" s="7"/>
      </tp>
      <tp t="s">
        <v>#N/A Error:User does not have access</v>
        <stp/>
        <stp>##V3_BCURVESTRIPV12</stp>
        <stp>[PortfolioDaily Data.xlsx]DF Curve!R353C99</stp>
        <stp>S23</stp>
        <stp>Curvedate</stp>
        <stp>44763</stp>
        <tr r="CU353" s="7"/>
      </tp>
      <tp t="s">
        <v>#N/A Error:User does not have access</v>
        <stp/>
        <stp>##V3_BCURVESTRIPV12</stp>
        <stp>[PortfolioDaily Data.xlsx]DF Curve!R373C69</stp>
        <stp>S23</stp>
        <stp>Curvedate</stp>
        <stp>44791</stp>
        <tr r="BQ373" s="7"/>
      </tp>
      <tp t="s">
        <v>#N/A Error:User does not have access</v>
        <stp/>
        <stp>##V3_BCURVESTRIPV12</stp>
        <stp>[PortfolioDaily Data.xlsx]DF Curve!R370C70</stp>
        <stp>S23</stp>
        <stp>Curvedate</stp>
        <stp>44788</stp>
        <tr r="BR370" s="7"/>
      </tp>
      <tp t="s">
        <v>#N/A Error:User does not have access</v>
        <stp/>
        <stp>##V3_BCURVESTRIPV12</stp>
        <stp>[PortfolioDaily Data.xlsx]DF Curve!R371C71</stp>
        <stp>S23</stp>
        <stp>Curvedate</stp>
        <stp>44789</stp>
        <tr r="BS371" s="7"/>
      </tp>
      <tp t="s">
        <v>#N/A Error:User does not have access</v>
        <stp/>
        <stp>##V3_BCURVESTRIPV12</stp>
        <stp>[PortfolioDaily Data.xlsx]DF Curve!R356C92</stp>
        <stp>S23</stp>
        <stp>Curvedate</stp>
        <stp>44768</stp>
        <tr r="CN356" s="7"/>
      </tp>
      <tp t="s">
        <v>#N/A Error:User does not have access</v>
        <stp/>
        <stp>##V3_BCURVESTRIPV12</stp>
        <stp>[PortfolioDaily Data.xlsx]DF Curve!R357C93</stp>
        <stp>S23</stp>
        <stp>Curvedate</stp>
        <stp>44769</stp>
        <tr r="CO357" s="7"/>
      </tp>
      <tp t="s">
        <v>#N/A Error:User does not have access</v>
        <stp/>
        <stp>##V3_BCURVESTRIPV12</stp>
        <stp>[PortfolioDaily Data.xlsx]DF Curve!R364C81</stp>
        <stp>S23</stp>
        <stp>Curvedate</stp>
        <stp>44778</stp>
        <tr r="CC364" s="7"/>
      </tp>
      <tp t="s">
        <v>#N/A Error:User does not have access</v>
        <stp/>
        <stp>##V3_BCURVESTRIPV12</stp>
        <stp>[PortfolioDaily Data.xlsx]DF Curve!R365C78</stp>
        <stp>S23</stp>
        <stp>Curvedate</stp>
        <stp>44781</stp>
        <tr r="BZ365" s="7"/>
      </tp>
      <tp t="s">
        <v>#N/A Error:User does not have access</v>
        <stp/>
        <stp>##V3_BCURVESTRIPV12</stp>
        <stp>[PortfolioDaily Data.xlsx]DF Curve!R378C60</stp>
        <stp>S23</stp>
        <stp>Curvedate</stp>
        <stp>44798</stp>
        <tr r="BH378" s="7"/>
      </tp>
      <tp t="s">
        <v>#N/A Error:User does not have access</v>
        <stp/>
        <stp>##V3_BCURVESTRIPV12</stp>
        <stp>[PortfolioDaily Data.xlsx]DF Curve!R379C61</stp>
        <stp>S23</stp>
        <stp>Curvedate</stp>
        <stp>44799</stp>
        <tr r="BI379" s="7"/>
      </tp>
      <tp t="s">
        <v>#N/A Error:User does not have access</v>
        <stp/>
        <stp>##V3_BCURVESTRIPV12</stp>
        <stp>[PortfolioDaily Data.xlsx]DF Curve!R352C99</stp>
        <stp>S23</stp>
        <stp>Curvedate</stp>
        <stp>44762</stp>
        <tr r="CU352" s="7"/>
      </tp>
      <tp t="s">
        <v>#N/A Error:User does not have access</v>
        <stp/>
        <stp>##V3_BCURVESTRIPV12</stp>
        <stp>[PortfolioDaily Data.xlsx]DF Curve!R372C69</stp>
        <stp>S23</stp>
        <stp>Curvedate</stp>
        <stp>44790</stp>
        <tr r="BQ372" s="7"/>
      </tp>
      <tp t="s">
        <v>#N/A Error:User does not have access</v>
        <stp/>
        <stp>##V3_BCURVESTRIPV12</stp>
        <stp>[PortfolioDaily Data.xlsx]DF Curve!R353C98</stp>
        <stp>S23</stp>
        <stp>Curvedate</stp>
        <stp>44763</stp>
        <tr r="CT353" s="7"/>
      </tp>
      <tp t="s">
        <v>#N/A Error:User does not have access</v>
        <stp/>
        <stp>##V3_BCURVESTRIPV12</stp>
        <stp>[PortfolioDaily Data.xlsx]DF Curve!R373C68</stp>
        <stp>S23</stp>
        <stp>Curvedate</stp>
        <stp>44791</stp>
        <tr r="BP373" s="7"/>
      </tp>
      <tp t="s">
        <v>#N/A Error:User does not have access</v>
        <stp/>
        <stp>##V3_BCURVESTRIPV12</stp>
        <stp>[PortfolioDaily Data.xlsx]DF Curve!R370C71</stp>
        <stp>S23</stp>
        <stp>Curvedate</stp>
        <stp>44788</stp>
        <tr r="BS370" s="7"/>
      </tp>
      <tp t="s">
        <v>#N/A Error:User does not have access</v>
        <stp/>
        <stp>##V3_BCURVESTRIPV12</stp>
        <stp>[PortfolioDaily Data.xlsx]DF Curve!R371C70</stp>
        <stp>S23</stp>
        <stp>Curvedate</stp>
        <stp>44789</stp>
        <tr r="BR371" s="7"/>
      </tp>
      <tp t="s">
        <v>#N/A Error:User does not have access</v>
        <stp/>
        <stp>##V3_BCURVESTRIPV12</stp>
        <stp>[PortfolioDaily Data.xlsx]DF Curve!R356C93</stp>
        <stp>S23</stp>
        <stp>Curvedate</stp>
        <stp>44768</stp>
        <tr r="CO356" s="7"/>
      </tp>
      <tp t="s">
        <v>#N/A Error:User does not have access</v>
        <stp/>
        <stp>##V3_BCURVESTRIPV12</stp>
        <stp>[PortfolioDaily Data.xlsx]DF Curve!R357C92</stp>
        <stp>S23</stp>
        <stp>Curvedate</stp>
        <stp>44769</stp>
        <tr r="CN357" s="7"/>
      </tp>
      <tp t="s">
        <v>#N/A Error:User does not have access</v>
        <stp/>
        <stp>##V3_BCURVESTRIPV12</stp>
        <stp>[PortfolioDaily Data.xlsx]DF Curve!R364C80</stp>
        <stp>S23</stp>
        <stp>Curvedate</stp>
        <stp>44778</stp>
        <tr r="CB364" s="7"/>
      </tp>
      <tp t="s">
        <v>#N/A Error:User does not have access</v>
        <stp/>
        <stp>##V3_BCURVESTRIPV12</stp>
        <stp>[PortfolioDaily Data.xlsx]DF Curve!R365C79</stp>
        <stp>S23</stp>
        <stp>Curvedate</stp>
        <stp>44781</stp>
        <tr r="CA365" s="7"/>
      </tp>
      <tp t="s">
        <v>#N/A Error:User does not have access</v>
        <stp/>
        <stp>##V3_BCURVESTRIPV12</stp>
        <stp>[PortfolioDaily Data.xlsx]DF Curve!R378C61</stp>
        <stp>S23</stp>
        <stp>Curvedate</stp>
        <stp>44798</stp>
        <tr r="BI378" s="7"/>
      </tp>
      <tp t="s">
        <v>#N/A Error:User does not have access</v>
        <stp/>
        <stp>##V3_BCURVESTRIPV12</stp>
        <stp>[PortfolioDaily Data.xlsx]DF Curve!R379C60</stp>
        <stp>S23</stp>
        <stp>Curvedate</stp>
        <stp>44799</stp>
        <tr r="BH379" s="7"/>
      </tp>
      <tp t="s">
        <v>#N/A Error:User does not have access</v>
        <stp/>
        <stp>##V3_BCURVESTRIPV12</stp>
        <stp>[PortfolioDaily Data.xlsx]DF Curve!R350C98</stp>
        <stp>S23</stp>
        <stp>Curvedate</stp>
        <stp>44760</stp>
        <tr r="CT350" s="7"/>
      </tp>
      <tp t="s">
        <v>#N/A Error:User does not have access</v>
        <stp/>
        <stp>##V3_BCURVESTRIPV12</stp>
        <stp>[PortfolioDaily Data.xlsx]DF Curve!R370C72</stp>
        <stp>S23</stp>
        <stp>Curvedate</stp>
        <stp>44788</stp>
        <tr r="BT370" s="7"/>
      </tp>
      <tp t="s">
        <v>#N/A Error:User does not have access</v>
        <stp/>
        <stp>##V3_BCURVESTRIPV12</stp>
        <stp>[PortfolioDaily Data.xlsx]DF Curve!R351C99</stp>
        <stp>S23</stp>
        <stp>Curvedate</stp>
        <stp>44761</stp>
        <tr r="CU351" s="7"/>
      </tp>
      <tp t="s">
        <v>#N/A Error:User does not have access</v>
        <stp/>
        <stp>##V3_BCURVESTRIPV12</stp>
        <stp>[PortfolioDaily Data.xlsx]DF Curve!R371C73</stp>
        <stp>S23</stp>
        <stp>Curvedate</stp>
        <stp>44789</stp>
        <tr r="BU371" s="7"/>
      </tp>
      <tp t="s">
        <v>#N/A Error:User does not have access</v>
        <stp/>
        <stp>##V3_BCURVESTRIPV12</stp>
        <stp>[PortfolioDaily Data.xlsx]DF Curve!R356C90</stp>
        <stp>S23</stp>
        <stp>Curvedate</stp>
        <stp>44768</stp>
        <tr r="CL356" s="7"/>
      </tp>
      <tp t="s">
        <v>#N/A Error:User does not have access</v>
        <stp/>
        <stp>##V3_BCURVESTRIPV12</stp>
        <stp>[PortfolioDaily Data.xlsx]DF Curve!R366C79</stp>
        <stp>S23</stp>
        <stp>Curvedate</stp>
        <stp>44782</stp>
        <tr r="CA366" s="7"/>
      </tp>
      <tp t="s">
        <v>#N/A Error:User does not have access</v>
        <stp/>
        <stp>##V3_BCURVESTRIPV12</stp>
        <stp>[PortfolioDaily Data.xlsx]DF Curve!R357C91</stp>
        <stp>S23</stp>
        <stp>Curvedate</stp>
        <stp>44769</stp>
        <tr r="CM357" s="7"/>
      </tp>
      <tp t="s">
        <v>#N/A Error:User does not have access</v>
        <stp/>
        <stp>##V3_BCURVESTRIPV12</stp>
        <stp>[PortfolioDaily Data.xlsx]DF Curve!R367C78</stp>
        <stp>S23</stp>
        <stp>Curvedate</stp>
        <stp>44783</stp>
        <tr r="BZ367" s="7"/>
      </tp>
      <tp t="s">
        <v>#N/A Error:User does not have access</v>
        <stp/>
        <stp>##V3_BCURVESTRIPV12</stp>
        <stp>[PortfolioDaily Data.xlsx]DF Curve!R364C83</stp>
        <stp>S23</stp>
        <stp>Curvedate</stp>
        <stp>44778</stp>
        <tr r="CE364" s="7"/>
      </tp>
      <tp t="s">
        <v>#N/A Error:User does not have access</v>
        <stp/>
        <stp>##V3_BCURVESTRIPV12</stp>
        <stp>[PortfolioDaily Data.xlsx]DF Curve!R374C68</stp>
        <stp>S23</stp>
        <stp>Curvedate</stp>
        <stp>44792</stp>
        <tr r="BP374" s="7"/>
      </tp>
      <tp t="s">
        <v>#N/A Error:User does not have access</v>
        <stp/>
        <stp>##V3_BCURVESTRIPV12</stp>
        <stp>[PortfolioDaily Data.xlsx]DF Curve!R358C88</stp>
        <stp>S23</stp>
        <stp>Curvedate</stp>
        <stp>44770</stp>
        <tr r="CJ358" s="7"/>
      </tp>
      <tp t="s">
        <v>#N/A Error:User does not have access</v>
        <stp/>
        <stp>##V3_BCURVESTRIPV12</stp>
        <stp>[PortfolioDaily Data.xlsx]DF Curve!R378C62</stp>
        <stp>S23</stp>
        <stp>Curvedate</stp>
        <stp>44798</stp>
        <tr r="BJ378" s="7"/>
      </tp>
      <tp t="s">
        <v>#N/A Error:User does not have access</v>
        <stp/>
        <stp>##V3_BCURVESTRIPV12</stp>
        <stp>[PortfolioDaily Data.xlsx]DF Curve!R359C89</stp>
        <stp>S23</stp>
        <stp>Curvedate</stp>
        <stp>44771</stp>
        <tr r="CK359" s="7"/>
      </tp>
      <tp t="s">
        <v>#N/A Error:User does not have access</v>
        <stp/>
        <stp>##V3_BCURVESTRIPV12</stp>
        <stp>[PortfolioDaily Data.xlsx]DF Curve!R379C63</stp>
        <stp>S23</stp>
        <stp>Curvedate</stp>
        <stp>44799</stp>
        <tr r="BK379" s="7"/>
      </tp>
      <tp t="s">
        <v>#N/A Error:User does not have access</v>
        <stp/>
        <stp>##V3_BCURVESTRIPV12</stp>
        <stp>[PortfolioDaily Data.xlsx]DF Curve!R350C99</stp>
        <stp>S23</stp>
        <stp>Curvedate</stp>
        <stp>44760</stp>
        <tr r="CU350" s="7"/>
      </tp>
      <tp t="s">
        <v>#N/A Error:User does not have access</v>
        <stp/>
        <stp>##V3_BCURVESTRIPV12</stp>
        <stp>[PortfolioDaily Data.xlsx]DF Curve!R370C73</stp>
        <stp>S23</stp>
        <stp>Curvedate</stp>
        <stp>44788</stp>
        <tr r="BU370" s="7"/>
      </tp>
      <tp t="s">
        <v>#N/A Error:User does not have access</v>
        <stp/>
        <stp>##V3_BCURVESTRIPV12</stp>
        <stp>[PortfolioDaily Data.xlsx]DF Curve!R351C98</stp>
        <stp>S23</stp>
        <stp>Curvedate</stp>
        <stp>44761</stp>
        <tr r="CT351" s="7"/>
      </tp>
      <tp t="s">
        <v>#N/A Error:User does not have access</v>
        <stp/>
        <stp>##V3_BCURVESTRIPV12</stp>
        <stp>[PortfolioDaily Data.xlsx]DF Curve!R371C72</stp>
        <stp>S23</stp>
        <stp>Curvedate</stp>
        <stp>44789</stp>
        <tr r="BT371" s="7"/>
      </tp>
      <tp t="s">
        <v>#N/A Error:User does not have access</v>
        <stp/>
        <stp>##V3_BCURVESTRIPV12</stp>
        <stp>[PortfolioDaily Data.xlsx]DF Curve!R356C91</stp>
        <stp>S23</stp>
        <stp>Curvedate</stp>
        <stp>44768</stp>
        <tr r="CM356" s="7"/>
      </tp>
      <tp t="s">
        <v>#N/A Error:User does not have access</v>
        <stp/>
        <stp>##V3_BCURVESTRIPV12</stp>
        <stp>[PortfolioDaily Data.xlsx]DF Curve!R366C78</stp>
        <stp>S23</stp>
        <stp>Curvedate</stp>
        <stp>44782</stp>
        <tr r="BZ366" s="7"/>
      </tp>
      <tp t="s">
        <v>#N/A Error:User does not have access</v>
        <stp/>
        <stp>##V3_BCURVESTRIPV12</stp>
        <stp>[PortfolioDaily Data.xlsx]DF Curve!R357C90</stp>
        <stp>S23</stp>
        <stp>Curvedate</stp>
        <stp>44769</stp>
        <tr r="CL357" s="7"/>
      </tp>
      <tp t="s">
        <v>#N/A Error:User does not have access</v>
        <stp/>
        <stp>##V3_BCURVESTRIPV12</stp>
        <stp>[PortfolioDaily Data.xlsx]DF Curve!R367C79</stp>
        <stp>S23</stp>
        <stp>Curvedate</stp>
        <stp>44783</stp>
        <tr r="CA367" s="7"/>
      </tp>
      <tp t="s">
        <v>#N/A Error:User does not have access</v>
        <stp/>
        <stp>##V3_BCURVESTRIPV12</stp>
        <stp>[PortfolioDaily Data.xlsx]DF Curve!R364C82</stp>
        <stp>S23</stp>
        <stp>Curvedate</stp>
        <stp>44778</stp>
        <tr r="CD364" s="7"/>
      </tp>
      <tp t="s">
        <v>#N/A Error:User does not have access</v>
        <stp/>
        <stp>##V3_BCURVESTRIPV12</stp>
        <stp>[PortfolioDaily Data.xlsx]DF Curve!R374C69</stp>
        <stp>S23</stp>
        <stp>Curvedate</stp>
        <stp>44792</stp>
        <tr r="BQ374" s="7"/>
      </tp>
      <tp t="s">
        <v>#N/A Error:User does not have access</v>
        <stp/>
        <stp>##V3_BCURVESTRIPV12</stp>
        <stp>[PortfolioDaily Data.xlsx]DF Curve!R358C89</stp>
        <stp>S23</stp>
        <stp>Curvedate</stp>
        <stp>44770</stp>
        <tr r="CK358" s="7"/>
      </tp>
      <tp t="s">
        <v>#N/A Error:User does not have access</v>
        <stp/>
        <stp>##V3_BCURVESTRIPV12</stp>
        <stp>[PortfolioDaily Data.xlsx]DF Curve!R378C63</stp>
        <stp>S23</stp>
        <stp>Curvedate</stp>
        <stp>44798</stp>
        <tr r="BK378" s="7"/>
      </tp>
      <tp t="s">
        <v>#N/A Error:User does not have access</v>
        <stp/>
        <stp>##V3_BCURVESTRIPV12</stp>
        <stp>[PortfolioDaily Data.xlsx]DF Curve!R359C88</stp>
        <stp>S23</stp>
        <stp>Curvedate</stp>
        <stp>44771</stp>
        <tr r="CJ359" s="7"/>
      </tp>
      <tp t="s">
        <v>#N/A Error:User does not have access</v>
        <stp/>
        <stp>##V3_BCURVESTRIPV12</stp>
        <stp>[PortfolioDaily Data.xlsx]DF Curve!R379C62</stp>
        <stp>S23</stp>
        <stp>Curvedate</stp>
        <stp>44799</stp>
        <tr r="BJ379" s="7"/>
      </tp>
      <tp t="s">
        <v>#N/A Error:User does not have access</v>
        <stp/>
        <stp>##V3_BCURVESTRIPV12</stp>
        <stp>[PortfolioDaily Data.xlsx]DF Curve!R352C94</stp>
        <stp>S23</stp>
        <stp>Curvedate</stp>
        <stp>44762</stp>
        <tr r="CP352" s="7"/>
      </tp>
      <tp t="s">
        <v>#N/A Error:User does not have access</v>
        <stp/>
        <stp>##V3_BCURVESTRIPV12</stp>
        <stp>[PortfolioDaily Data.xlsx]DF Curve!R362C83</stp>
        <stp>S23</stp>
        <stp>Curvedate</stp>
        <stp>44776</stp>
        <tr r="CE362" s="7"/>
      </tp>
      <tp t="s">
        <v>#N/A Error:User does not have access</v>
        <stp/>
        <stp>##V3_BCURVESTRIPV12</stp>
        <stp>[PortfolioDaily Data.xlsx]DF Curve!R372C64</stp>
        <stp>S23</stp>
        <stp>Curvedate</stp>
        <stp>44790</stp>
        <tr r="BL372" s="7"/>
      </tp>
      <tp t="s">
        <v>#N/A Error:User does not have access</v>
        <stp/>
        <stp>##V3_BCURVESTRIPV12</stp>
        <stp>[PortfolioDaily Data.xlsx]DF Curve!R353C95</stp>
        <stp>S23</stp>
        <stp>Curvedate</stp>
        <stp>44763</stp>
        <tr r="CQ353" s="7"/>
      </tp>
      <tp t="s">
        <v>#N/A Error:User does not have access</v>
        <stp/>
        <stp>##V3_BCURVESTRIPV12</stp>
        <stp>[PortfolioDaily Data.xlsx]DF Curve!R363C82</stp>
        <stp>S23</stp>
        <stp>Curvedate</stp>
        <stp>44777</stp>
        <tr r="CD363" s="7"/>
      </tp>
      <tp t="s">
        <v>#N/A Error:User does not have access</v>
        <stp/>
        <stp>##V3_BCURVESTRIPV12</stp>
        <stp>[PortfolioDaily Data.xlsx]DF Curve!R373C65</stp>
        <stp>S23</stp>
        <stp>Curvedate</stp>
        <stp>44791</stp>
        <tr r="BM373" s="7"/>
      </tp>
      <tp t="s">
        <v>#N/A Error:User does not have access</v>
        <stp/>
        <stp>##V3_BCURVESTRIPV12</stp>
        <stp>[PortfolioDaily Data.xlsx]DF Curve!R350C96</stp>
        <stp>S23</stp>
        <stp>Curvedate</stp>
        <stp>44760</stp>
        <tr r="CR350" s="7"/>
      </tp>
      <tp t="s">
        <v>#N/A Error:User does not have access</v>
        <stp/>
        <stp>##V3_BCURVESTRIPV12</stp>
        <stp>[PortfolioDaily Data.xlsx]DF Curve!R360C81</stp>
        <stp>S23</stp>
        <stp>Curvedate</stp>
        <stp>44774</stp>
        <tr r="CC360" s="7"/>
      </tp>
      <tp t="s">
        <v>#N/A Error:User does not have access</v>
        <stp/>
        <stp>##V3_BCURVESTRIPV12</stp>
        <stp>[PortfolioDaily Data.xlsx]DF Curve!R351C97</stp>
        <stp>S23</stp>
        <stp>Curvedate</stp>
        <stp>44761</stp>
        <tr r="CS351" s="7"/>
      </tp>
      <tp t="s">
        <v>#N/A Error:User does not have access</v>
        <stp/>
        <stp>##V3_BCURVESTRIPV12</stp>
        <stp>[PortfolioDaily Data.xlsx]DF Curve!R361C80</stp>
        <stp>S23</stp>
        <stp>Curvedate</stp>
        <stp>44775</stp>
        <tr r="CB361" s="7"/>
      </tp>
      <tp t="s">
        <v>#N/A Error:User does not have access</v>
        <stp/>
        <stp>##V3_BCURVESTRIPV12</stp>
        <stp>[PortfolioDaily Data.xlsx]DF Curve!R366C77</stp>
        <stp>S23</stp>
        <stp>Curvedate</stp>
        <stp>44782</stp>
        <tr r="BY366" s="7"/>
      </tp>
      <tp t="s">
        <v>#N/A Error:User does not have access</v>
        <stp/>
        <stp>##V3_BCURVESTRIPV12</stp>
        <stp>[PortfolioDaily Data.xlsx]DF Curve!R376C62</stp>
        <stp>S23</stp>
        <stp>Curvedate</stp>
        <stp>44796</stp>
        <tr r="BJ376" s="7"/>
      </tp>
      <tp t="s">
        <v>#N/A Error:User does not have access</v>
        <stp/>
        <stp>##V3_BCURVESTRIPV12</stp>
        <stp>[PortfolioDaily Data.xlsx]DF Curve!R367C76</stp>
        <stp>S23</stp>
        <stp>Curvedate</stp>
        <stp>44783</stp>
        <tr r="BX367" s="7"/>
      </tp>
      <tp t="s">
        <v>#N/A Error:User does not have access</v>
        <stp/>
        <stp>##V3_BCURVESTRIPV12</stp>
        <stp>[PortfolioDaily Data.xlsx]DF Curve!R377C63</stp>
        <stp>S23</stp>
        <stp>Curvedate</stp>
        <stp>44797</stp>
        <tr r="BK377" s="7"/>
      </tp>
      <tp t="s">
        <v>#N/A Error:User does not have access</v>
        <stp/>
        <stp>##V3_BCURVESTRIPV12</stp>
        <stp>[PortfolioDaily Data.xlsx]DF Curve!R354C92</stp>
        <stp>S23</stp>
        <stp>Curvedate</stp>
        <stp>44764</stp>
        <tr r="CN354" s="7"/>
      </tp>
      <tp t="s">
        <v>#N/A Error:User does not have access</v>
        <stp/>
        <stp>##V3_BCURVESTRIPV12</stp>
        <stp>[PortfolioDaily Data.xlsx]DF Curve!R374C66</stp>
        <stp>S23</stp>
        <stp>Curvedate</stp>
        <stp>44792</stp>
        <tr r="BN374" s="7"/>
      </tp>
      <tp t="s">
        <v>#N/A Error:User does not have access</v>
        <stp/>
        <stp>##V3_BCURVESTRIPV12</stp>
        <stp>[PortfolioDaily Data.xlsx]DF Curve!R355C91</stp>
        <stp>S23</stp>
        <stp>Curvedate</stp>
        <stp>44767</stp>
        <tr r="CM355" s="7"/>
      </tp>
      <tp t="s">
        <v>#N/A Error:User does not have access</v>
        <stp/>
        <stp>##V3_BCURVESTRIPV12</stp>
        <stp>[PortfolioDaily Data.xlsx]DF Curve!R365C74</stp>
        <stp>S23</stp>
        <stp>Curvedate</stp>
        <stp>44781</stp>
        <tr r="BV365" s="7"/>
      </tp>
      <tp t="s">
        <v>#N/A Error:User does not have access</v>
        <stp/>
        <stp>##V3_BCURVESTRIPV12</stp>
        <stp>[PortfolioDaily Data.xlsx]DF Curve!R375C61</stp>
        <stp>S23</stp>
        <stp>Curvedate</stp>
        <stp>44795</stp>
        <tr r="BI375" s="7"/>
      </tp>
      <tp t="s">
        <v>#N/A Error:User does not have access</v>
        <stp/>
        <stp>##V3_BCURVESTRIPV12</stp>
        <stp>[PortfolioDaily Data.xlsx]DF Curve!R358C86</stp>
        <stp>S23</stp>
        <stp>Curvedate</stp>
        <stp>44770</stp>
        <tr r="CH358" s="7"/>
      </tp>
      <tp t="s">
        <v>#N/A Error:User does not have access</v>
        <stp/>
        <stp>##V3_BCURVESTRIPV12</stp>
        <stp>[PortfolioDaily Data.xlsx]DF Curve!R368C71</stp>
        <stp>S23</stp>
        <stp>Curvedate</stp>
        <stp>44784</stp>
        <tr r="BS368" s="7"/>
      </tp>
      <tp t="s">
        <v>#N/A Error:User does not have access</v>
        <stp/>
        <stp>##V3_BCURVESTRIPV12</stp>
        <stp>[PortfolioDaily Data.xlsx]DF Curve!R359C87</stp>
        <stp>S23</stp>
        <stp>Curvedate</stp>
        <stp>44771</stp>
        <tr r="CI359" s="7"/>
      </tp>
      <tp t="s">
        <v>#N/A Error:User does not have access</v>
        <stp/>
        <stp>##V3_BCURVESTRIPV12</stp>
        <stp>[PortfolioDaily Data.xlsx]DF Curve!R369C70</stp>
        <stp>S23</stp>
        <stp>Curvedate</stp>
        <stp>44785</stp>
        <tr r="BR369" s="7"/>
      </tp>
      <tp t="s">
        <v>#N/A Error:User does not have access</v>
        <stp/>
        <stp>##V3_BCURVESTRIPV12</stp>
        <stp>[PortfolioDaily Data.xlsx]DF Curve!R352C95</stp>
        <stp>S23</stp>
        <stp>Curvedate</stp>
        <stp>44762</stp>
        <tr r="CQ352" s="7"/>
      </tp>
      <tp t="s">
        <v>#N/A Error:User does not have access</v>
        <stp/>
        <stp>##V3_BCURVESTRIPV12</stp>
        <stp>[PortfolioDaily Data.xlsx]DF Curve!R362C82</stp>
        <stp>S23</stp>
        <stp>Curvedate</stp>
        <stp>44776</stp>
        <tr r="CD362" s="7"/>
      </tp>
      <tp t="s">
        <v>#N/A Error:User does not have access</v>
        <stp/>
        <stp>##V3_BCURVESTRIPV12</stp>
        <stp>[PortfolioDaily Data.xlsx]DF Curve!R372C65</stp>
        <stp>S23</stp>
        <stp>Curvedate</stp>
        <stp>44790</stp>
        <tr r="BM372" s="7"/>
      </tp>
      <tp t="s">
        <v>#N/A Error:User does not have access</v>
        <stp/>
        <stp>##V3_BCURVESTRIPV12</stp>
        <stp>[PortfolioDaily Data.xlsx]DF Curve!R353C94</stp>
        <stp>S23</stp>
        <stp>Curvedate</stp>
        <stp>44763</stp>
        <tr r="CP353" s="7"/>
      </tp>
      <tp t="s">
        <v>#N/A Error:User does not have access</v>
        <stp/>
        <stp>##V3_BCURVESTRIPV12</stp>
        <stp>[PortfolioDaily Data.xlsx]DF Curve!R363C83</stp>
        <stp>S23</stp>
        <stp>Curvedate</stp>
        <stp>44777</stp>
        <tr r="CE363" s="7"/>
      </tp>
      <tp t="s">
        <v>#N/A Error:User does not have access</v>
        <stp/>
        <stp>##V3_BCURVESTRIPV12</stp>
        <stp>[PortfolioDaily Data.xlsx]DF Curve!R373C64</stp>
        <stp>S23</stp>
        <stp>Curvedate</stp>
        <stp>44791</stp>
        <tr r="BL373" s="7"/>
      </tp>
      <tp t="s">
        <v>#N/A Error:User does not have access</v>
        <stp/>
        <stp>##V3_BCURVESTRIPV12</stp>
        <stp>[PortfolioDaily Data.xlsx]DF Curve!R350C97</stp>
        <stp>S23</stp>
        <stp>Curvedate</stp>
        <stp>44760</stp>
        <tr r="CS350" s="7"/>
      </tp>
      <tp t="s">
        <v>#N/A Error:User does not have access</v>
        <stp/>
        <stp>##V3_BCURVESTRIPV12</stp>
        <stp>[PortfolioDaily Data.xlsx]DF Curve!R360C80</stp>
        <stp>S23</stp>
        <stp>Curvedate</stp>
        <stp>44774</stp>
        <tr r="CB360" s="7"/>
      </tp>
      <tp t="s">
        <v>#N/A Error:User does not have access</v>
        <stp/>
        <stp>##V3_BCURVESTRIPV12</stp>
        <stp>[PortfolioDaily Data.xlsx]DF Curve!R351C96</stp>
        <stp>S23</stp>
        <stp>Curvedate</stp>
        <stp>44761</stp>
        <tr r="CR351" s="7"/>
      </tp>
      <tp t="s">
        <v>#N/A Error:User does not have access</v>
        <stp/>
        <stp>##V3_BCURVESTRIPV12</stp>
        <stp>[PortfolioDaily Data.xlsx]DF Curve!R361C81</stp>
        <stp>S23</stp>
        <stp>Curvedate</stp>
        <stp>44775</stp>
        <tr r="CC361" s="7"/>
      </tp>
      <tp t="s">
        <v>#N/A Error:User does not have access</v>
        <stp/>
        <stp>##V3_BCURVESTRIPV12</stp>
        <stp>[PortfolioDaily Data.xlsx]DF Curve!R366C76</stp>
        <stp>S23</stp>
        <stp>Curvedate</stp>
        <stp>44782</stp>
        <tr r="BX366" s="7"/>
      </tp>
      <tp t="s">
        <v>#N/A Error:User does not have access</v>
        <stp/>
        <stp>##V3_BCURVESTRIPV12</stp>
        <stp>[PortfolioDaily Data.xlsx]DF Curve!R376C63</stp>
        <stp>S23</stp>
        <stp>Curvedate</stp>
        <stp>44796</stp>
        <tr r="BK376" s="7"/>
      </tp>
      <tp t="s">
        <v>#N/A Error:User does not have access</v>
        <stp/>
        <stp>##V3_BCURVESTRIPV12</stp>
        <stp>[PortfolioDaily Data.xlsx]DF Curve!R367C77</stp>
        <stp>S23</stp>
        <stp>Curvedate</stp>
        <stp>44783</stp>
        <tr r="BY367" s="7"/>
      </tp>
      <tp t="s">
        <v>#N/A Error:User does not have access</v>
        <stp/>
        <stp>##V3_BCURVESTRIPV12</stp>
        <stp>[PortfolioDaily Data.xlsx]DF Curve!R377C62</stp>
        <stp>S23</stp>
        <stp>Curvedate</stp>
        <stp>44797</stp>
        <tr r="BJ377" s="7"/>
      </tp>
      <tp t="s">
        <v>#N/A Error:User does not have access</v>
        <stp/>
        <stp>##V3_BCURVESTRIPV12</stp>
        <stp>[PortfolioDaily Data.xlsx]DF Curve!R354C93</stp>
        <stp>S23</stp>
        <stp>Curvedate</stp>
        <stp>44764</stp>
        <tr r="CO354" s="7"/>
      </tp>
      <tp t="s">
        <v>#N/A Error:User does not have access</v>
        <stp/>
        <stp>##V3_BCURVESTRIPV12</stp>
        <stp>[PortfolioDaily Data.xlsx]DF Curve!R374C67</stp>
        <stp>S23</stp>
        <stp>Curvedate</stp>
        <stp>44792</stp>
        <tr r="BO374" s="7"/>
      </tp>
      <tp t="s">
        <v>#N/A Error:User does not have access</v>
        <stp/>
        <stp>##V3_BCURVESTRIPV12</stp>
        <stp>[PortfolioDaily Data.xlsx]DF Curve!R355C90</stp>
        <stp>S23</stp>
        <stp>Curvedate</stp>
        <stp>44767</stp>
        <tr r="CL355" s="7"/>
      </tp>
      <tp t="s">
        <v>#N/A Error:User does not have access</v>
        <stp/>
        <stp>##V3_BCURVESTRIPV12</stp>
        <stp>[PortfolioDaily Data.xlsx]DF Curve!R365C75</stp>
        <stp>S23</stp>
        <stp>Curvedate</stp>
        <stp>44781</stp>
        <tr r="BW365" s="7"/>
      </tp>
      <tp t="s">
        <v>#N/A Error:User does not have access</v>
        <stp/>
        <stp>##V3_BCURVESTRIPV12</stp>
        <stp>[PortfolioDaily Data.xlsx]DF Curve!R375C60</stp>
        <stp>S23</stp>
        <stp>Curvedate</stp>
        <stp>44795</stp>
        <tr r="BH375" s="7"/>
      </tp>
      <tp t="s">
        <v>#N/A Error:User does not have access</v>
        <stp/>
        <stp>##V3_BCURVESTRIPV12</stp>
        <stp>[PortfolioDaily Data.xlsx]DF Curve!R358C87</stp>
        <stp>S23</stp>
        <stp>Curvedate</stp>
        <stp>44770</stp>
        <tr r="CI358" s="7"/>
      </tp>
      <tp t="s">
        <v>#N/A Error:User does not have access</v>
        <stp/>
        <stp>##V3_BCURVESTRIPV12</stp>
        <stp>[PortfolioDaily Data.xlsx]DF Curve!R368C70</stp>
        <stp>S23</stp>
        <stp>Curvedate</stp>
        <stp>44784</stp>
        <tr r="BR368" s="7"/>
      </tp>
      <tp t="s">
        <v>#N/A Error:User does not have access</v>
        <stp/>
        <stp>##V3_BCURVESTRIPV12</stp>
        <stp>[PortfolioDaily Data.xlsx]DF Curve!R359C86</stp>
        <stp>S23</stp>
        <stp>Curvedate</stp>
        <stp>44771</stp>
        <tr r="CH359" s="7"/>
      </tp>
      <tp t="s">
        <v>#N/A Error:User does not have access</v>
        <stp/>
        <stp>##V3_BCURVESTRIPV12</stp>
        <stp>[PortfolioDaily Data.xlsx]DF Curve!R369C71</stp>
        <stp>S23</stp>
        <stp>Curvedate</stp>
        <stp>44785</stp>
        <tr r="BS369" s="7"/>
      </tp>
      <tp t="s">
        <v>#N/A Error:User does not have access</v>
        <stp/>
        <stp>##V3_BCURVESTRIPV12</stp>
        <stp>[PortfolioDaily Data.xlsx]DF Curve!R352C96</stp>
        <stp>S23</stp>
        <stp>Curvedate</stp>
        <stp>44762</stp>
        <tr r="CR352" s="7"/>
      </tp>
      <tp t="s">
        <v>#N/A Error:User does not have access</v>
        <stp/>
        <stp>##V3_BCURVESTRIPV12</stp>
        <stp>[PortfolioDaily Data.xlsx]DF Curve!R362C81</stp>
        <stp>S23</stp>
        <stp>Curvedate</stp>
        <stp>44776</stp>
        <tr r="CC362" s="7"/>
      </tp>
      <tp t="s">
        <v>#N/A Error:User does not have access</v>
        <stp/>
        <stp>##V3_BCURVESTRIPV12</stp>
        <stp>[PortfolioDaily Data.xlsx]DF Curve!R372C66</stp>
        <stp>S23</stp>
        <stp>Curvedate</stp>
        <stp>44790</stp>
        <tr r="BN372" s="7"/>
      </tp>
      <tp t="s">
        <v>#N/A Error:User does not have access</v>
        <stp/>
        <stp>##V3_BCURVESTRIPV12</stp>
        <stp>[PortfolioDaily Data.xlsx]DF Curve!R353C97</stp>
        <stp>S23</stp>
        <stp>Curvedate</stp>
        <stp>44763</stp>
        <tr r="CS353" s="7"/>
      </tp>
      <tp t="s">
        <v>#N/A Error:User does not have access</v>
        <stp/>
        <stp>##V3_BCURVESTRIPV12</stp>
        <stp>[PortfolioDaily Data.xlsx]DF Curve!R363C80</stp>
        <stp>S23</stp>
        <stp>Curvedate</stp>
        <stp>44777</stp>
        <tr r="CB363" s="7"/>
      </tp>
      <tp t="s">
        <v>#N/A Error:User does not have access</v>
        <stp/>
        <stp>##V3_BCURVESTRIPV12</stp>
        <stp>[PortfolioDaily Data.xlsx]DF Curve!R373C67</stp>
        <stp>S23</stp>
        <stp>Curvedate</stp>
        <stp>44791</stp>
        <tr r="BO373" s="7"/>
      </tp>
      <tp t="s">
        <v>#N/A Error:User does not have access</v>
        <stp/>
        <stp>##V3_BCURVESTRIPV12</stp>
        <stp>[PortfolioDaily Data.xlsx]DF Curve!R350C94</stp>
        <stp>S23</stp>
        <stp>Curvedate</stp>
        <stp>44760</stp>
        <tr r="CP350" s="7"/>
      </tp>
      <tp t="s">
        <v>#N/A Error:User does not have access</v>
        <stp/>
        <stp>##V3_BCURVESTRIPV12</stp>
        <stp>[PortfolioDaily Data.xlsx]DF Curve!R360C83</stp>
        <stp>S23</stp>
        <stp>Curvedate</stp>
        <stp>44774</stp>
        <tr r="CE360" s="7"/>
      </tp>
      <tp t="s">
        <v>#N/A Error:User does not have access</v>
        <stp/>
        <stp>##V3_BCURVESTRIPV12</stp>
        <stp>[PortfolioDaily Data.xlsx]DF Curve!R351C95</stp>
        <stp>S23</stp>
        <stp>Curvedate</stp>
        <stp>44761</stp>
        <tr r="CQ351" s="7"/>
      </tp>
      <tp t="s">
        <v>#N/A Error:User does not have access</v>
        <stp/>
        <stp>##V3_BCURVESTRIPV12</stp>
        <stp>[PortfolioDaily Data.xlsx]DF Curve!R361C82</stp>
        <stp>S23</stp>
        <stp>Curvedate</stp>
        <stp>44775</stp>
        <tr r="CD361" s="7"/>
      </tp>
      <tp t="s">
        <v>#N/A Error:User does not have access</v>
        <stp/>
        <stp>##V3_BCURVESTRIPV12</stp>
        <stp>[PortfolioDaily Data.xlsx]DF Curve!R366C75</stp>
        <stp>S23</stp>
        <stp>Curvedate</stp>
        <stp>44782</stp>
        <tr r="BW366" s="7"/>
      </tp>
      <tp t="s">
        <v>#N/A Error:User does not have access</v>
        <stp/>
        <stp>##V3_BCURVESTRIPV12</stp>
        <stp>[PortfolioDaily Data.xlsx]DF Curve!R376C60</stp>
        <stp>S23</stp>
        <stp>Curvedate</stp>
        <stp>44796</stp>
        <tr r="BH376" s="7"/>
      </tp>
      <tp t="s">
        <v>#N/A Error:User does not have access</v>
        <stp/>
        <stp>##V3_BCURVESTRIPV12</stp>
        <stp>[PortfolioDaily Data.xlsx]DF Curve!R367C74</stp>
        <stp>S23</stp>
        <stp>Curvedate</stp>
        <stp>44783</stp>
        <tr r="BV367" s="7"/>
      </tp>
      <tp t="s">
        <v>#N/A Error:User does not have access</v>
        <stp/>
        <stp>##V3_BCURVESTRIPV12</stp>
        <stp>[PortfolioDaily Data.xlsx]DF Curve!R377C61</stp>
        <stp>S23</stp>
        <stp>Curvedate</stp>
        <stp>44797</stp>
        <tr r="BI377" s="7"/>
      </tp>
      <tp t="s">
        <v>#N/A Error:User does not have access</v>
        <stp/>
        <stp>##V3_BCURVESTRIPV12</stp>
        <stp>[PortfolioDaily Data.xlsx]DF Curve!R354C90</stp>
        <stp>S23</stp>
        <stp>Curvedate</stp>
        <stp>44764</stp>
        <tr r="CL354" s="7"/>
      </tp>
      <tp t="s">
        <v>#N/A Error:User does not have access</v>
        <stp/>
        <stp>##V3_BCURVESTRIPV12</stp>
        <stp>[PortfolioDaily Data.xlsx]DF Curve!R374C64</stp>
        <stp>S23</stp>
        <stp>Curvedate</stp>
        <stp>44792</stp>
        <tr r="BL374" s="7"/>
      </tp>
      <tp t="s">
        <v>#N/A Error:User does not have access</v>
        <stp/>
        <stp>##V3_BCURVESTRIPV12</stp>
        <stp>[PortfolioDaily Data.xlsx]DF Curve!R355C93</stp>
        <stp>S23</stp>
        <stp>Curvedate</stp>
        <stp>44767</stp>
        <tr r="CO355" s="7"/>
      </tp>
      <tp t="s">
        <v>#N/A Error:User does not have access</v>
        <stp/>
        <stp>##V3_BCURVESTRIPV12</stp>
        <stp>[PortfolioDaily Data.xlsx]DF Curve!R365C76</stp>
        <stp>S23</stp>
        <stp>Curvedate</stp>
        <stp>44781</stp>
        <tr r="BX365" s="7"/>
      </tp>
      <tp t="s">
        <v>#N/A Error:User does not have access</v>
        <stp/>
        <stp>##V3_BCURVESTRIPV12</stp>
        <stp>[PortfolioDaily Data.xlsx]DF Curve!R375C63</stp>
        <stp>S23</stp>
        <stp>Curvedate</stp>
        <stp>44795</stp>
        <tr r="BK375" s="7"/>
      </tp>
      <tp t="s">
        <v>#N/A Error:User does not have access</v>
        <stp/>
        <stp>##V3_BCURVESTRIPV12</stp>
        <stp>[PortfolioDaily Data.xlsx]DF Curve!R358C84</stp>
        <stp>S23</stp>
        <stp>Curvedate</stp>
        <stp>44770</stp>
        <tr r="CF358" s="7"/>
      </tp>
      <tp t="s">
        <v>#N/A Error:User does not have access</v>
        <stp/>
        <stp>##V3_BCURVESTRIPV12</stp>
        <stp>[PortfolioDaily Data.xlsx]DF Curve!R368C73</stp>
        <stp>S23</stp>
        <stp>Curvedate</stp>
        <stp>44784</stp>
        <tr r="BU368" s="7"/>
      </tp>
      <tp t="s">
        <v>#N/A Error:User does not have access</v>
        <stp/>
        <stp>##V3_BCURVESTRIPV12</stp>
        <stp>[PortfolioDaily Data.xlsx]DF Curve!R359C85</stp>
        <stp>S23</stp>
        <stp>Curvedate</stp>
        <stp>44771</stp>
        <tr r="CG359" s="7"/>
      </tp>
      <tp t="s">
        <v>#N/A Error:User does not have access</v>
        <stp/>
        <stp>##V3_BCURVESTRIPV12</stp>
        <stp>[PortfolioDaily Data.xlsx]DF Curve!R369C72</stp>
        <stp>S23</stp>
        <stp>Curvedate</stp>
        <stp>44785</stp>
        <tr r="BT369" s="7"/>
      </tp>
      <tp t="s">
        <v>#N/A Error:User does not have access</v>
        <stp/>
        <stp>##V3_BCURVESTRIPV12</stp>
        <stp>[PortfolioDaily Data.xlsx]DF Curve!R352C97</stp>
        <stp>S23</stp>
        <stp>Curvedate</stp>
        <stp>44762</stp>
        <tr r="CS352" s="7"/>
      </tp>
      <tp t="s">
        <v>#N/A Error:User does not have access</v>
        <stp/>
        <stp>##V3_BCURVESTRIPV12</stp>
        <stp>[PortfolioDaily Data.xlsx]DF Curve!R362C80</stp>
        <stp>S23</stp>
        <stp>Curvedate</stp>
        <stp>44776</stp>
        <tr r="CB362" s="7"/>
      </tp>
      <tp t="s">
        <v>#N/A Error:User does not have access</v>
        <stp/>
        <stp>##V3_BCURVESTRIPV12</stp>
        <stp>[PortfolioDaily Data.xlsx]DF Curve!R372C67</stp>
        <stp>S23</stp>
        <stp>Curvedate</stp>
        <stp>44790</stp>
        <tr r="BO372" s="7"/>
      </tp>
      <tp t="s">
        <v>#N/A Error:User does not have access</v>
        <stp/>
        <stp>##V3_BCURVESTRIPV12</stp>
        <stp>[PortfolioDaily Data.xlsx]DF Curve!R353C96</stp>
        <stp>S23</stp>
        <stp>Curvedate</stp>
        <stp>44763</stp>
        <tr r="CR353" s="7"/>
      </tp>
      <tp t="s">
        <v>#N/A Error:User does not have access</v>
        <stp/>
        <stp>##V3_BCURVESTRIPV12</stp>
        <stp>[PortfolioDaily Data.xlsx]DF Curve!R363C81</stp>
        <stp>S23</stp>
        <stp>Curvedate</stp>
        <stp>44777</stp>
        <tr r="CC363" s="7"/>
      </tp>
      <tp t="s">
        <v>#N/A Error:User does not have access</v>
        <stp/>
        <stp>##V3_BCURVESTRIPV12</stp>
        <stp>[PortfolioDaily Data.xlsx]DF Curve!R373C66</stp>
        <stp>S23</stp>
        <stp>Curvedate</stp>
        <stp>44791</stp>
        <tr r="BN373" s="7"/>
      </tp>
      <tp t="s">
        <v>#N/A Error:User does not have access</v>
        <stp/>
        <stp>##V3_BCURVESTRIPV12</stp>
        <stp>[PortfolioDaily Data.xlsx]DF Curve!R350C95</stp>
        <stp>S23</stp>
        <stp>Curvedate</stp>
        <stp>44760</stp>
        <tr r="CQ350" s="7"/>
      </tp>
      <tp t="s">
        <v>#N/A Error:User does not have access</v>
        <stp/>
        <stp>##V3_BCURVESTRIPV12</stp>
        <stp>[PortfolioDaily Data.xlsx]DF Curve!R360C82</stp>
        <stp>S23</stp>
        <stp>Curvedate</stp>
        <stp>44774</stp>
        <tr r="CD360" s="7"/>
      </tp>
      <tp t="s">
        <v>#N/A Error:User does not have access</v>
        <stp/>
        <stp>##V3_BCURVESTRIPV12</stp>
        <stp>[PortfolioDaily Data.xlsx]DF Curve!R351C94</stp>
        <stp>S23</stp>
        <stp>Curvedate</stp>
        <stp>44761</stp>
        <tr r="CP351" s="7"/>
      </tp>
      <tp t="s">
        <v>#N/A Error:User does not have access</v>
        <stp/>
        <stp>##V3_BCURVESTRIPV12</stp>
        <stp>[PortfolioDaily Data.xlsx]DF Curve!R361C83</stp>
        <stp>S23</stp>
        <stp>Curvedate</stp>
        <stp>44775</stp>
        <tr r="CE361" s="7"/>
      </tp>
      <tp t="s">
        <v>#N/A Error:User does not have access</v>
        <stp/>
        <stp>##V3_BCURVESTRIPV12</stp>
        <stp>[PortfolioDaily Data.xlsx]DF Curve!R366C74</stp>
        <stp>S23</stp>
        <stp>Curvedate</stp>
        <stp>44782</stp>
        <tr r="BV366" s="7"/>
      </tp>
      <tp t="s">
        <v>#N/A Error:User does not have access</v>
        <stp/>
        <stp>##V3_BCURVESTRIPV12</stp>
        <stp>[PortfolioDaily Data.xlsx]DF Curve!R376C61</stp>
        <stp>S23</stp>
        <stp>Curvedate</stp>
        <stp>44796</stp>
        <tr r="BI376" s="7"/>
      </tp>
      <tp t="s">
        <v>#N/A Error:User does not have access</v>
        <stp/>
        <stp>##V3_BCURVESTRIPV12</stp>
        <stp>[PortfolioDaily Data.xlsx]DF Curve!R367C75</stp>
        <stp>S23</stp>
        <stp>Curvedate</stp>
        <stp>44783</stp>
        <tr r="BW367" s="7"/>
      </tp>
      <tp t="s">
        <v>#N/A Error:User does not have access</v>
        <stp/>
        <stp>##V3_BCURVESTRIPV12</stp>
        <stp>[PortfolioDaily Data.xlsx]DF Curve!R377C60</stp>
        <stp>S23</stp>
        <stp>Curvedate</stp>
        <stp>44797</stp>
        <tr r="BH377" s="7"/>
      </tp>
      <tp t="s">
        <v>#N/A Error:User does not have access</v>
        <stp/>
        <stp>##V3_BCURVESTRIPV12</stp>
        <stp>[PortfolioDaily Data.xlsx]DF Curve!R354C91</stp>
        <stp>S23</stp>
        <stp>Curvedate</stp>
        <stp>44764</stp>
        <tr r="CM354" s="7"/>
      </tp>
      <tp t="s">
        <v>#N/A Error:User does not have access</v>
        <stp/>
        <stp>##V3_BCURVESTRIPV12</stp>
        <stp>[PortfolioDaily Data.xlsx]DF Curve!R374C65</stp>
        <stp>S23</stp>
        <stp>Curvedate</stp>
        <stp>44792</stp>
        <tr r="BM374" s="7"/>
      </tp>
      <tp t="s">
        <v>#N/A Error:User does not have access</v>
        <stp/>
        <stp>##V3_BCURVESTRIPV12</stp>
        <stp>[PortfolioDaily Data.xlsx]DF Curve!R355C92</stp>
        <stp>S23</stp>
        <stp>Curvedate</stp>
        <stp>44767</stp>
        <tr r="CN355" s="7"/>
      </tp>
      <tp t="s">
        <v>#N/A Error:User does not have access</v>
        <stp/>
        <stp>##V3_BCURVESTRIPV12</stp>
        <stp>[PortfolioDaily Data.xlsx]DF Curve!R365C77</stp>
        <stp>S23</stp>
        <stp>Curvedate</stp>
        <stp>44781</stp>
        <tr r="BY365" s="7"/>
      </tp>
      <tp t="s">
        <v>#N/A Error:User does not have access</v>
        <stp/>
        <stp>##V3_BCURVESTRIPV12</stp>
        <stp>[PortfolioDaily Data.xlsx]DF Curve!R375C62</stp>
        <stp>S23</stp>
        <stp>Curvedate</stp>
        <stp>44795</stp>
        <tr r="BJ375" s="7"/>
      </tp>
      <tp t="s">
        <v>#N/A Error:User does not have access</v>
        <stp/>
        <stp>##V3_BCURVESTRIPV12</stp>
        <stp>[PortfolioDaily Data.xlsx]DF Curve!R358C85</stp>
        <stp>S23</stp>
        <stp>Curvedate</stp>
        <stp>44770</stp>
        <tr r="CG358" s="7"/>
      </tp>
      <tp t="s">
        <v>#N/A Error:User does not have access</v>
        <stp/>
        <stp>##V3_BCURVESTRIPV12</stp>
        <stp>[PortfolioDaily Data.xlsx]DF Curve!R368C72</stp>
        <stp>S23</stp>
        <stp>Curvedate</stp>
        <stp>44784</stp>
        <tr r="BT368" s="7"/>
      </tp>
      <tp t="s">
        <v>#N/A Error:User does not have access</v>
        <stp/>
        <stp>##V3_BCURVESTRIPV12</stp>
        <stp>[PortfolioDaily Data.xlsx]DF Curve!R359C84</stp>
        <stp>S23</stp>
        <stp>Curvedate</stp>
        <stp>44771</stp>
        <tr r="CF359" s="7"/>
      </tp>
      <tp t="s">
        <v>#N/A Error:User does not have access</v>
        <stp/>
        <stp>##V3_BCURVESTRIPV12</stp>
        <stp>[PortfolioDaily Data.xlsx]DF Curve!R369C73</stp>
        <stp>S23</stp>
        <stp>Curvedate</stp>
        <stp>44785</stp>
        <tr r="BU369" s="7"/>
      </tp>
      <tp t="s">
        <v>#N/A Error:User does not have access</v>
        <stp/>
        <stp>##V3_BCURVESTRIPV12</stp>
        <stp>[PortfolioDaily Data.xlsx]DF Curve!R352C90</stp>
        <stp>S23</stp>
        <stp>Curvedate</stp>
        <stp>44762</stp>
        <tr r="CL352" s="7"/>
      </tp>
      <tp t="s">
        <v>#N/A Error:User does not have access</v>
        <stp/>
        <stp>##V3_BCURVESTRIPV12</stp>
        <stp>[PortfolioDaily Data.xlsx]DF Curve!R362C87</stp>
        <stp>S23</stp>
        <stp>Curvedate</stp>
        <stp>44776</stp>
        <tr r="CI362" s="7"/>
      </tp>
      <tp t="s">
        <v>#N/A Error:User does not have access</v>
        <stp/>
        <stp>##V3_BCURVESTRIPV12</stp>
        <stp>[PortfolioDaily Data.xlsx]DF Curve!R372C60</stp>
        <stp>S23</stp>
        <stp>Curvedate</stp>
        <stp>44790</stp>
        <tr r="BH372" s="7"/>
      </tp>
      <tp t="s">
        <v>#N/A Error:User does not have access</v>
        <stp/>
        <stp>##V3_BCURVESTRIPV12</stp>
        <stp>[PortfolioDaily Data.xlsx]DF Curve!R353C91</stp>
        <stp>S23</stp>
        <stp>Curvedate</stp>
        <stp>44763</stp>
        <tr r="CM353" s="7"/>
      </tp>
      <tp t="s">
        <v>#N/A Error:User does not have access</v>
        <stp/>
        <stp>##V3_BCURVESTRIPV12</stp>
        <stp>[PortfolioDaily Data.xlsx]DF Curve!R363C86</stp>
        <stp>S23</stp>
        <stp>Curvedate</stp>
        <stp>44777</stp>
        <tr r="CH363" s="7"/>
      </tp>
      <tp t="s">
        <v>#N/A Error:User does not have access</v>
        <stp/>
        <stp>##V3_BCURVESTRIPV12</stp>
        <stp>[PortfolioDaily Data.xlsx]DF Curve!R373C61</stp>
        <stp>S23</stp>
        <stp>Curvedate</stp>
        <stp>44791</stp>
        <tr r="BI373" s="7"/>
      </tp>
      <tp t="s">
        <v>#N/A Error:User does not have access</v>
        <stp/>
        <stp>##V3_BCURVESTRIPV12</stp>
        <stp>[PortfolioDaily Data.xlsx]DF Curve!R350C92</stp>
        <stp>S23</stp>
        <stp>Curvedate</stp>
        <stp>44760</stp>
        <tr r="CN350" s="7"/>
      </tp>
      <tp t="s">
        <v>#N/A Error:User does not have access</v>
        <stp/>
        <stp>##V3_BCURVESTRIPV12</stp>
        <stp>[PortfolioDaily Data.xlsx]DF Curve!R360C85</stp>
        <stp>S23</stp>
        <stp>Curvedate</stp>
        <stp>44774</stp>
        <tr r="CG360" s="7"/>
      </tp>
      <tp t="s">
        <v>#N/A Error:User does not have access</v>
        <stp/>
        <stp>##V3_BCURVESTRIPV12</stp>
        <stp>[PortfolioDaily Data.xlsx]DF Curve!R370C78</stp>
        <stp>S23</stp>
        <stp>Curvedate</stp>
        <stp>44788</stp>
        <tr r="BZ370" s="7"/>
      </tp>
      <tp t="s">
        <v>#N/A Error:User does not have access</v>
        <stp/>
        <stp>##V3_BCURVESTRIPV12</stp>
        <stp>[PortfolioDaily Data.xlsx]DF Curve!R351C93</stp>
        <stp>S23</stp>
        <stp>Curvedate</stp>
        <stp>44761</stp>
        <tr r="CO351" s="7"/>
      </tp>
      <tp t="s">
        <v>#N/A Error:User does not have access</v>
        <stp/>
        <stp>##V3_BCURVESTRIPV12</stp>
        <stp>[PortfolioDaily Data.xlsx]DF Curve!R361C84</stp>
        <stp>S23</stp>
        <stp>Curvedate</stp>
        <stp>44775</stp>
        <tr r="CF361" s="7"/>
      </tp>
      <tp t="s">
        <v>#N/A Error:User does not have access</v>
        <stp/>
        <stp>##V3_BCURVESTRIPV12</stp>
        <stp>[PortfolioDaily Data.xlsx]DF Curve!R371C79</stp>
        <stp>S23</stp>
        <stp>Curvedate</stp>
        <stp>44789</stp>
        <tr r="CA371" s="7"/>
      </tp>
      <tp t="s">
        <v>#N/A Error:User does not have access</v>
        <stp/>
        <stp>##V3_BCURVESTRIPV12</stp>
        <stp>[PortfolioDaily Data.xlsx]DF Curve!R366C73</stp>
        <stp>S23</stp>
        <stp>Curvedate</stp>
        <stp>44782</stp>
        <tr r="BU366" s="7"/>
      </tp>
      <tp t="s">
        <v>#N/A Error:User does not have access</v>
        <stp/>
        <stp>##V3_BCURVESTRIPV12</stp>
        <stp>[PortfolioDaily Data.xlsx]DF Curve!R376C66</stp>
        <stp>S23</stp>
        <stp>Curvedate</stp>
        <stp>44796</stp>
        <tr r="BN376" s="7"/>
      </tp>
      <tp t="s">
        <v>#N/A Error:User does not have access</v>
        <stp/>
        <stp>##V3_BCURVESTRIPV12</stp>
        <stp>[PortfolioDaily Data.xlsx]DF Curve!R367C72</stp>
        <stp>S23</stp>
        <stp>Curvedate</stp>
        <stp>44783</stp>
        <tr r="BT367" s="7"/>
      </tp>
      <tp t="s">
        <v>#N/A Error:User does not have access</v>
        <stp/>
        <stp>##V3_BCURVESTRIPV12</stp>
        <stp>[PortfolioDaily Data.xlsx]DF Curve!R377C67</stp>
        <stp>S23</stp>
        <stp>Curvedate</stp>
        <stp>44797</stp>
        <tr r="BO377" s="7"/>
      </tp>
      <tp t="s">
        <v>#N/A Error:User does not have access</v>
        <stp/>
        <stp>##V3_BCURVESTRIPV12</stp>
        <stp>[PortfolioDaily Data.xlsx]DF Curve!R354C96</stp>
        <stp>S23</stp>
        <stp>Curvedate</stp>
        <stp>44764</stp>
        <tr r="CR354" s="7"/>
      </tp>
      <tp t="s">
        <v>#N/A Error:User does not have access</v>
        <stp/>
        <stp>##V3_BCURVESTRIPV12</stp>
        <stp>[PortfolioDaily Data.xlsx]DF Curve!R364C89</stp>
        <stp>S23</stp>
        <stp>Curvedate</stp>
        <stp>44778</stp>
        <tr r="CK364" s="7"/>
      </tp>
      <tp t="s">
        <v>#N/A Error:User does not have access</v>
        <stp/>
        <stp>##V3_BCURVESTRIPV12</stp>
        <stp>[PortfolioDaily Data.xlsx]DF Curve!R374C62</stp>
        <stp>S23</stp>
        <stp>Curvedate</stp>
        <stp>44792</stp>
        <tr r="BJ374" s="7"/>
      </tp>
      <tp t="s">
        <v>#N/A Error:User does not have access</v>
        <stp/>
        <stp>##V3_BCURVESTRIPV12</stp>
        <stp>[PortfolioDaily Data.xlsx]DF Curve!R355C95</stp>
        <stp>S23</stp>
        <stp>Curvedate</stp>
        <stp>44767</stp>
        <tr r="CQ355" s="7"/>
      </tp>
      <tp t="s">
        <v>#N/A Error:User does not have access</v>
        <stp/>
        <stp>##V3_BCURVESTRIPV12</stp>
        <stp>[PortfolioDaily Data.xlsx]DF Curve!R365C70</stp>
        <stp>S23</stp>
        <stp>Curvedate</stp>
        <stp>44781</stp>
        <tr r="BR365" s="7"/>
      </tp>
      <tp t="s">
        <v>#N/A Error:User does not have access</v>
        <stp/>
        <stp>##V3_BCURVESTRIPV12</stp>
        <stp>[PortfolioDaily Data.xlsx]DF Curve!R375C65</stp>
        <stp>S23</stp>
        <stp>Curvedate</stp>
        <stp>44795</stp>
        <tr r="BM375" s="7"/>
      </tp>
      <tp t="s">
        <v>#N/A Error:User does not have access</v>
        <stp/>
        <stp>##V3_BCURVESTRIPV12</stp>
        <stp>[PortfolioDaily Data.xlsx]DF Curve!R358C82</stp>
        <stp>S23</stp>
        <stp>Curvedate</stp>
        <stp>44770</stp>
        <tr r="CD358" s="7"/>
      </tp>
      <tp t="s">
        <v>#N/A Error:User does not have access</v>
        <stp/>
        <stp>##V3_BCURVESTRIPV12</stp>
        <stp>[PortfolioDaily Data.xlsx]DF Curve!R368C75</stp>
        <stp>S23</stp>
        <stp>Curvedate</stp>
        <stp>44784</stp>
        <tr r="BW368" s="7"/>
      </tp>
      <tp t="s">
        <v>#N/A Error:User does not have access</v>
        <stp/>
        <stp>##V3_BCURVESTRIPV12</stp>
        <stp>[PortfolioDaily Data.xlsx]DF Curve!R378C68</stp>
        <stp>S23</stp>
        <stp>Curvedate</stp>
        <stp>44798</stp>
        <tr r="BP378" s="7"/>
      </tp>
      <tp t="s">
        <v>#N/A Error:User does not have access</v>
        <stp/>
        <stp>##V3_BCURVESTRIPV12</stp>
        <stp>[PortfolioDaily Data.xlsx]DF Curve!R359C83</stp>
        <stp>S23</stp>
        <stp>Curvedate</stp>
        <stp>44771</stp>
        <tr r="CE359" s="7"/>
      </tp>
      <tp t="s">
        <v>#N/A Error:User does not have access</v>
        <stp/>
        <stp>##V3_BCURVESTRIPV12</stp>
        <stp>[PortfolioDaily Data.xlsx]DF Curve!R369C74</stp>
        <stp>S23</stp>
        <stp>Curvedate</stp>
        <stp>44785</stp>
        <tr r="BV369" s="7"/>
      </tp>
      <tp t="s">
        <v>#N/A Error:User does not have access</v>
        <stp/>
        <stp>##V3_BCURVESTRIPV12</stp>
        <stp>[PortfolioDaily Data.xlsx]DF Curve!R379C69</stp>
        <stp>S23</stp>
        <stp>Curvedate</stp>
        <stp>44799</stp>
        <tr r="BQ379" s="7"/>
      </tp>
      <tp t="s">
        <v>#N/A Error:User does not have access</v>
        <stp/>
        <stp>##V3_BCURVESTRIPV12</stp>
        <stp>[PortfolioDaily Data.xlsx]DF Curve!R352C91</stp>
        <stp>S23</stp>
        <stp>Curvedate</stp>
        <stp>44762</stp>
        <tr r="CM352" s="7"/>
      </tp>
      <tp t="s">
        <v>#N/A Error:User does not have access</v>
        <stp/>
        <stp>##V3_BCURVESTRIPV12</stp>
        <stp>[PortfolioDaily Data.xlsx]DF Curve!R362C86</stp>
        <stp>S23</stp>
        <stp>Curvedate</stp>
        <stp>44776</stp>
        <tr r="CH362" s="7"/>
      </tp>
      <tp t="s">
        <v>#N/A Error:User does not have access</v>
        <stp/>
        <stp>##V3_BCURVESTRIPV12</stp>
        <stp>[PortfolioDaily Data.xlsx]DF Curve!R372C61</stp>
        <stp>S23</stp>
        <stp>Curvedate</stp>
        <stp>44790</stp>
        <tr r="BI372" s="7"/>
      </tp>
      <tp t="s">
        <v>#N/A Error:User does not have access</v>
        <stp/>
        <stp>##V3_BCURVESTRIPV12</stp>
        <stp>[PortfolioDaily Data.xlsx]DF Curve!R353C90</stp>
        <stp>S23</stp>
        <stp>Curvedate</stp>
        <stp>44763</stp>
        <tr r="CL353" s="7"/>
      </tp>
      <tp t="s">
        <v>#N/A Error:User does not have access</v>
        <stp/>
        <stp>##V3_BCURVESTRIPV12</stp>
        <stp>[PortfolioDaily Data.xlsx]DF Curve!R363C87</stp>
        <stp>S23</stp>
        <stp>Curvedate</stp>
        <stp>44777</stp>
        <tr r="CI363" s="7"/>
      </tp>
      <tp t="s">
        <v>#N/A Error:User does not have access</v>
        <stp/>
        <stp>##V3_BCURVESTRIPV12</stp>
        <stp>[PortfolioDaily Data.xlsx]DF Curve!R373C60</stp>
        <stp>S23</stp>
        <stp>Curvedate</stp>
        <stp>44791</stp>
        <tr r="BH373" s="7"/>
      </tp>
      <tp t="s">
        <v>#N/A Error:User does not have access</v>
        <stp/>
        <stp>##V3_BCURVESTRIPV12</stp>
        <stp>[PortfolioDaily Data.xlsx]DF Curve!R350C93</stp>
        <stp>S23</stp>
        <stp>Curvedate</stp>
        <stp>44760</stp>
        <tr r="CO350" s="7"/>
      </tp>
      <tp t="s">
        <v>#N/A Error:User does not have access</v>
        <stp/>
        <stp>##V3_BCURVESTRIPV12</stp>
        <stp>[PortfolioDaily Data.xlsx]DF Curve!R360C84</stp>
        <stp>S23</stp>
        <stp>Curvedate</stp>
        <stp>44774</stp>
        <tr r="CF360" s="7"/>
      </tp>
      <tp t="s">
        <v>#N/A Error:User does not have access</v>
        <stp/>
        <stp>##V3_BCURVESTRIPV12</stp>
        <stp>[PortfolioDaily Data.xlsx]DF Curve!R370C79</stp>
        <stp>S23</stp>
        <stp>Curvedate</stp>
        <stp>44788</stp>
        <tr r="CA370" s="7"/>
      </tp>
      <tp t="s">
        <v>#N/A Error:User does not have access</v>
        <stp/>
        <stp>##V3_BCURVESTRIPV12</stp>
        <stp>[PortfolioDaily Data.xlsx]DF Curve!R351C92</stp>
        <stp>S23</stp>
        <stp>Curvedate</stp>
        <stp>44761</stp>
        <tr r="CN351" s="7"/>
      </tp>
      <tp t="s">
        <v>#N/A Error:User does not have access</v>
        <stp/>
        <stp>##V3_BCURVESTRIPV12</stp>
        <stp>[PortfolioDaily Data.xlsx]DF Curve!R361C85</stp>
        <stp>S23</stp>
        <stp>Curvedate</stp>
        <stp>44775</stp>
        <tr r="CG361" s="7"/>
      </tp>
      <tp t="s">
        <v>#N/A Error:User does not have access</v>
        <stp/>
        <stp>##V3_BCURVESTRIPV12</stp>
        <stp>[PortfolioDaily Data.xlsx]DF Curve!R371C78</stp>
        <stp>S23</stp>
        <stp>Curvedate</stp>
        <stp>44789</stp>
        <tr r="BZ371" s="7"/>
      </tp>
      <tp t="s">
        <v>#N/A Error:User does not have access</v>
        <stp/>
        <stp>##V3_BCURVESTRIPV12</stp>
        <stp>[PortfolioDaily Data.xlsx]DF Curve!R366C72</stp>
        <stp>S23</stp>
        <stp>Curvedate</stp>
        <stp>44782</stp>
        <tr r="BT366" s="7"/>
      </tp>
      <tp t="s">
        <v>#N/A Error:User does not have access</v>
        <stp/>
        <stp>##V3_BCURVESTRIPV12</stp>
        <stp>[PortfolioDaily Data.xlsx]DF Curve!R376C67</stp>
        <stp>S23</stp>
        <stp>Curvedate</stp>
        <stp>44796</stp>
        <tr r="BO376" s="7"/>
      </tp>
      <tp t="s">
        <v>#N/A Error:User does not have access</v>
        <stp/>
        <stp>##V3_BCURVESTRIPV12</stp>
        <stp>[PortfolioDaily Data.xlsx]DF Curve!R367C73</stp>
        <stp>S23</stp>
        <stp>Curvedate</stp>
        <stp>44783</stp>
        <tr r="BU367" s="7"/>
      </tp>
      <tp t="s">
        <v>#N/A Error:User does not have access</v>
        <stp/>
        <stp>##V3_BCURVESTRIPV12</stp>
        <stp>[PortfolioDaily Data.xlsx]DF Curve!R377C66</stp>
        <stp>S23</stp>
        <stp>Curvedate</stp>
        <stp>44797</stp>
        <tr r="BN377" s="7"/>
      </tp>
      <tp t="s">
        <v>#N/A Error:User does not have access</v>
        <stp/>
        <stp>##V3_BCURVESTRIPV12</stp>
        <stp>[PortfolioDaily Data.xlsx]DF Curve!R354C97</stp>
        <stp>S23</stp>
        <stp>Curvedate</stp>
        <stp>44764</stp>
        <tr r="CS354" s="7"/>
      </tp>
      <tp t="s">
        <v>#N/A Error:User does not have access</v>
        <stp/>
        <stp>##V3_BCURVESTRIPV12</stp>
        <stp>[PortfolioDaily Data.xlsx]DF Curve!R364C88</stp>
        <stp>S23</stp>
        <stp>Curvedate</stp>
        <stp>44778</stp>
        <tr r="CJ364" s="7"/>
      </tp>
      <tp t="s">
        <v>#N/A Error:User does not have access</v>
        <stp/>
        <stp>##V3_BCURVESTRIPV12</stp>
        <stp>[PortfolioDaily Data.xlsx]DF Curve!R374C63</stp>
        <stp>S23</stp>
        <stp>Curvedate</stp>
        <stp>44792</stp>
        <tr r="BK374" s="7"/>
      </tp>
      <tp t="s">
        <v>#N/A Error:User does not have access</v>
        <stp/>
        <stp>##V3_BCURVESTRIPV12</stp>
        <stp>[PortfolioDaily Data.xlsx]DF Curve!R355C94</stp>
        <stp>S23</stp>
        <stp>Curvedate</stp>
        <stp>44767</stp>
        <tr r="CP355" s="7"/>
      </tp>
      <tp t="s">
        <v>#N/A Error:User does not have access</v>
        <stp/>
        <stp>##V3_BCURVESTRIPV12</stp>
        <stp>[PortfolioDaily Data.xlsx]DF Curve!R365C71</stp>
        <stp>S23</stp>
        <stp>Curvedate</stp>
        <stp>44781</stp>
        <tr r="BS365" s="7"/>
      </tp>
      <tp t="s">
        <v>#N/A Error:User does not have access</v>
        <stp/>
        <stp>##V3_BCURVESTRIPV12</stp>
        <stp>[PortfolioDaily Data.xlsx]DF Curve!R375C64</stp>
        <stp>S23</stp>
        <stp>Curvedate</stp>
        <stp>44795</stp>
        <tr r="BL375" s="7"/>
      </tp>
      <tp t="s">
        <v>#N/A Error:User does not have access</v>
        <stp/>
        <stp>##V3_BCURVESTRIPV12</stp>
        <stp>[PortfolioDaily Data.xlsx]DF Curve!R358C83</stp>
        <stp>S23</stp>
        <stp>Curvedate</stp>
        <stp>44770</stp>
        <tr r="CE358" s="7"/>
      </tp>
      <tp t="s">
        <v>#N/A Error:User does not have access</v>
        <stp/>
        <stp>##V3_BCURVESTRIPV12</stp>
        <stp>[PortfolioDaily Data.xlsx]DF Curve!R368C74</stp>
        <stp>S23</stp>
        <stp>Curvedate</stp>
        <stp>44784</stp>
        <tr r="BV368" s="7"/>
      </tp>
      <tp t="s">
        <v>#N/A Error:User does not have access</v>
        <stp/>
        <stp>##V3_BCURVESTRIPV12</stp>
        <stp>[PortfolioDaily Data.xlsx]DF Curve!R378C69</stp>
        <stp>S23</stp>
        <stp>Curvedate</stp>
        <stp>44798</stp>
        <tr r="BQ378" s="7"/>
      </tp>
      <tp t="s">
        <v>#N/A Error:User does not have access</v>
        <stp/>
        <stp>##V3_BCURVESTRIPV12</stp>
        <stp>[PortfolioDaily Data.xlsx]DF Curve!R359C82</stp>
        <stp>S23</stp>
        <stp>Curvedate</stp>
        <stp>44771</stp>
        <tr r="CD359" s="7"/>
      </tp>
      <tp t="s">
        <v>#N/A Error:User does not have access</v>
        <stp/>
        <stp>##V3_BCURVESTRIPV12</stp>
        <stp>[PortfolioDaily Data.xlsx]DF Curve!R369C75</stp>
        <stp>S23</stp>
        <stp>Curvedate</stp>
        <stp>44785</stp>
        <tr r="BW369" s="7"/>
      </tp>
      <tp t="s">
        <v>#N/A Error:User does not have access</v>
        <stp/>
        <stp>##V3_BCURVESTRIPV12</stp>
        <stp>[PortfolioDaily Data.xlsx]DF Curve!R379C68</stp>
        <stp>S23</stp>
        <stp>Curvedate</stp>
        <stp>44799</stp>
        <tr r="BP379" s="7"/>
      </tp>
      <tp t="s">
        <v>#N/A Error:User does not have access</v>
        <stp/>
        <stp>##V3_BCURVESTRIPV12</stp>
        <stp>[PortfolioDaily Data.xlsx]DF Curve!R352C92</stp>
        <stp>S23</stp>
        <stp>Curvedate</stp>
        <stp>44762</stp>
        <tr r="CN352" s="7"/>
      </tp>
      <tp t="s">
        <v>#N/A Error:User does not have access</v>
        <stp/>
        <stp>##V3_BCURVESTRIPV12</stp>
        <stp>[PortfolioDaily Data.xlsx]DF Curve!R362C85</stp>
        <stp>S23</stp>
        <stp>Curvedate</stp>
        <stp>44776</stp>
        <tr r="CG362" s="7"/>
      </tp>
      <tp t="s">
        <v>#N/A Error:User does not have access</v>
        <stp/>
        <stp>##V3_BCURVESTRIPV12</stp>
        <stp>[PortfolioDaily Data.xlsx]DF Curve!R372C62</stp>
        <stp>S23</stp>
        <stp>Curvedate</stp>
        <stp>44790</stp>
        <tr r="BJ372" s="7"/>
      </tp>
      <tp t="s">
        <v>#N/A Error:User does not have access</v>
        <stp/>
        <stp>##V3_BCURVESTRIPV12</stp>
        <stp>[PortfolioDaily Data.xlsx]DF Curve!R353C93</stp>
        <stp>S23</stp>
        <stp>Curvedate</stp>
        <stp>44763</stp>
        <tr r="CO353" s="7"/>
      </tp>
      <tp t="s">
        <v>#N/A Error:User does not have access</v>
        <stp/>
        <stp>##V3_BCURVESTRIPV12</stp>
        <stp>[PortfolioDaily Data.xlsx]DF Curve!R363C84</stp>
        <stp>S23</stp>
        <stp>Curvedate</stp>
        <stp>44777</stp>
        <tr r="CF363" s="7"/>
      </tp>
      <tp t="s">
        <v>#N/A Error:User does not have access</v>
        <stp/>
        <stp>##V3_BCURVESTRIPV12</stp>
        <stp>[PortfolioDaily Data.xlsx]DF Curve!R373C63</stp>
        <stp>S23</stp>
        <stp>Curvedate</stp>
        <stp>44791</stp>
        <tr r="BK373" s="7"/>
      </tp>
      <tp t="s">
        <v>#N/A Error:User does not have access</v>
        <stp/>
        <stp>##V3_BCURVESTRIPV12</stp>
        <stp>[PortfolioDaily Data.xlsx]DF Curve!R350C90</stp>
        <stp>S23</stp>
        <stp>Curvedate</stp>
        <stp>44760</stp>
        <tr r="CL350" s="7"/>
      </tp>
      <tp t="s">
        <v>#N/A Error:User does not have access</v>
        <stp/>
        <stp>##V3_BCURVESTRIPV12</stp>
        <stp>[PortfolioDaily Data.xlsx]DF Curve!R360C87</stp>
        <stp>S23</stp>
        <stp>Curvedate</stp>
        <stp>44774</stp>
        <tr r="CI360" s="7"/>
      </tp>
      <tp t="s">
        <v>#N/A Error:User does not have access</v>
        <stp/>
        <stp>##V3_BCURVESTRIPV12</stp>
        <stp>[PortfolioDaily Data.xlsx]DF Curve!R351C91</stp>
        <stp>S23</stp>
        <stp>Curvedate</stp>
        <stp>44761</stp>
        <tr r="CM351" s="7"/>
      </tp>
      <tp t="s">
        <v>#N/A Error:User does not have access</v>
        <stp/>
        <stp>##V3_BCURVESTRIPV12</stp>
        <stp>[PortfolioDaily Data.xlsx]DF Curve!R361C86</stp>
        <stp>S23</stp>
        <stp>Curvedate</stp>
        <stp>44775</stp>
        <tr r="CH361" s="7"/>
      </tp>
      <tp t="s">
        <v>#N/A Error:User does not have access</v>
        <stp/>
        <stp>##V3_BCURVESTRIPV12</stp>
        <stp>[PortfolioDaily Data.xlsx]DF Curve!R356C98</stp>
        <stp>S23</stp>
        <stp>Curvedate</stp>
        <stp>44768</stp>
        <tr r="CT356" s="7"/>
      </tp>
      <tp t="s">
        <v>#N/A Error:User does not have access</v>
        <stp/>
        <stp>##V3_BCURVESTRIPV12</stp>
        <stp>[PortfolioDaily Data.xlsx]DF Curve!R366C71</stp>
        <stp>S23</stp>
        <stp>Curvedate</stp>
        <stp>44782</stp>
        <tr r="BS366" s="7"/>
      </tp>
      <tp t="s">
        <v>#N/A Error:User does not have access</v>
        <stp/>
        <stp>##V3_BCURVESTRIPV12</stp>
        <stp>[PortfolioDaily Data.xlsx]DF Curve!R376C64</stp>
        <stp>S23</stp>
        <stp>Curvedate</stp>
        <stp>44796</stp>
        <tr r="BL376" s="7"/>
      </tp>
      <tp t="s">
        <v>#N/A Error:User does not have access</v>
        <stp/>
        <stp>##V3_BCURVESTRIPV12</stp>
        <stp>[PortfolioDaily Data.xlsx]DF Curve!R357C99</stp>
        <stp>S23</stp>
        <stp>Curvedate</stp>
        <stp>44769</stp>
        <tr r="CU357" s="7"/>
      </tp>
      <tp t="s">
        <v>#N/A Error:User does not have access</v>
        <stp/>
        <stp>##V3_BCURVESTRIPV12</stp>
        <stp>[PortfolioDaily Data.xlsx]DF Curve!R367C70</stp>
        <stp>S23</stp>
        <stp>Curvedate</stp>
        <stp>44783</stp>
        <tr r="BR367" s="7"/>
      </tp>
      <tp t="s">
        <v>#N/A Error:User does not have access</v>
        <stp/>
        <stp>##V3_BCURVESTRIPV12</stp>
        <stp>[PortfolioDaily Data.xlsx]DF Curve!R377C65</stp>
        <stp>S23</stp>
        <stp>Curvedate</stp>
        <stp>44797</stp>
        <tr r="BM377" s="7"/>
      </tp>
      <tp t="s">
        <v>#N/A Error:User does not have access</v>
        <stp/>
        <stp>##V3_BCURVESTRIPV12</stp>
        <stp>[PortfolioDaily Data.xlsx]DF Curve!R354C94</stp>
        <stp>S23</stp>
        <stp>Curvedate</stp>
        <stp>44764</stp>
        <tr r="CP354" s="7"/>
      </tp>
      <tp t="s">
        <v>#N/A Error:User does not have access</v>
        <stp/>
        <stp>##V3_BCURVESTRIPV12</stp>
        <stp>[PortfolioDaily Data.xlsx]DF Curve!R374C60</stp>
        <stp>S23</stp>
        <stp>Curvedate</stp>
        <stp>44792</stp>
        <tr r="BH374" s="7"/>
      </tp>
      <tp t="s">
        <v>#N/A Error:User does not have access</v>
        <stp/>
        <stp>##V3_BCURVESTRIPV12</stp>
        <stp>[PortfolioDaily Data.xlsx]DF Curve!R355C97</stp>
        <stp>S23</stp>
        <stp>Curvedate</stp>
        <stp>44767</stp>
        <tr r="CS355" s="7"/>
      </tp>
      <tp t="s">
        <v>#N/A Error:User does not have access</v>
        <stp/>
        <stp>##V3_BCURVESTRIPV12</stp>
        <stp>[PortfolioDaily Data.xlsx]DF Curve!R365C72</stp>
        <stp>S23</stp>
        <stp>Curvedate</stp>
        <stp>44781</stp>
        <tr r="BT365" s="7"/>
      </tp>
      <tp t="s">
        <v>#N/A Error:User does not have access</v>
        <stp/>
        <stp>##V3_BCURVESTRIPV12</stp>
        <stp>[PortfolioDaily Data.xlsx]DF Curve!R375C67</stp>
        <stp>S23</stp>
        <stp>Curvedate</stp>
        <stp>44795</stp>
        <tr r="BO375" s="7"/>
      </tp>
      <tp t="s">
        <v>#N/A Error:User does not have access</v>
        <stp/>
        <stp>##V3_BCURVESTRIPV12</stp>
        <stp>[PortfolioDaily Data.xlsx]DF Curve!R358C80</stp>
        <stp>S23</stp>
        <stp>Curvedate</stp>
        <stp>44770</stp>
        <tr r="CB358" s="7"/>
      </tp>
      <tp t="s">
        <v>#N/A Error:User does not have access</v>
        <stp/>
        <stp>##V3_BCURVESTRIPV12</stp>
        <stp>[PortfolioDaily Data.xlsx]DF Curve!R368C77</stp>
        <stp>S23</stp>
        <stp>Curvedate</stp>
        <stp>44784</stp>
        <tr r="BY368" s="7"/>
      </tp>
      <tp t="s">
        <v>#N/A Error:User does not have access</v>
        <stp/>
        <stp>##V3_BCURVESTRIPV12</stp>
        <stp>[PortfolioDaily Data.xlsx]DF Curve!R359C81</stp>
        <stp>S23</stp>
        <stp>Curvedate</stp>
        <stp>44771</stp>
        <tr r="CC359" s="7"/>
      </tp>
      <tp t="s">
        <v>#N/A Error:User does not have access</v>
        <stp/>
        <stp>##V3_BCURVESTRIPV12</stp>
        <stp>[PortfolioDaily Data.xlsx]DF Curve!R369C76</stp>
        <stp>S23</stp>
        <stp>Curvedate</stp>
        <stp>44785</stp>
        <tr r="BX369" s="7"/>
      </tp>
      <tp t="s">
        <v>#N/A Error:User does not have access</v>
        <stp/>
        <stp>##V3_BCURVESTRIPV12</stp>
        <stp>[PortfolioDaily Data.xlsx]DF Curve!R352C93</stp>
        <stp>S23</stp>
        <stp>Curvedate</stp>
        <stp>44762</stp>
        <tr r="CO352" s="7"/>
      </tp>
      <tp t="s">
        <v>#N/A Error:User does not have access</v>
        <stp/>
        <stp>##V3_BCURVESTRIPV12</stp>
        <stp>[PortfolioDaily Data.xlsx]DF Curve!R362C84</stp>
        <stp>S23</stp>
        <stp>Curvedate</stp>
        <stp>44776</stp>
        <tr r="CF362" s="7"/>
      </tp>
      <tp t="s">
        <v>#N/A Error:User does not have access</v>
        <stp/>
        <stp>##V3_BCURVESTRIPV12</stp>
        <stp>[PortfolioDaily Data.xlsx]DF Curve!R372C63</stp>
        <stp>S23</stp>
        <stp>Curvedate</stp>
        <stp>44790</stp>
        <tr r="BK372" s="7"/>
      </tp>
      <tp t="s">
        <v>#N/A Error:User does not have access</v>
        <stp/>
        <stp>##V3_BCURVESTRIPV12</stp>
        <stp>[PortfolioDaily Data.xlsx]DF Curve!R353C92</stp>
        <stp>S23</stp>
        <stp>Curvedate</stp>
        <stp>44763</stp>
        <tr r="CN353" s="7"/>
      </tp>
      <tp t="s">
        <v>#N/A Error:User does not have access</v>
        <stp/>
        <stp>##V3_BCURVESTRIPV12</stp>
        <stp>[PortfolioDaily Data.xlsx]DF Curve!R363C85</stp>
        <stp>S23</stp>
        <stp>Curvedate</stp>
        <stp>44777</stp>
        <tr r="CG363" s="7"/>
      </tp>
      <tp t="s">
        <v>#N/A Error:User does not have access</v>
        <stp/>
        <stp>##V3_BCURVESTRIPV12</stp>
        <stp>[PortfolioDaily Data.xlsx]DF Curve!R373C62</stp>
        <stp>S23</stp>
        <stp>Curvedate</stp>
        <stp>44791</stp>
        <tr r="BJ373" s="7"/>
      </tp>
      <tp t="s">
        <v>#N/A Error:User does not have access</v>
        <stp/>
        <stp>##V3_BCURVESTRIPV12</stp>
        <stp>[PortfolioDaily Data.xlsx]DF Curve!R350C91</stp>
        <stp>S23</stp>
        <stp>Curvedate</stp>
        <stp>44760</stp>
        <tr r="CM350" s="7"/>
      </tp>
      <tp t="s">
        <v>#N/A Error:User does not have access</v>
        <stp/>
        <stp>##V3_BCURVESTRIPV12</stp>
        <stp>[PortfolioDaily Data.xlsx]DF Curve!R360C86</stp>
        <stp>S23</stp>
        <stp>Curvedate</stp>
        <stp>44774</stp>
        <tr r="CH360" s="7"/>
      </tp>
      <tp t="s">
        <v>#N/A Error:User does not have access</v>
        <stp/>
        <stp>##V3_BCURVESTRIPV12</stp>
        <stp>[PortfolioDaily Data.xlsx]DF Curve!R351C90</stp>
        <stp>S23</stp>
        <stp>Curvedate</stp>
        <stp>44761</stp>
        <tr r="CL351" s="7"/>
      </tp>
      <tp t="s">
        <v>#N/A Error:User does not have access</v>
        <stp/>
        <stp>##V3_BCURVESTRIPV12</stp>
        <stp>[PortfolioDaily Data.xlsx]DF Curve!R361C87</stp>
        <stp>S23</stp>
        <stp>Curvedate</stp>
        <stp>44775</stp>
        <tr r="CI361" s="7"/>
      </tp>
      <tp t="s">
        <v>#N/A Error:User does not have access</v>
        <stp/>
        <stp>##V3_BCURVESTRIPV12</stp>
        <stp>[PortfolioDaily Data.xlsx]DF Curve!R356C99</stp>
        <stp>S23</stp>
        <stp>Curvedate</stp>
        <stp>44768</stp>
        <tr r="CU356" s="7"/>
      </tp>
      <tp t="s">
        <v>#N/A Error:User does not have access</v>
        <stp/>
        <stp>##V3_BCURVESTRIPV12</stp>
        <stp>[PortfolioDaily Data.xlsx]DF Curve!R366C70</stp>
        <stp>S23</stp>
        <stp>Curvedate</stp>
        <stp>44782</stp>
        <tr r="BR366" s="7"/>
      </tp>
      <tp t="s">
        <v>#N/A Error:User does not have access</v>
        <stp/>
        <stp>##V3_BCURVESTRIPV12</stp>
        <stp>[PortfolioDaily Data.xlsx]DF Curve!R376C65</stp>
        <stp>S23</stp>
        <stp>Curvedate</stp>
        <stp>44796</stp>
        <tr r="BM376" s="7"/>
      </tp>
      <tp t="s">
        <v>#N/A Error:User does not have access</v>
        <stp/>
        <stp>##V3_BCURVESTRIPV12</stp>
        <stp>[PortfolioDaily Data.xlsx]DF Curve!R357C98</stp>
        <stp>S23</stp>
        <stp>Curvedate</stp>
        <stp>44769</stp>
        <tr r="CT357" s="7"/>
      </tp>
      <tp t="s">
        <v>#N/A Error:User does not have access</v>
        <stp/>
        <stp>##V3_BCURVESTRIPV12</stp>
        <stp>[PortfolioDaily Data.xlsx]DF Curve!R367C71</stp>
        <stp>S23</stp>
        <stp>Curvedate</stp>
        <stp>44783</stp>
        <tr r="BS367" s="7"/>
      </tp>
      <tp t="s">
        <v>#N/A Error:User does not have access</v>
        <stp/>
        <stp>##V3_BCURVESTRIPV12</stp>
        <stp>[PortfolioDaily Data.xlsx]DF Curve!R377C64</stp>
        <stp>S23</stp>
        <stp>Curvedate</stp>
        <stp>44797</stp>
        <tr r="BL377" s="7"/>
      </tp>
      <tp t="s">
        <v>#N/A Error:User does not have access</v>
        <stp/>
        <stp>##V3_BCURVESTRIPV12</stp>
        <stp>[PortfolioDaily Data.xlsx]DF Curve!R354C95</stp>
        <stp>S23</stp>
        <stp>Curvedate</stp>
        <stp>44764</stp>
        <tr r="CQ354" s="7"/>
      </tp>
      <tp t="s">
        <v>#N/A Error:User does not have access</v>
        <stp/>
        <stp>##V3_BCURVESTRIPV12</stp>
        <stp>[PortfolioDaily Data.xlsx]DF Curve!R374C61</stp>
        <stp>S23</stp>
        <stp>Curvedate</stp>
        <stp>44792</stp>
        <tr r="BI374" s="7"/>
      </tp>
      <tp t="s">
        <v>#N/A Error:User does not have access</v>
        <stp/>
        <stp>##V3_BCURVESTRIPV12</stp>
        <stp>[PortfolioDaily Data.xlsx]DF Curve!R355C96</stp>
        <stp>S23</stp>
        <stp>Curvedate</stp>
        <stp>44767</stp>
        <tr r="CR355" s="7"/>
      </tp>
      <tp t="s">
        <v>#N/A Error:User does not have access</v>
        <stp/>
        <stp>##V3_BCURVESTRIPV12</stp>
        <stp>[PortfolioDaily Data.xlsx]DF Curve!R365C73</stp>
        <stp>S23</stp>
        <stp>Curvedate</stp>
        <stp>44781</stp>
        <tr r="BU365" s="7"/>
      </tp>
      <tp t="s">
        <v>#N/A Error:User does not have access</v>
        <stp/>
        <stp>##V3_BCURVESTRIPV12</stp>
        <stp>[PortfolioDaily Data.xlsx]DF Curve!R375C66</stp>
        <stp>S23</stp>
        <stp>Curvedate</stp>
        <stp>44795</stp>
        <tr r="BN375" s="7"/>
      </tp>
      <tp t="s">
        <v>#N/A Error:User does not have access</v>
        <stp/>
        <stp>##V3_BCURVESTRIPV12</stp>
        <stp>[PortfolioDaily Data.xlsx]DF Curve!R358C81</stp>
        <stp>S23</stp>
        <stp>Curvedate</stp>
        <stp>44770</stp>
        <tr r="CC358" s="7"/>
      </tp>
      <tp t="s">
        <v>#N/A Error:User does not have access</v>
        <stp/>
        <stp>##V3_BCURVESTRIPV12</stp>
        <stp>[PortfolioDaily Data.xlsx]DF Curve!R368C76</stp>
        <stp>S23</stp>
        <stp>Curvedate</stp>
        <stp>44784</stp>
        <tr r="BX368" s="7"/>
      </tp>
      <tp t="s">
        <v>#N/A Error:User does not have access</v>
        <stp/>
        <stp>##V3_BCURVESTRIPV12</stp>
        <stp>[PortfolioDaily Data.xlsx]DF Curve!R359C80</stp>
        <stp>S23</stp>
        <stp>Curvedate</stp>
        <stp>44771</stp>
        <tr r="CB359" s="7"/>
      </tp>
      <tp t="s">
        <v>#N/A Error:User does not have access</v>
        <stp/>
        <stp>##V3_BCURVESTRIPV12</stp>
        <stp>[PortfolioDaily Data.xlsx]DF Curve!R369C77</stp>
        <stp>S23</stp>
        <stp>Curvedate</stp>
        <stp>44785</stp>
        <tr r="BY369" s="7"/>
      </tp>
      <tp t="s">
        <v>#N/A Error:User does not have access</v>
        <stp/>
        <stp>##V3_BCURVESTRIPV12</stp>
        <stp>[PortfolioDaily Data.xlsx]DF Curve!R342C87</stp>
        <stp>S23</stp>
        <stp>Curvedate</stp>
        <stp>44748</stp>
        <tr r="CI342" s="7"/>
      </tp>
      <tp t="s">
        <v>#N/A Error:User does not have access</v>
        <stp/>
        <stp>##V3_BCURVESTRIPV12</stp>
        <stp>[PortfolioDaily Data.xlsx]DF Curve!R343C86</stp>
        <stp>S23</stp>
        <stp>Curvedate</stp>
        <stp>44749</stp>
        <tr r="CH343" s="7"/>
      </tp>
      <tp t="s">
        <v>#N/A Error:User does not have access</v>
        <stp/>
        <stp>##V3_BCURVESTRIPV12</stp>
        <stp>[PortfolioDaily Data.xlsx]DF Curve!R340C89</stp>
        <stp>S23</stp>
        <stp>Curvedate</stp>
        <stp>44746</stp>
        <tr r="CK340" s="7"/>
      </tp>
      <tp t="s">
        <v>#N/A Error:User does not have access</v>
        <stp/>
        <stp>##V3_BCURVESTRIPV12</stp>
        <stp>[PortfolioDaily Data.xlsx]DF Curve!R370C44</stp>
        <stp>S23</stp>
        <stp>Curvedate</stp>
        <stp>44788</stp>
        <tr r="AR370" s="7"/>
      </tp>
      <tp t="s">
        <v>#N/A Error:User does not have access</v>
        <stp/>
        <stp>##V3_BCURVESTRIPV12</stp>
        <stp>[PortfolioDaily Data.xlsx]DF Curve!R341C88</stp>
        <stp>S23</stp>
        <stp>Curvedate</stp>
        <stp>44747</stp>
        <tr r="CJ341" s="7"/>
      </tp>
      <tp t="s">
        <v>#N/A Error:User does not have access</v>
        <stp/>
        <stp>##V3_BCURVESTRIPV12</stp>
        <stp>[PortfolioDaily Data.xlsx]DF Curve!R371C45</stp>
        <stp>S23</stp>
        <stp>Curvedate</stp>
        <stp>44789</stp>
        <tr r="AS371" s="7"/>
      </tp>
      <tp t="s">
        <v>#N/A Error:User does not have access</v>
        <stp/>
        <stp>##V3_BCURVESTRIPV12</stp>
        <stp>[PortfolioDaily Data.xlsx]DF Curve!R337C89</stp>
        <stp>S23</stp>
        <stp>Curvedate</stp>
        <stp>44741</stp>
        <tr r="CK337" s="7"/>
      </tp>
      <tp t="s">
        <v>#N/A Error:User does not have access</v>
        <stp/>
        <stp>##V3_BCURVESTRIPV12</stp>
        <stp>[PortfolioDaily Data.xlsx]DF Curve!R375C59</stp>
        <stp>S23</stp>
        <stp>Curvedate</stp>
        <stp>44795</stp>
        <tr r="BG375" s="7"/>
      </tp>
      <tp t="s">
        <v>#N/A Error:User does not have access</v>
        <stp/>
        <stp>##V3_BCURVESTRIPV12</stp>
        <stp>[PortfolioDaily Data.xlsx]DF Curve!R348C99</stp>
        <stp>S23</stp>
        <stp>Curvedate</stp>
        <stp>44756</stp>
        <tr r="CU348" s="7"/>
      </tp>
      <tp t="s">
        <v>#N/A Error:User does not have access</v>
        <stp/>
        <stp>##V3_BCURVESTRIPV12</stp>
        <stp>[PortfolioDaily Data.xlsx]DF Curve!R368C49</stp>
        <stp>S23</stp>
        <stp>Curvedate</stp>
        <stp>44784</stp>
        <tr r="AW368" s="7"/>
      </tp>
      <tp t="s">
        <v>#N/A Error:User does not have access</v>
        <stp/>
        <stp>##V3_BCURVESTRIPV12</stp>
        <stp>[PortfolioDaily Data.xlsx]DF Curve!R378C54</stp>
        <stp>S23</stp>
        <stp>Curvedate</stp>
        <stp>44798</stp>
        <tr r="BB378" s="7"/>
      </tp>
      <tp t="s">
        <v>#N/A Error:User does not have access</v>
        <stp/>
        <stp>##V3_BCURVESTRIPV12</stp>
        <stp>[PortfolioDaily Data.xlsx]DF Curve!R349C98</stp>
        <stp>S23</stp>
        <stp>Curvedate</stp>
        <stp>44757</stp>
        <tr r="CT349" s="7"/>
      </tp>
      <tp t="s">
        <v>#N/A Error:User does not have access</v>
        <stp/>
        <stp>##V3_BCURVESTRIPV12</stp>
        <stp>[PortfolioDaily Data.xlsx]DF Curve!R369C48</stp>
        <stp>S23</stp>
        <stp>Curvedate</stp>
        <stp>44785</stp>
        <tr r="AV369" s="7"/>
      </tp>
      <tp t="s">
        <v>#N/A Error:User does not have access</v>
        <stp/>
        <stp>##V3_BCURVESTRIPV12</stp>
        <stp>[PortfolioDaily Data.xlsx]DF Curve!R379C55</stp>
        <stp>S23</stp>
        <stp>Curvedate</stp>
        <stp>44799</stp>
        <tr r="BC379" s="7"/>
      </tp>
      <tp t="s">
        <v>#N/A Error:User does not have access</v>
        <stp/>
        <stp>##V3_BCURVESTRIPV12</stp>
        <stp>[PortfolioDaily Data.xlsx]DF Curve!R342C86</stp>
        <stp>S23</stp>
        <stp>Curvedate</stp>
        <stp>44748</stp>
        <tr r="CH342" s="7"/>
      </tp>
      <tp t="s">
        <v>#N/A Error:User does not have access</v>
        <stp/>
        <stp>##V3_BCURVESTRIPV12</stp>
        <stp>[PortfolioDaily Data.xlsx]DF Curve!R343C87</stp>
        <stp>S23</stp>
        <stp>Curvedate</stp>
        <stp>44749</stp>
        <tr r="CI343" s="7"/>
      </tp>
      <tp t="s">
        <v>#N/A Error:User does not have access</v>
        <stp/>
        <stp>##V3_BCURVESTRIPV12</stp>
        <stp>[PortfolioDaily Data.xlsx]DF Curve!R340C88</stp>
        <stp>S23</stp>
        <stp>Curvedate</stp>
        <stp>44746</stp>
        <tr r="CJ340" s="7"/>
      </tp>
      <tp t="s">
        <v>#N/A Error:User does not have access</v>
        <stp/>
        <stp>##V3_BCURVESTRIPV12</stp>
        <stp>[PortfolioDaily Data.xlsx]DF Curve!R370C45</stp>
        <stp>S23</stp>
        <stp>Curvedate</stp>
        <stp>44788</stp>
        <tr r="AS370" s="7"/>
      </tp>
      <tp t="s">
        <v>#N/A Error:User does not have access</v>
        <stp/>
        <stp>##V3_BCURVESTRIPV12</stp>
        <stp>[PortfolioDaily Data.xlsx]DF Curve!R341C89</stp>
        <stp>S23</stp>
        <stp>Curvedate</stp>
        <stp>44747</stp>
        <tr r="CK341" s="7"/>
      </tp>
      <tp t="s">
        <v>#N/A Error:User does not have access</v>
        <stp/>
        <stp>##V3_BCURVESTRIPV12</stp>
        <stp>[PortfolioDaily Data.xlsx]DF Curve!R371C44</stp>
        <stp>S23</stp>
        <stp>Curvedate</stp>
        <stp>44789</stp>
        <tr r="AR371" s="7"/>
      </tp>
      <tp t="s">
        <v>#N/A Error:User does not have access</v>
        <stp/>
        <stp>##V3_BCURVESTRIPV12</stp>
        <stp>[PortfolioDaily Data.xlsx]DF Curve!R337C88</stp>
        <stp>S23</stp>
        <stp>Curvedate</stp>
        <stp>44741</stp>
        <tr r="CJ337" s="7"/>
      </tp>
      <tp t="s">
        <v>#N/A Error:User does not have access</v>
        <stp/>
        <stp>##V3_BCURVESTRIPV12</stp>
        <stp>[PortfolioDaily Data.xlsx]DF Curve!R375C58</stp>
        <stp>S23</stp>
        <stp>Curvedate</stp>
        <stp>44795</stp>
        <tr r="BF375" s="7"/>
      </tp>
      <tp t="s">
        <v>#N/A Error:User does not have access</v>
        <stp/>
        <stp>##V3_BCURVESTRIPV12</stp>
        <stp>[PortfolioDaily Data.xlsx]DF Curve!R348C98</stp>
        <stp>S23</stp>
        <stp>Curvedate</stp>
        <stp>44756</stp>
        <tr r="CT348" s="7"/>
      </tp>
      <tp t="s">
        <v>#N/A Error:User does not have access</v>
        <stp/>
        <stp>##V3_BCURVESTRIPV12</stp>
        <stp>[PortfolioDaily Data.xlsx]DF Curve!R368C48</stp>
        <stp>S23</stp>
        <stp>Curvedate</stp>
        <stp>44784</stp>
        <tr r="AV368" s="7"/>
      </tp>
      <tp t="s">
        <v>#N/A Error:User does not have access</v>
        <stp/>
        <stp>##V3_BCURVESTRIPV12</stp>
        <stp>[PortfolioDaily Data.xlsx]DF Curve!R378C55</stp>
        <stp>S23</stp>
        <stp>Curvedate</stp>
        <stp>44798</stp>
        <tr r="BC378" s="7"/>
      </tp>
      <tp t="s">
        <v>#N/A Error:User does not have access</v>
        <stp/>
        <stp>##V3_BCURVESTRIPV12</stp>
        <stp>[PortfolioDaily Data.xlsx]DF Curve!R349C99</stp>
        <stp>S23</stp>
        <stp>Curvedate</stp>
        <stp>44757</stp>
        <tr r="CU349" s="7"/>
      </tp>
      <tp t="s">
        <v>#N/A Error:User does not have access</v>
        <stp/>
        <stp>##V3_BCURVESTRIPV12</stp>
        <stp>[PortfolioDaily Data.xlsx]DF Curve!R369C49</stp>
        <stp>S23</stp>
        <stp>Curvedate</stp>
        <stp>44785</stp>
        <tr r="AW369" s="7"/>
      </tp>
      <tp t="s">
        <v>#N/A Error:User does not have access</v>
        <stp/>
        <stp>##V3_BCURVESTRIPV12</stp>
        <stp>[PortfolioDaily Data.xlsx]DF Curve!R379C54</stp>
        <stp>S23</stp>
        <stp>Curvedate</stp>
        <stp>44799</stp>
        <tr r="BB379" s="7"/>
      </tp>
      <tp t="s">
        <v>#N/A Error:User does not have access</v>
        <stp/>
        <stp>##V3_BCURVESTRIPV12</stp>
        <stp>[PortfolioDaily Data.xlsx]DF Curve!R342C85</stp>
        <stp>S23</stp>
        <stp>Curvedate</stp>
        <stp>44748</stp>
        <tr r="CG342" s="7"/>
      </tp>
      <tp t="s">
        <v>#N/A Error:User does not have access</v>
        <stp/>
        <stp>##V3_BCURVESTRIPV12</stp>
        <stp>[PortfolioDaily Data.xlsx]DF Curve!R343C84</stp>
        <stp>S23</stp>
        <stp>Curvedate</stp>
        <stp>44749</stp>
        <tr r="CF343" s="7"/>
      </tp>
      <tp t="s">
        <v>#N/A Error:User does not have access</v>
        <stp/>
        <stp>##V3_BCURVESTRIPV12</stp>
        <stp>[PortfolioDaily Data.xlsx]DF Curve!R370C46</stp>
        <stp>S23</stp>
        <stp>Curvedate</stp>
        <stp>44788</stp>
        <tr r="AT370" s="7"/>
      </tp>
      <tp t="s">
        <v>#N/A Error:User does not have access</v>
        <stp/>
        <stp>##V3_BCURVESTRIPV12</stp>
        <stp>[PortfolioDaily Data.xlsx]DF Curve!R371C47</stp>
        <stp>S23</stp>
        <stp>Curvedate</stp>
        <stp>44789</stp>
        <tr r="AU371" s="7"/>
      </tp>
      <tp t="s">
        <v>#N/A Error:User does not have access</v>
        <stp/>
        <stp>##V3_BCURVESTRIPV12</stp>
        <stp>[PortfolioDaily Data.xlsx]DF Curve!R346C99</stp>
        <stp>S23</stp>
        <stp>Curvedate</stp>
        <stp>44754</stp>
        <tr r="CU346" s="7"/>
      </tp>
      <tp t="s">
        <v>#N/A Error:User does not have access</v>
        <stp/>
        <stp>##V3_BCURVESTRIPV12</stp>
        <stp>[PortfolioDaily Data.xlsx]DF Curve!R376C58</stp>
        <stp>S23</stp>
        <stp>Curvedate</stp>
        <stp>44796</stp>
        <tr r="BF376" s="7"/>
      </tp>
      <tp t="s">
        <v>#N/A Error:User does not have access</v>
        <stp/>
        <stp>##V3_BCURVESTRIPV12</stp>
        <stp>[PortfolioDaily Data.xlsx]DF Curve!R347C98</stp>
        <stp>S23</stp>
        <stp>Curvedate</stp>
        <stp>44755</stp>
        <tr r="CT347" s="7"/>
      </tp>
      <tp t="s">
        <v>#N/A Error:User does not have access</v>
        <stp/>
        <stp>##V3_BCURVESTRIPV12</stp>
        <stp>[PortfolioDaily Data.xlsx]DF Curve!R377C59</stp>
        <stp>S23</stp>
        <stp>Curvedate</stp>
        <stp>44797</stp>
        <tr r="BG377" s="7"/>
      </tp>
      <tp t="s">
        <v>#N/A Error:User does not have access</v>
        <stp/>
        <stp>##V3_BCURVESTRIPV12</stp>
        <stp>[PortfolioDaily Data.xlsx]DF Curve!R338C88</stp>
        <stp>S23</stp>
        <stp>Curvedate</stp>
        <stp>44742</stp>
        <tr r="CJ338" s="7"/>
      </tp>
      <tp t="s">
        <v>#N/A Error:User does not have access</v>
        <stp/>
        <stp>##V3_BCURVESTRIPV12</stp>
        <stp>[PortfolioDaily Data.xlsx]DF Curve!R378C56</stp>
        <stp>S23</stp>
        <stp>Curvedate</stp>
        <stp>44798</stp>
        <tr r="BD378" s="7"/>
      </tp>
      <tp t="s">
        <v>#N/A Error:User does not have access</v>
        <stp/>
        <stp>##V3_BCURVESTRIPV12</stp>
        <stp>[PortfolioDaily Data.xlsx]DF Curve!R339C89</stp>
        <stp>S23</stp>
        <stp>Curvedate</stp>
        <stp>44743</stp>
        <tr r="CK339" s="7"/>
      </tp>
      <tp t="s">
        <v>#N/A Error:User does not have access</v>
        <stp/>
        <stp>##V3_BCURVESTRIPV12</stp>
        <stp>[PortfolioDaily Data.xlsx]DF Curve!R379C57</stp>
        <stp>S23</stp>
        <stp>Curvedate</stp>
        <stp>44799</stp>
        <tr r="BE379" s="7"/>
      </tp>
      <tp t="s">
        <v>#N/A Error:User does not have access</v>
        <stp/>
        <stp>##V3_BCURVESTRIPV12</stp>
        <stp>[PortfolioDaily Data.xlsx]DF Curve!R342C84</stp>
        <stp>S23</stp>
        <stp>Curvedate</stp>
        <stp>44748</stp>
        <tr r="CF342" s="7"/>
      </tp>
      <tp t="s">
        <v>#N/A Error:User does not have access</v>
        <stp/>
        <stp>##V3_BCURVESTRIPV12</stp>
        <stp>[PortfolioDaily Data.xlsx]DF Curve!R343C85</stp>
        <stp>S23</stp>
        <stp>Curvedate</stp>
        <stp>44749</stp>
        <tr r="CG343" s="7"/>
      </tp>
      <tp t="s">
        <v>#N/A Error:User does not have access</v>
        <stp/>
        <stp>##V3_BCURVESTRIPV12</stp>
        <stp>[PortfolioDaily Data.xlsx]DF Curve!R370C47</stp>
        <stp>S23</stp>
        <stp>Curvedate</stp>
        <stp>44788</stp>
        <tr r="AU370" s="7"/>
      </tp>
      <tp t="s">
        <v>#N/A Error:User does not have access</v>
        <stp/>
        <stp>##V3_BCURVESTRIPV12</stp>
        <stp>[PortfolioDaily Data.xlsx]DF Curve!R371C46</stp>
        <stp>S23</stp>
        <stp>Curvedate</stp>
        <stp>44789</stp>
        <tr r="AT371" s="7"/>
      </tp>
      <tp t="s">
        <v>#N/A Error:User does not have access</v>
        <stp/>
        <stp>##V3_BCURVESTRIPV12</stp>
        <stp>[PortfolioDaily Data.xlsx]DF Curve!R346C98</stp>
        <stp>S23</stp>
        <stp>Curvedate</stp>
        <stp>44754</stp>
        <tr r="CT346" s="7"/>
      </tp>
      <tp t="s">
        <v>#N/A Error:User does not have access</v>
        <stp/>
        <stp>##V3_BCURVESTRIPV12</stp>
        <stp>[PortfolioDaily Data.xlsx]DF Curve!R376C59</stp>
        <stp>S23</stp>
        <stp>Curvedate</stp>
        <stp>44796</stp>
        <tr r="BG376" s="7"/>
      </tp>
      <tp t="s">
        <v>#N/A Error:User does not have access</v>
        <stp/>
        <stp>##V3_BCURVESTRIPV12</stp>
        <stp>[PortfolioDaily Data.xlsx]DF Curve!R347C99</stp>
        <stp>S23</stp>
        <stp>Curvedate</stp>
        <stp>44755</stp>
        <tr r="CU347" s="7"/>
      </tp>
      <tp t="s">
        <v>#N/A Error:User does not have access</v>
        <stp/>
        <stp>##V3_BCURVESTRIPV12</stp>
        <stp>[PortfolioDaily Data.xlsx]DF Curve!R377C58</stp>
        <stp>S23</stp>
        <stp>Curvedate</stp>
        <stp>44797</stp>
        <tr r="BF377" s="7"/>
      </tp>
      <tp t="s">
        <v>#N/A Error:User does not have access</v>
        <stp/>
        <stp>##V3_BCURVESTRIPV12</stp>
        <stp>[PortfolioDaily Data.xlsx]DF Curve!R338C89</stp>
        <stp>S23</stp>
        <stp>Curvedate</stp>
        <stp>44742</stp>
        <tr r="CK338" s="7"/>
      </tp>
      <tp t="s">
        <v>#N/A Error:User does not have access</v>
        <stp/>
        <stp>##V3_BCURVESTRIPV12</stp>
        <stp>[PortfolioDaily Data.xlsx]DF Curve!R378C57</stp>
        <stp>S23</stp>
        <stp>Curvedate</stp>
        <stp>44798</stp>
        <tr r="BE378" s="7"/>
      </tp>
      <tp t="s">
        <v>#N/A Error:User does not have access</v>
        <stp/>
        <stp>##V3_BCURVESTRIPV12</stp>
        <stp>[PortfolioDaily Data.xlsx]DF Curve!R339C88</stp>
        <stp>S23</stp>
        <stp>Curvedate</stp>
        <stp>44743</stp>
        <tr r="CJ339" s="7"/>
      </tp>
      <tp t="s">
        <v>#N/A Error:User does not have access</v>
        <stp/>
        <stp>##V3_BCURVESTRIPV12</stp>
        <stp>[PortfolioDaily Data.xlsx]DF Curve!R379C56</stp>
        <stp>S23</stp>
        <stp>Curvedate</stp>
        <stp>44799</stp>
        <tr r="BD379" s="7"/>
      </tp>
      <tp t="s">
        <v>#N/A Error:User does not have access</v>
        <stp/>
        <stp>##V3_BCURVESTRIPV12</stp>
        <stp>[PortfolioDaily Data.xlsx]DF Curve!R342C83</stp>
        <stp>S23</stp>
        <stp>Curvedate</stp>
        <stp>44748</stp>
        <tr r="CE342" s="7"/>
      </tp>
      <tp t="s">
        <v>#N/A Error:User does not have access</v>
        <stp/>
        <stp>##V3_BCURVESTRIPV12</stp>
        <stp>[PortfolioDaily Data.xlsx]DF Curve!R372C58</stp>
        <stp>S23</stp>
        <stp>Curvedate</stp>
        <stp>44790</stp>
        <tr r="BF372" s="7"/>
      </tp>
      <tp t="s">
        <v>#N/A Error:User does not have access</v>
        <stp/>
        <stp>##V3_BCURVESTRIPV12</stp>
        <stp>[PortfolioDaily Data.xlsx]DF Curve!R343C82</stp>
        <stp>S23</stp>
        <stp>Curvedate</stp>
        <stp>44749</stp>
        <tr r="CD343" s="7"/>
      </tp>
      <tp t="s">
        <v>#N/A Error:User does not have access</v>
        <stp/>
        <stp>##V3_BCURVESTRIPV12</stp>
        <stp>[PortfolioDaily Data.xlsx]DF Curve!R373C59</stp>
        <stp>S23</stp>
        <stp>Curvedate</stp>
        <stp>44791</stp>
        <tr r="BG373" s="7"/>
      </tp>
      <tp t="s">
        <v>#N/A Error:User does not have access</v>
        <stp/>
        <stp>##V3_BCURVESTRIPV12</stp>
        <stp>[PortfolioDaily Data.xlsx]DF Curve!R370C40</stp>
        <stp>S23</stp>
        <stp>Curvedate</stp>
        <stp>44788</stp>
        <tr r="AN370" s="7"/>
      </tp>
      <tp t="s">
        <v>#N/A Error:User does not have access</v>
        <stp/>
        <stp>##V3_BCURVESTRIPV12</stp>
        <stp>[PortfolioDaily Data.xlsx]DF Curve!R371C41</stp>
        <stp>S23</stp>
        <stp>Curvedate</stp>
        <stp>44789</stp>
        <tr r="AO371" s="7"/>
      </tp>
      <tp t="s">
        <v>#N/A Error:User does not have access</v>
        <stp/>
        <stp>##V3_BCURVESTRIPV12</stp>
        <stp>[PortfolioDaily Data.xlsx]DF Curve!R345C98</stp>
        <stp>S23</stp>
        <stp>Curvedate</stp>
        <stp>44753</stp>
        <tr r="CT345" s="7"/>
      </tp>
      <tp t="s">
        <v>#N/A Error:User does not have access</v>
        <stp/>
        <stp>##V3_BCURVESTRIPV12</stp>
        <stp>[PortfolioDaily Data.xlsx]DF Curve!R365C48</stp>
        <stp>S23</stp>
        <stp>Curvedate</stp>
        <stp>44781</stp>
        <tr r="AV365" s="7"/>
      </tp>
      <tp t="s">
        <v>#N/A Error:User does not have access</v>
        <stp/>
        <stp>##V3_BCURVESTRIPV12</stp>
        <stp>[PortfolioDaily Data.xlsx]DF Curve!R378C50</stp>
        <stp>S23</stp>
        <stp>Curvedate</stp>
        <stp>44798</stp>
        <tr r="AX378" s="7"/>
      </tp>
      <tp t="s">
        <v>#N/A Error:User does not have access</v>
        <stp/>
        <stp>##V3_BCURVESTRIPV12</stp>
        <stp>[PortfolioDaily Data.xlsx]DF Curve!R379C51</stp>
        <stp>S23</stp>
        <stp>Curvedate</stp>
        <stp>44799</stp>
        <tr r="AY379" s="7"/>
      </tp>
      <tp t="s">
        <v>#N/A Error:User does not have access</v>
        <stp/>
        <stp>##V3_BCURVESTRIPV12</stp>
        <stp>[PortfolioDaily Data.xlsx]DF Curve!R342C82</stp>
        <stp>S23</stp>
        <stp>Curvedate</stp>
        <stp>44748</stp>
        <tr r="CD342" s="7"/>
      </tp>
      <tp t="s">
        <v>#N/A Error:User does not have access</v>
        <stp/>
        <stp>##V3_BCURVESTRIPV12</stp>
        <stp>[PortfolioDaily Data.xlsx]DF Curve!R372C59</stp>
        <stp>S23</stp>
        <stp>Curvedate</stp>
        <stp>44790</stp>
        <tr r="BG372" s="7"/>
      </tp>
      <tp t="s">
        <v>#N/A Error:User does not have access</v>
        <stp/>
        <stp>##V3_BCURVESTRIPV12</stp>
        <stp>[PortfolioDaily Data.xlsx]DF Curve!R343C83</stp>
        <stp>S23</stp>
        <stp>Curvedate</stp>
        <stp>44749</stp>
        <tr r="CE343" s="7"/>
      </tp>
      <tp t="s">
        <v>#N/A Error:User does not have access</v>
        <stp/>
        <stp>##V3_BCURVESTRIPV12</stp>
        <stp>[PortfolioDaily Data.xlsx]DF Curve!R373C58</stp>
        <stp>S23</stp>
        <stp>Curvedate</stp>
        <stp>44791</stp>
        <tr r="BF373" s="7"/>
      </tp>
      <tp t="s">
        <v>#N/A Error:User does not have access</v>
        <stp/>
        <stp>##V3_BCURVESTRIPV12</stp>
        <stp>[PortfolioDaily Data.xlsx]DF Curve!R370C41</stp>
        <stp>S23</stp>
        <stp>Curvedate</stp>
        <stp>44788</stp>
        <tr r="AO370" s="7"/>
      </tp>
      <tp t="s">
        <v>#N/A Error:User does not have access</v>
        <stp/>
        <stp>##V3_BCURVESTRIPV12</stp>
        <stp>[PortfolioDaily Data.xlsx]DF Curve!R371C40</stp>
        <stp>S23</stp>
        <stp>Curvedate</stp>
        <stp>44789</stp>
        <tr r="AN371" s="7"/>
      </tp>
      <tp t="s">
        <v>#N/A Error:User does not have access</v>
        <stp/>
        <stp>##V3_BCURVESTRIPV12</stp>
        <stp>[PortfolioDaily Data.xlsx]DF Curve!R345C99</stp>
        <stp>S23</stp>
        <stp>Curvedate</stp>
        <stp>44753</stp>
        <tr r="CU345" s="7"/>
      </tp>
      <tp t="s">
        <v>#N/A Error:User does not have access</v>
        <stp/>
        <stp>##V3_BCURVESTRIPV12</stp>
        <stp>[PortfolioDaily Data.xlsx]DF Curve!R365C49</stp>
        <stp>S23</stp>
        <stp>Curvedate</stp>
        <stp>44781</stp>
        <tr r="AW365" s="7"/>
      </tp>
      <tp t="s">
        <v>#N/A Error:User does not have access</v>
        <stp/>
        <stp>##V3_BCURVESTRIPV12</stp>
        <stp>[PortfolioDaily Data.xlsx]DF Curve!R378C51</stp>
        <stp>S23</stp>
        <stp>Curvedate</stp>
        <stp>44798</stp>
        <tr r="AY378" s="7"/>
      </tp>
      <tp t="s">
        <v>#N/A Error:User does not have access</v>
        <stp/>
        <stp>##V3_BCURVESTRIPV12</stp>
        <stp>[PortfolioDaily Data.xlsx]DF Curve!R379C50</stp>
        <stp>S23</stp>
        <stp>Curvedate</stp>
        <stp>44799</stp>
        <tr r="AX379" s="7"/>
      </tp>
      <tp t="s">
        <v>#N/A Error:User does not have access</v>
        <stp/>
        <stp>##V3_BCURVESTRIPV12</stp>
        <stp>[PortfolioDaily Data.xlsx]DF Curve!R342C81</stp>
        <stp>S23</stp>
        <stp>Curvedate</stp>
        <stp>44748</stp>
        <tr r="CC342" s="7"/>
      </tp>
      <tp t="s">
        <v>#N/A Error:User does not have access</v>
        <stp/>
        <stp>##V3_BCURVESTRIPV12</stp>
        <stp>[PortfolioDaily Data.xlsx]DF Curve!R343C80</stp>
        <stp>S23</stp>
        <stp>Curvedate</stp>
        <stp>44749</stp>
        <tr r="CB343" s="7"/>
      </tp>
      <tp t="s">
        <v>#N/A Error:User does not have access</v>
        <stp/>
        <stp>##V3_BCURVESTRIPV12</stp>
        <stp>[PortfolioDaily Data.xlsx]DF Curve!R370C42</stp>
        <stp>S23</stp>
        <stp>Curvedate</stp>
        <stp>44788</stp>
        <tr r="AP370" s="7"/>
      </tp>
      <tp t="s">
        <v>#N/A Error:User does not have access</v>
        <stp/>
        <stp>##V3_BCURVESTRIPV12</stp>
        <stp>[PortfolioDaily Data.xlsx]DF Curve!R371C43</stp>
        <stp>S23</stp>
        <stp>Curvedate</stp>
        <stp>44789</stp>
        <tr r="AQ371" s="7"/>
      </tp>
      <tp t="s">
        <v>#N/A Error:User does not have access</v>
        <stp/>
        <stp>##V3_BCURVESTRIPV12</stp>
        <stp>[PortfolioDaily Data.xlsx]DF Curve!R366C49</stp>
        <stp>S23</stp>
        <stp>Curvedate</stp>
        <stp>44782</stp>
        <tr r="AW366" s="7"/>
      </tp>
      <tp t="s">
        <v>#N/A Error:User does not have access</v>
        <stp/>
        <stp>##V3_BCURVESTRIPV12</stp>
        <stp>[PortfolioDaily Data.xlsx]DF Curve!R367C48</stp>
        <stp>S23</stp>
        <stp>Curvedate</stp>
        <stp>44783</stp>
        <tr r="AV367" s="7"/>
      </tp>
      <tp t="s">
        <v>#N/A Error:User does not have access</v>
        <stp/>
        <stp>##V3_BCURVESTRIPV12</stp>
        <stp>[PortfolioDaily Data.xlsx]DF Curve!R344C99</stp>
        <stp>S23</stp>
        <stp>Curvedate</stp>
        <stp>44750</stp>
        <tr r="CU344" s="7"/>
      </tp>
      <tp t="s">
        <v>#N/A Error:User does not have access</v>
        <stp/>
        <stp>##V3_BCURVESTRIPV12</stp>
        <stp>[PortfolioDaily Data.xlsx]DF Curve!R374C58</stp>
        <stp>S23</stp>
        <stp>Curvedate</stp>
        <stp>44792</stp>
        <tr r="BF374" s="7"/>
      </tp>
      <tp t="s">
        <v>#N/A Error:User does not have access</v>
        <stp/>
        <stp>##V3_BCURVESTRIPV12</stp>
        <stp>[PortfolioDaily Data.xlsx]DF Curve!R378C52</stp>
        <stp>S23</stp>
        <stp>Curvedate</stp>
        <stp>44798</stp>
        <tr r="AZ378" s="7"/>
      </tp>
      <tp t="s">
        <v>#N/A Error:User does not have access</v>
        <stp/>
        <stp>##V3_BCURVESTRIPV12</stp>
        <stp>[PortfolioDaily Data.xlsx]DF Curve!R379C53</stp>
        <stp>S23</stp>
        <stp>Curvedate</stp>
        <stp>44799</stp>
        <tr r="BA379" s="7"/>
      </tp>
      <tp t="s">
        <v>#N/A Error:User does not have access</v>
        <stp/>
        <stp>##V3_BCURVESTRIPV12</stp>
        <stp>[PortfolioDaily Data.xlsx]DF Curve!R342C80</stp>
        <stp>S23</stp>
        <stp>Curvedate</stp>
        <stp>44748</stp>
        <tr r="CB342" s="7"/>
      </tp>
      <tp t="s">
        <v>#N/A Error:User does not have access</v>
        <stp/>
        <stp>##V3_BCURVESTRIPV12</stp>
        <stp>[PortfolioDaily Data.xlsx]DF Curve!R343C81</stp>
        <stp>S23</stp>
        <stp>Curvedate</stp>
        <stp>44749</stp>
        <tr r="CC343" s="7"/>
      </tp>
      <tp t="s">
        <v>#N/A Error:User does not have access</v>
        <stp/>
        <stp>##V3_BCURVESTRIPV12</stp>
        <stp>[PortfolioDaily Data.xlsx]DF Curve!R370C43</stp>
        <stp>S23</stp>
        <stp>Curvedate</stp>
        <stp>44788</stp>
        <tr r="AQ370" s="7"/>
      </tp>
      <tp t="s">
        <v>#N/A Error:User does not have access</v>
        <stp/>
        <stp>##V3_BCURVESTRIPV12</stp>
        <stp>[PortfolioDaily Data.xlsx]DF Curve!R371C42</stp>
        <stp>S23</stp>
        <stp>Curvedate</stp>
        <stp>44789</stp>
        <tr r="AP371" s="7"/>
      </tp>
      <tp t="s">
        <v>#N/A Error:User does not have access</v>
        <stp/>
        <stp>##V3_BCURVESTRIPV12</stp>
        <stp>[PortfolioDaily Data.xlsx]DF Curve!R366C48</stp>
        <stp>S23</stp>
        <stp>Curvedate</stp>
        <stp>44782</stp>
        <tr r="AV366" s="7"/>
      </tp>
      <tp t="s">
        <v>#N/A Error:User does not have access</v>
        <stp/>
        <stp>##V3_BCURVESTRIPV12</stp>
        <stp>[PortfolioDaily Data.xlsx]DF Curve!R367C49</stp>
        <stp>S23</stp>
        <stp>Curvedate</stp>
        <stp>44783</stp>
        <tr r="AW367" s="7"/>
      </tp>
      <tp t="s">
        <v>#N/A Error:User does not have access</v>
        <stp/>
        <stp>##V3_BCURVESTRIPV12</stp>
        <stp>[PortfolioDaily Data.xlsx]DF Curve!R344C98</stp>
        <stp>S23</stp>
        <stp>Curvedate</stp>
        <stp>44750</stp>
        <tr r="CT344" s="7"/>
      </tp>
      <tp t="s">
        <v>#N/A Error:User does not have access</v>
        <stp/>
        <stp>##V3_BCURVESTRIPV12</stp>
        <stp>[PortfolioDaily Data.xlsx]DF Curve!R374C59</stp>
        <stp>S23</stp>
        <stp>Curvedate</stp>
        <stp>44792</stp>
        <tr r="BG374" s="7"/>
      </tp>
      <tp t="s">
        <v>#N/A Error:User does not have access</v>
        <stp/>
        <stp>##V3_BCURVESTRIPV12</stp>
        <stp>[PortfolioDaily Data.xlsx]DF Curve!R378C53</stp>
        <stp>S23</stp>
        <stp>Curvedate</stp>
        <stp>44798</stp>
        <tr r="BA378" s="7"/>
      </tp>
      <tp t="s">
        <v>#N/A Error:User does not have access</v>
        <stp/>
        <stp>##V3_BCURVESTRIPV12</stp>
        <stp>[PortfolioDaily Data.xlsx]DF Curve!R379C52</stp>
        <stp>S23</stp>
        <stp>Curvedate</stp>
        <stp>44799</stp>
        <tr r="AZ379" s="7"/>
      </tp>
      <tp t="s">
        <v>#N/A Error:User does not have access</v>
        <stp/>
        <stp>##V3_BCURVESTRIPV12</stp>
        <stp>[PortfolioDaily Data.xlsx]DF Curve!R372C54</stp>
        <stp>S23</stp>
        <stp>Curvedate</stp>
        <stp>44790</stp>
        <tr r="BB372" s="7"/>
      </tp>
      <tp t="s">
        <v>#N/A Error:User does not have access</v>
        <stp/>
        <stp>##V3_BCURVESTRIPV12</stp>
        <stp>[PortfolioDaily Data.xlsx]DF Curve!R373C55</stp>
        <stp>S23</stp>
        <stp>Curvedate</stp>
        <stp>44791</stp>
        <tr r="BC373" s="7"/>
      </tp>
      <tp t="s">
        <v>#N/A Error:User does not have access</v>
        <stp/>
        <stp>##V3_BCURVESTRIPV12</stp>
        <stp>[PortfolioDaily Data.xlsx]DF Curve!R340C81</stp>
        <stp>S23</stp>
        <stp>Curvedate</stp>
        <stp>44746</stp>
        <tr r="CC340" s="7"/>
      </tp>
      <tp t="s">
        <v>#N/A Error:User does not have access</v>
        <stp/>
        <stp>##V3_BCURVESTRIPV12</stp>
        <stp>[PortfolioDaily Data.xlsx]DF Curve!R341C80</stp>
        <stp>S23</stp>
        <stp>Curvedate</stp>
        <stp>44747</stp>
        <tr r="CB341" s="7"/>
      </tp>
      <tp t="s">
        <v>#N/A Error:User does not have access</v>
        <stp/>
        <stp>##V3_BCURVESTRIPV12</stp>
        <stp>[PortfolioDaily Data.xlsx]DF Curve!R346C93</stp>
        <stp>S23</stp>
        <stp>Curvedate</stp>
        <stp>44754</stp>
        <tr r="CO346" s="7"/>
      </tp>
      <tp t="s">
        <v>#N/A Error:User does not have access</v>
        <stp/>
        <stp>##V3_BCURVESTRIPV12</stp>
        <stp>[PortfolioDaily Data.xlsx]DF Curve!R366C47</stp>
        <stp>S23</stp>
        <stp>Curvedate</stp>
        <stp>44782</stp>
        <tr r="AU366" s="7"/>
      </tp>
      <tp t="s">
        <v>#N/A Error:User does not have access</v>
        <stp/>
        <stp>##V3_BCURVESTRIPV12</stp>
        <stp>[PortfolioDaily Data.xlsx]DF Curve!R376C52</stp>
        <stp>S23</stp>
        <stp>Curvedate</stp>
        <stp>44796</stp>
        <tr r="AZ376" s="7"/>
      </tp>
      <tp t="s">
        <v>#N/A Error:User does not have access</v>
        <stp/>
        <stp>##V3_BCURVESTRIPV12</stp>
        <stp>[PortfolioDaily Data.xlsx]DF Curve!R337C81</stp>
        <stp>S23</stp>
        <stp>Curvedate</stp>
        <stp>44741</stp>
        <tr r="CC337" s="7"/>
      </tp>
      <tp t="s">
        <v>#N/A Error:User does not have access</v>
        <stp/>
        <stp>##V3_BCURVESTRIPV12</stp>
        <stp>[PortfolioDaily Data.xlsx]DF Curve!R347C92</stp>
        <stp>S23</stp>
        <stp>Curvedate</stp>
        <stp>44755</stp>
        <tr r="CN347" s="7"/>
      </tp>
      <tp t="s">
        <v>#N/A Error:User does not have access</v>
        <stp/>
        <stp>##V3_BCURVESTRIPV12</stp>
        <stp>[PortfolioDaily Data.xlsx]DF Curve!R367C46</stp>
        <stp>S23</stp>
        <stp>Curvedate</stp>
        <stp>44783</stp>
        <tr r="AT367" s="7"/>
      </tp>
      <tp t="s">
        <v>#N/A Error:User does not have access</v>
        <stp/>
        <stp>##V3_BCURVESTRIPV12</stp>
        <stp>[PortfolioDaily Data.xlsx]DF Curve!R377C53</stp>
        <stp>S23</stp>
        <stp>Curvedate</stp>
        <stp>44797</stp>
        <tr r="BA377" s="7"/>
      </tp>
      <tp t="s">
        <v>#N/A Error:User does not have access</v>
        <stp/>
        <stp>##V3_BCURVESTRIPV12</stp>
        <stp>[PortfolioDaily Data.xlsx]DF Curve!R344C97</stp>
        <stp>S23</stp>
        <stp>Curvedate</stp>
        <stp>44750</stp>
        <tr r="CS344" s="7"/>
      </tp>
      <tp t="s">
        <v>#N/A Error:User does not have access</v>
        <stp/>
        <stp>##V3_BCURVESTRIPV12</stp>
        <stp>[PortfolioDaily Data.xlsx]DF Curve!R374C56</stp>
        <stp>S23</stp>
        <stp>Curvedate</stp>
        <stp>44792</stp>
        <tr r="BD374" s="7"/>
      </tp>
      <tp t="s">
        <v>#N/A Error:User does not have access</v>
        <stp/>
        <stp>##V3_BCURVESTRIPV12</stp>
        <stp>[PortfolioDaily Data.xlsx]DF Curve!R345C94</stp>
        <stp>S23</stp>
        <stp>Curvedate</stp>
        <stp>44753</stp>
        <tr r="CP345" s="7"/>
      </tp>
      <tp t="s">
        <v>#N/A Error:User does not have access</v>
        <stp/>
        <stp>##V3_BCURVESTRIPV12</stp>
        <stp>[PortfolioDaily Data.xlsx]DF Curve!R365C44</stp>
        <stp>S23</stp>
        <stp>Curvedate</stp>
        <stp>44781</stp>
        <tr r="AR365" s="7"/>
      </tp>
      <tp t="s">
        <v>#N/A Error:User does not have access</v>
        <stp/>
        <stp>##V3_BCURVESTRIPV12</stp>
        <stp>[PortfolioDaily Data.xlsx]DF Curve!R375C51</stp>
        <stp>S23</stp>
        <stp>Curvedate</stp>
        <stp>44795</stp>
        <tr r="AY375" s="7"/>
      </tp>
      <tp t="s">
        <v>#N/A Error:User does not have access</v>
        <stp/>
        <stp>##V3_BCURVESTRIPV12</stp>
        <stp>[PortfolioDaily Data.xlsx]DF Curve!R338C82</stp>
        <stp>S23</stp>
        <stp>Curvedate</stp>
        <stp>44742</stp>
        <tr r="CD338" s="7"/>
      </tp>
      <tp t="s">
        <v>#N/A Error:User does not have access</v>
        <stp/>
        <stp>##V3_BCURVESTRIPV12</stp>
        <stp>[PortfolioDaily Data.xlsx]DF Curve!R348C91</stp>
        <stp>S23</stp>
        <stp>Curvedate</stp>
        <stp>44756</stp>
        <tr r="CM348" s="7"/>
      </tp>
      <tp t="s">
        <v>#N/A Error:User does not have access</v>
        <stp/>
        <stp>##V3_BCURVESTRIPV12</stp>
        <stp>[PortfolioDaily Data.xlsx]DF Curve!R368C41</stp>
        <stp>S23</stp>
        <stp>Curvedate</stp>
        <stp>44784</stp>
        <tr r="AO368" s="7"/>
      </tp>
      <tp t="s">
        <v>#N/A Error:User does not have access</v>
        <stp/>
        <stp>##V3_BCURVESTRIPV12</stp>
        <stp>[PortfolioDaily Data.xlsx]DF Curve!R339C83</stp>
        <stp>S23</stp>
        <stp>Curvedate</stp>
        <stp>44743</stp>
        <tr r="CE339" s="7"/>
      </tp>
      <tp t="s">
        <v>#N/A Error:User does not have access</v>
        <stp/>
        <stp>##V3_BCURVESTRIPV12</stp>
        <stp>[PortfolioDaily Data.xlsx]DF Curve!R349C90</stp>
        <stp>S23</stp>
        <stp>Curvedate</stp>
        <stp>44757</stp>
        <tr r="CL349" s="7"/>
      </tp>
      <tp t="s">
        <v>#N/A Error:User does not have access</v>
        <stp/>
        <stp>##V3_BCURVESTRIPV12</stp>
        <stp>[PortfolioDaily Data.xlsx]DF Curve!R369C40</stp>
        <stp>S23</stp>
        <stp>Curvedate</stp>
        <stp>44785</stp>
        <tr r="AN369" s="7"/>
      </tp>
      <tp t="s">
        <v>#N/A Error:User does not have access</v>
        <stp/>
        <stp>##V3_BCURVESTRIPV12</stp>
        <stp>[PortfolioDaily Data.xlsx]DF Curve!R372C55</stp>
        <stp>S23</stp>
        <stp>Curvedate</stp>
        <stp>44790</stp>
        <tr r="BC372" s="7"/>
      </tp>
      <tp t="s">
        <v>#N/A Error:User does not have access</v>
        <stp/>
        <stp>##V3_BCURVESTRIPV12</stp>
        <stp>[PortfolioDaily Data.xlsx]DF Curve!R373C54</stp>
        <stp>S23</stp>
        <stp>Curvedate</stp>
        <stp>44791</stp>
        <tr r="BB373" s="7"/>
      </tp>
      <tp t="s">
        <v>#N/A Error:User does not have access</v>
        <stp/>
        <stp>##V3_BCURVESTRIPV12</stp>
        <stp>[PortfolioDaily Data.xlsx]DF Curve!R340C80</stp>
        <stp>S23</stp>
        <stp>Curvedate</stp>
        <stp>44746</stp>
        <tr r="CB340" s="7"/>
      </tp>
      <tp t="s">
        <v>#N/A Error:User does not have access</v>
        <stp/>
        <stp>##V3_BCURVESTRIPV12</stp>
        <stp>[PortfolioDaily Data.xlsx]DF Curve!R341C81</stp>
        <stp>S23</stp>
        <stp>Curvedate</stp>
        <stp>44747</stp>
        <tr r="CC341" s="7"/>
      </tp>
      <tp t="s">
        <v>#N/A Error:User does not have access</v>
        <stp/>
        <stp>##V3_BCURVESTRIPV12</stp>
        <stp>[PortfolioDaily Data.xlsx]DF Curve!R346C92</stp>
        <stp>S23</stp>
        <stp>Curvedate</stp>
        <stp>44754</stp>
        <tr r="CN346" s="7"/>
      </tp>
      <tp t="s">
        <v>#N/A Error:User does not have access</v>
        <stp/>
        <stp>##V3_BCURVESTRIPV12</stp>
        <stp>[PortfolioDaily Data.xlsx]DF Curve!R366C46</stp>
        <stp>S23</stp>
        <stp>Curvedate</stp>
        <stp>44782</stp>
        <tr r="AT366" s="7"/>
      </tp>
      <tp t="s">
        <v>#N/A Error:User does not have access</v>
        <stp/>
        <stp>##V3_BCURVESTRIPV12</stp>
        <stp>[PortfolioDaily Data.xlsx]DF Curve!R376C53</stp>
        <stp>S23</stp>
        <stp>Curvedate</stp>
        <stp>44796</stp>
        <tr r="BA376" s="7"/>
      </tp>
      <tp t="s">
        <v>#N/A Error:User does not have access</v>
        <stp/>
        <stp>##V3_BCURVESTRIPV12</stp>
        <stp>[PortfolioDaily Data.xlsx]DF Curve!R337C80</stp>
        <stp>S23</stp>
        <stp>Curvedate</stp>
        <stp>44741</stp>
        <tr r="CB337" s="7"/>
      </tp>
      <tp t="s">
        <v>#N/A Error:User does not have access</v>
        <stp/>
        <stp>##V3_BCURVESTRIPV12</stp>
        <stp>[PortfolioDaily Data.xlsx]DF Curve!R347C93</stp>
        <stp>S23</stp>
        <stp>Curvedate</stp>
        <stp>44755</stp>
        <tr r="CO347" s="7"/>
      </tp>
      <tp t="s">
        <v>#N/A Error:User does not have access</v>
        <stp/>
        <stp>##V3_BCURVESTRIPV12</stp>
        <stp>[PortfolioDaily Data.xlsx]DF Curve!R367C47</stp>
        <stp>S23</stp>
        <stp>Curvedate</stp>
        <stp>44783</stp>
        <tr r="AU367" s="7"/>
      </tp>
      <tp t="s">
        <v>#N/A Error:User does not have access</v>
        <stp/>
        <stp>##V3_BCURVESTRIPV12</stp>
        <stp>[PortfolioDaily Data.xlsx]DF Curve!R377C52</stp>
        <stp>S23</stp>
        <stp>Curvedate</stp>
        <stp>44797</stp>
        <tr r="AZ377" s="7"/>
      </tp>
      <tp t="s">
        <v>#N/A Error:User does not have access</v>
        <stp/>
        <stp>##V3_BCURVESTRIPV12</stp>
        <stp>[PortfolioDaily Data.xlsx]DF Curve!R344C96</stp>
        <stp>S23</stp>
        <stp>Curvedate</stp>
        <stp>44750</stp>
        <tr r="CR344" s="7"/>
      </tp>
      <tp t="s">
        <v>#N/A Error:User does not have access</v>
        <stp/>
        <stp>##V3_BCURVESTRIPV12</stp>
        <stp>[PortfolioDaily Data.xlsx]DF Curve!R374C57</stp>
        <stp>S23</stp>
        <stp>Curvedate</stp>
        <stp>44792</stp>
        <tr r="BE374" s="7"/>
      </tp>
      <tp t="s">
        <v>#N/A Error:User does not have access</v>
        <stp/>
        <stp>##V3_BCURVESTRIPV12</stp>
        <stp>[PortfolioDaily Data.xlsx]DF Curve!R345C95</stp>
        <stp>S23</stp>
        <stp>Curvedate</stp>
        <stp>44753</stp>
        <tr r="CQ345" s="7"/>
      </tp>
      <tp t="s">
        <v>#N/A Error:User does not have access</v>
        <stp/>
        <stp>##V3_BCURVESTRIPV12</stp>
        <stp>[PortfolioDaily Data.xlsx]DF Curve!R365C45</stp>
        <stp>S23</stp>
        <stp>Curvedate</stp>
        <stp>44781</stp>
        <tr r="AS365" s="7"/>
      </tp>
      <tp t="s">
        <v>#N/A Error:User does not have access</v>
        <stp/>
        <stp>##V3_BCURVESTRIPV12</stp>
        <stp>[PortfolioDaily Data.xlsx]DF Curve!R375C50</stp>
        <stp>S23</stp>
        <stp>Curvedate</stp>
        <stp>44795</stp>
        <tr r="AX375" s="7"/>
      </tp>
      <tp t="s">
        <v>#N/A Error:User does not have access</v>
        <stp/>
        <stp>##V3_BCURVESTRIPV12</stp>
        <stp>[PortfolioDaily Data.xlsx]DF Curve!R338C83</stp>
        <stp>S23</stp>
        <stp>Curvedate</stp>
        <stp>44742</stp>
        <tr r="CE338" s="7"/>
      </tp>
      <tp t="s">
        <v>#N/A Error:User does not have access</v>
        <stp/>
        <stp>##V3_BCURVESTRIPV12</stp>
        <stp>[PortfolioDaily Data.xlsx]DF Curve!R348C90</stp>
        <stp>S23</stp>
        <stp>Curvedate</stp>
        <stp>44756</stp>
        <tr r="CL348" s="7"/>
      </tp>
      <tp t="s">
        <v>#N/A Error:User does not have access</v>
        <stp/>
        <stp>##V3_BCURVESTRIPV12</stp>
        <stp>[PortfolioDaily Data.xlsx]DF Curve!R368C40</stp>
        <stp>S23</stp>
        <stp>Curvedate</stp>
        <stp>44784</stp>
        <tr r="AN368" s="7"/>
      </tp>
      <tp t="s">
        <v>#N/A Error:User does not have access</v>
        <stp/>
        <stp>##V3_BCURVESTRIPV12</stp>
        <stp>[PortfolioDaily Data.xlsx]DF Curve!R339C82</stp>
        <stp>S23</stp>
        <stp>Curvedate</stp>
        <stp>44743</stp>
        <tr r="CD339" s="7"/>
      </tp>
      <tp t="s">
        <v>#N/A Error:User does not have access</v>
        <stp/>
        <stp>##V3_BCURVESTRIPV12</stp>
        <stp>[PortfolioDaily Data.xlsx]DF Curve!R349C91</stp>
        <stp>S23</stp>
        <stp>Curvedate</stp>
        <stp>44757</stp>
        <tr r="CM349" s="7"/>
      </tp>
      <tp t="s">
        <v>#N/A Error:User does not have access</v>
        <stp/>
        <stp>##V3_BCURVESTRIPV12</stp>
        <stp>[PortfolioDaily Data.xlsx]DF Curve!R369C41</stp>
        <stp>S23</stp>
        <stp>Curvedate</stp>
        <stp>44785</stp>
        <tr r="AO369" s="7"/>
      </tp>
      <tp t="s">
        <v>#N/A Error:User does not have access</v>
        <stp/>
        <stp>##V3_BCURVESTRIPV12</stp>
        <stp>[PortfolioDaily Data.xlsx]DF Curve!R372C56</stp>
        <stp>S23</stp>
        <stp>Curvedate</stp>
        <stp>44790</stp>
        <tr r="BD372" s="7"/>
      </tp>
      <tp t="s">
        <v>#N/A Error:User does not have access</v>
        <stp/>
        <stp>##V3_BCURVESTRIPV12</stp>
        <stp>[PortfolioDaily Data.xlsx]DF Curve!R373C57</stp>
        <stp>S23</stp>
        <stp>Curvedate</stp>
        <stp>44791</stp>
        <tr r="BE373" s="7"/>
      </tp>
      <tp t="s">
        <v>#N/A Error:User does not have access</v>
        <stp/>
        <stp>##V3_BCURVESTRIPV12</stp>
        <stp>[PortfolioDaily Data.xlsx]DF Curve!R340C83</stp>
        <stp>S23</stp>
        <stp>Curvedate</stp>
        <stp>44746</stp>
        <tr r="CE340" s="7"/>
      </tp>
      <tp t="s">
        <v>#N/A Error:User does not have access</v>
        <stp/>
        <stp>##V3_BCURVESTRIPV12</stp>
        <stp>[PortfolioDaily Data.xlsx]DF Curve!R341C82</stp>
        <stp>S23</stp>
        <stp>Curvedate</stp>
        <stp>44747</stp>
        <tr r="CD341" s="7"/>
      </tp>
      <tp t="s">
        <v>#N/A Error:User does not have access</v>
        <stp/>
        <stp>##V3_BCURVESTRIPV12</stp>
        <stp>[PortfolioDaily Data.xlsx]DF Curve!R346C91</stp>
        <stp>S23</stp>
        <stp>Curvedate</stp>
        <stp>44754</stp>
        <tr r="CM346" s="7"/>
      </tp>
      <tp t="s">
        <v>#N/A Error:User does not have access</v>
        <stp/>
        <stp>##V3_BCURVESTRIPV12</stp>
        <stp>[PortfolioDaily Data.xlsx]DF Curve!R366C45</stp>
        <stp>S23</stp>
        <stp>Curvedate</stp>
        <stp>44782</stp>
        <tr r="AS366" s="7"/>
      </tp>
      <tp t="s">
        <v>#N/A Error:User does not have access</v>
        <stp/>
        <stp>##V3_BCURVESTRIPV12</stp>
        <stp>[PortfolioDaily Data.xlsx]DF Curve!R376C50</stp>
        <stp>S23</stp>
        <stp>Curvedate</stp>
        <stp>44796</stp>
        <tr r="AX376" s="7"/>
      </tp>
      <tp t="s">
        <v>#N/A Error:User does not have access</v>
        <stp/>
        <stp>##V3_BCURVESTRIPV12</stp>
        <stp>[PortfolioDaily Data.xlsx]DF Curve!R337C83</stp>
        <stp>S23</stp>
        <stp>Curvedate</stp>
        <stp>44741</stp>
        <tr r="CE337" s="7"/>
      </tp>
      <tp t="s">
        <v>#N/A Error:User does not have access</v>
        <stp/>
        <stp>##V3_BCURVESTRIPV12</stp>
        <stp>[PortfolioDaily Data.xlsx]DF Curve!R347C90</stp>
        <stp>S23</stp>
        <stp>Curvedate</stp>
        <stp>44755</stp>
        <tr r="CL347" s="7"/>
      </tp>
      <tp t="s">
        <v>#N/A Error:User does not have access</v>
        <stp/>
        <stp>##V3_BCURVESTRIPV12</stp>
        <stp>[PortfolioDaily Data.xlsx]DF Curve!R367C44</stp>
        <stp>S23</stp>
        <stp>Curvedate</stp>
        <stp>44783</stp>
        <tr r="AR367" s="7"/>
      </tp>
      <tp t="s">
        <v>#N/A Error:User does not have access</v>
        <stp/>
        <stp>##V3_BCURVESTRIPV12</stp>
        <stp>[PortfolioDaily Data.xlsx]DF Curve!R377C51</stp>
        <stp>S23</stp>
        <stp>Curvedate</stp>
        <stp>44797</stp>
        <tr r="AY377" s="7"/>
      </tp>
      <tp t="s">
        <v>#N/A Error:User does not have access</v>
        <stp/>
        <stp>##V3_BCURVESTRIPV12</stp>
        <stp>[PortfolioDaily Data.xlsx]DF Curve!R344C95</stp>
        <stp>S23</stp>
        <stp>Curvedate</stp>
        <stp>44750</stp>
        <tr r="CQ344" s="7"/>
      </tp>
      <tp t="s">
        <v>#N/A Error:User does not have access</v>
        <stp/>
        <stp>##V3_BCURVESTRIPV12</stp>
        <stp>[PortfolioDaily Data.xlsx]DF Curve!R374C54</stp>
        <stp>S23</stp>
        <stp>Curvedate</stp>
        <stp>44792</stp>
        <tr r="BB374" s="7"/>
      </tp>
      <tp t="s">
        <v>#N/A Error:User does not have access</v>
        <stp/>
        <stp>##V3_BCURVESTRIPV12</stp>
        <stp>[PortfolioDaily Data.xlsx]DF Curve!R345C96</stp>
        <stp>S23</stp>
        <stp>Curvedate</stp>
        <stp>44753</stp>
        <tr r="CR345" s="7"/>
      </tp>
      <tp t="s">
        <v>#N/A Error:User does not have access</v>
        <stp/>
        <stp>##V3_BCURVESTRIPV12</stp>
        <stp>[PortfolioDaily Data.xlsx]DF Curve!R365C46</stp>
        <stp>S23</stp>
        <stp>Curvedate</stp>
        <stp>44781</stp>
        <tr r="AT365" s="7"/>
      </tp>
      <tp t="s">
        <v>#N/A Error:User does not have access</v>
        <stp/>
        <stp>##V3_BCURVESTRIPV12</stp>
        <stp>[PortfolioDaily Data.xlsx]DF Curve!R375C53</stp>
        <stp>S23</stp>
        <stp>Curvedate</stp>
        <stp>44795</stp>
        <tr r="BA375" s="7"/>
      </tp>
      <tp t="s">
        <v>#N/A Error:User does not have access</v>
        <stp/>
        <stp>##V3_BCURVESTRIPV12</stp>
        <stp>[PortfolioDaily Data.xlsx]DF Curve!R338C80</stp>
        <stp>S23</stp>
        <stp>Curvedate</stp>
        <stp>44742</stp>
        <tr r="CB338" s="7"/>
      </tp>
      <tp t="s">
        <v>#N/A Error:User does not have access</v>
        <stp/>
        <stp>##V3_BCURVESTRIPV12</stp>
        <stp>[PortfolioDaily Data.xlsx]DF Curve!R348C93</stp>
        <stp>S23</stp>
        <stp>Curvedate</stp>
        <stp>44756</stp>
        <tr r="CO348" s="7"/>
      </tp>
      <tp t="s">
        <v>#N/A Error:User does not have access</v>
        <stp/>
        <stp>##V3_BCURVESTRIPV12</stp>
        <stp>[PortfolioDaily Data.xlsx]DF Curve!R368C43</stp>
        <stp>S23</stp>
        <stp>Curvedate</stp>
        <stp>44784</stp>
        <tr r="AQ368" s="7"/>
      </tp>
      <tp t="s">
        <v>#N/A Error:User does not have access</v>
        <stp/>
        <stp>##V3_BCURVESTRIPV12</stp>
        <stp>[PortfolioDaily Data.xlsx]DF Curve!R339C81</stp>
        <stp>S23</stp>
        <stp>Curvedate</stp>
        <stp>44743</stp>
        <tr r="CC339" s="7"/>
      </tp>
      <tp t="s">
        <v>#N/A Error:User does not have access</v>
        <stp/>
        <stp>##V3_BCURVESTRIPV12</stp>
        <stp>[PortfolioDaily Data.xlsx]DF Curve!R349C92</stp>
        <stp>S23</stp>
        <stp>Curvedate</stp>
        <stp>44757</stp>
        <tr r="CN349" s="7"/>
      </tp>
      <tp t="s">
        <v>#N/A Error:User does not have access</v>
        <stp/>
        <stp>##V3_BCURVESTRIPV12</stp>
        <stp>[PortfolioDaily Data.xlsx]DF Curve!R369C42</stp>
        <stp>S23</stp>
        <stp>Curvedate</stp>
        <stp>44785</stp>
        <tr r="AP369" s="7"/>
      </tp>
      <tp t="s">
        <v>#N/A Error:User does not have access</v>
        <stp/>
        <stp>##V3_BCURVESTRIPV12</stp>
        <stp>[PortfolioDaily Data.xlsx]DF Curve!R372C57</stp>
        <stp>S23</stp>
        <stp>Curvedate</stp>
        <stp>44790</stp>
        <tr r="BE372" s="7"/>
      </tp>
      <tp t="s">
        <v>#N/A Error:User does not have access</v>
        <stp/>
        <stp>##V3_BCURVESTRIPV12</stp>
        <stp>[PortfolioDaily Data.xlsx]DF Curve!R373C56</stp>
        <stp>S23</stp>
        <stp>Curvedate</stp>
        <stp>44791</stp>
        <tr r="BD373" s="7"/>
      </tp>
      <tp t="s">
        <v>#N/A Error:User does not have access</v>
        <stp/>
        <stp>##V3_BCURVESTRIPV12</stp>
        <stp>[PortfolioDaily Data.xlsx]DF Curve!R340C82</stp>
        <stp>S23</stp>
        <stp>Curvedate</stp>
        <stp>44746</stp>
        <tr r="CD340" s="7"/>
      </tp>
      <tp t="s">
        <v>#N/A Error:User does not have access</v>
        <stp/>
        <stp>##V3_BCURVESTRIPV12</stp>
        <stp>[PortfolioDaily Data.xlsx]DF Curve!R341C83</stp>
        <stp>S23</stp>
        <stp>Curvedate</stp>
        <stp>44747</stp>
        <tr r="CE341" s="7"/>
      </tp>
      <tp t="s">
        <v>#N/A Error:User does not have access</v>
        <stp/>
        <stp>##V3_BCURVESTRIPV12</stp>
        <stp>[PortfolioDaily Data.xlsx]DF Curve!R346C90</stp>
        <stp>S23</stp>
        <stp>Curvedate</stp>
        <stp>44754</stp>
        <tr r="CL346" s="7"/>
      </tp>
      <tp t="s">
        <v>#N/A Error:User does not have access</v>
        <stp/>
        <stp>##V3_BCURVESTRIPV12</stp>
        <stp>[PortfolioDaily Data.xlsx]DF Curve!R366C44</stp>
        <stp>S23</stp>
        <stp>Curvedate</stp>
        <stp>44782</stp>
        <tr r="AR366" s="7"/>
      </tp>
      <tp t="s">
        <v>#N/A Error:User does not have access</v>
        <stp/>
        <stp>##V3_BCURVESTRIPV12</stp>
        <stp>[PortfolioDaily Data.xlsx]DF Curve!R376C51</stp>
        <stp>S23</stp>
        <stp>Curvedate</stp>
        <stp>44796</stp>
        <tr r="AY376" s="7"/>
      </tp>
      <tp t="s">
        <v>#N/A Error:User does not have access</v>
        <stp/>
        <stp>##V3_BCURVESTRIPV12</stp>
        <stp>[PortfolioDaily Data.xlsx]DF Curve!R337C82</stp>
        <stp>S23</stp>
        <stp>Curvedate</stp>
        <stp>44741</stp>
        <tr r="CD337" s="7"/>
      </tp>
      <tp t="s">
        <v>#N/A Error:User does not have access</v>
        <stp/>
        <stp>##V3_BCURVESTRIPV12</stp>
        <stp>[PortfolioDaily Data.xlsx]DF Curve!R347C91</stp>
        <stp>S23</stp>
        <stp>Curvedate</stp>
        <stp>44755</stp>
        <tr r="CM347" s="7"/>
      </tp>
      <tp t="s">
        <v>#N/A Error:User does not have access</v>
        <stp/>
        <stp>##V3_BCURVESTRIPV12</stp>
        <stp>[PortfolioDaily Data.xlsx]DF Curve!R367C45</stp>
        <stp>S23</stp>
        <stp>Curvedate</stp>
        <stp>44783</stp>
        <tr r="AS367" s="7"/>
      </tp>
      <tp t="s">
        <v>#N/A Error:User does not have access</v>
        <stp/>
        <stp>##V3_BCURVESTRIPV12</stp>
        <stp>[PortfolioDaily Data.xlsx]DF Curve!R377C50</stp>
        <stp>S23</stp>
        <stp>Curvedate</stp>
        <stp>44797</stp>
        <tr r="AX377" s="7"/>
      </tp>
      <tp t="s">
        <v>#N/A Error:User does not have access</v>
        <stp/>
        <stp>##V3_BCURVESTRIPV12</stp>
        <stp>[PortfolioDaily Data.xlsx]DF Curve!R344C94</stp>
        <stp>S23</stp>
        <stp>Curvedate</stp>
        <stp>44750</stp>
        <tr r="CP344" s="7"/>
      </tp>
      <tp t="s">
        <v>#N/A Error:User does not have access</v>
        <stp/>
        <stp>##V3_BCURVESTRIPV12</stp>
        <stp>[PortfolioDaily Data.xlsx]DF Curve!R374C55</stp>
        <stp>S23</stp>
        <stp>Curvedate</stp>
        <stp>44792</stp>
        <tr r="BC374" s="7"/>
      </tp>
      <tp t="s">
        <v>#N/A Error:User does not have access</v>
        <stp/>
        <stp>##V3_BCURVESTRIPV12</stp>
        <stp>[PortfolioDaily Data.xlsx]DF Curve!R345C97</stp>
        <stp>S23</stp>
        <stp>Curvedate</stp>
        <stp>44753</stp>
        <tr r="CS345" s="7"/>
      </tp>
      <tp t="s">
        <v>#N/A Error:User does not have access</v>
        <stp/>
        <stp>##V3_BCURVESTRIPV12</stp>
        <stp>[PortfolioDaily Data.xlsx]DF Curve!R365C47</stp>
        <stp>S23</stp>
        <stp>Curvedate</stp>
        <stp>44781</stp>
        <tr r="AU365" s="7"/>
      </tp>
      <tp t="s">
        <v>#N/A Error:User does not have access</v>
        <stp/>
        <stp>##V3_BCURVESTRIPV12</stp>
        <stp>[PortfolioDaily Data.xlsx]DF Curve!R375C52</stp>
        <stp>S23</stp>
        <stp>Curvedate</stp>
        <stp>44795</stp>
        <tr r="AZ375" s="7"/>
      </tp>
      <tp t="s">
        <v>#N/A Error:User does not have access</v>
        <stp/>
        <stp>##V3_BCURVESTRIPV12</stp>
        <stp>[PortfolioDaily Data.xlsx]DF Curve!R338C81</stp>
        <stp>S23</stp>
        <stp>Curvedate</stp>
        <stp>44742</stp>
        <tr r="CC338" s="7"/>
      </tp>
      <tp t="s">
        <v>#N/A Error:User does not have access</v>
        <stp/>
        <stp>##V3_BCURVESTRIPV12</stp>
        <stp>[PortfolioDaily Data.xlsx]DF Curve!R348C92</stp>
        <stp>S23</stp>
        <stp>Curvedate</stp>
        <stp>44756</stp>
        <tr r="CN348" s="7"/>
      </tp>
      <tp t="s">
        <v>#N/A Error:User does not have access</v>
        <stp/>
        <stp>##V3_BCURVESTRIPV12</stp>
        <stp>[PortfolioDaily Data.xlsx]DF Curve!R368C42</stp>
        <stp>S23</stp>
        <stp>Curvedate</stp>
        <stp>44784</stp>
        <tr r="AP368" s="7"/>
      </tp>
      <tp t="s">
        <v>#N/A Error:User does not have access</v>
        <stp/>
        <stp>##V3_BCURVESTRIPV12</stp>
        <stp>[PortfolioDaily Data.xlsx]DF Curve!R339C80</stp>
        <stp>S23</stp>
        <stp>Curvedate</stp>
        <stp>44743</stp>
        <tr r="CB339" s="7"/>
      </tp>
      <tp t="s">
        <v>#N/A Error:User does not have access</v>
        <stp/>
        <stp>##V3_BCURVESTRIPV12</stp>
        <stp>[PortfolioDaily Data.xlsx]DF Curve!R349C93</stp>
        <stp>S23</stp>
        <stp>Curvedate</stp>
        <stp>44757</stp>
        <tr r="CO349" s="7"/>
      </tp>
      <tp t="s">
        <v>#N/A Error:User does not have access</v>
        <stp/>
        <stp>##V3_BCURVESTRIPV12</stp>
        <stp>[PortfolioDaily Data.xlsx]DF Curve!R369C43</stp>
        <stp>S23</stp>
        <stp>Curvedate</stp>
        <stp>44785</stp>
        <tr r="AQ369" s="7"/>
      </tp>
      <tp t="s">
        <v>#N/A Error:User does not have access</v>
        <stp/>
        <stp>##V3_BCURVESTRIPV12</stp>
        <stp>[PortfolioDaily Data.xlsx]DF Curve!R372C50</stp>
        <stp>S23</stp>
        <stp>Curvedate</stp>
        <stp>44790</stp>
        <tr r="AX372" s="7"/>
      </tp>
      <tp t="s">
        <v>#N/A Error:User does not have access</v>
        <stp/>
        <stp>##V3_BCURVESTRIPV12</stp>
        <stp>[PortfolioDaily Data.xlsx]DF Curve!R373C51</stp>
        <stp>S23</stp>
        <stp>Curvedate</stp>
        <stp>44791</stp>
        <tr r="AY373" s="7"/>
      </tp>
      <tp t="s">
        <v>#N/A Error:User does not have access</v>
        <stp/>
        <stp>##V3_BCURVESTRIPV12</stp>
        <stp>[PortfolioDaily Data.xlsx]DF Curve!R340C85</stp>
        <stp>S23</stp>
        <stp>Curvedate</stp>
        <stp>44746</stp>
        <tr r="CG340" s="7"/>
      </tp>
      <tp t="s">
        <v>#N/A Error:User does not have access</v>
        <stp/>
        <stp>##V3_BCURVESTRIPV12</stp>
        <stp>[PortfolioDaily Data.xlsx]DF Curve!R370C48</stp>
        <stp>S23</stp>
        <stp>Curvedate</stp>
        <stp>44788</stp>
        <tr r="AV370" s="7"/>
      </tp>
      <tp t="s">
        <v>#N/A Error:User does not have access</v>
        <stp/>
        <stp>##V3_BCURVESTRIPV12</stp>
        <stp>[PortfolioDaily Data.xlsx]DF Curve!R341C84</stp>
        <stp>S23</stp>
        <stp>Curvedate</stp>
        <stp>44747</stp>
        <tr r="CF341" s="7"/>
      </tp>
      <tp t="s">
        <v>#N/A Error:User does not have access</v>
        <stp/>
        <stp>##V3_BCURVESTRIPV12</stp>
        <stp>[PortfolioDaily Data.xlsx]DF Curve!R371C49</stp>
        <stp>S23</stp>
        <stp>Curvedate</stp>
        <stp>44789</stp>
        <tr r="AW371" s="7"/>
      </tp>
      <tp t="s">
        <v>#N/A Error:User does not have access</v>
        <stp/>
        <stp>##V3_BCURVESTRIPV12</stp>
        <stp>[PortfolioDaily Data.xlsx]DF Curve!R346C97</stp>
        <stp>S23</stp>
        <stp>Curvedate</stp>
        <stp>44754</stp>
        <tr r="CS346" s="7"/>
      </tp>
      <tp t="s">
        <v>#N/A Error:User does not have access</v>
        <stp/>
        <stp>##V3_BCURVESTRIPV12</stp>
        <stp>[PortfolioDaily Data.xlsx]DF Curve!R366C43</stp>
        <stp>S23</stp>
        <stp>Curvedate</stp>
        <stp>44782</stp>
        <tr r="AQ366" s="7"/>
      </tp>
      <tp t="s">
        <v>#N/A Error:User does not have access</v>
        <stp/>
        <stp>##V3_BCURVESTRIPV12</stp>
        <stp>[PortfolioDaily Data.xlsx]DF Curve!R376C56</stp>
        <stp>S23</stp>
        <stp>Curvedate</stp>
        <stp>44796</stp>
        <tr r="BD376" s="7"/>
      </tp>
      <tp t="s">
        <v>#N/A Error:User does not have access</v>
        <stp/>
        <stp>##V3_BCURVESTRIPV12</stp>
        <stp>[PortfolioDaily Data.xlsx]DF Curve!R337C85</stp>
        <stp>S23</stp>
        <stp>Curvedate</stp>
        <stp>44741</stp>
        <tr r="CG337" s="7"/>
      </tp>
      <tp t="s">
        <v>#N/A Error:User does not have access</v>
        <stp/>
        <stp>##V3_BCURVESTRIPV12</stp>
        <stp>[PortfolioDaily Data.xlsx]DF Curve!R347C96</stp>
        <stp>S23</stp>
        <stp>Curvedate</stp>
        <stp>44755</stp>
        <tr r="CR347" s="7"/>
      </tp>
      <tp t="s">
        <v>#N/A Error:User does not have access</v>
        <stp/>
        <stp>##V3_BCURVESTRIPV12</stp>
        <stp>[PortfolioDaily Data.xlsx]DF Curve!R367C42</stp>
        <stp>S23</stp>
        <stp>Curvedate</stp>
        <stp>44783</stp>
        <tr r="AP367" s="7"/>
      </tp>
      <tp t="s">
        <v>#N/A Error:User does not have access</v>
        <stp/>
        <stp>##V3_BCURVESTRIPV12</stp>
        <stp>[PortfolioDaily Data.xlsx]DF Curve!R377C57</stp>
        <stp>S23</stp>
        <stp>Curvedate</stp>
        <stp>44797</stp>
        <tr r="BE377" s="7"/>
      </tp>
      <tp t="s">
        <v>#N/A Error:User does not have access</v>
        <stp/>
        <stp>##V3_BCURVESTRIPV12</stp>
        <stp>[PortfolioDaily Data.xlsx]DF Curve!R344C93</stp>
        <stp>S23</stp>
        <stp>Curvedate</stp>
        <stp>44750</stp>
        <tr r="CO344" s="7"/>
      </tp>
      <tp t="s">
        <v>#N/A Error:User does not have access</v>
        <stp/>
        <stp>##V3_BCURVESTRIPV12</stp>
        <stp>[PortfolioDaily Data.xlsx]DF Curve!R374C52</stp>
        <stp>S23</stp>
        <stp>Curvedate</stp>
        <stp>44792</stp>
        <tr r="AZ374" s="7"/>
      </tp>
      <tp t="s">
        <v>#N/A Error:User does not have access</v>
        <stp/>
        <stp>##V3_BCURVESTRIPV12</stp>
        <stp>[PortfolioDaily Data.xlsx]DF Curve!R345C90</stp>
        <stp>S23</stp>
        <stp>Curvedate</stp>
        <stp>44753</stp>
        <tr r="CL345" s="7"/>
      </tp>
      <tp t="s">
        <v>#N/A Error:User does not have access</v>
        <stp/>
        <stp>##V3_BCURVESTRIPV12</stp>
        <stp>[PortfolioDaily Data.xlsx]DF Curve!R365C40</stp>
        <stp>S23</stp>
        <stp>Curvedate</stp>
        <stp>44781</stp>
        <tr r="AN365" s="7"/>
      </tp>
      <tp t="s">
        <v>#N/A Error:User does not have access</v>
        <stp/>
        <stp>##V3_BCURVESTRIPV12</stp>
        <stp>[PortfolioDaily Data.xlsx]DF Curve!R375C55</stp>
        <stp>S23</stp>
        <stp>Curvedate</stp>
        <stp>44795</stp>
        <tr r="BC375" s="7"/>
      </tp>
      <tp t="s">
        <v>#N/A Error:User does not have access</v>
        <stp/>
        <stp>##V3_BCURVESTRIPV12</stp>
        <stp>[PortfolioDaily Data.xlsx]DF Curve!R338C86</stp>
        <stp>S23</stp>
        <stp>Curvedate</stp>
        <stp>44742</stp>
        <tr r="CH338" s="7"/>
      </tp>
      <tp t="s">
        <v>#N/A Error:User does not have access</v>
        <stp/>
        <stp>##V3_BCURVESTRIPV12</stp>
        <stp>[PortfolioDaily Data.xlsx]DF Curve!R348C95</stp>
        <stp>S23</stp>
        <stp>Curvedate</stp>
        <stp>44756</stp>
        <tr r="CQ348" s="7"/>
      </tp>
      <tp t="s">
        <v>#N/A Error:User does not have access</v>
        <stp/>
        <stp>##V3_BCURVESTRIPV12</stp>
        <stp>[PortfolioDaily Data.xlsx]DF Curve!R368C45</stp>
        <stp>S23</stp>
        <stp>Curvedate</stp>
        <stp>44784</stp>
        <tr r="AS368" s="7"/>
      </tp>
      <tp t="s">
        <v>#N/A Error:User does not have access</v>
        <stp/>
        <stp>##V3_BCURVESTRIPV12</stp>
        <stp>[PortfolioDaily Data.xlsx]DF Curve!R378C58</stp>
        <stp>S23</stp>
        <stp>Curvedate</stp>
        <stp>44798</stp>
        <tr r="BF378" s="7"/>
      </tp>
      <tp t="s">
        <v>#N/A Error:User does not have access</v>
        <stp/>
        <stp>##V3_BCURVESTRIPV12</stp>
        <stp>[PortfolioDaily Data.xlsx]DF Curve!R339C87</stp>
        <stp>S23</stp>
        <stp>Curvedate</stp>
        <stp>44743</stp>
        <tr r="CI339" s="7"/>
      </tp>
      <tp t="s">
        <v>#N/A Error:User does not have access</v>
        <stp/>
        <stp>##V3_BCURVESTRIPV12</stp>
        <stp>[PortfolioDaily Data.xlsx]DF Curve!R349C94</stp>
        <stp>S23</stp>
        <stp>Curvedate</stp>
        <stp>44757</stp>
        <tr r="CP349" s="7"/>
      </tp>
      <tp t="s">
        <v>#N/A Error:User does not have access</v>
        <stp/>
        <stp>##V3_BCURVESTRIPV12</stp>
        <stp>[PortfolioDaily Data.xlsx]DF Curve!R369C44</stp>
        <stp>S23</stp>
        <stp>Curvedate</stp>
        <stp>44785</stp>
        <tr r="AR369" s="7"/>
      </tp>
      <tp t="s">
        <v>#N/A Error:User does not have access</v>
        <stp/>
        <stp>##V3_BCURVESTRIPV12</stp>
        <stp>[PortfolioDaily Data.xlsx]DF Curve!R379C59</stp>
        <stp>S23</stp>
        <stp>Curvedate</stp>
        <stp>44799</stp>
        <tr r="BG379" s="7"/>
      </tp>
      <tp t="s">
        <v>#N/A Error:User does not have access</v>
        <stp/>
        <stp>##V3_BCURVESTRIPV12</stp>
        <stp>[PortfolioDaily Data.xlsx]DF Curve!R372C51</stp>
        <stp>S23</stp>
        <stp>Curvedate</stp>
        <stp>44790</stp>
        <tr r="AY372" s="7"/>
      </tp>
      <tp t="s">
        <v>#N/A Error:User does not have access</v>
        <stp/>
        <stp>##V3_BCURVESTRIPV12</stp>
        <stp>[PortfolioDaily Data.xlsx]DF Curve!R373C50</stp>
        <stp>S23</stp>
        <stp>Curvedate</stp>
        <stp>44791</stp>
        <tr r="AX373" s="7"/>
      </tp>
      <tp t="s">
        <v>#N/A Error:User does not have access</v>
        <stp/>
        <stp>##V3_BCURVESTRIPV12</stp>
        <stp>[PortfolioDaily Data.xlsx]DF Curve!R340C84</stp>
        <stp>S23</stp>
        <stp>Curvedate</stp>
        <stp>44746</stp>
        <tr r="CF340" s="7"/>
      </tp>
      <tp t="s">
        <v>#N/A Error:User does not have access</v>
        <stp/>
        <stp>##V3_BCURVESTRIPV12</stp>
        <stp>[PortfolioDaily Data.xlsx]DF Curve!R370C49</stp>
        <stp>S23</stp>
        <stp>Curvedate</stp>
        <stp>44788</stp>
        <tr r="AW370" s="7"/>
      </tp>
      <tp t="s">
        <v>#N/A Error:User does not have access</v>
        <stp/>
        <stp>##V3_BCURVESTRIPV12</stp>
        <stp>[PortfolioDaily Data.xlsx]DF Curve!R341C85</stp>
        <stp>S23</stp>
        <stp>Curvedate</stp>
        <stp>44747</stp>
        <tr r="CG341" s="7"/>
      </tp>
      <tp t="s">
        <v>#N/A Error:User does not have access</v>
        <stp/>
        <stp>##V3_BCURVESTRIPV12</stp>
        <stp>[PortfolioDaily Data.xlsx]DF Curve!R371C48</stp>
        <stp>S23</stp>
        <stp>Curvedate</stp>
        <stp>44789</stp>
        <tr r="AV371" s="7"/>
      </tp>
      <tp t="s">
        <v>#N/A Error:User does not have access</v>
        <stp/>
        <stp>##V3_BCURVESTRIPV12</stp>
        <stp>[PortfolioDaily Data.xlsx]DF Curve!R346C96</stp>
        <stp>S23</stp>
        <stp>Curvedate</stp>
        <stp>44754</stp>
        <tr r="CR346" s="7"/>
      </tp>
      <tp t="s">
        <v>#N/A Error:User does not have access</v>
        <stp/>
        <stp>##V3_BCURVESTRIPV12</stp>
        <stp>[PortfolioDaily Data.xlsx]DF Curve!R366C42</stp>
        <stp>S23</stp>
        <stp>Curvedate</stp>
        <stp>44782</stp>
        <tr r="AP366" s="7"/>
      </tp>
      <tp t="s">
        <v>#N/A Error:User does not have access</v>
        <stp/>
        <stp>##V3_BCURVESTRIPV12</stp>
        <stp>[PortfolioDaily Data.xlsx]DF Curve!R376C57</stp>
        <stp>S23</stp>
        <stp>Curvedate</stp>
        <stp>44796</stp>
        <tr r="BE376" s="7"/>
      </tp>
      <tp t="s">
        <v>#N/A Error:User does not have access</v>
        <stp/>
        <stp>##V3_BCURVESTRIPV12</stp>
        <stp>[PortfolioDaily Data.xlsx]DF Curve!R337C84</stp>
        <stp>S23</stp>
        <stp>Curvedate</stp>
        <stp>44741</stp>
        <tr r="CF337" s="7"/>
      </tp>
      <tp t="s">
        <v>#N/A Error:User does not have access</v>
        <stp/>
        <stp>##V3_BCURVESTRIPV12</stp>
        <stp>[PortfolioDaily Data.xlsx]DF Curve!R347C97</stp>
        <stp>S23</stp>
        <stp>Curvedate</stp>
        <stp>44755</stp>
        <tr r="CS347" s="7"/>
      </tp>
      <tp t="s">
        <v>#N/A Error:User does not have access</v>
        <stp/>
        <stp>##V3_BCURVESTRIPV12</stp>
        <stp>[PortfolioDaily Data.xlsx]DF Curve!R367C43</stp>
        <stp>S23</stp>
        <stp>Curvedate</stp>
        <stp>44783</stp>
        <tr r="AQ367" s="7"/>
      </tp>
      <tp t="s">
        <v>#N/A Error:User does not have access</v>
        <stp/>
        <stp>##V3_BCURVESTRIPV12</stp>
        <stp>[PortfolioDaily Data.xlsx]DF Curve!R377C56</stp>
        <stp>S23</stp>
        <stp>Curvedate</stp>
        <stp>44797</stp>
        <tr r="BD377" s="7"/>
      </tp>
      <tp t="s">
        <v>#N/A Error:User does not have access</v>
        <stp/>
        <stp>##V3_BCURVESTRIPV12</stp>
        <stp>[PortfolioDaily Data.xlsx]DF Curve!R344C92</stp>
        <stp>S23</stp>
        <stp>Curvedate</stp>
        <stp>44750</stp>
        <tr r="CN344" s="7"/>
      </tp>
      <tp t="s">
        <v>#N/A Error:User does not have access</v>
        <stp/>
        <stp>##V3_BCURVESTRIPV12</stp>
        <stp>[PortfolioDaily Data.xlsx]DF Curve!R374C53</stp>
        <stp>S23</stp>
        <stp>Curvedate</stp>
        <stp>44792</stp>
        <tr r="BA374" s="7"/>
      </tp>
      <tp t="s">
        <v>#N/A Error:User does not have access</v>
        <stp/>
        <stp>##V3_BCURVESTRIPV12</stp>
        <stp>[PortfolioDaily Data.xlsx]DF Curve!R345C91</stp>
        <stp>S23</stp>
        <stp>Curvedate</stp>
        <stp>44753</stp>
        <tr r="CM345" s="7"/>
      </tp>
      <tp t="s">
        <v>#N/A Error:User does not have access</v>
        <stp/>
        <stp>##V3_BCURVESTRIPV12</stp>
        <stp>[PortfolioDaily Data.xlsx]DF Curve!R365C41</stp>
        <stp>S23</stp>
        <stp>Curvedate</stp>
        <stp>44781</stp>
        <tr r="AO365" s="7"/>
      </tp>
      <tp t="s">
        <v>#N/A Error:User does not have access</v>
        <stp/>
        <stp>##V3_BCURVESTRIPV12</stp>
        <stp>[PortfolioDaily Data.xlsx]DF Curve!R375C54</stp>
        <stp>S23</stp>
        <stp>Curvedate</stp>
        <stp>44795</stp>
        <tr r="BB375" s="7"/>
      </tp>
      <tp t="s">
        <v>#N/A Error:User does not have access</v>
        <stp/>
        <stp>##V3_BCURVESTRIPV12</stp>
        <stp>[PortfolioDaily Data.xlsx]DF Curve!R338C87</stp>
        <stp>S23</stp>
        <stp>Curvedate</stp>
        <stp>44742</stp>
        <tr r="CI338" s="7"/>
      </tp>
      <tp t="s">
        <v>#N/A Error:User does not have access</v>
        <stp/>
        <stp>##V3_BCURVESTRIPV12</stp>
        <stp>[PortfolioDaily Data.xlsx]DF Curve!R348C94</stp>
        <stp>S23</stp>
        <stp>Curvedate</stp>
        <stp>44756</stp>
        <tr r="CP348" s="7"/>
      </tp>
      <tp t="s">
        <v>#N/A Error:User does not have access</v>
        <stp/>
        <stp>##V3_BCURVESTRIPV12</stp>
        <stp>[PortfolioDaily Data.xlsx]DF Curve!R368C44</stp>
        <stp>S23</stp>
        <stp>Curvedate</stp>
        <stp>44784</stp>
        <tr r="AR368" s="7"/>
      </tp>
      <tp t="s">
        <v>#N/A Error:User does not have access</v>
        <stp/>
        <stp>##V3_BCURVESTRIPV12</stp>
        <stp>[PortfolioDaily Data.xlsx]DF Curve!R378C59</stp>
        <stp>S23</stp>
        <stp>Curvedate</stp>
        <stp>44798</stp>
        <tr r="BG378" s="7"/>
      </tp>
      <tp t="s">
        <v>#N/A Error:User does not have access</v>
        <stp/>
        <stp>##V3_BCURVESTRIPV12</stp>
        <stp>[PortfolioDaily Data.xlsx]DF Curve!R339C86</stp>
        <stp>S23</stp>
        <stp>Curvedate</stp>
        <stp>44743</stp>
        <tr r="CH339" s="7"/>
      </tp>
      <tp t="s">
        <v>#N/A Error:User does not have access</v>
        <stp/>
        <stp>##V3_BCURVESTRIPV12</stp>
        <stp>[PortfolioDaily Data.xlsx]DF Curve!R349C95</stp>
        <stp>S23</stp>
        <stp>Curvedate</stp>
        <stp>44757</stp>
        <tr r="CQ349" s="7"/>
      </tp>
      <tp t="s">
        <v>#N/A Error:User does not have access</v>
        <stp/>
        <stp>##V3_BCURVESTRIPV12</stp>
        <stp>[PortfolioDaily Data.xlsx]DF Curve!R369C45</stp>
        <stp>S23</stp>
        <stp>Curvedate</stp>
        <stp>44785</stp>
        <tr r="AS369" s="7"/>
      </tp>
      <tp t="s">
        <v>#N/A Error:User does not have access</v>
        <stp/>
        <stp>##V3_BCURVESTRIPV12</stp>
        <stp>[PortfolioDaily Data.xlsx]DF Curve!R379C58</stp>
        <stp>S23</stp>
        <stp>Curvedate</stp>
        <stp>44799</stp>
        <tr r="BF379" s="7"/>
      </tp>
      <tp t="s">
        <v>#N/A Error:User does not have access</v>
        <stp/>
        <stp>##V3_BCURVESTRIPV12</stp>
        <stp>[PortfolioDaily Data.xlsx]DF Curve!R342C89</stp>
        <stp>S23</stp>
        <stp>Curvedate</stp>
        <stp>44748</stp>
        <tr r="CK342" s="7"/>
      </tp>
      <tp t="s">
        <v>#N/A Error:User does not have access</v>
        <stp/>
        <stp>##V3_BCURVESTRIPV12</stp>
        <stp>[PortfolioDaily Data.xlsx]DF Curve!R372C52</stp>
        <stp>S23</stp>
        <stp>Curvedate</stp>
        <stp>44790</stp>
        <tr r="AZ372" s="7"/>
      </tp>
      <tp t="s">
        <v>#N/A Error:User does not have access</v>
        <stp/>
        <stp>##V3_BCURVESTRIPV12</stp>
        <stp>[PortfolioDaily Data.xlsx]DF Curve!R343C88</stp>
        <stp>S23</stp>
        <stp>Curvedate</stp>
        <stp>44749</stp>
        <tr r="CJ343" s="7"/>
      </tp>
      <tp t="s">
        <v>#N/A Error:User does not have access</v>
        <stp/>
        <stp>##V3_BCURVESTRIPV12</stp>
        <stp>[PortfolioDaily Data.xlsx]DF Curve!R373C53</stp>
        <stp>S23</stp>
        <stp>Curvedate</stp>
        <stp>44791</stp>
        <tr r="BA373" s="7"/>
      </tp>
      <tp t="s">
        <v>#N/A Error:User does not have access</v>
        <stp/>
        <stp>##V3_BCURVESTRIPV12</stp>
        <stp>[PortfolioDaily Data.xlsx]DF Curve!R340C87</stp>
        <stp>S23</stp>
        <stp>Curvedate</stp>
        <stp>44746</stp>
        <tr r="CI340" s="7"/>
      </tp>
      <tp t="s">
        <v>#N/A Error:User does not have access</v>
        <stp/>
        <stp>##V3_BCURVESTRIPV12</stp>
        <stp>[PortfolioDaily Data.xlsx]DF Curve!R341C86</stp>
        <stp>S23</stp>
        <stp>Curvedate</stp>
        <stp>44747</stp>
        <tr r="CH341" s="7"/>
      </tp>
      <tp t="s">
        <v>#N/A Error:User does not have access</v>
        <stp/>
        <stp>##V3_BCURVESTRIPV12</stp>
        <stp>[PortfolioDaily Data.xlsx]DF Curve!R346C95</stp>
        <stp>S23</stp>
        <stp>Curvedate</stp>
        <stp>44754</stp>
        <tr r="CQ346" s="7"/>
      </tp>
      <tp t="s">
        <v>#N/A Error:User does not have access</v>
        <stp/>
        <stp>##V3_BCURVESTRIPV12</stp>
        <stp>[PortfolioDaily Data.xlsx]DF Curve!R366C41</stp>
        <stp>S23</stp>
        <stp>Curvedate</stp>
        <stp>44782</stp>
        <tr r="AO366" s="7"/>
      </tp>
      <tp t="s">
        <v>#N/A Error:User does not have access</v>
        <stp/>
        <stp>##V3_BCURVESTRIPV12</stp>
        <stp>[PortfolioDaily Data.xlsx]DF Curve!R376C54</stp>
        <stp>S23</stp>
        <stp>Curvedate</stp>
        <stp>44796</stp>
        <tr r="BB376" s="7"/>
      </tp>
      <tp t="s">
        <v>#N/A Error:User does not have access</v>
        <stp/>
        <stp>##V3_BCURVESTRIPV12</stp>
        <stp>[PortfolioDaily Data.xlsx]DF Curve!R337C87</stp>
        <stp>S23</stp>
        <stp>Curvedate</stp>
        <stp>44741</stp>
        <tr r="CI337" s="7"/>
      </tp>
      <tp t="s">
        <v>#N/A Error:User does not have access</v>
        <stp/>
        <stp>##V3_BCURVESTRIPV12</stp>
        <stp>[PortfolioDaily Data.xlsx]DF Curve!R347C94</stp>
        <stp>S23</stp>
        <stp>Curvedate</stp>
        <stp>44755</stp>
        <tr r="CP347" s="7"/>
      </tp>
      <tp t="s">
        <v>#N/A Error:User does not have access</v>
        <stp/>
        <stp>##V3_BCURVESTRIPV12</stp>
        <stp>[PortfolioDaily Data.xlsx]DF Curve!R367C40</stp>
        <stp>S23</stp>
        <stp>Curvedate</stp>
        <stp>44783</stp>
        <tr r="AN367" s="7"/>
      </tp>
      <tp t="s">
        <v>#N/A Error:User does not have access</v>
        <stp/>
        <stp>##V3_BCURVESTRIPV12</stp>
        <stp>[PortfolioDaily Data.xlsx]DF Curve!R377C55</stp>
        <stp>S23</stp>
        <stp>Curvedate</stp>
        <stp>44797</stp>
        <tr r="BC377" s="7"/>
      </tp>
      <tp t="s">
        <v>#N/A Error:User does not have access</v>
        <stp/>
        <stp>##V3_BCURVESTRIPV12</stp>
        <stp>[PortfolioDaily Data.xlsx]DF Curve!R344C91</stp>
        <stp>S23</stp>
        <stp>Curvedate</stp>
        <stp>44750</stp>
        <tr r="CM344" s="7"/>
      </tp>
      <tp t="s">
        <v>#N/A Error:User does not have access</v>
        <stp/>
        <stp>##V3_BCURVESTRIPV12</stp>
        <stp>[PortfolioDaily Data.xlsx]DF Curve!R374C50</stp>
        <stp>S23</stp>
        <stp>Curvedate</stp>
        <stp>44792</stp>
        <tr r="AX374" s="7"/>
      </tp>
      <tp t="s">
        <v>#N/A Error:User does not have access</v>
        <stp/>
        <stp>##V3_BCURVESTRIPV12</stp>
        <stp>[PortfolioDaily Data.xlsx]DF Curve!R345C92</stp>
        <stp>S23</stp>
        <stp>Curvedate</stp>
        <stp>44753</stp>
        <tr r="CN345" s="7"/>
      </tp>
      <tp t="s">
        <v>#N/A Error:User does not have access</v>
        <stp/>
        <stp>##V3_BCURVESTRIPV12</stp>
        <stp>[PortfolioDaily Data.xlsx]DF Curve!R365C42</stp>
        <stp>S23</stp>
        <stp>Curvedate</stp>
        <stp>44781</stp>
        <tr r="AP365" s="7"/>
      </tp>
      <tp t="s">
        <v>#N/A Error:User does not have access</v>
        <stp/>
        <stp>##V3_BCURVESTRIPV12</stp>
        <stp>[PortfolioDaily Data.xlsx]DF Curve!R375C57</stp>
        <stp>S23</stp>
        <stp>Curvedate</stp>
        <stp>44795</stp>
        <tr r="BE375" s="7"/>
      </tp>
      <tp t="s">
        <v>#N/A Error:User does not have access</v>
        <stp/>
        <stp>##V3_BCURVESTRIPV12</stp>
        <stp>[PortfolioDaily Data.xlsx]DF Curve!R338C84</stp>
        <stp>S23</stp>
        <stp>Curvedate</stp>
        <stp>44742</stp>
        <tr r="CF338" s="7"/>
      </tp>
      <tp t="s">
        <v>#N/A Error:User does not have access</v>
        <stp/>
        <stp>##V3_BCURVESTRIPV12</stp>
        <stp>[PortfolioDaily Data.xlsx]DF Curve!R348C97</stp>
        <stp>S23</stp>
        <stp>Curvedate</stp>
        <stp>44756</stp>
        <tr r="CS348" s="7"/>
      </tp>
      <tp t="s">
        <v>#N/A Error:User does not have access</v>
        <stp/>
        <stp>##V3_BCURVESTRIPV12</stp>
        <stp>[PortfolioDaily Data.xlsx]DF Curve!R368C47</stp>
        <stp>S23</stp>
        <stp>Curvedate</stp>
        <stp>44784</stp>
        <tr r="AU368" s="7"/>
      </tp>
      <tp t="s">
        <v>#N/A Error:User does not have access</v>
        <stp/>
        <stp>##V3_BCURVESTRIPV12</stp>
        <stp>[PortfolioDaily Data.xlsx]DF Curve!R339C85</stp>
        <stp>S23</stp>
        <stp>Curvedate</stp>
        <stp>44743</stp>
        <tr r="CG339" s="7"/>
      </tp>
      <tp t="s">
        <v>#N/A Error:User does not have access</v>
        <stp/>
        <stp>##V3_BCURVESTRIPV12</stp>
        <stp>[PortfolioDaily Data.xlsx]DF Curve!R349C96</stp>
        <stp>S23</stp>
        <stp>Curvedate</stp>
        <stp>44757</stp>
        <tr r="CR349" s="7"/>
      </tp>
      <tp t="s">
        <v>#N/A Error:User does not have access</v>
        <stp/>
        <stp>##V3_BCURVESTRIPV12</stp>
        <stp>[PortfolioDaily Data.xlsx]DF Curve!R369C46</stp>
        <stp>S23</stp>
        <stp>Curvedate</stp>
        <stp>44785</stp>
        <tr r="AT369" s="7"/>
      </tp>
      <tp t="s">
        <v>#N/A Error:User does not have access</v>
        <stp/>
        <stp>##V3_BCURVESTRIPV12</stp>
        <stp>[PortfolioDaily Data.xlsx]DF Curve!R342C88</stp>
        <stp>S23</stp>
        <stp>Curvedate</stp>
        <stp>44748</stp>
        <tr r="CJ342" s="7"/>
      </tp>
      <tp t="s">
        <v>#N/A Error:User does not have access</v>
        <stp/>
        <stp>##V3_BCURVESTRIPV12</stp>
        <stp>[PortfolioDaily Data.xlsx]DF Curve!R372C53</stp>
        <stp>S23</stp>
        <stp>Curvedate</stp>
        <stp>44790</stp>
        <tr r="BA372" s="7"/>
      </tp>
      <tp t="s">
        <v>#N/A Error:User does not have access</v>
        <stp/>
        <stp>##V3_BCURVESTRIPV12</stp>
        <stp>[PortfolioDaily Data.xlsx]DF Curve!R343C89</stp>
        <stp>S23</stp>
        <stp>Curvedate</stp>
        <stp>44749</stp>
        <tr r="CK343" s="7"/>
      </tp>
      <tp t="s">
        <v>#N/A Error:User does not have access</v>
        <stp/>
        <stp>##V3_BCURVESTRIPV12</stp>
        <stp>[PortfolioDaily Data.xlsx]DF Curve!R373C52</stp>
        <stp>S23</stp>
        <stp>Curvedate</stp>
        <stp>44791</stp>
        <tr r="AZ373" s="7"/>
      </tp>
      <tp t="s">
        <v>#N/A Error:User does not have access</v>
        <stp/>
        <stp>##V3_BCURVESTRIPV12</stp>
        <stp>[PortfolioDaily Data.xlsx]DF Curve!R340C86</stp>
        <stp>S23</stp>
        <stp>Curvedate</stp>
        <stp>44746</stp>
        <tr r="CH340" s="7"/>
      </tp>
      <tp t="s">
        <v>#N/A Error:User does not have access</v>
        <stp/>
        <stp>##V3_BCURVESTRIPV12</stp>
        <stp>[PortfolioDaily Data.xlsx]DF Curve!R341C87</stp>
        <stp>S23</stp>
        <stp>Curvedate</stp>
        <stp>44747</stp>
        <tr r="CI341" s="7"/>
      </tp>
      <tp t="s">
        <v>#N/A Error:User does not have access</v>
        <stp/>
        <stp>##V3_BCURVESTRIPV12</stp>
        <stp>[PortfolioDaily Data.xlsx]DF Curve!R346C94</stp>
        <stp>S23</stp>
        <stp>Curvedate</stp>
        <stp>44754</stp>
        <tr r="CP346" s="7"/>
      </tp>
      <tp t="s">
        <v>#N/A Error:User does not have access</v>
        <stp/>
        <stp>##V3_BCURVESTRIPV12</stp>
        <stp>[PortfolioDaily Data.xlsx]DF Curve!R366C40</stp>
        <stp>S23</stp>
        <stp>Curvedate</stp>
        <stp>44782</stp>
        <tr r="AN366" s="7"/>
      </tp>
      <tp t="s">
        <v>#N/A Error:User does not have access</v>
        <stp/>
        <stp>##V3_BCURVESTRIPV12</stp>
        <stp>[PortfolioDaily Data.xlsx]DF Curve!R376C55</stp>
        <stp>S23</stp>
        <stp>Curvedate</stp>
        <stp>44796</stp>
        <tr r="BC376" s="7"/>
      </tp>
      <tp t="s">
        <v>#N/A Error:User does not have access</v>
        <stp/>
        <stp>##V3_BCURVESTRIPV12</stp>
        <stp>[PortfolioDaily Data.xlsx]DF Curve!R337C86</stp>
        <stp>S23</stp>
        <stp>Curvedate</stp>
        <stp>44741</stp>
        <tr r="CH337" s="7"/>
      </tp>
      <tp t="s">
        <v>#N/A Error:User does not have access</v>
        <stp/>
        <stp>##V3_BCURVESTRIPV12</stp>
        <stp>[PortfolioDaily Data.xlsx]DF Curve!R347C95</stp>
        <stp>S23</stp>
        <stp>Curvedate</stp>
        <stp>44755</stp>
        <tr r="CQ347" s="7"/>
      </tp>
      <tp t="s">
        <v>#N/A Error:User does not have access</v>
        <stp/>
        <stp>##V3_BCURVESTRIPV12</stp>
        <stp>[PortfolioDaily Data.xlsx]DF Curve!R367C41</stp>
        <stp>S23</stp>
        <stp>Curvedate</stp>
        <stp>44783</stp>
        <tr r="AO367" s="7"/>
      </tp>
      <tp t="s">
        <v>#N/A Error:User does not have access</v>
        <stp/>
        <stp>##V3_BCURVESTRIPV12</stp>
        <stp>[PortfolioDaily Data.xlsx]DF Curve!R377C54</stp>
        <stp>S23</stp>
        <stp>Curvedate</stp>
        <stp>44797</stp>
        <tr r="BB377" s="7"/>
      </tp>
      <tp t="s">
        <v>#N/A Error:User does not have access</v>
        <stp/>
        <stp>##V3_BCURVESTRIPV12</stp>
        <stp>[PortfolioDaily Data.xlsx]DF Curve!R344C90</stp>
        <stp>S23</stp>
        <stp>Curvedate</stp>
        <stp>44750</stp>
        <tr r="CL344" s="7"/>
      </tp>
      <tp t="s">
        <v>#N/A Error:User does not have access</v>
        <stp/>
        <stp>##V3_BCURVESTRIPV12</stp>
        <stp>[PortfolioDaily Data.xlsx]DF Curve!R374C51</stp>
        <stp>S23</stp>
        <stp>Curvedate</stp>
        <stp>44792</stp>
        <tr r="AY374" s="7"/>
      </tp>
      <tp t="s">
        <v>#N/A Error:User does not have access</v>
        <stp/>
        <stp>##V3_BCURVESTRIPV12</stp>
        <stp>[PortfolioDaily Data.xlsx]DF Curve!R345C93</stp>
        <stp>S23</stp>
        <stp>Curvedate</stp>
        <stp>44753</stp>
        <tr r="CO345" s="7"/>
      </tp>
      <tp t="s">
        <v>#N/A Error:User does not have access</v>
        <stp/>
        <stp>##V3_BCURVESTRIPV12</stp>
        <stp>[PortfolioDaily Data.xlsx]DF Curve!R365C43</stp>
        <stp>S23</stp>
        <stp>Curvedate</stp>
        <stp>44781</stp>
        <tr r="AQ365" s="7"/>
      </tp>
      <tp t="s">
        <v>#N/A Error:User does not have access</v>
        <stp/>
        <stp>##V3_BCURVESTRIPV12</stp>
        <stp>[PortfolioDaily Data.xlsx]DF Curve!R375C56</stp>
        <stp>S23</stp>
        <stp>Curvedate</stp>
        <stp>44795</stp>
        <tr r="BD375" s="7"/>
      </tp>
      <tp t="s">
        <v>#N/A Error:User does not have access</v>
        <stp/>
        <stp>##V3_BCURVESTRIPV12</stp>
        <stp>[PortfolioDaily Data.xlsx]DF Curve!R338C85</stp>
        <stp>S23</stp>
        <stp>Curvedate</stp>
        <stp>44742</stp>
        <tr r="CG338" s="7"/>
      </tp>
      <tp t="s">
        <v>#N/A Error:User does not have access</v>
        <stp/>
        <stp>##V3_BCURVESTRIPV12</stp>
        <stp>[PortfolioDaily Data.xlsx]DF Curve!R348C96</stp>
        <stp>S23</stp>
        <stp>Curvedate</stp>
        <stp>44756</stp>
        <tr r="CR348" s="7"/>
      </tp>
      <tp t="s">
        <v>#N/A Error:User does not have access</v>
        <stp/>
        <stp>##V3_BCURVESTRIPV12</stp>
        <stp>[PortfolioDaily Data.xlsx]DF Curve!R368C46</stp>
        <stp>S23</stp>
        <stp>Curvedate</stp>
        <stp>44784</stp>
        <tr r="AT368" s="7"/>
      </tp>
      <tp t="s">
        <v>#N/A Error:User does not have access</v>
        <stp/>
        <stp>##V3_BCURVESTRIPV12</stp>
        <stp>[PortfolioDaily Data.xlsx]DF Curve!R339C84</stp>
        <stp>S23</stp>
        <stp>Curvedate</stp>
        <stp>44743</stp>
        <tr r="CF339" s="7"/>
      </tp>
      <tp t="s">
        <v>#N/A Error:User does not have access</v>
        <stp/>
        <stp>##V3_BCURVESTRIPV12</stp>
        <stp>[PortfolioDaily Data.xlsx]DF Curve!R349C97</stp>
        <stp>S23</stp>
        <stp>Curvedate</stp>
        <stp>44757</stp>
        <tr r="CS349" s="7"/>
      </tp>
      <tp t="s">
        <v>#N/A Error:User does not have access</v>
        <stp/>
        <stp>##V3_BCURVESTRIPV12</stp>
        <stp>[PortfolioDaily Data.xlsx]DF Curve!R369C47</stp>
        <stp>S23</stp>
        <stp>Curvedate</stp>
        <stp>44785</stp>
        <tr r="AU369" s="7"/>
      </tp>
      <tp t="s">
        <v>#N/A Error:User does not have access</v>
        <stp/>
        <stp>##V3_BCURVESTRIPV12</stp>
        <stp>[PortfolioDaily Data.xlsx]DF Curve!R342C97</stp>
        <stp>S23</stp>
        <stp>Curvedate</stp>
        <stp>44748</stp>
        <tr r="CS342" s="7"/>
      </tp>
      <tp t="s">
        <v>#N/A Error:User does not have access</v>
        <stp/>
        <stp>##V3_BCURVESTRIPV12</stp>
        <stp>[PortfolioDaily Data.xlsx]DF Curve!R343C96</stp>
        <stp>S23</stp>
        <stp>Curvedate</stp>
        <stp>44749</stp>
        <tr r="CR343" s="7"/>
      </tp>
      <tp t="s">
        <v>#N/A Error:User does not have access</v>
        <stp/>
        <stp>##V3_BCURVESTRIPV12</stp>
        <stp>[PortfolioDaily Data.xlsx]DF Curve!R340C99</stp>
        <stp>S23</stp>
        <stp>Curvedate</stp>
        <stp>44746</stp>
        <tr r="CU340" s="7"/>
      </tp>
      <tp t="s">
        <v>#N/A Error:User does not have access</v>
        <stp/>
        <stp>##V3_BCURVESTRIPV12</stp>
        <stp>[PortfolioDaily Data.xlsx]DF Curve!R370C54</stp>
        <stp>S23</stp>
        <stp>Curvedate</stp>
        <stp>44788</stp>
        <tr r="BB370" s="7"/>
      </tp>
      <tp t="s">
        <v>#N/A Error:User does not have access</v>
        <stp/>
        <stp>##V3_BCURVESTRIPV12</stp>
        <stp>[PortfolioDaily Data.xlsx]DF Curve!R341C98</stp>
        <stp>S23</stp>
        <stp>Curvedate</stp>
        <stp>44747</stp>
        <tr r="CT341" s="7"/>
      </tp>
      <tp t="s">
        <v>#N/A Error:User does not have access</v>
        <stp/>
        <stp>##V3_BCURVESTRIPV12</stp>
        <stp>[PortfolioDaily Data.xlsx]DF Curve!R371C55</stp>
        <stp>S23</stp>
        <stp>Curvedate</stp>
        <stp>44789</stp>
        <tr r="BC371" s="7"/>
      </tp>
      <tp t="s">
        <v>#N/A Error:User does not have access</v>
        <stp/>
        <stp>##V3_BCURVESTRIPV12</stp>
        <stp>[PortfolioDaily Data.xlsx]DF Curve!R337C99</stp>
        <stp>S23</stp>
        <stp>Curvedate</stp>
        <stp>44741</stp>
        <tr r="CU337" s="7"/>
      </tp>
      <tp t="s">
        <v>#N/A Error:User does not have access</v>
        <stp/>
        <stp>##V3_BCURVESTRIPV12</stp>
        <stp>[PortfolioDaily Data.xlsx]DF Curve!R375C49</stp>
        <stp>S23</stp>
        <stp>Curvedate</stp>
        <stp>44795</stp>
        <tr r="AW375" s="7"/>
      </tp>
      <tp t="s">
        <v>#N/A Error:User does not have access</v>
        <stp/>
        <stp>##V3_BCURVESTRIPV12</stp>
        <stp>[PortfolioDaily Data.xlsx]DF Curve!R348C89</stp>
        <stp>S23</stp>
        <stp>Curvedate</stp>
        <stp>44756</stp>
        <tr r="CK348" s="7"/>
      </tp>
      <tp t="s">
        <v>#N/A Error:User does not have access</v>
        <stp/>
        <stp>##V3_BCURVESTRIPV12</stp>
        <stp>[PortfolioDaily Data.xlsx]DF Curve!R368C59</stp>
        <stp>S23</stp>
        <stp>Curvedate</stp>
        <stp>44784</stp>
        <tr r="BG368" s="7"/>
      </tp>
      <tp t="s">
        <v>#N/A Error:User does not have access</v>
        <stp/>
        <stp>##V3_BCURVESTRIPV12</stp>
        <stp>[PortfolioDaily Data.xlsx]DF Curve!R378C44</stp>
        <stp>S23</stp>
        <stp>Curvedate</stp>
        <stp>44798</stp>
        <tr r="AR378" s="7"/>
      </tp>
      <tp t="s">
        <v>#N/A Error:User does not have access</v>
        <stp/>
        <stp>##V3_BCURVESTRIPV12</stp>
        <stp>[PortfolioDaily Data.xlsx]DF Curve!R349C88</stp>
        <stp>S23</stp>
        <stp>Curvedate</stp>
        <stp>44757</stp>
        <tr r="CJ349" s="7"/>
      </tp>
      <tp t="s">
        <v>#N/A Error:User does not have access</v>
        <stp/>
        <stp>##V3_BCURVESTRIPV12</stp>
        <stp>[PortfolioDaily Data.xlsx]DF Curve!R369C58</stp>
        <stp>S23</stp>
        <stp>Curvedate</stp>
        <stp>44785</stp>
        <tr r="BF369" s="7"/>
      </tp>
      <tp t="s">
        <v>#N/A Error:User does not have access</v>
        <stp/>
        <stp>##V3_BCURVESTRIPV12</stp>
        <stp>[PortfolioDaily Data.xlsx]DF Curve!R379C45</stp>
        <stp>S23</stp>
        <stp>Curvedate</stp>
        <stp>44799</stp>
        <tr r="AS379" s="7"/>
      </tp>
      <tp t="s">
        <v>#N/A Error:User does not have access</v>
        <stp/>
        <stp>##V3_BCURVESTRIPV12</stp>
        <stp>[PortfolioDaily Data.xlsx]DF Curve!R342C96</stp>
        <stp>S23</stp>
        <stp>Curvedate</stp>
        <stp>44748</stp>
        <tr r="CR342" s="7"/>
      </tp>
      <tp t="s">
        <v>#N/A Error:User does not have access</v>
        <stp/>
        <stp>##V3_BCURVESTRIPV12</stp>
        <stp>[PortfolioDaily Data.xlsx]DF Curve!R343C97</stp>
        <stp>S23</stp>
        <stp>Curvedate</stp>
        <stp>44749</stp>
        <tr r="CS343" s="7"/>
      </tp>
      <tp t="s">
        <v>#N/A Error:User does not have access</v>
        <stp/>
        <stp>##V3_BCURVESTRIPV12</stp>
        <stp>[PortfolioDaily Data.xlsx]DF Curve!R340C98</stp>
        <stp>S23</stp>
        <stp>Curvedate</stp>
        <stp>44746</stp>
        <tr r="CT340" s="7"/>
      </tp>
      <tp t="s">
        <v>#N/A Error:User does not have access</v>
        <stp/>
        <stp>##V3_BCURVESTRIPV12</stp>
        <stp>[PortfolioDaily Data.xlsx]DF Curve!R370C55</stp>
        <stp>S23</stp>
        <stp>Curvedate</stp>
        <stp>44788</stp>
        <tr r="BC370" s="7"/>
      </tp>
      <tp t="s">
        <v>#N/A Error:User does not have access</v>
        <stp/>
        <stp>##V3_BCURVESTRIPV12</stp>
        <stp>[PortfolioDaily Data.xlsx]DF Curve!R341C99</stp>
        <stp>S23</stp>
        <stp>Curvedate</stp>
        <stp>44747</stp>
        <tr r="CU341" s="7"/>
      </tp>
      <tp t="s">
        <v>#N/A Error:User does not have access</v>
        <stp/>
        <stp>##V3_BCURVESTRIPV12</stp>
        <stp>[PortfolioDaily Data.xlsx]DF Curve!R371C54</stp>
        <stp>S23</stp>
        <stp>Curvedate</stp>
        <stp>44789</stp>
        <tr r="BB371" s="7"/>
      </tp>
      <tp t="s">
        <v>#N/A Error:User does not have access</v>
        <stp/>
        <stp>##V3_BCURVESTRIPV12</stp>
        <stp>[PortfolioDaily Data.xlsx]DF Curve!R337C98</stp>
        <stp>S23</stp>
        <stp>Curvedate</stp>
        <stp>44741</stp>
        <tr r="CT337" s="7"/>
      </tp>
      <tp t="s">
        <v>#N/A Error:User does not have access</v>
        <stp/>
        <stp>##V3_BCURVESTRIPV12</stp>
        <stp>[PortfolioDaily Data.xlsx]DF Curve!R375C48</stp>
        <stp>S23</stp>
        <stp>Curvedate</stp>
        <stp>44795</stp>
        <tr r="AV375" s="7"/>
      </tp>
      <tp t="s">
        <v>#N/A Error:User does not have access</v>
        <stp/>
        <stp>##V3_BCURVESTRIPV12</stp>
        <stp>[PortfolioDaily Data.xlsx]DF Curve!R348C88</stp>
        <stp>S23</stp>
        <stp>Curvedate</stp>
        <stp>44756</stp>
        <tr r="CJ348" s="7"/>
      </tp>
      <tp t="s">
        <v>#N/A Error:User does not have access</v>
        <stp/>
        <stp>##V3_BCURVESTRIPV12</stp>
        <stp>[PortfolioDaily Data.xlsx]DF Curve!R368C58</stp>
        <stp>S23</stp>
        <stp>Curvedate</stp>
        <stp>44784</stp>
        <tr r="BF368" s="7"/>
      </tp>
      <tp t="s">
        <v>#N/A Error:User does not have access</v>
        <stp/>
        <stp>##V3_BCURVESTRIPV12</stp>
        <stp>[PortfolioDaily Data.xlsx]DF Curve!R378C45</stp>
        <stp>S23</stp>
        <stp>Curvedate</stp>
        <stp>44798</stp>
        <tr r="AS378" s="7"/>
      </tp>
      <tp t="s">
        <v>#N/A Error:User does not have access</v>
        <stp/>
        <stp>##V3_BCURVESTRIPV12</stp>
        <stp>[PortfolioDaily Data.xlsx]DF Curve!R349C89</stp>
        <stp>S23</stp>
        <stp>Curvedate</stp>
        <stp>44757</stp>
        <tr r="CK349" s="7"/>
      </tp>
      <tp t="s">
        <v>#N/A Error:User does not have access</v>
        <stp/>
        <stp>##V3_BCURVESTRIPV12</stp>
        <stp>[PortfolioDaily Data.xlsx]DF Curve!R369C59</stp>
        <stp>S23</stp>
        <stp>Curvedate</stp>
        <stp>44785</stp>
        <tr r="BG369" s="7"/>
      </tp>
      <tp t="s">
        <v>#N/A Error:User does not have access</v>
        <stp/>
        <stp>##V3_BCURVESTRIPV12</stp>
        <stp>[PortfolioDaily Data.xlsx]DF Curve!R379C44</stp>
        <stp>S23</stp>
        <stp>Curvedate</stp>
        <stp>44799</stp>
        <tr r="AR379" s="7"/>
      </tp>
      <tp t="s">
        <v>#N/A Error:User does not have access</v>
        <stp/>
        <stp>##V3_BCURVESTRIPV12</stp>
        <stp>[PortfolioDaily Data.xlsx]DF Curve!R342C95</stp>
        <stp>S23</stp>
        <stp>Curvedate</stp>
        <stp>44748</stp>
        <tr r="CQ342" s="7"/>
      </tp>
      <tp t="s">
        <v>#N/A Error:User does not have access</v>
        <stp/>
        <stp>##V3_BCURVESTRIPV12</stp>
        <stp>[PortfolioDaily Data.xlsx]DF Curve!R343C94</stp>
        <stp>S23</stp>
        <stp>Curvedate</stp>
        <stp>44749</stp>
        <tr r="CP343" s="7"/>
      </tp>
      <tp t="s">
        <v>#N/A Error:User does not have access</v>
        <stp/>
        <stp>##V3_BCURVESTRIPV12</stp>
        <stp>[PortfolioDaily Data.xlsx]DF Curve!R370C56</stp>
        <stp>S23</stp>
        <stp>Curvedate</stp>
        <stp>44788</stp>
        <tr r="BD370" s="7"/>
      </tp>
      <tp t="s">
        <v>#N/A Error:User does not have access</v>
        <stp/>
        <stp>##V3_BCURVESTRIPV12</stp>
        <stp>[PortfolioDaily Data.xlsx]DF Curve!R371C57</stp>
        <stp>S23</stp>
        <stp>Curvedate</stp>
        <stp>44789</stp>
        <tr r="BE371" s="7"/>
      </tp>
      <tp t="s">
        <v>#N/A Error:User does not have access</v>
        <stp/>
        <stp>##V3_BCURVESTRIPV12</stp>
        <stp>[PortfolioDaily Data.xlsx]DF Curve!R346C89</stp>
        <stp>S23</stp>
        <stp>Curvedate</stp>
        <stp>44754</stp>
        <tr r="CK346" s="7"/>
      </tp>
      <tp t="s">
        <v>#N/A Error:User does not have access</v>
        <stp/>
        <stp>##V3_BCURVESTRIPV12</stp>
        <stp>[PortfolioDaily Data.xlsx]DF Curve!R376C48</stp>
        <stp>S23</stp>
        <stp>Curvedate</stp>
        <stp>44796</stp>
        <tr r="AV376" s="7"/>
      </tp>
      <tp t="s">
        <v>#N/A Error:User does not have access</v>
        <stp/>
        <stp>##V3_BCURVESTRIPV12</stp>
        <stp>[PortfolioDaily Data.xlsx]DF Curve!R347C88</stp>
        <stp>S23</stp>
        <stp>Curvedate</stp>
        <stp>44755</stp>
        <tr r="CJ347" s="7"/>
      </tp>
      <tp t="s">
        <v>#N/A Error:User does not have access</v>
        <stp/>
        <stp>##V3_BCURVESTRIPV12</stp>
        <stp>[PortfolioDaily Data.xlsx]DF Curve!R377C49</stp>
        <stp>S23</stp>
        <stp>Curvedate</stp>
        <stp>44797</stp>
        <tr r="AW377" s="7"/>
      </tp>
      <tp t="s">
        <v>#N/A Error:User does not have access</v>
        <stp/>
        <stp>##V3_BCURVESTRIPV12</stp>
        <stp>[PortfolioDaily Data.xlsx]DF Curve!R338C98</stp>
        <stp>S23</stp>
        <stp>Curvedate</stp>
        <stp>44742</stp>
        <tr r="CT338" s="7"/>
      </tp>
      <tp t="s">
        <v>#N/A Error:User does not have access</v>
        <stp/>
        <stp>##V3_BCURVESTRIPV12</stp>
        <stp>[PortfolioDaily Data.xlsx]DF Curve!R378C46</stp>
        <stp>S23</stp>
        <stp>Curvedate</stp>
        <stp>44798</stp>
        <tr r="AT378" s="7"/>
      </tp>
      <tp t="s">
        <v>#N/A Error:User does not have access</v>
        <stp/>
        <stp>##V3_BCURVESTRIPV12</stp>
        <stp>[PortfolioDaily Data.xlsx]DF Curve!R339C99</stp>
        <stp>S23</stp>
        <stp>Curvedate</stp>
        <stp>44743</stp>
        <tr r="CU339" s="7"/>
      </tp>
      <tp t="s">
        <v>#N/A Error:User does not have access</v>
        <stp/>
        <stp>##V3_BCURVESTRIPV12</stp>
        <stp>[PortfolioDaily Data.xlsx]DF Curve!R379C47</stp>
        <stp>S23</stp>
        <stp>Curvedate</stp>
        <stp>44799</stp>
        <tr r="AU379" s="7"/>
      </tp>
      <tp t="s">
        <v>#N/A Error:User does not have access</v>
        <stp/>
        <stp>##V3_BCURVESTRIPV12</stp>
        <stp>[PortfolioDaily Data.xlsx]DF Curve!R342C94</stp>
        <stp>S23</stp>
        <stp>Curvedate</stp>
        <stp>44748</stp>
        <tr r="CP342" s="7"/>
      </tp>
      <tp t="s">
        <v>#N/A Error:User does not have access</v>
        <stp/>
        <stp>##V3_BCURVESTRIPV12</stp>
        <stp>[PortfolioDaily Data.xlsx]DF Curve!R343C95</stp>
        <stp>S23</stp>
        <stp>Curvedate</stp>
        <stp>44749</stp>
        <tr r="CQ343" s="7"/>
      </tp>
      <tp t="s">
        <v>#N/A Error:User does not have access</v>
        <stp/>
        <stp>##V3_BCURVESTRIPV12</stp>
        <stp>[PortfolioDaily Data.xlsx]DF Curve!R370C57</stp>
        <stp>S23</stp>
        <stp>Curvedate</stp>
        <stp>44788</stp>
        <tr r="BE370" s="7"/>
      </tp>
      <tp t="s">
        <v>#N/A Error:User does not have access</v>
        <stp/>
        <stp>##V3_BCURVESTRIPV12</stp>
        <stp>[PortfolioDaily Data.xlsx]DF Curve!R371C56</stp>
        <stp>S23</stp>
        <stp>Curvedate</stp>
        <stp>44789</stp>
        <tr r="BD371" s="7"/>
      </tp>
      <tp t="s">
        <v>#N/A Error:User does not have access</v>
        <stp/>
        <stp>##V3_BCURVESTRIPV12</stp>
        <stp>[PortfolioDaily Data.xlsx]DF Curve!R346C88</stp>
        <stp>S23</stp>
        <stp>Curvedate</stp>
        <stp>44754</stp>
        <tr r="CJ346" s="7"/>
      </tp>
      <tp t="s">
        <v>#N/A Error:User does not have access</v>
        <stp/>
        <stp>##V3_BCURVESTRIPV12</stp>
        <stp>[PortfolioDaily Data.xlsx]DF Curve!R376C49</stp>
        <stp>S23</stp>
        <stp>Curvedate</stp>
        <stp>44796</stp>
        <tr r="AW376" s="7"/>
      </tp>
      <tp t="s">
        <v>#N/A Error:User does not have access</v>
        <stp/>
        <stp>##V3_BCURVESTRIPV12</stp>
        <stp>[PortfolioDaily Data.xlsx]DF Curve!R347C89</stp>
        <stp>S23</stp>
        <stp>Curvedate</stp>
        <stp>44755</stp>
        <tr r="CK347" s="7"/>
      </tp>
      <tp t="s">
        <v>#N/A Error:User does not have access</v>
        <stp/>
        <stp>##V3_BCURVESTRIPV12</stp>
        <stp>[PortfolioDaily Data.xlsx]DF Curve!R377C48</stp>
        <stp>S23</stp>
        <stp>Curvedate</stp>
        <stp>44797</stp>
        <tr r="AV377" s="7"/>
      </tp>
      <tp t="s">
        <v>#N/A Error:User does not have access</v>
        <stp/>
        <stp>##V3_BCURVESTRIPV12</stp>
        <stp>[PortfolioDaily Data.xlsx]DF Curve!R338C99</stp>
        <stp>S23</stp>
        <stp>Curvedate</stp>
        <stp>44742</stp>
        <tr r="CU338" s="7"/>
      </tp>
      <tp t="s">
        <v>#N/A Error:User does not have access</v>
        <stp/>
        <stp>##V3_BCURVESTRIPV12</stp>
        <stp>[PortfolioDaily Data.xlsx]DF Curve!R378C47</stp>
        <stp>S23</stp>
        <stp>Curvedate</stp>
        <stp>44798</stp>
        <tr r="AU378" s="7"/>
      </tp>
      <tp t="s">
        <v>#N/A Error:User does not have access</v>
        <stp/>
        <stp>##V3_BCURVESTRIPV12</stp>
        <stp>[PortfolioDaily Data.xlsx]DF Curve!R339C98</stp>
        <stp>S23</stp>
        <stp>Curvedate</stp>
        <stp>44743</stp>
        <tr r="CT339" s="7"/>
      </tp>
      <tp t="s">
        <v>#N/A Error:User does not have access</v>
        <stp/>
        <stp>##V3_BCURVESTRIPV12</stp>
        <stp>[PortfolioDaily Data.xlsx]DF Curve!R379C46</stp>
        <stp>S23</stp>
        <stp>Curvedate</stp>
        <stp>44799</stp>
        <tr r="AT379" s="7"/>
      </tp>
      <tp t="s">
        <v>#N/A Error:User does not have access</v>
        <stp/>
        <stp>##V3_BCURVESTRIPV12</stp>
        <stp>[PortfolioDaily Data.xlsx]DF Curve!R342C93</stp>
        <stp>S23</stp>
        <stp>Curvedate</stp>
        <stp>44748</stp>
        <tr r="CO342" s="7"/>
      </tp>
      <tp t="s">
        <v>#N/A Error:User does not have access</v>
        <stp/>
        <stp>##V3_BCURVESTRIPV12</stp>
        <stp>[PortfolioDaily Data.xlsx]DF Curve!R372C48</stp>
        <stp>S23</stp>
        <stp>Curvedate</stp>
        <stp>44790</stp>
        <tr r="AV372" s="7"/>
      </tp>
      <tp t="s">
        <v>#N/A Error:User does not have access</v>
        <stp/>
        <stp>##V3_BCURVESTRIPV12</stp>
        <stp>[PortfolioDaily Data.xlsx]DF Curve!R343C92</stp>
        <stp>S23</stp>
        <stp>Curvedate</stp>
        <stp>44749</stp>
        <tr r="CN343" s="7"/>
      </tp>
      <tp t="s">
        <v>#N/A Error:User does not have access</v>
        <stp/>
        <stp>##V3_BCURVESTRIPV12</stp>
        <stp>[PortfolioDaily Data.xlsx]DF Curve!R373C49</stp>
        <stp>S23</stp>
        <stp>Curvedate</stp>
        <stp>44791</stp>
        <tr r="AW373" s="7"/>
      </tp>
      <tp t="s">
        <v>#N/A Error:User does not have access</v>
        <stp/>
        <stp>##V3_BCURVESTRIPV12</stp>
        <stp>[PortfolioDaily Data.xlsx]DF Curve!R370C50</stp>
        <stp>S23</stp>
        <stp>Curvedate</stp>
        <stp>44788</stp>
        <tr r="AX370" s="7"/>
      </tp>
      <tp t="s">
        <v>#N/A Error:User does not have access</v>
        <stp/>
        <stp>##V3_BCURVESTRIPV12</stp>
        <stp>[PortfolioDaily Data.xlsx]DF Curve!R371C51</stp>
        <stp>S23</stp>
        <stp>Curvedate</stp>
        <stp>44789</stp>
        <tr r="AY371" s="7"/>
      </tp>
      <tp t="s">
        <v>#N/A Error:User does not have access</v>
        <stp/>
        <stp>##V3_BCURVESTRIPV12</stp>
        <stp>[PortfolioDaily Data.xlsx]DF Curve!R345C88</stp>
        <stp>S23</stp>
        <stp>Curvedate</stp>
        <stp>44753</stp>
        <tr r="CJ345" s="7"/>
      </tp>
      <tp t="s">
        <v>#N/A Error:User does not have access</v>
        <stp/>
        <stp>##V3_BCURVESTRIPV12</stp>
        <stp>[PortfolioDaily Data.xlsx]DF Curve!R365C58</stp>
        <stp>S23</stp>
        <stp>Curvedate</stp>
        <stp>44781</stp>
        <tr r="BF365" s="7"/>
      </tp>
      <tp t="s">
        <v>#N/A Error:User does not have access</v>
        <stp/>
        <stp>##V3_BCURVESTRIPV12</stp>
        <stp>[PortfolioDaily Data.xlsx]DF Curve!R378C40</stp>
        <stp>S23</stp>
        <stp>Curvedate</stp>
        <stp>44798</stp>
        <tr r="AN378" s="7"/>
      </tp>
      <tp t="s">
        <v>#N/A Error:User does not have access</v>
        <stp/>
        <stp>##V3_BCURVESTRIPV12</stp>
        <stp>[PortfolioDaily Data.xlsx]DF Curve!R379C41</stp>
        <stp>S23</stp>
        <stp>Curvedate</stp>
        <stp>44799</stp>
        <tr r="AO379" s="7"/>
      </tp>
      <tp t="s">
        <v>#N/A Error:User does not have access</v>
        <stp/>
        <stp>##V3_BCURVESTRIPV12</stp>
        <stp>[PortfolioDaily Data.xlsx]DF Curve!R342C92</stp>
        <stp>S23</stp>
        <stp>Curvedate</stp>
        <stp>44748</stp>
        <tr r="CN342" s="7"/>
      </tp>
      <tp t="s">
        <v>#N/A Error:User does not have access</v>
        <stp/>
        <stp>##V3_BCURVESTRIPV12</stp>
        <stp>[PortfolioDaily Data.xlsx]DF Curve!R372C49</stp>
        <stp>S23</stp>
        <stp>Curvedate</stp>
        <stp>44790</stp>
        <tr r="AW372" s="7"/>
      </tp>
      <tp t="s">
        <v>#N/A Error:User does not have access</v>
        <stp/>
        <stp>##V3_BCURVESTRIPV12</stp>
        <stp>[PortfolioDaily Data.xlsx]DF Curve!R343C93</stp>
        <stp>S23</stp>
        <stp>Curvedate</stp>
        <stp>44749</stp>
        <tr r="CO343" s="7"/>
      </tp>
      <tp t="s">
        <v>#N/A Error:User does not have access</v>
        <stp/>
        <stp>##V3_BCURVESTRIPV12</stp>
        <stp>[PortfolioDaily Data.xlsx]DF Curve!R373C48</stp>
        <stp>S23</stp>
        <stp>Curvedate</stp>
        <stp>44791</stp>
        <tr r="AV373" s="7"/>
      </tp>
      <tp t="s">
        <v>#N/A Error:User does not have access</v>
        <stp/>
        <stp>##V3_BCURVESTRIPV12</stp>
        <stp>[PortfolioDaily Data.xlsx]DF Curve!R370C51</stp>
        <stp>S23</stp>
        <stp>Curvedate</stp>
        <stp>44788</stp>
        <tr r="AY370" s="7"/>
      </tp>
      <tp t="s">
        <v>#N/A Error:User does not have access</v>
        <stp/>
        <stp>##V3_BCURVESTRIPV12</stp>
        <stp>[PortfolioDaily Data.xlsx]DF Curve!R371C50</stp>
        <stp>S23</stp>
        <stp>Curvedate</stp>
        <stp>44789</stp>
        <tr r="AX371" s="7"/>
      </tp>
      <tp t="s">
        <v>#N/A Error:User does not have access</v>
        <stp/>
        <stp>##V3_BCURVESTRIPV12</stp>
        <stp>[PortfolioDaily Data.xlsx]DF Curve!R345C89</stp>
        <stp>S23</stp>
        <stp>Curvedate</stp>
        <stp>44753</stp>
        <tr r="CK345" s="7"/>
      </tp>
      <tp t="s">
        <v>#N/A Error:User does not have access</v>
        <stp/>
        <stp>##V3_BCURVESTRIPV12</stp>
        <stp>[PortfolioDaily Data.xlsx]DF Curve!R365C59</stp>
        <stp>S23</stp>
        <stp>Curvedate</stp>
        <stp>44781</stp>
        <tr r="BG365" s="7"/>
      </tp>
      <tp t="s">
        <v>#N/A Error:User does not have access</v>
        <stp/>
        <stp>##V3_BCURVESTRIPV12</stp>
        <stp>[PortfolioDaily Data.xlsx]DF Curve!R378C41</stp>
        <stp>S23</stp>
        <stp>Curvedate</stp>
        <stp>44798</stp>
        <tr r="AO378" s="7"/>
      </tp>
      <tp t="s">
        <v>#N/A Error:User does not have access</v>
        <stp/>
        <stp>##V3_BCURVESTRIPV12</stp>
        <stp>[PortfolioDaily Data.xlsx]DF Curve!R379C40</stp>
        <stp>S23</stp>
        <stp>Curvedate</stp>
        <stp>44799</stp>
        <tr r="AN379" s="7"/>
      </tp>
      <tp t="s">
        <v>#N/A Error:User does not have access</v>
        <stp/>
        <stp>##V3_BCURVESTRIPV12</stp>
        <stp>[PortfolioDaily Data.xlsx]DF Curve!R342C91</stp>
        <stp>S23</stp>
        <stp>Curvedate</stp>
        <stp>44748</stp>
        <tr r="CM342" s="7"/>
      </tp>
      <tp t="s">
        <v>#N/A Error:User does not have access</v>
        <stp/>
        <stp>##V3_BCURVESTRIPV12</stp>
        <stp>[PortfolioDaily Data.xlsx]DF Curve!R343C90</stp>
        <stp>S23</stp>
        <stp>Curvedate</stp>
        <stp>44749</stp>
        <tr r="CL343" s="7"/>
      </tp>
      <tp t="s">
        <v>#N/A Error:User does not have access</v>
        <stp/>
        <stp>##V3_BCURVESTRIPV12</stp>
        <stp>[PortfolioDaily Data.xlsx]DF Curve!R370C52</stp>
        <stp>S23</stp>
        <stp>Curvedate</stp>
        <stp>44788</stp>
        <tr r="AZ370" s="7"/>
      </tp>
      <tp t="s">
        <v>#N/A Error:User does not have access</v>
        <stp/>
        <stp>##V3_BCURVESTRIPV12</stp>
        <stp>[PortfolioDaily Data.xlsx]DF Curve!R371C53</stp>
        <stp>S23</stp>
        <stp>Curvedate</stp>
        <stp>44789</stp>
        <tr r="BA371" s="7"/>
      </tp>
      <tp t="s">
        <v>#N/A Error:User does not have access</v>
        <stp/>
        <stp>##V3_BCURVESTRIPV12</stp>
        <stp>[PortfolioDaily Data.xlsx]DF Curve!R366C59</stp>
        <stp>S23</stp>
        <stp>Curvedate</stp>
        <stp>44782</stp>
        <tr r="BG366" s="7"/>
      </tp>
      <tp t="s">
        <v>#N/A Error:User does not have access</v>
        <stp/>
        <stp>##V3_BCURVESTRIPV12</stp>
        <stp>[PortfolioDaily Data.xlsx]DF Curve!R367C58</stp>
        <stp>S23</stp>
        <stp>Curvedate</stp>
        <stp>44783</stp>
        <tr r="BF367" s="7"/>
      </tp>
      <tp t="s">
        <v>#N/A Error:User does not have access</v>
        <stp/>
        <stp>##V3_BCURVESTRIPV12</stp>
        <stp>[PortfolioDaily Data.xlsx]DF Curve!R344C89</stp>
        <stp>S23</stp>
        <stp>Curvedate</stp>
        <stp>44750</stp>
        <tr r="CK344" s="7"/>
      </tp>
      <tp t="s">
        <v>#N/A Error:User does not have access</v>
        <stp/>
        <stp>##V3_BCURVESTRIPV12</stp>
        <stp>[PortfolioDaily Data.xlsx]DF Curve!R374C48</stp>
        <stp>S23</stp>
        <stp>Curvedate</stp>
        <stp>44792</stp>
        <tr r="AV374" s="7"/>
      </tp>
      <tp t="s">
        <v>#N/A Error:User does not have access</v>
        <stp/>
        <stp>##V3_BCURVESTRIPV12</stp>
        <stp>[PortfolioDaily Data.xlsx]DF Curve!R378C42</stp>
        <stp>S23</stp>
        <stp>Curvedate</stp>
        <stp>44798</stp>
        <tr r="AP378" s="7"/>
      </tp>
      <tp t="s">
        <v>#N/A Error:User does not have access</v>
        <stp/>
        <stp>##V3_BCURVESTRIPV12</stp>
        <stp>[PortfolioDaily Data.xlsx]DF Curve!R379C43</stp>
        <stp>S23</stp>
        <stp>Curvedate</stp>
        <stp>44799</stp>
        <tr r="AQ379" s="7"/>
      </tp>
      <tp t="s">
        <v>#N/A Error:User does not have access</v>
        <stp/>
        <stp>##V3_BCURVESTRIPV12</stp>
        <stp>[PortfolioDaily Data.xlsx]DF Curve!R342C90</stp>
        <stp>S23</stp>
        <stp>Curvedate</stp>
        <stp>44748</stp>
        <tr r="CL342" s="7"/>
      </tp>
      <tp t="s">
        <v>#N/A Error:User does not have access</v>
        <stp/>
        <stp>##V3_BCURVESTRIPV12</stp>
        <stp>[PortfolioDaily Data.xlsx]DF Curve!R343C91</stp>
        <stp>S23</stp>
        <stp>Curvedate</stp>
        <stp>44749</stp>
        <tr r="CM343" s="7"/>
      </tp>
      <tp t="s">
        <v>#N/A Error:User does not have access</v>
        <stp/>
        <stp>##V3_BCURVESTRIPV12</stp>
        <stp>[PortfolioDaily Data.xlsx]DF Curve!R370C53</stp>
        <stp>S23</stp>
        <stp>Curvedate</stp>
        <stp>44788</stp>
        <tr r="BA370" s="7"/>
      </tp>
      <tp t="s">
        <v>#N/A Error:User does not have access</v>
        <stp/>
        <stp>##V3_BCURVESTRIPV12</stp>
        <stp>[PortfolioDaily Data.xlsx]DF Curve!R371C52</stp>
        <stp>S23</stp>
        <stp>Curvedate</stp>
        <stp>44789</stp>
        <tr r="AZ371" s="7"/>
      </tp>
      <tp t="s">
        <v>#N/A Error:User does not have access</v>
        <stp/>
        <stp>##V3_BCURVESTRIPV12</stp>
        <stp>[PortfolioDaily Data.xlsx]DF Curve!R366C58</stp>
        <stp>S23</stp>
        <stp>Curvedate</stp>
        <stp>44782</stp>
        <tr r="BF366" s="7"/>
      </tp>
      <tp t="s">
        <v>#N/A Error:User does not have access</v>
        <stp/>
        <stp>##V3_BCURVESTRIPV12</stp>
        <stp>[PortfolioDaily Data.xlsx]DF Curve!R367C59</stp>
        <stp>S23</stp>
        <stp>Curvedate</stp>
        <stp>44783</stp>
        <tr r="BG367" s="7"/>
      </tp>
      <tp t="s">
        <v>#N/A Error:User does not have access</v>
        <stp/>
        <stp>##V3_BCURVESTRIPV12</stp>
        <stp>[PortfolioDaily Data.xlsx]DF Curve!R344C88</stp>
        <stp>S23</stp>
        <stp>Curvedate</stp>
        <stp>44750</stp>
        <tr r="CJ344" s="7"/>
      </tp>
      <tp t="s">
        <v>#N/A Error:User does not have access</v>
        <stp/>
        <stp>##V3_BCURVESTRIPV12</stp>
        <stp>[PortfolioDaily Data.xlsx]DF Curve!R374C49</stp>
        <stp>S23</stp>
        <stp>Curvedate</stp>
        <stp>44792</stp>
        <tr r="AW374" s="7"/>
      </tp>
      <tp t="s">
        <v>#N/A Error:User does not have access</v>
        <stp/>
        <stp>##V3_BCURVESTRIPV12</stp>
        <stp>[PortfolioDaily Data.xlsx]DF Curve!R378C43</stp>
        <stp>S23</stp>
        <stp>Curvedate</stp>
        <stp>44798</stp>
        <tr r="AQ378" s="7"/>
      </tp>
      <tp t="s">
        <v>#N/A Error:User does not have access</v>
        <stp/>
        <stp>##V3_BCURVESTRIPV12</stp>
        <stp>[PortfolioDaily Data.xlsx]DF Curve!R379C42</stp>
        <stp>S23</stp>
        <stp>Curvedate</stp>
        <stp>44799</stp>
        <tr r="AP379" s="7"/>
      </tp>
      <tp t="s">
        <v>#N/A Error:User does not have access</v>
        <stp/>
        <stp>##V3_BCURVESTRIPV12</stp>
        <stp>[PortfolioDaily Data.xlsx]DF Curve!R372C44</stp>
        <stp>S23</stp>
        <stp>Curvedate</stp>
        <stp>44790</stp>
        <tr r="AR372" s="7"/>
      </tp>
      <tp t="s">
        <v>#N/A Error:User does not have access</v>
        <stp/>
        <stp>##V3_BCURVESTRIPV12</stp>
        <stp>[PortfolioDaily Data.xlsx]DF Curve!R373C45</stp>
        <stp>S23</stp>
        <stp>Curvedate</stp>
        <stp>44791</stp>
        <tr r="AS373" s="7"/>
      </tp>
      <tp t="s">
        <v>#N/A Error:User does not have access</v>
        <stp/>
        <stp>##V3_BCURVESTRIPV12</stp>
        <stp>[PortfolioDaily Data.xlsx]DF Curve!R340C91</stp>
        <stp>S23</stp>
        <stp>Curvedate</stp>
        <stp>44746</stp>
        <tr r="CM340" s="7"/>
      </tp>
      <tp t="s">
        <v>#N/A Error:User does not have access</v>
        <stp/>
        <stp>##V3_BCURVESTRIPV12</stp>
        <stp>[PortfolioDaily Data.xlsx]DF Curve!R341C90</stp>
        <stp>S23</stp>
        <stp>Curvedate</stp>
        <stp>44747</stp>
        <tr r="CL341" s="7"/>
      </tp>
      <tp t="s">
        <v>#N/A Error:User does not have access</v>
        <stp/>
        <stp>##V3_BCURVESTRIPV12</stp>
        <stp>[PortfolioDaily Data.xlsx]DF Curve!R346C83</stp>
        <stp>S23</stp>
        <stp>Curvedate</stp>
        <stp>44754</stp>
        <tr r="CE346" s="7"/>
      </tp>
      <tp t="s">
        <v>#N/A Error:User does not have access</v>
        <stp/>
        <stp>##V3_BCURVESTRIPV12</stp>
        <stp>[PortfolioDaily Data.xlsx]DF Curve!R366C57</stp>
        <stp>S23</stp>
        <stp>Curvedate</stp>
        <stp>44782</stp>
        <tr r="BE366" s="7"/>
      </tp>
      <tp t="s">
        <v>#N/A Error:User does not have access</v>
        <stp/>
        <stp>##V3_BCURVESTRIPV12</stp>
        <stp>[PortfolioDaily Data.xlsx]DF Curve!R376C42</stp>
        <stp>S23</stp>
        <stp>Curvedate</stp>
        <stp>44796</stp>
        <tr r="AP376" s="7"/>
      </tp>
      <tp t="s">
        <v>#N/A Error:User does not have access</v>
        <stp/>
        <stp>##V3_BCURVESTRIPV12</stp>
        <stp>[PortfolioDaily Data.xlsx]DF Curve!R337C91</stp>
        <stp>S23</stp>
        <stp>Curvedate</stp>
        <stp>44741</stp>
        <tr r="CM337" s="7"/>
      </tp>
      <tp t="s">
        <v>#N/A Error:User does not have access</v>
        <stp/>
        <stp>##V3_BCURVESTRIPV12</stp>
        <stp>[PortfolioDaily Data.xlsx]DF Curve!R347C82</stp>
        <stp>S23</stp>
        <stp>Curvedate</stp>
        <stp>44755</stp>
        <tr r="CD347" s="7"/>
      </tp>
      <tp t="s">
        <v>#N/A Error:User does not have access</v>
        <stp/>
        <stp>##V3_BCURVESTRIPV12</stp>
        <stp>[PortfolioDaily Data.xlsx]DF Curve!R367C56</stp>
        <stp>S23</stp>
        <stp>Curvedate</stp>
        <stp>44783</stp>
        <tr r="BD367" s="7"/>
      </tp>
      <tp t="s">
        <v>#N/A Error:User does not have access</v>
        <stp/>
        <stp>##V3_BCURVESTRIPV12</stp>
        <stp>[PortfolioDaily Data.xlsx]DF Curve!R377C43</stp>
        <stp>S23</stp>
        <stp>Curvedate</stp>
        <stp>44797</stp>
        <tr r="AQ377" s="7"/>
      </tp>
      <tp t="s">
        <v>#N/A Error:User does not have access</v>
        <stp/>
        <stp>##V3_BCURVESTRIPV12</stp>
        <stp>[PortfolioDaily Data.xlsx]DF Curve!R344C87</stp>
        <stp>S23</stp>
        <stp>Curvedate</stp>
        <stp>44750</stp>
        <tr r="CI344" s="7"/>
      </tp>
      <tp t="s">
        <v>#N/A Error:User does not have access</v>
        <stp/>
        <stp>##V3_BCURVESTRIPV12</stp>
        <stp>[PortfolioDaily Data.xlsx]DF Curve!R374C46</stp>
        <stp>S23</stp>
        <stp>Curvedate</stp>
        <stp>44792</stp>
        <tr r="AT374" s="7"/>
      </tp>
      <tp t="s">
        <v>#N/A Error:User does not have access</v>
        <stp/>
        <stp>##V3_BCURVESTRIPV12</stp>
        <stp>[PortfolioDaily Data.xlsx]DF Curve!R345C84</stp>
        <stp>S23</stp>
        <stp>Curvedate</stp>
        <stp>44753</stp>
        <tr r="CF345" s="7"/>
      </tp>
      <tp t="s">
        <v>#N/A Error:User does not have access</v>
        <stp/>
        <stp>##V3_BCURVESTRIPV12</stp>
        <stp>[PortfolioDaily Data.xlsx]DF Curve!R365C54</stp>
        <stp>S23</stp>
        <stp>Curvedate</stp>
        <stp>44781</stp>
        <tr r="BB365" s="7"/>
      </tp>
      <tp t="s">
        <v>#N/A Error:User does not have access</v>
        <stp/>
        <stp>##V3_BCURVESTRIPV12</stp>
        <stp>[PortfolioDaily Data.xlsx]DF Curve!R375C41</stp>
        <stp>S23</stp>
        <stp>Curvedate</stp>
        <stp>44795</stp>
        <tr r="AO375" s="7"/>
      </tp>
      <tp t="s">
        <v>#N/A Error:User does not have access</v>
        <stp/>
        <stp>##V3_BCURVESTRIPV12</stp>
        <stp>[PortfolioDaily Data.xlsx]DF Curve!R338C92</stp>
        <stp>S23</stp>
        <stp>Curvedate</stp>
        <stp>44742</stp>
        <tr r="CN338" s="7"/>
      </tp>
      <tp t="s">
        <v>#N/A Error:User does not have access</v>
        <stp/>
        <stp>##V3_BCURVESTRIPV12</stp>
        <stp>[PortfolioDaily Data.xlsx]DF Curve!R348C81</stp>
        <stp>S23</stp>
        <stp>Curvedate</stp>
        <stp>44756</stp>
        <tr r="CC348" s="7"/>
      </tp>
      <tp t="s">
        <v>#N/A Error:User does not have access</v>
        <stp/>
        <stp>##V3_BCURVESTRIPV12</stp>
        <stp>[PortfolioDaily Data.xlsx]DF Curve!R368C51</stp>
        <stp>S23</stp>
        <stp>Curvedate</stp>
        <stp>44784</stp>
        <tr r="AY368" s="7"/>
      </tp>
      <tp t="s">
        <v>#N/A Error:User does not have access</v>
        <stp/>
        <stp>##V3_BCURVESTRIPV12</stp>
        <stp>[PortfolioDaily Data.xlsx]DF Curve!R339C93</stp>
        <stp>S23</stp>
        <stp>Curvedate</stp>
        <stp>44743</stp>
        <tr r="CO339" s="7"/>
      </tp>
      <tp t="s">
        <v>#N/A Error:User does not have access</v>
        <stp/>
        <stp>##V3_BCURVESTRIPV12</stp>
        <stp>[PortfolioDaily Data.xlsx]DF Curve!R349C80</stp>
        <stp>S23</stp>
        <stp>Curvedate</stp>
        <stp>44757</stp>
        <tr r="CB349" s="7"/>
      </tp>
      <tp t="s">
        <v>#N/A Error:User does not have access</v>
        <stp/>
        <stp>##V3_BCURVESTRIPV12</stp>
        <stp>[PortfolioDaily Data.xlsx]DF Curve!R369C50</stp>
        <stp>S23</stp>
        <stp>Curvedate</stp>
        <stp>44785</stp>
        <tr r="AX369" s="7"/>
      </tp>
      <tp t="s">
        <v>#N/A Error:User does not have access</v>
        <stp/>
        <stp>##V3_BCURVESTRIPV12</stp>
        <stp>[PortfolioDaily Data.xlsx]DF Curve!R372C45</stp>
        <stp>S23</stp>
        <stp>Curvedate</stp>
        <stp>44790</stp>
        <tr r="AS372" s="7"/>
      </tp>
      <tp t="s">
        <v>#N/A Error:User does not have access</v>
        <stp/>
        <stp>##V3_BCURVESTRIPV12</stp>
        <stp>[PortfolioDaily Data.xlsx]DF Curve!R373C44</stp>
        <stp>S23</stp>
        <stp>Curvedate</stp>
        <stp>44791</stp>
        <tr r="AR373" s="7"/>
      </tp>
      <tp t="s">
        <v>#N/A Error:User does not have access</v>
        <stp/>
        <stp>##V3_BCURVESTRIPV12</stp>
        <stp>[PortfolioDaily Data.xlsx]DF Curve!R340C90</stp>
        <stp>S23</stp>
        <stp>Curvedate</stp>
        <stp>44746</stp>
        <tr r="CL340" s="7"/>
      </tp>
      <tp t="s">
        <v>#N/A Error:User does not have access</v>
        <stp/>
        <stp>##V3_BCURVESTRIPV12</stp>
        <stp>[PortfolioDaily Data.xlsx]DF Curve!R341C91</stp>
        <stp>S23</stp>
        <stp>Curvedate</stp>
        <stp>44747</stp>
        <tr r="CM341" s="7"/>
      </tp>
      <tp t="s">
        <v>#N/A Error:User does not have access</v>
        <stp/>
        <stp>##V3_BCURVESTRIPV12</stp>
        <stp>[PortfolioDaily Data.xlsx]DF Curve!R346C82</stp>
        <stp>S23</stp>
        <stp>Curvedate</stp>
        <stp>44754</stp>
        <tr r="CD346" s="7"/>
      </tp>
      <tp t="s">
        <v>#N/A Error:User does not have access</v>
        <stp/>
        <stp>##V3_BCURVESTRIPV12</stp>
        <stp>[PortfolioDaily Data.xlsx]DF Curve!R366C56</stp>
        <stp>S23</stp>
        <stp>Curvedate</stp>
        <stp>44782</stp>
        <tr r="BD366" s="7"/>
      </tp>
      <tp t="s">
        <v>#N/A Error:User does not have access</v>
        <stp/>
        <stp>##V3_BCURVESTRIPV12</stp>
        <stp>[PortfolioDaily Data.xlsx]DF Curve!R376C43</stp>
        <stp>S23</stp>
        <stp>Curvedate</stp>
        <stp>44796</stp>
        <tr r="AQ376" s="7"/>
      </tp>
      <tp t="s">
        <v>#N/A Error:User does not have access</v>
        <stp/>
        <stp>##V3_BCURVESTRIPV12</stp>
        <stp>[PortfolioDaily Data.xlsx]DF Curve!R337C90</stp>
        <stp>S23</stp>
        <stp>Curvedate</stp>
        <stp>44741</stp>
        <tr r="CL337" s="7"/>
      </tp>
      <tp t="s">
        <v>#N/A Error:User does not have access</v>
        <stp/>
        <stp>##V3_BCURVESTRIPV12</stp>
        <stp>[PortfolioDaily Data.xlsx]DF Curve!R347C83</stp>
        <stp>S23</stp>
        <stp>Curvedate</stp>
        <stp>44755</stp>
        <tr r="CE347" s="7"/>
      </tp>
      <tp t="s">
        <v>#N/A Error:User does not have access</v>
        <stp/>
        <stp>##V3_BCURVESTRIPV12</stp>
        <stp>[PortfolioDaily Data.xlsx]DF Curve!R367C57</stp>
        <stp>S23</stp>
        <stp>Curvedate</stp>
        <stp>44783</stp>
        <tr r="BE367" s="7"/>
      </tp>
      <tp t="s">
        <v>#N/A Error:User does not have access</v>
        <stp/>
        <stp>##V3_BCURVESTRIPV12</stp>
        <stp>[PortfolioDaily Data.xlsx]DF Curve!R377C42</stp>
        <stp>S23</stp>
        <stp>Curvedate</stp>
        <stp>44797</stp>
        <tr r="AP377" s="7"/>
      </tp>
      <tp t="s">
        <v>#N/A Error:User does not have access</v>
        <stp/>
        <stp>##V3_BCURVESTRIPV12</stp>
        <stp>[PortfolioDaily Data.xlsx]DF Curve!R344C86</stp>
        <stp>S23</stp>
        <stp>Curvedate</stp>
        <stp>44750</stp>
        <tr r="CH344" s="7"/>
      </tp>
      <tp t="s">
        <v>#N/A Error:User does not have access</v>
        <stp/>
        <stp>##V3_BCURVESTRIPV12</stp>
        <stp>[PortfolioDaily Data.xlsx]DF Curve!R374C47</stp>
        <stp>S23</stp>
        <stp>Curvedate</stp>
        <stp>44792</stp>
        <tr r="AU374" s="7"/>
      </tp>
      <tp t="s">
        <v>#N/A Error:User does not have access</v>
        <stp/>
        <stp>##V3_BCURVESTRIPV12</stp>
        <stp>[PortfolioDaily Data.xlsx]DF Curve!R345C85</stp>
        <stp>S23</stp>
        <stp>Curvedate</stp>
        <stp>44753</stp>
        <tr r="CG345" s="7"/>
      </tp>
      <tp t="s">
        <v>#N/A Error:User does not have access</v>
        <stp/>
        <stp>##V3_BCURVESTRIPV12</stp>
        <stp>[PortfolioDaily Data.xlsx]DF Curve!R365C55</stp>
        <stp>S23</stp>
        <stp>Curvedate</stp>
        <stp>44781</stp>
        <tr r="BC365" s="7"/>
      </tp>
      <tp t="s">
        <v>#N/A Error:User does not have access</v>
        <stp/>
        <stp>##V3_BCURVESTRIPV12</stp>
        <stp>[PortfolioDaily Data.xlsx]DF Curve!R375C40</stp>
        <stp>S23</stp>
        <stp>Curvedate</stp>
        <stp>44795</stp>
        <tr r="AN375" s="7"/>
      </tp>
      <tp t="s">
        <v>#N/A Error:User does not have access</v>
        <stp/>
        <stp>##V3_BCURVESTRIPV12</stp>
        <stp>[PortfolioDaily Data.xlsx]DF Curve!R338C93</stp>
        <stp>S23</stp>
        <stp>Curvedate</stp>
        <stp>44742</stp>
        <tr r="CO338" s="7"/>
      </tp>
      <tp t="s">
        <v>#N/A Error:User does not have access</v>
        <stp/>
        <stp>##V3_BCURVESTRIPV12</stp>
        <stp>[PortfolioDaily Data.xlsx]DF Curve!R348C80</stp>
        <stp>S23</stp>
        <stp>Curvedate</stp>
        <stp>44756</stp>
        <tr r="CB348" s="7"/>
      </tp>
      <tp t="s">
        <v>#N/A Error:User does not have access</v>
        <stp/>
        <stp>##V3_BCURVESTRIPV12</stp>
        <stp>[PortfolioDaily Data.xlsx]DF Curve!R368C50</stp>
        <stp>S23</stp>
        <stp>Curvedate</stp>
        <stp>44784</stp>
        <tr r="AX368" s="7"/>
      </tp>
      <tp t="s">
        <v>#N/A Error:User does not have access</v>
        <stp/>
        <stp>##V3_BCURVESTRIPV12</stp>
        <stp>[PortfolioDaily Data.xlsx]DF Curve!R339C92</stp>
        <stp>S23</stp>
        <stp>Curvedate</stp>
        <stp>44743</stp>
        <tr r="CN339" s="7"/>
      </tp>
      <tp t="s">
        <v>#N/A Error:User does not have access</v>
        <stp/>
        <stp>##V3_BCURVESTRIPV12</stp>
        <stp>[PortfolioDaily Data.xlsx]DF Curve!R349C81</stp>
        <stp>S23</stp>
        <stp>Curvedate</stp>
        <stp>44757</stp>
        <tr r="CC349" s="7"/>
      </tp>
      <tp t="s">
        <v>#N/A Error:User does not have access</v>
        <stp/>
        <stp>##V3_BCURVESTRIPV12</stp>
        <stp>[PortfolioDaily Data.xlsx]DF Curve!R369C51</stp>
        <stp>S23</stp>
        <stp>Curvedate</stp>
        <stp>44785</stp>
        <tr r="AY369" s="7"/>
      </tp>
      <tp t="s">
        <v>#N/A Error:User does not have access</v>
        <stp/>
        <stp>##V3_BCURVESTRIPV12</stp>
        <stp>[PortfolioDaily Data.xlsx]DF Curve!R372C46</stp>
        <stp>S23</stp>
        <stp>Curvedate</stp>
        <stp>44790</stp>
        <tr r="AT372" s="7"/>
      </tp>
      <tp t="s">
        <v>#N/A Error:User does not have access</v>
        <stp/>
        <stp>##V3_BCURVESTRIPV12</stp>
        <stp>[PortfolioDaily Data.xlsx]DF Curve!R373C47</stp>
        <stp>S23</stp>
        <stp>Curvedate</stp>
        <stp>44791</stp>
        <tr r="AU373" s="7"/>
      </tp>
      <tp t="s">
        <v>#N/A Error:User does not have access</v>
        <stp/>
        <stp>##V3_BCURVESTRIPV12</stp>
        <stp>[PortfolioDaily Data.xlsx]DF Curve!R340C93</stp>
        <stp>S23</stp>
        <stp>Curvedate</stp>
        <stp>44746</stp>
        <tr r="CO340" s="7"/>
      </tp>
      <tp t="s">
        <v>#N/A Error:User does not have access</v>
        <stp/>
        <stp>##V3_BCURVESTRIPV12</stp>
        <stp>[PortfolioDaily Data.xlsx]DF Curve!R341C92</stp>
        <stp>S23</stp>
        <stp>Curvedate</stp>
        <stp>44747</stp>
        <tr r="CN341" s="7"/>
      </tp>
      <tp t="s">
        <v>#N/A Error:User does not have access</v>
        <stp/>
        <stp>##V3_BCURVESTRIPV12</stp>
        <stp>[PortfolioDaily Data.xlsx]DF Curve!R346C81</stp>
        <stp>S23</stp>
        <stp>Curvedate</stp>
        <stp>44754</stp>
        <tr r="CC346" s="7"/>
      </tp>
      <tp t="s">
        <v>#N/A Error:User does not have access</v>
        <stp/>
        <stp>##V3_BCURVESTRIPV12</stp>
        <stp>[PortfolioDaily Data.xlsx]DF Curve!R366C55</stp>
        <stp>S23</stp>
        <stp>Curvedate</stp>
        <stp>44782</stp>
        <tr r="BC366" s="7"/>
      </tp>
      <tp t="s">
        <v>#N/A Error:User does not have access</v>
        <stp/>
        <stp>##V3_BCURVESTRIPV12</stp>
        <stp>[PortfolioDaily Data.xlsx]DF Curve!R376C40</stp>
        <stp>S23</stp>
        <stp>Curvedate</stp>
        <stp>44796</stp>
        <tr r="AN376" s="7"/>
      </tp>
      <tp t="s">
        <v>#N/A Error:User does not have access</v>
        <stp/>
        <stp>##V3_BCURVESTRIPV12</stp>
        <stp>[PortfolioDaily Data.xlsx]DF Curve!R337C93</stp>
        <stp>S23</stp>
        <stp>Curvedate</stp>
        <stp>44741</stp>
        <tr r="CO337" s="7"/>
      </tp>
      <tp t="s">
        <v>#N/A Error:User does not have access</v>
        <stp/>
        <stp>##V3_BCURVESTRIPV12</stp>
        <stp>[PortfolioDaily Data.xlsx]DF Curve!R347C80</stp>
        <stp>S23</stp>
        <stp>Curvedate</stp>
        <stp>44755</stp>
        <tr r="CB347" s="7"/>
      </tp>
      <tp t="s">
        <v>#N/A Error:User does not have access</v>
        <stp/>
        <stp>##V3_BCURVESTRIPV12</stp>
        <stp>[PortfolioDaily Data.xlsx]DF Curve!R367C54</stp>
        <stp>S23</stp>
        <stp>Curvedate</stp>
        <stp>44783</stp>
        <tr r="BB367" s="7"/>
      </tp>
      <tp t="s">
        <v>#N/A Error:User does not have access</v>
        <stp/>
        <stp>##V3_BCURVESTRIPV12</stp>
        <stp>[PortfolioDaily Data.xlsx]DF Curve!R377C41</stp>
        <stp>S23</stp>
        <stp>Curvedate</stp>
        <stp>44797</stp>
        <tr r="AO377" s="7"/>
      </tp>
      <tp t="s">
        <v>#N/A Error:User does not have access</v>
        <stp/>
        <stp>##V3_BCURVESTRIPV12</stp>
        <stp>[PortfolioDaily Data.xlsx]DF Curve!R344C85</stp>
        <stp>S23</stp>
        <stp>Curvedate</stp>
        <stp>44750</stp>
        <tr r="CG344" s="7"/>
      </tp>
      <tp t="s">
        <v>#N/A Error:User does not have access</v>
        <stp/>
        <stp>##V3_BCURVESTRIPV12</stp>
        <stp>[PortfolioDaily Data.xlsx]DF Curve!R374C44</stp>
        <stp>S23</stp>
        <stp>Curvedate</stp>
        <stp>44792</stp>
        <tr r="AR374" s="7"/>
      </tp>
      <tp t="s">
        <v>#N/A Error:User does not have access</v>
        <stp/>
        <stp>##V3_BCURVESTRIPV12</stp>
        <stp>[PortfolioDaily Data.xlsx]DF Curve!R345C86</stp>
        <stp>S23</stp>
        <stp>Curvedate</stp>
        <stp>44753</stp>
        <tr r="CH345" s="7"/>
      </tp>
      <tp t="s">
        <v>#N/A Error:User does not have access</v>
        <stp/>
        <stp>##V3_BCURVESTRIPV12</stp>
        <stp>[PortfolioDaily Data.xlsx]DF Curve!R365C56</stp>
        <stp>S23</stp>
        <stp>Curvedate</stp>
        <stp>44781</stp>
        <tr r="BD365" s="7"/>
      </tp>
      <tp t="s">
        <v>#N/A Error:User does not have access</v>
        <stp/>
        <stp>##V3_BCURVESTRIPV12</stp>
        <stp>[PortfolioDaily Data.xlsx]DF Curve!R375C43</stp>
        <stp>S23</stp>
        <stp>Curvedate</stp>
        <stp>44795</stp>
        <tr r="AQ375" s="7"/>
      </tp>
      <tp t="s">
        <v>#N/A Error:User does not have access</v>
        <stp/>
        <stp>##V3_BCURVESTRIPV12</stp>
        <stp>[PortfolioDaily Data.xlsx]DF Curve!R338C90</stp>
        <stp>S23</stp>
        <stp>Curvedate</stp>
        <stp>44742</stp>
        <tr r="CL338" s="7"/>
      </tp>
      <tp t="s">
        <v>#N/A Error:User does not have access</v>
        <stp/>
        <stp>##V3_BCURVESTRIPV12</stp>
        <stp>[PortfolioDaily Data.xlsx]DF Curve!R348C83</stp>
        <stp>S23</stp>
        <stp>Curvedate</stp>
        <stp>44756</stp>
        <tr r="CE348" s="7"/>
      </tp>
      <tp t="s">
        <v>#N/A Error:User does not have access</v>
        <stp/>
        <stp>##V3_BCURVESTRIPV12</stp>
        <stp>[PortfolioDaily Data.xlsx]DF Curve!R368C53</stp>
        <stp>S23</stp>
        <stp>Curvedate</stp>
        <stp>44784</stp>
        <tr r="BA368" s="7"/>
      </tp>
      <tp t="s">
        <v>#N/A Error:User does not have access</v>
        <stp/>
        <stp>##V3_BCURVESTRIPV12</stp>
        <stp>[PortfolioDaily Data.xlsx]DF Curve!R339C91</stp>
        <stp>S23</stp>
        <stp>Curvedate</stp>
        <stp>44743</stp>
        <tr r="CM339" s="7"/>
      </tp>
      <tp t="s">
        <v>#N/A Error:User does not have access</v>
        <stp/>
        <stp>##V3_BCURVESTRIPV12</stp>
        <stp>[PortfolioDaily Data.xlsx]DF Curve!R349C82</stp>
        <stp>S23</stp>
        <stp>Curvedate</stp>
        <stp>44757</stp>
        <tr r="CD349" s="7"/>
      </tp>
      <tp t="s">
        <v>#N/A Error:User does not have access</v>
        <stp/>
        <stp>##V3_BCURVESTRIPV12</stp>
        <stp>[PortfolioDaily Data.xlsx]DF Curve!R369C52</stp>
        <stp>S23</stp>
        <stp>Curvedate</stp>
        <stp>44785</stp>
        <tr r="AZ369" s="7"/>
      </tp>
      <tp t="s">
        <v>#N/A Error:User does not have access</v>
        <stp/>
        <stp>##V3_BCURVESTRIPV12</stp>
        <stp>[PortfolioDaily Data.xlsx]DF Curve!R372C47</stp>
        <stp>S23</stp>
        <stp>Curvedate</stp>
        <stp>44790</stp>
        <tr r="AU372" s="7"/>
      </tp>
      <tp t="s">
        <v>#N/A Error:User does not have access</v>
        <stp/>
        <stp>##V3_BCURVESTRIPV12</stp>
        <stp>[PortfolioDaily Data.xlsx]DF Curve!R373C46</stp>
        <stp>S23</stp>
        <stp>Curvedate</stp>
        <stp>44791</stp>
        <tr r="AT373" s="7"/>
      </tp>
      <tp t="s">
        <v>#N/A Error:User does not have access</v>
        <stp/>
        <stp>##V3_BCURVESTRIPV12</stp>
        <stp>[PortfolioDaily Data.xlsx]DF Curve!R340C92</stp>
        <stp>S23</stp>
        <stp>Curvedate</stp>
        <stp>44746</stp>
        <tr r="CN340" s="7"/>
      </tp>
      <tp t="s">
        <v>#N/A Error:User does not have access</v>
        <stp/>
        <stp>##V3_BCURVESTRIPV12</stp>
        <stp>[PortfolioDaily Data.xlsx]DF Curve!R341C93</stp>
        <stp>S23</stp>
        <stp>Curvedate</stp>
        <stp>44747</stp>
        <tr r="CO341" s="7"/>
      </tp>
      <tp t="s">
        <v>#N/A Error:User does not have access</v>
        <stp/>
        <stp>##V3_BCURVESTRIPV12</stp>
        <stp>[PortfolioDaily Data.xlsx]DF Curve!R346C80</stp>
        <stp>S23</stp>
        <stp>Curvedate</stp>
        <stp>44754</stp>
        <tr r="CB346" s="7"/>
      </tp>
      <tp t="s">
        <v>#N/A Error:User does not have access</v>
        <stp/>
        <stp>##V3_BCURVESTRIPV12</stp>
        <stp>[PortfolioDaily Data.xlsx]DF Curve!R366C54</stp>
        <stp>S23</stp>
        <stp>Curvedate</stp>
        <stp>44782</stp>
        <tr r="BB366" s="7"/>
      </tp>
      <tp t="s">
        <v>#N/A Error:User does not have access</v>
        <stp/>
        <stp>##V3_BCURVESTRIPV12</stp>
        <stp>[PortfolioDaily Data.xlsx]DF Curve!R376C41</stp>
        <stp>S23</stp>
        <stp>Curvedate</stp>
        <stp>44796</stp>
        <tr r="AO376" s="7"/>
      </tp>
      <tp t="s">
        <v>#N/A Error:User does not have access</v>
        <stp/>
        <stp>##V3_BCURVESTRIPV12</stp>
        <stp>[PortfolioDaily Data.xlsx]DF Curve!R337C92</stp>
        <stp>S23</stp>
        <stp>Curvedate</stp>
        <stp>44741</stp>
        <tr r="CN337" s="7"/>
      </tp>
      <tp t="s">
        <v>#N/A Error:User does not have access</v>
        <stp/>
        <stp>##V3_BCURVESTRIPV12</stp>
        <stp>[PortfolioDaily Data.xlsx]DF Curve!R347C81</stp>
        <stp>S23</stp>
        <stp>Curvedate</stp>
        <stp>44755</stp>
        <tr r="CC347" s="7"/>
      </tp>
      <tp t="s">
        <v>#N/A Error:User does not have access</v>
        <stp/>
        <stp>##V3_BCURVESTRIPV12</stp>
        <stp>[PortfolioDaily Data.xlsx]DF Curve!R367C55</stp>
        <stp>S23</stp>
        <stp>Curvedate</stp>
        <stp>44783</stp>
        <tr r="BC367" s="7"/>
      </tp>
      <tp t="s">
        <v>#N/A Error:User does not have access</v>
        <stp/>
        <stp>##V3_BCURVESTRIPV12</stp>
        <stp>[PortfolioDaily Data.xlsx]DF Curve!R377C40</stp>
        <stp>S23</stp>
        <stp>Curvedate</stp>
        <stp>44797</stp>
        <tr r="AN377" s="7"/>
      </tp>
      <tp t="s">
        <v>#N/A Error:User does not have access</v>
        <stp/>
        <stp>##V3_BCURVESTRIPV12</stp>
        <stp>[PortfolioDaily Data.xlsx]DF Curve!R344C84</stp>
        <stp>S23</stp>
        <stp>Curvedate</stp>
        <stp>44750</stp>
        <tr r="CF344" s="7"/>
      </tp>
      <tp t="s">
        <v>#N/A Error:User does not have access</v>
        <stp/>
        <stp>##V3_BCURVESTRIPV12</stp>
        <stp>[PortfolioDaily Data.xlsx]DF Curve!R374C45</stp>
        <stp>S23</stp>
        <stp>Curvedate</stp>
        <stp>44792</stp>
        <tr r="AS374" s="7"/>
      </tp>
      <tp t="s">
        <v>#N/A Error:User does not have access</v>
        <stp/>
        <stp>##V3_BCURVESTRIPV12</stp>
        <stp>[PortfolioDaily Data.xlsx]DF Curve!R345C87</stp>
        <stp>S23</stp>
        <stp>Curvedate</stp>
        <stp>44753</stp>
        <tr r="CI345" s="7"/>
      </tp>
      <tp t="s">
        <v>#N/A Error:User does not have access</v>
        <stp/>
        <stp>##V3_BCURVESTRIPV12</stp>
        <stp>[PortfolioDaily Data.xlsx]DF Curve!R365C57</stp>
        <stp>S23</stp>
        <stp>Curvedate</stp>
        <stp>44781</stp>
        <tr r="BE365" s="7"/>
      </tp>
      <tp t="s">
        <v>#N/A Error:User does not have access</v>
        <stp/>
        <stp>##V3_BCURVESTRIPV12</stp>
        <stp>[PortfolioDaily Data.xlsx]DF Curve!R375C42</stp>
        <stp>S23</stp>
        <stp>Curvedate</stp>
        <stp>44795</stp>
        <tr r="AP375" s="7"/>
      </tp>
      <tp t="s">
        <v>#N/A Error:User does not have access</v>
        <stp/>
        <stp>##V3_BCURVESTRIPV12</stp>
        <stp>[PortfolioDaily Data.xlsx]DF Curve!R338C91</stp>
        <stp>S23</stp>
        <stp>Curvedate</stp>
        <stp>44742</stp>
        <tr r="CM338" s="7"/>
      </tp>
      <tp t="s">
        <v>#N/A Error:User does not have access</v>
        <stp/>
        <stp>##V3_BCURVESTRIPV12</stp>
        <stp>[PortfolioDaily Data.xlsx]DF Curve!R348C82</stp>
        <stp>S23</stp>
        <stp>Curvedate</stp>
        <stp>44756</stp>
        <tr r="CD348" s="7"/>
      </tp>
      <tp t="s">
        <v>#N/A Error:User does not have access</v>
        <stp/>
        <stp>##V3_BCURVESTRIPV12</stp>
        <stp>[PortfolioDaily Data.xlsx]DF Curve!R368C52</stp>
        <stp>S23</stp>
        <stp>Curvedate</stp>
        <stp>44784</stp>
        <tr r="AZ368" s="7"/>
      </tp>
      <tp t="s">
        <v>#N/A Error:User does not have access</v>
        <stp/>
        <stp>##V3_BCURVESTRIPV12</stp>
        <stp>[PortfolioDaily Data.xlsx]DF Curve!R339C90</stp>
        <stp>S23</stp>
        <stp>Curvedate</stp>
        <stp>44743</stp>
        <tr r="CL339" s="7"/>
      </tp>
      <tp t="s">
        <v>#N/A Error:User does not have access</v>
        <stp/>
        <stp>##V3_BCURVESTRIPV12</stp>
        <stp>[PortfolioDaily Data.xlsx]DF Curve!R349C83</stp>
        <stp>S23</stp>
        <stp>Curvedate</stp>
        <stp>44757</stp>
        <tr r="CE349" s="7"/>
      </tp>
      <tp t="s">
        <v>#N/A Error:User does not have access</v>
        <stp/>
        <stp>##V3_BCURVESTRIPV12</stp>
        <stp>[PortfolioDaily Data.xlsx]DF Curve!R369C53</stp>
        <stp>S23</stp>
        <stp>Curvedate</stp>
        <stp>44785</stp>
        <tr r="BA369" s="7"/>
      </tp>
      <tp t="s">
        <v>#N/A Error:User does not have access</v>
        <stp/>
        <stp>##V3_BCURVESTRIPV12</stp>
        <stp>[PortfolioDaily Data.xlsx]DF Curve!R372C40</stp>
        <stp>S23</stp>
        <stp>Curvedate</stp>
        <stp>44790</stp>
        <tr r="AN372" s="7"/>
      </tp>
      <tp t="s">
        <v>#N/A Error:User does not have access</v>
        <stp/>
        <stp>##V3_BCURVESTRIPV12</stp>
        <stp>[PortfolioDaily Data.xlsx]DF Curve!R373C41</stp>
        <stp>S23</stp>
        <stp>Curvedate</stp>
        <stp>44791</stp>
        <tr r="AO373" s="7"/>
      </tp>
      <tp t="s">
        <v>#N/A Error:User does not have access</v>
        <stp/>
        <stp>##V3_BCURVESTRIPV12</stp>
        <stp>[PortfolioDaily Data.xlsx]DF Curve!R340C95</stp>
        <stp>S23</stp>
        <stp>Curvedate</stp>
        <stp>44746</stp>
        <tr r="CQ340" s="7"/>
      </tp>
      <tp t="s">
        <v>#N/A Error:User does not have access</v>
        <stp/>
        <stp>##V3_BCURVESTRIPV12</stp>
        <stp>[PortfolioDaily Data.xlsx]DF Curve!R370C58</stp>
        <stp>S23</stp>
        <stp>Curvedate</stp>
        <stp>44788</stp>
        <tr r="BF370" s="7"/>
      </tp>
      <tp t="s">
        <v>#N/A Error:User does not have access</v>
        <stp/>
        <stp>##V3_BCURVESTRIPV12</stp>
        <stp>[PortfolioDaily Data.xlsx]DF Curve!R341C94</stp>
        <stp>S23</stp>
        <stp>Curvedate</stp>
        <stp>44747</stp>
        <tr r="CP341" s="7"/>
      </tp>
      <tp t="s">
        <v>#N/A Error:User does not have access</v>
        <stp/>
        <stp>##V3_BCURVESTRIPV12</stp>
        <stp>[PortfolioDaily Data.xlsx]DF Curve!R371C59</stp>
        <stp>S23</stp>
        <stp>Curvedate</stp>
        <stp>44789</stp>
        <tr r="BG371" s="7"/>
      </tp>
      <tp t="s">
        <v>#N/A Error:User does not have access</v>
        <stp/>
        <stp>##V3_BCURVESTRIPV12</stp>
        <stp>[PortfolioDaily Data.xlsx]DF Curve!R346C87</stp>
        <stp>S23</stp>
        <stp>Curvedate</stp>
        <stp>44754</stp>
        <tr r="CI346" s="7"/>
      </tp>
      <tp t="s">
        <v>#N/A Error:User does not have access</v>
        <stp/>
        <stp>##V3_BCURVESTRIPV12</stp>
        <stp>[PortfolioDaily Data.xlsx]DF Curve!R366C53</stp>
        <stp>S23</stp>
        <stp>Curvedate</stp>
        <stp>44782</stp>
        <tr r="BA366" s="7"/>
      </tp>
      <tp t="s">
        <v>#N/A Error:User does not have access</v>
        <stp/>
        <stp>##V3_BCURVESTRIPV12</stp>
        <stp>[PortfolioDaily Data.xlsx]DF Curve!R376C46</stp>
        <stp>S23</stp>
        <stp>Curvedate</stp>
        <stp>44796</stp>
        <tr r="AT376" s="7"/>
      </tp>
      <tp t="s">
        <v>#N/A Error:User does not have access</v>
        <stp/>
        <stp>##V3_BCURVESTRIPV12</stp>
        <stp>[PortfolioDaily Data.xlsx]DF Curve!R337C95</stp>
        <stp>S23</stp>
        <stp>Curvedate</stp>
        <stp>44741</stp>
        <tr r="CQ337" s="7"/>
      </tp>
      <tp t="s">
        <v>#N/A Error:User does not have access</v>
        <stp/>
        <stp>##V3_BCURVESTRIPV12</stp>
        <stp>[PortfolioDaily Data.xlsx]DF Curve!R347C86</stp>
        <stp>S23</stp>
        <stp>Curvedate</stp>
        <stp>44755</stp>
        <tr r="CH347" s="7"/>
      </tp>
      <tp t="s">
        <v>#N/A Error:User does not have access</v>
        <stp/>
        <stp>##V3_BCURVESTRIPV12</stp>
        <stp>[PortfolioDaily Data.xlsx]DF Curve!R367C52</stp>
        <stp>S23</stp>
        <stp>Curvedate</stp>
        <stp>44783</stp>
        <tr r="AZ367" s="7"/>
      </tp>
      <tp t="s">
        <v>#N/A Error:User does not have access</v>
        <stp/>
        <stp>##V3_BCURVESTRIPV12</stp>
        <stp>[PortfolioDaily Data.xlsx]DF Curve!R377C47</stp>
        <stp>S23</stp>
        <stp>Curvedate</stp>
        <stp>44797</stp>
        <tr r="AU377" s="7"/>
      </tp>
      <tp t="s">
        <v>#N/A Error:User does not have access</v>
        <stp/>
        <stp>##V3_BCURVESTRIPV12</stp>
        <stp>[PortfolioDaily Data.xlsx]DF Curve!R344C83</stp>
        <stp>S23</stp>
        <stp>Curvedate</stp>
        <stp>44750</stp>
        <tr r="CE344" s="7"/>
      </tp>
      <tp t="s">
        <v>#N/A Error:User does not have access</v>
        <stp/>
        <stp>##V3_BCURVESTRIPV12</stp>
        <stp>[PortfolioDaily Data.xlsx]DF Curve!R374C42</stp>
        <stp>S23</stp>
        <stp>Curvedate</stp>
        <stp>44792</stp>
        <tr r="AP374" s="7"/>
      </tp>
      <tp t="s">
        <v>#N/A Error:User does not have access</v>
        <stp/>
        <stp>##V3_BCURVESTRIPV12</stp>
        <stp>[PortfolioDaily Data.xlsx]DF Curve!R345C80</stp>
        <stp>S23</stp>
        <stp>Curvedate</stp>
        <stp>44753</stp>
        <tr r="CB345" s="7"/>
      </tp>
      <tp t="s">
        <v>#N/A Error:User does not have access</v>
        <stp/>
        <stp>##V3_BCURVESTRIPV12</stp>
        <stp>[PortfolioDaily Data.xlsx]DF Curve!R365C50</stp>
        <stp>S23</stp>
        <stp>Curvedate</stp>
        <stp>44781</stp>
        <tr r="AX365" s="7"/>
      </tp>
      <tp t="s">
        <v>#N/A Error:User does not have access</v>
        <stp/>
        <stp>##V3_BCURVESTRIPV12</stp>
        <stp>[PortfolioDaily Data.xlsx]DF Curve!R375C45</stp>
        <stp>S23</stp>
        <stp>Curvedate</stp>
        <stp>44795</stp>
        <tr r="AS375" s="7"/>
      </tp>
      <tp t="s">
        <v>#N/A Error:User does not have access</v>
        <stp/>
        <stp>##V3_BCURVESTRIPV12</stp>
        <stp>[PortfolioDaily Data.xlsx]DF Curve!R338C96</stp>
        <stp>S23</stp>
        <stp>Curvedate</stp>
        <stp>44742</stp>
        <tr r="CR338" s="7"/>
      </tp>
      <tp t="s">
        <v>#N/A Error:User does not have access</v>
        <stp/>
        <stp>##V3_BCURVESTRIPV12</stp>
        <stp>[PortfolioDaily Data.xlsx]DF Curve!R348C85</stp>
        <stp>S23</stp>
        <stp>Curvedate</stp>
        <stp>44756</stp>
        <tr r="CG348" s="7"/>
      </tp>
      <tp t="s">
        <v>#N/A Error:User does not have access</v>
        <stp/>
        <stp>##V3_BCURVESTRIPV12</stp>
        <stp>[PortfolioDaily Data.xlsx]DF Curve!R368C55</stp>
        <stp>S23</stp>
        <stp>Curvedate</stp>
        <stp>44784</stp>
        <tr r="BC368" s="7"/>
      </tp>
      <tp t="s">
        <v>#N/A Error:User does not have access</v>
        <stp/>
        <stp>##V3_BCURVESTRIPV12</stp>
        <stp>[PortfolioDaily Data.xlsx]DF Curve!R378C48</stp>
        <stp>S23</stp>
        <stp>Curvedate</stp>
        <stp>44798</stp>
        <tr r="AV378" s="7"/>
      </tp>
      <tp t="s">
        <v>#N/A Error:User does not have access</v>
        <stp/>
        <stp>##V3_BCURVESTRIPV12</stp>
        <stp>[PortfolioDaily Data.xlsx]DF Curve!R339C97</stp>
        <stp>S23</stp>
        <stp>Curvedate</stp>
        <stp>44743</stp>
        <tr r="CS339" s="7"/>
      </tp>
      <tp t="s">
        <v>#N/A Error:User does not have access</v>
        <stp/>
        <stp>##V3_BCURVESTRIPV12</stp>
        <stp>[PortfolioDaily Data.xlsx]DF Curve!R349C84</stp>
        <stp>S23</stp>
        <stp>Curvedate</stp>
        <stp>44757</stp>
        <tr r="CF349" s="7"/>
      </tp>
      <tp t="s">
        <v>#N/A Error:User does not have access</v>
        <stp/>
        <stp>##V3_BCURVESTRIPV12</stp>
        <stp>[PortfolioDaily Data.xlsx]DF Curve!R369C54</stp>
        <stp>S23</stp>
        <stp>Curvedate</stp>
        <stp>44785</stp>
        <tr r="BB369" s="7"/>
      </tp>
      <tp t="s">
        <v>#N/A Error:User does not have access</v>
        <stp/>
        <stp>##V3_BCURVESTRIPV12</stp>
        <stp>[PortfolioDaily Data.xlsx]DF Curve!R379C49</stp>
        <stp>S23</stp>
        <stp>Curvedate</stp>
        <stp>44799</stp>
        <tr r="AW379" s="7"/>
      </tp>
      <tp t="s">
        <v>#N/A Error:User does not have access</v>
        <stp/>
        <stp>##V3_BCURVESTRIPV12</stp>
        <stp>[PortfolioDaily Data.xlsx]DF Curve!R372C41</stp>
        <stp>S23</stp>
        <stp>Curvedate</stp>
        <stp>44790</stp>
        <tr r="AO372" s="7"/>
      </tp>
      <tp t="s">
        <v>#N/A Error:User does not have access</v>
        <stp/>
        <stp>##V3_BCURVESTRIPV12</stp>
        <stp>[PortfolioDaily Data.xlsx]DF Curve!R373C40</stp>
        <stp>S23</stp>
        <stp>Curvedate</stp>
        <stp>44791</stp>
        <tr r="AN373" s="7"/>
      </tp>
      <tp t="s">
        <v>#N/A Error:User does not have access</v>
        <stp/>
        <stp>##V3_BCURVESTRIPV12</stp>
        <stp>[PortfolioDaily Data.xlsx]DF Curve!R340C94</stp>
        <stp>S23</stp>
        <stp>Curvedate</stp>
        <stp>44746</stp>
        <tr r="CP340" s="7"/>
      </tp>
      <tp t="s">
        <v>#N/A Error:User does not have access</v>
        <stp/>
        <stp>##V3_BCURVESTRIPV12</stp>
        <stp>[PortfolioDaily Data.xlsx]DF Curve!R370C59</stp>
        <stp>S23</stp>
        <stp>Curvedate</stp>
        <stp>44788</stp>
        <tr r="BG370" s="7"/>
      </tp>
      <tp t="s">
        <v>#N/A Error:User does not have access</v>
        <stp/>
        <stp>##V3_BCURVESTRIPV12</stp>
        <stp>[PortfolioDaily Data.xlsx]DF Curve!R341C95</stp>
        <stp>S23</stp>
        <stp>Curvedate</stp>
        <stp>44747</stp>
        <tr r="CQ341" s="7"/>
      </tp>
      <tp t="s">
        <v>#N/A Error:User does not have access</v>
        <stp/>
        <stp>##V3_BCURVESTRIPV12</stp>
        <stp>[PortfolioDaily Data.xlsx]DF Curve!R371C58</stp>
        <stp>S23</stp>
        <stp>Curvedate</stp>
        <stp>44789</stp>
        <tr r="BF371" s="7"/>
      </tp>
      <tp t="s">
        <v>#N/A Error:User does not have access</v>
        <stp/>
        <stp>##V3_BCURVESTRIPV12</stp>
        <stp>[PortfolioDaily Data.xlsx]DF Curve!R346C86</stp>
        <stp>S23</stp>
        <stp>Curvedate</stp>
        <stp>44754</stp>
        <tr r="CH346" s="7"/>
      </tp>
      <tp t="s">
        <v>#N/A Error:User does not have access</v>
        <stp/>
        <stp>##V3_BCURVESTRIPV12</stp>
        <stp>[PortfolioDaily Data.xlsx]DF Curve!R366C52</stp>
        <stp>S23</stp>
        <stp>Curvedate</stp>
        <stp>44782</stp>
        <tr r="AZ366" s="7"/>
      </tp>
      <tp t="s">
        <v>#N/A Error:User does not have access</v>
        <stp/>
        <stp>##V3_BCURVESTRIPV12</stp>
        <stp>[PortfolioDaily Data.xlsx]DF Curve!R376C47</stp>
        <stp>S23</stp>
        <stp>Curvedate</stp>
        <stp>44796</stp>
        <tr r="AU376" s="7"/>
      </tp>
      <tp t="s">
        <v>#N/A Error:User does not have access</v>
        <stp/>
        <stp>##V3_BCURVESTRIPV12</stp>
        <stp>[PortfolioDaily Data.xlsx]DF Curve!R337C94</stp>
        <stp>S23</stp>
        <stp>Curvedate</stp>
        <stp>44741</stp>
        <tr r="CP337" s="7"/>
      </tp>
      <tp t="s">
        <v>#N/A Error:User does not have access</v>
        <stp/>
        <stp>##V3_BCURVESTRIPV12</stp>
        <stp>[PortfolioDaily Data.xlsx]DF Curve!R347C87</stp>
        <stp>S23</stp>
        <stp>Curvedate</stp>
        <stp>44755</stp>
        <tr r="CI347" s="7"/>
      </tp>
      <tp t="s">
        <v>#N/A Error:User does not have access</v>
        <stp/>
        <stp>##V3_BCURVESTRIPV12</stp>
        <stp>[PortfolioDaily Data.xlsx]DF Curve!R367C53</stp>
        <stp>S23</stp>
        <stp>Curvedate</stp>
        <stp>44783</stp>
        <tr r="BA367" s="7"/>
      </tp>
      <tp t="s">
        <v>#N/A Error:User does not have access</v>
        <stp/>
        <stp>##V3_BCURVESTRIPV12</stp>
        <stp>[PortfolioDaily Data.xlsx]DF Curve!R377C46</stp>
        <stp>S23</stp>
        <stp>Curvedate</stp>
        <stp>44797</stp>
        <tr r="AT377" s="7"/>
      </tp>
      <tp t="s">
        <v>#N/A Error:User does not have access</v>
        <stp/>
        <stp>##V3_BCURVESTRIPV12</stp>
        <stp>[PortfolioDaily Data.xlsx]DF Curve!R344C82</stp>
        <stp>S23</stp>
        <stp>Curvedate</stp>
        <stp>44750</stp>
        <tr r="CD344" s="7"/>
      </tp>
      <tp t="s">
        <v>#N/A Error:User does not have access</v>
        <stp/>
        <stp>##V3_BCURVESTRIPV12</stp>
        <stp>[PortfolioDaily Data.xlsx]DF Curve!R374C43</stp>
        <stp>S23</stp>
        <stp>Curvedate</stp>
        <stp>44792</stp>
        <tr r="AQ374" s="7"/>
      </tp>
      <tp t="s">
        <v>#N/A Error:User does not have access</v>
        <stp/>
        <stp>##V3_BCURVESTRIPV12</stp>
        <stp>[PortfolioDaily Data.xlsx]DF Curve!R345C81</stp>
        <stp>S23</stp>
        <stp>Curvedate</stp>
        <stp>44753</stp>
        <tr r="CC345" s="7"/>
      </tp>
      <tp t="s">
        <v>#N/A Error:User does not have access</v>
        <stp/>
        <stp>##V3_BCURVESTRIPV12</stp>
        <stp>[PortfolioDaily Data.xlsx]DF Curve!R365C51</stp>
        <stp>S23</stp>
        <stp>Curvedate</stp>
        <stp>44781</stp>
        <tr r="AY365" s="7"/>
      </tp>
      <tp t="s">
        <v>#N/A Error:User does not have access</v>
        <stp/>
        <stp>##V3_BCURVESTRIPV12</stp>
        <stp>[PortfolioDaily Data.xlsx]DF Curve!R375C44</stp>
        <stp>S23</stp>
        <stp>Curvedate</stp>
        <stp>44795</stp>
        <tr r="AR375" s="7"/>
      </tp>
      <tp t="s">
        <v>#N/A Error:User does not have access</v>
        <stp/>
        <stp>##V3_BCURVESTRIPV12</stp>
        <stp>[PortfolioDaily Data.xlsx]DF Curve!R338C97</stp>
        <stp>S23</stp>
        <stp>Curvedate</stp>
        <stp>44742</stp>
        <tr r="CS338" s="7"/>
      </tp>
      <tp t="s">
        <v>#N/A Error:User does not have access</v>
        <stp/>
        <stp>##V3_BCURVESTRIPV12</stp>
        <stp>[PortfolioDaily Data.xlsx]DF Curve!R348C84</stp>
        <stp>S23</stp>
        <stp>Curvedate</stp>
        <stp>44756</stp>
        <tr r="CF348" s="7"/>
      </tp>
      <tp t="s">
        <v>#N/A Error:User does not have access</v>
        <stp/>
        <stp>##V3_BCURVESTRIPV12</stp>
        <stp>[PortfolioDaily Data.xlsx]DF Curve!R368C54</stp>
        <stp>S23</stp>
        <stp>Curvedate</stp>
        <stp>44784</stp>
        <tr r="BB368" s="7"/>
      </tp>
      <tp t="s">
        <v>#N/A Error:User does not have access</v>
        <stp/>
        <stp>##V3_BCURVESTRIPV12</stp>
        <stp>[PortfolioDaily Data.xlsx]DF Curve!R378C49</stp>
        <stp>S23</stp>
        <stp>Curvedate</stp>
        <stp>44798</stp>
        <tr r="AW378" s="7"/>
      </tp>
      <tp t="s">
        <v>#N/A Error:User does not have access</v>
        <stp/>
        <stp>##V3_BCURVESTRIPV12</stp>
        <stp>[PortfolioDaily Data.xlsx]DF Curve!R339C96</stp>
        <stp>S23</stp>
        <stp>Curvedate</stp>
        <stp>44743</stp>
        <tr r="CR339" s="7"/>
      </tp>
      <tp t="s">
        <v>#N/A Error:User does not have access</v>
        <stp/>
        <stp>##V3_BCURVESTRIPV12</stp>
        <stp>[PortfolioDaily Data.xlsx]DF Curve!R349C85</stp>
        <stp>S23</stp>
        <stp>Curvedate</stp>
        <stp>44757</stp>
        <tr r="CG349" s="7"/>
      </tp>
      <tp t="s">
        <v>#N/A Error:User does not have access</v>
        <stp/>
        <stp>##V3_BCURVESTRIPV12</stp>
        <stp>[PortfolioDaily Data.xlsx]DF Curve!R369C55</stp>
        <stp>S23</stp>
        <stp>Curvedate</stp>
        <stp>44785</stp>
        <tr r="BC369" s="7"/>
      </tp>
      <tp t="s">
        <v>#N/A Error:User does not have access</v>
        <stp/>
        <stp>##V3_BCURVESTRIPV12</stp>
        <stp>[PortfolioDaily Data.xlsx]DF Curve!R379C48</stp>
        <stp>S23</stp>
        <stp>Curvedate</stp>
        <stp>44799</stp>
        <tr r="AV379" s="7"/>
      </tp>
      <tp t="s">
        <v>#N/A Error:User does not have access</v>
        <stp/>
        <stp>##V3_BCURVESTRIPV12</stp>
        <stp>[PortfolioDaily Data.xlsx]DF Curve!R342C99</stp>
        <stp>S23</stp>
        <stp>Curvedate</stp>
        <stp>44748</stp>
        <tr r="CU342" s="7"/>
      </tp>
      <tp t="s">
        <v>#N/A Error:User does not have access</v>
        <stp/>
        <stp>##V3_BCURVESTRIPV12</stp>
        <stp>[PortfolioDaily Data.xlsx]DF Curve!R372C42</stp>
        <stp>S23</stp>
        <stp>Curvedate</stp>
        <stp>44790</stp>
        <tr r="AP372" s="7"/>
      </tp>
      <tp t="s">
        <v>#N/A Error:User does not have access</v>
        <stp/>
        <stp>##V3_BCURVESTRIPV12</stp>
        <stp>[PortfolioDaily Data.xlsx]DF Curve!R343C98</stp>
        <stp>S23</stp>
        <stp>Curvedate</stp>
        <stp>44749</stp>
        <tr r="CT343" s="7"/>
      </tp>
      <tp t="s">
        <v>#N/A Error:User does not have access</v>
        <stp/>
        <stp>##V3_BCURVESTRIPV12</stp>
        <stp>[PortfolioDaily Data.xlsx]DF Curve!R373C43</stp>
        <stp>S23</stp>
        <stp>Curvedate</stp>
        <stp>44791</stp>
        <tr r="AQ373" s="7"/>
      </tp>
      <tp t="s">
        <v>#N/A Error:User does not have access</v>
        <stp/>
        <stp>##V3_BCURVESTRIPV12</stp>
        <stp>[PortfolioDaily Data.xlsx]DF Curve!R340C97</stp>
        <stp>S23</stp>
        <stp>Curvedate</stp>
        <stp>44746</stp>
        <tr r="CS340" s="7"/>
      </tp>
      <tp t="s">
        <v>#N/A Error:User does not have access</v>
        <stp/>
        <stp>##V3_BCURVESTRIPV12</stp>
        <stp>[PortfolioDaily Data.xlsx]DF Curve!R341C96</stp>
        <stp>S23</stp>
        <stp>Curvedate</stp>
        <stp>44747</stp>
        <tr r="CR341" s="7"/>
      </tp>
      <tp t="s">
        <v>#N/A Error:User does not have access</v>
        <stp/>
        <stp>##V3_BCURVESTRIPV12</stp>
        <stp>[PortfolioDaily Data.xlsx]DF Curve!R346C85</stp>
        <stp>S23</stp>
        <stp>Curvedate</stp>
        <stp>44754</stp>
        <tr r="CG346" s="7"/>
      </tp>
      <tp t="s">
        <v>#N/A Error:User does not have access</v>
        <stp/>
        <stp>##V3_BCURVESTRIPV12</stp>
        <stp>[PortfolioDaily Data.xlsx]DF Curve!R366C51</stp>
        <stp>S23</stp>
        <stp>Curvedate</stp>
        <stp>44782</stp>
        <tr r="AY366" s="7"/>
      </tp>
      <tp t="s">
        <v>#N/A Error:User does not have access</v>
        <stp/>
        <stp>##V3_BCURVESTRIPV12</stp>
        <stp>[PortfolioDaily Data.xlsx]DF Curve!R376C44</stp>
        <stp>S23</stp>
        <stp>Curvedate</stp>
        <stp>44796</stp>
        <tr r="AR376" s="7"/>
      </tp>
      <tp t="s">
        <v>#N/A Error:User does not have access</v>
        <stp/>
        <stp>##V3_BCURVESTRIPV12</stp>
        <stp>[PortfolioDaily Data.xlsx]DF Curve!R337C97</stp>
        <stp>S23</stp>
        <stp>Curvedate</stp>
        <stp>44741</stp>
        <tr r="CS337" s="7"/>
      </tp>
      <tp t="s">
        <v>#N/A Error:User does not have access</v>
        <stp/>
        <stp>##V3_BCURVESTRIPV12</stp>
        <stp>[PortfolioDaily Data.xlsx]DF Curve!R347C84</stp>
        <stp>S23</stp>
        <stp>Curvedate</stp>
        <stp>44755</stp>
        <tr r="CF347" s="7"/>
      </tp>
      <tp t="s">
        <v>#N/A Error:User does not have access</v>
        <stp/>
        <stp>##V3_BCURVESTRIPV12</stp>
        <stp>[PortfolioDaily Data.xlsx]DF Curve!R367C50</stp>
        <stp>S23</stp>
        <stp>Curvedate</stp>
        <stp>44783</stp>
        <tr r="AX367" s="7"/>
      </tp>
      <tp t="s">
        <v>#N/A Error:User does not have access</v>
        <stp/>
        <stp>##V3_BCURVESTRIPV12</stp>
        <stp>[PortfolioDaily Data.xlsx]DF Curve!R377C45</stp>
        <stp>S23</stp>
        <stp>Curvedate</stp>
        <stp>44797</stp>
        <tr r="AS377" s="7"/>
      </tp>
      <tp t="s">
        <v>#N/A Error:User does not have access</v>
        <stp/>
        <stp>##V3_BCURVESTRIPV12</stp>
        <stp>[PortfolioDaily Data.xlsx]DF Curve!R344C81</stp>
        <stp>S23</stp>
        <stp>Curvedate</stp>
        <stp>44750</stp>
        <tr r="CC344" s="7"/>
      </tp>
      <tp t="s">
        <v>#N/A Error:User does not have access</v>
        <stp/>
        <stp>##V3_BCURVESTRIPV12</stp>
        <stp>[PortfolioDaily Data.xlsx]DF Curve!R374C40</stp>
        <stp>S23</stp>
        <stp>Curvedate</stp>
        <stp>44792</stp>
        <tr r="AN374" s="7"/>
      </tp>
      <tp t="s">
        <v>#N/A Error:User does not have access</v>
        <stp/>
        <stp>##V3_BCURVESTRIPV12</stp>
        <stp>[PortfolioDaily Data.xlsx]DF Curve!R345C82</stp>
        <stp>S23</stp>
        <stp>Curvedate</stp>
        <stp>44753</stp>
        <tr r="CD345" s="7"/>
      </tp>
      <tp t="s">
        <v>#N/A Error:User does not have access</v>
        <stp/>
        <stp>##V3_BCURVESTRIPV12</stp>
        <stp>[PortfolioDaily Data.xlsx]DF Curve!R365C52</stp>
        <stp>S23</stp>
        <stp>Curvedate</stp>
        <stp>44781</stp>
        <tr r="AZ365" s="7"/>
      </tp>
      <tp t="s">
        <v>#N/A Error:User does not have access</v>
        <stp/>
        <stp>##V3_BCURVESTRIPV12</stp>
        <stp>[PortfolioDaily Data.xlsx]DF Curve!R375C47</stp>
        <stp>S23</stp>
        <stp>Curvedate</stp>
        <stp>44795</stp>
        <tr r="AU375" s="7"/>
      </tp>
      <tp t="s">
        <v>#N/A Error:User does not have access</v>
        <stp/>
        <stp>##V3_BCURVESTRIPV12</stp>
        <stp>[PortfolioDaily Data.xlsx]DF Curve!R338C94</stp>
        <stp>S23</stp>
        <stp>Curvedate</stp>
        <stp>44742</stp>
        <tr r="CP338" s="7"/>
      </tp>
      <tp t="s">
        <v>#N/A Error:User does not have access</v>
        <stp/>
        <stp>##V3_BCURVESTRIPV12</stp>
        <stp>[PortfolioDaily Data.xlsx]DF Curve!R348C87</stp>
        <stp>S23</stp>
        <stp>Curvedate</stp>
        <stp>44756</stp>
        <tr r="CI348" s="7"/>
      </tp>
      <tp t="s">
        <v>#N/A Error:User does not have access</v>
        <stp/>
        <stp>##V3_BCURVESTRIPV12</stp>
        <stp>[PortfolioDaily Data.xlsx]DF Curve!R368C57</stp>
        <stp>S23</stp>
        <stp>Curvedate</stp>
        <stp>44784</stp>
        <tr r="BE368" s="7"/>
      </tp>
      <tp t="s">
        <v>#N/A Error:User does not have access</v>
        <stp/>
        <stp>##V3_BCURVESTRIPV12</stp>
        <stp>[PortfolioDaily Data.xlsx]DF Curve!R339C95</stp>
        <stp>S23</stp>
        <stp>Curvedate</stp>
        <stp>44743</stp>
        <tr r="CQ339" s="7"/>
      </tp>
      <tp t="s">
        <v>#N/A Error:User does not have access</v>
        <stp/>
        <stp>##V3_BCURVESTRIPV12</stp>
        <stp>[PortfolioDaily Data.xlsx]DF Curve!R349C86</stp>
        <stp>S23</stp>
        <stp>Curvedate</stp>
        <stp>44757</stp>
        <tr r="CH349" s="7"/>
      </tp>
      <tp t="s">
        <v>#N/A Error:User does not have access</v>
        <stp/>
        <stp>##V3_BCURVESTRIPV12</stp>
        <stp>[PortfolioDaily Data.xlsx]DF Curve!R369C56</stp>
        <stp>S23</stp>
        <stp>Curvedate</stp>
        <stp>44785</stp>
        <tr r="BD369" s="7"/>
      </tp>
      <tp t="s">
        <v>#N/A Error:User does not have access</v>
        <stp/>
        <stp>##V3_BCURVESTRIPV12</stp>
        <stp>[PortfolioDaily Data.xlsx]DF Curve!R342C98</stp>
        <stp>S23</stp>
        <stp>Curvedate</stp>
        <stp>44748</stp>
        <tr r="CT342" s="7"/>
      </tp>
      <tp t="s">
        <v>#N/A Error:User does not have access</v>
        <stp/>
        <stp>##V3_BCURVESTRIPV12</stp>
        <stp>[PortfolioDaily Data.xlsx]DF Curve!R372C43</stp>
        <stp>S23</stp>
        <stp>Curvedate</stp>
        <stp>44790</stp>
        <tr r="AQ372" s="7"/>
      </tp>
      <tp t="s">
        <v>#N/A Error:User does not have access</v>
        <stp/>
        <stp>##V3_BCURVESTRIPV12</stp>
        <stp>[PortfolioDaily Data.xlsx]DF Curve!R343C99</stp>
        <stp>S23</stp>
        <stp>Curvedate</stp>
        <stp>44749</stp>
        <tr r="CU343" s="7"/>
      </tp>
      <tp t="s">
        <v>#N/A Error:User does not have access</v>
        <stp/>
        <stp>##V3_BCURVESTRIPV12</stp>
        <stp>[PortfolioDaily Data.xlsx]DF Curve!R373C42</stp>
        <stp>S23</stp>
        <stp>Curvedate</stp>
        <stp>44791</stp>
        <tr r="AP373" s="7"/>
      </tp>
      <tp t="s">
        <v>#N/A Error:User does not have access</v>
        <stp/>
        <stp>##V3_BCURVESTRIPV12</stp>
        <stp>[PortfolioDaily Data.xlsx]DF Curve!R340C96</stp>
        <stp>S23</stp>
        <stp>Curvedate</stp>
        <stp>44746</stp>
        <tr r="CR340" s="7"/>
      </tp>
      <tp t="s">
        <v>#N/A Error:User does not have access</v>
        <stp/>
        <stp>##V3_BCURVESTRIPV12</stp>
        <stp>[PortfolioDaily Data.xlsx]DF Curve!R341C97</stp>
        <stp>S23</stp>
        <stp>Curvedate</stp>
        <stp>44747</stp>
        <tr r="CS341" s="7"/>
      </tp>
      <tp t="s">
        <v>#N/A Error:User does not have access</v>
        <stp/>
        <stp>##V3_BCURVESTRIPV12</stp>
        <stp>[PortfolioDaily Data.xlsx]DF Curve!R346C84</stp>
        <stp>S23</stp>
        <stp>Curvedate</stp>
        <stp>44754</stp>
        <tr r="CF346" s="7"/>
      </tp>
      <tp t="s">
        <v>#N/A Error:User does not have access</v>
        <stp/>
        <stp>##V3_BCURVESTRIPV12</stp>
        <stp>[PortfolioDaily Data.xlsx]DF Curve!R366C50</stp>
        <stp>S23</stp>
        <stp>Curvedate</stp>
        <stp>44782</stp>
        <tr r="AX366" s="7"/>
      </tp>
      <tp t="s">
        <v>#N/A Error:User does not have access</v>
        <stp/>
        <stp>##V3_BCURVESTRIPV12</stp>
        <stp>[PortfolioDaily Data.xlsx]DF Curve!R376C45</stp>
        <stp>S23</stp>
        <stp>Curvedate</stp>
        <stp>44796</stp>
        <tr r="AS376" s="7"/>
      </tp>
      <tp t="s">
        <v>#N/A Error:User does not have access</v>
        <stp/>
        <stp>##V3_BCURVESTRIPV12</stp>
        <stp>[PortfolioDaily Data.xlsx]DF Curve!R337C96</stp>
        <stp>S23</stp>
        <stp>Curvedate</stp>
        <stp>44741</stp>
        <tr r="CR337" s="7"/>
      </tp>
      <tp t="s">
        <v>#N/A Error:User does not have access</v>
        <stp/>
        <stp>##V3_BCURVESTRIPV12</stp>
        <stp>[PortfolioDaily Data.xlsx]DF Curve!R347C85</stp>
        <stp>S23</stp>
        <stp>Curvedate</stp>
        <stp>44755</stp>
        <tr r="CG347" s="7"/>
      </tp>
      <tp t="s">
        <v>#N/A Error:User does not have access</v>
        <stp/>
        <stp>##V3_BCURVESTRIPV12</stp>
        <stp>[PortfolioDaily Data.xlsx]DF Curve!R367C51</stp>
        <stp>S23</stp>
        <stp>Curvedate</stp>
        <stp>44783</stp>
        <tr r="AY367" s="7"/>
      </tp>
      <tp t="s">
        <v>#N/A Error:User does not have access</v>
        <stp/>
        <stp>##V3_BCURVESTRIPV12</stp>
        <stp>[PortfolioDaily Data.xlsx]DF Curve!R377C44</stp>
        <stp>S23</stp>
        <stp>Curvedate</stp>
        <stp>44797</stp>
        <tr r="AR377" s="7"/>
      </tp>
      <tp t="s">
        <v>#N/A Error:User does not have access</v>
        <stp/>
        <stp>##V3_BCURVESTRIPV12</stp>
        <stp>[PortfolioDaily Data.xlsx]DF Curve!R344C80</stp>
        <stp>S23</stp>
        <stp>Curvedate</stp>
        <stp>44750</stp>
        <tr r="CB344" s="7"/>
      </tp>
      <tp t="s">
        <v>#N/A Error:User does not have access</v>
        <stp/>
        <stp>##V3_BCURVESTRIPV12</stp>
        <stp>[PortfolioDaily Data.xlsx]DF Curve!R374C41</stp>
        <stp>S23</stp>
        <stp>Curvedate</stp>
        <stp>44792</stp>
        <tr r="AO374" s="7"/>
      </tp>
      <tp t="s">
        <v>#N/A Error:User does not have access</v>
        <stp/>
        <stp>##V3_BCURVESTRIPV12</stp>
        <stp>[PortfolioDaily Data.xlsx]DF Curve!R345C83</stp>
        <stp>S23</stp>
        <stp>Curvedate</stp>
        <stp>44753</stp>
        <tr r="CE345" s="7"/>
      </tp>
      <tp t="s">
        <v>#N/A Error:User does not have access</v>
        <stp/>
        <stp>##V3_BCURVESTRIPV12</stp>
        <stp>[PortfolioDaily Data.xlsx]DF Curve!R365C53</stp>
        <stp>S23</stp>
        <stp>Curvedate</stp>
        <stp>44781</stp>
        <tr r="BA365" s="7"/>
      </tp>
      <tp t="s">
        <v>#N/A Error:User does not have access</v>
        <stp/>
        <stp>##V3_BCURVESTRIPV12</stp>
        <stp>[PortfolioDaily Data.xlsx]DF Curve!R375C46</stp>
        <stp>S23</stp>
        <stp>Curvedate</stp>
        <stp>44795</stp>
        <tr r="AT375" s="7"/>
      </tp>
      <tp t="s">
        <v>#N/A Error:User does not have access</v>
        <stp/>
        <stp>##V3_BCURVESTRIPV12</stp>
        <stp>[PortfolioDaily Data.xlsx]DF Curve!R338C95</stp>
        <stp>S23</stp>
        <stp>Curvedate</stp>
        <stp>44742</stp>
        <tr r="CQ338" s="7"/>
      </tp>
      <tp t="s">
        <v>#N/A Error:User does not have access</v>
        <stp/>
        <stp>##V3_BCURVESTRIPV12</stp>
        <stp>[PortfolioDaily Data.xlsx]DF Curve!R348C86</stp>
        <stp>S23</stp>
        <stp>Curvedate</stp>
        <stp>44756</stp>
        <tr r="CH348" s="7"/>
      </tp>
      <tp t="s">
        <v>#N/A Error:User does not have access</v>
        <stp/>
        <stp>##V3_BCURVESTRIPV12</stp>
        <stp>[PortfolioDaily Data.xlsx]DF Curve!R368C56</stp>
        <stp>S23</stp>
        <stp>Curvedate</stp>
        <stp>44784</stp>
        <tr r="BD368" s="7"/>
      </tp>
      <tp t="s">
        <v>#N/A Error:User does not have access</v>
        <stp/>
        <stp>##V3_BCURVESTRIPV12</stp>
        <stp>[PortfolioDaily Data.xlsx]DF Curve!R339C94</stp>
        <stp>S23</stp>
        <stp>Curvedate</stp>
        <stp>44743</stp>
        <tr r="CP339" s="7"/>
      </tp>
      <tp t="s">
        <v>#N/A Error:User does not have access</v>
        <stp/>
        <stp>##V3_BCURVESTRIPV12</stp>
        <stp>[PortfolioDaily Data.xlsx]DF Curve!R349C87</stp>
        <stp>S23</stp>
        <stp>Curvedate</stp>
        <stp>44757</stp>
        <tr r="CI349" s="7"/>
      </tp>
      <tp t="s">
        <v>#N/A Error:User does not have access</v>
        <stp/>
        <stp>##V3_BCURVESTRIPV12</stp>
        <stp>[PortfolioDaily Data.xlsx]DF Curve!R369C57</stp>
        <stp>S23</stp>
        <stp>Curvedate</stp>
        <stp>44785</stp>
        <tr r="BE369" s="7"/>
      </tp>
      <tp t="s">
        <v>#N/A Error:User does not have access</v>
        <stp/>
        <stp>##V3_BCURVESTRIPV12</stp>
        <stp>[PortfolioDaily Data.xlsx]DF Curve!R370C24</stp>
        <stp>S23</stp>
        <stp>Curvedate</stp>
        <stp>44788</stp>
        <tr r="X370" s="7"/>
      </tp>
      <tp t="s">
        <v>#N/A Error:User does not have access</v>
        <stp/>
        <stp>##V3_BCURVESTRIPV12</stp>
        <stp>[PortfolioDaily Data.xlsx]DF Curve!R371C25</stp>
        <stp>S23</stp>
        <stp>Curvedate</stp>
        <stp>44789</stp>
        <tr r="Y371" s="7"/>
      </tp>
      <tp t="s">
        <v>#N/A Error:User does not have access</v>
        <stp/>
        <stp>##V3_BCURVESTRIPV12</stp>
        <stp>[PortfolioDaily Data.xlsx]DF Curve!R375C39</stp>
        <stp>S23</stp>
        <stp>Curvedate</stp>
        <stp>44795</stp>
        <tr r="AM375" s="7"/>
      </tp>
      <tp t="s">
        <v>#N/A Error:User does not have access</v>
        <stp/>
        <stp>##V3_BCURVESTRIPV12</stp>
        <stp>[PortfolioDaily Data.xlsx]DF Curve!R368C29</stp>
        <stp>S23</stp>
        <stp>Curvedate</stp>
        <stp>44784</stp>
        <tr r="AC368" s="7"/>
      </tp>
      <tp t="s">
        <v>#N/A Error:User does not have access</v>
        <stp/>
        <stp>##V3_BCURVESTRIPV12</stp>
        <stp>[PortfolioDaily Data.xlsx]DF Curve!R378C34</stp>
        <stp>S23</stp>
        <stp>Curvedate</stp>
        <stp>44798</stp>
        <tr r="AH378" s="7"/>
      </tp>
      <tp t="s">
        <v>#N/A Error:User does not have access</v>
        <stp/>
        <stp>##V3_BCURVESTRIPV12</stp>
        <stp>[PortfolioDaily Data.xlsx]DF Curve!R369C28</stp>
        <stp>S23</stp>
        <stp>Curvedate</stp>
        <stp>44785</stp>
        <tr r="AB369" s="7"/>
      </tp>
      <tp t="s">
        <v>#N/A Error:User does not have access</v>
        <stp/>
        <stp>##V3_BCURVESTRIPV12</stp>
        <stp>[PortfolioDaily Data.xlsx]DF Curve!R379C35</stp>
        <stp>S23</stp>
        <stp>Curvedate</stp>
        <stp>44799</stp>
        <tr r="AI379" s="7"/>
      </tp>
      <tp t="s">
        <v>#N/A Error:User does not have access</v>
        <stp/>
        <stp>##V3_BCURVESTRIPV12</stp>
        <stp>[PortfolioDaily Data.xlsx]DF Curve!R370C25</stp>
        <stp>S23</stp>
        <stp>Curvedate</stp>
        <stp>44788</stp>
        <tr r="Y370" s="7"/>
      </tp>
      <tp t="s">
        <v>#N/A Error:User does not have access</v>
        <stp/>
        <stp>##V3_BCURVESTRIPV12</stp>
        <stp>[PortfolioDaily Data.xlsx]DF Curve!R371C24</stp>
        <stp>S23</stp>
        <stp>Curvedate</stp>
        <stp>44789</stp>
        <tr r="X371" s="7"/>
      </tp>
      <tp t="s">
        <v>#N/A Error:User does not have access</v>
        <stp/>
        <stp>##V3_BCURVESTRIPV12</stp>
        <stp>[PortfolioDaily Data.xlsx]DF Curve!R375C38</stp>
        <stp>S23</stp>
        <stp>Curvedate</stp>
        <stp>44795</stp>
        <tr r="AL375" s="7"/>
      </tp>
      <tp t="s">
        <v>#N/A Error:User does not have access</v>
        <stp/>
        <stp>##V3_BCURVESTRIPV12</stp>
        <stp>[PortfolioDaily Data.xlsx]DF Curve!R368C28</stp>
        <stp>S23</stp>
        <stp>Curvedate</stp>
        <stp>44784</stp>
        <tr r="AB368" s="7"/>
      </tp>
      <tp t="s">
        <v>#N/A Error:User does not have access</v>
        <stp/>
        <stp>##V3_BCURVESTRIPV12</stp>
        <stp>[PortfolioDaily Data.xlsx]DF Curve!R378C35</stp>
        <stp>S23</stp>
        <stp>Curvedate</stp>
        <stp>44798</stp>
        <tr r="AI378" s="7"/>
      </tp>
      <tp t="s">
        <v>#N/A Error:User does not have access</v>
        <stp/>
        <stp>##V3_BCURVESTRIPV12</stp>
        <stp>[PortfolioDaily Data.xlsx]DF Curve!R369C29</stp>
        <stp>S23</stp>
        <stp>Curvedate</stp>
        <stp>44785</stp>
        <tr r="AC369" s="7"/>
      </tp>
      <tp t="s">
        <v>#N/A Error:User does not have access</v>
        <stp/>
        <stp>##V3_BCURVESTRIPV12</stp>
        <stp>[PortfolioDaily Data.xlsx]DF Curve!R379C34</stp>
        <stp>S23</stp>
        <stp>Curvedate</stp>
        <stp>44799</stp>
        <tr r="AH379" s="7"/>
      </tp>
      <tp t="s">
        <v>#N/A Error:User does not have access</v>
        <stp/>
        <stp>##V3_BCURVESTRIPV12</stp>
        <stp>[PortfolioDaily Data.xlsx]DF Curve!R370C26</stp>
        <stp>S23</stp>
        <stp>Curvedate</stp>
        <stp>44788</stp>
        <tr r="Z370" s="7"/>
      </tp>
      <tp t="s">
        <v>#N/A Error:User does not have access</v>
        <stp/>
        <stp>##V3_BCURVESTRIPV12</stp>
        <stp>[PortfolioDaily Data.xlsx]DF Curve!R371C27</stp>
        <stp>S23</stp>
        <stp>Curvedate</stp>
        <stp>44789</stp>
        <tr r="AA371" s="7"/>
      </tp>
      <tp t="s">
        <v>#N/A Error:User does not have access</v>
        <stp/>
        <stp>##V3_BCURVESTRIPV12</stp>
        <stp>[PortfolioDaily Data.xlsx]DF Curve!R376C38</stp>
        <stp>S23</stp>
        <stp>Curvedate</stp>
        <stp>44796</stp>
        <tr r="AL376" s="7"/>
      </tp>
      <tp t="s">
        <v>#N/A Error:User does not have access</v>
        <stp/>
        <stp>##V3_BCURVESTRIPV12</stp>
        <stp>[PortfolioDaily Data.xlsx]DF Curve!R377C39</stp>
        <stp>S23</stp>
        <stp>Curvedate</stp>
        <stp>44797</stp>
        <tr r="AM377" s="7"/>
      </tp>
      <tp t="s">
        <v>#N/A Error:User does not have access</v>
        <stp/>
        <stp>##V3_BCURVESTRIPV12</stp>
        <stp>[PortfolioDaily Data.xlsx]DF Curve!R378C36</stp>
        <stp>S23</stp>
        <stp>Curvedate</stp>
        <stp>44798</stp>
        <tr r="AJ378" s="7"/>
      </tp>
      <tp t="s">
        <v>#N/A Error:User does not have access</v>
        <stp/>
        <stp>##V3_BCURVESTRIPV12</stp>
        <stp>[PortfolioDaily Data.xlsx]DF Curve!R379C37</stp>
        <stp>S23</stp>
        <stp>Curvedate</stp>
        <stp>44799</stp>
        <tr r="AK379" s="7"/>
      </tp>
      <tp t="s">
        <v>#N/A Error:User does not have access</v>
        <stp/>
        <stp>##V3_BCURVESTRIPV12</stp>
        <stp>[PortfolioDaily Data.xlsx]DF Curve!R370C27</stp>
        <stp>S23</stp>
        <stp>Curvedate</stp>
        <stp>44788</stp>
        <tr r="AA370" s="7"/>
      </tp>
      <tp t="s">
        <v>#N/A Error:User does not have access</v>
        <stp/>
        <stp>##V3_BCURVESTRIPV12</stp>
        <stp>[PortfolioDaily Data.xlsx]DF Curve!R371C26</stp>
        <stp>S23</stp>
        <stp>Curvedate</stp>
        <stp>44789</stp>
        <tr r="Z371" s="7"/>
      </tp>
      <tp t="s">
        <v>#N/A Error:User does not have access</v>
        <stp/>
        <stp>##V3_BCURVESTRIPV12</stp>
        <stp>[PortfolioDaily Data.xlsx]DF Curve!R376C39</stp>
        <stp>S23</stp>
        <stp>Curvedate</stp>
        <stp>44796</stp>
        <tr r="AM376" s="7"/>
      </tp>
      <tp t="s">
        <v>#N/A Error:User does not have access</v>
        <stp/>
        <stp>##V3_BCURVESTRIPV12</stp>
        <stp>[PortfolioDaily Data.xlsx]DF Curve!R377C38</stp>
        <stp>S23</stp>
        <stp>Curvedate</stp>
        <stp>44797</stp>
        <tr r="AL377" s="7"/>
      </tp>
      <tp t="s">
        <v>#N/A Error:User does not have access</v>
        <stp/>
        <stp>##V3_BCURVESTRIPV12</stp>
        <stp>[PortfolioDaily Data.xlsx]DF Curve!R378C37</stp>
        <stp>S23</stp>
        <stp>Curvedate</stp>
        <stp>44798</stp>
        <tr r="AK378" s="7"/>
      </tp>
      <tp t="s">
        <v>#N/A Error:User does not have access</v>
        <stp/>
        <stp>##V3_BCURVESTRIPV12</stp>
        <stp>[PortfolioDaily Data.xlsx]DF Curve!R379C36</stp>
        <stp>S23</stp>
        <stp>Curvedate</stp>
        <stp>44799</stp>
        <tr r="AJ379" s="7"/>
      </tp>
      <tp t="s">
        <v>#N/A Error:User does not have access</v>
        <stp/>
        <stp>##V3_BCURVESTRIPV12</stp>
        <stp>[PortfolioDaily Data.xlsx]DF Curve!R372C38</stp>
        <stp>S23</stp>
        <stp>Curvedate</stp>
        <stp>44790</stp>
        <tr r="AL372" s="7"/>
      </tp>
      <tp t="s">
        <v>#N/A Error:User does not have access</v>
        <stp/>
        <stp>##V3_BCURVESTRIPV12</stp>
        <stp>[PortfolioDaily Data.xlsx]DF Curve!R373C39</stp>
        <stp>S23</stp>
        <stp>Curvedate</stp>
        <stp>44791</stp>
        <tr r="AM373" s="7"/>
      </tp>
      <tp t="s">
        <v>#N/A Error:User does not have access</v>
        <stp/>
        <stp>##V3_BCURVESTRIPV12</stp>
        <stp>[PortfolioDaily Data.xlsx]DF Curve!R370C20</stp>
        <stp>S23</stp>
        <stp>Curvedate</stp>
        <stp>44788</stp>
        <tr r="T370" s="7"/>
      </tp>
      <tp t="s">
        <v>#N/A Error:User does not have access</v>
        <stp/>
        <stp>##V3_BCURVESTRIPV12</stp>
        <stp>[PortfolioDaily Data.xlsx]DF Curve!R371C21</stp>
        <stp>S23</stp>
        <stp>Curvedate</stp>
        <stp>44789</stp>
        <tr r="U371" s="7"/>
      </tp>
      <tp t="s">
        <v>#N/A Error:User does not have access</v>
        <stp/>
        <stp>##V3_BCURVESTRIPV12</stp>
        <stp>[PortfolioDaily Data.xlsx]DF Curve!R365C28</stp>
        <stp>S23</stp>
        <stp>Curvedate</stp>
        <stp>44781</stp>
        <tr r="AB365" s="7"/>
      </tp>
      <tp t="s">
        <v>#N/A Error:User does not have access</v>
        <stp/>
        <stp>##V3_BCURVESTRIPV12</stp>
        <stp>[PortfolioDaily Data.xlsx]DF Curve!R378C30</stp>
        <stp>S23</stp>
        <stp>Curvedate</stp>
        <stp>44798</stp>
        <tr r="AD378" s="7"/>
      </tp>
      <tp t="s">
        <v>#N/A Error:User does not have access</v>
        <stp/>
        <stp>##V3_BCURVESTRIPV12</stp>
        <stp>[PortfolioDaily Data.xlsx]DF Curve!R379C31</stp>
        <stp>S23</stp>
        <stp>Curvedate</stp>
        <stp>44799</stp>
        <tr r="AE379" s="7"/>
      </tp>
      <tp t="s">
        <v>#N/A Error:User does not have access</v>
        <stp/>
        <stp>##V3_BCURVESTRIPV12</stp>
        <stp>[PortfolioDaily Data.xlsx]DF Curve!R372C39</stp>
        <stp>S23</stp>
        <stp>Curvedate</stp>
        <stp>44790</stp>
        <tr r="AM372" s="7"/>
      </tp>
      <tp t="s">
        <v>#N/A Error:User does not have access</v>
        <stp/>
        <stp>##V3_BCURVESTRIPV12</stp>
        <stp>[PortfolioDaily Data.xlsx]DF Curve!R373C38</stp>
        <stp>S23</stp>
        <stp>Curvedate</stp>
        <stp>44791</stp>
        <tr r="AL373" s="7"/>
      </tp>
      <tp t="s">
        <v>#N/A Error:User does not have access</v>
        <stp/>
        <stp>##V3_BCURVESTRIPV12</stp>
        <stp>[PortfolioDaily Data.xlsx]DF Curve!R370C21</stp>
        <stp>S23</stp>
        <stp>Curvedate</stp>
        <stp>44788</stp>
        <tr r="U370" s="7"/>
      </tp>
      <tp t="s">
        <v>#N/A Error:User does not have access</v>
        <stp/>
        <stp>##V3_BCURVESTRIPV12</stp>
        <stp>[PortfolioDaily Data.xlsx]DF Curve!R371C20</stp>
        <stp>S23</stp>
        <stp>Curvedate</stp>
        <stp>44789</stp>
        <tr r="T371" s="7"/>
      </tp>
      <tp t="s">
        <v>#N/A Error:User does not have access</v>
        <stp/>
        <stp>##V3_BCURVESTRIPV12</stp>
        <stp>[PortfolioDaily Data.xlsx]DF Curve!R365C29</stp>
        <stp>S23</stp>
        <stp>Curvedate</stp>
        <stp>44781</stp>
        <tr r="AC365" s="7"/>
      </tp>
      <tp t="s">
        <v>#N/A Error:User does not have access</v>
        <stp/>
        <stp>##V3_BCURVESTRIPV12</stp>
        <stp>[PortfolioDaily Data.xlsx]DF Curve!R378C31</stp>
        <stp>S23</stp>
        <stp>Curvedate</stp>
        <stp>44798</stp>
        <tr r="AE378" s="7"/>
      </tp>
      <tp t="s">
        <v>#N/A Error:User does not have access</v>
        <stp/>
        <stp>##V3_BCURVESTRIPV12</stp>
        <stp>[PortfolioDaily Data.xlsx]DF Curve!R379C30</stp>
        <stp>S23</stp>
        <stp>Curvedate</stp>
        <stp>44799</stp>
        <tr r="AD379" s="7"/>
      </tp>
      <tp t="s">
        <v>#N/A Error:User does not have access</v>
        <stp/>
        <stp>##V3_BCURVESTRIPV12</stp>
        <stp>[PortfolioDaily Data.xlsx]DF Curve!R370C22</stp>
        <stp>S23</stp>
        <stp>Curvedate</stp>
        <stp>44788</stp>
        <tr r="V370" s="7"/>
      </tp>
      <tp t="s">
        <v>#N/A Error:User does not have access</v>
        <stp/>
        <stp>##V3_BCURVESTRIPV12</stp>
        <stp>[PortfolioDaily Data.xlsx]DF Curve!R371C23</stp>
        <stp>S23</stp>
        <stp>Curvedate</stp>
        <stp>44789</stp>
        <tr r="W371" s="7"/>
      </tp>
      <tp t="s">
        <v>#N/A Error:User does not have access</v>
        <stp/>
        <stp>##V3_BCURVESTRIPV12</stp>
        <stp>[PortfolioDaily Data.xlsx]DF Curve!R366C29</stp>
        <stp>S23</stp>
        <stp>Curvedate</stp>
        <stp>44782</stp>
        <tr r="AC366" s="7"/>
      </tp>
      <tp t="s">
        <v>#N/A Error:User does not have access</v>
        <stp/>
        <stp>##V3_BCURVESTRIPV12</stp>
        <stp>[PortfolioDaily Data.xlsx]DF Curve!R367C28</stp>
        <stp>S23</stp>
        <stp>Curvedate</stp>
        <stp>44783</stp>
        <tr r="AB367" s="7"/>
      </tp>
      <tp t="s">
        <v>#N/A Error:User does not have access</v>
        <stp/>
        <stp>##V3_BCURVESTRIPV12</stp>
        <stp>[PortfolioDaily Data.xlsx]DF Curve!R374C38</stp>
        <stp>S23</stp>
        <stp>Curvedate</stp>
        <stp>44792</stp>
        <tr r="AL374" s="7"/>
      </tp>
      <tp t="s">
        <v>#N/A Error:User does not have access</v>
        <stp/>
        <stp>##V3_BCURVESTRIPV12</stp>
        <stp>[PortfolioDaily Data.xlsx]DF Curve!R378C32</stp>
        <stp>S23</stp>
        <stp>Curvedate</stp>
        <stp>44798</stp>
        <tr r="AF378" s="7"/>
      </tp>
      <tp t="s">
        <v>#N/A Error:User does not have access</v>
        <stp/>
        <stp>##V3_BCURVESTRIPV12</stp>
        <stp>[PortfolioDaily Data.xlsx]DF Curve!R379C33</stp>
        <stp>S23</stp>
        <stp>Curvedate</stp>
        <stp>44799</stp>
        <tr r="AG379" s="7"/>
      </tp>
      <tp t="s">
        <v>#N/A Error:User does not have access</v>
        <stp/>
        <stp>##V3_BCURVESTRIPV12</stp>
        <stp>[PortfolioDaily Data.xlsx]DF Curve!R370C23</stp>
        <stp>S23</stp>
        <stp>Curvedate</stp>
        <stp>44788</stp>
        <tr r="W370" s="7"/>
      </tp>
      <tp t="s">
        <v>#N/A Error:User does not have access</v>
        <stp/>
        <stp>##V3_BCURVESTRIPV12</stp>
        <stp>[PortfolioDaily Data.xlsx]DF Curve!R371C22</stp>
        <stp>S23</stp>
        <stp>Curvedate</stp>
        <stp>44789</stp>
        <tr r="V371" s="7"/>
      </tp>
      <tp t="s">
        <v>#N/A Error:User does not have access</v>
        <stp/>
        <stp>##V3_BCURVESTRIPV12</stp>
        <stp>[PortfolioDaily Data.xlsx]DF Curve!R366C28</stp>
        <stp>S23</stp>
        <stp>Curvedate</stp>
        <stp>44782</stp>
        <tr r="AB366" s="7"/>
      </tp>
      <tp t="s">
        <v>#N/A Error:User does not have access</v>
        <stp/>
        <stp>##V3_BCURVESTRIPV12</stp>
        <stp>[PortfolioDaily Data.xlsx]DF Curve!R367C29</stp>
        <stp>S23</stp>
        <stp>Curvedate</stp>
        <stp>44783</stp>
        <tr r="AC367" s="7"/>
      </tp>
      <tp t="s">
        <v>#N/A Error:User does not have access</v>
        <stp/>
        <stp>##V3_BCURVESTRIPV12</stp>
        <stp>[PortfolioDaily Data.xlsx]DF Curve!R374C39</stp>
        <stp>S23</stp>
        <stp>Curvedate</stp>
        <stp>44792</stp>
        <tr r="AM374" s="7"/>
      </tp>
      <tp t="s">
        <v>#N/A Error:User does not have access</v>
        <stp/>
        <stp>##V3_BCURVESTRIPV12</stp>
        <stp>[PortfolioDaily Data.xlsx]DF Curve!R378C33</stp>
        <stp>S23</stp>
        <stp>Curvedate</stp>
        <stp>44798</stp>
        <tr r="AG378" s="7"/>
      </tp>
      <tp t="s">
        <v>#N/A Error:User does not have access</v>
        <stp/>
        <stp>##V3_BCURVESTRIPV12</stp>
        <stp>[PortfolioDaily Data.xlsx]DF Curve!R379C32</stp>
        <stp>S23</stp>
        <stp>Curvedate</stp>
        <stp>44799</stp>
        <tr r="AF379" s="7"/>
      </tp>
      <tp t="s">
        <v>#N/A Error:User does not have access</v>
        <stp/>
        <stp>##V3_BCURVESTRIPV12</stp>
        <stp>[PortfolioDaily Data.xlsx]DF Curve!R372C34</stp>
        <stp>S23</stp>
        <stp>Curvedate</stp>
        <stp>44790</stp>
        <tr r="AH372" s="7"/>
      </tp>
      <tp t="s">
        <v>#N/A Error:User does not have access</v>
        <stp/>
        <stp>##V3_BCURVESTRIPV12</stp>
        <stp>[PortfolioDaily Data.xlsx]DF Curve!R373C35</stp>
        <stp>S23</stp>
        <stp>Curvedate</stp>
        <stp>44791</stp>
        <tr r="AI373" s="7"/>
      </tp>
      <tp t="s">
        <v>#N/A Error:User does not have access</v>
        <stp/>
        <stp>##V3_BCURVESTRIPV12</stp>
        <stp>[PortfolioDaily Data.xlsx]DF Curve!R366C27</stp>
        <stp>S23</stp>
        <stp>Curvedate</stp>
        <stp>44782</stp>
        <tr r="AA366" s="7"/>
      </tp>
      <tp t="s">
        <v>#N/A Error:User does not have access</v>
        <stp/>
        <stp>##V3_BCURVESTRIPV12</stp>
        <stp>[PortfolioDaily Data.xlsx]DF Curve!R376C32</stp>
        <stp>S23</stp>
        <stp>Curvedate</stp>
        <stp>44796</stp>
        <tr r="AF376" s="7"/>
      </tp>
      <tp t="s">
        <v>#N/A Error:User does not have access</v>
        <stp/>
        <stp>##V3_BCURVESTRIPV12</stp>
        <stp>[PortfolioDaily Data.xlsx]DF Curve!R367C26</stp>
        <stp>S23</stp>
        <stp>Curvedate</stp>
        <stp>44783</stp>
        <tr r="Z367" s="7"/>
      </tp>
      <tp t="s">
        <v>#N/A Error:User does not have access</v>
        <stp/>
        <stp>##V3_BCURVESTRIPV12</stp>
        <stp>[PortfolioDaily Data.xlsx]DF Curve!R377C33</stp>
        <stp>S23</stp>
        <stp>Curvedate</stp>
        <stp>44797</stp>
        <tr r="AG377" s="7"/>
      </tp>
      <tp t="s">
        <v>#N/A Error:User does not have access</v>
        <stp/>
        <stp>##V3_BCURVESTRIPV12</stp>
        <stp>[PortfolioDaily Data.xlsx]DF Curve!R374C36</stp>
        <stp>S23</stp>
        <stp>Curvedate</stp>
        <stp>44792</stp>
        <tr r="AJ374" s="7"/>
      </tp>
      <tp t="s">
        <v>#N/A Error:User does not have access</v>
        <stp/>
        <stp>##V3_BCURVESTRIPV12</stp>
        <stp>[PortfolioDaily Data.xlsx]DF Curve!R365C24</stp>
        <stp>S23</stp>
        <stp>Curvedate</stp>
        <stp>44781</stp>
        <tr r="X365" s="7"/>
      </tp>
      <tp t="s">
        <v>#N/A Error:User does not have access</v>
        <stp/>
        <stp>##V3_BCURVESTRIPV12</stp>
        <stp>[PortfolioDaily Data.xlsx]DF Curve!R375C31</stp>
        <stp>S23</stp>
        <stp>Curvedate</stp>
        <stp>44795</stp>
        <tr r="AE375" s="7"/>
      </tp>
      <tp t="s">
        <v>#N/A Error:User does not have access</v>
        <stp/>
        <stp>##V3_BCURVESTRIPV12</stp>
        <stp>[PortfolioDaily Data.xlsx]DF Curve!R368C21</stp>
        <stp>S23</stp>
        <stp>Curvedate</stp>
        <stp>44784</stp>
        <tr r="U368" s="7"/>
      </tp>
      <tp t="s">
        <v>#N/A Error:User does not have access</v>
        <stp/>
        <stp>##V3_BCURVESTRIPV12</stp>
        <stp>[PortfolioDaily Data.xlsx]DF Curve!R369C20</stp>
        <stp>S23</stp>
        <stp>Curvedate</stp>
        <stp>44785</stp>
        <tr r="T369" s="7"/>
      </tp>
      <tp t="s">
        <v>#N/A Error:User does not have access</v>
        <stp/>
        <stp>##V3_BCURVESTRIPV12</stp>
        <stp>[PortfolioDaily Data.xlsx]DF Curve!R372C35</stp>
        <stp>S23</stp>
        <stp>Curvedate</stp>
        <stp>44790</stp>
        <tr r="AI372" s="7"/>
      </tp>
      <tp t="s">
        <v>#N/A Error:User does not have access</v>
        <stp/>
        <stp>##V3_BCURVESTRIPV12</stp>
        <stp>[PortfolioDaily Data.xlsx]DF Curve!R373C34</stp>
        <stp>S23</stp>
        <stp>Curvedate</stp>
        <stp>44791</stp>
        <tr r="AH373" s="7"/>
      </tp>
      <tp t="s">
        <v>#N/A Error:User does not have access</v>
        <stp/>
        <stp>##V3_BCURVESTRIPV12</stp>
        <stp>[PortfolioDaily Data.xlsx]DF Curve!R366C26</stp>
        <stp>S23</stp>
        <stp>Curvedate</stp>
        <stp>44782</stp>
        <tr r="Z366" s="7"/>
      </tp>
      <tp t="s">
        <v>#N/A Error:User does not have access</v>
        <stp/>
        <stp>##V3_BCURVESTRIPV12</stp>
        <stp>[PortfolioDaily Data.xlsx]DF Curve!R376C33</stp>
        <stp>S23</stp>
        <stp>Curvedate</stp>
        <stp>44796</stp>
        <tr r="AG376" s="7"/>
      </tp>
      <tp t="s">
        <v>#N/A Error:User does not have access</v>
        <stp/>
        <stp>##V3_BCURVESTRIPV12</stp>
        <stp>[PortfolioDaily Data.xlsx]DF Curve!R367C27</stp>
        <stp>S23</stp>
        <stp>Curvedate</stp>
        <stp>44783</stp>
        <tr r="AA367" s="7"/>
      </tp>
      <tp t="s">
        <v>#N/A Error:User does not have access</v>
        <stp/>
        <stp>##V3_BCURVESTRIPV12</stp>
        <stp>[PortfolioDaily Data.xlsx]DF Curve!R377C32</stp>
        <stp>S23</stp>
        <stp>Curvedate</stp>
        <stp>44797</stp>
        <tr r="AF377" s="7"/>
      </tp>
      <tp t="s">
        <v>#N/A Error:User does not have access</v>
        <stp/>
        <stp>##V3_BCURVESTRIPV12</stp>
        <stp>[PortfolioDaily Data.xlsx]DF Curve!R374C37</stp>
        <stp>S23</stp>
        <stp>Curvedate</stp>
        <stp>44792</stp>
        <tr r="AK374" s="7"/>
      </tp>
      <tp t="s">
        <v>#N/A Error:User does not have access</v>
        <stp/>
        <stp>##V3_BCURVESTRIPV12</stp>
        <stp>[PortfolioDaily Data.xlsx]DF Curve!R365C25</stp>
        <stp>S23</stp>
        <stp>Curvedate</stp>
        <stp>44781</stp>
        <tr r="Y365" s="7"/>
      </tp>
      <tp t="s">
        <v>#N/A Error:User does not have access</v>
        <stp/>
        <stp>##V3_BCURVESTRIPV12</stp>
        <stp>[PortfolioDaily Data.xlsx]DF Curve!R375C30</stp>
        <stp>S23</stp>
        <stp>Curvedate</stp>
        <stp>44795</stp>
        <tr r="AD375" s="7"/>
      </tp>
      <tp t="s">
        <v>#N/A Error:User does not have access</v>
        <stp/>
        <stp>##V3_BCURVESTRIPV12</stp>
        <stp>[PortfolioDaily Data.xlsx]DF Curve!R368C20</stp>
        <stp>S23</stp>
        <stp>Curvedate</stp>
        <stp>44784</stp>
        <tr r="T368" s="7"/>
      </tp>
      <tp t="s">
        <v>#N/A Error:User does not have access</v>
        <stp/>
        <stp>##V3_BCURVESTRIPV12</stp>
        <stp>[PortfolioDaily Data.xlsx]DF Curve!R369C21</stp>
        <stp>S23</stp>
        <stp>Curvedate</stp>
        <stp>44785</stp>
        <tr r="U369" s="7"/>
      </tp>
      <tp t="s">
        <v>#N/A Error:User does not have access</v>
        <stp/>
        <stp>##V3_BCURVESTRIPV12</stp>
        <stp>[PortfolioDaily Data.xlsx]DF Curve!R372C36</stp>
        <stp>S23</stp>
        <stp>Curvedate</stp>
        <stp>44790</stp>
        <tr r="AJ372" s="7"/>
      </tp>
      <tp t="s">
        <v>#N/A Error:User does not have access</v>
        <stp/>
        <stp>##V3_BCURVESTRIPV12</stp>
        <stp>[PortfolioDaily Data.xlsx]DF Curve!R373C37</stp>
        <stp>S23</stp>
        <stp>Curvedate</stp>
        <stp>44791</stp>
        <tr r="AK373" s="7"/>
      </tp>
      <tp t="s">
        <v>#N/A Error:User does not have access</v>
        <stp/>
        <stp>##V3_BCURVESTRIPV12</stp>
        <stp>[PortfolioDaily Data.xlsx]DF Curve!R366C25</stp>
        <stp>S23</stp>
        <stp>Curvedate</stp>
        <stp>44782</stp>
        <tr r="Y366" s="7"/>
      </tp>
      <tp t="s">
        <v>#N/A Error:User does not have access</v>
        <stp/>
        <stp>##V3_BCURVESTRIPV12</stp>
        <stp>[PortfolioDaily Data.xlsx]DF Curve!R376C30</stp>
        <stp>S23</stp>
        <stp>Curvedate</stp>
        <stp>44796</stp>
        <tr r="AD376" s="7"/>
      </tp>
      <tp t="s">
        <v>#N/A Error:User does not have access</v>
        <stp/>
        <stp>##V3_BCURVESTRIPV12</stp>
        <stp>[PortfolioDaily Data.xlsx]DF Curve!R367C24</stp>
        <stp>S23</stp>
        <stp>Curvedate</stp>
        <stp>44783</stp>
        <tr r="X367" s="7"/>
      </tp>
      <tp t="s">
        <v>#N/A Error:User does not have access</v>
        <stp/>
        <stp>##V3_BCURVESTRIPV12</stp>
        <stp>[PortfolioDaily Data.xlsx]DF Curve!R377C31</stp>
        <stp>S23</stp>
        <stp>Curvedate</stp>
        <stp>44797</stp>
        <tr r="AE377" s="7"/>
      </tp>
      <tp t="s">
        <v>#N/A Error:User does not have access</v>
        <stp/>
        <stp>##V3_BCURVESTRIPV12</stp>
        <stp>[PortfolioDaily Data.xlsx]DF Curve!R374C34</stp>
        <stp>S23</stp>
        <stp>Curvedate</stp>
        <stp>44792</stp>
        <tr r="AH374" s="7"/>
      </tp>
      <tp t="s">
        <v>#N/A Error:User does not have access</v>
        <stp/>
        <stp>##V3_BCURVESTRIPV12</stp>
        <stp>[PortfolioDaily Data.xlsx]DF Curve!R365C26</stp>
        <stp>S23</stp>
        <stp>Curvedate</stp>
        <stp>44781</stp>
        <tr r="Z365" s="7"/>
      </tp>
      <tp t="s">
        <v>#N/A Error:User does not have access</v>
        <stp/>
        <stp>##V3_BCURVESTRIPV12</stp>
        <stp>[PortfolioDaily Data.xlsx]DF Curve!R375C33</stp>
        <stp>S23</stp>
        <stp>Curvedate</stp>
        <stp>44795</stp>
        <tr r="AG375" s="7"/>
      </tp>
      <tp t="s">
        <v>#N/A Error:User does not have access</v>
        <stp/>
        <stp>##V3_BCURVESTRIPV12</stp>
        <stp>[PortfolioDaily Data.xlsx]DF Curve!R368C23</stp>
        <stp>S23</stp>
        <stp>Curvedate</stp>
        <stp>44784</stp>
        <tr r="W368" s="7"/>
      </tp>
      <tp t="s">
        <v>#N/A Error:User does not have access</v>
        <stp/>
        <stp>##V3_BCURVESTRIPV12</stp>
        <stp>[PortfolioDaily Data.xlsx]DF Curve!R369C22</stp>
        <stp>S23</stp>
        <stp>Curvedate</stp>
        <stp>44785</stp>
        <tr r="V369" s="7"/>
      </tp>
      <tp t="s">
        <v>#N/A Error:User does not have access</v>
        <stp/>
        <stp>##V3_BCURVESTRIPV12</stp>
        <stp>[PortfolioDaily Data.xlsx]DF Curve!R372C37</stp>
        <stp>S23</stp>
        <stp>Curvedate</stp>
        <stp>44790</stp>
        <tr r="AK372" s="7"/>
      </tp>
      <tp t="s">
        <v>#N/A Error:User does not have access</v>
        <stp/>
        <stp>##V3_BCURVESTRIPV12</stp>
        <stp>[PortfolioDaily Data.xlsx]DF Curve!R373C36</stp>
        <stp>S23</stp>
        <stp>Curvedate</stp>
        <stp>44791</stp>
        <tr r="AJ373" s="7"/>
      </tp>
      <tp t="s">
        <v>#N/A Error:User does not have access</v>
        <stp/>
        <stp>##V3_BCURVESTRIPV12</stp>
        <stp>[PortfolioDaily Data.xlsx]DF Curve!R366C24</stp>
        <stp>S23</stp>
        <stp>Curvedate</stp>
        <stp>44782</stp>
        <tr r="X366" s="7"/>
      </tp>
      <tp t="s">
        <v>#N/A Error:User does not have access</v>
        <stp/>
        <stp>##V3_BCURVESTRIPV12</stp>
        <stp>[PortfolioDaily Data.xlsx]DF Curve!R376C31</stp>
        <stp>S23</stp>
        <stp>Curvedate</stp>
        <stp>44796</stp>
        <tr r="AE376" s="7"/>
      </tp>
      <tp t="s">
        <v>#N/A Error:User does not have access</v>
        <stp/>
        <stp>##V3_BCURVESTRIPV12</stp>
        <stp>[PortfolioDaily Data.xlsx]DF Curve!R367C25</stp>
        <stp>S23</stp>
        <stp>Curvedate</stp>
        <stp>44783</stp>
        <tr r="Y367" s="7"/>
      </tp>
      <tp t="s">
        <v>#N/A Error:User does not have access</v>
        <stp/>
        <stp>##V3_BCURVESTRIPV12</stp>
        <stp>[PortfolioDaily Data.xlsx]DF Curve!R377C30</stp>
        <stp>S23</stp>
        <stp>Curvedate</stp>
        <stp>44797</stp>
        <tr r="AD377" s="7"/>
      </tp>
      <tp t="s">
        <v>#N/A Error:User does not have access</v>
        <stp/>
        <stp>##V3_BCURVESTRIPV12</stp>
        <stp>[PortfolioDaily Data.xlsx]DF Curve!R374C35</stp>
        <stp>S23</stp>
        <stp>Curvedate</stp>
        <stp>44792</stp>
        <tr r="AI374" s="7"/>
      </tp>
      <tp t="s">
        <v>#N/A Error:User does not have access</v>
        <stp/>
        <stp>##V3_BCURVESTRIPV12</stp>
        <stp>[PortfolioDaily Data.xlsx]DF Curve!R365C27</stp>
        <stp>S23</stp>
        <stp>Curvedate</stp>
        <stp>44781</stp>
        <tr r="AA365" s="7"/>
      </tp>
      <tp t="s">
        <v>#N/A Error:User does not have access</v>
        <stp/>
        <stp>##V3_BCURVESTRIPV12</stp>
        <stp>[PortfolioDaily Data.xlsx]DF Curve!R375C32</stp>
        <stp>S23</stp>
        <stp>Curvedate</stp>
        <stp>44795</stp>
        <tr r="AF375" s="7"/>
      </tp>
      <tp t="s">
        <v>#N/A Error:User does not have access</v>
        <stp/>
        <stp>##V3_BCURVESTRIPV12</stp>
        <stp>[PortfolioDaily Data.xlsx]DF Curve!R368C22</stp>
        <stp>S23</stp>
        <stp>Curvedate</stp>
        <stp>44784</stp>
        <tr r="V368" s="7"/>
      </tp>
      <tp t="s">
        <v>#N/A Error:User does not have access</v>
        <stp/>
        <stp>##V3_BCURVESTRIPV12</stp>
        <stp>[PortfolioDaily Data.xlsx]DF Curve!R369C23</stp>
        <stp>S23</stp>
        <stp>Curvedate</stp>
        <stp>44785</stp>
        <tr r="W369" s="7"/>
      </tp>
      <tp t="s">
        <v>#N/A Error:User does not have access</v>
        <stp/>
        <stp>##V3_BCURVESTRIPV12</stp>
        <stp>[PortfolioDaily Data.xlsx]DF Curve!R372C30</stp>
        <stp>S23</stp>
        <stp>Curvedate</stp>
        <stp>44790</stp>
        <tr r="AD372" s="7"/>
      </tp>
      <tp t="s">
        <v>#N/A Error:User does not have access</v>
        <stp/>
        <stp>##V3_BCURVESTRIPV12</stp>
        <stp>[PortfolioDaily Data.xlsx]DF Curve!R373C31</stp>
        <stp>S23</stp>
        <stp>Curvedate</stp>
        <stp>44791</stp>
        <tr r="AE373" s="7"/>
      </tp>
      <tp t="s">
        <v>#N/A Error:User does not have access</v>
        <stp/>
        <stp>##V3_BCURVESTRIPV12</stp>
        <stp>[PortfolioDaily Data.xlsx]DF Curve!R370C28</stp>
        <stp>S23</stp>
        <stp>Curvedate</stp>
        <stp>44788</stp>
        <tr r="AB370" s="7"/>
      </tp>
      <tp t="s">
        <v>#N/A Error:User does not have access</v>
        <stp/>
        <stp>##V3_BCURVESTRIPV12</stp>
        <stp>[PortfolioDaily Data.xlsx]DF Curve!R371C29</stp>
        <stp>S23</stp>
        <stp>Curvedate</stp>
        <stp>44789</stp>
        <tr r="AC371" s="7"/>
      </tp>
      <tp t="s">
        <v>#N/A Error:User does not have access</v>
        <stp/>
        <stp>##V3_BCURVESTRIPV12</stp>
        <stp>[PortfolioDaily Data.xlsx]DF Curve!R366C23</stp>
        <stp>S23</stp>
        <stp>Curvedate</stp>
        <stp>44782</stp>
        <tr r="W366" s="7"/>
      </tp>
      <tp t="s">
        <v>#N/A Error:User does not have access</v>
        <stp/>
        <stp>##V3_BCURVESTRIPV12</stp>
        <stp>[PortfolioDaily Data.xlsx]DF Curve!R376C36</stp>
        <stp>S23</stp>
        <stp>Curvedate</stp>
        <stp>44796</stp>
        <tr r="AJ376" s="7"/>
      </tp>
      <tp t="s">
        <v>#N/A Error:User does not have access</v>
        <stp/>
        <stp>##V3_BCURVESTRIPV12</stp>
        <stp>[PortfolioDaily Data.xlsx]DF Curve!R367C22</stp>
        <stp>S23</stp>
        <stp>Curvedate</stp>
        <stp>44783</stp>
        <tr r="V367" s="7"/>
      </tp>
      <tp t="s">
        <v>#N/A Error:User does not have access</v>
        <stp/>
        <stp>##V3_BCURVESTRIPV12</stp>
        <stp>[PortfolioDaily Data.xlsx]DF Curve!R377C37</stp>
        <stp>S23</stp>
        <stp>Curvedate</stp>
        <stp>44797</stp>
        <tr r="AK377" s="7"/>
      </tp>
      <tp t="s">
        <v>#N/A Error:User does not have access</v>
        <stp/>
        <stp>##V3_BCURVESTRIPV12</stp>
        <stp>[PortfolioDaily Data.xlsx]DF Curve!R374C32</stp>
        <stp>S23</stp>
        <stp>Curvedate</stp>
        <stp>44792</stp>
        <tr r="AF374" s="7"/>
      </tp>
      <tp t="s">
        <v>#N/A Error:User does not have access</v>
        <stp/>
        <stp>##V3_BCURVESTRIPV12</stp>
        <stp>[PortfolioDaily Data.xlsx]DF Curve!R365C20</stp>
        <stp>S23</stp>
        <stp>Curvedate</stp>
        <stp>44781</stp>
        <tr r="T365" s="7"/>
      </tp>
      <tp t="s">
        <v>#N/A Error:User does not have access</v>
        <stp/>
        <stp>##V3_BCURVESTRIPV12</stp>
        <stp>[PortfolioDaily Data.xlsx]DF Curve!R375C35</stp>
        <stp>S23</stp>
        <stp>Curvedate</stp>
        <stp>44795</stp>
        <tr r="AI375" s="7"/>
      </tp>
      <tp t="s">
        <v>#N/A Error:User does not have access</v>
        <stp/>
        <stp>##V3_BCURVESTRIPV12</stp>
        <stp>[PortfolioDaily Data.xlsx]DF Curve!R368C25</stp>
        <stp>S23</stp>
        <stp>Curvedate</stp>
        <stp>44784</stp>
        <tr r="Y368" s="7"/>
      </tp>
      <tp t="s">
        <v>#N/A Error:User does not have access</v>
        <stp/>
        <stp>##V3_BCURVESTRIPV12</stp>
        <stp>[PortfolioDaily Data.xlsx]DF Curve!R378C38</stp>
        <stp>S23</stp>
        <stp>Curvedate</stp>
        <stp>44798</stp>
        <tr r="AL378" s="7"/>
      </tp>
      <tp t="s">
        <v>#N/A Error:User does not have access</v>
        <stp/>
        <stp>##V3_BCURVESTRIPV12</stp>
        <stp>[PortfolioDaily Data.xlsx]DF Curve!R369C24</stp>
        <stp>S23</stp>
        <stp>Curvedate</stp>
        <stp>44785</stp>
        <tr r="X369" s="7"/>
      </tp>
      <tp t="s">
        <v>#N/A Error:User does not have access</v>
        <stp/>
        <stp>##V3_BCURVESTRIPV12</stp>
        <stp>[PortfolioDaily Data.xlsx]DF Curve!R379C39</stp>
        <stp>S23</stp>
        <stp>Curvedate</stp>
        <stp>44799</stp>
        <tr r="AM379" s="7"/>
      </tp>
      <tp t="s">
        <v>#N/A Error:User does not have access</v>
        <stp/>
        <stp>##V3_BCURVESTRIPV12</stp>
        <stp>[PortfolioDaily Data.xlsx]DF Curve!R372C31</stp>
        <stp>S23</stp>
        <stp>Curvedate</stp>
        <stp>44790</stp>
        <tr r="AE372" s="7"/>
      </tp>
      <tp t="s">
        <v>#N/A Error:User does not have access</v>
        <stp/>
        <stp>##V3_BCURVESTRIPV12</stp>
        <stp>[PortfolioDaily Data.xlsx]DF Curve!R373C30</stp>
        <stp>S23</stp>
        <stp>Curvedate</stp>
        <stp>44791</stp>
        <tr r="AD373" s="7"/>
      </tp>
      <tp t="s">
        <v>#N/A Error:User does not have access</v>
        <stp/>
        <stp>##V3_BCURVESTRIPV12</stp>
        <stp>[PortfolioDaily Data.xlsx]DF Curve!R370C29</stp>
        <stp>S23</stp>
        <stp>Curvedate</stp>
        <stp>44788</stp>
        <tr r="AC370" s="7"/>
      </tp>
      <tp t="s">
        <v>#N/A Error:User does not have access</v>
        <stp/>
        <stp>##V3_BCURVESTRIPV12</stp>
        <stp>[PortfolioDaily Data.xlsx]DF Curve!R371C28</stp>
        <stp>S23</stp>
        <stp>Curvedate</stp>
        <stp>44789</stp>
        <tr r="AB371" s="7"/>
      </tp>
      <tp t="s">
        <v>#N/A Error:User does not have access</v>
        <stp/>
        <stp>##V3_BCURVESTRIPV12</stp>
        <stp>[PortfolioDaily Data.xlsx]DF Curve!R366C22</stp>
        <stp>S23</stp>
        <stp>Curvedate</stp>
        <stp>44782</stp>
        <tr r="V366" s="7"/>
      </tp>
      <tp t="s">
        <v>#N/A Error:User does not have access</v>
        <stp/>
        <stp>##V3_BCURVESTRIPV12</stp>
        <stp>[PortfolioDaily Data.xlsx]DF Curve!R376C37</stp>
        <stp>S23</stp>
        <stp>Curvedate</stp>
        <stp>44796</stp>
        <tr r="AK376" s="7"/>
      </tp>
      <tp t="s">
        <v>#N/A Error:User does not have access</v>
        <stp/>
        <stp>##V3_BCURVESTRIPV12</stp>
        <stp>[PortfolioDaily Data.xlsx]DF Curve!R367C23</stp>
        <stp>S23</stp>
        <stp>Curvedate</stp>
        <stp>44783</stp>
        <tr r="W367" s="7"/>
      </tp>
      <tp t="s">
        <v>#N/A Error:User does not have access</v>
        <stp/>
        <stp>##V3_BCURVESTRIPV12</stp>
        <stp>[PortfolioDaily Data.xlsx]DF Curve!R377C36</stp>
        <stp>S23</stp>
        <stp>Curvedate</stp>
        <stp>44797</stp>
        <tr r="AJ377" s="7"/>
      </tp>
      <tp t="s">
        <v>#N/A Error:User does not have access</v>
        <stp/>
        <stp>##V3_BCURVESTRIPV12</stp>
        <stp>[PortfolioDaily Data.xlsx]DF Curve!R374C33</stp>
        <stp>S23</stp>
        <stp>Curvedate</stp>
        <stp>44792</stp>
        <tr r="AG374" s="7"/>
      </tp>
      <tp t="s">
        <v>#N/A Error:User does not have access</v>
        <stp/>
        <stp>##V3_BCURVESTRIPV12</stp>
        <stp>[PortfolioDaily Data.xlsx]DF Curve!R365C21</stp>
        <stp>S23</stp>
        <stp>Curvedate</stp>
        <stp>44781</stp>
        <tr r="U365" s="7"/>
      </tp>
      <tp t="s">
        <v>#N/A Error:User does not have access</v>
        <stp/>
        <stp>##V3_BCURVESTRIPV12</stp>
        <stp>[PortfolioDaily Data.xlsx]DF Curve!R375C34</stp>
        <stp>S23</stp>
        <stp>Curvedate</stp>
        <stp>44795</stp>
        <tr r="AH375" s="7"/>
      </tp>
      <tp t="s">
        <v>#N/A Error:User does not have access</v>
        <stp/>
        <stp>##V3_BCURVESTRIPV12</stp>
        <stp>[PortfolioDaily Data.xlsx]DF Curve!R368C24</stp>
        <stp>S23</stp>
        <stp>Curvedate</stp>
        <stp>44784</stp>
        <tr r="X368" s="7"/>
      </tp>
      <tp t="s">
        <v>#N/A Error:User does not have access</v>
        <stp/>
        <stp>##V3_BCURVESTRIPV12</stp>
        <stp>[PortfolioDaily Data.xlsx]DF Curve!R378C39</stp>
        <stp>S23</stp>
        <stp>Curvedate</stp>
        <stp>44798</stp>
        <tr r="AM378" s="7"/>
      </tp>
      <tp t="s">
        <v>#N/A Error:User does not have access</v>
        <stp/>
        <stp>##V3_BCURVESTRIPV12</stp>
        <stp>[PortfolioDaily Data.xlsx]DF Curve!R369C25</stp>
        <stp>S23</stp>
        <stp>Curvedate</stp>
        <stp>44785</stp>
        <tr r="Y369" s="7"/>
      </tp>
      <tp t="s">
        <v>#N/A Error:User does not have access</v>
        <stp/>
        <stp>##V3_BCURVESTRIPV12</stp>
        <stp>[PortfolioDaily Data.xlsx]DF Curve!R379C38</stp>
        <stp>S23</stp>
        <stp>Curvedate</stp>
        <stp>44799</stp>
        <tr r="AL379" s="7"/>
      </tp>
      <tp t="s">
        <v>#N/A Error:User does not have access</v>
        <stp/>
        <stp>##V3_BCURVESTRIPV12</stp>
        <stp>[PortfolioDaily Data.xlsx]DF Curve!R372C32</stp>
        <stp>S23</stp>
        <stp>Curvedate</stp>
        <stp>44790</stp>
        <tr r="AF372" s="7"/>
      </tp>
      <tp t="s">
        <v>#N/A Error:User does not have access</v>
        <stp/>
        <stp>##V3_BCURVESTRIPV12</stp>
        <stp>[PortfolioDaily Data.xlsx]DF Curve!R373C33</stp>
        <stp>S23</stp>
        <stp>Curvedate</stp>
        <stp>44791</stp>
        <tr r="AG373" s="7"/>
      </tp>
      <tp t="s">
        <v>#N/A Error:User does not have access</v>
        <stp/>
        <stp>##V3_BCURVESTRIPV12</stp>
        <stp>[PortfolioDaily Data.xlsx]DF Curve!R366C21</stp>
        <stp>S23</stp>
        <stp>Curvedate</stp>
        <stp>44782</stp>
        <tr r="U366" s="7"/>
      </tp>
      <tp t="s">
        <v>#N/A Error:User does not have access</v>
        <stp/>
        <stp>##V3_BCURVESTRIPV12</stp>
        <stp>[PortfolioDaily Data.xlsx]DF Curve!R376C34</stp>
        <stp>S23</stp>
        <stp>Curvedate</stp>
        <stp>44796</stp>
        <tr r="AH376" s="7"/>
      </tp>
      <tp t="s">
        <v>#N/A Error:User does not have access</v>
        <stp/>
        <stp>##V3_BCURVESTRIPV12</stp>
        <stp>[PortfolioDaily Data.xlsx]DF Curve!R367C20</stp>
        <stp>S23</stp>
        <stp>Curvedate</stp>
        <stp>44783</stp>
        <tr r="T367" s="7"/>
      </tp>
      <tp t="s">
        <v>#N/A Error:User does not have access</v>
        <stp/>
        <stp>##V3_BCURVESTRIPV12</stp>
        <stp>[PortfolioDaily Data.xlsx]DF Curve!R377C35</stp>
        <stp>S23</stp>
        <stp>Curvedate</stp>
        <stp>44797</stp>
        <tr r="AI377" s="7"/>
      </tp>
      <tp t="s">
        <v>#N/A Error:User does not have access</v>
        <stp/>
        <stp>##V3_BCURVESTRIPV12</stp>
        <stp>[PortfolioDaily Data.xlsx]DF Curve!R374C30</stp>
        <stp>S23</stp>
        <stp>Curvedate</stp>
        <stp>44792</stp>
        <tr r="AD374" s="7"/>
      </tp>
      <tp t="s">
        <v>#N/A Error:User does not have access</v>
        <stp/>
        <stp>##V3_BCURVESTRIPV12</stp>
        <stp>[PortfolioDaily Data.xlsx]DF Curve!R365C22</stp>
        <stp>S23</stp>
        <stp>Curvedate</stp>
        <stp>44781</stp>
        <tr r="V365" s="7"/>
      </tp>
      <tp t="s">
        <v>#N/A Error:User does not have access</v>
        <stp/>
        <stp>##V3_BCURVESTRIPV12</stp>
        <stp>[PortfolioDaily Data.xlsx]DF Curve!R375C37</stp>
        <stp>S23</stp>
        <stp>Curvedate</stp>
        <stp>44795</stp>
        <tr r="AK375" s="7"/>
      </tp>
      <tp t="s">
        <v>#N/A Error:User does not have access</v>
        <stp/>
        <stp>##V3_BCURVESTRIPV12</stp>
        <stp>[PortfolioDaily Data.xlsx]DF Curve!R368C27</stp>
        <stp>S23</stp>
        <stp>Curvedate</stp>
        <stp>44784</stp>
        <tr r="AA368" s="7"/>
      </tp>
      <tp t="s">
        <v>#N/A Error:User does not have access</v>
        <stp/>
        <stp>##V3_BCURVESTRIPV12</stp>
        <stp>[PortfolioDaily Data.xlsx]DF Curve!R369C26</stp>
        <stp>S23</stp>
        <stp>Curvedate</stp>
        <stp>44785</stp>
        <tr r="Z369" s="7"/>
      </tp>
      <tp t="s">
        <v>#N/A Error:User does not have access</v>
        <stp/>
        <stp>##V3_BCURVESTRIPV12</stp>
        <stp>[PortfolioDaily Data.xlsx]DF Curve!R372C33</stp>
        <stp>S23</stp>
        <stp>Curvedate</stp>
        <stp>44790</stp>
        <tr r="AG372" s="7"/>
      </tp>
      <tp t="s">
        <v>#N/A Error:User does not have access</v>
        <stp/>
        <stp>##V3_BCURVESTRIPV12</stp>
        <stp>[PortfolioDaily Data.xlsx]DF Curve!R373C32</stp>
        <stp>S23</stp>
        <stp>Curvedate</stp>
        <stp>44791</stp>
        <tr r="AF373" s="7"/>
      </tp>
      <tp t="s">
        <v>#N/A Error:User does not have access</v>
        <stp/>
        <stp>##V3_BCURVESTRIPV12</stp>
        <stp>[PortfolioDaily Data.xlsx]DF Curve!R366C20</stp>
        <stp>S23</stp>
        <stp>Curvedate</stp>
        <stp>44782</stp>
        <tr r="T366" s="7"/>
      </tp>
      <tp t="s">
        <v>#N/A Error:User does not have access</v>
        <stp/>
        <stp>##V3_BCURVESTRIPV12</stp>
        <stp>[PortfolioDaily Data.xlsx]DF Curve!R376C35</stp>
        <stp>S23</stp>
        <stp>Curvedate</stp>
        <stp>44796</stp>
        <tr r="AI376" s="7"/>
      </tp>
      <tp t="s">
        <v>#N/A Error:User does not have access</v>
        <stp/>
        <stp>##V3_BCURVESTRIPV12</stp>
        <stp>[PortfolioDaily Data.xlsx]DF Curve!R367C21</stp>
        <stp>S23</stp>
        <stp>Curvedate</stp>
        <stp>44783</stp>
        <tr r="U367" s="7"/>
      </tp>
      <tp t="s">
        <v>#N/A Error:User does not have access</v>
        <stp/>
        <stp>##V3_BCURVESTRIPV12</stp>
        <stp>[PortfolioDaily Data.xlsx]DF Curve!R377C34</stp>
        <stp>S23</stp>
        <stp>Curvedate</stp>
        <stp>44797</stp>
        <tr r="AH377" s="7"/>
      </tp>
      <tp t="s">
        <v>#N/A Error:User does not have access</v>
        <stp/>
        <stp>##V3_BCURVESTRIPV12</stp>
        <stp>[PortfolioDaily Data.xlsx]DF Curve!R374C31</stp>
        <stp>S23</stp>
        <stp>Curvedate</stp>
        <stp>44792</stp>
        <tr r="AE374" s="7"/>
      </tp>
      <tp t="s">
        <v>#N/A Error:User does not have access</v>
        <stp/>
        <stp>##V3_BCURVESTRIPV12</stp>
        <stp>[PortfolioDaily Data.xlsx]DF Curve!R365C23</stp>
        <stp>S23</stp>
        <stp>Curvedate</stp>
        <stp>44781</stp>
        <tr r="W365" s="7"/>
      </tp>
      <tp t="s">
        <v>#N/A Error:User does not have access</v>
        <stp/>
        <stp>##V3_BCURVESTRIPV12</stp>
        <stp>[PortfolioDaily Data.xlsx]DF Curve!R375C36</stp>
        <stp>S23</stp>
        <stp>Curvedate</stp>
        <stp>44795</stp>
        <tr r="AJ375" s="7"/>
      </tp>
      <tp t="s">
        <v>#N/A Error:User does not have access</v>
        <stp/>
        <stp>##V3_BCURVESTRIPV12</stp>
        <stp>[PortfolioDaily Data.xlsx]DF Curve!R368C26</stp>
        <stp>S23</stp>
        <stp>Curvedate</stp>
        <stp>44784</stp>
        <tr r="Z368" s="7"/>
      </tp>
      <tp t="s">
        <v>#N/A Error:User does not have access</v>
        <stp/>
        <stp>##V3_BCURVESTRIPV12</stp>
        <stp>[PortfolioDaily Data.xlsx]DF Curve!R369C27</stp>
        <stp>S23</stp>
        <stp>Curvedate</stp>
        <stp>44785</stp>
        <tr r="AA369" s="7"/>
      </tp>
      <tp t="s">
        <v>#N/A Error:User does not have access</v>
        <stp/>
        <stp>##V3_BCURVESTRIPV12</stp>
        <stp>[PortfolioDaily Data.xlsx]DF Curve!R370C34</stp>
        <stp>S23</stp>
        <stp>Curvedate</stp>
        <stp>44788</stp>
        <tr r="AH370" s="7"/>
      </tp>
      <tp t="s">
        <v>#N/A Error:User does not have access</v>
        <stp/>
        <stp>##V3_BCURVESTRIPV12</stp>
        <stp>[PortfolioDaily Data.xlsx]DF Curve!R371C35</stp>
        <stp>S23</stp>
        <stp>Curvedate</stp>
        <stp>44789</stp>
        <tr r="AI371" s="7"/>
      </tp>
      <tp t="s">
        <v>#N/A Error:User does not have access</v>
        <stp/>
        <stp>##V3_BCURVESTRIPV12</stp>
        <stp>[PortfolioDaily Data.xlsx]DF Curve!R375C29</stp>
        <stp>S23</stp>
        <stp>Curvedate</stp>
        <stp>44795</stp>
        <tr r="AC375" s="7"/>
      </tp>
      <tp t="s">
        <v>#N/A Error:User does not have access</v>
        <stp/>
        <stp>##V3_BCURVESTRIPV12</stp>
        <stp>[PortfolioDaily Data.xlsx]DF Curve!R368C39</stp>
        <stp>S23</stp>
        <stp>Curvedate</stp>
        <stp>44784</stp>
        <tr r="AM368" s="7"/>
      </tp>
      <tp t="s">
        <v>#N/A Error:User does not have access</v>
        <stp/>
        <stp>##V3_BCURVESTRIPV12</stp>
        <stp>[PortfolioDaily Data.xlsx]DF Curve!R378C24</stp>
        <stp>S23</stp>
        <stp>Curvedate</stp>
        <stp>44798</stp>
        <tr r="X378" s="7"/>
      </tp>
      <tp t="s">
        <v>#N/A Error:User does not have access</v>
        <stp/>
        <stp>##V3_BCURVESTRIPV12</stp>
        <stp>[PortfolioDaily Data.xlsx]DF Curve!R369C38</stp>
        <stp>S23</stp>
        <stp>Curvedate</stp>
        <stp>44785</stp>
        <tr r="AL369" s="7"/>
      </tp>
      <tp t="s">
        <v>#N/A Error:User does not have access</v>
        <stp/>
        <stp>##V3_BCURVESTRIPV12</stp>
        <stp>[PortfolioDaily Data.xlsx]DF Curve!R379C25</stp>
        <stp>S23</stp>
        <stp>Curvedate</stp>
        <stp>44799</stp>
        <tr r="Y379" s="7"/>
      </tp>
      <tp t="s">
        <v>#N/A Error:User does not have access</v>
        <stp/>
        <stp>##V3_BCURVESTRIPV12</stp>
        <stp>[PortfolioDaily Data.xlsx]DF Curve!R370C35</stp>
        <stp>S23</stp>
        <stp>Curvedate</stp>
        <stp>44788</stp>
        <tr r="AI370" s="7"/>
      </tp>
      <tp t="s">
        <v>#N/A Error:User does not have access</v>
        <stp/>
        <stp>##V3_BCURVESTRIPV12</stp>
        <stp>[PortfolioDaily Data.xlsx]DF Curve!R371C34</stp>
        <stp>S23</stp>
        <stp>Curvedate</stp>
        <stp>44789</stp>
        <tr r="AH371" s="7"/>
      </tp>
      <tp t="s">
        <v>#N/A Error:User does not have access</v>
        <stp/>
        <stp>##V3_BCURVESTRIPV12</stp>
        <stp>[PortfolioDaily Data.xlsx]DF Curve!R375C28</stp>
        <stp>S23</stp>
        <stp>Curvedate</stp>
        <stp>44795</stp>
        <tr r="AB375" s="7"/>
      </tp>
      <tp t="s">
        <v>#N/A Error:User does not have access</v>
        <stp/>
        <stp>##V3_BCURVESTRIPV12</stp>
        <stp>[PortfolioDaily Data.xlsx]DF Curve!R368C38</stp>
        <stp>S23</stp>
        <stp>Curvedate</stp>
        <stp>44784</stp>
        <tr r="AL368" s="7"/>
      </tp>
      <tp t="s">
        <v>#N/A Error:User does not have access</v>
        <stp/>
        <stp>##V3_BCURVESTRIPV12</stp>
        <stp>[PortfolioDaily Data.xlsx]DF Curve!R378C25</stp>
        <stp>S23</stp>
        <stp>Curvedate</stp>
        <stp>44798</stp>
        <tr r="Y378" s="7"/>
      </tp>
      <tp t="s">
        <v>#N/A Error:User does not have access</v>
        <stp/>
        <stp>##V3_BCURVESTRIPV12</stp>
        <stp>[PortfolioDaily Data.xlsx]DF Curve!R369C39</stp>
        <stp>S23</stp>
        <stp>Curvedate</stp>
        <stp>44785</stp>
        <tr r="AM369" s="7"/>
      </tp>
      <tp t="s">
        <v>#N/A Error:User does not have access</v>
        <stp/>
        <stp>##V3_BCURVESTRIPV12</stp>
        <stp>[PortfolioDaily Data.xlsx]DF Curve!R379C24</stp>
        <stp>S23</stp>
        <stp>Curvedate</stp>
        <stp>44799</stp>
        <tr r="X379" s="7"/>
      </tp>
      <tp t="s">
        <v>#N/A Error:User does not have access</v>
        <stp/>
        <stp>##V3_BCURVESTRIPV12</stp>
        <stp>[PortfolioDaily Data.xlsx]DF Curve!R370C36</stp>
        <stp>S23</stp>
        <stp>Curvedate</stp>
        <stp>44788</stp>
        <tr r="AJ370" s="7"/>
      </tp>
      <tp t="s">
        <v>#N/A Error:User does not have access</v>
        <stp/>
        <stp>##V3_BCURVESTRIPV12</stp>
        <stp>[PortfolioDaily Data.xlsx]DF Curve!R371C37</stp>
        <stp>S23</stp>
        <stp>Curvedate</stp>
        <stp>44789</stp>
        <tr r="AK371" s="7"/>
      </tp>
      <tp t="s">
        <v>#N/A Error:User does not have access</v>
        <stp/>
        <stp>##V3_BCURVESTRIPV12</stp>
        <stp>[PortfolioDaily Data.xlsx]DF Curve!R376C28</stp>
        <stp>S23</stp>
        <stp>Curvedate</stp>
        <stp>44796</stp>
        <tr r="AB376" s="7"/>
      </tp>
      <tp t="s">
        <v>#N/A Error:User does not have access</v>
        <stp/>
        <stp>##V3_BCURVESTRIPV12</stp>
        <stp>[PortfolioDaily Data.xlsx]DF Curve!R377C29</stp>
        <stp>S23</stp>
        <stp>Curvedate</stp>
        <stp>44797</stp>
        <tr r="AC377" s="7"/>
      </tp>
      <tp t="s">
        <v>#N/A Error:User does not have access</v>
        <stp/>
        <stp>##V3_BCURVESTRIPV12</stp>
        <stp>[PortfolioDaily Data.xlsx]DF Curve!R378C26</stp>
        <stp>S23</stp>
        <stp>Curvedate</stp>
        <stp>44798</stp>
        <tr r="Z378" s="7"/>
      </tp>
      <tp t="s">
        <v>#N/A Error:User does not have access</v>
        <stp/>
        <stp>##V3_BCURVESTRIPV12</stp>
        <stp>[PortfolioDaily Data.xlsx]DF Curve!R379C27</stp>
        <stp>S23</stp>
        <stp>Curvedate</stp>
        <stp>44799</stp>
        <tr r="AA379" s="7"/>
      </tp>
      <tp t="s">
        <v>#N/A Error:User does not have access</v>
        <stp/>
        <stp>##V3_BCURVESTRIPV12</stp>
        <stp>[PortfolioDaily Data.xlsx]DF Curve!R370C37</stp>
        <stp>S23</stp>
        <stp>Curvedate</stp>
        <stp>44788</stp>
        <tr r="AK370" s="7"/>
      </tp>
      <tp t="s">
        <v>#N/A Error:User does not have access</v>
        <stp/>
        <stp>##V3_BCURVESTRIPV12</stp>
        <stp>[PortfolioDaily Data.xlsx]DF Curve!R371C36</stp>
        <stp>S23</stp>
        <stp>Curvedate</stp>
        <stp>44789</stp>
        <tr r="AJ371" s="7"/>
      </tp>
      <tp t="s">
        <v>#N/A Error:User does not have access</v>
        <stp/>
        <stp>##V3_BCURVESTRIPV12</stp>
        <stp>[PortfolioDaily Data.xlsx]DF Curve!R376C29</stp>
        <stp>S23</stp>
        <stp>Curvedate</stp>
        <stp>44796</stp>
        <tr r="AC376" s="7"/>
      </tp>
      <tp t="s">
        <v>#N/A Error:User does not have access</v>
        <stp/>
        <stp>##V3_BCURVESTRIPV12</stp>
        <stp>[PortfolioDaily Data.xlsx]DF Curve!R377C28</stp>
        <stp>S23</stp>
        <stp>Curvedate</stp>
        <stp>44797</stp>
        <tr r="AB377" s="7"/>
      </tp>
      <tp t="s">
        <v>#N/A Error:User does not have access</v>
        <stp/>
        <stp>##V3_BCURVESTRIPV12</stp>
        <stp>[PortfolioDaily Data.xlsx]DF Curve!R378C27</stp>
        <stp>S23</stp>
        <stp>Curvedate</stp>
        <stp>44798</stp>
        <tr r="AA378" s="7"/>
      </tp>
      <tp t="s">
        <v>#N/A Error:User does not have access</v>
        <stp/>
        <stp>##V3_BCURVESTRIPV12</stp>
        <stp>[PortfolioDaily Data.xlsx]DF Curve!R379C26</stp>
        <stp>S23</stp>
        <stp>Curvedate</stp>
        <stp>44799</stp>
        <tr r="Z379" s="7"/>
      </tp>
      <tp t="s">
        <v>#N/A Error:User does not have access</v>
        <stp/>
        <stp>##V3_BCURVESTRIPV12</stp>
        <stp>[PortfolioDaily Data.xlsx]DF Curve!R372C28</stp>
        <stp>S23</stp>
        <stp>Curvedate</stp>
        <stp>44790</stp>
        <tr r="AB372" s="7"/>
      </tp>
      <tp t="s">
        <v>#N/A Error:User does not have access</v>
        <stp/>
        <stp>##V3_BCURVESTRIPV12</stp>
        <stp>[PortfolioDaily Data.xlsx]DF Curve!R373C29</stp>
        <stp>S23</stp>
        <stp>Curvedate</stp>
        <stp>44791</stp>
        <tr r="AC373" s="7"/>
      </tp>
      <tp t="s">
        <v>#N/A Error:User does not have access</v>
        <stp/>
        <stp>##V3_BCURVESTRIPV12</stp>
        <stp>[PortfolioDaily Data.xlsx]DF Curve!R370C30</stp>
        <stp>S23</stp>
        <stp>Curvedate</stp>
        <stp>44788</stp>
        <tr r="AD370" s="7"/>
      </tp>
      <tp t="s">
        <v>#N/A Error:User does not have access</v>
        <stp/>
        <stp>##V3_BCURVESTRIPV12</stp>
        <stp>[PortfolioDaily Data.xlsx]DF Curve!R371C31</stp>
        <stp>S23</stp>
        <stp>Curvedate</stp>
        <stp>44789</stp>
        <tr r="AE371" s="7"/>
      </tp>
      <tp t="s">
        <v>#N/A Error:User does not have access</v>
        <stp/>
        <stp>##V3_BCURVESTRIPV12</stp>
        <stp>[PortfolioDaily Data.xlsx]DF Curve!R365C38</stp>
        <stp>S23</stp>
        <stp>Curvedate</stp>
        <stp>44781</stp>
        <tr r="AL365" s="7"/>
      </tp>
      <tp t="s">
        <v>#N/A Error:User does not have access</v>
        <stp/>
        <stp>##V3_BCURVESTRIPV12</stp>
        <stp>[PortfolioDaily Data.xlsx]DF Curve!R378C20</stp>
        <stp>S23</stp>
        <stp>Curvedate</stp>
        <stp>44798</stp>
        <tr r="T378" s="7"/>
      </tp>
      <tp t="s">
        <v>#N/A Error:User does not have access</v>
        <stp/>
        <stp>##V3_BCURVESTRIPV12</stp>
        <stp>[PortfolioDaily Data.xlsx]DF Curve!R379C21</stp>
        <stp>S23</stp>
        <stp>Curvedate</stp>
        <stp>44799</stp>
        <tr r="U379" s="7"/>
      </tp>
      <tp t="s">
        <v>#N/A Error:User does not have access</v>
        <stp/>
        <stp>##V3_BCURVESTRIPV12</stp>
        <stp>[PortfolioDaily Data.xlsx]DF Curve!R372C29</stp>
        <stp>S23</stp>
        <stp>Curvedate</stp>
        <stp>44790</stp>
        <tr r="AC372" s="7"/>
      </tp>
      <tp t="s">
        <v>#N/A Error:User does not have access</v>
        <stp/>
        <stp>##V3_BCURVESTRIPV12</stp>
        <stp>[PortfolioDaily Data.xlsx]DF Curve!R373C28</stp>
        <stp>S23</stp>
        <stp>Curvedate</stp>
        <stp>44791</stp>
        <tr r="AB373" s="7"/>
      </tp>
      <tp t="s">
        <v>#N/A Error:User does not have access</v>
        <stp/>
        <stp>##V3_BCURVESTRIPV12</stp>
        <stp>[PortfolioDaily Data.xlsx]DF Curve!R370C31</stp>
        <stp>S23</stp>
        <stp>Curvedate</stp>
        <stp>44788</stp>
        <tr r="AE370" s="7"/>
      </tp>
      <tp t="s">
        <v>#N/A Error:User does not have access</v>
        <stp/>
        <stp>##V3_BCURVESTRIPV12</stp>
        <stp>[PortfolioDaily Data.xlsx]DF Curve!R371C30</stp>
        <stp>S23</stp>
        <stp>Curvedate</stp>
        <stp>44789</stp>
        <tr r="AD371" s="7"/>
      </tp>
      <tp t="s">
        <v>#N/A Error:User does not have access</v>
        <stp/>
        <stp>##V3_BCURVESTRIPV12</stp>
        <stp>[PortfolioDaily Data.xlsx]DF Curve!R365C39</stp>
        <stp>S23</stp>
        <stp>Curvedate</stp>
        <stp>44781</stp>
        <tr r="AM365" s="7"/>
      </tp>
      <tp t="s">
        <v>#N/A Error:User does not have access</v>
        <stp/>
        <stp>##V3_BCURVESTRIPV12</stp>
        <stp>[PortfolioDaily Data.xlsx]DF Curve!R378C21</stp>
        <stp>S23</stp>
        <stp>Curvedate</stp>
        <stp>44798</stp>
        <tr r="U378" s="7"/>
      </tp>
      <tp t="s">
        <v>#N/A Error:User does not have access</v>
        <stp/>
        <stp>##V3_BCURVESTRIPV12</stp>
        <stp>[PortfolioDaily Data.xlsx]DF Curve!R379C20</stp>
        <stp>S23</stp>
        <stp>Curvedate</stp>
        <stp>44799</stp>
        <tr r="T379" s="7"/>
      </tp>
      <tp t="s">
        <v>#N/A Error:User does not have access</v>
        <stp/>
        <stp>##V3_BCURVESTRIPV12</stp>
        <stp>[PortfolioDaily Data.xlsx]DF Curve!R370C32</stp>
        <stp>S23</stp>
        <stp>Curvedate</stp>
        <stp>44788</stp>
        <tr r="AF370" s="7"/>
      </tp>
      <tp t="s">
        <v>#N/A Error:User does not have access</v>
        <stp/>
        <stp>##V3_BCURVESTRIPV12</stp>
        <stp>[PortfolioDaily Data.xlsx]DF Curve!R371C33</stp>
        <stp>S23</stp>
        <stp>Curvedate</stp>
        <stp>44789</stp>
        <tr r="AG371" s="7"/>
      </tp>
      <tp t="s">
        <v>#N/A Error:User does not have access</v>
        <stp/>
        <stp>##V3_BCURVESTRIPV12</stp>
        <stp>[PortfolioDaily Data.xlsx]DF Curve!R366C39</stp>
        <stp>S23</stp>
        <stp>Curvedate</stp>
        <stp>44782</stp>
        <tr r="AM366" s="7"/>
      </tp>
      <tp t="s">
        <v>#N/A Error:User does not have access</v>
        <stp/>
        <stp>##V3_BCURVESTRIPV12</stp>
        <stp>[PortfolioDaily Data.xlsx]DF Curve!R367C38</stp>
        <stp>S23</stp>
        <stp>Curvedate</stp>
        <stp>44783</stp>
        <tr r="AL367" s="7"/>
      </tp>
      <tp t="s">
        <v>#N/A Error:User does not have access</v>
        <stp/>
        <stp>##V3_BCURVESTRIPV12</stp>
        <stp>[PortfolioDaily Data.xlsx]DF Curve!R374C28</stp>
        <stp>S23</stp>
        <stp>Curvedate</stp>
        <stp>44792</stp>
        <tr r="AB374" s="7"/>
      </tp>
      <tp t="s">
        <v>#N/A Error:User does not have access</v>
        <stp/>
        <stp>##V3_BCURVESTRIPV12</stp>
        <stp>[PortfolioDaily Data.xlsx]DF Curve!R378C22</stp>
        <stp>S23</stp>
        <stp>Curvedate</stp>
        <stp>44798</stp>
        <tr r="V378" s="7"/>
      </tp>
      <tp t="s">
        <v>#N/A Error:User does not have access</v>
        <stp/>
        <stp>##V3_BCURVESTRIPV12</stp>
        <stp>[PortfolioDaily Data.xlsx]DF Curve!R379C23</stp>
        <stp>S23</stp>
        <stp>Curvedate</stp>
        <stp>44799</stp>
        <tr r="W379" s="7"/>
      </tp>
      <tp t="s">
        <v>#N/A Error:User does not have access</v>
        <stp/>
        <stp>##V3_BCURVESTRIPV12</stp>
        <stp>[PortfolioDaily Data.xlsx]DF Curve!R370C33</stp>
        <stp>S23</stp>
        <stp>Curvedate</stp>
        <stp>44788</stp>
        <tr r="AG370" s="7"/>
      </tp>
      <tp t="s">
        <v>#N/A Error:User does not have access</v>
        <stp/>
        <stp>##V3_BCURVESTRIPV12</stp>
        <stp>[PortfolioDaily Data.xlsx]DF Curve!R371C32</stp>
        <stp>S23</stp>
        <stp>Curvedate</stp>
        <stp>44789</stp>
        <tr r="AF371" s="7"/>
      </tp>
      <tp t="s">
        <v>#N/A Error:User does not have access</v>
        <stp/>
        <stp>##V3_BCURVESTRIPV12</stp>
        <stp>[PortfolioDaily Data.xlsx]DF Curve!R366C38</stp>
        <stp>S23</stp>
        <stp>Curvedate</stp>
        <stp>44782</stp>
        <tr r="AL366" s="7"/>
      </tp>
      <tp t="s">
        <v>#N/A Error:User does not have access</v>
        <stp/>
        <stp>##V3_BCURVESTRIPV12</stp>
        <stp>[PortfolioDaily Data.xlsx]DF Curve!R367C39</stp>
        <stp>S23</stp>
        <stp>Curvedate</stp>
        <stp>44783</stp>
        <tr r="AM367" s="7"/>
      </tp>
      <tp t="s">
        <v>#N/A Error:User does not have access</v>
        <stp/>
        <stp>##V3_BCURVESTRIPV12</stp>
        <stp>[PortfolioDaily Data.xlsx]DF Curve!R374C29</stp>
        <stp>S23</stp>
        <stp>Curvedate</stp>
        <stp>44792</stp>
        <tr r="AC374" s="7"/>
      </tp>
      <tp t="s">
        <v>#N/A Error:User does not have access</v>
        <stp/>
        <stp>##V3_BCURVESTRIPV12</stp>
        <stp>[PortfolioDaily Data.xlsx]DF Curve!R378C23</stp>
        <stp>S23</stp>
        <stp>Curvedate</stp>
        <stp>44798</stp>
        <tr r="W378" s="7"/>
      </tp>
      <tp t="s">
        <v>#N/A Error:User does not have access</v>
        <stp/>
        <stp>##V3_BCURVESTRIPV12</stp>
        <stp>[PortfolioDaily Data.xlsx]DF Curve!R379C22</stp>
        <stp>S23</stp>
        <stp>Curvedate</stp>
        <stp>44799</stp>
        <tr r="V379" s="7"/>
      </tp>
      <tp t="s">
        <v>#N/A Error:User does not have access</v>
        <stp/>
        <stp>##V3_BCURVESTRIPV12</stp>
        <stp>[PortfolioDaily Data.xlsx]DF Curve!R372C24</stp>
        <stp>S23</stp>
        <stp>Curvedate</stp>
        <stp>44790</stp>
        <tr r="X372" s="7"/>
      </tp>
      <tp t="s">
        <v>#N/A Error:User does not have access</v>
        <stp/>
        <stp>##V3_BCURVESTRIPV12</stp>
        <stp>[PortfolioDaily Data.xlsx]DF Curve!R373C25</stp>
        <stp>S23</stp>
        <stp>Curvedate</stp>
        <stp>44791</stp>
        <tr r="Y373" s="7"/>
      </tp>
      <tp t="s">
        <v>#N/A Error:User does not have access</v>
        <stp/>
        <stp>##V3_BCURVESTRIPV12</stp>
        <stp>[PortfolioDaily Data.xlsx]DF Curve!R366C37</stp>
        <stp>S23</stp>
        <stp>Curvedate</stp>
        <stp>44782</stp>
        <tr r="AK366" s="7"/>
      </tp>
      <tp t="s">
        <v>#N/A Error:User does not have access</v>
        <stp/>
        <stp>##V3_BCURVESTRIPV12</stp>
        <stp>[PortfolioDaily Data.xlsx]DF Curve!R376C22</stp>
        <stp>S23</stp>
        <stp>Curvedate</stp>
        <stp>44796</stp>
        <tr r="V376" s="7"/>
      </tp>
      <tp t="s">
        <v>#N/A Error:User does not have access</v>
        <stp/>
        <stp>##V3_BCURVESTRIPV12</stp>
        <stp>[PortfolioDaily Data.xlsx]DF Curve!R367C36</stp>
        <stp>S23</stp>
        <stp>Curvedate</stp>
        <stp>44783</stp>
        <tr r="AJ367" s="7"/>
      </tp>
      <tp t="s">
        <v>#N/A Error:User does not have access</v>
        <stp/>
        <stp>##V3_BCURVESTRIPV12</stp>
        <stp>[PortfolioDaily Data.xlsx]DF Curve!R377C23</stp>
        <stp>S23</stp>
        <stp>Curvedate</stp>
        <stp>44797</stp>
        <tr r="W377" s="7"/>
      </tp>
      <tp t="s">
        <v>#N/A Error:User does not have access</v>
        <stp/>
        <stp>##V3_BCURVESTRIPV12</stp>
        <stp>[PortfolioDaily Data.xlsx]DF Curve!R374C26</stp>
        <stp>S23</stp>
        <stp>Curvedate</stp>
        <stp>44792</stp>
        <tr r="Z374" s="7"/>
      </tp>
      <tp t="s">
        <v>#N/A Error:User does not have access</v>
        <stp/>
        <stp>##V3_BCURVESTRIPV12</stp>
        <stp>[PortfolioDaily Data.xlsx]DF Curve!R365C34</stp>
        <stp>S23</stp>
        <stp>Curvedate</stp>
        <stp>44781</stp>
        <tr r="AH365" s="7"/>
      </tp>
      <tp t="s">
        <v>#N/A Error:User does not have access</v>
        <stp/>
        <stp>##V3_BCURVESTRIPV12</stp>
        <stp>[PortfolioDaily Data.xlsx]DF Curve!R375C21</stp>
        <stp>S23</stp>
        <stp>Curvedate</stp>
        <stp>44795</stp>
        <tr r="U375" s="7"/>
      </tp>
      <tp t="s">
        <v>#N/A Error:User does not have access</v>
        <stp/>
        <stp>##V3_BCURVESTRIPV12</stp>
        <stp>[PortfolioDaily Data.xlsx]DF Curve!R368C31</stp>
        <stp>S23</stp>
        <stp>Curvedate</stp>
        <stp>44784</stp>
        <tr r="AE368" s="7"/>
      </tp>
      <tp t="s">
        <v>#N/A Error:User does not have access</v>
        <stp/>
        <stp>##V3_BCURVESTRIPV12</stp>
        <stp>[PortfolioDaily Data.xlsx]DF Curve!R369C30</stp>
        <stp>S23</stp>
        <stp>Curvedate</stp>
        <stp>44785</stp>
        <tr r="AD369" s="7"/>
      </tp>
      <tp t="s">
        <v>#N/A Error:User does not have access</v>
        <stp/>
        <stp>##V3_BCURVESTRIPV12</stp>
        <stp>[PortfolioDaily Data.xlsx]DF Curve!R372C25</stp>
        <stp>S23</stp>
        <stp>Curvedate</stp>
        <stp>44790</stp>
        <tr r="Y372" s="7"/>
      </tp>
      <tp t="s">
        <v>#N/A Error:User does not have access</v>
        <stp/>
        <stp>##V3_BCURVESTRIPV12</stp>
        <stp>[PortfolioDaily Data.xlsx]DF Curve!R373C24</stp>
        <stp>S23</stp>
        <stp>Curvedate</stp>
        <stp>44791</stp>
        <tr r="X373" s="7"/>
      </tp>
      <tp t="s">
        <v>#N/A Error:User does not have access</v>
        <stp/>
        <stp>##V3_BCURVESTRIPV12</stp>
        <stp>[PortfolioDaily Data.xlsx]DF Curve!R366C36</stp>
        <stp>S23</stp>
        <stp>Curvedate</stp>
        <stp>44782</stp>
        <tr r="AJ366" s="7"/>
      </tp>
      <tp t="s">
        <v>#N/A Error:User does not have access</v>
        <stp/>
        <stp>##V3_BCURVESTRIPV12</stp>
        <stp>[PortfolioDaily Data.xlsx]DF Curve!R376C23</stp>
        <stp>S23</stp>
        <stp>Curvedate</stp>
        <stp>44796</stp>
        <tr r="W376" s="7"/>
      </tp>
      <tp t="s">
        <v>#N/A Error:User does not have access</v>
        <stp/>
        <stp>##V3_BCURVESTRIPV12</stp>
        <stp>[PortfolioDaily Data.xlsx]DF Curve!R367C37</stp>
        <stp>S23</stp>
        <stp>Curvedate</stp>
        <stp>44783</stp>
        <tr r="AK367" s="7"/>
      </tp>
      <tp t="s">
        <v>#N/A Error:User does not have access</v>
        <stp/>
        <stp>##V3_BCURVESTRIPV12</stp>
        <stp>[PortfolioDaily Data.xlsx]DF Curve!R377C22</stp>
        <stp>S23</stp>
        <stp>Curvedate</stp>
        <stp>44797</stp>
        <tr r="V377" s="7"/>
      </tp>
      <tp t="s">
        <v>#N/A Error:User does not have access</v>
        <stp/>
        <stp>##V3_BCURVESTRIPV12</stp>
        <stp>[PortfolioDaily Data.xlsx]DF Curve!R374C27</stp>
        <stp>S23</stp>
        <stp>Curvedate</stp>
        <stp>44792</stp>
        <tr r="AA374" s="7"/>
      </tp>
      <tp t="s">
        <v>#N/A Error:User does not have access</v>
        <stp/>
        <stp>##V3_BCURVESTRIPV12</stp>
        <stp>[PortfolioDaily Data.xlsx]DF Curve!R365C35</stp>
        <stp>S23</stp>
        <stp>Curvedate</stp>
        <stp>44781</stp>
        <tr r="AI365" s="7"/>
      </tp>
      <tp t="s">
        <v>#N/A Error:User does not have access</v>
        <stp/>
        <stp>##V3_BCURVESTRIPV12</stp>
        <stp>[PortfolioDaily Data.xlsx]DF Curve!R375C20</stp>
        <stp>S23</stp>
        <stp>Curvedate</stp>
        <stp>44795</stp>
        <tr r="T375" s="7"/>
      </tp>
      <tp t="s">
        <v>#N/A Error:User does not have access</v>
        <stp/>
        <stp>##V3_BCURVESTRIPV12</stp>
        <stp>[PortfolioDaily Data.xlsx]DF Curve!R368C30</stp>
        <stp>S23</stp>
        <stp>Curvedate</stp>
        <stp>44784</stp>
        <tr r="AD368" s="7"/>
      </tp>
      <tp t="s">
        <v>#N/A Error:User does not have access</v>
        <stp/>
        <stp>##V3_BCURVESTRIPV12</stp>
        <stp>[PortfolioDaily Data.xlsx]DF Curve!R369C31</stp>
        <stp>S23</stp>
        <stp>Curvedate</stp>
        <stp>44785</stp>
        <tr r="AE369" s="7"/>
      </tp>
      <tp t="s">
        <v>#N/A Error:User does not have access</v>
        <stp/>
        <stp>##V3_BCURVESTRIPV12</stp>
        <stp>[PortfolioDaily Data.xlsx]DF Curve!R372C26</stp>
        <stp>S23</stp>
        <stp>Curvedate</stp>
        <stp>44790</stp>
        <tr r="Z372" s="7"/>
      </tp>
      <tp t="s">
        <v>#N/A Error:User does not have access</v>
        <stp/>
        <stp>##V3_BCURVESTRIPV12</stp>
        <stp>[PortfolioDaily Data.xlsx]DF Curve!R373C27</stp>
        <stp>S23</stp>
        <stp>Curvedate</stp>
        <stp>44791</stp>
        <tr r="AA373" s="7"/>
      </tp>
      <tp t="s">
        <v>#N/A Error:User does not have access</v>
        <stp/>
        <stp>##V3_BCURVESTRIPV12</stp>
        <stp>[PortfolioDaily Data.xlsx]DF Curve!R366C35</stp>
        <stp>S23</stp>
        <stp>Curvedate</stp>
        <stp>44782</stp>
        <tr r="AI366" s="7"/>
      </tp>
      <tp t="s">
        <v>#N/A Error:User does not have access</v>
        <stp/>
        <stp>##V3_BCURVESTRIPV12</stp>
        <stp>[PortfolioDaily Data.xlsx]DF Curve!R376C20</stp>
        <stp>S23</stp>
        <stp>Curvedate</stp>
        <stp>44796</stp>
        <tr r="T376" s="7"/>
      </tp>
      <tp t="s">
        <v>#N/A Error:User does not have access</v>
        <stp/>
        <stp>##V3_BCURVESTRIPV12</stp>
        <stp>[PortfolioDaily Data.xlsx]DF Curve!R367C34</stp>
        <stp>S23</stp>
        <stp>Curvedate</stp>
        <stp>44783</stp>
        <tr r="AH367" s="7"/>
      </tp>
      <tp t="s">
        <v>#N/A Error:User does not have access</v>
        <stp/>
        <stp>##V3_BCURVESTRIPV12</stp>
        <stp>[PortfolioDaily Data.xlsx]DF Curve!R377C21</stp>
        <stp>S23</stp>
        <stp>Curvedate</stp>
        <stp>44797</stp>
        <tr r="U377" s="7"/>
      </tp>
      <tp t="s">
        <v>#N/A Error:User does not have access</v>
        <stp/>
        <stp>##V3_BCURVESTRIPV12</stp>
        <stp>[PortfolioDaily Data.xlsx]DF Curve!R374C24</stp>
        <stp>S23</stp>
        <stp>Curvedate</stp>
        <stp>44792</stp>
        <tr r="X374" s="7"/>
      </tp>
      <tp t="s">
        <v>#N/A Error:User does not have access</v>
        <stp/>
        <stp>##V3_BCURVESTRIPV12</stp>
        <stp>[PortfolioDaily Data.xlsx]DF Curve!R365C36</stp>
        <stp>S23</stp>
        <stp>Curvedate</stp>
        <stp>44781</stp>
        <tr r="AJ365" s="7"/>
      </tp>
      <tp t="s">
        <v>#N/A Error:User does not have access</v>
        <stp/>
        <stp>##V3_BCURVESTRIPV12</stp>
        <stp>[PortfolioDaily Data.xlsx]DF Curve!R375C23</stp>
        <stp>S23</stp>
        <stp>Curvedate</stp>
        <stp>44795</stp>
        <tr r="W375" s="7"/>
      </tp>
      <tp t="s">
        <v>#N/A Error:User does not have access</v>
        <stp/>
        <stp>##V3_BCURVESTRIPV12</stp>
        <stp>[PortfolioDaily Data.xlsx]DF Curve!R368C33</stp>
        <stp>S23</stp>
        <stp>Curvedate</stp>
        <stp>44784</stp>
        <tr r="AG368" s="7"/>
      </tp>
      <tp t="s">
        <v>#N/A Error:User does not have access</v>
        <stp/>
        <stp>##V3_BCURVESTRIPV12</stp>
        <stp>[PortfolioDaily Data.xlsx]DF Curve!R369C32</stp>
        <stp>S23</stp>
        <stp>Curvedate</stp>
        <stp>44785</stp>
        <tr r="AF369" s="7"/>
      </tp>
      <tp t="s">
        <v>#N/A Error:User does not have access</v>
        <stp/>
        <stp>##V3_BCURVESTRIPV12</stp>
        <stp>[PortfolioDaily Data.xlsx]DF Curve!R372C27</stp>
        <stp>S23</stp>
        <stp>Curvedate</stp>
        <stp>44790</stp>
        <tr r="AA372" s="7"/>
      </tp>
      <tp t="s">
        <v>#N/A Error:User does not have access</v>
        <stp/>
        <stp>##V3_BCURVESTRIPV12</stp>
        <stp>[PortfolioDaily Data.xlsx]DF Curve!R373C26</stp>
        <stp>S23</stp>
        <stp>Curvedate</stp>
        <stp>44791</stp>
        <tr r="Z373" s="7"/>
      </tp>
      <tp t="s">
        <v>#N/A Error:User does not have access</v>
        <stp/>
        <stp>##V3_BCURVESTRIPV12</stp>
        <stp>[PortfolioDaily Data.xlsx]DF Curve!R366C34</stp>
        <stp>S23</stp>
        <stp>Curvedate</stp>
        <stp>44782</stp>
        <tr r="AH366" s="7"/>
      </tp>
      <tp t="s">
        <v>#N/A Error:User does not have access</v>
        <stp/>
        <stp>##V3_BCURVESTRIPV12</stp>
        <stp>[PortfolioDaily Data.xlsx]DF Curve!R376C21</stp>
        <stp>S23</stp>
        <stp>Curvedate</stp>
        <stp>44796</stp>
        <tr r="U376" s="7"/>
      </tp>
      <tp t="s">
        <v>#N/A Error:User does not have access</v>
        <stp/>
        <stp>##V3_BCURVESTRIPV12</stp>
        <stp>[PortfolioDaily Data.xlsx]DF Curve!R367C35</stp>
        <stp>S23</stp>
        <stp>Curvedate</stp>
        <stp>44783</stp>
        <tr r="AI367" s="7"/>
      </tp>
      <tp t="s">
        <v>#N/A Error:User does not have access</v>
        <stp/>
        <stp>##V3_BCURVESTRIPV12</stp>
        <stp>[PortfolioDaily Data.xlsx]DF Curve!R377C20</stp>
        <stp>S23</stp>
        <stp>Curvedate</stp>
        <stp>44797</stp>
        <tr r="T377" s="7"/>
      </tp>
      <tp t="s">
        <v>#N/A Error:User does not have access</v>
        <stp/>
        <stp>##V3_BCURVESTRIPV12</stp>
        <stp>[PortfolioDaily Data.xlsx]DF Curve!R374C25</stp>
        <stp>S23</stp>
        <stp>Curvedate</stp>
        <stp>44792</stp>
        <tr r="Y374" s="7"/>
      </tp>
      <tp t="s">
        <v>#N/A Error:User does not have access</v>
        <stp/>
        <stp>##V3_BCURVESTRIPV12</stp>
        <stp>[PortfolioDaily Data.xlsx]DF Curve!R365C37</stp>
        <stp>S23</stp>
        <stp>Curvedate</stp>
        <stp>44781</stp>
        <tr r="AK365" s="7"/>
      </tp>
      <tp t="s">
        <v>#N/A Error:User does not have access</v>
        <stp/>
        <stp>##V3_BCURVESTRIPV12</stp>
        <stp>[PortfolioDaily Data.xlsx]DF Curve!R375C22</stp>
        <stp>S23</stp>
        <stp>Curvedate</stp>
        <stp>44795</stp>
        <tr r="V375" s="7"/>
      </tp>
      <tp t="s">
        <v>#N/A Error:User does not have access</v>
        <stp/>
        <stp>##V3_BCURVESTRIPV12</stp>
        <stp>[PortfolioDaily Data.xlsx]DF Curve!R368C32</stp>
        <stp>S23</stp>
        <stp>Curvedate</stp>
        <stp>44784</stp>
        <tr r="AF368" s="7"/>
      </tp>
      <tp t="s">
        <v>#N/A Error:User does not have access</v>
        <stp/>
        <stp>##V3_BCURVESTRIPV12</stp>
        <stp>[PortfolioDaily Data.xlsx]DF Curve!R369C33</stp>
        <stp>S23</stp>
        <stp>Curvedate</stp>
        <stp>44785</stp>
        <tr r="AG369" s="7"/>
      </tp>
      <tp t="s">
        <v>#N/A Error:User does not have access</v>
        <stp/>
        <stp>##V3_BCURVESTRIPV12</stp>
        <stp>[PortfolioDaily Data.xlsx]DF Curve!R372C20</stp>
        <stp>S23</stp>
        <stp>Curvedate</stp>
        <stp>44790</stp>
        <tr r="T372" s="7"/>
      </tp>
      <tp t="s">
        <v>#N/A Error:User does not have access</v>
        <stp/>
        <stp>##V3_BCURVESTRIPV12</stp>
        <stp>[PortfolioDaily Data.xlsx]DF Curve!R373C21</stp>
        <stp>S23</stp>
        <stp>Curvedate</stp>
        <stp>44791</stp>
        <tr r="U373" s="7"/>
      </tp>
      <tp t="s">
        <v>#N/A Error:User does not have access</v>
        <stp/>
        <stp>##V3_BCURVESTRIPV12</stp>
        <stp>[PortfolioDaily Data.xlsx]DF Curve!R370C38</stp>
        <stp>S23</stp>
        <stp>Curvedate</stp>
        <stp>44788</stp>
        <tr r="AL370" s="7"/>
      </tp>
      <tp t="s">
        <v>#N/A Error:User does not have access</v>
        <stp/>
        <stp>##V3_BCURVESTRIPV12</stp>
        <stp>[PortfolioDaily Data.xlsx]DF Curve!R371C39</stp>
        <stp>S23</stp>
        <stp>Curvedate</stp>
        <stp>44789</stp>
        <tr r="AM371" s="7"/>
      </tp>
      <tp t="s">
        <v>#N/A Error:User does not have access</v>
        <stp/>
        <stp>##V3_BCURVESTRIPV12</stp>
        <stp>[PortfolioDaily Data.xlsx]DF Curve!R366C33</stp>
        <stp>S23</stp>
        <stp>Curvedate</stp>
        <stp>44782</stp>
        <tr r="AG366" s="7"/>
      </tp>
      <tp t="s">
        <v>#N/A Error:User does not have access</v>
        <stp/>
        <stp>##V3_BCURVESTRIPV12</stp>
        <stp>[PortfolioDaily Data.xlsx]DF Curve!R376C26</stp>
        <stp>S23</stp>
        <stp>Curvedate</stp>
        <stp>44796</stp>
        <tr r="Z376" s="7"/>
      </tp>
      <tp t="s">
        <v>#N/A Error:User does not have access</v>
        <stp/>
        <stp>##V3_BCURVESTRIPV12</stp>
        <stp>[PortfolioDaily Data.xlsx]DF Curve!R367C32</stp>
        <stp>S23</stp>
        <stp>Curvedate</stp>
        <stp>44783</stp>
        <tr r="AF367" s="7"/>
      </tp>
      <tp t="s">
        <v>#N/A Error:User does not have access</v>
        <stp/>
        <stp>##V3_BCURVESTRIPV12</stp>
        <stp>[PortfolioDaily Data.xlsx]DF Curve!R377C27</stp>
        <stp>S23</stp>
        <stp>Curvedate</stp>
        <stp>44797</stp>
        <tr r="AA377" s="7"/>
      </tp>
      <tp t="s">
        <v>#N/A Error:User does not have access</v>
        <stp/>
        <stp>##V3_BCURVESTRIPV12</stp>
        <stp>[PortfolioDaily Data.xlsx]DF Curve!R374C22</stp>
        <stp>S23</stp>
        <stp>Curvedate</stp>
        <stp>44792</stp>
        <tr r="V374" s="7"/>
      </tp>
      <tp t="s">
        <v>#N/A Error:User does not have access</v>
        <stp/>
        <stp>##V3_BCURVESTRIPV12</stp>
        <stp>[PortfolioDaily Data.xlsx]DF Curve!R365C30</stp>
        <stp>S23</stp>
        <stp>Curvedate</stp>
        <stp>44781</stp>
        <tr r="AD365" s="7"/>
      </tp>
      <tp t="s">
        <v>#N/A Error:User does not have access</v>
        <stp/>
        <stp>##V3_BCURVESTRIPV12</stp>
        <stp>[PortfolioDaily Data.xlsx]DF Curve!R375C25</stp>
        <stp>S23</stp>
        <stp>Curvedate</stp>
        <stp>44795</stp>
        <tr r="Y375" s="7"/>
      </tp>
      <tp t="s">
        <v>#N/A Error:User does not have access</v>
        <stp/>
        <stp>##V3_BCURVESTRIPV12</stp>
        <stp>[PortfolioDaily Data.xlsx]DF Curve!R368C35</stp>
        <stp>S23</stp>
        <stp>Curvedate</stp>
        <stp>44784</stp>
        <tr r="AI368" s="7"/>
      </tp>
      <tp t="s">
        <v>#N/A Error:User does not have access</v>
        <stp/>
        <stp>##V3_BCURVESTRIPV12</stp>
        <stp>[PortfolioDaily Data.xlsx]DF Curve!R378C28</stp>
        <stp>S23</stp>
        <stp>Curvedate</stp>
        <stp>44798</stp>
        <tr r="AB378" s="7"/>
      </tp>
      <tp t="s">
        <v>#N/A Error:User does not have access</v>
        <stp/>
        <stp>##V3_BCURVESTRIPV12</stp>
        <stp>[PortfolioDaily Data.xlsx]DF Curve!R369C34</stp>
        <stp>S23</stp>
        <stp>Curvedate</stp>
        <stp>44785</stp>
        <tr r="AH369" s="7"/>
      </tp>
      <tp t="s">
        <v>#N/A Error:User does not have access</v>
        <stp/>
        <stp>##V3_BCURVESTRIPV12</stp>
        <stp>[PortfolioDaily Data.xlsx]DF Curve!R379C29</stp>
        <stp>S23</stp>
        <stp>Curvedate</stp>
        <stp>44799</stp>
        <tr r="AC379" s="7"/>
      </tp>
      <tp t="s">
        <v>#N/A Error:User does not have access</v>
        <stp/>
        <stp>##V3_BCURVESTRIPV12</stp>
        <stp>[PortfolioDaily Data.xlsx]DF Curve!R372C21</stp>
        <stp>S23</stp>
        <stp>Curvedate</stp>
        <stp>44790</stp>
        <tr r="U372" s="7"/>
      </tp>
      <tp t="s">
        <v>#N/A Error:User does not have access</v>
        <stp/>
        <stp>##V3_BCURVESTRIPV12</stp>
        <stp>[PortfolioDaily Data.xlsx]DF Curve!R373C20</stp>
        <stp>S23</stp>
        <stp>Curvedate</stp>
        <stp>44791</stp>
        <tr r="T373" s="7"/>
      </tp>
      <tp t="s">
        <v>#N/A Error:User does not have access</v>
        <stp/>
        <stp>##V3_BCURVESTRIPV12</stp>
        <stp>[PortfolioDaily Data.xlsx]DF Curve!R370C39</stp>
        <stp>S23</stp>
        <stp>Curvedate</stp>
        <stp>44788</stp>
        <tr r="AM370" s="7"/>
      </tp>
      <tp t="s">
        <v>#N/A Error:User does not have access</v>
        <stp/>
        <stp>##V3_BCURVESTRIPV12</stp>
        <stp>[PortfolioDaily Data.xlsx]DF Curve!R371C38</stp>
        <stp>S23</stp>
        <stp>Curvedate</stp>
        <stp>44789</stp>
        <tr r="AL371" s="7"/>
      </tp>
      <tp t="s">
        <v>#N/A Error:User does not have access</v>
        <stp/>
        <stp>##V3_BCURVESTRIPV12</stp>
        <stp>[PortfolioDaily Data.xlsx]DF Curve!R366C32</stp>
        <stp>S23</stp>
        <stp>Curvedate</stp>
        <stp>44782</stp>
        <tr r="AF366" s="7"/>
      </tp>
      <tp t="s">
        <v>#N/A Error:User does not have access</v>
        <stp/>
        <stp>##V3_BCURVESTRIPV12</stp>
        <stp>[PortfolioDaily Data.xlsx]DF Curve!R376C27</stp>
        <stp>S23</stp>
        <stp>Curvedate</stp>
        <stp>44796</stp>
        <tr r="AA376" s="7"/>
      </tp>
      <tp t="s">
        <v>#N/A Error:User does not have access</v>
        <stp/>
        <stp>##V3_BCURVESTRIPV12</stp>
        <stp>[PortfolioDaily Data.xlsx]DF Curve!R367C33</stp>
        <stp>S23</stp>
        <stp>Curvedate</stp>
        <stp>44783</stp>
        <tr r="AG367" s="7"/>
      </tp>
      <tp t="s">
        <v>#N/A Error:User does not have access</v>
        <stp/>
        <stp>##V3_BCURVESTRIPV12</stp>
        <stp>[PortfolioDaily Data.xlsx]DF Curve!R377C26</stp>
        <stp>S23</stp>
        <stp>Curvedate</stp>
        <stp>44797</stp>
        <tr r="Z377" s="7"/>
      </tp>
      <tp t="s">
        <v>#N/A Error:User does not have access</v>
        <stp/>
        <stp>##V3_BCURVESTRIPV12</stp>
        <stp>[PortfolioDaily Data.xlsx]DF Curve!R374C23</stp>
        <stp>S23</stp>
        <stp>Curvedate</stp>
        <stp>44792</stp>
        <tr r="W374" s="7"/>
      </tp>
      <tp t="s">
        <v>#N/A Error:User does not have access</v>
        <stp/>
        <stp>##V3_BCURVESTRIPV12</stp>
        <stp>[PortfolioDaily Data.xlsx]DF Curve!R365C31</stp>
        <stp>S23</stp>
        <stp>Curvedate</stp>
        <stp>44781</stp>
        <tr r="AE365" s="7"/>
      </tp>
      <tp t="s">
        <v>#N/A Error:User does not have access</v>
        <stp/>
        <stp>##V3_BCURVESTRIPV12</stp>
        <stp>[PortfolioDaily Data.xlsx]DF Curve!R375C24</stp>
        <stp>S23</stp>
        <stp>Curvedate</stp>
        <stp>44795</stp>
        <tr r="X375" s="7"/>
      </tp>
      <tp t="s">
        <v>#N/A Error:User does not have access</v>
        <stp/>
        <stp>##V3_BCURVESTRIPV12</stp>
        <stp>[PortfolioDaily Data.xlsx]DF Curve!R368C34</stp>
        <stp>S23</stp>
        <stp>Curvedate</stp>
        <stp>44784</stp>
        <tr r="AH368" s="7"/>
      </tp>
      <tp t="s">
        <v>#N/A Error:User does not have access</v>
        <stp/>
        <stp>##V3_BCURVESTRIPV12</stp>
        <stp>[PortfolioDaily Data.xlsx]DF Curve!R378C29</stp>
        <stp>S23</stp>
        <stp>Curvedate</stp>
        <stp>44798</stp>
        <tr r="AC378" s="7"/>
      </tp>
      <tp t="s">
        <v>#N/A Error:User does not have access</v>
        <stp/>
        <stp>##V3_BCURVESTRIPV12</stp>
        <stp>[PortfolioDaily Data.xlsx]DF Curve!R369C35</stp>
        <stp>S23</stp>
        <stp>Curvedate</stp>
        <stp>44785</stp>
        <tr r="AI369" s="7"/>
      </tp>
      <tp t="s">
        <v>#N/A Error:User does not have access</v>
        <stp/>
        <stp>##V3_BCURVESTRIPV12</stp>
        <stp>[PortfolioDaily Data.xlsx]DF Curve!R379C28</stp>
        <stp>S23</stp>
        <stp>Curvedate</stp>
        <stp>44799</stp>
        <tr r="AB379" s="7"/>
      </tp>
      <tp t="s">
        <v>#N/A Error:User does not have access</v>
        <stp/>
        <stp>##V3_BCURVESTRIPV12</stp>
        <stp>[PortfolioDaily Data.xlsx]DF Curve!R372C22</stp>
        <stp>S23</stp>
        <stp>Curvedate</stp>
        <stp>44790</stp>
        <tr r="V372" s="7"/>
      </tp>
      <tp t="s">
        <v>#N/A Error:User does not have access</v>
        <stp/>
        <stp>##V3_BCURVESTRIPV12</stp>
        <stp>[PortfolioDaily Data.xlsx]DF Curve!R373C23</stp>
        <stp>S23</stp>
        <stp>Curvedate</stp>
        <stp>44791</stp>
        <tr r="W373" s="7"/>
      </tp>
      <tp t="s">
        <v>#N/A Error:User does not have access</v>
        <stp/>
        <stp>##V3_BCURVESTRIPV12</stp>
        <stp>[PortfolioDaily Data.xlsx]DF Curve!R366C31</stp>
        <stp>S23</stp>
        <stp>Curvedate</stp>
        <stp>44782</stp>
        <tr r="AE366" s="7"/>
      </tp>
      <tp t="s">
        <v>#N/A Error:User does not have access</v>
        <stp/>
        <stp>##V3_BCURVESTRIPV12</stp>
        <stp>[PortfolioDaily Data.xlsx]DF Curve!R376C24</stp>
        <stp>S23</stp>
        <stp>Curvedate</stp>
        <stp>44796</stp>
        <tr r="X376" s="7"/>
      </tp>
      <tp t="s">
        <v>#N/A Error:User does not have access</v>
        <stp/>
        <stp>##V3_BCURVESTRIPV12</stp>
        <stp>[PortfolioDaily Data.xlsx]DF Curve!R367C30</stp>
        <stp>S23</stp>
        <stp>Curvedate</stp>
        <stp>44783</stp>
        <tr r="AD367" s="7"/>
      </tp>
      <tp t="s">
        <v>#N/A Error:User does not have access</v>
        <stp/>
        <stp>##V3_BCURVESTRIPV12</stp>
        <stp>[PortfolioDaily Data.xlsx]DF Curve!R377C25</stp>
        <stp>S23</stp>
        <stp>Curvedate</stp>
        <stp>44797</stp>
        <tr r="Y377" s="7"/>
      </tp>
      <tp t="s">
        <v>#N/A Error:User does not have access</v>
        <stp/>
        <stp>##V3_BCURVESTRIPV12</stp>
        <stp>[PortfolioDaily Data.xlsx]DF Curve!R374C20</stp>
        <stp>S23</stp>
        <stp>Curvedate</stp>
        <stp>44792</stp>
        <tr r="T374" s="7"/>
      </tp>
      <tp t="s">
        <v>#N/A Error:User does not have access</v>
        <stp/>
        <stp>##V3_BCURVESTRIPV12</stp>
        <stp>[PortfolioDaily Data.xlsx]DF Curve!R365C32</stp>
        <stp>S23</stp>
        <stp>Curvedate</stp>
        <stp>44781</stp>
        <tr r="AF365" s="7"/>
      </tp>
      <tp t="s">
        <v>#N/A Error:User does not have access</v>
        <stp/>
        <stp>##V3_BCURVESTRIPV12</stp>
        <stp>[PortfolioDaily Data.xlsx]DF Curve!R375C27</stp>
        <stp>S23</stp>
        <stp>Curvedate</stp>
        <stp>44795</stp>
        <tr r="AA375" s="7"/>
      </tp>
      <tp t="s">
        <v>#N/A Error:User does not have access</v>
        <stp/>
        <stp>##V3_BCURVESTRIPV12</stp>
        <stp>[PortfolioDaily Data.xlsx]DF Curve!R368C37</stp>
        <stp>S23</stp>
        <stp>Curvedate</stp>
        <stp>44784</stp>
        <tr r="AK368" s="7"/>
      </tp>
      <tp t="s">
        <v>#N/A Error:User does not have access</v>
        <stp/>
        <stp>##V3_BCURVESTRIPV12</stp>
        <stp>[PortfolioDaily Data.xlsx]DF Curve!R369C36</stp>
        <stp>S23</stp>
        <stp>Curvedate</stp>
        <stp>44785</stp>
        <tr r="AJ369" s="7"/>
      </tp>
      <tp t="s">
        <v>#N/A Error:User does not have access</v>
        <stp/>
        <stp>##V3_BCURVESTRIPV12</stp>
        <stp>[PortfolioDaily Data.xlsx]DF Curve!R372C23</stp>
        <stp>S23</stp>
        <stp>Curvedate</stp>
        <stp>44790</stp>
        <tr r="W372" s="7"/>
      </tp>
      <tp t="s">
        <v>#N/A Error:User does not have access</v>
        <stp/>
        <stp>##V3_BCURVESTRIPV12</stp>
        <stp>[PortfolioDaily Data.xlsx]DF Curve!R373C22</stp>
        <stp>S23</stp>
        <stp>Curvedate</stp>
        <stp>44791</stp>
        <tr r="V373" s="7"/>
      </tp>
      <tp t="s">
        <v>#N/A Error:User does not have access</v>
        <stp/>
        <stp>##V3_BCURVESTRIPV12</stp>
        <stp>[PortfolioDaily Data.xlsx]DF Curve!R366C30</stp>
        <stp>S23</stp>
        <stp>Curvedate</stp>
        <stp>44782</stp>
        <tr r="AD366" s="7"/>
      </tp>
      <tp t="s">
        <v>#N/A Error:User does not have access</v>
        <stp/>
        <stp>##V3_BCURVESTRIPV12</stp>
        <stp>[PortfolioDaily Data.xlsx]DF Curve!R376C25</stp>
        <stp>S23</stp>
        <stp>Curvedate</stp>
        <stp>44796</stp>
        <tr r="Y376" s="7"/>
      </tp>
      <tp t="s">
        <v>#N/A Error:User does not have access</v>
        <stp/>
        <stp>##V3_BCURVESTRIPV12</stp>
        <stp>[PortfolioDaily Data.xlsx]DF Curve!R367C31</stp>
        <stp>S23</stp>
        <stp>Curvedate</stp>
        <stp>44783</stp>
        <tr r="AE367" s="7"/>
      </tp>
      <tp t="s">
        <v>#N/A Error:User does not have access</v>
        <stp/>
        <stp>##V3_BCURVESTRIPV12</stp>
        <stp>[PortfolioDaily Data.xlsx]DF Curve!R377C24</stp>
        <stp>S23</stp>
        <stp>Curvedate</stp>
        <stp>44797</stp>
        <tr r="X377" s="7"/>
      </tp>
      <tp t="s">
        <v>#N/A Error:User does not have access</v>
        <stp/>
        <stp>##V3_BCURVESTRIPV12</stp>
        <stp>[PortfolioDaily Data.xlsx]DF Curve!R374C21</stp>
        <stp>S23</stp>
        <stp>Curvedate</stp>
        <stp>44792</stp>
        <tr r="U374" s="7"/>
      </tp>
      <tp t="s">
        <v>#N/A Error:User does not have access</v>
        <stp/>
        <stp>##V3_BCURVESTRIPV12</stp>
        <stp>[PortfolioDaily Data.xlsx]DF Curve!R365C33</stp>
        <stp>S23</stp>
        <stp>Curvedate</stp>
        <stp>44781</stp>
        <tr r="AG365" s="7"/>
      </tp>
      <tp t="s">
        <v>#N/A Error:User does not have access</v>
        <stp/>
        <stp>##V3_BCURVESTRIPV12</stp>
        <stp>[PortfolioDaily Data.xlsx]DF Curve!R375C26</stp>
        <stp>S23</stp>
        <stp>Curvedate</stp>
        <stp>44795</stp>
        <tr r="Z375" s="7"/>
      </tp>
      <tp t="s">
        <v>#N/A Error:User does not have access</v>
        <stp/>
        <stp>##V3_BCURVESTRIPV12</stp>
        <stp>[PortfolioDaily Data.xlsx]DF Curve!R368C36</stp>
        <stp>S23</stp>
        <stp>Curvedate</stp>
        <stp>44784</stp>
        <tr r="AJ368" s="7"/>
      </tp>
      <tp t="s">
        <v>#N/A Error:User does not have access</v>
        <stp/>
        <stp>##V3_BCURVESTRIPV12</stp>
        <stp>[PortfolioDaily Data.xlsx]DF Curve!R369C37</stp>
        <stp>S23</stp>
        <stp>Curvedate</stp>
        <stp>44785</stp>
        <tr r="AK369" s="7"/>
      </tp>
      <tp t="s">
        <v>#N/A Error:User does not have access</v>
        <stp/>
        <stp>##V3_BCURVESTRIPV12</stp>
        <stp>[PortfolioDaily Data.xlsx]DF Curve!R375C19</stp>
        <stp>S23</stp>
        <stp>Curvedate</stp>
        <stp>44795</stp>
        <tr r="S375" s="7"/>
      </tp>
      <tp t="s">
        <v>#N/A Error:User does not have access</v>
        <stp/>
        <stp>##V3_BCURVESTRIPV12</stp>
        <stp>[PortfolioDaily Data.xlsx]DF Curve!R378C14</stp>
        <stp>S23</stp>
        <stp>Curvedate</stp>
        <stp>44798</stp>
        <tr r="N378" s="7"/>
      </tp>
      <tp t="s">
        <v>#N/A Error:User does not have access</v>
        <stp/>
        <stp>##V3_BCURVESTRIPV12</stp>
        <stp>[PortfolioDaily Data.xlsx]DF Curve!R379C15</stp>
        <stp>S23</stp>
        <stp>Curvedate</stp>
        <stp>44799</stp>
        <tr r="O379" s="7"/>
      </tp>
      <tp t="s">
        <v>#N/A Error:User does not have access</v>
        <stp/>
        <stp>##V3_BCURVESTRIPV12</stp>
        <stp>[PortfolioDaily Data.xlsx]DF Curve!R375C18</stp>
        <stp>S23</stp>
        <stp>Curvedate</stp>
        <stp>44795</stp>
        <tr r="R375" s="7"/>
      </tp>
      <tp t="s">
        <v>#N/A Error:User does not have access</v>
        <stp/>
        <stp>##V3_BCURVESTRIPV12</stp>
        <stp>[PortfolioDaily Data.xlsx]DF Curve!R378C15</stp>
        <stp>S23</stp>
        <stp>Curvedate</stp>
        <stp>44798</stp>
        <tr r="O378" s="7"/>
      </tp>
      <tp t="s">
        <v>#N/A Error:User does not have access</v>
        <stp/>
        <stp>##V3_BCURVESTRIPV12</stp>
        <stp>[PortfolioDaily Data.xlsx]DF Curve!R379C14</stp>
        <stp>S23</stp>
        <stp>Curvedate</stp>
        <stp>44799</stp>
        <tr r="N379" s="7"/>
      </tp>
      <tp t="s">
        <v>#N/A Error:User does not have access</v>
        <stp/>
        <stp>##V3_BCURVESTRIPV12</stp>
        <stp>[PortfolioDaily Data.xlsx]DF Curve!R376C18</stp>
        <stp>S23</stp>
        <stp>Curvedate</stp>
        <stp>44796</stp>
        <tr r="R376" s="7"/>
      </tp>
      <tp t="s">
        <v>#N/A Error:User does not have access</v>
        <stp/>
        <stp>##V3_BCURVESTRIPV12</stp>
        <stp>[PortfolioDaily Data.xlsx]DF Curve!R377C19</stp>
        <stp>S23</stp>
        <stp>Curvedate</stp>
        <stp>44797</stp>
        <tr r="S377" s="7"/>
      </tp>
      <tp t="s">
        <v>#N/A Error:User does not have access</v>
        <stp/>
        <stp>##V3_BCURVESTRIPV12</stp>
        <stp>[PortfolioDaily Data.xlsx]DF Curve!R378C16</stp>
        <stp>S23</stp>
        <stp>Curvedate</stp>
        <stp>44798</stp>
        <tr r="P378" s="7"/>
      </tp>
      <tp t="s">
        <v>#N/A Error:User does not have access</v>
        <stp/>
        <stp>##V3_BCURVESTRIPV12</stp>
        <stp>[PortfolioDaily Data.xlsx]DF Curve!R379C17</stp>
        <stp>S23</stp>
        <stp>Curvedate</stp>
        <stp>44799</stp>
        <tr r="Q379" s="7"/>
      </tp>
      <tp t="s">
        <v>#N/A Error:User does not have access</v>
        <stp/>
        <stp>##V3_BCURVESTRIPV12</stp>
        <stp>[PortfolioDaily Data.xlsx]DF Curve!R376C19</stp>
        <stp>S23</stp>
        <stp>Curvedate</stp>
        <stp>44796</stp>
        <tr r="S376" s="7"/>
      </tp>
      <tp t="s">
        <v>#N/A Error:User does not have access</v>
        <stp/>
        <stp>##V3_BCURVESTRIPV12</stp>
        <stp>[PortfolioDaily Data.xlsx]DF Curve!R377C18</stp>
        <stp>S23</stp>
        <stp>Curvedate</stp>
        <stp>44797</stp>
        <tr r="R377" s="7"/>
      </tp>
      <tp t="s">
        <v>#N/A Error:User does not have access</v>
        <stp/>
        <stp>##V3_BCURVESTRIPV12</stp>
        <stp>[PortfolioDaily Data.xlsx]DF Curve!R378C17</stp>
        <stp>S23</stp>
        <stp>Curvedate</stp>
        <stp>44798</stp>
        <tr r="Q378" s="7"/>
      </tp>
      <tp t="s">
        <v>#N/A Error:User does not have access</v>
        <stp/>
        <stp>##V3_BCURVESTRIPV12</stp>
        <stp>[PortfolioDaily Data.xlsx]DF Curve!R379C16</stp>
        <stp>S23</stp>
        <stp>Curvedate</stp>
        <stp>44799</stp>
        <tr r="P379" s="7"/>
      </tp>
      <tp t="s">
        <v>#N/A Error:User does not have access</v>
        <stp/>
        <stp>##V3_BCURVESTRIPV12</stp>
        <stp>[PortfolioDaily Data.xlsx]DF Curve!R372C18</stp>
        <stp>S23</stp>
        <stp>Curvedate</stp>
        <stp>44790</stp>
        <tr r="R372" s="7"/>
      </tp>
      <tp t="s">
        <v>#N/A Error:User does not have access</v>
        <stp/>
        <stp>##V3_BCURVESTRIPV12</stp>
        <stp>[PortfolioDaily Data.xlsx]DF Curve!R373C19</stp>
        <stp>S23</stp>
        <stp>Curvedate</stp>
        <stp>44791</stp>
        <tr r="S373" s="7"/>
      </tp>
      <tp t="s">
        <v>#N/A Error:User does not have access</v>
        <stp/>
        <stp>##V3_BCURVESTRIPV12</stp>
        <stp>[PortfolioDaily Data.xlsx]DF Curve!R378C10</stp>
        <stp>S23</stp>
        <stp>Curvedate</stp>
        <stp>44798</stp>
        <tr r="J378" s="7"/>
      </tp>
      <tp t="s">
        <v>#N/A Error:User does not have access</v>
        <stp/>
        <stp>##V3_BCURVESTRIPV12</stp>
        <stp>[PortfolioDaily Data.xlsx]DF Curve!R379C11</stp>
        <stp>S23</stp>
        <stp>Curvedate</stp>
        <stp>44799</stp>
        <tr r="K379" s="7"/>
      </tp>
      <tp t="s">
        <v>#N/A Error:User does not have access</v>
        <stp/>
        <stp>##V3_BCURVESTRIPV12</stp>
        <stp>[PortfolioDaily Data.xlsx]DF Curve!R372C19</stp>
        <stp>S23</stp>
        <stp>Curvedate</stp>
        <stp>44790</stp>
        <tr r="S372" s="7"/>
      </tp>
      <tp t="s">
        <v>#N/A Error:User does not have access</v>
        <stp/>
        <stp>##V3_BCURVESTRIPV12</stp>
        <stp>[PortfolioDaily Data.xlsx]DF Curve!R373C18</stp>
        <stp>S23</stp>
        <stp>Curvedate</stp>
        <stp>44791</stp>
        <tr r="R373" s="7"/>
      </tp>
      <tp t="s">
        <v>#N/A Error:User does not have access</v>
        <stp/>
        <stp>##V3_BCURVESTRIPV12</stp>
        <stp>[PortfolioDaily Data.xlsx]DF Curve!R378C11</stp>
        <stp>S23</stp>
        <stp>Curvedate</stp>
        <stp>44798</stp>
        <tr r="K378" s="7"/>
      </tp>
      <tp t="s">
        <v>#N/A Error:User does not have access</v>
        <stp/>
        <stp>##V3_BCURVESTRIPV12</stp>
        <stp>[PortfolioDaily Data.xlsx]DF Curve!R379C10</stp>
        <stp>S23</stp>
        <stp>Curvedate</stp>
        <stp>44799</stp>
        <tr r="J379" s="7"/>
      </tp>
      <tp t="s">
        <v>#N/A Error:User does not have access</v>
        <stp/>
        <stp>##V3_BCURVESTRIPV12</stp>
        <stp>[PortfolioDaily Data.xlsx]DF Curve!R374C18</stp>
        <stp>S23</stp>
        <stp>Curvedate</stp>
        <stp>44792</stp>
        <tr r="R374" s="7"/>
      </tp>
      <tp t="s">
        <v>#N/A Error:User does not have access</v>
        <stp/>
        <stp>##V3_BCURVESTRIPV12</stp>
        <stp>[PortfolioDaily Data.xlsx]DF Curve!R378C12</stp>
        <stp>S23</stp>
        <stp>Curvedate</stp>
        <stp>44798</stp>
        <tr r="L378" s="7"/>
      </tp>
      <tp t="s">
        <v>#N/A Error:User does not have access</v>
        <stp/>
        <stp>##V3_BCURVESTRIPV12</stp>
        <stp>[PortfolioDaily Data.xlsx]DF Curve!R379C13</stp>
        <stp>S23</stp>
        <stp>Curvedate</stp>
        <stp>44799</stp>
        <tr r="M379" s="7"/>
      </tp>
      <tp t="s">
        <v>#N/A Error:User does not have access</v>
        <stp/>
        <stp>##V3_BCURVESTRIPV12</stp>
        <stp>[PortfolioDaily Data.xlsx]DF Curve!R374C19</stp>
        <stp>S23</stp>
        <stp>Curvedate</stp>
        <stp>44792</stp>
        <tr r="S374" s="7"/>
      </tp>
      <tp t="s">
        <v>#N/A Error:User does not have access</v>
        <stp/>
        <stp>##V3_BCURVESTRIPV12</stp>
        <stp>[PortfolioDaily Data.xlsx]DF Curve!R378C13</stp>
        <stp>S23</stp>
        <stp>Curvedate</stp>
        <stp>44798</stp>
        <tr r="M378" s="7"/>
      </tp>
      <tp t="s">
        <v>#N/A Error:User does not have access</v>
        <stp/>
        <stp>##V3_BCURVESTRIPV12</stp>
        <stp>[PortfolioDaily Data.xlsx]DF Curve!R379C12</stp>
        <stp>S23</stp>
        <stp>Curvedate</stp>
        <stp>44799</stp>
        <tr r="L379" s="7"/>
      </tp>
      <tp t="s">
        <v>#N/A Error:User does not have access</v>
        <stp/>
        <stp>##V3_BCURVESTRIPV12</stp>
        <stp>[PortfolioDaily Data.xlsx]DF Curve!R372C14</stp>
        <stp>S23</stp>
        <stp>Curvedate</stp>
        <stp>44790</stp>
        <tr r="N372" s="7"/>
      </tp>
      <tp t="s">
        <v>#N/A Error:User does not have access</v>
        <stp/>
        <stp>##V3_BCURVESTRIPV12</stp>
        <stp>[PortfolioDaily Data.xlsx]DF Curve!R373C15</stp>
        <stp>S23</stp>
        <stp>Curvedate</stp>
        <stp>44791</stp>
        <tr r="O373" s="7"/>
      </tp>
      <tp t="s">
        <v>#N/A Error:User does not have access</v>
        <stp/>
        <stp>##V3_BCURVESTRIPV12</stp>
        <stp>[PortfolioDaily Data.xlsx]DF Curve!R376C12</stp>
        <stp>S23</stp>
        <stp>Curvedate</stp>
        <stp>44796</stp>
        <tr r="L376" s="7"/>
      </tp>
      <tp t="s">
        <v>#N/A Error:User does not have access</v>
        <stp/>
        <stp>##V3_BCURVESTRIPV12</stp>
        <stp>[PortfolioDaily Data.xlsx]DF Curve!R377C13</stp>
        <stp>S23</stp>
        <stp>Curvedate</stp>
        <stp>44797</stp>
        <tr r="M377" s="7"/>
      </tp>
      <tp t="s">
        <v>#N/A Error:User does not have access</v>
        <stp/>
        <stp>##V3_BCURVESTRIPV12</stp>
        <stp>[PortfolioDaily Data.xlsx]DF Curve!R374C16</stp>
        <stp>S23</stp>
        <stp>Curvedate</stp>
        <stp>44792</stp>
        <tr r="P374" s="7"/>
      </tp>
      <tp t="s">
        <v>#N/A Error:User does not have access</v>
        <stp/>
        <stp>##V3_BCURVESTRIPV12</stp>
        <stp>[PortfolioDaily Data.xlsx]DF Curve!R375C11</stp>
        <stp>S23</stp>
        <stp>Curvedate</stp>
        <stp>44795</stp>
        <tr r="K375" s="7"/>
      </tp>
      <tp t="s">
        <v>#N/A Error:User does not have access</v>
        <stp/>
        <stp>##V3_BCURVESTRIPV12</stp>
        <stp>[PortfolioDaily Data.xlsx]DF Curve!R372C15</stp>
        <stp>S23</stp>
        <stp>Curvedate</stp>
        <stp>44790</stp>
        <tr r="O372" s="7"/>
      </tp>
      <tp t="s">
        <v>#N/A Error:User does not have access</v>
        <stp/>
        <stp>##V3_BCURVESTRIPV12</stp>
        <stp>[PortfolioDaily Data.xlsx]DF Curve!R373C14</stp>
        <stp>S23</stp>
        <stp>Curvedate</stp>
        <stp>44791</stp>
        <tr r="N373" s="7"/>
      </tp>
      <tp t="s">
        <v>#N/A Error:User does not have access</v>
        <stp/>
        <stp>##V3_BCURVESTRIPV12</stp>
        <stp>[PortfolioDaily Data.xlsx]DF Curve!R376C13</stp>
        <stp>S23</stp>
        <stp>Curvedate</stp>
        <stp>44796</stp>
        <tr r="M376" s="7"/>
      </tp>
      <tp t="s">
        <v>#N/A Error:User does not have access</v>
        <stp/>
        <stp>##V3_BCURVESTRIPV12</stp>
        <stp>[PortfolioDaily Data.xlsx]DF Curve!R377C12</stp>
        <stp>S23</stp>
        <stp>Curvedate</stp>
        <stp>44797</stp>
        <tr r="L377" s="7"/>
      </tp>
      <tp t="s">
        <v>#N/A Error:User does not have access</v>
        <stp/>
        <stp>##V3_BCURVESTRIPV12</stp>
        <stp>[PortfolioDaily Data.xlsx]DF Curve!R374C17</stp>
        <stp>S23</stp>
        <stp>Curvedate</stp>
        <stp>44792</stp>
        <tr r="Q374" s="7"/>
      </tp>
      <tp t="s">
        <v>#N/A Error:User does not have access</v>
        <stp/>
        <stp>##V3_BCURVESTRIPV12</stp>
        <stp>[PortfolioDaily Data.xlsx]DF Curve!R375C10</stp>
        <stp>S23</stp>
        <stp>Curvedate</stp>
        <stp>44795</stp>
        <tr r="J375" s="7"/>
      </tp>
      <tp t="s">
        <v>#N/A Error:User does not have access</v>
        <stp/>
        <stp>##V3_BCURVESTRIPV12</stp>
        <stp>[PortfolioDaily Data.xlsx]DF Curve!R372C16</stp>
        <stp>S23</stp>
        <stp>Curvedate</stp>
        <stp>44790</stp>
        <tr r="P372" s="7"/>
      </tp>
      <tp t="s">
        <v>#N/A Error:User does not have access</v>
        <stp/>
        <stp>##V3_BCURVESTRIPV12</stp>
        <stp>[PortfolioDaily Data.xlsx]DF Curve!R373C17</stp>
        <stp>S23</stp>
        <stp>Curvedate</stp>
        <stp>44791</stp>
        <tr r="Q373" s="7"/>
      </tp>
      <tp t="s">
        <v>#N/A Error:User does not have access</v>
        <stp/>
        <stp>##V3_BCURVESTRIPV12</stp>
        <stp>[PortfolioDaily Data.xlsx]DF Curve!R376C10</stp>
        <stp>S23</stp>
        <stp>Curvedate</stp>
        <stp>44796</stp>
        <tr r="J376" s="7"/>
      </tp>
      <tp t="s">
        <v>#N/A Error:User does not have access</v>
        <stp/>
        <stp>##V3_BCURVESTRIPV12</stp>
        <stp>[PortfolioDaily Data.xlsx]DF Curve!R377C11</stp>
        <stp>S23</stp>
        <stp>Curvedate</stp>
        <stp>44797</stp>
        <tr r="K377" s="7"/>
      </tp>
      <tp t="s">
        <v>#N/A Error:User does not have access</v>
        <stp/>
        <stp>##V3_BCURVESTRIPV12</stp>
        <stp>[PortfolioDaily Data.xlsx]DF Curve!R374C14</stp>
        <stp>S23</stp>
        <stp>Curvedate</stp>
        <stp>44792</stp>
        <tr r="N374" s="7"/>
      </tp>
      <tp t="s">
        <v>#N/A Error:User does not have access</v>
        <stp/>
        <stp>##V3_BCURVESTRIPV12</stp>
        <stp>[PortfolioDaily Data.xlsx]DF Curve!R375C13</stp>
        <stp>S23</stp>
        <stp>Curvedate</stp>
        <stp>44795</stp>
        <tr r="M375" s="7"/>
      </tp>
      <tp t="s">
        <v>#N/A Error:User does not have access</v>
        <stp/>
        <stp>##V3_BCURVESTRIPV12</stp>
        <stp>[PortfolioDaily Data.xlsx]DF Curve!R372C17</stp>
        <stp>S23</stp>
        <stp>Curvedate</stp>
        <stp>44790</stp>
        <tr r="Q372" s="7"/>
      </tp>
      <tp t="s">
        <v>#N/A Error:User does not have access</v>
        <stp/>
        <stp>##V3_BCURVESTRIPV12</stp>
        <stp>[PortfolioDaily Data.xlsx]DF Curve!R373C16</stp>
        <stp>S23</stp>
        <stp>Curvedate</stp>
        <stp>44791</stp>
        <tr r="P373" s="7"/>
      </tp>
      <tp t="s">
        <v>#N/A Error:User does not have access</v>
        <stp/>
        <stp>##V3_BCURVESTRIPV12</stp>
        <stp>[PortfolioDaily Data.xlsx]DF Curve!R376C11</stp>
        <stp>S23</stp>
        <stp>Curvedate</stp>
        <stp>44796</stp>
        <tr r="K376" s="7"/>
      </tp>
      <tp t="s">
        <v>#N/A Error:User does not have access</v>
        <stp/>
        <stp>##V3_BCURVESTRIPV12</stp>
        <stp>[PortfolioDaily Data.xlsx]DF Curve!R377C10</stp>
        <stp>S23</stp>
        <stp>Curvedate</stp>
        <stp>44797</stp>
        <tr r="J377" s="7"/>
      </tp>
      <tp t="s">
        <v>#N/A Error:User does not have access</v>
        <stp/>
        <stp>##V3_BCURVESTRIPV12</stp>
        <stp>[PortfolioDaily Data.xlsx]DF Curve!R374C15</stp>
        <stp>S23</stp>
        <stp>Curvedate</stp>
        <stp>44792</stp>
        <tr r="O374" s="7"/>
      </tp>
      <tp t="s">
        <v>#N/A Error:User does not have access</v>
        <stp/>
        <stp>##V3_BCURVESTRIPV12</stp>
        <stp>[PortfolioDaily Data.xlsx]DF Curve!R375C12</stp>
        <stp>S23</stp>
        <stp>Curvedate</stp>
        <stp>44795</stp>
        <tr r="L375" s="7"/>
      </tp>
      <tp t="s">
        <v>#N/A Error:User does not have access</v>
        <stp/>
        <stp>##V3_BCURVESTRIPV12</stp>
        <stp>[PortfolioDaily Data.xlsx]DF Curve!R372C10</stp>
        <stp>S23</stp>
        <stp>Curvedate</stp>
        <stp>44790</stp>
        <tr r="J372" s="7"/>
      </tp>
      <tp t="s">
        <v>#N/A Error:User does not have access</v>
        <stp/>
        <stp>##V3_BCURVESTRIPV12</stp>
        <stp>[PortfolioDaily Data.xlsx]DF Curve!R373C11</stp>
        <stp>S23</stp>
        <stp>Curvedate</stp>
        <stp>44791</stp>
        <tr r="K373" s="7"/>
      </tp>
      <tp t="s">
        <v>#N/A Error:User does not have access</v>
        <stp/>
        <stp>##V3_BCURVESTRIPV12</stp>
        <stp>[PortfolioDaily Data.xlsx]DF Curve!R376C16</stp>
        <stp>S23</stp>
        <stp>Curvedate</stp>
        <stp>44796</stp>
        <tr r="P376" s="7"/>
      </tp>
      <tp t="s">
        <v>#N/A Error:User does not have access</v>
        <stp/>
        <stp>##V3_BCURVESTRIPV12</stp>
        <stp>[PortfolioDaily Data.xlsx]DF Curve!R377C17</stp>
        <stp>S23</stp>
        <stp>Curvedate</stp>
        <stp>44797</stp>
        <tr r="Q377" s="7"/>
      </tp>
      <tp t="s">
        <v>#N/A Error:User does not have access</v>
        <stp/>
        <stp>##V3_BCURVESTRIPV12</stp>
        <stp>[PortfolioDaily Data.xlsx]DF Curve!R374C12</stp>
        <stp>S23</stp>
        <stp>Curvedate</stp>
        <stp>44792</stp>
        <tr r="L374" s="7"/>
      </tp>
      <tp t="s">
        <v>#N/A Error:User does not have access</v>
        <stp/>
        <stp>##V3_BCURVESTRIPV12</stp>
        <stp>[PortfolioDaily Data.xlsx]DF Curve!R375C15</stp>
        <stp>S23</stp>
        <stp>Curvedate</stp>
        <stp>44795</stp>
        <tr r="O375" s="7"/>
      </tp>
      <tp t="s">
        <v>#N/A Error:User does not have access</v>
        <stp/>
        <stp>##V3_BCURVESTRIPV12</stp>
        <stp>[PortfolioDaily Data.xlsx]DF Curve!R378C18</stp>
        <stp>S23</stp>
        <stp>Curvedate</stp>
        <stp>44798</stp>
        <tr r="R378" s="7"/>
      </tp>
      <tp t="s">
        <v>#N/A Error:User does not have access</v>
        <stp/>
        <stp>##V3_BCURVESTRIPV12</stp>
        <stp>[PortfolioDaily Data.xlsx]DF Curve!R379C19</stp>
        <stp>S23</stp>
        <stp>Curvedate</stp>
        <stp>44799</stp>
        <tr r="S379" s="7"/>
      </tp>
      <tp t="s">
        <v>#N/A Error:User does not have access</v>
        <stp/>
        <stp>##V3_BCURVESTRIPV12</stp>
        <stp>[PortfolioDaily Data.xlsx]DF Curve!R372C11</stp>
        <stp>S23</stp>
        <stp>Curvedate</stp>
        <stp>44790</stp>
        <tr r="K372" s="7"/>
      </tp>
      <tp t="s">
        <v>#N/A Error:User does not have access</v>
        <stp/>
        <stp>##V3_BCURVESTRIPV12</stp>
        <stp>[PortfolioDaily Data.xlsx]DF Curve!R373C10</stp>
        <stp>S23</stp>
        <stp>Curvedate</stp>
        <stp>44791</stp>
        <tr r="J373" s="7"/>
      </tp>
      <tp t="s">
        <v>#N/A Error:User does not have access</v>
        <stp/>
        <stp>##V3_BCURVESTRIPV12</stp>
        <stp>[PortfolioDaily Data.xlsx]DF Curve!R376C17</stp>
        <stp>S23</stp>
        <stp>Curvedate</stp>
        <stp>44796</stp>
        <tr r="Q376" s="7"/>
      </tp>
      <tp t="s">
        <v>#N/A Error:User does not have access</v>
        <stp/>
        <stp>##V3_BCURVESTRIPV12</stp>
        <stp>[PortfolioDaily Data.xlsx]DF Curve!R377C16</stp>
        <stp>S23</stp>
        <stp>Curvedate</stp>
        <stp>44797</stp>
        <tr r="P377" s="7"/>
      </tp>
      <tp t="s">
        <v>#N/A Error:User does not have access</v>
        <stp/>
        <stp>##V3_BCURVESTRIPV12</stp>
        <stp>[PortfolioDaily Data.xlsx]DF Curve!R374C13</stp>
        <stp>S23</stp>
        <stp>Curvedate</stp>
        <stp>44792</stp>
        <tr r="M374" s="7"/>
      </tp>
      <tp t="s">
        <v>#N/A Error:User does not have access</v>
        <stp/>
        <stp>##V3_BCURVESTRIPV12</stp>
        <stp>[PortfolioDaily Data.xlsx]DF Curve!R375C14</stp>
        <stp>S23</stp>
        <stp>Curvedate</stp>
        <stp>44795</stp>
        <tr r="N375" s="7"/>
      </tp>
      <tp t="s">
        <v>#N/A Error:User does not have access</v>
        <stp/>
        <stp>##V3_BCURVESTRIPV12</stp>
        <stp>[PortfolioDaily Data.xlsx]DF Curve!R378C19</stp>
        <stp>S23</stp>
        <stp>Curvedate</stp>
        <stp>44798</stp>
        <tr r="S378" s="7"/>
      </tp>
      <tp t="s">
        <v>#N/A Error:User does not have access</v>
        <stp/>
        <stp>##V3_BCURVESTRIPV12</stp>
        <stp>[PortfolioDaily Data.xlsx]DF Curve!R379C18</stp>
        <stp>S23</stp>
        <stp>Curvedate</stp>
        <stp>44799</stp>
        <tr r="R379" s="7"/>
      </tp>
      <tp t="s">
        <v>#N/A Error:User does not have access</v>
        <stp/>
        <stp>##V3_BCURVESTRIPV12</stp>
        <stp>[PortfolioDaily Data.xlsx]DF Curve!R372C12</stp>
        <stp>S23</stp>
        <stp>Curvedate</stp>
        <stp>44790</stp>
        <tr r="L372" s="7"/>
      </tp>
      <tp t="s">
        <v>#N/A Error:User does not have access</v>
        <stp/>
        <stp>##V3_BCURVESTRIPV12</stp>
        <stp>[PortfolioDaily Data.xlsx]DF Curve!R373C13</stp>
        <stp>S23</stp>
        <stp>Curvedate</stp>
        <stp>44791</stp>
        <tr r="M373" s="7"/>
      </tp>
      <tp t="s">
        <v>#N/A Error:User does not have access</v>
        <stp/>
        <stp>##V3_BCURVESTRIPV12</stp>
        <stp>[PortfolioDaily Data.xlsx]DF Curve!R376C14</stp>
        <stp>S23</stp>
        <stp>Curvedate</stp>
        <stp>44796</stp>
        <tr r="N376" s="7"/>
      </tp>
      <tp t="s">
        <v>#N/A Error:User does not have access</v>
        <stp/>
        <stp>##V3_BCURVESTRIPV12</stp>
        <stp>[PortfolioDaily Data.xlsx]DF Curve!R377C15</stp>
        <stp>S23</stp>
        <stp>Curvedate</stp>
        <stp>44797</stp>
        <tr r="O377" s="7"/>
      </tp>
      <tp t="s">
        <v>#N/A Error:User does not have access</v>
        <stp/>
        <stp>##V3_BCURVESTRIPV12</stp>
        <stp>[PortfolioDaily Data.xlsx]DF Curve!R374C10</stp>
        <stp>S23</stp>
        <stp>Curvedate</stp>
        <stp>44792</stp>
        <tr r="J374" s="7"/>
      </tp>
      <tp t="s">
        <v>#N/A Error:User does not have access</v>
        <stp/>
        <stp>##V3_BCURVESTRIPV12</stp>
        <stp>[PortfolioDaily Data.xlsx]DF Curve!R375C17</stp>
        <stp>S23</stp>
        <stp>Curvedate</stp>
        <stp>44795</stp>
        <tr r="Q375" s="7"/>
      </tp>
      <tp t="s">
        <v>#N/A Error:User does not have access</v>
        <stp/>
        <stp>##V3_BCURVESTRIPV12</stp>
        <stp>[PortfolioDaily Data.xlsx]DF Curve!R372C13</stp>
        <stp>S23</stp>
        <stp>Curvedate</stp>
        <stp>44790</stp>
        <tr r="M372" s="7"/>
      </tp>
      <tp t="s">
        <v>#N/A Error:User does not have access</v>
        <stp/>
        <stp>##V3_BCURVESTRIPV12</stp>
        <stp>[PortfolioDaily Data.xlsx]DF Curve!R373C12</stp>
        <stp>S23</stp>
        <stp>Curvedate</stp>
        <stp>44791</stp>
        <tr r="L373" s="7"/>
      </tp>
      <tp t="s">
        <v>#N/A Error:User does not have access</v>
        <stp/>
        <stp>##V3_BCURVESTRIPV12</stp>
        <stp>[PortfolioDaily Data.xlsx]DF Curve!R376C15</stp>
        <stp>S23</stp>
        <stp>Curvedate</stp>
        <stp>44796</stp>
        <tr r="O376" s="7"/>
      </tp>
      <tp t="s">
        <v>#N/A Error:User does not have access</v>
        <stp/>
        <stp>##V3_BCURVESTRIPV12</stp>
        <stp>[PortfolioDaily Data.xlsx]DF Curve!R377C14</stp>
        <stp>S23</stp>
        <stp>Curvedate</stp>
        <stp>44797</stp>
        <tr r="N377" s="7"/>
      </tp>
      <tp t="s">
        <v>#N/A Error:User does not have access</v>
        <stp/>
        <stp>##V3_BCURVESTRIPV12</stp>
        <stp>[PortfolioDaily Data.xlsx]DF Curve!R374C11</stp>
        <stp>S23</stp>
        <stp>Curvedate</stp>
        <stp>44792</stp>
        <tr r="K374" s="7"/>
      </tp>
      <tp t="s">
        <v>#N/A Error:User does not have access</v>
        <stp/>
        <stp>##V3_BCURVESTRIPV12</stp>
        <stp>[PortfolioDaily Data.xlsx]DF Curve!R375C16</stp>
        <stp>S23</stp>
        <stp>Curvedate</stp>
        <stp>44795</stp>
        <tr r="P375" s="7"/>
      </tp>
      <tp t="s">
        <v>#N/A Error:User does not have access</v>
        <stp/>
        <stp>##V3_BCURVESTRIPV12</stp>
        <stp>[PortfolioDaily Data.xlsx]DF Curve!R370C14</stp>
        <stp>S23</stp>
        <stp>Curvedate</stp>
        <stp>44788</stp>
        <tr r="N370" s="7"/>
      </tp>
      <tp t="s">
        <v>#N/A Error:User does not have access</v>
        <stp/>
        <stp>##V3_BCURVESTRIPV12</stp>
        <stp>[PortfolioDaily Data.xlsx]DF Curve!R371C15</stp>
        <stp>S23</stp>
        <stp>Curvedate</stp>
        <stp>44789</stp>
        <tr r="O371" s="7"/>
      </tp>
      <tp t="s">
        <v>#N/A Error:User does not have access</v>
        <stp/>
        <stp>##V3_BCURVESTRIPV12</stp>
        <stp>[PortfolioDaily Data.xlsx]DF Curve!R368C19</stp>
        <stp>S23</stp>
        <stp>Curvedate</stp>
        <stp>44784</stp>
        <tr r="S368" s="7"/>
      </tp>
      <tp t="s">
        <v>#N/A Error:User does not have access</v>
        <stp/>
        <stp>##V3_BCURVESTRIPV12</stp>
        <stp>[PortfolioDaily Data.xlsx]DF Curve!R369C18</stp>
        <stp>S23</stp>
        <stp>Curvedate</stp>
        <stp>44785</stp>
        <tr r="R369" s="7"/>
      </tp>
      <tp t="s">
        <v>#N/A Error:User does not have access</v>
        <stp/>
        <stp>##V3_BCURVESTRIPV12</stp>
        <stp>[PortfolioDaily Data.xlsx]DF Curve!R370C15</stp>
        <stp>S23</stp>
        <stp>Curvedate</stp>
        <stp>44788</stp>
        <tr r="O370" s="7"/>
      </tp>
      <tp t="s">
        <v>#N/A Error:User does not have access</v>
        <stp/>
        <stp>##V3_BCURVESTRIPV12</stp>
        <stp>[PortfolioDaily Data.xlsx]DF Curve!R371C14</stp>
        <stp>S23</stp>
        <stp>Curvedate</stp>
        <stp>44789</stp>
        <tr r="N371" s="7"/>
      </tp>
      <tp t="s">
        <v>#N/A Error:User does not have access</v>
        <stp/>
        <stp>##V3_BCURVESTRIPV12</stp>
        <stp>[PortfolioDaily Data.xlsx]DF Curve!R368C18</stp>
        <stp>S23</stp>
        <stp>Curvedate</stp>
        <stp>44784</stp>
        <tr r="R368" s="7"/>
      </tp>
      <tp t="s">
        <v>#N/A Error:User does not have access</v>
        <stp/>
        <stp>##V3_BCURVESTRIPV12</stp>
        <stp>[PortfolioDaily Data.xlsx]DF Curve!R369C19</stp>
        <stp>S23</stp>
        <stp>Curvedate</stp>
        <stp>44785</stp>
        <tr r="S369" s="7"/>
      </tp>
      <tp t="s">
        <v>#N/A Error:User does not have access</v>
        <stp/>
        <stp>##V3_BCURVESTRIPV12</stp>
        <stp>[PortfolioDaily Data.xlsx]DF Curve!R370C16</stp>
        <stp>S23</stp>
        <stp>Curvedate</stp>
        <stp>44788</stp>
        <tr r="P370" s="7"/>
      </tp>
      <tp t="s">
        <v>#N/A Error:User does not have access</v>
        <stp/>
        <stp>##V3_BCURVESTRIPV12</stp>
        <stp>[PortfolioDaily Data.xlsx]DF Curve!R371C17</stp>
        <stp>S23</stp>
        <stp>Curvedate</stp>
        <stp>44789</stp>
        <tr r="Q371" s="7"/>
      </tp>
      <tp t="s">
        <v>#N/A Error:User does not have access</v>
        <stp/>
        <stp>##V3_BCURVESTRIPV12</stp>
        <stp>[PortfolioDaily Data.xlsx]DF Curve!R370C17</stp>
        <stp>S23</stp>
        <stp>Curvedate</stp>
        <stp>44788</stp>
        <tr r="Q370" s="7"/>
      </tp>
      <tp t="s">
        <v>#N/A Error:User does not have access</v>
        <stp/>
        <stp>##V3_BCURVESTRIPV12</stp>
        <stp>[PortfolioDaily Data.xlsx]DF Curve!R371C16</stp>
        <stp>S23</stp>
        <stp>Curvedate</stp>
        <stp>44789</stp>
        <tr r="P371" s="7"/>
      </tp>
      <tp t="s">
        <v>#N/A Error:User does not have access</v>
        <stp/>
        <stp>##V3_BCURVESTRIPV12</stp>
        <stp>[PortfolioDaily Data.xlsx]DF Curve!R370C10</stp>
        <stp>S23</stp>
        <stp>Curvedate</stp>
        <stp>44788</stp>
        <tr r="J370" s="7"/>
      </tp>
      <tp t="s">
        <v>#N/A Error:User does not have access</v>
        <stp/>
        <stp>##V3_BCURVESTRIPV12</stp>
        <stp>[PortfolioDaily Data.xlsx]DF Curve!R371C11</stp>
        <stp>S23</stp>
        <stp>Curvedate</stp>
        <stp>44789</stp>
        <tr r="K371" s="7"/>
      </tp>
      <tp t="s">
        <v>#N/A Error:User does not have access</v>
        <stp/>
        <stp>##V3_BCURVESTRIPV12</stp>
        <stp>[PortfolioDaily Data.xlsx]DF Curve!R365C18</stp>
        <stp>S23</stp>
        <stp>Curvedate</stp>
        <stp>44781</stp>
        <tr r="R365" s="7"/>
      </tp>
      <tp t="s">
        <v>#N/A Error:User does not have access</v>
        <stp/>
        <stp>##V3_BCURVESTRIPV12</stp>
        <stp>[PortfolioDaily Data.xlsx]DF Curve!R370C11</stp>
        <stp>S23</stp>
        <stp>Curvedate</stp>
        <stp>44788</stp>
        <tr r="K370" s="7"/>
      </tp>
      <tp t="s">
        <v>#N/A Error:User does not have access</v>
        <stp/>
        <stp>##V3_BCURVESTRIPV12</stp>
        <stp>[PortfolioDaily Data.xlsx]DF Curve!R371C10</stp>
        <stp>S23</stp>
        <stp>Curvedate</stp>
        <stp>44789</stp>
        <tr r="J371" s="7"/>
      </tp>
      <tp t="s">
        <v>#N/A Error:User does not have access</v>
        <stp/>
        <stp>##V3_BCURVESTRIPV12</stp>
        <stp>[PortfolioDaily Data.xlsx]DF Curve!R365C19</stp>
        <stp>S23</stp>
        <stp>Curvedate</stp>
        <stp>44781</stp>
        <tr r="S365" s="7"/>
      </tp>
      <tp t="s">
        <v>#N/A Error:User does not have access</v>
        <stp/>
        <stp>##V3_BCURVESTRIPV12</stp>
        <stp>[PortfolioDaily Data.xlsx]DF Curve!R370C12</stp>
        <stp>S23</stp>
        <stp>Curvedate</stp>
        <stp>44788</stp>
        <tr r="L370" s="7"/>
      </tp>
      <tp t="s">
        <v>#N/A Error:User does not have access</v>
        <stp/>
        <stp>##V3_BCURVESTRIPV12</stp>
        <stp>[PortfolioDaily Data.xlsx]DF Curve!R371C13</stp>
        <stp>S23</stp>
        <stp>Curvedate</stp>
        <stp>44789</stp>
        <tr r="M371" s="7"/>
      </tp>
      <tp t="s">
        <v>#N/A Error:User does not have access</v>
        <stp/>
        <stp>##V3_BCURVESTRIPV12</stp>
        <stp>[PortfolioDaily Data.xlsx]DF Curve!R366C19</stp>
        <stp>S23</stp>
        <stp>Curvedate</stp>
        <stp>44782</stp>
        <tr r="S366" s="7"/>
      </tp>
      <tp t="s">
        <v>#N/A Error:User does not have access</v>
        <stp/>
        <stp>##V3_BCURVESTRIPV12</stp>
        <stp>[PortfolioDaily Data.xlsx]DF Curve!R367C18</stp>
        <stp>S23</stp>
        <stp>Curvedate</stp>
        <stp>44783</stp>
        <tr r="R367" s="7"/>
      </tp>
      <tp t="s">
        <v>#N/A Error:User does not have access</v>
        <stp/>
        <stp>##V3_BCURVESTRIPV12</stp>
        <stp>[PortfolioDaily Data.xlsx]DF Curve!R370C13</stp>
        <stp>S23</stp>
        <stp>Curvedate</stp>
        <stp>44788</stp>
        <tr r="M370" s="7"/>
      </tp>
      <tp t="s">
        <v>#N/A Error:User does not have access</v>
        <stp/>
        <stp>##V3_BCURVESTRIPV12</stp>
        <stp>[PortfolioDaily Data.xlsx]DF Curve!R371C12</stp>
        <stp>S23</stp>
        <stp>Curvedate</stp>
        <stp>44789</stp>
        <tr r="L371" s="7"/>
      </tp>
      <tp t="s">
        <v>#N/A Error:User does not have access</v>
        <stp/>
        <stp>##V3_BCURVESTRIPV12</stp>
        <stp>[PortfolioDaily Data.xlsx]DF Curve!R366C18</stp>
        <stp>S23</stp>
        <stp>Curvedate</stp>
        <stp>44782</stp>
        <tr r="R366" s="7"/>
      </tp>
      <tp t="s">
        <v>#N/A Error:User does not have access</v>
        <stp/>
        <stp>##V3_BCURVESTRIPV12</stp>
        <stp>[PortfolioDaily Data.xlsx]DF Curve!R367C19</stp>
        <stp>S23</stp>
        <stp>Curvedate</stp>
        <stp>44783</stp>
        <tr r="S367" s="7"/>
      </tp>
      <tp t="s">
        <v>#N/A Error:User does not have access</v>
        <stp/>
        <stp>##V3_BCURVESTRIPV12</stp>
        <stp>[PortfolioDaily Data.xlsx]DF Curve!R366C17</stp>
        <stp>S23</stp>
        <stp>Curvedate</stp>
        <stp>44782</stp>
        <tr r="Q366" s="7"/>
      </tp>
      <tp t="s">
        <v>#N/A Error:User does not have access</v>
        <stp/>
        <stp>##V3_BCURVESTRIPV12</stp>
        <stp>[PortfolioDaily Data.xlsx]DF Curve!R367C16</stp>
        <stp>S23</stp>
        <stp>Curvedate</stp>
        <stp>44783</stp>
        <tr r="P367" s="7"/>
      </tp>
      <tp t="s">
        <v>#N/A Error:User does not have access</v>
        <stp/>
        <stp>##V3_BCURVESTRIPV12</stp>
        <stp>[PortfolioDaily Data.xlsx]DF Curve!R365C14</stp>
        <stp>S23</stp>
        <stp>Curvedate</stp>
        <stp>44781</stp>
        <tr r="N365" s="7"/>
      </tp>
      <tp t="s">
        <v>#N/A Error:User does not have access</v>
        <stp/>
        <stp>##V3_BCURVESTRIPV12</stp>
        <stp>[PortfolioDaily Data.xlsx]DF Curve!R368C11</stp>
        <stp>S23</stp>
        <stp>Curvedate</stp>
        <stp>44784</stp>
        <tr r="K368" s="7"/>
      </tp>
      <tp t="s">
        <v>#N/A Error:User does not have access</v>
        <stp/>
        <stp>##V3_BCURVESTRIPV12</stp>
        <stp>[PortfolioDaily Data.xlsx]DF Curve!R369C10</stp>
        <stp>S23</stp>
        <stp>Curvedate</stp>
        <stp>44785</stp>
        <tr r="J369" s="7"/>
      </tp>
      <tp t="s">
        <v>#N/A Error:User does not have access</v>
        <stp/>
        <stp>##V3_BCURVESTRIPV12</stp>
        <stp>[PortfolioDaily Data.xlsx]DF Curve!R366C16</stp>
        <stp>S23</stp>
        <stp>Curvedate</stp>
        <stp>44782</stp>
        <tr r="P366" s="7"/>
      </tp>
      <tp t="s">
        <v>#N/A Error:User does not have access</v>
        <stp/>
        <stp>##V3_BCURVESTRIPV12</stp>
        <stp>[PortfolioDaily Data.xlsx]DF Curve!R367C17</stp>
        <stp>S23</stp>
        <stp>Curvedate</stp>
        <stp>44783</stp>
        <tr r="Q367" s="7"/>
      </tp>
      <tp t="s">
        <v>#N/A Error:User does not have access</v>
        <stp/>
        <stp>##V3_BCURVESTRIPV12</stp>
        <stp>[PortfolioDaily Data.xlsx]DF Curve!R365C15</stp>
        <stp>S23</stp>
        <stp>Curvedate</stp>
        <stp>44781</stp>
        <tr r="O365" s="7"/>
      </tp>
      <tp t="s">
        <v>#N/A Error:User does not have access</v>
        <stp/>
        <stp>##V3_BCURVESTRIPV12</stp>
        <stp>[PortfolioDaily Data.xlsx]DF Curve!R368C10</stp>
        <stp>S23</stp>
        <stp>Curvedate</stp>
        <stp>44784</stp>
        <tr r="J368" s="7"/>
      </tp>
      <tp t="s">
        <v>#N/A Error:User does not have access</v>
        <stp/>
        <stp>##V3_BCURVESTRIPV12</stp>
        <stp>[PortfolioDaily Data.xlsx]DF Curve!R369C11</stp>
        <stp>S23</stp>
        <stp>Curvedate</stp>
        <stp>44785</stp>
        <tr r="K369" s="7"/>
      </tp>
      <tp t="s">
        <v>#N/A Error:User does not have access</v>
        <stp/>
        <stp>##V3_BCURVESTRIPV12</stp>
        <stp>[PortfolioDaily Data.xlsx]DF Curve!R366C15</stp>
        <stp>S23</stp>
        <stp>Curvedate</stp>
        <stp>44782</stp>
        <tr r="O366" s="7"/>
      </tp>
      <tp t="s">
        <v>#N/A Error:User does not have access</v>
        <stp/>
        <stp>##V3_BCURVESTRIPV12</stp>
        <stp>[PortfolioDaily Data.xlsx]DF Curve!R367C14</stp>
        <stp>S23</stp>
        <stp>Curvedate</stp>
        <stp>44783</stp>
        <tr r="N367" s="7"/>
      </tp>
      <tp t="s">
        <v>#N/A Error:User does not have access</v>
        <stp/>
        <stp>##V3_BCURVESTRIPV12</stp>
        <stp>[PortfolioDaily Data.xlsx]DF Curve!R365C16</stp>
        <stp>S23</stp>
        <stp>Curvedate</stp>
        <stp>44781</stp>
        <tr r="P365" s="7"/>
      </tp>
      <tp t="s">
        <v>#N/A Error:User does not have access</v>
        <stp/>
        <stp>##V3_BCURVESTRIPV12</stp>
        <stp>[PortfolioDaily Data.xlsx]DF Curve!R368C13</stp>
        <stp>S23</stp>
        <stp>Curvedate</stp>
        <stp>44784</stp>
        <tr r="M368" s="7"/>
      </tp>
      <tp t="s">
        <v>#N/A Error:User does not have access</v>
        <stp/>
        <stp>##V3_BCURVESTRIPV12</stp>
        <stp>[PortfolioDaily Data.xlsx]DF Curve!R369C12</stp>
        <stp>S23</stp>
        <stp>Curvedate</stp>
        <stp>44785</stp>
        <tr r="L369" s="7"/>
      </tp>
      <tp t="s">
        <v>#N/A Error:User does not have access</v>
        <stp/>
        <stp>##V3_BCURVESTRIPV12</stp>
        <stp>[PortfolioDaily Data.xlsx]DF Curve!R366C14</stp>
        <stp>S23</stp>
        <stp>Curvedate</stp>
        <stp>44782</stp>
        <tr r="N366" s="7"/>
      </tp>
      <tp t="s">
        <v>#N/A Error:User does not have access</v>
        <stp/>
        <stp>##V3_BCURVESTRIPV12</stp>
        <stp>[PortfolioDaily Data.xlsx]DF Curve!R367C15</stp>
        <stp>S23</stp>
        <stp>Curvedate</stp>
        <stp>44783</stp>
        <tr r="O367" s="7"/>
      </tp>
      <tp t="s">
        <v>#N/A Error:User does not have access</v>
        <stp/>
        <stp>##V3_BCURVESTRIPV12</stp>
        <stp>[PortfolioDaily Data.xlsx]DF Curve!R365C17</stp>
        <stp>S23</stp>
        <stp>Curvedate</stp>
        <stp>44781</stp>
        <tr r="Q365" s="7"/>
      </tp>
      <tp t="s">
        <v>#N/A Error:User does not have access</v>
        <stp/>
        <stp>##V3_BCURVESTRIPV12</stp>
        <stp>[PortfolioDaily Data.xlsx]DF Curve!R368C12</stp>
        <stp>S23</stp>
        <stp>Curvedate</stp>
        <stp>44784</stp>
        <tr r="L368" s="7"/>
      </tp>
      <tp t="s">
        <v>#N/A Error:User does not have access</v>
        <stp/>
        <stp>##V3_BCURVESTRIPV12</stp>
        <stp>[PortfolioDaily Data.xlsx]DF Curve!R369C13</stp>
        <stp>S23</stp>
        <stp>Curvedate</stp>
        <stp>44785</stp>
        <tr r="M369" s="7"/>
      </tp>
      <tp t="s">
        <v>#N/A Error:User does not have access</v>
        <stp/>
        <stp>##V3_BCURVESTRIPV12</stp>
        <stp>[PortfolioDaily Data.xlsx]DF Curve!R370C18</stp>
        <stp>S23</stp>
        <stp>Curvedate</stp>
        <stp>44788</stp>
        <tr r="R370" s="7"/>
      </tp>
      <tp t="s">
        <v>#N/A Error:User does not have access</v>
        <stp/>
        <stp>##V3_BCURVESTRIPV12</stp>
        <stp>[PortfolioDaily Data.xlsx]DF Curve!R371C19</stp>
        <stp>S23</stp>
        <stp>Curvedate</stp>
        <stp>44789</stp>
        <tr r="S371" s="7"/>
      </tp>
      <tp t="s">
        <v>#N/A Error:User does not have access</v>
        <stp/>
        <stp>##V3_BCURVESTRIPV12</stp>
        <stp>[PortfolioDaily Data.xlsx]DF Curve!R366C13</stp>
        <stp>S23</stp>
        <stp>Curvedate</stp>
        <stp>44782</stp>
        <tr r="M366" s="7"/>
      </tp>
      <tp t="s">
        <v>#N/A Error:User does not have access</v>
        <stp/>
        <stp>##V3_BCURVESTRIPV12</stp>
        <stp>[PortfolioDaily Data.xlsx]DF Curve!R367C12</stp>
        <stp>S23</stp>
        <stp>Curvedate</stp>
        <stp>44783</stp>
        <tr r="L367" s="7"/>
      </tp>
      <tp t="s">
        <v>#N/A Error:User does not have access</v>
        <stp/>
        <stp>##V3_BCURVESTRIPV12</stp>
        <stp>[PortfolioDaily Data.xlsx]DF Curve!R365C10</stp>
        <stp>S23</stp>
        <stp>Curvedate</stp>
        <stp>44781</stp>
        <tr r="J365" s="7"/>
      </tp>
      <tp t="s">
        <v>#N/A Error:User does not have access</v>
        <stp/>
        <stp>##V3_BCURVESTRIPV12</stp>
        <stp>[PortfolioDaily Data.xlsx]DF Curve!R368C15</stp>
        <stp>S23</stp>
        <stp>Curvedate</stp>
        <stp>44784</stp>
        <tr r="O368" s="7"/>
      </tp>
      <tp t="s">
        <v>#N/A Error:User does not have access</v>
        <stp/>
        <stp>##V3_BCURVESTRIPV12</stp>
        <stp>[PortfolioDaily Data.xlsx]DF Curve!R369C14</stp>
        <stp>S23</stp>
        <stp>Curvedate</stp>
        <stp>44785</stp>
        <tr r="N369" s="7"/>
      </tp>
      <tp t="s">
        <v>#N/A Error:User does not have access</v>
        <stp/>
        <stp>##V3_BCURVESTRIPV12</stp>
        <stp>[PortfolioDaily Data.xlsx]DF Curve!R370C19</stp>
        <stp>S23</stp>
        <stp>Curvedate</stp>
        <stp>44788</stp>
        <tr r="S370" s="7"/>
      </tp>
      <tp t="s">
        <v>#N/A Error:User does not have access</v>
        <stp/>
        <stp>##V3_BCURVESTRIPV12</stp>
        <stp>[PortfolioDaily Data.xlsx]DF Curve!R371C18</stp>
        <stp>S23</stp>
        <stp>Curvedate</stp>
        <stp>44789</stp>
        <tr r="R371" s="7"/>
      </tp>
      <tp t="s">
        <v>#N/A Error:User does not have access</v>
        <stp/>
        <stp>##V3_BCURVESTRIPV12</stp>
        <stp>[PortfolioDaily Data.xlsx]DF Curve!R366C12</stp>
        <stp>S23</stp>
        <stp>Curvedate</stp>
        <stp>44782</stp>
        <tr r="L366" s="7"/>
      </tp>
      <tp t="s">
        <v>#N/A Error:User does not have access</v>
        <stp/>
        <stp>##V3_BCURVESTRIPV12</stp>
        <stp>[PortfolioDaily Data.xlsx]DF Curve!R367C13</stp>
        <stp>S23</stp>
        <stp>Curvedate</stp>
        <stp>44783</stp>
        <tr r="M367" s="7"/>
      </tp>
      <tp t="s">
        <v>#N/A Error:User does not have access</v>
        <stp/>
        <stp>##V3_BCURVESTRIPV12</stp>
        <stp>[PortfolioDaily Data.xlsx]DF Curve!R365C11</stp>
        <stp>S23</stp>
        <stp>Curvedate</stp>
        <stp>44781</stp>
        <tr r="K365" s="7"/>
      </tp>
      <tp t="s">
        <v>#N/A Error:User does not have access</v>
        <stp/>
        <stp>##V3_BCURVESTRIPV12</stp>
        <stp>[PortfolioDaily Data.xlsx]DF Curve!R368C14</stp>
        <stp>S23</stp>
        <stp>Curvedate</stp>
        <stp>44784</stp>
        <tr r="N368" s="7"/>
      </tp>
      <tp t="s">
        <v>#N/A Error:User does not have access</v>
        <stp/>
        <stp>##V3_BCURVESTRIPV12</stp>
        <stp>[PortfolioDaily Data.xlsx]DF Curve!R369C15</stp>
        <stp>S23</stp>
        <stp>Curvedate</stp>
        <stp>44785</stp>
        <tr r="O369" s="7"/>
      </tp>
      <tp t="s">
        <v>#N/A Error:User does not have access</v>
        <stp/>
        <stp>##V3_BCURVESTRIPV12</stp>
        <stp>[PortfolioDaily Data.xlsx]DF Curve!R366C11</stp>
        <stp>S23</stp>
        <stp>Curvedate</stp>
        <stp>44782</stp>
        <tr r="K366" s="7"/>
      </tp>
      <tp t="s">
        <v>#N/A Error:User does not have access</v>
        <stp/>
        <stp>##V3_BCURVESTRIPV12</stp>
        <stp>[PortfolioDaily Data.xlsx]DF Curve!R367C10</stp>
        <stp>S23</stp>
        <stp>Curvedate</stp>
        <stp>44783</stp>
        <tr r="J367" s="7"/>
      </tp>
      <tp t="s">
        <v>#N/A Error:User does not have access</v>
        <stp/>
        <stp>##V3_BCURVESTRIPV12</stp>
        <stp>[PortfolioDaily Data.xlsx]DF Curve!R365C12</stp>
        <stp>S23</stp>
        <stp>Curvedate</stp>
        <stp>44781</stp>
        <tr r="L365" s="7"/>
      </tp>
      <tp t="s">
        <v>#N/A Error:User does not have access</v>
        <stp/>
        <stp>##V3_BCURVESTRIPV12</stp>
        <stp>[PortfolioDaily Data.xlsx]DF Curve!R368C17</stp>
        <stp>S23</stp>
        <stp>Curvedate</stp>
        <stp>44784</stp>
        <tr r="Q368" s="7"/>
      </tp>
      <tp t="s">
        <v>#N/A Error:User does not have access</v>
        <stp/>
        <stp>##V3_BCURVESTRIPV12</stp>
        <stp>[PortfolioDaily Data.xlsx]DF Curve!R369C16</stp>
        <stp>S23</stp>
        <stp>Curvedate</stp>
        <stp>44785</stp>
        <tr r="P369" s="7"/>
      </tp>
      <tp t="s">
        <v>#N/A Error:User does not have access</v>
        <stp/>
        <stp>##V3_BCURVESTRIPV12</stp>
        <stp>[PortfolioDaily Data.xlsx]DF Curve!R366C10</stp>
        <stp>S23</stp>
        <stp>Curvedate</stp>
        <stp>44782</stp>
        <tr r="J366" s="7"/>
      </tp>
      <tp t="s">
        <v>#N/A Error:User does not have access</v>
        <stp/>
        <stp>##V3_BCURVESTRIPV12</stp>
        <stp>[PortfolioDaily Data.xlsx]DF Curve!R367C11</stp>
        <stp>S23</stp>
        <stp>Curvedate</stp>
        <stp>44783</stp>
        <tr r="K367" s="7"/>
      </tp>
      <tp t="s">
        <v>#N/A Error:User does not have access</v>
        <stp/>
        <stp>##V3_BCURVESTRIPV12</stp>
        <stp>[PortfolioDaily Data.xlsx]DF Curve!R365C13</stp>
        <stp>S23</stp>
        <stp>Curvedate</stp>
        <stp>44781</stp>
        <tr r="M365" s="7"/>
      </tp>
      <tp t="s">
        <v>#N/A Error:User does not have access</v>
        <stp/>
        <stp>##V3_BCURVESTRIPV12</stp>
        <stp>[PortfolioDaily Data.xlsx]DF Curve!R368C16</stp>
        <stp>S23</stp>
        <stp>Curvedate</stp>
        <stp>44784</stp>
        <tr r="P368" s="7"/>
      </tp>
      <tp t="s">
        <v>#N/A Error:User does not have access</v>
        <stp/>
        <stp>##V3_BCURVESTRIPV12</stp>
        <stp>[PortfolioDaily Data.xlsx]DF Curve!R369C17</stp>
        <stp>S23</stp>
        <stp>Curvedate</stp>
        <stp>44785</stp>
        <tr r="Q369" s="7"/>
      </tp>
    </main>
    <main first="bofaddin.rtdserver">
      <tp t="b">
        <v>0</v>
        <stp/>
        <stp>BDH|357679739625148886</stp>
        <tr r="M6" s="6"/>
      </tp>
      <tp t="s">
        <v>#N/A Requesting Data...4025799640</v>
        <stp/>
        <stp>BDP|161460488647804375</stp>
        <tr r="B27" s="17"/>
      </tp>
    </main>
    <main first="bofaddin.rtdserver">
      <tp t="s">
        <v>#N/A N/A</v>
        <stp/>
        <stp>BDS|946602031957291897</stp>
        <tr r="C6" s="10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volatileDependencies" Target="volatileDependenci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AA180"/>
  <sheetViews>
    <sheetView topLeftCell="A142" workbookViewId="0">
      <selection activeCell="J187" sqref="J187"/>
    </sheetView>
  </sheetViews>
  <sheetFormatPr defaultRowHeight="11.25" x14ac:dyDescent="0.2"/>
  <cols>
    <col min="1" max="1" width="10.1640625" style="13" bestFit="1" customWidth="1"/>
  </cols>
  <sheetData>
    <row r="1" spans="1:27" x14ac:dyDescent="0.2">
      <c r="A1" s="1">
        <v>44273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</row>
    <row r="2" spans="1:27" x14ac:dyDescent="0.2">
      <c r="A2" s="2" t="s">
        <v>26</v>
      </c>
      <c r="B2" s="3">
        <v>0</v>
      </c>
      <c r="C2" s="3">
        <v>0</v>
      </c>
      <c r="D2" s="3">
        <v>-1</v>
      </c>
      <c r="E2" s="3">
        <v>-2</v>
      </c>
      <c r="F2" s="3">
        <v>-1</v>
      </c>
      <c r="G2" s="3">
        <v>-1</v>
      </c>
      <c r="H2" s="3">
        <v>1</v>
      </c>
      <c r="I2" s="3">
        <v>0</v>
      </c>
      <c r="J2" s="3">
        <v>-1</v>
      </c>
      <c r="K2" s="3">
        <v>0</v>
      </c>
      <c r="L2" s="3">
        <v>0</v>
      </c>
      <c r="M2" s="3">
        <v>-1</v>
      </c>
      <c r="N2" s="3">
        <v>-1</v>
      </c>
      <c r="O2" s="3">
        <v>1</v>
      </c>
      <c r="P2" s="3">
        <v>0</v>
      </c>
      <c r="Q2" s="3">
        <v>-1</v>
      </c>
      <c r="R2" s="3">
        <v>1</v>
      </c>
      <c r="S2" s="3">
        <v>0</v>
      </c>
      <c r="T2" s="3">
        <v>0</v>
      </c>
      <c r="U2" s="3">
        <v>-1</v>
      </c>
      <c r="V2" s="3">
        <v>0</v>
      </c>
      <c r="W2" s="3">
        <v>0</v>
      </c>
      <c r="X2" s="3">
        <v>2</v>
      </c>
      <c r="Y2" s="3">
        <v>0</v>
      </c>
      <c r="Z2" s="3">
        <v>0</v>
      </c>
      <c r="AA2" s="4"/>
    </row>
    <row r="3" spans="1:27" x14ac:dyDescent="0.2">
      <c r="A3" s="5" t="s">
        <v>27</v>
      </c>
      <c r="B3" s="6">
        <v>0</v>
      </c>
      <c r="C3" s="6">
        <v>0</v>
      </c>
      <c r="D3" s="6">
        <v>-0.03</v>
      </c>
      <c r="E3" s="6">
        <v>-1.7999999999999999E-2</v>
      </c>
      <c r="F3" s="6">
        <v>-1.2E-2</v>
      </c>
      <c r="G3" s="6">
        <v>-1.0999999999999999E-2</v>
      </c>
      <c r="H3" s="6">
        <v>1.7999999999999999E-2</v>
      </c>
      <c r="I3" s="6">
        <v>0</v>
      </c>
      <c r="J3" s="6">
        <v>-7.0000000000000001E-3</v>
      </c>
      <c r="K3" s="6">
        <v>0</v>
      </c>
      <c r="L3" s="6">
        <v>0</v>
      </c>
      <c r="M3" s="6">
        <v>-0.01</v>
      </c>
      <c r="N3" s="6">
        <v>-1.6E-2</v>
      </c>
      <c r="O3" s="6">
        <v>8.0000000000000002E-3</v>
      </c>
      <c r="P3" s="6">
        <v>0</v>
      </c>
      <c r="Q3" s="6">
        <v>-2.1999999999999999E-2</v>
      </c>
      <c r="R3" s="6">
        <v>6.0000000000000001E-3</v>
      </c>
      <c r="S3" s="6">
        <v>0</v>
      </c>
      <c r="T3" s="6">
        <v>0</v>
      </c>
      <c r="U3" s="6">
        <v>-3.3000000000000002E-2</v>
      </c>
      <c r="V3" s="6">
        <v>0</v>
      </c>
      <c r="W3" s="6">
        <v>0</v>
      </c>
      <c r="X3" s="6">
        <v>9.5000000000000001E-2</v>
      </c>
      <c r="Y3" s="6">
        <v>0</v>
      </c>
      <c r="Z3" s="6">
        <v>0</v>
      </c>
      <c r="AA3" s="7">
        <f>SUM(B3:Z3)</f>
        <v>-3.1999999999999973E-2</v>
      </c>
    </row>
    <row r="4" spans="1:27" x14ac:dyDescent="0.2">
      <c r="A4" s="5" t="s">
        <v>28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/>
      <c r="X4" s="8"/>
      <c r="Y4" s="8"/>
      <c r="Z4" s="8"/>
      <c r="AA4" s="8"/>
    </row>
    <row r="5" spans="1:27" x14ac:dyDescent="0.2">
      <c r="A5" s="9" t="s">
        <v>29</v>
      </c>
      <c r="B5" s="10"/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1"/>
    </row>
    <row r="6" spans="1:27" x14ac:dyDescent="0.2">
      <c r="A6" s="1">
        <v>44278</v>
      </c>
    </row>
    <row r="7" spans="1:27" x14ac:dyDescent="0.2">
      <c r="A7" s="2" t="s">
        <v>26</v>
      </c>
      <c r="B7" s="3">
        <v>0</v>
      </c>
      <c r="C7" s="3">
        <v>0</v>
      </c>
      <c r="D7" s="3">
        <v>-1</v>
      </c>
      <c r="E7" s="3">
        <v>-2</v>
      </c>
      <c r="F7" s="3">
        <v>-1</v>
      </c>
      <c r="G7" s="3">
        <v>-1</v>
      </c>
      <c r="H7" s="3">
        <v>1</v>
      </c>
      <c r="I7" s="3">
        <v>0</v>
      </c>
      <c r="J7" s="3">
        <v>-1</v>
      </c>
      <c r="K7" s="3">
        <v>0</v>
      </c>
      <c r="L7" s="3">
        <v>0</v>
      </c>
      <c r="M7" s="3">
        <v>-1</v>
      </c>
      <c r="N7" s="3">
        <v>-1</v>
      </c>
      <c r="O7" s="3">
        <v>1</v>
      </c>
      <c r="P7" s="3">
        <v>0</v>
      </c>
      <c r="Q7" s="3">
        <v>-1</v>
      </c>
      <c r="R7" s="3">
        <v>0</v>
      </c>
      <c r="S7" s="3">
        <v>0</v>
      </c>
      <c r="T7" s="3">
        <v>0</v>
      </c>
      <c r="U7" s="3">
        <v>-1</v>
      </c>
      <c r="V7" s="3">
        <v>0</v>
      </c>
      <c r="W7" s="3">
        <v>0</v>
      </c>
      <c r="X7" s="3">
        <v>2</v>
      </c>
      <c r="Y7" s="3">
        <v>0</v>
      </c>
      <c r="Z7" s="3">
        <v>0</v>
      </c>
      <c r="AA7" s="4"/>
    </row>
    <row r="8" spans="1:27" x14ac:dyDescent="0.2">
      <c r="A8" s="5" t="s">
        <v>27</v>
      </c>
      <c r="B8" s="6">
        <v>0</v>
      </c>
      <c r="C8" s="6">
        <v>0</v>
      </c>
      <c r="D8" s="6">
        <v>-0.03</v>
      </c>
      <c r="E8" s="6">
        <v>-1.7999999999999999E-2</v>
      </c>
      <c r="F8" s="6">
        <v>-1.2E-2</v>
      </c>
      <c r="G8" s="6">
        <v>-1.0999999999999999E-2</v>
      </c>
      <c r="H8" s="6">
        <v>1.7999999999999999E-2</v>
      </c>
      <c r="I8" s="6">
        <v>0</v>
      </c>
      <c r="J8" s="6">
        <v>-7.0000000000000001E-3</v>
      </c>
      <c r="K8" s="6">
        <v>0</v>
      </c>
      <c r="L8" s="6">
        <v>0</v>
      </c>
      <c r="M8" s="6">
        <v>-0.01</v>
      </c>
      <c r="N8" s="6">
        <v>-1.6E-2</v>
      </c>
      <c r="O8" s="6">
        <v>8.0000000000000002E-3</v>
      </c>
      <c r="P8" s="6">
        <v>0</v>
      </c>
      <c r="Q8" s="6">
        <v>-2.1999999999999999E-2</v>
      </c>
      <c r="R8" s="6">
        <v>0</v>
      </c>
      <c r="S8" s="6">
        <v>0</v>
      </c>
      <c r="T8" s="6">
        <v>0</v>
      </c>
      <c r="U8" s="6">
        <v>-3.3000000000000002E-2</v>
      </c>
      <c r="V8" s="6">
        <v>0</v>
      </c>
      <c r="W8" s="6">
        <v>0</v>
      </c>
      <c r="X8" s="6">
        <v>9.5000000000000001E-2</v>
      </c>
      <c r="Y8" s="6">
        <v>0</v>
      </c>
      <c r="Z8" s="6">
        <v>0</v>
      </c>
      <c r="AA8" s="7">
        <f>SUM(B8:Z8)</f>
        <v>-3.7999999999999978E-2</v>
      </c>
    </row>
    <row r="9" spans="1:27" x14ac:dyDescent="0.2">
      <c r="A9" s="5" t="s">
        <v>28</v>
      </c>
      <c r="B9" s="8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12"/>
    </row>
    <row r="10" spans="1:27" x14ac:dyDescent="0.2">
      <c r="A10" s="9" t="s">
        <v>29</v>
      </c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1"/>
    </row>
    <row r="11" spans="1:27" x14ac:dyDescent="0.2">
      <c r="A11" s="1">
        <v>44470</v>
      </c>
    </row>
    <row r="12" spans="1:27" x14ac:dyDescent="0.2">
      <c r="A12" s="2" t="s">
        <v>26</v>
      </c>
      <c r="B12" s="3">
        <v>1</v>
      </c>
      <c r="C12" s="3">
        <v>1</v>
      </c>
      <c r="D12" s="3">
        <v>0</v>
      </c>
      <c r="E12" s="3">
        <v>0</v>
      </c>
      <c r="F12" s="3">
        <v>0</v>
      </c>
      <c r="G12" s="3">
        <v>0</v>
      </c>
      <c r="H12" s="3">
        <v>1</v>
      </c>
      <c r="I12" s="3">
        <v>1</v>
      </c>
      <c r="J12" s="3">
        <v>0</v>
      </c>
      <c r="K12" s="3">
        <v>0</v>
      </c>
      <c r="L12" s="3">
        <v>0</v>
      </c>
      <c r="M12" s="3">
        <v>-2</v>
      </c>
      <c r="N12" s="3">
        <v>-1</v>
      </c>
      <c r="O12" s="3">
        <v>2</v>
      </c>
      <c r="P12" s="3">
        <v>0</v>
      </c>
      <c r="Q12" s="3">
        <v>0</v>
      </c>
      <c r="R12" s="3">
        <v>1</v>
      </c>
      <c r="S12" s="3">
        <v>0</v>
      </c>
      <c r="T12" s="3">
        <v>0</v>
      </c>
      <c r="U12" s="3">
        <v>-1</v>
      </c>
      <c r="V12" s="3">
        <v>1</v>
      </c>
      <c r="W12" s="3">
        <v>0</v>
      </c>
      <c r="X12" s="3">
        <v>3</v>
      </c>
      <c r="Y12" s="3">
        <v>0</v>
      </c>
      <c r="Z12" s="3">
        <v>0</v>
      </c>
      <c r="AA12" s="4"/>
    </row>
    <row r="13" spans="1:27" x14ac:dyDescent="0.2">
      <c r="A13" s="5" t="s">
        <v>27</v>
      </c>
      <c r="B13" s="6">
        <v>7.8377339016218218E-3</v>
      </c>
      <c r="C13" s="6">
        <v>8.2961013753327425E-3</v>
      </c>
      <c r="D13" s="6">
        <v>0</v>
      </c>
      <c r="E13" s="6">
        <v>0</v>
      </c>
      <c r="F13" s="6">
        <v>0</v>
      </c>
      <c r="G13" s="6">
        <v>0</v>
      </c>
      <c r="H13" s="6">
        <v>1.7999999999999999E-2</v>
      </c>
      <c r="I13" s="6">
        <v>2.0152264843565824E-2</v>
      </c>
      <c r="J13" s="6">
        <v>0</v>
      </c>
      <c r="K13" s="6">
        <v>0</v>
      </c>
      <c r="L13" s="6">
        <v>0</v>
      </c>
      <c r="M13" s="6">
        <v>-3.0129211248457997E-2</v>
      </c>
      <c r="N13" s="6">
        <v>-1.6E-2</v>
      </c>
      <c r="O13" s="6">
        <v>2.6319245233225576E-2</v>
      </c>
      <c r="P13" s="6">
        <v>0</v>
      </c>
      <c r="Q13" s="6">
        <v>0</v>
      </c>
      <c r="R13" s="6">
        <v>7.7017684763302187E-3</v>
      </c>
      <c r="S13" s="6">
        <v>0</v>
      </c>
      <c r="T13" s="6">
        <v>0</v>
      </c>
      <c r="U13" s="6">
        <v>-3.3000000000000002E-2</v>
      </c>
      <c r="V13" s="6">
        <v>1.7795194194968181E-2</v>
      </c>
      <c r="W13" s="6">
        <v>0</v>
      </c>
      <c r="X13" s="6">
        <v>0.05</v>
      </c>
      <c r="Y13" s="6">
        <v>0</v>
      </c>
      <c r="Z13" s="6">
        <v>0</v>
      </c>
      <c r="AA13" s="7">
        <f>SUM(B13:Z13)</f>
        <v>7.6973096776586369E-2</v>
      </c>
    </row>
    <row r="14" spans="1:27" x14ac:dyDescent="0.2">
      <c r="A14" s="5" t="s">
        <v>28</v>
      </c>
      <c r="B14" s="8" t="s">
        <v>30</v>
      </c>
      <c r="C14" s="8" t="s">
        <v>30</v>
      </c>
      <c r="D14" s="8" t="s">
        <v>30</v>
      </c>
      <c r="E14" s="8" t="s">
        <v>30</v>
      </c>
      <c r="F14" s="8" t="s">
        <v>30</v>
      </c>
      <c r="G14" s="8" t="s">
        <v>30</v>
      </c>
      <c r="H14" s="8" t="s">
        <v>30</v>
      </c>
      <c r="I14" s="8" t="s">
        <v>30</v>
      </c>
      <c r="J14" s="8" t="s">
        <v>30</v>
      </c>
      <c r="K14" s="8" t="s">
        <v>30</v>
      </c>
      <c r="L14" s="8" t="s">
        <v>30</v>
      </c>
      <c r="M14" s="8" t="s">
        <v>30</v>
      </c>
      <c r="N14" s="8" t="s">
        <v>30</v>
      </c>
      <c r="O14" s="8" t="s">
        <v>30</v>
      </c>
      <c r="P14" s="8" t="s">
        <v>30</v>
      </c>
      <c r="Q14" s="8" t="s">
        <v>30</v>
      </c>
      <c r="R14" s="8" t="s">
        <v>30</v>
      </c>
      <c r="S14" s="8" t="s">
        <v>30</v>
      </c>
      <c r="T14" s="8" t="s">
        <v>30</v>
      </c>
      <c r="U14" s="8" t="s">
        <v>30</v>
      </c>
      <c r="V14" s="8" t="s">
        <v>30</v>
      </c>
      <c r="W14" s="8" t="s">
        <v>30</v>
      </c>
      <c r="X14" s="8" t="s">
        <v>30</v>
      </c>
      <c r="Y14" s="8"/>
      <c r="Z14" s="8"/>
      <c r="AA14" s="12"/>
    </row>
    <row r="15" spans="1:27" x14ac:dyDescent="0.2">
      <c r="A15" s="9" t="s">
        <v>29</v>
      </c>
      <c r="B15" s="10" t="s">
        <v>30</v>
      </c>
      <c r="C15" s="10" t="s">
        <v>30</v>
      </c>
      <c r="D15" s="10" t="s">
        <v>30</v>
      </c>
      <c r="E15" s="10" t="s">
        <v>30</v>
      </c>
      <c r="F15" s="10" t="s">
        <v>30</v>
      </c>
      <c r="G15" s="10" t="s">
        <v>30</v>
      </c>
      <c r="H15" s="10" t="s">
        <v>30</v>
      </c>
      <c r="I15" s="10" t="s">
        <v>30</v>
      </c>
      <c r="J15" s="10" t="s">
        <v>30</v>
      </c>
      <c r="K15" s="10" t="s">
        <v>30</v>
      </c>
      <c r="L15" s="10" t="s">
        <v>30</v>
      </c>
      <c r="M15" s="10" t="s">
        <v>30</v>
      </c>
      <c r="N15" s="10" t="s">
        <v>30</v>
      </c>
      <c r="O15" s="10" t="s">
        <v>30</v>
      </c>
      <c r="P15" s="10" t="s">
        <v>30</v>
      </c>
      <c r="Q15" s="10" t="s">
        <v>30</v>
      </c>
      <c r="R15" s="10" t="s">
        <v>30</v>
      </c>
      <c r="S15" s="10" t="s">
        <v>30</v>
      </c>
      <c r="T15" s="10" t="s">
        <v>30</v>
      </c>
      <c r="U15" s="10" t="s">
        <v>30</v>
      </c>
      <c r="V15" s="10" t="s">
        <v>30</v>
      </c>
      <c r="W15" s="10" t="s">
        <v>30</v>
      </c>
      <c r="X15" s="10" t="s">
        <v>30</v>
      </c>
      <c r="Y15" s="10"/>
      <c r="Z15" s="10"/>
      <c r="AA15" s="11"/>
    </row>
    <row r="16" spans="1:27" x14ac:dyDescent="0.2">
      <c r="A16" s="1">
        <v>44475</v>
      </c>
    </row>
    <row r="17" spans="1:27" x14ac:dyDescent="0.2">
      <c r="A17" s="2" t="s">
        <v>26</v>
      </c>
      <c r="B17" s="3">
        <v>1</v>
      </c>
      <c r="C17" s="3">
        <v>1</v>
      </c>
      <c r="D17" s="3">
        <v>0</v>
      </c>
      <c r="E17" s="3">
        <v>-2</v>
      </c>
      <c r="F17" s="3">
        <v>0</v>
      </c>
      <c r="G17" s="3">
        <v>0</v>
      </c>
      <c r="H17" s="3">
        <v>1</v>
      </c>
      <c r="I17" s="3">
        <v>1</v>
      </c>
      <c r="J17" s="3">
        <v>0</v>
      </c>
      <c r="K17" s="3">
        <v>0</v>
      </c>
      <c r="L17" s="3">
        <v>0</v>
      </c>
      <c r="M17" s="3">
        <v>-2</v>
      </c>
      <c r="N17" s="3">
        <v>-1</v>
      </c>
      <c r="O17" s="3">
        <v>2</v>
      </c>
      <c r="P17" s="3">
        <v>0</v>
      </c>
      <c r="Q17" s="3">
        <v>0</v>
      </c>
      <c r="R17" s="3">
        <v>1</v>
      </c>
      <c r="S17" s="3">
        <v>0</v>
      </c>
      <c r="T17" s="3">
        <v>0</v>
      </c>
      <c r="U17" s="3">
        <v>-1</v>
      </c>
      <c r="V17" s="3">
        <v>1</v>
      </c>
      <c r="W17" s="3">
        <v>0</v>
      </c>
      <c r="X17" s="3">
        <v>3</v>
      </c>
      <c r="Y17" s="3">
        <v>0</v>
      </c>
      <c r="Z17" s="3">
        <v>0</v>
      </c>
      <c r="AA17" s="4"/>
    </row>
    <row r="18" spans="1:27" x14ac:dyDescent="0.2">
      <c r="A18" s="5" t="s">
        <v>27</v>
      </c>
      <c r="B18" s="6">
        <v>7.8377339016218218E-3</v>
      </c>
      <c r="C18" s="6">
        <v>8.2961013753327425E-3</v>
      </c>
      <c r="D18" s="6">
        <v>0</v>
      </c>
      <c r="E18" s="6">
        <v>-0.02</v>
      </c>
      <c r="F18" s="6">
        <v>0</v>
      </c>
      <c r="G18" s="6">
        <v>0</v>
      </c>
      <c r="H18" s="6">
        <v>1.7999999999999999E-2</v>
      </c>
      <c r="I18" s="6">
        <v>2.0152264843565824E-2</v>
      </c>
      <c r="J18" s="6">
        <v>0</v>
      </c>
      <c r="K18" s="6">
        <v>0</v>
      </c>
      <c r="L18" s="6">
        <v>0</v>
      </c>
      <c r="M18" s="6">
        <v>-3.0129211248457997E-2</v>
      </c>
      <c r="N18" s="6">
        <v>-1.6E-2</v>
      </c>
      <c r="O18" s="6">
        <v>2.6319245233225576E-2</v>
      </c>
      <c r="P18" s="6">
        <v>0</v>
      </c>
      <c r="Q18" s="6">
        <v>0</v>
      </c>
      <c r="R18" s="6">
        <v>7.7017684763302187E-3</v>
      </c>
      <c r="S18" s="6">
        <v>0</v>
      </c>
      <c r="T18" s="6">
        <v>0</v>
      </c>
      <c r="U18" s="6">
        <v>-3.3000000000000002E-2</v>
      </c>
      <c r="V18" s="6">
        <v>1.7795194194968181E-2</v>
      </c>
      <c r="W18" s="6">
        <v>0</v>
      </c>
      <c r="X18" s="6">
        <v>0.05</v>
      </c>
      <c r="Y18" s="6">
        <v>0</v>
      </c>
      <c r="Z18" s="6">
        <v>0</v>
      </c>
      <c r="AA18" s="7">
        <f>SUM(B18:Z18)</f>
        <v>5.6973096776586366E-2</v>
      </c>
    </row>
    <row r="19" spans="1:27" x14ac:dyDescent="0.2">
      <c r="A19" s="5" t="s">
        <v>28</v>
      </c>
      <c r="B19" s="8" t="s">
        <v>30</v>
      </c>
      <c r="C19" s="8" t="s">
        <v>30</v>
      </c>
      <c r="D19" s="8" t="s">
        <v>30</v>
      </c>
      <c r="E19" s="8">
        <v>3782.7</v>
      </c>
      <c r="F19" s="8" t="s">
        <v>30</v>
      </c>
      <c r="G19" s="8" t="s">
        <v>30</v>
      </c>
      <c r="H19" s="8" t="s">
        <v>30</v>
      </c>
      <c r="I19" s="8" t="s">
        <v>30</v>
      </c>
      <c r="J19" s="8" t="s">
        <v>30</v>
      </c>
      <c r="K19" s="8" t="s">
        <v>30</v>
      </c>
      <c r="L19" s="8" t="s">
        <v>30</v>
      </c>
      <c r="M19" s="8" t="s">
        <v>30</v>
      </c>
      <c r="N19" s="8" t="s">
        <v>30</v>
      </c>
      <c r="O19" s="8" t="s">
        <v>30</v>
      </c>
      <c r="P19" s="8" t="s">
        <v>30</v>
      </c>
      <c r="Q19" s="8" t="s">
        <v>30</v>
      </c>
      <c r="R19" s="8" t="s">
        <v>30</v>
      </c>
      <c r="S19" s="8" t="s">
        <v>30</v>
      </c>
      <c r="T19" s="8" t="s">
        <v>30</v>
      </c>
      <c r="U19" s="8" t="s">
        <v>30</v>
      </c>
      <c r="V19" s="8" t="s">
        <v>30</v>
      </c>
      <c r="W19" s="8" t="s">
        <v>30</v>
      </c>
      <c r="X19" s="8" t="s">
        <v>30</v>
      </c>
      <c r="Y19" s="8"/>
      <c r="Z19" s="8"/>
      <c r="AA19" s="12"/>
    </row>
    <row r="20" spans="1:27" x14ac:dyDescent="0.2">
      <c r="A20" s="9" t="s">
        <v>29</v>
      </c>
      <c r="B20" s="10" t="s">
        <v>30</v>
      </c>
      <c r="C20" s="10" t="s">
        <v>30</v>
      </c>
      <c r="D20" s="10" t="s">
        <v>30</v>
      </c>
      <c r="E20" s="10">
        <v>0.43958333333333338</v>
      </c>
      <c r="F20" s="10" t="s">
        <v>30</v>
      </c>
      <c r="G20" s="10" t="s">
        <v>30</v>
      </c>
      <c r="H20" s="10" t="s">
        <v>30</v>
      </c>
      <c r="I20" s="10" t="s">
        <v>30</v>
      </c>
      <c r="J20" s="10" t="s">
        <v>30</v>
      </c>
      <c r="K20" s="10" t="s">
        <v>30</v>
      </c>
      <c r="L20" s="10" t="s">
        <v>30</v>
      </c>
      <c r="M20" s="10" t="s">
        <v>30</v>
      </c>
      <c r="N20" s="10" t="s">
        <v>30</v>
      </c>
      <c r="O20" s="10" t="s">
        <v>30</v>
      </c>
      <c r="P20" s="10" t="s">
        <v>30</v>
      </c>
      <c r="Q20" s="10" t="s">
        <v>30</v>
      </c>
      <c r="R20" s="10" t="s">
        <v>30</v>
      </c>
      <c r="S20" s="10" t="s">
        <v>30</v>
      </c>
      <c r="T20" s="10" t="s">
        <v>30</v>
      </c>
      <c r="U20" s="10" t="s">
        <v>30</v>
      </c>
      <c r="V20" s="10" t="s">
        <v>30</v>
      </c>
      <c r="W20" s="10" t="s">
        <v>30</v>
      </c>
      <c r="X20" s="10" t="s">
        <v>30</v>
      </c>
      <c r="Y20" s="10"/>
      <c r="Z20" s="10"/>
      <c r="AA20" s="11"/>
    </row>
    <row r="21" spans="1:27" x14ac:dyDescent="0.2">
      <c r="A21" s="1">
        <v>44483</v>
      </c>
    </row>
    <row r="22" spans="1:27" x14ac:dyDescent="0.2">
      <c r="A22" s="2" t="s">
        <v>26</v>
      </c>
      <c r="B22" s="3">
        <v>1</v>
      </c>
      <c r="C22" s="3">
        <v>1</v>
      </c>
      <c r="D22" s="3">
        <v>0</v>
      </c>
      <c r="E22" s="3">
        <v>-2</v>
      </c>
      <c r="F22" s="3">
        <v>0</v>
      </c>
      <c r="G22" s="3">
        <v>0</v>
      </c>
      <c r="H22" s="3">
        <v>1</v>
      </c>
      <c r="I22" s="3">
        <v>1</v>
      </c>
      <c r="J22" s="3">
        <v>0</v>
      </c>
      <c r="K22" s="3">
        <v>0</v>
      </c>
      <c r="L22" s="3">
        <v>0</v>
      </c>
      <c r="M22" s="3">
        <v>-2</v>
      </c>
      <c r="N22" s="3">
        <v>-1</v>
      </c>
      <c r="O22" s="3">
        <v>2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-1</v>
      </c>
      <c r="V22" s="3">
        <v>1</v>
      </c>
      <c r="W22" s="3">
        <v>0</v>
      </c>
      <c r="X22" s="3">
        <v>3</v>
      </c>
      <c r="Y22" s="3">
        <v>0</v>
      </c>
      <c r="Z22" s="3">
        <v>0</v>
      </c>
      <c r="AA22" s="4"/>
    </row>
    <row r="23" spans="1:27" x14ac:dyDescent="0.2">
      <c r="A23" s="5" t="s">
        <v>27</v>
      </c>
      <c r="B23" s="6">
        <v>7.8377339016218218E-3</v>
      </c>
      <c r="C23" s="6">
        <v>8.2961013753327425E-3</v>
      </c>
      <c r="D23" s="6">
        <v>0</v>
      </c>
      <c r="E23" s="6">
        <v>-0.02</v>
      </c>
      <c r="F23" s="6">
        <v>0</v>
      </c>
      <c r="G23" s="6">
        <v>0</v>
      </c>
      <c r="H23" s="6">
        <v>1.7999999999999999E-2</v>
      </c>
      <c r="I23" s="6">
        <v>2.0152264843565824E-2</v>
      </c>
      <c r="J23" s="6">
        <v>0</v>
      </c>
      <c r="K23" s="6">
        <v>0</v>
      </c>
      <c r="L23" s="6">
        <v>0</v>
      </c>
      <c r="M23" s="6">
        <v>-3.0129211248457997E-2</v>
      </c>
      <c r="N23" s="6">
        <v>-1.6E-2</v>
      </c>
      <c r="O23" s="6">
        <v>2.6319245233225576E-2</v>
      </c>
      <c r="P23" s="6">
        <v>0</v>
      </c>
      <c r="Q23" s="6">
        <v>0</v>
      </c>
      <c r="R23" s="6">
        <v>0</v>
      </c>
      <c r="S23" s="6">
        <v>0</v>
      </c>
      <c r="T23" s="6">
        <v>0</v>
      </c>
      <c r="U23" s="6">
        <v>-3.3000000000000002E-2</v>
      </c>
      <c r="V23" s="6">
        <v>1.7795194194968181E-2</v>
      </c>
      <c r="W23" s="6">
        <v>0</v>
      </c>
      <c r="X23" s="6">
        <v>0.05</v>
      </c>
      <c r="Y23" s="6">
        <v>0</v>
      </c>
      <c r="Z23" s="6">
        <v>0</v>
      </c>
      <c r="AA23" s="7">
        <f>SUM(B23:Z23)</f>
        <v>4.9271328300256143E-2</v>
      </c>
    </row>
    <row r="24" spans="1:27" x14ac:dyDescent="0.2">
      <c r="A24" s="5" t="s">
        <v>28</v>
      </c>
      <c r="B24" s="8" t="s">
        <v>30</v>
      </c>
      <c r="C24" s="8" t="s">
        <v>30</v>
      </c>
      <c r="D24" s="8" t="s">
        <v>30</v>
      </c>
      <c r="E24" s="8" t="s">
        <v>30</v>
      </c>
      <c r="F24" s="8" t="s">
        <v>30</v>
      </c>
      <c r="G24" s="8" t="s">
        <v>30</v>
      </c>
      <c r="H24" s="8" t="s">
        <v>30</v>
      </c>
      <c r="I24" s="8" t="s">
        <v>30</v>
      </c>
      <c r="J24" s="8" t="s">
        <v>30</v>
      </c>
      <c r="K24" s="8" t="s">
        <v>30</v>
      </c>
      <c r="L24" s="8" t="s">
        <v>30</v>
      </c>
      <c r="M24" s="8" t="s">
        <v>30</v>
      </c>
      <c r="N24" s="8" t="s">
        <v>30</v>
      </c>
      <c r="O24" s="8" t="s">
        <v>30</v>
      </c>
      <c r="P24" s="8" t="s">
        <v>30</v>
      </c>
      <c r="Q24" s="8" t="s">
        <v>30</v>
      </c>
      <c r="R24" s="8">
        <v>9.1830999999999996</v>
      </c>
      <c r="S24" s="8" t="s">
        <v>30</v>
      </c>
      <c r="T24" s="8" t="s">
        <v>30</v>
      </c>
      <c r="U24" s="8" t="s">
        <v>30</v>
      </c>
      <c r="V24" s="8" t="s">
        <v>30</v>
      </c>
      <c r="W24" s="8" t="s">
        <v>30</v>
      </c>
      <c r="X24" s="8" t="s">
        <v>30</v>
      </c>
      <c r="Y24" s="8"/>
      <c r="Z24" s="8"/>
      <c r="AA24" s="12"/>
    </row>
    <row r="25" spans="1:27" x14ac:dyDescent="0.2">
      <c r="A25" s="9" t="s">
        <v>29</v>
      </c>
      <c r="B25" s="10" t="s">
        <v>30</v>
      </c>
      <c r="C25" s="10" t="s">
        <v>30</v>
      </c>
      <c r="D25" s="10" t="s">
        <v>30</v>
      </c>
      <c r="E25" s="10" t="s">
        <v>30</v>
      </c>
      <c r="F25" s="10" t="s">
        <v>30</v>
      </c>
      <c r="G25" s="10" t="s">
        <v>30</v>
      </c>
      <c r="H25" s="10" t="s">
        <v>30</v>
      </c>
      <c r="I25" s="10" t="s">
        <v>30</v>
      </c>
      <c r="J25" s="10" t="s">
        <v>30</v>
      </c>
      <c r="K25" s="10" t="s">
        <v>30</v>
      </c>
      <c r="L25" s="10" t="s">
        <v>30</v>
      </c>
      <c r="M25" s="10" t="s">
        <v>30</v>
      </c>
      <c r="N25" s="10" t="s">
        <v>30</v>
      </c>
      <c r="O25" s="10" t="s">
        <v>30</v>
      </c>
      <c r="P25" s="10" t="s">
        <v>30</v>
      </c>
      <c r="Q25" s="10" t="s">
        <v>30</v>
      </c>
      <c r="R25" s="10">
        <v>0.51527777777777783</v>
      </c>
      <c r="S25" s="10" t="s">
        <v>30</v>
      </c>
      <c r="T25" s="10" t="s">
        <v>30</v>
      </c>
      <c r="U25" s="10" t="s">
        <v>30</v>
      </c>
      <c r="V25" s="10" t="s">
        <v>30</v>
      </c>
      <c r="W25" s="10" t="s">
        <v>30</v>
      </c>
      <c r="X25" s="10" t="s">
        <v>30</v>
      </c>
      <c r="Y25" s="10"/>
      <c r="Z25" s="10"/>
      <c r="AA25" s="11"/>
    </row>
    <row r="26" spans="1:27" x14ac:dyDescent="0.2">
      <c r="A26" s="1">
        <v>44491</v>
      </c>
    </row>
    <row r="27" spans="1:27" x14ac:dyDescent="0.2">
      <c r="A27" s="2" t="s">
        <v>26</v>
      </c>
      <c r="B27" s="3">
        <v>0</v>
      </c>
      <c r="C27" s="3">
        <v>1</v>
      </c>
      <c r="D27" s="3">
        <v>0</v>
      </c>
      <c r="E27" s="3">
        <v>-2</v>
      </c>
      <c r="F27" s="3">
        <v>0</v>
      </c>
      <c r="G27" s="3">
        <v>0</v>
      </c>
      <c r="H27" s="3">
        <v>1</v>
      </c>
      <c r="I27" s="3">
        <v>1</v>
      </c>
      <c r="J27" s="3">
        <v>0</v>
      </c>
      <c r="K27" s="3">
        <v>0</v>
      </c>
      <c r="L27" s="3">
        <v>0</v>
      </c>
      <c r="M27" s="3">
        <v>-2</v>
      </c>
      <c r="N27" s="3">
        <v>-1</v>
      </c>
      <c r="O27" s="3">
        <v>2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-1</v>
      </c>
      <c r="V27" s="3">
        <v>1</v>
      </c>
      <c r="W27" s="3">
        <v>0</v>
      </c>
      <c r="X27" s="3">
        <v>3</v>
      </c>
      <c r="Y27" s="3">
        <v>0</v>
      </c>
      <c r="Z27" s="3">
        <v>0</v>
      </c>
      <c r="AA27" s="4"/>
    </row>
    <row r="28" spans="1:27" x14ac:dyDescent="0.2">
      <c r="A28" s="5" t="s">
        <v>27</v>
      </c>
      <c r="B28" s="6">
        <v>0</v>
      </c>
      <c r="C28" s="6">
        <v>8.2961013753327425E-3</v>
      </c>
      <c r="D28" s="6">
        <v>0</v>
      </c>
      <c r="E28" s="6">
        <v>-0.02</v>
      </c>
      <c r="F28" s="6">
        <v>0</v>
      </c>
      <c r="G28" s="6">
        <v>0</v>
      </c>
      <c r="H28" s="6">
        <v>1.7999999999999999E-2</v>
      </c>
      <c r="I28" s="6">
        <v>2.0152264843565824E-2</v>
      </c>
      <c r="J28" s="6">
        <v>0</v>
      </c>
      <c r="K28" s="6">
        <v>0</v>
      </c>
      <c r="L28" s="6">
        <v>0</v>
      </c>
      <c r="M28" s="6">
        <v>-3.0129211248457997E-2</v>
      </c>
      <c r="N28" s="6">
        <v>-1.6E-2</v>
      </c>
      <c r="O28" s="6">
        <v>2.6319245233225576E-2</v>
      </c>
      <c r="P28" s="6">
        <v>0</v>
      </c>
      <c r="Q28" s="6">
        <v>0</v>
      </c>
      <c r="R28" s="6">
        <v>0</v>
      </c>
      <c r="S28" s="6">
        <v>0</v>
      </c>
      <c r="T28" s="6">
        <v>0</v>
      </c>
      <c r="U28" s="6">
        <v>-3.3000000000000002E-2</v>
      </c>
      <c r="V28" s="6">
        <v>1.7795194194968181E-2</v>
      </c>
      <c r="W28" s="6">
        <v>0</v>
      </c>
      <c r="X28" s="6">
        <v>0.05</v>
      </c>
      <c r="Y28" s="6">
        <v>0</v>
      </c>
      <c r="Z28" s="6">
        <v>0</v>
      </c>
      <c r="AA28" s="7">
        <f>SUM(B28:Z28)</f>
        <v>4.1433594398634324E-2</v>
      </c>
    </row>
    <row r="29" spans="1:27" x14ac:dyDescent="0.2">
      <c r="A29" s="5" t="s">
        <v>28</v>
      </c>
      <c r="B29" s="8">
        <v>5.6734999999999998</v>
      </c>
      <c r="C29" s="8" t="s">
        <v>30</v>
      </c>
      <c r="D29" s="8" t="s">
        <v>30</v>
      </c>
      <c r="E29" s="8" t="s">
        <v>30</v>
      </c>
      <c r="F29" s="8" t="s">
        <v>30</v>
      </c>
      <c r="G29" s="8" t="s">
        <v>30</v>
      </c>
      <c r="H29" s="8" t="s">
        <v>30</v>
      </c>
      <c r="I29" s="8" t="s">
        <v>30</v>
      </c>
      <c r="J29" s="8" t="s">
        <v>30</v>
      </c>
      <c r="K29" s="8" t="s">
        <v>30</v>
      </c>
      <c r="L29" s="8" t="s">
        <v>30</v>
      </c>
      <c r="M29" s="8" t="s">
        <v>30</v>
      </c>
      <c r="N29" s="8" t="s">
        <v>30</v>
      </c>
      <c r="O29" s="8" t="s">
        <v>30</v>
      </c>
      <c r="P29" s="8" t="s">
        <v>30</v>
      </c>
      <c r="Q29" s="8" t="s">
        <v>30</v>
      </c>
      <c r="R29" s="8" t="s">
        <v>30</v>
      </c>
      <c r="S29" s="8" t="s">
        <v>30</v>
      </c>
      <c r="T29" s="8" t="s">
        <v>30</v>
      </c>
      <c r="U29" s="8" t="s">
        <v>30</v>
      </c>
      <c r="V29" s="8" t="s">
        <v>30</v>
      </c>
      <c r="W29" s="8" t="s">
        <v>30</v>
      </c>
      <c r="X29" s="8" t="s">
        <v>30</v>
      </c>
      <c r="Y29" s="8"/>
      <c r="Z29" s="8"/>
      <c r="AA29" s="12"/>
    </row>
    <row r="30" spans="1:27" x14ac:dyDescent="0.2">
      <c r="A30" s="9" t="s">
        <v>29</v>
      </c>
      <c r="B30" s="10">
        <v>0.3354166666666667</v>
      </c>
      <c r="C30" s="10" t="s">
        <v>30</v>
      </c>
      <c r="D30" s="10" t="s">
        <v>30</v>
      </c>
      <c r="E30" s="10" t="s">
        <v>30</v>
      </c>
      <c r="F30" s="10" t="s">
        <v>30</v>
      </c>
      <c r="G30" s="10" t="s">
        <v>30</v>
      </c>
      <c r="H30" s="10" t="s">
        <v>30</v>
      </c>
      <c r="I30" s="10" t="s">
        <v>30</v>
      </c>
      <c r="J30" s="10" t="s">
        <v>30</v>
      </c>
      <c r="K30" s="10" t="s">
        <v>30</v>
      </c>
      <c r="L30" s="10" t="s">
        <v>30</v>
      </c>
      <c r="M30" s="10" t="s">
        <v>30</v>
      </c>
      <c r="N30" s="10" t="s">
        <v>30</v>
      </c>
      <c r="O30" s="10" t="s">
        <v>30</v>
      </c>
      <c r="P30" s="10" t="s">
        <v>30</v>
      </c>
      <c r="Q30" s="10" t="s">
        <v>30</v>
      </c>
      <c r="R30" s="10" t="s">
        <v>30</v>
      </c>
      <c r="S30" s="10" t="s">
        <v>30</v>
      </c>
      <c r="T30" s="10" t="s">
        <v>30</v>
      </c>
      <c r="U30" s="10" t="s">
        <v>30</v>
      </c>
      <c r="V30" s="10" t="s">
        <v>30</v>
      </c>
      <c r="W30" s="10" t="s">
        <v>30</v>
      </c>
      <c r="X30" s="10" t="s">
        <v>30</v>
      </c>
      <c r="Y30" s="10"/>
      <c r="Z30" s="10"/>
      <c r="AA30" s="11"/>
    </row>
    <row r="31" spans="1:27" x14ac:dyDescent="0.2">
      <c r="A31" s="1">
        <v>44498</v>
      </c>
    </row>
    <row r="32" spans="1:27" x14ac:dyDescent="0.2">
      <c r="A32" s="2" t="s">
        <v>26</v>
      </c>
      <c r="B32" s="3">
        <v>0</v>
      </c>
      <c r="C32" s="3">
        <v>0</v>
      </c>
      <c r="D32" s="3">
        <v>0</v>
      </c>
      <c r="E32" s="3">
        <v>-2</v>
      </c>
      <c r="F32" s="3">
        <v>0</v>
      </c>
      <c r="G32" s="3">
        <v>1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-2</v>
      </c>
      <c r="N32" s="3">
        <v>-1</v>
      </c>
      <c r="O32" s="3">
        <v>2</v>
      </c>
      <c r="P32" s="3">
        <v>0</v>
      </c>
      <c r="Q32" s="3">
        <v>0</v>
      </c>
      <c r="R32" s="3">
        <v>0</v>
      </c>
      <c r="S32" s="3">
        <v>1</v>
      </c>
      <c r="T32" s="3">
        <v>1</v>
      </c>
      <c r="U32" s="3">
        <v>-1</v>
      </c>
      <c r="V32" s="3">
        <v>1</v>
      </c>
      <c r="W32" s="3">
        <v>0</v>
      </c>
      <c r="X32" s="3">
        <v>3</v>
      </c>
      <c r="Y32" s="3">
        <v>0</v>
      </c>
      <c r="Z32" s="3">
        <v>0</v>
      </c>
      <c r="AA32" s="4"/>
    </row>
    <row r="33" spans="1:27" x14ac:dyDescent="0.2">
      <c r="A33" s="5" t="s">
        <v>27</v>
      </c>
      <c r="B33" s="6">
        <v>0</v>
      </c>
      <c r="C33" s="6">
        <v>0</v>
      </c>
      <c r="D33" s="6">
        <v>0</v>
      </c>
      <c r="E33" s="6">
        <v>-0.02</v>
      </c>
      <c r="F33" s="6">
        <v>0</v>
      </c>
      <c r="G33" s="6">
        <v>1.3864391247214764E-2</v>
      </c>
      <c r="H33" s="6">
        <v>0</v>
      </c>
      <c r="I33" s="6">
        <v>0</v>
      </c>
      <c r="J33" s="6">
        <v>0</v>
      </c>
      <c r="K33" s="6">
        <v>0</v>
      </c>
      <c r="L33" s="6">
        <v>0</v>
      </c>
      <c r="M33" s="6">
        <v>-3.0129211248457997E-2</v>
      </c>
      <c r="N33" s="6">
        <v>-1.6E-2</v>
      </c>
      <c r="O33" s="6">
        <v>2.6319245233225576E-2</v>
      </c>
      <c r="P33" s="6">
        <v>0</v>
      </c>
      <c r="Q33" s="6">
        <v>0</v>
      </c>
      <c r="R33" s="6">
        <v>0</v>
      </c>
      <c r="S33" s="6">
        <v>2.4860513051673978E-2</v>
      </c>
      <c r="T33" s="6">
        <v>3.4078816986855408E-2</v>
      </c>
      <c r="U33" s="6">
        <v>-3.3000000000000002E-2</v>
      </c>
      <c r="V33" s="6">
        <v>1.7795194194968181E-2</v>
      </c>
      <c r="W33" s="6">
        <v>0</v>
      </c>
      <c r="X33" s="6">
        <v>0.05</v>
      </c>
      <c r="Y33" s="6">
        <v>0</v>
      </c>
      <c r="Z33" s="6">
        <v>0</v>
      </c>
      <c r="AA33" s="7">
        <f>SUM(B33:Z33)</f>
        <v>6.778894946547992E-2</v>
      </c>
    </row>
    <row r="34" spans="1:27" x14ac:dyDescent="0.2">
      <c r="A34" s="5" t="s">
        <v>28</v>
      </c>
      <c r="B34" s="8" t="s">
        <v>30</v>
      </c>
      <c r="C34" s="8" t="s">
        <v>30</v>
      </c>
      <c r="D34" s="8" t="s">
        <v>30</v>
      </c>
      <c r="E34" s="8" t="s">
        <v>30</v>
      </c>
      <c r="F34" s="8" t="s">
        <v>30</v>
      </c>
      <c r="G34" s="8" t="s">
        <v>30</v>
      </c>
      <c r="H34" s="8" t="s">
        <v>30</v>
      </c>
      <c r="I34" s="8" t="s">
        <v>30</v>
      </c>
      <c r="J34" s="8" t="s">
        <v>30</v>
      </c>
      <c r="K34" s="8" t="s">
        <v>30</v>
      </c>
      <c r="L34" s="8" t="s">
        <v>30</v>
      </c>
      <c r="M34" s="8" t="s">
        <v>30</v>
      </c>
      <c r="N34" s="8" t="s">
        <v>30</v>
      </c>
      <c r="O34" s="8" t="s">
        <v>30</v>
      </c>
      <c r="P34" s="8" t="s">
        <v>30</v>
      </c>
      <c r="Q34" s="8" t="s">
        <v>30</v>
      </c>
      <c r="R34" s="8" t="s">
        <v>30</v>
      </c>
      <c r="S34" s="8" t="s">
        <v>30</v>
      </c>
      <c r="T34" s="8" t="s">
        <v>30</v>
      </c>
      <c r="U34" s="8" t="s">
        <v>30</v>
      </c>
      <c r="V34" s="8" t="s">
        <v>30</v>
      </c>
      <c r="W34" s="8" t="s">
        <v>30</v>
      </c>
      <c r="X34" s="8" t="s">
        <v>30</v>
      </c>
      <c r="Y34" s="8"/>
      <c r="Z34" s="8"/>
      <c r="AA34" s="12"/>
    </row>
    <row r="35" spans="1:27" x14ac:dyDescent="0.2">
      <c r="A35" s="9" t="s">
        <v>29</v>
      </c>
      <c r="B35" s="10" t="s">
        <v>30</v>
      </c>
      <c r="C35" s="10" t="s">
        <v>30</v>
      </c>
      <c r="D35" s="10" t="s">
        <v>30</v>
      </c>
      <c r="E35" s="10" t="s">
        <v>30</v>
      </c>
      <c r="F35" s="10" t="s">
        <v>30</v>
      </c>
      <c r="G35" s="10" t="s">
        <v>30</v>
      </c>
      <c r="H35" s="10" t="s">
        <v>30</v>
      </c>
      <c r="I35" s="10" t="s">
        <v>30</v>
      </c>
      <c r="J35" s="10" t="s">
        <v>30</v>
      </c>
      <c r="K35" s="10" t="s">
        <v>30</v>
      </c>
      <c r="L35" s="10" t="s">
        <v>30</v>
      </c>
      <c r="M35" s="10" t="s">
        <v>30</v>
      </c>
      <c r="N35" s="10" t="s">
        <v>30</v>
      </c>
      <c r="O35" s="10" t="s">
        <v>30</v>
      </c>
      <c r="P35" s="10" t="s">
        <v>30</v>
      </c>
      <c r="Q35" s="10" t="s">
        <v>30</v>
      </c>
      <c r="R35" s="10" t="s">
        <v>30</v>
      </c>
      <c r="S35" s="10">
        <v>0.44861111111111113</v>
      </c>
      <c r="T35" s="10" t="s">
        <v>30</v>
      </c>
      <c r="U35" s="10" t="s">
        <v>30</v>
      </c>
      <c r="V35" s="10" t="s">
        <v>30</v>
      </c>
      <c r="W35" s="10" t="s">
        <v>30</v>
      </c>
      <c r="X35" s="10" t="s">
        <v>30</v>
      </c>
      <c r="Y35" s="10"/>
      <c r="Z35" s="10"/>
      <c r="AA35" s="11"/>
    </row>
    <row r="36" spans="1:27" x14ac:dyDescent="0.2">
      <c r="A36" s="1">
        <v>44508</v>
      </c>
    </row>
    <row r="37" spans="1:27" x14ac:dyDescent="0.2">
      <c r="A37" s="2" t="s">
        <v>26</v>
      </c>
      <c r="B37" s="3">
        <v>0</v>
      </c>
      <c r="C37" s="3">
        <v>0</v>
      </c>
      <c r="D37" s="3">
        <v>0</v>
      </c>
      <c r="E37" s="3">
        <v>-2</v>
      </c>
      <c r="F37" s="3">
        <v>0</v>
      </c>
      <c r="G37" s="3">
        <v>1</v>
      </c>
      <c r="H37" s="3">
        <v>0</v>
      </c>
      <c r="I37" s="3">
        <v>0</v>
      </c>
      <c r="J37" s="3">
        <v>1</v>
      </c>
      <c r="K37" s="3">
        <v>1</v>
      </c>
      <c r="L37" s="3">
        <v>0</v>
      </c>
      <c r="M37" s="3">
        <v>-2</v>
      </c>
      <c r="N37" s="3">
        <v>-1</v>
      </c>
      <c r="O37" s="3">
        <v>2</v>
      </c>
      <c r="P37" s="3">
        <v>0</v>
      </c>
      <c r="Q37" s="3">
        <v>0</v>
      </c>
      <c r="R37" s="3">
        <v>0</v>
      </c>
      <c r="S37" s="3">
        <v>1</v>
      </c>
      <c r="T37" s="3">
        <v>1</v>
      </c>
      <c r="U37" s="3">
        <v>-1</v>
      </c>
      <c r="V37" s="3">
        <v>1</v>
      </c>
      <c r="W37" s="3">
        <v>0</v>
      </c>
      <c r="X37" s="3">
        <v>3</v>
      </c>
      <c r="Y37" s="3">
        <v>0</v>
      </c>
      <c r="Z37" s="3">
        <v>0</v>
      </c>
      <c r="AA37" s="4"/>
    </row>
    <row r="38" spans="1:27" x14ac:dyDescent="0.2">
      <c r="A38" s="5" t="s">
        <v>27</v>
      </c>
      <c r="B38" s="6">
        <v>0</v>
      </c>
      <c r="C38" s="6">
        <v>0</v>
      </c>
      <c r="D38" s="6">
        <v>0</v>
      </c>
      <c r="E38" s="6">
        <v>-0.02</v>
      </c>
      <c r="F38" s="6">
        <v>0</v>
      </c>
      <c r="G38" s="6">
        <v>1.3864391247214764E-2</v>
      </c>
      <c r="H38" s="6">
        <v>0</v>
      </c>
      <c r="I38" s="6">
        <v>0</v>
      </c>
      <c r="J38" s="6">
        <v>1.2366323972550707E-2</v>
      </c>
      <c r="K38" s="6">
        <v>2.2759780181369781E-2</v>
      </c>
      <c r="L38" s="6">
        <v>0</v>
      </c>
      <c r="M38" s="6">
        <v>-3.0129211248457997E-2</v>
      </c>
      <c r="N38" s="6">
        <v>-1.6E-2</v>
      </c>
      <c r="O38" s="6">
        <v>2.6319245233225576E-2</v>
      </c>
      <c r="P38" s="6">
        <v>0</v>
      </c>
      <c r="Q38" s="6">
        <v>0</v>
      </c>
      <c r="R38" s="6">
        <v>0</v>
      </c>
      <c r="S38" s="6">
        <v>2.4860513051673978E-2</v>
      </c>
      <c r="T38" s="6">
        <v>3.4078816986855408E-2</v>
      </c>
      <c r="U38" s="6">
        <v>-3.3000000000000002E-2</v>
      </c>
      <c r="V38" s="6">
        <v>1.7795194194968181E-2</v>
      </c>
      <c r="W38" s="6">
        <v>0</v>
      </c>
      <c r="X38" s="6">
        <v>0.05</v>
      </c>
      <c r="Y38" s="6">
        <v>0</v>
      </c>
      <c r="Z38" s="6">
        <v>0</v>
      </c>
      <c r="AA38" s="7">
        <f>SUM(B38:Z38)</f>
        <v>0.1029150536194004</v>
      </c>
    </row>
    <row r="39" spans="1:27" x14ac:dyDescent="0.2">
      <c r="A39" s="5" t="s">
        <v>28</v>
      </c>
      <c r="B39" s="8" t="s">
        <v>30</v>
      </c>
      <c r="C39" s="8" t="s">
        <v>30</v>
      </c>
      <c r="D39" s="8" t="s">
        <v>30</v>
      </c>
      <c r="E39" s="8" t="s">
        <v>30</v>
      </c>
      <c r="F39" s="8" t="s">
        <v>30</v>
      </c>
      <c r="G39" s="8" t="s">
        <v>30</v>
      </c>
      <c r="H39" s="8" t="s">
        <v>30</v>
      </c>
      <c r="I39" s="8" t="s">
        <v>30</v>
      </c>
      <c r="J39" s="8">
        <v>20.3431</v>
      </c>
      <c r="K39" s="8">
        <v>4.0145</v>
      </c>
      <c r="L39" s="8" t="s">
        <v>30</v>
      </c>
      <c r="M39" s="8" t="s">
        <v>30</v>
      </c>
      <c r="N39" s="8" t="s">
        <v>30</v>
      </c>
      <c r="O39" s="8" t="s">
        <v>30</v>
      </c>
      <c r="P39" s="8" t="s">
        <v>30</v>
      </c>
      <c r="Q39" s="8" t="s">
        <v>30</v>
      </c>
      <c r="R39" s="8" t="s">
        <v>30</v>
      </c>
      <c r="S39" s="8" t="s">
        <v>30</v>
      </c>
      <c r="T39" s="8" t="s">
        <v>30</v>
      </c>
      <c r="U39" s="8" t="s">
        <v>30</v>
      </c>
      <c r="V39" s="8" t="s">
        <v>30</v>
      </c>
      <c r="W39" s="8" t="s">
        <v>30</v>
      </c>
      <c r="X39" s="8" t="s">
        <v>30</v>
      </c>
      <c r="Y39" s="8"/>
      <c r="Z39" s="8"/>
      <c r="AA39" s="12"/>
    </row>
    <row r="40" spans="1:27" x14ac:dyDescent="0.2">
      <c r="A40" s="9" t="s">
        <v>29</v>
      </c>
      <c r="B40" s="10" t="s">
        <v>30</v>
      </c>
      <c r="C40" s="10" t="s">
        <v>30</v>
      </c>
      <c r="D40" s="10" t="s">
        <v>30</v>
      </c>
      <c r="E40" s="10" t="s">
        <v>30</v>
      </c>
      <c r="F40" s="10" t="s">
        <v>30</v>
      </c>
      <c r="G40" s="10" t="s">
        <v>30</v>
      </c>
      <c r="H40" s="10" t="s">
        <v>30</v>
      </c>
      <c r="I40" s="10" t="s">
        <v>30</v>
      </c>
      <c r="J40" s="10">
        <v>0.4770833333333333</v>
      </c>
      <c r="K40" s="10">
        <v>0.4770833333333333</v>
      </c>
      <c r="L40" s="10" t="s">
        <v>30</v>
      </c>
      <c r="M40" s="10" t="s">
        <v>30</v>
      </c>
      <c r="N40" s="10" t="s">
        <v>30</v>
      </c>
      <c r="O40" s="10" t="s">
        <v>30</v>
      </c>
      <c r="P40" s="10" t="s">
        <v>30</v>
      </c>
      <c r="Q40" s="10" t="s">
        <v>30</v>
      </c>
      <c r="R40" s="10" t="s">
        <v>30</v>
      </c>
      <c r="S40" s="10" t="s">
        <v>30</v>
      </c>
      <c r="T40" s="10" t="s">
        <v>30</v>
      </c>
      <c r="U40" s="10" t="s">
        <v>30</v>
      </c>
      <c r="V40" s="10" t="s">
        <v>30</v>
      </c>
      <c r="W40" s="10" t="s">
        <v>30</v>
      </c>
      <c r="X40" s="10" t="s">
        <v>30</v>
      </c>
      <c r="Y40" s="10"/>
      <c r="Z40" s="10"/>
      <c r="AA40" s="11"/>
    </row>
    <row r="41" spans="1:27" x14ac:dyDescent="0.2">
      <c r="A41" s="1">
        <v>44523</v>
      </c>
    </row>
    <row r="42" spans="1:27" x14ac:dyDescent="0.2">
      <c r="A42" s="2" t="s">
        <v>26</v>
      </c>
      <c r="B42" s="3">
        <v>0</v>
      </c>
      <c r="C42" s="3">
        <v>0</v>
      </c>
      <c r="D42" s="3">
        <v>0</v>
      </c>
      <c r="E42" s="3">
        <v>-2</v>
      </c>
      <c r="F42" s="3">
        <v>0</v>
      </c>
      <c r="G42" s="3">
        <v>1</v>
      </c>
      <c r="H42" s="3">
        <v>0</v>
      </c>
      <c r="I42" s="3">
        <v>0</v>
      </c>
      <c r="J42" s="3">
        <v>0</v>
      </c>
      <c r="K42" s="3">
        <v>1</v>
      </c>
      <c r="L42" s="3">
        <v>0</v>
      </c>
      <c r="M42" s="3">
        <v>-2</v>
      </c>
      <c r="N42" s="3">
        <v>-1</v>
      </c>
      <c r="O42" s="3">
        <v>2</v>
      </c>
      <c r="P42" s="3">
        <v>0</v>
      </c>
      <c r="Q42" s="3">
        <v>0</v>
      </c>
      <c r="R42" s="3">
        <v>0</v>
      </c>
      <c r="S42" s="3">
        <v>1</v>
      </c>
      <c r="T42" s="3">
        <v>1</v>
      </c>
      <c r="U42" s="3">
        <v>-1</v>
      </c>
      <c r="V42" s="3">
        <v>1</v>
      </c>
      <c r="W42" s="3">
        <v>0</v>
      </c>
      <c r="X42" s="3">
        <v>3</v>
      </c>
      <c r="Y42" s="3">
        <v>0</v>
      </c>
      <c r="Z42" s="3">
        <v>0</v>
      </c>
      <c r="AA42" s="4"/>
    </row>
    <row r="43" spans="1:27" x14ac:dyDescent="0.2">
      <c r="A43" s="5" t="s">
        <v>27</v>
      </c>
      <c r="B43" s="6">
        <v>0</v>
      </c>
      <c r="C43" s="6">
        <v>0</v>
      </c>
      <c r="D43" s="6">
        <v>0</v>
      </c>
      <c r="E43" s="6">
        <v>-0.02</v>
      </c>
      <c r="F43" s="6">
        <v>0</v>
      </c>
      <c r="G43" s="6">
        <v>1.3864391247214764E-2</v>
      </c>
      <c r="H43" s="6">
        <v>0</v>
      </c>
      <c r="I43" s="6">
        <v>0</v>
      </c>
      <c r="J43" s="6">
        <v>0</v>
      </c>
      <c r="K43" s="6">
        <v>2.2759780181369781E-2</v>
      </c>
      <c r="L43" s="6">
        <v>0</v>
      </c>
      <c r="M43" s="6">
        <v>-3.0129211248457997E-2</v>
      </c>
      <c r="N43" s="6">
        <v>-1.6E-2</v>
      </c>
      <c r="O43" s="6">
        <v>2.6319245233225576E-2</v>
      </c>
      <c r="P43" s="6">
        <v>0</v>
      </c>
      <c r="Q43" s="6">
        <v>0</v>
      </c>
      <c r="R43" s="6">
        <v>0</v>
      </c>
      <c r="S43" s="6">
        <v>2.4860513051673978E-2</v>
      </c>
      <c r="T43" s="6">
        <v>3.4078816986855408E-2</v>
      </c>
      <c r="U43" s="6">
        <v>-3.3000000000000002E-2</v>
      </c>
      <c r="V43" s="6">
        <v>1.7795194194968181E-2</v>
      </c>
      <c r="W43" s="6">
        <v>0</v>
      </c>
      <c r="X43" s="6">
        <v>0.05</v>
      </c>
      <c r="Y43" s="6">
        <v>0</v>
      </c>
      <c r="Z43" s="6">
        <v>0</v>
      </c>
      <c r="AA43" s="7">
        <f>SUM(B43:Z43)</f>
        <v>9.0548729646849693E-2</v>
      </c>
    </row>
    <row r="44" spans="1:27" x14ac:dyDescent="0.2">
      <c r="A44" s="5" t="s">
        <v>28</v>
      </c>
      <c r="B44" s="8" t="s">
        <v>30</v>
      </c>
      <c r="C44" s="8" t="s">
        <v>30</v>
      </c>
      <c r="D44" s="8" t="s">
        <v>30</v>
      </c>
      <c r="E44" s="8" t="s">
        <v>30</v>
      </c>
      <c r="F44" s="8" t="s">
        <v>30</v>
      </c>
      <c r="G44" s="8" t="s">
        <v>30</v>
      </c>
      <c r="H44" s="8" t="s">
        <v>30</v>
      </c>
      <c r="I44" s="8" t="s">
        <v>30</v>
      </c>
      <c r="J44" s="8">
        <v>21.23</v>
      </c>
      <c r="K44" s="8" t="s">
        <v>30</v>
      </c>
      <c r="L44" s="8" t="s">
        <v>30</v>
      </c>
      <c r="M44" s="8" t="s">
        <v>30</v>
      </c>
      <c r="N44" s="8" t="s">
        <v>30</v>
      </c>
      <c r="O44" s="8" t="s">
        <v>30</v>
      </c>
      <c r="P44" s="8" t="s">
        <v>30</v>
      </c>
      <c r="Q44" s="8" t="s">
        <v>30</v>
      </c>
      <c r="R44" s="8" t="s">
        <v>30</v>
      </c>
      <c r="S44" s="8" t="s">
        <v>30</v>
      </c>
      <c r="T44" s="8" t="s">
        <v>30</v>
      </c>
      <c r="U44" s="8" t="s">
        <v>30</v>
      </c>
      <c r="V44" s="8" t="s">
        <v>30</v>
      </c>
      <c r="W44" s="8" t="s">
        <v>30</v>
      </c>
      <c r="X44" s="8" t="s">
        <v>30</v>
      </c>
      <c r="Y44" s="8"/>
      <c r="Z44" s="8"/>
      <c r="AA44" s="12"/>
    </row>
    <row r="45" spans="1:27" x14ac:dyDescent="0.2">
      <c r="A45" s="9" t="s">
        <v>29</v>
      </c>
      <c r="B45" s="10" t="s">
        <v>30</v>
      </c>
      <c r="C45" s="10" t="s">
        <v>30</v>
      </c>
      <c r="D45" s="10" t="s">
        <v>30</v>
      </c>
      <c r="E45" s="10" t="s">
        <v>30</v>
      </c>
      <c r="F45" s="10" t="s">
        <v>30</v>
      </c>
      <c r="G45" s="10" t="s">
        <v>30</v>
      </c>
      <c r="H45" s="10" t="s">
        <v>30</v>
      </c>
      <c r="I45" s="10" t="s">
        <v>30</v>
      </c>
      <c r="J45" s="10">
        <v>0.44930555555555557</v>
      </c>
      <c r="K45" s="10" t="s">
        <v>30</v>
      </c>
      <c r="L45" s="10" t="s">
        <v>30</v>
      </c>
      <c r="M45" s="10" t="s">
        <v>30</v>
      </c>
      <c r="N45" s="10" t="s">
        <v>30</v>
      </c>
      <c r="O45" s="10" t="s">
        <v>30</v>
      </c>
      <c r="P45" s="10" t="s">
        <v>30</v>
      </c>
      <c r="Q45" s="10" t="s">
        <v>30</v>
      </c>
      <c r="R45" s="10" t="s">
        <v>30</v>
      </c>
      <c r="S45" s="10" t="s">
        <v>30</v>
      </c>
      <c r="T45" s="10" t="s">
        <v>30</v>
      </c>
      <c r="U45" s="10" t="s">
        <v>30</v>
      </c>
      <c r="V45" s="10" t="s">
        <v>30</v>
      </c>
      <c r="W45" s="10" t="s">
        <v>30</v>
      </c>
      <c r="X45" s="10" t="s">
        <v>30</v>
      </c>
      <c r="Y45" s="10"/>
      <c r="Z45" s="10"/>
      <c r="AA45" s="11"/>
    </row>
    <row r="46" spans="1:27" x14ac:dyDescent="0.2">
      <c r="A46" s="1">
        <v>44525</v>
      </c>
    </row>
    <row r="47" spans="1:27" x14ac:dyDescent="0.2">
      <c r="A47" s="2" t="s">
        <v>26</v>
      </c>
      <c r="B47" s="3">
        <v>0</v>
      </c>
      <c r="C47" s="3">
        <v>0</v>
      </c>
      <c r="D47" s="3">
        <v>0</v>
      </c>
      <c r="E47" s="3">
        <v>-2</v>
      </c>
      <c r="F47" s="3">
        <v>0</v>
      </c>
      <c r="G47" s="3">
        <v>1</v>
      </c>
      <c r="H47" s="3">
        <v>0</v>
      </c>
      <c r="I47" s="3">
        <v>0</v>
      </c>
      <c r="J47" s="3">
        <v>0</v>
      </c>
      <c r="K47" s="3">
        <v>1</v>
      </c>
      <c r="L47" s="3">
        <v>0</v>
      </c>
      <c r="M47" s="3">
        <v>-2</v>
      </c>
      <c r="N47" s="3">
        <v>-1</v>
      </c>
      <c r="O47" s="3">
        <v>2</v>
      </c>
      <c r="P47" s="3">
        <v>0</v>
      </c>
      <c r="Q47" s="3">
        <v>0</v>
      </c>
      <c r="R47" s="3">
        <v>0</v>
      </c>
      <c r="S47" s="3">
        <v>0</v>
      </c>
      <c r="T47" s="3">
        <v>1</v>
      </c>
      <c r="U47" s="3">
        <v>-1</v>
      </c>
      <c r="V47" s="3">
        <v>1</v>
      </c>
      <c r="W47" s="3">
        <v>0</v>
      </c>
      <c r="X47" s="3">
        <v>3</v>
      </c>
      <c r="Y47" s="3">
        <v>0</v>
      </c>
      <c r="Z47" s="3">
        <v>0</v>
      </c>
      <c r="AA47" s="4"/>
    </row>
    <row r="48" spans="1:27" x14ac:dyDescent="0.2">
      <c r="A48" s="5" t="s">
        <v>27</v>
      </c>
      <c r="B48" s="6">
        <v>0</v>
      </c>
      <c r="C48" s="6">
        <v>0</v>
      </c>
      <c r="D48" s="6">
        <v>0</v>
      </c>
      <c r="E48" s="6">
        <v>-0.02</v>
      </c>
      <c r="F48" s="6">
        <v>0</v>
      </c>
      <c r="G48" s="6">
        <v>1.3864391247214764E-2</v>
      </c>
      <c r="H48" s="6">
        <v>0</v>
      </c>
      <c r="I48" s="6">
        <v>0</v>
      </c>
      <c r="J48" s="6">
        <v>0</v>
      </c>
      <c r="K48" s="6">
        <v>2.2759780181369781E-2</v>
      </c>
      <c r="L48" s="6">
        <v>0</v>
      </c>
      <c r="M48" s="6">
        <v>-3.0129211248457997E-2</v>
      </c>
      <c r="N48" s="6">
        <v>-1.6E-2</v>
      </c>
      <c r="O48" s="6">
        <v>2.6319245233225576E-2</v>
      </c>
      <c r="P48" s="6">
        <v>0</v>
      </c>
      <c r="Q48" s="6">
        <v>0</v>
      </c>
      <c r="R48" s="6">
        <v>0</v>
      </c>
      <c r="S48" s="6">
        <v>0</v>
      </c>
      <c r="T48" s="6">
        <v>3.4078816986855408E-2</v>
      </c>
      <c r="U48" s="6">
        <v>-3.3000000000000002E-2</v>
      </c>
      <c r="V48" s="6">
        <v>1.7795194194968181E-2</v>
      </c>
      <c r="W48" s="6">
        <v>0</v>
      </c>
      <c r="X48" s="6">
        <v>0.05</v>
      </c>
      <c r="Y48" s="6">
        <v>0</v>
      </c>
      <c r="Z48" s="6">
        <v>0</v>
      </c>
      <c r="AA48" s="7">
        <f>SUM(B48:Z48)</f>
        <v>6.5688216595175708E-2</v>
      </c>
    </row>
    <row r="49" spans="1:27" x14ac:dyDescent="0.2">
      <c r="A49" s="5" t="s">
        <v>28</v>
      </c>
      <c r="B49" s="8" t="s">
        <v>30</v>
      </c>
      <c r="C49" s="8" t="s">
        <v>30</v>
      </c>
      <c r="D49" s="8" t="s">
        <v>30</v>
      </c>
      <c r="E49" s="8" t="s">
        <v>30</v>
      </c>
      <c r="F49" s="8" t="s">
        <v>30</v>
      </c>
      <c r="G49" s="8" t="s">
        <v>30</v>
      </c>
      <c r="H49" s="8" t="s">
        <v>30</v>
      </c>
      <c r="I49" s="8" t="s">
        <v>30</v>
      </c>
      <c r="J49" s="8" t="s">
        <v>30</v>
      </c>
      <c r="K49" s="8" t="s">
        <v>30</v>
      </c>
      <c r="L49" s="8" t="s">
        <v>30</v>
      </c>
      <c r="M49" s="8" t="s">
        <v>30</v>
      </c>
      <c r="N49" s="8" t="s">
        <v>30</v>
      </c>
      <c r="O49" s="8" t="s">
        <v>30</v>
      </c>
      <c r="P49" s="8" t="s">
        <v>30</v>
      </c>
      <c r="Q49" s="8" t="s">
        <v>30</v>
      </c>
      <c r="R49" s="8" t="s">
        <v>30</v>
      </c>
      <c r="S49" s="8">
        <v>74.77</v>
      </c>
      <c r="T49" s="8" t="s">
        <v>30</v>
      </c>
      <c r="U49" s="8" t="s">
        <v>30</v>
      </c>
      <c r="V49" s="8" t="s">
        <v>30</v>
      </c>
      <c r="W49" s="8" t="s">
        <v>30</v>
      </c>
      <c r="X49" s="8" t="s">
        <v>30</v>
      </c>
      <c r="Y49" s="8"/>
      <c r="Z49" s="8"/>
      <c r="AA49" s="12"/>
    </row>
    <row r="50" spans="1:27" x14ac:dyDescent="0.2">
      <c r="A50" s="9" t="s">
        <v>29</v>
      </c>
      <c r="B50" s="10" t="s">
        <v>30</v>
      </c>
      <c r="C50" s="10" t="s">
        <v>30</v>
      </c>
      <c r="D50" s="10" t="s">
        <v>30</v>
      </c>
      <c r="E50" s="10" t="s">
        <v>30</v>
      </c>
      <c r="F50" s="10" t="s">
        <v>30</v>
      </c>
      <c r="G50" s="10" t="s">
        <v>30</v>
      </c>
      <c r="H50" s="10" t="s">
        <v>30</v>
      </c>
      <c r="I50" s="10" t="s">
        <v>30</v>
      </c>
      <c r="J50" s="10" t="s">
        <v>30</v>
      </c>
      <c r="K50" s="10" t="s">
        <v>30</v>
      </c>
      <c r="L50" s="10" t="s">
        <v>30</v>
      </c>
      <c r="M50" s="10" t="s">
        <v>30</v>
      </c>
      <c r="N50" s="10" t="s">
        <v>30</v>
      </c>
      <c r="O50" s="10" t="s">
        <v>30</v>
      </c>
      <c r="P50" s="10" t="s">
        <v>30</v>
      </c>
      <c r="Q50" s="10" t="s">
        <v>30</v>
      </c>
      <c r="R50" s="10" t="s">
        <v>30</v>
      </c>
      <c r="S50" s="10">
        <v>6.805555555555555E-2</v>
      </c>
      <c r="T50" s="10" t="s">
        <v>30</v>
      </c>
      <c r="U50" s="10" t="s">
        <v>30</v>
      </c>
      <c r="V50" s="10" t="s">
        <v>30</v>
      </c>
      <c r="W50" s="10" t="s">
        <v>30</v>
      </c>
      <c r="X50" s="10" t="s">
        <v>30</v>
      </c>
      <c r="Y50" s="10"/>
      <c r="Z50" s="10"/>
      <c r="AA50" s="11"/>
    </row>
    <row r="51" spans="1:27" x14ac:dyDescent="0.2">
      <c r="A51" s="1">
        <v>44526</v>
      </c>
    </row>
    <row r="52" spans="1:27" x14ac:dyDescent="0.2">
      <c r="A52" s="2" t="s">
        <v>26</v>
      </c>
      <c r="B52" s="3">
        <v>0</v>
      </c>
      <c r="C52" s="3">
        <v>0</v>
      </c>
      <c r="D52" s="3">
        <v>0</v>
      </c>
      <c r="E52" s="3">
        <v>-2</v>
      </c>
      <c r="F52" s="3">
        <v>0</v>
      </c>
      <c r="G52" s="3">
        <v>1</v>
      </c>
      <c r="H52" s="3">
        <v>0</v>
      </c>
      <c r="I52" s="3">
        <v>0</v>
      </c>
      <c r="J52" s="3">
        <v>0</v>
      </c>
      <c r="K52" s="3">
        <v>1</v>
      </c>
      <c r="L52" s="3">
        <v>0</v>
      </c>
      <c r="M52" s="3">
        <v>-2</v>
      </c>
      <c r="N52" s="3">
        <v>-1</v>
      </c>
      <c r="O52" s="3">
        <v>0</v>
      </c>
      <c r="P52" s="3">
        <v>-1</v>
      </c>
      <c r="Q52" s="3">
        <v>0</v>
      </c>
      <c r="R52" s="3">
        <v>0</v>
      </c>
      <c r="S52" s="3">
        <v>0</v>
      </c>
      <c r="T52" s="3">
        <v>1</v>
      </c>
      <c r="U52" s="3">
        <v>-1</v>
      </c>
      <c r="V52" s="3">
        <v>1</v>
      </c>
      <c r="W52" s="3">
        <v>0</v>
      </c>
      <c r="X52" s="3">
        <v>3</v>
      </c>
      <c r="Y52" s="3">
        <v>0</v>
      </c>
      <c r="Z52" s="3">
        <v>0</v>
      </c>
      <c r="AA52" s="4"/>
    </row>
    <row r="53" spans="1:27" x14ac:dyDescent="0.2">
      <c r="A53" s="5" t="s">
        <v>27</v>
      </c>
      <c r="B53" s="6">
        <v>0</v>
      </c>
      <c r="C53" s="6">
        <v>0</v>
      </c>
      <c r="D53" s="6">
        <v>0</v>
      </c>
      <c r="E53" s="6">
        <v>-0.02</v>
      </c>
      <c r="F53" s="6">
        <v>0</v>
      </c>
      <c r="G53" s="6">
        <v>1.3864391247214764E-2</v>
      </c>
      <c r="H53" s="6">
        <v>0</v>
      </c>
      <c r="I53" s="6">
        <v>0</v>
      </c>
      <c r="J53" s="6">
        <v>0</v>
      </c>
      <c r="K53" s="6">
        <v>2.2759780181369781E-2</v>
      </c>
      <c r="L53" s="6">
        <v>0</v>
      </c>
      <c r="M53" s="6">
        <v>-3.0129211248457997E-2</v>
      </c>
      <c r="N53" s="6">
        <v>-1.6E-2</v>
      </c>
      <c r="O53" s="6">
        <v>0</v>
      </c>
      <c r="P53" s="6">
        <v>-9.5667900376793773E-3</v>
      </c>
      <c r="Q53" s="6">
        <v>0</v>
      </c>
      <c r="R53" s="6">
        <v>0</v>
      </c>
      <c r="S53" s="6">
        <v>0</v>
      </c>
      <c r="T53" s="6">
        <v>3.4078816986855408E-2</v>
      </c>
      <c r="U53" s="6">
        <v>-3.3000000000000002E-2</v>
      </c>
      <c r="V53" s="6">
        <v>1.7795194194968181E-2</v>
      </c>
      <c r="W53" s="6">
        <v>0</v>
      </c>
      <c r="X53" s="6">
        <v>0.05</v>
      </c>
      <c r="Y53" s="6">
        <v>0</v>
      </c>
      <c r="Z53" s="6">
        <v>0</v>
      </c>
      <c r="AA53" s="7">
        <f>SUM(B53:Z53)</f>
        <v>2.980218132427076E-2</v>
      </c>
    </row>
    <row r="54" spans="1:27" x14ac:dyDescent="0.2">
      <c r="A54" s="5" t="s">
        <v>28</v>
      </c>
      <c r="B54" s="8" t="s">
        <v>30</v>
      </c>
      <c r="C54" s="8" t="s">
        <v>30</v>
      </c>
      <c r="D54" s="8" t="s">
        <v>30</v>
      </c>
      <c r="E54" s="8" t="s">
        <v>30</v>
      </c>
      <c r="F54" s="8" t="s">
        <v>30</v>
      </c>
      <c r="G54" s="8" t="s">
        <v>30</v>
      </c>
      <c r="H54" s="8" t="s">
        <v>30</v>
      </c>
      <c r="I54" s="8" t="s">
        <v>30</v>
      </c>
      <c r="J54" s="8" t="s">
        <v>30</v>
      </c>
      <c r="K54" s="8" t="s">
        <v>30</v>
      </c>
      <c r="L54" s="8" t="s">
        <v>30</v>
      </c>
      <c r="M54" s="8" t="s">
        <v>30</v>
      </c>
      <c r="N54" s="8" t="s">
        <v>30</v>
      </c>
      <c r="O54" s="8">
        <v>75.400000000000006</v>
      </c>
      <c r="P54" s="8">
        <v>16.218900000000001</v>
      </c>
      <c r="Q54" s="8" t="s">
        <v>30</v>
      </c>
      <c r="R54" s="8" t="s">
        <v>30</v>
      </c>
      <c r="S54" s="8"/>
      <c r="T54" s="8" t="s">
        <v>30</v>
      </c>
      <c r="U54" s="8" t="s">
        <v>30</v>
      </c>
      <c r="V54" s="8" t="s">
        <v>30</v>
      </c>
      <c r="W54" s="8" t="s">
        <v>30</v>
      </c>
      <c r="X54" s="8" t="s">
        <v>30</v>
      </c>
      <c r="Y54" s="8"/>
      <c r="Z54" s="8"/>
      <c r="AA54" s="12"/>
    </row>
    <row r="55" spans="1:27" x14ac:dyDescent="0.2">
      <c r="A55" s="9" t="s">
        <v>29</v>
      </c>
      <c r="B55" s="10" t="s">
        <v>30</v>
      </c>
      <c r="C55" s="10" t="s">
        <v>30</v>
      </c>
      <c r="D55" s="10" t="s">
        <v>30</v>
      </c>
      <c r="E55" s="10" t="s">
        <v>30</v>
      </c>
      <c r="F55" s="10" t="s">
        <v>30</v>
      </c>
      <c r="G55" s="10" t="s">
        <v>30</v>
      </c>
      <c r="H55" s="10" t="s">
        <v>30</v>
      </c>
      <c r="I55" s="10" t="s">
        <v>30</v>
      </c>
      <c r="J55" s="10" t="s">
        <v>30</v>
      </c>
      <c r="K55" s="10" t="s">
        <v>30</v>
      </c>
      <c r="L55" s="10" t="s">
        <v>30</v>
      </c>
      <c r="M55" s="10" t="s">
        <v>30</v>
      </c>
      <c r="N55" s="10" t="s">
        <v>30</v>
      </c>
      <c r="O55" s="10">
        <v>0.42222222222222222</v>
      </c>
      <c r="P55" s="10">
        <v>0.42222222222222222</v>
      </c>
      <c r="Q55" s="10" t="s">
        <v>30</v>
      </c>
      <c r="R55" s="10" t="s">
        <v>30</v>
      </c>
      <c r="S55" s="10"/>
      <c r="T55" s="10" t="s">
        <v>30</v>
      </c>
      <c r="U55" s="10" t="s">
        <v>30</v>
      </c>
      <c r="V55" s="10" t="s">
        <v>30</v>
      </c>
      <c r="W55" s="10" t="s">
        <v>30</v>
      </c>
      <c r="X55" s="10" t="s">
        <v>30</v>
      </c>
      <c r="Y55" s="10"/>
      <c r="Z55" s="10"/>
      <c r="AA55" s="11"/>
    </row>
    <row r="56" spans="1:27" x14ac:dyDescent="0.2">
      <c r="A56" s="1">
        <v>44537</v>
      </c>
    </row>
    <row r="57" spans="1:27" x14ac:dyDescent="0.2">
      <c r="A57" s="2" t="s">
        <v>26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1</v>
      </c>
      <c r="H57" s="3">
        <v>0</v>
      </c>
      <c r="I57" s="3">
        <v>0</v>
      </c>
      <c r="J57" s="3">
        <v>0</v>
      </c>
      <c r="K57" s="3">
        <v>1</v>
      </c>
      <c r="L57" s="3">
        <v>0</v>
      </c>
      <c r="M57" s="3">
        <v>-2</v>
      </c>
      <c r="N57" s="3">
        <v>-1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1</v>
      </c>
      <c r="U57" s="3">
        <v>0</v>
      </c>
      <c r="V57" s="3">
        <v>1</v>
      </c>
      <c r="W57" s="3">
        <v>0</v>
      </c>
      <c r="X57" s="3">
        <v>3</v>
      </c>
      <c r="Y57" s="3">
        <v>0</v>
      </c>
      <c r="Z57" s="3">
        <v>0</v>
      </c>
      <c r="AA57" s="4"/>
    </row>
    <row r="58" spans="1:27" x14ac:dyDescent="0.2">
      <c r="A58" s="5" t="s">
        <v>27</v>
      </c>
      <c r="B58" s="6">
        <v>0</v>
      </c>
      <c r="C58" s="6">
        <v>0</v>
      </c>
      <c r="D58" s="6">
        <v>0</v>
      </c>
      <c r="E58" s="6">
        <v>0</v>
      </c>
      <c r="F58" s="6">
        <v>0</v>
      </c>
      <c r="G58" s="6">
        <v>1.3864391247214764E-2</v>
      </c>
      <c r="H58" s="6">
        <v>0</v>
      </c>
      <c r="I58" s="6">
        <v>0</v>
      </c>
      <c r="J58" s="6">
        <v>0</v>
      </c>
      <c r="K58" s="6">
        <v>2.2759780181369781E-2</v>
      </c>
      <c r="L58" s="6">
        <v>0</v>
      </c>
      <c r="M58" s="6">
        <v>-3.0129211248457997E-2</v>
      </c>
      <c r="N58" s="6">
        <v>-1.6E-2</v>
      </c>
      <c r="O58" s="6">
        <v>0</v>
      </c>
      <c r="P58" s="6">
        <v>0</v>
      </c>
      <c r="Q58" s="6">
        <v>0</v>
      </c>
      <c r="R58" s="6">
        <v>0</v>
      </c>
      <c r="S58" s="6">
        <v>0</v>
      </c>
      <c r="T58" s="6">
        <v>3.4078816986855408E-2</v>
      </c>
      <c r="U58" s="6">
        <v>0</v>
      </c>
      <c r="V58" s="6">
        <v>1.7795194194968181E-2</v>
      </c>
      <c r="W58" s="6">
        <v>0</v>
      </c>
      <c r="X58" s="6">
        <v>0.05</v>
      </c>
      <c r="Y58" s="6">
        <v>0</v>
      </c>
      <c r="Z58" s="6">
        <v>0</v>
      </c>
      <c r="AA58" s="7">
        <f>SUM(B58:Z58)</f>
        <v>9.2368971361950145E-2</v>
      </c>
    </row>
    <row r="59" spans="1:27" x14ac:dyDescent="0.2">
      <c r="A59" s="5" t="s">
        <v>28</v>
      </c>
      <c r="B59" s="8" t="s">
        <v>30</v>
      </c>
      <c r="C59" s="8" t="s">
        <v>30</v>
      </c>
      <c r="D59" s="8" t="s">
        <v>30</v>
      </c>
      <c r="E59" s="8">
        <v>3907.15</v>
      </c>
      <c r="F59" s="8" t="s">
        <v>30</v>
      </c>
      <c r="G59" s="8" t="s">
        <v>30</v>
      </c>
      <c r="H59" s="8" t="s">
        <v>30</v>
      </c>
      <c r="I59" s="8" t="s">
        <v>30</v>
      </c>
      <c r="J59" s="8" t="s">
        <v>30</v>
      </c>
      <c r="K59" s="8" t="s">
        <v>30</v>
      </c>
      <c r="L59" s="8" t="s">
        <v>30</v>
      </c>
      <c r="M59" s="8" t="s">
        <v>30</v>
      </c>
      <c r="N59" s="8" t="s">
        <v>30</v>
      </c>
      <c r="O59" s="8" t="s">
        <v>30</v>
      </c>
      <c r="P59" s="8">
        <v>15.9786</v>
      </c>
      <c r="Q59" s="8" t="s">
        <v>30</v>
      </c>
      <c r="R59" s="8" t="s">
        <v>30</v>
      </c>
      <c r="S59" s="8" t="s">
        <v>30</v>
      </c>
      <c r="T59" s="8" t="s">
        <v>30</v>
      </c>
      <c r="U59" s="8" t="s">
        <v>30</v>
      </c>
      <c r="V59" s="8" t="s">
        <v>30</v>
      </c>
      <c r="W59" s="8" t="s">
        <v>30</v>
      </c>
      <c r="X59" s="8" t="s">
        <v>30</v>
      </c>
      <c r="Y59" s="8"/>
      <c r="Z59" s="8"/>
      <c r="AA59" s="12"/>
    </row>
    <row r="60" spans="1:27" x14ac:dyDescent="0.2">
      <c r="A60" s="9" t="s">
        <v>29</v>
      </c>
      <c r="B60" s="10" t="s">
        <v>30</v>
      </c>
      <c r="C60" s="10" t="s">
        <v>30</v>
      </c>
      <c r="D60" s="10" t="s">
        <v>30</v>
      </c>
      <c r="E60" s="10" t="s">
        <v>30</v>
      </c>
      <c r="F60" s="10" t="s">
        <v>30</v>
      </c>
      <c r="G60" s="10" t="s">
        <v>30</v>
      </c>
      <c r="H60" s="10" t="s">
        <v>30</v>
      </c>
      <c r="I60" s="10" t="s">
        <v>30</v>
      </c>
      <c r="J60" s="10" t="s">
        <v>30</v>
      </c>
      <c r="K60" s="10" t="s">
        <v>30</v>
      </c>
      <c r="L60" s="10" t="s">
        <v>30</v>
      </c>
      <c r="M60" s="10" t="s">
        <v>30</v>
      </c>
      <c r="N60" s="10" t="s">
        <v>30</v>
      </c>
      <c r="O60" s="10" t="s">
        <v>30</v>
      </c>
      <c r="P60" s="10" t="s">
        <v>30</v>
      </c>
      <c r="Q60" s="10" t="s">
        <v>30</v>
      </c>
      <c r="R60" s="10" t="s">
        <v>30</v>
      </c>
      <c r="S60" s="10" t="s">
        <v>30</v>
      </c>
      <c r="T60" s="10" t="s">
        <v>30</v>
      </c>
      <c r="U60" s="10" t="s">
        <v>30</v>
      </c>
      <c r="V60" s="10" t="s">
        <v>30</v>
      </c>
      <c r="W60" s="10" t="s">
        <v>30</v>
      </c>
      <c r="X60" s="10" t="s">
        <v>30</v>
      </c>
      <c r="Y60" s="10"/>
      <c r="Z60" s="10"/>
      <c r="AA60" s="11"/>
    </row>
    <row r="61" spans="1:27" x14ac:dyDescent="0.2">
      <c r="A61" s="1">
        <v>44565</v>
      </c>
    </row>
    <row r="62" spans="1:27" x14ac:dyDescent="0.2">
      <c r="A62" s="2" t="s">
        <v>26</v>
      </c>
      <c r="B62" s="3">
        <v>0</v>
      </c>
      <c r="C62" s="3">
        <v>1</v>
      </c>
      <c r="D62" s="3">
        <v>0</v>
      </c>
      <c r="E62" s="3">
        <v>0</v>
      </c>
      <c r="F62" s="3">
        <v>0</v>
      </c>
      <c r="G62" s="3">
        <v>2</v>
      </c>
      <c r="H62" s="3">
        <v>0</v>
      </c>
      <c r="I62" s="3">
        <v>0</v>
      </c>
      <c r="J62" s="3">
        <v>0</v>
      </c>
      <c r="K62" s="3">
        <v>1</v>
      </c>
      <c r="L62" s="3">
        <v>0</v>
      </c>
      <c r="M62" s="3">
        <v>0</v>
      </c>
      <c r="N62" s="3">
        <v>-1</v>
      </c>
      <c r="O62" s="3">
        <v>1</v>
      </c>
      <c r="P62" s="3">
        <v>1</v>
      </c>
      <c r="Q62" s="3">
        <v>0</v>
      </c>
      <c r="R62" s="3">
        <v>0</v>
      </c>
      <c r="S62" s="3">
        <v>0</v>
      </c>
      <c r="T62" s="3">
        <v>1</v>
      </c>
      <c r="U62" s="3">
        <v>0</v>
      </c>
      <c r="V62" s="3">
        <v>0</v>
      </c>
      <c r="W62" s="3">
        <v>0</v>
      </c>
      <c r="X62" s="3">
        <v>3</v>
      </c>
      <c r="Y62" s="3">
        <v>-1</v>
      </c>
      <c r="Z62" s="3">
        <v>-1</v>
      </c>
      <c r="AA62" s="4"/>
    </row>
    <row r="63" spans="1:27" x14ac:dyDescent="0.2">
      <c r="A63" s="5" t="s">
        <v>27</v>
      </c>
      <c r="B63" s="6">
        <v>0</v>
      </c>
      <c r="C63" s="6">
        <v>9.3090134461016449E-3</v>
      </c>
      <c r="D63" s="6">
        <v>0</v>
      </c>
      <c r="E63" s="6">
        <v>0</v>
      </c>
      <c r="F63" s="6">
        <v>0</v>
      </c>
      <c r="G63" s="6">
        <v>3.1043604927325129E-2</v>
      </c>
      <c r="H63" s="6">
        <v>0</v>
      </c>
      <c r="I63" s="6">
        <v>0</v>
      </c>
      <c r="J63" s="6">
        <v>0</v>
      </c>
      <c r="K63" s="6">
        <v>2.2759780181369781E-2</v>
      </c>
      <c r="L63" s="6">
        <v>0</v>
      </c>
      <c r="M63" s="6">
        <v>0</v>
      </c>
      <c r="N63" s="6">
        <v>-1.6E-2</v>
      </c>
      <c r="O63" s="6">
        <v>1.0543255994034646E-2</v>
      </c>
      <c r="P63" s="6">
        <v>1.0103398285054693E-2</v>
      </c>
      <c r="Q63" s="6">
        <v>0</v>
      </c>
      <c r="R63" s="6">
        <v>0</v>
      </c>
      <c r="S63" s="6">
        <v>0</v>
      </c>
      <c r="T63" s="6">
        <v>3.4078816986855408E-2</v>
      </c>
      <c r="U63" s="6">
        <v>0</v>
      </c>
      <c r="V63" s="6">
        <v>0</v>
      </c>
      <c r="W63" s="6">
        <v>0</v>
      </c>
      <c r="X63" s="6">
        <v>0.05</v>
      </c>
      <c r="Y63" s="6">
        <v>-2.9287358840048603E-2</v>
      </c>
      <c r="Z63" s="6">
        <v>-2.6170407019167459E-2</v>
      </c>
      <c r="AA63" s="7">
        <f>SUM(B63:Z63)</f>
        <v>9.6380103961525271E-2</v>
      </c>
    </row>
    <row r="64" spans="1:27" x14ac:dyDescent="0.2">
      <c r="A64" s="5" t="s">
        <v>28</v>
      </c>
      <c r="B64" s="8" t="s">
        <v>30</v>
      </c>
      <c r="C64" s="8">
        <v>849.28</v>
      </c>
      <c r="D64" s="8" t="s">
        <v>30</v>
      </c>
      <c r="E64" s="8" t="s">
        <v>30</v>
      </c>
      <c r="F64" s="8" t="s">
        <v>30</v>
      </c>
      <c r="G64" s="8">
        <v>321.52999999999997</v>
      </c>
      <c r="H64" s="8" t="s">
        <v>30</v>
      </c>
      <c r="I64" s="8" t="s">
        <v>30</v>
      </c>
      <c r="J64" s="8" t="s">
        <v>30</v>
      </c>
      <c r="K64" s="8" t="s">
        <v>30</v>
      </c>
      <c r="L64" s="8" t="s">
        <v>30</v>
      </c>
      <c r="M64" s="8">
        <v>4.0370999999999997</v>
      </c>
      <c r="N64" s="8" t="s">
        <v>30</v>
      </c>
      <c r="O64" s="8">
        <v>75.19</v>
      </c>
      <c r="P64" s="8">
        <v>15.993</v>
      </c>
      <c r="Q64" s="8" t="s">
        <v>30</v>
      </c>
      <c r="R64" s="8" t="s">
        <v>30</v>
      </c>
      <c r="S64" s="8" t="s">
        <v>30</v>
      </c>
      <c r="T64" s="8" t="s">
        <v>30</v>
      </c>
      <c r="U64" s="8" t="s">
        <v>30</v>
      </c>
      <c r="V64" s="8">
        <v>1196.99</v>
      </c>
      <c r="W64" s="8" t="s">
        <v>30</v>
      </c>
      <c r="X64" s="8" t="s">
        <v>30</v>
      </c>
      <c r="Y64" s="8">
        <v>1.131</v>
      </c>
      <c r="Z64" s="8">
        <v>115.99</v>
      </c>
      <c r="AA64" s="12"/>
    </row>
    <row r="65" spans="1:27" x14ac:dyDescent="0.2">
      <c r="A65" s="9" t="s">
        <v>29</v>
      </c>
      <c r="B65" s="10" t="s">
        <v>30</v>
      </c>
      <c r="C65" s="10">
        <v>0.46180555555555558</v>
      </c>
      <c r="D65" s="10" t="s">
        <v>30</v>
      </c>
      <c r="E65" s="10" t="s">
        <v>30</v>
      </c>
      <c r="F65" s="10" t="s">
        <v>30</v>
      </c>
      <c r="G65" s="10">
        <v>0.46180555555555558</v>
      </c>
      <c r="H65" s="10" t="s">
        <v>30</v>
      </c>
      <c r="I65" s="10" t="s">
        <v>30</v>
      </c>
      <c r="J65" s="10" t="s">
        <v>30</v>
      </c>
      <c r="K65" s="10" t="s">
        <v>30</v>
      </c>
      <c r="L65" s="10" t="s">
        <v>30</v>
      </c>
      <c r="M65" s="10">
        <v>0.46180555555555558</v>
      </c>
      <c r="N65" s="10" t="s">
        <v>30</v>
      </c>
      <c r="O65" s="10">
        <v>0.46180555555555558</v>
      </c>
      <c r="P65" s="10">
        <v>0.46180555555555558</v>
      </c>
      <c r="Q65" s="10" t="s">
        <v>30</v>
      </c>
      <c r="R65" s="10" t="s">
        <v>30</v>
      </c>
      <c r="S65" s="10" t="s">
        <v>30</v>
      </c>
      <c r="T65" s="10" t="s">
        <v>30</v>
      </c>
      <c r="U65" s="10" t="s">
        <v>30</v>
      </c>
      <c r="V65" s="10">
        <v>0.46180555555555558</v>
      </c>
      <c r="W65" s="10" t="s">
        <v>30</v>
      </c>
      <c r="X65" s="10" t="s">
        <v>30</v>
      </c>
      <c r="Y65" s="10">
        <v>0.46180555555555558</v>
      </c>
      <c r="Z65" s="10">
        <v>0.46180555555555558</v>
      </c>
      <c r="AA65" s="11"/>
    </row>
    <row r="66" spans="1:27" x14ac:dyDescent="0.2">
      <c r="A66" s="1">
        <v>44585</v>
      </c>
    </row>
    <row r="67" spans="1:27" x14ac:dyDescent="0.2">
      <c r="A67" s="2" t="s">
        <v>26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1</v>
      </c>
      <c r="L67" s="3">
        <v>0</v>
      </c>
      <c r="M67" s="3">
        <v>0</v>
      </c>
      <c r="N67" s="3">
        <v>-1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1</v>
      </c>
      <c r="U67" s="3">
        <v>0</v>
      </c>
      <c r="V67" s="3">
        <v>0</v>
      </c>
      <c r="W67" s="3">
        <v>0</v>
      </c>
      <c r="X67" s="3">
        <v>3</v>
      </c>
      <c r="Y67" s="3">
        <v>-1</v>
      </c>
      <c r="Z67" s="3">
        <v>-1</v>
      </c>
      <c r="AA67" s="4"/>
    </row>
    <row r="68" spans="1:27" x14ac:dyDescent="0.2">
      <c r="A68" s="5" t="s">
        <v>27</v>
      </c>
      <c r="B68" s="6">
        <v>0</v>
      </c>
      <c r="C68" s="6">
        <v>0</v>
      </c>
      <c r="D68" s="6">
        <v>0</v>
      </c>
      <c r="E68" s="6">
        <v>0</v>
      </c>
      <c r="F68" s="6">
        <v>0</v>
      </c>
      <c r="G68" s="6">
        <v>0</v>
      </c>
      <c r="H68" s="6">
        <v>0</v>
      </c>
      <c r="I68" s="6">
        <v>0</v>
      </c>
      <c r="J68" s="6">
        <v>0</v>
      </c>
      <c r="K68" s="6">
        <v>2.2759780181369781E-2</v>
      </c>
      <c r="L68" s="6">
        <v>0</v>
      </c>
      <c r="M68" s="6">
        <v>0</v>
      </c>
      <c r="N68" s="6">
        <v>-1.6E-2</v>
      </c>
      <c r="O68" s="6">
        <v>0</v>
      </c>
      <c r="P68" s="6">
        <v>0</v>
      </c>
      <c r="Q68" s="6">
        <v>0</v>
      </c>
      <c r="R68" s="6">
        <v>0</v>
      </c>
      <c r="S68" s="6">
        <v>0</v>
      </c>
      <c r="T68" s="6">
        <v>3.4078816986855408E-2</v>
      </c>
      <c r="U68" s="6">
        <v>0</v>
      </c>
      <c r="V68" s="6">
        <v>0</v>
      </c>
      <c r="W68" s="6">
        <v>0</v>
      </c>
      <c r="X68" s="6">
        <v>0.05</v>
      </c>
      <c r="Y68" s="6">
        <v>-2.9287358840048603E-2</v>
      </c>
      <c r="Z68" s="6">
        <v>-2.6170407019167459E-2</v>
      </c>
      <c r="AA68" s="7">
        <f>SUM(B68:Z68)</f>
        <v>3.5380831309009132E-2</v>
      </c>
    </row>
    <row r="69" spans="1:27" x14ac:dyDescent="0.2">
      <c r="A69" s="5" t="s">
        <v>28</v>
      </c>
      <c r="B69" s="8" t="s">
        <v>30</v>
      </c>
      <c r="C69" s="8">
        <v>797.99</v>
      </c>
      <c r="D69" s="8" t="s">
        <v>30</v>
      </c>
      <c r="E69" s="8" t="s">
        <v>30</v>
      </c>
      <c r="F69" s="8" t="s">
        <v>30</v>
      </c>
      <c r="G69" s="8">
        <v>318.49</v>
      </c>
      <c r="H69" s="8" t="s">
        <v>30</v>
      </c>
      <c r="I69" s="8" t="s">
        <v>30</v>
      </c>
      <c r="J69" s="8" t="s">
        <v>30</v>
      </c>
      <c r="K69" s="8" t="s">
        <v>30</v>
      </c>
      <c r="L69" s="8" t="s">
        <v>30</v>
      </c>
      <c r="M69" s="8" t="s">
        <v>30</v>
      </c>
      <c r="N69" s="8" t="s">
        <v>30</v>
      </c>
      <c r="O69" s="8">
        <v>78.2</v>
      </c>
      <c r="P69" s="8">
        <v>15.2607</v>
      </c>
      <c r="Q69" s="8" t="s">
        <v>30</v>
      </c>
      <c r="R69" s="8" t="s">
        <v>30</v>
      </c>
      <c r="S69" s="8" t="s">
        <v>30</v>
      </c>
      <c r="T69" s="8" t="s">
        <v>30</v>
      </c>
      <c r="U69" s="8" t="s">
        <v>30</v>
      </c>
      <c r="V69" s="8" t="s">
        <v>30</v>
      </c>
      <c r="W69" s="8" t="s">
        <v>30</v>
      </c>
      <c r="X69" s="8" t="s">
        <v>30</v>
      </c>
      <c r="Y69" s="8" t="s">
        <v>30</v>
      </c>
      <c r="Z69" s="8" t="s">
        <v>30</v>
      </c>
      <c r="AA69" s="12"/>
    </row>
    <row r="70" spans="1:27" x14ac:dyDescent="0.2">
      <c r="A70" s="9" t="s">
        <v>29</v>
      </c>
      <c r="B70" s="10" t="s">
        <v>30</v>
      </c>
      <c r="C70" s="10">
        <v>0.31527777777777777</v>
      </c>
      <c r="D70" s="10" t="s">
        <v>30</v>
      </c>
      <c r="E70" s="10" t="s">
        <v>30</v>
      </c>
      <c r="F70" s="10" t="s">
        <v>30</v>
      </c>
      <c r="G70" s="10">
        <v>0.31527777777777777</v>
      </c>
      <c r="H70" s="10" t="s">
        <v>30</v>
      </c>
      <c r="I70" s="10" t="s">
        <v>30</v>
      </c>
      <c r="J70" s="10" t="s">
        <v>30</v>
      </c>
      <c r="K70" s="10" t="s">
        <v>30</v>
      </c>
      <c r="L70" s="10" t="s">
        <v>30</v>
      </c>
      <c r="M70" s="10" t="s">
        <v>30</v>
      </c>
      <c r="N70" s="10" t="s">
        <v>30</v>
      </c>
      <c r="O70" s="10">
        <v>0.17361111111111113</v>
      </c>
      <c r="P70" s="10">
        <v>0.31527777777777777</v>
      </c>
      <c r="Q70" s="10" t="s">
        <v>30</v>
      </c>
      <c r="R70" s="10" t="s">
        <v>30</v>
      </c>
      <c r="S70" s="10" t="s">
        <v>30</v>
      </c>
      <c r="T70" s="10" t="s">
        <v>30</v>
      </c>
      <c r="U70" s="10" t="s">
        <v>30</v>
      </c>
      <c r="V70" s="10" t="s">
        <v>30</v>
      </c>
      <c r="W70" s="10" t="s">
        <v>30</v>
      </c>
      <c r="X70" s="10" t="s">
        <v>30</v>
      </c>
      <c r="Y70" s="10" t="s">
        <v>30</v>
      </c>
      <c r="Z70" s="10" t="s">
        <v>30</v>
      </c>
      <c r="AA70" s="11"/>
    </row>
    <row r="71" spans="1:27" x14ac:dyDescent="0.2">
      <c r="A71" s="1">
        <v>44588</v>
      </c>
    </row>
    <row r="72" spans="1:27" x14ac:dyDescent="0.2">
      <c r="A72" s="2" t="s">
        <v>26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1</v>
      </c>
      <c r="L72" s="3">
        <v>0</v>
      </c>
      <c r="M72" s="3">
        <v>0</v>
      </c>
      <c r="N72" s="3">
        <v>-1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1</v>
      </c>
      <c r="U72" s="3">
        <v>0</v>
      </c>
      <c r="V72" s="3">
        <v>0</v>
      </c>
      <c r="W72" s="3">
        <v>0</v>
      </c>
      <c r="X72" s="3">
        <v>3</v>
      </c>
      <c r="Y72" s="3">
        <v>-2</v>
      </c>
      <c r="Z72" s="3">
        <v>-1</v>
      </c>
      <c r="AA72" s="4"/>
    </row>
    <row r="73" spans="1:27" x14ac:dyDescent="0.2">
      <c r="A73" s="5" t="s">
        <v>27</v>
      </c>
      <c r="B73" s="6">
        <v>0</v>
      </c>
      <c r="C73" s="6">
        <v>0</v>
      </c>
      <c r="D73" s="6">
        <v>0</v>
      </c>
      <c r="E73" s="6">
        <v>0</v>
      </c>
      <c r="F73" s="6">
        <v>0</v>
      </c>
      <c r="G73" s="6">
        <v>0</v>
      </c>
      <c r="H73" s="6">
        <v>0</v>
      </c>
      <c r="I73" s="6">
        <v>0</v>
      </c>
      <c r="J73" s="6">
        <v>0</v>
      </c>
      <c r="K73" s="6">
        <v>2.2759780181369781E-2</v>
      </c>
      <c r="L73" s="6">
        <v>0</v>
      </c>
      <c r="M73" s="6">
        <v>0</v>
      </c>
      <c r="N73" s="6">
        <v>-1.6E-2</v>
      </c>
      <c r="O73" s="6">
        <v>0</v>
      </c>
      <c r="P73" s="6">
        <v>0</v>
      </c>
      <c r="Q73" s="6">
        <v>0</v>
      </c>
      <c r="R73" s="6">
        <v>0</v>
      </c>
      <c r="S73" s="6">
        <v>0</v>
      </c>
      <c r="T73" s="6">
        <v>3.4078816986855408E-2</v>
      </c>
      <c r="U73" s="6">
        <v>0</v>
      </c>
      <c r="V73" s="6">
        <v>0</v>
      </c>
      <c r="W73" s="6">
        <v>0</v>
      </c>
      <c r="X73" s="6">
        <v>0.05</v>
      </c>
      <c r="Y73" s="6">
        <v>-4.7796907344612706E-2</v>
      </c>
      <c r="Z73" s="6">
        <v>-2.6170407019167459E-2</v>
      </c>
      <c r="AA73" s="7">
        <f>SUM(B73:Z73)</f>
        <v>1.6871282804445026E-2</v>
      </c>
    </row>
    <row r="74" spans="1:27" x14ac:dyDescent="0.2">
      <c r="A74" s="5" t="s">
        <v>28</v>
      </c>
      <c r="B74" s="8" t="s">
        <v>30</v>
      </c>
      <c r="C74" s="8" t="s">
        <v>30</v>
      </c>
      <c r="D74" s="8" t="s">
        <v>30</v>
      </c>
      <c r="E74" s="8" t="s">
        <v>30</v>
      </c>
      <c r="F74" s="8" t="s">
        <v>30</v>
      </c>
      <c r="G74" s="8" t="s">
        <v>30</v>
      </c>
      <c r="H74" s="8" t="s">
        <v>30</v>
      </c>
      <c r="I74" s="8" t="s">
        <v>30</v>
      </c>
      <c r="J74" s="8" t="s">
        <v>30</v>
      </c>
      <c r="K74" s="8" t="s">
        <v>30</v>
      </c>
      <c r="L74" s="8" t="s">
        <v>30</v>
      </c>
      <c r="M74" s="8" t="s">
        <v>30</v>
      </c>
      <c r="N74" s="8" t="s">
        <v>30</v>
      </c>
      <c r="O74" s="8" t="s">
        <v>30</v>
      </c>
      <c r="P74" s="8" t="s">
        <v>30</v>
      </c>
      <c r="Q74" s="8" t="s">
        <v>30</v>
      </c>
      <c r="R74" s="8" t="s">
        <v>30</v>
      </c>
      <c r="S74" s="8" t="s">
        <v>30</v>
      </c>
      <c r="T74" s="8" t="s">
        <v>30</v>
      </c>
      <c r="U74" s="8" t="s">
        <v>30</v>
      </c>
      <c r="V74" s="8" t="s">
        <v>30</v>
      </c>
      <c r="W74" s="8" t="s">
        <v>30</v>
      </c>
      <c r="X74" s="8" t="s">
        <v>30</v>
      </c>
      <c r="Y74" s="8">
        <v>1.1161000000000001</v>
      </c>
      <c r="Z74" s="8" t="s">
        <v>30</v>
      </c>
      <c r="AA74" s="12"/>
    </row>
    <row r="75" spans="1:27" x14ac:dyDescent="0.2">
      <c r="A75" s="9" t="s">
        <v>29</v>
      </c>
      <c r="B75" s="10" t="s">
        <v>30</v>
      </c>
      <c r="C75" s="10" t="s">
        <v>30</v>
      </c>
      <c r="D75" s="10" t="s">
        <v>30</v>
      </c>
      <c r="E75" s="10" t="s">
        <v>30</v>
      </c>
      <c r="F75" s="10" t="s">
        <v>30</v>
      </c>
      <c r="G75" s="10" t="s">
        <v>30</v>
      </c>
      <c r="H75" s="10" t="s">
        <v>30</v>
      </c>
      <c r="I75" s="10" t="s">
        <v>30</v>
      </c>
      <c r="J75" s="10" t="s">
        <v>30</v>
      </c>
      <c r="K75" s="10" t="s">
        <v>30</v>
      </c>
      <c r="L75" s="10" t="s">
        <v>30</v>
      </c>
      <c r="M75" s="10" t="s">
        <v>30</v>
      </c>
      <c r="N75" s="10" t="s">
        <v>30</v>
      </c>
      <c r="O75" s="10" t="s">
        <v>30</v>
      </c>
      <c r="P75" s="10" t="s">
        <v>30</v>
      </c>
      <c r="Q75" s="10" t="s">
        <v>30</v>
      </c>
      <c r="R75" s="10" t="s">
        <v>30</v>
      </c>
      <c r="S75" s="10" t="s">
        <v>30</v>
      </c>
      <c r="T75" s="10" t="s">
        <v>30</v>
      </c>
      <c r="U75" s="10" t="s">
        <v>30</v>
      </c>
      <c r="V75" s="10" t="s">
        <v>30</v>
      </c>
      <c r="W75" s="10" t="s">
        <v>30</v>
      </c>
      <c r="X75" s="10" t="s">
        <v>30</v>
      </c>
      <c r="Y75" s="10">
        <v>0.4201388888888889</v>
      </c>
      <c r="Z75" s="10" t="s">
        <v>30</v>
      </c>
      <c r="AA75" s="11"/>
    </row>
    <row r="76" spans="1:27" x14ac:dyDescent="0.2">
      <c r="A76" s="1">
        <v>44593</v>
      </c>
    </row>
    <row r="77" spans="1:27" x14ac:dyDescent="0.2">
      <c r="A77" s="2" t="s">
        <v>26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</v>
      </c>
      <c r="N77" s="3">
        <v>-1</v>
      </c>
      <c r="O77" s="3">
        <v>0</v>
      </c>
      <c r="P77" s="3">
        <v>1</v>
      </c>
      <c r="Q77" s="3">
        <v>1</v>
      </c>
      <c r="R77" s="3">
        <v>0</v>
      </c>
      <c r="S77" s="3">
        <v>0</v>
      </c>
      <c r="T77" s="3">
        <v>1</v>
      </c>
      <c r="U77" s="3">
        <v>0</v>
      </c>
      <c r="V77" s="3">
        <v>0</v>
      </c>
      <c r="W77" s="3">
        <v>0</v>
      </c>
      <c r="X77" s="3">
        <v>3</v>
      </c>
      <c r="Y77" s="3">
        <v>-2</v>
      </c>
      <c r="Z77" s="3">
        <v>-1</v>
      </c>
      <c r="AA77" s="4"/>
    </row>
    <row r="78" spans="1:27" x14ac:dyDescent="0.2">
      <c r="A78" s="5" t="s">
        <v>27</v>
      </c>
      <c r="B78" s="6">
        <v>0</v>
      </c>
      <c r="C78" s="6">
        <v>0</v>
      </c>
      <c r="D78" s="6">
        <v>0</v>
      </c>
      <c r="E78" s="6">
        <v>0</v>
      </c>
      <c r="F78" s="6">
        <v>0</v>
      </c>
      <c r="G78" s="6">
        <v>0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1.5256621078408724E-2</v>
      </c>
      <c r="N78" s="6">
        <v>-1.6E-2</v>
      </c>
      <c r="O78" s="6">
        <v>0</v>
      </c>
      <c r="P78" s="6">
        <v>9.3405858391558943E-3</v>
      </c>
      <c r="Q78" s="6">
        <v>2.0553300550869874E-2</v>
      </c>
      <c r="R78" s="6">
        <v>0</v>
      </c>
      <c r="S78" s="6">
        <v>0</v>
      </c>
      <c r="T78" s="6">
        <v>3.4078816986855408E-2</v>
      </c>
      <c r="U78" s="6">
        <v>0</v>
      </c>
      <c r="V78" s="6">
        <v>0</v>
      </c>
      <c r="W78" s="6">
        <v>0</v>
      </c>
      <c r="X78" s="6">
        <v>0.05</v>
      </c>
      <c r="Y78" s="6">
        <v>-4.7796907344612706E-2</v>
      </c>
      <c r="Z78" s="6">
        <v>-2.6170407019167459E-2</v>
      </c>
      <c r="AA78" s="7">
        <f>SUM(B78:Z78)</f>
        <v>3.9262010091509723E-2</v>
      </c>
    </row>
    <row r="79" spans="1:27" x14ac:dyDescent="0.2">
      <c r="A79" s="5" t="s">
        <v>28</v>
      </c>
      <c r="B79" s="8" t="s">
        <v>30</v>
      </c>
      <c r="C79" s="8" t="s">
        <v>30</v>
      </c>
      <c r="D79" s="8" t="s">
        <v>30</v>
      </c>
      <c r="E79" s="8" t="s">
        <v>30</v>
      </c>
      <c r="F79" s="8" t="s">
        <v>30</v>
      </c>
      <c r="G79" s="8" t="s">
        <v>30</v>
      </c>
      <c r="H79" s="8" t="s">
        <v>30</v>
      </c>
      <c r="I79" s="8" t="s">
        <v>30</v>
      </c>
      <c r="J79" s="8" t="s">
        <v>30</v>
      </c>
      <c r="K79" s="8">
        <v>3.8650000000000002</v>
      </c>
      <c r="L79" s="8" t="s">
        <v>30</v>
      </c>
      <c r="M79" s="8">
        <v>4.0606</v>
      </c>
      <c r="N79" s="8" t="s">
        <v>30</v>
      </c>
      <c r="O79" s="8" t="s">
        <v>30</v>
      </c>
      <c r="P79" s="8">
        <v>15.239000000000001</v>
      </c>
      <c r="Q79" s="8">
        <v>33.198999999999998</v>
      </c>
      <c r="R79" s="8" t="s">
        <v>30</v>
      </c>
      <c r="S79" s="8" t="s">
        <v>30</v>
      </c>
      <c r="T79" s="8" t="s">
        <v>30</v>
      </c>
      <c r="U79" s="8" t="s">
        <v>30</v>
      </c>
      <c r="V79" s="8" t="s">
        <v>30</v>
      </c>
      <c r="W79" s="8" t="s">
        <v>30</v>
      </c>
      <c r="X79" s="8" t="s">
        <v>30</v>
      </c>
      <c r="Y79" s="8" t="s">
        <v>30</v>
      </c>
      <c r="Z79" s="8" t="s">
        <v>30</v>
      </c>
      <c r="AA79" s="12"/>
    </row>
    <row r="80" spans="1:27" x14ac:dyDescent="0.2">
      <c r="A80" s="9" t="s">
        <v>29</v>
      </c>
      <c r="B80" s="10" t="s">
        <v>30</v>
      </c>
      <c r="C80" s="10" t="s">
        <v>30</v>
      </c>
      <c r="D80" s="10" t="s">
        <v>30</v>
      </c>
      <c r="E80" s="10" t="s">
        <v>30</v>
      </c>
      <c r="F80" s="10" t="s">
        <v>30</v>
      </c>
      <c r="G80" s="10" t="s">
        <v>30</v>
      </c>
      <c r="H80" s="10" t="s">
        <v>30</v>
      </c>
      <c r="I80" s="10" t="s">
        <v>30</v>
      </c>
      <c r="J80" s="10" t="s">
        <v>30</v>
      </c>
      <c r="K80" s="10">
        <v>0.3923611111111111</v>
      </c>
      <c r="L80" s="10" t="s">
        <v>30</v>
      </c>
      <c r="M80" s="10">
        <v>0.3923611111111111</v>
      </c>
      <c r="N80" s="10" t="s">
        <v>30</v>
      </c>
      <c r="O80" s="10" t="s">
        <v>30</v>
      </c>
      <c r="P80" s="10">
        <v>0.3923611111111111</v>
      </c>
      <c r="Q80" s="10">
        <v>0.3923611111111111</v>
      </c>
      <c r="R80" s="10" t="s">
        <v>30</v>
      </c>
      <c r="S80" s="10" t="s">
        <v>30</v>
      </c>
      <c r="T80" s="10" t="s">
        <v>30</v>
      </c>
      <c r="U80" s="10" t="s">
        <v>30</v>
      </c>
      <c r="V80" s="10" t="s">
        <v>30</v>
      </c>
      <c r="W80" s="10" t="s">
        <v>30</v>
      </c>
      <c r="X80" s="10" t="s">
        <v>30</v>
      </c>
      <c r="Y80" s="10" t="s">
        <v>30</v>
      </c>
      <c r="Z80" s="10" t="s">
        <v>30</v>
      </c>
      <c r="AA80" s="11"/>
    </row>
    <row r="81" spans="1:27" x14ac:dyDescent="0.2">
      <c r="A81" s="1">
        <v>44594</v>
      </c>
    </row>
    <row r="82" spans="1:27" x14ac:dyDescent="0.2">
      <c r="A82" s="2" t="s">
        <v>26</v>
      </c>
      <c r="B82" s="3">
        <v>0</v>
      </c>
      <c r="C82" s="3">
        <v>0</v>
      </c>
      <c r="D82" s="3">
        <v>0</v>
      </c>
      <c r="E82" s="3">
        <v>-1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</v>
      </c>
      <c r="N82" s="3">
        <v>-1</v>
      </c>
      <c r="O82" s="3">
        <v>0</v>
      </c>
      <c r="P82" s="3">
        <v>1</v>
      </c>
      <c r="Q82" s="3">
        <v>1</v>
      </c>
      <c r="R82" s="3">
        <v>0</v>
      </c>
      <c r="S82" s="3">
        <v>0</v>
      </c>
      <c r="T82" s="3">
        <v>1</v>
      </c>
      <c r="U82" s="3">
        <v>0</v>
      </c>
      <c r="V82" s="3">
        <v>0</v>
      </c>
      <c r="W82" s="3">
        <v>0</v>
      </c>
      <c r="X82" s="3">
        <v>3</v>
      </c>
      <c r="Y82" s="3">
        <v>-2</v>
      </c>
      <c r="Z82" s="3">
        <v>-1</v>
      </c>
      <c r="AA82" s="4"/>
    </row>
    <row r="83" spans="1:27" x14ac:dyDescent="0.2">
      <c r="A83" s="5" t="s">
        <v>27</v>
      </c>
      <c r="B83" s="6">
        <v>0</v>
      </c>
      <c r="C83" s="6">
        <v>0</v>
      </c>
      <c r="D83" s="6">
        <v>0</v>
      </c>
      <c r="E83" s="6">
        <v>-9.9517350157728706E-3</v>
      </c>
      <c r="F83" s="6">
        <v>0</v>
      </c>
      <c r="G83" s="6">
        <v>0</v>
      </c>
      <c r="H83" s="6">
        <v>0</v>
      </c>
      <c r="I83" s="6">
        <v>0</v>
      </c>
      <c r="J83" s="6">
        <v>0</v>
      </c>
      <c r="K83" s="6">
        <v>0</v>
      </c>
      <c r="L83" s="6">
        <v>0</v>
      </c>
      <c r="M83" s="6">
        <v>1.5256621078408724E-2</v>
      </c>
      <c r="N83" s="6">
        <v>-1.6E-2</v>
      </c>
      <c r="O83" s="6">
        <v>0</v>
      </c>
      <c r="P83" s="6">
        <v>9.3405858391558943E-3</v>
      </c>
      <c r="Q83" s="6">
        <v>2.0553300550869874E-2</v>
      </c>
      <c r="R83" s="6">
        <v>0</v>
      </c>
      <c r="S83" s="6">
        <v>0</v>
      </c>
      <c r="T83" s="6">
        <v>3.4078816986855408E-2</v>
      </c>
      <c r="U83" s="6">
        <v>0</v>
      </c>
      <c r="V83" s="6">
        <v>0</v>
      </c>
      <c r="W83" s="6">
        <v>0</v>
      </c>
      <c r="X83" s="6">
        <v>0.05</v>
      </c>
      <c r="Y83" s="6">
        <v>-4.7796907344612706E-2</v>
      </c>
      <c r="Z83" s="6">
        <v>-2.6170407019167459E-2</v>
      </c>
      <c r="AA83" s="7">
        <f>SUM(B83:Z83)</f>
        <v>2.9310275075736872E-2</v>
      </c>
    </row>
    <row r="84" spans="1:27" x14ac:dyDescent="0.2">
      <c r="A84" s="5" t="s">
        <v>28</v>
      </c>
      <c r="B84" s="8" t="s">
        <v>30</v>
      </c>
      <c r="C84" s="8" t="s">
        <v>30</v>
      </c>
      <c r="D84" s="8" t="s">
        <v>30</v>
      </c>
      <c r="E84" s="8">
        <v>3910</v>
      </c>
      <c r="F84" s="8" t="s">
        <v>30</v>
      </c>
      <c r="G84" s="8" t="s">
        <v>30</v>
      </c>
      <c r="H84" s="8" t="s">
        <v>30</v>
      </c>
      <c r="I84" s="8" t="s">
        <v>30</v>
      </c>
      <c r="J84" s="8" t="s">
        <v>30</v>
      </c>
      <c r="K84" s="8" t="s">
        <v>30</v>
      </c>
      <c r="L84" s="8" t="s">
        <v>30</v>
      </c>
      <c r="M84" s="8" t="s">
        <v>30</v>
      </c>
      <c r="N84" s="8" t="s">
        <v>30</v>
      </c>
      <c r="O84" s="8" t="s">
        <v>30</v>
      </c>
      <c r="P84" s="8" t="s">
        <v>30</v>
      </c>
      <c r="Q84" s="8" t="s">
        <v>30</v>
      </c>
      <c r="R84" s="8" t="s">
        <v>30</v>
      </c>
      <c r="S84" s="8" t="s">
        <v>30</v>
      </c>
      <c r="T84" s="8" t="s">
        <v>30</v>
      </c>
      <c r="U84" s="8" t="s">
        <v>30</v>
      </c>
      <c r="V84" s="8" t="s">
        <v>30</v>
      </c>
      <c r="W84" s="8" t="s">
        <v>30</v>
      </c>
      <c r="X84" s="8" t="s">
        <v>30</v>
      </c>
      <c r="Y84" s="8" t="s">
        <v>30</v>
      </c>
      <c r="Z84" s="8" t="s">
        <v>30</v>
      </c>
      <c r="AA84" s="12"/>
    </row>
    <row r="85" spans="1:27" x14ac:dyDescent="0.2">
      <c r="A85" s="9" t="s">
        <v>29</v>
      </c>
      <c r="B85" s="10" t="s">
        <v>30</v>
      </c>
      <c r="C85" s="10" t="s">
        <v>30</v>
      </c>
      <c r="D85" s="10" t="s">
        <v>30</v>
      </c>
      <c r="E85" s="10">
        <v>0.33333333333333331</v>
      </c>
      <c r="F85" s="10" t="s">
        <v>30</v>
      </c>
      <c r="G85" s="10" t="s">
        <v>30</v>
      </c>
      <c r="H85" s="10" t="s">
        <v>30</v>
      </c>
      <c r="I85" s="10" t="s">
        <v>30</v>
      </c>
      <c r="J85" s="10" t="s">
        <v>30</v>
      </c>
      <c r="K85" s="10" t="s">
        <v>30</v>
      </c>
      <c r="L85" s="10" t="s">
        <v>30</v>
      </c>
      <c r="M85" s="10" t="s">
        <v>30</v>
      </c>
      <c r="N85" s="10" t="s">
        <v>30</v>
      </c>
      <c r="O85" s="10" t="s">
        <v>30</v>
      </c>
      <c r="P85" s="10" t="s">
        <v>30</v>
      </c>
      <c r="Q85" s="10" t="s">
        <v>30</v>
      </c>
      <c r="R85" s="10" t="s">
        <v>30</v>
      </c>
      <c r="S85" s="10" t="s">
        <v>30</v>
      </c>
      <c r="T85" s="10" t="s">
        <v>30</v>
      </c>
      <c r="U85" s="10" t="s">
        <v>30</v>
      </c>
      <c r="V85" s="10" t="s">
        <v>30</v>
      </c>
      <c r="W85" s="10" t="s">
        <v>30</v>
      </c>
      <c r="X85" s="10" t="s">
        <v>30</v>
      </c>
      <c r="Y85" s="10" t="s">
        <v>30</v>
      </c>
      <c r="Z85" s="10" t="s">
        <v>30</v>
      </c>
      <c r="AA85" s="11"/>
    </row>
    <row r="86" spans="1:27" x14ac:dyDescent="0.2">
      <c r="A86" s="1">
        <v>44599</v>
      </c>
    </row>
    <row r="87" spans="1:27" x14ac:dyDescent="0.2">
      <c r="A87" s="2" t="s">
        <v>26</v>
      </c>
      <c r="B87" s="3">
        <v>0</v>
      </c>
      <c r="C87" s="3">
        <v>0</v>
      </c>
      <c r="D87" s="3">
        <v>0</v>
      </c>
      <c r="E87" s="3">
        <v>-1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</v>
      </c>
      <c r="N87" s="3">
        <v>-1</v>
      </c>
      <c r="O87" s="3">
        <v>0</v>
      </c>
      <c r="P87" s="3">
        <v>1</v>
      </c>
      <c r="Q87" s="3">
        <v>1</v>
      </c>
      <c r="R87" s="3">
        <v>0</v>
      </c>
      <c r="S87" s="3">
        <v>0</v>
      </c>
      <c r="T87" s="3">
        <v>1</v>
      </c>
      <c r="U87" s="3">
        <v>0</v>
      </c>
      <c r="V87" s="3">
        <v>0</v>
      </c>
      <c r="W87" s="3">
        <v>0</v>
      </c>
      <c r="X87" s="3">
        <v>3</v>
      </c>
      <c r="Y87" s="3">
        <v>0</v>
      </c>
      <c r="Z87" s="3">
        <v>-1</v>
      </c>
      <c r="AA87" s="4"/>
    </row>
    <row r="88" spans="1:27" x14ac:dyDescent="0.2">
      <c r="A88" s="5" t="s">
        <v>27</v>
      </c>
      <c r="B88" s="6">
        <v>0</v>
      </c>
      <c r="C88" s="6">
        <v>0</v>
      </c>
      <c r="D88" s="6">
        <v>0</v>
      </c>
      <c r="E88" s="6">
        <v>-9.9517350157728706E-3</v>
      </c>
      <c r="F88" s="6">
        <v>0</v>
      </c>
      <c r="G88" s="6">
        <v>0</v>
      </c>
      <c r="H88" s="6">
        <v>0</v>
      </c>
      <c r="I88" s="6">
        <v>0</v>
      </c>
      <c r="J88" s="6">
        <v>0</v>
      </c>
      <c r="K88" s="6">
        <v>0</v>
      </c>
      <c r="L88" s="6">
        <v>0</v>
      </c>
      <c r="M88" s="6">
        <v>1.5256621078408724E-2</v>
      </c>
      <c r="N88" s="6">
        <v>-1.6E-2</v>
      </c>
      <c r="O88" s="6">
        <v>0</v>
      </c>
      <c r="P88" s="6">
        <v>9.3405858391558943E-3</v>
      </c>
      <c r="Q88" s="6">
        <v>2.0553300550869874E-2</v>
      </c>
      <c r="R88" s="6">
        <v>0</v>
      </c>
      <c r="S88" s="6">
        <v>0</v>
      </c>
      <c r="T88" s="6">
        <v>3.4078816986855408E-2</v>
      </c>
      <c r="U88" s="6">
        <v>0</v>
      </c>
      <c r="V88" s="6">
        <v>0</v>
      </c>
      <c r="W88" s="6">
        <v>0</v>
      </c>
      <c r="X88" s="6">
        <v>0.05</v>
      </c>
      <c r="Y88" s="6">
        <v>0</v>
      </c>
      <c r="Z88" s="6">
        <v>-2.6170407019167459E-2</v>
      </c>
      <c r="AA88" s="7">
        <f>SUM(B88:Z88)</f>
        <v>7.7107182420349585E-2</v>
      </c>
    </row>
    <row r="89" spans="1:27" x14ac:dyDescent="0.2">
      <c r="A89" s="5" t="s">
        <v>28</v>
      </c>
      <c r="B89" s="8" t="s">
        <v>30</v>
      </c>
      <c r="C89" s="8" t="s">
        <v>30</v>
      </c>
      <c r="D89" s="8" t="s">
        <v>30</v>
      </c>
      <c r="E89" s="8" t="s">
        <v>30</v>
      </c>
      <c r="F89" s="8" t="s">
        <v>30</v>
      </c>
      <c r="G89" s="8" t="s">
        <v>30</v>
      </c>
      <c r="H89" s="8" t="s">
        <v>30</v>
      </c>
      <c r="I89" s="8" t="s">
        <v>30</v>
      </c>
      <c r="J89" s="8" t="s">
        <v>30</v>
      </c>
      <c r="K89" s="8" t="s">
        <v>30</v>
      </c>
      <c r="L89" s="8" t="s">
        <v>30</v>
      </c>
      <c r="M89" s="8" t="s">
        <v>30</v>
      </c>
      <c r="N89" s="8" t="s">
        <v>30</v>
      </c>
      <c r="O89" s="8" t="s">
        <v>30</v>
      </c>
      <c r="P89" s="8" t="s">
        <v>30</v>
      </c>
      <c r="Q89" s="8" t="s">
        <v>30</v>
      </c>
      <c r="R89" s="8" t="s">
        <v>30</v>
      </c>
      <c r="S89" s="8" t="s">
        <v>30</v>
      </c>
      <c r="T89" s="8" t="s">
        <v>30</v>
      </c>
      <c r="U89" s="8" t="s">
        <v>30</v>
      </c>
      <c r="V89" s="8" t="s">
        <v>30</v>
      </c>
      <c r="W89" s="8" t="s">
        <v>30</v>
      </c>
      <c r="X89" s="8" t="s">
        <v>30</v>
      </c>
      <c r="Y89" s="8">
        <v>1.1439999999999999</v>
      </c>
      <c r="Z89" s="8" t="s">
        <v>30</v>
      </c>
      <c r="AA89" s="12"/>
    </row>
    <row r="90" spans="1:27" x14ac:dyDescent="0.2">
      <c r="A90" s="9" t="s">
        <v>29</v>
      </c>
      <c r="B90" s="10" t="s">
        <v>30</v>
      </c>
      <c r="C90" s="10" t="s">
        <v>30</v>
      </c>
      <c r="D90" s="10" t="s">
        <v>30</v>
      </c>
      <c r="E90" s="10" t="s">
        <v>30</v>
      </c>
      <c r="F90" s="10" t="s">
        <v>30</v>
      </c>
      <c r="G90" s="10" t="s">
        <v>30</v>
      </c>
      <c r="H90" s="10" t="s">
        <v>30</v>
      </c>
      <c r="I90" s="10" t="s">
        <v>30</v>
      </c>
      <c r="J90" s="10" t="s">
        <v>30</v>
      </c>
      <c r="K90" s="10" t="s">
        <v>30</v>
      </c>
      <c r="L90" s="10" t="s">
        <v>30</v>
      </c>
      <c r="M90" s="10" t="s">
        <v>30</v>
      </c>
      <c r="N90" s="10" t="s">
        <v>30</v>
      </c>
      <c r="O90" s="10" t="s">
        <v>30</v>
      </c>
      <c r="P90" s="10" t="s">
        <v>30</v>
      </c>
      <c r="Q90" s="10" t="s">
        <v>30</v>
      </c>
      <c r="R90" s="10" t="s">
        <v>30</v>
      </c>
      <c r="S90" s="10" t="s">
        <v>30</v>
      </c>
      <c r="T90" s="10" t="s">
        <v>30</v>
      </c>
      <c r="U90" s="10" t="s">
        <v>30</v>
      </c>
      <c r="V90" s="10" t="s">
        <v>30</v>
      </c>
      <c r="W90" s="10" t="s">
        <v>30</v>
      </c>
      <c r="X90" s="10" t="s">
        <v>30</v>
      </c>
      <c r="Y90" s="10">
        <v>0.29652777777777778</v>
      </c>
      <c r="Z90" s="10" t="s">
        <v>30</v>
      </c>
      <c r="AA90" s="11"/>
    </row>
    <row r="91" spans="1:27" x14ac:dyDescent="0.2">
      <c r="A91" s="1">
        <v>44606</v>
      </c>
    </row>
    <row r="92" spans="1:27" x14ac:dyDescent="0.2">
      <c r="A92" s="2" t="s">
        <v>26</v>
      </c>
      <c r="B92" s="3">
        <v>0</v>
      </c>
      <c r="C92" s="3">
        <v>0</v>
      </c>
      <c r="D92" s="3">
        <v>0</v>
      </c>
      <c r="E92" s="3">
        <v>-1</v>
      </c>
      <c r="F92" s="3">
        <v>0</v>
      </c>
      <c r="G92" s="3">
        <v>0</v>
      </c>
      <c r="H92" s="3">
        <v>0</v>
      </c>
      <c r="I92" s="3">
        <v>0</v>
      </c>
      <c r="J92" s="3">
        <v>-1</v>
      </c>
      <c r="K92" s="3">
        <v>0</v>
      </c>
      <c r="L92" s="3">
        <v>0</v>
      </c>
      <c r="M92" s="3">
        <v>1</v>
      </c>
      <c r="N92" s="3">
        <v>-1</v>
      </c>
      <c r="O92" s="3">
        <v>0</v>
      </c>
      <c r="P92" s="3">
        <v>1</v>
      </c>
      <c r="Q92" s="3">
        <v>1</v>
      </c>
      <c r="R92" s="3">
        <v>0</v>
      </c>
      <c r="S92" s="3">
        <v>0</v>
      </c>
      <c r="T92" s="3">
        <v>1</v>
      </c>
      <c r="U92" s="3">
        <v>0</v>
      </c>
      <c r="V92" s="3">
        <v>0</v>
      </c>
      <c r="W92" s="3">
        <v>0</v>
      </c>
      <c r="X92" s="3">
        <v>3</v>
      </c>
      <c r="Y92" s="3">
        <v>0</v>
      </c>
      <c r="Z92" s="3">
        <v>-1</v>
      </c>
      <c r="AA92" s="4"/>
    </row>
    <row r="93" spans="1:27" x14ac:dyDescent="0.2">
      <c r="A93" s="5" t="s">
        <v>27</v>
      </c>
      <c r="B93" s="6">
        <v>0</v>
      </c>
      <c r="C93" s="6">
        <v>0</v>
      </c>
      <c r="D93" s="6">
        <v>0</v>
      </c>
      <c r="E93" s="6">
        <v>-9.9517350157728706E-3</v>
      </c>
      <c r="F93" s="6">
        <v>0</v>
      </c>
      <c r="G93" s="6">
        <v>0</v>
      </c>
      <c r="H93" s="6">
        <v>0</v>
      </c>
      <c r="I93" s="6">
        <v>0</v>
      </c>
      <c r="J93" s="6">
        <v>-1.2920467856404601E-2</v>
      </c>
      <c r="K93" s="6">
        <v>0</v>
      </c>
      <c r="L93" s="6">
        <v>0</v>
      </c>
      <c r="M93" s="6">
        <v>1.5256621078408724E-2</v>
      </c>
      <c r="N93" s="6">
        <v>-1.6E-2</v>
      </c>
      <c r="O93" s="6">
        <v>0</v>
      </c>
      <c r="P93" s="6">
        <v>9.3405858391558943E-3</v>
      </c>
      <c r="Q93" s="6">
        <v>2.0553300550869874E-2</v>
      </c>
      <c r="R93" s="6">
        <v>0</v>
      </c>
      <c r="S93" s="6">
        <v>0</v>
      </c>
      <c r="T93" s="6">
        <v>3.4078816986855408E-2</v>
      </c>
      <c r="U93" s="6">
        <v>0</v>
      </c>
      <c r="V93" s="6">
        <v>0</v>
      </c>
      <c r="W93" s="6">
        <v>0</v>
      </c>
      <c r="X93" s="6">
        <v>0.05</v>
      </c>
      <c r="Y93" s="6">
        <v>0</v>
      </c>
      <c r="Z93" s="6">
        <v>-2.6170407019167459E-2</v>
      </c>
      <c r="AA93" s="7">
        <f>SUM(B93:Z93)</f>
        <v>6.418671456394498E-2</v>
      </c>
    </row>
    <row r="94" spans="1:27" x14ac:dyDescent="0.2">
      <c r="A94" s="5" t="s">
        <v>28</v>
      </c>
      <c r="B94" s="8" t="s">
        <v>30</v>
      </c>
      <c r="C94" s="8" t="s">
        <v>30</v>
      </c>
      <c r="D94" s="8" t="s">
        <v>30</v>
      </c>
      <c r="E94" s="8" t="s">
        <v>30</v>
      </c>
      <c r="F94" s="8" t="s">
        <v>30</v>
      </c>
      <c r="G94" s="8" t="s">
        <v>30</v>
      </c>
      <c r="H94" s="8" t="s">
        <v>30</v>
      </c>
      <c r="I94" s="8" t="s">
        <v>30</v>
      </c>
      <c r="J94" s="8">
        <v>20.393000000000001</v>
      </c>
      <c r="K94" s="8" t="s">
        <v>30</v>
      </c>
      <c r="L94" s="8" t="s">
        <v>30</v>
      </c>
      <c r="M94" s="8" t="s">
        <v>30</v>
      </c>
      <c r="N94" s="8" t="s">
        <v>30</v>
      </c>
      <c r="O94" s="8" t="s">
        <v>30</v>
      </c>
      <c r="P94" s="8" t="s">
        <v>30</v>
      </c>
      <c r="Q94" s="8" t="s">
        <v>30</v>
      </c>
      <c r="R94" s="8" t="s">
        <v>30</v>
      </c>
      <c r="S94" s="8" t="s">
        <v>30</v>
      </c>
      <c r="T94" s="8" t="s">
        <v>30</v>
      </c>
      <c r="U94" s="8" t="s">
        <v>30</v>
      </c>
      <c r="V94" s="8" t="s">
        <v>30</v>
      </c>
      <c r="W94" s="8" t="s">
        <v>30</v>
      </c>
      <c r="X94" s="8" t="s">
        <v>30</v>
      </c>
      <c r="Y94" s="8" t="s">
        <v>30</v>
      </c>
      <c r="Z94" s="8" t="s">
        <v>30</v>
      </c>
      <c r="AA94" s="12"/>
    </row>
    <row r="95" spans="1:27" x14ac:dyDescent="0.2">
      <c r="A95" s="9" t="s">
        <v>29</v>
      </c>
      <c r="B95" s="10" t="s">
        <v>30</v>
      </c>
      <c r="C95" s="10" t="s">
        <v>30</v>
      </c>
      <c r="D95" s="10" t="s">
        <v>30</v>
      </c>
      <c r="E95" s="10" t="s">
        <v>30</v>
      </c>
      <c r="F95" s="10" t="s">
        <v>30</v>
      </c>
      <c r="G95" s="10" t="s">
        <v>30</v>
      </c>
      <c r="H95" s="10" t="s">
        <v>30</v>
      </c>
      <c r="I95" s="10" t="s">
        <v>30</v>
      </c>
      <c r="J95" s="10">
        <v>0.4604166666666667</v>
      </c>
      <c r="K95" s="10" t="s">
        <v>30</v>
      </c>
      <c r="L95" s="10" t="s">
        <v>30</v>
      </c>
      <c r="M95" s="10" t="s">
        <v>30</v>
      </c>
      <c r="N95" s="10" t="s">
        <v>30</v>
      </c>
      <c r="O95" s="10" t="s">
        <v>30</v>
      </c>
      <c r="P95" s="10" t="s">
        <v>30</v>
      </c>
      <c r="Q95" s="10" t="s">
        <v>30</v>
      </c>
      <c r="R95" s="10" t="s">
        <v>30</v>
      </c>
      <c r="S95" s="10" t="s">
        <v>30</v>
      </c>
      <c r="T95" s="10" t="s">
        <v>30</v>
      </c>
      <c r="U95" s="10" t="s">
        <v>30</v>
      </c>
      <c r="V95" s="10" t="s">
        <v>30</v>
      </c>
      <c r="W95" s="10" t="s">
        <v>30</v>
      </c>
      <c r="X95" s="10" t="s">
        <v>30</v>
      </c>
      <c r="Y95" s="10" t="s">
        <v>30</v>
      </c>
      <c r="Z95" s="10" t="s">
        <v>30</v>
      </c>
      <c r="AA95" s="11"/>
    </row>
    <row r="96" spans="1:27" x14ac:dyDescent="0.2">
      <c r="A96" s="1">
        <v>44607</v>
      </c>
    </row>
    <row r="97" spans="1:27" x14ac:dyDescent="0.2">
      <c r="A97" s="2" t="s">
        <v>26</v>
      </c>
      <c r="B97" s="3">
        <v>0</v>
      </c>
      <c r="C97" s="3">
        <v>-1</v>
      </c>
      <c r="D97" s="3">
        <v>0</v>
      </c>
      <c r="E97" s="3">
        <v>-1</v>
      </c>
      <c r="F97" s="3">
        <v>0</v>
      </c>
      <c r="G97" s="3">
        <v>0</v>
      </c>
      <c r="H97" s="3">
        <v>0</v>
      </c>
      <c r="I97" s="3">
        <v>0</v>
      </c>
      <c r="J97" s="3">
        <v>-1</v>
      </c>
      <c r="K97" s="3">
        <v>0</v>
      </c>
      <c r="L97" s="3">
        <v>0</v>
      </c>
      <c r="M97" s="3">
        <v>1</v>
      </c>
      <c r="N97" s="3">
        <v>-1</v>
      </c>
      <c r="O97" s="3">
        <v>0</v>
      </c>
      <c r="P97" s="3">
        <v>1</v>
      </c>
      <c r="Q97" s="3">
        <v>1</v>
      </c>
      <c r="R97" s="3">
        <v>0</v>
      </c>
      <c r="S97" s="3">
        <v>0</v>
      </c>
      <c r="T97" s="3">
        <v>1</v>
      </c>
      <c r="U97" s="3">
        <v>0</v>
      </c>
      <c r="V97" s="3">
        <v>0</v>
      </c>
      <c r="W97" s="3">
        <v>0</v>
      </c>
      <c r="X97" s="3">
        <v>3</v>
      </c>
      <c r="Y97" s="3">
        <v>0</v>
      </c>
      <c r="Z97" s="3">
        <v>-1</v>
      </c>
      <c r="AA97" s="4"/>
    </row>
    <row r="98" spans="1:27" x14ac:dyDescent="0.2">
      <c r="A98" s="5" t="s">
        <v>27</v>
      </c>
      <c r="B98" s="6">
        <v>0</v>
      </c>
      <c r="C98" s="6">
        <v>-9.4722011223853514E-3</v>
      </c>
      <c r="D98" s="6">
        <v>0</v>
      </c>
      <c r="E98" s="6">
        <v>-9.9517350157728706E-3</v>
      </c>
      <c r="F98" s="6">
        <v>0</v>
      </c>
      <c r="G98" s="6">
        <v>0</v>
      </c>
      <c r="H98" s="6">
        <v>0</v>
      </c>
      <c r="I98" s="6">
        <v>0</v>
      </c>
      <c r="J98" s="6">
        <v>-1.2920467856404601E-2</v>
      </c>
      <c r="K98" s="6">
        <v>0</v>
      </c>
      <c r="L98" s="6">
        <v>0</v>
      </c>
      <c r="M98" s="6">
        <v>1.5256621078408724E-2</v>
      </c>
      <c r="N98" s="6">
        <v>-1.6E-2</v>
      </c>
      <c r="O98" s="6">
        <v>0</v>
      </c>
      <c r="P98" s="6">
        <v>9.3405858391558943E-3</v>
      </c>
      <c r="Q98" s="6">
        <v>2.0553300550869874E-2</v>
      </c>
      <c r="R98" s="6">
        <v>0</v>
      </c>
      <c r="S98" s="6">
        <v>0</v>
      </c>
      <c r="T98" s="6">
        <v>3.4078816986855408E-2</v>
      </c>
      <c r="U98" s="6">
        <v>0</v>
      </c>
      <c r="V98" s="6">
        <v>0</v>
      </c>
      <c r="W98" s="6">
        <v>0</v>
      </c>
      <c r="X98" s="6">
        <v>0.05</v>
      </c>
      <c r="Y98" s="6">
        <v>0</v>
      </c>
      <c r="Z98" s="6">
        <v>-2.6170407019167459E-2</v>
      </c>
      <c r="AA98" s="7">
        <f>SUM(B98:Z98)</f>
        <v>5.4714513441559608E-2</v>
      </c>
    </row>
    <row r="99" spans="1:27" x14ac:dyDescent="0.2">
      <c r="A99" s="5" t="s">
        <v>28</v>
      </c>
      <c r="B99" s="8" t="s">
        <v>30</v>
      </c>
      <c r="C99" s="8">
        <v>800.55</v>
      </c>
      <c r="D99" s="8" t="s">
        <v>30</v>
      </c>
      <c r="E99" s="8" t="s">
        <v>30</v>
      </c>
      <c r="F99" s="8" t="s">
        <v>30</v>
      </c>
      <c r="G99" s="8" t="s">
        <v>30</v>
      </c>
      <c r="H99" s="8" t="s">
        <v>30</v>
      </c>
      <c r="I99" s="8" t="s">
        <v>30</v>
      </c>
      <c r="J99" s="8" t="s">
        <v>30</v>
      </c>
      <c r="K99" s="8" t="s">
        <v>30</v>
      </c>
      <c r="L99" s="8" t="s">
        <v>30</v>
      </c>
      <c r="M99" s="8" t="s">
        <v>30</v>
      </c>
      <c r="N99" s="8" t="s">
        <v>30</v>
      </c>
      <c r="O99" s="8" t="s">
        <v>30</v>
      </c>
      <c r="P99" s="8" t="s">
        <v>30</v>
      </c>
      <c r="Q99" s="8" t="s">
        <v>30</v>
      </c>
      <c r="R99" s="8" t="s">
        <v>30</v>
      </c>
      <c r="S99" s="8" t="s">
        <v>30</v>
      </c>
      <c r="T99" s="8" t="s">
        <v>30</v>
      </c>
      <c r="U99" s="8" t="s">
        <v>30</v>
      </c>
      <c r="V99" s="8" t="s">
        <v>30</v>
      </c>
      <c r="W99" s="8" t="s">
        <v>30</v>
      </c>
      <c r="X99" s="8" t="s">
        <v>30</v>
      </c>
      <c r="Y99" s="8" t="s">
        <v>30</v>
      </c>
      <c r="Z99" s="8" t="s">
        <v>30</v>
      </c>
      <c r="AA99" s="12"/>
    </row>
    <row r="100" spans="1:27" x14ac:dyDescent="0.2">
      <c r="A100" s="9" t="s">
        <v>29</v>
      </c>
      <c r="B100" s="10" t="s">
        <v>30</v>
      </c>
      <c r="C100" s="10">
        <v>0.45833333333333331</v>
      </c>
      <c r="D100" s="10" t="s">
        <v>30</v>
      </c>
      <c r="E100" s="10" t="s">
        <v>30</v>
      </c>
      <c r="F100" s="10" t="s">
        <v>30</v>
      </c>
      <c r="G100" s="10" t="s">
        <v>30</v>
      </c>
      <c r="H100" s="10" t="s">
        <v>30</v>
      </c>
      <c r="I100" s="10" t="s">
        <v>30</v>
      </c>
      <c r="J100" s="10" t="s">
        <v>30</v>
      </c>
      <c r="K100" s="10" t="s">
        <v>30</v>
      </c>
      <c r="L100" s="10" t="s">
        <v>30</v>
      </c>
      <c r="M100" s="10" t="s">
        <v>30</v>
      </c>
      <c r="N100" s="10" t="s">
        <v>30</v>
      </c>
      <c r="O100" s="10" t="s">
        <v>30</v>
      </c>
      <c r="P100" s="10" t="s">
        <v>30</v>
      </c>
      <c r="Q100" s="10" t="s">
        <v>30</v>
      </c>
      <c r="R100" s="10" t="s">
        <v>30</v>
      </c>
      <c r="S100" s="10" t="s">
        <v>30</v>
      </c>
      <c r="T100" s="10" t="s">
        <v>30</v>
      </c>
      <c r="U100" s="10" t="s">
        <v>30</v>
      </c>
      <c r="V100" s="10" t="s">
        <v>30</v>
      </c>
      <c r="W100" s="10" t="s">
        <v>30</v>
      </c>
      <c r="X100" s="10" t="s">
        <v>30</v>
      </c>
      <c r="Y100" s="10" t="s">
        <v>30</v>
      </c>
      <c r="Z100" s="10" t="s">
        <v>30</v>
      </c>
      <c r="AA100" s="11"/>
    </row>
    <row r="101" spans="1:27" x14ac:dyDescent="0.2">
      <c r="A101" s="1">
        <v>44608</v>
      </c>
    </row>
    <row r="102" spans="1:27" x14ac:dyDescent="0.2">
      <c r="A102" s="2" t="s">
        <v>26</v>
      </c>
      <c r="B102" s="3">
        <v>0</v>
      </c>
      <c r="C102" s="3">
        <v>-1</v>
      </c>
      <c r="D102" s="3">
        <v>0</v>
      </c>
      <c r="E102" s="3">
        <v>-1</v>
      </c>
      <c r="F102" s="3">
        <v>0</v>
      </c>
      <c r="G102" s="3">
        <v>0</v>
      </c>
      <c r="H102" s="3">
        <v>0</v>
      </c>
      <c r="I102" s="3">
        <v>0</v>
      </c>
      <c r="J102" s="3">
        <v>-1</v>
      </c>
      <c r="K102" s="3">
        <v>0</v>
      </c>
      <c r="L102" s="3">
        <v>0</v>
      </c>
      <c r="M102" s="3">
        <v>1</v>
      </c>
      <c r="N102" s="3">
        <v>-1</v>
      </c>
      <c r="O102" s="3">
        <v>0</v>
      </c>
      <c r="P102" s="3">
        <v>0</v>
      </c>
      <c r="Q102" s="3">
        <v>1</v>
      </c>
      <c r="R102" s="3">
        <v>0</v>
      </c>
      <c r="S102" s="3">
        <v>0</v>
      </c>
      <c r="T102" s="3">
        <v>1</v>
      </c>
      <c r="U102" s="3">
        <v>0</v>
      </c>
      <c r="V102" s="3">
        <v>0</v>
      </c>
      <c r="W102" s="3">
        <v>0</v>
      </c>
      <c r="X102" s="3">
        <v>3</v>
      </c>
      <c r="Y102" s="3">
        <v>0</v>
      </c>
      <c r="Z102" s="3">
        <v>-1</v>
      </c>
      <c r="AA102" s="4"/>
    </row>
    <row r="103" spans="1:27" x14ac:dyDescent="0.2">
      <c r="A103" s="5" t="s">
        <v>27</v>
      </c>
      <c r="B103" s="6">
        <v>0</v>
      </c>
      <c r="C103" s="6">
        <v>-9.4722011223853514E-3</v>
      </c>
      <c r="D103" s="6">
        <v>0</v>
      </c>
      <c r="E103" s="6">
        <v>-9.9517350157728706E-3</v>
      </c>
      <c r="F103" s="6">
        <v>0</v>
      </c>
      <c r="G103" s="6">
        <v>0</v>
      </c>
      <c r="H103" s="6">
        <v>0</v>
      </c>
      <c r="I103" s="6">
        <v>0</v>
      </c>
      <c r="J103" s="6">
        <v>-1.2920467856404601E-2</v>
      </c>
      <c r="K103" s="6">
        <v>0</v>
      </c>
      <c r="L103" s="6">
        <v>0</v>
      </c>
      <c r="M103" s="6">
        <v>1.5256621078408724E-2</v>
      </c>
      <c r="N103" s="6">
        <v>-1.6E-2</v>
      </c>
      <c r="O103" s="6">
        <v>0</v>
      </c>
      <c r="P103" s="6">
        <v>0</v>
      </c>
      <c r="Q103" s="6">
        <v>2.0553300550869874E-2</v>
      </c>
      <c r="R103" s="6">
        <v>0</v>
      </c>
      <c r="S103" s="6">
        <v>0</v>
      </c>
      <c r="T103" s="6">
        <v>3.4078816986855408E-2</v>
      </c>
      <c r="U103" s="6">
        <v>0</v>
      </c>
      <c r="V103" s="6">
        <v>0</v>
      </c>
      <c r="W103" s="6">
        <v>0</v>
      </c>
      <c r="X103" s="6">
        <v>0.05</v>
      </c>
      <c r="Y103" s="6">
        <v>0</v>
      </c>
      <c r="Z103" s="6">
        <v>-2.6170407019167459E-2</v>
      </c>
      <c r="AA103" s="7">
        <f>SUM(B103:Z103)</f>
        <v>4.5373927602403712E-2</v>
      </c>
    </row>
    <row r="104" spans="1:27" x14ac:dyDescent="0.2">
      <c r="A104" s="5" t="s">
        <v>28</v>
      </c>
      <c r="B104" s="8" t="s">
        <v>30</v>
      </c>
      <c r="C104" s="8" t="s">
        <v>30</v>
      </c>
      <c r="D104" s="8" t="s">
        <v>30</v>
      </c>
      <c r="E104" s="8" t="s">
        <v>30</v>
      </c>
      <c r="F104" s="8" t="s">
        <v>30</v>
      </c>
      <c r="G104" s="8" t="s">
        <v>30</v>
      </c>
      <c r="H104" s="8" t="s">
        <v>30</v>
      </c>
      <c r="I104" s="8" t="s">
        <v>30</v>
      </c>
      <c r="J104" s="8" t="s">
        <v>30</v>
      </c>
      <c r="K104" s="8" t="s">
        <v>30</v>
      </c>
      <c r="L104" s="8" t="s">
        <v>30</v>
      </c>
      <c r="M104" s="8" t="s">
        <v>30</v>
      </c>
      <c r="N104" s="8" t="s">
        <v>30</v>
      </c>
      <c r="O104" s="8" t="s">
        <v>30</v>
      </c>
      <c r="P104" s="8">
        <v>15.13</v>
      </c>
      <c r="Q104" s="8" t="s">
        <v>30</v>
      </c>
      <c r="R104" s="8" t="s">
        <v>30</v>
      </c>
      <c r="S104" s="8" t="s">
        <v>30</v>
      </c>
      <c r="T104" s="8" t="s">
        <v>30</v>
      </c>
      <c r="U104" s="8" t="s">
        <v>30</v>
      </c>
      <c r="V104" s="8" t="s">
        <v>30</v>
      </c>
      <c r="W104" s="8" t="s">
        <v>30</v>
      </c>
      <c r="X104" s="8" t="s">
        <v>30</v>
      </c>
      <c r="Y104" s="8" t="s">
        <v>30</v>
      </c>
      <c r="Z104" s="8" t="s">
        <v>30</v>
      </c>
      <c r="AA104" s="12"/>
    </row>
    <row r="105" spans="1:27" x14ac:dyDescent="0.2">
      <c r="A105" s="9" t="s">
        <v>29</v>
      </c>
      <c r="B105" s="10" t="s">
        <v>30</v>
      </c>
      <c r="C105" s="10" t="s">
        <v>30</v>
      </c>
      <c r="D105" s="10" t="s">
        <v>30</v>
      </c>
      <c r="E105" s="10" t="s">
        <v>30</v>
      </c>
      <c r="F105" s="10" t="s">
        <v>30</v>
      </c>
      <c r="G105" s="10" t="s">
        <v>30</v>
      </c>
      <c r="H105" s="10" t="s">
        <v>30</v>
      </c>
      <c r="I105" s="10" t="s">
        <v>30</v>
      </c>
      <c r="J105" s="10" t="s">
        <v>30</v>
      </c>
      <c r="K105" s="10" t="s">
        <v>30</v>
      </c>
      <c r="L105" s="10" t="s">
        <v>30</v>
      </c>
      <c r="M105" s="10" t="s">
        <v>30</v>
      </c>
      <c r="N105" s="10" t="s">
        <v>30</v>
      </c>
      <c r="O105" s="10" t="s">
        <v>30</v>
      </c>
      <c r="P105" s="10">
        <v>0.35833333333333334</v>
      </c>
      <c r="Q105" s="10" t="s">
        <v>30</v>
      </c>
      <c r="R105" s="10" t="s">
        <v>30</v>
      </c>
      <c r="S105" s="10" t="s">
        <v>30</v>
      </c>
      <c r="T105" s="10" t="s">
        <v>30</v>
      </c>
      <c r="U105" s="10" t="s">
        <v>30</v>
      </c>
      <c r="V105" s="10" t="s">
        <v>30</v>
      </c>
      <c r="W105" s="10" t="s">
        <v>30</v>
      </c>
      <c r="X105" s="10" t="s">
        <v>30</v>
      </c>
      <c r="Y105" s="10" t="s">
        <v>30</v>
      </c>
      <c r="Z105" s="10" t="s">
        <v>30</v>
      </c>
      <c r="AA105" s="11"/>
    </row>
    <row r="106" spans="1:27" x14ac:dyDescent="0.2">
      <c r="A106" s="1">
        <v>44615</v>
      </c>
    </row>
    <row r="107" spans="1:27" x14ac:dyDescent="0.2">
      <c r="A107" s="2" t="s">
        <v>26</v>
      </c>
      <c r="B107" s="3">
        <v>0</v>
      </c>
      <c r="C107" s="3">
        <v>-1</v>
      </c>
      <c r="D107" s="3">
        <v>0</v>
      </c>
      <c r="E107" s="3">
        <v>-1</v>
      </c>
      <c r="F107" s="3">
        <v>0</v>
      </c>
      <c r="G107" s="3">
        <v>0</v>
      </c>
      <c r="H107" s="3">
        <v>0</v>
      </c>
      <c r="I107" s="3">
        <v>0</v>
      </c>
      <c r="J107" s="3">
        <v>-1</v>
      </c>
      <c r="K107" s="3">
        <v>0</v>
      </c>
      <c r="L107" s="3">
        <v>0</v>
      </c>
      <c r="M107" s="3">
        <v>1</v>
      </c>
      <c r="N107" s="3">
        <v>-1</v>
      </c>
      <c r="O107" s="3">
        <v>0</v>
      </c>
      <c r="P107" s="3">
        <v>0</v>
      </c>
      <c r="Q107" s="3">
        <v>0</v>
      </c>
      <c r="R107" s="3">
        <v>0</v>
      </c>
      <c r="S107" s="3">
        <v>-1</v>
      </c>
      <c r="T107" s="3">
        <v>0</v>
      </c>
      <c r="U107" s="3">
        <v>0</v>
      </c>
      <c r="V107" s="3">
        <v>0</v>
      </c>
      <c r="W107" s="3">
        <v>0</v>
      </c>
      <c r="X107" s="3">
        <v>3</v>
      </c>
      <c r="Y107" s="3">
        <v>0</v>
      </c>
      <c r="Z107" s="3">
        <v>-1</v>
      </c>
      <c r="AA107" s="4"/>
    </row>
    <row r="108" spans="1:27" x14ac:dyDescent="0.2">
      <c r="A108" s="5" t="s">
        <v>27</v>
      </c>
      <c r="B108" s="6">
        <v>0</v>
      </c>
      <c r="C108" s="6">
        <v>-9.4722011223853514E-3</v>
      </c>
      <c r="D108" s="6">
        <v>0</v>
      </c>
      <c r="E108" s="6">
        <v>-9.9517350157728706E-3</v>
      </c>
      <c r="F108" s="6">
        <v>0</v>
      </c>
      <c r="G108" s="6">
        <v>0</v>
      </c>
      <c r="H108" s="6">
        <v>0</v>
      </c>
      <c r="I108" s="6">
        <v>0</v>
      </c>
      <c r="J108" s="6">
        <v>-1.2920467856404601E-2</v>
      </c>
      <c r="K108" s="6">
        <v>0</v>
      </c>
      <c r="L108" s="6">
        <v>0</v>
      </c>
      <c r="M108" s="6">
        <v>1.5256621078408724E-2</v>
      </c>
      <c r="N108" s="6">
        <v>-1.6E-2</v>
      </c>
      <c r="O108" s="6">
        <v>0</v>
      </c>
      <c r="P108" s="6">
        <v>0</v>
      </c>
      <c r="Q108" s="6">
        <v>0</v>
      </c>
      <c r="R108" s="6">
        <v>0</v>
      </c>
      <c r="S108" s="6">
        <v>-2.7727693918821319E-2</v>
      </c>
      <c r="T108" s="6">
        <v>0</v>
      </c>
      <c r="U108" s="6">
        <v>0</v>
      </c>
      <c r="V108" s="6">
        <v>0</v>
      </c>
      <c r="W108" s="6">
        <v>0</v>
      </c>
      <c r="X108" s="6">
        <v>0.05</v>
      </c>
      <c r="Y108" s="6">
        <v>0</v>
      </c>
      <c r="Z108" s="6">
        <v>-2.6170407019167459E-2</v>
      </c>
      <c r="AA108" s="7">
        <f>SUM(B108:Z108)</f>
        <v>-3.6985883854142886E-2</v>
      </c>
    </row>
    <row r="109" spans="1:27" x14ac:dyDescent="0.2">
      <c r="A109" s="5" t="s">
        <v>28</v>
      </c>
      <c r="B109" s="8" t="s">
        <v>30</v>
      </c>
      <c r="C109" s="8" t="s">
        <v>30</v>
      </c>
      <c r="D109" s="8" t="s">
        <v>30</v>
      </c>
      <c r="E109" s="8" t="s">
        <v>30</v>
      </c>
      <c r="F109" s="8" t="s">
        <v>30</v>
      </c>
      <c r="G109" s="8" t="s">
        <v>30</v>
      </c>
      <c r="H109" s="8" t="s">
        <v>30</v>
      </c>
      <c r="I109" s="8" t="s">
        <v>30</v>
      </c>
      <c r="J109" s="8" t="s">
        <v>30</v>
      </c>
      <c r="K109" s="8" t="s">
        <v>30</v>
      </c>
      <c r="L109" s="8" t="s">
        <v>30</v>
      </c>
      <c r="M109" s="8" t="s">
        <v>30</v>
      </c>
      <c r="N109" s="8" t="s">
        <v>30</v>
      </c>
      <c r="O109" s="8" t="s">
        <v>30</v>
      </c>
      <c r="P109" s="8" t="s">
        <v>30</v>
      </c>
      <c r="Q109" s="8">
        <v>32.450000000000003</v>
      </c>
      <c r="R109" s="8" t="s">
        <v>30</v>
      </c>
      <c r="S109" s="8">
        <v>75.177499999999995</v>
      </c>
      <c r="T109" s="8">
        <v>1.3456999999999999</v>
      </c>
      <c r="U109" s="8" t="s">
        <v>30</v>
      </c>
      <c r="V109" s="8" t="s">
        <v>30</v>
      </c>
      <c r="W109" s="8" t="s">
        <v>30</v>
      </c>
      <c r="X109" s="8" t="s">
        <v>30</v>
      </c>
      <c r="Y109" s="8" t="s">
        <v>30</v>
      </c>
      <c r="Z109" s="8" t="s">
        <v>30</v>
      </c>
      <c r="AA109" s="12"/>
    </row>
    <row r="110" spans="1:27" x14ac:dyDescent="0.2">
      <c r="A110" s="9" t="s">
        <v>29</v>
      </c>
      <c r="B110" s="10" t="s">
        <v>30</v>
      </c>
      <c r="C110" s="10" t="s">
        <v>30</v>
      </c>
      <c r="D110" s="10" t="s">
        <v>30</v>
      </c>
      <c r="E110" s="10" t="s">
        <v>30</v>
      </c>
      <c r="F110" s="10" t="s">
        <v>30</v>
      </c>
      <c r="G110" s="10" t="s">
        <v>30</v>
      </c>
      <c r="H110" s="10" t="s">
        <v>30</v>
      </c>
      <c r="I110" s="10" t="s">
        <v>30</v>
      </c>
      <c r="J110" s="10" t="s">
        <v>30</v>
      </c>
      <c r="K110" s="10" t="s">
        <v>30</v>
      </c>
      <c r="L110" s="10" t="s">
        <v>30</v>
      </c>
      <c r="M110" s="10" t="s">
        <v>30</v>
      </c>
      <c r="N110" s="10" t="s">
        <v>30</v>
      </c>
      <c r="O110" s="10" t="s">
        <v>30</v>
      </c>
      <c r="P110" s="10" t="s">
        <v>30</v>
      </c>
      <c r="Q110" s="10">
        <v>0.96111111111111114</v>
      </c>
      <c r="R110" s="10" t="s">
        <v>30</v>
      </c>
      <c r="S110" s="10">
        <v>0.96111111111111114</v>
      </c>
      <c r="T110" s="10">
        <v>0.96111111111111114</v>
      </c>
      <c r="U110" s="10" t="s">
        <v>30</v>
      </c>
      <c r="V110" s="10" t="s">
        <v>30</v>
      </c>
      <c r="W110" s="10" t="s">
        <v>30</v>
      </c>
      <c r="X110" s="10" t="s">
        <v>30</v>
      </c>
      <c r="Y110" s="10" t="s">
        <v>30</v>
      </c>
      <c r="Z110" s="10" t="s">
        <v>30</v>
      </c>
      <c r="AA110" s="11"/>
    </row>
    <row r="111" spans="1:27" x14ac:dyDescent="0.2">
      <c r="A111" s="1">
        <v>44616</v>
      </c>
    </row>
    <row r="112" spans="1:27" x14ac:dyDescent="0.2">
      <c r="A112" s="2" t="s">
        <v>26</v>
      </c>
      <c r="B112" s="3">
        <v>0</v>
      </c>
      <c r="C112" s="3">
        <v>-1</v>
      </c>
      <c r="D112" s="3">
        <v>0</v>
      </c>
      <c r="E112" s="3">
        <v>-1</v>
      </c>
      <c r="F112" s="3">
        <v>0</v>
      </c>
      <c r="G112" s="3">
        <v>0</v>
      </c>
      <c r="H112" s="3">
        <v>0</v>
      </c>
      <c r="I112" s="3">
        <v>0</v>
      </c>
      <c r="J112" s="3">
        <v>-1</v>
      </c>
      <c r="K112" s="3">
        <v>0</v>
      </c>
      <c r="L112" s="3">
        <v>0</v>
      </c>
      <c r="M112" s="3">
        <v>0</v>
      </c>
      <c r="N112" s="3">
        <v>-1</v>
      </c>
      <c r="O112" s="3">
        <v>0</v>
      </c>
      <c r="P112" s="3">
        <v>0</v>
      </c>
      <c r="Q112" s="3">
        <v>0</v>
      </c>
      <c r="R112" s="3">
        <v>0</v>
      </c>
      <c r="S112" s="3">
        <v>-1</v>
      </c>
      <c r="T112" s="3">
        <v>0</v>
      </c>
      <c r="U112" s="3">
        <v>0</v>
      </c>
      <c r="V112" s="3">
        <v>0</v>
      </c>
      <c r="W112" s="3">
        <v>0</v>
      </c>
      <c r="X112" s="3">
        <v>3</v>
      </c>
      <c r="Y112" s="3">
        <v>0</v>
      </c>
      <c r="Z112" s="3">
        <v>0</v>
      </c>
      <c r="AA112" s="4"/>
    </row>
    <row r="113" spans="1:27" x14ac:dyDescent="0.2">
      <c r="A113" s="5" t="s">
        <v>27</v>
      </c>
      <c r="B113" s="6">
        <v>0</v>
      </c>
      <c r="C113" s="6">
        <v>-9.4722011223853514E-3</v>
      </c>
      <c r="D113" s="6">
        <v>0</v>
      </c>
      <c r="E113" s="6">
        <v>-9.9517350157728706E-3</v>
      </c>
      <c r="F113" s="6">
        <v>0</v>
      </c>
      <c r="G113" s="6">
        <v>0</v>
      </c>
      <c r="H113" s="6">
        <v>0</v>
      </c>
      <c r="I113" s="6">
        <v>0</v>
      </c>
      <c r="J113" s="6">
        <v>-1.2920467856404601E-2</v>
      </c>
      <c r="K113" s="6">
        <v>0</v>
      </c>
      <c r="L113" s="6">
        <v>0</v>
      </c>
      <c r="M113" s="6">
        <v>0</v>
      </c>
      <c r="N113" s="6">
        <v>-1.6E-2</v>
      </c>
      <c r="O113" s="6">
        <v>0</v>
      </c>
      <c r="P113" s="6">
        <v>0</v>
      </c>
      <c r="Q113" s="6">
        <v>0</v>
      </c>
      <c r="R113" s="6">
        <v>0</v>
      </c>
      <c r="S113" s="6">
        <v>-2.7727693918821319E-2</v>
      </c>
      <c r="T113" s="6">
        <v>0</v>
      </c>
      <c r="U113" s="6">
        <v>0</v>
      </c>
      <c r="V113" s="6">
        <v>0</v>
      </c>
      <c r="W113" s="6">
        <v>0</v>
      </c>
      <c r="X113" s="6">
        <v>0.05</v>
      </c>
      <c r="Y113" s="6">
        <v>0</v>
      </c>
      <c r="Z113" s="6">
        <v>0</v>
      </c>
      <c r="AA113" s="7">
        <f>SUM(B113:Z113)</f>
        <v>-2.6072097913384149E-2</v>
      </c>
    </row>
    <row r="114" spans="1:27" x14ac:dyDescent="0.2">
      <c r="A114" s="5" t="s">
        <v>28</v>
      </c>
      <c r="B114" s="8" t="s">
        <v>30</v>
      </c>
      <c r="C114" s="8" t="s">
        <v>30</v>
      </c>
      <c r="D114" s="8" t="s">
        <v>30</v>
      </c>
      <c r="E114" s="8" t="s">
        <v>30</v>
      </c>
      <c r="F114" s="8" t="s">
        <v>30</v>
      </c>
      <c r="G114" s="8" t="s">
        <v>30</v>
      </c>
      <c r="H114" s="8" t="s">
        <v>30</v>
      </c>
      <c r="I114" s="8" t="s">
        <v>30</v>
      </c>
      <c r="J114" s="8" t="s">
        <v>30</v>
      </c>
      <c r="K114" s="8" t="s">
        <v>30</v>
      </c>
      <c r="L114" s="8" t="s">
        <v>30</v>
      </c>
      <c r="M114" s="8">
        <v>4.2099000000000002</v>
      </c>
      <c r="N114" s="8" t="s">
        <v>30</v>
      </c>
      <c r="O114" s="8" t="s">
        <v>30</v>
      </c>
      <c r="P114" s="8" t="s">
        <v>30</v>
      </c>
      <c r="Q114" s="8" t="s">
        <v>30</v>
      </c>
      <c r="R114" s="8" t="s">
        <v>30</v>
      </c>
      <c r="S114" s="8" t="s">
        <v>30</v>
      </c>
      <c r="T114" s="8" t="s">
        <v>30</v>
      </c>
      <c r="U114" s="8" t="s">
        <v>30</v>
      </c>
      <c r="V114" s="8" t="s">
        <v>30</v>
      </c>
      <c r="W114" s="8" t="s">
        <v>30</v>
      </c>
      <c r="X114" s="8" t="s">
        <v>30</v>
      </c>
      <c r="Y114" s="8" t="s">
        <v>30</v>
      </c>
      <c r="Z114" s="8">
        <v>115.3753</v>
      </c>
      <c r="AA114" s="12"/>
    </row>
    <row r="115" spans="1:27" x14ac:dyDescent="0.2">
      <c r="A115" s="9" t="s">
        <v>29</v>
      </c>
      <c r="B115" s="10" t="s">
        <v>30</v>
      </c>
      <c r="C115" s="10" t="s">
        <v>30</v>
      </c>
      <c r="D115" s="10" t="s">
        <v>30</v>
      </c>
      <c r="E115" s="10" t="s">
        <v>30</v>
      </c>
      <c r="F115" s="10" t="s">
        <v>30</v>
      </c>
      <c r="G115" s="10" t="s">
        <v>30</v>
      </c>
      <c r="H115" s="10" t="s">
        <v>30</v>
      </c>
      <c r="I115" s="10" t="s">
        <v>30</v>
      </c>
      <c r="J115" s="10" t="s">
        <v>30</v>
      </c>
      <c r="K115" s="10" t="s">
        <v>30</v>
      </c>
      <c r="L115" s="10" t="s">
        <v>30</v>
      </c>
      <c r="M115" s="10">
        <v>0.51666666666666672</v>
      </c>
      <c r="N115" s="10" t="s">
        <v>30</v>
      </c>
      <c r="O115" s="10" t="s">
        <v>30</v>
      </c>
      <c r="P115" s="10" t="s">
        <v>30</v>
      </c>
      <c r="Q115" s="10" t="s">
        <v>30</v>
      </c>
      <c r="R115" s="10" t="s">
        <v>30</v>
      </c>
      <c r="S115" s="10" t="s">
        <v>30</v>
      </c>
      <c r="T115" s="10" t="s">
        <v>30</v>
      </c>
      <c r="U115" s="10" t="s">
        <v>30</v>
      </c>
      <c r="V115" s="10" t="s">
        <v>30</v>
      </c>
      <c r="W115" s="10" t="s">
        <v>30</v>
      </c>
      <c r="X115" s="10" t="s">
        <v>30</v>
      </c>
      <c r="Y115" s="10" t="s">
        <v>30</v>
      </c>
      <c r="Z115" s="10">
        <v>0.51666666666666672</v>
      </c>
      <c r="AA115" s="11"/>
    </row>
    <row r="116" spans="1:27" x14ac:dyDescent="0.2">
      <c r="A116" s="1">
        <v>44622</v>
      </c>
    </row>
    <row r="117" spans="1:27" x14ac:dyDescent="0.2">
      <c r="A117" s="2" t="s">
        <v>26</v>
      </c>
      <c r="B117" s="3">
        <v>0</v>
      </c>
      <c r="C117" s="3">
        <v>-1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-1</v>
      </c>
      <c r="K117" s="3">
        <v>0</v>
      </c>
      <c r="L117" s="3">
        <v>0</v>
      </c>
      <c r="M117" s="3">
        <v>0</v>
      </c>
      <c r="N117" s="3">
        <v>-1</v>
      </c>
      <c r="O117" s="3">
        <v>0</v>
      </c>
      <c r="P117" s="3">
        <v>0</v>
      </c>
      <c r="Q117" s="3">
        <v>0</v>
      </c>
      <c r="R117" s="3">
        <v>0</v>
      </c>
      <c r="S117" s="3">
        <v>-1</v>
      </c>
      <c r="T117" s="3">
        <v>0</v>
      </c>
      <c r="U117" s="3">
        <v>0</v>
      </c>
      <c r="V117" s="3">
        <v>0</v>
      </c>
      <c r="W117" s="3">
        <v>0</v>
      </c>
      <c r="X117" s="3">
        <v>3</v>
      </c>
      <c r="Y117" s="3">
        <v>0</v>
      </c>
      <c r="Z117" s="3">
        <v>0</v>
      </c>
      <c r="AA117" s="4"/>
    </row>
    <row r="118" spans="1:27" x14ac:dyDescent="0.2">
      <c r="A118" s="5" t="s">
        <v>27</v>
      </c>
      <c r="B118" s="6">
        <v>0</v>
      </c>
      <c r="C118" s="6">
        <v>-9.4722011223853514E-3</v>
      </c>
      <c r="D118" s="6">
        <v>0</v>
      </c>
      <c r="E118" s="6">
        <v>0</v>
      </c>
      <c r="F118" s="6">
        <v>0</v>
      </c>
      <c r="G118" s="6">
        <v>0</v>
      </c>
      <c r="H118" s="6">
        <v>0</v>
      </c>
      <c r="I118" s="6">
        <v>0</v>
      </c>
      <c r="J118" s="6">
        <v>-1.2920467856404601E-2</v>
      </c>
      <c r="K118" s="6">
        <v>0</v>
      </c>
      <c r="L118" s="6">
        <v>0</v>
      </c>
      <c r="M118" s="6">
        <v>0</v>
      </c>
      <c r="N118" s="6">
        <v>-1.6E-2</v>
      </c>
      <c r="O118" s="6">
        <v>0</v>
      </c>
      <c r="P118" s="6">
        <v>0</v>
      </c>
      <c r="Q118" s="6">
        <v>0</v>
      </c>
      <c r="R118" s="6">
        <v>0</v>
      </c>
      <c r="S118" s="6">
        <v>-2.7727693918821319E-2</v>
      </c>
      <c r="T118" s="6">
        <v>0</v>
      </c>
      <c r="U118" s="6">
        <v>0</v>
      </c>
      <c r="V118" s="6">
        <v>0</v>
      </c>
      <c r="W118" s="6">
        <v>0</v>
      </c>
      <c r="X118" s="6">
        <v>0.05</v>
      </c>
      <c r="Y118" s="6">
        <v>0</v>
      </c>
      <c r="Z118" s="6">
        <v>0</v>
      </c>
      <c r="AA118" s="7">
        <f>SUM(B118:Z118)</f>
        <v>-1.6120362897611276E-2</v>
      </c>
    </row>
    <row r="119" spans="1:27" x14ac:dyDescent="0.2">
      <c r="A119" s="5" t="s">
        <v>28</v>
      </c>
      <c r="B119" s="8" t="s">
        <v>30</v>
      </c>
      <c r="C119" s="8" t="s">
        <v>30</v>
      </c>
      <c r="D119" s="8" t="s">
        <v>30</v>
      </c>
      <c r="E119" s="8">
        <v>3875</v>
      </c>
      <c r="F119" s="8" t="s">
        <v>30</v>
      </c>
      <c r="G119" s="8" t="s">
        <v>30</v>
      </c>
      <c r="H119" s="8" t="s">
        <v>30</v>
      </c>
      <c r="I119" s="8" t="s">
        <v>30</v>
      </c>
      <c r="J119" s="8" t="s">
        <v>30</v>
      </c>
      <c r="K119" s="8" t="s">
        <v>30</v>
      </c>
      <c r="L119" s="8" t="s">
        <v>30</v>
      </c>
      <c r="M119" s="8" t="s">
        <v>30</v>
      </c>
      <c r="N119" s="8" t="s">
        <v>30</v>
      </c>
      <c r="O119" s="8" t="s">
        <v>30</v>
      </c>
      <c r="P119" s="8" t="s">
        <v>30</v>
      </c>
      <c r="Q119" s="8" t="s">
        <v>30</v>
      </c>
      <c r="R119" s="8" t="s">
        <v>30</v>
      </c>
      <c r="S119" s="8" t="s">
        <v>30</v>
      </c>
      <c r="T119" s="8" t="s">
        <v>30</v>
      </c>
      <c r="U119" s="8" t="s">
        <v>30</v>
      </c>
      <c r="V119" s="8" t="s">
        <v>30</v>
      </c>
      <c r="W119" s="8" t="s">
        <v>30</v>
      </c>
      <c r="X119" s="8" t="s">
        <v>30</v>
      </c>
      <c r="Y119" s="8" t="s">
        <v>30</v>
      </c>
      <c r="Z119" s="8" t="s">
        <v>30</v>
      </c>
      <c r="AA119" s="12"/>
    </row>
    <row r="120" spans="1:27" x14ac:dyDescent="0.2">
      <c r="A120" s="9" t="s">
        <v>29</v>
      </c>
      <c r="B120" s="10" t="s">
        <v>30</v>
      </c>
      <c r="C120" s="10" t="s">
        <v>30</v>
      </c>
      <c r="D120" s="10" t="s">
        <v>30</v>
      </c>
      <c r="E120" s="10">
        <v>0.37916666666666665</v>
      </c>
      <c r="F120" s="10" t="s">
        <v>30</v>
      </c>
      <c r="G120" s="10" t="s">
        <v>30</v>
      </c>
      <c r="H120" s="10" t="s">
        <v>30</v>
      </c>
      <c r="I120" s="10" t="s">
        <v>30</v>
      </c>
      <c r="J120" s="10" t="s">
        <v>30</v>
      </c>
      <c r="K120" s="10" t="s">
        <v>30</v>
      </c>
      <c r="L120" s="10" t="s">
        <v>30</v>
      </c>
      <c r="M120" s="10" t="s">
        <v>30</v>
      </c>
      <c r="N120" s="10" t="s">
        <v>30</v>
      </c>
      <c r="O120" s="10" t="s">
        <v>30</v>
      </c>
      <c r="P120" s="10" t="s">
        <v>30</v>
      </c>
      <c r="Q120" s="10" t="s">
        <v>30</v>
      </c>
      <c r="R120" s="10" t="s">
        <v>30</v>
      </c>
      <c r="S120" s="10" t="s">
        <v>30</v>
      </c>
      <c r="T120" s="10" t="s">
        <v>30</v>
      </c>
      <c r="U120" s="10" t="s">
        <v>30</v>
      </c>
      <c r="V120" s="10" t="s">
        <v>30</v>
      </c>
      <c r="W120" s="10" t="s">
        <v>30</v>
      </c>
      <c r="X120" s="10" t="s">
        <v>30</v>
      </c>
      <c r="Y120" s="10" t="s">
        <v>30</v>
      </c>
      <c r="Z120" s="10" t="s">
        <v>30</v>
      </c>
      <c r="AA120" s="11"/>
    </row>
    <row r="121" spans="1:27" x14ac:dyDescent="0.2">
      <c r="A121" s="1">
        <v>44636</v>
      </c>
    </row>
    <row r="122" spans="1:27" x14ac:dyDescent="0.2">
      <c r="A122" s="2" t="s">
        <v>26</v>
      </c>
      <c r="B122" s="3">
        <v>0</v>
      </c>
      <c r="C122" s="3">
        <v>-1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-1</v>
      </c>
      <c r="K122" s="3">
        <v>0</v>
      </c>
      <c r="L122" s="3">
        <v>0</v>
      </c>
      <c r="M122" s="3">
        <v>0</v>
      </c>
      <c r="N122" s="3">
        <v>-1</v>
      </c>
      <c r="O122" s="3">
        <v>0</v>
      </c>
      <c r="P122" s="3">
        <v>0</v>
      </c>
      <c r="Q122" s="3">
        <v>0</v>
      </c>
      <c r="R122" s="3">
        <v>-1</v>
      </c>
      <c r="S122" s="3">
        <v>-1</v>
      </c>
      <c r="T122" s="3">
        <v>0</v>
      </c>
      <c r="U122" s="3">
        <v>0</v>
      </c>
      <c r="V122" s="3">
        <v>0</v>
      </c>
      <c r="W122" s="3">
        <v>0</v>
      </c>
      <c r="X122" s="3">
        <v>3</v>
      </c>
      <c r="Y122" s="3">
        <v>0</v>
      </c>
      <c r="Z122" s="3">
        <v>0</v>
      </c>
      <c r="AA122" s="4"/>
    </row>
    <row r="123" spans="1:27" x14ac:dyDescent="0.2">
      <c r="A123" s="5" t="s">
        <v>27</v>
      </c>
      <c r="B123" s="6">
        <v>0</v>
      </c>
      <c r="C123" s="6">
        <v>-9.4722011223853514E-3</v>
      </c>
      <c r="D123" s="6">
        <v>0</v>
      </c>
      <c r="E123" s="6">
        <v>0</v>
      </c>
      <c r="F123" s="6">
        <v>0</v>
      </c>
      <c r="G123" s="6">
        <v>0</v>
      </c>
      <c r="H123" s="6">
        <v>0</v>
      </c>
      <c r="I123" s="6">
        <v>0</v>
      </c>
      <c r="J123" s="6">
        <v>-1.2920467856404601E-2</v>
      </c>
      <c r="K123" s="6">
        <v>0</v>
      </c>
      <c r="L123" s="6">
        <v>0</v>
      </c>
      <c r="M123" s="6">
        <v>0</v>
      </c>
      <c r="N123" s="6">
        <v>-1.6E-2</v>
      </c>
      <c r="O123" s="6">
        <v>0</v>
      </c>
      <c r="P123" s="6">
        <v>0</v>
      </c>
      <c r="Q123" s="6">
        <v>0</v>
      </c>
      <c r="R123" s="6">
        <v>-6.0000000000000001E-3</v>
      </c>
      <c r="S123" s="6">
        <v>-2.7727693918821319E-2</v>
      </c>
      <c r="T123" s="6">
        <v>0</v>
      </c>
      <c r="U123" s="6">
        <v>0</v>
      </c>
      <c r="V123" s="6">
        <v>0</v>
      </c>
      <c r="W123" s="6">
        <v>0</v>
      </c>
      <c r="X123" s="6">
        <v>0.05</v>
      </c>
      <c r="Y123" s="6">
        <v>0</v>
      </c>
      <c r="Z123" s="6">
        <v>0</v>
      </c>
      <c r="AA123" s="7">
        <f>SUM(B123:Z123)</f>
        <v>-2.2120362897611268E-2</v>
      </c>
    </row>
    <row r="124" spans="1:27" x14ac:dyDescent="0.2">
      <c r="A124" s="5" t="s">
        <v>28</v>
      </c>
      <c r="B124" s="8" t="s">
        <v>30</v>
      </c>
      <c r="C124" s="8" t="s">
        <v>30</v>
      </c>
      <c r="D124" s="8" t="s">
        <v>30</v>
      </c>
      <c r="E124" s="8" t="s">
        <v>30</v>
      </c>
      <c r="F124" s="8" t="s">
        <v>30</v>
      </c>
      <c r="G124" s="8" t="s">
        <v>30</v>
      </c>
      <c r="H124" s="8" t="s">
        <v>30</v>
      </c>
      <c r="I124" s="8" t="s">
        <v>30</v>
      </c>
      <c r="J124" s="8" t="s">
        <v>30</v>
      </c>
      <c r="K124" s="8" t="s">
        <v>30</v>
      </c>
      <c r="L124" s="8" t="s">
        <v>30</v>
      </c>
      <c r="M124" s="8" t="s">
        <v>30</v>
      </c>
      <c r="N124" s="8" t="s">
        <v>30</v>
      </c>
      <c r="O124" s="8" t="s">
        <v>30</v>
      </c>
      <c r="P124" s="8" t="s">
        <v>30</v>
      </c>
      <c r="Q124" s="8" t="s">
        <v>30</v>
      </c>
      <c r="R124" s="8">
        <v>14.689</v>
      </c>
      <c r="S124" s="8" t="s">
        <v>30</v>
      </c>
      <c r="T124" s="8" t="s">
        <v>30</v>
      </c>
      <c r="U124" s="8" t="s">
        <v>30</v>
      </c>
      <c r="V124" s="8" t="s">
        <v>30</v>
      </c>
      <c r="W124" s="8" t="s">
        <v>30</v>
      </c>
      <c r="X124" s="8" t="s">
        <v>30</v>
      </c>
      <c r="Y124" s="8" t="s">
        <v>30</v>
      </c>
      <c r="Z124" s="8" t="s">
        <v>30</v>
      </c>
      <c r="AA124" s="12"/>
    </row>
    <row r="125" spans="1:27" x14ac:dyDescent="0.2">
      <c r="A125" s="9" t="s">
        <v>29</v>
      </c>
      <c r="B125" s="10" t="s">
        <v>30</v>
      </c>
      <c r="C125" s="10" t="s">
        <v>30</v>
      </c>
      <c r="D125" s="10" t="s">
        <v>30</v>
      </c>
      <c r="E125" s="10" t="s">
        <v>30</v>
      </c>
      <c r="F125" s="10" t="s">
        <v>30</v>
      </c>
      <c r="G125" s="10" t="s">
        <v>30</v>
      </c>
      <c r="H125" s="10" t="s">
        <v>30</v>
      </c>
      <c r="I125" s="10" t="s">
        <v>30</v>
      </c>
      <c r="J125" s="10" t="s">
        <v>30</v>
      </c>
      <c r="K125" s="10" t="s">
        <v>30</v>
      </c>
      <c r="L125" s="10" t="s">
        <v>30</v>
      </c>
      <c r="M125" s="10" t="s">
        <v>30</v>
      </c>
      <c r="N125" s="10" t="s">
        <v>30</v>
      </c>
      <c r="O125" s="10" t="s">
        <v>30</v>
      </c>
      <c r="P125" s="10" t="s">
        <v>30</v>
      </c>
      <c r="Q125" s="10" t="s">
        <v>30</v>
      </c>
      <c r="R125" s="10">
        <v>0.41180555555555554</v>
      </c>
      <c r="S125" s="10" t="s">
        <v>30</v>
      </c>
      <c r="T125" s="10" t="s">
        <v>30</v>
      </c>
      <c r="U125" s="10" t="s">
        <v>30</v>
      </c>
      <c r="V125" s="10" t="s">
        <v>30</v>
      </c>
      <c r="W125" s="10" t="s">
        <v>30</v>
      </c>
      <c r="X125" s="10" t="s">
        <v>30</v>
      </c>
      <c r="Y125" s="10" t="s">
        <v>30</v>
      </c>
      <c r="Z125" s="10" t="s">
        <v>30</v>
      </c>
      <c r="AA125" s="11"/>
    </row>
    <row r="126" spans="1:27" x14ac:dyDescent="0.2">
      <c r="A126" s="1">
        <v>44641</v>
      </c>
    </row>
    <row r="127" spans="1:27" x14ac:dyDescent="0.2">
      <c r="A127" s="2" t="s">
        <v>26</v>
      </c>
      <c r="B127" s="3">
        <v>0</v>
      </c>
      <c r="C127" s="3">
        <v>-1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-1</v>
      </c>
      <c r="K127" s="3">
        <v>0</v>
      </c>
      <c r="L127" s="3">
        <v>0</v>
      </c>
      <c r="M127" s="3">
        <v>0</v>
      </c>
      <c r="N127" s="3">
        <v>-1</v>
      </c>
      <c r="O127" s="3">
        <v>0</v>
      </c>
      <c r="P127" s="3">
        <v>0</v>
      </c>
      <c r="Q127" s="3">
        <v>0</v>
      </c>
      <c r="R127" s="3">
        <v>-1</v>
      </c>
      <c r="S127" s="3">
        <v>-1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4"/>
    </row>
    <row r="128" spans="1:27" x14ac:dyDescent="0.2">
      <c r="A128" s="5" t="s">
        <v>27</v>
      </c>
      <c r="B128" s="6">
        <v>0</v>
      </c>
      <c r="C128" s="6">
        <v>-9.4722011223853514E-3</v>
      </c>
      <c r="D128" s="6">
        <v>0</v>
      </c>
      <c r="E128" s="6">
        <v>0</v>
      </c>
      <c r="F128" s="6">
        <v>0</v>
      </c>
      <c r="G128" s="6">
        <v>0</v>
      </c>
      <c r="H128" s="6">
        <v>0</v>
      </c>
      <c r="I128" s="6">
        <v>0</v>
      </c>
      <c r="J128" s="6">
        <v>-1.2920467856404601E-2</v>
      </c>
      <c r="K128" s="6">
        <v>0</v>
      </c>
      <c r="L128" s="6">
        <v>0</v>
      </c>
      <c r="M128" s="6">
        <v>0</v>
      </c>
      <c r="N128" s="6">
        <v>-1.6E-2</v>
      </c>
      <c r="O128" s="6">
        <v>0</v>
      </c>
      <c r="P128" s="6">
        <v>0</v>
      </c>
      <c r="Q128" s="6">
        <v>0</v>
      </c>
      <c r="R128" s="6">
        <v>-6.0000000000000001E-3</v>
      </c>
      <c r="S128" s="6">
        <v>-2.7727693918821319E-2</v>
      </c>
      <c r="T128" s="6">
        <v>0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7">
        <f>SUM(B128:Z128)</f>
        <v>-7.212036289761127E-2</v>
      </c>
    </row>
    <row r="129" spans="1:27" x14ac:dyDescent="0.2">
      <c r="A129" s="5" t="s">
        <v>28</v>
      </c>
      <c r="B129" s="8" t="s">
        <v>30</v>
      </c>
      <c r="C129" s="8" t="s">
        <v>30</v>
      </c>
      <c r="D129" s="8" t="s">
        <v>30</v>
      </c>
      <c r="E129" s="8" t="s">
        <v>30</v>
      </c>
      <c r="F129" s="8" t="s">
        <v>30</v>
      </c>
      <c r="G129" s="8" t="s">
        <v>30</v>
      </c>
      <c r="H129" s="8" t="s">
        <v>30</v>
      </c>
      <c r="I129" s="8" t="s">
        <v>30</v>
      </c>
      <c r="J129" s="8" t="s">
        <v>30</v>
      </c>
      <c r="K129" s="8" t="s">
        <v>30</v>
      </c>
      <c r="L129" s="8" t="s">
        <v>30</v>
      </c>
      <c r="M129" s="8" t="s">
        <v>30</v>
      </c>
      <c r="N129" s="8" t="s">
        <v>30</v>
      </c>
      <c r="O129" s="8" t="s">
        <v>30</v>
      </c>
      <c r="P129" s="8" t="s">
        <v>30</v>
      </c>
      <c r="Q129" s="8" t="s">
        <v>30</v>
      </c>
      <c r="R129" s="8" t="s">
        <v>30</v>
      </c>
      <c r="S129" s="8" t="s">
        <v>30</v>
      </c>
      <c r="T129" s="8" t="s">
        <v>30</v>
      </c>
      <c r="U129" s="8" t="s">
        <v>30</v>
      </c>
      <c r="V129" s="8" t="s">
        <v>30</v>
      </c>
      <c r="W129" s="8" t="s">
        <v>30</v>
      </c>
      <c r="X129" s="8">
        <v>15.9</v>
      </c>
      <c r="Y129" s="8" t="s">
        <v>30</v>
      </c>
      <c r="Z129" s="8" t="s">
        <v>30</v>
      </c>
      <c r="AA129" s="12"/>
    </row>
    <row r="130" spans="1:27" x14ac:dyDescent="0.2">
      <c r="A130" s="9" t="s">
        <v>29</v>
      </c>
      <c r="B130" s="10" t="s">
        <v>30</v>
      </c>
      <c r="C130" s="10" t="s">
        <v>30</v>
      </c>
      <c r="D130" s="10" t="s">
        <v>30</v>
      </c>
      <c r="E130" s="10" t="s">
        <v>30</v>
      </c>
      <c r="F130" s="10" t="s">
        <v>30</v>
      </c>
      <c r="G130" s="10" t="s">
        <v>30</v>
      </c>
      <c r="H130" s="10" t="s">
        <v>30</v>
      </c>
      <c r="I130" s="10" t="s">
        <v>30</v>
      </c>
      <c r="J130" s="10" t="s">
        <v>30</v>
      </c>
      <c r="K130" s="10" t="s">
        <v>30</v>
      </c>
      <c r="L130" s="10" t="s">
        <v>30</v>
      </c>
      <c r="M130" s="10" t="s">
        <v>30</v>
      </c>
      <c r="N130" s="10" t="s">
        <v>30</v>
      </c>
      <c r="O130" s="10" t="s">
        <v>30</v>
      </c>
      <c r="P130" s="10" t="s">
        <v>30</v>
      </c>
      <c r="Q130" s="10" t="s">
        <v>30</v>
      </c>
      <c r="R130" s="10" t="s">
        <v>30</v>
      </c>
      <c r="S130" s="10" t="s">
        <v>30</v>
      </c>
      <c r="T130" s="10" t="s">
        <v>30</v>
      </c>
      <c r="U130" s="10" t="s">
        <v>30</v>
      </c>
      <c r="V130" s="10" t="s">
        <v>30</v>
      </c>
      <c r="W130" s="10" t="s">
        <v>30</v>
      </c>
      <c r="X130" s="10">
        <v>0.27291666666666664</v>
      </c>
      <c r="Y130" s="10" t="s">
        <v>30</v>
      </c>
      <c r="Z130" s="10" t="s">
        <v>30</v>
      </c>
      <c r="AA130" s="11"/>
    </row>
    <row r="131" spans="1:27" x14ac:dyDescent="0.2">
      <c r="A131" s="1">
        <v>44648</v>
      </c>
    </row>
    <row r="132" spans="1:27" x14ac:dyDescent="0.2">
      <c r="A132" s="2" t="s">
        <v>26</v>
      </c>
      <c r="B132" s="3">
        <v>-1</v>
      </c>
      <c r="C132" s="3">
        <v>-1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-1</v>
      </c>
      <c r="K132" s="3">
        <v>0</v>
      </c>
      <c r="L132" s="3">
        <v>0</v>
      </c>
      <c r="M132" s="3">
        <v>0</v>
      </c>
      <c r="N132" s="3">
        <v>-1</v>
      </c>
      <c r="O132" s="3">
        <v>0</v>
      </c>
      <c r="P132" s="3">
        <v>0</v>
      </c>
      <c r="Q132" s="3">
        <v>0</v>
      </c>
      <c r="R132" s="3">
        <v>-1</v>
      </c>
      <c r="S132" s="3">
        <v>-1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4"/>
    </row>
    <row r="133" spans="1:27" x14ac:dyDescent="0.2">
      <c r="A133" s="5" t="s">
        <v>27</v>
      </c>
      <c r="B133" s="6">
        <v>-8.5165208653505114E-3</v>
      </c>
      <c r="C133" s="6">
        <v>-9.4722011223853514E-3</v>
      </c>
      <c r="D133" s="6">
        <v>0</v>
      </c>
      <c r="E133" s="6">
        <v>0</v>
      </c>
      <c r="F133" s="6">
        <v>0</v>
      </c>
      <c r="G133" s="6">
        <v>0</v>
      </c>
      <c r="H133" s="6">
        <v>0</v>
      </c>
      <c r="I133" s="6">
        <v>0</v>
      </c>
      <c r="J133" s="6">
        <v>-1.2920467856404601E-2</v>
      </c>
      <c r="K133" s="6">
        <v>0</v>
      </c>
      <c r="L133" s="6">
        <v>0</v>
      </c>
      <c r="M133" s="6">
        <v>0</v>
      </c>
      <c r="N133" s="6">
        <v>-1.6E-2</v>
      </c>
      <c r="O133" s="6">
        <v>0</v>
      </c>
      <c r="P133" s="6">
        <v>0</v>
      </c>
      <c r="Q133" s="6">
        <v>0</v>
      </c>
      <c r="R133" s="6">
        <v>-6.0000000000000001E-3</v>
      </c>
      <c r="S133" s="6">
        <v>-2.7727693918821319E-2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7">
        <f>SUM(B133:Z133)</f>
        <v>-8.0636883762961784E-2</v>
      </c>
    </row>
    <row r="134" spans="1:27" x14ac:dyDescent="0.2">
      <c r="A134" s="5" t="s">
        <v>28</v>
      </c>
      <c r="B134" s="8">
        <v>4.79</v>
      </c>
      <c r="C134" s="8" t="s">
        <v>30</v>
      </c>
      <c r="D134" s="8" t="s">
        <v>30</v>
      </c>
      <c r="E134" s="8" t="s">
        <v>30</v>
      </c>
      <c r="F134" s="8" t="s">
        <v>30</v>
      </c>
      <c r="G134" s="8" t="s">
        <v>30</v>
      </c>
      <c r="H134" s="8" t="s">
        <v>30</v>
      </c>
      <c r="I134" s="8" t="s">
        <v>30</v>
      </c>
      <c r="J134" s="8" t="s">
        <v>30</v>
      </c>
      <c r="K134" s="8" t="s">
        <v>30</v>
      </c>
      <c r="L134" s="8" t="s">
        <v>30</v>
      </c>
      <c r="M134" s="8" t="s">
        <v>30</v>
      </c>
      <c r="N134" s="8" t="s">
        <v>30</v>
      </c>
      <c r="O134" s="8" t="s">
        <v>30</v>
      </c>
      <c r="P134" s="8" t="s">
        <v>30</v>
      </c>
      <c r="Q134" s="8" t="s">
        <v>30</v>
      </c>
      <c r="R134" s="8" t="s">
        <v>30</v>
      </c>
      <c r="S134" s="8" t="s">
        <v>30</v>
      </c>
      <c r="T134" s="8" t="s">
        <v>30</v>
      </c>
      <c r="U134" s="8" t="s">
        <v>30</v>
      </c>
      <c r="V134" s="8" t="s">
        <v>30</v>
      </c>
      <c r="W134" s="8" t="s">
        <v>30</v>
      </c>
      <c r="X134" s="8" t="s">
        <v>30</v>
      </c>
      <c r="Y134" s="8" t="s">
        <v>30</v>
      </c>
      <c r="Z134" s="8" t="s">
        <v>30</v>
      </c>
      <c r="AA134" s="12"/>
    </row>
    <row r="135" spans="1:27" x14ac:dyDescent="0.2">
      <c r="A135" s="9" t="s">
        <v>29</v>
      </c>
      <c r="B135" s="10">
        <v>0.47222222222222227</v>
      </c>
      <c r="C135" s="10" t="s">
        <v>30</v>
      </c>
      <c r="D135" s="10" t="s">
        <v>30</v>
      </c>
      <c r="E135" s="10" t="s">
        <v>30</v>
      </c>
      <c r="F135" s="10" t="s">
        <v>30</v>
      </c>
      <c r="G135" s="10" t="s">
        <v>30</v>
      </c>
      <c r="H135" s="10" t="s">
        <v>30</v>
      </c>
      <c r="I135" s="10" t="s">
        <v>30</v>
      </c>
      <c r="J135" s="10" t="s">
        <v>30</v>
      </c>
      <c r="K135" s="10" t="s">
        <v>30</v>
      </c>
      <c r="L135" s="10" t="s">
        <v>30</v>
      </c>
      <c r="M135" s="10" t="s">
        <v>30</v>
      </c>
      <c r="N135" s="10" t="s">
        <v>30</v>
      </c>
      <c r="O135" s="10" t="s">
        <v>30</v>
      </c>
      <c r="P135" s="10" t="s">
        <v>30</v>
      </c>
      <c r="Q135" s="10" t="s">
        <v>30</v>
      </c>
      <c r="R135" s="10" t="s">
        <v>30</v>
      </c>
      <c r="S135" s="10" t="s">
        <v>30</v>
      </c>
      <c r="T135" s="10" t="s">
        <v>30</v>
      </c>
      <c r="U135" s="10" t="s">
        <v>30</v>
      </c>
      <c r="V135" s="10" t="s">
        <v>30</v>
      </c>
      <c r="W135" s="10" t="s">
        <v>30</v>
      </c>
      <c r="X135" s="10" t="s">
        <v>30</v>
      </c>
      <c r="Y135" s="10" t="s">
        <v>30</v>
      </c>
      <c r="Z135" s="10" t="s">
        <v>30</v>
      </c>
      <c r="AA135" s="11"/>
    </row>
    <row r="136" spans="1:27" x14ac:dyDescent="0.2">
      <c r="A136" s="1">
        <v>44649</v>
      </c>
    </row>
    <row r="137" spans="1:27" x14ac:dyDescent="0.2">
      <c r="A137" s="2" t="s">
        <v>26</v>
      </c>
      <c r="B137" s="3">
        <v>-1</v>
      </c>
      <c r="C137" s="3">
        <v>-1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-1</v>
      </c>
      <c r="K137" s="3">
        <v>0</v>
      </c>
      <c r="L137" s="3">
        <v>0</v>
      </c>
      <c r="M137" s="3">
        <v>0</v>
      </c>
      <c r="N137" s="3">
        <v>-1</v>
      </c>
      <c r="O137" s="3">
        <v>0</v>
      </c>
      <c r="P137" s="3">
        <v>0</v>
      </c>
      <c r="Q137" s="3">
        <v>0</v>
      </c>
      <c r="R137" s="3">
        <v>-1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4"/>
    </row>
    <row r="138" spans="1:27" x14ac:dyDescent="0.2">
      <c r="A138" s="5" t="s">
        <v>27</v>
      </c>
      <c r="B138" s="6">
        <v>-8.5165208653505114E-3</v>
      </c>
      <c r="C138" s="6">
        <v>-9.4722011223853514E-3</v>
      </c>
      <c r="D138" s="6">
        <v>0</v>
      </c>
      <c r="E138" s="6">
        <v>0</v>
      </c>
      <c r="F138" s="6">
        <v>0</v>
      </c>
      <c r="G138" s="6">
        <v>0</v>
      </c>
      <c r="H138" s="6">
        <v>0</v>
      </c>
      <c r="I138" s="6">
        <v>0</v>
      </c>
      <c r="J138" s="6">
        <v>-1.2920467856404601E-2</v>
      </c>
      <c r="K138" s="6">
        <v>0</v>
      </c>
      <c r="L138" s="6">
        <v>0</v>
      </c>
      <c r="M138" s="6">
        <v>0</v>
      </c>
      <c r="N138" s="6">
        <v>-1.6E-2</v>
      </c>
      <c r="O138" s="6">
        <v>0</v>
      </c>
      <c r="P138" s="6">
        <v>0</v>
      </c>
      <c r="Q138" s="6">
        <v>0</v>
      </c>
      <c r="R138" s="6">
        <v>-6.0000000000000001E-3</v>
      </c>
      <c r="S138" s="6">
        <v>0</v>
      </c>
      <c r="T138" s="6">
        <v>0</v>
      </c>
      <c r="U138" s="6">
        <v>0</v>
      </c>
      <c r="V138" s="6">
        <v>0</v>
      </c>
      <c r="W138" s="6">
        <v>0</v>
      </c>
      <c r="X138" s="6">
        <v>0</v>
      </c>
      <c r="Y138" s="6">
        <v>0</v>
      </c>
      <c r="Z138" s="6">
        <v>0</v>
      </c>
      <c r="AA138" s="7">
        <f>SUM(B138:Z138)</f>
        <v>-5.2909189844140468E-2</v>
      </c>
    </row>
    <row r="139" spans="1:27" x14ac:dyDescent="0.2">
      <c r="A139" s="5" t="s">
        <v>28</v>
      </c>
      <c r="B139" s="8" t="s">
        <v>30</v>
      </c>
      <c r="C139" s="8" t="s">
        <v>30</v>
      </c>
      <c r="D139" s="8" t="s">
        <v>30</v>
      </c>
      <c r="E139" s="8" t="s">
        <v>30</v>
      </c>
      <c r="F139" s="8" t="s">
        <v>30</v>
      </c>
      <c r="G139" s="8" t="s">
        <v>30</v>
      </c>
      <c r="H139" s="8" t="s">
        <v>30</v>
      </c>
      <c r="I139" s="8" t="s">
        <v>30</v>
      </c>
      <c r="J139" s="8" t="s">
        <v>30</v>
      </c>
      <c r="K139" s="8" t="s">
        <v>30</v>
      </c>
      <c r="L139" s="8" t="s">
        <v>30</v>
      </c>
      <c r="M139" s="8" t="s">
        <v>30</v>
      </c>
      <c r="N139" s="8" t="s">
        <v>30</v>
      </c>
      <c r="O139" s="8" t="s">
        <v>30</v>
      </c>
      <c r="P139" s="8" t="s">
        <v>30</v>
      </c>
      <c r="Q139" s="8" t="s">
        <v>30</v>
      </c>
      <c r="R139" s="8" t="s">
        <v>30</v>
      </c>
      <c r="S139" s="8">
        <v>75.987499999999997</v>
      </c>
      <c r="T139" s="8" t="s">
        <v>30</v>
      </c>
      <c r="U139" s="8" t="s">
        <v>30</v>
      </c>
      <c r="V139" s="8" t="s">
        <v>30</v>
      </c>
      <c r="W139" s="8" t="s">
        <v>30</v>
      </c>
      <c r="X139" s="8" t="s">
        <v>30</v>
      </c>
      <c r="Y139" s="8" t="s">
        <v>30</v>
      </c>
      <c r="Z139" s="8" t="s">
        <v>30</v>
      </c>
      <c r="AA139" s="12"/>
    </row>
    <row r="140" spans="1:27" x14ac:dyDescent="0.2">
      <c r="A140" s="9" t="s">
        <v>29</v>
      </c>
      <c r="B140" s="10" t="s">
        <v>30</v>
      </c>
      <c r="C140" s="10" t="s">
        <v>30</v>
      </c>
      <c r="D140" s="10" t="s">
        <v>30</v>
      </c>
      <c r="E140" s="10" t="s">
        <v>30</v>
      </c>
      <c r="F140" s="10" t="s">
        <v>30</v>
      </c>
      <c r="G140" s="10" t="s">
        <v>30</v>
      </c>
      <c r="H140" s="10" t="s">
        <v>30</v>
      </c>
      <c r="I140" s="10" t="s">
        <v>30</v>
      </c>
      <c r="J140" s="10" t="s">
        <v>30</v>
      </c>
      <c r="K140" s="10" t="s">
        <v>30</v>
      </c>
      <c r="L140" s="10" t="s">
        <v>30</v>
      </c>
      <c r="M140" s="10" t="s">
        <v>30</v>
      </c>
      <c r="N140" s="10" t="s">
        <v>30</v>
      </c>
      <c r="O140" s="10" t="s">
        <v>30</v>
      </c>
      <c r="P140" s="10" t="s">
        <v>30</v>
      </c>
      <c r="Q140" s="10" t="s">
        <v>30</v>
      </c>
      <c r="R140" s="10" t="s">
        <v>30</v>
      </c>
      <c r="S140" s="10" t="s">
        <v>30</v>
      </c>
      <c r="T140" s="10" t="s">
        <v>30</v>
      </c>
      <c r="U140" s="10" t="s">
        <v>30</v>
      </c>
      <c r="V140" s="10" t="s">
        <v>30</v>
      </c>
      <c r="W140" s="10" t="s">
        <v>30</v>
      </c>
      <c r="X140" s="10" t="s">
        <v>30</v>
      </c>
      <c r="Y140" s="10" t="s">
        <v>30</v>
      </c>
      <c r="Z140" s="10" t="s">
        <v>30</v>
      </c>
      <c r="AA140" s="11"/>
    </row>
    <row r="141" spans="1:27" x14ac:dyDescent="0.2">
      <c r="A141" s="1">
        <v>44652</v>
      </c>
    </row>
    <row r="142" spans="1:27" x14ac:dyDescent="0.2">
      <c r="A142" s="2" t="s">
        <v>26</v>
      </c>
      <c r="B142" s="3">
        <v>-1</v>
      </c>
      <c r="C142" s="3">
        <v>-1</v>
      </c>
      <c r="D142" s="3">
        <v>0</v>
      </c>
      <c r="E142" s="3">
        <v>0</v>
      </c>
      <c r="F142" s="3">
        <v>0</v>
      </c>
      <c r="G142" s="3">
        <v>1</v>
      </c>
      <c r="H142" s="3">
        <v>0</v>
      </c>
      <c r="I142" s="3">
        <v>0</v>
      </c>
      <c r="J142" s="3">
        <v>-1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  <c r="R142" s="3">
        <v>-1</v>
      </c>
      <c r="S142" s="3">
        <v>0</v>
      </c>
      <c r="T142" s="3">
        <v>1</v>
      </c>
      <c r="U142" s="3">
        <v>0</v>
      </c>
      <c r="V142" s="3">
        <v>0</v>
      </c>
      <c r="W142" s="3">
        <v>0</v>
      </c>
      <c r="X142" s="3">
        <v>0</v>
      </c>
      <c r="Y142" s="3">
        <v>-1</v>
      </c>
      <c r="Z142" s="3">
        <v>0</v>
      </c>
      <c r="AA142" s="4"/>
    </row>
    <row r="143" spans="1:27" x14ac:dyDescent="0.2">
      <c r="A143" s="5" t="s">
        <v>27</v>
      </c>
      <c r="B143" s="6">
        <v>-8.5165208653505114E-3</v>
      </c>
      <c r="C143" s="6">
        <v>-9.4722011223853514E-3</v>
      </c>
      <c r="D143" s="6">
        <v>0</v>
      </c>
      <c r="E143" s="6">
        <v>0</v>
      </c>
      <c r="F143" s="6">
        <v>0</v>
      </c>
      <c r="G143" s="6">
        <v>1.139811584089323E-2</v>
      </c>
      <c r="H143" s="6">
        <v>0</v>
      </c>
      <c r="I143" s="6">
        <v>0</v>
      </c>
      <c r="J143" s="6">
        <v>-1.2920467856404601E-2</v>
      </c>
      <c r="K143" s="6">
        <v>0</v>
      </c>
      <c r="L143" s="6">
        <v>0</v>
      </c>
      <c r="M143" s="6">
        <v>0</v>
      </c>
      <c r="N143" s="6">
        <v>0</v>
      </c>
      <c r="O143" s="6">
        <v>0</v>
      </c>
      <c r="P143" s="6">
        <v>0</v>
      </c>
      <c r="Q143" s="6">
        <v>0</v>
      </c>
      <c r="R143" s="6">
        <v>-6.0000000000000001E-3</v>
      </c>
      <c r="S143" s="6">
        <v>0</v>
      </c>
      <c r="T143" s="6">
        <v>3.4170502092050206E-2</v>
      </c>
      <c r="U143" s="6">
        <v>0</v>
      </c>
      <c r="V143" s="6">
        <v>0</v>
      </c>
      <c r="W143" s="6">
        <v>0</v>
      </c>
      <c r="X143" s="6">
        <v>0</v>
      </c>
      <c r="Y143" s="6">
        <v>-2.157661822985469E-2</v>
      </c>
      <c r="Z143" s="6">
        <v>0</v>
      </c>
      <c r="AA143" s="7">
        <f>SUM(B143:Z143)</f>
        <v>-1.2917190141051721E-2</v>
      </c>
    </row>
    <row r="144" spans="1:27" x14ac:dyDescent="0.2">
      <c r="A144" s="5" t="s">
        <v>28</v>
      </c>
      <c r="B144" s="8" t="s">
        <v>30</v>
      </c>
      <c r="C144" s="8" t="s">
        <v>30</v>
      </c>
      <c r="D144" s="8" t="s">
        <v>30</v>
      </c>
      <c r="E144" s="8" t="s">
        <v>30</v>
      </c>
      <c r="F144" s="8" t="s">
        <v>30</v>
      </c>
      <c r="G144" s="8" t="s">
        <v>30</v>
      </c>
      <c r="H144" s="8" t="s">
        <v>30</v>
      </c>
      <c r="I144" s="8" t="s">
        <v>30</v>
      </c>
      <c r="J144" s="8" t="s">
        <v>30</v>
      </c>
      <c r="K144" s="8" t="s">
        <v>30</v>
      </c>
      <c r="L144" s="8" t="s">
        <v>30</v>
      </c>
      <c r="M144" s="8" t="s">
        <v>30</v>
      </c>
      <c r="N144" s="8" t="s">
        <v>30</v>
      </c>
      <c r="O144" s="8" t="s">
        <v>30</v>
      </c>
      <c r="P144" s="8" t="s">
        <v>30</v>
      </c>
      <c r="Q144" s="8" t="s">
        <v>30</v>
      </c>
      <c r="R144" s="8" t="s">
        <v>30</v>
      </c>
      <c r="S144" s="8" t="s">
        <v>30</v>
      </c>
      <c r="T144" s="8" t="s">
        <v>30</v>
      </c>
      <c r="U144" s="8" t="s">
        <v>30</v>
      </c>
      <c r="V144" s="8" t="s">
        <v>30</v>
      </c>
      <c r="W144" s="8" t="s">
        <v>30</v>
      </c>
      <c r="X144" s="8" t="s">
        <v>30</v>
      </c>
      <c r="Y144" s="8" t="s">
        <v>30</v>
      </c>
      <c r="Z144" s="8" t="s">
        <v>30</v>
      </c>
      <c r="AA144" s="12"/>
    </row>
    <row r="145" spans="1:27" x14ac:dyDescent="0.2">
      <c r="A145" s="9" t="s">
        <v>29</v>
      </c>
      <c r="B145" s="10" t="s">
        <v>30</v>
      </c>
      <c r="C145" s="10" t="s">
        <v>30</v>
      </c>
      <c r="D145" s="10" t="s">
        <v>30</v>
      </c>
      <c r="E145" s="10" t="s">
        <v>30</v>
      </c>
      <c r="F145" s="10" t="s">
        <v>30</v>
      </c>
      <c r="G145" s="10" t="s">
        <v>30</v>
      </c>
      <c r="H145" s="10" t="s">
        <v>30</v>
      </c>
      <c r="I145" s="10" t="s">
        <v>30</v>
      </c>
      <c r="J145" s="10" t="s">
        <v>30</v>
      </c>
      <c r="K145" s="10" t="s">
        <v>30</v>
      </c>
      <c r="L145" s="10" t="s">
        <v>30</v>
      </c>
      <c r="M145" s="10" t="s">
        <v>30</v>
      </c>
      <c r="N145" s="10" t="s">
        <v>30</v>
      </c>
      <c r="O145" s="10" t="s">
        <v>30</v>
      </c>
      <c r="P145" s="10" t="s">
        <v>30</v>
      </c>
      <c r="Q145" s="10" t="s">
        <v>30</v>
      </c>
      <c r="R145" s="10" t="s">
        <v>30</v>
      </c>
      <c r="S145" s="10" t="s">
        <v>30</v>
      </c>
      <c r="T145" s="10" t="s">
        <v>30</v>
      </c>
      <c r="U145" s="10" t="s">
        <v>30</v>
      </c>
      <c r="V145" s="10" t="s">
        <v>30</v>
      </c>
      <c r="W145" s="10" t="s">
        <v>30</v>
      </c>
      <c r="X145" s="10" t="s">
        <v>30</v>
      </c>
      <c r="Y145" s="10" t="s">
        <v>30</v>
      </c>
      <c r="Z145" s="10" t="s">
        <v>30</v>
      </c>
      <c r="AA145" s="11"/>
    </row>
    <row r="146" spans="1:27" x14ac:dyDescent="0.2">
      <c r="A146" s="1">
        <v>44655</v>
      </c>
    </row>
    <row r="147" spans="1:27" x14ac:dyDescent="0.2">
      <c r="A147" s="2" t="s">
        <v>26</v>
      </c>
      <c r="B147" s="3">
        <v>0</v>
      </c>
      <c r="C147" s="3">
        <v>-1</v>
      </c>
      <c r="D147" s="3">
        <v>0</v>
      </c>
      <c r="E147" s="3">
        <v>0</v>
      </c>
      <c r="F147" s="3">
        <v>0</v>
      </c>
      <c r="G147" s="3">
        <v>1</v>
      </c>
      <c r="H147" s="3">
        <v>0</v>
      </c>
      <c r="I147" s="3">
        <v>0</v>
      </c>
      <c r="J147" s="3">
        <v>-1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  <c r="R147" s="3">
        <v>-1</v>
      </c>
      <c r="S147" s="3">
        <v>0</v>
      </c>
      <c r="T147" s="3">
        <v>1</v>
      </c>
      <c r="U147" s="3">
        <v>0</v>
      </c>
      <c r="V147" s="3">
        <v>0</v>
      </c>
      <c r="W147" s="3">
        <v>0</v>
      </c>
      <c r="X147" s="3">
        <v>0</v>
      </c>
      <c r="Y147" s="3">
        <v>-1</v>
      </c>
      <c r="Z147" s="3">
        <v>0</v>
      </c>
      <c r="AA147" s="4"/>
    </row>
    <row r="148" spans="1:27" x14ac:dyDescent="0.2">
      <c r="A148" s="5" t="s">
        <v>27</v>
      </c>
      <c r="B148" s="6">
        <v>0</v>
      </c>
      <c r="C148" s="6">
        <v>-9.4722011223853514E-3</v>
      </c>
      <c r="D148" s="6">
        <v>0</v>
      </c>
      <c r="E148" s="6">
        <v>0</v>
      </c>
      <c r="F148" s="6">
        <v>0</v>
      </c>
      <c r="G148" s="6">
        <v>1.139811584089323E-2</v>
      </c>
      <c r="H148" s="6">
        <v>0</v>
      </c>
      <c r="I148" s="6">
        <v>0</v>
      </c>
      <c r="J148" s="6">
        <v>-1.2920467856404601E-2</v>
      </c>
      <c r="K148" s="6">
        <v>0</v>
      </c>
      <c r="L148" s="6">
        <v>0</v>
      </c>
      <c r="M148" s="6">
        <v>0</v>
      </c>
      <c r="N148" s="6">
        <v>0</v>
      </c>
      <c r="O148" s="6">
        <v>0</v>
      </c>
      <c r="P148" s="6">
        <v>0</v>
      </c>
      <c r="Q148" s="6">
        <v>0</v>
      </c>
      <c r="R148" s="6">
        <v>-6.0000000000000001E-3</v>
      </c>
      <c r="S148" s="6">
        <v>0</v>
      </c>
      <c r="T148" s="6">
        <v>3.4170502092050206E-2</v>
      </c>
      <c r="U148" s="6">
        <v>0</v>
      </c>
      <c r="V148" s="6">
        <v>0</v>
      </c>
      <c r="W148" s="6">
        <v>0</v>
      </c>
      <c r="X148" s="6">
        <v>0</v>
      </c>
      <c r="Y148" s="6">
        <v>-2.157661822985469E-2</v>
      </c>
      <c r="Z148" s="6">
        <v>0</v>
      </c>
      <c r="AA148" s="7">
        <f>SUM(B148:Z148)</f>
        <v>-4.4006692757012078E-3</v>
      </c>
    </row>
    <row r="149" spans="1:27" x14ac:dyDescent="0.2">
      <c r="A149" s="5" t="s">
        <v>28</v>
      </c>
      <c r="B149" s="8">
        <v>4.6500000000000004</v>
      </c>
      <c r="C149" s="8" t="s">
        <v>30</v>
      </c>
      <c r="D149" s="8" t="s">
        <v>30</v>
      </c>
      <c r="E149" s="8" t="s">
        <v>30</v>
      </c>
      <c r="F149" s="8" t="s">
        <v>30</v>
      </c>
      <c r="G149" s="8" t="s">
        <v>30</v>
      </c>
      <c r="H149" s="8" t="s">
        <v>30</v>
      </c>
      <c r="I149" s="8" t="s">
        <v>30</v>
      </c>
      <c r="J149" s="8" t="s">
        <v>30</v>
      </c>
      <c r="K149" s="8" t="s">
        <v>30</v>
      </c>
      <c r="L149" s="8" t="s">
        <v>30</v>
      </c>
      <c r="M149" s="8" t="s">
        <v>30</v>
      </c>
      <c r="N149" s="8" t="s">
        <v>30</v>
      </c>
      <c r="O149" s="8" t="s">
        <v>30</v>
      </c>
      <c r="P149" s="8" t="s">
        <v>30</v>
      </c>
      <c r="Q149" s="8" t="s">
        <v>30</v>
      </c>
      <c r="R149" s="8" t="s">
        <v>30</v>
      </c>
      <c r="S149" s="8" t="s">
        <v>30</v>
      </c>
      <c r="T149" s="8" t="s">
        <v>30</v>
      </c>
      <c r="U149" s="8" t="s">
        <v>30</v>
      </c>
      <c r="V149" s="8" t="s">
        <v>30</v>
      </c>
      <c r="W149" s="8" t="s">
        <v>30</v>
      </c>
      <c r="X149" s="8" t="s">
        <v>30</v>
      </c>
      <c r="Y149" s="8" t="s">
        <v>30</v>
      </c>
      <c r="Z149" s="8" t="s">
        <v>30</v>
      </c>
      <c r="AA149" s="12"/>
    </row>
    <row r="150" spans="1:27" x14ac:dyDescent="0.2">
      <c r="A150" s="9" t="s">
        <v>29</v>
      </c>
      <c r="B150" s="10" t="s">
        <v>30</v>
      </c>
      <c r="C150" s="10" t="s">
        <v>30</v>
      </c>
      <c r="D150" s="10" t="s">
        <v>30</v>
      </c>
      <c r="E150" s="10" t="s">
        <v>30</v>
      </c>
      <c r="F150" s="10" t="s">
        <v>30</v>
      </c>
      <c r="G150" s="10" t="s">
        <v>30</v>
      </c>
      <c r="H150" s="10" t="s">
        <v>30</v>
      </c>
      <c r="I150" s="10" t="s">
        <v>30</v>
      </c>
      <c r="J150" s="10" t="s">
        <v>30</v>
      </c>
      <c r="K150" s="10" t="s">
        <v>30</v>
      </c>
      <c r="L150" s="10" t="s">
        <v>30</v>
      </c>
      <c r="M150" s="10" t="s">
        <v>30</v>
      </c>
      <c r="N150" s="10" t="s">
        <v>30</v>
      </c>
      <c r="O150" s="10" t="s">
        <v>30</v>
      </c>
      <c r="P150" s="10" t="s">
        <v>30</v>
      </c>
      <c r="Q150" s="10" t="s">
        <v>30</v>
      </c>
      <c r="R150" s="10" t="s">
        <v>30</v>
      </c>
      <c r="S150" s="10" t="s">
        <v>30</v>
      </c>
      <c r="T150" s="10" t="s">
        <v>30</v>
      </c>
      <c r="U150" s="10" t="s">
        <v>30</v>
      </c>
      <c r="V150" s="10" t="s">
        <v>30</v>
      </c>
      <c r="W150" s="10" t="s">
        <v>30</v>
      </c>
      <c r="X150" s="10" t="s">
        <v>30</v>
      </c>
      <c r="Y150" s="10" t="s">
        <v>30</v>
      </c>
      <c r="Z150" s="10" t="s">
        <v>30</v>
      </c>
      <c r="AA150" s="11"/>
    </row>
    <row r="151" spans="1:27" x14ac:dyDescent="0.2">
      <c r="A151" s="13">
        <v>44683</v>
      </c>
    </row>
    <row r="152" spans="1:27" x14ac:dyDescent="0.2">
      <c r="A152" s="2" t="s">
        <v>26</v>
      </c>
      <c r="B152" s="3">
        <v>-2</v>
      </c>
      <c r="C152" s="3">
        <v>-1</v>
      </c>
      <c r="D152" s="3">
        <v>0</v>
      </c>
      <c r="E152" s="3">
        <v>0</v>
      </c>
      <c r="F152" s="3">
        <v>0</v>
      </c>
      <c r="G152" s="3">
        <v>1</v>
      </c>
      <c r="H152" s="3">
        <v>1</v>
      </c>
      <c r="I152" s="3">
        <v>-1</v>
      </c>
      <c r="J152" s="3">
        <v>-1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-1</v>
      </c>
      <c r="S152" s="3">
        <v>1</v>
      </c>
      <c r="T152" s="3">
        <v>1</v>
      </c>
      <c r="U152" s="3">
        <v>0</v>
      </c>
      <c r="V152" s="3">
        <v>0</v>
      </c>
      <c r="W152" s="3">
        <v>0</v>
      </c>
      <c r="X152" s="3">
        <v>0</v>
      </c>
      <c r="Y152" s="3">
        <v>-1</v>
      </c>
      <c r="Z152" s="3">
        <v>0</v>
      </c>
      <c r="AA152" s="4"/>
    </row>
    <row r="153" spans="1:27" x14ac:dyDescent="0.2">
      <c r="A153" s="5" t="s">
        <v>27</v>
      </c>
      <c r="B153" s="6">
        <v>-1.7089836888331239E-2</v>
      </c>
      <c r="C153" s="6">
        <v>-9.4722011223853514E-3</v>
      </c>
      <c r="D153" s="6">
        <v>0</v>
      </c>
      <c r="E153" s="6">
        <v>0</v>
      </c>
      <c r="F153" s="6">
        <v>0</v>
      </c>
      <c r="G153" s="6">
        <v>1.139811584089323E-2</v>
      </c>
      <c r="H153" s="6">
        <v>2.0599818511796732E-2</v>
      </c>
      <c r="I153" s="6">
        <v>-2.5825938566552898E-2</v>
      </c>
      <c r="J153" s="6">
        <v>-1.2920467856404601E-2</v>
      </c>
      <c r="K153" s="6">
        <v>0</v>
      </c>
      <c r="L153" s="6">
        <v>0</v>
      </c>
      <c r="M153" s="6">
        <v>0</v>
      </c>
      <c r="N153" s="6">
        <v>0</v>
      </c>
      <c r="O153" s="6">
        <v>0</v>
      </c>
      <c r="P153" s="6">
        <v>0</v>
      </c>
      <c r="Q153" s="6">
        <v>0</v>
      </c>
      <c r="R153" s="6">
        <v>-6.0000000000000001E-3</v>
      </c>
      <c r="S153" s="6">
        <v>2.6193461538461537E-2</v>
      </c>
      <c r="T153" s="6">
        <v>3.4170502092050206E-2</v>
      </c>
      <c r="U153" s="6">
        <v>0</v>
      </c>
      <c r="V153" s="6">
        <v>0</v>
      </c>
      <c r="W153" s="6">
        <v>0</v>
      </c>
      <c r="X153" s="6">
        <v>0</v>
      </c>
      <c r="Y153" s="6">
        <v>-2.157661822985469E-2</v>
      </c>
      <c r="Z153" s="6">
        <v>0</v>
      </c>
      <c r="AA153" s="7">
        <f>SUM(B153:Z153)</f>
        <v>-5.2316468032706856E-4</v>
      </c>
    </row>
    <row r="154" spans="1:27" x14ac:dyDescent="0.2">
      <c r="A154" s="5" t="s">
        <v>28</v>
      </c>
      <c r="B154" s="8" t="s">
        <v>30</v>
      </c>
      <c r="C154" s="8" t="s">
        <v>30</v>
      </c>
      <c r="D154" s="8" t="s">
        <v>30</v>
      </c>
      <c r="E154" s="8" t="s">
        <v>30</v>
      </c>
      <c r="F154" s="8" t="s">
        <v>30</v>
      </c>
      <c r="G154" s="8" t="s">
        <v>30</v>
      </c>
      <c r="H154" s="8" t="s">
        <v>30</v>
      </c>
      <c r="I154" s="8" t="s">
        <v>30</v>
      </c>
      <c r="J154" s="8" t="s">
        <v>30</v>
      </c>
      <c r="K154" s="8" t="s">
        <v>30</v>
      </c>
      <c r="L154" s="8" t="s">
        <v>30</v>
      </c>
      <c r="M154" s="8" t="s">
        <v>30</v>
      </c>
      <c r="N154" s="8" t="s">
        <v>30</v>
      </c>
      <c r="O154" s="8" t="s">
        <v>30</v>
      </c>
      <c r="P154" s="8" t="s">
        <v>30</v>
      </c>
      <c r="Q154" s="8" t="s">
        <v>30</v>
      </c>
      <c r="R154" s="8" t="s">
        <v>30</v>
      </c>
      <c r="S154" s="8" t="s">
        <v>30</v>
      </c>
      <c r="T154" s="8" t="s">
        <v>30</v>
      </c>
      <c r="U154" s="8" t="s">
        <v>30</v>
      </c>
      <c r="V154" s="8" t="s">
        <v>30</v>
      </c>
      <c r="W154" s="8" t="s">
        <v>30</v>
      </c>
      <c r="X154" s="8" t="s">
        <v>30</v>
      </c>
      <c r="Y154" s="8" t="s">
        <v>30</v>
      </c>
      <c r="Z154" s="8" t="s">
        <v>30</v>
      </c>
      <c r="AA154" s="12"/>
    </row>
    <row r="155" spans="1:27" x14ac:dyDescent="0.2">
      <c r="A155" s="9" t="s">
        <v>29</v>
      </c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1"/>
    </row>
    <row r="156" spans="1:27" x14ac:dyDescent="0.2">
      <c r="A156" s="13">
        <v>44690</v>
      </c>
    </row>
    <row r="157" spans="1:27" x14ac:dyDescent="0.2">
      <c r="A157" s="2" t="s">
        <v>26</v>
      </c>
      <c r="B157" s="3">
        <v>-2</v>
      </c>
      <c r="C157" s="3">
        <v>-1</v>
      </c>
      <c r="D157" s="3">
        <v>0</v>
      </c>
      <c r="E157" s="3">
        <v>-1</v>
      </c>
      <c r="F157" s="3">
        <v>0</v>
      </c>
      <c r="G157" s="3">
        <v>-1</v>
      </c>
      <c r="H157" s="3">
        <v>1</v>
      </c>
      <c r="I157" s="3">
        <v>-1</v>
      </c>
      <c r="J157" s="3">
        <v>-1</v>
      </c>
      <c r="K157" s="3">
        <v>-1</v>
      </c>
      <c r="L157" s="3">
        <v>0</v>
      </c>
      <c r="M157" s="3">
        <v>0</v>
      </c>
      <c r="N157" s="3">
        <v>0</v>
      </c>
      <c r="O157" s="3">
        <v>0</v>
      </c>
      <c r="P157" s="3">
        <v>-1</v>
      </c>
      <c r="Q157" s="3">
        <v>0</v>
      </c>
      <c r="R157" s="3">
        <v>-1</v>
      </c>
      <c r="S157" s="3">
        <v>1</v>
      </c>
      <c r="T157" s="3">
        <v>1</v>
      </c>
      <c r="U157" s="3">
        <v>0</v>
      </c>
      <c r="V157" s="3">
        <v>0</v>
      </c>
      <c r="W157" s="3">
        <v>0</v>
      </c>
      <c r="X157" s="3">
        <v>0</v>
      </c>
      <c r="Y157" s="3">
        <v>-1</v>
      </c>
      <c r="Z157" s="3">
        <v>0</v>
      </c>
      <c r="AA157" s="4"/>
    </row>
    <row r="158" spans="1:27" x14ac:dyDescent="0.2">
      <c r="A158" s="5" t="s">
        <v>27</v>
      </c>
      <c r="B158" s="6">
        <v>-1.7089836888331239E-2</v>
      </c>
      <c r="C158" s="6">
        <v>-9.4722011223853514E-3</v>
      </c>
      <c r="D158" s="6">
        <v>0</v>
      </c>
      <c r="E158" s="6">
        <v>-1.0537083641746856E-2</v>
      </c>
      <c r="F158" s="6">
        <v>0</v>
      </c>
      <c r="G158" s="6">
        <v>-1.1057635544508313E-2</v>
      </c>
      <c r="H158" s="6">
        <v>2.0599818511796732E-2</v>
      </c>
      <c r="I158" s="6">
        <v>-2.5825938566552898E-2</v>
      </c>
      <c r="J158" s="6">
        <v>-1.2920467856404601E-2</v>
      </c>
      <c r="K158" s="6">
        <v>-2.3885234899328863E-2</v>
      </c>
      <c r="L158" s="6">
        <v>0</v>
      </c>
      <c r="M158" s="6">
        <v>0</v>
      </c>
      <c r="N158" s="6">
        <v>0</v>
      </c>
      <c r="O158" s="6">
        <v>0</v>
      </c>
      <c r="P158" s="6">
        <v>-1.0504427390791028E-2</v>
      </c>
      <c r="Q158" s="6">
        <v>0</v>
      </c>
      <c r="R158" s="6">
        <v>-6.0000000000000001E-3</v>
      </c>
      <c r="S158" s="6">
        <v>2.6193461538461537E-2</v>
      </c>
      <c r="T158" s="6">
        <v>3.4170502092050206E-2</v>
      </c>
      <c r="U158" s="6">
        <v>0</v>
      </c>
      <c r="V158" s="6">
        <v>0</v>
      </c>
      <c r="W158" s="6">
        <v>0</v>
      </c>
      <c r="X158" s="6">
        <v>0</v>
      </c>
      <c r="Y158" s="6">
        <v>-2.157661822985469E-2</v>
      </c>
      <c r="Z158" s="6">
        <v>0</v>
      </c>
      <c r="AA158" s="7">
        <f>SUM(B158:Z158)</f>
        <v>-6.7905661997595346E-2</v>
      </c>
    </row>
    <row r="159" spans="1:27" x14ac:dyDescent="0.2">
      <c r="A159" s="5" t="s">
        <v>28</v>
      </c>
      <c r="B159" s="8" t="s">
        <v>30</v>
      </c>
      <c r="C159" s="8" t="s">
        <v>30</v>
      </c>
      <c r="D159" s="8" t="s">
        <v>30</v>
      </c>
      <c r="E159" s="8">
        <v>4067.31</v>
      </c>
      <c r="F159" s="8" t="s">
        <v>30</v>
      </c>
      <c r="G159" s="8">
        <v>361.08</v>
      </c>
      <c r="H159" s="8" t="s">
        <v>30</v>
      </c>
      <c r="I159" s="8" t="s">
        <v>30</v>
      </c>
      <c r="J159" s="8" t="s">
        <v>30</v>
      </c>
      <c r="K159" s="8">
        <v>3.8275000000000001</v>
      </c>
      <c r="L159" s="8" t="s">
        <v>30</v>
      </c>
      <c r="M159" s="8" t="s">
        <v>30</v>
      </c>
      <c r="N159" s="8" t="s">
        <v>30</v>
      </c>
      <c r="O159" s="8" t="s">
        <v>30</v>
      </c>
      <c r="P159" s="8">
        <v>16.223299999999998</v>
      </c>
      <c r="Q159" s="8" t="s">
        <v>30</v>
      </c>
      <c r="R159" s="8" t="s">
        <v>30</v>
      </c>
      <c r="S159" s="8" t="s">
        <v>30</v>
      </c>
      <c r="T159" s="8" t="s">
        <v>30</v>
      </c>
      <c r="U159" s="8" t="s">
        <v>30</v>
      </c>
      <c r="V159" s="8" t="s">
        <v>30</v>
      </c>
      <c r="W159" s="8" t="s">
        <v>30</v>
      </c>
      <c r="X159" s="8" t="s">
        <v>30</v>
      </c>
      <c r="Y159" s="8" t="s">
        <v>30</v>
      </c>
      <c r="Z159" s="8" t="s">
        <v>30</v>
      </c>
      <c r="AA159" s="12"/>
    </row>
    <row r="160" spans="1:27" x14ac:dyDescent="0.2">
      <c r="A160" s="9" t="s">
        <v>29</v>
      </c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1"/>
    </row>
    <row r="161" spans="1:27" x14ac:dyDescent="0.2">
      <c r="A161" s="13">
        <v>44707</v>
      </c>
    </row>
    <row r="162" spans="1:27" x14ac:dyDescent="0.2">
      <c r="A162" s="2" t="s">
        <v>26</v>
      </c>
      <c r="B162" s="3">
        <v>-2</v>
      </c>
      <c r="C162" s="3">
        <v>-1</v>
      </c>
      <c r="D162" s="3">
        <v>-1</v>
      </c>
      <c r="E162" s="3">
        <v>-1</v>
      </c>
      <c r="F162" s="3">
        <v>0</v>
      </c>
      <c r="G162" s="3">
        <v>-1</v>
      </c>
      <c r="H162" s="3">
        <v>0</v>
      </c>
      <c r="I162" s="3">
        <v>-1</v>
      </c>
      <c r="J162" s="3">
        <v>-1</v>
      </c>
      <c r="K162" s="3">
        <v>-1</v>
      </c>
      <c r="L162" s="3">
        <v>0</v>
      </c>
      <c r="M162" s="3">
        <v>0</v>
      </c>
      <c r="N162" s="3">
        <v>0</v>
      </c>
      <c r="O162" s="3">
        <v>0</v>
      </c>
      <c r="P162" s="3">
        <v>-1</v>
      </c>
      <c r="Q162" s="3">
        <v>0</v>
      </c>
      <c r="R162" s="3">
        <v>-1</v>
      </c>
      <c r="S162" s="3">
        <v>0</v>
      </c>
      <c r="T162" s="3">
        <v>1</v>
      </c>
      <c r="U162" s="3">
        <v>0</v>
      </c>
      <c r="V162" s="3">
        <v>-1</v>
      </c>
      <c r="W162" s="3">
        <v>0</v>
      </c>
      <c r="X162" s="3">
        <v>0</v>
      </c>
      <c r="Y162" s="3">
        <v>-1</v>
      </c>
      <c r="Z162" s="3">
        <v>0</v>
      </c>
      <c r="AA162" s="4"/>
    </row>
    <row r="163" spans="1:27" x14ac:dyDescent="0.2">
      <c r="A163" s="5" t="s">
        <v>27</v>
      </c>
      <c r="B163" s="6">
        <v>-1.7089836888331239E-2</v>
      </c>
      <c r="C163" s="6">
        <v>-9.4722011223853514E-3</v>
      </c>
      <c r="D163" s="6">
        <v>-2.7015221617418352E-2</v>
      </c>
      <c r="E163" s="6">
        <v>-1.0537083641746856E-2</v>
      </c>
      <c r="F163" s="6">
        <v>0</v>
      </c>
      <c r="G163" s="6">
        <v>-1.1057635544508313E-2</v>
      </c>
      <c r="H163" s="6">
        <v>0</v>
      </c>
      <c r="I163" s="6">
        <v>-2.5825938566552898E-2</v>
      </c>
      <c r="J163" s="6">
        <v>-1.2920467856404601E-2</v>
      </c>
      <c r="K163" s="6">
        <v>-2.3885234899328863E-2</v>
      </c>
      <c r="L163" s="6">
        <v>0</v>
      </c>
      <c r="M163" s="6">
        <v>0</v>
      </c>
      <c r="N163" s="6">
        <v>0</v>
      </c>
      <c r="O163" s="6">
        <v>0</v>
      </c>
      <c r="P163" s="6">
        <v>-1.0504427390791028E-2</v>
      </c>
      <c r="Q163" s="6">
        <v>0</v>
      </c>
      <c r="R163" s="6">
        <v>-6.0000000000000001E-3</v>
      </c>
      <c r="S163" s="6">
        <v>0</v>
      </c>
      <c r="T163" s="6">
        <v>3.4170502092050206E-2</v>
      </c>
      <c r="U163" s="6">
        <v>0</v>
      </c>
      <c r="V163" s="6">
        <v>-1.9141363636363637E-2</v>
      </c>
      <c r="W163" s="6">
        <v>0</v>
      </c>
      <c r="X163" s="6">
        <v>0</v>
      </c>
      <c r="Y163" s="6">
        <v>-2.157661822985469E-2</v>
      </c>
      <c r="Z163" s="6">
        <v>0</v>
      </c>
      <c r="AA163" s="7">
        <f>SUM(B163:Z163)</f>
        <v>-0.1608555273016356</v>
      </c>
    </row>
    <row r="164" spans="1:27" x14ac:dyDescent="0.2">
      <c r="A164" s="5" t="s">
        <v>28</v>
      </c>
      <c r="B164" s="8" t="s">
        <v>30</v>
      </c>
      <c r="C164" s="8" t="s">
        <v>30</v>
      </c>
      <c r="D164" s="8" t="s">
        <v>30</v>
      </c>
      <c r="E164" s="8"/>
      <c r="F164" s="8"/>
      <c r="G164" s="8"/>
      <c r="H164" s="8"/>
      <c r="I164" s="8"/>
      <c r="J164" s="8"/>
      <c r="K164" s="8"/>
      <c r="L164" s="8"/>
      <c r="M164" s="8"/>
      <c r="N164" s="8"/>
      <c r="O164" s="8"/>
      <c r="P164" s="8"/>
      <c r="Q164" s="8"/>
      <c r="R164" s="8"/>
      <c r="S164" s="8"/>
      <c r="T164" s="8"/>
      <c r="U164" s="8"/>
      <c r="V164" s="8"/>
      <c r="W164" s="8"/>
      <c r="X164" s="8"/>
      <c r="Y164" s="8"/>
      <c r="Z164" s="8"/>
      <c r="AA164" s="12"/>
    </row>
    <row r="165" spans="1:27" x14ac:dyDescent="0.2">
      <c r="A165" s="9" t="s">
        <v>29</v>
      </c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1"/>
    </row>
    <row r="166" spans="1:27" x14ac:dyDescent="0.2">
      <c r="A166" s="13">
        <v>44715</v>
      </c>
    </row>
    <row r="167" spans="1:27" x14ac:dyDescent="0.2">
      <c r="A167" s="2" t="s">
        <v>26</v>
      </c>
      <c r="B167" s="3">
        <v>-2</v>
      </c>
      <c r="C167" s="3">
        <v>-1</v>
      </c>
      <c r="D167" s="3">
        <v>-1</v>
      </c>
      <c r="E167" s="3">
        <v>-1</v>
      </c>
      <c r="F167" s="3">
        <v>0</v>
      </c>
      <c r="G167" s="3">
        <v>-1</v>
      </c>
      <c r="H167" s="3">
        <v>0</v>
      </c>
      <c r="I167" s="3">
        <v>-1</v>
      </c>
      <c r="J167" s="3">
        <v>-1</v>
      </c>
      <c r="K167" s="3">
        <v>-1</v>
      </c>
      <c r="L167" s="3">
        <v>0</v>
      </c>
      <c r="M167" s="3">
        <v>1</v>
      </c>
      <c r="N167" s="3">
        <v>0</v>
      </c>
      <c r="O167" s="3">
        <v>0</v>
      </c>
      <c r="P167" s="3">
        <v>-1</v>
      </c>
      <c r="Q167" s="3">
        <v>0</v>
      </c>
      <c r="R167" s="3">
        <v>-1</v>
      </c>
      <c r="S167" s="3">
        <v>0</v>
      </c>
      <c r="T167" s="3">
        <v>0</v>
      </c>
      <c r="U167" s="3">
        <v>0</v>
      </c>
      <c r="V167" s="3">
        <v>-1</v>
      </c>
      <c r="W167" s="3">
        <v>0</v>
      </c>
      <c r="X167" s="3">
        <v>0</v>
      </c>
      <c r="Y167" s="3">
        <v>-1</v>
      </c>
      <c r="Z167" s="3">
        <v>0</v>
      </c>
      <c r="AA167" s="4"/>
    </row>
    <row r="168" spans="1:27" x14ac:dyDescent="0.2">
      <c r="A168" s="5" t="s">
        <v>27</v>
      </c>
      <c r="B168" s="6">
        <v>-1.7089836888331239E-2</v>
      </c>
      <c r="C168" s="6">
        <v>-9.4722011223853514E-3</v>
      </c>
      <c r="D168" s="6">
        <v>-2.7015221617418352E-2</v>
      </c>
      <c r="E168" s="6">
        <v>-1.0500000000000001E-2</v>
      </c>
      <c r="F168" s="6">
        <v>0</v>
      </c>
      <c r="G168" s="6">
        <v>-1.1057635544508313E-2</v>
      </c>
      <c r="H168" s="6">
        <v>0</v>
      </c>
      <c r="I168" s="6">
        <v>-2.5825938566552898E-2</v>
      </c>
      <c r="J168" s="6">
        <v>-1.2920467856404601E-2</v>
      </c>
      <c r="K168" s="6">
        <v>-2.3885234899328863E-2</v>
      </c>
      <c r="L168" s="6">
        <v>0</v>
      </c>
      <c r="M168" s="6">
        <v>1.3449299065420557E-2</v>
      </c>
      <c r="N168" s="6">
        <v>0</v>
      </c>
      <c r="O168" s="6">
        <v>0</v>
      </c>
      <c r="P168" s="6">
        <v>-1.0504427390791028E-2</v>
      </c>
      <c r="Q168" s="6">
        <v>0</v>
      </c>
      <c r="R168" s="6">
        <v>-6.0000000000000001E-3</v>
      </c>
      <c r="S168" s="6">
        <v>0</v>
      </c>
      <c r="T168" s="6">
        <v>0</v>
      </c>
      <c r="U168" s="6">
        <v>0</v>
      </c>
      <c r="V168" s="6">
        <v>-1.9141363636363637E-2</v>
      </c>
      <c r="W168" s="6">
        <v>0</v>
      </c>
      <c r="X168" s="6">
        <v>0</v>
      </c>
      <c r="Y168" s="6">
        <v>-2.157661822985469E-2</v>
      </c>
      <c r="Z168" s="6">
        <v>0</v>
      </c>
      <c r="AA168" s="7">
        <f>SUM(B168:Z168)</f>
        <v>-0.1815396466865184</v>
      </c>
    </row>
    <row r="169" spans="1:27" x14ac:dyDescent="0.2">
      <c r="A169" s="5" t="s">
        <v>28</v>
      </c>
      <c r="B169" s="8" t="s">
        <v>30</v>
      </c>
      <c r="C169" s="8" t="s">
        <v>30</v>
      </c>
      <c r="D169" s="8" t="s">
        <v>30</v>
      </c>
      <c r="E169" s="8"/>
      <c r="F169" s="8"/>
      <c r="G169" s="8"/>
      <c r="H169" s="8"/>
      <c r="I169" s="8"/>
      <c r="J169" s="8"/>
      <c r="K169" s="8"/>
      <c r="L169" s="8"/>
      <c r="M169" s="8"/>
      <c r="N169" s="8"/>
      <c r="O169" s="8"/>
      <c r="P169" s="8"/>
      <c r="Q169" s="8"/>
      <c r="R169" s="8"/>
      <c r="S169" s="8"/>
      <c r="T169" s="8"/>
      <c r="U169" s="8"/>
      <c r="V169" s="8"/>
      <c r="W169" s="8"/>
      <c r="X169" s="8"/>
      <c r="Y169" s="8"/>
      <c r="Z169" s="8"/>
      <c r="AA169" s="12"/>
    </row>
    <row r="170" spans="1:27" x14ac:dyDescent="0.2">
      <c r="A170" s="9" t="s">
        <v>29</v>
      </c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1"/>
    </row>
    <row r="171" spans="1:27" x14ac:dyDescent="0.2">
      <c r="A171" s="13">
        <v>44733</v>
      </c>
    </row>
    <row r="172" spans="1:27" x14ac:dyDescent="0.2">
      <c r="A172" s="2" t="s">
        <v>26</v>
      </c>
      <c r="B172" s="3">
        <v>-2</v>
      </c>
      <c r="C172" s="3">
        <v>-1</v>
      </c>
      <c r="D172" s="3">
        <v>-1</v>
      </c>
      <c r="E172" s="3">
        <v>-1</v>
      </c>
      <c r="F172" s="3">
        <v>0</v>
      </c>
      <c r="G172" s="3">
        <v>-1</v>
      </c>
      <c r="H172" s="3">
        <v>0</v>
      </c>
      <c r="I172" s="3">
        <v>-1</v>
      </c>
      <c r="J172" s="3">
        <v>-1</v>
      </c>
      <c r="K172" s="3">
        <v>-1</v>
      </c>
      <c r="L172" s="3">
        <v>0</v>
      </c>
      <c r="M172" s="3">
        <v>1</v>
      </c>
      <c r="N172" s="3">
        <v>0</v>
      </c>
      <c r="O172" s="3">
        <v>0</v>
      </c>
      <c r="P172" s="3">
        <v>1</v>
      </c>
      <c r="Q172" s="3">
        <v>0</v>
      </c>
      <c r="R172" s="3">
        <v>-1</v>
      </c>
      <c r="S172" s="3">
        <v>0</v>
      </c>
      <c r="T172" s="3">
        <v>0</v>
      </c>
      <c r="U172" s="3">
        <v>0</v>
      </c>
      <c r="V172" s="3">
        <v>-1</v>
      </c>
      <c r="W172" s="3">
        <v>0</v>
      </c>
      <c r="X172" s="3">
        <v>0</v>
      </c>
      <c r="Y172" s="3">
        <v>-1</v>
      </c>
      <c r="Z172" s="3">
        <v>0</v>
      </c>
      <c r="AA172" s="4"/>
    </row>
    <row r="173" spans="1:27" x14ac:dyDescent="0.2">
      <c r="A173" s="5" t="s">
        <v>27</v>
      </c>
      <c r="B173" s="6">
        <v>-1.7089836888331239E-2</v>
      </c>
      <c r="C173" s="6">
        <v>-9.4722011223853514E-3</v>
      </c>
      <c r="D173" s="6">
        <v>-2.7015221617418352E-2</v>
      </c>
      <c r="E173" s="6">
        <v>-1.0500000000000001E-2</v>
      </c>
      <c r="F173" s="6">
        <v>0</v>
      </c>
      <c r="G173" s="6">
        <v>-1.1057635544508313E-2</v>
      </c>
      <c r="H173" s="6">
        <v>0</v>
      </c>
      <c r="I173" s="6">
        <v>-2.5825938566552898E-2</v>
      </c>
      <c r="J173" s="6">
        <v>-1.2920467856404601E-2</v>
      </c>
      <c r="K173" s="6">
        <v>-2.3885234899328863E-2</v>
      </c>
      <c r="L173" s="6">
        <v>0</v>
      </c>
      <c r="M173" s="6">
        <v>1.3449299065420557E-2</v>
      </c>
      <c r="N173" s="6">
        <v>0</v>
      </c>
      <c r="O173" s="6">
        <v>0</v>
      </c>
      <c r="P173" s="6">
        <v>1.1173098330241188E-2</v>
      </c>
      <c r="Q173" s="6">
        <v>0</v>
      </c>
      <c r="R173" s="6">
        <v>-6.0000000000000001E-3</v>
      </c>
      <c r="S173" s="6">
        <v>0</v>
      </c>
      <c r="T173" s="6">
        <v>0</v>
      </c>
      <c r="U173" s="6">
        <v>0</v>
      </c>
      <c r="V173" s="6">
        <v>-1.9141363636363637E-2</v>
      </c>
      <c r="W173" s="6">
        <v>0</v>
      </c>
      <c r="X173" s="6">
        <v>0</v>
      </c>
      <c r="Y173" s="6">
        <v>-2.157661822985469E-2</v>
      </c>
      <c r="Z173" s="6">
        <v>0</v>
      </c>
      <c r="AA173" s="7">
        <f>SUM(B173:Z173)</f>
        <v>-0.15986212096548619</v>
      </c>
    </row>
    <row r="174" spans="1:27" x14ac:dyDescent="0.2">
      <c r="A174" s="5" t="s">
        <v>28</v>
      </c>
      <c r="B174" s="8" t="s">
        <v>30</v>
      </c>
      <c r="C174" s="8" t="s">
        <v>30</v>
      </c>
      <c r="D174" s="8" t="s">
        <v>30</v>
      </c>
      <c r="E174" s="8" t="s">
        <v>30</v>
      </c>
      <c r="F174" s="8" t="s">
        <v>30</v>
      </c>
      <c r="G174" s="8" t="s">
        <v>30</v>
      </c>
      <c r="H174" s="8" t="s">
        <v>30</v>
      </c>
      <c r="I174" s="8" t="s">
        <v>30</v>
      </c>
      <c r="J174" s="8" t="s">
        <v>30</v>
      </c>
      <c r="K174" s="8" t="s">
        <v>30</v>
      </c>
      <c r="L174" s="8" t="s">
        <v>30</v>
      </c>
      <c r="M174" s="8" t="s">
        <v>30</v>
      </c>
      <c r="N174" s="8" t="s">
        <v>30</v>
      </c>
      <c r="O174" s="8" t="s">
        <v>30</v>
      </c>
      <c r="P174" s="8">
        <v>15.945600000000001</v>
      </c>
      <c r="Q174" s="8" t="s">
        <v>30</v>
      </c>
      <c r="R174" s="8" t="s">
        <v>30</v>
      </c>
      <c r="S174" s="8" t="s">
        <v>30</v>
      </c>
      <c r="T174" s="8" t="s">
        <v>30</v>
      </c>
      <c r="U174" s="8" t="s">
        <v>30</v>
      </c>
      <c r="V174" s="8" t="s">
        <v>30</v>
      </c>
      <c r="W174" s="8" t="s">
        <v>30</v>
      </c>
      <c r="X174" s="8" t="s">
        <v>30</v>
      </c>
      <c r="Y174" s="8" t="s">
        <v>30</v>
      </c>
      <c r="Z174" s="8" t="s">
        <v>30</v>
      </c>
      <c r="AA174" s="12"/>
    </row>
    <row r="175" spans="1:27" x14ac:dyDescent="0.2">
      <c r="A175" s="9" t="s">
        <v>29</v>
      </c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1"/>
    </row>
    <row r="176" spans="1:27" x14ac:dyDescent="0.2">
      <c r="A176" s="13">
        <v>44741</v>
      </c>
    </row>
    <row r="177" spans="1:27" x14ac:dyDescent="0.2">
      <c r="A177" s="2" t="s">
        <v>26</v>
      </c>
      <c r="B177" s="3">
        <v>-2</v>
      </c>
      <c r="C177" s="3">
        <v>-1</v>
      </c>
      <c r="D177" s="3">
        <v>-1</v>
      </c>
      <c r="E177" s="3">
        <v>-1</v>
      </c>
      <c r="F177" s="3">
        <v>0</v>
      </c>
      <c r="G177" s="3">
        <v>-1</v>
      </c>
      <c r="H177" s="3">
        <v>0</v>
      </c>
      <c r="I177" s="3">
        <v>-1</v>
      </c>
      <c r="J177" s="3">
        <v>-1</v>
      </c>
      <c r="K177" s="3">
        <v>-1</v>
      </c>
      <c r="L177" s="3">
        <v>0</v>
      </c>
      <c r="M177" s="3">
        <v>1</v>
      </c>
      <c r="N177" s="3">
        <v>0</v>
      </c>
      <c r="O177" s="3">
        <v>0</v>
      </c>
      <c r="P177" s="3">
        <v>0</v>
      </c>
      <c r="Q177" s="3">
        <v>0</v>
      </c>
      <c r="R177" s="3">
        <v>-1</v>
      </c>
      <c r="S177" s="3">
        <v>0</v>
      </c>
      <c r="T177" s="3">
        <v>0</v>
      </c>
      <c r="U177" s="3">
        <v>0</v>
      </c>
      <c r="V177" s="3">
        <v>-1</v>
      </c>
      <c r="W177" s="3">
        <v>0</v>
      </c>
      <c r="X177" s="3">
        <v>0</v>
      </c>
      <c r="Y177" s="3">
        <v>-1</v>
      </c>
      <c r="Z177" s="3">
        <v>0</v>
      </c>
      <c r="AA177" s="4"/>
    </row>
    <row r="178" spans="1:27" x14ac:dyDescent="0.2">
      <c r="A178" s="5" t="s">
        <v>27</v>
      </c>
      <c r="B178" s="6">
        <v>-1.7089836888331239E-2</v>
      </c>
      <c r="C178" s="6">
        <v>-9.4722011223853514E-3</v>
      </c>
      <c r="D178" s="6">
        <v>-2.7015221617418352E-2</v>
      </c>
      <c r="E178" s="6">
        <v>-1.0500000000000001E-2</v>
      </c>
      <c r="F178" s="6">
        <v>0</v>
      </c>
      <c r="G178" s="6">
        <v>-1.1057635544508313E-2</v>
      </c>
      <c r="H178" s="6">
        <v>0</v>
      </c>
      <c r="I178" s="6">
        <v>-2.5825938566552898E-2</v>
      </c>
      <c r="J178" s="6">
        <v>-1.2920467856404601E-2</v>
      </c>
      <c r="K178" s="6">
        <v>-2.3885234899328863E-2</v>
      </c>
      <c r="L178" s="6">
        <v>0</v>
      </c>
      <c r="M178" s="6">
        <v>1.3449299065420557E-2</v>
      </c>
      <c r="N178" s="6">
        <v>0</v>
      </c>
      <c r="O178" s="6">
        <v>0</v>
      </c>
      <c r="P178" s="6">
        <v>0</v>
      </c>
      <c r="Q178" s="6">
        <v>0</v>
      </c>
      <c r="R178" s="6">
        <v>-6.0000000000000001E-3</v>
      </c>
      <c r="S178" s="6">
        <v>0</v>
      </c>
      <c r="T178" s="6">
        <v>0</v>
      </c>
      <c r="U178" s="6">
        <v>0</v>
      </c>
      <c r="V178" s="6">
        <v>-1.9141363636363637E-2</v>
      </c>
      <c r="W178" s="6">
        <v>0</v>
      </c>
      <c r="X178" s="6">
        <v>0</v>
      </c>
      <c r="Y178" s="6">
        <v>-2.157661822985469E-2</v>
      </c>
      <c r="Z178" s="6">
        <v>0</v>
      </c>
      <c r="AA178" s="7">
        <f>SUM(B178:Z178)</f>
        <v>-0.1710352192957274</v>
      </c>
    </row>
    <row r="179" spans="1:27" x14ac:dyDescent="0.2">
      <c r="A179" s="5" t="s">
        <v>28</v>
      </c>
      <c r="B179" s="8" t="s">
        <v>30</v>
      </c>
      <c r="C179" s="8" t="s">
        <v>30</v>
      </c>
      <c r="D179" s="8" t="s">
        <v>30</v>
      </c>
      <c r="E179" s="8" t="s">
        <v>30</v>
      </c>
      <c r="F179" s="8" t="s">
        <v>30</v>
      </c>
      <c r="G179" s="8" t="s">
        <v>30</v>
      </c>
      <c r="H179" s="8" t="s">
        <v>30</v>
      </c>
      <c r="I179" s="8" t="s">
        <v>30</v>
      </c>
      <c r="J179" s="8" t="s">
        <v>30</v>
      </c>
      <c r="K179" s="8" t="s">
        <v>30</v>
      </c>
      <c r="L179" s="8" t="s">
        <v>30</v>
      </c>
      <c r="M179" s="8" t="s">
        <v>30</v>
      </c>
      <c r="N179" s="8" t="s">
        <v>30</v>
      </c>
      <c r="O179" s="8" t="s">
        <v>30</v>
      </c>
      <c r="P179" s="8">
        <v>16.2684</v>
      </c>
      <c r="Q179" s="8" t="s">
        <v>30</v>
      </c>
      <c r="R179" s="8" t="s">
        <v>30</v>
      </c>
      <c r="S179" s="8" t="s">
        <v>30</v>
      </c>
      <c r="T179" s="8" t="s">
        <v>30</v>
      </c>
      <c r="U179" s="8" t="s">
        <v>30</v>
      </c>
      <c r="V179" s="8" t="s">
        <v>30</v>
      </c>
      <c r="W179" s="8" t="s">
        <v>30</v>
      </c>
      <c r="X179" s="8" t="s">
        <v>30</v>
      </c>
      <c r="Y179" s="8" t="s">
        <v>30</v>
      </c>
      <c r="Z179" s="8" t="s">
        <v>30</v>
      </c>
      <c r="AA179" s="12"/>
    </row>
    <row r="180" spans="1:27" x14ac:dyDescent="0.2">
      <c r="A180" s="9" t="s">
        <v>29</v>
      </c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>
        <v>0.47569444444444442</v>
      </c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1"/>
    </row>
  </sheetData>
  <pageMargins left="0.7" right="0.7" top="0.75" bottom="0.75" header="0.3" footer="0.3"/>
  <pageSetup orientation="portrait" horizontalDpi="90" verticalDpi="9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AA48"/>
  <sheetViews>
    <sheetView topLeftCell="F7" workbookViewId="0">
      <selection activeCell="Y36" sqref="Y36"/>
    </sheetView>
  </sheetViews>
  <sheetFormatPr defaultColWidth="9.33203125" defaultRowHeight="11.25" x14ac:dyDescent="0.2"/>
  <cols>
    <col min="1" max="1" width="10.1640625" style="17" customWidth="1"/>
    <col min="2" max="16384" width="9.33203125" style="17"/>
  </cols>
  <sheetData>
    <row r="1" spans="1:27" x14ac:dyDescent="0.2">
      <c r="A1" s="14"/>
      <c r="B1" s="15" t="s">
        <v>0</v>
      </c>
      <c r="C1" s="16" t="s">
        <v>1</v>
      </c>
      <c r="D1" s="15" t="s">
        <v>2</v>
      </c>
      <c r="E1" s="15" t="s">
        <v>3</v>
      </c>
      <c r="F1" s="15" t="s">
        <v>4</v>
      </c>
      <c r="G1" s="15" t="s">
        <v>5</v>
      </c>
      <c r="H1" s="15" t="s">
        <v>6</v>
      </c>
      <c r="I1" s="15" t="s">
        <v>7</v>
      </c>
      <c r="J1" s="15" t="s">
        <v>8</v>
      </c>
      <c r="K1" s="15" t="s">
        <v>9</v>
      </c>
      <c r="L1" s="15" t="s">
        <v>10</v>
      </c>
      <c r="M1" s="15" t="s">
        <v>11</v>
      </c>
      <c r="N1" s="15" t="s">
        <v>12</v>
      </c>
      <c r="O1" s="15" t="s">
        <v>13</v>
      </c>
      <c r="P1" s="15" t="s">
        <v>14</v>
      </c>
      <c r="Q1" s="15" t="s">
        <v>15</v>
      </c>
      <c r="R1" s="15" t="s">
        <v>16</v>
      </c>
      <c r="S1" s="15" t="s">
        <v>17</v>
      </c>
      <c r="T1" s="15" t="s">
        <v>18</v>
      </c>
      <c r="U1" s="15" t="s">
        <v>19</v>
      </c>
      <c r="V1" s="15" t="s">
        <v>20</v>
      </c>
      <c r="W1" s="15" t="s">
        <v>21</v>
      </c>
      <c r="X1" s="15" t="s">
        <v>22</v>
      </c>
      <c r="Y1" s="15" t="s">
        <v>23</v>
      </c>
      <c r="Z1" s="15" t="s">
        <v>24</v>
      </c>
      <c r="AA1" s="15" t="s">
        <v>25</v>
      </c>
    </row>
    <row r="2" spans="1:27" x14ac:dyDescent="0.2">
      <c r="A2" s="51">
        <v>44273</v>
      </c>
      <c r="B2" s="18">
        <v>3</v>
      </c>
      <c r="C2" s="18">
        <v>0</v>
      </c>
      <c r="D2" s="18">
        <v>1</v>
      </c>
      <c r="E2" s="18">
        <v>0</v>
      </c>
      <c r="F2" s="18">
        <v>0</v>
      </c>
      <c r="G2" s="18">
        <v>0</v>
      </c>
      <c r="H2" s="18">
        <v>2</v>
      </c>
      <c r="I2" s="18">
        <v>2</v>
      </c>
      <c r="J2" s="18">
        <v>0</v>
      </c>
      <c r="K2" s="18">
        <v>-1</v>
      </c>
      <c r="L2" s="18">
        <v>0</v>
      </c>
      <c r="M2" s="18">
        <v>-2</v>
      </c>
      <c r="N2" s="18">
        <v>-3</v>
      </c>
      <c r="O2" s="18">
        <v>-2</v>
      </c>
      <c r="P2" s="18">
        <v>2</v>
      </c>
      <c r="Q2" s="18">
        <v>1</v>
      </c>
      <c r="R2" s="18">
        <v>-1</v>
      </c>
      <c r="S2" s="18">
        <v>0</v>
      </c>
      <c r="T2" s="18">
        <v>1</v>
      </c>
      <c r="U2" s="18">
        <v>-2</v>
      </c>
      <c r="V2" s="18">
        <v>-1</v>
      </c>
      <c r="W2" s="18">
        <v>-3</v>
      </c>
      <c r="X2" s="18">
        <v>3</v>
      </c>
      <c r="Y2" s="18">
        <v>0</v>
      </c>
      <c r="Z2" s="18">
        <v>0</v>
      </c>
      <c r="AA2" s="19"/>
    </row>
    <row r="3" spans="1:27" x14ac:dyDescent="0.2">
      <c r="A3" s="52"/>
      <c r="B3" s="20">
        <v>2.1625272326281551E-2</v>
      </c>
      <c r="C3" s="20">
        <v>0</v>
      </c>
      <c r="D3" s="20">
        <v>2.6190158472165784E-2</v>
      </c>
      <c r="E3" s="20">
        <v>0</v>
      </c>
      <c r="F3" s="20">
        <v>0</v>
      </c>
      <c r="G3" s="20">
        <v>0</v>
      </c>
      <c r="H3" s="20">
        <v>3.2872105061838575E-2</v>
      </c>
      <c r="I3" s="20">
        <v>4.4481697722567277E-2</v>
      </c>
      <c r="J3" s="20">
        <v>0</v>
      </c>
      <c r="K3" s="20">
        <v>-2.7194051009429777E-2</v>
      </c>
      <c r="L3" s="20">
        <v>0</v>
      </c>
      <c r="M3" s="20">
        <v>-2.9748906120188306E-2</v>
      </c>
      <c r="N3" s="20">
        <v>-0.05</v>
      </c>
      <c r="O3" s="20">
        <v>-1.9447237727423582E-2</v>
      </c>
      <c r="P3" s="20">
        <v>1.6720447234616576E-2</v>
      </c>
      <c r="Q3" s="20">
        <v>2.4646850980842031E-2</v>
      </c>
      <c r="R3" s="20">
        <v>-7.396006747220212E-3</v>
      </c>
      <c r="S3" s="20">
        <v>0</v>
      </c>
      <c r="T3" s="20">
        <v>2.9405529449336186E-2</v>
      </c>
      <c r="U3" s="20">
        <v>-4.8842648479681713E-2</v>
      </c>
      <c r="V3" s="20">
        <v>-1.7432951518020146E-2</v>
      </c>
      <c r="W3" s="20">
        <v>-0.05</v>
      </c>
      <c r="X3" s="20">
        <v>0.05</v>
      </c>
      <c r="Y3" s="20">
        <v>0</v>
      </c>
      <c r="Z3" s="20">
        <v>0</v>
      </c>
      <c r="AA3" s="21">
        <f>SUM(B3:Z3)</f>
        <v>-4.1197403543157818E-3</v>
      </c>
    </row>
    <row r="5" spans="1:27" x14ac:dyDescent="0.2">
      <c r="A5" s="51">
        <v>44287</v>
      </c>
      <c r="B5" s="18">
        <v>-2</v>
      </c>
      <c r="C5" s="18">
        <v>1</v>
      </c>
      <c r="D5" s="18">
        <v>1</v>
      </c>
      <c r="E5" s="18">
        <v>-2</v>
      </c>
      <c r="F5" s="18">
        <v>0</v>
      </c>
      <c r="G5" s="18">
        <v>0</v>
      </c>
      <c r="H5" s="18">
        <v>2</v>
      </c>
      <c r="I5" s="18">
        <v>3</v>
      </c>
      <c r="J5" s="18">
        <v>0</v>
      </c>
      <c r="K5" s="18">
        <v>0</v>
      </c>
      <c r="L5" s="18">
        <v>-3</v>
      </c>
      <c r="M5" s="18">
        <v>0</v>
      </c>
      <c r="N5" s="18">
        <v>-2</v>
      </c>
      <c r="O5" s="18">
        <v>-3</v>
      </c>
      <c r="P5" s="18">
        <v>3</v>
      </c>
      <c r="Q5" s="18">
        <v>0</v>
      </c>
      <c r="R5" s="18">
        <v>2</v>
      </c>
      <c r="S5" s="18">
        <v>0</v>
      </c>
      <c r="T5" s="18">
        <v>1</v>
      </c>
      <c r="U5" s="18">
        <v>-1</v>
      </c>
      <c r="V5" s="18">
        <v>-1</v>
      </c>
      <c r="W5" s="18">
        <v>-1</v>
      </c>
      <c r="X5" s="18">
        <v>2</v>
      </c>
      <c r="Y5" s="18">
        <v>0</v>
      </c>
      <c r="Z5" s="18">
        <v>0</v>
      </c>
      <c r="AA5" s="19"/>
    </row>
    <row r="6" spans="1:27" x14ac:dyDescent="0.2">
      <c r="A6" s="52"/>
      <c r="B6" s="20">
        <v>-1.5284735771893354E-2</v>
      </c>
      <c r="C6" s="20">
        <v>1.1135854584193357E-2</v>
      </c>
      <c r="D6" s="20">
        <v>2.6190158472165784E-2</v>
      </c>
      <c r="E6" s="20">
        <v>-2.0925792930872697E-2</v>
      </c>
      <c r="F6" s="20">
        <v>0</v>
      </c>
      <c r="G6" s="20">
        <v>0</v>
      </c>
      <c r="H6" s="20">
        <v>3.2872105061838575E-2</v>
      </c>
      <c r="I6" s="20">
        <v>0.05</v>
      </c>
      <c r="J6" s="20">
        <v>0</v>
      </c>
      <c r="K6" s="20">
        <v>0</v>
      </c>
      <c r="L6" s="20">
        <v>-0.05</v>
      </c>
      <c r="M6" s="20">
        <v>0</v>
      </c>
      <c r="N6" s="20">
        <v>-4.6933202378238087E-2</v>
      </c>
      <c r="O6" s="20">
        <v>-2.9420282036999038E-2</v>
      </c>
      <c r="P6" s="20">
        <v>2.5714028737804377E-2</v>
      </c>
      <c r="Q6" s="20">
        <v>0</v>
      </c>
      <c r="R6" s="20">
        <v>1.0099601449275365E-2</v>
      </c>
      <c r="S6" s="20">
        <v>0</v>
      </c>
      <c r="T6" s="20">
        <v>2.9405529449336186E-2</v>
      </c>
      <c r="U6" s="20">
        <v>-2.5717818014069894E-2</v>
      </c>
      <c r="V6" s="20">
        <v>-1.7432951518020146E-2</v>
      </c>
      <c r="W6" s="20">
        <v>-2.7445604995200084E-2</v>
      </c>
      <c r="X6" s="20">
        <v>0.05</v>
      </c>
      <c r="Y6" s="20">
        <v>0</v>
      </c>
      <c r="Z6" s="20">
        <v>0</v>
      </c>
      <c r="AA6" s="21">
        <f>SUM(B6:Z6)</f>
        <v>2.256890109320342E-3</v>
      </c>
    </row>
    <row r="8" spans="1:27" x14ac:dyDescent="0.2">
      <c r="A8" s="51">
        <v>44319</v>
      </c>
      <c r="B8" s="18">
        <v>2</v>
      </c>
      <c r="C8" s="18">
        <v>1</v>
      </c>
      <c r="D8" s="18">
        <v>1</v>
      </c>
      <c r="E8" s="18">
        <v>0</v>
      </c>
      <c r="F8" s="18">
        <v>-1</v>
      </c>
      <c r="G8" s="18">
        <v>0</v>
      </c>
      <c r="H8" s="18">
        <v>2</v>
      </c>
      <c r="I8" s="18">
        <v>3</v>
      </c>
      <c r="J8" s="18">
        <v>0</v>
      </c>
      <c r="K8" s="18">
        <v>1</v>
      </c>
      <c r="L8" s="18">
        <v>-1</v>
      </c>
      <c r="M8" s="18">
        <v>-2</v>
      </c>
      <c r="N8" s="18">
        <v>-3</v>
      </c>
      <c r="O8" s="18">
        <v>-2</v>
      </c>
      <c r="P8" s="18">
        <v>3</v>
      </c>
      <c r="Q8" s="18">
        <v>0</v>
      </c>
      <c r="R8" s="18">
        <v>0</v>
      </c>
      <c r="S8" s="18">
        <v>-1</v>
      </c>
      <c r="T8" s="18">
        <v>2</v>
      </c>
      <c r="U8" s="18">
        <v>-3</v>
      </c>
      <c r="V8" s="18">
        <v>0</v>
      </c>
      <c r="W8" s="18">
        <v>-2</v>
      </c>
      <c r="X8" s="18">
        <v>0</v>
      </c>
      <c r="Y8" s="18">
        <v>0</v>
      </c>
      <c r="Z8" s="18">
        <v>0</v>
      </c>
      <c r="AA8" s="19"/>
    </row>
    <row r="9" spans="1:27" x14ac:dyDescent="0.2">
      <c r="A9" s="52"/>
      <c r="B9" s="20">
        <v>1.5606927434170234E-2</v>
      </c>
      <c r="C9" s="20">
        <v>1.1135854584193357E-2</v>
      </c>
      <c r="D9" s="20">
        <v>2.6190158472165784E-2</v>
      </c>
      <c r="E9" s="20">
        <v>0</v>
      </c>
      <c r="F9" s="20">
        <v>-1.6725914684167342E-2</v>
      </c>
      <c r="G9" s="20">
        <v>0</v>
      </c>
      <c r="H9" s="20">
        <v>3.2872105061838575E-2</v>
      </c>
      <c r="I9" s="20">
        <v>0.05</v>
      </c>
      <c r="J9" s="20">
        <v>0</v>
      </c>
      <c r="K9" s="20">
        <v>1.9077621483375953E-2</v>
      </c>
      <c r="L9" s="20">
        <v>-3.001603199528903E-2</v>
      </c>
      <c r="M9" s="20">
        <v>-2.9931574955347304E-2</v>
      </c>
      <c r="N9" s="20">
        <v>-0.05</v>
      </c>
      <c r="O9" s="20">
        <v>-1.9105031859070459E-2</v>
      </c>
      <c r="P9" s="20">
        <v>2.5714028737804377E-2</v>
      </c>
      <c r="Q9" s="20">
        <v>0</v>
      </c>
      <c r="R9" s="20">
        <v>0</v>
      </c>
      <c r="S9" s="20">
        <v>-2.0711997155627784E-2</v>
      </c>
      <c r="T9" s="20">
        <v>0.05</v>
      </c>
      <c r="U9" s="20">
        <v>-0.05</v>
      </c>
      <c r="V9" s="20">
        <v>0</v>
      </c>
      <c r="W9" s="20">
        <v>-4.3413438812605828E-2</v>
      </c>
      <c r="X9" s="20">
        <v>0</v>
      </c>
      <c r="Y9" s="20">
        <v>0</v>
      </c>
      <c r="Z9" s="20">
        <v>0</v>
      </c>
      <c r="AA9" s="21">
        <f>SUM(B9:Z9)</f>
        <v>-2.9307293688559471E-2</v>
      </c>
    </row>
    <row r="11" spans="1:27" x14ac:dyDescent="0.2">
      <c r="A11" s="51">
        <v>44348</v>
      </c>
      <c r="B11" s="18">
        <v>3</v>
      </c>
      <c r="C11" s="18">
        <v>0</v>
      </c>
      <c r="D11" s="18">
        <v>1</v>
      </c>
      <c r="E11" s="18">
        <v>1</v>
      </c>
      <c r="F11" s="18">
        <v>0</v>
      </c>
      <c r="G11" s="18">
        <v>0</v>
      </c>
      <c r="H11" s="18">
        <v>2</v>
      </c>
      <c r="I11" s="18">
        <v>2</v>
      </c>
      <c r="J11" s="18">
        <v>-1</v>
      </c>
      <c r="K11" s="18">
        <v>-3</v>
      </c>
      <c r="L11" s="18">
        <v>-1</v>
      </c>
      <c r="M11" s="18">
        <v>-2</v>
      </c>
      <c r="N11" s="18">
        <v>-2</v>
      </c>
      <c r="O11" s="18">
        <v>0</v>
      </c>
      <c r="P11" s="18">
        <v>3</v>
      </c>
      <c r="Q11" s="18">
        <v>-3</v>
      </c>
      <c r="R11" s="18">
        <v>1</v>
      </c>
      <c r="S11" s="18">
        <v>0</v>
      </c>
      <c r="T11" s="18">
        <v>2</v>
      </c>
      <c r="U11" s="18">
        <v>-2</v>
      </c>
      <c r="V11" s="18">
        <v>0</v>
      </c>
      <c r="W11" s="18">
        <v>-1</v>
      </c>
      <c r="X11" s="18">
        <v>0</v>
      </c>
      <c r="Y11" s="18">
        <v>0</v>
      </c>
      <c r="Z11" s="18">
        <v>0</v>
      </c>
      <c r="AA11" s="19"/>
    </row>
    <row r="12" spans="1:27" x14ac:dyDescent="0.2">
      <c r="A12" s="52"/>
      <c r="B12" s="20">
        <v>2.4115464290015654E-2</v>
      </c>
      <c r="C12" s="20">
        <v>0</v>
      </c>
      <c r="D12" s="20">
        <v>2.6190158472165784E-2</v>
      </c>
      <c r="E12" s="20">
        <v>9.1047752574819462E-3</v>
      </c>
      <c r="F12" s="20">
        <v>0</v>
      </c>
      <c r="G12" s="20">
        <v>0</v>
      </c>
      <c r="H12" s="20">
        <v>3.2872105061838575E-2</v>
      </c>
      <c r="I12" s="20">
        <v>3.9541329032682752E-2</v>
      </c>
      <c r="J12" s="20">
        <v>-1.1264145530098748E-2</v>
      </c>
      <c r="K12" s="20">
        <v>-4.2386336747774346E-2</v>
      </c>
      <c r="L12" s="20">
        <v>-3.001603199528903E-2</v>
      </c>
      <c r="M12" s="20">
        <v>-2.9931574955347304E-2</v>
      </c>
      <c r="N12" s="20">
        <v>-4.3838938860406143E-2</v>
      </c>
      <c r="O12" s="20">
        <v>0</v>
      </c>
      <c r="P12" s="20">
        <v>2.5714028737804377E-2</v>
      </c>
      <c r="Q12" s="20">
        <v>-0.05</v>
      </c>
      <c r="R12" s="20">
        <v>6.9524950954577298E-3</v>
      </c>
      <c r="S12" s="20">
        <v>0</v>
      </c>
      <c r="T12" s="20">
        <v>0.05</v>
      </c>
      <c r="U12" s="20">
        <v>-4.6041512254009619E-2</v>
      </c>
      <c r="V12" s="20">
        <v>0</v>
      </c>
      <c r="W12" s="20">
        <v>-2.3722067855405243E-2</v>
      </c>
      <c r="X12" s="20">
        <v>0</v>
      </c>
      <c r="Y12" s="20">
        <v>0</v>
      </c>
      <c r="Z12" s="20">
        <v>0</v>
      </c>
      <c r="AA12" s="21">
        <f>SUM(B12:Z12)</f>
        <v>-6.27102522508836E-2</v>
      </c>
    </row>
    <row r="14" spans="1:27" x14ac:dyDescent="0.2">
      <c r="A14" s="51">
        <v>44378</v>
      </c>
      <c r="B14" s="18">
        <v>3</v>
      </c>
      <c r="C14" s="18">
        <v>0</v>
      </c>
      <c r="D14" s="18">
        <v>1</v>
      </c>
      <c r="E14" s="18">
        <v>-1</v>
      </c>
      <c r="F14" s="18">
        <v>0</v>
      </c>
      <c r="G14" s="18">
        <v>0</v>
      </c>
      <c r="H14" s="18">
        <v>2</v>
      </c>
      <c r="I14" s="18">
        <v>2</v>
      </c>
      <c r="J14" s="18">
        <v>0</v>
      </c>
      <c r="K14" s="18">
        <v>0</v>
      </c>
      <c r="L14" s="18">
        <v>-3</v>
      </c>
      <c r="M14" s="18">
        <v>-2</v>
      </c>
      <c r="N14" s="18">
        <v>-3</v>
      </c>
      <c r="O14" s="18">
        <v>1</v>
      </c>
      <c r="P14" s="18">
        <v>3</v>
      </c>
      <c r="Q14" s="18">
        <v>-2</v>
      </c>
      <c r="R14" s="18">
        <v>2</v>
      </c>
      <c r="S14" s="18">
        <v>-2</v>
      </c>
      <c r="T14" s="18">
        <v>1</v>
      </c>
      <c r="U14" s="18">
        <v>-1</v>
      </c>
      <c r="V14" s="18">
        <v>-1</v>
      </c>
      <c r="W14" s="18">
        <v>0</v>
      </c>
      <c r="X14" s="18">
        <v>0</v>
      </c>
      <c r="Y14" s="18">
        <v>0</v>
      </c>
      <c r="Z14" s="18">
        <v>0</v>
      </c>
      <c r="AA14" s="19"/>
    </row>
    <row r="15" spans="1:27" x14ac:dyDescent="0.2">
      <c r="A15" s="52"/>
      <c r="B15" s="20">
        <v>2.4115464290015654E-2</v>
      </c>
      <c r="C15" s="20">
        <v>0</v>
      </c>
      <c r="D15" s="20">
        <v>2.6190158472165784E-2</v>
      </c>
      <c r="E15" s="20">
        <v>-9.1526086956521761E-3</v>
      </c>
      <c r="F15" s="20">
        <v>0</v>
      </c>
      <c r="G15" s="20">
        <v>0</v>
      </c>
      <c r="H15" s="20">
        <v>3.2872105061838575E-2</v>
      </c>
      <c r="I15" s="20">
        <v>3.9541329032682752E-2</v>
      </c>
      <c r="J15" s="20">
        <v>0</v>
      </c>
      <c r="K15" s="20">
        <v>0</v>
      </c>
      <c r="L15" s="20">
        <v>-0.05</v>
      </c>
      <c r="M15" s="20">
        <v>-2.9931574955347304E-2</v>
      </c>
      <c r="N15" s="20">
        <v>-0.05</v>
      </c>
      <c r="O15" s="20">
        <v>1.1235836799817657E-2</v>
      </c>
      <c r="P15" s="20">
        <v>2.5714028737804377E-2</v>
      </c>
      <c r="Q15" s="20">
        <v>-4.6613195169519929E-2</v>
      </c>
      <c r="R15" s="20">
        <v>1.4840640758674334E-2</v>
      </c>
      <c r="S15" s="20">
        <v>-4.357277498480748E-2</v>
      </c>
      <c r="T15" s="20">
        <v>3.3488060461956536E-2</v>
      </c>
      <c r="U15" s="20">
        <v>-2.7129567969179976E-2</v>
      </c>
      <c r="V15" s="20">
        <v>-1.970791604197902E-2</v>
      </c>
      <c r="W15" s="20">
        <v>0</v>
      </c>
      <c r="X15" s="20">
        <v>0</v>
      </c>
      <c r="Y15" s="20">
        <v>0</v>
      </c>
      <c r="Z15" s="20">
        <v>0</v>
      </c>
      <c r="AA15" s="21">
        <f>SUM(B15:Z15)</f>
        <v>-6.8110014201530206E-2</v>
      </c>
    </row>
    <row r="17" spans="1:27" x14ac:dyDescent="0.2">
      <c r="A17" s="51">
        <v>44410</v>
      </c>
      <c r="B17" s="18">
        <v>2</v>
      </c>
      <c r="C17" s="18">
        <v>-1</v>
      </c>
      <c r="D17" s="18">
        <v>1</v>
      </c>
      <c r="E17" s="18">
        <v>-1</v>
      </c>
      <c r="F17" s="18">
        <v>0</v>
      </c>
      <c r="G17" s="18">
        <v>0</v>
      </c>
      <c r="H17" s="18">
        <v>2</v>
      </c>
      <c r="I17" s="18">
        <v>2</v>
      </c>
      <c r="J17" s="18">
        <v>0</v>
      </c>
      <c r="K17" s="18">
        <v>0</v>
      </c>
      <c r="L17" s="18">
        <v>-3</v>
      </c>
      <c r="M17" s="18">
        <v>-2</v>
      </c>
      <c r="N17" s="18">
        <v>-3</v>
      </c>
      <c r="O17" s="18">
        <v>1</v>
      </c>
      <c r="P17" s="18">
        <v>3</v>
      </c>
      <c r="Q17" s="18">
        <v>-1</v>
      </c>
      <c r="R17" s="18">
        <v>3</v>
      </c>
      <c r="S17" s="18">
        <v>-2</v>
      </c>
      <c r="T17" s="18">
        <v>0</v>
      </c>
      <c r="U17" s="18">
        <v>0</v>
      </c>
      <c r="V17" s="18">
        <v>0</v>
      </c>
      <c r="W17" s="18">
        <v>-2</v>
      </c>
      <c r="X17" s="18">
        <v>1</v>
      </c>
      <c r="Y17" s="18">
        <v>0</v>
      </c>
      <c r="Z17" s="18">
        <v>0</v>
      </c>
      <c r="AA17" s="19"/>
    </row>
    <row r="18" spans="1:27" x14ac:dyDescent="0.2">
      <c r="A18" s="52"/>
      <c r="B18" s="20">
        <v>1.5403643851798245E-2</v>
      </c>
      <c r="C18" s="20">
        <v>-9.2887951227338342E-3</v>
      </c>
      <c r="D18" s="20">
        <v>2.6190158472165784E-2</v>
      </c>
      <c r="E18" s="20">
        <v>-9.1526086956521761E-3</v>
      </c>
      <c r="F18" s="20">
        <v>0</v>
      </c>
      <c r="G18" s="20">
        <v>0</v>
      </c>
      <c r="H18" s="20">
        <v>3.2872105061838575E-2</v>
      </c>
      <c r="I18" s="20">
        <v>3.9541329032682752E-2</v>
      </c>
      <c r="J18" s="20">
        <v>0</v>
      </c>
      <c r="K18" s="20">
        <v>0</v>
      </c>
      <c r="L18" s="20">
        <v>-0.05</v>
      </c>
      <c r="M18" s="20">
        <v>-2.9931574955347304E-2</v>
      </c>
      <c r="N18" s="20">
        <v>-0.05</v>
      </c>
      <c r="O18" s="20">
        <v>1.1235836799817657E-2</v>
      </c>
      <c r="P18" s="20">
        <v>2.5714028737804377E-2</v>
      </c>
      <c r="Q18" s="20">
        <v>-2.3307995169082118E-2</v>
      </c>
      <c r="R18" s="20">
        <v>2.6623622192076882E-2</v>
      </c>
      <c r="S18" s="20">
        <v>-4.357277498480748E-2</v>
      </c>
      <c r="T18" s="20">
        <v>0</v>
      </c>
      <c r="U18" s="20">
        <v>0</v>
      </c>
      <c r="V18" s="20">
        <v>0</v>
      </c>
      <c r="W18" s="20">
        <v>-4.2506982071274381E-2</v>
      </c>
      <c r="X18" s="20">
        <v>0.05</v>
      </c>
      <c r="Y18" s="20">
        <v>0</v>
      </c>
      <c r="Z18" s="20">
        <v>0</v>
      </c>
      <c r="AA18" s="21">
        <f>SUM(B18:Z18)</f>
        <v>-3.0180006850713023E-2</v>
      </c>
    </row>
    <row r="20" spans="1:27" x14ac:dyDescent="0.2">
      <c r="A20" s="51">
        <v>44440</v>
      </c>
      <c r="B20" s="18">
        <v>2</v>
      </c>
      <c r="C20" s="18">
        <v>0</v>
      </c>
      <c r="D20" s="18">
        <v>0</v>
      </c>
      <c r="E20" s="18">
        <v>0</v>
      </c>
      <c r="F20" s="18">
        <v>-2</v>
      </c>
      <c r="G20" s="18">
        <v>0</v>
      </c>
      <c r="H20" s="18">
        <v>2</v>
      </c>
      <c r="I20" s="18">
        <v>3</v>
      </c>
      <c r="J20" s="18">
        <v>-1</v>
      </c>
      <c r="K20" s="18">
        <v>1</v>
      </c>
      <c r="L20" s="18">
        <v>-3</v>
      </c>
      <c r="M20" s="18">
        <v>-2</v>
      </c>
      <c r="N20" s="18">
        <v>-3</v>
      </c>
      <c r="O20" s="18">
        <v>1</v>
      </c>
      <c r="P20" s="18">
        <v>2</v>
      </c>
      <c r="Q20" s="18">
        <v>-1</v>
      </c>
      <c r="R20" s="18">
        <v>3</v>
      </c>
      <c r="S20" s="18">
        <v>-2</v>
      </c>
      <c r="T20" s="18">
        <v>0</v>
      </c>
      <c r="U20" s="18">
        <v>-1</v>
      </c>
      <c r="V20" s="18">
        <v>0</v>
      </c>
      <c r="W20" s="18">
        <v>0</v>
      </c>
      <c r="X20" s="18">
        <v>1</v>
      </c>
      <c r="Y20" s="18">
        <v>0</v>
      </c>
      <c r="Z20" s="18">
        <v>0</v>
      </c>
      <c r="AA20" s="19"/>
    </row>
    <row r="21" spans="1:27" x14ac:dyDescent="0.2">
      <c r="A21" s="52"/>
      <c r="B21" s="20">
        <v>1.5403643851798245E-2</v>
      </c>
      <c r="C21" s="20">
        <v>0</v>
      </c>
      <c r="D21" s="20">
        <v>0</v>
      </c>
      <c r="E21" s="20">
        <v>0</v>
      </c>
      <c r="F21" s="20">
        <v>-3.3714118418177841E-2</v>
      </c>
      <c r="G21" s="20">
        <v>0</v>
      </c>
      <c r="H21" s="20">
        <v>3.2872105061838575E-2</v>
      </c>
      <c r="I21" s="20">
        <v>0.05</v>
      </c>
      <c r="J21" s="20">
        <v>-1.2381476805888391E-2</v>
      </c>
      <c r="K21" s="20">
        <v>1.2642794406816692E-2</v>
      </c>
      <c r="L21" s="20">
        <v>-0.05</v>
      </c>
      <c r="M21" s="20">
        <v>-2.9931574955347304E-2</v>
      </c>
      <c r="N21" s="20">
        <v>-0.05</v>
      </c>
      <c r="O21" s="20">
        <v>1.1235836799817657E-2</v>
      </c>
      <c r="P21" s="20">
        <v>1.7144232279090434E-2</v>
      </c>
      <c r="Q21" s="20">
        <v>-2.3307995169082118E-2</v>
      </c>
      <c r="R21" s="20">
        <v>2.6623622192076882E-2</v>
      </c>
      <c r="S21" s="20">
        <v>-4.357277498480748E-2</v>
      </c>
      <c r="T21" s="20">
        <v>0</v>
      </c>
      <c r="U21" s="20">
        <v>-2.6098714594984661E-2</v>
      </c>
      <c r="V21" s="20">
        <v>0</v>
      </c>
      <c r="W21" s="20">
        <v>0</v>
      </c>
      <c r="X21" s="20">
        <v>0.05</v>
      </c>
      <c r="Y21" s="20">
        <v>0</v>
      </c>
      <c r="Z21" s="20">
        <v>0</v>
      </c>
      <c r="AA21" s="21">
        <f>SUM(B21:Z21)</f>
        <v>-5.3084420336849306E-2</v>
      </c>
    </row>
    <row r="23" spans="1:27" x14ac:dyDescent="0.2">
      <c r="A23" s="51">
        <v>44470</v>
      </c>
      <c r="B23" s="18">
        <v>0</v>
      </c>
      <c r="C23" s="18">
        <v>-1</v>
      </c>
      <c r="D23" s="18">
        <v>1</v>
      </c>
      <c r="E23" s="18">
        <v>0</v>
      </c>
      <c r="F23" s="18">
        <v>0</v>
      </c>
      <c r="G23" s="18">
        <v>0</v>
      </c>
      <c r="H23" s="18">
        <v>2</v>
      </c>
      <c r="I23" s="18">
        <v>2</v>
      </c>
      <c r="J23" s="18">
        <v>-1</v>
      </c>
      <c r="K23" s="18">
        <v>0</v>
      </c>
      <c r="L23" s="18">
        <v>-2</v>
      </c>
      <c r="M23" s="18">
        <v>-2</v>
      </c>
      <c r="N23" s="18">
        <v>-3</v>
      </c>
      <c r="O23" s="18">
        <v>3</v>
      </c>
      <c r="P23" s="18">
        <v>3</v>
      </c>
      <c r="Q23" s="18">
        <v>0</v>
      </c>
      <c r="R23" s="18">
        <v>1</v>
      </c>
      <c r="S23" s="18">
        <v>-1</v>
      </c>
      <c r="T23" s="18">
        <v>1</v>
      </c>
      <c r="U23" s="18">
        <v>-2</v>
      </c>
      <c r="V23" s="18">
        <v>0</v>
      </c>
      <c r="W23" s="18">
        <v>-3</v>
      </c>
      <c r="X23" s="18">
        <v>2</v>
      </c>
      <c r="Y23" s="18">
        <v>0</v>
      </c>
      <c r="Z23" s="18">
        <v>0</v>
      </c>
      <c r="AA23" s="19"/>
    </row>
    <row r="24" spans="1:27" x14ac:dyDescent="0.2">
      <c r="A24" s="52"/>
      <c r="B24" s="20">
        <v>0</v>
      </c>
      <c r="C24" s="20">
        <v>-8.1587205760177226E-3</v>
      </c>
      <c r="D24" s="20">
        <v>3.2865147669911027E-2</v>
      </c>
      <c r="E24" s="20">
        <v>0</v>
      </c>
      <c r="F24" s="20">
        <v>0</v>
      </c>
      <c r="G24" s="20">
        <v>0</v>
      </c>
      <c r="H24" s="20">
        <v>3.2872105061838575E-2</v>
      </c>
      <c r="I24" s="20">
        <v>3.8552870742958087E-2</v>
      </c>
      <c r="J24" s="20">
        <v>-1.2381476805888391E-2</v>
      </c>
      <c r="K24" s="20">
        <v>0</v>
      </c>
      <c r="L24" s="20">
        <v>-4.6877186841163127E-2</v>
      </c>
      <c r="M24" s="20">
        <v>-2.9931574955347304E-2</v>
      </c>
      <c r="N24" s="20">
        <v>-0.05</v>
      </c>
      <c r="O24" s="20">
        <v>3.9072266307110796E-2</v>
      </c>
      <c r="P24" s="20">
        <v>2.4456689841236896E-2</v>
      </c>
      <c r="Q24" s="20">
        <v>0</v>
      </c>
      <c r="R24" s="20">
        <v>7.5105196741998377E-3</v>
      </c>
      <c r="S24" s="20">
        <v>-2.5054652918039755E-2</v>
      </c>
      <c r="T24" s="20">
        <v>3.1903340733120358E-2</v>
      </c>
      <c r="U24" s="20">
        <v>-0.05</v>
      </c>
      <c r="V24" s="20">
        <v>0</v>
      </c>
      <c r="W24" s="20">
        <v>-0.05</v>
      </c>
      <c r="X24" s="20">
        <v>0.05</v>
      </c>
      <c r="Y24" s="20">
        <v>0</v>
      </c>
      <c r="Z24" s="20">
        <v>0</v>
      </c>
      <c r="AA24" s="21">
        <f>SUM(B24:Z24)</f>
        <v>-1.5170672066080734E-2</v>
      </c>
    </row>
    <row r="26" spans="1:27" x14ac:dyDescent="0.2">
      <c r="A26" s="51">
        <v>44501</v>
      </c>
      <c r="B26" s="18">
        <v>0</v>
      </c>
      <c r="C26" s="18">
        <v>0</v>
      </c>
      <c r="D26" s="18">
        <v>1</v>
      </c>
      <c r="E26" s="18">
        <v>1</v>
      </c>
      <c r="F26" s="18">
        <v>-2</v>
      </c>
      <c r="G26" s="18">
        <v>-1</v>
      </c>
      <c r="H26" s="18">
        <v>2</v>
      </c>
      <c r="I26" s="18">
        <v>2</v>
      </c>
      <c r="J26" s="18">
        <v>-1</v>
      </c>
      <c r="K26" s="18">
        <v>3</v>
      </c>
      <c r="L26" s="18">
        <v>-3</v>
      </c>
      <c r="M26" s="18">
        <v>-2</v>
      </c>
      <c r="N26" s="18">
        <v>-2</v>
      </c>
      <c r="O26" s="18">
        <v>3</v>
      </c>
      <c r="P26" s="18">
        <v>2</v>
      </c>
      <c r="Q26" s="18">
        <v>0</v>
      </c>
      <c r="R26" s="18">
        <v>0</v>
      </c>
      <c r="S26" s="18">
        <v>0</v>
      </c>
      <c r="T26" s="18">
        <v>0</v>
      </c>
      <c r="U26" s="18">
        <v>-3</v>
      </c>
      <c r="V26" s="18">
        <v>0</v>
      </c>
      <c r="W26" s="18">
        <v>-1</v>
      </c>
      <c r="X26" s="18">
        <v>1</v>
      </c>
      <c r="Y26" s="18">
        <v>0</v>
      </c>
      <c r="Z26" s="18">
        <v>0</v>
      </c>
      <c r="AA26" s="19"/>
    </row>
    <row r="27" spans="1:27" x14ac:dyDescent="0.2">
      <c r="A27" s="52"/>
      <c r="B27" s="20">
        <v>0</v>
      </c>
      <c r="C27" s="20">
        <v>0</v>
      </c>
      <c r="D27" s="20">
        <v>3.2865147669911027E-2</v>
      </c>
      <c r="E27" s="20">
        <v>1.0820169031529476E-2</v>
      </c>
      <c r="F27" s="20">
        <v>-3.212405905256327E-2</v>
      </c>
      <c r="G27" s="20">
        <v>-1.349764488019904E-2</v>
      </c>
      <c r="H27" s="20">
        <v>3.2872105061838575E-2</v>
      </c>
      <c r="I27" s="20">
        <v>3.8552870742958087E-2</v>
      </c>
      <c r="J27" s="20">
        <v>-1.2381476805888391E-2</v>
      </c>
      <c r="K27" s="20">
        <v>4.6438855519797775E-2</v>
      </c>
      <c r="L27" s="20">
        <v>-0.05</v>
      </c>
      <c r="M27" s="20">
        <v>-2.9931574955347304E-2</v>
      </c>
      <c r="N27" s="20">
        <v>-4.4131129394721684E-2</v>
      </c>
      <c r="O27" s="20">
        <v>3.9072266307110796E-2</v>
      </c>
      <c r="P27" s="20">
        <v>1.6716986070071761E-2</v>
      </c>
      <c r="Q27" s="20">
        <v>0</v>
      </c>
      <c r="R27" s="20">
        <v>0</v>
      </c>
      <c r="S27" s="20">
        <v>0</v>
      </c>
      <c r="T27" s="20">
        <v>0</v>
      </c>
      <c r="U27" s="20">
        <v>-0.05</v>
      </c>
      <c r="V27" s="20">
        <v>0</v>
      </c>
      <c r="W27" s="20">
        <v>-3.0326354975296319E-2</v>
      </c>
      <c r="X27" s="20">
        <v>0.05</v>
      </c>
      <c r="Y27" s="20">
        <v>0</v>
      </c>
      <c r="Z27" s="20">
        <v>0</v>
      </c>
      <c r="AA27" s="21">
        <f>SUM(B27:Z27)</f>
        <v>4.9461603392014913E-3</v>
      </c>
    </row>
    <row r="29" spans="1:27" x14ac:dyDescent="0.2">
      <c r="A29" s="51">
        <v>44531</v>
      </c>
      <c r="B29" s="18">
        <v>0</v>
      </c>
      <c r="C29" s="18">
        <v>-1</v>
      </c>
      <c r="D29" s="18">
        <v>-3</v>
      </c>
      <c r="E29" s="18">
        <v>0</v>
      </c>
      <c r="F29" s="18">
        <v>-2</v>
      </c>
      <c r="G29" s="18">
        <v>-2</v>
      </c>
      <c r="H29" s="18">
        <v>2</v>
      </c>
      <c r="I29" s="18">
        <v>1</v>
      </c>
      <c r="J29" s="18">
        <v>0</v>
      </c>
      <c r="K29" s="18">
        <v>1</v>
      </c>
      <c r="L29" s="18">
        <v>-1</v>
      </c>
      <c r="M29" s="18">
        <v>0</v>
      </c>
      <c r="N29" s="18">
        <v>-2</v>
      </c>
      <c r="O29" s="18">
        <v>3</v>
      </c>
      <c r="P29" s="18">
        <v>2</v>
      </c>
      <c r="Q29" s="18">
        <v>-1</v>
      </c>
      <c r="R29" s="18">
        <v>1</v>
      </c>
      <c r="S29" s="18">
        <v>0</v>
      </c>
      <c r="T29" s="18">
        <v>0</v>
      </c>
      <c r="U29" s="18">
        <v>-3</v>
      </c>
      <c r="V29" s="18">
        <v>0</v>
      </c>
      <c r="W29" s="18">
        <v>2</v>
      </c>
      <c r="X29" s="18">
        <v>3</v>
      </c>
      <c r="Y29" s="18">
        <v>0</v>
      </c>
      <c r="Z29" s="18">
        <v>0</v>
      </c>
      <c r="AA29" s="19"/>
    </row>
    <row r="30" spans="1:27" x14ac:dyDescent="0.2">
      <c r="A30" s="52"/>
      <c r="B30" s="20">
        <v>0</v>
      </c>
      <c r="C30" s="20">
        <v>-9.005944211629124E-3</v>
      </c>
      <c r="D30" s="20">
        <v>-0.05</v>
      </c>
      <c r="E30" s="20">
        <v>0</v>
      </c>
      <c r="F30" s="20">
        <v>-3.212405905256327E-2</v>
      </c>
      <c r="G30" s="20">
        <v>-2.663080363625802E-2</v>
      </c>
      <c r="H30" s="20">
        <v>3.2872105061838575E-2</v>
      </c>
      <c r="I30" s="20">
        <v>2.2728798770512121E-2</v>
      </c>
      <c r="J30" s="20">
        <v>0</v>
      </c>
      <c r="K30" s="20">
        <v>2.0535532130912564E-2</v>
      </c>
      <c r="L30" s="20">
        <v>-2.7891543640493181E-2</v>
      </c>
      <c r="M30" s="20">
        <v>0</v>
      </c>
      <c r="N30" s="20">
        <v>-4.4131129394721684E-2</v>
      </c>
      <c r="O30" s="20">
        <v>3.9072266307110796E-2</v>
      </c>
      <c r="P30" s="20">
        <v>1.6716986070071761E-2</v>
      </c>
      <c r="Q30" s="20">
        <v>-2.0974910405197257E-2</v>
      </c>
      <c r="R30" s="20">
        <v>4.1675008408402934E-3</v>
      </c>
      <c r="S30" s="20">
        <v>0</v>
      </c>
      <c r="T30" s="20">
        <v>0</v>
      </c>
      <c r="U30" s="20">
        <v>-0.05</v>
      </c>
      <c r="V30" s="20">
        <v>0</v>
      </c>
      <c r="W30" s="20">
        <v>0.05</v>
      </c>
      <c r="X30" s="20">
        <v>0.05</v>
      </c>
      <c r="Y30" s="20">
        <v>0</v>
      </c>
      <c r="Z30" s="20">
        <v>0</v>
      </c>
      <c r="AA30" s="21">
        <f>SUM(B30:Z30)</f>
        <v>-2.4665201159576433E-2</v>
      </c>
    </row>
    <row r="32" spans="1:27" x14ac:dyDescent="0.2">
      <c r="A32" s="51">
        <v>44564</v>
      </c>
      <c r="B32" s="18">
        <v>2</v>
      </c>
      <c r="C32" s="18">
        <v>-1</v>
      </c>
      <c r="D32" s="18">
        <v>0</v>
      </c>
      <c r="E32" s="18">
        <v>0</v>
      </c>
      <c r="F32" s="18">
        <v>-3</v>
      </c>
      <c r="G32" s="18">
        <v>-3</v>
      </c>
      <c r="H32" s="18">
        <v>1</v>
      </c>
      <c r="I32" s="18">
        <v>0</v>
      </c>
      <c r="J32" s="18">
        <v>-2</v>
      </c>
      <c r="K32" s="18">
        <v>2</v>
      </c>
      <c r="L32" s="18">
        <v>0</v>
      </c>
      <c r="M32" s="18">
        <v>-1</v>
      </c>
      <c r="N32" s="18">
        <v>-2</v>
      </c>
      <c r="O32" s="18">
        <v>3</v>
      </c>
      <c r="P32" s="18">
        <v>1</v>
      </c>
      <c r="Q32" s="18">
        <v>0</v>
      </c>
      <c r="R32" s="18">
        <v>3</v>
      </c>
      <c r="S32" s="18">
        <v>0</v>
      </c>
      <c r="T32" s="18">
        <v>0</v>
      </c>
      <c r="U32" s="18">
        <v>-2</v>
      </c>
      <c r="V32" s="18">
        <v>0</v>
      </c>
      <c r="W32" s="18">
        <v>1</v>
      </c>
      <c r="X32" s="18">
        <v>2</v>
      </c>
      <c r="Y32" s="18">
        <v>-1</v>
      </c>
      <c r="Z32" s="18">
        <v>0</v>
      </c>
      <c r="AA32" s="19"/>
    </row>
    <row r="33" spans="1:27" x14ac:dyDescent="0.2">
      <c r="A33" s="52"/>
      <c r="B33" s="20">
        <v>1.9077266851338877E-2</v>
      </c>
      <c r="C33" s="20">
        <v>-9.005944211629124E-3</v>
      </c>
      <c r="D33" s="20">
        <v>0</v>
      </c>
      <c r="E33" s="20">
        <v>0</v>
      </c>
      <c r="F33" s="20">
        <v>-0.05</v>
      </c>
      <c r="G33" s="20">
        <v>-4.5176413994169114E-2</v>
      </c>
      <c r="H33" s="20">
        <v>2.4625363528009536E-2</v>
      </c>
      <c r="I33" s="20">
        <v>0</v>
      </c>
      <c r="J33" s="20">
        <v>-2.7232882249560636E-2</v>
      </c>
      <c r="K33" s="20">
        <v>3.1777513458087679E-2</v>
      </c>
      <c r="L33" s="20">
        <v>0</v>
      </c>
      <c r="M33" s="20">
        <v>-1.7719279588336197E-2</v>
      </c>
      <c r="N33" s="20">
        <v>-4.4131129394721684E-2</v>
      </c>
      <c r="O33" s="20">
        <v>3.9072266307110796E-2</v>
      </c>
      <c r="P33" s="20">
        <v>9.8462335186656081E-3</v>
      </c>
      <c r="Q33" s="20">
        <v>0</v>
      </c>
      <c r="R33" s="20">
        <v>7.731647401247402E-3</v>
      </c>
      <c r="S33" s="20">
        <v>0</v>
      </c>
      <c r="T33" s="20">
        <v>0</v>
      </c>
      <c r="U33" s="20">
        <v>-0.05</v>
      </c>
      <c r="V33" s="20">
        <v>0</v>
      </c>
      <c r="W33" s="20">
        <v>4.3895385399847039E-2</v>
      </c>
      <c r="X33" s="20">
        <v>0.05</v>
      </c>
      <c r="Y33" s="20">
        <v>-2.9013563288861052E-2</v>
      </c>
      <c r="Z33" s="20">
        <v>0</v>
      </c>
      <c r="AA33" s="21">
        <f>SUM(B33:Z33)</f>
        <v>-4.6253536262970865E-2</v>
      </c>
    </row>
    <row r="35" spans="1:27" x14ac:dyDescent="0.2">
      <c r="A35" s="51">
        <v>44593</v>
      </c>
      <c r="B35" s="18">
        <v>3</v>
      </c>
      <c r="C35" s="18">
        <v>0</v>
      </c>
      <c r="D35" s="18">
        <v>1</v>
      </c>
      <c r="E35" s="18">
        <v>2</v>
      </c>
      <c r="F35" s="18">
        <v>-3</v>
      </c>
      <c r="G35" s="18">
        <v>-3</v>
      </c>
      <c r="H35" s="18">
        <v>2</v>
      </c>
      <c r="I35" s="18">
        <v>1</v>
      </c>
      <c r="J35" s="18">
        <v>-2</v>
      </c>
      <c r="K35" s="18">
        <v>2</v>
      </c>
      <c r="L35" s="18">
        <v>-1</v>
      </c>
      <c r="M35" s="18">
        <v>-2</v>
      </c>
      <c r="N35" s="18">
        <v>-2</v>
      </c>
      <c r="O35" s="18">
        <v>3</v>
      </c>
      <c r="P35" s="18">
        <v>1</v>
      </c>
      <c r="Q35" s="18">
        <v>0</v>
      </c>
      <c r="R35" s="18">
        <v>0</v>
      </c>
      <c r="S35" s="18">
        <v>0</v>
      </c>
      <c r="T35" s="18">
        <v>0</v>
      </c>
      <c r="U35" s="18">
        <v>0</v>
      </c>
      <c r="V35" s="18">
        <v>-1</v>
      </c>
      <c r="W35" s="18">
        <v>0</v>
      </c>
      <c r="X35" s="18">
        <v>0</v>
      </c>
      <c r="Y35" s="18">
        <v>-1</v>
      </c>
      <c r="Z35" s="18">
        <v>0</v>
      </c>
      <c r="AA35" s="19"/>
    </row>
    <row r="36" spans="1:27" x14ac:dyDescent="0.2">
      <c r="A36" s="52"/>
      <c r="B36" s="20">
        <v>2.7705714774783594E-2</v>
      </c>
      <c r="C36" s="20">
        <v>0</v>
      </c>
      <c r="D36" s="20">
        <v>4.0543836106638038E-2</v>
      </c>
      <c r="E36" s="20">
        <v>2.0352182146145037E-2</v>
      </c>
      <c r="F36" s="20">
        <v>-0.05</v>
      </c>
      <c r="G36" s="20">
        <v>-4.5176413994169114E-2</v>
      </c>
      <c r="H36" s="20">
        <v>4.6803573272746049E-2</v>
      </c>
      <c r="I36" s="20">
        <v>2.2357380122344273E-2</v>
      </c>
      <c r="J36" s="20">
        <v>-2.7232882249560636E-2</v>
      </c>
      <c r="K36" s="20">
        <v>3.1777513458087679E-2</v>
      </c>
      <c r="L36" s="20">
        <v>-2.5240355697471503E-2</v>
      </c>
      <c r="M36" s="20">
        <v>-3.103040054775762E-2</v>
      </c>
      <c r="N36" s="20">
        <v>-4.4131129394721684E-2</v>
      </c>
      <c r="O36" s="20">
        <v>3.9072266307110796E-2</v>
      </c>
      <c r="P36" s="20">
        <v>9.8462335186656081E-3</v>
      </c>
      <c r="Q36" s="20">
        <v>0</v>
      </c>
      <c r="R36" s="20">
        <v>0</v>
      </c>
      <c r="S36" s="20">
        <v>0</v>
      </c>
      <c r="T36" s="20">
        <v>0</v>
      </c>
      <c r="U36" s="20">
        <v>0</v>
      </c>
      <c r="V36" s="20">
        <v>-2.0202636036732145E-2</v>
      </c>
      <c r="W36" s="20">
        <v>0</v>
      </c>
      <c r="X36" s="20">
        <v>0</v>
      </c>
      <c r="Y36" s="20">
        <v>-2.9013563288861052E-2</v>
      </c>
      <c r="Z36" s="20">
        <v>0</v>
      </c>
      <c r="AA36" s="21">
        <f>SUM(B36:Z36)</f>
        <v>-3.3568681502752676E-2</v>
      </c>
    </row>
    <row r="38" spans="1:27" x14ac:dyDescent="0.2">
      <c r="A38" s="51">
        <v>44621</v>
      </c>
      <c r="B38" s="18">
        <v>3</v>
      </c>
      <c r="C38" s="18">
        <v>0</v>
      </c>
      <c r="D38" s="18">
        <v>1</v>
      </c>
      <c r="E38" s="18">
        <v>2</v>
      </c>
      <c r="F38" s="18">
        <v>-3</v>
      </c>
      <c r="G38" s="18">
        <v>-2</v>
      </c>
      <c r="H38" s="18">
        <v>2</v>
      </c>
      <c r="I38" s="18">
        <v>2</v>
      </c>
      <c r="J38" s="18">
        <v>-1</v>
      </c>
      <c r="K38" s="18">
        <v>3</v>
      </c>
      <c r="L38" s="18">
        <v>0</v>
      </c>
      <c r="M38" s="18">
        <v>-3</v>
      </c>
      <c r="N38" s="18">
        <v>-2</v>
      </c>
      <c r="O38" s="18">
        <v>0</v>
      </c>
      <c r="P38" s="18">
        <v>1</v>
      </c>
      <c r="Q38" s="18">
        <v>0</v>
      </c>
      <c r="R38" s="18">
        <v>0</v>
      </c>
      <c r="S38" s="18">
        <v>0</v>
      </c>
      <c r="T38" s="18">
        <v>0</v>
      </c>
      <c r="U38" s="18">
        <v>-1</v>
      </c>
      <c r="V38" s="18">
        <v>-1</v>
      </c>
      <c r="W38" s="18">
        <v>0</v>
      </c>
      <c r="X38" s="18">
        <v>0</v>
      </c>
      <c r="Y38" s="18">
        <v>-2</v>
      </c>
      <c r="Z38" s="18">
        <v>1</v>
      </c>
      <c r="AA38" s="19"/>
    </row>
    <row r="39" spans="1:27" x14ac:dyDescent="0.2">
      <c r="A39" s="52"/>
      <c r="B39" s="20">
        <v>2.7705714774783594E-2</v>
      </c>
      <c r="C39" s="20">
        <v>0</v>
      </c>
      <c r="D39" s="20">
        <v>4.0543836106638038E-2</v>
      </c>
      <c r="E39" s="20">
        <v>2.0352182146145037E-2</v>
      </c>
      <c r="F39" s="20">
        <v>-0.05</v>
      </c>
      <c r="G39" s="20">
        <v>-2.2720020767736313E-2</v>
      </c>
      <c r="H39" s="20">
        <v>4.6803573272746049E-2</v>
      </c>
      <c r="I39" s="20">
        <v>4.655502934211881E-2</v>
      </c>
      <c r="J39" s="20">
        <v>-1.3579575485296943E-2</v>
      </c>
      <c r="K39" s="20">
        <v>0.05</v>
      </c>
      <c r="L39" s="20">
        <v>0</v>
      </c>
      <c r="M39" s="20">
        <v>-3.4596298689154488E-2</v>
      </c>
      <c r="N39" s="20">
        <v>-4.4131129394721684E-2</v>
      </c>
      <c r="O39" s="20">
        <v>0</v>
      </c>
      <c r="P39" s="20">
        <v>9.8462335186656081E-3</v>
      </c>
      <c r="Q39" s="20">
        <v>0</v>
      </c>
      <c r="R39" s="20">
        <v>0</v>
      </c>
      <c r="S39" s="20">
        <v>0</v>
      </c>
      <c r="T39" s="20">
        <v>0</v>
      </c>
      <c r="U39" s="20">
        <v>-2.7044796650717698E-2</v>
      </c>
      <c r="V39" s="20">
        <v>-2.0202636036732145E-2</v>
      </c>
      <c r="W39" s="20">
        <v>0</v>
      </c>
      <c r="X39" s="20">
        <v>0</v>
      </c>
      <c r="Y39" s="20">
        <v>-3.920034098133271E-2</v>
      </c>
      <c r="Z39" s="20">
        <v>2.2736775945293643E-2</v>
      </c>
      <c r="AA39" s="21">
        <f>SUM(B39:Z39)</f>
        <v>1.30685471006988E-2</v>
      </c>
    </row>
    <row r="41" spans="1:27" x14ac:dyDescent="0.2">
      <c r="A41" s="51">
        <v>44652</v>
      </c>
      <c r="B41" s="18">
        <v>2</v>
      </c>
      <c r="C41" s="18">
        <v>0</v>
      </c>
      <c r="D41" s="18">
        <v>2</v>
      </c>
      <c r="E41" s="18">
        <v>1</v>
      </c>
      <c r="F41" s="18">
        <v>-3</v>
      </c>
      <c r="G41" s="18">
        <v>-2</v>
      </c>
      <c r="H41" s="18">
        <v>2</v>
      </c>
      <c r="I41" s="18">
        <v>3</v>
      </c>
      <c r="J41" s="18">
        <v>-2</v>
      </c>
      <c r="K41" s="18">
        <v>3</v>
      </c>
      <c r="L41" s="18">
        <v>-1</v>
      </c>
      <c r="M41" s="18">
        <v>-3</v>
      </c>
      <c r="N41" s="18">
        <v>0</v>
      </c>
      <c r="O41" s="18">
        <v>0</v>
      </c>
      <c r="P41" s="18">
        <v>0</v>
      </c>
      <c r="Q41" s="18">
        <v>-2</v>
      </c>
      <c r="R41" s="18">
        <v>-1</v>
      </c>
      <c r="S41" s="18">
        <v>-1</v>
      </c>
      <c r="T41" s="18">
        <v>1</v>
      </c>
      <c r="U41" s="18">
        <v>0</v>
      </c>
      <c r="V41" s="18">
        <v>1</v>
      </c>
      <c r="W41" s="18">
        <v>0</v>
      </c>
      <c r="X41" s="18">
        <v>0</v>
      </c>
      <c r="Y41" s="18">
        <v>0</v>
      </c>
      <c r="Z41" s="18">
        <v>0</v>
      </c>
      <c r="AA41" s="19"/>
    </row>
    <row r="42" spans="1:27" x14ac:dyDescent="0.2">
      <c r="A42" s="52"/>
      <c r="B42" s="20">
        <v>1.8014950303699612E-2</v>
      </c>
      <c r="C42" s="20">
        <v>0</v>
      </c>
      <c r="D42" s="20">
        <v>0.05</v>
      </c>
      <c r="E42" s="20">
        <v>9.9058979808714104E-3</v>
      </c>
      <c r="F42" s="20">
        <v>-0.05</v>
      </c>
      <c r="G42" s="20">
        <v>-2.2720020767736313E-2</v>
      </c>
      <c r="H42" s="20">
        <v>4.6803573272746049E-2</v>
      </c>
      <c r="I42" s="20">
        <v>0.05</v>
      </c>
      <c r="J42" s="20">
        <v>-2.9370791321570035E-2</v>
      </c>
      <c r="K42" s="20">
        <v>0.05</v>
      </c>
      <c r="L42" s="20">
        <v>-2.7520097005482917E-2</v>
      </c>
      <c r="M42" s="20">
        <v>-3.4596298689154488E-2</v>
      </c>
      <c r="N42" s="20">
        <v>0</v>
      </c>
      <c r="O42" s="20">
        <v>0</v>
      </c>
      <c r="P42" s="20">
        <v>0</v>
      </c>
      <c r="Q42" s="20">
        <v>-4.1206283549100088E-2</v>
      </c>
      <c r="R42" s="20">
        <v>-5.2376103708460416E-3</v>
      </c>
      <c r="S42" s="20">
        <v>-2.7018695652173911E-2</v>
      </c>
      <c r="T42" s="20">
        <v>3.4108808154730788E-2</v>
      </c>
      <c r="U42" s="20">
        <v>0</v>
      </c>
      <c r="V42" s="20">
        <v>1.912933157431838E-2</v>
      </c>
      <c r="W42" s="20">
        <v>0</v>
      </c>
      <c r="X42" s="20">
        <v>0</v>
      </c>
      <c r="Y42" s="20">
        <v>0</v>
      </c>
      <c r="Z42" s="20">
        <v>0</v>
      </c>
      <c r="AA42" s="21">
        <f>SUM(B42:Z42)</f>
        <v>4.0292763930302455E-2</v>
      </c>
    </row>
    <row r="44" spans="1:27" x14ac:dyDescent="0.2">
      <c r="A44" s="51">
        <v>44683</v>
      </c>
      <c r="B44" s="18">
        <v>2</v>
      </c>
      <c r="C44" s="18">
        <v>-1</v>
      </c>
      <c r="D44" s="18">
        <v>2</v>
      </c>
      <c r="E44" s="18">
        <v>0</v>
      </c>
      <c r="F44" s="18">
        <v>-3</v>
      </c>
      <c r="G44" s="18">
        <v>-2</v>
      </c>
      <c r="H44" s="18">
        <v>3</v>
      </c>
      <c r="I44" s="18">
        <v>3</v>
      </c>
      <c r="J44" s="18">
        <v>0</v>
      </c>
      <c r="K44" s="18">
        <v>2</v>
      </c>
      <c r="L44" s="18">
        <v>-2</v>
      </c>
      <c r="M44" s="18">
        <v>-2</v>
      </c>
      <c r="N44" s="18">
        <v>-1</v>
      </c>
      <c r="O44" s="18">
        <v>0</v>
      </c>
      <c r="P44" s="18">
        <v>1</v>
      </c>
      <c r="Q44" s="18">
        <v>0</v>
      </c>
      <c r="R44" s="18">
        <v>-3</v>
      </c>
      <c r="S44" s="18">
        <v>0</v>
      </c>
      <c r="T44" s="18">
        <v>1</v>
      </c>
      <c r="U44" s="18">
        <v>1</v>
      </c>
      <c r="V44" s="18">
        <v>-1</v>
      </c>
      <c r="W44" s="18">
        <v>0</v>
      </c>
      <c r="X44" s="18">
        <v>0</v>
      </c>
      <c r="Y44" s="18">
        <v>0</v>
      </c>
      <c r="Z44" s="18">
        <v>0</v>
      </c>
      <c r="AA44" s="19"/>
    </row>
    <row r="45" spans="1:27" x14ac:dyDescent="0.2">
      <c r="A45" s="52"/>
      <c r="B45" s="20">
        <v>1.8014950303699612E-2</v>
      </c>
      <c r="C45" s="20">
        <v>-1.0257379518072289E-2</v>
      </c>
      <c r="D45" s="20">
        <v>0.05</v>
      </c>
      <c r="E45" s="20">
        <v>0</v>
      </c>
      <c r="F45" s="20">
        <v>-0.05</v>
      </c>
      <c r="G45" s="20">
        <v>-2.2720020767736313E-2</v>
      </c>
      <c r="H45" s="20">
        <v>0.05</v>
      </c>
      <c r="I45" s="20">
        <v>0.05</v>
      </c>
      <c r="J45" s="20">
        <v>0</v>
      </c>
      <c r="K45" s="20">
        <v>0.05</v>
      </c>
      <c r="L45" s="20">
        <v>-4.9714598540145982E-2</v>
      </c>
      <c r="M45" s="20">
        <v>-2.2426407639117549E-2</v>
      </c>
      <c r="N45" s="20">
        <v>-2.0853949785670546E-2</v>
      </c>
      <c r="O45" s="20">
        <v>0</v>
      </c>
      <c r="P45" s="20">
        <v>1.0510648148148149E-2</v>
      </c>
      <c r="Q45" s="20">
        <v>0</v>
      </c>
      <c r="R45" s="20">
        <v>-2.1947046186895813E-2</v>
      </c>
      <c r="S45" s="20">
        <v>0</v>
      </c>
      <c r="T45" s="20">
        <v>3.4108808154730788E-2</v>
      </c>
      <c r="U45" s="20">
        <v>2.1649396058486967E-2</v>
      </c>
      <c r="V45" s="20">
        <v>-1.6783883686545095E-2</v>
      </c>
      <c r="W45" s="20">
        <v>0</v>
      </c>
      <c r="X45" s="20">
        <v>0</v>
      </c>
      <c r="Y45" s="20">
        <v>0</v>
      </c>
      <c r="Z45" s="20">
        <v>0</v>
      </c>
      <c r="AA45" s="21">
        <f>SUM(B45:Z45)</f>
        <v>6.9580516540881945E-2</v>
      </c>
    </row>
    <row r="47" spans="1:27" x14ac:dyDescent="0.2">
      <c r="A47" s="51">
        <v>44713</v>
      </c>
      <c r="B47" s="18">
        <v>0</v>
      </c>
      <c r="C47" s="18">
        <v>-1</v>
      </c>
      <c r="D47" s="18">
        <v>2</v>
      </c>
      <c r="E47" s="18">
        <v>2</v>
      </c>
      <c r="F47" s="18">
        <v>-3</v>
      </c>
      <c r="G47" s="18">
        <v>-2</v>
      </c>
      <c r="H47" s="18">
        <v>2</v>
      </c>
      <c r="I47" s="18">
        <v>3</v>
      </c>
      <c r="J47" s="18">
        <v>-1</v>
      </c>
      <c r="K47" s="18">
        <v>3</v>
      </c>
      <c r="L47" s="18">
        <v>-1</v>
      </c>
      <c r="M47" s="18">
        <v>-2</v>
      </c>
      <c r="N47" s="18">
        <v>-2</v>
      </c>
      <c r="O47" s="18">
        <v>0</v>
      </c>
      <c r="P47" s="18">
        <v>1</v>
      </c>
      <c r="Q47" s="18">
        <v>1</v>
      </c>
      <c r="R47" s="18">
        <v>-3</v>
      </c>
      <c r="S47" s="18">
        <v>0</v>
      </c>
      <c r="T47" s="18">
        <v>0</v>
      </c>
      <c r="U47" s="18">
        <v>0</v>
      </c>
      <c r="V47" s="18">
        <v>1</v>
      </c>
      <c r="W47" s="18">
        <v>0</v>
      </c>
      <c r="X47" s="18">
        <v>0</v>
      </c>
      <c r="Y47" s="18">
        <v>0</v>
      </c>
      <c r="Z47" s="18">
        <v>0</v>
      </c>
      <c r="AA47" s="19"/>
    </row>
    <row r="48" spans="1:27" x14ac:dyDescent="0.2">
      <c r="A48" s="52"/>
      <c r="B48" s="20">
        <v>0</v>
      </c>
      <c r="C48" s="20">
        <v>-1.0257379518072289E-2</v>
      </c>
      <c r="D48" s="20">
        <v>0.05</v>
      </c>
      <c r="E48" s="20">
        <v>2.0189293647267879E-2</v>
      </c>
      <c r="F48" s="20">
        <v>-0.05</v>
      </c>
      <c r="G48" s="20">
        <v>-2.2720020767736313E-2</v>
      </c>
      <c r="H48" s="20">
        <v>4.7455029585798822E-2</v>
      </c>
      <c r="I48" s="20">
        <v>0.05</v>
      </c>
      <c r="J48" s="20">
        <v>-1.457477764474472E-2</v>
      </c>
      <c r="K48" s="20">
        <v>0.05</v>
      </c>
      <c r="L48" s="20">
        <v>-2.6218903846153847E-2</v>
      </c>
      <c r="M48" s="20">
        <v>-2.2426407639117549E-2</v>
      </c>
      <c r="N48" s="20">
        <v>-4.2486226238703642E-2</v>
      </c>
      <c r="O48" s="20">
        <v>0</v>
      </c>
      <c r="P48" s="20">
        <v>1.0510648148148149E-2</v>
      </c>
      <c r="Q48" s="20">
        <v>2.3719258872651357E-2</v>
      </c>
      <c r="R48" s="20">
        <v>-2.1947046186895813E-2</v>
      </c>
      <c r="S48" s="20">
        <v>0</v>
      </c>
      <c r="T48" s="20">
        <v>0</v>
      </c>
      <c r="U48" s="20">
        <v>0</v>
      </c>
      <c r="V48" s="20">
        <v>1.895166805671393E-2</v>
      </c>
      <c r="W48" s="20">
        <v>0</v>
      </c>
      <c r="X48" s="20">
        <v>0</v>
      </c>
      <c r="Y48" s="20">
        <v>0</v>
      </c>
      <c r="Z48" s="20">
        <v>0</v>
      </c>
      <c r="AA48" s="21">
        <f>SUM(B48:Z48)</f>
        <v>6.019513646915596E-2</v>
      </c>
    </row>
  </sheetData>
  <mergeCells count="16">
    <mergeCell ref="A47:A48"/>
    <mergeCell ref="A17:A18"/>
    <mergeCell ref="A2:A3"/>
    <mergeCell ref="A5:A6"/>
    <mergeCell ref="A8:A9"/>
    <mergeCell ref="A11:A12"/>
    <mergeCell ref="A14:A15"/>
    <mergeCell ref="A38:A39"/>
    <mergeCell ref="A41:A42"/>
    <mergeCell ref="A44:A45"/>
    <mergeCell ref="A20:A21"/>
    <mergeCell ref="A23:A24"/>
    <mergeCell ref="A26:A27"/>
    <mergeCell ref="A29:A30"/>
    <mergeCell ref="A32:A33"/>
    <mergeCell ref="A35:A36"/>
  </mergeCells>
  <pageMargins left="0.7" right="0.7" top="0.75" bottom="0.75" header="0.3" footer="0.3"/>
  <pageSetup orientation="portrait" horizontalDpi="90" verticalDpi="9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AA48"/>
  <sheetViews>
    <sheetView tabSelected="1" topLeftCell="A19" workbookViewId="0">
      <selection activeCell="E54" sqref="E54"/>
    </sheetView>
  </sheetViews>
  <sheetFormatPr defaultColWidth="9.33203125" defaultRowHeight="11.25" x14ac:dyDescent="0.2"/>
  <cols>
    <col min="1" max="1" width="10.1640625" style="17" customWidth="1"/>
    <col min="2" max="16384" width="9.33203125" style="17"/>
  </cols>
  <sheetData>
    <row r="1" spans="1:27" x14ac:dyDescent="0.2">
      <c r="A1" s="14"/>
      <c r="B1" s="15" t="s">
        <v>0</v>
      </c>
      <c r="C1" s="16" t="s">
        <v>1</v>
      </c>
      <c r="D1" s="15" t="s">
        <v>2</v>
      </c>
      <c r="E1" s="15" t="s">
        <v>3</v>
      </c>
      <c r="F1" s="15" t="s">
        <v>4</v>
      </c>
      <c r="G1" s="15" t="s">
        <v>5</v>
      </c>
      <c r="H1" s="15" t="s">
        <v>6</v>
      </c>
      <c r="I1" s="15" t="s">
        <v>7</v>
      </c>
      <c r="J1" s="15" t="s">
        <v>8</v>
      </c>
      <c r="K1" s="15" t="s">
        <v>9</v>
      </c>
      <c r="L1" s="15" t="s">
        <v>10</v>
      </c>
      <c r="M1" s="15" t="s">
        <v>11</v>
      </c>
      <c r="N1" s="15" t="s">
        <v>12</v>
      </c>
      <c r="O1" s="15" t="s">
        <v>13</v>
      </c>
      <c r="P1" s="15" t="s">
        <v>14</v>
      </c>
      <c r="Q1" s="15" t="s">
        <v>15</v>
      </c>
      <c r="R1" s="15" t="s">
        <v>16</v>
      </c>
      <c r="S1" s="15" t="s">
        <v>17</v>
      </c>
      <c r="T1" s="15" t="s">
        <v>18</v>
      </c>
      <c r="U1" s="15" t="s">
        <v>19</v>
      </c>
      <c r="V1" s="15" t="s">
        <v>20</v>
      </c>
      <c r="W1" s="15" t="s">
        <v>21</v>
      </c>
      <c r="X1" s="15" t="s">
        <v>22</v>
      </c>
      <c r="Y1" s="15" t="s">
        <v>23</v>
      </c>
      <c r="Z1" s="15" t="s">
        <v>24</v>
      </c>
      <c r="AA1" s="15" t="s">
        <v>25</v>
      </c>
    </row>
    <row r="2" spans="1:27" x14ac:dyDescent="0.2">
      <c r="A2" s="51">
        <v>44273</v>
      </c>
      <c r="B2" s="18">
        <v>3</v>
      </c>
      <c r="C2" s="18">
        <v>0</v>
      </c>
      <c r="D2" s="18">
        <v>1</v>
      </c>
      <c r="E2" s="18">
        <v>1</v>
      </c>
      <c r="F2" s="18">
        <v>0</v>
      </c>
      <c r="G2" s="18">
        <v>-1</v>
      </c>
      <c r="H2" s="18">
        <v>3</v>
      </c>
      <c r="I2" s="18">
        <v>2</v>
      </c>
      <c r="J2" s="18">
        <v>0</v>
      </c>
      <c r="K2" s="18">
        <v>-1</v>
      </c>
      <c r="L2" s="18">
        <v>0</v>
      </c>
      <c r="M2" s="18">
        <v>-2</v>
      </c>
      <c r="N2" s="18">
        <v>-3</v>
      </c>
      <c r="O2" s="18">
        <v>-2</v>
      </c>
      <c r="P2" s="18">
        <v>2</v>
      </c>
      <c r="Q2" s="18">
        <v>2</v>
      </c>
      <c r="R2" s="18">
        <v>-2</v>
      </c>
      <c r="S2" s="18">
        <v>0</v>
      </c>
      <c r="T2" s="18">
        <v>1</v>
      </c>
      <c r="U2" s="18">
        <v>-3</v>
      </c>
      <c r="V2" s="18">
        <v>-1</v>
      </c>
      <c r="W2" s="18">
        <v>0</v>
      </c>
      <c r="X2" s="18">
        <v>0</v>
      </c>
      <c r="Y2" s="18">
        <v>0</v>
      </c>
      <c r="Z2" s="18">
        <v>0</v>
      </c>
      <c r="AA2" s="19"/>
    </row>
    <row r="3" spans="1:27" x14ac:dyDescent="0.2">
      <c r="A3" s="52"/>
      <c r="B3" s="20">
        <v>2.2718937868387395E-2</v>
      </c>
      <c r="C3" s="20">
        <v>0</v>
      </c>
      <c r="D3" s="20">
        <v>2.7514686248331106E-2</v>
      </c>
      <c r="E3" s="20">
        <v>1.0875771808538708E-2</v>
      </c>
      <c r="F3" s="20">
        <v>0</v>
      </c>
      <c r="G3" s="20">
        <v>-1.5105548632998607E-2</v>
      </c>
      <c r="H3" s="20">
        <v>0.05</v>
      </c>
      <c r="I3" s="20">
        <v>4.6731292517006792E-2</v>
      </c>
      <c r="J3" s="20">
        <v>0</v>
      </c>
      <c r="K3" s="20">
        <v>-2.8569349137034721E-2</v>
      </c>
      <c r="L3" s="20">
        <v>0</v>
      </c>
      <c r="M3" s="20">
        <v>-3.1253412192902633E-2</v>
      </c>
      <c r="N3" s="20">
        <v>-0.05</v>
      </c>
      <c r="O3" s="20">
        <v>-2.0430752453653212E-2</v>
      </c>
      <c r="P3" s="20">
        <v>1.7566058643027609E-2</v>
      </c>
      <c r="Q3" s="20">
        <v>0.05</v>
      </c>
      <c r="R3" s="20">
        <v>-1.5540097274064017E-2</v>
      </c>
      <c r="S3" s="20">
        <v>0</v>
      </c>
      <c r="T3" s="20">
        <v>3.0892669764652974E-2</v>
      </c>
      <c r="U3" s="20">
        <v>-0.05</v>
      </c>
      <c r="V3" s="20">
        <v>-1.8314596756276377E-2</v>
      </c>
      <c r="W3" s="20">
        <v>0</v>
      </c>
      <c r="X3" s="20">
        <v>0</v>
      </c>
      <c r="Y3" s="20">
        <v>0</v>
      </c>
      <c r="Z3" s="20">
        <v>0</v>
      </c>
      <c r="AA3" s="21">
        <f>SUM(B3:Z3)</f>
        <v>2.7085660403015008E-2</v>
      </c>
    </row>
    <row r="5" spans="1:27" x14ac:dyDescent="0.2">
      <c r="A5" s="51">
        <v>44287</v>
      </c>
      <c r="B5" s="18">
        <v>-2</v>
      </c>
      <c r="C5" s="18">
        <v>1</v>
      </c>
      <c r="D5" s="18">
        <v>2</v>
      </c>
      <c r="E5" s="18">
        <v>-2</v>
      </c>
      <c r="F5" s="18">
        <v>0</v>
      </c>
      <c r="G5" s="18">
        <v>0</v>
      </c>
      <c r="H5" s="18">
        <v>2</v>
      </c>
      <c r="I5" s="18">
        <v>3</v>
      </c>
      <c r="J5" s="18">
        <v>1</v>
      </c>
      <c r="K5" s="18">
        <v>0</v>
      </c>
      <c r="L5" s="18">
        <v>-3</v>
      </c>
      <c r="M5" s="18">
        <v>-1</v>
      </c>
      <c r="N5" s="18">
        <v>-2</v>
      </c>
      <c r="O5" s="18">
        <v>-3</v>
      </c>
      <c r="P5" s="18">
        <v>3</v>
      </c>
      <c r="Q5" s="18">
        <v>0</v>
      </c>
      <c r="R5" s="18">
        <v>2</v>
      </c>
      <c r="S5" s="18">
        <v>0</v>
      </c>
      <c r="T5" s="18">
        <v>1</v>
      </c>
      <c r="U5" s="18">
        <v>-1</v>
      </c>
      <c r="V5" s="18">
        <v>-1</v>
      </c>
      <c r="W5" s="18">
        <v>0</v>
      </c>
      <c r="X5" s="18">
        <v>0</v>
      </c>
      <c r="Y5" s="18">
        <v>0</v>
      </c>
      <c r="Z5" s="18">
        <v>0</v>
      </c>
      <c r="AA5" s="19"/>
    </row>
    <row r="6" spans="1:27" x14ac:dyDescent="0.2">
      <c r="A6" s="52"/>
      <c r="B6" s="20">
        <v>-1.6166766759252313E-2</v>
      </c>
      <c r="C6" s="20">
        <v>1.1778467512579306E-2</v>
      </c>
      <c r="D6" s="20">
        <v>0.05</v>
      </c>
      <c r="E6" s="20">
        <v>-2.2133350462487156E-2</v>
      </c>
      <c r="F6" s="20">
        <v>0</v>
      </c>
      <c r="G6" s="20">
        <v>0</v>
      </c>
      <c r="H6" s="20">
        <v>3.6647239002807801E-2</v>
      </c>
      <c r="I6" s="20">
        <v>0.05</v>
      </c>
      <c r="J6" s="20">
        <v>1.0282539152024449E-2</v>
      </c>
      <c r="K6" s="20">
        <v>0</v>
      </c>
      <c r="L6" s="20">
        <v>-0.05</v>
      </c>
      <c r="M6" s="20">
        <v>-1.5313766621631234E-2</v>
      </c>
      <c r="N6" s="20">
        <v>-4.9641560537082935E-2</v>
      </c>
      <c r="O6" s="20">
        <v>-3.111802812831135E-2</v>
      </c>
      <c r="P6" s="20">
        <v>2.7197899345387196E-2</v>
      </c>
      <c r="Q6" s="20">
        <v>0</v>
      </c>
      <c r="R6" s="20">
        <v>1.0682415674603176E-2</v>
      </c>
      <c r="S6" s="20">
        <v>0</v>
      </c>
      <c r="T6" s="20">
        <v>3.0892669764652974E-2</v>
      </c>
      <c r="U6" s="20">
        <v>-2.720190728811419E-2</v>
      </c>
      <c r="V6" s="20">
        <v>-1.8314596756276377E-2</v>
      </c>
      <c r="W6" s="20">
        <v>0</v>
      </c>
      <c r="X6" s="20">
        <v>0</v>
      </c>
      <c r="Y6" s="20">
        <v>0</v>
      </c>
      <c r="Z6" s="20">
        <v>0</v>
      </c>
      <c r="AA6" s="21">
        <f>SUM(B6:Z6)</f>
        <v>-2.408746101100652E-3</v>
      </c>
    </row>
    <row r="8" spans="1:27" x14ac:dyDescent="0.2">
      <c r="A8" s="51">
        <v>44319</v>
      </c>
      <c r="B8" s="18">
        <v>2</v>
      </c>
      <c r="C8" s="18">
        <v>1</v>
      </c>
      <c r="D8" s="18">
        <v>1</v>
      </c>
      <c r="E8" s="18">
        <v>-1</v>
      </c>
      <c r="F8" s="18">
        <v>-2</v>
      </c>
      <c r="G8" s="18">
        <v>0</v>
      </c>
      <c r="H8" s="18">
        <v>2</v>
      </c>
      <c r="I8" s="18">
        <v>3</v>
      </c>
      <c r="J8" s="18">
        <v>0</v>
      </c>
      <c r="K8" s="18">
        <v>0</v>
      </c>
      <c r="L8" s="18">
        <v>-1</v>
      </c>
      <c r="M8" s="18">
        <v>-2</v>
      </c>
      <c r="N8" s="18">
        <v>-3</v>
      </c>
      <c r="O8" s="18">
        <v>-2</v>
      </c>
      <c r="P8" s="18">
        <v>3</v>
      </c>
      <c r="Q8" s="18">
        <v>0</v>
      </c>
      <c r="R8" s="18">
        <v>1</v>
      </c>
      <c r="S8" s="18">
        <v>-1</v>
      </c>
      <c r="T8" s="18">
        <v>2</v>
      </c>
      <c r="U8" s="18">
        <v>-3</v>
      </c>
      <c r="V8" s="18">
        <v>0</v>
      </c>
      <c r="W8" s="18">
        <v>0</v>
      </c>
      <c r="X8" s="18">
        <v>0</v>
      </c>
      <c r="Y8" s="18">
        <v>0</v>
      </c>
      <c r="Z8" s="18">
        <v>0</v>
      </c>
      <c r="AA8" s="19"/>
    </row>
    <row r="9" spans="1:27" x14ac:dyDescent="0.2">
      <c r="A9" s="52"/>
      <c r="B9" s="20">
        <v>1.6354166666666666E-2</v>
      </c>
      <c r="C9" s="20">
        <v>1.1778467512579306E-2</v>
      </c>
      <c r="D9" s="20">
        <v>2.7632622706990573E-2</v>
      </c>
      <c r="E9" s="20">
        <v>-1.016134913400182E-2</v>
      </c>
      <c r="F9" s="20">
        <v>-3.5053459119496852E-2</v>
      </c>
      <c r="G9" s="20">
        <v>0</v>
      </c>
      <c r="H9" s="20">
        <v>3.6647239002807801E-2</v>
      </c>
      <c r="I9" s="20">
        <v>0.05</v>
      </c>
      <c r="J9" s="20">
        <v>0</v>
      </c>
      <c r="K9" s="20">
        <v>0</v>
      </c>
      <c r="L9" s="20">
        <v>-3.1453160270880354E-2</v>
      </c>
      <c r="M9" s="20">
        <v>-3.1364659538548112E-2</v>
      </c>
      <c r="N9" s="20">
        <v>-0.05</v>
      </c>
      <c r="O9" s="20">
        <v>-2.0019755747126434E-2</v>
      </c>
      <c r="P9" s="20">
        <v>2.7197899345387196E-2</v>
      </c>
      <c r="Q9" s="20">
        <v>0</v>
      </c>
      <c r="R9" s="20">
        <v>6.9081556767476432E-3</v>
      </c>
      <c r="S9" s="20">
        <v>-2.1703660436137067E-2</v>
      </c>
      <c r="T9" s="20">
        <v>0.05</v>
      </c>
      <c r="U9" s="20">
        <v>-0.05</v>
      </c>
      <c r="V9" s="20">
        <v>0</v>
      </c>
      <c r="W9" s="20">
        <v>0</v>
      </c>
      <c r="X9" s="20">
        <v>0</v>
      </c>
      <c r="Y9" s="20">
        <v>0</v>
      </c>
      <c r="Z9" s="20">
        <v>0</v>
      </c>
      <c r="AA9" s="21">
        <f>SUM(B9:Z9)</f>
        <v>-2.3237493335011451E-2</v>
      </c>
    </row>
    <row r="11" spans="1:27" x14ac:dyDescent="0.2">
      <c r="A11" s="51">
        <v>44348</v>
      </c>
      <c r="B11" s="18">
        <v>3</v>
      </c>
      <c r="C11" s="18">
        <v>0</v>
      </c>
      <c r="D11" s="18">
        <v>1</v>
      </c>
      <c r="E11" s="18">
        <v>1</v>
      </c>
      <c r="F11" s="18">
        <v>-1</v>
      </c>
      <c r="G11" s="18">
        <v>0</v>
      </c>
      <c r="H11" s="18">
        <v>2</v>
      </c>
      <c r="I11" s="18">
        <v>2</v>
      </c>
      <c r="J11" s="18">
        <v>-1</v>
      </c>
      <c r="K11" s="18">
        <v>-3</v>
      </c>
      <c r="L11" s="18">
        <v>-1</v>
      </c>
      <c r="M11" s="18">
        <v>-2</v>
      </c>
      <c r="N11" s="18">
        <v>-2</v>
      </c>
      <c r="O11" s="18">
        <v>0</v>
      </c>
      <c r="P11" s="18">
        <v>3</v>
      </c>
      <c r="Q11" s="18">
        <v>-2</v>
      </c>
      <c r="R11" s="18">
        <v>1</v>
      </c>
      <c r="S11" s="18">
        <v>0</v>
      </c>
      <c r="T11" s="18">
        <v>2</v>
      </c>
      <c r="U11" s="18">
        <v>-3</v>
      </c>
      <c r="V11" s="18">
        <v>0</v>
      </c>
      <c r="W11" s="18">
        <v>0</v>
      </c>
      <c r="X11" s="18">
        <v>0</v>
      </c>
      <c r="Y11" s="18">
        <v>0</v>
      </c>
      <c r="Z11" s="18">
        <v>0</v>
      </c>
      <c r="AA11" s="19"/>
    </row>
    <row r="12" spans="1:27" x14ac:dyDescent="0.2">
      <c r="A12" s="52"/>
      <c r="B12" s="20">
        <v>2.5343688167787894E-2</v>
      </c>
      <c r="C12" s="20">
        <v>0</v>
      </c>
      <c r="D12" s="20">
        <v>2.7632622706990573E-2</v>
      </c>
      <c r="E12" s="20">
        <v>9.5684902512512791E-3</v>
      </c>
      <c r="F12" s="20">
        <v>-1.7482302092811649E-2</v>
      </c>
      <c r="G12" s="20">
        <v>0</v>
      </c>
      <c r="H12" s="20">
        <v>3.6647239002807801E-2</v>
      </c>
      <c r="I12" s="20">
        <v>4.1555207094192713E-2</v>
      </c>
      <c r="J12" s="20">
        <v>-1.1837839336545454E-2</v>
      </c>
      <c r="K12" s="20">
        <v>-4.4545113798833039E-2</v>
      </c>
      <c r="L12" s="20">
        <v>-3.1453160270880354E-2</v>
      </c>
      <c r="M12" s="20">
        <v>-3.1364659538548112E-2</v>
      </c>
      <c r="N12" s="20">
        <v>-4.6071698339428098E-2</v>
      </c>
      <c r="O12" s="20">
        <v>0</v>
      </c>
      <c r="P12" s="20">
        <v>2.7197899345387196E-2</v>
      </c>
      <c r="Q12" s="20">
        <v>-0.05</v>
      </c>
      <c r="R12" s="20">
        <v>6.9081556767476432E-3</v>
      </c>
      <c r="S12" s="20">
        <v>0</v>
      </c>
      <c r="T12" s="20">
        <v>0.05</v>
      </c>
      <c r="U12" s="20">
        <v>-0.05</v>
      </c>
      <c r="V12" s="20">
        <v>0</v>
      </c>
      <c r="W12" s="20">
        <v>0</v>
      </c>
      <c r="X12" s="20">
        <v>0</v>
      </c>
      <c r="Y12" s="20">
        <v>0</v>
      </c>
      <c r="Z12" s="20">
        <v>0</v>
      </c>
      <c r="AA12" s="21">
        <f>SUM(B12:Z12)</f>
        <v>-5.7901471131881585E-2</v>
      </c>
    </row>
    <row r="14" spans="1:27" x14ac:dyDescent="0.2">
      <c r="A14" s="51">
        <v>44378</v>
      </c>
      <c r="B14" s="18">
        <v>3</v>
      </c>
      <c r="C14" s="18">
        <v>0</v>
      </c>
      <c r="D14" s="18">
        <v>1</v>
      </c>
      <c r="E14" s="18">
        <v>-1</v>
      </c>
      <c r="F14" s="18">
        <v>0</v>
      </c>
      <c r="G14" s="18">
        <v>0</v>
      </c>
      <c r="H14" s="18">
        <v>2</v>
      </c>
      <c r="I14" s="18">
        <v>2</v>
      </c>
      <c r="J14" s="18">
        <v>0</v>
      </c>
      <c r="K14" s="18">
        <v>-1</v>
      </c>
      <c r="L14" s="18">
        <v>-3</v>
      </c>
      <c r="M14" s="18">
        <v>-2</v>
      </c>
      <c r="N14" s="18">
        <v>-3</v>
      </c>
      <c r="O14" s="18">
        <v>1</v>
      </c>
      <c r="P14" s="18">
        <v>3</v>
      </c>
      <c r="Q14" s="18">
        <v>-2</v>
      </c>
      <c r="R14" s="18">
        <v>2</v>
      </c>
      <c r="S14" s="18">
        <v>-2</v>
      </c>
      <c r="T14" s="18">
        <v>1</v>
      </c>
      <c r="U14" s="18">
        <v>-1</v>
      </c>
      <c r="V14" s="18">
        <v>0</v>
      </c>
      <c r="W14" s="18">
        <v>0</v>
      </c>
      <c r="X14" s="18">
        <v>0</v>
      </c>
      <c r="Y14" s="18">
        <v>0</v>
      </c>
      <c r="Z14" s="18">
        <v>0</v>
      </c>
      <c r="AA14" s="19"/>
    </row>
    <row r="15" spans="1:27" x14ac:dyDescent="0.2">
      <c r="A15" s="52"/>
      <c r="B15" s="20">
        <v>2.5343688167787894E-2</v>
      </c>
      <c r="C15" s="20">
        <v>0</v>
      </c>
      <c r="D15" s="20">
        <v>2.7632622706990573E-2</v>
      </c>
      <c r="E15" s="20">
        <v>-9.5538637519064582E-3</v>
      </c>
      <c r="F15" s="20">
        <v>0</v>
      </c>
      <c r="G15" s="20">
        <v>0</v>
      </c>
      <c r="H15" s="20">
        <v>3.6647239002807801E-2</v>
      </c>
      <c r="I15" s="20">
        <v>4.1555207094192713E-2</v>
      </c>
      <c r="J15" s="20">
        <v>0</v>
      </c>
      <c r="K15" s="20">
        <v>-1.4367865744103371E-2</v>
      </c>
      <c r="L15" s="20">
        <v>-0.05</v>
      </c>
      <c r="M15" s="20">
        <v>-3.1364659538548112E-2</v>
      </c>
      <c r="N15" s="20">
        <v>-0.05</v>
      </c>
      <c r="O15" s="20">
        <v>1.1728421643886914E-2</v>
      </c>
      <c r="P15" s="20">
        <v>2.7197899345387196E-2</v>
      </c>
      <c r="Q15" s="20">
        <v>-0.05</v>
      </c>
      <c r="R15" s="20">
        <v>1.5491262055889873E-2</v>
      </c>
      <c r="S15" s="20">
        <v>-4.5483027772735531E-2</v>
      </c>
      <c r="T15" s="20">
        <v>3.4956194196428578E-2</v>
      </c>
      <c r="U15" s="20">
        <v>-2.8318942133815552E-2</v>
      </c>
      <c r="V15" s="20">
        <v>0</v>
      </c>
      <c r="W15" s="20">
        <v>0</v>
      </c>
      <c r="X15" s="20">
        <v>0</v>
      </c>
      <c r="Y15" s="20">
        <v>0</v>
      </c>
      <c r="Z15" s="20">
        <v>0</v>
      </c>
      <c r="AA15" s="21">
        <f>SUM(B15:Z15)</f>
        <v>-5.8535824727737495E-2</v>
      </c>
    </row>
    <row r="17" spans="1:27" x14ac:dyDescent="0.2">
      <c r="A17" s="51">
        <v>44410</v>
      </c>
      <c r="B17" s="18">
        <v>2</v>
      </c>
      <c r="C17" s="18">
        <v>-1</v>
      </c>
      <c r="D17" s="18">
        <v>1</v>
      </c>
      <c r="E17" s="18">
        <v>-1</v>
      </c>
      <c r="F17" s="18">
        <v>0</v>
      </c>
      <c r="G17" s="18">
        <v>-2</v>
      </c>
      <c r="H17" s="18">
        <v>2</v>
      </c>
      <c r="I17" s="18">
        <v>2</v>
      </c>
      <c r="J17" s="18">
        <v>0</v>
      </c>
      <c r="K17" s="18">
        <v>0</v>
      </c>
      <c r="L17" s="18">
        <v>-2</v>
      </c>
      <c r="M17" s="18">
        <v>-3</v>
      </c>
      <c r="N17" s="18">
        <v>-3</v>
      </c>
      <c r="O17" s="18">
        <v>1</v>
      </c>
      <c r="P17" s="18">
        <v>3</v>
      </c>
      <c r="Q17" s="18">
        <v>-1</v>
      </c>
      <c r="R17" s="18">
        <v>3</v>
      </c>
      <c r="S17" s="18">
        <v>-2</v>
      </c>
      <c r="T17" s="18">
        <v>1</v>
      </c>
      <c r="U17" s="18">
        <v>0</v>
      </c>
      <c r="V17" s="18">
        <v>0</v>
      </c>
      <c r="W17" s="18">
        <v>0</v>
      </c>
      <c r="X17" s="18">
        <v>0</v>
      </c>
      <c r="Y17" s="18">
        <v>0</v>
      </c>
      <c r="Z17" s="18">
        <v>0</v>
      </c>
      <c r="AA17" s="19"/>
    </row>
    <row r="18" spans="1:27" x14ac:dyDescent="0.2">
      <c r="A18" s="52"/>
      <c r="B18" s="20">
        <v>1.6214268230851266E-2</v>
      </c>
      <c r="C18" s="20">
        <v>-9.7776225619399023E-3</v>
      </c>
      <c r="D18" s="20">
        <v>2.7632622706990573E-2</v>
      </c>
      <c r="E18" s="20">
        <v>-9.5538637519064582E-3</v>
      </c>
      <c r="F18" s="20">
        <v>0</v>
      </c>
      <c r="G18" s="20">
        <v>-2.8661284091787063E-2</v>
      </c>
      <c r="H18" s="20">
        <v>3.6647239002807801E-2</v>
      </c>
      <c r="I18" s="20">
        <v>4.1555207094192713E-2</v>
      </c>
      <c r="J18" s="20">
        <v>0</v>
      </c>
      <c r="K18" s="20">
        <v>0</v>
      </c>
      <c r="L18" s="20">
        <v>-4.8529958137100981E-2</v>
      </c>
      <c r="M18" s="20">
        <v>-4.8002458592132494E-2</v>
      </c>
      <c r="N18" s="20">
        <v>-0.05</v>
      </c>
      <c r="O18" s="20">
        <v>1.1728421643886914E-2</v>
      </c>
      <c r="P18" s="20">
        <v>2.7197899345387196E-2</v>
      </c>
      <c r="Q18" s="20">
        <v>-2.4534589947089937E-2</v>
      </c>
      <c r="R18" s="20">
        <v>2.8024703482662231E-2</v>
      </c>
      <c r="S18" s="20">
        <v>-4.5483027772735531E-2</v>
      </c>
      <c r="T18" s="20">
        <v>3.4956194196428578E-2</v>
      </c>
      <c r="U18" s="20">
        <v>0</v>
      </c>
      <c r="V18" s="20">
        <v>0</v>
      </c>
      <c r="W18" s="20">
        <v>0</v>
      </c>
      <c r="X18" s="20">
        <v>0</v>
      </c>
      <c r="Y18" s="20">
        <v>0</v>
      </c>
      <c r="Z18" s="20">
        <v>0</v>
      </c>
      <c r="AA18" s="21">
        <f>SUM(B18:Z18)</f>
        <v>-4.0586249151485107E-2</v>
      </c>
    </row>
    <row r="20" spans="1:27" x14ac:dyDescent="0.2">
      <c r="A20" s="51">
        <v>44440</v>
      </c>
      <c r="B20" s="18">
        <v>2</v>
      </c>
      <c r="C20" s="18">
        <v>-1</v>
      </c>
      <c r="D20" s="18">
        <v>1</v>
      </c>
      <c r="E20" s="18">
        <v>0</v>
      </c>
      <c r="F20" s="18">
        <v>-2</v>
      </c>
      <c r="G20" s="18">
        <v>0</v>
      </c>
      <c r="H20" s="18">
        <v>2</v>
      </c>
      <c r="I20" s="18">
        <v>3</v>
      </c>
      <c r="J20" s="18">
        <v>-1</v>
      </c>
      <c r="K20" s="18">
        <v>1</v>
      </c>
      <c r="L20" s="18">
        <v>-3</v>
      </c>
      <c r="M20" s="18">
        <v>-2</v>
      </c>
      <c r="N20" s="18">
        <v>-3</v>
      </c>
      <c r="O20" s="18">
        <v>1</v>
      </c>
      <c r="P20" s="18">
        <v>2</v>
      </c>
      <c r="Q20" s="18">
        <v>0</v>
      </c>
      <c r="R20" s="18">
        <v>3</v>
      </c>
      <c r="S20" s="18">
        <v>-2</v>
      </c>
      <c r="T20" s="18">
        <v>0</v>
      </c>
      <c r="U20" s="18">
        <v>-1</v>
      </c>
      <c r="V20" s="18">
        <v>0</v>
      </c>
      <c r="W20" s="18">
        <v>0</v>
      </c>
      <c r="X20" s="18">
        <v>0</v>
      </c>
      <c r="Y20" s="18">
        <v>0</v>
      </c>
      <c r="Z20" s="18">
        <v>0</v>
      </c>
      <c r="AA20" s="19"/>
    </row>
    <row r="21" spans="1:27" x14ac:dyDescent="0.2">
      <c r="A21" s="52"/>
      <c r="B21" s="20">
        <v>1.6214268230851266E-2</v>
      </c>
      <c r="C21" s="20">
        <v>-9.7776225619399023E-3</v>
      </c>
      <c r="D21" s="20">
        <v>2.7632622706990573E-2</v>
      </c>
      <c r="E21" s="20">
        <v>0</v>
      </c>
      <c r="F21" s="20">
        <v>-3.547164393395548E-2</v>
      </c>
      <c r="G21" s="20">
        <v>0</v>
      </c>
      <c r="H21" s="20">
        <v>3.6647239002807801E-2</v>
      </c>
      <c r="I21" s="20">
        <v>0.05</v>
      </c>
      <c r="J21" s="20">
        <v>-1.3026926321709783E-2</v>
      </c>
      <c r="K21" s="20">
        <v>1.3301866475233307E-2</v>
      </c>
      <c r="L21" s="20">
        <v>-0.05</v>
      </c>
      <c r="M21" s="20">
        <v>-3.1720448514936217E-2</v>
      </c>
      <c r="N21" s="20">
        <v>-0.05</v>
      </c>
      <c r="O21" s="20">
        <v>1.1728421643886914E-2</v>
      </c>
      <c r="P21" s="20">
        <v>1.8037965441713304E-2</v>
      </c>
      <c r="Q21" s="20">
        <v>0</v>
      </c>
      <c r="R21" s="20">
        <v>2.8024703482662231E-2</v>
      </c>
      <c r="S21" s="20">
        <v>-4.5483027772735531E-2</v>
      </c>
      <c r="T21" s="20">
        <v>0</v>
      </c>
      <c r="U21" s="20">
        <v>-2.7459247184350909E-2</v>
      </c>
      <c r="V21" s="20">
        <v>0</v>
      </c>
      <c r="W21" s="20">
        <v>0</v>
      </c>
      <c r="X21" s="20">
        <v>0</v>
      </c>
      <c r="Y21" s="20">
        <v>0</v>
      </c>
      <c r="Z21" s="20">
        <v>0</v>
      </c>
      <c r="AA21" s="21">
        <f>SUM(B21:Z21)</f>
        <v>-6.1351829305482421E-2</v>
      </c>
    </row>
    <row r="23" spans="1:27" x14ac:dyDescent="0.2">
      <c r="A23" s="51">
        <v>44470</v>
      </c>
      <c r="B23" s="18">
        <v>1</v>
      </c>
      <c r="C23" s="18">
        <v>-1</v>
      </c>
      <c r="D23" s="18">
        <v>2</v>
      </c>
      <c r="E23" s="18">
        <v>-1</v>
      </c>
      <c r="F23" s="18">
        <v>-1</v>
      </c>
      <c r="G23" s="18">
        <v>-2</v>
      </c>
      <c r="H23" s="18">
        <v>2</v>
      </c>
      <c r="I23" s="18">
        <v>2</v>
      </c>
      <c r="J23" s="18">
        <v>0</v>
      </c>
      <c r="K23" s="18">
        <v>0</v>
      </c>
      <c r="L23" s="18">
        <v>-2</v>
      </c>
      <c r="M23" s="18">
        <v>-3</v>
      </c>
      <c r="N23" s="18">
        <v>-3</v>
      </c>
      <c r="O23" s="18">
        <v>3</v>
      </c>
      <c r="P23" s="18">
        <v>3</v>
      </c>
      <c r="Q23" s="18">
        <v>0</v>
      </c>
      <c r="R23" s="18">
        <v>1</v>
      </c>
      <c r="S23" s="18">
        <v>0</v>
      </c>
      <c r="T23" s="18">
        <v>1</v>
      </c>
      <c r="U23" s="18">
        <v>-2</v>
      </c>
      <c r="V23" s="18">
        <v>0</v>
      </c>
      <c r="W23" s="18">
        <v>0</v>
      </c>
      <c r="X23" s="18">
        <v>0</v>
      </c>
      <c r="Y23" s="18">
        <v>0</v>
      </c>
      <c r="Z23" s="18">
        <v>0</v>
      </c>
      <c r="AA23" s="19"/>
    </row>
    <row r="24" spans="1:27" x14ac:dyDescent="0.2">
      <c r="A24" s="52"/>
      <c r="B24" s="20">
        <v>8.1383568655888743E-3</v>
      </c>
      <c r="C24" s="20">
        <v>-9.7776225619399023E-3</v>
      </c>
      <c r="D24" s="20">
        <v>0.05</v>
      </c>
      <c r="E24" s="20">
        <v>-1.0576390043794001E-2</v>
      </c>
      <c r="F24" s="20">
        <v>-1.7942960594375997E-2</v>
      </c>
      <c r="G24" s="20">
        <v>-3.0133064834557369E-2</v>
      </c>
      <c r="H24" s="20">
        <v>3.6647239002807801E-2</v>
      </c>
      <c r="I24" s="20">
        <v>4.1016338815435878E-2</v>
      </c>
      <c r="J24" s="20">
        <v>0</v>
      </c>
      <c r="K24" s="20">
        <v>0</v>
      </c>
      <c r="L24" s="20">
        <v>-4.9872565677689183E-2</v>
      </c>
      <c r="M24" s="20">
        <v>-4.7621474332307172E-2</v>
      </c>
      <c r="N24" s="20">
        <v>-0.05</v>
      </c>
      <c r="O24" s="20">
        <v>4.1568922942842611E-2</v>
      </c>
      <c r="P24" s="20">
        <v>2.6019434026593926E-2</v>
      </c>
      <c r="Q24" s="20">
        <v>0</v>
      </c>
      <c r="R24" s="20">
        <v>7.9904301210369805E-3</v>
      </c>
      <c r="S24" s="20">
        <v>0</v>
      </c>
      <c r="T24" s="20">
        <v>3.3941914250133431E-2</v>
      </c>
      <c r="U24" s="20">
        <v>-0.05</v>
      </c>
      <c r="V24" s="20">
        <v>0</v>
      </c>
      <c r="W24" s="20">
        <v>0</v>
      </c>
      <c r="X24" s="20">
        <v>0</v>
      </c>
      <c r="Y24" s="20">
        <v>0</v>
      </c>
      <c r="Z24" s="20">
        <v>0</v>
      </c>
      <c r="AA24" s="21">
        <f>SUM(B24:Z24)</f>
        <v>-2.0601442020224119E-2</v>
      </c>
    </row>
    <row r="26" spans="1:27" x14ac:dyDescent="0.2">
      <c r="A26" s="51">
        <v>44501</v>
      </c>
      <c r="B26" s="18">
        <v>0</v>
      </c>
      <c r="C26" s="18">
        <v>1</v>
      </c>
      <c r="D26" s="18">
        <v>1</v>
      </c>
      <c r="E26" s="18">
        <v>1</v>
      </c>
      <c r="F26" s="18">
        <v>-2</v>
      </c>
      <c r="G26" s="18">
        <v>-1</v>
      </c>
      <c r="H26" s="18">
        <v>2</v>
      </c>
      <c r="I26" s="18">
        <v>2</v>
      </c>
      <c r="J26" s="18">
        <v>-1</v>
      </c>
      <c r="K26" s="18">
        <v>3</v>
      </c>
      <c r="L26" s="18">
        <v>-3</v>
      </c>
      <c r="M26" s="18">
        <v>-2</v>
      </c>
      <c r="N26" s="18">
        <v>-2</v>
      </c>
      <c r="O26" s="18">
        <v>3</v>
      </c>
      <c r="P26" s="18">
        <v>2</v>
      </c>
      <c r="Q26" s="18">
        <v>-1</v>
      </c>
      <c r="R26" s="18">
        <v>0</v>
      </c>
      <c r="S26" s="18">
        <v>0</v>
      </c>
      <c r="T26" s="18">
        <v>0</v>
      </c>
      <c r="U26" s="18">
        <v>-3</v>
      </c>
      <c r="V26" s="18">
        <v>0</v>
      </c>
      <c r="W26" s="18">
        <v>0</v>
      </c>
      <c r="X26" s="18">
        <v>0</v>
      </c>
      <c r="Y26" s="18">
        <v>0</v>
      </c>
      <c r="Z26" s="18">
        <v>0</v>
      </c>
      <c r="AA26" s="19"/>
    </row>
    <row r="27" spans="1:27" x14ac:dyDescent="0.2">
      <c r="A27" s="52"/>
      <c r="B27" s="20">
        <v>0</v>
      </c>
      <c r="C27" s="20">
        <v>8.3002023594247812E-3</v>
      </c>
      <c r="D27" s="20">
        <v>3.3081166881166878E-2</v>
      </c>
      <c r="E27" s="20">
        <v>1.153752468729427E-2</v>
      </c>
      <c r="F27" s="20">
        <v>-3.4253820184790333E-2</v>
      </c>
      <c r="G27" s="20">
        <v>-1.4392511851879499E-2</v>
      </c>
      <c r="H27" s="20">
        <v>3.6647239002807801E-2</v>
      </c>
      <c r="I27" s="20">
        <v>4.1016338815435878E-2</v>
      </c>
      <c r="J27" s="20">
        <v>-1.3643154378565057E-2</v>
      </c>
      <c r="K27" s="20">
        <v>4.9517659146367562E-2</v>
      </c>
      <c r="L27" s="20">
        <v>-0.05</v>
      </c>
      <c r="M27" s="20">
        <v>-3.2295598274490085E-2</v>
      </c>
      <c r="N27" s="20">
        <v>-4.7056935375602606E-2</v>
      </c>
      <c r="O27" s="20">
        <v>4.1568922942842611E-2</v>
      </c>
      <c r="P27" s="20">
        <v>1.7825288950531665E-2</v>
      </c>
      <c r="Q27" s="20">
        <v>-1.9408084163898113E-2</v>
      </c>
      <c r="R27" s="20">
        <v>0</v>
      </c>
      <c r="S27" s="20">
        <v>0</v>
      </c>
      <c r="T27" s="20">
        <v>0</v>
      </c>
      <c r="U27" s="20">
        <v>-0.05</v>
      </c>
      <c r="V27" s="20">
        <v>0</v>
      </c>
      <c r="W27" s="20">
        <v>0</v>
      </c>
      <c r="X27" s="20">
        <v>0</v>
      </c>
      <c r="Y27" s="20">
        <v>0</v>
      </c>
      <c r="Z27" s="20">
        <v>0</v>
      </c>
      <c r="AA27" s="21">
        <f>SUM(B27:Z27)</f>
        <v>-2.1555761443354252E-2</v>
      </c>
    </row>
    <row r="29" spans="1:27" x14ac:dyDescent="0.2">
      <c r="A29" s="51">
        <v>44531</v>
      </c>
      <c r="B29" s="18">
        <v>1</v>
      </c>
      <c r="C29" s="18">
        <v>-1</v>
      </c>
      <c r="D29" s="18">
        <v>-2</v>
      </c>
      <c r="E29" s="18">
        <v>1</v>
      </c>
      <c r="F29" s="18">
        <v>-2</v>
      </c>
      <c r="G29" s="18">
        <v>-2</v>
      </c>
      <c r="H29" s="18">
        <v>3</v>
      </c>
      <c r="I29" s="18">
        <v>2</v>
      </c>
      <c r="J29" s="18">
        <v>0</v>
      </c>
      <c r="K29" s="18">
        <v>1</v>
      </c>
      <c r="L29" s="18">
        <v>0</v>
      </c>
      <c r="M29" s="18">
        <v>-1</v>
      </c>
      <c r="N29" s="18">
        <v>-3</v>
      </c>
      <c r="O29" s="18">
        <v>3</v>
      </c>
      <c r="P29" s="18">
        <v>2</v>
      </c>
      <c r="Q29" s="18">
        <v>-1</v>
      </c>
      <c r="R29" s="18">
        <v>2</v>
      </c>
      <c r="S29" s="18">
        <v>0</v>
      </c>
      <c r="T29" s="18">
        <v>0</v>
      </c>
      <c r="U29" s="18">
        <v>-3</v>
      </c>
      <c r="V29" s="18">
        <v>0</v>
      </c>
      <c r="W29" s="18">
        <v>0</v>
      </c>
      <c r="X29" s="18">
        <v>0</v>
      </c>
      <c r="Y29" s="18">
        <v>0</v>
      </c>
      <c r="Z29" s="18">
        <v>0</v>
      </c>
      <c r="AA29" s="19"/>
    </row>
    <row r="30" spans="1:27" x14ac:dyDescent="0.2">
      <c r="A30" s="52"/>
      <c r="B30" s="20">
        <v>9.4644761340555179E-3</v>
      </c>
      <c r="C30" s="20">
        <v>-9.6241179001721137E-3</v>
      </c>
      <c r="D30" s="20">
        <v>-0.05</v>
      </c>
      <c r="E30" s="20">
        <v>1.153752468729427E-2</v>
      </c>
      <c r="F30" s="20">
        <v>-3.4253820184790333E-2</v>
      </c>
      <c r="G30" s="20">
        <v>-2.8458758787416098E-2</v>
      </c>
      <c r="H30" s="20">
        <v>0.05</v>
      </c>
      <c r="I30" s="20">
        <v>4.1016338815435878E-2</v>
      </c>
      <c r="J30" s="20">
        <v>0</v>
      </c>
      <c r="K30" s="20">
        <v>2.1945104003139714E-2</v>
      </c>
      <c r="L30" s="20">
        <v>0</v>
      </c>
      <c r="M30" s="20">
        <v>-1.5417163536102015E-2</v>
      </c>
      <c r="N30" s="20">
        <v>-0.05</v>
      </c>
      <c r="O30" s="20">
        <v>4.1568922942842611E-2</v>
      </c>
      <c r="P30" s="20">
        <v>1.7825288950531665E-2</v>
      </c>
      <c r="Q30" s="20">
        <v>-1.9408084163898113E-2</v>
      </c>
      <c r="R30" s="20">
        <v>8.9071214519677814E-3</v>
      </c>
      <c r="S30" s="20">
        <v>0</v>
      </c>
      <c r="T30" s="20">
        <v>0</v>
      </c>
      <c r="U30" s="20">
        <v>-0.05</v>
      </c>
      <c r="V30" s="20">
        <v>0</v>
      </c>
      <c r="W30" s="20">
        <v>0</v>
      </c>
      <c r="X30" s="20">
        <v>0</v>
      </c>
      <c r="Y30" s="20">
        <v>0</v>
      </c>
      <c r="Z30" s="20">
        <v>0</v>
      </c>
      <c r="AA30" s="21">
        <f>SUM(B30:Z30)</f>
        <v>-5.4897167587111245E-2</v>
      </c>
    </row>
    <row r="32" spans="1:27" x14ac:dyDescent="0.2">
      <c r="A32" s="51">
        <v>44564</v>
      </c>
      <c r="B32" s="18">
        <v>2</v>
      </c>
      <c r="C32" s="18">
        <v>-1</v>
      </c>
      <c r="D32" s="18">
        <v>1</v>
      </c>
      <c r="E32" s="18">
        <v>0</v>
      </c>
      <c r="F32" s="18">
        <v>-3</v>
      </c>
      <c r="G32" s="18">
        <v>-3</v>
      </c>
      <c r="H32" s="18">
        <v>2</v>
      </c>
      <c r="I32" s="18">
        <v>1</v>
      </c>
      <c r="J32" s="18">
        <v>-2</v>
      </c>
      <c r="K32" s="18">
        <v>2</v>
      </c>
      <c r="L32" s="18">
        <v>0</v>
      </c>
      <c r="M32" s="18">
        <v>-1</v>
      </c>
      <c r="N32" s="18">
        <v>-2</v>
      </c>
      <c r="O32" s="18">
        <v>3</v>
      </c>
      <c r="P32" s="18">
        <v>1</v>
      </c>
      <c r="Q32" s="18">
        <v>0</v>
      </c>
      <c r="R32" s="18">
        <v>3</v>
      </c>
      <c r="S32" s="18">
        <v>-1</v>
      </c>
      <c r="T32" s="18">
        <v>0</v>
      </c>
      <c r="U32" s="18">
        <v>-2</v>
      </c>
      <c r="V32" s="18">
        <v>0</v>
      </c>
      <c r="W32" s="18">
        <v>0</v>
      </c>
      <c r="X32" s="18">
        <v>0</v>
      </c>
      <c r="Y32" s="18">
        <v>0</v>
      </c>
      <c r="Z32" s="18">
        <v>0</v>
      </c>
      <c r="AA32" s="19"/>
    </row>
    <row r="33" spans="1:27" x14ac:dyDescent="0.2">
      <c r="A33" s="52"/>
      <c r="B33" s="20">
        <v>2.1252693136349646E-2</v>
      </c>
      <c r="C33" s="20">
        <v>-9.6241179001721137E-3</v>
      </c>
      <c r="D33" s="20">
        <v>4.4721502590673583E-2</v>
      </c>
      <c r="E33" s="20">
        <v>0</v>
      </c>
      <c r="F33" s="20">
        <v>-0.05</v>
      </c>
      <c r="G33" s="20">
        <v>-0.05</v>
      </c>
      <c r="H33" s="20">
        <v>0.05</v>
      </c>
      <c r="I33" s="20">
        <v>2.7078431372549023E-2</v>
      </c>
      <c r="J33" s="20">
        <v>-3.0338312829525486E-2</v>
      </c>
      <c r="K33" s="20">
        <v>3.5401179184824411E-2</v>
      </c>
      <c r="L33" s="20">
        <v>0</v>
      </c>
      <c r="M33" s="20">
        <v>-1.5417163536102015E-2</v>
      </c>
      <c r="N33" s="20">
        <v>-0.05</v>
      </c>
      <c r="O33" s="20">
        <v>4.1568922942842611E-2</v>
      </c>
      <c r="P33" s="20">
        <v>1.0969023034154091E-2</v>
      </c>
      <c r="Q33" s="20">
        <v>0</v>
      </c>
      <c r="R33" s="20">
        <v>8.6133056133056145E-3</v>
      </c>
      <c r="S33" s="20">
        <v>-3.4353233830845771E-2</v>
      </c>
      <c r="T33" s="20">
        <v>0</v>
      </c>
      <c r="U33" s="20">
        <v>-0.05</v>
      </c>
      <c r="V33" s="20">
        <v>0</v>
      </c>
      <c r="W33" s="20">
        <v>0</v>
      </c>
      <c r="X33" s="20">
        <v>0</v>
      </c>
      <c r="Y33" s="20">
        <v>0</v>
      </c>
      <c r="Z33" s="20">
        <v>0</v>
      </c>
      <c r="AA33" s="21">
        <f>SUM(B33:Z33)</f>
        <v>-5.0127770221946415E-2</v>
      </c>
    </row>
    <row r="35" spans="1:27" x14ac:dyDescent="0.2">
      <c r="A35" s="51">
        <v>44593</v>
      </c>
      <c r="B35" s="18">
        <v>3</v>
      </c>
      <c r="C35" s="18">
        <v>0</v>
      </c>
      <c r="D35" s="18">
        <v>1</v>
      </c>
      <c r="E35" s="18">
        <v>2</v>
      </c>
      <c r="F35" s="18">
        <v>-3</v>
      </c>
      <c r="G35" s="18">
        <v>-3</v>
      </c>
      <c r="H35" s="18">
        <v>2</v>
      </c>
      <c r="I35" s="18">
        <v>1</v>
      </c>
      <c r="J35" s="18">
        <v>-2</v>
      </c>
      <c r="K35" s="18">
        <v>2</v>
      </c>
      <c r="L35" s="18">
        <v>-1</v>
      </c>
      <c r="M35" s="18">
        <v>-2</v>
      </c>
      <c r="N35" s="18">
        <v>-2</v>
      </c>
      <c r="O35" s="18">
        <v>3</v>
      </c>
      <c r="P35" s="18">
        <v>1</v>
      </c>
      <c r="Q35" s="18">
        <v>0</v>
      </c>
      <c r="R35" s="18">
        <v>0</v>
      </c>
      <c r="S35" s="18">
        <v>0</v>
      </c>
      <c r="T35" s="18">
        <v>0</v>
      </c>
      <c r="U35" s="18">
        <v>-1</v>
      </c>
      <c r="V35" s="18">
        <v>-1</v>
      </c>
      <c r="W35" s="18">
        <v>0</v>
      </c>
      <c r="X35" s="18">
        <v>0</v>
      </c>
      <c r="Y35" s="18">
        <v>0</v>
      </c>
      <c r="Z35" s="18">
        <v>0</v>
      </c>
      <c r="AA35" s="19"/>
    </row>
    <row r="36" spans="1:27" x14ac:dyDescent="0.2">
      <c r="A36" s="52"/>
      <c r="B36" s="20">
        <v>2.8669452032781626E-2</v>
      </c>
      <c r="C36" s="20">
        <v>0</v>
      </c>
      <c r="D36" s="20">
        <v>4.4721502590673583E-2</v>
      </c>
      <c r="E36" s="20">
        <v>2.1060128372230286E-2</v>
      </c>
      <c r="F36" s="20">
        <v>-0.05</v>
      </c>
      <c r="G36" s="20">
        <v>-0.05</v>
      </c>
      <c r="H36" s="20">
        <v>0.05</v>
      </c>
      <c r="I36" s="20">
        <v>2.7078431372549023E-2</v>
      </c>
      <c r="J36" s="20">
        <v>-3.0338312829525486E-2</v>
      </c>
      <c r="K36" s="20">
        <v>3.5401179184824411E-2</v>
      </c>
      <c r="L36" s="20">
        <v>-2.6118335976576802E-2</v>
      </c>
      <c r="M36" s="20">
        <v>-3.2109786276715416E-2</v>
      </c>
      <c r="N36" s="20">
        <v>-0.05</v>
      </c>
      <c r="O36" s="20">
        <v>4.1568922942842611E-2</v>
      </c>
      <c r="P36" s="20">
        <v>1.0969023034154091E-2</v>
      </c>
      <c r="Q36" s="20">
        <v>0</v>
      </c>
      <c r="R36" s="20">
        <v>0</v>
      </c>
      <c r="S36" s="20">
        <v>0</v>
      </c>
      <c r="T36" s="20">
        <v>0</v>
      </c>
      <c r="U36" s="20">
        <v>-3.6694146884908733E-2</v>
      </c>
      <c r="V36" s="20">
        <v>-2.0905380333951763E-2</v>
      </c>
      <c r="W36" s="20">
        <v>0</v>
      </c>
      <c r="X36" s="20">
        <v>0</v>
      </c>
      <c r="Y36" s="20">
        <v>0</v>
      </c>
      <c r="Z36" s="20">
        <v>0</v>
      </c>
      <c r="AA36" s="21">
        <f>SUM(B36:Z36)</f>
        <v>-3.6697322771622569E-2</v>
      </c>
    </row>
    <row r="38" spans="1:27" x14ac:dyDescent="0.2">
      <c r="A38" s="51">
        <v>44621</v>
      </c>
      <c r="B38" s="18">
        <v>3</v>
      </c>
      <c r="C38" s="18">
        <v>1</v>
      </c>
      <c r="D38" s="18">
        <v>0</v>
      </c>
      <c r="E38" s="18">
        <v>2</v>
      </c>
      <c r="F38" s="18">
        <v>-3</v>
      </c>
      <c r="G38" s="18">
        <v>-3</v>
      </c>
      <c r="H38" s="18">
        <v>1</v>
      </c>
      <c r="I38" s="18">
        <v>2</v>
      </c>
      <c r="J38" s="18">
        <v>-2</v>
      </c>
      <c r="K38" s="18">
        <v>2</v>
      </c>
      <c r="L38" s="18">
        <v>-2</v>
      </c>
      <c r="M38" s="18">
        <v>-2</v>
      </c>
      <c r="N38" s="18">
        <v>-1</v>
      </c>
      <c r="O38" s="18">
        <v>3</v>
      </c>
      <c r="P38" s="18">
        <v>1</v>
      </c>
      <c r="Q38" s="18">
        <v>0</v>
      </c>
      <c r="R38" s="18">
        <v>0</v>
      </c>
      <c r="S38" s="18">
        <v>-1</v>
      </c>
      <c r="T38" s="18">
        <v>0</v>
      </c>
      <c r="U38" s="18">
        <v>0</v>
      </c>
      <c r="V38" s="18">
        <v>-1</v>
      </c>
      <c r="W38" s="18">
        <v>0</v>
      </c>
      <c r="X38" s="18">
        <v>0</v>
      </c>
      <c r="Y38" s="18">
        <v>0</v>
      </c>
      <c r="Z38" s="18">
        <v>0</v>
      </c>
      <c r="AA38" s="19"/>
    </row>
    <row r="39" spans="1:27" x14ac:dyDescent="0.2">
      <c r="A39" s="52"/>
      <c r="B39" s="20">
        <v>2.8669452032781626E-2</v>
      </c>
      <c r="C39" s="20">
        <v>1.2032678463006329E-2</v>
      </c>
      <c r="D39" s="20">
        <v>0</v>
      </c>
      <c r="E39" s="20">
        <v>2.1060128372230286E-2</v>
      </c>
      <c r="F39" s="20">
        <v>-0.05</v>
      </c>
      <c r="G39" s="20">
        <v>-0.05</v>
      </c>
      <c r="H39" s="20">
        <v>3.1283064607058285E-2</v>
      </c>
      <c r="I39" s="20">
        <v>0.05</v>
      </c>
      <c r="J39" s="20">
        <v>-3.0338312829525486E-2</v>
      </c>
      <c r="K39" s="20">
        <v>3.5401179184824411E-2</v>
      </c>
      <c r="L39" s="20">
        <v>-0.05</v>
      </c>
      <c r="M39" s="20">
        <v>-3.2109786276715416E-2</v>
      </c>
      <c r="N39" s="20">
        <v>-2.7420022730641889E-2</v>
      </c>
      <c r="O39" s="20">
        <v>4.1568922942842611E-2</v>
      </c>
      <c r="P39" s="20">
        <v>1.0969023034154091E-2</v>
      </c>
      <c r="Q39" s="20">
        <v>0</v>
      </c>
      <c r="R39" s="20">
        <v>0</v>
      </c>
      <c r="S39" s="20">
        <v>-3.2002941346098379E-2</v>
      </c>
      <c r="T39" s="20">
        <v>0</v>
      </c>
      <c r="U39" s="20">
        <v>0</v>
      </c>
      <c r="V39" s="20">
        <v>-2.0905380333951763E-2</v>
      </c>
      <c r="W39" s="20">
        <v>0</v>
      </c>
      <c r="X39" s="20">
        <v>0</v>
      </c>
      <c r="Y39" s="20">
        <v>0</v>
      </c>
      <c r="Z39" s="20">
        <v>0</v>
      </c>
      <c r="AA39" s="21">
        <f>SUM(B39:Z39)</f>
        <v>-6.1791994880035304E-2</v>
      </c>
    </row>
    <row r="41" spans="1:27" x14ac:dyDescent="0.2">
      <c r="A41" s="51">
        <v>44652</v>
      </c>
      <c r="B41" s="18">
        <v>3</v>
      </c>
      <c r="C41" s="18">
        <v>0</v>
      </c>
      <c r="D41" s="18">
        <v>2</v>
      </c>
      <c r="E41" s="18">
        <v>2</v>
      </c>
      <c r="F41" s="18">
        <v>-3</v>
      </c>
      <c r="G41" s="18">
        <v>-2</v>
      </c>
      <c r="H41" s="18">
        <v>1</v>
      </c>
      <c r="I41" s="18">
        <v>2</v>
      </c>
      <c r="J41" s="18">
        <v>-1</v>
      </c>
      <c r="K41" s="18">
        <v>3</v>
      </c>
      <c r="L41" s="18">
        <v>-2</v>
      </c>
      <c r="M41" s="18">
        <v>-2</v>
      </c>
      <c r="N41" s="18">
        <v>-1</v>
      </c>
      <c r="O41" s="18">
        <v>0</v>
      </c>
      <c r="P41" s="18">
        <v>1</v>
      </c>
      <c r="Q41" s="18">
        <v>-1</v>
      </c>
      <c r="R41" s="18">
        <v>-3</v>
      </c>
      <c r="S41" s="18">
        <v>0</v>
      </c>
      <c r="T41" s="18">
        <v>0</v>
      </c>
      <c r="U41" s="18">
        <v>0</v>
      </c>
      <c r="V41" s="18">
        <v>1</v>
      </c>
      <c r="W41" s="18">
        <v>0</v>
      </c>
      <c r="X41" s="18">
        <v>0</v>
      </c>
      <c r="Y41" s="18">
        <v>0</v>
      </c>
      <c r="Z41" s="18">
        <v>0</v>
      </c>
      <c r="AA41" s="19"/>
    </row>
    <row r="42" spans="1:27" x14ac:dyDescent="0.2">
      <c r="A42" s="52"/>
      <c r="B42" s="20">
        <v>2.8669452032781626E-2</v>
      </c>
      <c r="C42" s="20">
        <v>0</v>
      </c>
      <c r="D42" s="20">
        <v>0.05</v>
      </c>
      <c r="E42" s="20">
        <v>2.1060128372230286E-2</v>
      </c>
      <c r="F42" s="20">
        <v>-0.05</v>
      </c>
      <c r="G42" s="20">
        <v>-2.3226998759085273E-2</v>
      </c>
      <c r="H42" s="20">
        <v>3.1283064607058285E-2</v>
      </c>
      <c r="I42" s="20">
        <v>0.05</v>
      </c>
      <c r="J42" s="20">
        <v>-1.4638842956739364E-2</v>
      </c>
      <c r="K42" s="20">
        <v>0.05</v>
      </c>
      <c r="L42" s="20">
        <v>-0.05</v>
      </c>
      <c r="M42" s="20">
        <v>-3.2109786276715416E-2</v>
      </c>
      <c r="N42" s="20">
        <v>-2.7420022730641889E-2</v>
      </c>
      <c r="O42" s="20">
        <v>0</v>
      </c>
      <c r="P42" s="20">
        <v>1.0969023034154091E-2</v>
      </c>
      <c r="Q42" s="20">
        <v>-2.0738129154795823E-2</v>
      </c>
      <c r="R42" s="20">
        <v>-1.5585666137985727E-2</v>
      </c>
      <c r="S42" s="20">
        <v>0</v>
      </c>
      <c r="T42" s="20">
        <v>0</v>
      </c>
      <c r="U42" s="20">
        <v>0</v>
      </c>
      <c r="V42" s="20">
        <v>1.9149883075124233E-2</v>
      </c>
      <c r="W42" s="20">
        <v>0</v>
      </c>
      <c r="X42" s="20">
        <v>0</v>
      </c>
      <c r="Y42" s="20">
        <v>0</v>
      </c>
      <c r="Z42" s="20">
        <v>0</v>
      </c>
      <c r="AA42" s="21">
        <f>SUM(B42:Z42)</f>
        <v>2.741210510538504E-2</v>
      </c>
    </row>
    <row r="44" spans="1:27" x14ac:dyDescent="0.2">
      <c r="A44" s="51">
        <v>44683</v>
      </c>
      <c r="B44" s="18">
        <v>2</v>
      </c>
      <c r="C44" s="18">
        <v>-2</v>
      </c>
      <c r="D44" s="18">
        <v>2</v>
      </c>
      <c r="E44" s="18">
        <v>0</v>
      </c>
      <c r="F44" s="18">
        <v>-3</v>
      </c>
      <c r="G44" s="18">
        <v>-2</v>
      </c>
      <c r="H44" s="18">
        <v>3</v>
      </c>
      <c r="I44" s="18">
        <v>3</v>
      </c>
      <c r="J44" s="18">
        <v>0</v>
      </c>
      <c r="K44" s="18">
        <v>2</v>
      </c>
      <c r="L44" s="18">
        <v>-1</v>
      </c>
      <c r="M44" s="18">
        <v>-2</v>
      </c>
      <c r="N44" s="18">
        <v>-1</v>
      </c>
      <c r="O44" s="18">
        <v>0</v>
      </c>
      <c r="P44" s="18">
        <v>1</v>
      </c>
      <c r="Q44" s="18">
        <v>0</v>
      </c>
      <c r="R44" s="18">
        <v>-3</v>
      </c>
      <c r="S44" s="18">
        <v>0</v>
      </c>
      <c r="T44" s="18">
        <v>1</v>
      </c>
      <c r="U44" s="18">
        <v>1</v>
      </c>
      <c r="V44" s="18">
        <v>-1</v>
      </c>
      <c r="W44" s="18">
        <v>0</v>
      </c>
      <c r="X44" s="18">
        <v>0</v>
      </c>
      <c r="Y44" s="18">
        <v>0</v>
      </c>
      <c r="Z44" s="18">
        <v>0</v>
      </c>
      <c r="AA44" s="19"/>
    </row>
    <row r="45" spans="1:27" x14ac:dyDescent="0.2">
      <c r="A45" s="52"/>
      <c r="B45" s="20">
        <v>1.7017751703255105E-2</v>
      </c>
      <c r="C45" s="20">
        <v>-2.0119734486873504E-2</v>
      </c>
      <c r="D45" s="20">
        <v>0.05</v>
      </c>
      <c r="E45" s="20">
        <v>0</v>
      </c>
      <c r="F45" s="20">
        <v>-0.05</v>
      </c>
      <c r="G45" s="20">
        <v>-2.3226998759085273E-2</v>
      </c>
      <c r="H45" s="20">
        <v>0.05</v>
      </c>
      <c r="I45" s="20">
        <v>0.05</v>
      </c>
      <c r="J45" s="20">
        <v>0</v>
      </c>
      <c r="K45" s="20">
        <v>0.05</v>
      </c>
      <c r="L45" s="20">
        <v>-2.4867754424778756E-2</v>
      </c>
      <c r="M45" s="20">
        <v>-3.2109786276715416E-2</v>
      </c>
      <c r="N45" s="20">
        <v>-2.7420022730641889E-2</v>
      </c>
      <c r="O45" s="20">
        <v>0</v>
      </c>
      <c r="P45" s="20">
        <v>1.0969023034154091E-2</v>
      </c>
      <c r="Q45" s="20">
        <v>0</v>
      </c>
      <c r="R45" s="20">
        <v>-1.5585666137985727E-2</v>
      </c>
      <c r="S45" s="20">
        <v>0</v>
      </c>
      <c r="T45" s="20">
        <v>3.054408967391304E-2</v>
      </c>
      <c r="U45" s="20">
        <v>2.1734241057041567E-2</v>
      </c>
      <c r="V45" s="20">
        <v>-1.6962110160965792E-2</v>
      </c>
      <c r="W45" s="20">
        <v>0</v>
      </c>
      <c r="X45" s="20">
        <v>0</v>
      </c>
      <c r="Y45" s="20">
        <v>0</v>
      </c>
      <c r="Z45" s="20">
        <v>0</v>
      </c>
      <c r="AA45" s="21">
        <f>SUM(B45:Z45)</f>
        <v>6.9973032491317477E-2</v>
      </c>
    </row>
    <row r="47" spans="1:27" x14ac:dyDescent="0.2">
      <c r="A47" s="51">
        <v>44713</v>
      </c>
      <c r="B47" s="18">
        <v>0</v>
      </c>
      <c r="C47" s="18">
        <v>-1</v>
      </c>
      <c r="D47" s="18">
        <v>2</v>
      </c>
      <c r="E47" s="18">
        <v>2</v>
      </c>
      <c r="F47" s="18">
        <v>-3</v>
      </c>
      <c r="G47" s="18">
        <v>-2</v>
      </c>
      <c r="H47" s="18">
        <v>2</v>
      </c>
      <c r="I47" s="18">
        <v>3</v>
      </c>
      <c r="J47" s="18">
        <v>-1</v>
      </c>
      <c r="K47" s="18">
        <v>3</v>
      </c>
      <c r="L47" s="18">
        <v>-1</v>
      </c>
      <c r="M47" s="18">
        <v>-2</v>
      </c>
      <c r="N47" s="18">
        <v>-2</v>
      </c>
      <c r="O47" s="18">
        <v>0</v>
      </c>
      <c r="P47" s="18">
        <v>1</v>
      </c>
      <c r="Q47" s="18">
        <v>1</v>
      </c>
      <c r="R47" s="18">
        <v>-3</v>
      </c>
      <c r="S47" s="18">
        <v>0</v>
      </c>
      <c r="T47" s="18">
        <v>0</v>
      </c>
      <c r="U47" s="18">
        <v>0</v>
      </c>
      <c r="V47" s="18">
        <v>1</v>
      </c>
      <c r="W47" s="18">
        <v>0</v>
      </c>
      <c r="X47" s="18">
        <v>0</v>
      </c>
      <c r="Y47" s="18">
        <v>0</v>
      </c>
      <c r="Z47" s="18">
        <v>0</v>
      </c>
      <c r="AA47" s="19"/>
    </row>
    <row r="48" spans="1:27" x14ac:dyDescent="0.2">
      <c r="A48" s="52"/>
      <c r="B48" s="20">
        <v>0</v>
      </c>
      <c r="C48" s="20">
        <v>-1.0257379518072289E-2</v>
      </c>
      <c r="D48" s="20">
        <v>0.05</v>
      </c>
      <c r="E48" s="20">
        <v>2.0189293647267879E-2</v>
      </c>
      <c r="F48" s="20">
        <v>-0.05</v>
      </c>
      <c r="G48" s="20">
        <v>-2.2720020767736313E-2</v>
      </c>
      <c r="H48" s="20">
        <v>4.7455029585798822E-2</v>
      </c>
      <c r="I48" s="20">
        <v>0.05</v>
      </c>
      <c r="J48" s="20">
        <v>-1.457477764474472E-2</v>
      </c>
      <c r="K48" s="20">
        <v>0.05</v>
      </c>
      <c r="L48" s="20">
        <v>-2.6218903846153847E-2</v>
      </c>
      <c r="M48" s="20">
        <v>-2.2426407639117549E-2</v>
      </c>
      <c r="N48" s="20">
        <v>-4.2486226238703642E-2</v>
      </c>
      <c r="O48" s="20">
        <v>0</v>
      </c>
      <c r="P48" s="20">
        <v>1.0510648148148149E-2</v>
      </c>
      <c r="Q48" s="20">
        <v>2.3719258872651357E-2</v>
      </c>
      <c r="R48" s="20">
        <v>-2.1947046186895813E-2</v>
      </c>
      <c r="S48" s="20">
        <v>0</v>
      </c>
      <c r="T48" s="20">
        <v>0</v>
      </c>
      <c r="U48" s="20">
        <v>0</v>
      </c>
      <c r="V48" s="20">
        <v>1.895166805671393E-2</v>
      </c>
      <c r="W48" s="20">
        <v>0</v>
      </c>
      <c r="X48" s="20">
        <v>0</v>
      </c>
      <c r="Y48" s="20">
        <v>0</v>
      </c>
      <c r="Z48" s="20">
        <v>0</v>
      </c>
      <c r="AA48" s="21">
        <f>SUM(B48:Z48)</f>
        <v>6.019513646915596E-2</v>
      </c>
    </row>
  </sheetData>
  <mergeCells count="16">
    <mergeCell ref="A47:A48"/>
    <mergeCell ref="A17:A18"/>
    <mergeCell ref="A2:A3"/>
    <mergeCell ref="A5:A6"/>
    <mergeCell ref="A8:A9"/>
    <mergeCell ref="A11:A12"/>
    <mergeCell ref="A14:A15"/>
    <mergeCell ref="A38:A39"/>
    <mergeCell ref="A41:A42"/>
    <mergeCell ref="A44:A45"/>
    <mergeCell ref="A20:A21"/>
    <mergeCell ref="A23:A24"/>
    <mergeCell ref="A26:A27"/>
    <mergeCell ref="A29:A30"/>
    <mergeCell ref="A32:A33"/>
    <mergeCell ref="A35:A36"/>
  </mergeCells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Z3"/>
  <sheetViews>
    <sheetView workbookViewId="0"/>
  </sheetViews>
  <sheetFormatPr defaultColWidth="9.33203125" defaultRowHeight="11.25" x14ac:dyDescent="0.2"/>
  <cols>
    <col min="1" max="1" width="10.1640625" style="17" customWidth="1"/>
    <col min="2" max="16384" width="9.33203125" style="17"/>
  </cols>
  <sheetData>
    <row r="1" spans="1:26" x14ac:dyDescent="0.2">
      <c r="A1" s="22"/>
      <c r="B1" s="23" t="s">
        <v>0</v>
      </c>
      <c r="C1" s="24" t="s">
        <v>1</v>
      </c>
      <c r="D1" s="23" t="s">
        <v>2</v>
      </c>
      <c r="E1" s="23" t="s">
        <v>3</v>
      </c>
      <c r="F1" s="23" t="s">
        <v>4</v>
      </c>
      <c r="G1" s="23" t="s">
        <v>5</v>
      </c>
      <c r="H1" s="23" t="s">
        <v>6</v>
      </c>
      <c r="I1" s="23" t="s">
        <v>7</v>
      </c>
      <c r="J1" s="23" t="s">
        <v>8</v>
      </c>
      <c r="K1" s="23" t="s">
        <v>9</v>
      </c>
      <c r="L1" s="23" t="s">
        <v>10</v>
      </c>
      <c r="M1" s="23" t="s">
        <v>11</v>
      </c>
      <c r="N1" s="23" t="s">
        <v>12</v>
      </c>
      <c r="O1" s="23" t="s">
        <v>13</v>
      </c>
      <c r="P1" s="23" t="s">
        <v>14</v>
      </c>
      <c r="Q1" s="23" t="s">
        <v>15</v>
      </c>
      <c r="R1" s="23" t="s">
        <v>16</v>
      </c>
      <c r="S1" s="23" t="s">
        <v>17</v>
      </c>
      <c r="T1" s="23" t="s">
        <v>18</v>
      </c>
      <c r="U1" s="23" t="s">
        <v>19</v>
      </c>
      <c r="V1" s="23" t="s">
        <v>20</v>
      </c>
      <c r="W1" s="23" t="s">
        <v>21</v>
      </c>
      <c r="X1" s="23" t="s">
        <v>22</v>
      </c>
      <c r="Y1" s="23" t="s">
        <v>23</v>
      </c>
      <c r="Z1" s="23" t="s">
        <v>24</v>
      </c>
    </row>
    <row r="2" spans="1:26" x14ac:dyDescent="0.2">
      <c r="A2" s="25">
        <v>44273</v>
      </c>
      <c r="B2" s="26">
        <v>4.2000000000000003E-2</v>
      </c>
      <c r="C2" s="26">
        <v>1.4500000000000001E-2</v>
      </c>
      <c r="D2" s="26">
        <v>0.1</v>
      </c>
      <c r="E2" s="26">
        <v>9.2999999999999992E-3</v>
      </c>
      <c r="F2" s="26">
        <v>3.8800000000000001E-2</v>
      </c>
      <c r="G2" s="26">
        <v>2.4899999999999999E-2</v>
      </c>
      <c r="H2" s="26">
        <v>3.5299999999999998E-2</v>
      </c>
      <c r="I2" s="26">
        <v>4.48E-2</v>
      </c>
      <c r="J2" s="26">
        <v>9.0899999999999995E-2</v>
      </c>
      <c r="K2" s="26">
        <v>9.4000000000000004E-3</v>
      </c>
      <c r="L2" s="26">
        <v>2.0500000000000001E-2</v>
      </c>
      <c r="M2" s="26">
        <v>5.4800000000000001E-2</v>
      </c>
      <c r="N2" s="26">
        <v>1.7600000000000001E-2</v>
      </c>
      <c r="O2" s="26">
        <v>6.54E-2</v>
      </c>
      <c r="P2" s="26">
        <v>1.8499999999999999E-2</v>
      </c>
      <c r="Q2" s="26">
        <v>4.9200000000000001E-2</v>
      </c>
      <c r="R2" s="26">
        <v>4.0399999999999998E-2</v>
      </c>
      <c r="S2" s="26">
        <v>8.1900000000000001E-2</v>
      </c>
      <c r="T2" s="26">
        <v>7.7299999999999994E-2</v>
      </c>
      <c r="U2" s="26">
        <v>6.4500000000000002E-2</v>
      </c>
      <c r="V2" s="26">
        <v>0.1</v>
      </c>
      <c r="W2" s="26">
        <v>0</v>
      </c>
      <c r="X2" s="26">
        <v>0</v>
      </c>
      <c r="Y2" s="26">
        <v>0</v>
      </c>
      <c r="Z2" s="26">
        <v>0</v>
      </c>
    </row>
    <row r="3" spans="1:26" x14ac:dyDescent="0.2">
      <c r="A3" s="27">
        <v>44652</v>
      </c>
      <c r="B3" s="26">
        <v>4.6972559682442454E-2</v>
      </c>
      <c r="C3" s="26">
        <v>1.6459511594589249E-2</v>
      </c>
      <c r="D3" s="26">
        <v>0.1</v>
      </c>
      <c r="E3" s="26">
        <v>9.5967482640211717E-3</v>
      </c>
      <c r="F3" s="26">
        <v>3.8462908933662929E-2</v>
      </c>
      <c r="G3" s="26">
        <v>2.7566334262071484E-2</v>
      </c>
      <c r="H3" s="26">
        <v>3.8500347038825711E-2</v>
      </c>
      <c r="I3" s="26">
        <v>5.0617145361651024E-2</v>
      </c>
      <c r="J3" s="26">
        <v>0.1</v>
      </c>
      <c r="K3" s="26">
        <v>9.7001432947491275E-3</v>
      </c>
      <c r="L3" s="26">
        <v>1.9596027575341568E-2</v>
      </c>
      <c r="M3" s="26">
        <v>6.2794451972842641E-2</v>
      </c>
      <c r="N3" s="26">
        <v>1.9443415421484162E-2</v>
      </c>
      <c r="O3" s="26">
        <v>0</v>
      </c>
      <c r="P3" s="26">
        <v>2.026518429320066E-2</v>
      </c>
      <c r="Q3" s="26">
        <v>5.2352393151765118E-2</v>
      </c>
      <c r="R3" s="26">
        <v>4.5991266281407546E-2</v>
      </c>
      <c r="S3" s="26">
        <v>8.7133828098766242E-2</v>
      </c>
      <c r="T3" s="26">
        <v>7.7869674639793413E-2</v>
      </c>
      <c r="U3" s="26">
        <v>7.6678060133385864E-2</v>
      </c>
      <c r="V3" s="26">
        <v>0.1</v>
      </c>
      <c r="W3" s="26">
        <v>0</v>
      </c>
      <c r="X3" s="26">
        <v>0</v>
      </c>
      <c r="Y3" s="26">
        <v>0</v>
      </c>
      <c r="Z3" s="2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Z100"/>
  <sheetViews>
    <sheetView workbookViewId="0"/>
  </sheetViews>
  <sheetFormatPr defaultRowHeight="11.25" x14ac:dyDescent="0.2"/>
  <cols>
    <col min="1" max="1" width="10.1640625" style="13" bestFit="1" customWidth="1"/>
  </cols>
  <sheetData>
    <row r="1" spans="1:2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 s="13">
        <f>IF(INDEX('Size (Analyst)'!A:A,5*(ROW()-2)+1)&lt;&gt;"",INDEX('Size (Analyst)'!A:A,5*(ROW()-2)+1),"")</f>
        <v>44273</v>
      </c>
      <c r="B2">
        <f>IF($A2&lt;&gt;"",INDEX('Size (Analyst)'!B:B,5*(ROW()-2)+3),"")</f>
        <v>0</v>
      </c>
      <c r="C2">
        <f>IF($A2&lt;&gt;"",INDEX('Size (Analyst)'!C:C,5*(ROW()-2)+3),"")</f>
        <v>0</v>
      </c>
      <c r="D2">
        <f>IF($A2&lt;&gt;"",INDEX('Size (Analyst)'!D:D,5*(ROW()-2)+3),"")</f>
        <v>-0.03</v>
      </c>
      <c r="E2">
        <f>IF($A2&lt;&gt;"",INDEX('Size (Analyst)'!E:E,5*(ROW()-2)+3),"")</f>
        <v>-1.7999999999999999E-2</v>
      </c>
      <c r="F2">
        <f>IF($A2&lt;&gt;"",INDEX('Size (Analyst)'!F:F,5*(ROW()-2)+3),"")</f>
        <v>-1.2E-2</v>
      </c>
      <c r="G2">
        <f>IF($A2&lt;&gt;"",INDEX('Size (Analyst)'!G:G,5*(ROW()-2)+3),"")</f>
        <v>-1.0999999999999999E-2</v>
      </c>
      <c r="H2">
        <f>IF($A2&lt;&gt;"",INDEX('Size (Analyst)'!H:H,5*(ROW()-2)+3),"")</f>
        <v>1.7999999999999999E-2</v>
      </c>
      <c r="I2">
        <f>IF($A2&lt;&gt;"",INDEX('Size (Analyst)'!I:I,5*(ROW()-2)+3),"")</f>
        <v>0</v>
      </c>
      <c r="J2">
        <f>IF($A2&lt;&gt;"",INDEX('Size (Analyst)'!J:J,5*(ROW()-2)+3),"")</f>
        <v>-7.0000000000000001E-3</v>
      </c>
      <c r="K2">
        <f>IF($A2&lt;&gt;"",INDEX('Size (Analyst)'!K:K,5*(ROW()-2)+3),"")</f>
        <v>0</v>
      </c>
      <c r="L2">
        <f>IF($A2&lt;&gt;"",INDEX('Size (Analyst)'!L:L,5*(ROW()-2)+3),"")</f>
        <v>0</v>
      </c>
      <c r="M2">
        <f>IF($A2&lt;&gt;"",INDEX('Size (Analyst)'!M:M,5*(ROW()-2)+3),"")</f>
        <v>-0.01</v>
      </c>
      <c r="N2">
        <f>IF($A2&lt;&gt;"",INDEX('Size (Analyst)'!N:N,5*(ROW()-2)+3),"")</f>
        <v>-1.6E-2</v>
      </c>
      <c r="O2">
        <f>IF($A2&lt;&gt;"",INDEX('Size (Analyst)'!O:O,5*(ROW()-2)+3),"")</f>
        <v>8.0000000000000002E-3</v>
      </c>
      <c r="P2">
        <f>IF($A2&lt;&gt;"",INDEX('Size (Analyst)'!P:P,5*(ROW()-2)+3),"")</f>
        <v>0</v>
      </c>
      <c r="Q2">
        <f>IF($A2&lt;&gt;"",INDEX('Size (Analyst)'!Q:Q,5*(ROW()-2)+3),"")</f>
        <v>-2.1999999999999999E-2</v>
      </c>
      <c r="R2">
        <f>IF($A2&lt;&gt;"",INDEX('Size (Analyst)'!R:R,5*(ROW()-2)+3),"")</f>
        <v>6.0000000000000001E-3</v>
      </c>
      <c r="S2">
        <f>IF($A2&lt;&gt;"",INDEX('Size (Analyst)'!S:S,5*(ROW()-2)+3),"")</f>
        <v>0</v>
      </c>
      <c r="T2">
        <f>IF($A2&lt;&gt;"",INDEX('Size (Analyst)'!T:T,5*(ROW()-2)+3),"")</f>
        <v>0</v>
      </c>
      <c r="U2">
        <f>IF($A2&lt;&gt;"",INDEX('Size (Analyst)'!U:U,5*(ROW()-2)+3),"")</f>
        <v>-3.3000000000000002E-2</v>
      </c>
      <c r="V2">
        <f>IF($A2&lt;&gt;"",INDEX('Size (Analyst)'!V:V,5*(ROW()-2)+3),"")</f>
        <v>0</v>
      </c>
      <c r="W2">
        <f>IF($A2&lt;&gt;"",INDEX('Size (Analyst)'!W:W,5*(ROW()-2)+3),"")</f>
        <v>0</v>
      </c>
      <c r="X2">
        <f>IF($A2&lt;&gt;"",INDEX('Size (Analyst)'!X:X,5*(ROW()-2)+3),"")</f>
        <v>9.5000000000000001E-2</v>
      </c>
      <c r="Y2">
        <f>IF($A2&lt;&gt;"",INDEX('Size (Analyst)'!Y:Y,5*(ROW()-2)+3),"")</f>
        <v>0</v>
      </c>
      <c r="Z2">
        <f>IF($A2&lt;&gt;"",INDEX('Size (Analyst)'!Z:Z,5*(ROW()-2)+3),"")</f>
        <v>0</v>
      </c>
    </row>
    <row r="3" spans="1:26" x14ac:dyDescent="0.2">
      <c r="A3" s="13">
        <f>IF(INDEX('Size (Analyst)'!A:A,5*(ROW()-2)+1)&lt;&gt;"",INDEX('Size (Analyst)'!A:A,5*(ROW()-2)+1),"")</f>
        <v>44278</v>
      </c>
      <c r="B3">
        <f>IF($A3&lt;&gt;"",INDEX('Size (Analyst)'!B:B,5*(ROW()-2)+3),"")</f>
        <v>0</v>
      </c>
      <c r="C3">
        <f>IF($A3&lt;&gt;"",INDEX('Size (Analyst)'!C:C,5*(ROW()-2)+3),"")</f>
        <v>0</v>
      </c>
      <c r="D3">
        <f>IF($A3&lt;&gt;"",INDEX('Size (Analyst)'!D:D,5*(ROW()-2)+3),"")</f>
        <v>-0.03</v>
      </c>
      <c r="E3">
        <f>IF($A3&lt;&gt;"",INDEX('Size (Analyst)'!E:E,5*(ROW()-2)+3),"")</f>
        <v>-1.7999999999999999E-2</v>
      </c>
      <c r="F3">
        <f>IF($A3&lt;&gt;"",INDEX('Size (Analyst)'!F:F,5*(ROW()-2)+3),"")</f>
        <v>-1.2E-2</v>
      </c>
      <c r="G3">
        <f>IF($A3&lt;&gt;"",INDEX('Size (Analyst)'!G:G,5*(ROW()-2)+3),"")</f>
        <v>-1.0999999999999999E-2</v>
      </c>
      <c r="H3">
        <f>IF($A3&lt;&gt;"",INDEX('Size (Analyst)'!H:H,5*(ROW()-2)+3),"")</f>
        <v>1.7999999999999999E-2</v>
      </c>
      <c r="I3">
        <f>IF($A3&lt;&gt;"",INDEX('Size (Analyst)'!I:I,5*(ROW()-2)+3),"")</f>
        <v>0</v>
      </c>
      <c r="J3">
        <f>IF($A3&lt;&gt;"",INDEX('Size (Analyst)'!J:J,5*(ROW()-2)+3),"")</f>
        <v>-7.0000000000000001E-3</v>
      </c>
      <c r="K3">
        <f>IF($A3&lt;&gt;"",INDEX('Size (Analyst)'!K:K,5*(ROW()-2)+3),"")</f>
        <v>0</v>
      </c>
      <c r="L3">
        <f>IF($A3&lt;&gt;"",INDEX('Size (Analyst)'!L:L,5*(ROW()-2)+3),"")</f>
        <v>0</v>
      </c>
      <c r="M3">
        <f>IF($A3&lt;&gt;"",INDEX('Size (Analyst)'!M:M,5*(ROW()-2)+3),"")</f>
        <v>-0.01</v>
      </c>
      <c r="N3">
        <f>IF($A3&lt;&gt;"",INDEX('Size (Analyst)'!N:N,5*(ROW()-2)+3),"")</f>
        <v>-1.6E-2</v>
      </c>
      <c r="O3">
        <f>IF($A3&lt;&gt;"",INDEX('Size (Analyst)'!O:O,5*(ROW()-2)+3),"")</f>
        <v>8.0000000000000002E-3</v>
      </c>
      <c r="P3">
        <f>IF($A3&lt;&gt;"",INDEX('Size (Analyst)'!P:P,5*(ROW()-2)+3),"")</f>
        <v>0</v>
      </c>
      <c r="Q3">
        <f>IF($A3&lt;&gt;"",INDEX('Size (Analyst)'!Q:Q,5*(ROW()-2)+3),"")</f>
        <v>-2.1999999999999999E-2</v>
      </c>
      <c r="R3">
        <f>IF($A3&lt;&gt;"",INDEX('Size (Analyst)'!R:R,5*(ROW()-2)+3),"")</f>
        <v>0</v>
      </c>
      <c r="S3">
        <f>IF($A3&lt;&gt;"",INDEX('Size (Analyst)'!S:S,5*(ROW()-2)+3),"")</f>
        <v>0</v>
      </c>
      <c r="T3">
        <f>IF($A3&lt;&gt;"",INDEX('Size (Analyst)'!T:T,5*(ROW()-2)+3),"")</f>
        <v>0</v>
      </c>
      <c r="U3">
        <f>IF($A3&lt;&gt;"",INDEX('Size (Analyst)'!U:U,5*(ROW()-2)+3),"")</f>
        <v>-3.3000000000000002E-2</v>
      </c>
      <c r="V3">
        <f>IF($A3&lt;&gt;"",INDEX('Size (Analyst)'!V:V,5*(ROW()-2)+3),"")</f>
        <v>0</v>
      </c>
      <c r="W3">
        <f>IF($A3&lt;&gt;"",INDEX('Size (Analyst)'!W:W,5*(ROW()-2)+3),"")</f>
        <v>0</v>
      </c>
      <c r="X3">
        <f>IF($A3&lt;&gt;"",INDEX('Size (Analyst)'!X:X,5*(ROW()-2)+3),"")</f>
        <v>9.5000000000000001E-2</v>
      </c>
      <c r="Y3">
        <f>IF($A3&lt;&gt;"",INDEX('Size (Analyst)'!Y:Y,5*(ROW()-2)+3),"")</f>
        <v>0</v>
      </c>
      <c r="Z3">
        <f>IF($A3&lt;&gt;"",INDEX('Size (Analyst)'!Z:Z,5*(ROW()-2)+3),"")</f>
        <v>0</v>
      </c>
    </row>
    <row r="4" spans="1:26" x14ac:dyDescent="0.2">
      <c r="A4" s="13">
        <f>IF(INDEX('Size (Analyst)'!A:A,5*(ROW()-2)+1)&lt;&gt;"",INDEX('Size (Analyst)'!A:A,5*(ROW()-2)+1),"")</f>
        <v>44470</v>
      </c>
      <c r="B4">
        <f>IF($A4&lt;&gt;"",INDEX('Size (Analyst)'!B:B,5*(ROW()-2)+3),"")</f>
        <v>7.8377339016218218E-3</v>
      </c>
      <c r="C4">
        <f>IF($A4&lt;&gt;"",INDEX('Size (Analyst)'!C:C,5*(ROW()-2)+3),"")</f>
        <v>8.2961013753327425E-3</v>
      </c>
      <c r="D4">
        <f>IF($A4&lt;&gt;"",INDEX('Size (Analyst)'!D:D,5*(ROW()-2)+3),"")</f>
        <v>0</v>
      </c>
      <c r="E4">
        <f>IF($A4&lt;&gt;"",INDEX('Size (Analyst)'!E:E,5*(ROW()-2)+3),"")</f>
        <v>0</v>
      </c>
      <c r="F4">
        <f>IF($A4&lt;&gt;"",INDEX('Size (Analyst)'!F:F,5*(ROW()-2)+3),"")</f>
        <v>0</v>
      </c>
      <c r="G4">
        <f>IF($A4&lt;&gt;"",INDEX('Size (Analyst)'!G:G,5*(ROW()-2)+3),"")</f>
        <v>0</v>
      </c>
      <c r="H4">
        <f>IF($A4&lt;&gt;"",INDEX('Size (Analyst)'!H:H,5*(ROW()-2)+3),"")</f>
        <v>1.7999999999999999E-2</v>
      </c>
      <c r="I4">
        <f>IF($A4&lt;&gt;"",INDEX('Size (Analyst)'!I:I,5*(ROW()-2)+3),"")</f>
        <v>2.0152264843565824E-2</v>
      </c>
      <c r="J4">
        <f>IF($A4&lt;&gt;"",INDEX('Size (Analyst)'!J:J,5*(ROW()-2)+3),"")</f>
        <v>0</v>
      </c>
      <c r="K4">
        <f>IF($A4&lt;&gt;"",INDEX('Size (Analyst)'!K:K,5*(ROW()-2)+3),"")</f>
        <v>0</v>
      </c>
      <c r="L4">
        <f>IF($A4&lt;&gt;"",INDEX('Size (Analyst)'!L:L,5*(ROW()-2)+3),"")</f>
        <v>0</v>
      </c>
      <c r="M4">
        <f>IF($A4&lt;&gt;"",INDEX('Size (Analyst)'!M:M,5*(ROW()-2)+3),"")</f>
        <v>-3.0129211248457997E-2</v>
      </c>
      <c r="N4">
        <f>IF($A4&lt;&gt;"",INDEX('Size (Analyst)'!N:N,5*(ROW()-2)+3),"")</f>
        <v>-1.6E-2</v>
      </c>
      <c r="O4">
        <f>IF($A4&lt;&gt;"",INDEX('Size (Analyst)'!O:O,5*(ROW()-2)+3),"")</f>
        <v>2.6319245233225576E-2</v>
      </c>
      <c r="P4">
        <f>IF($A4&lt;&gt;"",INDEX('Size (Analyst)'!P:P,5*(ROW()-2)+3),"")</f>
        <v>0</v>
      </c>
      <c r="Q4">
        <f>IF($A4&lt;&gt;"",INDEX('Size (Analyst)'!Q:Q,5*(ROW()-2)+3),"")</f>
        <v>0</v>
      </c>
      <c r="R4">
        <f>IF($A4&lt;&gt;"",INDEX('Size (Analyst)'!R:R,5*(ROW()-2)+3),"")</f>
        <v>7.7017684763302187E-3</v>
      </c>
      <c r="S4">
        <f>IF($A4&lt;&gt;"",INDEX('Size (Analyst)'!S:S,5*(ROW()-2)+3),"")</f>
        <v>0</v>
      </c>
      <c r="T4">
        <f>IF($A4&lt;&gt;"",INDEX('Size (Analyst)'!T:T,5*(ROW()-2)+3),"")</f>
        <v>0</v>
      </c>
      <c r="U4">
        <f>IF($A4&lt;&gt;"",INDEX('Size (Analyst)'!U:U,5*(ROW()-2)+3),"")</f>
        <v>-3.3000000000000002E-2</v>
      </c>
      <c r="V4">
        <f>IF($A4&lt;&gt;"",INDEX('Size (Analyst)'!V:V,5*(ROW()-2)+3),"")</f>
        <v>1.7795194194968181E-2</v>
      </c>
      <c r="W4">
        <f>IF($A4&lt;&gt;"",INDEX('Size (Analyst)'!W:W,5*(ROW()-2)+3),"")</f>
        <v>0</v>
      </c>
      <c r="X4">
        <f>IF($A4&lt;&gt;"",INDEX('Size (Analyst)'!X:X,5*(ROW()-2)+3),"")</f>
        <v>0.05</v>
      </c>
      <c r="Y4">
        <f>IF($A4&lt;&gt;"",INDEX('Size (Analyst)'!Y:Y,5*(ROW()-2)+3),"")</f>
        <v>0</v>
      </c>
      <c r="Z4">
        <f>IF($A4&lt;&gt;"",INDEX('Size (Analyst)'!Z:Z,5*(ROW()-2)+3),"")</f>
        <v>0</v>
      </c>
    </row>
    <row r="5" spans="1:26" x14ac:dyDescent="0.2">
      <c r="A5" s="13">
        <f>IF(INDEX('Size (Analyst)'!A:A,5*(ROW()-2)+1)&lt;&gt;"",INDEX('Size (Analyst)'!A:A,5*(ROW()-2)+1),"")</f>
        <v>44475</v>
      </c>
      <c r="B5">
        <f>IF($A5&lt;&gt;"",INDEX('Size (Analyst)'!B:B,5*(ROW()-2)+3),"")</f>
        <v>7.8377339016218218E-3</v>
      </c>
      <c r="C5">
        <f>IF($A5&lt;&gt;"",INDEX('Size (Analyst)'!C:C,5*(ROW()-2)+3),"")</f>
        <v>8.2961013753327425E-3</v>
      </c>
      <c r="D5">
        <f>IF($A5&lt;&gt;"",INDEX('Size (Analyst)'!D:D,5*(ROW()-2)+3),"")</f>
        <v>0</v>
      </c>
      <c r="E5">
        <f>IF($A5&lt;&gt;"",INDEX('Size (Analyst)'!E:E,5*(ROW()-2)+3),"")</f>
        <v>-0.02</v>
      </c>
      <c r="F5">
        <f>IF($A5&lt;&gt;"",INDEX('Size (Analyst)'!F:F,5*(ROW()-2)+3),"")</f>
        <v>0</v>
      </c>
      <c r="G5">
        <f>IF($A5&lt;&gt;"",INDEX('Size (Analyst)'!G:G,5*(ROW()-2)+3),"")</f>
        <v>0</v>
      </c>
      <c r="H5">
        <f>IF($A5&lt;&gt;"",INDEX('Size (Analyst)'!H:H,5*(ROW()-2)+3),"")</f>
        <v>1.7999999999999999E-2</v>
      </c>
      <c r="I5">
        <f>IF($A5&lt;&gt;"",INDEX('Size (Analyst)'!I:I,5*(ROW()-2)+3),"")</f>
        <v>2.0152264843565824E-2</v>
      </c>
      <c r="J5">
        <f>IF($A5&lt;&gt;"",INDEX('Size (Analyst)'!J:J,5*(ROW()-2)+3),"")</f>
        <v>0</v>
      </c>
      <c r="K5">
        <f>IF($A5&lt;&gt;"",INDEX('Size (Analyst)'!K:K,5*(ROW()-2)+3),"")</f>
        <v>0</v>
      </c>
      <c r="L5">
        <f>IF($A5&lt;&gt;"",INDEX('Size (Analyst)'!L:L,5*(ROW()-2)+3),"")</f>
        <v>0</v>
      </c>
      <c r="M5">
        <f>IF($A5&lt;&gt;"",INDEX('Size (Analyst)'!M:M,5*(ROW()-2)+3),"")</f>
        <v>-3.0129211248457997E-2</v>
      </c>
      <c r="N5">
        <f>IF($A5&lt;&gt;"",INDEX('Size (Analyst)'!N:N,5*(ROW()-2)+3),"")</f>
        <v>-1.6E-2</v>
      </c>
      <c r="O5">
        <f>IF($A5&lt;&gt;"",INDEX('Size (Analyst)'!O:O,5*(ROW()-2)+3),"")</f>
        <v>2.6319245233225576E-2</v>
      </c>
      <c r="P5">
        <f>IF($A5&lt;&gt;"",INDEX('Size (Analyst)'!P:P,5*(ROW()-2)+3),"")</f>
        <v>0</v>
      </c>
      <c r="Q5">
        <f>IF($A5&lt;&gt;"",INDEX('Size (Analyst)'!Q:Q,5*(ROW()-2)+3),"")</f>
        <v>0</v>
      </c>
      <c r="R5">
        <f>IF($A5&lt;&gt;"",INDEX('Size (Analyst)'!R:R,5*(ROW()-2)+3),"")</f>
        <v>7.7017684763302187E-3</v>
      </c>
      <c r="S5">
        <f>IF($A5&lt;&gt;"",INDEX('Size (Analyst)'!S:S,5*(ROW()-2)+3),"")</f>
        <v>0</v>
      </c>
      <c r="T5">
        <f>IF($A5&lt;&gt;"",INDEX('Size (Analyst)'!T:T,5*(ROW()-2)+3),"")</f>
        <v>0</v>
      </c>
      <c r="U5">
        <f>IF($A5&lt;&gt;"",INDEX('Size (Analyst)'!U:U,5*(ROW()-2)+3),"")</f>
        <v>-3.3000000000000002E-2</v>
      </c>
      <c r="V5">
        <f>IF($A5&lt;&gt;"",INDEX('Size (Analyst)'!V:V,5*(ROW()-2)+3),"")</f>
        <v>1.7795194194968181E-2</v>
      </c>
      <c r="W5">
        <f>IF($A5&lt;&gt;"",INDEX('Size (Analyst)'!W:W,5*(ROW()-2)+3),"")</f>
        <v>0</v>
      </c>
      <c r="X5">
        <f>IF($A5&lt;&gt;"",INDEX('Size (Analyst)'!X:X,5*(ROW()-2)+3),"")</f>
        <v>0.05</v>
      </c>
      <c r="Y5">
        <f>IF($A5&lt;&gt;"",INDEX('Size (Analyst)'!Y:Y,5*(ROW()-2)+3),"")</f>
        <v>0</v>
      </c>
      <c r="Z5">
        <f>IF($A5&lt;&gt;"",INDEX('Size (Analyst)'!Z:Z,5*(ROW()-2)+3),"")</f>
        <v>0</v>
      </c>
    </row>
    <row r="6" spans="1:26" x14ac:dyDescent="0.2">
      <c r="A6" s="13">
        <f>IF(INDEX('Size (Analyst)'!A:A,5*(ROW()-2)+1)&lt;&gt;"",INDEX('Size (Analyst)'!A:A,5*(ROW()-2)+1),"")</f>
        <v>44483</v>
      </c>
      <c r="B6">
        <f>IF($A6&lt;&gt;"",INDEX('Size (Analyst)'!B:B,5*(ROW()-2)+3),"")</f>
        <v>7.8377339016218218E-3</v>
      </c>
      <c r="C6">
        <f>IF($A6&lt;&gt;"",INDEX('Size (Analyst)'!C:C,5*(ROW()-2)+3),"")</f>
        <v>8.2961013753327425E-3</v>
      </c>
      <c r="D6">
        <f>IF($A6&lt;&gt;"",INDEX('Size (Analyst)'!D:D,5*(ROW()-2)+3),"")</f>
        <v>0</v>
      </c>
      <c r="E6">
        <f>IF($A6&lt;&gt;"",INDEX('Size (Analyst)'!E:E,5*(ROW()-2)+3),"")</f>
        <v>-0.02</v>
      </c>
      <c r="F6">
        <f>IF($A6&lt;&gt;"",INDEX('Size (Analyst)'!F:F,5*(ROW()-2)+3),"")</f>
        <v>0</v>
      </c>
      <c r="G6">
        <f>IF($A6&lt;&gt;"",INDEX('Size (Analyst)'!G:G,5*(ROW()-2)+3),"")</f>
        <v>0</v>
      </c>
      <c r="H6">
        <f>IF($A6&lt;&gt;"",INDEX('Size (Analyst)'!H:H,5*(ROW()-2)+3),"")</f>
        <v>1.7999999999999999E-2</v>
      </c>
      <c r="I6">
        <f>IF($A6&lt;&gt;"",INDEX('Size (Analyst)'!I:I,5*(ROW()-2)+3),"")</f>
        <v>2.0152264843565824E-2</v>
      </c>
      <c r="J6">
        <f>IF($A6&lt;&gt;"",INDEX('Size (Analyst)'!J:J,5*(ROW()-2)+3),"")</f>
        <v>0</v>
      </c>
      <c r="K6">
        <f>IF($A6&lt;&gt;"",INDEX('Size (Analyst)'!K:K,5*(ROW()-2)+3),"")</f>
        <v>0</v>
      </c>
      <c r="L6">
        <f>IF($A6&lt;&gt;"",INDEX('Size (Analyst)'!L:L,5*(ROW()-2)+3),"")</f>
        <v>0</v>
      </c>
      <c r="M6">
        <f>IF($A6&lt;&gt;"",INDEX('Size (Analyst)'!M:M,5*(ROW()-2)+3),"")</f>
        <v>-3.0129211248457997E-2</v>
      </c>
      <c r="N6">
        <f>IF($A6&lt;&gt;"",INDEX('Size (Analyst)'!N:N,5*(ROW()-2)+3),"")</f>
        <v>-1.6E-2</v>
      </c>
      <c r="O6">
        <f>IF($A6&lt;&gt;"",INDEX('Size (Analyst)'!O:O,5*(ROW()-2)+3),"")</f>
        <v>2.6319245233225576E-2</v>
      </c>
      <c r="P6">
        <f>IF($A6&lt;&gt;"",INDEX('Size (Analyst)'!P:P,5*(ROW()-2)+3),"")</f>
        <v>0</v>
      </c>
      <c r="Q6">
        <f>IF($A6&lt;&gt;"",INDEX('Size (Analyst)'!Q:Q,5*(ROW()-2)+3),"")</f>
        <v>0</v>
      </c>
      <c r="R6">
        <f>IF($A6&lt;&gt;"",INDEX('Size (Analyst)'!R:R,5*(ROW()-2)+3),"")</f>
        <v>0</v>
      </c>
      <c r="S6">
        <f>IF($A6&lt;&gt;"",INDEX('Size (Analyst)'!S:S,5*(ROW()-2)+3),"")</f>
        <v>0</v>
      </c>
      <c r="T6">
        <f>IF($A6&lt;&gt;"",INDEX('Size (Analyst)'!T:T,5*(ROW()-2)+3),"")</f>
        <v>0</v>
      </c>
      <c r="U6">
        <f>IF($A6&lt;&gt;"",INDEX('Size (Analyst)'!U:U,5*(ROW()-2)+3),"")</f>
        <v>-3.3000000000000002E-2</v>
      </c>
      <c r="V6">
        <f>IF($A6&lt;&gt;"",INDEX('Size (Analyst)'!V:V,5*(ROW()-2)+3),"")</f>
        <v>1.7795194194968181E-2</v>
      </c>
      <c r="W6">
        <f>IF($A6&lt;&gt;"",INDEX('Size (Analyst)'!W:W,5*(ROW()-2)+3),"")</f>
        <v>0</v>
      </c>
      <c r="X6">
        <f>IF($A6&lt;&gt;"",INDEX('Size (Analyst)'!X:X,5*(ROW()-2)+3),"")</f>
        <v>0.05</v>
      </c>
      <c r="Y6">
        <f>IF($A6&lt;&gt;"",INDEX('Size (Analyst)'!Y:Y,5*(ROW()-2)+3),"")</f>
        <v>0</v>
      </c>
      <c r="Z6">
        <f>IF($A6&lt;&gt;"",INDEX('Size (Analyst)'!Z:Z,5*(ROW()-2)+3),"")</f>
        <v>0</v>
      </c>
    </row>
    <row r="7" spans="1:26" x14ac:dyDescent="0.2">
      <c r="A7" s="13">
        <f>IF(INDEX('Size (Analyst)'!A:A,5*(ROW()-2)+1)&lt;&gt;"",INDEX('Size (Analyst)'!A:A,5*(ROW()-2)+1),"")</f>
        <v>44491</v>
      </c>
      <c r="B7">
        <f>IF($A7&lt;&gt;"",INDEX('Size (Analyst)'!B:B,5*(ROW()-2)+3),"")</f>
        <v>0</v>
      </c>
      <c r="C7">
        <f>IF($A7&lt;&gt;"",INDEX('Size (Analyst)'!C:C,5*(ROW()-2)+3),"")</f>
        <v>8.2961013753327425E-3</v>
      </c>
      <c r="D7">
        <f>IF($A7&lt;&gt;"",INDEX('Size (Analyst)'!D:D,5*(ROW()-2)+3),"")</f>
        <v>0</v>
      </c>
      <c r="E7">
        <f>IF($A7&lt;&gt;"",INDEX('Size (Analyst)'!E:E,5*(ROW()-2)+3),"")</f>
        <v>-0.02</v>
      </c>
      <c r="F7">
        <f>IF($A7&lt;&gt;"",INDEX('Size (Analyst)'!F:F,5*(ROW()-2)+3),"")</f>
        <v>0</v>
      </c>
      <c r="G7">
        <f>IF($A7&lt;&gt;"",INDEX('Size (Analyst)'!G:G,5*(ROW()-2)+3),"")</f>
        <v>0</v>
      </c>
      <c r="H7">
        <f>IF($A7&lt;&gt;"",INDEX('Size (Analyst)'!H:H,5*(ROW()-2)+3),"")</f>
        <v>1.7999999999999999E-2</v>
      </c>
      <c r="I7">
        <f>IF($A7&lt;&gt;"",INDEX('Size (Analyst)'!I:I,5*(ROW()-2)+3),"")</f>
        <v>2.0152264843565824E-2</v>
      </c>
      <c r="J7">
        <f>IF($A7&lt;&gt;"",INDEX('Size (Analyst)'!J:J,5*(ROW()-2)+3),"")</f>
        <v>0</v>
      </c>
      <c r="K7">
        <f>IF($A7&lt;&gt;"",INDEX('Size (Analyst)'!K:K,5*(ROW()-2)+3),"")</f>
        <v>0</v>
      </c>
      <c r="L7">
        <f>IF($A7&lt;&gt;"",INDEX('Size (Analyst)'!L:L,5*(ROW()-2)+3),"")</f>
        <v>0</v>
      </c>
      <c r="M7">
        <f>IF($A7&lt;&gt;"",INDEX('Size (Analyst)'!M:M,5*(ROW()-2)+3),"")</f>
        <v>-3.0129211248457997E-2</v>
      </c>
      <c r="N7">
        <f>IF($A7&lt;&gt;"",INDEX('Size (Analyst)'!N:N,5*(ROW()-2)+3),"")</f>
        <v>-1.6E-2</v>
      </c>
      <c r="O7">
        <f>IF($A7&lt;&gt;"",INDEX('Size (Analyst)'!O:O,5*(ROW()-2)+3),"")</f>
        <v>2.6319245233225576E-2</v>
      </c>
      <c r="P7">
        <f>IF($A7&lt;&gt;"",INDEX('Size (Analyst)'!P:P,5*(ROW()-2)+3),"")</f>
        <v>0</v>
      </c>
      <c r="Q7">
        <f>IF($A7&lt;&gt;"",INDEX('Size (Analyst)'!Q:Q,5*(ROW()-2)+3),"")</f>
        <v>0</v>
      </c>
      <c r="R7">
        <f>IF($A7&lt;&gt;"",INDEX('Size (Analyst)'!R:R,5*(ROW()-2)+3),"")</f>
        <v>0</v>
      </c>
      <c r="S7">
        <f>IF($A7&lt;&gt;"",INDEX('Size (Analyst)'!S:S,5*(ROW()-2)+3),"")</f>
        <v>0</v>
      </c>
      <c r="T7">
        <f>IF($A7&lt;&gt;"",INDEX('Size (Analyst)'!T:T,5*(ROW()-2)+3),"")</f>
        <v>0</v>
      </c>
      <c r="U7">
        <f>IF($A7&lt;&gt;"",INDEX('Size (Analyst)'!U:U,5*(ROW()-2)+3),"")</f>
        <v>-3.3000000000000002E-2</v>
      </c>
      <c r="V7">
        <f>IF($A7&lt;&gt;"",INDEX('Size (Analyst)'!V:V,5*(ROW()-2)+3),"")</f>
        <v>1.7795194194968181E-2</v>
      </c>
      <c r="W7">
        <f>IF($A7&lt;&gt;"",INDEX('Size (Analyst)'!W:W,5*(ROW()-2)+3),"")</f>
        <v>0</v>
      </c>
      <c r="X7">
        <f>IF($A7&lt;&gt;"",INDEX('Size (Analyst)'!X:X,5*(ROW()-2)+3),"")</f>
        <v>0.05</v>
      </c>
      <c r="Y7">
        <f>IF($A7&lt;&gt;"",INDEX('Size (Analyst)'!Y:Y,5*(ROW()-2)+3),"")</f>
        <v>0</v>
      </c>
      <c r="Z7">
        <f>IF($A7&lt;&gt;"",INDEX('Size (Analyst)'!Z:Z,5*(ROW()-2)+3),"")</f>
        <v>0</v>
      </c>
    </row>
    <row r="8" spans="1:26" x14ac:dyDescent="0.2">
      <c r="A8" s="13">
        <f>IF(INDEX('Size (Analyst)'!A:A,5*(ROW()-2)+1)&lt;&gt;"",INDEX('Size (Analyst)'!A:A,5*(ROW()-2)+1),"")</f>
        <v>44498</v>
      </c>
      <c r="B8">
        <f>IF($A8&lt;&gt;"",INDEX('Size (Analyst)'!B:B,5*(ROW()-2)+3),"")</f>
        <v>0</v>
      </c>
      <c r="C8">
        <f>IF($A8&lt;&gt;"",INDEX('Size (Analyst)'!C:C,5*(ROW()-2)+3),"")</f>
        <v>0</v>
      </c>
      <c r="D8">
        <f>IF($A8&lt;&gt;"",INDEX('Size (Analyst)'!D:D,5*(ROW()-2)+3),"")</f>
        <v>0</v>
      </c>
      <c r="E8">
        <f>IF($A8&lt;&gt;"",INDEX('Size (Analyst)'!E:E,5*(ROW()-2)+3),"")</f>
        <v>-0.02</v>
      </c>
      <c r="F8">
        <f>IF($A8&lt;&gt;"",INDEX('Size (Analyst)'!F:F,5*(ROW()-2)+3),"")</f>
        <v>0</v>
      </c>
      <c r="G8">
        <f>IF($A8&lt;&gt;"",INDEX('Size (Analyst)'!G:G,5*(ROW()-2)+3),"")</f>
        <v>1.3864391247214764E-2</v>
      </c>
      <c r="H8">
        <f>IF($A8&lt;&gt;"",INDEX('Size (Analyst)'!H:H,5*(ROW()-2)+3),"")</f>
        <v>0</v>
      </c>
      <c r="I8">
        <f>IF($A8&lt;&gt;"",INDEX('Size (Analyst)'!I:I,5*(ROW()-2)+3),"")</f>
        <v>0</v>
      </c>
      <c r="J8">
        <f>IF($A8&lt;&gt;"",INDEX('Size (Analyst)'!J:J,5*(ROW()-2)+3),"")</f>
        <v>0</v>
      </c>
      <c r="K8">
        <f>IF($A8&lt;&gt;"",INDEX('Size (Analyst)'!K:K,5*(ROW()-2)+3),"")</f>
        <v>0</v>
      </c>
      <c r="L8">
        <f>IF($A8&lt;&gt;"",INDEX('Size (Analyst)'!L:L,5*(ROW()-2)+3),"")</f>
        <v>0</v>
      </c>
      <c r="M8">
        <f>IF($A8&lt;&gt;"",INDEX('Size (Analyst)'!M:M,5*(ROW()-2)+3),"")</f>
        <v>-3.0129211248457997E-2</v>
      </c>
      <c r="N8">
        <f>IF($A8&lt;&gt;"",INDEX('Size (Analyst)'!N:N,5*(ROW()-2)+3),"")</f>
        <v>-1.6E-2</v>
      </c>
      <c r="O8">
        <f>IF($A8&lt;&gt;"",INDEX('Size (Analyst)'!O:O,5*(ROW()-2)+3),"")</f>
        <v>2.6319245233225576E-2</v>
      </c>
      <c r="P8">
        <f>IF($A8&lt;&gt;"",INDEX('Size (Analyst)'!P:P,5*(ROW()-2)+3),"")</f>
        <v>0</v>
      </c>
      <c r="Q8">
        <f>IF($A8&lt;&gt;"",INDEX('Size (Analyst)'!Q:Q,5*(ROW()-2)+3),"")</f>
        <v>0</v>
      </c>
      <c r="R8">
        <f>IF($A8&lt;&gt;"",INDEX('Size (Analyst)'!R:R,5*(ROW()-2)+3),"")</f>
        <v>0</v>
      </c>
      <c r="S8">
        <f>IF($A8&lt;&gt;"",INDEX('Size (Analyst)'!S:S,5*(ROW()-2)+3),"")</f>
        <v>2.4860513051673978E-2</v>
      </c>
      <c r="T8">
        <f>IF($A8&lt;&gt;"",INDEX('Size (Analyst)'!T:T,5*(ROW()-2)+3),"")</f>
        <v>3.4078816986855408E-2</v>
      </c>
      <c r="U8">
        <f>IF($A8&lt;&gt;"",INDEX('Size (Analyst)'!U:U,5*(ROW()-2)+3),"")</f>
        <v>-3.3000000000000002E-2</v>
      </c>
      <c r="V8">
        <f>IF($A8&lt;&gt;"",INDEX('Size (Analyst)'!V:V,5*(ROW()-2)+3),"")</f>
        <v>1.7795194194968181E-2</v>
      </c>
      <c r="W8">
        <f>IF($A8&lt;&gt;"",INDEX('Size (Analyst)'!W:W,5*(ROW()-2)+3),"")</f>
        <v>0</v>
      </c>
      <c r="X8">
        <f>IF($A8&lt;&gt;"",INDEX('Size (Analyst)'!X:X,5*(ROW()-2)+3),"")</f>
        <v>0.05</v>
      </c>
      <c r="Y8">
        <f>IF($A8&lt;&gt;"",INDEX('Size (Analyst)'!Y:Y,5*(ROW()-2)+3),"")</f>
        <v>0</v>
      </c>
      <c r="Z8">
        <f>IF($A8&lt;&gt;"",INDEX('Size (Analyst)'!Z:Z,5*(ROW()-2)+3),"")</f>
        <v>0</v>
      </c>
    </row>
    <row r="9" spans="1:26" x14ac:dyDescent="0.2">
      <c r="A9" s="13">
        <f>IF(INDEX('Size (Analyst)'!A:A,5*(ROW()-2)+1)&lt;&gt;"",INDEX('Size (Analyst)'!A:A,5*(ROW()-2)+1),"")</f>
        <v>44508</v>
      </c>
      <c r="B9">
        <f>IF($A9&lt;&gt;"",INDEX('Size (Analyst)'!B:B,5*(ROW()-2)+3),"")</f>
        <v>0</v>
      </c>
      <c r="C9">
        <f>IF($A9&lt;&gt;"",INDEX('Size (Analyst)'!C:C,5*(ROW()-2)+3),"")</f>
        <v>0</v>
      </c>
      <c r="D9">
        <f>IF($A9&lt;&gt;"",INDEX('Size (Analyst)'!D:D,5*(ROW()-2)+3),"")</f>
        <v>0</v>
      </c>
      <c r="E9">
        <f>IF($A9&lt;&gt;"",INDEX('Size (Analyst)'!E:E,5*(ROW()-2)+3),"")</f>
        <v>-0.02</v>
      </c>
      <c r="F9">
        <f>IF($A9&lt;&gt;"",INDEX('Size (Analyst)'!F:F,5*(ROW()-2)+3),"")</f>
        <v>0</v>
      </c>
      <c r="G9">
        <f>IF($A9&lt;&gt;"",INDEX('Size (Analyst)'!G:G,5*(ROW()-2)+3),"")</f>
        <v>1.3864391247214764E-2</v>
      </c>
      <c r="H9">
        <f>IF($A9&lt;&gt;"",INDEX('Size (Analyst)'!H:H,5*(ROW()-2)+3),"")</f>
        <v>0</v>
      </c>
      <c r="I9">
        <f>IF($A9&lt;&gt;"",INDEX('Size (Analyst)'!I:I,5*(ROW()-2)+3),"")</f>
        <v>0</v>
      </c>
      <c r="J9">
        <f>IF($A9&lt;&gt;"",INDEX('Size (Analyst)'!J:J,5*(ROW()-2)+3),"")</f>
        <v>1.2366323972550707E-2</v>
      </c>
      <c r="K9">
        <f>IF($A9&lt;&gt;"",INDEX('Size (Analyst)'!K:K,5*(ROW()-2)+3),"")</f>
        <v>2.2759780181369781E-2</v>
      </c>
      <c r="L9">
        <f>IF($A9&lt;&gt;"",INDEX('Size (Analyst)'!L:L,5*(ROW()-2)+3),"")</f>
        <v>0</v>
      </c>
      <c r="M9">
        <f>IF($A9&lt;&gt;"",INDEX('Size (Analyst)'!M:M,5*(ROW()-2)+3),"")</f>
        <v>-3.0129211248457997E-2</v>
      </c>
      <c r="N9">
        <f>IF($A9&lt;&gt;"",INDEX('Size (Analyst)'!N:N,5*(ROW()-2)+3),"")</f>
        <v>-1.6E-2</v>
      </c>
      <c r="O9">
        <f>IF($A9&lt;&gt;"",INDEX('Size (Analyst)'!O:O,5*(ROW()-2)+3),"")</f>
        <v>2.6319245233225576E-2</v>
      </c>
      <c r="P9">
        <f>IF($A9&lt;&gt;"",INDEX('Size (Analyst)'!P:P,5*(ROW()-2)+3),"")</f>
        <v>0</v>
      </c>
      <c r="Q9">
        <f>IF($A9&lt;&gt;"",INDEX('Size (Analyst)'!Q:Q,5*(ROW()-2)+3),"")</f>
        <v>0</v>
      </c>
      <c r="R9">
        <f>IF($A9&lt;&gt;"",INDEX('Size (Analyst)'!R:R,5*(ROW()-2)+3),"")</f>
        <v>0</v>
      </c>
      <c r="S9">
        <f>IF($A9&lt;&gt;"",INDEX('Size (Analyst)'!S:S,5*(ROW()-2)+3),"")</f>
        <v>2.4860513051673978E-2</v>
      </c>
      <c r="T9">
        <f>IF($A9&lt;&gt;"",INDEX('Size (Analyst)'!T:T,5*(ROW()-2)+3),"")</f>
        <v>3.4078816986855408E-2</v>
      </c>
      <c r="U9">
        <f>IF($A9&lt;&gt;"",INDEX('Size (Analyst)'!U:U,5*(ROW()-2)+3),"")</f>
        <v>-3.3000000000000002E-2</v>
      </c>
      <c r="V9">
        <f>IF($A9&lt;&gt;"",INDEX('Size (Analyst)'!V:V,5*(ROW()-2)+3),"")</f>
        <v>1.7795194194968181E-2</v>
      </c>
      <c r="W9">
        <f>IF($A9&lt;&gt;"",INDEX('Size (Analyst)'!W:W,5*(ROW()-2)+3),"")</f>
        <v>0</v>
      </c>
      <c r="X9">
        <f>IF($A9&lt;&gt;"",INDEX('Size (Analyst)'!X:X,5*(ROW()-2)+3),"")</f>
        <v>0.05</v>
      </c>
      <c r="Y9">
        <f>IF($A9&lt;&gt;"",INDEX('Size (Analyst)'!Y:Y,5*(ROW()-2)+3),"")</f>
        <v>0</v>
      </c>
      <c r="Z9">
        <f>IF($A9&lt;&gt;"",INDEX('Size (Analyst)'!Z:Z,5*(ROW()-2)+3),"")</f>
        <v>0</v>
      </c>
    </row>
    <row r="10" spans="1:26" x14ac:dyDescent="0.2">
      <c r="A10" s="13">
        <f>IF(INDEX('Size (Analyst)'!A:A,5*(ROW()-2)+1)&lt;&gt;"",INDEX('Size (Analyst)'!A:A,5*(ROW()-2)+1),"")</f>
        <v>44523</v>
      </c>
      <c r="B10">
        <f>IF($A10&lt;&gt;"",INDEX('Size (Analyst)'!B:B,5*(ROW()-2)+3),"")</f>
        <v>0</v>
      </c>
      <c r="C10">
        <f>IF($A10&lt;&gt;"",INDEX('Size (Analyst)'!C:C,5*(ROW()-2)+3),"")</f>
        <v>0</v>
      </c>
      <c r="D10">
        <f>IF($A10&lt;&gt;"",INDEX('Size (Analyst)'!D:D,5*(ROW()-2)+3),"")</f>
        <v>0</v>
      </c>
      <c r="E10">
        <f>IF($A10&lt;&gt;"",INDEX('Size (Analyst)'!E:E,5*(ROW()-2)+3),"")</f>
        <v>-0.02</v>
      </c>
      <c r="F10">
        <f>IF($A10&lt;&gt;"",INDEX('Size (Analyst)'!F:F,5*(ROW()-2)+3),"")</f>
        <v>0</v>
      </c>
      <c r="G10">
        <f>IF($A10&lt;&gt;"",INDEX('Size (Analyst)'!G:G,5*(ROW()-2)+3),"")</f>
        <v>1.3864391247214764E-2</v>
      </c>
      <c r="H10">
        <f>IF($A10&lt;&gt;"",INDEX('Size (Analyst)'!H:H,5*(ROW()-2)+3),"")</f>
        <v>0</v>
      </c>
      <c r="I10">
        <f>IF($A10&lt;&gt;"",INDEX('Size (Analyst)'!I:I,5*(ROW()-2)+3),"")</f>
        <v>0</v>
      </c>
      <c r="J10">
        <f>IF($A10&lt;&gt;"",INDEX('Size (Analyst)'!J:J,5*(ROW()-2)+3),"")</f>
        <v>0</v>
      </c>
      <c r="K10">
        <f>IF($A10&lt;&gt;"",INDEX('Size (Analyst)'!K:K,5*(ROW()-2)+3),"")</f>
        <v>2.2759780181369781E-2</v>
      </c>
      <c r="L10">
        <f>IF($A10&lt;&gt;"",INDEX('Size (Analyst)'!L:L,5*(ROW()-2)+3),"")</f>
        <v>0</v>
      </c>
      <c r="M10">
        <f>IF($A10&lt;&gt;"",INDEX('Size (Analyst)'!M:M,5*(ROW()-2)+3),"")</f>
        <v>-3.0129211248457997E-2</v>
      </c>
      <c r="N10">
        <f>IF($A10&lt;&gt;"",INDEX('Size (Analyst)'!N:N,5*(ROW()-2)+3),"")</f>
        <v>-1.6E-2</v>
      </c>
      <c r="O10">
        <f>IF($A10&lt;&gt;"",INDEX('Size (Analyst)'!O:O,5*(ROW()-2)+3),"")</f>
        <v>2.6319245233225576E-2</v>
      </c>
      <c r="P10">
        <f>IF($A10&lt;&gt;"",INDEX('Size (Analyst)'!P:P,5*(ROW()-2)+3),"")</f>
        <v>0</v>
      </c>
      <c r="Q10">
        <f>IF($A10&lt;&gt;"",INDEX('Size (Analyst)'!Q:Q,5*(ROW()-2)+3),"")</f>
        <v>0</v>
      </c>
      <c r="R10">
        <f>IF($A10&lt;&gt;"",INDEX('Size (Analyst)'!R:R,5*(ROW()-2)+3),"")</f>
        <v>0</v>
      </c>
      <c r="S10">
        <f>IF($A10&lt;&gt;"",INDEX('Size (Analyst)'!S:S,5*(ROW()-2)+3),"")</f>
        <v>2.4860513051673978E-2</v>
      </c>
      <c r="T10">
        <f>IF($A10&lt;&gt;"",INDEX('Size (Analyst)'!T:T,5*(ROW()-2)+3),"")</f>
        <v>3.4078816986855408E-2</v>
      </c>
      <c r="U10">
        <f>IF($A10&lt;&gt;"",INDEX('Size (Analyst)'!U:U,5*(ROW()-2)+3),"")</f>
        <v>-3.3000000000000002E-2</v>
      </c>
      <c r="V10">
        <f>IF($A10&lt;&gt;"",INDEX('Size (Analyst)'!V:V,5*(ROW()-2)+3),"")</f>
        <v>1.7795194194968181E-2</v>
      </c>
      <c r="W10">
        <f>IF($A10&lt;&gt;"",INDEX('Size (Analyst)'!W:W,5*(ROW()-2)+3),"")</f>
        <v>0</v>
      </c>
      <c r="X10">
        <f>IF($A10&lt;&gt;"",INDEX('Size (Analyst)'!X:X,5*(ROW()-2)+3),"")</f>
        <v>0.05</v>
      </c>
      <c r="Y10">
        <f>IF($A10&lt;&gt;"",INDEX('Size (Analyst)'!Y:Y,5*(ROW()-2)+3),"")</f>
        <v>0</v>
      </c>
      <c r="Z10">
        <f>IF($A10&lt;&gt;"",INDEX('Size (Analyst)'!Z:Z,5*(ROW()-2)+3),"")</f>
        <v>0</v>
      </c>
    </row>
    <row r="11" spans="1:26" x14ac:dyDescent="0.2">
      <c r="A11" s="13">
        <f>IF(INDEX('Size (Analyst)'!A:A,5*(ROW()-2)+1)&lt;&gt;"",INDEX('Size (Analyst)'!A:A,5*(ROW()-2)+1),"")</f>
        <v>44525</v>
      </c>
      <c r="B11">
        <f>IF($A11&lt;&gt;"",INDEX('Size (Analyst)'!B:B,5*(ROW()-2)+3),"")</f>
        <v>0</v>
      </c>
      <c r="C11">
        <f>IF($A11&lt;&gt;"",INDEX('Size (Analyst)'!C:C,5*(ROW()-2)+3),"")</f>
        <v>0</v>
      </c>
      <c r="D11">
        <f>IF($A11&lt;&gt;"",INDEX('Size (Analyst)'!D:D,5*(ROW()-2)+3),"")</f>
        <v>0</v>
      </c>
      <c r="E11">
        <f>IF($A11&lt;&gt;"",INDEX('Size (Analyst)'!E:E,5*(ROW()-2)+3),"")</f>
        <v>-0.02</v>
      </c>
      <c r="F11">
        <f>IF($A11&lt;&gt;"",INDEX('Size (Analyst)'!F:F,5*(ROW()-2)+3),"")</f>
        <v>0</v>
      </c>
      <c r="G11">
        <f>IF($A11&lt;&gt;"",INDEX('Size (Analyst)'!G:G,5*(ROW()-2)+3),"")</f>
        <v>1.3864391247214764E-2</v>
      </c>
      <c r="H11">
        <f>IF($A11&lt;&gt;"",INDEX('Size (Analyst)'!H:H,5*(ROW()-2)+3),"")</f>
        <v>0</v>
      </c>
      <c r="I11">
        <f>IF($A11&lt;&gt;"",INDEX('Size (Analyst)'!I:I,5*(ROW()-2)+3),"")</f>
        <v>0</v>
      </c>
      <c r="J11">
        <f>IF($A11&lt;&gt;"",INDEX('Size (Analyst)'!J:J,5*(ROW()-2)+3),"")</f>
        <v>0</v>
      </c>
      <c r="K11">
        <f>IF($A11&lt;&gt;"",INDEX('Size (Analyst)'!K:K,5*(ROW()-2)+3),"")</f>
        <v>2.2759780181369781E-2</v>
      </c>
      <c r="L11">
        <f>IF($A11&lt;&gt;"",INDEX('Size (Analyst)'!L:L,5*(ROW()-2)+3),"")</f>
        <v>0</v>
      </c>
      <c r="M11">
        <f>IF($A11&lt;&gt;"",INDEX('Size (Analyst)'!M:M,5*(ROW()-2)+3),"")</f>
        <v>-3.0129211248457997E-2</v>
      </c>
      <c r="N11">
        <f>IF($A11&lt;&gt;"",INDEX('Size (Analyst)'!N:N,5*(ROW()-2)+3),"")</f>
        <v>-1.6E-2</v>
      </c>
      <c r="O11">
        <f>IF($A11&lt;&gt;"",INDEX('Size (Analyst)'!O:O,5*(ROW()-2)+3),"")</f>
        <v>2.6319245233225576E-2</v>
      </c>
      <c r="P11">
        <f>IF($A11&lt;&gt;"",INDEX('Size (Analyst)'!P:P,5*(ROW()-2)+3),"")</f>
        <v>0</v>
      </c>
      <c r="Q11">
        <f>IF($A11&lt;&gt;"",INDEX('Size (Analyst)'!Q:Q,5*(ROW()-2)+3),"")</f>
        <v>0</v>
      </c>
      <c r="R11">
        <f>IF($A11&lt;&gt;"",INDEX('Size (Analyst)'!R:R,5*(ROW()-2)+3),"")</f>
        <v>0</v>
      </c>
      <c r="S11">
        <f>IF($A11&lt;&gt;"",INDEX('Size (Analyst)'!S:S,5*(ROW()-2)+3),"")</f>
        <v>0</v>
      </c>
      <c r="T11">
        <f>IF($A11&lt;&gt;"",INDEX('Size (Analyst)'!T:T,5*(ROW()-2)+3),"")</f>
        <v>3.4078816986855408E-2</v>
      </c>
      <c r="U11">
        <f>IF($A11&lt;&gt;"",INDEX('Size (Analyst)'!U:U,5*(ROW()-2)+3),"")</f>
        <v>-3.3000000000000002E-2</v>
      </c>
      <c r="V11">
        <f>IF($A11&lt;&gt;"",INDEX('Size (Analyst)'!V:V,5*(ROW()-2)+3),"")</f>
        <v>1.7795194194968181E-2</v>
      </c>
      <c r="W11">
        <f>IF($A11&lt;&gt;"",INDEX('Size (Analyst)'!W:W,5*(ROW()-2)+3),"")</f>
        <v>0</v>
      </c>
      <c r="X11">
        <f>IF($A11&lt;&gt;"",INDEX('Size (Analyst)'!X:X,5*(ROW()-2)+3),"")</f>
        <v>0.05</v>
      </c>
      <c r="Y11">
        <f>IF($A11&lt;&gt;"",INDEX('Size (Analyst)'!Y:Y,5*(ROW()-2)+3),"")</f>
        <v>0</v>
      </c>
      <c r="Z11">
        <f>IF($A11&lt;&gt;"",INDEX('Size (Analyst)'!Z:Z,5*(ROW()-2)+3),"")</f>
        <v>0</v>
      </c>
    </row>
    <row r="12" spans="1:26" x14ac:dyDescent="0.2">
      <c r="A12" s="13">
        <f>IF(INDEX('Size (Analyst)'!A:A,5*(ROW()-2)+1)&lt;&gt;"",INDEX('Size (Analyst)'!A:A,5*(ROW()-2)+1),"")</f>
        <v>44526</v>
      </c>
      <c r="B12">
        <f>IF($A12&lt;&gt;"",INDEX('Size (Analyst)'!B:B,5*(ROW()-2)+3),"")</f>
        <v>0</v>
      </c>
      <c r="C12">
        <f>IF($A12&lt;&gt;"",INDEX('Size (Analyst)'!C:C,5*(ROW()-2)+3),"")</f>
        <v>0</v>
      </c>
      <c r="D12">
        <f>IF($A12&lt;&gt;"",INDEX('Size (Analyst)'!D:D,5*(ROW()-2)+3),"")</f>
        <v>0</v>
      </c>
      <c r="E12">
        <f>IF($A12&lt;&gt;"",INDEX('Size (Analyst)'!E:E,5*(ROW()-2)+3),"")</f>
        <v>-0.02</v>
      </c>
      <c r="F12">
        <f>IF($A12&lt;&gt;"",INDEX('Size (Analyst)'!F:F,5*(ROW()-2)+3),"")</f>
        <v>0</v>
      </c>
      <c r="G12">
        <f>IF($A12&lt;&gt;"",INDEX('Size (Analyst)'!G:G,5*(ROW()-2)+3),"")</f>
        <v>1.3864391247214764E-2</v>
      </c>
      <c r="H12">
        <f>IF($A12&lt;&gt;"",INDEX('Size (Analyst)'!H:H,5*(ROW()-2)+3),"")</f>
        <v>0</v>
      </c>
      <c r="I12">
        <f>IF($A12&lt;&gt;"",INDEX('Size (Analyst)'!I:I,5*(ROW()-2)+3),"")</f>
        <v>0</v>
      </c>
      <c r="J12">
        <f>IF($A12&lt;&gt;"",INDEX('Size (Analyst)'!J:J,5*(ROW()-2)+3),"")</f>
        <v>0</v>
      </c>
      <c r="K12">
        <f>IF($A12&lt;&gt;"",INDEX('Size (Analyst)'!K:K,5*(ROW()-2)+3),"")</f>
        <v>2.2759780181369781E-2</v>
      </c>
      <c r="L12">
        <f>IF($A12&lt;&gt;"",INDEX('Size (Analyst)'!L:L,5*(ROW()-2)+3),"")</f>
        <v>0</v>
      </c>
      <c r="M12">
        <f>IF($A12&lt;&gt;"",INDEX('Size (Analyst)'!M:M,5*(ROW()-2)+3),"")</f>
        <v>-3.0129211248457997E-2</v>
      </c>
      <c r="N12">
        <f>IF($A12&lt;&gt;"",INDEX('Size (Analyst)'!N:N,5*(ROW()-2)+3),"")</f>
        <v>-1.6E-2</v>
      </c>
      <c r="O12">
        <f>IF($A12&lt;&gt;"",INDEX('Size (Analyst)'!O:O,5*(ROW()-2)+3),"")</f>
        <v>0</v>
      </c>
      <c r="P12">
        <f>IF($A12&lt;&gt;"",INDEX('Size (Analyst)'!P:P,5*(ROW()-2)+3),"")</f>
        <v>-9.5667900376793773E-3</v>
      </c>
      <c r="Q12">
        <f>IF($A12&lt;&gt;"",INDEX('Size (Analyst)'!Q:Q,5*(ROW()-2)+3),"")</f>
        <v>0</v>
      </c>
      <c r="R12">
        <f>IF($A12&lt;&gt;"",INDEX('Size (Analyst)'!R:R,5*(ROW()-2)+3),"")</f>
        <v>0</v>
      </c>
      <c r="S12">
        <f>IF($A12&lt;&gt;"",INDEX('Size (Analyst)'!S:S,5*(ROW()-2)+3),"")</f>
        <v>0</v>
      </c>
      <c r="T12">
        <f>IF($A12&lt;&gt;"",INDEX('Size (Analyst)'!T:T,5*(ROW()-2)+3),"")</f>
        <v>3.4078816986855408E-2</v>
      </c>
      <c r="U12">
        <f>IF($A12&lt;&gt;"",INDEX('Size (Analyst)'!U:U,5*(ROW()-2)+3),"")</f>
        <v>-3.3000000000000002E-2</v>
      </c>
      <c r="V12">
        <f>IF($A12&lt;&gt;"",INDEX('Size (Analyst)'!V:V,5*(ROW()-2)+3),"")</f>
        <v>1.7795194194968181E-2</v>
      </c>
      <c r="W12">
        <f>IF($A12&lt;&gt;"",INDEX('Size (Analyst)'!W:W,5*(ROW()-2)+3),"")</f>
        <v>0</v>
      </c>
      <c r="X12">
        <f>IF($A12&lt;&gt;"",INDEX('Size (Analyst)'!X:X,5*(ROW()-2)+3),"")</f>
        <v>0.05</v>
      </c>
      <c r="Y12">
        <f>IF($A12&lt;&gt;"",INDEX('Size (Analyst)'!Y:Y,5*(ROW()-2)+3),"")</f>
        <v>0</v>
      </c>
      <c r="Z12">
        <f>IF($A12&lt;&gt;"",INDEX('Size (Analyst)'!Z:Z,5*(ROW()-2)+3),"")</f>
        <v>0</v>
      </c>
    </row>
    <row r="13" spans="1:26" x14ac:dyDescent="0.2">
      <c r="A13" s="13">
        <f>IF(INDEX('Size (Analyst)'!A:A,5*(ROW()-2)+1)&lt;&gt;"",INDEX('Size (Analyst)'!A:A,5*(ROW()-2)+1),"")</f>
        <v>44537</v>
      </c>
      <c r="B13">
        <f>IF($A13&lt;&gt;"",INDEX('Size (Analyst)'!B:B,5*(ROW()-2)+3),"")</f>
        <v>0</v>
      </c>
      <c r="C13">
        <f>IF($A13&lt;&gt;"",INDEX('Size (Analyst)'!C:C,5*(ROW()-2)+3),"")</f>
        <v>0</v>
      </c>
      <c r="D13">
        <f>IF($A13&lt;&gt;"",INDEX('Size (Analyst)'!D:D,5*(ROW()-2)+3),"")</f>
        <v>0</v>
      </c>
      <c r="E13">
        <f>IF($A13&lt;&gt;"",INDEX('Size (Analyst)'!E:E,5*(ROW()-2)+3),"")</f>
        <v>0</v>
      </c>
      <c r="F13">
        <f>IF($A13&lt;&gt;"",INDEX('Size (Analyst)'!F:F,5*(ROW()-2)+3),"")</f>
        <v>0</v>
      </c>
      <c r="G13">
        <f>IF($A13&lt;&gt;"",INDEX('Size (Analyst)'!G:G,5*(ROW()-2)+3),"")</f>
        <v>1.3864391247214764E-2</v>
      </c>
      <c r="H13">
        <f>IF($A13&lt;&gt;"",INDEX('Size (Analyst)'!H:H,5*(ROW()-2)+3),"")</f>
        <v>0</v>
      </c>
      <c r="I13">
        <f>IF($A13&lt;&gt;"",INDEX('Size (Analyst)'!I:I,5*(ROW()-2)+3),"")</f>
        <v>0</v>
      </c>
      <c r="J13">
        <f>IF($A13&lt;&gt;"",INDEX('Size (Analyst)'!J:J,5*(ROW()-2)+3),"")</f>
        <v>0</v>
      </c>
      <c r="K13">
        <f>IF($A13&lt;&gt;"",INDEX('Size (Analyst)'!K:K,5*(ROW()-2)+3),"")</f>
        <v>2.2759780181369781E-2</v>
      </c>
      <c r="L13">
        <f>IF($A13&lt;&gt;"",INDEX('Size (Analyst)'!L:L,5*(ROW()-2)+3),"")</f>
        <v>0</v>
      </c>
      <c r="M13">
        <f>IF($A13&lt;&gt;"",INDEX('Size (Analyst)'!M:M,5*(ROW()-2)+3),"")</f>
        <v>-3.0129211248457997E-2</v>
      </c>
      <c r="N13">
        <f>IF($A13&lt;&gt;"",INDEX('Size (Analyst)'!N:N,5*(ROW()-2)+3),"")</f>
        <v>-1.6E-2</v>
      </c>
      <c r="O13">
        <f>IF($A13&lt;&gt;"",INDEX('Size (Analyst)'!O:O,5*(ROW()-2)+3),"")</f>
        <v>0</v>
      </c>
      <c r="P13">
        <f>IF($A13&lt;&gt;"",INDEX('Size (Analyst)'!P:P,5*(ROW()-2)+3),"")</f>
        <v>0</v>
      </c>
      <c r="Q13">
        <f>IF($A13&lt;&gt;"",INDEX('Size (Analyst)'!Q:Q,5*(ROW()-2)+3),"")</f>
        <v>0</v>
      </c>
      <c r="R13">
        <f>IF($A13&lt;&gt;"",INDEX('Size (Analyst)'!R:R,5*(ROW()-2)+3),"")</f>
        <v>0</v>
      </c>
      <c r="S13">
        <f>IF($A13&lt;&gt;"",INDEX('Size (Analyst)'!S:S,5*(ROW()-2)+3),"")</f>
        <v>0</v>
      </c>
      <c r="T13">
        <f>IF($A13&lt;&gt;"",INDEX('Size (Analyst)'!T:T,5*(ROW()-2)+3),"")</f>
        <v>3.4078816986855408E-2</v>
      </c>
      <c r="U13">
        <f>IF($A13&lt;&gt;"",INDEX('Size (Analyst)'!U:U,5*(ROW()-2)+3),"")</f>
        <v>0</v>
      </c>
      <c r="V13">
        <f>IF($A13&lt;&gt;"",INDEX('Size (Analyst)'!V:V,5*(ROW()-2)+3),"")</f>
        <v>1.7795194194968181E-2</v>
      </c>
      <c r="W13">
        <f>IF($A13&lt;&gt;"",INDEX('Size (Analyst)'!W:W,5*(ROW()-2)+3),"")</f>
        <v>0</v>
      </c>
      <c r="X13">
        <f>IF($A13&lt;&gt;"",INDEX('Size (Analyst)'!X:X,5*(ROW()-2)+3),"")</f>
        <v>0.05</v>
      </c>
      <c r="Y13">
        <f>IF($A13&lt;&gt;"",INDEX('Size (Analyst)'!Y:Y,5*(ROW()-2)+3),"")</f>
        <v>0</v>
      </c>
      <c r="Z13">
        <f>IF($A13&lt;&gt;"",INDEX('Size (Analyst)'!Z:Z,5*(ROW()-2)+3),"")</f>
        <v>0</v>
      </c>
    </row>
    <row r="14" spans="1:26" x14ac:dyDescent="0.2">
      <c r="A14" s="13">
        <f>IF(INDEX('Size (Analyst)'!A:A,5*(ROW()-2)+1)&lt;&gt;"",INDEX('Size (Analyst)'!A:A,5*(ROW()-2)+1),"")</f>
        <v>44565</v>
      </c>
      <c r="B14">
        <f>IF($A14&lt;&gt;"",INDEX('Size (Analyst)'!B:B,5*(ROW()-2)+3),"")</f>
        <v>0</v>
      </c>
      <c r="C14">
        <f>IF($A14&lt;&gt;"",INDEX('Size (Analyst)'!C:C,5*(ROW()-2)+3),"")</f>
        <v>9.3090134461016449E-3</v>
      </c>
      <c r="D14">
        <f>IF($A14&lt;&gt;"",INDEX('Size (Analyst)'!D:D,5*(ROW()-2)+3),"")</f>
        <v>0</v>
      </c>
      <c r="E14">
        <f>IF($A14&lt;&gt;"",INDEX('Size (Analyst)'!E:E,5*(ROW()-2)+3),"")</f>
        <v>0</v>
      </c>
      <c r="F14">
        <f>IF($A14&lt;&gt;"",INDEX('Size (Analyst)'!F:F,5*(ROW()-2)+3),"")</f>
        <v>0</v>
      </c>
      <c r="G14">
        <f>IF($A14&lt;&gt;"",INDEX('Size (Analyst)'!G:G,5*(ROW()-2)+3),"")</f>
        <v>3.1043604927325129E-2</v>
      </c>
      <c r="H14">
        <f>IF($A14&lt;&gt;"",INDEX('Size (Analyst)'!H:H,5*(ROW()-2)+3),"")</f>
        <v>0</v>
      </c>
      <c r="I14">
        <f>IF($A14&lt;&gt;"",INDEX('Size (Analyst)'!I:I,5*(ROW()-2)+3),"")</f>
        <v>0</v>
      </c>
      <c r="J14">
        <f>IF($A14&lt;&gt;"",INDEX('Size (Analyst)'!J:J,5*(ROW()-2)+3),"")</f>
        <v>0</v>
      </c>
      <c r="K14">
        <f>IF($A14&lt;&gt;"",INDEX('Size (Analyst)'!K:K,5*(ROW()-2)+3),"")</f>
        <v>2.2759780181369781E-2</v>
      </c>
      <c r="L14">
        <f>IF($A14&lt;&gt;"",INDEX('Size (Analyst)'!L:L,5*(ROW()-2)+3),"")</f>
        <v>0</v>
      </c>
      <c r="M14">
        <f>IF($A14&lt;&gt;"",INDEX('Size (Analyst)'!M:M,5*(ROW()-2)+3),"")</f>
        <v>0</v>
      </c>
      <c r="N14">
        <f>IF($A14&lt;&gt;"",INDEX('Size (Analyst)'!N:N,5*(ROW()-2)+3),"")</f>
        <v>-1.6E-2</v>
      </c>
      <c r="O14">
        <f>IF($A14&lt;&gt;"",INDEX('Size (Analyst)'!O:O,5*(ROW()-2)+3),"")</f>
        <v>1.0543255994034646E-2</v>
      </c>
      <c r="P14">
        <f>IF($A14&lt;&gt;"",INDEX('Size (Analyst)'!P:P,5*(ROW()-2)+3),"")</f>
        <v>1.0103398285054693E-2</v>
      </c>
      <c r="Q14">
        <f>IF($A14&lt;&gt;"",INDEX('Size (Analyst)'!Q:Q,5*(ROW()-2)+3),"")</f>
        <v>0</v>
      </c>
      <c r="R14">
        <f>IF($A14&lt;&gt;"",INDEX('Size (Analyst)'!R:R,5*(ROW()-2)+3),"")</f>
        <v>0</v>
      </c>
      <c r="S14">
        <f>IF($A14&lt;&gt;"",INDEX('Size (Analyst)'!S:S,5*(ROW()-2)+3),"")</f>
        <v>0</v>
      </c>
      <c r="T14">
        <f>IF($A14&lt;&gt;"",INDEX('Size (Analyst)'!T:T,5*(ROW()-2)+3),"")</f>
        <v>3.4078816986855408E-2</v>
      </c>
      <c r="U14">
        <f>IF($A14&lt;&gt;"",INDEX('Size (Analyst)'!U:U,5*(ROW()-2)+3),"")</f>
        <v>0</v>
      </c>
      <c r="V14">
        <f>IF($A14&lt;&gt;"",INDEX('Size (Analyst)'!V:V,5*(ROW()-2)+3),"")</f>
        <v>0</v>
      </c>
      <c r="W14">
        <f>IF($A14&lt;&gt;"",INDEX('Size (Analyst)'!W:W,5*(ROW()-2)+3),"")</f>
        <v>0</v>
      </c>
      <c r="X14">
        <f>IF($A14&lt;&gt;"",INDEX('Size (Analyst)'!X:X,5*(ROW()-2)+3),"")</f>
        <v>0.05</v>
      </c>
      <c r="Y14">
        <f>IF($A14&lt;&gt;"",INDEX('Size (Analyst)'!Y:Y,5*(ROW()-2)+3),"")</f>
        <v>-2.9287358840048603E-2</v>
      </c>
      <c r="Z14">
        <f>IF($A14&lt;&gt;"",INDEX('Size (Analyst)'!Z:Z,5*(ROW()-2)+3),"")</f>
        <v>-2.6170407019167459E-2</v>
      </c>
    </row>
    <row r="15" spans="1:26" x14ac:dyDescent="0.2">
      <c r="A15" s="13">
        <f>IF(INDEX('Size (Analyst)'!A:A,5*(ROW()-2)+1)&lt;&gt;"",INDEX('Size (Analyst)'!A:A,5*(ROW()-2)+1),"")</f>
        <v>44585</v>
      </c>
      <c r="B15">
        <f>IF($A15&lt;&gt;"",INDEX('Size (Analyst)'!B:B,5*(ROW()-2)+3),"")</f>
        <v>0</v>
      </c>
      <c r="C15">
        <f>IF($A15&lt;&gt;"",INDEX('Size (Analyst)'!C:C,5*(ROW()-2)+3),"")</f>
        <v>0</v>
      </c>
      <c r="D15">
        <f>IF($A15&lt;&gt;"",INDEX('Size (Analyst)'!D:D,5*(ROW()-2)+3),"")</f>
        <v>0</v>
      </c>
      <c r="E15">
        <f>IF($A15&lt;&gt;"",INDEX('Size (Analyst)'!E:E,5*(ROW()-2)+3),"")</f>
        <v>0</v>
      </c>
      <c r="F15">
        <f>IF($A15&lt;&gt;"",INDEX('Size (Analyst)'!F:F,5*(ROW()-2)+3),"")</f>
        <v>0</v>
      </c>
      <c r="G15">
        <f>IF($A15&lt;&gt;"",INDEX('Size (Analyst)'!G:G,5*(ROW()-2)+3),"")</f>
        <v>0</v>
      </c>
      <c r="H15">
        <f>IF($A15&lt;&gt;"",INDEX('Size (Analyst)'!H:H,5*(ROW()-2)+3),"")</f>
        <v>0</v>
      </c>
      <c r="I15">
        <f>IF($A15&lt;&gt;"",INDEX('Size (Analyst)'!I:I,5*(ROW()-2)+3),"")</f>
        <v>0</v>
      </c>
      <c r="J15">
        <f>IF($A15&lt;&gt;"",INDEX('Size (Analyst)'!J:J,5*(ROW()-2)+3),"")</f>
        <v>0</v>
      </c>
      <c r="K15">
        <f>IF($A15&lt;&gt;"",INDEX('Size (Analyst)'!K:K,5*(ROW()-2)+3),"")</f>
        <v>2.2759780181369781E-2</v>
      </c>
      <c r="L15">
        <f>IF($A15&lt;&gt;"",INDEX('Size (Analyst)'!L:L,5*(ROW()-2)+3),"")</f>
        <v>0</v>
      </c>
      <c r="M15">
        <f>IF($A15&lt;&gt;"",INDEX('Size (Analyst)'!M:M,5*(ROW()-2)+3),"")</f>
        <v>0</v>
      </c>
      <c r="N15">
        <f>IF($A15&lt;&gt;"",INDEX('Size (Analyst)'!N:N,5*(ROW()-2)+3),"")</f>
        <v>-1.6E-2</v>
      </c>
      <c r="O15">
        <f>IF($A15&lt;&gt;"",INDEX('Size (Analyst)'!O:O,5*(ROW()-2)+3),"")</f>
        <v>0</v>
      </c>
      <c r="P15">
        <f>IF($A15&lt;&gt;"",INDEX('Size (Analyst)'!P:P,5*(ROW()-2)+3),"")</f>
        <v>0</v>
      </c>
      <c r="Q15">
        <f>IF($A15&lt;&gt;"",INDEX('Size (Analyst)'!Q:Q,5*(ROW()-2)+3),"")</f>
        <v>0</v>
      </c>
      <c r="R15">
        <f>IF($A15&lt;&gt;"",INDEX('Size (Analyst)'!R:R,5*(ROW()-2)+3),"")</f>
        <v>0</v>
      </c>
      <c r="S15">
        <f>IF($A15&lt;&gt;"",INDEX('Size (Analyst)'!S:S,5*(ROW()-2)+3),"")</f>
        <v>0</v>
      </c>
      <c r="T15">
        <f>IF($A15&lt;&gt;"",INDEX('Size (Analyst)'!T:T,5*(ROW()-2)+3),"")</f>
        <v>3.4078816986855408E-2</v>
      </c>
      <c r="U15">
        <f>IF($A15&lt;&gt;"",INDEX('Size (Analyst)'!U:U,5*(ROW()-2)+3),"")</f>
        <v>0</v>
      </c>
      <c r="V15">
        <f>IF($A15&lt;&gt;"",INDEX('Size (Analyst)'!V:V,5*(ROW()-2)+3),"")</f>
        <v>0</v>
      </c>
      <c r="W15">
        <f>IF($A15&lt;&gt;"",INDEX('Size (Analyst)'!W:W,5*(ROW()-2)+3),"")</f>
        <v>0</v>
      </c>
      <c r="X15">
        <f>IF($A15&lt;&gt;"",INDEX('Size (Analyst)'!X:X,5*(ROW()-2)+3),"")</f>
        <v>0.05</v>
      </c>
      <c r="Y15">
        <f>IF($A15&lt;&gt;"",INDEX('Size (Analyst)'!Y:Y,5*(ROW()-2)+3),"")</f>
        <v>-2.9287358840048603E-2</v>
      </c>
      <c r="Z15">
        <f>IF($A15&lt;&gt;"",INDEX('Size (Analyst)'!Z:Z,5*(ROW()-2)+3),"")</f>
        <v>-2.6170407019167459E-2</v>
      </c>
    </row>
    <row r="16" spans="1:26" x14ac:dyDescent="0.2">
      <c r="A16" s="13">
        <f>IF(INDEX('Size (Analyst)'!A:A,5*(ROW()-2)+1)&lt;&gt;"",INDEX('Size (Analyst)'!A:A,5*(ROW()-2)+1),"")</f>
        <v>44588</v>
      </c>
      <c r="B16">
        <f>IF($A16&lt;&gt;"",INDEX('Size (Analyst)'!B:B,5*(ROW()-2)+3),"")</f>
        <v>0</v>
      </c>
      <c r="C16">
        <f>IF($A16&lt;&gt;"",INDEX('Size (Analyst)'!C:C,5*(ROW()-2)+3),"")</f>
        <v>0</v>
      </c>
      <c r="D16">
        <f>IF($A16&lt;&gt;"",INDEX('Size (Analyst)'!D:D,5*(ROW()-2)+3),"")</f>
        <v>0</v>
      </c>
      <c r="E16">
        <f>IF($A16&lt;&gt;"",INDEX('Size (Analyst)'!E:E,5*(ROW()-2)+3),"")</f>
        <v>0</v>
      </c>
      <c r="F16">
        <f>IF($A16&lt;&gt;"",INDEX('Size (Analyst)'!F:F,5*(ROW()-2)+3),"")</f>
        <v>0</v>
      </c>
      <c r="G16">
        <f>IF($A16&lt;&gt;"",INDEX('Size (Analyst)'!G:G,5*(ROW()-2)+3),"")</f>
        <v>0</v>
      </c>
      <c r="H16">
        <f>IF($A16&lt;&gt;"",INDEX('Size (Analyst)'!H:H,5*(ROW()-2)+3),"")</f>
        <v>0</v>
      </c>
      <c r="I16">
        <f>IF($A16&lt;&gt;"",INDEX('Size (Analyst)'!I:I,5*(ROW()-2)+3),"")</f>
        <v>0</v>
      </c>
      <c r="J16">
        <f>IF($A16&lt;&gt;"",INDEX('Size (Analyst)'!J:J,5*(ROW()-2)+3),"")</f>
        <v>0</v>
      </c>
      <c r="K16">
        <f>IF($A16&lt;&gt;"",INDEX('Size (Analyst)'!K:K,5*(ROW()-2)+3),"")</f>
        <v>2.2759780181369781E-2</v>
      </c>
      <c r="L16">
        <f>IF($A16&lt;&gt;"",INDEX('Size (Analyst)'!L:L,5*(ROW()-2)+3),"")</f>
        <v>0</v>
      </c>
      <c r="M16">
        <f>IF($A16&lt;&gt;"",INDEX('Size (Analyst)'!M:M,5*(ROW()-2)+3),"")</f>
        <v>0</v>
      </c>
      <c r="N16">
        <f>IF($A16&lt;&gt;"",INDEX('Size (Analyst)'!N:N,5*(ROW()-2)+3),"")</f>
        <v>-1.6E-2</v>
      </c>
      <c r="O16">
        <f>IF($A16&lt;&gt;"",INDEX('Size (Analyst)'!O:O,5*(ROW()-2)+3),"")</f>
        <v>0</v>
      </c>
      <c r="P16">
        <f>IF($A16&lt;&gt;"",INDEX('Size (Analyst)'!P:P,5*(ROW()-2)+3),"")</f>
        <v>0</v>
      </c>
      <c r="Q16">
        <f>IF($A16&lt;&gt;"",INDEX('Size (Analyst)'!Q:Q,5*(ROW()-2)+3),"")</f>
        <v>0</v>
      </c>
      <c r="R16">
        <f>IF($A16&lt;&gt;"",INDEX('Size (Analyst)'!R:R,5*(ROW()-2)+3),"")</f>
        <v>0</v>
      </c>
      <c r="S16">
        <f>IF($A16&lt;&gt;"",INDEX('Size (Analyst)'!S:S,5*(ROW()-2)+3),"")</f>
        <v>0</v>
      </c>
      <c r="T16">
        <f>IF($A16&lt;&gt;"",INDEX('Size (Analyst)'!T:T,5*(ROW()-2)+3),"")</f>
        <v>3.4078816986855408E-2</v>
      </c>
      <c r="U16">
        <f>IF($A16&lt;&gt;"",INDEX('Size (Analyst)'!U:U,5*(ROW()-2)+3),"")</f>
        <v>0</v>
      </c>
      <c r="V16">
        <f>IF($A16&lt;&gt;"",INDEX('Size (Analyst)'!V:V,5*(ROW()-2)+3),"")</f>
        <v>0</v>
      </c>
      <c r="W16">
        <f>IF($A16&lt;&gt;"",INDEX('Size (Analyst)'!W:W,5*(ROW()-2)+3),"")</f>
        <v>0</v>
      </c>
      <c r="X16">
        <f>IF($A16&lt;&gt;"",INDEX('Size (Analyst)'!X:X,5*(ROW()-2)+3),"")</f>
        <v>0.05</v>
      </c>
      <c r="Y16">
        <f>IF($A16&lt;&gt;"",INDEX('Size (Analyst)'!Y:Y,5*(ROW()-2)+3),"")</f>
        <v>-4.7796907344612706E-2</v>
      </c>
      <c r="Z16">
        <f>IF($A16&lt;&gt;"",INDEX('Size (Analyst)'!Z:Z,5*(ROW()-2)+3),"")</f>
        <v>-2.6170407019167459E-2</v>
      </c>
    </row>
    <row r="17" spans="1:26" x14ac:dyDescent="0.2">
      <c r="A17" s="13">
        <f>IF(INDEX('Size (Analyst)'!A:A,5*(ROW()-2)+1)&lt;&gt;"",INDEX('Size (Analyst)'!A:A,5*(ROW()-2)+1),"")</f>
        <v>44593</v>
      </c>
      <c r="B17">
        <f>IF($A17&lt;&gt;"",INDEX('Size (Analyst)'!B:B,5*(ROW()-2)+3),"")</f>
        <v>0</v>
      </c>
      <c r="C17">
        <f>IF($A17&lt;&gt;"",INDEX('Size (Analyst)'!C:C,5*(ROW()-2)+3),"")</f>
        <v>0</v>
      </c>
      <c r="D17">
        <f>IF($A17&lt;&gt;"",INDEX('Size (Analyst)'!D:D,5*(ROW()-2)+3),"")</f>
        <v>0</v>
      </c>
      <c r="E17">
        <f>IF($A17&lt;&gt;"",INDEX('Size (Analyst)'!E:E,5*(ROW()-2)+3),"")</f>
        <v>0</v>
      </c>
      <c r="F17">
        <f>IF($A17&lt;&gt;"",INDEX('Size (Analyst)'!F:F,5*(ROW()-2)+3),"")</f>
        <v>0</v>
      </c>
      <c r="G17">
        <f>IF($A17&lt;&gt;"",INDEX('Size (Analyst)'!G:G,5*(ROW()-2)+3),"")</f>
        <v>0</v>
      </c>
      <c r="H17">
        <f>IF($A17&lt;&gt;"",INDEX('Size (Analyst)'!H:H,5*(ROW()-2)+3),"")</f>
        <v>0</v>
      </c>
      <c r="I17">
        <f>IF($A17&lt;&gt;"",INDEX('Size (Analyst)'!I:I,5*(ROW()-2)+3),"")</f>
        <v>0</v>
      </c>
      <c r="J17">
        <f>IF($A17&lt;&gt;"",INDEX('Size (Analyst)'!J:J,5*(ROW()-2)+3),"")</f>
        <v>0</v>
      </c>
      <c r="K17">
        <f>IF($A17&lt;&gt;"",INDEX('Size (Analyst)'!K:K,5*(ROW()-2)+3),"")</f>
        <v>0</v>
      </c>
      <c r="L17">
        <f>IF($A17&lt;&gt;"",INDEX('Size (Analyst)'!L:L,5*(ROW()-2)+3),"")</f>
        <v>0</v>
      </c>
      <c r="M17">
        <f>IF($A17&lt;&gt;"",INDEX('Size (Analyst)'!M:M,5*(ROW()-2)+3),"")</f>
        <v>1.5256621078408724E-2</v>
      </c>
      <c r="N17">
        <f>IF($A17&lt;&gt;"",INDEX('Size (Analyst)'!N:N,5*(ROW()-2)+3),"")</f>
        <v>-1.6E-2</v>
      </c>
      <c r="O17">
        <f>IF($A17&lt;&gt;"",INDEX('Size (Analyst)'!O:O,5*(ROW()-2)+3),"")</f>
        <v>0</v>
      </c>
      <c r="P17">
        <f>IF($A17&lt;&gt;"",INDEX('Size (Analyst)'!P:P,5*(ROW()-2)+3),"")</f>
        <v>9.3405858391558943E-3</v>
      </c>
      <c r="Q17">
        <f>IF($A17&lt;&gt;"",INDEX('Size (Analyst)'!Q:Q,5*(ROW()-2)+3),"")</f>
        <v>2.0553300550869874E-2</v>
      </c>
      <c r="R17">
        <f>IF($A17&lt;&gt;"",INDEX('Size (Analyst)'!R:R,5*(ROW()-2)+3),"")</f>
        <v>0</v>
      </c>
      <c r="S17">
        <f>IF($A17&lt;&gt;"",INDEX('Size (Analyst)'!S:S,5*(ROW()-2)+3),"")</f>
        <v>0</v>
      </c>
      <c r="T17">
        <f>IF($A17&lt;&gt;"",INDEX('Size (Analyst)'!T:T,5*(ROW()-2)+3),"")</f>
        <v>3.4078816986855408E-2</v>
      </c>
      <c r="U17">
        <f>IF($A17&lt;&gt;"",INDEX('Size (Analyst)'!U:U,5*(ROW()-2)+3),"")</f>
        <v>0</v>
      </c>
      <c r="V17">
        <f>IF($A17&lt;&gt;"",INDEX('Size (Analyst)'!V:V,5*(ROW()-2)+3),"")</f>
        <v>0</v>
      </c>
      <c r="W17">
        <f>IF($A17&lt;&gt;"",INDEX('Size (Analyst)'!W:W,5*(ROW()-2)+3),"")</f>
        <v>0</v>
      </c>
      <c r="X17">
        <f>IF($A17&lt;&gt;"",INDEX('Size (Analyst)'!X:X,5*(ROW()-2)+3),"")</f>
        <v>0.05</v>
      </c>
      <c r="Y17">
        <f>IF($A17&lt;&gt;"",INDEX('Size (Analyst)'!Y:Y,5*(ROW()-2)+3),"")</f>
        <v>-4.7796907344612706E-2</v>
      </c>
      <c r="Z17">
        <f>IF($A17&lt;&gt;"",INDEX('Size (Analyst)'!Z:Z,5*(ROW()-2)+3),"")</f>
        <v>-2.6170407019167459E-2</v>
      </c>
    </row>
    <row r="18" spans="1:26" x14ac:dyDescent="0.2">
      <c r="A18" s="13">
        <f>IF(INDEX('Size (Analyst)'!A:A,5*(ROW()-2)+1)&lt;&gt;"",INDEX('Size (Analyst)'!A:A,5*(ROW()-2)+1),"")</f>
        <v>44594</v>
      </c>
      <c r="B18">
        <f>IF($A18&lt;&gt;"",INDEX('Size (Analyst)'!B:B,5*(ROW()-2)+3),"")</f>
        <v>0</v>
      </c>
      <c r="C18">
        <f>IF($A18&lt;&gt;"",INDEX('Size (Analyst)'!C:C,5*(ROW()-2)+3),"")</f>
        <v>0</v>
      </c>
      <c r="D18">
        <f>IF($A18&lt;&gt;"",INDEX('Size (Analyst)'!D:D,5*(ROW()-2)+3),"")</f>
        <v>0</v>
      </c>
      <c r="E18">
        <f>IF($A18&lt;&gt;"",INDEX('Size (Analyst)'!E:E,5*(ROW()-2)+3),"")</f>
        <v>-9.9517350157728706E-3</v>
      </c>
      <c r="F18">
        <f>IF($A18&lt;&gt;"",INDEX('Size (Analyst)'!F:F,5*(ROW()-2)+3),"")</f>
        <v>0</v>
      </c>
      <c r="G18">
        <f>IF($A18&lt;&gt;"",INDEX('Size (Analyst)'!G:G,5*(ROW()-2)+3),"")</f>
        <v>0</v>
      </c>
      <c r="H18">
        <f>IF($A18&lt;&gt;"",INDEX('Size (Analyst)'!H:H,5*(ROW()-2)+3),"")</f>
        <v>0</v>
      </c>
      <c r="I18">
        <f>IF($A18&lt;&gt;"",INDEX('Size (Analyst)'!I:I,5*(ROW()-2)+3),"")</f>
        <v>0</v>
      </c>
      <c r="J18">
        <f>IF($A18&lt;&gt;"",INDEX('Size (Analyst)'!J:J,5*(ROW()-2)+3),"")</f>
        <v>0</v>
      </c>
      <c r="K18">
        <f>IF($A18&lt;&gt;"",INDEX('Size (Analyst)'!K:K,5*(ROW()-2)+3),"")</f>
        <v>0</v>
      </c>
      <c r="L18">
        <f>IF($A18&lt;&gt;"",INDEX('Size (Analyst)'!L:L,5*(ROW()-2)+3),"")</f>
        <v>0</v>
      </c>
      <c r="M18">
        <f>IF($A18&lt;&gt;"",INDEX('Size (Analyst)'!M:M,5*(ROW()-2)+3),"")</f>
        <v>1.5256621078408724E-2</v>
      </c>
      <c r="N18">
        <f>IF($A18&lt;&gt;"",INDEX('Size (Analyst)'!N:N,5*(ROW()-2)+3),"")</f>
        <v>-1.6E-2</v>
      </c>
      <c r="O18">
        <f>IF($A18&lt;&gt;"",INDEX('Size (Analyst)'!O:O,5*(ROW()-2)+3),"")</f>
        <v>0</v>
      </c>
      <c r="P18">
        <f>IF($A18&lt;&gt;"",INDEX('Size (Analyst)'!P:P,5*(ROW()-2)+3),"")</f>
        <v>9.3405858391558943E-3</v>
      </c>
      <c r="Q18">
        <f>IF($A18&lt;&gt;"",INDEX('Size (Analyst)'!Q:Q,5*(ROW()-2)+3),"")</f>
        <v>2.0553300550869874E-2</v>
      </c>
      <c r="R18">
        <f>IF($A18&lt;&gt;"",INDEX('Size (Analyst)'!R:R,5*(ROW()-2)+3),"")</f>
        <v>0</v>
      </c>
      <c r="S18">
        <f>IF($A18&lt;&gt;"",INDEX('Size (Analyst)'!S:S,5*(ROW()-2)+3),"")</f>
        <v>0</v>
      </c>
      <c r="T18">
        <f>IF($A18&lt;&gt;"",INDEX('Size (Analyst)'!T:T,5*(ROW()-2)+3),"")</f>
        <v>3.4078816986855408E-2</v>
      </c>
      <c r="U18">
        <f>IF($A18&lt;&gt;"",INDEX('Size (Analyst)'!U:U,5*(ROW()-2)+3),"")</f>
        <v>0</v>
      </c>
      <c r="V18">
        <f>IF($A18&lt;&gt;"",INDEX('Size (Analyst)'!V:V,5*(ROW()-2)+3),"")</f>
        <v>0</v>
      </c>
      <c r="W18">
        <f>IF($A18&lt;&gt;"",INDEX('Size (Analyst)'!W:W,5*(ROW()-2)+3),"")</f>
        <v>0</v>
      </c>
      <c r="X18">
        <f>IF($A18&lt;&gt;"",INDEX('Size (Analyst)'!X:X,5*(ROW()-2)+3),"")</f>
        <v>0.05</v>
      </c>
      <c r="Y18">
        <f>IF($A18&lt;&gt;"",INDEX('Size (Analyst)'!Y:Y,5*(ROW()-2)+3),"")</f>
        <v>-4.7796907344612706E-2</v>
      </c>
      <c r="Z18">
        <f>IF($A18&lt;&gt;"",INDEX('Size (Analyst)'!Z:Z,5*(ROW()-2)+3),"")</f>
        <v>-2.6170407019167459E-2</v>
      </c>
    </row>
    <row r="19" spans="1:26" x14ac:dyDescent="0.2">
      <c r="A19" s="13">
        <f>IF(INDEX('Size (Analyst)'!A:A,5*(ROW()-2)+1)&lt;&gt;"",INDEX('Size (Analyst)'!A:A,5*(ROW()-2)+1),"")</f>
        <v>44599</v>
      </c>
      <c r="B19">
        <f>IF($A19&lt;&gt;"",INDEX('Size (Analyst)'!B:B,5*(ROW()-2)+3),"")</f>
        <v>0</v>
      </c>
      <c r="C19">
        <f>IF($A19&lt;&gt;"",INDEX('Size (Analyst)'!C:C,5*(ROW()-2)+3),"")</f>
        <v>0</v>
      </c>
      <c r="D19">
        <f>IF($A19&lt;&gt;"",INDEX('Size (Analyst)'!D:D,5*(ROW()-2)+3),"")</f>
        <v>0</v>
      </c>
      <c r="E19">
        <f>IF($A19&lt;&gt;"",INDEX('Size (Analyst)'!E:E,5*(ROW()-2)+3),"")</f>
        <v>-9.9517350157728706E-3</v>
      </c>
      <c r="F19">
        <f>IF($A19&lt;&gt;"",INDEX('Size (Analyst)'!F:F,5*(ROW()-2)+3),"")</f>
        <v>0</v>
      </c>
      <c r="G19">
        <f>IF($A19&lt;&gt;"",INDEX('Size (Analyst)'!G:G,5*(ROW()-2)+3),"")</f>
        <v>0</v>
      </c>
      <c r="H19">
        <f>IF($A19&lt;&gt;"",INDEX('Size (Analyst)'!H:H,5*(ROW()-2)+3),"")</f>
        <v>0</v>
      </c>
      <c r="I19">
        <f>IF($A19&lt;&gt;"",INDEX('Size (Analyst)'!I:I,5*(ROW()-2)+3),"")</f>
        <v>0</v>
      </c>
      <c r="J19">
        <f>IF($A19&lt;&gt;"",INDEX('Size (Analyst)'!J:J,5*(ROW()-2)+3),"")</f>
        <v>0</v>
      </c>
      <c r="K19">
        <f>IF($A19&lt;&gt;"",INDEX('Size (Analyst)'!K:K,5*(ROW()-2)+3),"")</f>
        <v>0</v>
      </c>
      <c r="L19">
        <f>IF($A19&lt;&gt;"",INDEX('Size (Analyst)'!L:L,5*(ROW()-2)+3),"")</f>
        <v>0</v>
      </c>
      <c r="M19">
        <f>IF($A19&lt;&gt;"",INDEX('Size (Analyst)'!M:M,5*(ROW()-2)+3),"")</f>
        <v>1.5256621078408724E-2</v>
      </c>
      <c r="N19">
        <f>IF($A19&lt;&gt;"",INDEX('Size (Analyst)'!N:N,5*(ROW()-2)+3),"")</f>
        <v>-1.6E-2</v>
      </c>
      <c r="O19">
        <f>IF($A19&lt;&gt;"",INDEX('Size (Analyst)'!O:O,5*(ROW()-2)+3),"")</f>
        <v>0</v>
      </c>
      <c r="P19">
        <f>IF($A19&lt;&gt;"",INDEX('Size (Analyst)'!P:P,5*(ROW()-2)+3),"")</f>
        <v>9.3405858391558943E-3</v>
      </c>
      <c r="Q19">
        <f>IF($A19&lt;&gt;"",INDEX('Size (Analyst)'!Q:Q,5*(ROW()-2)+3),"")</f>
        <v>2.0553300550869874E-2</v>
      </c>
      <c r="R19">
        <f>IF($A19&lt;&gt;"",INDEX('Size (Analyst)'!R:R,5*(ROW()-2)+3),"")</f>
        <v>0</v>
      </c>
      <c r="S19">
        <f>IF($A19&lt;&gt;"",INDEX('Size (Analyst)'!S:S,5*(ROW()-2)+3),"")</f>
        <v>0</v>
      </c>
      <c r="T19">
        <f>IF($A19&lt;&gt;"",INDEX('Size (Analyst)'!T:T,5*(ROW()-2)+3),"")</f>
        <v>3.4078816986855408E-2</v>
      </c>
      <c r="U19">
        <f>IF($A19&lt;&gt;"",INDEX('Size (Analyst)'!U:U,5*(ROW()-2)+3),"")</f>
        <v>0</v>
      </c>
      <c r="V19">
        <f>IF($A19&lt;&gt;"",INDEX('Size (Analyst)'!V:V,5*(ROW()-2)+3),"")</f>
        <v>0</v>
      </c>
      <c r="W19">
        <f>IF($A19&lt;&gt;"",INDEX('Size (Analyst)'!W:W,5*(ROW()-2)+3),"")</f>
        <v>0</v>
      </c>
      <c r="X19">
        <f>IF($A19&lt;&gt;"",INDEX('Size (Analyst)'!X:X,5*(ROW()-2)+3),"")</f>
        <v>0.05</v>
      </c>
      <c r="Y19">
        <f>IF($A19&lt;&gt;"",INDEX('Size (Analyst)'!Y:Y,5*(ROW()-2)+3),"")</f>
        <v>0</v>
      </c>
      <c r="Z19">
        <f>IF($A19&lt;&gt;"",INDEX('Size (Analyst)'!Z:Z,5*(ROW()-2)+3),"")</f>
        <v>-2.6170407019167459E-2</v>
      </c>
    </row>
    <row r="20" spans="1:26" x14ac:dyDescent="0.2">
      <c r="A20" s="13">
        <f>IF(INDEX('Size (Analyst)'!A:A,5*(ROW()-2)+1)&lt;&gt;"",INDEX('Size (Analyst)'!A:A,5*(ROW()-2)+1),"")</f>
        <v>44606</v>
      </c>
      <c r="B20">
        <f>IF($A20&lt;&gt;"",INDEX('Size (Analyst)'!B:B,5*(ROW()-2)+3),"")</f>
        <v>0</v>
      </c>
      <c r="C20">
        <f>IF($A20&lt;&gt;"",INDEX('Size (Analyst)'!C:C,5*(ROW()-2)+3),"")</f>
        <v>0</v>
      </c>
      <c r="D20">
        <f>IF($A20&lt;&gt;"",INDEX('Size (Analyst)'!D:D,5*(ROW()-2)+3),"")</f>
        <v>0</v>
      </c>
      <c r="E20">
        <f>IF($A20&lt;&gt;"",INDEX('Size (Analyst)'!E:E,5*(ROW()-2)+3),"")</f>
        <v>-9.9517350157728706E-3</v>
      </c>
      <c r="F20">
        <f>IF($A20&lt;&gt;"",INDEX('Size (Analyst)'!F:F,5*(ROW()-2)+3),"")</f>
        <v>0</v>
      </c>
      <c r="G20">
        <f>IF($A20&lt;&gt;"",INDEX('Size (Analyst)'!G:G,5*(ROW()-2)+3),"")</f>
        <v>0</v>
      </c>
      <c r="H20">
        <f>IF($A20&lt;&gt;"",INDEX('Size (Analyst)'!H:H,5*(ROW()-2)+3),"")</f>
        <v>0</v>
      </c>
      <c r="I20">
        <f>IF($A20&lt;&gt;"",INDEX('Size (Analyst)'!I:I,5*(ROW()-2)+3),"")</f>
        <v>0</v>
      </c>
      <c r="J20">
        <f>IF($A20&lt;&gt;"",INDEX('Size (Analyst)'!J:J,5*(ROW()-2)+3),"")</f>
        <v>-1.2920467856404601E-2</v>
      </c>
      <c r="K20">
        <f>IF($A20&lt;&gt;"",INDEX('Size (Analyst)'!K:K,5*(ROW()-2)+3),"")</f>
        <v>0</v>
      </c>
      <c r="L20">
        <f>IF($A20&lt;&gt;"",INDEX('Size (Analyst)'!L:L,5*(ROW()-2)+3),"")</f>
        <v>0</v>
      </c>
      <c r="M20">
        <f>IF($A20&lt;&gt;"",INDEX('Size (Analyst)'!M:M,5*(ROW()-2)+3),"")</f>
        <v>1.5256621078408724E-2</v>
      </c>
      <c r="N20">
        <f>IF($A20&lt;&gt;"",INDEX('Size (Analyst)'!N:N,5*(ROW()-2)+3),"")</f>
        <v>-1.6E-2</v>
      </c>
      <c r="O20">
        <f>IF($A20&lt;&gt;"",INDEX('Size (Analyst)'!O:O,5*(ROW()-2)+3),"")</f>
        <v>0</v>
      </c>
      <c r="P20">
        <f>IF($A20&lt;&gt;"",INDEX('Size (Analyst)'!P:P,5*(ROW()-2)+3),"")</f>
        <v>9.3405858391558943E-3</v>
      </c>
      <c r="Q20">
        <f>IF($A20&lt;&gt;"",INDEX('Size (Analyst)'!Q:Q,5*(ROW()-2)+3),"")</f>
        <v>2.0553300550869874E-2</v>
      </c>
      <c r="R20">
        <f>IF($A20&lt;&gt;"",INDEX('Size (Analyst)'!R:R,5*(ROW()-2)+3),"")</f>
        <v>0</v>
      </c>
      <c r="S20">
        <f>IF($A20&lt;&gt;"",INDEX('Size (Analyst)'!S:S,5*(ROW()-2)+3),"")</f>
        <v>0</v>
      </c>
      <c r="T20">
        <f>IF($A20&lt;&gt;"",INDEX('Size (Analyst)'!T:T,5*(ROW()-2)+3),"")</f>
        <v>3.4078816986855408E-2</v>
      </c>
      <c r="U20">
        <f>IF($A20&lt;&gt;"",INDEX('Size (Analyst)'!U:U,5*(ROW()-2)+3),"")</f>
        <v>0</v>
      </c>
      <c r="V20">
        <f>IF($A20&lt;&gt;"",INDEX('Size (Analyst)'!V:V,5*(ROW()-2)+3),"")</f>
        <v>0</v>
      </c>
      <c r="W20">
        <f>IF($A20&lt;&gt;"",INDEX('Size (Analyst)'!W:W,5*(ROW()-2)+3),"")</f>
        <v>0</v>
      </c>
      <c r="X20">
        <f>IF($A20&lt;&gt;"",INDEX('Size (Analyst)'!X:X,5*(ROW()-2)+3),"")</f>
        <v>0.05</v>
      </c>
      <c r="Y20">
        <f>IF($A20&lt;&gt;"",INDEX('Size (Analyst)'!Y:Y,5*(ROW()-2)+3),"")</f>
        <v>0</v>
      </c>
      <c r="Z20">
        <f>IF($A20&lt;&gt;"",INDEX('Size (Analyst)'!Z:Z,5*(ROW()-2)+3),"")</f>
        <v>-2.6170407019167459E-2</v>
      </c>
    </row>
    <row r="21" spans="1:26" x14ac:dyDescent="0.2">
      <c r="A21" s="13">
        <f>IF(INDEX('Size (Analyst)'!A:A,5*(ROW()-2)+1)&lt;&gt;"",INDEX('Size (Analyst)'!A:A,5*(ROW()-2)+1),"")</f>
        <v>44607</v>
      </c>
      <c r="B21">
        <f>IF($A21&lt;&gt;"",INDEX('Size (Analyst)'!B:B,5*(ROW()-2)+3),"")</f>
        <v>0</v>
      </c>
      <c r="C21">
        <f>IF($A21&lt;&gt;"",INDEX('Size (Analyst)'!C:C,5*(ROW()-2)+3),"")</f>
        <v>-9.4722011223853514E-3</v>
      </c>
      <c r="D21">
        <f>IF($A21&lt;&gt;"",INDEX('Size (Analyst)'!D:D,5*(ROW()-2)+3),"")</f>
        <v>0</v>
      </c>
      <c r="E21">
        <f>IF($A21&lt;&gt;"",INDEX('Size (Analyst)'!E:E,5*(ROW()-2)+3),"")</f>
        <v>-9.9517350157728706E-3</v>
      </c>
      <c r="F21">
        <f>IF($A21&lt;&gt;"",INDEX('Size (Analyst)'!F:F,5*(ROW()-2)+3),"")</f>
        <v>0</v>
      </c>
      <c r="G21">
        <f>IF($A21&lt;&gt;"",INDEX('Size (Analyst)'!G:G,5*(ROW()-2)+3),"")</f>
        <v>0</v>
      </c>
      <c r="H21">
        <f>IF($A21&lt;&gt;"",INDEX('Size (Analyst)'!H:H,5*(ROW()-2)+3),"")</f>
        <v>0</v>
      </c>
      <c r="I21">
        <f>IF($A21&lt;&gt;"",INDEX('Size (Analyst)'!I:I,5*(ROW()-2)+3),"")</f>
        <v>0</v>
      </c>
      <c r="J21">
        <f>IF($A21&lt;&gt;"",INDEX('Size (Analyst)'!J:J,5*(ROW()-2)+3),"")</f>
        <v>-1.2920467856404601E-2</v>
      </c>
      <c r="K21">
        <f>IF($A21&lt;&gt;"",INDEX('Size (Analyst)'!K:K,5*(ROW()-2)+3),"")</f>
        <v>0</v>
      </c>
      <c r="L21">
        <f>IF($A21&lt;&gt;"",INDEX('Size (Analyst)'!L:L,5*(ROW()-2)+3),"")</f>
        <v>0</v>
      </c>
      <c r="M21">
        <f>IF($A21&lt;&gt;"",INDEX('Size (Analyst)'!M:M,5*(ROW()-2)+3),"")</f>
        <v>1.5256621078408724E-2</v>
      </c>
      <c r="N21">
        <f>IF($A21&lt;&gt;"",INDEX('Size (Analyst)'!N:N,5*(ROW()-2)+3),"")</f>
        <v>-1.6E-2</v>
      </c>
      <c r="O21">
        <f>IF($A21&lt;&gt;"",INDEX('Size (Analyst)'!O:O,5*(ROW()-2)+3),"")</f>
        <v>0</v>
      </c>
      <c r="P21">
        <f>IF($A21&lt;&gt;"",INDEX('Size (Analyst)'!P:P,5*(ROW()-2)+3),"")</f>
        <v>9.3405858391558943E-3</v>
      </c>
      <c r="Q21">
        <f>IF($A21&lt;&gt;"",INDEX('Size (Analyst)'!Q:Q,5*(ROW()-2)+3),"")</f>
        <v>2.0553300550869874E-2</v>
      </c>
      <c r="R21">
        <f>IF($A21&lt;&gt;"",INDEX('Size (Analyst)'!R:R,5*(ROW()-2)+3),"")</f>
        <v>0</v>
      </c>
      <c r="S21">
        <f>IF($A21&lt;&gt;"",INDEX('Size (Analyst)'!S:S,5*(ROW()-2)+3),"")</f>
        <v>0</v>
      </c>
      <c r="T21">
        <f>IF($A21&lt;&gt;"",INDEX('Size (Analyst)'!T:T,5*(ROW()-2)+3),"")</f>
        <v>3.4078816986855408E-2</v>
      </c>
      <c r="U21">
        <f>IF($A21&lt;&gt;"",INDEX('Size (Analyst)'!U:U,5*(ROW()-2)+3),"")</f>
        <v>0</v>
      </c>
      <c r="V21">
        <f>IF($A21&lt;&gt;"",INDEX('Size (Analyst)'!V:V,5*(ROW()-2)+3),"")</f>
        <v>0</v>
      </c>
      <c r="W21">
        <f>IF($A21&lt;&gt;"",INDEX('Size (Analyst)'!W:W,5*(ROW()-2)+3),"")</f>
        <v>0</v>
      </c>
      <c r="X21">
        <f>IF($A21&lt;&gt;"",INDEX('Size (Analyst)'!X:X,5*(ROW()-2)+3),"")</f>
        <v>0.05</v>
      </c>
      <c r="Y21">
        <f>IF($A21&lt;&gt;"",INDEX('Size (Analyst)'!Y:Y,5*(ROW()-2)+3),"")</f>
        <v>0</v>
      </c>
      <c r="Z21">
        <f>IF($A21&lt;&gt;"",INDEX('Size (Analyst)'!Z:Z,5*(ROW()-2)+3),"")</f>
        <v>-2.6170407019167459E-2</v>
      </c>
    </row>
    <row r="22" spans="1:26" x14ac:dyDescent="0.2">
      <c r="A22" s="13">
        <f>IF(INDEX('Size (Analyst)'!A:A,5*(ROW()-2)+1)&lt;&gt;"",INDEX('Size (Analyst)'!A:A,5*(ROW()-2)+1),"")</f>
        <v>44608</v>
      </c>
      <c r="B22">
        <f>IF($A22&lt;&gt;"",INDEX('Size (Analyst)'!B:B,5*(ROW()-2)+3),"")</f>
        <v>0</v>
      </c>
      <c r="C22">
        <f>IF($A22&lt;&gt;"",INDEX('Size (Analyst)'!C:C,5*(ROW()-2)+3),"")</f>
        <v>-9.4722011223853514E-3</v>
      </c>
      <c r="D22">
        <f>IF($A22&lt;&gt;"",INDEX('Size (Analyst)'!D:D,5*(ROW()-2)+3),"")</f>
        <v>0</v>
      </c>
      <c r="E22">
        <f>IF($A22&lt;&gt;"",INDEX('Size (Analyst)'!E:E,5*(ROW()-2)+3),"")</f>
        <v>-9.9517350157728706E-3</v>
      </c>
      <c r="F22">
        <f>IF($A22&lt;&gt;"",INDEX('Size (Analyst)'!F:F,5*(ROW()-2)+3),"")</f>
        <v>0</v>
      </c>
      <c r="G22">
        <f>IF($A22&lt;&gt;"",INDEX('Size (Analyst)'!G:G,5*(ROW()-2)+3),"")</f>
        <v>0</v>
      </c>
      <c r="H22">
        <f>IF($A22&lt;&gt;"",INDEX('Size (Analyst)'!H:H,5*(ROW()-2)+3),"")</f>
        <v>0</v>
      </c>
      <c r="I22">
        <f>IF($A22&lt;&gt;"",INDEX('Size (Analyst)'!I:I,5*(ROW()-2)+3),"")</f>
        <v>0</v>
      </c>
      <c r="J22">
        <f>IF($A22&lt;&gt;"",INDEX('Size (Analyst)'!J:J,5*(ROW()-2)+3),"")</f>
        <v>-1.2920467856404601E-2</v>
      </c>
      <c r="K22">
        <f>IF($A22&lt;&gt;"",INDEX('Size (Analyst)'!K:K,5*(ROW()-2)+3),"")</f>
        <v>0</v>
      </c>
      <c r="L22">
        <f>IF($A22&lt;&gt;"",INDEX('Size (Analyst)'!L:L,5*(ROW()-2)+3),"")</f>
        <v>0</v>
      </c>
      <c r="M22">
        <f>IF($A22&lt;&gt;"",INDEX('Size (Analyst)'!M:M,5*(ROW()-2)+3),"")</f>
        <v>1.5256621078408724E-2</v>
      </c>
      <c r="N22">
        <f>IF($A22&lt;&gt;"",INDEX('Size (Analyst)'!N:N,5*(ROW()-2)+3),"")</f>
        <v>-1.6E-2</v>
      </c>
      <c r="O22">
        <f>IF($A22&lt;&gt;"",INDEX('Size (Analyst)'!O:O,5*(ROW()-2)+3),"")</f>
        <v>0</v>
      </c>
      <c r="P22">
        <f>IF($A22&lt;&gt;"",INDEX('Size (Analyst)'!P:P,5*(ROW()-2)+3),"")</f>
        <v>0</v>
      </c>
      <c r="Q22">
        <f>IF($A22&lt;&gt;"",INDEX('Size (Analyst)'!Q:Q,5*(ROW()-2)+3),"")</f>
        <v>2.0553300550869874E-2</v>
      </c>
      <c r="R22">
        <f>IF($A22&lt;&gt;"",INDEX('Size (Analyst)'!R:R,5*(ROW()-2)+3),"")</f>
        <v>0</v>
      </c>
      <c r="S22">
        <f>IF($A22&lt;&gt;"",INDEX('Size (Analyst)'!S:S,5*(ROW()-2)+3),"")</f>
        <v>0</v>
      </c>
      <c r="T22">
        <f>IF($A22&lt;&gt;"",INDEX('Size (Analyst)'!T:T,5*(ROW()-2)+3),"")</f>
        <v>3.4078816986855408E-2</v>
      </c>
      <c r="U22">
        <f>IF($A22&lt;&gt;"",INDEX('Size (Analyst)'!U:U,5*(ROW()-2)+3),"")</f>
        <v>0</v>
      </c>
      <c r="V22">
        <f>IF($A22&lt;&gt;"",INDEX('Size (Analyst)'!V:V,5*(ROW()-2)+3),"")</f>
        <v>0</v>
      </c>
      <c r="W22">
        <f>IF($A22&lt;&gt;"",INDEX('Size (Analyst)'!W:W,5*(ROW()-2)+3),"")</f>
        <v>0</v>
      </c>
      <c r="X22">
        <f>IF($A22&lt;&gt;"",INDEX('Size (Analyst)'!X:X,5*(ROW()-2)+3),"")</f>
        <v>0.05</v>
      </c>
      <c r="Y22">
        <f>IF($A22&lt;&gt;"",INDEX('Size (Analyst)'!Y:Y,5*(ROW()-2)+3),"")</f>
        <v>0</v>
      </c>
      <c r="Z22">
        <f>IF($A22&lt;&gt;"",INDEX('Size (Analyst)'!Z:Z,5*(ROW()-2)+3),"")</f>
        <v>-2.6170407019167459E-2</v>
      </c>
    </row>
    <row r="23" spans="1:26" x14ac:dyDescent="0.2">
      <c r="A23" s="13">
        <f>IF(INDEX('Size (Analyst)'!A:A,5*(ROW()-2)+1)&lt;&gt;"",INDEX('Size (Analyst)'!A:A,5*(ROW()-2)+1),"")</f>
        <v>44615</v>
      </c>
      <c r="B23">
        <f>IF($A23&lt;&gt;"",INDEX('Size (Analyst)'!B:B,5*(ROW()-2)+3),"")</f>
        <v>0</v>
      </c>
      <c r="C23">
        <f>IF($A23&lt;&gt;"",INDEX('Size (Analyst)'!C:C,5*(ROW()-2)+3),"")</f>
        <v>-9.4722011223853514E-3</v>
      </c>
      <c r="D23">
        <f>IF($A23&lt;&gt;"",INDEX('Size (Analyst)'!D:D,5*(ROW()-2)+3),"")</f>
        <v>0</v>
      </c>
      <c r="E23">
        <f>IF($A23&lt;&gt;"",INDEX('Size (Analyst)'!E:E,5*(ROW()-2)+3),"")</f>
        <v>-9.9517350157728706E-3</v>
      </c>
      <c r="F23">
        <f>IF($A23&lt;&gt;"",INDEX('Size (Analyst)'!F:F,5*(ROW()-2)+3),"")</f>
        <v>0</v>
      </c>
      <c r="G23">
        <f>IF($A23&lt;&gt;"",INDEX('Size (Analyst)'!G:G,5*(ROW()-2)+3),"")</f>
        <v>0</v>
      </c>
      <c r="H23">
        <f>IF($A23&lt;&gt;"",INDEX('Size (Analyst)'!H:H,5*(ROW()-2)+3),"")</f>
        <v>0</v>
      </c>
      <c r="I23">
        <f>IF($A23&lt;&gt;"",INDEX('Size (Analyst)'!I:I,5*(ROW()-2)+3),"")</f>
        <v>0</v>
      </c>
      <c r="J23">
        <f>IF($A23&lt;&gt;"",INDEX('Size (Analyst)'!J:J,5*(ROW()-2)+3),"")</f>
        <v>-1.2920467856404601E-2</v>
      </c>
      <c r="K23">
        <f>IF($A23&lt;&gt;"",INDEX('Size (Analyst)'!K:K,5*(ROW()-2)+3),"")</f>
        <v>0</v>
      </c>
      <c r="L23">
        <f>IF($A23&lt;&gt;"",INDEX('Size (Analyst)'!L:L,5*(ROW()-2)+3),"")</f>
        <v>0</v>
      </c>
      <c r="M23">
        <f>IF($A23&lt;&gt;"",INDEX('Size (Analyst)'!M:M,5*(ROW()-2)+3),"")</f>
        <v>1.5256621078408724E-2</v>
      </c>
      <c r="N23">
        <f>IF($A23&lt;&gt;"",INDEX('Size (Analyst)'!N:N,5*(ROW()-2)+3),"")</f>
        <v>-1.6E-2</v>
      </c>
      <c r="O23">
        <f>IF($A23&lt;&gt;"",INDEX('Size (Analyst)'!O:O,5*(ROW()-2)+3),"")</f>
        <v>0</v>
      </c>
      <c r="P23">
        <f>IF($A23&lt;&gt;"",INDEX('Size (Analyst)'!P:P,5*(ROW()-2)+3),"")</f>
        <v>0</v>
      </c>
      <c r="Q23">
        <f>IF($A23&lt;&gt;"",INDEX('Size (Analyst)'!Q:Q,5*(ROW()-2)+3),"")</f>
        <v>0</v>
      </c>
      <c r="R23">
        <f>IF($A23&lt;&gt;"",INDEX('Size (Analyst)'!R:R,5*(ROW()-2)+3),"")</f>
        <v>0</v>
      </c>
      <c r="S23">
        <f>IF($A23&lt;&gt;"",INDEX('Size (Analyst)'!S:S,5*(ROW()-2)+3),"")</f>
        <v>-2.7727693918821319E-2</v>
      </c>
      <c r="T23">
        <f>IF($A23&lt;&gt;"",INDEX('Size (Analyst)'!T:T,5*(ROW()-2)+3),"")</f>
        <v>0</v>
      </c>
      <c r="U23">
        <f>IF($A23&lt;&gt;"",INDEX('Size (Analyst)'!U:U,5*(ROW()-2)+3),"")</f>
        <v>0</v>
      </c>
      <c r="V23">
        <f>IF($A23&lt;&gt;"",INDEX('Size (Analyst)'!V:V,5*(ROW()-2)+3),"")</f>
        <v>0</v>
      </c>
      <c r="W23">
        <f>IF($A23&lt;&gt;"",INDEX('Size (Analyst)'!W:W,5*(ROW()-2)+3),"")</f>
        <v>0</v>
      </c>
      <c r="X23">
        <f>IF($A23&lt;&gt;"",INDEX('Size (Analyst)'!X:X,5*(ROW()-2)+3),"")</f>
        <v>0.05</v>
      </c>
      <c r="Y23">
        <f>IF($A23&lt;&gt;"",INDEX('Size (Analyst)'!Y:Y,5*(ROW()-2)+3),"")</f>
        <v>0</v>
      </c>
      <c r="Z23">
        <f>IF($A23&lt;&gt;"",INDEX('Size (Analyst)'!Z:Z,5*(ROW()-2)+3),"")</f>
        <v>-2.6170407019167459E-2</v>
      </c>
    </row>
    <row r="24" spans="1:26" x14ac:dyDescent="0.2">
      <c r="A24" s="13">
        <f>IF(INDEX('Size (Analyst)'!A:A,5*(ROW()-2)+1)&lt;&gt;"",INDEX('Size (Analyst)'!A:A,5*(ROW()-2)+1),"")</f>
        <v>44616</v>
      </c>
      <c r="B24">
        <f>IF($A24&lt;&gt;"",INDEX('Size (Analyst)'!B:B,5*(ROW()-2)+3),"")</f>
        <v>0</v>
      </c>
      <c r="C24">
        <f>IF($A24&lt;&gt;"",INDEX('Size (Analyst)'!C:C,5*(ROW()-2)+3),"")</f>
        <v>-9.4722011223853514E-3</v>
      </c>
      <c r="D24">
        <f>IF($A24&lt;&gt;"",INDEX('Size (Analyst)'!D:D,5*(ROW()-2)+3),"")</f>
        <v>0</v>
      </c>
      <c r="E24">
        <f>IF($A24&lt;&gt;"",INDEX('Size (Analyst)'!E:E,5*(ROW()-2)+3),"")</f>
        <v>-9.9517350157728706E-3</v>
      </c>
      <c r="F24">
        <f>IF($A24&lt;&gt;"",INDEX('Size (Analyst)'!F:F,5*(ROW()-2)+3),"")</f>
        <v>0</v>
      </c>
      <c r="G24">
        <f>IF($A24&lt;&gt;"",INDEX('Size (Analyst)'!G:G,5*(ROW()-2)+3),"")</f>
        <v>0</v>
      </c>
      <c r="H24">
        <f>IF($A24&lt;&gt;"",INDEX('Size (Analyst)'!H:H,5*(ROW()-2)+3),"")</f>
        <v>0</v>
      </c>
      <c r="I24">
        <f>IF($A24&lt;&gt;"",INDEX('Size (Analyst)'!I:I,5*(ROW()-2)+3),"")</f>
        <v>0</v>
      </c>
      <c r="J24">
        <f>IF($A24&lt;&gt;"",INDEX('Size (Analyst)'!J:J,5*(ROW()-2)+3),"")</f>
        <v>-1.2920467856404601E-2</v>
      </c>
      <c r="K24">
        <f>IF($A24&lt;&gt;"",INDEX('Size (Analyst)'!K:K,5*(ROW()-2)+3),"")</f>
        <v>0</v>
      </c>
      <c r="L24">
        <f>IF($A24&lt;&gt;"",INDEX('Size (Analyst)'!L:L,5*(ROW()-2)+3),"")</f>
        <v>0</v>
      </c>
      <c r="M24">
        <f>IF($A24&lt;&gt;"",INDEX('Size (Analyst)'!M:M,5*(ROW()-2)+3),"")</f>
        <v>0</v>
      </c>
      <c r="N24">
        <f>IF($A24&lt;&gt;"",INDEX('Size (Analyst)'!N:N,5*(ROW()-2)+3),"")</f>
        <v>-1.6E-2</v>
      </c>
      <c r="O24">
        <f>IF($A24&lt;&gt;"",INDEX('Size (Analyst)'!O:O,5*(ROW()-2)+3),"")</f>
        <v>0</v>
      </c>
      <c r="P24">
        <f>IF($A24&lt;&gt;"",INDEX('Size (Analyst)'!P:P,5*(ROW()-2)+3),"")</f>
        <v>0</v>
      </c>
      <c r="Q24">
        <f>IF($A24&lt;&gt;"",INDEX('Size (Analyst)'!Q:Q,5*(ROW()-2)+3),"")</f>
        <v>0</v>
      </c>
      <c r="R24">
        <f>IF($A24&lt;&gt;"",INDEX('Size (Analyst)'!R:R,5*(ROW()-2)+3),"")</f>
        <v>0</v>
      </c>
      <c r="S24">
        <f>IF($A24&lt;&gt;"",INDEX('Size (Analyst)'!S:S,5*(ROW()-2)+3),"")</f>
        <v>-2.7727693918821319E-2</v>
      </c>
      <c r="T24">
        <f>IF($A24&lt;&gt;"",INDEX('Size (Analyst)'!T:T,5*(ROW()-2)+3),"")</f>
        <v>0</v>
      </c>
      <c r="U24">
        <f>IF($A24&lt;&gt;"",INDEX('Size (Analyst)'!U:U,5*(ROW()-2)+3),"")</f>
        <v>0</v>
      </c>
      <c r="V24">
        <f>IF($A24&lt;&gt;"",INDEX('Size (Analyst)'!V:V,5*(ROW()-2)+3),"")</f>
        <v>0</v>
      </c>
      <c r="W24">
        <f>IF($A24&lt;&gt;"",INDEX('Size (Analyst)'!W:W,5*(ROW()-2)+3),"")</f>
        <v>0</v>
      </c>
      <c r="X24">
        <f>IF($A24&lt;&gt;"",INDEX('Size (Analyst)'!X:X,5*(ROW()-2)+3),"")</f>
        <v>0.05</v>
      </c>
      <c r="Y24">
        <f>IF($A24&lt;&gt;"",INDEX('Size (Analyst)'!Y:Y,5*(ROW()-2)+3),"")</f>
        <v>0</v>
      </c>
      <c r="Z24">
        <f>IF($A24&lt;&gt;"",INDEX('Size (Analyst)'!Z:Z,5*(ROW()-2)+3),"")</f>
        <v>0</v>
      </c>
    </row>
    <row r="25" spans="1:26" x14ac:dyDescent="0.2">
      <c r="A25" s="13">
        <f>IF(INDEX('Size (Analyst)'!A:A,5*(ROW()-2)+1)&lt;&gt;"",INDEX('Size (Analyst)'!A:A,5*(ROW()-2)+1),"")</f>
        <v>44622</v>
      </c>
      <c r="B25">
        <f>IF($A25&lt;&gt;"",INDEX('Size (Analyst)'!B:B,5*(ROW()-2)+3),"")</f>
        <v>0</v>
      </c>
      <c r="C25">
        <f>IF($A25&lt;&gt;"",INDEX('Size (Analyst)'!C:C,5*(ROW()-2)+3),"")</f>
        <v>-9.4722011223853514E-3</v>
      </c>
      <c r="D25">
        <f>IF($A25&lt;&gt;"",INDEX('Size (Analyst)'!D:D,5*(ROW()-2)+3),"")</f>
        <v>0</v>
      </c>
      <c r="E25">
        <f>IF($A25&lt;&gt;"",INDEX('Size (Analyst)'!E:E,5*(ROW()-2)+3),"")</f>
        <v>0</v>
      </c>
      <c r="F25">
        <f>IF($A25&lt;&gt;"",INDEX('Size (Analyst)'!F:F,5*(ROW()-2)+3),"")</f>
        <v>0</v>
      </c>
      <c r="G25">
        <f>IF($A25&lt;&gt;"",INDEX('Size (Analyst)'!G:G,5*(ROW()-2)+3),"")</f>
        <v>0</v>
      </c>
      <c r="H25">
        <f>IF($A25&lt;&gt;"",INDEX('Size (Analyst)'!H:H,5*(ROW()-2)+3),"")</f>
        <v>0</v>
      </c>
      <c r="I25">
        <f>IF($A25&lt;&gt;"",INDEX('Size (Analyst)'!I:I,5*(ROW()-2)+3),"")</f>
        <v>0</v>
      </c>
      <c r="J25">
        <f>IF($A25&lt;&gt;"",INDEX('Size (Analyst)'!J:J,5*(ROW()-2)+3),"")</f>
        <v>-1.2920467856404601E-2</v>
      </c>
      <c r="K25">
        <f>IF($A25&lt;&gt;"",INDEX('Size (Analyst)'!K:K,5*(ROW()-2)+3),"")</f>
        <v>0</v>
      </c>
      <c r="L25">
        <f>IF($A25&lt;&gt;"",INDEX('Size (Analyst)'!L:L,5*(ROW()-2)+3),"")</f>
        <v>0</v>
      </c>
      <c r="M25">
        <f>IF($A25&lt;&gt;"",INDEX('Size (Analyst)'!M:M,5*(ROW()-2)+3),"")</f>
        <v>0</v>
      </c>
      <c r="N25">
        <f>IF($A25&lt;&gt;"",INDEX('Size (Analyst)'!N:N,5*(ROW()-2)+3),"")</f>
        <v>-1.6E-2</v>
      </c>
      <c r="O25">
        <f>IF($A25&lt;&gt;"",INDEX('Size (Analyst)'!O:O,5*(ROW()-2)+3),"")</f>
        <v>0</v>
      </c>
      <c r="P25">
        <f>IF($A25&lt;&gt;"",INDEX('Size (Analyst)'!P:P,5*(ROW()-2)+3),"")</f>
        <v>0</v>
      </c>
      <c r="Q25">
        <f>IF($A25&lt;&gt;"",INDEX('Size (Analyst)'!Q:Q,5*(ROW()-2)+3),"")</f>
        <v>0</v>
      </c>
      <c r="R25">
        <f>IF($A25&lt;&gt;"",INDEX('Size (Analyst)'!R:R,5*(ROW()-2)+3),"")</f>
        <v>0</v>
      </c>
      <c r="S25">
        <f>IF($A25&lt;&gt;"",INDEX('Size (Analyst)'!S:S,5*(ROW()-2)+3),"")</f>
        <v>-2.7727693918821319E-2</v>
      </c>
      <c r="T25">
        <f>IF($A25&lt;&gt;"",INDEX('Size (Analyst)'!T:T,5*(ROW()-2)+3),"")</f>
        <v>0</v>
      </c>
      <c r="U25">
        <f>IF($A25&lt;&gt;"",INDEX('Size (Analyst)'!U:U,5*(ROW()-2)+3),"")</f>
        <v>0</v>
      </c>
      <c r="V25">
        <f>IF($A25&lt;&gt;"",INDEX('Size (Analyst)'!V:V,5*(ROW()-2)+3),"")</f>
        <v>0</v>
      </c>
      <c r="W25">
        <f>IF($A25&lt;&gt;"",INDEX('Size (Analyst)'!W:W,5*(ROW()-2)+3),"")</f>
        <v>0</v>
      </c>
      <c r="X25">
        <f>IF($A25&lt;&gt;"",INDEX('Size (Analyst)'!X:X,5*(ROW()-2)+3),"")</f>
        <v>0.05</v>
      </c>
      <c r="Y25">
        <f>IF($A25&lt;&gt;"",INDEX('Size (Analyst)'!Y:Y,5*(ROW()-2)+3),"")</f>
        <v>0</v>
      </c>
      <c r="Z25">
        <f>IF($A25&lt;&gt;"",INDEX('Size (Analyst)'!Z:Z,5*(ROW()-2)+3),"")</f>
        <v>0</v>
      </c>
    </row>
    <row r="26" spans="1:26" x14ac:dyDescent="0.2">
      <c r="A26" s="13">
        <f>IF(INDEX('Size (Analyst)'!A:A,5*(ROW()-2)+1)&lt;&gt;"",INDEX('Size (Analyst)'!A:A,5*(ROW()-2)+1),"")</f>
        <v>44636</v>
      </c>
      <c r="B26">
        <f>IF($A26&lt;&gt;"",INDEX('Size (Analyst)'!B:B,5*(ROW()-2)+3),"")</f>
        <v>0</v>
      </c>
      <c r="C26">
        <f>IF($A26&lt;&gt;"",INDEX('Size (Analyst)'!C:C,5*(ROW()-2)+3),"")</f>
        <v>-9.4722011223853514E-3</v>
      </c>
      <c r="D26">
        <f>IF($A26&lt;&gt;"",INDEX('Size (Analyst)'!D:D,5*(ROW()-2)+3),"")</f>
        <v>0</v>
      </c>
      <c r="E26">
        <f>IF($A26&lt;&gt;"",INDEX('Size (Analyst)'!E:E,5*(ROW()-2)+3),"")</f>
        <v>0</v>
      </c>
      <c r="F26">
        <f>IF($A26&lt;&gt;"",INDEX('Size (Analyst)'!F:F,5*(ROW()-2)+3),"")</f>
        <v>0</v>
      </c>
      <c r="G26">
        <f>IF($A26&lt;&gt;"",INDEX('Size (Analyst)'!G:G,5*(ROW()-2)+3),"")</f>
        <v>0</v>
      </c>
      <c r="H26">
        <f>IF($A26&lt;&gt;"",INDEX('Size (Analyst)'!H:H,5*(ROW()-2)+3),"")</f>
        <v>0</v>
      </c>
      <c r="I26">
        <f>IF($A26&lt;&gt;"",INDEX('Size (Analyst)'!I:I,5*(ROW()-2)+3),"")</f>
        <v>0</v>
      </c>
      <c r="J26">
        <f>IF($A26&lt;&gt;"",INDEX('Size (Analyst)'!J:J,5*(ROW()-2)+3),"")</f>
        <v>-1.2920467856404601E-2</v>
      </c>
      <c r="K26">
        <f>IF($A26&lt;&gt;"",INDEX('Size (Analyst)'!K:K,5*(ROW()-2)+3),"")</f>
        <v>0</v>
      </c>
      <c r="L26">
        <f>IF($A26&lt;&gt;"",INDEX('Size (Analyst)'!L:L,5*(ROW()-2)+3),"")</f>
        <v>0</v>
      </c>
      <c r="M26">
        <f>IF($A26&lt;&gt;"",INDEX('Size (Analyst)'!M:M,5*(ROW()-2)+3),"")</f>
        <v>0</v>
      </c>
      <c r="N26">
        <f>IF($A26&lt;&gt;"",INDEX('Size (Analyst)'!N:N,5*(ROW()-2)+3),"")</f>
        <v>-1.6E-2</v>
      </c>
      <c r="O26">
        <f>IF($A26&lt;&gt;"",INDEX('Size (Analyst)'!O:O,5*(ROW()-2)+3),"")</f>
        <v>0</v>
      </c>
      <c r="P26">
        <f>IF($A26&lt;&gt;"",INDEX('Size (Analyst)'!P:P,5*(ROW()-2)+3),"")</f>
        <v>0</v>
      </c>
      <c r="Q26">
        <f>IF($A26&lt;&gt;"",INDEX('Size (Analyst)'!Q:Q,5*(ROW()-2)+3),"")</f>
        <v>0</v>
      </c>
      <c r="R26">
        <f>IF($A26&lt;&gt;"",INDEX('Size (Analyst)'!R:R,5*(ROW()-2)+3),"")</f>
        <v>-6.0000000000000001E-3</v>
      </c>
      <c r="S26">
        <f>IF($A26&lt;&gt;"",INDEX('Size (Analyst)'!S:S,5*(ROW()-2)+3),"")</f>
        <v>-2.7727693918821319E-2</v>
      </c>
      <c r="T26">
        <f>IF($A26&lt;&gt;"",INDEX('Size (Analyst)'!T:T,5*(ROW()-2)+3),"")</f>
        <v>0</v>
      </c>
      <c r="U26">
        <f>IF($A26&lt;&gt;"",INDEX('Size (Analyst)'!U:U,5*(ROW()-2)+3),"")</f>
        <v>0</v>
      </c>
      <c r="V26">
        <f>IF($A26&lt;&gt;"",INDEX('Size (Analyst)'!V:V,5*(ROW()-2)+3),"")</f>
        <v>0</v>
      </c>
      <c r="W26">
        <f>IF($A26&lt;&gt;"",INDEX('Size (Analyst)'!W:W,5*(ROW()-2)+3),"")</f>
        <v>0</v>
      </c>
      <c r="X26">
        <f>IF($A26&lt;&gt;"",INDEX('Size (Analyst)'!X:X,5*(ROW()-2)+3),"")</f>
        <v>0.05</v>
      </c>
      <c r="Y26">
        <f>IF($A26&lt;&gt;"",INDEX('Size (Analyst)'!Y:Y,5*(ROW()-2)+3),"")</f>
        <v>0</v>
      </c>
      <c r="Z26">
        <f>IF($A26&lt;&gt;"",INDEX('Size (Analyst)'!Z:Z,5*(ROW()-2)+3),"")</f>
        <v>0</v>
      </c>
    </row>
    <row r="27" spans="1:26" x14ac:dyDescent="0.2">
      <c r="A27" s="13">
        <f>IF(INDEX('Size (Analyst)'!A:A,5*(ROW()-2)+1)&lt;&gt;"",INDEX('Size (Analyst)'!A:A,5*(ROW()-2)+1),"")</f>
        <v>44641</v>
      </c>
      <c r="B27">
        <f>IF($A27&lt;&gt;"",INDEX('Size (Analyst)'!B:B,5*(ROW()-2)+3),"")</f>
        <v>0</v>
      </c>
      <c r="C27">
        <f>IF($A27&lt;&gt;"",INDEX('Size (Analyst)'!C:C,5*(ROW()-2)+3),"")</f>
        <v>-9.4722011223853514E-3</v>
      </c>
      <c r="D27">
        <f>IF($A27&lt;&gt;"",INDEX('Size (Analyst)'!D:D,5*(ROW()-2)+3),"")</f>
        <v>0</v>
      </c>
      <c r="E27">
        <f>IF($A27&lt;&gt;"",INDEX('Size (Analyst)'!E:E,5*(ROW()-2)+3),"")</f>
        <v>0</v>
      </c>
      <c r="F27">
        <f>IF($A27&lt;&gt;"",INDEX('Size (Analyst)'!F:F,5*(ROW()-2)+3),"")</f>
        <v>0</v>
      </c>
      <c r="G27">
        <f>IF($A27&lt;&gt;"",INDEX('Size (Analyst)'!G:G,5*(ROW()-2)+3),"")</f>
        <v>0</v>
      </c>
      <c r="H27">
        <f>IF($A27&lt;&gt;"",INDEX('Size (Analyst)'!H:H,5*(ROW()-2)+3),"")</f>
        <v>0</v>
      </c>
      <c r="I27">
        <f>IF($A27&lt;&gt;"",INDEX('Size (Analyst)'!I:I,5*(ROW()-2)+3),"")</f>
        <v>0</v>
      </c>
      <c r="J27">
        <f>IF($A27&lt;&gt;"",INDEX('Size (Analyst)'!J:J,5*(ROW()-2)+3),"")</f>
        <v>-1.2920467856404601E-2</v>
      </c>
      <c r="K27">
        <f>IF($A27&lt;&gt;"",INDEX('Size (Analyst)'!K:K,5*(ROW()-2)+3),"")</f>
        <v>0</v>
      </c>
      <c r="L27">
        <f>IF($A27&lt;&gt;"",INDEX('Size (Analyst)'!L:L,5*(ROW()-2)+3),"")</f>
        <v>0</v>
      </c>
      <c r="M27">
        <f>IF($A27&lt;&gt;"",INDEX('Size (Analyst)'!M:M,5*(ROW()-2)+3),"")</f>
        <v>0</v>
      </c>
      <c r="N27">
        <f>IF($A27&lt;&gt;"",INDEX('Size (Analyst)'!N:N,5*(ROW()-2)+3),"")</f>
        <v>-1.6E-2</v>
      </c>
      <c r="O27">
        <f>IF($A27&lt;&gt;"",INDEX('Size (Analyst)'!O:O,5*(ROW()-2)+3),"")</f>
        <v>0</v>
      </c>
      <c r="P27">
        <f>IF($A27&lt;&gt;"",INDEX('Size (Analyst)'!P:P,5*(ROW()-2)+3),"")</f>
        <v>0</v>
      </c>
      <c r="Q27">
        <f>IF($A27&lt;&gt;"",INDEX('Size (Analyst)'!Q:Q,5*(ROW()-2)+3),"")</f>
        <v>0</v>
      </c>
      <c r="R27">
        <f>IF($A27&lt;&gt;"",INDEX('Size (Analyst)'!R:R,5*(ROW()-2)+3),"")</f>
        <v>-6.0000000000000001E-3</v>
      </c>
      <c r="S27">
        <f>IF($A27&lt;&gt;"",INDEX('Size (Analyst)'!S:S,5*(ROW()-2)+3),"")</f>
        <v>-2.7727693918821319E-2</v>
      </c>
      <c r="T27">
        <f>IF($A27&lt;&gt;"",INDEX('Size (Analyst)'!T:T,5*(ROW()-2)+3),"")</f>
        <v>0</v>
      </c>
      <c r="U27">
        <f>IF($A27&lt;&gt;"",INDEX('Size (Analyst)'!U:U,5*(ROW()-2)+3),"")</f>
        <v>0</v>
      </c>
      <c r="V27">
        <f>IF($A27&lt;&gt;"",INDEX('Size (Analyst)'!V:V,5*(ROW()-2)+3),"")</f>
        <v>0</v>
      </c>
      <c r="W27">
        <f>IF($A27&lt;&gt;"",INDEX('Size (Analyst)'!W:W,5*(ROW()-2)+3),"")</f>
        <v>0</v>
      </c>
      <c r="X27">
        <f>IF($A27&lt;&gt;"",INDEX('Size (Analyst)'!X:X,5*(ROW()-2)+3),"")</f>
        <v>0</v>
      </c>
      <c r="Y27">
        <f>IF($A27&lt;&gt;"",INDEX('Size (Analyst)'!Y:Y,5*(ROW()-2)+3),"")</f>
        <v>0</v>
      </c>
      <c r="Z27">
        <f>IF($A27&lt;&gt;"",INDEX('Size (Analyst)'!Z:Z,5*(ROW()-2)+3),"")</f>
        <v>0</v>
      </c>
    </row>
    <row r="28" spans="1:26" x14ac:dyDescent="0.2">
      <c r="A28" s="13">
        <f>IF(INDEX('Size (Analyst)'!A:A,5*(ROW()-2)+1)&lt;&gt;"",INDEX('Size (Analyst)'!A:A,5*(ROW()-2)+1),"")</f>
        <v>44648</v>
      </c>
      <c r="B28">
        <f>IF($A28&lt;&gt;"",INDEX('Size (Analyst)'!B:B,5*(ROW()-2)+3),"")</f>
        <v>-8.5165208653505114E-3</v>
      </c>
      <c r="C28">
        <f>IF($A28&lt;&gt;"",INDEX('Size (Analyst)'!C:C,5*(ROW()-2)+3),"")</f>
        <v>-9.4722011223853514E-3</v>
      </c>
      <c r="D28">
        <f>IF($A28&lt;&gt;"",INDEX('Size (Analyst)'!D:D,5*(ROW()-2)+3),"")</f>
        <v>0</v>
      </c>
      <c r="E28">
        <f>IF($A28&lt;&gt;"",INDEX('Size (Analyst)'!E:E,5*(ROW()-2)+3),"")</f>
        <v>0</v>
      </c>
      <c r="F28">
        <f>IF($A28&lt;&gt;"",INDEX('Size (Analyst)'!F:F,5*(ROW()-2)+3),"")</f>
        <v>0</v>
      </c>
      <c r="G28">
        <f>IF($A28&lt;&gt;"",INDEX('Size (Analyst)'!G:G,5*(ROW()-2)+3),"")</f>
        <v>0</v>
      </c>
      <c r="H28">
        <f>IF($A28&lt;&gt;"",INDEX('Size (Analyst)'!H:H,5*(ROW()-2)+3),"")</f>
        <v>0</v>
      </c>
      <c r="I28">
        <f>IF($A28&lt;&gt;"",INDEX('Size (Analyst)'!I:I,5*(ROW()-2)+3),"")</f>
        <v>0</v>
      </c>
      <c r="J28">
        <f>IF($A28&lt;&gt;"",INDEX('Size (Analyst)'!J:J,5*(ROW()-2)+3),"")</f>
        <v>-1.2920467856404601E-2</v>
      </c>
      <c r="K28">
        <f>IF($A28&lt;&gt;"",INDEX('Size (Analyst)'!K:K,5*(ROW()-2)+3),"")</f>
        <v>0</v>
      </c>
      <c r="L28">
        <f>IF($A28&lt;&gt;"",INDEX('Size (Analyst)'!L:L,5*(ROW()-2)+3),"")</f>
        <v>0</v>
      </c>
      <c r="M28">
        <f>IF($A28&lt;&gt;"",INDEX('Size (Analyst)'!M:M,5*(ROW()-2)+3),"")</f>
        <v>0</v>
      </c>
      <c r="N28">
        <f>IF($A28&lt;&gt;"",INDEX('Size (Analyst)'!N:N,5*(ROW()-2)+3),"")</f>
        <v>-1.6E-2</v>
      </c>
      <c r="O28">
        <f>IF($A28&lt;&gt;"",INDEX('Size (Analyst)'!O:O,5*(ROW()-2)+3),"")</f>
        <v>0</v>
      </c>
      <c r="P28">
        <f>IF($A28&lt;&gt;"",INDEX('Size (Analyst)'!P:P,5*(ROW()-2)+3),"")</f>
        <v>0</v>
      </c>
      <c r="Q28">
        <f>IF($A28&lt;&gt;"",INDEX('Size (Analyst)'!Q:Q,5*(ROW()-2)+3),"")</f>
        <v>0</v>
      </c>
      <c r="R28">
        <f>IF($A28&lt;&gt;"",INDEX('Size (Analyst)'!R:R,5*(ROW()-2)+3),"")</f>
        <v>-6.0000000000000001E-3</v>
      </c>
      <c r="S28">
        <f>IF($A28&lt;&gt;"",INDEX('Size (Analyst)'!S:S,5*(ROW()-2)+3),"")</f>
        <v>-2.7727693918821319E-2</v>
      </c>
      <c r="T28">
        <f>IF($A28&lt;&gt;"",INDEX('Size (Analyst)'!T:T,5*(ROW()-2)+3),"")</f>
        <v>0</v>
      </c>
      <c r="U28">
        <f>IF($A28&lt;&gt;"",INDEX('Size (Analyst)'!U:U,5*(ROW()-2)+3),"")</f>
        <v>0</v>
      </c>
      <c r="V28">
        <f>IF($A28&lt;&gt;"",INDEX('Size (Analyst)'!V:V,5*(ROW()-2)+3),"")</f>
        <v>0</v>
      </c>
      <c r="W28">
        <f>IF($A28&lt;&gt;"",INDEX('Size (Analyst)'!W:W,5*(ROW()-2)+3),"")</f>
        <v>0</v>
      </c>
      <c r="X28">
        <f>IF($A28&lt;&gt;"",INDEX('Size (Analyst)'!X:X,5*(ROW()-2)+3),"")</f>
        <v>0</v>
      </c>
      <c r="Y28">
        <f>IF($A28&lt;&gt;"",INDEX('Size (Analyst)'!Y:Y,5*(ROW()-2)+3),"")</f>
        <v>0</v>
      </c>
      <c r="Z28">
        <f>IF($A28&lt;&gt;"",INDEX('Size (Analyst)'!Z:Z,5*(ROW()-2)+3),"")</f>
        <v>0</v>
      </c>
    </row>
    <row r="29" spans="1:26" x14ac:dyDescent="0.2">
      <c r="A29" s="13">
        <f>IF(INDEX('Size (Analyst)'!A:A,5*(ROW()-2)+1)&lt;&gt;"",INDEX('Size (Analyst)'!A:A,5*(ROW()-2)+1),"")</f>
        <v>44649</v>
      </c>
      <c r="B29">
        <f>IF($A29&lt;&gt;"",INDEX('Size (Analyst)'!B:B,5*(ROW()-2)+3),"")</f>
        <v>-8.5165208653505114E-3</v>
      </c>
      <c r="C29">
        <f>IF($A29&lt;&gt;"",INDEX('Size (Analyst)'!C:C,5*(ROW()-2)+3),"")</f>
        <v>-9.4722011223853514E-3</v>
      </c>
      <c r="D29">
        <f>IF($A29&lt;&gt;"",INDEX('Size (Analyst)'!D:D,5*(ROW()-2)+3),"")</f>
        <v>0</v>
      </c>
      <c r="E29">
        <f>IF($A29&lt;&gt;"",INDEX('Size (Analyst)'!E:E,5*(ROW()-2)+3),"")</f>
        <v>0</v>
      </c>
      <c r="F29">
        <f>IF($A29&lt;&gt;"",INDEX('Size (Analyst)'!F:F,5*(ROW()-2)+3),"")</f>
        <v>0</v>
      </c>
      <c r="G29">
        <f>IF($A29&lt;&gt;"",INDEX('Size (Analyst)'!G:G,5*(ROW()-2)+3),"")</f>
        <v>0</v>
      </c>
      <c r="H29">
        <f>IF($A29&lt;&gt;"",INDEX('Size (Analyst)'!H:H,5*(ROW()-2)+3),"")</f>
        <v>0</v>
      </c>
      <c r="I29">
        <f>IF($A29&lt;&gt;"",INDEX('Size (Analyst)'!I:I,5*(ROW()-2)+3),"")</f>
        <v>0</v>
      </c>
      <c r="J29">
        <f>IF($A29&lt;&gt;"",INDEX('Size (Analyst)'!J:J,5*(ROW()-2)+3),"")</f>
        <v>-1.2920467856404601E-2</v>
      </c>
      <c r="K29">
        <f>IF($A29&lt;&gt;"",INDEX('Size (Analyst)'!K:K,5*(ROW()-2)+3),"")</f>
        <v>0</v>
      </c>
      <c r="L29">
        <f>IF($A29&lt;&gt;"",INDEX('Size (Analyst)'!L:L,5*(ROW()-2)+3),"")</f>
        <v>0</v>
      </c>
      <c r="M29">
        <f>IF($A29&lt;&gt;"",INDEX('Size (Analyst)'!M:M,5*(ROW()-2)+3),"")</f>
        <v>0</v>
      </c>
      <c r="N29">
        <f>IF($A29&lt;&gt;"",INDEX('Size (Analyst)'!N:N,5*(ROW()-2)+3),"")</f>
        <v>-1.6E-2</v>
      </c>
      <c r="O29">
        <f>IF($A29&lt;&gt;"",INDEX('Size (Analyst)'!O:O,5*(ROW()-2)+3),"")</f>
        <v>0</v>
      </c>
      <c r="P29">
        <f>IF($A29&lt;&gt;"",INDEX('Size (Analyst)'!P:P,5*(ROW()-2)+3),"")</f>
        <v>0</v>
      </c>
      <c r="Q29">
        <f>IF($A29&lt;&gt;"",INDEX('Size (Analyst)'!Q:Q,5*(ROW()-2)+3),"")</f>
        <v>0</v>
      </c>
      <c r="R29">
        <f>IF($A29&lt;&gt;"",INDEX('Size (Analyst)'!R:R,5*(ROW()-2)+3),"")</f>
        <v>-6.0000000000000001E-3</v>
      </c>
      <c r="S29">
        <f>IF($A29&lt;&gt;"",INDEX('Size (Analyst)'!S:S,5*(ROW()-2)+3),"")</f>
        <v>0</v>
      </c>
      <c r="T29">
        <f>IF($A29&lt;&gt;"",INDEX('Size (Analyst)'!T:T,5*(ROW()-2)+3),"")</f>
        <v>0</v>
      </c>
      <c r="U29">
        <f>IF($A29&lt;&gt;"",INDEX('Size (Analyst)'!U:U,5*(ROW()-2)+3),"")</f>
        <v>0</v>
      </c>
      <c r="V29">
        <f>IF($A29&lt;&gt;"",INDEX('Size (Analyst)'!V:V,5*(ROW()-2)+3),"")</f>
        <v>0</v>
      </c>
      <c r="W29">
        <f>IF($A29&lt;&gt;"",INDEX('Size (Analyst)'!W:W,5*(ROW()-2)+3),"")</f>
        <v>0</v>
      </c>
      <c r="X29">
        <f>IF($A29&lt;&gt;"",INDEX('Size (Analyst)'!X:X,5*(ROW()-2)+3),"")</f>
        <v>0</v>
      </c>
      <c r="Y29">
        <f>IF($A29&lt;&gt;"",INDEX('Size (Analyst)'!Y:Y,5*(ROW()-2)+3),"")</f>
        <v>0</v>
      </c>
      <c r="Z29">
        <f>IF($A29&lt;&gt;"",INDEX('Size (Analyst)'!Z:Z,5*(ROW()-2)+3),"")</f>
        <v>0</v>
      </c>
    </row>
    <row r="30" spans="1:26" x14ac:dyDescent="0.2">
      <c r="A30" s="13">
        <f>IF(INDEX('Size (Analyst)'!A:A,5*(ROW()-2)+1)&lt;&gt;"",INDEX('Size (Analyst)'!A:A,5*(ROW()-2)+1),"")</f>
        <v>44652</v>
      </c>
      <c r="B30">
        <f>IF($A30&lt;&gt;"",INDEX('Size (Analyst)'!B:B,5*(ROW()-2)+3),"")</f>
        <v>-8.5165208653505114E-3</v>
      </c>
      <c r="C30">
        <f>IF($A30&lt;&gt;"",INDEX('Size (Analyst)'!C:C,5*(ROW()-2)+3),"")</f>
        <v>-9.4722011223853514E-3</v>
      </c>
      <c r="D30">
        <f>IF($A30&lt;&gt;"",INDEX('Size (Analyst)'!D:D,5*(ROW()-2)+3),"")</f>
        <v>0</v>
      </c>
      <c r="E30">
        <f>IF($A30&lt;&gt;"",INDEX('Size (Analyst)'!E:E,5*(ROW()-2)+3),"")</f>
        <v>0</v>
      </c>
      <c r="F30">
        <f>IF($A30&lt;&gt;"",INDEX('Size (Analyst)'!F:F,5*(ROW()-2)+3),"")</f>
        <v>0</v>
      </c>
      <c r="G30">
        <f>IF($A30&lt;&gt;"",INDEX('Size (Analyst)'!G:G,5*(ROW()-2)+3),"")</f>
        <v>1.139811584089323E-2</v>
      </c>
      <c r="H30">
        <f>IF($A30&lt;&gt;"",INDEX('Size (Analyst)'!H:H,5*(ROW()-2)+3),"")</f>
        <v>0</v>
      </c>
      <c r="I30">
        <f>IF($A30&lt;&gt;"",INDEX('Size (Analyst)'!I:I,5*(ROW()-2)+3),"")</f>
        <v>0</v>
      </c>
      <c r="J30">
        <f>IF($A30&lt;&gt;"",INDEX('Size (Analyst)'!J:J,5*(ROW()-2)+3),"")</f>
        <v>-1.2920467856404601E-2</v>
      </c>
      <c r="K30">
        <f>IF($A30&lt;&gt;"",INDEX('Size (Analyst)'!K:K,5*(ROW()-2)+3),"")</f>
        <v>0</v>
      </c>
      <c r="L30">
        <f>IF($A30&lt;&gt;"",INDEX('Size (Analyst)'!L:L,5*(ROW()-2)+3),"")</f>
        <v>0</v>
      </c>
      <c r="M30">
        <f>IF($A30&lt;&gt;"",INDEX('Size (Analyst)'!M:M,5*(ROW()-2)+3),"")</f>
        <v>0</v>
      </c>
      <c r="N30">
        <f>IF($A30&lt;&gt;"",INDEX('Size (Analyst)'!N:N,5*(ROW()-2)+3),"")</f>
        <v>0</v>
      </c>
      <c r="O30">
        <f>IF($A30&lt;&gt;"",INDEX('Size (Analyst)'!O:O,5*(ROW()-2)+3),"")</f>
        <v>0</v>
      </c>
      <c r="P30">
        <f>IF($A30&lt;&gt;"",INDEX('Size (Analyst)'!P:P,5*(ROW()-2)+3),"")</f>
        <v>0</v>
      </c>
      <c r="Q30">
        <f>IF($A30&lt;&gt;"",INDEX('Size (Analyst)'!Q:Q,5*(ROW()-2)+3),"")</f>
        <v>0</v>
      </c>
      <c r="R30">
        <f>IF($A30&lt;&gt;"",INDEX('Size (Analyst)'!R:R,5*(ROW()-2)+3),"")</f>
        <v>-6.0000000000000001E-3</v>
      </c>
      <c r="S30">
        <f>IF($A30&lt;&gt;"",INDEX('Size (Analyst)'!S:S,5*(ROW()-2)+3),"")</f>
        <v>0</v>
      </c>
      <c r="T30">
        <f>IF($A30&lt;&gt;"",INDEX('Size (Analyst)'!T:T,5*(ROW()-2)+3),"")</f>
        <v>3.4170502092050206E-2</v>
      </c>
      <c r="U30">
        <f>IF($A30&lt;&gt;"",INDEX('Size (Analyst)'!U:U,5*(ROW()-2)+3),"")</f>
        <v>0</v>
      </c>
      <c r="V30">
        <f>IF($A30&lt;&gt;"",INDEX('Size (Analyst)'!V:V,5*(ROW()-2)+3),"")</f>
        <v>0</v>
      </c>
      <c r="W30">
        <f>IF($A30&lt;&gt;"",INDEX('Size (Analyst)'!W:W,5*(ROW()-2)+3),"")</f>
        <v>0</v>
      </c>
      <c r="X30">
        <f>IF($A30&lt;&gt;"",INDEX('Size (Analyst)'!X:X,5*(ROW()-2)+3),"")</f>
        <v>0</v>
      </c>
      <c r="Y30">
        <f>IF($A30&lt;&gt;"",INDEX('Size (Analyst)'!Y:Y,5*(ROW()-2)+3),"")</f>
        <v>-2.157661822985469E-2</v>
      </c>
      <c r="Z30">
        <f>IF($A30&lt;&gt;"",INDEX('Size (Analyst)'!Z:Z,5*(ROW()-2)+3),"")</f>
        <v>0</v>
      </c>
    </row>
    <row r="31" spans="1:26" x14ac:dyDescent="0.2">
      <c r="A31" s="13">
        <f>IF(INDEX('Size (Analyst)'!A:A,5*(ROW()-2)+1)&lt;&gt;"",INDEX('Size (Analyst)'!A:A,5*(ROW()-2)+1),"")</f>
        <v>44655</v>
      </c>
      <c r="B31">
        <f>IF($A31&lt;&gt;"",INDEX('Size (Analyst)'!B:B,5*(ROW()-2)+3),"")</f>
        <v>0</v>
      </c>
      <c r="C31">
        <f>IF($A31&lt;&gt;"",INDEX('Size (Analyst)'!C:C,5*(ROW()-2)+3),"")</f>
        <v>-9.4722011223853514E-3</v>
      </c>
      <c r="D31">
        <f>IF($A31&lt;&gt;"",INDEX('Size (Analyst)'!D:D,5*(ROW()-2)+3),"")</f>
        <v>0</v>
      </c>
      <c r="E31">
        <f>IF($A31&lt;&gt;"",INDEX('Size (Analyst)'!E:E,5*(ROW()-2)+3),"")</f>
        <v>0</v>
      </c>
      <c r="F31">
        <f>IF($A31&lt;&gt;"",INDEX('Size (Analyst)'!F:F,5*(ROW()-2)+3),"")</f>
        <v>0</v>
      </c>
      <c r="G31">
        <f>IF($A31&lt;&gt;"",INDEX('Size (Analyst)'!G:G,5*(ROW()-2)+3),"")</f>
        <v>1.139811584089323E-2</v>
      </c>
      <c r="H31">
        <f>IF($A31&lt;&gt;"",INDEX('Size (Analyst)'!H:H,5*(ROW()-2)+3),"")</f>
        <v>0</v>
      </c>
      <c r="I31">
        <f>IF($A31&lt;&gt;"",INDEX('Size (Analyst)'!I:I,5*(ROW()-2)+3),"")</f>
        <v>0</v>
      </c>
      <c r="J31">
        <f>IF($A31&lt;&gt;"",INDEX('Size (Analyst)'!J:J,5*(ROW()-2)+3),"")</f>
        <v>-1.2920467856404601E-2</v>
      </c>
      <c r="K31">
        <f>IF($A31&lt;&gt;"",INDEX('Size (Analyst)'!K:K,5*(ROW()-2)+3),"")</f>
        <v>0</v>
      </c>
      <c r="L31">
        <f>IF($A31&lt;&gt;"",INDEX('Size (Analyst)'!L:L,5*(ROW()-2)+3),"")</f>
        <v>0</v>
      </c>
      <c r="M31">
        <f>IF($A31&lt;&gt;"",INDEX('Size (Analyst)'!M:M,5*(ROW()-2)+3),"")</f>
        <v>0</v>
      </c>
      <c r="N31">
        <f>IF($A31&lt;&gt;"",INDEX('Size (Analyst)'!N:N,5*(ROW()-2)+3),"")</f>
        <v>0</v>
      </c>
      <c r="O31">
        <f>IF($A31&lt;&gt;"",INDEX('Size (Analyst)'!O:O,5*(ROW()-2)+3),"")</f>
        <v>0</v>
      </c>
      <c r="P31">
        <f>IF($A31&lt;&gt;"",INDEX('Size (Analyst)'!P:P,5*(ROW()-2)+3),"")</f>
        <v>0</v>
      </c>
      <c r="Q31">
        <f>IF($A31&lt;&gt;"",INDEX('Size (Analyst)'!Q:Q,5*(ROW()-2)+3),"")</f>
        <v>0</v>
      </c>
      <c r="R31">
        <f>IF($A31&lt;&gt;"",INDEX('Size (Analyst)'!R:R,5*(ROW()-2)+3),"")</f>
        <v>-6.0000000000000001E-3</v>
      </c>
      <c r="S31">
        <f>IF($A31&lt;&gt;"",INDEX('Size (Analyst)'!S:S,5*(ROW()-2)+3),"")</f>
        <v>0</v>
      </c>
      <c r="T31">
        <f>IF($A31&lt;&gt;"",INDEX('Size (Analyst)'!T:T,5*(ROW()-2)+3),"")</f>
        <v>3.4170502092050206E-2</v>
      </c>
      <c r="U31">
        <f>IF($A31&lt;&gt;"",INDEX('Size (Analyst)'!U:U,5*(ROW()-2)+3),"")</f>
        <v>0</v>
      </c>
      <c r="V31">
        <f>IF($A31&lt;&gt;"",INDEX('Size (Analyst)'!V:V,5*(ROW()-2)+3),"")</f>
        <v>0</v>
      </c>
      <c r="W31">
        <f>IF($A31&lt;&gt;"",INDEX('Size (Analyst)'!W:W,5*(ROW()-2)+3),"")</f>
        <v>0</v>
      </c>
      <c r="X31">
        <f>IF($A31&lt;&gt;"",INDEX('Size (Analyst)'!X:X,5*(ROW()-2)+3),"")</f>
        <v>0</v>
      </c>
      <c r="Y31">
        <f>IF($A31&lt;&gt;"",INDEX('Size (Analyst)'!Y:Y,5*(ROW()-2)+3),"")</f>
        <v>-2.157661822985469E-2</v>
      </c>
      <c r="Z31">
        <f>IF($A31&lt;&gt;"",INDEX('Size (Analyst)'!Z:Z,5*(ROW()-2)+3),"")</f>
        <v>0</v>
      </c>
    </row>
    <row r="32" spans="1:26" x14ac:dyDescent="0.2">
      <c r="A32" s="13">
        <f>IF(INDEX('Size (Analyst)'!A:A,5*(ROW()-2)+1)&lt;&gt;"",INDEX('Size (Analyst)'!A:A,5*(ROW()-2)+1),"")</f>
        <v>44683</v>
      </c>
      <c r="B32">
        <f>IF($A32&lt;&gt;"",INDEX('Size (Analyst)'!B:B,5*(ROW()-2)+3),"")</f>
        <v>-1.7089836888331239E-2</v>
      </c>
      <c r="C32">
        <f>IF($A32&lt;&gt;"",INDEX('Size (Analyst)'!C:C,5*(ROW()-2)+3),"")</f>
        <v>-9.4722011223853514E-3</v>
      </c>
      <c r="D32">
        <f>IF($A32&lt;&gt;"",INDEX('Size (Analyst)'!D:D,5*(ROW()-2)+3),"")</f>
        <v>0</v>
      </c>
      <c r="E32">
        <f>IF($A32&lt;&gt;"",INDEX('Size (Analyst)'!E:E,5*(ROW()-2)+3),"")</f>
        <v>0</v>
      </c>
      <c r="F32">
        <f>IF($A32&lt;&gt;"",INDEX('Size (Analyst)'!F:F,5*(ROW()-2)+3),"")</f>
        <v>0</v>
      </c>
      <c r="G32">
        <f>IF($A32&lt;&gt;"",INDEX('Size (Analyst)'!G:G,5*(ROW()-2)+3),"")</f>
        <v>1.139811584089323E-2</v>
      </c>
      <c r="H32">
        <f>IF($A32&lt;&gt;"",INDEX('Size (Analyst)'!H:H,5*(ROW()-2)+3),"")</f>
        <v>2.0599818511796732E-2</v>
      </c>
      <c r="I32">
        <f>IF($A32&lt;&gt;"",INDEX('Size (Analyst)'!I:I,5*(ROW()-2)+3),"")</f>
        <v>-2.5825938566552898E-2</v>
      </c>
      <c r="J32">
        <f>IF($A32&lt;&gt;"",INDEX('Size (Analyst)'!J:J,5*(ROW()-2)+3),"")</f>
        <v>-1.2920467856404601E-2</v>
      </c>
      <c r="K32">
        <f>IF($A32&lt;&gt;"",INDEX('Size (Analyst)'!K:K,5*(ROW()-2)+3),"")</f>
        <v>0</v>
      </c>
      <c r="L32">
        <f>IF($A32&lt;&gt;"",INDEX('Size (Analyst)'!L:L,5*(ROW()-2)+3),"")</f>
        <v>0</v>
      </c>
      <c r="M32">
        <f>IF($A32&lt;&gt;"",INDEX('Size (Analyst)'!M:M,5*(ROW()-2)+3),"")</f>
        <v>0</v>
      </c>
      <c r="N32">
        <f>IF($A32&lt;&gt;"",INDEX('Size (Analyst)'!N:N,5*(ROW()-2)+3),"")</f>
        <v>0</v>
      </c>
      <c r="O32">
        <f>IF($A32&lt;&gt;"",INDEX('Size (Analyst)'!O:O,5*(ROW()-2)+3),"")</f>
        <v>0</v>
      </c>
      <c r="P32">
        <f>IF($A32&lt;&gt;"",INDEX('Size (Analyst)'!P:P,5*(ROW()-2)+3),"")</f>
        <v>0</v>
      </c>
      <c r="Q32">
        <f>IF($A32&lt;&gt;"",INDEX('Size (Analyst)'!Q:Q,5*(ROW()-2)+3),"")</f>
        <v>0</v>
      </c>
      <c r="R32">
        <f>IF($A32&lt;&gt;"",INDEX('Size (Analyst)'!R:R,5*(ROW()-2)+3),"")</f>
        <v>-6.0000000000000001E-3</v>
      </c>
      <c r="S32">
        <f>IF($A32&lt;&gt;"",INDEX('Size (Analyst)'!S:S,5*(ROW()-2)+3),"")</f>
        <v>2.6193461538461537E-2</v>
      </c>
      <c r="T32">
        <f>IF($A32&lt;&gt;"",INDEX('Size (Analyst)'!T:T,5*(ROW()-2)+3),"")</f>
        <v>3.4170502092050206E-2</v>
      </c>
      <c r="U32">
        <f>IF($A32&lt;&gt;"",INDEX('Size (Analyst)'!U:U,5*(ROW()-2)+3),"")</f>
        <v>0</v>
      </c>
      <c r="V32">
        <f>IF($A32&lt;&gt;"",INDEX('Size (Analyst)'!V:V,5*(ROW()-2)+3),"")</f>
        <v>0</v>
      </c>
      <c r="W32">
        <f>IF($A32&lt;&gt;"",INDEX('Size (Analyst)'!W:W,5*(ROW()-2)+3),"")</f>
        <v>0</v>
      </c>
      <c r="X32">
        <f>IF($A32&lt;&gt;"",INDEX('Size (Analyst)'!X:X,5*(ROW()-2)+3),"")</f>
        <v>0</v>
      </c>
      <c r="Y32">
        <f>IF($A32&lt;&gt;"",INDEX('Size (Analyst)'!Y:Y,5*(ROW()-2)+3),"")</f>
        <v>-2.157661822985469E-2</v>
      </c>
      <c r="Z32">
        <f>IF($A32&lt;&gt;"",INDEX('Size (Analyst)'!Z:Z,5*(ROW()-2)+3),"")</f>
        <v>0</v>
      </c>
    </row>
    <row r="33" spans="1:26" x14ac:dyDescent="0.2">
      <c r="A33" s="13">
        <f>IF(INDEX('Size (Analyst)'!A:A,5*(ROW()-2)+1)&lt;&gt;"",INDEX('Size (Analyst)'!A:A,5*(ROW()-2)+1),"")</f>
        <v>44690</v>
      </c>
      <c r="B33">
        <f>IF($A33&lt;&gt;"",INDEX('Size (Analyst)'!B:B,5*(ROW()-2)+3),"")</f>
        <v>-1.7089836888331239E-2</v>
      </c>
      <c r="C33">
        <f>IF($A33&lt;&gt;"",INDEX('Size (Analyst)'!C:C,5*(ROW()-2)+3),"")</f>
        <v>-9.4722011223853514E-3</v>
      </c>
      <c r="D33">
        <f>IF($A33&lt;&gt;"",INDEX('Size (Analyst)'!D:D,5*(ROW()-2)+3),"")</f>
        <v>0</v>
      </c>
      <c r="E33">
        <f>IF($A33&lt;&gt;"",INDEX('Size (Analyst)'!E:E,5*(ROW()-2)+3),"")</f>
        <v>-1.0537083641746856E-2</v>
      </c>
      <c r="F33">
        <f>IF($A33&lt;&gt;"",INDEX('Size (Analyst)'!F:F,5*(ROW()-2)+3),"")</f>
        <v>0</v>
      </c>
      <c r="G33">
        <f>IF($A33&lt;&gt;"",INDEX('Size (Analyst)'!G:G,5*(ROW()-2)+3),"")</f>
        <v>-1.1057635544508313E-2</v>
      </c>
      <c r="H33">
        <f>IF($A33&lt;&gt;"",INDEX('Size (Analyst)'!H:H,5*(ROW()-2)+3),"")</f>
        <v>2.0599818511796732E-2</v>
      </c>
      <c r="I33">
        <f>IF($A33&lt;&gt;"",INDEX('Size (Analyst)'!I:I,5*(ROW()-2)+3),"")</f>
        <v>-2.5825938566552898E-2</v>
      </c>
      <c r="J33">
        <f>IF($A33&lt;&gt;"",INDEX('Size (Analyst)'!J:J,5*(ROW()-2)+3),"")</f>
        <v>-1.2920467856404601E-2</v>
      </c>
      <c r="K33">
        <f>IF($A33&lt;&gt;"",INDEX('Size (Analyst)'!K:K,5*(ROW()-2)+3),"")</f>
        <v>-2.3885234899328863E-2</v>
      </c>
      <c r="L33">
        <f>IF($A33&lt;&gt;"",INDEX('Size (Analyst)'!L:L,5*(ROW()-2)+3),"")</f>
        <v>0</v>
      </c>
      <c r="M33">
        <f>IF($A33&lt;&gt;"",INDEX('Size (Analyst)'!M:M,5*(ROW()-2)+3),"")</f>
        <v>0</v>
      </c>
      <c r="N33">
        <f>IF($A33&lt;&gt;"",INDEX('Size (Analyst)'!N:N,5*(ROW()-2)+3),"")</f>
        <v>0</v>
      </c>
      <c r="O33">
        <f>IF($A33&lt;&gt;"",INDEX('Size (Analyst)'!O:O,5*(ROW()-2)+3),"")</f>
        <v>0</v>
      </c>
      <c r="P33">
        <f>IF($A33&lt;&gt;"",INDEX('Size (Analyst)'!P:P,5*(ROW()-2)+3),"")</f>
        <v>-1.0504427390791028E-2</v>
      </c>
      <c r="Q33">
        <f>IF($A33&lt;&gt;"",INDEX('Size (Analyst)'!Q:Q,5*(ROW()-2)+3),"")</f>
        <v>0</v>
      </c>
      <c r="R33">
        <f>IF($A33&lt;&gt;"",INDEX('Size (Analyst)'!R:R,5*(ROW()-2)+3),"")</f>
        <v>-6.0000000000000001E-3</v>
      </c>
      <c r="S33">
        <f>IF($A33&lt;&gt;"",INDEX('Size (Analyst)'!S:S,5*(ROW()-2)+3),"")</f>
        <v>2.6193461538461537E-2</v>
      </c>
      <c r="T33">
        <f>IF($A33&lt;&gt;"",INDEX('Size (Analyst)'!T:T,5*(ROW()-2)+3),"")</f>
        <v>3.4170502092050206E-2</v>
      </c>
      <c r="U33">
        <f>IF($A33&lt;&gt;"",INDEX('Size (Analyst)'!U:U,5*(ROW()-2)+3),"")</f>
        <v>0</v>
      </c>
      <c r="V33">
        <f>IF($A33&lt;&gt;"",INDEX('Size (Analyst)'!V:V,5*(ROW()-2)+3),"")</f>
        <v>0</v>
      </c>
      <c r="W33">
        <f>IF($A33&lt;&gt;"",INDEX('Size (Analyst)'!W:W,5*(ROW()-2)+3),"")</f>
        <v>0</v>
      </c>
      <c r="X33">
        <f>IF($A33&lt;&gt;"",INDEX('Size (Analyst)'!X:X,5*(ROW()-2)+3),"")</f>
        <v>0</v>
      </c>
      <c r="Y33">
        <f>IF($A33&lt;&gt;"",INDEX('Size (Analyst)'!Y:Y,5*(ROW()-2)+3),"")</f>
        <v>-2.157661822985469E-2</v>
      </c>
      <c r="Z33">
        <f>IF($A33&lt;&gt;"",INDEX('Size (Analyst)'!Z:Z,5*(ROW()-2)+3),"")</f>
        <v>0</v>
      </c>
    </row>
    <row r="34" spans="1:26" x14ac:dyDescent="0.2">
      <c r="A34" s="13">
        <f>IF(INDEX('Size (Analyst)'!A:A,5*(ROW()-2)+1)&lt;&gt;"",INDEX('Size (Analyst)'!A:A,5*(ROW()-2)+1),"")</f>
        <v>44707</v>
      </c>
      <c r="B34">
        <f>IF($A34&lt;&gt;"",INDEX('Size (Analyst)'!B:B,5*(ROW()-2)+3),"")</f>
        <v>-1.7089836888331239E-2</v>
      </c>
      <c r="C34">
        <f>IF($A34&lt;&gt;"",INDEX('Size (Analyst)'!C:C,5*(ROW()-2)+3),"")</f>
        <v>-9.4722011223853514E-3</v>
      </c>
      <c r="D34">
        <f>IF($A34&lt;&gt;"",INDEX('Size (Analyst)'!D:D,5*(ROW()-2)+3),"")</f>
        <v>-2.7015221617418352E-2</v>
      </c>
      <c r="E34">
        <f>IF($A34&lt;&gt;"",INDEX('Size (Analyst)'!E:E,5*(ROW()-2)+3),"")</f>
        <v>-1.0537083641746856E-2</v>
      </c>
      <c r="F34">
        <f>IF($A34&lt;&gt;"",INDEX('Size (Analyst)'!F:F,5*(ROW()-2)+3),"")</f>
        <v>0</v>
      </c>
      <c r="G34">
        <f>IF($A34&lt;&gt;"",INDEX('Size (Analyst)'!G:G,5*(ROW()-2)+3),"")</f>
        <v>-1.1057635544508313E-2</v>
      </c>
      <c r="H34">
        <f>IF($A34&lt;&gt;"",INDEX('Size (Analyst)'!H:H,5*(ROW()-2)+3),"")</f>
        <v>0</v>
      </c>
      <c r="I34">
        <f>IF($A34&lt;&gt;"",INDEX('Size (Analyst)'!I:I,5*(ROW()-2)+3),"")</f>
        <v>-2.5825938566552898E-2</v>
      </c>
      <c r="J34">
        <f>IF($A34&lt;&gt;"",INDEX('Size (Analyst)'!J:J,5*(ROW()-2)+3),"")</f>
        <v>-1.2920467856404601E-2</v>
      </c>
      <c r="K34">
        <f>IF($A34&lt;&gt;"",INDEX('Size (Analyst)'!K:K,5*(ROW()-2)+3),"")</f>
        <v>-2.3885234899328863E-2</v>
      </c>
      <c r="L34">
        <f>IF($A34&lt;&gt;"",INDEX('Size (Analyst)'!L:L,5*(ROW()-2)+3),"")</f>
        <v>0</v>
      </c>
      <c r="M34">
        <f>IF($A34&lt;&gt;"",INDEX('Size (Analyst)'!M:M,5*(ROW()-2)+3),"")</f>
        <v>0</v>
      </c>
      <c r="N34">
        <f>IF($A34&lt;&gt;"",INDEX('Size (Analyst)'!N:N,5*(ROW()-2)+3),"")</f>
        <v>0</v>
      </c>
      <c r="O34">
        <f>IF($A34&lt;&gt;"",INDEX('Size (Analyst)'!O:O,5*(ROW()-2)+3),"")</f>
        <v>0</v>
      </c>
      <c r="P34">
        <f>IF($A34&lt;&gt;"",INDEX('Size (Analyst)'!P:P,5*(ROW()-2)+3),"")</f>
        <v>-1.0504427390791028E-2</v>
      </c>
      <c r="Q34">
        <f>IF($A34&lt;&gt;"",INDEX('Size (Analyst)'!Q:Q,5*(ROW()-2)+3),"")</f>
        <v>0</v>
      </c>
      <c r="R34">
        <f>IF($A34&lt;&gt;"",INDEX('Size (Analyst)'!R:R,5*(ROW()-2)+3),"")</f>
        <v>-6.0000000000000001E-3</v>
      </c>
      <c r="S34">
        <f>IF($A34&lt;&gt;"",INDEX('Size (Analyst)'!S:S,5*(ROW()-2)+3),"")</f>
        <v>0</v>
      </c>
      <c r="T34">
        <f>IF($A34&lt;&gt;"",INDEX('Size (Analyst)'!T:T,5*(ROW()-2)+3),"")</f>
        <v>3.4170502092050206E-2</v>
      </c>
      <c r="U34">
        <f>IF($A34&lt;&gt;"",INDEX('Size (Analyst)'!U:U,5*(ROW()-2)+3),"")</f>
        <v>0</v>
      </c>
      <c r="V34">
        <f>IF($A34&lt;&gt;"",INDEX('Size (Analyst)'!V:V,5*(ROW()-2)+3),"")</f>
        <v>-1.9141363636363637E-2</v>
      </c>
      <c r="W34">
        <f>IF($A34&lt;&gt;"",INDEX('Size (Analyst)'!W:W,5*(ROW()-2)+3),"")</f>
        <v>0</v>
      </c>
      <c r="X34">
        <f>IF($A34&lt;&gt;"",INDEX('Size (Analyst)'!X:X,5*(ROW()-2)+3),"")</f>
        <v>0</v>
      </c>
      <c r="Y34">
        <f>IF($A34&lt;&gt;"",INDEX('Size (Analyst)'!Y:Y,5*(ROW()-2)+3),"")</f>
        <v>-2.157661822985469E-2</v>
      </c>
      <c r="Z34">
        <f>IF($A34&lt;&gt;"",INDEX('Size (Analyst)'!Z:Z,5*(ROW()-2)+3),"")</f>
        <v>0</v>
      </c>
    </row>
    <row r="35" spans="1:26" x14ac:dyDescent="0.2">
      <c r="A35" s="13">
        <f>IF(INDEX('Size (Analyst)'!A:A,5*(ROW()-2)+1)&lt;&gt;"",INDEX('Size (Analyst)'!A:A,5*(ROW()-2)+1),"")</f>
        <v>44715</v>
      </c>
      <c r="B35">
        <f>IF($A35&lt;&gt;"",INDEX('Size (Analyst)'!B:B,5*(ROW()-2)+3),"")</f>
        <v>-1.7089836888331239E-2</v>
      </c>
      <c r="C35">
        <f>IF($A35&lt;&gt;"",INDEX('Size (Analyst)'!C:C,5*(ROW()-2)+3),"")</f>
        <v>-9.4722011223853514E-3</v>
      </c>
      <c r="D35">
        <f>IF($A35&lt;&gt;"",INDEX('Size (Analyst)'!D:D,5*(ROW()-2)+3),"")</f>
        <v>-2.7015221617418352E-2</v>
      </c>
      <c r="E35">
        <f>IF($A35&lt;&gt;"",INDEX('Size (Analyst)'!E:E,5*(ROW()-2)+3),"")</f>
        <v>-1.0500000000000001E-2</v>
      </c>
      <c r="F35">
        <f>IF($A35&lt;&gt;"",INDEX('Size (Analyst)'!F:F,5*(ROW()-2)+3),"")</f>
        <v>0</v>
      </c>
      <c r="G35">
        <f>IF($A35&lt;&gt;"",INDEX('Size (Analyst)'!G:G,5*(ROW()-2)+3),"")</f>
        <v>-1.1057635544508313E-2</v>
      </c>
      <c r="H35">
        <f>IF($A35&lt;&gt;"",INDEX('Size (Analyst)'!H:H,5*(ROW()-2)+3),"")</f>
        <v>0</v>
      </c>
      <c r="I35">
        <f>IF($A35&lt;&gt;"",INDEX('Size (Analyst)'!I:I,5*(ROW()-2)+3),"")</f>
        <v>-2.5825938566552898E-2</v>
      </c>
      <c r="J35">
        <f>IF($A35&lt;&gt;"",INDEX('Size (Analyst)'!J:J,5*(ROW()-2)+3),"")</f>
        <v>-1.2920467856404601E-2</v>
      </c>
      <c r="K35">
        <f>IF($A35&lt;&gt;"",INDEX('Size (Analyst)'!K:K,5*(ROW()-2)+3),"")</f>
        <v>-2.3885234899328863E-2</v>
      </c>
      <c r="L35">
        <f>IF($A35&lt;&gt;"",INDEX('Size (Analyst)'!L:L,5*(ROW()-2)+3),"")</f>
        <v>0</v>
      </c>
      <c r="M35">
        <f>IF($A35&lt;&gt;"",INDEX('Size (Analyst)'!M:M,5*(ROW()-2)+3),"")</f>
        <v>1.3449299065420557E-2</v>
      </c>
      <c r="N35">
        <f>IF($A35&lt;&gt;"",INDEX('Size (Analyst)'!N:N,5*(ROW()-2)+3),"")</f>
        <v>0</v>
      </c>
      <c r="O35">
        <f>IF($A35&lt;&gt;"",INDEX('Size (Analyst)'!O:O,5*(ROW()-2)+3),"")</f>
        <v>0</v>
      </c>
      <c r="P35">
        <f>IF($A35&lt;&gt;"",INDEX('Size (Analyst)'!P:P,5*(ROW()-2)+3),"")</f>
        <v>-1.0504427390791028E-2</v>
      </c>
      <c r="Q35">
        <f>IF($A35&lt;&gt;"",INDEX('Size (Analyst)'!Q:Q,5*(ROW()-2)+3),"")</f>
        <v>0</v>
      </c>
      <c r="R35">
        <f>IF($A35&lt;&gt;"",INDEX('Size (Analyst)'!R:R,5*(ROW()-2)+3),"")</f>
        <v>-6.0000000000000001E-3</v>
      </c>
      <c r="S35">
        <f>IF($A35&lt;&gt;"",INDEX('Size (Analyst)'!S:S,5*(ROW()-2)+3),"")</f>
        <v>0</v>
      </c>
      <c r="T35">
        <f>IF($A35&lt;&gt;"",INDEX('Size (Analyst)'!T:T,5*(ROW()-2)+3),"")</f>
        <v>0</v>
      </c>
      <c r="U35">
        <f>IF($A35&lt;&gt;"",INDEX('Size (Analyst)'!U:U,5*(ROW()-2)+3),"")</f>
        <v>0</v>
      </c>
      <c r="V35">
        <f>IF($A35&lt;&gt;"",INDEX('Size (Analyst)'!V:V,5*(ROW()-2)+3),"")</f>
        <v>-1.9141363636363637E-2</v>
      </c>
      <c r="W35">
        <f>IF($A35&lt;&gt;"",INDEX('Size (Analyst)'!W:W,5*(ROW()-2)+3),"")</f>
        <v>0</v>
      </c>
      <c r="X35">
        <f>IF($A35&lt;&gt;"",INDEX('Size (Analyst)'!X:X,5*(ROW()-2)+3),"")</f>
        <v>0</v>
      </c>
      <c r="Y35">
        <f>IF($A35&lt;&gt;"",INDEX('Size (Analyst)'!Y:Y,5*(ROW()-2)+3),"")</f>
        <v>-2.157661822985469E-2</v>
      </c>
      <c r="Z35">
        <f>IF($A35&lt;&gt;"",INDEX('Size (Analyst)'!Z:Z,5*(ROW()-2)+3),"")</f>
        <v>0</v>
      </c>
    </row>
    <row r="36" spans="1:26" x14ac:dyDescent="0.2">
      <c r="A36" s="13">
        <f>IF(INDEX('Size (Analyst)'!A:A,5*(ROW()-2)+1)&lt;&gt;"",INDEX('Size (Analyst)'!A:A,5*(ROW()-2)+1),"")</f>
        <v>44733</v>
      </c>
      <c r="B36">
        <f>IF($A36&lt;&gt;"",INDEX('Size (Analyst)'!B:B,5*(ROW()-2)+3),"")</f>
        <v>-1.7089836888331239E-2</v>
      </c>
      <c r="C36">
        <f>IF($A36&lt;&gt;"",INDEX('Size (Analyst)'!C:C,5*(ROW()-2)+3),"")</f>
        <v>-9.4722011223853514E-3</v>
      </c>
      <c r="D36">
        <f>IF($A36&lt;&gt;"",INDEX('Size (Analyst)'!D:D,5*(ROW()-2)+3),"")</f>
        <v>-2.7015221617418352E-2</v>
      </c>
      <c r="E36">
        <f>IF($A36&lt;&gt;"",INDEX('Size (Analyst)'!E:E,5*(ROW()-2)+3),"")</f>
        <v>-1.0500000000000001E-2</v>
      </c>
      <c r="F36">
        <f>IF($A36&lt;&gt;"",INDEX('Size (Analyst)'!F:F,5*(ROW()-2)+3),"")</f>
        <v>0</v>
      </c>
      <c r="G36">
        <f>IF($A36&lt;&gt;"",INDEX('Size (Analyst)'!G:G,5*(ROW()-2)+3),"")</f>
        <v>-1.1057635544508313E-2</v>
      </c>
      <c r="H36">
        <f>IF($A36&lt;&gt;"",INDEX('Size (Analyst)'!H:H,5*(ROW()-2)+3),"")</f>
        <v>0</v>
      </c>
      <c r="I36">
        <f>IF($A36&lt;&gt;"",INDEX('Size (Analyst)'!I:I,5*(ROW()-2)+3),"")</f>
        <v>-2.5825938566552898E-2</v>
      </c>
      <c r="J36">
        <f>IF($A36&lt;&gt;"",INDEX('Size (Analyst)'!J:J,5*(ROW()-2)+3),"")</f>
        <v>-1.2920467856404601E-2</v>
      </c>
      <c r="K36">
        <f>IF($A36&lt;&gt;"",INDEX('Size (Analyst)'!K:K,5*(ROW()-2)+3),"")</f>
        <v>-2.3885234899328863E-2</v>
      </c>
      <c r="L36">
        <f>IF($A36&lt;&gt;"",INDEX('Size (Analyst)'!L:L,5*(ROW()-2)+3),"")</f>
        <v>0</v>
      </c>
      <c r="M36">
        <f>IF($A36&lt;&gt;"",INDEX('Size (Analyst)'!M:M,5*(ROW()-2)+3),"")</f>
        <v>1.3449299065420557E-2</v>
      </c>
      <c r="N36">
        <f>IF($A36&lt;&gt;"",INDEX('Size (Analyst)'!N:N,5*(ROW()-2)+3),"")</f>
        <v>0</v>
      </c>
      <c r="O36">
        <f>IF($A36&lt;&gt;"",INDEX('Size (Analyst)'!O:O,5*(ROW()-2)+3),"")</f>
        <v>0</v>
      </c>
      <c r="P36">
        <f>IF($A36&lt;&gt;"",INDEX('Size (Analyst)'!P:P,5*(ROW()-2)+3),"")</f>
        <v>1.1173098330241188E-2</v>
      </c>
      <c r="Q36">
        <f>IF($A36&lt;&gt;"",INDEX('Size (Analyst)'!Q:Q,5*(ROW()-2)+3),"")</f>
        <v>0</v>
      </c>
      <c r="R36">
        <f>IF($A36&lt;&gt;"",INDEX('Size (Analyst)'!R:R,5*(ROW()-2)+3),"")</f>
        <v>-6.0000000000000001E-3</v>
      </c>
      <c r="S36">
        <f>IF($A36&lt;&gt;"",INDEX('Size (Analyst)'!S:S,5*(ROW()-2)+3),"")</f>
        <v>0</v>
      </c>
      <c r="T36">
        <f>IF($A36&lt;&gt;"",INDEX('Size (Analyst)'!T:T,5*(ROW()-2)+3),"")</f>
        <v>0</v>
      </c>
      <c r="U36">
        <f>IF($A36&lt;&gt;"",INDEX('Size (Analyst)'!U:U,5*(ROW()-2)+3),"")</f>
        <v>0</v>
      </c>
      <c r="V36">
        <f>IF($A36&lt;&gt;"",INDEX('Size (Analyst)'!V:V,5*(ROW()-2)+3),"")</f>
        <v>-1.9141363636363637E-2</v>
      </c>
      <c r="W36">
        <f>IF($A36&lt;&gt;"",INDEX('Size (Analyst)'!W:W,5*(ROW()-2)+3),"")</f>
        <v>0</v>
      </c>
      <c r="X36">
        <f>IF($A36&lt;&gt;"",INDEX('Size (Analyst)'!X:X,5*(ROW()-2)+3),"")</f>
        <v>0</v>
      </c>
      <c r="Y36">
        <f>IF($A36&lt;&gt;"",INDEX('Size (Analyst)'!Y:Y,5*(ROW()-2)+3),"")</f>
        <v>-2.157661822985469E-2</v>
      </c>
      <c r="Z36">
        <f>IF($A36&lt;&gt;"",INDEX('Size (Analyst)'!Z:Z,5*(ROW()-2)+3),"")</f>
        <v>0</v>
      </c>
    </row>
    <row r="37" spans="1:26" x14ac:dyDescent="0.2">
      <c r="A37" s="13">
        <f>IF(INDEX('Size (Analyst)'!A:A,5*(ROW()-2)+1)&lt;&gt;"",INDEX('Size (Analyst)'!A:A,5*(ROW()-2)+1),"")</f>
        <v>44741</v>
      </c>
      <c r="B37">
        <f>IF($A37&lt;&gt;"",INDEX('Size (Analyst)'!B:B,5*(ROW()-2)+3),"")</f>
        <v>-1.7089836888331239E-2</v>
      </c>
      <c r="C37">
        <f>IF($A37&lt;&gt;"",INDEX('Size (Analyst)'!C:C,5*(ROW()-2)+3),"")</f>
        <v>-9.4722011223853514E-3</v>
      </c>
      <c r="D37">
        <f>IF($A37&lt;&gt;"",INDEX('Size (Analyst)'!D:D,5*(ROW()-2)+3),"")</f>
        <v>-2.7015221617418352E-2</v>
      </c>
      <c r="E37">
        <f>IF($A37&lt;&gt;"",INDEX('Size (Analyst)'!E:E,5*(ROW()-2)+3),"")</f>
        <v>-1.0500000000000001E-2</v>
      </c>
      <c r="F37">
        <f>IF($A37&lt;&gt;"",INDEX('Size (Analyst)'!F:F,5*(ROW()-2)+3),"")</f>
        <v>0</v>
      </c>
      <c r="G37">
        <f>IF($A37&lt;&gt;"",INDEX('Size (Analyst)'!G:G,5*(ROW()-2)+3),"")</f>
        <v>-1.1057635544508313E-2</v>
      </c>
      <c r="H37">
        <f>IF($A37&lt;&gt;"",INDEX('Size (Analyst)'!H:H,5*(ROW()-2)+3),"")</f>
        <v>0</v>
      </c>
      <c r="I37">
        <f>IF($A37&lt;&gt;"",INDEX('Size (Analyst)'!I:I,5*(ROW()-2)+3),"")</f>
        <v>-2.5825938566552898E-2</v>
      </c>
      <c r="J37">
        <f>IF($A37&lt;&gt;"",INDEX('Size (Analyst)'!J:J,5*(ROW()-2)+3),"")</f>
        <v>-1.2920467856404601E-2</v>
      </c>
      <c r="K37">
        <f>IF($A37&lt;&gt;"",INDEX('Size (Analyst)'!K:K,5*(ROW()-2)+3),"")</f>
        <v>-2.3885234899328863E-2</v>
      </c>
      <c r="L37">
        <f>IF($A37&lt;&gt;"",INDEX('Size (Analyst)'!L:L,5*(ROW()-2)+3),"")</f>
        <v>0</v>
      </c>
      <c r="M37">
        <f>IF($A37&lt;&gt;"",INDEX('Size (Analyst)'!M:M,5*(ROW()-2)+3),"")</f>
        <v>1.3449299065420557E-2</v>
      </c>
      <c r="N37">
        <f>IF($A37&lt;&gt;"",INDEX('Size (Analyst)'!N:N,5*(ROW()-2)+3),"")</f>
        <v>0</v>
      </c>
      <c r="O37">
        <f>IF($A37&lt;&gt;"",INDEX('Size (Analyst)'!O:O,5*(ROW()-2)+3),"")</f>
        <v>0</v>
      </c>
      <c r="P37">
        <f>IF($A37&lt;&gt;"",INDEX('Size (Analyst)'!P:P,5*(ROW()-2)+3),"")</f>
        <v>0</v>
      </c>
      <c r="Q37">
        <f>IF($A37&lt;&gt;"",INDEX('Size (Analyst)'!Q:Q,5*(ROW()-2)+3),"")</f>
        <v>0</v>
      </c>
      <c r="R37">
        <f>IF($A37&lt;&gt;"",INDEX('Size (Analyst)'!R:R,5*(ROW()-2)+3),"")</f>
        <v>-6.0000000000000001E-3</v>
      </c>
      <c r="S37">
        <f>IF($A37&lt;&gt;"",INDEX('Size (Analyst)'!S:S,5*(ROW()-2)+3),"")</f>
        <v>0</v>
      </c>
      <c r="T37">
        <f>IF($A37&lt;&gt;"",INDEX('Size (Analyst)'!T:T,5*(ROW()-2)+3),"")</f>
        <v>0</v>
      </c>
      <c r="U37">
        <f>IF($A37&lt;&gt;"",INDEX('Size (Analyst)'!U:U,5*(ROW()-2)+3),"")</f>
        <v>0</v>
      </c>
      <c r="V37">
        <f>IF($A37&lt;&gt;"",INDEX('Size (Analyst)'!V:V,5*(ROW()-2)+3),"")</f>
        <v>-1.9141363636363637E-2</v>
      </c>
      <c r="W37">
        <f>IF($A37&lt;&gt;"",INDEX('Size (Analyst)'!W:W,5*(ROW()-2)+3),"")</f>
        <v>0</v>
      </c>
      <c r="X37">
        <f>IF($A37&lt;&gt;"",INDEX('Size (Analyst)'!X:X,5*(ROW()-2)+3),"")</f>
        <v>0</v>
      </c>
      <c r="Y37">
        <f>IF($A37&lt;&gt;"",INDEX('Size (Analyst)'!Y:Y,5*(ROW()-2)+3),"")</f>
        <v>-2.157661822985469E-2</v>
      </c>
      <c r="Z37">
        <f>IF($A37&lt;&gt;"",INDEX('Size (Analyst)'!Z:Z,5*(ROW()-2)+3),"")</f>
        <v>0</v>
      </c>
    </row>
    <row r="38" spans="1:26" x14ac:dyDescent="0.2">
      <c r="A38" s="13" t="str">
        <f>IF(INDEX('Size (Analyst)'!A:A,5*(ROW()-2)+1)&lt;&gt;"",INDEX('Size (Analyst)'!A:A,5*(ROW()-2)+1),"")</f>
        <v/>
      </c>
      <c r="B38" t="str">
        <f>IF($A38&lt;&gt;"",INDEX('Size (Analyst)'!B:B,5*(ROW()-2)+3),"")</f>
        <v/>
      </c>
      <c r="C38" t="str">
        <f>IF($A38&lt;&gt;"",INDEX('Size (Analyst)'!C:C,5*(ROW()-2)+3),"")</f>
        <v/>
      </c>
      <c r="D38" t="str">
        <f>IF($A38&lt;&gt;"",INDEX('Size (Analyst)'!D:D,5*(ROW()-2)+3),"")</f>
        <v/>
      </c>
      <c r="E38" t="str">
        <f>IF($A38&lt;&gt;"",INDEX('Size (Analyst)'!E:E,5*(ROW()-2)+3),"")</f>
        <v/>
      </c>
      <c r="F38" t="str">
        <f>IF($A38&lt;&gt;"",INDEX('Size (Analyst)'!F:F,5*(ROW()-2)+3),"")</f>
        <v/>
      </c>
      <c r="G38" t="str">
        <f>IF($A38&lt;&gt;"",INDEX('Size (Analyst)'!G:G,5*(ROW()-2)+3),"")</f>
        <v/>
      </c>
      <c r="H38" t="str">
        <f>IF($A38&lt;&gt;"",INDEX('Size (Analyst)'!H:H,5*(ROW()-2)+3),"")</f>
        <v/>
      </c>
      <c r="I38" t="str">
        <f>IF($A38&lt;&gt;"",INDEX('Size (Analyst)'!I:I,5*(ROW()-2)+3),"")</f>
        <v/>
      </c>
      <c r="J38" t="str">
        <f>IF($A38&lt;&gt;"",INDEX('Size (Analyst)'!J:J,5*(ROW()-2)+3),"")</f>
        <v/>
      </c>
      <c r="K38" t="str">
        <f>IF($A38&lt;&gt;"",INDEX('Size (Analyst)'!K:K,5*(ROW()-2)+3),"")</f>
        <v/>
      </c>
      <c r="L38" t="str">
        <f>IF($A38&lt;&gt;"",INDEX('Size (Analyst)'!L:L,5*(ROW()-2)+3),"")</f>
        <v/>
      </c>
      <c r="M38" t="str">
        <f>IF($A38&lt;&gt;"",INDEX('Size (Analyst)'!M:M,5*(ROW()-2)+3),"")</f>
        <v/>
      </c>
      <c r="N38" t="str">
        <f>IF($A38&lt;&gt;"",INDEX('Size (Analyst)'!N:N,5*(ROW()-2)+3),"")</f>
        <v/>
      </c>
      <c r="O38" t="str">
        <f>IF($A38&lt;&gt;"",INDEX('Size (Analyst)'!O:O,5*(ROW()-2)+3),"")</f>
        <v/>
      </c>
      <c r="P38" t="str">
        <f>IF($A38&lt;&gt;"",INDEX('Size (Analyst)'!P:P,5*(ROW()-2)+3),"")</f>
        <v/>
      </c>
      <c r="Q38" t="str">
        <f>IF($A38&lt;&gt;"",INDEX('Size (Analyst)'!Q:Q,5*(ROW()-2)+3),"")</f>
        <v/>
      </c>
      <c r="R38" t="str">
        <f>IF($A38&lt;&gt;"",INDEX('Size (Analyst)'!R:R,5*(ROW()-2)+3),"")</f>
        <v/>
      </c>
      <c r="S38" t="str">
        <f>IF($A38&lt;&gt;"",INDEX('Size (Analyst)'!S:S,5*(ROW()-2)+3),"")</f>
        <v/>
      </c>
      <c r="T38" t="str">
        <f>IF($A38&lt;&gt;"",INDEX('Size (Analyst)'!T:T,5*(ROW()-2)+3),"")</f>
        <v/>
      </c>
      <c r="U38" t="str">
        <f>IF($A38&lt;&gt;"",INDEX('Size (Analyst)'!U:U,5*(ROW()-2)+3),"")</f>
        <v/>
      </c>
      <c r="V38" t="str">
        <f>IF($A38&lt;&gt;"",INDEX('Size (Analyst)'!V:V,5*(ROW()-2)+3),"")</f>
        <v/>
      </c>
      <c r="W38" t="str">
        <f>IF($A38&lt;&gt;"",INDEX('Size (Analyst)'!W:W,5*(ROW()-2)+3),"")</f>
        <v/>
      </c>
      <c r="X38" t="str">
        <f>IF($A38&lt;&gt;"",INDEX('Size (Analyst)'!X:X,5*(ROW()-2)+3),"")</f>
        <v/>
      </c>
      <c r="Y38" t="str">
        <f>IF($A38&lt;&gt;"",INDEX('Size (Analyst)'!Y:Y,5*(ROW()-2)+3),"")</f>
        <v/>
      </c>
      <c r="Z38" t="str">
        <f>IF($A38&lt;&gt;"",INDEX('Size (Analyst)'!Z:Z,5*(ROW()-2)+3),"")</f>
        <v/>
      </c>
    </row>
    <row r="39" spans="1:26" x14ac:dyDescent="0.2">
      <c r="A39" s="13" t="str">
        <f>IF(INDEX('Size (Analyst)'!A:A,5*(ROW()-2)+1)&lt;&gt;"",INDEX('Size (Analyst)'!A:A,5*(ROW()-2)+1),"")</f>
        <v/>
      </c>
      <c r="B39" t="str">
        <f>IF($A39&lt;&gt;"",INDEX('Size (Analyst)'!B:B,5*(ROW()-2)+3),"")</f>
        <v/>
      </c>
      <c r="C39" t="str">
        <f>IF($A39&lt;&gt;"",INDEX('Size (Analyst)'!C:C,5*(ROW()-2)+3),"")</f>
        <v/>
      </c>
      <c r="D39" t="str">
        <f>IF($A39&lt;&gt;"",INDEX('Size (Analyst)'!D:D,5*(ROW()-2)+3),"")</f>
        <v/>
      </c>
      <c r="E39" t="str">
        <f>IF($A39&lt;&gt;"",INDEX('Size (Analyst)'!E:E,5*(ROW()-2)+3),"")</f>
        <v/>
      </c>
      <c r="F39" t="str">
        <f>IF($A39&lt;&gt;"",INDEX('Size (Analyst)'!F:F,5*(ROW()-2)+3),"")</f>
        <v/>
      </c>
      <c r="G39" t="str">
        <f>IF($A39&lt;&gt;"",INDEX('Size (Analyst)'!G:G,5*(ROW()-2)+3),"")</f>
        <v/>
      </c>
      <c r="H39" t="str">
        <f>IF($A39&lt;&gt;"",INDEX('Size (Analyst)'!H:H,5*(ROW()-2)+3),"")</f>
        <v/>
      </c>
      <c r="I39" t="str">
        <f>IF($A39&lt;&gt;"",INDEX('Size (Analyst)'!I:I,5*(ROW()-2)+3),"")</f>
        <v/>
      </c>
      <c r="J39" t="str">
        <f>IF($A39&lt;&gt;"",INDEX('Size (Analyst)'!J:J,5*(ROW()-2)+3),"")</f>
        <v/>
      </c>
      <c r="K39" t="str">
        <f>IF($A39&lt;&gt;"",INDEX('Size (Analyst)'!K:K,5*(ROW()-2)+3),"")</f>
        <v/>
      </c>
      <c r="L39" t="str">
        <f>IF($A39&lt;&gt;"",INDEX('Size (Analyst)'!L:L,5*(ROW()-2)+3),"")</f>
        <v/>
      </c>
      <c r="M39" t="str">
        <f>IF($A39&lt;&gt;"",INDEX('Size (Analyst)'!M:M,5*(ROW()-2)+3),"")</f>
        <v/>
      </c>
      <c r="N39" t="str">
        <f>IF($A39&lt;&gt;"",INDEX('Size (Analyst)'!N:N,5*(ROW()-2)+3),"")</f>
        <v/>
      </c>
      <c r="O39" t="str">
        <f>IF($A39&lt;&gt;"",INDEX('Size (Analyst)'!O:O,5*(ROW()-2)+3),"")</f>
        <v/>
      </c>
      <c r="P39" t="str">
        <f>IF($A39&lt;&gt;"",INDEX('Size (Analyst)'!P:P,5*(ROW()-2)+3),"")</f>
        <v/>
      </c>
      <c r="Q39" t="str">
        <f>IF($A39&lt;&gt;"",INDEX('Size (Analyst)'!Q:Q,5*(ROW()-2)+3),"")</f>
        <v/>
      </c>
      <c r="R39" t="str">
        <f>IF($A39&lt;&gt;"",INDEX('Size (Analyst)'!R:R,5*(ROW()-2)+3),"")</f>
        <v/>
      </c>
      <c r="S39" t="str">
        <f>IF($A39&lt;&gt;"",INDEX('Size (Analyst)'!S:S,5*(ROW()-2)+3),"")</f>
        <v/>
      </c>
      <c r="T39" t="str">
        <f>IF($A39&lt;&gt;"",INDEX('Size (Analyst)'!T:T,5*(ROW()-2)+3),"")</f>
        <v/>
      </c>
      <c r="U39" t="str">
        <f>IF($A39&lt;&gt;"",INDEX('Size (Analyst)'!U:U,5*(ROW()-2)+3),"")</f>
        <v/>
      </c>
      <c r="V39" t="str">
        <f>IF($A39&lt;&gt;"",INDEX('Size (Analyst)'!V:V,5*(ROW()-2)+3),"")</f>
        <v/>
      </c>
      <c r="W39" t="str">
        <f>IF($A39&lt;&gt;"",INDEX('Size (Analyst)'!W:W,5*(ROW()-2)+3),"")</f>
        <v/>
      </c>
      <c r="X39" t="str">
        <f>IF($A39&lt;&gt;"",INDEX('Size (Analyst)'!X:X,5*(ROW()-2)+3),"")</f>
        <v/>
      </c>
      <c r="Y39" t="str">
        <f>IF($A39&lt;&gt;"",INDEX('Size (Analyst)'!Y:Y,5*(ROW()-2)+3),"")</f>
        <v/>
      </c>
      <c r="Z39" t="str">
        <f>IF($A39&lt;&gt;"",INDEX('Size (Analyst)'!Z:Z,5*(ROW()-2)+3),"")</f>
        <v/>
      </c>
    </row>
    <row r="40" spans="1:26" x14ac:dyDescent="0.2">
      <c r="A40" s="13" t="str">
        <f>IF(INDEX('Size (Analyst)'!A:A,5*(ROW()-2)+1)&lt;&gt;"",INDEX('Size (Analyst)'!A:A,5*(ROW()-2)+1),"")</f>
        <v/>
      </c>
      <c r="B40" t="str">
        <f>IF($A40&lt;&gt;"",INDEX('Size (Analyst)'!B:B,5*(ROW()-2)+3),"")</f>
        <v/>
      </c>
      <c r="C40" t="str">
        <f>IF($A40&lt;&gt;"",INDEX('Size (Analyst)'!C:C,5*(ROW()-2)+3),"")</f>
        <v/>
      </c>
      <c r="D40" t="str">
        <f>IF($A40&lt;&gt;"",INDEX('Size (Analyst)'!D:D,5*(ROW()-2)+3),"")</f>
        <v/>
      </c>
      <c r="E40" t="str">
        <f>IF($A40&lt;&gt;"",INDEX('Size (Analyst)'!E:E,5*(ROW()-2)+3),"")</f>
        <v/>
      </c>
      <c r="F40" t="str">
        <f>IF($A40&lt;&gt;"",INDEX('Size (Analyst)'!F:F,5*(ROW()-2)+3),"")</f>
        <v/>
      </c>
      <c r="G40" t="str">
        <f>IF($A40&lt;&gt;"",INDEX('Size (Analyst)'!G:G,5*(ROW()-2)+3),"")</f>
        <v/>
      </c>
      <c r="H40" t="str">
        <f>IF($A40&lt;&gt;"",INDEX('Size (Analyst)'!H:H,5*(ROW()-2)+3),"")</f>
        <v/>
      </c>
      <c r="I40" t="str">
        <f>IF($A40&lt;&gt;"",INDEX('Size (Analyst)'!I:I,5*(ROW()-2)+3),"")</f>
        <v/>
      </c>
      <c r="J40" t="str">
        <f>IF($A40&lt;&gt;"",INDEX('Size (Analyst)'!J:J,5*(ROW()-2)+3),"")</f>
        <v/>
      </c>
      <c r="K40" t="str">
        <f>IF($A40&lt;&gt;"",INDEX('Size (Analyst)'!K:K,5*(ROW()-2)+3),"")</f>
        <v/>
      </c>
      <c r="L40" t="str">
        <f>IF($A40&lt;&gt;"",INDEX('Size (Analyst)'!L:L,5*(ROW()-2)+3),"")</f>
        <v/>
      </c>
      <c r="M40" t="str">
        <f>IF($A40&lt;&gt;"",INDEX('Size (Analyst)'!M:M,5*(ROW()-2)+3),"")</f>
        <v/>
      </c>
      <c r="N40" t="str">
        <f>IF($A40&lt;&gt;"",INDEX('Size (Analyst)'!N:N,5*(ROW()-2)+3),"")</f>
        <v/>
      </c>
      <c r="O40" t="str">
        <f>IF($A40&lt;&gt;"",INDEX('Size (Analyst)'!O:O,5*(ROW()-2)+3),"")</f>
        <v/>
      </c>
      <c r="P40" t="str">
        <f>IF($A40&lt;&gt;"",INDEX('Size (Analyst)'!P:P,5*(ROW()-2)+3),"")</f>
        <v/>
      </c>
      <c r="Q40" t="str">
        <f>IF($A40&lt;&gt;"",INDEX('Size (Analyst)'!Q:Q,5*(ROW()-2)+3),"")</f>
        <v/>
      </c>
      <c r="R40" t="str">
        <f>IF($A40&lt;&gt;"",INDEX('Size (Analyst)'!R:R,5*(ROW()-2)+3),"")</f>
        <v/>
      </c>
      <c r="S40" t="str">
        <f>IF($A40&lt;&gt;"",INDEX('Size (Analyst)'!S:S,5*(ROW()-2)+3),"")</f>
        <v/>
      </c>
      <c r="T40" t="str">
        <f>IF($A40&lt;&gt;"",INDEX('Size (Analyst)'!T:T,5*(ROW()-2)+3),"")</f>
        <v/>
      </c>
      <c r="U40" t="str">
        <f>IF($A40&lt;&gt;"",INDEX('Size (Analyst)'!U:U,5*(ROW()-2)+3),"")</f>
        <v/>
      </c>
      <c r="V40" t="str">
        <f>IF($A40&lt;&gt;"",INDEX('Size (Analyst)'!V:V,5*(ROW()-2)+3),"")</f>
        <v/>
      </c>
      <c r="W40" t="str">
        <f>IF($A40&lt;&gt;"",INDEX('Size (Analyst)'!W:W,5*(ROW()-2)+3),"")</f>
        <v/>
      </c>
      <c r="X40" t="str">
        <f>IF($A40&lt;&gt;"",INDEX('Size (Analyst)'!X:X,5*(ROW()-2)+3),"")</f>
        <v/>
      </c>
      <c r="Y40" t="str">
        <f>IF($A40&lt;&gt;"",INDEX('Size (Analyst)'!Y:Y,5*(ROW()-2)+3),"")</f>
        <v/>
      </c>
      <c r="Z40" t="str">
        <f>IF($A40&lt;&gt;"",INDEX('Size (Analyst)'!Z:Z,5*(ROW()-2)+3),"")</f>
        <v/>
      </c>
    </row>
    <row r="41" spans="1:26" x14ac:dyDescent="0.2">
      <c r="A41" s="13" t="str">
        <f>IF(INDEX('Size (Analyst)'!A:A,5*(ROW()-2)+1)&lt;&gt;"",INDEX('Size (Analyst)'!A:A,5*(ROW()-2)+1),"")</f>
        <v/>
      </c>
      <c r="B41" t="str">
        <f>IF($A41&lt;&gt;"",INDEX('Size (Analyst)'!B:B,5*(ROW()-2)+3),"")</f>
        <v/>
      </c>
      <c r="C41" t="str">
        <f>IF($A41&lt;&gt;"",INDEX('Size (Analyst)'!C:C,5*(ROW()-2)+3),"")</f>
        <v/>
      </c>
      <c r="D41" t="str">
        <f>IF($A41&lt;&gt;"",INDEX('Size (Analyst)'!D:D,5*(ROW()-2)+3),"")</f>
        <v/>
      </c>
      <c r="E41" t="str">
        <f>IF($A41&lt;&gt;"",INDEX('Size (Analyst)'!E:E,5*(ROW()-2)+3),"")</f>
        <v/>
      </c>
      <c r="F41" t="str">
        <f>IF($A41&lt;&gt;"",INDEX('Size (Analyst)'!F:F,5*(ROW()-2)+3),"")</f>
        <v/>
      </c>
      <c r="G41" t="str">
        <f>IF($A41&lt;&gt;"",INDEX('Size (Analyst)'!G:G,5*(ROW()-2)+3),"")</f>
        <v/>
      </c>
      <c r="H41" t="str">
        <f>IF($A41&lt;&gt;"",INDEX('Size (Analyst)'!H:H,5*(ROW()-2)+3),"")</f>
        <v/>
      </c>
      <c r="I41" t="str">
        <f>IF($A41&lt;&gt;"",INDEX('Size (Analyst)'!I:I,5*(ROW()-2)+3),"")</f>
        <v/>
      </c>
      <c r="J41" t="str">
        <f>IF($A41&lt;&gt;"",INDEX('Size (Analyst)'!J:J,5*(ROW()-2)+3),"")</f>
        <v/>
      </c>
      <c r="K41" t="str">
        <f>IF($A41&lt;&gt;"",INDEX('Size (Analyst)'!K:K,5*(ROW()-2)+3),"")</f>
        <v/>
      </c>
      <c r="L41" t="str">
        <f>IF($A41&lt;&gt;"",INDEX('Size (Analyst)'!L:L,5*(ROW()-2)+3),"")</f>
        <v/>
      </c>
      <c r="M41" t="str">
        <f>IF($A41&lt;&gt;"",INDEX('Size (Analyst)'!M:M,5*(ROW()-2)+3),"")</f>
        <v/>
      </c>
      <c r="N41" t="str">
        <f>IF($A41&lt;&gt;"",INDEX('Size (Analyst)'!N:N,5*(ROW()-2)+3),"")</f>
        <v/>
      </c>
      <c r="O41" t="str">
        <f>IF($A41&lt;&gt;"",INDEX('Size (Analyst)'!O:O,5*(ROW()-2)+3),"")</f>
        <v/>
      </c>
      <c r="P41" t="str">
        <f>IF($A41&lt;&gt;"",INDEX('Size (Analyst)'!P:P,5*(ROW()-2)+3),"")</f>
        <v/>
      </c>
      <c r="Q41" t="str">
        <f>IF($A41&lt;&gt;"",INDEX('Size (Analyst)'!Q:Q,5*(ROW()-2)+3),"")</f>
        <v/>
      </c>
      <c r="R41" t="str">
        <f>IF($A41&lt;&gt;"",INDEX('Size (Analyst)'!R:R,5*(ROW()-2)+3),"")</f>
        <v/>
      </c>
      <c r="S41" t="str">
        <f>IF($A41&lt;&gt;"",INDEX('Size (Analyst)'!S:S,5*(ROW()-2)+3),"")</f>
        <v/>
      </c>
      <c r="T41" t="str">
        <f>IF($A41&lt;&gt;"",INDEX('Size (Analyst)'!T:T,5*(ROW()-2)+3),"")</f>
        <v/>
      </c>
      <c r="U41" t="str">
        <f>IF($A41&lt;&gt;"",INDEX('Size (Analyst)'!U:U,5*(ROW()-2)+3),"")</f>
        <v/>
      </c>
      <c r="V41" t="str">
        <f>IF($A41&lt;&gt;"",INDEX('Size (Analyst)'!V:V,5*(ROW()-2)+3),"")</f>
        <v/>
      </c>
      <c r="W41" t="str">
        <f>IF($A41&lt;&gt;"",INDEX('Size (Analyst)'!W:W,5*(ROW()-2)+3),"")</f>
        <v/>
      </c>
      <c r="X41" t="str">
        <f>IF($A41&lt;&gt;"",INDEX('Size (Analyst)'!X:X,5*(ROW()-2)+3),"")</f>
        <v/>
      </c>
      <c r="Y41" t="str">
        <f>IF($A41&lt;&gt;"",INDEX('Size (Analyst)'!Y:Y,5*(ROW()-2)+3),"")</f>
        <v/>
      </c>
      <c r="Z41" t="str">
        <f>IF($A41&lt;&gt;"",INDEX('Size (Analyst)'!Z:Z,5*(ROW()-2)+3),"")</f>
        <v/>
      </c>
    </row>
    <row r="42" spans="1:26" x14ac:dyDescent="0.2">
      <c r="A42" s="13" t="str">
        <f>IF(INDEX('Size (Analyst)'!A:A,5*(ROW()-2)+1)&lt;&gt;"",INDEX('Size (Analyst)'!A:A,5*(ROW()-2)+1),"")</f>
        <v/>
      </c>
      <c r="B42" t="str">
        <f>IF($A42&lt;&gt;"",INDEX('Size (Analyst)'!B:B,5*(ROW()-2)+3),"")</f>
        <v/>
      </c>
      <c r="C42" t="str">
        <f>IF($A42&lt;&gt;"",INDEX('Size (Analyst)'!C:C,5*(ROW()-2)+3),"")</f>
        <v/>
      </c>
      <c r="D42" t="str">
        <f>IF($A42&lt;&gt;"",INDEX('Size (Analyst)'!D:D,5*(ROW()-2)+3),"")</f>
        <v/>
      </c>
      <c r="E42" t="str">
        <f>IF($A42&lt;&gt;"",INDEX('Size (Analyst)'!E:E,5*(ROW()-2)+3),"")</f>
        <v/>
      </c>
      <c r="F42" t="str">
        <f>IF($A42&lt;&gt;"",INDEX('Size (Analyst)'!F:F,5*(ROW()-2)+3),"")</f>
        <v/>
      </c>
      <c r="G42" t="str">
        <f>IF($A42&lt;&gt;"",INDEX('Size (Analyst)'!G:G,5*(ROW()-2)+3),"")</f>
        <v/>
      </c>
      <c r="H42" t="str">
        <f>IF($A42&lt;&gt;"",INDEX('Size (Analyst)'!H:H,5*(ROW()-2)+3),"")</f>
        <v/>
      </c>
      <c r="I42" t="str">
        <f>IF($A42&lt;&gt;"",INDEX('Size (Analyst)'!I:I,5*(ROW()-2)+3),"")</f>
        <v/>
      </c>
      <c r="J42" t="str">
        <f>IF($A42&lt;&gt;"",INDEX('Size (Analyst)'!J:J,5*(ROW()-2)+3),"")</f>
        <v/>
      </c>
      <c r="K42" t="str">
        <f>IF($A42&lt;&gt;"",INDEX('Size (Analyst)'!K:K,5*(ROW()-2)+3),"")</f>
        <v/>
      </c>
      <c r="L42" t="str">
        <f>IF($A42&lt;&gt;"",INDEX('Size (Analyst)'!L:L,5*(ROW()-2)+3),"")</f>
        <v/>
      </c>
      <c r="M42" t="str">
        <f>IF($A42&lt;&gt;"",INDEX('Size (Analyst)'!M:M,5*(ROW()-2)+3),"")</f>
        <v/>
      </c>
      <c r="N42" t="str">
        <f>IF($A42&lt;&gt;"",INDEX('Size (Analyst)'!N:N,5*(ROW()-2)+3),"")</f>
        <v/>
      </c>
      <c r="O42" t="str">
        <f>IF($A42&lt;&gt;"",INDEX('Size (Analyst)'!O:O,5*(ROW()-2)+3),"")</f>
        <v/>
      </c>
      <c r="P42" t="str">
        <f>IF($A42&lt;&gt;"",INDEX('Size (Analyst)'!P:P,5*(ROW()-2)+3),"")</f>
        <v/>
      </c>
      <c r="Q42" t="str">
        <f>IF($A42&lt;&gt;"",INDEX('Size (Analyst)'!Q:Q,5*(ROW()-2)+3),"")</f>
        <v/>
      </c>
      <c r="R42" t="str">
        <f>IF($A42&lt;&gt;"",INDEX('Size (Analyst)'!R:R,5*(ROW()-2)+3),"")</f>
        <v/>
      </c>
      <c r="S42" t="str">
        <f>IF($A42&lt;&gt;"",INDEX('Size (Analyst)'!S:S,5*(ROW()-2)+3),"")</f>
        <v/>
      </c>
      <c r="T42" t="str">
        <f>IF($A42&lt;&gt;"",INDEX('Size (Analyst)'!T:T,5*(ROW()-2)+3),"")</f>
        <v/>
      </c>
      <c r="U42" t="str">
        <f>IF($A42&lt;&gt;"",INDEX('Size (Analyst)'!U:U,5*(ROW()-2)+3),"")</f>
        <v/>
      </c>
      <c r="V42" t="str">
        <f>IF($A42&lt;&gt;"",INDEX('Size (Analyst)'!V:V,5*(ROW()-2)+3),"")</f>
        <v/>
      </c>
      <c r="W42" t="str">
        <f>IF($A42&lt;&gt;"",INDEX('Size (Analyst)'!W:W,5*(ROW()-2)+3),"")</f>
        <v/>
      </c>
      <c r="X42" t="str">
        <f>IF($A42&lt;&gt;"",INDEX('Size (Analyst)'!X:X,5*(ROW()-2)+3),"")</f>
        <v/>
      </c>
      <c r="Y42" t="str">
        <f>IF($A42&lt;&gt;"",INDEX('Size (Analyst)'!Y:Y,5*(ROW()-2)+3),"")</f>
        <v/>
      </c>
      <c r="Z42" t="str">
        <f>IF($A42&lt;&gt;"",INDEX('Size (Analyst)'!Z:Z,5*(ROW()-2)+3),"")</f>
        <v/>
      </c>
    </row>
    <row r="43" spans="1:26" x14ac:dyDescent="0.2">
      <c r="A43" s="13" t="str">
        <f>IF(INDEX('Size (Analyst)'!A:A,5*(ROW()-2)+1)&lt;&gt;"",INDEX('Size (Analyst)'!A:A,5*(ROW()-2)+1),"")</f>
        <v/>
      </c>
      <c r="B43" t="str">
        <f>IF($A43&lt;&gt;"",INDEX('Size (Analyst)'!B:B,5*(ROW()-2)+3),"")</f>
        <v/>
      </c>
      <c r="C43" t="str">
        <f>IF($A43&lt;&gt;"",INDEX('Size (Analyst)'!C:C,5*(ROW()-2)+3),"")</f>
        <v/>
      </c>
      <c r="D43" t="str">
        <f>IF($A43&lt;&gt;"",INDEX('Size (Analyst)'!D:D,5*(ROW()-2)+3),"")</f>
        <v/>
      </c>
      <c r="E43" t="str">
        <f>IF($A43&lt;&gt;"",INDEX('Size (Analyst)'!E:E,5*(ROW()-2)+3),"")</f>
        <v/>
      </c>
      <c r="F43" t="str">
        <f>IF($A43&lt;&gt;"",INDEX('Size (Analyst)'!F:F,5*(ROW()-2)+3),"")</f>
        <v/>
      </c>
      <c r="G43" t="str">
        <f>IF($A43&lt;&gt;"",INDEX('Size (Analyst)'!G:G,5*(ROW()-2)+3),"")</f>
        <v/>
      </c>
      <c r="H43" t="str">
        <f>IF($A43&lt;&gt;"",INDEX('Size (Analyst)'!H:H,5*(ROW()-2)+3),"")</f>
        <v/>
      </c>
      <c r="I43" t="str">
        <f>IF($A43&lt;&gt;"",INDEX('Size (Analyst)'!I:I,5*(ROW()-2)+3),"")</f>
        <v/>
      </c>
      <c r="J43" t="str">
        <f>IF($A43&lt;&gt;"",INDEX('Size (Analyst)'!J:J,5*(ROW()-2)+3),"")</f>
        <v/>
      </c>
      <c r="K43" t="str">
        <f>IF($A43&lt;&gt;"",INDEX('Size (Analyst)'!K:K,5*(ROW()-2)+3),"")</f>
        <v/>
      </c>
      <c r="L43" t="str">
        <f>IF($A43&lt;&gt;"",INDEX('Size (Analyst)'!L:L,5*(ROW()-2)+3),"")</f>
        <v/>
      </c>
      <c r="M43" t="str">
        <f>IF($A43&lt;&gt;"",INDEX('Size (Analyst)'!M:M,5*(ROW()-2)+3),"")</f>
        <v/>
      </c>
      <c r="N43" t="str">
        <f>IF($A43&lt;&gt;"",INDEX('Size (Analyst)'!N:N,5*(ROW()-2)+3),"")</f>
        <v/>
      </c>
      <c r="O43" t="str">
        <f>IF($A43&lt;&gt;"",INDEX('Size (Analyst)'!O:O,5*(ROW()-2)+3),"")</f>
        <v/>
      </c>
      <c r="P43" t="str">
        <f>IF($A43&lt;&gt;"",INDEX('Size (Analyst)'!P:P,5*(ROW()-2)+3),"")</f>
        <v/>
      </c>
      <c r="Q43" t="str">
        <f>IF($A43&lt;&gt;"",INDEX('Size (Analyst)'!Q:Q,5*(ROW()-2)+3),"")</f>
        <v/>
      </c>
      <c r="R43" t="str">
        <f>IF($A43&lt;&gt;"",INDEX('Size (Analyst)'!R:R,5*(ROW()-2)+3),"")</f>
        <v/>
      </c>
      <c r="S43" t="str">
        <f>IF($A43&lt;&gt;"",INDEX('Size (Analyst)'!S:S,5*(ROW()-2)+3),"")</f>
        <v/>
      </c>
      <c r="T43" t="str">
        <f>IF($A43&lt;&gt;"",INDEX('Size (Analyst)'!T:T,5*(ROW()-2)+3),"")</f>
        <v/>
      </c>
      <c r="U43" t="str">
        <f>IF($A43&lt;&gt;"",INDEX('Size (Analyst)'!U:U,5*(ROW()-2)+3),"")</f>
        <v/>
      </c>
      <c r="V43" t="str">
        <f>IF($A43&lt;&gt;"",INDEX('Size (Analyst)'!V:V,5*(ROW()-2)+3),"")</f>
        <v/>
      </c>
      <c r="W43" t="str">
        <f>IF($A43&lt;&gt;"",INDEX('Size (Analyst)'!W:W,5*(ROW()-2)+3),"")</f>
        <v/>
      </c>
      <c r="X43" t="str">
        <f>IF($A43&lt;&gt;"",INDEX('Size (Analyst)'!X:X,5*(ROW()-2)+3),"")</f>
        <v/>
      </c>
      <c r="Y43" t="str">
        <f>IF($A43&lt;&gt;"",INDEX('Size (Analyst)'!Y:Y,5*(ROW()-2)+3),"")</f>
        <v/>
      </c>
      <c r="Z43" t="str">
        <f>IF($A43&lt;&gt;"",INDEX('Size (Analyst)'!Z:Z,5*(ROW()-2)+3),"")</f>
        <v/>
      </c>
    </row>
    <row r="44" spans="1:26" x14ac:dyDescent="0.2">
      <c r="A44" s="13" t="str">
        <f>IF(INDEX('Size (Analyst)'!A:A,5*(ROW()-2)+1)&lt;&gt;"",INDEX('Size (Analyst)'!A:A,5*(ROW()-2)+1),"")</f>
        <v/>
      </c>
      <c r="B44" t="str">
        <f>IF($A44&lt;&gt;"",INDEX('Size (Analyst)'!B:B,5*(ROW()-2)+3),"")</f>
        <v/>
      </c>
      <c r="C44" t="str">
        <f>IF($A44&lt;&gt;"",INDEX('Size (Analyst)'!C:C,5*(ROW()-2)+3),"")</f>
        <v/>
      </c>
      <c r="D44" t="str">
        <f>IF($A44&lt;&gt;"",INDEX('Size (Analyst)'!D:D,5*(ROW()-2)+3),"")</f>
        <v/>
      </c>
      <c r="E44" t="str">
        <f>IF($A44&lt;&gt;"",INDEX('Size (Analyst)'!E:E,5*(ROW()-2)+3),"")</f>
        <v/>
      </c>
      <c r="F44" t="str">
        <f>IF($A44&lt;&gt;"",INDEX('Size (Analyst)'!F:F,5*(ROW()-2)+3),"")</f>
        <v/>
      </c>
      <c r="G44" t="str">
        <f>IF($A44&lt;&gt;"",INDEX('Size (Analyst)'!G:G,5*(ROW()-2)+3),"")</f>
        <v/>
      </c>
      <c r="H44" t="str">
        <f>IF($A44&lt;&gt;"",INDEX('Size (Analyst)'!H:H,5*(ROW()-2)+3),"")</f>
        <v/>
      </c>
      <c r="I44" t="str">
        <f>IF($A44&lt;&gt;"",INDEX('Size (Analyst)'!I:I,5*(ROW()-2)+3),"")</f>
        <v/>
      </c>
      <c r="J44" t="str">
        <f>IF($A44&lt;&gt;"",INDEX('Size (Analyst)'!J:J,5*(ROW()-2)+3),"")</f>
        <v/>
      </c>
      <c r="K44" t="str">
        <f>IF($A44&lt;&gt;"",INDEX('Size (Analyst)'!K:K,5*(ROW()-2)+3),"")</f>
        <v/>
      </c>
      <c r="L44" t="str">
        <f>IF($A44&lt;&gt;"",INDEX('Size (Analyst)'!L:L,5*(ROW()-2)+3),"")</f>
        <v/>
      </c>
      <c r="M44" t="str">
        <f>IF($A44&lt;&gt;"",INDEX('Size (Analyst)'!M:M,5*(ROW()-2)+3),"")</f>
        <v/>
      </c>
      <c r="N44" t="str">
        <f>IF($A44&lt;&gt;"",INDEX('Size (Analyst)'!N:N,5*(ROW()-2)+3),"")</f>
        <v/>
      </c>
      <c r="O44" t="str">
        <f>IF($A44&lt;&gt;"",INDEX('Size (Analyst)'!O:O,5*(ROW()-2)+3),"")</f>
        <v/>
      </c>
      <c r="P44" t="str">
        <f>IF($A44&lt;&gt;"",INDEX('Size (Analyst)'!P:P,5*(ROW()-2)+3),"")</f>
        <v/>
      </c>
      <c r="Q44" t="str">
        <f>IF($A44&lt;&gt;"",INDEX('Size (Analyst)'!Q:Q,5*(ROW()-2)+3),"")</f>
        <v/>
      </c>
      <c r="R44" t="str">
        <f>IF($A44&lt;&gt;"",INDEX('Size (Analyst)'!R:R,5*(ROW()-2)+3),"")</f>
        <v/>
      </c>
      <c r="S44" t="str">
        <f>IF($A44&lt;&gt;"",INDEX('Size (Analyst)'!S:S,5*(ROW()-2)+3),"")</f>
        <v/>
      </c>
      <c r="T44" t="str">
        <f>IF($A44&lt;&gt;"",INDEX('Size (Analyst)'!T:T,5*(ROW()-2)+3),"")</f>
        <v/>
      </c>
      <c r="U44" t="str">
        <f>IF($A44&lt;&gt;"",INDEX('Size (Analyst)'!U:U,5*(ROW()-2)+3),"")</f>
        <v/>
      </c>
      <c r="V44" t="str">
        <f>IF($A44&lt;&gt;"",INDEX('Size (Analyst)'!V:V,5*(ROW()-2)+3),"")</f>
        <v/>
      </c>
      <c r="W44" t="str">
        <f>IF($A44&lt;&gt;"",INDEX('Size (Analyst)'!W:W,5*(ROW()-2)+3),"")</f>
        <v/>
      </c>
      <c r="X44" t="str">
        <f>IF($A44&lt;&gt;"",INDEX('Size (Analyst)'!X:X,5*(ROW()-2)+3),"")</f>
        <v/>
      </c>
      <c r="Y44" t="str">
        <f>IF($A44&lt;&gt;"",INDEX('Size (Analyst)'!Y:Y,5*(ROW()-2)+3),"")</f>
        <v/>
      </c>
      <c r="Z44" t="str">
        <f>IF($A44&lt;&gt;"",INDEX('Size (Analyst)'!Z:Z,5*(ROW()-2)+3),"")</f>
        <v/>
      </c>
    </row>
    <row r="45" spans="1:26" x14ac:dyDescent="0.2">
      <c r="A45" s="13" t="str">
        <f>IF(INDEX('Size (Analyst)'!A:A,5*(ROW()-2)+1)&lt;&gt;"",INDEX('Size (Analyst)'!A:A,5*(ROW()-2)+1),"")</f>
        <v/>
      </c>
      <c r="B45" t="str">
        <f>IF($A45&lt;&gt;"",INDEX('Size (Analyst)'!B:B,5*(ROW()-2)+3),"")</f>
        <v/>
      </c>
      <c r="C45" t="str">
        <f>IF($A45&lt;&gt;"",INDEX('Size (Analyst)'!C:C,5*(ROW()-2)+3),"")</f>
        <v/>
      </c>
      <c r="D45" t="str">
        <f>IF($A45&lt;&gt;"",INDEX('Size (Analyst)'!D:D,5*(ROW()-2)+3),"")</f>
        <v/>
      </c>
      <c r="E45" t="str">
        <f>IF($A45&lt;&gt;"",INDEX('Size (Analyst)'!E:E,5*(ROW()-2)+3),"")</f>
        <v/>
      </c>
      <c r="F45" t="str">
        <f>IF($A45&lt;&gt;"",INDEX('Size (Analyst)'!F:F,5*(ROW()-2)+3),"")</f>
        <v/>
      </c>
      <c r="G45" t="str">
        <f>IF($A45&lt;&gt;"",INDEX('Size (Analyst)'!G:G,5*(ROW()-2)+3),"")</f>
        <v/>
      </c>
      <c r="H45" t="str">
        <f>IF($A45&lt;&gt;"",INDEX('Size (Analyst)'!H:H,5*(ROW()-2)+3),"")</f>
        <v/>
      </c>
      <c r="I45" t="str">
        <f>IF($A45&lt;&gt;"",INDEX('Size (Analyst)'!I:I,5*(ROW()-2)+3),"")</f>
        <v/>
      </c>
      <c r="J45" t="str">
        <f>IF($A45&lt;&gt;"",INDEX('Size (Analyst)'!J:J,5*(ROW()-2)+3),"")</f>
        <v/>
      </c>
      <c r="K45" t="str">
        <f>IF($A45&lt;&gt;"",INDEX('Size (Analyst)'!K:K,5*(ROW()-2)+3),"")</f>
        <v/>
      </c>
      <c r="L45" t="str">
        <f>IF($A45&lt;&gt;"",INDEX('Size (Analyst)'!L:L,5*(ROW()-2)+3),"")</f>
        <v/>
      </c>
      <c r="M45" t="str">
        <f>IF($A45&lt;&gt;"",INDEX('Size (Analyst)'!M:M,5*(ROW()-2)+3),"")</f>
        <v/>
      </c>
      <c r="N45" t="str">
        <f>IF($A45&lt;&gt;"",INDEX('Size (Analyst)'!N:N,5*(ROW()-2)+3),"")</f>
        <v/>
      </c>
      <c r="O45" t="str">
        <f>IF($A45&lt;&gt;"",INDEX('Size (Analyst)'!O:O,5*(ROW()-2)+3),"")</f>
        <v/>
      </c>
      <c r="P45" t="str">
        <f>IF($A45&lt;&gt;"",INDEX('Size (Analyst)'!P:P,5*(ROW()-2)+3),"")</f>
        <v/>
      </c>
      <c r="Q45" t="str">
        <f>IF($A45&lt;&gt;"",INDEX('Size (Analyst)'!Q:Q,5*(ROW()-2)+3),"")</f>
        <v/>
      </c>
      <c r="R45" t="str">
        <f>IF($A45&lt;&gt;"",INDEX('Size (Analyst)'!R:R,5*(ROW()-2)+3),"")</f>
        <v/>
      </c>
      <c r="S45" t="str">
        <f>IF($A45&lt;&gt;"",INDEX('Size (Analyst)'!S:S,5*(ROW()-2)+3),"")</f>
        <v/>
      </c>
      <c r="T45" t="str">
        <f>IF($A45&lt;&gt;"",INDEX('Size (Analyst)'!T:T,5*(ROW()-2)+3),"")</f>
        <v/>
      </c>
      <c r="U45" t="str">
        <f>IF($A45&lt;&gt;"",INDEX('Size (Analyst)'!U:U,5*(ROW()-2)+3),"")</f>
        <v/>
      </c>
      <c r="V45" t="str">
        <f>IF($A45&lt;&gt;"",INDEX('Size (Analyst)'!V:V,5*(ROW()-2)+3),"")</f>
        <v/>
      </c>
      <c r="W45" t="str">
        <f>IF($A45&lt;&gt;"",INDEX('Size (Analyst)'!W:W,5*(ROW()-2)+3),"")</f>
        <v/>
      </c>
      <c r="X45" t="str">
        <f>IF($A45&lt;&gt;"",INDEX('Size (Analyst)'!X:X,5*(ROW()-2)+3),"")</f>
        <v/>
      </c>
      <c r="Y45" t="str">
        <f>IF($A45&lt;&gt;"",INDEX('Size (Analyst)'!Y:Y,5*(ROW()-2)+3),"")</f>
        <v/>
      </c>
      <c r="Z45" t="str">
        <f>IF($A45&lt;&gt;"",INDEX('Size (Analyst)'!Z:Z,5*(ROW()-2)+3),"")</f>
        <v/>
      </c>
    </row>
    <row r="46" spans="1:26" x14ac:dyDescent="0.2">
      <c r="A46" s="13" t="str">
        <f>IF(INDEX('Size (Analyst)'!A:A,5*(ROW()-2)+1)&lt;&gt;"",INDEX('Size (Analyst)'!A:A,5*(ROW()-2)+1),"")</f>
        <v/>
      </c>
      <c r="B46" t="str">
        <f>IF($A46&lt;&gt;"",INDEX('Size (Analyst)'!B:B,5*(ROW()-2)+3),"")</f>
        <v/>
      </c>
      <c r="C46" t="str">
        <f>IF($A46&lt;&gt;"",INDEX('Size (Analyst)'!C:C,5*(ROW()-2)+3),"")</f>
        <v/>
      </c>
      <c r="D46" t="str">
        <f>IF($A46&lt;&gt;"",INDEX('Size (Analyst)'!D:D,5*(ROW()-2)+3),"")</f>
        <v/>
      </c>
      <c r="E46" t="str">
        <f>IF($A46&lt;&gt;"",INDEX('Size (Analyst)'!E:E,5*(ROW()-2)+3),"")</f>
        <v/>
      </c>
      <c r="F46" t="str">
        <f>IF($A46&lt;&gt;"",INDEX('Size (Analyst)'!F:F,5*(ROW()-2)+3),"")</f>
        <v/>
      </c>
      <c r="G46" t="str">
        <f>IF($A46&lt;&gt;"",INDEX('Size (Analyst)'!G:G,5*(ROW()-2)+3),"")</f>
        <v/>
      </c>
      <c r="H46" t="str">
        <f>IF($A46&lt;&gt;"",INDEX('Size (Analyst)'!H:H,5*(ROW()-2)+3),"")</f>
        <v/>
      </c>
      <c r="I46" t="str">
        <f>IF($A46&lt;&gt;"",INDEX('Size (Analyst)'!I:I,5*(ROW()-2)+3),"")</f>
        <v/>
      </c>
      <c r="J46" t="str">
        <f>IF($A46&lt;&gt;"",INDEX('Size (Analyst)'!J:J,5*(ROW()-2)+3),"")</f>
        <v/>
      </c>
      <c r="K46" t="str">
        <f>IF($A46&lt;&gt;"",INDEX('Size (Analyst)'!K:K,5*(ROW()-2)+3),"")</f>
        <v/>
      </c>
      <c r="L46" t="str">
        <f>IF($A46&lt;&gt;"",INDEX('Size (Analyst)'!L:L,5*(ROW()-2)+3),"")</f>
        <v/>
      </c>
      <c r="M46" t="str">
        <f>IF($A46&lt;&gt;"",INDEX('Size (Analyst)'!M:M,5*(ROW()-2)+3),"")</f>
        <v/>
      </c>
      <c r="N46" t="str">
        <f>IF($A46&lt;&gt;"",INDEX('Size (Analyst)'!N:N,5*(ROW()-2)+3),"")</f>
        <v/>
      </c>
      <c r="O46" t="str">
        <f>IF($A46&lt;&gt;"",INDEX('Size (Analyst)'!O:O,5*(ROW()-2)+3),"")</f>
        <v/>
      </c>
      <c r="P46" t="str">
        <f>IF($A46&lt;&gt;"",INDEX('Size (Analyst)'!P:P,5*(ROW()-2)+3),"")</f>
        <v/>
      </c>
      <c r="Q46" t="str">
        <f>IF($A46&lt;&gt;"",INDEX('Size (Analyst)'!Q:Q,5*(ROW()-2)+3),"")</f>
        <v/>
      </c>
      <c r="R46" t="str">
        <f>IF($A46&lt;&gt;"",INDEX('Size (Analyst)'!R:R,5*(ROW()-2)+3),"")</f>
        <v/>
      </c>
      <c r="S46" t="str">
        <f>IF($A46&lt;&gt;"",INDEX('Size (Analyst)'!S:S,5*(ROW()-2)+3),"")</f>
        <v/>
      </c>
      <c r="T46" t="str">
        <f>IF($A46&lt;&gt;"",INDEX('Size (Analyst)'!T:T,5*(ROW()-2)+3),"")</f>
        <v/>
      </c>
      <c r="U46" t="str">
        <f>IF($A46&lt;&gt;"",INDEX('Size (Analyst)'!U:U,5*(ROW()-2)+3),"")</f>
        <v/>
      </c>
      <c r="V46" t="str">
        <f>IF($A46&lt;&gt;"",INDEX('Size (Analyst)'!V:V,5*(ROW()-2)+3),"")</f>
        <v/>
      </c>
      <c r="W46" t="str">
        <f>IF($A46&lt;&gt;"",INDEX('Size (Analyst)'!W:W,5*(ROW()-2)+3),"")</f>
        <v/>
      </c>
      <c r="X46" t="str">
        <f>IF($A46&lt;&gt;"",INDEX('Size (Analyst)'!X:X,5*(ROW()-2)+3),"")</f>
        <v/>
      </c>
      <c r="Y46" t="str">
        <f>IF($A46&lt;&gt;"",INDEX('Size (Analyst)'!Y:Y,5*(ROW()-2)+3),"")</f>
        <v/>
      </c>
      <c r="Z46" t="str">
        <f>IF($A46&lt;&gt;"",INDEX('Size (Analyst)'!Z:Z,5*(ROW()-2)+3),"")</f>
        <v/>
      </c>
    </row>
    <row r="47" spans="1:26" x14ac:dyDescent="0.2">
      <c r="A47" s="13" t="str">
        <f>IF(INDEX('Size (Analyst)'!A:A,5*(ROW()-2)+1)&lt;&gt;"",INDEX('Size (Analyst)'!A:A,5*(ROW()-2)+1),"")</f>
        <v/>
      </c>
      <c r="B47" t="str">
        <f>IF($A47&lt;&gt;"",INDEX('Size (Analyst)'!B:B,5*(ROW()-2)+3),"")</f>
        <v/>
      </c>
      <c r="C47" t="str">
        <f>IF($A47&lt;&gt;"",INDEX('Size (Analyst)'!C:C,5*(ROW()-2)+3),"")</f>
        <v/>
      </c>
      <c r="D47" t="str">
        <f>IF($A47&lt;&gt;"",INDEX('Size (Analyst)'!D:D,5*(ROW()-2)+3),"")</f>
        <v/>
      </c>
      <c r="E47" t="str">
        <f>IF($A47&lt;&gt;"",INDEX('Size (Analyst)'!E:E,5*(ROW()-2)+3),"")</f>
        <v/>
      </c>
      <c r="F47" t="str">
        <f>IF($A47&lt;&gt;"",INDEX('Size (Analyst)'!F:F,5*(ROW()-2)+3),"")</f>
        <v/>
      </c>
      <c r="G47" t="str">
        <f>IF($A47&lt;&gt;"",INDEX('Size (Analyst)'!G:G,5*(ROW()-2)+3),"")</f>
        <v/>
      </c>
      <c r="H47" t="str">
        <f>IF($A47&lt;&gt;"",INDEX('Size (Analyst)'!H:H,5*(ROW()-2)+3),"")</f>
        <v/>
      </c>
      <c r="I47" t="str">
        <f>IF($A47&lt;&gt;"",INDEX('Size (Analyst)'!I:I,5*(ROW()-2)+3),"")</f>
        <v/>
      </c>
      <c r="J47" t="str">
        <f>IF($A47&lt;&gt;"",INDEX('Size (Analyst)'!J:J,5*(ROW()-2)+3),"")</f>
        <v/>
      </c>
      <c r="K47" t="str">
        <f>IF($A47&lt;&gt;"",INDEX('Size (Analyst)'!K:K,5*(ROW()-2)+3),"")</f>
        <v/>
      </c>
      <c r="L47" t="str">
        <f>IF($A47&lt;&gt;"",INDEX('Size (Analyst)'!L:L,5*(ROW()-2)+3),"")</f>
        <v/>
      </c>
      <c r="M47" t="str">
        <f>IF($A47&lt;&gt;"",INDEX('Size (Analyst)'!M:M,5*(ROW()-2)+3),"")</f>
        <v/>
      </c>
      <c r="N47" t="str">
        <f>IF($A47&lt;&gt;"",INDEX('Size (Analyst)'!N:N,5*(ROW()-2)+3),"")</f>
        <v/>
      </c>
      <c r="O47" t="str">
        <f>IF($A47&lt;&gt;"",INDEX('Size (Analyst)'!O:O,5*(ROW()-2)+3),"")</f>
        <v/>
      </c>
      <c r="P47" t="str">
        <f>IF($A47&lt;&gt;"",INDEX('Size (Analyst)'!P:P,5*(ROW()-2)+3),"")</f>
        <v/>
      </c>
      <c r="Q47" t="str">
        <f>IF($A47&lt;&gt;"",INDEX('Size (Analyst)'!Q:Q,5*(ROW()-2)+3),"")</f>
        <v/>
      </c>
      <c r="R47" t="str">
        <f>IF($A47&lt;&gt;"",INDEX('Size (Analyst)'!R:R,5*(ROW()-2)+3),"")</f>
        <v/>
      </c>
      <c r="S47" t="str">
        <f>IF($A47&lt;&gt;"",INDEX('Size (Analyst)'!S:S,5*(ROW()-2)+3),"")</f>
        <v/>
      </c>
      <c r="T47" t="str">
        <f>IF($A47&lt;&gt;"",INDEX('Size (Analyst)'!T:T,5*(ROW()-2)+3),"")</f>
        <v/>
      </c>
      <c r="U47" t="str">
        <f>IF($A47&lt;&gt;"",INDEX('Size (Analyst)'!U:U,5*(ROW()-2)+3),"")</f>
        <v/>
      </c>
      <c r="V47" t="str">
        <f>IF($A47&lt;&gt;"",INDEX('Size (Analyst)'!V:V,5*(ROW()-2)+3),"")</f>
        <v/>
      </c>
      <c r="W47" t="str">
        <f>IF($A47&lt;&gt;"",INDEX('Size (Analyst)'!W:W,5*(ROW()-2)+3),"")</f>
        <v/>
      </c>
      <c r="X47" t="str">
        <f>IF($A47&lt;&gt;"",INDEX('Size (Analyst)'!X:X,5*(ROW()-2)+3),"")</f>
        <v/>
      </c>
      <c r="Y47" t="str">
        <f>IF($A47&lt;&gt;"",INDEX('Size (Analyst)'!Y:Y,5*(ROW()-2)+3),"")</f>
        <v/>
      </c>
      <c r="Z47" t="str">
        <f>IF($A47&lt;&gt;"",INDEX('Size (Analyst)'!Z:Z,5*(ROW()-2)+3),"")</f>
        <v/>
      </c>
    </row>
    <row r="48" spans="1:26" x14ac:dyDescent="0.2">
      <c r="A48" s="13" t="str">
        <f>IF(INDEX('Size (Analyst)'!A:A,5*(ROW()-2)+1)&lt;&gt;"",INDEX('Size (Analyst)'!A:A,5*(ROW()-2)+1),"")</f>
        <v/>
      </c>
      <c r="B48" t="str">
        <f>IF($A48&lt;&gt;"",INDEX('Size (Analyst)'!B:B,5*(ROW()-2)+3),"")</f>
        <v/>
      </c>
      <c r="C48" t="str">
        <f>IF($A48&lt;&gt;"",INDEX('Size (Analyst)'!C:C,5*(ROW()-2)+3),"")</f>
        <v/>
      </c>
      <c r="D48" t="str">
        <f>IF($A48&lt;&gt;"",INDEX('Size (Analyst)'!D:D,5*(ROW()-2)+3),"")</f>
        <v/>
      </c>
      <c r="E48" t="str">
        <f>IF($A48&lt;&gt;"",INDEX('Size (Analyst)'!E:E,5*(ROW()-2)+3),"")</f>
        <v/>
      </c>
      <c r="F48" t="str">
        <f>IF($A48&lt;&gt;"",INDEX('Size (Analyst)'!F:F,5*(ROW()-2)+3),"")</f>
        <v/>
      </c>
      <c r="G48" t="str">
        <f>IF($A48&lt;&gt;"",INDEX('Size (Analyst)'!G:G,5*(ROW()-2)+3),"")</f>
        <v/>
      </c>
      <c r="H48" t="str">
        <f>IF($A48&lt;&gt;"",INDEX('Size (Analyst)'!H:H,5*(ROW()-2)+3),"")</f>
        <v/>
      </c>
      <c r="I48" t="str">
        <f>IF($A48&lt;&gt;"",INDEX('Size (Analyst)'!I:I,5*(ROW()-2)+3),"")</f>
        <v/>
      </c>
      <c r="J48" t="str">
        <f>IF($A48&lt;&gt;"",INDEX('Size (Analyst)'!J:J,5*(ROW()-2)+3),"")</f>
        <v/>
      </c>
      <c r="K48" t="str">
        <f>IF($A48&lt;&gt;"",INDEX('Size (Analyst)'!K:K,5*(ROW()-2)+3),"")</f>
        <v/>
      </c>
      <c r="L48" t="str">
        <f>IF($A48&lt;&gt;"",INDEX('Size (Analyst)'!L:L,5*(ROW()-2)+3),"")</f>
        <v/>
      </c>
      <c r="M48" t="str">
        <f>IF($A48&lt;&gt;"",INDEX('Size (Analyst)'!M:M,5*(ROW()-2)+3),"")</f>
        <v/>
      </c>
      <c r="N48" t="str">
        <f>IF($A48&lt;&gt;"",INDEX('Size (Analyst)'!N:N,5*(ROW()-2)+3),"")</f>
        <v/>
      </c>
      <c r="O48" t="str">
        <f>IF($A48&lt;&gt;"",INDEX('Size (Analyst)'!O:O,5*(ROW()-2)+3),"")</f>
        <v/>
      </c>
      <c r="P48" t="str">
        <f>IF($A48&lt;&gt;"",INDEX('Size (Analyst)'!P:P,5*(ROW()-2)+3),"")</f>
        <v/>
      </c>
      <c r="Q48" t="str">
        <f>IF($A48&lt;&gt;"",INDEX('Size (Analyst)'!Q:Q,5*(ROW()-2)+3),"")</f>
        <v/>
      </c>
      <c r="R48" t="str">
        <f>IF($A48&lt;&gt;"",INDEX('Size (Analyst)'!R:R,5*(ROW()-2)+3),"")</f>
        <v/>
      </c>
      <c r="S48" t="str">
        <f>IF($A48&lt;&gt;"",INDEX('Size (Analyst)'!S:S,5*(ROW()-2)+3),"")</f>
        <v/>
      </c>
      <c r="T48" t="str">
        <f>IF($A48&lt;&gt;"",INDEX('Size (Analyst)'!T:T,5*(ROW()-2)+3),"")</f>
        <v/>
      </c>
      <c r="U48" t="str">
        <f>IF($A48&lt;&gt;"",INDEX('Size (Analyst)'!U:U,5*(ROW()-2)+3),"")</f>
        <v/>
      </c>
      <c r="V48" t="str">
        <f>IF($A48&lt;&gt;"",INDEX('Size (Analyst)'!V:V,5*(ROW()-2)+3),"")</f>
        <v/>
      </c>
      <c r="W48" t="str">
        <f>IF($A48&lt;&gt;"",INDEX('Size (Analyst)'!W:W,5*(ROW()-2)+3),"")</f>
        <v/>
      </c>
      <c r="X48" t="str">
        <f>IF($A48&lt;&gt;"",INDEX('Size (Analyst)'!X:X,5*(ROW()-2)+3),"")</f>
        <v/>
      </c>
      <c r="Y48" t="str">
        <f>IF($A48&lt;&gt;"",INDEX('Size (Analyst)'!Y:Y,5*(ROW()-2)+3),"")</f>
        <v/>
      </c>
      <c r="Z48" t="str">
        <f>IF($A48&lt;&gt;"",INDEX('Size (Analyst)'!Z:Z,5*(ROW()-2)+3),"")</f>
        <v/>
      </c>
    </row>
    <row r="49" spans="1:26" x14ac:dyDescent="0.2">
      <c r="A49" s="13" t="str">
        <f>IF(INDEX('Size (Analyst)'!A:A,5*(ROW()-2)+1)&lt;&gt;"",INDEX('Size (Analyst)'!A:A,5*(ROW()-2)+1),"")</f>
        <v/>
      </c>
      <c r="B49" t="str">
        <f>IF($A49&lt;&gt;"",INDEX('Size (Analyst)'!B:B,5*(ROW()-2)+3),"")</f>
        <v/>
      </c>
      <c r="C49" t="str">
        <f>IF($A49&lt;&gt;"",INDEX('Size (Analyst)'!C:C,5*(ROW()-2)+3),"")</f>
        <v/>
      </c>
      <c r="D49" t="str">
        <f>IF($A49&lt;&gt;"",INDEX('Size (Analyst)'!D:D,5*(ROW()-2)+3),"")</f>
        <v/>
      </c>
      <c r="E49" t="str">
        <f>IF($A49&lt;&gt;"",INDEX('Size (Analyst)'!E:E,5*(ROW()-2)+3),"")</f>
        <v/>
      </c>
      <c r="F49" t="str">
        <f>IF($A49&lt;&gt;"",INDEX('Size (Analyst)'!F:F,5*(ROW()-2)+3),"")</f>
        <v/>
      </c>
      <c r="G49" t="str">
        <f>IF($A49&lt;&gt;"",INDEX('Size (Analyst)'!G:G,5*(ROW()-2)+3),"")</f>
        <v/>
      </c>
      <c r="H49" t="str">
        <f>IF($A49&lt;&gt;"",INDEX('Size (Analyst)'!H:H,5*(ROW()-2)+3),"")</f>
        <v/>
      </c>
      <c r="I49" t="str">
        <f>IF($A49&lt;&gt;"",INDEX('Size (Analyst)'!I:I,5*(ROW()-2)+3),"")</f>
        <v/>
      </c>
      <c r="J49" t="str">
        <f>IF($A49&lt;&gt;"",INDEX('Size (Analyst)'!J:J,5*(ROW()-2)+3),"")</f>
        <v/>
      </c>
      <c r="K49" t="str">
        <f>IF($A49&lt;&gt;"",INDEX('Size (Analyst)'!K:K,5*(ROW()-2)+3),"")</f>
        <v/>
      </c>
      <c r="L49" t="str">
        <f>IF($A49&lt;&gt;"",INDEX('Size (Analyst)'!L:L,5*(ROW()-2)+3),"")</f>
        <v/>
      </c>
      <c r="M49" t="str">
        <f>IF($A49&lt;&gt;"",INDEX('Size (Analyst)'!M:M,5*(ROW()-2)+3),"")</f>
        <v/>
      </c>
      <c r="N49" t="str">
        <f>IF($A49&lt;&gt;"",INDEX('Size (Analyst)'!N:N,5*(ROW()-2)+3),"")</f>
        <v/>
      </c>
      <c r="O49" t="str">
        <f>IF($A49&lt;&gt;"",INDEX('Size (Analyst)'!O:O,5*(ROW()-2)+3),"")</f>
        <v/>
      </c>
      <c r="P49" t="str">
        <f>IF($A49&lt;&gt;"",INDEX('Size (Analyst)'!P:P,5*(ROW()-2)+3),"")</f>
        <v/>
      </c>
      <c r="Q49" t="str">
        <f>IF($A49&lt;&gt;"",INDEX('Size (Analyst)'!Q:Q,5*(ROW()-2)+3),"")</f>
        <v/>
      </c>
      <c r="R49" t="str">
        <f>IF($A49&lt;&gt;"",INDEX('Size (Analyst)'!R:R,5*(ROW()-2)+3),"")</f>
        <v/>
      </c>
      <c r="S49" t="str">
        <f>IF($A49&lt;&gt;"",INDEX('Size (Analyst)'!S:S,5*(ROW()-2)+3),"")</f>
        <v/>
      </c>
      <c r="T49" t="str">
        <f>IF($A49&lt;&gt;"",INDEX('Size (Analyst)'!T:T,5*(ROW()-2)+3),"")</f>
        <v/>
      </c>
      <c r="U49" t="str">
        <f>IF($A49&lt;&gt;"",INDEX('Size (Analyst)'!U:U,5*(ROW()-2)+3),"")</f>
        <v/>
      </c>
      <c r="V49" t="str">
        <f>IF($A49&lt;&gt;"",INDEX('Size (Analyst)'!V:V,5*(ROW()-2)+3),"")</f>
        <v/>
      </c>
      <c r="W49" t="str">
        <f>IF($A49&lt;&gt;"",INDEX('Size (Analyst)'!W:W,5*(ROW()-2)+3),"")</f>
        <v/>
      </c>
      <c r="X49" t="str">
        <f>IF($A49&lt;&gt;"",INDEX('Size (Analyst)'!X:X,5*(ROW()-2)+3),"")</f>
        <v/>
      </c>
      <c r="Y49" t="str">
        <f>IF($A49&lt;&gt;"",INDEX('Size (Analyst)'!Y:Y,5*(ROW()-2)+3),"")</f>
        <v/>
      </c>
      <c r="Z49" t="str">
        <f>IF($A49&lt;&gt;"",INDEX('Size (Analyst)'!Z:Z,5*(ROW()-2)+3),"")</f>
        <v/>
      </c>
    </row>
    <row r="50" spans="1:26" x14ac:dyDescent="0.2">
      <c r="A50" s="13" t="str">
        <f>IF(INDEX('Size (Analyst)'!A:A,5*(ROW()-2)+1)&lt;&gt;"",INDEX('Size (Analyst)'!A:A,5*(ROW()-2)+1),"")</f>
        <v/>
      </c>
      <c r="B50" t="str">
        <f>IF($A50&lt;&gt;"",INDEX('Size (Analyst)'!B:B,5*(ROW()-2)+3),"")</f>
        <v/>
      </c>
      <c r="C50" t="str">
        <f>IF($A50&lt;&gt;"",INDEX('Size (Analyst)'!C:C,5*(ROW()-2)+3),"")</f>
        <v/>
      </c>
      <c r="D50" t="str">
        <f>IF($A50&lt;&gt;"",INDEX('Size (Analyst)'!D:D,5*(ROW()-2)+3),"")</f>
        <v/>
      </c>
      <c r="E50" t="str">
        <f>IF($A50&lt;&gt;"",INDEX('Size (Analyst)'!E:E,5*(ROW()-2)+3),"")</f>
        <v/>
      </c>
      <c r="F50" t="str">
        <f>IF($A50&lt;&gt;"",INDEX('Size (Analyst)'!F:F,5*(ROW()-2)+3),"")</f>
        <v/>
      </c>
      <c r="G50" t="str">
        <f>IF($A50&lt;&gt;"",INDEX('Size (Analyst)'!G:G,5*(ROW()-2)+3),"")</f>
        <v/>
      </c>
      <c r="H50" t="str">
        <f>IF($A50&lt;&gt;"",INDEX('Size (Analyst)'!H:H,5*(ROW()-2)+3),"")</f>
        <v/>
      </c>
      <c r="I50" t="str">
        <f>IF($A50&lt;&gt;"",INDEX('Size (Analyst)'!I:I,5*(ROW()-2)+3),"")</f>
        <v/>
      </c>
      <c r="J50" t="str">
        <f>IF($A50&lt;&gt;"",INDEX('Size (Analyst)'!J:J,5*(ROW()-2)+3),"")</f>
        <v/>
      </c>
      <c r="K50" t="str">
        <f>IF($A50&lt;&gt;"",INDEX('Size (Analyst)'!K:K,5*(ROW()-2)+3),"")</f>
        <v/>
      </c>
      <c r="L50" t="str">
        <f>IF($A50&lt;&gt;"",INDEX('Size (Analyst)'!L:L,5*(ROW()-2)+3),"")</f>
        <v/>
      </c>
      <c r="M50" t="str">
        <f>IF($A50&lt;&gt;"",INDEX('Size (Analyst)'!M:M,5*(ROW()-2)+3),"")</f>
        <v/>
      </c>
      <c r="N50" t="str">
        <f>IF($A50&lt;&gt;"",INDEX('Size (Analyst)'!N:N,5*(ROW()-2)+3),"")</f>
        <v/>
      </c>
      <c r="O50" t="str">
        <f>IF($A50&lt;&gt;"",INDEX('Size (Analyst)'!O:O,5*(ROW()-2)+3),"")</f>
        <v/>
      </c>
      <c r="P50" t="str">
        <f>IF($A50&lt;&gt;"",INDEX('Size (Analyst)'!P:P,5*(ROW()-2)+3),"")</f>
        <v/>
      </c>
      <c r="Q50" t="str">
        <f>IF($A50&lt;&gt;"",INDEX('Size (Analyst)'!Q:Q,5*(ROW()-2)+3),"")</f>
        <v/>
      </c>
      <c r="R50" t="str">
        <f>IF($A50&lt;&gt;"",INDEX('Size (Analyst)'!R:R,5*(ROW()-2)+3),"")</f>
        <v/>
      </c>
      <c r="S50" t="str">
        <f>IF($A50&lt;&gt;"",INDEX('Size (Analyst)'!S:S,5*(ROW()-2)+3),"")</f>
        <v/>
      </c>
      <c r="T50" t="str">
        <f>IF($A50&lt;&gt;"",INDEX('Size (Analyst)'!T:T,5*(ROW()-2)+3),"")</f>
        <v/>
      </c>
      <c r="U50" t="str">
        <f>IF($A50&lt;&gt;"",INDEX('Size (Analyst)'!U:U,5*(ROW()-2)+3),"")</f>
        <v/>
      </c>
      <c r="V50" t="str">
        <f>IF($A50&lt;&gt;"",INDEX('Size (Analyst)'!V:V,5*(ROW()-2)+3),"")</f>
        <v/>
      </c>
      <c r="W50" t="str">
        <f>IF($A50&lt;&gt;"",INDEX('Size (Analyst)'!W:W,5*(ROW()-2)+3),"")</f>
        <v/>
      </c>
      <c r="X50" t="str">
        <f>IF($A50&lt;&gt;"",INDEX('Size (Analyst)'!X:X,5*(ROW()-2)+3),"")</f>
        <v/>
      </c>
      <c r="Y50" t="str">
        <f>IF($A50&lt;&gt;"",INDEX('Size (Analyst)'!Y:Y,5*(ROW()-2)+3),"")</f>
        <v/>
      </c>
      <c r="Z50" t="str">
        <f>IF($A50&lt;&gt;"",INDEX('Size (Analyst)'!Z:Z,5*(ROW()-2)+3),"")</f>
        <v/>
      </c>
    </row>
    <row r="51" spans="1:26" x14ac:dyDescent="0.2">
      <c r="A51" s="13" t="str">
        <f>IF(INDEX('Size (Analyst)'!A:A,5*(ROW()-2)+1)&lt;&gt;"",INDEX('Size (Analyst)'!A:A,5*(ROW()-2)+1),"")</f>
        <v/>
      </c>
      <c r="B51" t="str">
        <f>IF($A51&lt;&gt;"",INDEX('Size (Analyst)'!B:B,5*(ROW()-2)+3),"")</f>
        <v/>
      </c>
      <c r="C51" t="str">
        <f>IF($A51&lt;&gt;"",INDEX('Size (Analyst)'!C:C,5*(ROW()-2)+3),"")</f>
        <v/>
      </c>
      <c r="D51" t="str">
        <f>IF($A51&lt;&gt;"",INDEX('Size (Analyst)'!D:D,5*(ROW()-2)+3),"")</f>
        <v/>
      </c>
      <c r="E51" t="str">
        <f>IF($A51&lt;&gt;"",INDEX('Size (Analyst)'!E:E,5*(ROW()-2)+3),"")</f>
        <v/>
      </c>
      <c r="F51" t="str">
        <f>IF($A51&lt;&gt;"",INDEX('Size (Analyst)'!F:F,5*(ROW()-2)+3),"")</f>
        <v/>
      </c>
      <c r="G51" t="str">
        <f>IF($A51&lt;&gt;"",INDEX('Size (Analyst)'!G:G,5*(ROW()-2)+3),"")</f>
        <v/>
      </c>
      <c r="H51" t="str">
        <f>IF($A51&lt;&gt;"",INDEX('Size (Analyst)'!H:H,5*(ROW()-2)+3),"")</f>
        <v/>
      </c>
      <c r="I51" t="str">
        <f>IF($A51&lt;&gt;"",INDEX('Size (Analyst)'!I:I,5*(ROW()-2)+3),"")</f>
        <v/>
      </c>
      <c r="J51" t="str">
        <f>IF($A51&lt;&gt;"",INDEX('Size (Analyst)'!J:J,5*(ROW()-2)+3),"")</f>
        <v/>
      </c>
      <c r="K51" t="str">
        <f>IF($A51&lt;&gt;"",INDEX('Size (Analyst)'!K:K,5*(ROW()-2)+3),"")</f>
        <v/>
      </c>
      <c r="L51" t="str">
        <f>IF($A51&lt;&gt;"",INDEX('Size (Analyst)'!L:L,5*(ROW()-2)+3),"")</f>
        <v/>
      </c>
      <c r="M51" t="str">
        <f>IF($A51&lt;&gt;"",INDEX('Size (Analyst)'!M:M,5*(ROW()-2)+3),"")</f>
        <v/>
      </c>
      <c r="N51" t="str">
        <f>IF($A51&lt;&gt;"",INDEX('Size (Analyst)'!N:N,5*(ROW()-2)+3),"")</f>
        <v/>
      </c>
      <c r="O51" t="str">
        <f>IF($A51&lt;&gt;"",INDEX('Size (Analyst)'!O:O,5*(ROW()-2)+3),"")</f>
        <v/>
      </c>
      <c r="P51" t="str">
        <f>IF($A51&lt;&gt;"",INDEX('Size (Analyst)'!P:P,5*(ROW()-2)+3),"")</f>
        <v/>
      </c>
      <c r="Q51" t="str">
        <f>IF($A51&lt;&gt;"",INDEX('Size (Analyst)'!Q:Q,5*(ROW()-2)+3),"")</f>
        <v/>
      </c>
      <c r="R51" t="str">
        <f>IF($A51&lt;&gt;"",INDEX('Size (Analyst)'!R:R,5*(ROW()-2)+3),"")</f>
        <v/>
      </c>
      <c r="S51" t="str">
        <f>IF($A51&lt;&gt;"",INDEX('Size (Analyst)'!S:S,5*(ROW()-2)+3),"")</f>
        <v/>
      </c>
      <c r="T51" t="str">
        <f>IF($A51&lt;&gt;"",INDEX('Size (Analyst)'!T:T,5*(ROW()-2)+3),"")</f>
        <v/>
      </c>
      <c r="U51" t="str">
        <f>IF($A51&lt;&gt;"",INDEX('Size (Analyst)'!U:U,5*(ROW()-2)+3),"")</f>
        <v/>
      </c>
      <c r="V51" t="str">
        <f>IF($A51&lt;&gt;"",INDEX('Size (Analyst)'!V:V,5*(ROW()-2)+3),"")</f>
        <v/>
      </c>
      <c r="W51" t="str">
        <f>IF($A51&lt;&gt;"",INDEX('Size (Analyst)'!W:W,5*(ROW()-2)+3),"")</f>
        <v/>
      </c>
      <c r="X51" t="str">
        <f>IF($A51&lt;&gt;"",INDEX('Size (Analyst)'!X:X,5*(ROW()-2)+3),"")</f>
        <v/>
      </c>
      <c r="Y51" t="str">
        <f>IF($A51&lt;&gt;"",INDEX('Size (Analyst)'!Y:Y,5*(ROW()-2)+3),"")</f>
        <v/>
      </c>
      <c r="Z51" t="str">
        <f>IF($A51&lt;&gt;"",INDEX('Size (Analyst)'!Z:Z,5*(ROW()-2)+3),"")</f>
        <v/>
      </c>
    </row>
    <row r="52" spans="1:26" x14ac:dyDescent="0.2">
      <c r="A52" s="13" t="str">
        <f>IF(INDEX('Size (Analyst)'!A:A,5*(ROW()-2)+1)&lt;&gt;"",INDEX('Size (Analyst)'!A:A,5*(ROW()-2)+1),"")</f>
        <v/>
      </c>
      <c r="B52" t="str">
        <f>IF($A52&lt;&gt;"",INDEX('Size (Analyst)'!B:B,5*(ROW()-2)+3),"")</f>
        <v/>
      </c>
      <c r="C52" t="str">
        <f>IF($A52&lt;&gt;"",INDEX('Size (Analyst)'!C:C,5*(ROW()-2)+3),"")</f>
        <v/>
      </c>
      <c r="D52" t="str">
        <f>IF($A52&lt;&gt;"",INDEX('Size (Analyst)'!D:D,5*(ROW()-2)+3),"")</f>
        <v/>
      </c>
      <c r="E52" t="str">
        <f>IF($A52&lt;&gt;"",INDEX('Size (Analyst)'!E:E,5*(ROW()-2)+3),"")</f>
        <v/>
      </c>
      <c r="F52" t="str">
        <f>IF($A52&lt;&gt;"",INDEX('Size (Analyst)'!F:F,5*(ROW()-2)+3),"")</f>
        <v/>
      </c>
      <c r="G52" t="str">
        <f>IF($A52&lt;&gt;"",INDEX('Size (Analyst)'!G:G,5*(ROW()-2)+3),"")</f>
        <v/>
      </c>
      <c r="H52" t="str">
        <f>IF($A52&lt;&gt;"",INDEX('Size (Analyst)'!H:H,5*(ROW()-2)+3),"")</f>
        <v/>
      </c>
      <c r="I52" t="str">
        <f>IF($A52&lt;&gt;"",INDEX('Size (Analyst)'!I:I,5*(ROW()-2)+3),"")</f>
        <v/>
      </c>
      <c r="J52" t="str">
        <f>IF($A52&lt;&gt;"",INDEX('Size (Analyst)'!J:J,5*(ROW()-2)+3),"")</f>
        <v/>
      </c>
      <c r="K52" t="str">
        <f>IF($A52&lt;&gt;"",INDEX('Size (Analyst)'!K:K,5*(ROW()-2)+3),"")</f>
        <v/>
      </c>
      <c r="L52" t="str">
        <f>IF($A52&lt;&gt;"",INDEX('Size (Analyst)'!L:L,5*(ROW()-2)+3),"")</f>
        <v/>
      </c>
      <c r="M52" t="str">
        <f>IF($A52&lt;&gt;"",INDEX('Size (Analyst)'!M:M,5*(ROW()-2)+3),"")</f>
        <v/>
      </c>
      <c r="N52" t="str">
        <f>IF($A52&lt;&gt;"",INDEX('Size (Analyst)'!N:N,5*(ROW()-2)+3),"")</f>
        <v/>
      </c>
      <c r="O52" t="str">
        <f>IF($A52&lt;&gt;"",INDEX('Size (Analyst)'!O:O,5*(ROW()-2)+3),"")</f>
        <v/>
      </c>
      <c r="P52" t="str">
        <f>IF($A52&lt;&gt;"",INDEX('Size (Analyst)'!P:P,5*(ROW()-2)+3),"")</f>
        <v/>
      </c>
      <c r="Q52" t="str">
        <f>IF($A52&lt;&gt;"",INDEX('Size (Analyst)'!Q:Q,5*(ROW()-2)+3),"")</f>
        <v/>
      </c>
      <c r="R52" t="str">
        <f>IF($A52&lt;&gt;"",INDEX('Size (Analyst)'!R:R,5*(ROW()-2)+3),"")</f>
        <v/>
      </c>
      <c r="S52" t="str">
        <f>IF($A52&lt;&gt;"",INDEX('Size (Analyst)'!S:S,5*(ROW()-2)+3),"")</f>
        <v/>
      </c>
      <c r="T52" t="str">
        <f>IF($A52&lt;&gt;"",INDEX('Size (Analyst)'!T:T,5*(ROW()-2)+3),"")</f>
        <v/>
      </c>
      <c r="U52" t="str">
        <f>IF($A52&lt;&gt;"",INDEX('Size (Analyst)'!U:U,5*(ROW()-2)+3),"")</f>
        <v/>
      </c>
      <c r="V52" t="str">
        <f>IF($A52&lt;&gt;"",INDEX('Size (Analyst)'!V:V,5*(ROW()-2)+3),"")</f>
        <v/>
      </c>
      <c r="W52" t="str">
        <f>IF($A52&lt;&gt;"",INDEX('Size (Analyst)'!W:W,5*(ROW()-2)+3),"")</f>
        <v/>
      </c>
      <c r="X52" t="str">
        <f>IF($A52&lt;&gt;"",INDEX('Size (Analyst)'!X:X,5*(ROW()-2)+3),"")</f>
        <v/>
      </c>
      <c r="Y52" t="str">
        <f>IF($A52&lt;&gt;"",INDEX('Size (Analyst)'!Y:Y,5*(ROW()-2)+3),"")</f>
        <v/>
      </c>
      <c r="Z52" t="str">
        <f>IF($A52&lt;&gt;"",INDEX('Size (Analyst)'!Z:Z,5*(ROW()-2)+3),"")</f>
        <v/>
      </c>
    </row>
    <row r="53" spans="1:26" x14ac:dyDescent="0.2">
      <c r="A53" s="13" t="str">
        <f>IF(INDEX('Size (Analyst)'!A:A,5*(ROW()-2)+1)&lt;&gt;"",INDEX('Size (Analyst)'!A:A,5*(ROW()-2)+1),"")</f>
        <v/>
      </c>
      <c r="B53" t="str">
        <f>IF($A53&lt;&gt;"",INDEX('Size (Analyst)'!B:B,5*(ROW()-2)+3),"")</f>
        <v/>
      </c>
      <c r="C53" t="str">
        <f>IF($A53&lt;&gt;"",INDEX('Size (Analyst)'!C:C,5*(ROW()-2)+3),"")</f>
        <v/>
      </c>
      <c r="D53" t="str">
        <f>IF($A53&lt;&gt;"",INDEX('Size (Analyst)'!D:D,5*(ROW()-2)+3),"")</f>
        <v/>
      </c>
      <c r="E53" t="str">
        <f>IF($A53&lt;&gt;"",INDEX('Size (Analyst)'!E:E,5*(ROW()-2)+3),"")</f>
        <v/>
      </c>
      <c r="F53" t="str">
        <f>IF($A53&lt;&gt;"",INDEX('Size (Analyst)'!F:F,5*(ROW()-2)+3),"")</f>
        <v/>
      </c>
      <c r="G53" t="str">
        <f>IF($A53&lt;&gt;"",INDEX('Size (Analyst)'!G:G,5*(ROW()-2)+3),"")</f>
        <v/>
      </c>
      <c r="H53" t="str">
        <f>IF($A53&lt;&gt;"",INDEX('Size (Analyst)'!H:H,5*(ROW()-2)+3),"")</f>
        <v/>
      </c>
      <c r="I53" t="str">
        <f>IF($A53&lt;&gt;"",INDEX('Size (Analyst)'!I:I,5*(ROW()-2)+3),"")</f>
        <v/>
      </c>
      <c r="J53" t="str">
        <f>IF($A53&lt;&gt;"",INDEX('Size (Analyst)'!J:J,5*(ROW()-2)+3),"")</f>
        <v/>
      </c>
      <c r="K53" t="str">
        <f>IF($A53&lt;&gt;"",INDEX('Size (Analyst)'!K:K,5*(ROW()-2)+3),"")</f>
        <v/>
      </c>
      <c r="L53" t="str">
        <f>IF($A53&lt;&gt;"",INDEX('Size (Analyst)'!L:L,5*(ROW()-2)+3),"")</f>
        <v/>
      </c>
      <c r="M53" t="str">
        <f>IF($A53&lt;&gt;"",INDEX('Size (Analyst)'!M:M,5*(ROW()-2)+3),"")</f>
        <v/>
      </c>
      <c r="N53" t="str">
        <f>IF($A53&lt;&gt;"",INDEX('Size (Analyst)'!N:N,5*(ROW()-2)+3),"")</f>
        <v/>
      </c>
      <c r="O53" t="str">
        <f>IF($A53&lt;&gt;"",INDEX('Size (Analyst)'!O:O,5*(ROW()-2)+3),"")</f>
        <v/>
      </c>
      <c r="P53" t="str">
        <f>IF($A53&lt;&gt;"",INDEX('Size (Analyst)'!P:P,5*(ROW()-2)+3),"")</f>
        <v/>
      </c>
      <c r="Q53" t="str">
        <f>IF($A53&lt;&gt;"",INDEX('Size (Analyst)'!Q:Q,5*(ROW()-2)+3),"")</f>
        <v/>
      </c>
      <c r="R53" t="str">
        <f>IF($A53&lt;&gt;"",INDEX('Size (Analyst)'!R:R,5*(ROW()-2)+3),"")</f>
        <v/>
      </c>
      <c r="S53" t="str">
        <f>IF($A53&lt;&gt;"",INDEX('Size (Analyst)'!S:S,5*(ROW()-2)+3),"")</f>
        <v/>
      </c>
      <c r="T53" t="str">
        <f>IF($A53&lt;&gt;"",INDEX('Size (Analyst)'!T:T,5*(ROW()-2)+3),"")</f>
        <v/>
      </c>
      <c r="U53" t="str">
        <f>IF($A53&lt;&gt;"",INDEX('Size (Analyst)'!U:U,5*(ROW()-2)+3),"")</f>
        <v/>
      </c>
      <c r="V53" t="str">
        <f>IF($A53&lt;&gt;"",INDEX('Size (Analyst)'!V:V,5*(ROW()-2)+3),"")</f>
        <v/>
      </c>
      <c r="W53" t="str">
        <f>IF($A53&lt;&gt;"",INDEX('Size (Analyst)'!W:W,5*(ROW()-2)+3),"")</f>
        <v/>
      </c>
      <c r="X53" t="str">
        <f>IF($A53&lt;&gt;"",INDEX('Size (Analyst)'!X:X,5*(ROW()-2)+3),"")</f>
        <v/>
      </c>
      <c r="Y53" t="str">
        <f>IF($A53&lt;&gt;"",INDEX('Size (Analyst)'!Y:Y,5*(ROW()-2)+3),"")</f>
        <v/>
      </c>
      <c r="Z53" t="str">
        <f>IF($A53&lt;&gt;"",INDEX('Size (Analyst)'!Z:Z,5*(ROW()-2)+3),"")</f>
        <v/>
      </c>
    </row>
    <row r="54" spans="1:26" x14ac:dyDescent="0.2">
      <c r="A54" s="13" t="str">
        <f>IF(INDEX('Size (Analyst)'!A:A,5*(ROW()-2)+1)&lt;&gt;"",INDEX('Size (Analyst)'!A:A,5*(ROW()-2)+1),"")</f>
        <v/>
      </c>
      <c r="B54" t="str">
        <f>IF($A54&lt;&gt;"",INDEX('Size (Analyst)'!B:B,5*(ROW()-2)+3),"")</f>
        <v/>
      </c>
      <c r="C54" t="str">
        <f>IF($A54&lt;&gt;"",INDEX('Size (Analyst)'!C:C,5*(ROW()-2)+3),"")</f>
        <v/>
      </c>
      <c r="D54" t="str">
        <f>IF($A54&lt;&gt;"",INDEX('Size (Analyst)'!D:D,5*(ROW()-2)+3),"")</f>
        <v/>
      </c>
      <c r="E54" t="str">
        <f>IF($A54&lt;&gt;"",INDEX('Size (Analyst)'!E:E,5*(ROW()-2)+3),"")</f>
        <v/>
      </c>
      <c r="F54" t="str">
        <f>IF($A54&lt;&gt;"",INDEX('Size (Analyst)'!F:F,5*(ROW()-2)+3),"")</f>
        <v/>
      </c>
      <c r="G54" t="str">
        <f>IF($A54&lt;&gt;"",INDEX('Size (Analyst)'!G:G,5*(ROW()-2)+3),"")</f>
        <v/>
      </c>
      <c r="H54" t="str">
        <f>IF($A54&lt;&gt;"",INDEX('Size (Analyst)'!H:H,5*(ROW()-2)+3),"")</f>
        <v/>
      </c>
      <c r="I54" t="str">
        <f>IF($A54&lt;&gt;"",INDEX('Size (Analyst)'!I:I,5*(ROW()-2)+3),"")</f>
        <v/>
      </c>
      <c r="J54" t="str">
        <f>IF($A54&lt;&gt;"",INDEX('Size (Analyst)'!J:J,5*(ROW()-2)+3),"")</f>
        <v/>
      </c>
      <c r="K54" t="str">
        <f>IF($A54&lt;&gt;"",INDEX('Size (Analyst)'!K:K,5*(ROW()-2)+3),"")</f>
        <v/>
      </c>
      <c r="L54" t="str">
        <f>IF($A54&lt;&gt;"",INDEX('Size (Analyst)'!L:L,5*(ROW()-2)+3),"")</f>
        <v/>
      </c>
      <c r="M54" t="str">
        <f>IF($A54&lt;&gt;"",INDEX('Size (Analyst)'!M:M,5*(ROW()-2)+3),"")</f>
        <v/>
      </c>
      <c r="N54" t="str">
        <f>IF($A54&lt;&gt;"",INDEX('Size (Analyst)'!N:N,5*(ROW()-2)+3),"")</f>
        <v/>
      </c>
      <c r="O54" t="str">
        <f>IF($A54&lt;&gt;"",INDEX('Size (Analyst)'!O:O,5*(ROW()-2)+3),"")</f>
        <v/>
      </c>
      <c r="P54" t="str">
        <f>IF($A54&lt;&gt;"",INDEX('Size (Analyst)'!P:P,5*(ROW()-2)+3),"")</f>
        <v/>
      </c>
      <c r="Q54" t="str">
        <f>IF($A54&lt;&gt;"",INDEX('Size (Analyst)'!Q:Q,5*(ROW()-2)+3),"")</f>
        <v/>
      </c>
      <c r="R54" t="str">
        <f>IF($A54&lt;&gt;"",INDEX('Size (Analyst)'!R:R,5*(ROW()-2)+3),"")</f>
        <v/>
      </c>
      <c r="S54" t="str">
        <f>IF($A54&lt;&gt;"",INDEX('Size (Analyst)'!S:S,5*(ROW()-2)+3),"")</f>
        <v/>
      </c>
      <c r="T54" t="str">
        <f>IF($A54&lt;&gt;"",INDEX('Size (Analyst)'!T:T,5*(ROW()-2)+3),"")</f>
        <v/>
      </c>
      <c r="U54" t="str">
        <f>IF($A54&lt;&gt;"",INDEX('Size (Analyst)'!U:U,5*(ROW()-2)+3),"")</f>
        <v/>
      </c>
      <c r="V54" t="str">
        <f>IF($A54&lt;&gt;"",INDEX('Size (Analyst)'!V:V,5*(ROW()-2)+3),"")</f>
        <v/>
      </c>
      <c r="W54" t="str">
        <f>IF($A54&lt;&gt;"",INDEX('Size (Analyst)'!W:W,5*(ROW()-2)+3),"")</f>
        <v/>
      </c>
      <c r="X54" t="str">
        <f>IF($A54&lt;&gt;"",INDEX('Size (Analyst)'!X:X,5*(ROW()-2)+3),"")</f>
        <v/>
      </c>
      <c r="Y54" t="str">
        <f>IF($A54&lt;&gt;"",INDEX('Size (Analyst)'!Y:Y,5*(ROW()-2)+3),"")</f>
        <v/>
      </c>
      <c r="Z54" t="str">
        <f>IF($A54&lt;&gt;"",INDEX('Size (Analyst)'!Z:Z,5*(ROW()-2)+3),"")</f>
        <v/>
      </c>
    </row>
    <row r="55" spans="1:26" x14ac:dyDescent="0.2">
      <c r="A55" s="13" t="str">
        <f>IF(INDEX('Size (Analyst)'!A:A,5*(ROW()-2)+1)&lt;&gt;"",INDEX('Size (Analyst)'!A:A,5*(ROW()-2)+1),"")</f>
        <v/>
      </c>
      <c r="B55" t="str">
        <f>IF($A55&lt;&gt;"",INDEX('Size (Analyst)'!B:B,5*(ROW()-2)+3),"")</f>
        <v/>
      </c>
      <c r="C55" t="str">
        <f>IF($A55&lt;&gt;"",INDEX('Size (Analyst)'!C:C,5*(ROW()-2)+3),"")</f>
        <v/>
      </c>
      <c r="D55" t="str">
        <f>IF($A55&lt;&gt;"",INDEX('Size (Analyst)'!D:D,5*(ROW()-2)+3),"")</f>
        <v/>
      </c>
      <c r="E55" t="str">
        <f>IF($A55&lt;&gt;"",INDEX('Size (Analyst)'!E:E,5*(ROW()-2)+3),"")</f>
        <v/>
      </c>
      <c r="F55" t="str">
        <f>IF($A55&lt;&gt;"",INDEX('Size (Analyst)'!F:F,5*(ROW()-2)+3),"")</f>
        <v/>
      </c>
      <c r="G55" t="str">
        <f>IF($A55&lt;&gt;"",INDEX('Size (Analyst)'!G:G,5*(ROW()-2)+3),"")</f>
        <v/>
      </c>
      <c r="H55" t="str">
        <f>IF($A55&lt;&gt;"",INDEX('Size (Analyst)'!H:H,5*(ROW()-2)+3),"")</f>
        <v/>
      </c>
      <c r="I55" t="str">
        <f>IF($A55&lt;&gt;"",INDEX('Size (Analyst)'!I:I,5*(ROW()-2)+3),"")</f>
        <v/>
      </c>
      <c r="J55" t="str">
        <f>IF($A55&lt;&gt;"",INDEX('Size (Analyst)'!J:J,5*(ROW()-2)+3),"")</f>
        <v/>
      </c>
      <c r="K55" t="str">
        <f>IF($A55&lt;&gt;"",INDEX('Size (Analyst)'!K:K,5*(ROW()-2)+3),"")</f>
        <v/>
      </c>
      <c r="L55" t="str">
        <f>IF($A55&lt;&gt;"",INDEX('Size (Analyst)'!L:L,5*(ROW()-2)+3),"")</f>
        <v/>
      </c>
      <c r="M55" t="str">
        <f>IF($A55&lt;&gt;"",INDEX('Size (Analyst)'!M:M,5*(ROW()-2)+3),"")</f>
        <v/>
      </c>
      <c r="N55" t="str">
        <f>IF($A55&lt;&gt;"",INDEX('Size (Analyst)'!N:N,5*(ROW()-2)+3),"")</f>
        <v/>
      </c>
      <c r="O55" t="str">
        <f>IF($A55&lt;&gt;"",INDEX('Size (Analyst)'!O:O,5*(ROW()-2)+3),"")</f>
        <v/>
      </c>
      <c r="P55" t="str">
        <f>IF($A55&lt;&gt;"",INDEX('Size (Analyst)'!P:P,5*(ROW()-2)+3),"")</f>
        <v/>
      </c>
      <c r="Q55" t="str">
        <f>IF($A55&lt;&gt;"",INDEX('Size (Analyst)'!Q:Q,5*(ROW()-2)+3),"")</f>
        <v/>
      </c>
      <c r="R55" t="str">
        <f>IF($A55&lt;&gt;"",INDEX('Size (Analyst)'!R:R,5*(ROW()-2)+3),"")</f>
        <v/>
      </c>
      <c r="S55" t="str">
        <f>IF($A55&lt;&gt;"",INDEX('Size (Analyst)'!S:S,5*(ROW()-2)+3),"")</f>
        <v/>
      </c>
      <c r="T55" t="str">
        <f>IF($A55&lt;&gt;"",INDEX('Size (Analyst)'!T:T,5*(ROW()-2)+3),"")</f>
        <v/>
      </c>
      <c r="U55" t="str">
        <f>IF($A55&lt;&gt;"",INDEX('Size (Analyst)'!U:U,5*(ROW()-2)+3),"")</f>
        <v/>
      </c>
      <c r="V55" t="str">
        <f>IF($A55&lt;&gt;"",INDEX('Size (Analyst)'!V:V,5*(ROW()-2)+3),"")</f>
        <v/>
      </c>
      <c r="W55" t="str">
        <f>IF($A55&lt;&gt;"",INDEX('Size (Analyst)'!W:W,5*(ROW()-2)+3),"")</f>
        <v/>
      </c>
      <c r="X55" t="str">
        <f>IF($A55&lt;&gt;"",INDEX('Size (Analyst)'!X:X,5*(ROW()-2)+3),"")</f>
        <v/>
      </c>
      <c r="Y55" t="str">
        <f>IF($A55&lt;&gt;"",INDEX('Size (Analyst)'!Y:Y,5*(ROW()-2)+3),"")</f>
        <v/>
      </c>
      <c r="Z55" t="str">
        <f>IF($A55&lt;&gt;"",INDEX('Size (Analyst)'!Z:Z,5*(ROW()-2)+3),"")</f>
        <v/>
      </c>
    </row>
    <row r="56" spans="1:26" x14ac:dyDescent="0.2">
      <c r="A56" s="13" t="str">
        <f>IF(INDEX('Size (Analyst)'!A:A,5*(ROW()-2)+1)&lt;&gt;"",INDEX('Size (Analyst)'!A:A,5*(ROW()-2)+1),"")</f>
        <v/>
      </c>
      <c r="B56" t="str">
        <f>IF($A56&lt;&gt;"",INDEX('Size (Analyst)'!B:B,5*(ROW()-2)+3),"")</f>
        <v/>
      </c>
      <c r="C56" t="str">
        <f>IF($A56&lt;&gt;"",INDEX('Size (Analyst)'!C:C,5*(ROW()-2)+3),"")</f>
        <v/>
      </c>
      <c r="D56" t="str">
        <f>IF($A56&lt;&gt;"",INDEX('Size (Analyst)'!D:D,5*(ROW()-2)+3),"")</f>
        <v/>
      </c>
      <c r="E56" t="str">
        <f>IF($A56&lt;&gt;"",INDEX('Size (Analyst)'!E:E,5*(ROW()-2)+3),"")</f>
        <v/>
      </c>
      <c r="F56" t="str">
        <f>IF($A56&lt;&gt;"",INDEX('Size (Analyst)'!F:F,5*(ROW()-2)+3),"")</f>
        <v/>
      </c>
      <c r="G56" t="str">
        <f>IF($A56&lt;&gt;"",INDEX('Size (Analyst)'!G:G,5*(ROW()-2)+3),"")</f>
        <v/>
      </c>
      <c r="H56" t="str">
        <f>IF($A56&lt;&gt;"",INDEX('Size (Analyst)'!H:H,5*(ROW()-2)+3),"")</f>
        <v/>
      </c>
      <c r="I56" t="str">
        <f>IF($A56&lt;&gt;"",INDEX('Size (Analyst)'!I:I,5*(ROW()-2)+3),"")</f>
        <v/>
      </c>
      <c r="J56" t="str">
        <f>IF($A56&lt;&gt;"",INDEX('Size (Analyst)'!J:J,5*(ROW()-2)+3),"")</f>
        <v/>
      </c>
      <c r="K56" t="str">
        <f>IF($A56&lt;&gt;"",INDEX('Size (Analyst)'!K:K,5*(ROW()-2)+3),"")</f>
        <v/>
      </c>
      <c r="L56" t="str">
        <f>IF($A56&lt;&gt;"",INDEX('Size (Analyst)'!L:L,5*(ROW()-2)+3),"")</f>
        <v/>
      </c>
      <c r="M56" t="str">
        <f>IF($A56&lt;&gt;"",INDEX('Size (Analyst)'!M:M,5*(ROW()-2)+3),"")</f>
        <v/>
      </c>
      <c r="N56" t="str">
        <f>IF($A56&lt;&gt;"",INDEX('Size (Analyst)'!N:N,5*(ROW()-2)+3),"")</f>
        <v/>
      </c>
      <c r="O56" t="str">
        <f>IF($A56&lt;&gt;"",INDEX('Size (Analyst)'!O:O,5*(ROW()-2)+3),"")</f>
        <v/>
      </c>
      <c r="P56" t="str">
        <f>IF($A56&lt;&gt;"",INDEX('Size (Analyst)'!P:P,5*(ROW()-2)+3),"")</f>
        <v/>
      </c>
      <c r="Q56" t="str">
        <f>IF($A56&lt;&gt;"",INDEX('Size (Analyst)'!Q:Q,5*(ROW()-2)+3),"")</f>
        <v/>
      </c>
      <c r="R56" t="str">
        <f>IF($A56&lt;&gt;"",INDEX('Size (Analyst)'!R:R,5*(ROW()-2)+3),"")</f>
        <v/>
      </c>
      <c r="S56" t="str">
        <f>IF($A56&lt;&gt;"",INDEX('Size (Analyst)'!S:S,5*(ROW()-2)+3),"")</f>
        <v/>
      </c>
      <c r="T56" t="str">
        <f>IF($A56&lt;&gt;"",INDEX('Size (Analyst)'!T:T,5*(ROW()-2)+3),"")</f>
        <v/>
      </c>
      <c r="U56" t="str">
        <f>IF($A56&lt;&gt;"",INDEX('Size (Analyst)'!U:U,5*(ROW()-2)+3),"")</f>
        <v/>
      </c>
      <c r="V56" t="str">
        <f>IF($A56&lt;&gt;"",INDEX('Size (Analyst)'!V:V,5*(ROW()-2)+3),"")</f>
        <v/>
      </c>
      <c r="W56" t="str">
        <f>IF($A56&lt;&gt;"",INDEX('Size (Analyst)'!W:W,5*(ROW()-2)+3),"")</f>
        <v/>
      </c>
      <c r="X56" t="str">
        <f>IF($A56&lt;&gt;"",INDEX('Size (Analyst)'!X:X,5*(ROW()-2)+3),"")</f>
        <v/>
      </c>
      <c r="Y56" t="str">
        <f>IF($A56&lt;&gt;"",INDEX('Size (Analyst)'!Y:Y,5*(ROW()-2)+3),"")</f>
        <v/>
      </c>
      <c r="Z56" t="str">
        <f>IF($A56&lt;&gt;"",INDEX('Size (Analyst)'!Z:Z,5*(ROW()-2)+3),"")</f>
        <v/>
      </c>
    </row>
    <row r="57" spans="1:26" x14ac:dyDescent="0.2">
      <c r="A57" s="13" t="str">
        <f>IF(INDEX('Size (Analyst)'!A:A,5*(ROW()-2)+1)&lt;&gt;"",INDEX('Size (Analyst)'!A:A,5*(ROW()-2)+1),"")</f>
        <v/>
      </c>
      <c r="B57" t="str">
        <f>IF($A57&lt;&gt;"",INDEX('Size (Analyst)'!B:B,5*(ROW()-2)+3),"")</f>
        <v/>
      </c>
      <c r="C57" t="str">
        <f>IF($A57&lt;&gt;"",INDEX('Size (Analyst)'!C:C,5*(ROW()-2)+3),"")</f>
        <v/>
      </c>
      <c r="D57" t="str">
        <f>IF($A57&lt;&gt;"",INDEX('Size (Analyst)'!D:D,5*(ROW()-2)+3),"")</f>
        <v/>
      </c>
      <c r="E57" t="str">
        <f>IF($A57&lt;&gt;"",INDEX('Size (Analyst)'!E:E,5*(ROW()-2)+3),"")</f>
        <v/>
      </c>
      <c r="F57" t="str">
        <f>IF($A57&lt;&gt;"",INDEX('Size (Analyst)'!F:F,5*(ROW()-2)+3),"")</f>
        <v/>
      </c>
      <c r="G57" t="str">
        <f>IF($A57&lt;&gt;"",INDEX('Size (Analyst)'!G:G,5*(ROW()-2)+3),"")</f>
        <v/>
      </c>
      <c r="H57" t="str">
        <f>IF($A57&lt;&gt;"",INDEX('Size (Analyst)'!H:H,5*(ROW()-2)+3),"")</f>
        <v/>
      </c>
      <c r="I57" t="str">
        <f>IF($A57&lt;&gt;"",INDEX('Size (Analyst)'!I:I,5*(ROW()-2)+3),"")</f>
        <v/>
      </c>
      <c r="J57" t="str">
        <f>IF($A57&lt;&gt;"",INDEX('Size (Analyst)'!J:J,5*(ROW()-2)+3),"")</f>
        <v/>
      </c>
      <c r="K57" t="str">
        <f>IF($A57&lt;&gt;"",INDEX('Size (Analyst)'!K:K,5*(ROW()-2)+3),"")</f>
        <v/>
      </c>
      <c r="L57" t="str">
        <f>IF($A57&lt;&gt;"",INDEX('Size (Analyst)'!L:L,5*(ROW()-2)+3),"")</f>
        <v/>
      </c>
      <c r="M57" t="str">
        <f>IF($A57&lt;&gt;"",INDEX('Size (Analyst)'!M:M,5*(ROW()-2)+3),"")</f>
        <v/>
      </c>
      <c r="N57" t="str">
        <f>IF($A57&lt;&gt;"",INDEX('Size (Analyst)'!N:N,5*(ROW()-2)+3),"")</f>
        <v/>
      </c>
      <c r="O57" t="str">
        <f>IF($A57&lt;&gt;"",INDEX('Size (Analyst)'!O:O,5*(ROW()-2)+3),"")</f>
        <v/>
      </c>
      <c r="P57" t="str">
        <f>IF($A57&lt;&gt;"",INDEX('Size (Analyst)'!P:P,5*(ROW()-2)+3),"")</f>
        <v/>
      </c>
      <c r="Q57" t="str">
        <f>IF($A57&lt;&gt;"",INDEX('Size (Analyst)'!Q:Q,5*(ROW()-2)+3),"")</f>
        <v/>
      </c>
      <c r="R57" t="str">
        <f>IF($A57&lt;&gt;"",INDEX('Size (Analyst)'!R:R,5*(ROW()-2)+3),"")</f>
        <v/>
      </c>
      <c r="S57" t="str">
        <f>IF($A57&lt;&gt;"",INDEX('Size (Analyst)'!S:S,5*(ROW()-2)+3),"")</f>
        <v/>
      </c>
      <c r="T57" t="str">
        <f>IF($A57&lt;&gt;"",INDEX('Size (Analyst)'!T:T,5*(ROW()-2)+3),"")</f>
        <v/>
      </c>
      <c r="U57" t="str">
        <f>IF($A57&lt;&gt;"",INDEX('Size (Analyst)'!U:U,5*(ROW()-2)+3),"")</f>
        <v/>
      </c>
      <c r="V57" t="str">
        <f>IF($A57&lt;&gt;"",INDEX('Size (Analyst)'!V:V,5*(ROW()-2)+3),"")</f>
        <v/>
      </c>
      <c r="W57" t="str">
        <f>IF($A57&lt;&gt;"",INDEX('Size (Analyst)'!W:W,5*(ROW()-2)+3),"")</f>
        <v/>
      </c>
      <c r="X57" t="str">
        <f>IF($A57&lt;&gt;"",INDEX('Size (Analyst)'!X:X,5*(ROW()-2)+3),"")</f>
        <v/>
      </c>
      <c r="Y57" t="str">
        <f>IF($A57&lt;&gt;"",INDEX('Size (Analyst)'!Y:Y,5*(ROW()-2)+3),"")</f>
        <v/>
      </c>
      <c r="Z57" t="str">
        <f>IF($A57&lt;&gt;"",INDEX('Size (Analyst)'!Z:Z,5*(ROW()-2)+3),"")</f>
        <v/>
      </c>
    </row>
    <row r="58" spans="1:26" x14ac:dyDescent="0.2">
      <c r="A58" s="13" t="str">
        <f>IF(INDEX('Size (Analyst)'!A:A,5*(ROW()-2)+1)&lt;&gt;"",INDEX('Size (Analyst)'!A:A,5*(ROW()-2)+1),"")</f>
        <v/>
      </c>
      <c r="B58" t="str">
        <f>IF($A58&lt;&gt;"",INDEX('Size (Analyst)'!B:B,5*(ROW()-2)+3),"")</f>
        <v/>
      </c>
      <c r="C58" t="str">
        <f>IF($A58&lt;&gt;"",INDEX('Size (Analyst)'!C:C,5*(ROW()-2)+3),"")</f>
        <v/>
      </c>
      <c r="D58" t="str">
        <f>IF($A58&lt;&gt;"",INDEX('Size (Analyst)'!D:D,5*(ROW()-2)+3),"")</f>
        <v/>
      </c>
      <c r="E58" t="str">
        <f>IF($A58&lt;&gt;"",INDEX('Size (Analyst)'!E:E,5*(ROW()-2)+3),"")</f>
        <v/>
      </c>
      <c r="F58" t="str">
        <f>IF($A58&lt;&gt;"",INDEX('Size (Analyst)'!F:F,5*(ROW()-2)+3),"")</f>
        <v/>
      </c>
      <c r="G58" t="str">
        <f>IF($A58&lt;&gt;"",INDEX('Size (Analyst)'!G:G,5*(ROW()-2)+3),"")</f>
        <v/>
      </c>
      <c r="H58" t="str">
        <f>IF($A58&lt;&gt;"",INDEX('Size (Analyst)'!H:H,5*(ROW()-2)+3),"")</f>
        <v/>
      </c>
      <c r="I58" t="str">
        <f>IF($A58&lt;&gt;"",INDEX('Size (Analyst)'!I:I,5*(ROW()-2)+3),"")</f>
        <v/>
      </c>
      <c r="J58" t="str">
        <f>IF($A58&lt;&gt;"",INDEX('Size (Analyst)'!J:J,5*(ROW()-2)+3),"")</f>
        <v/>
      </c>
      <c r="K58" t="str">
        <f>IF($A58&lt;&gt;"",INDEX('Size (Analyst)'!K:K,5*(ROW()-2)+3),"")</f>
        <v/>
      </c>
      <c r="L58" t="str">
        <f>IF($A58&lt;&gt;"",INDEX('Size (Analyst)'!L:L,5*(ROW()-2)+3),"")</f>
        <v/>
      </c>
      <c r="M58" t="str">
        <f>IF($A58&lt;&gt;"",INDEX('Size (Analyst)'!M:M,5*(ROW()-2)+3),"")</f>
        <v/>
      </c>
      <c r="N58" t="str">
        <f>IF($A58&lt;&gt;"",INDEX('Size (Analyst)'!N:N,5*(ROW()-2)+3),"")</f>
        <v/>
      </c>
      <c r="O58" t="str">
        <f>IF($A58&lt;&gt;"",INDEX('Size (Analyst)'!O:O,5*(ROW()-2)+3),"")</f>
        <v/>
      </c>
      <c r="P58" t="str">
        <f>IF($A58&lt;&gt;"",INDEX('Size (Analyst)'!P:P,5*(ROW()-2)+3),"")</f>
        <v/>
      </c>
      <c r="Q58" t="str">
        <f>IF($A58&lt;&gt;"",INDEX('Size (Analyst)'!Q:Q,5*(ROW()-2)+3),"")</f>
        <v/>
      </c>
      <c r="R58" t="str">
        <f>IF($A58&lt;&gt;"",INDEX('Size (Analyst)'!R:R,5*(ROW()-2)+3),"")</f>
        <v/>
      </c>
      <c r="S58" t="str">
        <f>IF($A58&lt;&gt;"",INDEX('Size (Analyst)'!S:S,5*(ROW()-2)+3),"")</f>
        <v/>
      </c>
      <c r="T58" t="str">
        <f>IF($A58&lt;&gt;"",INDEX('Size (Analyst)'!T:T,5*(ROW()-2)+3),"")</f>
        <v/>
      </c>
      <c r="U58" t="str">
        <f>IF($A58&lt;&gt;"",INDEX('Size (Analyst)'!U:U,5*(ROW()-2)+3),"")</f>
        <v/>
      </c>
      <c r="V58" t="str">
        <f>IF($A58&lt;&gt;"",INDEX('Size (Analyst)'!V:V,5*(ROW()-2)+3),"")</f>
        <v/>
      </c>
      <c r="W58" t="str">
        <f>IF($A58&lt;&gt;"",INDEX('Size (Analyst)'!W:W,5*(ROW()-2)+3),"")</f>
        <v/>
      </c>
      <c r="X58" t="str">
        <f>IF($A58&lt;&gt;"",INDEX('Size (Analyst)'!X:X,5*(ROW()-2)+3),"")</f>
        <v/>
      </c>
      <c r="Y58" t="str">
        <f>IF($A58&lt;&gt;"",INDEX('Size (Analyst)'!Y:Y,5*(ROW()-2)+3),"")</f>
        <v/>
      </c>
      <c r="Z58" t="str">
        <f>IF($A58&lt;&gt;"",INDEX('Size (Analyst)'!Z:Z,5*(ROW()-2)+3),"")</f>
        <v/>
      </c>
    </row>
    <row r="59" spans="1:26" x14ac:dyDescent="0.2">
      <c r="A59" s="13" t="str">
        <f>IF(INDEX('Size (Analyst)'!A:A,5*(ROW()-2)+1)&lt;&gt;"",INDEX('Size (Analyst)'!A:A,5*(ROW()-2)+1),"")</f>
        <v/>
      </c>
      <c r="B59" t="str">
        <f>IF($A59&lt;&gt;"",INDEX('Size (Analyst)'!B:B,5*(ROW()-2)+3),"")</f>
        <v/>
      </c>
      <c r="C59" t="str">
        <f>IF($A59&lt;&gt;"",INDEX('Size (Analyst)'!C:C,5*(ROW()-2)+3),"")</f>
        <v/>
      </c>
      <c r="D59" t="str">
        <f>IF($A59&lt;&gt;"",INDEX('Size (Analyst)'!D:D,5*(ROW()-2)+3),"")</f>
        <v/>
      </c>
      <c r="E59" t="str">
        <f>IF($A59&lt;&gt;"",INDEX('Size (Analyst)'!E:E,5*(ROW()-2)+3),"")</f>
        <v/>
      </c>
      <c r="F59" t="str">
        <f>IF($A59&lt;&gt;"",INDEX('Size (Analyst)'!F:F,5*(ROW()-2)+3),"")</f>
        <v/>
      </c>
      <c r="G59" t="str">
        <f>IF($A59&lt;&gt;"",INDEX('Size (Analyst)'!G:G,5*(ROW()-2)+3),"")</f>
        <v/>
      </c>
      <c r="H59" t="str">
        <f>IF($A59&lt;&gt;"",INDEX('Size (Analyst)'!H:H,5*(ROW()-2)+3),"")</f>
        <v/>
      </c>
      <c r="I59" t="str">
        <f>IF($A59&lt;&gt;"",INDEX('Size (Analyst)'!I:I,5*(ROW()-2)+3),"")</f>
        <v/>
      </c>
      <c r="J59" t="str">
        <f>IF($A59&lt;&gt;"",INDEX('Size (Analyst)'!J:J,5*(ROW()-2)+3),"")</f>
        <v/>
      </c>
      <c r="K59" t="str">
        <f>IF($A59&lt;&gt;"",INDEX('Size (Analyst)'!K:K,5*(ROW()-2)+3),"")</f>
        <v/>
      </c>
      <c r="L59" t="str">
        <f>IF($A59&lt;&gt;"",INDEX('Size (Analyst)'!L:L,5*(ROW()-2)+3),"")</f>
        <v/>
      </c>
      <c r="M59" t="str">
        <f>IF($A59&lt;&gt;"",INDEX('Size (Analyst)'!M:M,5*(ROW()-2)+3),"")</f>
        <v/>
      </c>
      <c r="N59" t="str">
        <f>IF($A59&lt;&gt;"",INDEX('Size (Analyst)'!N:N,5*(ROW()-2)+3),"")</f>
        <v/>
      </c>
      <c r="O59" t="str">
        <f>IF($A59&lt;&gt;"",INDEX('Size (Analyst)'!O:O,5*(ROW()-2)+3),"")</f>
        <v/>
      </c>
      <c r="P59" t="str">
        <f>IF($A59&lt;&gt;"",INDEX('Size (Analyst)'!P:P,5*(ROW()-2)+3),"")</f>
        <v/>
      </c>
      <c r="Q59" t="str">
        <f>IF($A59&lt;&gt;"",INDEX('Size (Analyst)'!Q:Q,5*(ROW()-2)+3),"")</f>
        <v/>
      </c>
      <c r="R59" t="str">
        <f>IF($A59&lt;&gt;"",INDEX('Size (Analyst)'!R:R,5*(ROW()-2)+3),"")</f>
        <v/>
      </c>
      <c r="S59" t="str">
        <f>IF($A59&lt;&gt;"",INDEX('Size (Analyst)'!S:S,5*(ROW()-2)+3),"")</f>
        <v/>
      </c>
      <c r="T59" t="str">
        <f>IF($A59&lt;&gt;"",INDEX('Size (Analyst)'!T:T,5*(ROW()-2)+3),"")</f>
        <v/>
      </c>
      <c r="U59" t="str">
        <f>IF($A59&lt;&gt;"",INDEX('Size (Analyst)'!U:U,5*(ROW()-2)+3),"")</f>
        <v/>
      </c>
      <c r="V59" t="str">
        <f>IF($A59&lt;&gt;"",INDEX('Size (Analyst)'!V:V,5*(ROW()-2)+3),"")</f>
        <v/>
      </c>
      <c r="W59" t="str">
        <f>IF($A59&lt;&gt;"",INDEX('Size (Analyst)'!W:W,5*(ROW()-2)+3),"")</f>
        <v/>
      </c>
      <c r="X59" t="str">
        <f>IF($A59&lt;&gt;"",INDEX('Size (Analyst)'!X:X,5*(ROW()-2)+3),"")</f>
        <v/>
      </c>
      <c r="Y59" t="str">
        <f>IF($A59&lt;&gt;"",INDEX('Size (Analyst)'!Y:Y,5*(ROW()-2)+3),"")</f>
        <v/>
      </c>
      <c r="Z59" t="str">
        <f>IF($A59&lt;&gt;"",INDEX('Size (Analyst)'!Z:Z,5*(ROW()-2)+3),"")</f>
        <v/>
      </c>
    </row>
    <row r="60" spans="1:26" x14ac:dyDescent="0.2">
      <c r="A60" s="13" t="str">
        <f>IF(INDEX('Size (Analyst)'!A:A,5*(ROW()-2)+1)&lt;&gt;"",INDEX('Size (Analyst)'!A:A,5*(ROW()-2)+1),"")</f>
        <v/>
      </c>
      <c r="B60" t="str">
        <f>IF($A60&lt;&gt;"",INDEX('Size (Analyst)'!B:B,5*(ROW()-2)+3),"")</f>
        <v/>
      </c>
      <c r="C60" t="str">
        <f>IF($A60&lt;&gt;"",INDEX('Size (Analyst)'!C:C,5*(ROW()-2)+3),"")</f>
        <v/>
      </c>
      <c r="D60" t="str">
        <f>IF($A60&lt;&gt;"",INDEX('Size (Analyst)'!D:D,5*(ROW()-2)+3),"")</f>
        <v/>
      </c>
      <c r="E60" t="str">
        <f>IF($A60&lt;&gt;"",INDEX('Size (Analyst)'!E:E,5*(ROW()-2)+3),"")</f>
        <v/>
      </c>
      <c r="F60" t="str">
        <f>IF($A60&lt;&gt;"",INDEX('Size (Analyst)'!F:F,5*(ROW()-2)+3),"")</f>
        <v/>
      </c>
      <c r="G60" t="str">
        <f>IF($A60&lt;&gt;"",INDEX('Size (Analyst)'!G:G,5*(ROW()-2)+3),"")</f>
        <v/>
      </c>
      <c r="H60" t="str">
        <f>IF($A60&lt;&gt;"",INDEX('Size (Analyst)'!H:H,5*(ROW()-2)+3),"")</f>
        <v/>
      </c>
      <c r="I60" t="str">
        <f>IF($A60&lt;&gt;"",INDEX('Size (Analyst)'!I:I,5*(ROW()-2)+3),"")</f>
        <v/>
      </c>
      <c r="J60" t="str">
        <f>IF($A60&lt;&gt;"",INDEX('Size (Analyst)'!J:J,5*(ROW()-2)+3),"")</f>
        <v/>
      </c>
      <c r="K60" t="str">
        <f>IF($A60&lt;&gt;"",INDEX('Size (Analyst)'!K:K,5*(ROW()-2)+3),"")</f>
        <v/>
      </c>
      <c r="L60" t="str">
        <f>IF($A60&lt;&gt;"",INDEX('Size (Analyst)'!L:L,5*(ROW()-2)+3),"")</f>
        <v/>
      </c>
      <c r="M60" t="str">
        <f>IF($A60&lt;&gt;"",INDEX('Size (Analyst)'!M:M,5*(ROW()-2)+3),"")</f>
        <v/>
      </c>
      <c r="N60" t="str">
        <f>IF($A60&lt;&gt;"",INDEX('Size (Analyst)'!N:N,5*(ROW()-2)+3),"")</f>
        <v/>
      </c>
      <c r="O60" t="str">
        <f>IF($A60&lt;&gt;"",INDEX('Size (Analyst)'!O:O,5*(ROW()-2)+3),"")</f>
        <v/>
      </c>
      <c r="P60" t="str">
        <f>IF($A60&lt;&gt;"",INDEX('Size (Analyst)'!P:P,5*(ROW()-2)+3),"")</f>
        <v/>
      </c>
      <c r="Q60" t="str">
        <f>IF($A60&lt;&gt;"",INDEX('Size (Analyst)'!Q:Q,5*(ROW()-2)+3),"")</f>
        <v/>
      </c>
      <c r="R60" t="str">
        <f>IF($A60&lt;&gt;"",INDEX('Size (Analyst)'!R:R,5*(ROW()-2)+3),"")</f>
        <v/>
      </c>
      <c r="S60" t="str">
        <f>IF($A60&lt;&gt;"",INDEX('Size (Analyst)'!S:S,5*(ROW()-2)+3),"")</f>
        <v/>
      </c>
      <c r="T60" t="str">
        <f>IF($A60&lt;&gt;"",INDEX('Size (Analyst)'!T:T,5*(ROW()-2)+3),"")</f>
        <v/>
      </c>
      <c r="U60" t="str">
        <f>IF($A60&lt;&gt;"",INDEX('Size (Analyst)'!U:U,5*(ROW()-2)+3),"")</f>
        <v/>
      </c>
      <c r="V60" t="str">
        <f>IF($A60&lt;&gt;"",INDEX('Size (Analyst)'!V:V,5*(ROW()-2)+3),"")</f>
        <v/>
      </c>
      <c r="W60" t="str">
        <f>IF($A60&lt;&gt;"",INDEX('Size (Analyst)'!W:W,5*(ROW()-2)+3),"")</f>
        <v/>
      </c>
      <c r="X60" t="str">
        <f>IF($A60&lt;&gt;"",INDEX('Size (Analyst)'!X:X,5*(ROW()-2)+3),"")</f>
        <v/>
      </c>
      <c r="Y60" t="str">
        <f>IF($A60&lt;&gt;"",INDEX('Size (Analyst)'!Y:Y,5*(ROW()-2)+3),"")</f>
        <v/>
      </c>
      <c r="Z60" t="str">
        <f>IF($A60&lt;&gt;"",INDEX('Size (Analyst)'!Z:Z,5*(ROW()-2)+3),"")</f>
        <v/>
      </c>
    </row>
    <row r="61" spans="1:26" x14ac:dyDescent="0.2">
      <c r="A61" s="13" t="str">
        <f>IF(INDEX('Size (Analyst)'!A:A,5*(ROW()-2)+1)&lt;&gt;"",INDEX('Size (Analyst)'!A:A,5*(ROW()-2)+1),"")</f>
        <v/>
      </c>
      <c r="B61" t="str">
        <f>IF($A61&lt;&gt;"",INDEX('Size (Analyst)'!B:B,5*(ROW()-2)+3),"")</f>
        <v/>
      </c>
      <c r="C61" t="str">
        <f>IF($A61&lt;&gt;"",INDEX('Size (Analyst)'!C:C,5*(ROW()-2)+3),"")</f>
        <v/>
      </c>
      <c r="D61" t="str">
        <f>IF($A61&lt;&gt;"",INDEX('Size (Analyst)'!D:D,5*(ROW()-2)+3),"")</f>
        <v/>
      </c>
      <c r="E61" t="str">
        <f>IF($A61&lt;&gt;"",INDEX('Size (Analyst)'!E:E,5*(ROW()-2)+3),"")</f>
        <v/>
      </c>
      <c r="F61" t="str">
        <f>IF($A61&lt;&gt;"",INDEX('Size (Analyst)'!F:F,5*(ROW()-2)+3),"")</f>
        <v/>
      </c>
      <c r="G61" t="str">
        <f>IF($A61&lt;&gt;"",INDEX('Size (Analyst)'!G:G,5*(ROW()-2)+3),"")</f>
        <v/>
      </c>
      <c r="H61" t="str">
        <f>IF($A61&lt;&gt;"",INDEX('Size (Analyst)'!H:H,5*(ROW()-2)+3),"")</f>
        <v/>
      </c>
      <c r="I61" t="str">
        <f>IF($A61&lt;&gt;"",INDEX('Size (Analyst)'!I:I,5*(ROW()-2)+3),"")</f>
        <v/>
      </c>
      <c r="J61" t="str">
        <f>IF($A61&lt;&gt;"",INDEX('Size (Analyst)'!J:J,5*(ROW()-2)+3),"")</f>
        <v/>
      </c>
      <c r="K61" t="str">
        <f>IF($A61&lt;&gt;"",INDEX('Size (Analyst)'!K:K,5*(ROW()-2)+3),"")</f>
        <v/>
      </c>
      <c r="L61" t="str">
        <f>IF($A61&lt;&gt;"",INDEX('Size (Analyst)'!L:L,5*(ROW()-2)+3),"")</f>
        <v/>
      </c>
      <c r="M61" t="str">
        <f>IF($A61&lt;&gt;"",INDEX('Size (Analyst)'!M:M,5*(ROW()-2)+3),"")</f>
        <v/>
      </c>
      <c r="N61" t="str">
        <f>IF($A61&lt;&gt;"",INDEX('Size (Analyst)'!N:N,5*(ROW()-2)+3),"")</f>
        <v/>
      </c>
      <c r="O61" t="str">
        <f>IF($A61&lt;&gt;"",INDEX('Size (Analyst)'!O:O,5*(ROW()-2)+3),"")</f>
        <v/>
      </c>
      <c r="P61" t="str">
        <f>IF($A61&lt;&gt;"",INDEX('Size (Analyst)'!P:P,5*(ROW()-2)+3),"")</f>
        <v/>
      </c>
      <c r="Q61" t="str">
        <f>IF($A61&lt;&gt;"",INDEX('Size (Analyst)'!Q:Q,5*(ROW()-2)+3),"")</f>
        <v/>
      </c>
      <c r="R61" t="str">
        <f>IF($A61&lt;&gt;"",INDEX('Size (Analyst)'!R:R,5*(ROW()-2)+3),"")</f>
        <v/>
      </c>
      <c r="S61" t="str">
        <f>IF($A61&lt;&gt;"",INDEX('Size (Analyst)'!S:S,5*(ROW()-2)+3),"")</f>
        <v/>
      </c>
      <c r="T61" t="str">
        <f>IF($A61&lt;&gt;"",INDEX('Size (Analyst)'!T:T,5*(ROW()-2)+3),"")</f>
        <v/>
      </c>
      <c r="U61" t="str">
        <f>IF($A61&lt;&gt;"",INDEX('Size (Analyst)'!U:U,5*(ROW()-2)+3),"")</f>
        <v/>
      </c>
      <c r="V61" t="str">
        <f>IF($A61&lt;&gt;"",INDEX('Size (Analyst)'!V:V,5*(ROW()-2)+3),"")</f>
        <v/>
      </c>
      <c r="W61" t="str">
        <f>IF($A61&lt;&gt;"",INDEX('Size (Analyst)'!W:W,5*(ROW()-2)+3),"")</f>
        <v/>
      </c>
      <c r="X61" t="str">
        <f>IF($A61&lt;&gt;"",INDEX('Size (Analyst)'!X:X,5*(ROW()-2)+3),"")</f>
        <v/>
      </c>
      <c r="Y61" t="str">
        <f>IF($A61&lt;&gt;"",INDEX('Size (Analyst)'!Y:Y,5*(ROW()-2)+3),"")</f>
        <v/>
      </c>
      <c r="Z61" t="str">
        <f>IF($A61&lt;&gt;"",INDEX('Size (Analyst)'!Z:Z,5*(ROW()-2)+3),"")</f>
        <v/>
      </c>
    </row>
    <row r="62" spans="1:26" x14ac:dyDescent="0.2">
      <c r="A62" s="13" t="str">
        <f>IF(INDEX('Size (Analyst)'!A:A,5*(ROW()-2)+1)&lt;&gt;"",INDEX('Size (Analyst)'!A:A,5*(ROW()-2)+1),"")</f>
        <v/>
      </c>
      <c r="B62" t="str">
        <f>IF($A62&lt;&gt;"",INDEX('Size (Analyst)'!B:B,5*(ROW()-2)+3),"")</f>
        <v/>
      </c>
      <c r="C62" t="str">
        <f>IF($A62&lt;&gt;"",INDEX('Size (Analyst)'!C:C,5*(ROW()-2)+3),"")</f>
        <v/>
      </c>
      <c r="D62" t="str">
        <f>IF($A62&lt;&gt;"",INDEX('Size (Analyst)'!D:D,5*(ROW()-2)+3),"")</f>
        <v/>
      </c>
      <c r="E62" t="str">
        <f>IF($A62&lt;&gt;"",INDEX('Size (Analyst)'!E:E,5*(ROW()-2)+3),"")</f>
        <v/>
      </c>
      <c r="F62" t="str">
        <f>IF($A62&lt;&gt;"",INDEX('Size (Analyst)'!F:F,5*(ROW()-2)+3),"")</f>
        <v/>
      </c>
      <c r="G62" t="str">
        <f>IF($A62&lt;&gt;"",INDEX('Size (Analyst)'!G:G,5*(ROW()-2)+3),"")</f>
        <v/>
      </c>
      <c r="H62" t="str">
        <f>IF($A62&lt;&gt;"",INDEX('Size (Analyst)'!H:H,5*(ROW()-2)+3),"")</f>
        <v/>
      </c>
      <c r="I62" t="str">
        <f>IF($A62&lt;&gt;"",INDEX('Size (Analyst)'!I:I,5*(ROW()-2)+3),"")</f>
        <v/>
      </c>
      <c r="J62" t="str">
        <f>IF($A62&lt;&gt;"",INDEX('Size (Analyst)'!J:J,5*(ROW()-2)+3),"")</f>
        <v/>
      </c>
      <c r="K62" t="str">
        <f>IF($A62&lt;&gt;"",INDEX('Size (Analyst)'!K:K,5*(ROW()-2)+3),"")</f>
        <v/>
      </c>
      <c r="L62" t="str">
        <f>IF($A62&lt;&gt;"",INDEX('Size (Analyst)'!L:L,5*(ROW()-2)+3),"")</f>
        <v/>
      </c>
      <c r="M62" t="str">
        <f>IF($A62&lt;&gt;"",INDEX('Size (Analyst)'!M:M,5*(ROW()-2)+3),"")</f>
        <v/>
      </c>
      <c r="N62" t="str">
        <f>IF($A62&lt;&gt;"",INDEX('Size (Analyst)'!N:N,5*(ROW()-2)+3),"")</f>
        <v/>
      </c>
      <c r="O62" t="str">
        <f>IF($A62&lt;&gt;"",INDEX('Size (Analyst)'!O:O,5*(ROW()-2)+3),"")</f>
        <v/>
      </c>
      <c r="P62" t="str">
        <f>IF($A62&lt;&gt;"",INDEX('Size (Analyst)'!P:P,5*(ROW()-2)+3),"")</f>
        <v/>
      </c>
      <c r="Q62" t="str">
        <f>IF($A62&lt;&gt;"",INDEX('Size (Analyst)'!Q:Q,5*(ROW()-2)+3),"")</f>
        <v/>
      </c>
      <c r="R62" t="str">
        <f>IF($A62&lt;&gt;"",INDEX('Size (Analyst)'!R:R,5*(ROW()-2)+3),"")</f>
        <v/>
      </c>
      <c r="S62" t="str">
        <f>IF($A62&lt;&gt;"",INDEX('Size (Analyst)'!S:S,5*(ROW()-2)+3),"")</f>
        <v/>
      </c>
      <c r="T62" t="str">
        <f>IF($A62&lt;&gt;"",INDEX('Size (Analyst)'!T:T,5*(ROW()-2)+3),"")</f>
        <v/>
      </c>
      <c r="U62" t="str">
        <f>IF($A62&lt;&gt;"",INDEX('Size (Analyst)'!U:U,5*(ROW()-2)+3),"")</f>
        <v/>
      </c>
      <c r="V62" t="str">
        <f>IF($A62&lt;&gt;"",INDEX('Size (Analyst)'!V:V,5*(ROW()-2)+3),"")</f>
        <v/>
      </c>
      <c r="W62" t="str">
        <f>IF($A62&lt;&gt;"",INDEX('Size (Analyst)'!W:W,5*(ROW()-2)+3),"")</f>
        <v/>
      </c>
      <c r="X62" t="str">
        <f>IF($A62&lt;&gt;"",INDEX('Size (Analyst)'!X:X,5*(ROW()-2)+3),"")</f>
        <v/>
      </c>
      <c r="Y62" t="str">
        <f>IF($A62&lt;&gt;"",INDEX('Size (Analyst)'!Y:Y,5*(ROW()-2)+3),"")</f>
        <v/>
      </c>
      <c r="Z62" t="str">
        <f>IF($A62&lt;&gt;"",INDEX('Size (Analyst)'!Z:Z,5*(ROW()-2)+3),"")</f>
        <v/>
      </c>
    </row>
    <row r="63" spans="1:26" x14ac:dyDescent="0.2">
      <c r="A63" s="13" t="str">
        <f>IF(INDEX('Size (Analyst)'!A:A,5*(ROW()-2)+1)&lt;&gt;"",INDEX('Size (Analyst)'!A:A,5*(ROW()-2)+1),"")</f>
        <v/>
      </c>
      <c r="B63" t="str">
        <f>IF($A63&lt;&gt;"",INDEX('Size (Analyst)'!B:B,5*(ROW()-2)+3),"")</f>
        <v/>
      </c>
      <c r="C63" t="str">
        <f>IF($A63&lt;&gt;"",INDEX('Size (Analyst)'!C:C,5*(ROW()-2)+3),"")</f>
        <v/>
      </c>
      <c r="D63" t="str">
        <f>IF($A63&lt;&gt;"",INDEX('Size (Analyst)'!D:D,5*(ROW()-2)+3),"")</f>
        <v/>
      </c>
      <c r="E63" t="str">
        <f>IF($A63&lt;&gt;"",INDEX('Size (Analyst)'!E:E,5*(ROW()-2)+3),"")</f>
        <v/>
      </c>
      <c r="F63" t="str">
        <f>IF($A63&lt;&gt;"",INDEX('Size (Analyst)'!F:F,5*(ROW()-2)+3),"")</f>
        <v/>
      </c>
      <c r="G63" t="str">
        <f>IF($A63&lt;&gt;"",INDEX('Size (Analyst)'!G:G,5*(ROW()-2)+3),"")</f>
        <v/>
      </c>
      <c r="H63" t="str">
        <f>IF($A63&lt;&gt;"",INDEX('Size (Analyst)'!H:H,5*(ROW()-2)+3),"")</f>
        <v/>
      </c>
      <c r="I63" t="str">
        <f>IF($A63&lt;&gt;"",INDEX('Size (Analyst)'!I:I,5*(ROW()-2)+3),"")</f>
        <v/>
      </c>
      <c r="J63" t="str">
        <f>IF($A63&lt;&gt;"",INDEX('Size (Analyst)'!J:J,5*(ROW()-2)+3),"")</f>
        <v/>
      </c>
      <c r="K63" t="str">
        <f>IF($A63&lt;&gt;"",INDEX('Size (Analyst)'!K:K,5*(ROW()-2)+3),"")</f>
        <v/>
      </c>
      <c r="L63" t="str">
        <f>IF($A63&lt;&gt;"",INDEX('Size (Analyst)'!L:L,5*(ROW()-2)+3),"")</f>
        <v/>
      </c>
      <c r="M63" t="str">
        <f>IF($A63&lt;&gt;"",INDEX('Size (Analyst)'!M:M,5*(ROW()-2)+3),"")</f>
        <v/>
      </c>
      <c r="N63" t="str">
        <f>IF($A63&lt;&gt;"",INDEX('Size (Analyst)'!N:N,5*(ROW()-2)+3),"")</f>
        <v/>
      </c>
      <c r="O63" t="str">
        <f>IF($A63&lt;&gt;"",INDEX('Size (Analyst)'!O:O,5*(ROW()-2)+3),"")</f>
        <v/>
      </c>
      <c r="P63" t="str">
        <f>IF($A63&lt;&gt;"",INDEX('Size (Analyst)'!P:P,5*(ROW()-2)+3),"")</f>
        <v/>
      </c>
      <c r="Q63" t="str">
        <f>IF($A63&lt;&gt;"",INDEX('Size (Analyst)'!Q:Q,5*(ROW()-2)+3),"")</f>
        <v/>
      </c>
      <c r="R63" t="str">
        <f>IF($A63&lt;&gt;"",INDEX('Size (Analyst)'!R:R,5*(ROW()-2)+3),"")</f>
        <v/>
      </c>
      <c r="S63" t="str">
        <f>IF($A63&lt;&gt;"",INDEX('Size (Analyst)'!S:S,5*(ROW()-2)+3),"")</f>
        <v/>
      </c>
      <c r="T63" t="str">
        <f>IF($A63&lt;&gt;"",INDEX('Size (Analyst)'!T:T,5*(ROW()-2)+3),"")</f>
        <v/>
      </c>
      <c r="U63" t="str">
        <f>IF($A63&lt;&gt;"",INDEX('Size (Analyst)'!U:U,5*(ROW()-2)+3),"")</f>
        <v/>
      </c>
      <c r="V63" t="str">
        <f>IF($A63&lt;&gt;"",INDEX('Size (Analyst)'!V:V,5*(ROW()-2)+3),"")</f>
        <v/>
      </c>
      <c r="W63" t="str">
        <f>IF($A63&lt;&gt;"",INDEX('Size (Analyst)'!W:W,5*(ROW()-2)+3),"")</f>
        <v/>
      </c>
      <c r="X63" t="str">
        <f>IF($A63&lt;&gt;"",INDEX('Size (Analyst)'!X:X,5*(ROW()-2)+3),"")</f>
        <v/>
      </c>
      <c r="Y63" t="str">
        <f>IF($A63&lt;&gt;"",INDEX('Size (Analyst)'!Y:Y,5*(ROW()-2)+3),"")</f>
        <v/>
      </c>
      <c r="Z63" t="str">
        <f>IF($A63&lt;&gt;"",INDEX('Size (Analyst)'!Z:Z,5*(ROW()-2)+3),"")</f>
        <v/>
      </c>
    </row>
    <row r="64" spans="1:26" x14ac:dyDescent="0.2">
      <c r="A64" s="13" t="str">
        <f>IF(INDEX('Size (Analyst)'!A:A,5*(ROW()-2)+1)&lt;&gt;"",INDEX('Size (Analyst)'!A:A,5*(ROW()-2)+1),"")</f>
        <v/>
      </c>
      <c r="B64" t="str">
        <f>IF($A64&lt;&gt;"",INDEX('Size (Analyst)'!B:B,5*(ROW()-2)+3),"")</f>
        <v/>
      </c>
      <c r="C64" t="str">
        <f>IF($A64&lt;&gt;"",INDEX('Size (Analyst)'!C:C,5*(ROW()-2)+3),"")</f>
        <v/>
      </c>
      <c r="D64" t="str">
        <f>IF($A64&lt;&gt;"",INDEX('Size (Analyst)'!D:D,5*(ROW()-2)+3),"")</f>
        <v/>
      </c>
      <c r="E64" t="str">
        <f>IF($A64&lt;&gt;"",INDEX('Size (Analyst)'!E:E,5*(ROW()-2)+3),"")</f>
        <v/>
      </c>
      <c r="F64" t="str">
        <f>IF($A64&lt;&gt;"",INDEX('Size (Analyst)'!F:F,5*(ROW()-2)+3),"")</f>
        <v/>
      </c>
      <c r="G64" t="str">
        <f>IF($A64&lt;&gt;"",INDEX('Size (Analyst)'!G:G,5*(ROW()-2)+3),"")</f>
        <v/>
      </c>
      <c r="H64" t="str">
        <f>IF($A64&lt;&gt;"",INDEX('Size (Analyst)'!H:H,5*(ROW()-2)+3),"")</f>
        <v/>
      </c>
      <c r="I64" t="str">
        <f>IF($A64&lt;&gt;"",INDEX('Size (Analyst)'!I:I,5*(ROW()-2)+3),"")</f>
        <v/>
      </c>
      <c r="J64" t="str">
        <f>IF($A64&lt;&gt;"",INDEX('Size (Analyst)'!J:J,5*(ROW()-2)+3),"")</f>
        <v/>
      </c>
      <c r="K64" t="str">
        <f>IF($A64&lt;&gt;"",INDEX('Size (Analyst)'!K:K,5*(ROW()-2)+3),"")</f>
        <v/>
      </c>
      <c r="L64" t="str">
        <f>IF($A64&lt;&gt;"",INDEX('Size (Analyst)'!L:L,5*(ROW()-2)+3),"")</f>
        <v/>
      </c>
      <c r="M64" t="str">
        <f>IF($A64&lt;&gt;"",INDEX('Size (Analyst)'!M:M,5*(ROW()-2)+3),"")</f>
        <v/>
      </c>
      <c r="N64" t="str">
        <f>IF($A64&lt;&gt;"",INDEX('Size (Analyst)'!N:N,5*(ROW()-2)+3),"")</f>
        <v/>
      </c>
      <c r="O64" t="str">
        <f>IF($A64&lt;&gt;"",INDEX('Size (Analyst)'!O:O,5*(ROW()-2)+3),"")</f>
        <v/>
      </c>
      <c r="P64" t="str">
        <f>IF($A64&lt;&gt;"",INDEX('Size (Analyst)'!P:P,5*(ROW()-2)+3),"")</f>
        <v/>
      </c>
      <c r="Q64" t="str">
        <f>IF($A64&lt;&gt;"",INDEX('Size (Analyst)'!Q:Q,5*(ROW()-2)+3),"")</f>
        <v/>
      </c>
      <c r="R64" t="str">
        <f>IF($A64&lt;&gt;"",INDEX('Size (Analyst)'!R:R,5*(ROW()-2)+3),"")</f>
        <v/>
      </c>
      <c r="S64" t="str">
        <f>IF($A64&lt;&gt;"",INDEX('Size (Analyst)'!S:S,5*(ROW()-2)+3),"")</f>
        <v/>
      </c>
      <c r="T64" t="str">
        <f>IF($A64&lt;&gt;"",INDEX('Size (Analyst)'!T:T,5*(ROW()-2)+3),"")</f>
        <v/>
      </c>
      <c r="U64" t="str">
        <f>IF($A64&lt;&gt;"",INDEX('Size (Analyst)'!U:U,5*(ROW()-2)+3),"")</f>
        <v/>
      </c>
      <c r="V64" t="str">
        <f>IF($A64&lt;&gt;"",INDEX('Size (Analyst)'!V:V,5*(ROW()-2)+3),"")</f>
        <v/>
      </c>
      <c r="W64" t="str">
        <f>IF($A64&lt;&gt;"",INDEX('Size (Analyst)'!W:W,5*(ROW()-2)+3),"")</f>
        <v/>
      </c>
      <c r="X64" t="str">
        <f>IF($A64&lt;&gt;"",INDEX('Size (Analyst)'!X:X,5*(ROW()-2)+3),"")</f>
        <v/>
      </c>
      <c r="Y64" t="str">
        <f>IF($A64&lt;&gt;"",INDEX('Size (Analyst)'!Y:Y,5*(ROW()-2)+3),"")</f>
        <v/>
      </c>
      <c r="Z64" t="str">
        <f>IF($A64&lt;&gt;"",INDEX('Size (Analyst)'!Z:Z,5*(ROW()-2)+3),"")</f>
        <v/>
      </c>
    </row>
    <row r="65" spans="1:26" x14ac:dyDescent="0.2">
      <c r="A65" s="13" t="str">
        <f>IF(INDEX('Size (Analyst)'!A:A,5*(ROW()-2)+1)&lt;&gt;"",INDEX('Size (Analyst)'!A:A,5*(ROW()-2)+1),"")</f>
        <v/>
      </c>
      <c r="B65" t="str">
        <f>IF($A65&lt;&gt;"",INDEX('Size (Analyst)'!B:B,5*(ROW()-2)+3),"")</f>
        <v/>
      </c>
      <c r="C65" t="str">
        <f>IF($A65&lt;&gt;"",INDEX('Size (Analyst)'!C:C,5*(ROW()-2)+3),"")</f>
        <v/>
      </c>
      <c r="D65" t="str">
        <f>IF($A65&lt;&gt;"",INDEX('Size (Analyst)'!D:D,5*(ROW()-2)+3),"")</f>
        <v/>
      </c>
      <c r="E65" t="str">
        <f>IF($A65&lt;&gt;"",INDEX('Size (Analyst)'!E:E,5*(ROW()-2)+3),"")</f>
        <v/>
      </c>
      <c r="F65" t="str">
        <f>IF($A65&lt;&gt;"",INDEX('Size (Analyst)'!F:F,5*(ROW()-2)+3),"")</f>
        <v/>
      </c>
      <c r="G65" t="str">
        <f>IF($A65&lt;&gt;"",INDEX('Size (Analyst)'!G:G,5*(ROW()-2)+3),"")</f>
        <v/>
      </c>
      <c r="H65" t="str">
        <f>IF($A65&lt;&gt;"",INDEX('Size (Analyst)'!H:H,5*(ROW()-2)+3),"")</f>
        <v/>
      </c>
      <c r="I65" t="str">
        <f>IF($A65&lt;&gt;"",INDEX('Size (Analyst)'!I:I,5*(ROW()-2)+3),"")</f>
        <v/>
      </c>
      <c r="J65" t="str">
        <f>IF($A65&lt;&gt;"",INDEX('Size (Analyst)'!J:J,5*(ROW()-2)+3),"")</f>
        <v/>
      </c>
      <c r="K65" t="str">
        <f>IF($A65&lt;&gt;"",INDEX('Size (Analyst)'!K:K,5*(ROW()-2)+3),"")</f>
        <v/>
      </c>
      <c r="L65" t="str">
        <f>IF($A65&lt;&gt;"",INDEX('Size (Analyst)'!L:L,5*(ROW()-2)+3),"")</f>
        <v/>
      </c>
      <c r="M65" t="str">
        <f>IF($A65&lt;&gt;"",INDEX('Size (Analyst)'!M:M,5*(ROW()-2)+3),"")</f>
        <v/>
      </c>
      <c r="N65" t="str">
        <f>IF($A65&lt;&gt;"",INDEX('Size (Analyst)'!N:N,5*(ROW()-2)+3),"")</f>
        <v/>
      </c>
      <c r="O65" t="str">
        <f>IF($A65&lt;&gt;"",INDEX('Size (Analyst)'!O:O,5*(ROW()-2)+3),"")</f>
        <v/>
      </c>
      <c r="P65" t="str">
        <f>IF($A65&lt;&gt;"",INDEX('Size (Analyst)'!P:P,5*(ROW()-2)+3),"")</f>
        <v/>
      </c>
      <c r="Q65" t="str">
        <f>IF($A65&lt;&gt;"",INDEX('Size (Analyst)'!Q:Q,5*(ROW()-2)+3),"")</f>
        <v/>
      </c>
      <c r="R65" t="str">
        <f>IF($A65&lt;&gt;"",INDEX('Size (Analyst)'!R:R,5*(ROW()-2)+3),"")</f>
        <v/>
      </c>
      <c r="S65" t="str">
        <f>IF($A65&lt;&gt;"",INDEX('Size (Analyst)'!S:S,5*(ROW()-2)+3),"")</f>
        <v/>
      </c>
      <c r="T65" t="str">
        <f>IF($A65&lt;&gt;"",INDEX('Size (Analyst)'!T:T,5*(ROW()-2)+3),"")</f>
        <v/>
      </c>
      <c r="U65" t="str">
        <f>IF($A65&lt;&gt;"",INDEX('Size (Analyst)'!U:U,5*(ROW()-2)+3),"")</f>
        <v/>
      </c>
      <c r="V65" t="str">
        <f>IF($A65&lt;&gt;"",INDEX('Size (Analyst)'!V:V,5*(ROW()-2)+3),"")</f>
        <v/>
      </c>
      <c r="W65" t="str">
        <f>IF($A65&lt;&gt;"",INDEX('Size (Analyst)'!W:W,5*(ROW()-2)+3),"")</f>
        <v/>
      </c>
      <c r="X65" t="str">
        <f>IF($A65&lt;&gt;"",INDEX('Size (Analyst)'!X:X,5*(ROW()-2)+3),"")</f>
        <v/>
      </c>
      <c r="Y65" t="str">
        <f>IF($A65&lt;&gt;"",INDEX('Size (Analyst)'!Y:Y,5*(ROW()-2)+3),"")</f>
        <v/>
      </c>
      <c r="Z65" t="str">
        <f>IF($A65&lt;&gt;"",INDEX('Size (Analyst)'!Z:Z,5*(ROW()-2)+3),"")</f>
        <v/>
      </c>
    </row>
    <row r="66" spans="1:26" x14ac:dyDescent="0.2">
      <c r="A66" s="13" t="str">
        <f>IF(INDEX('Size (Analyst)'!A:A,5*(ROW()-2)+1)&lt;&gt;"",INDEX('Size (Analyst)'!A:A,5*(ROW()-2)+1),"")</f>
        <v/>
      </c>
      <c r="B66" t="str">
        <f>IF($A66&lt;&gt;"",INDEX('Size (Analyst)'!B:B,5*(ROW()-2)+3),"")</f>
        <v/>
      </c>
      <c r="C66" t="str">
        <f>IF($A66&lt;&gt;"",INDEX('Size (Analyst)'!C:C,5*(ROW()-2)+3),"")</f>
        <v/>
      </c>
      <c r="D66" t="str">
        <f>IF($A66&lt;&gt;"",INDEX('Size (Analyst)'!D:D,5*(ROW()-2)+3),"")</f>
        <v/>
      </c>
      <c r="E66" t="str">
        <f>IF($A66&lt;&gt;"",INDEX('Size (Analyst)'!E:E,5*(ROW()-2)+3),"")</f>
        <v/>
      </c>
      <c r="F66" t="str">
        <f>IF($A66&lt;&gt;"",INDEX('Size (Analyst)'!F:F,5*(ROW()-2)+3),"")</f>
        <v/>
      </c>
      <c r="G66" t="str">
        <f>IF($A66&lt;&gt;"",INDEX('Size (Analyst)'!G:G,5*(ROW()-2)+3),"")</f>
        <v/>
      </c>
      <c r="H66" t="str">
        <f>IF($A66&lt;&gt;"",INDEX('Size (Analyst)'!H:H,5*(ROW()-2)+3),"")</f>
        <v/>
      </c>
      <c r="I66" t="str">
        <f>IF($A66&lt;&gt;"",INDEX('Size (Analyst)'!I:I,5*(ROW()-2)+3),"")</f>
        <v/>
      </c>
      <c r="J66" t="str">
        <f>IF($A66&lt;&gt;"",INDEX('Size (Analyst)'!J:J,5*(ROW()-2)+3),"")</f>
        <v/>
      </c>
      <c r="K66" t="str">
        <f>IF($A66&lt;&gt;"",INDEX('Size (Analyst)'!K:K,5*(ROW()-2)+3),"")</f>
        <v/>
      </c>
      <c r="L66" t="str">
        <f>IF($A66&lt;&gt;"",INDEX('Size (Analyst)'!L:L,5*(ROW()-2)+3),"")</f>
        <v/>
      </c>
      <c r="M66" t="str">
        <f>IF($A66&lt;&gt;"",INDEX('Size (Analyst)'!M:M,5*(ROW()-2)+3),"")</f>
        <v/>
      </c>
      <c r="N66" t="str">
        <f>IF($A66&lt;&gt;"",INDEX('Size (Analyst)'!N:N,5*(ROW()-2)+3),"")</f>
        <v/>
      </c>
      <c r="O66" t="str">
        <f>IF($A66&lt;&gt;"",INDEX('Size (Analyst)'!O:O,5*(ROW()-2)+3),"")</f>
        <v/>
      </c>
      <c r="P66" t="str">
        <f>IF($A66&lt;&gt;"",INDEX('Size (Analyst)'!P:P,5*(ROW()-2)+3),"")</f>
        <v/>
      </c>
      <c r="Q66" t="str">
        <f>IF($A66&lt;&gt;"",INDEX('Size (Analyst)'!Q:Q,5*(ROW()-2)+3),"")</f>
        <v/>
      </c>
      <c r="R66" t="str">
        <f>IF($A66&lt;&gt;"",INDEX('Size (Analyst)'!R:R,5*(ROW()-2)+3),"")</f>
        <v/>
      </c>
      <c r="S66" t="str">
        <f>IF($A66&lt;&gt;"",INDEX('Size (Analyst)'!S:S,5*(ROW()-2)+3),"")</f>
        <v/>
      </c>
      <c r="T66" t="str">
        <f>IF($A66&lt;&gt;"",INDEX('Size (Analyst)'!T:T,5*(ROW()-2)+3),"")</f>
        <v/>
      </c>
      <c r="U66" t="str">
        <f>IF($A66&lt;&gt;"",INDEX('Size (Analyst)'!U:U,5*(ROW()-2)+3),"")</f>
        <v/>
      </c>
      <c r="V66" t="str">
        <f>IF($A66&lt;&gt;"",INDEX('Size (Analyst)'!V:V,5*(ROW()-2)+3),"")</f>
        <v/>
      </c>
      <c r="W66" t="str">
        <f>IF($A66&lt;&gt;"",INDEX('Size (Analyst)'!W:W,5*(ROW()-2)+3),"")</f>
        <v/>
      </c>
      <c r="X66" t="str">
        <f>IF($A66&lt;&gt;"",INDEX('Size (Analyst)'!X:X,5*(ROW()-2)+3),"")</f>
        <v/>
      </c>
      <c r="Y66" t="str">
        <f>IF($A66&lt;&gt;"",INDEX('Size (Analyst)'!Y:Y,5*(ROW()-2)+3),"")</f>
        <v/>
      </c>
      <c r="Z66" t="str">
        <f>IF($A66&lt;&gt;"",INDEX('Size (Analyst)'!Z:Z,5*(ROW()-2)+3),"")</f>
        <v/>
      </c>
    </row>
    <row r="67" spans="1:26" x14ac:dyDescent="0.2">
      <c r="A67" s="13" t="str">
        <f>IF(INDEX('Size (Analyst)'!A:A,5*(ROW()-2)+1)&lt;&gt;"",INDEX('Size (Analyst)'!A:A,5*(ROW()-2)+1),"")</f>
        <v/>
      </c>
      <c r="B67" t="str">
        <f>IF($A67&lt;&gt;"",INDEX('Size (Analyst)'!B:B,5*(ROW()-2)+3),"")</f>
        <v/>
      </c>
      <c r="C67" t="str">
        <f>IF($A67&lt;&gt;"",INDEX('Size (Analyst)'!C:C,5*(ROW()-2)+3),"")</f>
        <v/>
      </c>
      <c r="D67" t="str">
        <f>IF($A67&lt;&gt;"",INDEX('Size (Analyst)'!D:D,5*(ROW()-2)+3),"")</f>
        <v/>
      </c>
      <c r="E67" t="str">
        <f>IF($A67&lt;&gt;"",INDEX('Size (Analyst)'!E:E,5*(ROW()-2)+3),"")</f>
        <v/>
      </c>
      <c r="F67" t="str">
        <f>IF($A67&lt;&gt;"",INDEX('Size (Analyst)'!F:F,5*(ROW()-2)+3),"")</f>
        <v/>
      </c>
      <c r="G67" t="str">
        <f>IF($A67&lt;&gt;"",INDEX('Size (Analyst)'!G:G,5*(ROW()-2)+3),"")</f>
        <v/>
      </c>
      <c r="H67" t="str">
        <f>IF($A67&lt;&gt;"",INDEX('Size (Analyst)'!H:H,5*(ROW()-2)+3),"")</f>
        <v/>
      </c>
      <c r="I67" t="str">
        <f>IF($A67&lt;&gt;"",INDEX('Size (Analyst)'!I:I,5*(ROW()-2)+3),"")</f>
        <v/>
      </c>
      <c r="J67" t="str">
        <f>IF($A67&lt;&gt;"",INDEX('Size (Analyst)'!J:J,5*(ROW()-2)+3),"")</f>
        <v/>
      </c>
      <c r="K67" t="str">
        <f>IF($A67&lt;&gt;"",INDEX('Size (Analyst)'!K:K,5*(ROW()-2)+3),"")</f>
        <v/>
      </c>
      <c r="L67" t="str">
        <f>IF($A67&lt;&gt;"",INDEX('Size (Analyst)'!L:L,5*(ROW()-2)+3),"")</f>
        <v/>
      </c>
      <c r="M67" t="str">
        <f>IF($A67&lt;&gt;"",INDEX('Size (Analyst)'!M:M,5*(ROW()-2)+3),"")</f>
        <v/>
      </c>
      <c r="N67" t="str">
        <f>IF($A67&lt;&gt;"",INDEX('Size (Analyst)'!N:N,5*(ROW()-2)+3),"")</f>
        <v/>
      </c>
      <c r="O67" t="str">
        <f>IF($A67&lt;&gt;"",INDEX('Size (Analyst)'!O:O,5*(ROW()-2)+3),"")</f>
        <v/>
      </c>
      <c r="P67" t="str">
        <f>IF($A67&lt;&gt;"",INDEX('Size (Analyst)'!P:P,5*(ROW()-2)+3),"")</f>
        <v/>
      </c>
      <c r="Q67" t="str">
        <f>IF($A67&lt;&gt;"",INDEX('Size (Analyst)'!Q:Q,5*(ROW()-2)+3),"")</f>
        <v/>
      </c>
      <c r="R67" t="str">
        <f>IF($A67&lt;&gt;"",INDEX('Size (Analyst)'!R:R,5*(ROW()-2)+3),"")</f>
        <v/>
      </c>
      <c r="S67" t="str">
        <f>IF($A67&lt;&gt;"",INDEX('Size (Analyst)'!S:S,5*(ROW()-2)+3),"")</f>
        <v/>
      </c>
      <c r="T67" t="str">
        <f>IF($A67&lt;&gt;"",INDEX('Size (Analyst)'!T:T,5*(ROW()-2)+3),"")</f>
        <v/>
      </c>
      <c r="U67" t="str">
        <f>IF($A67&lt;&gt;"",INDEX('Size (Analyst)'!U:U,5*(ROW()-2)+3),"")</f>
        <v/>
      </c>
      <c r="V67" t="str">
        <f>IF($A67&lt;&gt;"",INDEX('Size (Analyst)'!V:V,5*(ROW()-2)+3),"")</f>
        <v/>
      </c>
      <c r="W67" t="str">
        <f>IF($A67&lt;&gt;"",INDEX('Size (Analyst)'!W:W,5*(ROW()-2)+3),"")</f>
        <v/>
      </c>
      <c r="X67" t="str">
        <f>IF($A67&lt;&gt;"",INDEX('Size (Analyst)'!X:X,5*(ROW()-2)+3),"")</f>
        <v/>
      </c>
      <c r="Y67" t="str">
        <f>IF($A67&lt;&gt;"",INDEX('Size (Analyst)'!Y:Y,5*(ROW()-2)+3),"")</f>
        <v/>
      </c>
      <c r="Z67" t="str">
        <f>IF($A67&lt;&gt;"",INDEX('Size (Analyst)'!Z:Z,5*(ROW()-2)+3),"")</f>
        <v/>
      </c>
    </row>
    <row r="68" spans="1:26" x14ac:dyDescent="0.2">
      <c r="A68" s="13" t="str">
        <f>IF(INDEX('Size (Analyst)'!A:A,5*(ROW()-2)+1)&lt;&gt;"",INDEX('Size (Analyst)'!A:A,5*(ROW()-2)+1),"")</f>
        <v/>
      </c>
      <c r="B68" t="str">
        <f>IF($A68&lt;&gt;"",INDEX('Size (Analyst)'!B:B,5*(ROW()-2)+3),"")</f>
        <v/>
      </c>
      <c r="C68" t="str">
        <f>IF($A68&lt;&gt;"",INDEX('Size (Analyst)'!C:C,5*(ROW()-2)+3),"")</f>
        <v/>
      </c>
      <c r="D68" t="str">
        <f>IF($A68&lt;&gt;"",INDEX('Size (Analyst)'!D:D,5*(ROW()-2)+3),"")</f>
        <v/>
      </c>
      <c r="E68" t="str">
        <f>IF($A68&lt;&gt;"",INDEX('Size (Analyst)'!E:E,5*(ROW()-2)+3),"")</f>
        <v/>
      </c>
      <c r="F68" t="str">
        <f>IF($A68&lt;&gt;"",INDEX('Size (Analyst)'!F:F,5*(ROW()-2)+3),"")</f>
        <v/>
      </c>
      <c r="G68" t="str">
        <f>IF($A68&lt;&gt;"",INDEX('Size (Analyst)'!G:G,5*(ROW()-2)+3),"")</f>
        <v/>
      </c>
      <c r="H68" t="str">
        <f>IF($A68&lt;&gt;"",INDEX('Size (Analyst)'!H:H,5*(ROW()-2)+3),"")</f>
        <v/>
      </c>
      <c r="I68" t="str">
        <f>IF($A68&lt;&gt;"",INDEX('Size (Analyst)'!I:I,5*(ROW()-2)+3),"")</f>
        <v/>
      </c>
      <c r="J68" t="str">
        <f>IF($A68&lt;&gt;"",INDEX('Size (Analyst)'!J:J,5*(ROW()-2)+3),"")</f>
        <v/>
      </c>
      <c r="K68" t="str">
        <f>IF($A68&lt;&gt;"",INDEX('Size (Analyst)'!K:K,5*(ROW()-2)+3),"")</f>
        <v/>
      </c>
      <c r="L68" t="str">
        <f>IF($A68&lt;&gt;"",INDEX('Size (Analyst)'!L:L,5*(ROW()-2)+3),"")</f>
        <v/>
      </c>
      <c r="M68" t="str">
        <f>IF($A68&lt;&gt;"",INDEX('Size (Analyst)'!M:M,5*(ROW()-2)+3),"")</f>
        <v/>
      </c>
      <c r="N68" t="str">
        <f>IF($A68&lt;&gt;"",INDEX('Size (Analyst)'!N:N,5*(ROW()-2)+3),"")</f>
        <v/>
      </c>
      <c r="O68" t="str">
        <f>IF($A68&lt;&gt;"",INDEX('Size (Analyst)'!O:O,5*(ROW()-2)+3),"")</f>
        <v/>
      </c>
      <c r="P68" t="str">
        <f>IF($A68&lt;&gt;"",INDEX('Size (Analyst)'!P:P,5*(ROW()-2)+3),"")</f>
        <v/>
      </c>
      <c r="Q68" t="str">
        <f>IF($A68&lt;&gt;"",INDEX('Size (Analyst)'!Q:Q,5*(ROW()-2)+3),"")</f>
        <v/>
      </c>
      <c r="R68" t="str">
        <f>IF($A68&lt;&gt;"",INDEX('Size (Analyst)'!R:R,5*(ROW()-2)+3),"")</f>
        <v/>
      </c>
      <c r="S68" t="str">
        <f>IF($A68&lt;&gt;"",INDEX('Size (Analyst)'!S:S,5*(ROW()-2)+3),"")</f>
        <v/>
      </c>
      <c r="T68" t="str">
        <f>IF($A68&lt;&gt;"",INDEX('Size (Analyst)'!T:T,5*(ROW()-2)+3),"")</f>
        <v/>
      </c>
      <c r="U68" t="str">
        <f>IF($A68&lt;&gt;"",INDEX('Size (Analyst)'!U:U,5*(ROW()-2)+3),"")</f>
        <v/>
      </c>
      <c r="V68" t="str">
        <f>IF($A68&lt;&gt;"",INDEX('Size (Analyst)'!V:V,5*(ROW()-2)+3),"")</f>
        <v/>
      </c>
      <c r="W68" t="str">
        <f>IF($A68&lt;&gt;"",INDEX('Size (Analyst)'!W:W,5*(ROW()-2)+3),"")</f>
        <v/>
      </c>
      <c r="X68" t="str">
        <f>IF($A68&lt;&gt;"",INDEX('Size (Analyst)'!X:X,5*(ROW()-2)+3),"")</f>
        <v/>
      </c>
      <c r="Y68" t="str">
        <f>IF($A68&lt;&gt;"",INDEX('Size (Analyst)'!Y:Y,5*(ROW()-2)+3),"")</f>
        <v/>
      </c>
      <c r="Z68" t="str">
        <f>IF($A68&lt;&gt;"",INDEX('Size (Analyst)'!Z:Z,5*(ROW()-2)+3),"")</f>
        <v/>
      </c>
    </row>
    <row r="69" spans="1:26" x14ac:dyDescent="0.2">
      <c r="A69" s="13" t="str">
        <f>IF(INDEX('Size (Analyst)'!A:A,5*(ROW()-2)+1)&lt;&gt;"",INDEX('Size (Analyst)'!A:A,5*(ROW()-2)+1),"")</f>
        <v/>
      </c>
      <c r="B69" t="str">
        <f>IF($A69&lt;&gt;"",INDEX('Size (Analyst)'!B:B,5*(ROW()-2)+3),"")</f>
        <v/>
      </c>
      <c r="C69" t="str">
        <f>IF($A69&lt;&gt;"",INDEX('Size (Analyst)'!C:C,5*(ROW()-2)+3),"")</f>
        <v/>
      </c>
      <c r="D69" t="str">
        <f>IF($A69&lt;&gt;"",INDEX('Size (Analyst)'!D:D,5*(ROW()-2)+3),"")</f>
        <v/>
      </c>
      <c r="E69" t="str">
        <f>IF($A69&lt;&gt;"",INDEX('Size (Analyst)'!E:E,5*(ROW()-2)+3),"")</f>
        <v/>
      </c>
      <c r="F69" t="str">
        <f>IF($A69&lt;&gt;"",INDEX('Size (Analyst)'!F:F,5*(ROW()-2)+3),"")</f>
        <v/>
      </c>
      <c r="G69" t="str">
        <f>IF($A69&lt;&gt;"",INDEX('Size (Analyst)'!G:G,5*(ROW()-2)+3),"")</f>
        <v/>
      </c>
      <c r="H69" t="str">
        <f>IF($A69&lt;&gt;"",INDEX('Size (Analyst)'!H:H,5*(ROW()-2)+3),"")</f>
        <v/>
      </c>
      <c r="I69" t="str">
        <f>IF($A69&lt;&gt;"",INDEX('Size (Analyst)'!I:I,5*(ROW()-2)+3),"")</f>
        <v/>
      </c>
      <c r="J69" t="str">
        <f>IF($A69&lt;&gt;"",INDEX('Size (Analyst)'!J:J,5*(ROW()-2)+3),"")</f>
        <v/>
      </c>
      <c r="K69" t="str">
        <f>IF($A69&lt;&gt;"",INDEX('Size (Analyst)'!K:K,5*(ROW()-2)+3),"")</f>
        <v/>
      </c>
      <c r="L69" t="str">
        <f>IF($A69&lt;&gt;"",INDEX('Size (Analyst)'!L:L,5*(ROW()-2)+3),"")</f>
        <v/>
      </c>
      <c r="M69" t="str">
        <f>IF($A69&lt;&gt;"",INDEX('Size (Analyst)'!M:M,5*(ROW()-2)+3),"")</f>
        <v/>
      </c>
      <c r="N69" t="str">
        <f>IF($A69&lt;&gt;"",INDEX('Size (Analyst)'!N:N,5*(ROW()-2)+3),"")</f>
        <v/>
      </c>
      <c r="O69" t="str">
        <f>IF($A69&lt;&gt;"",INDEX('Size (Analyst)'!O:O,5*(ROW()-2)+3),"")</f>
        <v/>
      </c>
      <c r="P69" t="str">
        <f>IF($A69&lt;&gt;"",INDEX('Size (Analyst)'!P:P,5*(ROW()-2)+3),"")</f>
        <v/>
      </c>
      <c r="Q69" t="str">
        <f>IF($A69&lt;&gt;"",INDEX('Size (Analyst)'!Q:Q,5*(ROW()-2)+3),"")</f>
        <v/>
      </c>
      <c r="R69" t="str">
        <f>IF($A69&lt;&gt;"",INDEX('Size (Analyst)'!R:R,5*(ROW()-2)+3),"")</f>
        <v/>
      </c>
      <c r="S69" t="str">
        <f>IF($A69&lt;&gt;"",INDEX('Size (Analyst)'!S:S,5*(ROW()-2)+3),"")</f>
        <v/>
      </c>
      <c r="T69" t="str">
        <f>IF($A69&lt;&gt;"",INDEX('Size (Analyst)'!T:T,5*(ROW()-2)+3),"")</f>
        <v/>
      </c>
      <c r="U69" t="str">
        <f>IF($A69&lt;&gt;"",INDEX('Size (Analyst)'!U:U,5*(ROW()-2)+3),"")</f>
        <v/>
      </c>
      <c r="V69" t="str">
        <f>IF($A69&lt;&gt;"",INDEX('Size (Analyst)'!V:V,5*(ROW()-2)+3),"")</f>
        <v/>
      </c>
      <c r="W69" t="str">
        <f>IF($A69&lt;&gt;"",INDEX('Size (Analyst)'!W:W,5*(ROW()-2)+3),"")</f>
        <v/>
      </c>
      <c r="X69" t="str">
        <f>IF($A69&lt;&gt;"",INDEX('Size (Analyst)'!X:X,5*(ROW()-2)+3),"")</f>
        <v/>
      </c>
      <c r="Y69" t="str">
        <f>IF($A69&lt;&gt;"",INDEX('Size (Analyst)'!Y:Y,5*(ROW()-2)+3),"")</f>
        <v/>
      </c>
      <c r="Z69" t="str">
        <f>IF($A69&lt;&gt;"",INDEX('Size (Analyst)'!Z:Z,5*(ROW()-2)+3),"")</f>
        <v/>
      </c>
    </row>
    <row r="70" spans="1:26" x14ac:dyDescent="0.2">
      <c r="A70" s="13" t="str">
        <f>IF(INDEX('Size (Analyst)'!A:A,5*(ROW()-2)+1)&lt;&gt;"",INDEX('Size (Analyst)'!A:A,5*(ROW()-2)+1),"")</f>
        <v/>
      </c>
      <c r="B70" t="str">
        <f>IF($A70&lt;&gt;"",INDEX('Size (Analyst)'!B:B,5*(ROW()-2)+3),"")</f>
        <v/>
      </c>
      <c r="C70" t="str">
        <f>IF($A70&lt;&gt;"",INDEX('Size (Analyst)'!C:C,5*(ROW()-2)+3),"")</f>
        <v/>
      </c>
      <c r="D70" t="str">
        <f>IF($A70&lt;&gt;"",INDEX('Size (Analyst)'!D:D,5*(ROW()-2)+3),"")</f>
        <v/>
      </c>
      <c r="E70" t="str">
        <f>IF($A70&lt;&gt;"",INDEX('Size (Analyst)'!E:E,5*(ROW()-2)+3),"")</f>
        <v/>
      </c>
      <c r="F70" t="str">
        <f>IF($A70&lt;&gt;"",INDEX('Size (Analyst)'!F:F,5*(ROW()-2)+3),"")</f>
        <v/>
      </c>
      <c r="G70" t="str">
        <f>IF($A70&lt;&gt;"",INDEX('Size (Analyst)'!G:G,5*(ROW()-2)+3),"")</f>
        <v/>
      </c>
      <c r="H70" t="str">
        <f>IF($A70&lt;&gt;"",INDEX('Size (Analyst)'!H:H,5*(ROW()-2)+3),"")</f>
        <v/>
      </c>
      <c r="I70" t="str">
        <f>IF($A70&lt;&gt;"",INDEX('Size (Analyst)'!I:I,5*(ROW()-2)+3),"")</f>
        <v/>
      </c>
      <c r="J70" t="str">
        <f>IF($A70&lt;&gt;"",INDEX('Size (Analyst)'!J:J,5*(ROW()-2)+3),"")</f>
        <v/>
      </c>
      <c r="K70" t="str">
        <f>IF($A70&lt;&gt;"",INDEX('Size (Analyst)'!K:K,5*(ROW()-2)+3),"")</f>
        <v/>
      </c>
      <c r="L70" t="str">
        <f>IF($A70&lt;&gt;"",INDEX('Size (Analyst)'!L:L,5*(ROW()-2)+3),"")</f>
        <v/>
      </c>
      <c r="M70" t="str">
        <f>IF($A70&lt;&gt;"",INDEX('Size (Analyst)'!M:M,5*(ROW()-2)+3),"")</f>
        <v/>
      </c>
      <c r="N70" t="str">
        <f>IF($A70&lt;&gt;"",INDEX('Size (Analyst)'!N:N,5*(ROW()-2)+3),"")</f>
        <v/>
      </c>
      <c r="O70" t="str">
        <f>IF($A70&lt;&gt;"",INDEX('Size (Analyst)'!O:O,5*(ROW()-2)+3),"")</f>
        <v/>
      </c>
      <c r="P70" t="str">
        <f>IF($A70&lt;&gt;"",INDEX('Size (Analyst)'!P:P,5*(ROW()-2)+3),"")</f>
        <v/>
      </c>
      <c r="Q70" t="str">
        <f>IF($A70&lt;&gt;"",INDEX('Size (Analyst)'!Q:Q,5*(ROW()-2)+3),"")</f>
        <v/>
      </c>
      <c r="R70" t="str">
        <f>IF($A70&lt;&gt;"",INDEX('Size (Analyst)'!R:R,5*(ROW()-2)+3),"")</f>
        <v/>
      </c>
      <c r="S70" t="str">
        <f>IF($A70&lt;&gt;"",INDEX('Size (Analyst)'!S:S,5*(ROW()-2)+3),"")</f>
        <v/>
      </c>
      <c r="T70" t="str">
        <f>IF($A70&lt;&gt;"",INDEX('Size (Analyst)'!T:T,5*(ROW()-2)+3),"")</f>
        <v/>
      </c>
      <c r="U70" t="str">
        <f>IF($A70&lt;&gt;"",INDEX('Size (Analyst)'!U:U,5*(ROW()-2)+3),"")</f>
        <v/>
      </c>
      <c r="V70" t="str">
        <f>IF($A70&lt;&gt;"",INDEX('Size (Analyst)'!V:V,5*(ROW()-2)+3),"")</f>
        <v/>
      </c>
      <c r="W70" t="str">
        <f>IF($A70&lt;&gt;"",INDEX('Size (Analyst)'!W:W,5*(ROW()-2)+3),"")</f>
        <v/>
      </c>
      <c r="X70" t="str">
        <f>IF($A70&lt;&gt;"",INDEX('Size (Analyst)'!X:X,5*(ROW()-2)+3),"")</f>
        <v/>
      </c>
      <c r="Y70" t="str">
        <f>IF($A70&lt;&gt;"",INDEX('Size (Analyst)'!Y:Y,5*(ROW()-2)+3),"")</f>
        <v/>
      </c>
      <c r="Z70" t="str">
        <f>IF($A70&lt;&gt;"",INDEX('Size (Analyst)'!Z:Z,5*(ROW()-2)+3),"")</f>
        <v/>
      </c>
    </row>
    <row r="71" spans="1:26" x14ac:dyDescent="0.2">
      <c r="A71" s="13" t="str">
        <f>IF(INDEX('Size (Analyst)'!A:A,5*(ROW()-2)+1)&lt;&gt;"",INDEX('Size (Analyst)'!A:A,5*(ROW()-2)+1),"")</f>
        <v/>
      </c>
      <c r="B71" t="str">
        <f>IF($A71&lt;&gt;"",INDEX('Size (Analyst)'!B:B,5*(ROW()-2)+3),"")</f>
        <v/>
      </c>
      <c r="C71" t="str">
        <f>IF($A71&lt;&gt;"",INDEX('Size (Analyst)'!C:C,5*(ROW()-2)+3),"")</f>
        <v/>
      </c>
      <c r="D71" t="str">
        <f>IF($A71&lt;&gt;"",INDEX('Size (Analyst)'!D:D,5*(ROW()-2)+3),"")</f>
        <v/>
      </c>
      <c r="E71" t="str">
        <f>IF($A71&lt;&gt;"",INDEX('Size (Analyst)'!E:E,5*(ROW()-2)+3),"")</f>
        <v/>
      </c>
      <c r="F71" t="str">
        <f>IF($A71&lt;&gt;"",INDEX('Size (Analyst)'!F:F,5*(ROW()-2)+3),"")</f>
        <v/>
      </c>
      <c r="G71" t="str">
        <f>IF($A71&lt;&gt;"",INDEX('Size (Analyst)'!G:G,5*(ROW()-2)+3),"")</f>
        <v/>
      </c>
      <c r="H71" t="str">
        <f>IF($A71&lt;&gt;"",INDEX('Size (Analyst)'!H:H,5*(ROW()-2)+3),"")</f>
        <v/>
      </c>
      <c r="I71" t="str">
        <f>IF($A71&lt;&gt;"",INDEX('Size (Analyst)'!I:I,5*(ROW()-2)+3),"")</f>
        <v/>
      </c>
      <c r="J71" t="str">
        <f>IF($A71&lt;&gt;"",INDEX('Size (Analyst)'!J:J,5*(ROW()-2)+3),"")</f>
        <v/>
      </c>
      <c r="K71" t="str">
        <f>IF($A71&lt;&gt;"",INDEX('Size (Analyst)'!K:K,5*(ROW()-2)+3),"")</f>
        <v/>
      </c>
      <c r="L71" t="str">
        <f>IF($A71&lt;&gt;"",INDEX('Size (Analyst)'!L:L,5*(ROW()-2)+3),"")</f>
        <v/>
      </c>
      <c r="M71" t="str">
        <f>IF($A71&lt;&gt;"",INDEX('Size (Analyst)'!M:M,5*(ROW()-2)+3),"")</f>
        <v/>
      </c>
      <c r="N71" t="str">
        <f>IF($A71&lt;&gt;"",INDEX('Size (Analyst)'!N:N,5*(ROW()-2)+3),"")</f>
        <v/>
      </c>
      <c r="O71" t="str">
        <f>IF($A71&lt;&gt;"",INDEX('Size (Analyst)'!O:O,5*(ROW()-2)+3),"")</f>
        <v/>
      </c>
      <c r="P71" t="str">
        <f>IF($A71&lt;&gt;"",INDEX('Size (Analyst)'!P:P,5*(ROW()-2)+3),"")</f>
        <v/>
      </c>
      <c r="Q71" t="str">
        <f>IF($A71&lt;&gt;"",INDEX('Size (Analyst)'!Q:Q,5*(ROW()-2)+3),"")</f>
        <v/>
      </c>
      <c r="R71" t="str">
        <f>IF($A71&lt;&gt;"",INDEX('Size (Analyst)'!R:R,5*(ROW()-2)+3),"")</f>
        <v/>
      </c>
      <c r="S71" t="str">
        <f>IF($A71&lt;&gt;"",INDEX('Size (Analyst)'!S:S,5*(ROW()-2)+3),"")</f>
        <v/>
      </c>
      <c r="T71" t="str">
        <f>IF($A71&lt;&gt;"",INDEX('Size (Analyst)'!T:T,5*(ROW()-2)+3),"")</f>
        <v/>
      </c>
      <c r="U71" t="str">
        <f>IF($A71&lt;&gt;"",INDEX('Size (Analyst)'!U:U,5*(ROW()-2)+3),"")</f>
        <v/>
      </c>
      <c r="V71" t="str">
        <f>IF($A71&lt;&gt;"",INDEX('Size (Analyst)'!V:V,5*(ROW()-2)+3),"")</f>
        <v/>
      </c>
      <c r="W71" t="str">
        <f>IF($A71&lt;&gt;"",INDEX('Size (Analyst)'!W:W,5*(ROW()-2)+3),"")</f>
        <v/>
      </c>
      <c r="X71" t="str">
        <f>IF($A71&lt;&gt;"",INDEX('Size (Analyst)'!X:X,5*(ROW()-2)+3),"")</f>
        <v/>
      </c>
      <c r="Y71" t="str">
        <f>IF($A71&lt;&gt;"",INDEX('Size (Analyst)'!Y:Y,5*(ROW()-2)+3),"")</f>
        <v/>
      </c>
      <c r="Z71" t="str">
        <f>IF($A71&lt;&gt;"",INDEX('Size (Analyst)'!Z:Z,5*(ROW()-2)+3),"")</f>
        <v/>
      </c>
    </row>
    <row r="72" spans="1:26" x14ac:dyDescent="0.2">
      <c r="A72" s="13" t="str">
        <f>IF(INDEX('Size (Analyst)'!A:A,5*(ROW()-2)+1)&lt;&gt;"",INDEX('Size (Analyst)'!A:A,5*(ROW()-2)+1),"")</f>
        <v/>
      </c>
      <c r="B72" t="str">
        <f>IF($A72&lt;&gt;"",INDEX('Size (Analyst)'!B:B,5*(ROW()-2)+3),"")</f>
        <v/>
      </c>
      <c r="C72" t="str">
        <f>IF($A72&lt;&gt;"",INDEX('Size (Analyst)'!C:C,5*(ROW()-2)+3),"")</f>
        <v/>
      </c>
      <c r="D72" t="str">
        <f>IF($A72&lt;&gt;"",INDEX('Size (Analyst)'!D:D,5*(ROW()-2)+3),"")</f>
        <v/>
      </c>
      <c r="E72" t="str">
        <f>IF($A72&lt;&gt;"",INDEX('Size (Analyst)'!E:E,5*(ROW()-2)+3),"")</f>
        <v/>
      </c>
      <c r="F72" t="str">
        <f>IF($A72&lt;&gt;"",INDEX('Size (Analyst)'!F:F,5*(ROW()-2)+3),"")</f>
        <v/>
      </c>
      <c r="G72" t="str">
        <f>IF($A72&lt;&gt;"",INDEX('Size (Analyst)'!G:G,5*(ROW()-2)+3),"")</f>
        <v/>
      </c>
      <c r="H72" t="str">
        <f>IF($A72&lt;&gt;"",INDEX('Size (Analyst)'!H:H,5*(ROW()-2)+3),"")</f>
        <v/>
      </c>
      <c r="I72" t="str">
        <f>IF($A72&lt;&gt;"",INDEX('Size (Analyst)'!I:I,5*(ROW()-2)+3),"")</f>
        <v/>
      </c>
      <c r="J72" t="str">
        <f>IF($A72&lt;&gt;"",INDEX('Size (Analyst)'!J:J,5*(ROW()-2)+3),"")</f>
        <v/>
      </c>
      <c r="K72" t="str">
        <f>IF($A72&lt;&gt;"",INDEX('Size (Analyst)'!K:K,5*(ROW()-2)+3),"")</f>
        <v/>
      </c>
      <c r="L72" t="str">
        <f>IF($A72&lt;&gt;"",INDEX('Size (Analyst)'!L:L,5*(ROW()-2)+3),"")</f>
        <v/>
      </c>
      <c r="M72" t="str">
        <f>IF($A72&lt;&gt;"",INDEX('Size (Analyst)'!M:M,5*(ROW()-2)+3),"")</f>
        <v/>
      </c>
      <c r="N72" t="str">
        <f>IF($A72&lt;&gt;"",INDEX('Size (Analyst)'!N:N,5*(ROW()-2)+3),"")</f>
        <v/>
      </c>
      <c r="O72" t="str">
        <f>IF($A72&lt;&gt;"",INDEX('Size (Analyst)'!O:O,5*(ROW()-2)+3),"")</f>
        <v/>
      </c>
      <c r="P72" t="str">
        <f>IF($A72&lt;&gt;"",INDEX('Size (Analyst)'!P:P,5*(ROW()-2)+3),"")</f>
        <v/>
      </c>
      <c r="Q72" t="str">
        <f>IF($A72&lt;&gt;"",INDEX('Size (Analyst)'!Q:Q,5*(ROW()-2)+3),"")</f>
        <v/>
      </c>
      <c r="R72" t="str">
        <f>IF($A72&lt;&gt;"",INDEX('Size (Analyst)'!R:R,5*(ROW()-2)+3),"")</f>
        <v/>
      </c>
      <c r="S72" t="str">
        <f>IF($A72&lt;&gt;"",INDEX('Size (Analyst)'!S:S,5*(ROW()-2)+3),"")</f>
        <v/>
      </c>
      <c r="T72" t="str">
        <f>IF($A72&lt;&gt;"",INDEX('Size (Analyst)'!T:T,5*(ROW()-2)+3),"")</f>
        <v/>
      </c>
      <c r="U72" t="str">
        <f>IF($A72&lt;&gt;"",INDEX('Size (Analyst)'!U:U,5*(ROW()-2)+3),"")</f>
        <v/>
      </c>
      <c r="V72" t="str">
        <f>IF($A72&lt;&gt;"",INDEX('Size (Analyst)'!V:V,5*(ROW()-2)+3),"")</f>
        <v/>
      </c>
      <c r="W72" t="str">
        <f>IF($A72&lt;&gt;"",INDEX('Size (Analyst)'!W:W,5*(ROW()-2)+3),"")</f>
        <v/>
      </c>
      <c r="X72" t="str">
        <f>IF($A72&lt;&gt;"",INDEX('Size (Analyst)'!X:X,5*(ROW()-2)+3),"")</f>
        <v/>
      </c>
      <c r="Y72" t="str">
        <f>IF($A72&lt;&gt;"",INDEX('Size (Analyst)'!Y:Y,5*(ROW()-2)+3),"")</f>
        <v/>
      </c>
      <c r="Z72" t="str">
        <f>IF($A72&lt;&gt;"",INDEX('Size (Analyst)'!Z:Z,5*(ROW()-2)+3),"")</f>
        <v/>
      </c>
    </row>
    <row r="73" spans="1:26" x14ac:dyDescent="0.2">
      <c r="A73" s="13" t="str">
        <f>IF(INDEX('Size (Analyst)'!A:A,5*(ROW()-2)+1)&lt;&gt;"",INDEX('Size (Analyst)'!A:A,5*(ROW()-2)+1),"")</f>
        <v/>
      </c>
      <c r="B73" t="str">
        <f>IF($A73&lt;&gt;"",INDEX('Size (Analyst)'!B:B,5*(ROW()-2)+3),"")</f>
        <v/>
      </c>
      <c r="C73" t="str">
        <f>IF($A73&lt;&gt;"",INDEX('Size (Analyst)'!C:C,5*(ROW()-2)+3),"")</f>
        <v/>
      </c>
      <c r="D73" t="str">
        <f>IF($A73&lt;&gt;"",INDEX('Size (Analyst)'!D:D,5*(ROW()-2)+3),"")</f>
        <v/>
      </c>
      <c r="E73" t="str">
        <f>IF($A73&lt;&gt;"",INDEX('Size (Analyst)'!E:E,5*(ROW()-2)+3),"")</f>
        <v/>
      </c>
      <c r="F73" t="str">
        <f>IF($A73&lt;&gt;"",INDEX('Size (Analyst)'!F:F,5*(ROW()-2)+3),"")</f>
        <v/>
      </c>
      <c r="G73" t="str">
        <f>IF($A73&lt;&gt;"",INDEX('Size (Analyst)'!G:G,5*(ROW()-2)+3),"")</f>
        <v/>
      </c>
      <c r="H73" t="str">
        <f>IF($A73&lt;&gt;"",INDEX('Size (Analyst)'!H:H,5*(ROW()-2)+3),"")</f>
        <v/>
      </c>
      <c r="I73" t="str">
        <f>IF($A73&lt;&gt;"",INDEX('Size (Analyst)'!I:I,5*(ROW()-2)+3),"")</f>
        <v/>
      </c>
      <c r="J73" t="str">
        <f>IF($A73&lt;&gt;"",INDEX('Size (Analyst)'!J:J,5*(ROW()-2)+3),"")</f>
        <v/>
      </c>
      <c r="K73" t="str">
        <f>IF($A73&lt;&gt;"",INDEX('Size (Analyst)'!K:K,5*(ROW()-2)+3),"")</f>
        <v/>
      </c>
      <c r="L73" t="str">
        <f>IF($A73&lt;&gt;"",INDEX('Size (Analyst)'!L:L,5*(ROW()-2)+3),"")</f>
        <v/>
      </c>
      <c r="M73" t="str">
        <f>IF($A73&lt;&gt;"",INDEX('Size (Analyst)'!M:M,5*(ROW()-2)+3),"")</f>
        <v/>
      </c>
      <c r="N73" t="str">
        <f>IF($A73&lt;&gt;"",INDEX('Size (Analyst)'!N:N,5*(ROW()-2)+3),"")</f>
        <v/>
      </c>
      <c r="O73" t="str">
        <f>IF($A73&lt;&gt;"",INDEX('Size (Analyst)'!O:O,5*(ROW()-2)+3),"")</f>
        <v/>
      </c>
      <c r="P73" t="str">
        <f>IF($A73&lt;&gt;"",INDEX('Size (Analyst)'!P:P,5*(ROW()-2)+3),"")</f>
        <v/>
      </c>
      <c r="Q73" t="str">
        <f>IF($A73&lt;&gt;"",INDEX('Size (Analyst)'!Q:Q,5*(ROW()-2)+3),"")</f>
        <v/>
      </c>
      <c r="R73" t="str">
        <f>IF($A73&lt;&gt;"",INDEX('Size (Analyst)'!R:R,5*(ROW()-2)+3),"")</f>
        <v/>
      </c>
      <c r="S73" t="str">
        <f>IF($A73&lt;&gt;"",INDEX('Size (Analyst)'!S:S,5*(ROW()-2)+3),"")</f>
        <v/>
      </c>
      <c r="T73" t="str">
        <f>IF($A73&lt;&gt;"",INDEX('Size (Analyst)'!T:T,5*(ROW()-2)+3),"")</f>
        <v/>
      </c>
      <c r="U73" t="str">
        <f>IF($A73&lt;&gt;"",INDEX('Size (Analyst)'!U:U,5*(ROW()-2)+3),"")</f>
        <v/>
      </c>
      <c r="V73" t="str">
        <f>IF($A73&lt;&gt;"",INDEX('Size (Analyst)'!V:V,5*(ROW()-2)+3),"")</f>
        <v/>
      </c>
      <c r="W73" t="str">
        <f>IF($A73&lt;&gt;"",INDEX('Size (Analyst)'!W:W,5*(ROW()-2)+3),"")</f>
        <v/>
      </c>
      <c r="X73" t="str">
        <f>IF($A73&lt;&gt;"",INDEX('Size (Analyst)'!X:X,5*(ROW()-2)+3),"")</f>
        <v/>
      </c>
      <c r="Y73" t="str">
        <f>IF($A73&lt;&gt;"",INDEX('Size (Analyst)'!Y:Y,5*(ROW()-2)+3),"")</f>
        <v/>
      </c>
      <c r="Z73" t="str">
        <f>IF($A73&lt;&gt;"",INDEX('Size (Analyst)'!Z:Z,5*(ROW()-2)+3),"")</f>
        <v/>
      </c>
    </row>
    <row r="74" spans="1:26" x14ac:dyDescent="0.2">
      <c r="A74" s="13" t="str">
        <f>IF(INDEX('Size (Analyst)'!A:A,5*(ROW()-2)+1)&lt;&gt;"",INDEX('Size (Analyst)'!A:A,5*(ROW()-2)+1),"")</f>
        <v/>
      </c>
      <c r="B74" t="str">
        <f>IF($A74&lt;&gt;"",INDEX('Size (Analyst)'!B:B,5*(ROW()-2)+3),"")</f>
        <v/>
      </c>
      <c r="C74" t="str">
        <f>IF($A74&lt;&gt;"",INDEX('Size (Analyst)'!C:C,5*(ROW()-2)+3),"")</f>
        <v/>
      </c>
      <c r="D74" t="str">
        <f>IF($A74&lt;&gt;"",INDEX('Size (Analyst)'!D:D,5*(ROW()-2)+3),"")</f>
        <v/>
      </c>
      <c r="E74" t="str">
        <f>IF($A74&lt;&gt;"",INDEX('Size (Analyst)'!E:E,5*(ROW()-2)+3),"")</f>
        <v/>
      </c>
      <c r="F74" t="str">
        <f>IF($A74&lt;&gt;"",INDEX('Size (Analyst)'!F:F,5*(ROW()-2)+3),"")</f>
        <v/>
      </c>
      <c r="G74" t="str">
        <f>IF($A74&lt;&gt;"",INDEX('Size (Analyst)'!G:G,5*(ROW()-2)+3),"")</f>
        <v/>
      </c>
      <c r="H74" t="str">
        <f>IF($A74&lt;&gt;"",INDEX('Size (Analyst)'!H:H,5*(ROW()-2)+3),"")</f>
        <v/>
      </c>
      <c r="I74" t="str">
        <f>IF($A74&lt;&gt;"",INDEX('Size (Analyst)'!I:I,5*(ROW()-2)+3),"")</f>
        <v/>
      </c>
      <c r="J74" t="str">
        <f>IF($A74&lt;&gt;"",INDEX('Size (Analyst)'!J:J,5*(ROW()-2)+3),"")</f>
        <v/>
      </c>
      <c r="K74" t="str">
        <f>IF($A74&lt;&gt;"",INDEX('Size (Analyst)'!K:K,5*(ROW()-2)+3),"")</f>
        <v/>
      </c>
      <c r="L74" t="str">
        <f>IF($A74&lt;&gt;"",INDEX('Size (Analyst)'!L:L,5*(ROW()-2)+3),"")</f>
        <v/>
      </c>
      <c r="M74" t="str">
        <f>IF($A74&lt;&gt;"",INDEX('Size (Analyst)'!M:M,5*(ROW()-2)+3),"")</f>
        <v/>
      </c>
      <c r="N74" t="str">
        <f>IF($A74&lt;&gt;"",INDEX('Size (Analyst)'!N:N,5*(ROW()-2)+3),"")</f>
        <v/>
      </c>
      <c r="O74" t="str">
        <f>IF($A74&lt;&gt;"",INDEX('Size (Analyst)'!O:O,5*(ROW()-2)+3),"")</f>
        <v/>
      </c>
      <c r="P74" t="str">
        <f>IF($A74&lt;&gt;"",INDEX('Size (Analyst)'!P:P,5*(ROW()-2)+3),"")</f>
        <v/>
      </c>
      <c r="Q74" t="str">
        <f>IF($A74&lt;&gt;"",INDEX('Size (Analyst)'!Q:Q,5*(ROW()-2)+3),"")</f>
        <v/>
      </c>
      <c r="R74" t="str">
        <f>IF($A74&lt;&gt;"",INDEX('Size (Analyst)'!R:R,5*(ROW()-2)+3),"")</f>
        <v/>
      </c>
      <c r="S74" t="str">
        <f>IF($A74&lt;&gt;"",INDEX('Size (Analyst)'!S:S,5*(ROW()-2)+3),"")</f>
        <v/>
      </c>
      <c r="T74" t="str">
        <f>IF($A74&lt;&gt;"",INDEX('Size (Analyst)'!T:T,5*(ROW()-2)+3),"")</f>
        <v/>
      </c>
      <c r="U74" t="str">
        <f>IF($A74&lt;&gt;"",INDEX('Size (Analyst)'!U:U,5*(ROW()-2)+3),"")</f>
        <v/>
      </c>
      <c r="V74" t="str">
        <f>IF($A74&lt;&gt;"",INDEX('Size (Analyst)'!V:V,5*(ROW()-2)+3),"")</f>
        <v/>
      </c>
      <c r="W74" t="str">
        <f>IF($A74&lt;&gt;"",INDEX('Size (Analyst)'!W:W,5*(ROW()-2)+3),"")</f>
        <v/>
      </c>
      <c r="X74" t="str">
        <f>IF($A74&lt;&gt;"",INDEX('Size (Analyst)'!X:X,5*(ROW()-2)+3),"")</f>
        <v/>
      </c>
      <c r="Y74" t="str">
        <f>IF($A74&lt;&gt;"",INDEX('Size (Analyst)'!Y:Y,5*(ROW()-2)+3),"")</f>
        <v/>
      </c>
      <c r="Z74" t="str">
        <f>IF($A74&lt;&gt;"",INDEX('Size (Analyst)'!Z:Z,5*(ROW()-2)+3),"")</f>
        <v/>
      </c>
    </row>
    <row r="75" spans="1:26" x14ac:dyDescent="0.2">
      <c r="A75" s="13" t="str">
        <f>IF(INDEX('Size (Analyst)'!A:A,5*(ROW()-2)+1)&lt;&gt;"",INDEX('Size (Analyst)'!A:A,5*(ROW()-2)+1),"")</f>
        <v/>
      </c>
      <c r="B75" t="str">
        <f>IF($A75&lt;&gt;"",INDEX('Size (Analyst)'!B:B,5*(ROW()-2)+3),"")</f>
        <v/>
      </c>
      <c r="C75" t="str">
        <f>IF($A75&lt;&gt;"",INDEX('Size (Analyst)'!C:C,5*(ROW()-2)+3),"")</f>
        <v/>
      </c>
      <c r="D75" t="str">
        <f>IF($A75&lt;&gt;"",INDEX('Size (Analyst)'!D:D,5*(ROW()-2)+3),"")</f>
        <v/>
      </c>
      <c r="E75" t="str">
        <f>IF($A75&lt;&gt;"",INDEX('Size (Analyst)'!E:E,5*(ROW()-2)+3),"")</f>
        <v/>
      </c>
      <c r="F75" t="str">
        <f>IF($A75&lt;&gt;"",INDEX('Size (Analyst)'!F:F,5*(ROW()-2)+3),"")</f>
        <v/>
      </c>
      <c r="G75" t="str">
        <f>IF($A75&lt;&gt;"",INDEX('Size (Analyst)'!G:G,5*(ROW()-2)+3),"")</f>
        <v/>
      </c>
      <c r="H75" t="str">
        <f>IF($A75&lt;&gt;"",INDEX('Size (Analyst)'!H:H,5*(ROW()-2)+3),"")</f>
        <v/>
      </c>
      <c r="I75" t="str">
        <f>IF($A75&lt;&gt;"",INDEX('Size (Analyst)'!I:I,5*(ROW()-2)+3),"")</f>
        <v/>
      </c>
      <c r="J75" t="str">
        <f>IF($A75&lt;&gt;"",INDEX('Size (Analyst)'!J:J,5*(ROW()-2)+3),"")</f>
        <v/>
      </c>
      <c r="K75" t="str">
        <f>IF($A75&lt;&gt;"",INDEX('Size (Analyst)'!K:K,5*(ROW()-2)+3),"")</f>
        <v/>
      </c>
      <c r="L75" t="str">
        <f>IF($A75&lt;&gt;"",INDEX('Size (Analyst)'!L:L,5*(ROW()-2)+3),"")</f>
        <v/>
      </c>
      <c r="M75" t="str">
        <f>IF($A75&lt;&gt;"",INDEX('Size (Analyst)'!M:M,5*(ROW()-2)+3),"")</f>
        <v/>
      </c>
      <c r="N75" t="str">
        <f>IF($A75&lt;&gt;"",INDEX('Size (Analyst)'!N:N,5*(ROW()-2)+3),"")</f>
        <v/>
      </c>
      <c r="O75" t="str">
        <f>IF($A75&lt;&gt;"",INDEX('Size (Analyst)'!O:O,5*(ROW()-2)+3),"")</f>
        <v/>
      </c>
      <c r="P75" t="str">
        <f>IF($A75&lt;&gt;"",INDEX('Size (Analyst)'!P:P,5*(ROW()-2)+3),"")</f>
        <v/>
      </c>
      <c r="Q75" t="str">
        <f>IF($A75&lt;&gt;"",INDEX('Size (Analyst)'!Q:Q,5*(ROW()-2)+3),"")</f>
        <v/>
      </c>
      <c r="R75" t="str">
        <f>IF($A75&lt;&gt;"",INDEX('Size (Analyst)'!R:R,5*(ROW()-2)+3),"")</f>
        <v/>
      </c>
      <c r="S75" t="str">
        <f>IF($A75&lt;&gt;"",INDEX('Size (Analyst)'!S:S,5*(ROW()-2)+3),"")</f>
        <v/>
      </c>
      <c r="T75" t="str">
        <f>IF($A75&lt;&gt;"",INDEX('Size (Analyst)'!T:T,5*(ROW()-2)+3),"")</f>
        <v/>
      </c>
      <c r="U75" t="str">
        <f>IF($A75&lt;&gt;"",INDEX('Size (Analyst)'!U:U,5*(ROW()-2)+3),"")</f>
        <v/>
      </c>
      <c r="V75" t="str">
        <f>IF($A75&lt;&gt;"",INDEX('Size (Analyst)'!V:V,5*(ROW()-2)+3),"")</f>
        <v/>
      </c>
      <c r="W75" t="str">
        <f>IF($A75&lt;&gt;"",INDEX('Size (Analyst)'!W:W,5*(ROW()-2)+3),"")</f>
        <v/>
      </c>
      <c r="X75" t="str">
        <f>IF($A75&lt;&gt;"",INDEX('Size (Analyst)'!X:X,5*(ROW()-2)+3),"")</f>
        <v/>
      </c>
      <c r="Y75" t="str">
        <f>IF($A75&lt;&gt;"",INDEX('Size (Analyst)'!Y:Y,5*(ROW()-2)+3),"")</f>
        <v/>
      </c>
      <c r="Z75" t="str">
        <f>IF($A75&lt;&gt;"",INDEX('Size (Analyst)'!Z:Z,5*(ROW()-2)+3),"")</f>
        <v/>
      </c>
    </row>
    <row r="76" spans="1:26" x14ac:dyDescent="0.2">
      <c r="A76" s="13" t="str">
        <f>IF(INDEX('Size (Analyst)'!A:A,5*(ROW()-2)+1)&lt;&gt;"",INDEX('Size (Analyst)'!A:A,5*(ROW()-2)+1),"")</f>
        <v/>
      </c>
      <c r="B76" t="str">
        <f>IF($A76&lt;&gt;"",INDEX('Size (Analyst)'!B:B,5*(ROW()-2)+3),"")</f>
        <v/>
      </c>
      <c r="C76" t="str">
        <f>IF($A76&lt;&gt;"",INDEX('Size (Analyst)'!C:C,5*(ROW()-2)+3),"")</f>
        <v/>
      </c>
      <c r="D76" t="str">
        <f>IF($A76&lt;&gt;"",INDEX('Size (Analyst)'!D:D,5*(ROW()-2)+3),"")</f>
        <v/>
      </c>
      <c r="E76" t="str">
        <f>IF($A76&lt;&gt;"",INDEX('Size (Analyst)'!E:E,5*(ROW()-2)+3),"")</f>
        <v/>
      </c>
      <c r="F76" t="str">
        <f>IF($A76&lt;&gt;"",INDEX('Size (Analyst)'!F:F,5*(ROW()-2)+3),"")</f>
        <v/>
      </c>
      <c r="G76" t="str">
        <f>IF($A76&lt;&gt;"",INDEX('Size (Analyst)'!G:G,5*(ROW()-2)+3),"")</f>
        <v/>
      </c>
      <c r="H76" t="str">
        <f>IF($A76&lt;&gt;"",INDEX('Size (Analyst)'!H:H,5*(ROW()-2)+3),"")</f>
        <v/>
      </c>
      <c r="I76" t="str">
        <f>IF($A76&lt;&gt;"",INDEX('Size (Analyst)'!I:I,5*(ROW()-2)+3),"")</f>
        <v/>
      </c>
      <c r="J76" t="str">
        <f>IF($A76&lt;&gt;"",INDEX('Size (Analyst)'!J:J,5*(ROW()-2)+3),"")</f>
        <v/>
      </c>
      <c r="K76" t="str">
        <f>IF($A76&lt;&gt;"",INDEX('Size (Analyst)'!K:K,5*(ROW()-2)+3),"")</f>
        <v/>
      </c>
      <c r="L76" t="str">
        <f>IF($A76&lt;&gt;"",INDEX('Size (Analyst)'!L:L,5*(ROW()-2)+3),"")</f>
        <v/>
      </c>
      <c r="M76" t="str">
        <f>IF($A76&lt;&gt;"",INDEX('Size (Analyst)'!M:M,5*(ROW()-2)+3),"")</f>
        <v/>
      </c>
      <c r="N76" t="str">
        <f>IF($A76&lt;&gt;"",INDEX('Size (Analyst)'!N:N,5*(ROW()-2)+3),"")</f>
        <v/>
      </c>
      <c r="O76" t="str">
        <f>IF($A76&lt;&gt;"",INDEX('Size (Analyst)'!O:O,5*(ROW()-2)+3),"")</f>
        <v/>
      </c>
      <c r="P76" t="str">
        <f>IF($A76&lt;&gt;"",INDEX('Size (Analyst)'!P:P,5*(ROW()-2)+3),"")</f>
        <v/>
      </c>
      <c r="Q76" t="str">
        <f>IF($A76&lt;&gt;"",INDEX('Size (Analyst)'!Q:Q,5*(ROW()-2)+3),"")</f>
        <v/>
      </c>
      <c r="R76" t="str">
        <f>IF($A76&lt;&gt;"",INDEX('Size (Analyst)'!R:R,5*(ROW()-2)+3),"")</f>
        <v/>
      </c>
      <c r="S76" t="str">
        <f>IF($A76&lt;&gt;"",INDEX('Size (Analyst)'!S:S,5*(ROW()-2)+3),"")</f>
        <v/>
      </c>
      <c r="T76" t="str">
        <f>IF($A76&lt;&gt;"",INDEX('Size (Analyst)'!T:T,5*(ROW()-2)+3),"")</f>
        <v/>
      </c>
      <c r="U76" t="str">
        <f>IF($A76&lt;&gt;"",INDEX('Size (Analyst)'!U:U,5*(ROW()-2)+3),"")</f>
        <v/>
      </c>
      <c r="V76" t="str">
        <f>IF($A76&lt;&gt;"",INDEX('Size (Analyst)'!V:V,5*(ROW()-2)+3),"")</f>
        <v/>
      </c>
      <c r="W76" t="str">
        <f>IF($A76&lt;&gt;"",INDEX('Size (Analyst)'!W:W,5*(ROW()-2)+3),"")</f>
        <v/>
      </c>
      <c r="X76" t="str">
        <f>IF($A76&lt;&gt;"",INDEX('Size (Analyst)'!X:X,5*(ROW()-2)+3),"")</f>
        <v/>
      </c>
      <c r="Y76" t="str">
        <f>IF($A76&lt;&gt;"",INDEX('Size (Analyst)'!Y:Y,5*(ROW()-2)+3),"")</f>
        <v/>
      </c>
      <c r="Z76" t="str">
        <f>IF($A76&lt;&gt;"",INDEX('Size (Analyst)'!Z:Z,5*(ROW()-2)+3),"")</f>
        <v/>
      </c>
    </row>
    <row r="77" spans="1:26" x14ac:dyDescent="0.2">
      <c r="A77" s="13" t="str">
        <f>IF(INDEX('Size (Analyst)'!A:A,5*(ROW()-2)+1)&lt;&gt;"",INDEX('Size (Analyst)'!A:A,5*(ROW()-2)+1),"")</f>
        <v/>
      </c>
      <c r="B77" t="str">
        <f>IF($A77&lt;&gt;"",INDEX('Size (Analyst)'!B:B,5*(ROW()-2)+3),"")</f>
        <v/>
      </c>
      <c r="C77" t="str">
        <f>IF($A77&lt;&gt;"",INDEX('Size (Analyst)'!C:C,5*(ROW()-2)+3),"")</f>
        <v/>
      </c>
      <c r="D77" t="str">
        <f>IF($A77&lt;&gt;"",INDEX('Size (Analyst)'!D:D,5*(ROW()-2)+3),"")</f>
        <v/>
      </c>
      <c r="E77" t="str">
        <f>IF($A77&lt;&gt;"",INDEX('Size (Analyst)'!E:E,5*(ROW()-2)+3),"")</f>
        <v/>
      </c>
      <c r="F77" t="str">
        <f>IF($A77&lt;&gt;"",INDEX('Size (Analyst)'!F:F,5*(ROW()-2)+3),"")</f>
        <v/>
      </c>
      <c r="G77" t="str">
        <f>IF($A77&lt;&gt;"",INDEX('Size (Analyst)'!G:G,5*(ROW()-2)+3),"")</f>
        <v/>
      </c>
      <c r="H77" t="str">
        <f>IF($A77&lt;&gt;"",INDEX('Size (Analyst)'!H:H,5*(ROW()-2)+3),"")</f>
        <v/>
      </c>
      <c r="I77" t="str">
        <f>IF($A77&lt;&gt;"",INDEX('Size (Analyst)'!I:I,5*(ROW()-2)+3),"")</f>
        <v/>
      </c>
      <c r="J77" t="str">
        <f>IF($A77&lt;&gt;"",INDEX('Size (Analyst)'!J:J,5*(ROW()-2)+3),"")</f>
        <v/>
      </c>
      <c r="K77" t="str">
        <f>IF($A77&lt;&gt;"",INDEX('Size (Analyst)'!K:K,5*(ROW()-2)+3),"")</f>
        <v/>
      </c>
      <c r="L77" t="str">
        <f>IF($A77&lt;&gt;"",INDEX('Size (Analyst)'!L:L,5*(ROW()-2)+3),"")</f>
        <v/>
      </c>
      <c r="M77" t="str">
        <f>IF($A77&lt;&gt;"",INDEX('Size (Analyst)'!M:M,5*(ROW()-2)+3),"")</f>
        <v/>
      </c>
      <c r="N77" t="str">
        <f>IF($A77&lt;&gt;"",INDEX('Size (Analyst)'!N:N,5*(ROW()-2)+3),"")</f>
        <v/>
      </c>
      <c r="O77" t="str">
        <f>IF($A77&lt;&gt;"",INDEX('Size (Analyst)'!O:O,5*(ROW()-2)+3),"")</f>
        <v/>
      </c>
      <c r="P77" t="str">
        <f>IF($A77&lt;&gt;"",INDEX('Size (Analyst)'!P:P,5*(ROW()-2)+3),"")</f>
        <v/>
      </c>
      <c r="Q77" t="str">
        <f>IF($A77&lt;&gt;"",INDEX('Size (Analyst)'!Q:Q,5*(ROW()-2)+3),"")</f>
        <v/>
      </c>
      <c r="R77" t="str">
        <f>IF($A77&lt;&gt;"",INDEX('Size (Analyst)'!R:R,5*(ROW()-2)+3),"")</f>
        <v/>
      </c>
      <c r="S77" t="str">
        <f>IF($A77&lt;&gt;"",INDEX('Size (Analyst)'!S:S,5*(ROW()-2)+3),"")</f>
        <v/>
      </c>
      <c r="T77" t="str">
        <f>IF($A77&lt;&gt;"",INDEX('Size (Analyst)'!T:T,5*(ROW()-2)+3),"")</f>
        <v/>
      </c>
      <c r="U77" t="str">
        <f>IF($A77&lt;&gt;"",INDEX('Size (Analyst)'!U:U,5*(ROW()-2)+3),"")</f>
        <v/>
      </c>
      <c r="V77" t="str">
        <f>IF($A77&lt;&gt;"",INDEX('Size (Analyst)'!V:V,5*(ROW()-2)+3),"")</f>
        <v/>
      </c>
      <c r="W77" t="str">
        <f>IF($A77&lt;&gt;"",INDEX('Size (Analyst)'!W:W,5*(ROW()-2)+3),"")</f>
        <v/>
      </c>
      <c r="X77" t="str">
        <f>IF($A77&lt;&gt;"",INDEX('Size (Analyst)'!X:X,5*(ROW()-2)+3),"")</f>
        <v/>
      </c>
      <c r="Y77" t="str">
        <f>IF($A77&lt;&gt;"",INDEX('Size (Analyst)'!Y:Y,5*(ROW()-2)+3),"")</f>
        <v/>
      </c>
      <c r="Z77" t="str">
        <f>IF($A77&lt;&gt;"",INDEX('Size (Analyst)'!Z:Z,5*(ROW()-2)+3),"")</f>
        <v/>
      </c>
    </row>
    <row r="78" spans="1:26" x14ac:dyDescent="0.2">
      <c r="A78" s="13" t="str">
        <f>IF(INDEX('Size (Analyst)'!A:A,5*(ROW()-2)+1)&lt;&gt;"",INDEX('Size (Analyst)'!A:A,5*(ROW()-2)+1),"")</f>
        <v/>
      </c>
      <c r="B78" t="str">
        <f>IF($A78&lt;&gt;"",INDEX('Size (Analyst)'!B:B,5*(ROW()-2)+3),"")</f>
        <v/>
      </c>
      <c r="C78" t="str">
        <f>IF($A78&lt;&gt;"",INDEX('Size (Analyst)'!C:C,5*(ROW()-2)+3),"")</f>
        <v/>
      </c>
      <c r="D78" t="str">
        <f>IF($A78&lt;&gt;"",INDEX('Size (Analyst)'!D:D,5*(ROW()-2)+3),"")</f>
        <v/>
      </c>
      <c r="E78" t="str">
        <f>IF($A78&lt;&gt;"",INDEX('Size (Analyst)'!E:E,5*(ROW()-2)+3),"")</f>
        <v/>
      </c>
      <c r="F78" t="str">
        <f>IF($A78&lt;&gt;"",INDEX('Size (Analyst)'!F:F,5*(ROW()-2)+3),"")</f>
        <v/>
      </c>
      <c r="G78" t="str">
        <f>IF($A78&lt;&gt;"",INDEX('Size (Analyst)'!G:G,5*(ROW()-2)+3),"")</f>
        <v/>
      </c>
      <c r="H78" t="str">
        <f>IF($A78&lt;&gt;"",INDEX('Size (Analyst)'!H:H,5*(ROW()-2)+3),"")</f>
        <v/>
      </c>
      <c r="I78" t="str">
        <f>IF($A78&lt;&gt;"",INDEX('Size (Analyst)'!I:I,5*(ROW()-2)+3),"")</f>
        <v/>
      </c>
      <c r="J78" t="str">
        <f>IF($A78&lt;&gt;"",INDEX('Size (Analyst)'!J:J,5*(ROW()-2)+3),"")</f>
        <v/>
      </c>
      <c r="K78" t="str">
        <f>IF($A78&lt;&gt;"",INDEX('Size (Analyst)'!K:K,5*(ROW()-2)+3),"")</f>
        <v/>
      </c>
      <c r="L78" t="str">
        <f>IF($A78&lt;&gt;"",INDEX('Size (Analyst)'!L:L,5*(ROW()-2)+3),"")</f>
        <v/>
      </c>
      <c r="M78" t="str">
        <f>IF($A78&lt;&gt;"",INDEX('Size (Analyst)'!M:M,5*(ROW()-2)+3),"")</f>
        <v/>
      </c>
      <c r="N78" t="str">
        <f>IF($A78&lt;&gt;"",INDEX('Size (Analyst)'!N:N,5*(ROW()-2)+3),"")</f>
        <v/>
      </c>
      <c r="O78" t="str">
        <f>IF($A78&lt;&gt;"",INDEX('Size (Analyst)'!O:O,5*(ROW()-2)+3),"")</f>
        <v/>
      </c>
      <c r="P78" t="str">
        <f>IF($A78&lt;&gt;"",INDEX('Size (Analyst)'!P:P,5*(ROW()-2)+3),"")</f>
        <v/>
      </c>
      <c r="Q78" t="str">
        <f>IF($A78&lt;&gt;"",INDEX('Size (Analyst)'!Q:Q,5*(ROW()-2)+3),"")</f>
        <v/>
      </c>
      <c r="R78" t="str">
        <f>IF($A78&lt;&gt;"",INDEX('Size (Analyst)'!R:R,5*(ROW()-2)+3),"")</f>
        <v/>
      </c>
      <c r="S78" t="str">
        <f>IF($A78&lt;&gt;"",INDEX('Size (Analyst)'!S:S,5*(ROW()-2)+3),"")</f>
        <v/>
      </c>
      <c r="T78" t="str">
        <f>IF($A78&lt;&gt;"",INDEX('Size (Analyst)'!T:T,5*(ROW()-2)+3),"")</f>
        <v/>
      </c>
      <c r="U78" t="str">
        <f>IF($A78&lt;&gt;"",INDEX('Size (Analyst)'!U:U,5*(ROW()-2)+3),"")</f>
        <v/>
      </c>
      <c r="V78" t="str">
        <f>IF($A78&lt;&gt;"",INDEX('Size (Analyst)'!V:V,5*(ROW()-2)+3),"")</f>
        <v/>
      </c>
      <c r="W78" t="str">
        <f>IF($A78&lt;&gt;"",INDEX('Size (Analyst)'!W:W,5*(ROW()-2)+3),"")</f>
        <v/>
      </c>
      <c r="X78" t="str">
        <f>IF($A78&lt;&gt;"",INDEX('Size (Analyst)'!X:X,5*(ROW()-2)+3),"")</f>
        <v/>
      </c>
      <c r="Y78" t="str">
        <f>IF($A78&lt;&gt;"",INDEX('Size (Analyst)'!Y:Y,5*(ROW()-2)+3),"")</f>
        <v/>
      </c>
      <c r="Z78" t="str">
        <f>IF($A78&lt;&gt;"",INDEX('Size (Analyst)'!Z:Z,5*(ROW()-2)+3),"")</f>
        <v/>
      </c>
    </row>
    <row r="79" spans="1:26" x14ac:dyDescent="0.2">
      <c r="A79" s="13" t="str">
        <f>IF(INDEX('Size (Analyst)'!A:A,5*(ROW()-2)+1)&lt;&gt;"",INDEX('Size (Analyst)'!A:A,5*(ROW()-2)+1),"")</f>
        <v/>
      </c>
      <c r="B79" t="str">
        <f>IF($A79&lt;&gt;"",INDEX('Size (Analyst)'!B:B,5*(ROW()-2)+3),"")</f>
        <v/>
      </c>
      <c r="C79" t="str">
        <f>IF($A79&lt;&gt;"",INDEX('Size (Analyst)'!C:C,5*(ROW()-2)+3),"")</f>
        <v/>
      </c>
      <c r="D79" t="str">
        <f>IF($A79&lt;&gt;"",INDEX('Size (Analyst)'!D:D,5*(ROW()-2)+3),"")</f>
        <v/>
      </c>
      <c r="E79" t="str">
        <f>IF($A79&lt;&gt;"",INDEX('Size (Analyst)'!E:E,5*(ROW()-2)+3),"")</f>
        <v/>
      </c>
      <c r="F79" t="str">
        <f>IF($A79&lt;&gt;"",INDEX('Size (Analyst)'!F:F,5*(ROW()-2)+3),"")</f>
        <v/>
      </c>
      <c r="G79" t="str">
        <f>IF($A79&lt;&gt;"",INDEX('Size (Analyst)'!G:G,5*(ROW()-2)+3),"")</f>
        <v/>
      </c>
      <c r="H79" t="str">
        <f>IF($A79&lt;&gt;"",INDEX('Size (Analyst)'!H:H,5*(ROW()-2)+3),"")</f>
        <v/>
      </c>
      <c r="I79" t="str">
        <f>IF($A79&lt;&gt;"",INDEX('Size (Analyst)'!I:I,5*(ROW()-2)+3),"")</f>
        <v/>
      </c>
      <c r="J79" t="str">
        <f>IF($A79&lt;&gt;"",INDEX('Size (Analyst)'!J:J,5*(ROW()-2)+3),"")</f>
        <v/>
      </c>
      <c r="K79" t="str">
        <f>IF($A79&lt;&gt;"",INDEX('Size (Analyst)'!K:K,5*(ROW()-2)+3),"")</f>
        <v/>
      </c>
      <c r="L79" t="str">
        <f>IF($A79&lt;&gt;"",INDEX('Size (Analyst)'!L:L,5*(ROW()-2)+3),"")</f>
        <v/>
      </c>
      <c r="M79" t="str">
        <f>IF($A79&lt;&gt;"",INDEX('Size (Analyst)'!M:M,5*(ROW()-2)+3),"")</f>
        <v/>
      </c>
      <c r="N79" t="str">
        <f>IF($A79&lt;&gt;"",INDEX('Size (Analyst)'!N:N,5*(ROW()-2)+3),"")</f>
        <v/>
      </c>
      <c r="O79" t="str">
        <f>IF($A79&lt;&gt;"",INDEX('Size (Analyst)'!O:O,5*(ROW()-2)+3),"")</f>
        <v/>
      </c>
      <c r="P79" t="str">
        <f>IF($A79&lt;&gt;"",INDEX('Size (Analyst)'!P:P,5*(ROW()-2)+3),"")</f>
        <v/>
      </c>
      <c r="Q79" t="str">
        <f>IF($A79&lt;&gt;"",INDEX('Size (Analyst)'!Q:Q,5*(ROW()-2)+3),"")</f>
        <v/>
      </c>
      <c r="R79" t="str">
        <f>IF($A79&lt;&gt;"",INDEX('Size (Analyst)'!R:R,5*(ROW()-2)+3),"")</f>
        <v/>
      </c>
      <c r="S79" t="str">
        <f>IF($A79&lt;&gt;"",INDEX('Size (Analyst)'!S:S,5*(ROW()-2)+3),"")</f>
        <v/>
      </c>
      <c r="T79" t="str">
        <f>IF($A79&lt;&gt;"",INDEX('Size (Analyst)'!T:T,5*(ROW()-2)+3),"")</f>
        <v/>
      </c>
      <c r="U79" t="str">
        <f>IF($A79&lt;&gt;"",INDEX('Size (Analyst)'!U:U,5*(ROW()-2)+3),"")</f>
        <v/>
      </c>
      <c r="V79" t="str">
        <f>IF($A79&lt;&gt;"",INDEX('Size (Analyst)'!V:V,5*(ROW()-2)+3),"")</f>
        <v/>
      </c>
      <c r="W79" t="str">
        <f>IF($A79&lt;&gt;"",INDEX('Size (Analyst)'!W:W,5*(ROW()-2)+3),"")</f>
        <v/>
      </c>
      <c r="X79" t="str">
        <f>IF($A79&lt;&gt;"",INDEX('Size (Analyst)'!X:X,5*(ROW()-2)+3),"")</f>
        <v/>
      </c>
      <c r="Y79" t="str">
        <f>IF($A79&lt;&gt;"",INDEX('Size (Analyst)'!Y:Y,5*(ROW()-2)+3),"")</f>
        <v/>
      </c>
      <c r="Z79" t="str">
        <f>IF($A79&lt;&gt;"",INDEX('Size (Analyst)'!Z:Z,5*(ROW()-2)+3),"")</f>
        <v/>
      </c>
    </row>
    <row r="80" spans="1:26" x14ac:dyDescent="0.2">
      <c r="A80" s="13" t="str">
        <f>IF(INDEX('Size (Analyst)'!A:A,5*(ROW()-2)+1)&lt;&gt;"",INDEX('Size (Analyst)'!A:A,5*(ROW()-2)+1),"")</f>
        <v/>
      </c>
      <c r="B80" t="str">
        <f>IF($A80&lt;&gt;"",INDEX('Size (Analyst)'!B:B,5*(ROW()-2)+3),"")</f>
        <v/>
      </c>
      <c r="C80" t="str">
        <f>IF($A80&lt;&gt;"",INDEX('Size (Analyst)'!C:C,5*(ROW()-2)+3),"")</f>
        <v/>
      </c>
      <c r="D80" t="str">
        <f>IF($A80&lt;&gt;"",INDEX('Size (Analyst)'!D:D,5*(ROW()-2)+3),"")</f>
        <v/>
      </c>
      <c r="E80" t="str">
        <f>IF($A80&lt;&gt;"",INDEX('Size (Analyst)'!E:E,5*(ROW()-2)+3),"")</f>
        <v/>
      </c>
      <c r="F80" t="str">
        <f>IF($A80&lt;&gt;"",INDEX('Size (Analyst)'!F:F,5*(ROW()-2)+3),"")</f>
        <v/>
      </c>
      <c r="G80" t="str">
        <f>IF($A80&lt;&gt;"",INDEX('Size (Analyst)'!G:G,5*(ROW()-2)+3),"")</f>
        <v/>
      </c>
      <c r="H80" t="str">
        <f>IF($A80&lt;&gt;"",INDEX('Size (Analyst)'!H:H,5*(ROW()-2)+3),"")</f>
        <v/>
      </c>
      <c r="I80" t="str">
        <f>IF($A80&lt;&gt;"",INDEX('Size (Analyst)'!I:I,5*(ROW()-2)+3),"")</f>
        <v/>
      </c>
      <c r="J80" t="str">
        <f>IF($A80&lt;&gt;"",INDEX('Size (Analyst)'!J:J,5*(ROW()-2)+3),"")</f>
        <v/>
      </c>
      <c r="K80" t="str">
        <f>IF($A80&lt;&gt;"",INDEX('Size (Analyst)'!K:K,5*(ROW()-2)+3),"")</f>
        <v/>
      </c>
      <c r="L80" t="str">
        <f>IF($A80&lt;&gt;"",INDEX('Size (Analyst)'!L:L,5*(ROW()-2)+3),"")</f>
        <v/>
      </c>
      <c r="M80" t="str">
        <f>IF($A80&lt;&gt;"",INDEX('Size (Analyst)'!M:M,5*(ROW()-2)+3),"")</f>
        <v/>
      </c>
      <c r="N80" t="str">
        <f>IF($A80&lt;&gt;"",INDEX('Size (Analyst)'!N:N,5*(ROW()-2)+3),"")</f>
        <v/>
      </c>
      <c r="O80" t="str">
        <f>IF($A80&lt;&gt;"",INDEX('Size (Analyst)'!O:O,5*(ROW()-2)+3),"")</f>
        <v/>
      </c>
      <c r="P80" t="str">
        <f>IF($A80&lt;&gt;"",INDEX('Size (Analyst)'!P:P,5*(ROW()-2)+3),"")</f>
        <v/>
      </c>
      <c r="Q80" t="str">
        <f>IF($A80&lt;&gt;"",INDEX('Size (Analyst)'!Q:Q,5*(ROW()-2)+3),"")</f>
        <v/>
      </c>
      <c r="R80" t="str">
        <f>IF($A80&lt;&gt;"",INDEX('Size (Analyst)'!R:R,5*(ROW()-2)+3),"")</f>
        <v/>
      </c>
      <c r="S80" t="str">
        <f>IF($A80&lt;&gt;"",INDEX('Size (Analyst)'!S:S,5*(ROW()-2)+3),"")</f>
        <v/>
      </c>
      <c r="T80" t="str">
        <f>IF($A80&lt;&gt;"",INDEX('Size (Analyst)'!T:T,5*(ROW()-2)+3),"")</f>
        <v/>
      </c>
      <c r="U80" t="str">
        <f>IF($A80&lt;&gt;"",INDEX('Size (Analyst)'!U:U,5*(ROW()-2)+3),"")</f>
        <v/>
      </c>
      <c r="V80" t="str">
        <f>IF($A80&lt;&gt;"",INDEX('Size (Analyst)'!V:V,5*(ROW()-2)+3),"")</f>
        <v/>
      </c>
      <c r="W80" t="str">
        <f>IF($A80&lt;&gt;"",INDEX('Size (Analyst)'!W:W,5*(ROW()-2)+3),"")</f>
        <v/>
      </c>
      <c r="X80" t="str">
        <f>IF($A80&lt;&gt;"",INDEX('Size (Analyst)'!X:X,5*(ROW()-2)+3),"")</f>
        <v/>
      </c>
      <c r="Y80" t="str">
        <f>IF($A80&lt;&gt;"",INDEX('Size (Analyst)'!Y:Y,5*(ROW()-2)+3),"")</f>
        <v/>
      </c>
      <c r="Z80" t="str">
        <f>IF($A80&lt;&gt;"",INDEX('Size (Analyst)'!Z:Z,5*(ROW()-2)+3),"")</f>
        <v/>
      </c>
    </row>
    <row r="81" spans="1:26" x14ac:dyDescent="0.2">
      <c r="A81" s="13" t="str">
        <f>IF(INDEX('Size (Analyst)'!A:A,5*(ROW()-2)+1)&lt;&gt;"",INDEX('Size (Analyst)'!A:A,5*(ROW()-2)+1),"")</f>
        <v/>
      </c>
      <c r="B81" t="str">
        <f>IF($A81&lt;&gt;"",INDEX('Size (Analyst)'!B:B,5*(ROW()-2)+3),"")</f>
        <v/>
      </c>
      <c r="C81" t="str">
        <f>IF($A81&lt;&gt;"",INDEX('Size (Analyst)'!C:C,5*(ROW()-2)+3),"")</f>
        <v/>
      </c>
      <c r="D81" t="str">
        <f>IF($A81&lt;&gt;"",INDEX('Size (Analyst)'!D:D,5*(ROW()-2)+3),"")</f>
        <v/>
      </c>
      <c r="E81" t="str">
        <f>IF($A81&lt;&gt;"",INDEX('Size (Analyst)'!E:E,5*(ROW()-2)+3),"")</f>
        <v/>
      </c>
      <c r="F81" t="str">
        <f>IF($A81&lt;&gt;"",INDEX('Size (Analyst)'!F:F,5*(ROW()-2)+3),"")</f>
        <v/>
      </c>
      <c r="G81" t="str">
        <f>IF($A81&lt;&gt;"",INDEX('Size (Analyst)'!G:G,5*(ROW()-2)+3),"")</f>
        <v/>
      </c>
      <c r="H81" t="str">
        <f>IF($A81&lt;&gt;"",INDEX('Size (Analyst)'!H:H,5*(ROW()-2)+3),"")</f>
        <v/>
      </c>
      <c r="I81" t="str">
        <f>IF($A81&lt;&gt;"",INDEX('Size (Analyst)'!I:I,5*(ROW()-2)+3),"")</f>
        <v/>
      </c>
      <c r="J81" t="str">
        <f>IF($A81&lt;&gt;"",INDEX('Size (Analyst)'!J:J,5*(ROW()-2)+3),"")</f>
        <v/>
      </c>
      <c r="K81" t="str">
        <f>IF($A81&lt;&gt;"",INDEX('Size (Analyst)'!K:K,5*(ROW()-2)+3),"")</f>
        <v/>
      </c>
      <c r="L81" t="str">
        <f>IF($A81&lt;&gt;"",INDEX('Size (Analyst)'!L:L,5*(ROW()-2)+3),"")</f>
        <v/>
      </c>
      <c r="M81" t="str">
        <f>IF($A81&lt;&gt;"",INDEX('Size (Analyst)'!M:M,5*(ROW()-2)+3),"")</f>
        <v/>
      </c>
      <c r="N81" t="str">
        <f>IF($A81&lt;&gt;"",INDEX('Size (Analyst)'!N:N,5*(ROW()-2)+3),"")</f>
        <v/>
      </c>
      <c r="O81" t="str">
        <f>IF($A81&lt;&gt;"",INDEX('Size (Analyst)'!O:O,5*(ROW()-2)+3),"")</f>
        <v/>
      </c>
      <c r="P81" t="str">
        <f>IF($A81&lt;&gt;"",INDEX('Size (Analyst)'!P:P,5*(ROW()-2)+3),"")</f>
        <v/>
      </c>
      <c r="Q81" t="str">
        <f>IF($A81&lt;&gt;"",INDEX('Size (Analyst)'!Q:Q,5*(ROW()-2)+3),"")</f>
        <v/>
      </c>
      <c r="R81" t="str">
        <f>IF($A81&lt;&gt;"",INDEX('Size (Analyst)'!R:R,5*(ROW()-2)+3),"")</f>
        <v/>
      </c>
      <c r="S81" t="str">
        <f>IF($A81&lt;&gt;"",INDEX('Size (Analyst)'!S:S,5*(ROW()-2)+3),"")</f>
        <v/>
      </c>
      <c r="T81" t="str">
        <f>IF($A81&lt;&gt;"",INDEX('Size (Analyst)'!T:T,5*(ROW()-2)+3),"")</f>
        <v/>
      </c>
      <c r="U81" t="str">
        <f>IF($A81&lt;&gt;"",INDEX('Size (Analyst)'!U:U,5*(ROW()-2)+3),"")</f>
        <v/>
      </c>
      <c r="V81" t="str">
        <f>IF($A81&lt;&gt;"",INDEX('Size (Analyst)'!V:V,5*(ROW()-2)+3),"")</f>
        <v/>
      </c>
      <c r="W81" t="str">
        <f>IF($A81&lt;&gt;"",INDEX('Size (Analyst)'!W:W,5*(ROW()-2)+3),"")</f>
        <v/>
      </c>
      <c r="X81" t="str">
        <f>IF($A81&lt;&gt;"",INDEX('Size (Analyst)'!X:X,5*(ROW()-2)+3),"")</f>
        <v/>
      </c>
      <c r="Y81" t="str">
        <f>IF($A81&lt;&gt;"",INDEX('Size (Analyst)'!Y:Y,5*(ROW()-2)+3),"")</f>
        <v/>
      </c>
      <c r="Z81" t="str">
        <f>IF($A81&lt;&gt;"",INDEX('Size (Analyst)'!Z:Z,5*(ROW()-2)+3),"")</f>
        <v/>
      </c>
    </row>
    <row r="82" spans="1:26" x14ac:dyDescent="0.2">
      <c r="A82" s="13" t="str">
        <f>IF(INDEX('Size (Analyst)'!A:A,5*(ROW()-2)+1)&lt;&gt;"",INDEX('Size (Analyst)'!A:A,5*(ROW()-2)+1),"")</f>
        <v/>
      </c>
      <c r="B82" t="str">
        <f>IF($A82&lt;&gt;"",INDEX('Size (Analyst)'!B:B,5*(ROW()-2)+3),"")</f>
        <v/>
      </c>
      <c r="C82" t="str">
        <f>IF($A82&lt;&gt;"",INDEX('Size (Analyst)'!C:C,5*(ROW()-2)+3),"")</f>
        <v/>
      </c>
      <c r="D82" t="str">
        <f>IF($A82&lt;&gt;"",INDEX('Size (Analyst)'!D:D,5*(ROW()-2)+3),"")</f>
        <v/>
      </c>
      <c r="E82" t="str">
        <f>IF($A82&lt;&gt;"",INDEX('Size (Analyst)'!E:E,5*(ROW()-2)+3),"")</f>
        <v/>
      </c>
      <c r="F82" t="str">
        <f>IF($A82&lt;&gt;"",INDEX('Size (Analyst)'!F:F,5*(ROW()-2)+3),"")</f>
        <v/>
      </c>
      <c r="G82" t="str">
        <f>IF($A82&lt;&gt;"",INDEX('Size (Analyst)'!G:G,5*(ROW()-2)+3),"")</f>
        <v/>
      </c>
      <c r="H82" t="str">
        <f>IF($A82&lt;&gt;"",INDEX('Size (Analyst)'!H:H,5*(ROW()-2)+3),"")</f>
        <v/>
      </c>
      <c r="I82" t="str">
        <f>IF($A82&lt;&gt;"",INDEX('Size (Analyst)'!I:I,5*(ROW()-2)+3),"")</f>
        <v/>
      </c>
      <c r="J82" t="str">
        <f>IF($A82&lt;&gt;"",INDEX('Size (Analyst)'!J:J,5*(ROW()-2)+3),"")</f>
        <v/>
      </c>
      <c r="K82" t="str">
        <f>IF($A82&lt;&gt;"",INDEX('Size (Analyst)'!K:K,5*(ROW()-2)+3),"")</f>
        <v/>
      </c>
      <c r="L82" t="str">
        <f>IF($A82&lt;&gt;"",INDEX('Size (Analyst)'!L:L,5*(ROW()-2)+3),"")</f>
        <v/>
      </c>
      <c r="M82" t="str">
        <f>IF($A82&lt;&gt;"",INDEX('Size (Analyst)'!M:M,5*(ROW()-2)+3),"")</f>
        <v/>
      </c>
      <c r="N82" t="str">
        <f>IF($A82&lt;&gt;"",INDEX('Size (Analyst)'!N:N,5*(ROW()-2)+3),"")</f>
        <v/>
      </c>
      <c r="O82" t="str">
        <f>IF($A82&lt;&gt;"",INDEX('Size (Analyst)'!O:O,5*(ROW()-2)+3),"")</f>
        <v/>
      </c>
      <c r="P82" t="str">
        <f>IF($A82&lt;&gt;"",INDEX('Size (Analyst)'!P:P,5*(ROW()-2)+3),"")</f>
        <v/>
      </c>
      <c r="Q82" t="str">
        <f>IF($A82&lt;&gt;"",INDEX('Size (Analyst)'!Q:Q,5*(ROW()-2)+3),"")</f>
        <v/>
      </c>
      <c r="R82" t="str">
        <f>IF($A82&lt;&gt;"",INDEX('Size (Analyst)'!R:R,5*(ROW()-2)+3),"")</f>
        <v/>
      </c>
      <c r="S82" t="str">
        <f>IF($A82&lt;&gt;"",INDEX('Size (Analyst)'!S:S,5*(ROW()-2)+3),"")</f>
        <v/>
      </c>
      <c r="T82" t="str">
        <f>IF($A82&lt;&gt;"",INDEX('Size (Analyst)'!T:T,5*(ROW()-2)+3),"")</f>
        <v/>
      </c>
      <c r="U82" t="str">
        <f>IF($A82&lt;&gt;"",INDEX('Size (Analyst)'!U:U,5*(ROW()-2)+3),"")</f>
        <v/>
      </c>
      <c r="V82" t="str">
        <f>IF($A82&lt;&gt;"",INDEX('Size (Analyst)'!V:V,5*(ROW()-2)+3),"")</f>
        <v/>
      </c>
      <c r="W82" t="str">
        <f>IF($A82&lt;&gt;"",INDEX('Size (Analyst)'!W:W,5*(ROW()-2)+3),"")</f>
        <v/>
      </c>
      <c r="X82" t="str">
        <f>IF($A82&lt;&gt;"",INDEX('Size (Analyst)'!X:X,5*(ROW()-2)+3),"")</f>
        <v/>
      </c>
      <c r="Y82" t="str">
        <f>IF($A82&lt;&gt;"",INDEX('Size (Analyst)'!Y:Y,5*(ROW()-2)+3),"")</f>
        <v/>
      </c>
      <c r="Z82" t="str">
        <f>IF($A82&lt;&gt;"",INDEX('Size (Analyst)'!Z:Z,5*(ROW()-2)+3),"")</f>
        <v/>
      </c>
    </row>
    <row r="83" spans="1:26" x14ac:dyDescent="0.2">
      <c r="A83" s="13" t="str">
        <f>IF(INDEX('Size (Analyst)'!A:A,5*(ROW()-2)+1)&lt;&gt;"",INDEX('Size (Analyst)'!A:A,5*(ROW()-2)+1),"")</f>
        <v/>
      </c>
      <c r="B83" t="str">
        <f>IF($A83&lt;&gt;"",INDEX('Size (Analyst)'!B:B,5*(ROW()-2)+3),"")</f>
        <v/>
      </c>
      <c r="C83" t="str">
        <f>IF($A83&lt;&gt;"",INDEX('Size (Analyst)'!C:C,5*(ROW()-2)+3),"")</f>
        <v/>
      </c>
      <c r="D83" t="str">
        <f>IF($A83&lt;&gt;"",INDEX('Size (Analyst)'!D:D,5*(ROW()-2)+3),"")</f>
        <v/>
      </c>
      <c r="E83" t="str">
        <f>IF($A83&lt;&gt;"",INDEX('Size (Analyst)'!E:E,5*(ROW()-2)+3),"")</f>
        <v/>
      </c>
      <c r="F83" t="str">
        <f>IF($A83&lt;&gt;"",INDEX('Size (Analyst)'!F:F,5*(ROW()-2)+3),"")</f>
        <v/>
      </c>
      <c r="G83" t="str">
        <f>IF($A83&lt;&gt;"",INDEX('Size (Analyst)'!G:G,5*(ROW()-2)+3),"")</f>
        <v/>
      </c>
      <c r="H83" t="str">
        <f>IF($A83&lt;&gt;"",INDEX('Size (Analyst)'!H:H,5*(ROW()-2)+3),"")</f>
        <v/>
      </c>
      <c r="I83" t="str">
        <f>IF($A83&lt;&gt;"",INDEX('Size (Analyst)'!I:I,5*(ROW()-2)+3),"")</f>
        <v/>
      </c>
      <c r="J83" t="str">
        <f>IF($A83&lt;&gt;"",INDEX('Size (Analyst)'!J:J,5*(ROW()-2)+3),"")</f>
        <v/>
      </c>
      <c r="K83" t="str">
        <f>IF($A83&lt;&gt;"",INDEX('Size (Analyst)'!K:K,5*(ROW()-2)+3),"")</f>
        <v/>
      </c>
      <c r="L83" t="str">
        <f>IF($A83&lt;&gt;"",INDEX('Size (Analyst)'!L:L,5*(ROW()-2)+3),"")</f>
        <v/>
      </c>
      <c r="M83" t="str">
        <f>IF($A83&lt;&gt;"",INDEX('Size (Analyst)'!M:M,5*(ROW()-2)+3),"")</f>
        <v/>
      </c>
      <c r="N83" t="str">
        <f>IF($A83&lt;&gt;"",INDEX('Size (Analyst)'!N:N,5*(ROW()-2)+3),"")</f>
        <v/>
      </c>
      <c r="O83" t="str">
        <f>IF($A83&lt;&gt;"",INDEX('Size (Analyst)'!O:O,5*(ROW()-2)+3),"")</f>
        <v/>
      </c>
      <c r="P83" t="str">
        <f>IF($A83&lt;&gt;"",INDEX('Size (Analyst)'!P:P,5*(ROW()-2)+3),"")</f>
        <v/>
      </c>
      <c r="Q83" t="str">
        <f>IF($A83&lt;&gt;"",INDEX('Size (Analyst)'!Q:Q,5*(ROW()-2)+3),"")</f>
        <v/>
      </c>
      <c r="R83" t="str">
        <f>IF($A83&lt;&gt;"",INDEX('Size (Analyst)'!R:R,5*(ROW()-2)+3),"")</f>
        <v/>
      </c>
      <c r="S83" t="str">
        <f>IF($A83&lt;&gt;"",INDEX('Size (Analyst)'!S:S,5*(ROW()-2)+3),"")</f>
        <v/>
      </c>
      <c r="T83" t="str">
        <f>IF($A83&lt;&gt;"",INDEX('Size (Analyst)'!T:T,5*(ROW()-2)+3),"")</f>
        <v/>
      </c>
      <c r="U83" t="str">
        <f>IF($A83&lt;&gt;"",INDEX('Size (Analyst)'!U:U,5*(ROW()-2)+3),"")</f>
        <v/>
      </c>
      <c r="V83" t="str">
        <f>IF($A83&lt;&gt;"",INDEX('Size (Analyst)'!V:V,5*(ROW()-2)+3),"")</f>
        <v/>
      </c>
      <c r="W83" t="str">
        <f>IF($A83&lt;&gt;"",INDEX('Size (Analyst)'!W:W,5*(ROW()-2)+3),"")</f>
        <v/>
      </c>
      <c r="X83" t="str">
        <f>IF($A83&lt;&gt;"",INDEX('Size (Analyst)'!X:X,5*(ROW()-2)+3),"")</f>
        <v/>
      </c>
      <c r="Y83" t="str">
        <f>IF($A83&lt;&gt;"",INDEX('Size (Analyst)'!Y:Y,5*(ROW()-2)+3),"")</f>
        <v/>
      </c>
      <c r="Z83" t="str">
        <f>IF($A83&lt;&gt;"",INDEX('Size (Analyst)'!Z:Z,5*(ROW()-2)+3),"")</f>
        <v/>
      </c>
    </row>
    <row r="84" spans="1:26" x14ac:dyDescent="0.2">
      <c r="A84" s="13" t="str">
        <f>IF(INDEX('Size (Analyst)'!A:A,5*(ROW()-2)+1)&lt;&gt;"",INDEX('Size (Analyst)'!A:A,5*(ROW()-2)+1),"")</f>
        <v/>
      </c>
      <c r="B84" t="str">
        <f>IF($A84&lt;&gt;"",INDEX('Size (Analyst)'!B:B,5*(ROW()-2)+3),"")</f>
        <v/>
      </c>
      <c r="C84" t="str">
        <f>IF($A84&lt;&gt;"",INDEX('Size (Analyst)'!C:C,5*(ROW()-2)+3),"")</f>
        <v/>
      </c>
      <c r="D84" t="str">
        <f>IF($A84&lt;&gt;"",INDEX('Size (Analyst)'!D:D,5*(ROW()-2)+3),"")</f>
        <v/>
      </c>
      <c r="E84" t="str">
        <f>IF($A84&lt;&gt;"",INDEX('Size (Analyst)'!E:E,5*(ROW()-2)+3),"")</f>
        <v/>
      </c>
      <c r="F84" t="str">
        <f>IF($A84&lt;&gt;"",INDEX('Size (Analyst)'!F:F,5*(ROW()-2)+3),"")</f>
        <v/>
      </c>
      <c r="G84" t="str">
        <f>IF($A84&lt;&gt;"",INDEX('Size (Analyst)'!G:G,5*(ROW()-2)+3),"")</f>
        <v/>
      </c>
      <c r="H84" t="str">
        <f>IF($A84&lt;&gt;"",INDEX('Size (Analyst)'!H:H,5*(ROW()-2)+3),"")</f>
        <v/>
      </c>
      <c r="I84" t="str">
        <f>IF($A84&lt;&gt;"",INDEX('Size (Analyst)'!I:I,5*(ROW()-2)+3),"")</f>
        <v/>
      </c>
      <c r="J84" t="str">
        <f>IF($A84&lt;&gt;"",INDEX('Size (Analyst)'!J:J,5*(ROW()-2)+3),"")</f>
        <v/>
      </c>
      <c r="K84" t="str">
        <f>IF($A84&lt;&gt;"",INDEX('Size (Analyst)'!K:K,5*(ROW()-2)+3),"")</f>
        <v/>
      </c>
      <c r="L84" t="str">
        <f>IF($A84&lt;&gt;"",INDEX('Size (Analyst)'!L:L,5*(ROW()-2)+3),"")</f>
        <v/>
      </c>
      <c r="M84" t="str">
        <f>IF($A84&lt;&gt;"",INDEX('Size (Analyst)'!M:M,5*(ROW()-2)+3),"")</f>
        <v/>
      </c>
      <c r="N84" t="str">
        <f>IF($A84&lt;&gt;"",INDEX('Size (Analyst)'!N:N,5*(ROW()-2)+3),"")</f>
        <v/>
      </c>
      <c r="O84" t="str">
        <f>IF($A84&lt;&gt;"",INDEX('Size (Analyst)'!O:O,5*(ROW()-2)+3),"")</f>
        <v/>
      </c>
      <c r="P84" t="str">
        <f>IF($A84&lt;&gt;"",INDEX('Size (Analyst)'!P:P,5*(ROW()-2)+3),"")</f>
        <v/>
      </c>
      <c r="Q84" t="str">
        <f>IF($A84&lt;&gt;"",INDEX('Size (Analyst)'!Q:Q,5*(ROW()-2)+3),"")</f>
        <v/>
      </c>
      <c r="R84" t="str">
        <f>IF($A84&lt;&gt;"",INDEX('Size (Analyst)'!R:R,5*(ROW()-2)+3),"")</f>
        <v/>
      </c>
      <c r="S84" t="str">
        <f>IF($A84&lt;&gt;"",INDEX('Size (Analyst)'!S:S,5*(ROW()-2)+3),"")</f>
        <v/>
      </c>
      <c r="T84" t="str">
        <f>IF($A84&lt;&gt;"",INDEX('Size (Analyst)'!T:T,5*(ROW()-2)+3),"")</f>
        <v/>
      </c>
      <c r="U84" t="str">
        <f>IF($A84&lt;&gt;"",INDEX('Size (Analyst)'!U:U,5*(ROW()-2)+3),"")</f>
        <v/>
      </c>
      <c r="V84" t="str">
        <f>IF($A84&lt;&gt;"",INDEX('Size (Analyst)'!V:V,5*(ROW()-2)+3),"")</f>
        <v/>
      </c>
      <c r="W84" t="str">
        <f>IF($A84&lt;&gt;"",INDEX('Size (Analyst)'!W:W,5*(ROW()-2)+3),"")</f>
        <v/>
      </c>
      <c r="X84" t="str">
        <f>IF($A84&lt;&gt;"",INDEX('Size (Analyst)'!X:X,5*(ROW()-2)+3),"")</f>
        <v/>
      </c>
      <c r="Y84" t="str">
        <f>IF($A84&lt;&gt;"",INDEX('Size (Analyst)'!Y:Y,5*(ROW()-2)+3),"")</f>
        <v/>
      </c>
      <c r="Z84" t="str">
        <f>IF($A84&lt;&gt;"",INDEX('Size (Analyst)'!Z:Z,5*(ROW()-2)+3),"")</f>
        <v/>
      </c>
    </row>
    <row r="85" spans="1:26" x14ac:dyDescent="0.2">
      <c r="A85" s="13" t="str">
        <f>IF(INDEX('Size (Analyst)'!A:A,5*(ROW()-2)+1)&lt;&gt;"",INDEX('Size (Analyst)'!A:A,5*(ROW()-2)+1),"")</f>
        <v/>
      </c>
      <c r="B85" t="str">
        <f>IF($A85&lt;&gt;"",INDEX('Size (Analyst)'!B:B,5*(ROW()-2)+3),"")</f>
        <v/>
      </c>
      <c r="C85" t="str">
        <f>IF($A85&lt;&gt;"",INDEX('Size (Analyst)'!C:C,5*(ROW()-2)+3),"")</f>
        <v/>
      </c>
      <c r="D85" t="str">
        <f>IF($A85&lt;&gt;"",INDEX('Size (Analyst)'!D:D,5*(ROW()-2)+3),"")</f>
        <v/>
      </c>
      <c r="E85" t="str">
        <f>IF($A85&lt;&gt;"",INDEX('Size (Analyst)'!E:E,5*(ROW()-2)+3),"")</f>
        <v/>
      </c>
      <c r="F85" t="str">
        <f>IF($A85&lt;&gt;"",INDEX('Size (Analyst)'!F:F,5*(ROW()-2)+3),"")</f>
        <v/>
      </c>
      <c r="G85" t="str">
        <f>IF($A85&lt;&gt;"",INDEX('Size (Analyst)'!G:G,5*(ROW()-2)+3),"")</f>
        <v/>
      </c>
      <c r="H85" t="str">
        <f>IF($A85&lt;&gt;"",INDEX('Size (Analyst)'!H:H,5*(ROW()-2)+3),"")</f>
        <v/>
      </c>
      <c r="I85" t="str">
        <f>IF($A85&lt;&gt;"",INDEX('Size (Analyst)'!I:I,5*(ROW()-2)+3),"")</f>
        <v/>
      </c>
      <c r="J85" t="str">
        <f>IF($A85&lt;&gt;"",INDEX('Size (Analyst)'!J:J,5*(ROW()-2)+3),"")</f>
        <v/>
      </c>
      <c r="K85" t="str">
        <f>IF($A85&lt;&gt;"",INDEX('Size (Analyst)'!K:K,5*(ROW()-2)+3),"")</f>
        <v/>
      </c>
      <c r="L85" t="str">
        <f>IF($A85&lt;&gt;"",INDEX('Size (Analyst)'!L:L,5*(ROW()-2)+3),"")</f>
        <v/>
      </c>
      <c r="M85" t="str">
        <f>IF($A85&lt;&gt;"",INDEX('Size (Analyst)'!M:M,5*(ROW()-2)+3),"")</f>
        <v/>
      </c>
      <c r="N85" t="str">
        <f>IF($A85&lt;&gt;"",INDEX('Size (Analyst)'!N:N,5*(ROW()-2)+3),"")</f>
        <v/>
      </c>
      <c r="O85" t="str">
        <f>IF($A85&lt;&gt;"",INDEX('Size (Analyst)'!O:O,5*(ROW()-2)+3),"")</f>
        <v/>
      </c>
      <c r="P85" t="str">
        <f>IF($A85&lt;&gt;"",INDEX('Size (Analyst)'!P:P,5*(ROW()-2)+3),"")</f>
        <v/>
      </c>
      <c r="Q85" t="str">
        <f>IF($A85&lt;&gt;"",INDEX('Size (Analyst)'!Q:Q,5*(ROW()-2)+3),"")</f>
        <v/>
      </c>
      <c r="R85" t="str">
        <f>IF($A85&lt;&gt;"",INDEX('Size (Analyst)'!R:R,5*(ROW()-2)+3),"")</f>
        <v/>
      </c>
      <c r="S85" t="str">
        <f>IF($A85&lt;&gt;"",INDEX('Size (Analyst)'!S:S,5*(ROW()-2)+3),"")</f>
        <v/>
      </c>
      <c r="T85" t="str">
        <f>IF($A85&lt;&gt;"",INDEX('Size (Analyst)'!T:T,5*(ROW()-2)+3),"")</f>
        <v/>
      </c>
      <c r="U85" t="str">
        <f>IF($A85&lt;&gt;"",INDEX('Size (Analyst)'!U:U,5*(ROW()-2)+3),"")</f>
        <v/>
      </c>
      <c r="V85" t="str">
        <f>IF($A85&lt;&gt;"",INDEX('Size (Analyst)'!V:V,5*(ROW()-2)+3),"")</f>
        <v/>
      </c>
      <c r="W85" t="str">
        <f>IF($A85&lt;&gt;"",INDEX('Size (Analyst)'!W:W,5*(ROW()-2)+3),"")</f>
        <v/>
      </c>
      <c r="X85" t="str">
        <f>IF($A85&lt;&gt;"",INDEX('Size (Analyst)'!X:X,5*(ROW()-2)+3),"")</f>
        <v/>
      </c>
      <c r="Y85" t="str">
        <f>IF($A85&lt;&gt;"",INDEX('Size (Analyst)'!Y:Y,5*(ROW()-2)+3),"")</f>
        <v/>
      </c>
      <c r="Z85" t="str">
        <f>IF($A85&lt;&gt;"",INDEX('Size (Analyst)'!Z:Z,5*(ROW()-2)+3),"")</f>
        <v/>
      </c>
    </row>
    <row r="86" spans="1:26" x14ac:dyDescent="0.2">
      <c r="A86" s="13" t="str">
        <f>IF(INDEX('Size (Analyst)'!A:A,5*(ROW()-2)+1)&lt;&gt;"",INDEX('Size (Analyst)'!A:A,5*(ROW()-2)+1),"")</f>
        <v/>
      </c>
      <c r="B86" t="str">
        <f>IF($A86&lt;&gt;"",INDEX('Size (Analyst)'!B:B,5*(ROW()-2)+3),"")</f>
        <v/>
      </c>
      <c r="C86" t="str">
        <f>IF($A86&lt;&gt;"",INDEX('Size (Analyst)'!C:C,5*(ROW()-2)+3),"")</f>
        <v/>
      </c>
      <c r="D86" t="str">
        <f>IF($A86&lt;&gt;"",INDEX('Size (Analyst)'!D:D,5*(ROW()-2)+3),"")</f>
        <v/>
      </c>
      <c r="E86" t="str">
        <f>IF($A86&lt;&gt;"",INDEX('Size (Analyst)'!E:E,5*(ROW()-2)+3),"")</f>
        <v/>
      </c>
      <c r="F86" t="str">
        <f>IF($A86&lt;&gt;"",INDEX('Size (Analyst)'!F:F,5*(ROW()-2)+3),"")</f>
        <v/>
      </c>
      <c r="G86" t="str">
        <f>IF($A86&lt;&gt;"",INDEX('Size (Analyst)'!G:G,5*(ROW()-2)+3),"")</f>
        <v/>
      </c>
      <c r="H86" t="str">
        <f>IF($A86&lt;&gt;"",INDEX('Size (Analyst)'!H:H,5*(ROW()-2)+3),"")</f>
        <v/>
      </c>
      <c r="I86" t="str">
        <f>IF($A86&lt;&gt;"",INDEX('Size (Analyst)'!I:I,5*(ROW()-2)+3),"")</f>
        <v/>
      </c>
      <c r="J86" t="str">
        <f>IF($A86&lt;&gt;"",INDEX('Size (Analyst)'!J:J,5*(ROW()-2)+3),"")</f>
        <v/>
      </c>
      <c r="K86" t="str">
        <f>IF($A86&lt;&gt;"",INDEX('Size (Analyst)'!K:K,5*(ROW()-2)+3),"")</f>
        <v/>
      </c>
      <c r="L86" t="str">
        <f>IF($A86&lt;&gt;"",INDEX('Size (Analyst)'!L:L,5*(ROW()-2)+3),"")</f>
        <v/>
      </c>
      <c r="M86" t="str">
        <f>IF($A86&lt;&gt;"",INDEX('Size (Analyst)'!M:M,5*(ROW()-2)+3),"")</f>
        <v/>
      </c>
      <c r="N86" t="str">
        <f>IF($A86&lt;&gt;"",INDEX('Size (Analyst)'!N:N,5*(ROW()-2)+3),"")</f>
        <v/>
      </c>
      <c r="O86" t="str">
        <f>IF($A86&lt;&gt;"",INDEX('Size (Analyst)'!O:O,5*(ROW()-2)+3),"")</f>
        <v/>
      </c>
      <c r="P86" t="str">
        <f>IF($A86&lt;&gt;"",INDEX('Size (Analyst)'!P:P,5*(ROW()-2)+3),"")</f>
        <v/>
      </c>
      <c r="Q86" t="str">
        <f>IF($A86&lt;&gt;"",INDEX('Size (Analyst)'!Q:Q,5*(ROW()-2)+3),"")</f>
        <v/>
      </c>
      <c r="R86" t="str">
        <f>IF($A86&lt;&gt;"",INDEX('Size (Analyst)'!R:R,5*(ROW()-2)+3),"")</f>
        <v/>
      </c>
      <c r="S86" t="str">
        <f>IF($A86&lt;&gt;"",INDEX('Size (Analyst)'!S:S,5*(ROW()-2)+3),"")</f>
        <v/>
      </c>
      <c r="T86" t="str">
        <f>IF($A86&lt;&gt;"",INDEX('Size (Analyst)'!T:T,5*(ROW()-2)+3),"")</f>
        <v/>
      </c>
      <c r="U86" t="str">
        <f>IF($A86&lt;&gt;"",INDEX('Size (Analyst)'!U:U,5*(ROW()-2)+3),"")</f>
        <v/>
      </c>
      <c r="V86" t="str">
        <f>IF($A86&lt;&gt;"",INDEX('Size (Analyst)'!V:V,5*(ROW()-2)+3),"")</f>
        <v/>
      </c>
      <c r="W86" t="str">
        <f>IF($A86&lt;&gt;"",INDEX('Size (Analyst)'!W:W,5*(ROW()-2)+3),"")</f>
        <v/>
      </c>
      <c r="X86" t="str">
        <f>IF($A86&lt;&gt;"",INDEX('Size (Analyst)'!X:X,5*(ROW()-2)+3),"")</f>
        <v/>
      </c>
      <c r="Y86" t="str">
        <f>IF($A86&lt;&gt;"",INDEX('Size (Analyst)'!Y:Y,5*(ROW()-2)+3),"")</f>
        <v/>
      </c>
      <c r="Z86" t="str">
        <f>IF($A86&lt;&gt;"",INDEX('Size (Analyst)'!Z:Z,5*(ROW()-2)+3),"")</f>
        <v/>
      </c>
    </row>
    <row r="87" spans="1:26" x14ac:dyDescent="0.2">
      <c r="A87" s="13" t="str">
        <f>IF(INDEX('Size (Analyst)'!A:A,5*(ROW()-2)+1)&lt;&gt;"",INDEX('Size (Analyst)'!A:A,5*(ROW()-2)+1),"")</f>
        <v/>
      </c>
      <c r="B87" t="str">
        <f>IF($A87&lt;&gt;"",INDEX('Size (Analyst)'!B:B,5*(ROW()-2)+3),"")</f>
        <v/>
      </c>
      <c r="C87" t="str">
        <f>IF($A87&lt;&gt;"",INDEX('Size (Analyst)'!C:C,5*(ROW()-2)+3),"")</f>
        <v/>
      </c>
      <c r="D87" t="str">
        <f>IF($A87&lt;&gt;"",INDEX('Size (Analyst)'!D:D,5*(ROW()-2)+3),"")</f>
        <v/>
      </c>
      <c r="E87" t="str">
        <f>IF($A87&lt;&gt;"",INDEX('Size (Analyst)'!E:E,5*(ROW()-2)+3),"")</f>
        <v/>
      </c>
      <c r="F87" t="str">
        <f>IF($A87&lt;&gt;"",INDEX('Size (Analyst)'!F:F,5*(ROW()-2)+3),"")</f>
        <v/>
      </c>
      <c r="G87" t="str">
        <f>IF($A87&lt;&gt;"",INDEX('Size (Analyst)'!G:G,5*(ROW()-2)+3),"")</f>
        <v/>
      </c>
      <c r="H87" t="str">
        <f>IF($A87&lt;&gt;"",INDEX('Size (Analyst)'!H:H,5*(ROW()-2)+3),"")</f>
        <v/>
      </c>
      <c r="I87" t="str">
        <f>IF($A87&lt;&gt;"",INDEX('Size (Analyst)'!I:I,5*(ROW()-2)+3),"")</f>
        <v/>
      </c>
      <c r="J87" t="str">
        <f>IF($A87&lt;&gt;"",INDEX('Size (Analyst)'!J:J,5*(ROW()-2)+3),"")</f>
        <v/>
      </c>
      <c r="K87" t="str">
        <f>IF($A87&lt;&gt;"",INDEX('Size (Analyst)'!K:K,5*(ROW()-2)+3),"")</f>
        <v/>
      </c>
      <c r="L87" t="str">
        <f>IF($A87&lt;&gt;"",INDEX('Size (Analyst)'!L:L,5*(ROW()-2)+3),"")</f>
        <v/>
      </c>
      <c r="M87" t="str">
        <f>IF($A87&lt;&gt;"",INDEX('Size (Analyst)'!M:M,5*(ROW()-2)+3),"")</f>
        <v/>
      </c>
      <c r="N87" t="str">
        <f>IF($A87&lt;&gt;"",INDEX('Size (Analyst)'!N:N,5*(ROW()-2)+3),"")</f>
        <v/>
      </c>
      <c r="O87" t="str">
        <f>IF($A87&lt;&gt;"",INDEX('Size (Analyst)'!O:O,5*(ROW()-2)+3),"")</f>
        <v/>
      </c>
      <c r="P87" t="str">
        <f>IF($A87&lt;&gt;"",INDEX('Size (Analyst)'!P:P,5*(ROW()-2)+3),"")</f>
        <v/>
      </c>
      <c r="Q87" t="str">
        <f>IF($A87&lt;&gt;"",INDEX('Size (Analyst)'!Q:Q,5*(ROW()-2)+3),"")</f>
        <v/>
      </c>
      <c r="R87" t="str">
        <f>IF($A87&lt;&gt;"",INDEX('Size (Analyst)'!R:R,5*(ROW()-2)+3),"")</f>
        <v/>
      </c>
      <c r="S87" t="str">
        <f>IF($A87&lt;&gt;"",INDEX('Size (Analyst)'!S:S,5*(ROW()-2)+3),"")</f>
        <v/>
      </c>
      <c r="T87" t="str">
        <f>IF($A87&lt;&gt;"",INDEX('Size (Analyst)'!T:T,5*(ROW()-2)+3),"")</f>
        <v/>
      </c>
      <c r="U87" t="str">
        <f>IF($A87&lt;&gt;"",INDEX('Size (Analyst)'!U:U,5*(ROW()-2)+3),"")</f>
        <v/>
      </c>
      <c r="V87" t="str">
        <f>IF($A87&lt;&gt;"",INDEX('Size (Analyst)'!V:V,5*(ROW()-2)+3),"")</f>
        <v/>
      </c>
      <c r="W87" t="str">
        <f>IF($A87&lt;&gt;"",INDEX('Size (Analyst)'!W:W,5*(ROW()-2)+3),"")</f>
        <v/>
      </c>
      <c r="X87" t="str">
        <f>IF($A87&lt;&gt;"",INDEX('Size (Analyst)'!X:X,5*(ROW()-2)+3),"")</f>
        <v/>
      </c>
      <c r="Y87" t="str">
        <f>IF($A87&lt;&gt;"",INDEX('Size (Analyst)'!Y:Y,5*(ROW()-2)+3),"")</f>
        <v/>
      </c>
      <c r="Z87" t="str">
        <f>IF($A87&lt;&gt;"",INDEX('Size (Analyst)'!Z:Z,5*(ROW()-2)+3),"")</f>
        <v/>
      </c>
    </row>
    <row r="88" spans="1:26" x14ac:dyDescent="0.2">
      <c r="A88" s="13" t="str">
        <f>IF(INDEX('Size (Analyst)'!A:A,5*(ROW()-2)+1)&lt;&gt;"",INDEX('Size (Analyst)'!A:A,5*(ROW()-2)+1),"")</f>
        <v/>
      </c>
      <c r="B88" t="str">
        <f>IF($A88&lt;&gt;"",INDEX('Size (Analyst)'!B:B,5*(ROW()-2)+3),"")</f>
        <v/>
      </c>
      <c r="C88" t="str">
        <f>IF($A88&lt;&gt;"",INDEX('Size (Analyst)'!C:C,5*(ROW()-2)+3),"")</f>
        <v/>
      </c>
      <c r="D88" t="str">
        <f>IF($A88&lt;&gt;"",INDEX('Size (Analyst)'!D:D,5*(ROW()-2)+3),"")</f>
        <v/>
      </c>
      <c r="E88" t="str">
        <f>IF($A88&lt;&gt;"",INDEX('Size (Analyst)'!E:E,5*(ROW()-2)+3),"")</f>
        <v/>
      </c>
      <c r="F88" t="str">
        <f>IF($A88&lt;&gt;"",INDEX('Size (Analyst)'!F:F,5*(ROW()-2)+3),"")</f>
        <v/>
      </c>
      <c r="G88" t="str">
        <f>IF($A88&lt;&gt;"",INDEX('Size (Analyst)'!G:G,5*(ROW()-2)+3),"")</f>
        <v/>
      </c>
      <c r="H88" t="str">
        <f>IF($A88&lt;&gt;"",INDEX('Size (Analyst)'!H:H,5*(ROW()-2)+3),"")</f>
        <v/>
      </c>
      <c r="I88" t="str">
        <f>IF($A88&lt;&gt;"",INDEX('Size (Analyst)'!I:I,5*(ROW()-2)+3),"")</f>
        <v/>
      </c>
      <c r="J88" t="str">
        <f>IF($A88&lt;&gt;"",INDEX('Size (Analyst)'!J:J,5*(ROW()-2)+3),"")</f>
        <v/>
      </c>
      <c r="K88" t="str">
        <f>IF($A88&lt;&gt;"",INDEX('Size (Analyst)'!K:K,5*(ROW()-2)+3),"")</f>
        <v/>
      </c>
      <c r="L88" t="str">
        <f>IF($A88&lt;&gt;"",INDEX('Size (Analyst)'!L:L,5*(ROW()-2)+3),"")</f>
        <v/>
      </c>
      <c r="M88" t="str">
        <f>IF($A88&lt;&gt;"",INDEX('Size (Analyst)'!M:M,5*(ROW()-2)+3),"")</f>
        <v/>
      </c>
      <c r="N88" t="str">
        <f>IF($A88&lt;&gt;"",INDEX('Size (Analyst)'!N:N,5*(ROW()-2)+3),"")</f>
        <v/>
      </c>
      <c r="O88" t="str">
        <f>IF($A88&lt;&gt;"",INDEX('Size (Analyst)'!O:O,5*(ROW()-2)+3),"")</f>
        <v/>
      </c>
      <c r="P88" t="str">
        <f>IF($A88&lt;&gt;"",INDEX('Size (Analyst)'!P:P,5*(ROW()-2)+3),"")</f>
        <v/>
      </c>
      <c r="Q88" t="str">
        <f>IF($A88&lt;&gt;"",INDEX('Size (Analyst)'!Q:Q,5*(ROW()-2)+3),"")</f>
        <v/>
      </c>
      <c r="R88" t="str">
        <f>IF($A88&lt;&gt;"",INDEX('Size (Analyst)'!R:R,5*(ROW()-2)+3),"")</f>
        <v/>
      </c>
      <c r="S88" t="str">
        <f>IF($A88&lt;&gt;"",INDEX('Size (Analyst)'!S:S,5*(ROW()-2)+3),"")</f>
        <v/>
      </c>
      <c r="T88" t="str">
        <f>IF($A88&lt;&gt;"",INDEX('Size (Analyst)'!T:T,5*(ROW()-2)+3),"")</f>
        <v/>
      </c>
      <c r="U88" t="str">
        <f>IF($A88&lt;&gt;"",INDEX('Size (Analyst)'!U:U,5*(ROW()-2)+3),"")</f>
        <v/>
      </c>
      <c r="V88" t="str">
        <f>IF($A88&lt;&gt;"",INDEX('Size (Analyst)'!V:V,5*(ROW()-2)+3),"")</f>
        <v/>
      </c>
      <c r="W88" t="str">
        <f>IF($A88&lt;&gt;"",INDEX('Size (Analyst)'!W:W,5*(ROW()-2)+3),"")</f>
        <v/>
      </c>
      <c r="X88" t="str">
        <f>IF($A88&lt;&gt;"",INDEX('Size (Analyst)'!X:X,5*(ROW()-2)+3),"")</f>
        <v/>
      </c>
      <c r="Y88" t="str">
        <f>IF($A88&lt;&gt;"",INDEX('Size (Analyst)'!Y:Y,5*(ROW()-2)+3),"")</f>
        <v/>
      </c>
      <c r="Z88" t="str">
        <f>IF($A88&lt;&gt;"",INDEX('Size (Analyst)'!Z:Z,5*(ROW()-2)+3),"")</f>
        <v/>
      </c>
    </row>
    <row r="89" spans="1:26" x14ac:dyDescent="0.2">
      <c r="A89" s="13" t="str">
        <f>IF(INDEX('Size (Analyst)'!A:A,5*(ROW()-2)+1)&lt;&gt;"",INDEX('Size (Analyst)'!A:A,5*(ROW()-2)+1),"")</f>
        <v/>
      </c>
      <c r="B89" t="str">
        <f>IF($A89&lt;&gt;"",INDEX('Size (Analyst)'!B:B,5*(ROW()-2)+3),"")</f>
        <v/>
      </c>
      <c r="C89" t="str">
        <f>IF($A89&lt;&gt;"",INDEX('Size (Analyst)'!C:C,5*(ROW()-2)+3),"")</f>
        <v/>
      </c>
      <c r="D89" t="str">
        <f>IF($A89&lt;&gt;"",INDEX('Size (Analyst)'!D:D,5*(ROW()-2)+3),"")</f>
        <v/>
      </c>
      <c r="E89" t="str">
        <f>IF($A89&lt;&gt;"",INDEX('Size (Analyst)'!E:E,5*(ROW()-2)+3),"")</f>
        <v/>
      </c>
      <c r="F89" t="str">
        <f>IF($A89&lt;&gt;"",INDEX('Size (Analyst)'!F:F,5*(ROW()-2)+3),"")</f>
        <v/>
      </c>
      <c r="G89" t="str">
        <f>IF($A89&lt;&gt;"",INDEX('Size (Analyst)'!G:G,5*(ROW()-2)+3),"")</f>
        <v/>
      </c>
      <c r="H89" t="str">
        <f>IF($A89&lt;&gt;"",INDEX('Size (Analyst)'!H:H,5*(ROW()-2)+3),"")</f>
        <v/>
      </c>
      <c r="I89" t="str">
        <f>IF($A89&lt;&gt;"",INDEX('Size (Analyst)'!I:I,5*(ROW()-2)+3),"")</f>
        <v/>
      </c>
      <c r="J89" t="str">
        <f>IF($A89&lt;&gt;"",INDEX('Size (Analyst)'!J:J,5*(ROW()-2)+3),"")</f>
        <v/>
      </c>
      <c r="K89" t="str">
        <f>IF($A89&lt;&gt;"",INDEX('Size (Analyst)'!K:K,5*(ROW()-2)+3),"")</f>
        <v/>
      </c>
      <c r="L89" t="str">
        <f>IF($A89&lt;&gt;"",INDEX('Size (Analyst)'!L:L,5*(ROW()-2)+3),"")</f>
        <v/>
      </c>
      <c r="M89" t="str">
        <f>IF($A89&lt;&gt;"",INDEX('Size (Analyst)'!M:M,5*(ROW()-2)+3),"")</f>
        <v/>
      </c>
      <c r="N89" t="str">
        <f>IF($A89&lt;&gt;"",INDEX('Size (Analyst)'!N:N,5*(ROW()-2)+3),"")</f>
        <v/>
      </c>
      <c r="O89" t="str">
        <f>IF($A89&lt;&gt;"",INDEX('Size (Analyst)'!O:O,5*(ROW()-2)+3),"")</f>
        <v/>
      </c>
      <c r="P89" t="str">
        <f>IF($A89&lt;&gt;"",INDEX('Size (Analyst)'!P:P,5*(ROW()-2)+3),"")</f>
        <v/>
      </c>
      <c r="Q89" t="str">
        <f>IF($A89&lt;&gt;"",INDEX('Size (Analyst)'!Q:Q,5*(ROW()-2)+3),"")</f>
        <v/>
      </c>
      <c r="R89" t="str">
        <f>IF($A89&lt;&gt;"",INDEX('Size (Analyst)'!R:R,5*(ROW()-2)+3),"")</f>
        <v/>
      </c>
      <c r="S89" t="str">
        <f>IF($A89&lt;&gt;"",INDEX('Size (Analyst)'!S:S,5*(ROW()-2)+3),"")</f>
        <v/>
      </c>
      <c r="T89" t="str">
        <f>IF($A89&lt;&gt;"",INDEX('Size (Analyst)'!T:T,5*(ROW()-2)+3),"")</f>
        <v/>
      </c>
      <c r="U89" t="str">
        <f>IF($A89&lt;&gt;"",INDEX('Size (Analyst)'!U:U,5*(ROW()-2)+3),"")</f>
        <v/>
      </c>
      <c r="V89" t="str">
        <f>IF($A89&lt;&gt;"",INDEX('Size (Analyst)'!V:V,5*(ROW()-2)+3),"")</f>
        <v/>
      </c>
      <c r="W89" t="str">
        <f>IF($A89&lt;&gt;"",INDEX('Size (Analyst)'!W:W,5*(ROW()-2)+3),"")</f>
        <v/>
      </c>
      <c r="X89" t="str">
        <f>IF($A89&lt;&gt;"",INDEX('Size (Analyst)'!X:X,5*(ROW()-2)+3),"")</f>
        <v/>
      </c>
      <c r="Y89" t="str">
        <f>IF($A89&lt;&gt;"",INDEX('Size (Analyst)'!Y:Y,5*(ROW()-2)+3),"")</f>
        <v/>
      </c>
      <c r="Z89" t="str">
        <f>IF($A89&lt;&gt;"",INDEX('Size (Analyst)'!Z:Z,5*(ROW()-2)+3),"")</f>
        <v/>
      </c>
    </row>
    <row r="90" spans="1:26" x14ac:dyDescent="0.2">
      <c r="A90" s="13" t="str">
        <f>IF(INDEX('Size (Analyst)'!A:A,5*(ROW()-2)+1)&lt;&gt;"",INDEX('Size (Analyst)'!A:A,5*(ROW()-2)+1),"")</f>
        <v/>
      </c>
      <c r="B90" t="str">
        <f>IF($A90&lt;&gt;"",INDEX('Size (Analyst)'!B:B,5*(ROW()-2)+3),"")</f>
        <v/>
      </c>
      <c r="C90" t="str">
        <f>IF($A90&lt;&gt;"",INDEX('Size (Analyst)'!C:C,5*(ROW()-2)+3),"")</f>
        <v/>
      </c>
      <c r="D90" t="str">
        <f>IF($A90&lt;&gt;"",INDEX('Size (Analyst)'!D:D,5*(ROW()-2)+3),"")</f>
        <v/>
      </c>
      <c r="E90" t="str">
        <f>IF($A90&lt;&gt;"",INDEX('Size (Analyst)'!E:E,5*(ROW()-2)+3),"")</f>
        <v/>
      </c>
      <c r="F90" t="str">
        <f>IF($A90&lt;&gt;"",INDEX('Size (Analyst)'!F:F,5*(ROW()-2)+3),"")</f>
        <v/>
      </c>
      <c r="G90" t="str">
        <f>IF($A90&lt;&gt;"",INDEX('Size (Analyst)'!G:G,5*(ROW()-2)+3),"")</f>
        <v/>
      </c>
      <c r="H90" t="str">
        <f>IF($A90&lt;&gt;"",INDEX('Size (Analyst)'!H:H,5*(ROW()-2)+3),"")</f>
        <v/>
      </c>
      <c r="I90" t="str">
        <f>IF($A90&lt;&gt;"",INDEX('Size (Analyst)'!I:I,5*(ROW()-2)+3),"")</f>
        <v/>
      </c>
      <c r="J90" t="str">
        <f>IF($A90&lt;&gt;"",INDEX('Size (Analyst)'!J:J,5*(ROW()-2)+3),"")</f>
        <v/>
      </c>
      <c r="K90" t="str">
        <f>IF($A90&lt;&gt;"",INDEX('Size (Analyst)'!K:K,5*(ROW()-2)+3),"")</f>
        <v/>
      </c>
      <c r="L90" t="str">
        <f>IF($A90&lt;&gt;"",INDEX('Size (Analyst)'!L:L,5*(ROW()-2)+3),"")</f>
        <v/>
      </c>
      <c r="M90" t="str">
        <f>IF($A90&lt;&gt;"",INDEX('Size (Analyst)'!M:M,5*(ROW()-2)+3),"")</f>
        <v/>
      </c>
      <c r="N90" t="str">
        <f>IF($A90&lt;&gt;"",INDEX('Size (Analyst)'!N:N,5*(ROW()-2)+3),"")</f>
        <v/>
      </c>
      <c r="O90" t="str">
        <f>IF($A90&lt;&gt;"",INDEX('Size (Analyst)'!O:O,5*(ROW()-2)+3),"")</f>
        <v/>
      </c>
      <c r="P90" t="str">
        <f>IF($A90&lt;&gt;"",INDEX('Size (Analyst)'!P:P,5*(ROW()-2)+3),"")</f>
        <v/>
      </c>
      <c r="Q90" t="str">
        <f>IF($A90&lt;&gt;"",INDEX('Size (Analyst)'!Q:Q,5*(ROW()-2)+3),"")</f>
        <v/>
      </c>
      <c r="R90" t="str">
        <f>IF($A90&lt;&gt;"",INDEX('Size (Analyst)'!R:R,5*(ROW()-2)+3),"")</f>
        <v/>
      </c>
      <c r="S90" t="str">
        <f>IF($A90&lt;&gt;"",INDEX('Size (Analyst)'!S:S,5*(ROW()-2)+3),"")</f>
        <v/>
      </c>
      <c r="T90" t="str">
        <f>IF($A90&lt;&gt;"",INDEX('Size (Analyst)'!T:T,5*(ROW()-2)+3),"")</f>
        <v/>
      </c>
      <c r="U90" t="str">
        <f>IF($A90&lt;&gt;"",INDEX('Size (Analyst)'!U:U,5*(ROW()-2)+3),"")</f>
        <v/>
      </c>
      <c r="V90" t="str">
        <f>IF($A90&lt;&gt;"",INDEX('Size (Analyst)'!V:V,5*(ROW()-2)+3),"")</f>
        <v/>
      </c>
      <c r="W90" t="str">
        <f>IF($A90&lt;&gt;"",INDEX('Size (Analyst)'!W:W,5*(ROW()-2)+3),"")</f>
        <v/>
      </c>
      <c r="X90" t="str">
        <f>IF($A90&lt;&gt;"",INDEX('Size (Analyst)'!X:X,5*(ROW()-2)+3),"")</f>
        <v/>
      </c>
      <c r="Y90" t="str">
        <f>IF($A90&lt;&gt;"",INDEX('Size (Analyst)'!Y:Y,5*(ROW()-2)+3),"")</f>
        <v/>
      </c>
      <c r="Z90" t="str">
        <f>IF($A90&lt;&gt;"",INDEX('Size (Analyst)'!Z:Z,5*(ROW()-2)+3),"")</f>
        <v/>
      </c>
    </row>
    <row r="91" spans="1:26" x14ac:dyDescent="0.2">
      <c r="A91" s="13" t="str">
        <f>IF(INDEX('Size (Analyst)'!A:A,5*(ROW()-2)+1)&lt;&gt;"",INDEX('Size (Analyst)'!A:A,5*(ROW()-2)+1),"")</f>
        <v/>
      </c>
      <c r="B91" t="str">
        <f>IF($A91&lt;&gt;"",INDEX('Size (Analyst)'!B:B,5*(ROW()-2)+3),"")</f>
        <v/>
      </c>
      <c r="C91" t="str">
        <f>IF($A91&lt;&gt;"",INDEX('Size (Analyst)'!C:C,5*(ROW()-2)+3),"")</f>
        <v/>
      </c>
      <c r="D91" t="str">
        <f>IF($A91&lt;&gt;"",INDEX('Size (Analyst)'!D:D,5*(ROW()-2)+3),"")</f>
        <v/>
      </c>
      <c r="E91" t="str">
        <f>IF($A91&lt;&gt;"",INDEX('Size (Analyst)'!E:E,5*(ROW()-2)+3),"")</f>
        <v/>
      </c>
      <c r="F91" t="str">
        <f>IF($A91&lt;&gt;"",INDEX('Size (Analyst)'!F:F,5*(ROW()-2)+3),"")</f>
        <v/>
      </c>
      <c r="G91" t="str">
        <f>IF($A91&lt;&gt;"",INDEX('Size (Analyst)'!G:G,5*(ROW()-2)+3),"")</f>
        <v/>
      </c>
      <c r="H91" t="str">
        <f>IF($A91&lt;&gt;"",INDEX('Size (Analyst)'!H:H,5*(ROW()-2)+3),"")</f>
        <v/>
      </c>
      <c r="I91" t="str">
        <f>IF($A91&lt;&gt;"",INDEX('Size (Analyst)'!I:I,5*(ROW()-2)+3),"")</f>
        <v/>
      </c>
      <c r="J91" t="str">
        <f>IF($A91&lt;&gt;"",INDEX('Size (Analyst)'!J:J,5*(ROW()-2)+3),"")</f>
        <v/>
      </c>
      <c r="K91" t="str">
        <f>IF($A91&lt;&gt;"",INDEX('Size (Analyst)'!K:K,5*(ROW()-2)+3),"")</f>
        <v/>
      </c>
      <c r="L91" t="str">
        <f>IF($A91&lt;&gt;"",INDEX('Size (Analyst)'!L:L,5*(ROW()-2)+3),"")</f>
        <v/>
      </c>
      <c r="M91" t="str">
        <f>IF($A91&lt;&gt;"",INDEX('Size (Analyst)'!M:M,5*(ROW()-2)+3),"")</f>
        <v/>
      </c>
      <c r="N91" t="str">
        <f>IF($A91&lt;&gt;"",INDEX('Size (Analyst)'!N:N,5*(ROW()-2)+3),"")</f>
        <v/>
      </c>
      <c r="O91" t="str">
        <f>IF($A91&lt;&gt;"",INDEX('Size (Analyst)'!O:O,5*(ROW()-2)+3),"")</f>
        <v/>
      </c>
      <c r="P91" t="str">
        <f>IF($A91&lt;&gt;"",INDEX('Size (Analyst)'!P:P,5*(ROW()-2)+3),"")</f>
        <v/>
      </c>
      <c r="Q91" t="str">
        <f>IF($A91&lt;&gt;"",INDEX('Size (Analyst)'!Q:Q,5*(ROW()-2)+3),"")</f>
        <v/>
      </c>
      <c r="R91" t="str">
        <f>IF($A91&lt;&gt;"",INDEX('Size (Analyst)'!R:R,5*(ROW()-2)+3),"")</f>
        <v/>
      </c>
      <c r="S91" t="str">
        <f>IF($A91&lt;&gt;"",INDEX('Size (Analyst)'!S:S,5*(ROW()-2)+3),"")</f>
        <v/>
      </c>
      <c r="T91" t="str">
        <f>IF($A91&lt;&gt;"",INDEX('Size (Analyst)'!T:T,5*(ROW()-2)+3),"")</f>
        <v/>
      </c>
      <c r="U91" t="str">
        <f>IF($A91&lt;&gt;"",INDEX('Size (Analyst)'!U:U,5*(ROW()-2)+3),"")</f>
        <v/>
      </c>
      <c r="V91" t="str">
        <f>IF($A91&lt;&gt;"",INDEX('Size (Analyst)'!V:V,5*(ROW()-2)+3),"")</f>
        <v/>
      </c>
      <c r="W91" t="str">
        <f>IF($A91&lt;&gt;"",INDEX('Size (Analyst)'!W:W,5*(ROW()-2)+3),"")</f>
        <v/>
      </c>
      <c r="X91" t="str">
        <f>IF($A91&lt;&gt;"",INDEX('Size (Analyst)'!X:X,5*(ROW()-2)+3),"")</f>
        <v/>
      </c>
      <c r="Y91" t="str">
        <f>IF($A91&lt;&gt;"",INDEX('Size (Analyst)'!Y:Y,5*(ROW()-2)+3),"")</f>
        <v/>
      </c>
      <c r="Z91" t="str">
        <f>IF($A91&lt;&gt;"",INDEX('Size (Analyst)'!Z:Z,5*(ROW()-2)+3),"")</f>
        <v/>
      </c>
    </row>
    <row r="92" spans="1:26" x14ac:dyDescent="0.2">
      <c r="A92" s="13" t="str">
        <f>IF(INDEX('Size (Analyst)'!A:A,5*(ROW()-2)+1)&lt;&gt;"",INDEX('Size (Analyst)'!A:A,5*(ROW()-2)+1),"")</f>
        <v/>
      </c>
      <c r="B92" t="str">
        <f>IF($A92&lt;&gt;"",INDEX('Size (Analyst)'!B:B,5*(ROW()-2)+3),"")</f>
        <v/>
      </c>
      <c r="C92" t="str">
        <f>IF($A92&lt;&gt;"",INDEX('Size (Analyst)'!C:C,5*(ROW()-2)+3),"")</f>
        <v/>
      </c>
      <c r="D92" t="str">
        <f>IF($A92&lt;&gt;"",INDEX('Size (Analyst)'!D:D,5*(ROW()-2)+3),"")</f>
        <v/>
      </c>
      <c r="E92" t="str">
        <f>IF($A92&lt;&gt;"",INDEX('Size (Analyst)'!E:E,5*(ROW()-2)+3),"")</f>
        <v/>
      </c>
      <c r="F92" t="str">
        <f>IF($A92&lt;&gt;"",INDEX('Size (Analyst)'!F:F,5*(ROW()-2)+3),"")</f>
        <v/>
      </c>
      <c r="G92" t="str">
        <f>IF($A92&lt;&gt;"",INDEX('Size (Analyst)'!G:G,5*(ROW()-2)+3),"")</f>
        <v/>
      </c>
      <c r="H92" t="str">
        <f>IF($A92&lt;&gt;"",INDEX('Size (Analyst)'!H:H,5*(ROW()-2)+3),"")</f>
        <v/>
      </c>
      <c r="I92" t="str">
        <f>IF($A92&lt;&gt;"",INDEX('Size (Analyst)'!I:I,5*(ROW()-2)+3),"")</f>
        <v/>
      </c>
      <c r="J92" t="str">
        <f>IF($A92&lt;&gt;"",INDEX('Size (Analyst)'!J:J,5*(ROW()-2)+3),"")</f>
        <v/>
      </c>
      <c r="K92" t="str">
        <f>IF($A92&lt;&gt;"",INDEX('Size (Analyst)'!K:K,5*(ROW()-2)+3),"")</f>
        <v/>
      </c>
      <c r="L92" t="str">
        <f>IF($A92&lt;&gt;"",INDEX('Size (Analyst)'!L:L,5*(ROW()-2)+3),"")</f>
        <v/>
      </c>
      <c r="M92" t="str">
        <f>IF($A92&lt;&gt;"",INDEX('Size (Analyst)'!M:M,5*(ROW()-2)+3),"")</f>
        <v/>
      </c>
      <c r="N92" t="str">
        <f>IF($A92&lt;&gt;"",INDEX('Size (Analyst)'!N:N,5*(ROW()-2)+3),"")</f>
        <v/>
      </c>
      <c r="O92" t="str">
        <f>IF($A92&lt;&gt;"",INDEX('Size (Analyst)'!O:O,5*(ROW()-2)+3),"")</f>
        <v/>
      </c>
      <c r="P92" t="str">
        <f>IF($A92&lt;&gt;"",INDEX('Size (Analyst)'!P:P,5*(ROW()-2)+3),"")</f>
        <v/>
      </c>
      <c r="Q92" t="str">
        <f>IF($A92&lt;&gt;"",INDEX('Size (Analyst)'!Q:Q,5*(ROW()-2)+3),"")</f>
        <v/>
      </c>
      <c r="R92" t="str">
        <f>IF($A92&lt;&gt;"",INDEX('Size (Analyst)'!R:R,5*(ROW()-2)+3),"")</f>
        <v/>
      </c>
      <c r="S92" t="str">
        <f>IF($A92&lt;&gt;"",INDEX('Size (Analyst)'!S:S,5*(ROW()-2)+3),"")</f>
        <v/>
      </c>
      <c r="T92" t="str">
        <f>IF($A92&lt;&gt;"",INDEX('Size (Analyst)'!T:T,5*(ROW()-2)+3),"")</f>
        <v/>
      </c>
      <c r="U92" t="str">
        <f>IF($A92&lt;&gt;"",INDEX('Size (Analyst)'!U:U,5*(ROW()-2)+3),"")</f>
        <v/>
      </c>
      <c r="V92" t="str">
        <f>IF($A92&lt;&gt;"",INDEX('Size (Analyst)'!V:V,5*(ROW()-2)+3),"")</f>
        <v/>
      </c>
      <c r="W92" t="str">
        <f>IF($A92&lt;&gt;"",INDEX('Size (Analyst)'!W:W,5*(ROW()-2)+3),"")</f>
        <v/>
      </c>
      <c r="X92" t="str">
        <f>IF($A92&lt;&gt;"",INDEX('Size (Analyst)'!X:X,5*(ROW()-2)+3),"")</f>
        <v/>
      </c>
      <c r="Y92" t="str">
        <f>IF($A92&lt;&gt;"",INDEX('Size (Analyst)'!Y:Y,5*(ROW()-2)+3),"")</f>
        <v/>
      </c>
      <c r="Z92" t="str">
        <f>IF($A92&lt;&gt;"",INDEX('Size (Analyst)'!Z:Z,5*(ROW()-2)+3),"")</f>
        <v/>
      </c>
    </row>
    <row r="93" spans="1:26" x14ac:dyDescent="0.2">
      <c r="A93" s="13" t="str">
        <f>IF(INDEX('Size (Analyst)'!A:A,5*(ROW()-2)+1)&lt;&gt;"",INDEX('Size (Analyst)'!A:A,5*(ROW()-2)+1),"")</f>
        <v/>
      </c>
      <c r="B93" t="str">
        <f>IF($A93&lt;&gt;"",INDEX('Size (Analyst)'!B:B,5*(ROW()-2)+3),"")</f>
        <v/>
      </c>
      <c r="C93" t="str">
        <f>IF($A93&lt;&gt;"",INDEX('Size (Analyst)'!C:C,5*(ROW()-2)+3),"")</f>
        <v/>
      </c>
      <c r="D93" t="str">
        <f>IF($A93&lt;&gt;"",INDEX('Size (Analyst)'!D:D,5*(ROW()-2)+3),"")</f>
        <v/>
      </c>
      <c r="E93" t="str">
        <f>IF($A93&lt;&gt;"",INDEX('Size (Analyst)'!E:E,5*(ROW()-2)+3),"")</f>
        <v/>
      </c>
      <c r="F93" t="str">
        <f>IF($A93&lt;&gt;"",INDEX('Size (Analyst)'!F:F,5*(ROW()-2)+3),"")</f>
        <v/>
      </c>
      <c r="G93" t="str">
        <f>IF($A93&lt;&gt;"",INDEX('Size (Analyst)'!G:G,5*(ROW()-2)+3),"")</f>
        <v/>
      </c>
      <c r="H93" t="str">
        <f>IF($A93&lt;&gt;"",INDEX('Size (Analyst)'!H:H,5*(ROW()-2)+3),"")</f>
        <v/>
      </c>
      <c r="I93" t="str">
        <f>IF($A93&lt;&gt;"",INDEX('Size (Analyst)'!I:I,5*(ROW()-2)+3),"")</f>
        <v/>
      </c>
      <c r="J93" t="str">
        <f>IF($A93&lt;&gt;"",INDEX('Size (Analyst)'!J:J,5*(ROW()-2)+3),"")</f>
        <v/>
      </c>
      <c r="K93" t="str">
        <f>IF($A93&lt;&gt;"",INDEX('Size (Analyst)'!K:K,5*(ROW()-2)+3),"")</f>
        <v/>
      </c>
      <c r="L93" t="str">
        <f>IF($A93&lt;&gt;"",INDEX('Size (Analyst)'!L:L,5*(ROW()-2)+3),"")</f>
        <v/>
      </c>
      <c r="M93" t="str">
        <f>IF($A93&lt;&gt;"",INDEX('Size (Analyst)'!M:M,5*(ROW()-2)+3),"")</f>
        <v/>
      </c>
      <c r="N93" t="str">
        <f>IF($A93&lt;&gt;"",INDEX('Size (Analyst)'!N:N,5*(ROW()-2)+3),"")</f>
        <v/>
      </c>
      <c r="O93" t="str">
        <f>IF($A93&lt;&gt;"",INDEX('Size (Analyst)'!O:O,5*(ROW()-2)+3),"")</f>
        <v/>
      </c>
      <c r="P93" t="str">
        <f>IF($A93&lt;&gt;"",INDEX('Size (Analyst)'!P:P,5*(ROW()-2)+3),"")</f>
        <v/>
      </c>
      <c r="Q93" t="str">
        <f>IF($A93&lt;&gt;"",INDEX('Size (Analyst)'!Q:Q,5*(ROW()-2)+3),"")</f>
        <v/>
      </c>
      <c r="R93" t="str">
        <f>IF($A93&lt;&gt;"",INDEX('Size (Analyst)'!R:R,5*(ROW()-2)+3),"")</f>
        <v/>
      </c>
      <c r="S93" t="str">
        <f>IF($A93&lt;&gt;"",INDEX('Size (Analyst)'!S:S,5*(ROW()-2)+3),"")</f>
        <v/>
      </c>
      <c r="T93" t="str">
        <f>IF($A93&lt;&gt;"",INDEX('Size (Analyst)'!T:T,5*(ROW()-2)+3),"")</f>
        <v/>
      </c>
      <c r="U93" t="str">
        <f>IF($A93&lt;&gt;"",INDEX('Size (Analyst)'!U:U,5*(ROW()-2)+3),"")</f>
        <v/>
      </c>
      <c r="V93" t="str">
        <f>IF($A93&lt;&gt;"",INDEX('Size (Analyst)'!V:V,5*(ROW()-2)+3),"")</f>
        <v/>
      </c>
      <c r="W93" t="str">
        <f>IF($A93&lt;&gt;"",INDEX('Size (Analyst)'!W:W,5*(ROW()-2)+3),"")</f>
        <v/>
      </c>
      <c r="X93" t="str">
        <f>IF($A93&lt;&gt;"",INDEX('Size (Analyst)'!X:X,5*(ROW()-2)+3),"")</f>
        <v/>
      </c>
      <c r="Y93" t="str">
        <f>IF($A93&lt;&gt;"",INDEX('Size (Analyst)'!Y:Y,5*(ROW()-2)+3),"")</f>
        <v/>
      </c>
      <c r="Z93" t="str">
        <f>IF($A93&lt;&gt;"",INDEX('Size (Analyst)'!Z:Z,5*(ROW()-2)+3),"")</f>
        <v/>
      </c>
    </row>
    <row r="94" spans="1:26" x14ac:dyDescent="0.2">
      <c r="A94" s="13" t="str">
        <f>IF(INDEX('Size (Analyst)'!A:A,5*(ROW()-2)+1)&lt;&gt;"",INDEX('Size (Analyst)'!A:A,5*(ROW()-2)+1),"")</f>
        <v/>
      </c>
      <c r="B94" t="str">
        <f>IF($A94&lt;&gt;"",INDEX('Size (Analyst)'!B:B,5*(ROW()-2)+3),"")</f>
        <v/>
      </c>
      <c r="C94" t="str">
        <f>IF($A94&lt;&gt;"",INDEX('Size (Analyst)'!C:C,5*(ROW()-2)+3),"")</f>
        <v/>
      </c>
      <c r="D94" t="str">
        <f>IF($A94&lt;&gt;"",INDEX('Size (Analyst)'!D:D,5*(ROW()-2)+3),"")</f>
        <v/>
      </c>
      <c r="E94" t="str">
        <f>IF($A94&lt;&gt;"",INDEX('Size (Analyst)'!E:E,5*(ROW()-2)+3),"")</f>
        <v/>
      </c>
      <c r="F94" t="str">
        <f>IF($A94&lt;&gt;"",INDEX('Size (Analyst)'!F:F,5*(ROW()-2)+3),"")</f>
        <v/>
      </c>
      <c r="G94" t="str">
        <f>IF($A94&lt;&gt;"",INDEX('Size (Analyst)'!G:G,5*(ROW()-2)+3),"")</f>
        <v/>
      </c>
      <c r="H94" t="str">
        <f>IF($A94&lt;&gt;"",INDEX('Size (Analyst)'!H:H,5*(ROW()-2)+3),"")</f>
        <v/>
      </c>
      <c r="I94" t="str">
        <f>IF($A94&lt;&gt;"",INDEX('Size (Analyst)'!I:I,5*(ROW()-2)+3),"")</f>
        <v/>
      </c>
      <c r="J94" t="str">
        <f>IF($A94&lt;&gt;"",INDEX('Size (Analyst)'!J:J,5*(ROW()-2)+3),"")</f>
        <v/>
      </c>
      <c r="K94" t="str">
        <f>IF($A94&lt;&gt;"",INDEX('Size (Analyst)'!K:K,5*(ROW()-2)+3),"")</f>
        <v/>
      </c>
      <c r="L94" t="str">
        <f>IF($A94&lt;&gt;"",INDEX('Size (Analyst)'!L:L,5*(ROW()-2)+3),"")</f>
        <v/>
      </c>
      <c r="M94" t="str">
        <f>IF($A94&lt;&gt;"",INDEX('Size (Analyst)'!M:M,5*(ROW()-2)+3),"")</f>
        <v/>
      </c>
      <c r="N94" t="str">
        <f>IF($A94&lt;&gt;"",INDEX('Size (Analyst)'!N:N,5*(ROW()-2)+3),"")</f>
        <v/>
      </c>
      <c r="O94" t="str">
        <f>IF($A94&lt;&gt;"",INDEX('Size (Analyst)'!O:O,5*(ROW()-2)+3),"")</f>
        <v/>
      </c>
      <c r="P94" t="str">
        <f>IF($A94&lt;&gt;"",INDEX('Size (Analyst)'!P:P,5*(ROW()-2)+3),"")</f>
        <v/>
      </c>
      <c r="Q94" t="str">
        <f>IF($A94&lt;&gt;"",INDEX('Size (Analyst)'!Q:Q,5*(ROW()-2)+3),"")</f>
        <v/>
      </c>
      <c r="R94" t="str">
        <f>IF($A94&lt;&gt;"",INDEX('Size (Analyst)'!R:R,5*(ROW()-2)+3),"")</f>
        <v/>
      </c>
      <c r="S94" t="str">
        <f>IF($A94&lt;&gt;"",INDEX('Size (Analyst)'!S:S,5*(ROW()-2)+3),"")</f>
        <v/>
      </c>
      <c r="T94" t="str">
        <f>IF($A94&lt;&gt;"",INDEX('Size (Analyst)'!T:T,5*(ROW()-2)+3),"")</f>
        <v/>
      </c>
      <c r="U94" t="str">
        <f>IF($A94&lt;&gt;"",INDEX('Size (Analyst)'!U:U,5*(ROW()-2)+3),"")</f>
        <v/>
      </c>
      <c r="V94" t="str">
        <f>IF($A94&lt;&gt;"",INDEX('Size (Analyst)'!V:V,5*(ROW()-2)+3),"")</f>
        <v/>
      </c>
      <c r="W94" t="str">
        <f>IF($A94&lt;&gt;"",INDEX('Size (Analyst)'!W:W,5*(ROW()-2)+3),"")</f>
        <v/>
      </c>
      <c r="X94" t="str">
        <f>IF($A94&lt;&gt;"",INDEX('Size (Analyst)'!X:X,5*(ROW()-2)+3),"")</f>
        <v/>
      </c>
      <c r="Y94" t="str">
        <f>IF($A94&lt;&gt;"",INDEX('Size (Analyst)'!Y:Y,5*(ROW()-2)+3),"")</f>
        <v/>
      </c>
      <c r="Z94" t="str">
        <f>IF($A94&lt;&gt;"",INDEX('Size (Analyst)'!Z:Z,5*(ROW()-2)+3),"")</f>
        <v/>
      </c>
    </row>
    <row r="95" spans="1:26" x14ac:dyDescent="0.2">
      <c r="A95" s="13" t="str">
        <f>IF(INDEX('Size (Analyst)'!A:A,5*(ROW()-2)+1)&lt;&gt;"",INDEX('Size (Analyst)'!A:A,5*(ROW()-2)+1),"")</f>
        <v/>
      </c>
      <c r="B95" t="str">
        <f>IF($A95&lt;&gt;"",INDEX('Size (Analyst)'!B:B,5*(ROW()-2)+3),"")</f>
        <v/>
      </c>
      <c r="C95" t="str">
        <f>IF($A95&lt;&gt;"",INDEX('Size (Analyst)'!C:C,5*(ROW()-2)+3),"")</f>
        <v/>
      </c>
      <c r="D95" t="str">
        <f>IF($A95&lt;&gt;"",INDEX('Size (Analyst)'!D:D,5*(ROW()-2)+3),"")</f>
        <v/>
      </c>
      <c r="E95" t="str">
        <f>IF($A95&lt;&gt;"",INDEX('Size (Analyst)'!E:E,5*(ROW()-2)+3),"")</f>
        <v/>
      </c>
      <c r="F95" t="str">
        <f>IF($A95&lt;&gt;"",INDEX('Size (Analyst)'!F:F,5*(ROW()-2)+3),"")</f>
        <v/>
      </c>
      <c r="G95" t="str">
        <f>IF($A95&lt;&gt;"",INDEX('Size (Analyst)'!G:G,5*(ROW()-2)+3),"")</f>
        <v/>
      </c>
      <c r="H95" t="str">
        <f>IF($A95&lt;&gt;"",INDEX('Size (Analyst)'!H:H,5*(ROW()-2)+3),"")</f>
        <v/>
      </c>
      <c r="I95" t="str">
        <f>IF($A95&lt;&gt;"",INDEX('Size (Analyst)'!I:I,5*(ROW()-2)+3),"")</f>
        <v/>
      </c>
      <c r="J95" t="str">
        <f>IF($A95&lt;&gt;"",INDEX('Size (Analyst)'!J:J,5*(ROW()-2)+3),"")</f>
        <v/>
      </c>
      <c r="K95" t="str">
        <f>IF($A95&lt;&gt;"",INDEX('Size (Analyst)'!K:K,5*(ROW()-2)+3),"")</f>
        <v/>
      </c>
      <c r="L95" t="str">
        <f>IF($A95&lt;&gt;"",INDEX('Size (Analyst)'!L:L,5*(ROW()-2)+3),"")</f>
        <v/>
      </c>
      <c r="M95" t="str">
        <f>IF($A95&lt;&gt;"",INDEX('Size (Analyst)'!M:M,5*(ROW()-2)+3),"")</f>
        <v/>
      </c>
      <c r="N95" t="str">
        <f>IF($A95&lt;&gt;"",INDEX('Size (Analyst)'!N:N,5*(ROW()-2)+3),"")</f>
        <v/>
      </c>
      <c r="O95" t="str">
        <f>IF($A95&lt;&gt;"",INDEX('Size (Analyst)'!O:O,5*(ROW()-2)+3),"")</f>
        <v/>
      </c>
      <c r="P95" t="str">
        <f>IF($A95&lt;&gt;"",INDEX('Size (Analyst)'!P:P,5*(ROW()-2)+3),"")</f>
        <v/>
      </c>
      <c r="Q95" t="str">
        <f>IF($A95&lt;&gt;"",INDEX('Size (Analyst)'!Q:Q,5*(ROW()-2)+3),"")</f>
        <v/>
      </c>
      <c r="R95" t="str">
        <f>IF($A95&lt;&gt;"",INDEX('Size (Analyst)'!R:R,5*(ROW()-2)+3),"")</f>
        <v/>
      </c>
      <c r="S95" t="str">
        <f>IF($A95&lt;&gt;"",INDEX('Size (Analyst)'!S:S,5*(ROW()-2)+3),"")</f>
        <v/>
      </c>
      <c r="T95" t="str">
        <f>IF($A95&lt;&gt;"",INDEX('Size (Analyst)'!T:T,5*(ROW()-2)+3),"")</f>
        <v/>
      </c>
      <c r="U95" t="str">
        <f>IF($A95&lt;&gt;"",INDEX('Size (Analyst)'!U:U,5*(ROW()-2)+3),"")</f>
        <v/>
      </c>
      <c r="V95" t="str">
        <f>IF($A95&lt;&gt;"",INDEX('Size (Analyst)'!V:V,5*(ROW()-2)+3),"")</f>
        <v/>
      </c>
      <c r="W95" t="str">
        <f>IF($A95&lt;&gt;"",INDEX('Size (Analyst)'!W:W,5*(ROW()-2)+3),"")</f>
        <v/>
      </c>
      <c r="X95" t="str">
        <f>IF($A95&lt;&gt;"",INDEX('Size (Analyst)'!X:X,5*(ROW()-2)+3),"")</f>
        <v/>
      </c>
      <c r="Y95" t="str">
        <f>IF($A95&lt;&gt;"",INDEX('Size (Analyst)'!Y:Y,5*(ROW()-2)+3),"")</f>
        <v/>
      </c>
      <c r="Z95" t="str">
        <f>IF($A95&lt;&gt;"",INDEX('Size (Analyst)'!Z:Z,5*(ROW()-2)+3),"")</f>
        <v/>
      </c>
    </row>
    <row r="96" spans="1:26" x14ac:dyDescent="0.2">
      <c r="A96" s="13" t="str">
        <f>IF(INDEX('Size (Analyst)'!A:A,5*(ROW()-2)+1)&lt;&gt;"",INDEX('Size (Analyst)'!A:A,5*(ROW()-2)+1),"")</f>
        <v/>
      </c>
      <c r="B96" t="str">
        <f>IF($A96&lt;&gt;"",INDEX('Size (Analyst)'!B:B,5*(ROW()-2)+3),"")</f>
        <v/>
      </c>
      <c r="C96" t="str">
        <f>IF($A96&lt;&gt;"",INDEX('Size (Analyst)'!C:C,5*(ROW()-2)+3),"")</f>
        <v/>
      </c>
      <c r="D96" t="str">
        <f>IF($A96&lt;&gt;"",INDEX('Size (Analyst)'!D:D,5*(ROW()-2)+3),"")</f>
        <v/>
      </c>
      <c r="E96" t="str">
        <f>IF($A96&lt;&gt;"",INDEX('Size (Analyst)'!E:E,5*(ROW()-2)+3),"")</f>
        <v/>
      </c>
      <c r="F96" t="str">
        <f>IF($A96&lt;&gt;"",INDEX('Size (Analyst)'!F:F,5*(ROW()-2)+3),"")</f>
        <v/>
      </c>
      <c r="G96" t="str">
        <f>IF($A96&lt;&gt;"",INDEX('Size (Analyst)'!G:G,5*(ROW()-2)+3),"")</f>
        <v/>
      </c>
      <c r="H96" t="str">
        <f>IF($A96&lt;&gt;"",INDEX('Size (Analyst)'!H:H,5*(ROW()-2)+3),"")</f>
        <v/>
      </c>
      <c r="I96" t="str">
        <f>IF($A96&lt;&gt;"",INDEX('Size (Analyst)'!I:I,5*(ROW()-2)+3),"")</f>
        <v/>
      </c>
      <c r="J96" t="str">
        <f>IF($A96&lt;&gt;"",INDEX('Size (Analyst)'!J:J,5*(ROW()-2)+3),"")</f>
        <v/>
      </c>
      <c r="K96" t="str">
        <f>IF($A96&lt;&gt;"",INDEX('Size (Analyst)'!K:K,5*(ROW()-2)+3),"")</f>
        <v/>
      </c>
      <c r="L96" t="str">
        <f>IF($A96&lt;&gt;"",INDEX('Size (Analyst)'!L:L,5*(ROW()-2)+3),"")</f>
        <v/>
      </c>
      <c r="M96" t="str">
        <f>IF($A96&lt;&gt;"",INDEX('Size (Analyst)'!M:M,5*(ROW()-2)+3),"")</f>
        <v/>
      </c>
      <c r="N96" t="str">
        <f>IF($A96&lt;&gt;"",INDEX('Size (Analyst)'!N:N,5*(ROW()-2)+3),"")</f>
        <v/>
      </c>
      <c r="O96" t="str">
        <f>IF($A96&lt;&gt;"",INDEX('Size (Analyst)'!O:O,5*(ROW()-2)+3),"")</f>
        <v/>
      </c>
      <c r="P96" t="str">
        <f>IF($A96&lt;&gt;"",INDEX('Size (Analyst)'!P:P,5*(ROW()-2)+3),"")</f>
        <v/>
      </c>
      <c r="Q96" t="str">
        <f>IF($A96&lt;&gt;"",INDEX('Size (Analyst)'!Q:Q,5*(ROW()-2)+3),"")</f>
        <v/>
      </c>
      <c r="R96" t="str">
        <f>IF($A96&lt;&gt;"",INDEX('Size (Analyst)'!R:R,5*(ROW()-2)+3),"")</f>
        <v/>
      </c>
      <c r="S96" t="str">
        <f>IF($A96&lt;&gt;"",INDEX('Size (Analyst)'!S:S,5*(ROW()-2)+3),"")</f>
        <v/>
      </c>
      <c r="T96" t="str">
        <f>IF($A96&lt;&gt;"",INDEX('Size (Analyst)'!T:T,5*(ROW()-2)+3),"")</f>
        <v/>
      </c>
      <c r="U96" t="str">
        <f>IF($A96&lt;&gt;"",INDEX('Size (Analyst)'!U:U,5*(ROW()-2)+3),"")</f>
        <v/>
      </c>
      <c r="V96" t="str">
        <f>IF($A96&lt;&gt;"",INDEX('Size (Analyst)'!V:V,5*(ROW()-2)+3),"")</f>
        <v/>
      </c>
      <c r="W96" t="str">
        <f>IF($A96&lt;&gt;"",INDEX('Size (Analyst)'!W:W,5*(ROW()-2)+3),"")</f>
        <v/>
      </c>
      <c r="X96" t="str">
        <f>IF($A96&lt;&gt;"",INDEX('Size (Analyst)'!X:X,5*(ROW()-2)+3),"")</f>
        <v/>
      </c>
      <c r="Y96" t="str">
        <f>IF($A96&lt;&gt;"",INDEX('Size (Analyst)'!Y:Y,5*(ROW()-2)+3),"")</f>
        <v/>
      </c>
      <c r="Z96" t="str">
        <f>IF($A96&lt;&gt;"",INDEX('Size (Analyst)'!Z:Z,5*(ROW()-2)+3),"")</f>
        <v/>
      </c>
    </row>
    <row r="97" spans="1:26" x14ac:dyDescent="0.2">
      <c r="A97" s="13" t="str">
        <f>IF(INDEX('Size (Analyst)'!A:A,5*(ROW()-2)+1)&lt;&gt;"",INDEX('Size (Analyst)'!A:A,5*(ROW()-2)+1),"")</f>
        <v/>
      </c>
      <c r="B97" t="str">
        <f>IF($A97&lt;&gt;"",INDEX('Size (Analyst)'!B:B,5*(ROW()-2)+3),"")</f>
        <v/>
      </c>
      <c r="C97" t="str">
        <f>IF($A97&lt;&gt;"",INDEX('Size (Analyst)'!C:C,5*(ROW()-2)+3),"")</f>
        <v/>
      </c>
      <c r="D97" t="str">
        <f>IF($A97&lt;&gt;"",INDEX('Size (Analyst)'!D:D,5*(ROW()-2)+3),"")</f>
        <v/>
      </c>
      <c r="E97" t="str">
        <f>IF($A97&lt;&gt;"",INDEX('Size (Analyst)'!E:E,5*(ROW()-2)+3),"")</f>
        <v/>
      </c>
      <c r="F97" t="str">
        <f>IF($A97&lt;&gt;"",INDEX('Size (Analyst)'!F:F,5*(ROW()-2)+3),"")</f>
        <v/>
      </c>
      <c r="G97" t="str">
        <f>IF($A97&lt;&gt;"",INDEX('Size (Analyst)'!G:G,5*(ROW()-2)+3),"")</f>
        <v/>
      </c>
      <c r="H97" t="str">
        <f>IF($A97&lt;&gt;"",INDEX('Size (Analyst)'!H:H,5*(ROW()-2)+3),"")</f>
        <v/>
      </c>
      <c r="I97" t="str">
        <f>IF($A97&lt;&gt;"",INDEX('Size (Analyst)'!I:I,5*(ROW()-2)+3),"")</f>
        <v/>
      </c>
      <c r="J97" t="str">
        <f>IF($A97&lt;&gt;"",INDEX('Size (Analyst)'!J:J,5*(ROW()-2)+3),"")</f>
        <v/>
      </c>
      <c r="K97" t="str">
        <f>IF($A97&lt;&gt;"",INDEX('Size (Analyst)'!K:K,5*(ROW()-2)+3),"")</f>
        <v/>
      </c>
      <c r="L97" t="str">
        <f>IF($A97&lt;&gt;"",INDEX('Size (Analyst)'!L:L,5*(ROW()-2)+3),"")</f>
        <v/>
      </c>
      <c r="M97" t="str">
        <f>IF($A97&lt;&gt;"",INDEX('Size (Analyst)'!M:M,5*(ROW()-2)+3),"")</f>
        <v/>
      </c>
      <c r="N97" t="str">
        <f>IF($A97&lt;&gt;"",INDEX('Size (Analyst)'!N:N,5*(ROW()-2)+3),"")</f>
        <v/>
      </c>
      <c r="O97" t="str">
        <f>IF($A97&lt;&gt;"",INDEX('Size (Analyst)'!O:O,5*(ROW()-2)+3),"")</f>
        <v/>
      </c>
      <c r="P97" t="str">
        <f>IF($A97&lt;&gt;"",INDEX('Size (Analyst)'!P:P,5*(ROW()-2)+3),"")</f>
        <v/>
      </c>
      <c r="Q97" t="str">
        <f>IF($A97&lt;&gt;"",INDEX('Size (Analyst)'!Q:Q,5*(ROW()-2)+3),"")</f>
        <v/>
      </c>
      <c r="R97" t="str">
        <f>IF($A97&lt;&gt;"",INDEX('Size (Analyst)'!R:R,5*(ROW()-2)+3),"")</f>
        <v/>
      </c>
      <c r="S97" t="str">
        <f>IF($A97&lt;&gt;"",INDEX('Size (Analyst)'!S:S,5*(ROW()-2)+3),"")</f>
        <v/>
      </c>
      <c r="T97" t="str">
        <f>IF($A97&lt;&gt;"",INDEX('Size (Analyst)'!T:T,5*(ROW()-2)+3),"")</f>
        <v/>
      </c>
      <c r="U97" t="str">
        <f>IF($A97&lt;&gt;"",INDEX('Size (Analyst)'!U:U,5*(ROW()-2)+3),"")</f>
        <v/>
      </c>
      <c r="V97" t="str">
        <f>IF($A97&lt;&gt;"",INDEX('Size (Analyst)'!V:V,5*(ROW()-2)+3),"")</f>
        <v/>
      </c>
      <c r="W97" t="str">
        <f>IF($A97&lt;&gt;"",INDEX('Size (Analyst)'!W:W,5*(ROW()-2)+3),"")</f>
        <v/>
      </c>
      <c r="X97" t="str">
        <f>IF($A97&lt;&gt;"",INDEX('Size (Analyst)'!X:X,5*(ROW()-2)+3),"")</f>
        <v/>
      </c>
      <c r="Y97" t="str">
        <f>IF($A97&lt;&gt;"",INDEX('Size (Analyst)'!Y:Y,5*(ROW()-2)+3),"")</f>
        <v/>
      </c>
      <c r="Z97" t="str">
        <f>IF($A97&lt;&gt;"",INDEX('Size (Analyst)'!Z:Z,5*(ROW()-2)+3),"")</f>
        <v/>
      </c>
    </row>
    <row r="98" spans="1:26" x14ac:dyDescent="0.2">
      <c r="A98" s="13" t="str">
        <f>IF(INDEX('Size (Analyst)'!A:A,5*(ROW()-2)+1)&lt;&gt;"",INDEX('Size (Analyst)'!A:A,5*(ROW()-2)+1),"")</f>
        <v/>
      </c>
      <c r="B98" t="str">
        <f>IF($A98&lt;&gt;"",INDEX('Size (Analyst)'!B:B,5*(ROW()-2)+3),"")</f>
        <v/>
      </c>
      <c r="C98" t="str">
        <f>IF($A98&lt;&gt;"",INDEX('Size (Analyst)'!C:C,5*(ROW()-2)+3),"")</f>
        <v/>
      </c>
      <c r="D98" t="str">
        <f>IF($A98&lt;&gt;"",INDEX('Size (Analyst)'!D:D,5*(ROW()-2)+3),"")</f>
        <v/>
      </c>
      <c r="E98" t="str">
        <f>IF($A98&lt;&gt;"",INDEX('Size (Analyst)'!E:E,5*(ROW()-2)+3),"")</f>
        <v/>
      </c>
      <c r="F98" t="str">
        <f>IF($A98&lt;&gt;"",INDEX('Size (Analyst)'!F:F,5*(ROW()-2)+3),"")</f>
        <v/>
      </c>
      <c r="G98" t="str">
        <f>IF($A98&lt;&gt;"",INDEX('Size (Analyst)'!G:G,5*(ROW()-2)+3),"")</f>
        <v/>
      </c>
      <c r="H98" t="str">
        <f>IF($A98&lt;&gt;"",INDEX('Size (Analyst)'!H:H,5*(ROW()-2)+3),"")</f>
        <v/>
      </c>
      <c r="I98" t="str">
        <f>IF($A98&lt;&gt;"",INDEX('Size (Analyst)'!I:I,5*(ROW()-2)+3),"")</f>
        <v/>
      </c>
      <c r="J98" t="str">
        <f>IF($A98&lt;&gt;"",INDEX('Size (Analyst)'!J:J,5*(ROW()-2)+3),"")</f>
        <v/>
      </c>
      <c r="K98" t="str">
        <f>IF($A98&lt;&gt;"",INDEX('Size (Analyst)'!K:K,5*(ROW()-2)+3),"")</f>
        <v/>
      </c>
      <c r="L98" t="str">
        <f>IF($A98&lt;&gt;"",INDEX('Size (Analyst)'!L:L,5*(ROW()-2)+3),"")</f>
        <v/>
      </c>
      <c r="M98" t="str">
        <f>IF($A98&lt;&gt;"",INDEX('Size (Analyst)'!M:M,5*(ROW()-2)+3),"")</f>
        <v/>
      </c>
      <c r="N98" t="str">
        <f>IF($A98&lt;&gt;"",INDEX('Size (Analyst)'!N:N,5*(ROW()-2)+3),"")</f>
        <v/>
      </c>
      <c r="O98" t="str">
        <f>IF($A98&lt;&gt;"",INDEX('Size (Analyst)'!O:O,5*(ROW()-2)+3),"")</f>
        <v/>
      </c>
      <c r="P98" t="str">
        <f>IF($A98&lt;&gt;"",INDEX('Size (Analyst)'!P:P,5*(ROW()-2)+3),"")</f>
        <v/>
      </c>
      <c r="Q98" t="str">
        <f>IF($A98&lt;&gt;"",INDEX('Size (Analyst)'!Q:Q,5*(ROW()-2)+3),"")</f>
        <v/>
      </c>
      <c r="R98" t="str">
        <f>IF($A98&lt;&gt;"",INDEX('Size (Analyst)'!R:R,5*(ROW()-2)+3),"")</f>
        <v/>
      </c>
      <c r="S98" t="str">
        <f>IF($A98&lt;&gt;"",INDEX('Size (Analyst)'!S:S,5*(ROW()-2)+3),"")</f>
        <v/>
      </c>
      <c r="T98" t="str">
        <f>IF($A98&lt;&gt;"",INDEX('Size (Analyst)'!T:T,5*(ROW()-2)+3),"")</f>
        <v/>
      </c>
      <c r="U98" t="str">
        <f>IF($A98&lt;&gt;"",INDEX('Size (Analyst)'!U:U,5*(ROW()-2)+3),"")</f>
        <v/>
      </c>
      <c r="V98" t="str">
        <f>IF($A98&lt;&gt;"",INDEX('Size (Analyst)'!V:V,5*(ROW()-2)+3),"")</f>
        <v/>
      </c>
      <c r="W98" t="str">
        <f>IF($A98&lt;&gt;"",INDEX('Size (Analyst)'!W:W,5*(ROW()-2)+3),"")</f>
        <v/>
      </c>
      <c r="X98" t="str">
        <f>IF($A98&lt;&gt;"",INDEX('Size (Analyst)'!X:X,5*(ROW()-2)+3),"")</f>
        <v/>
      </c>
      <c r="Y98" t="str">
        <f>IF($A98&lt;&gt;"",INDEX('Size (Analyst)'!Y:Y,5*(ROW()-2)+3),"")</f>
        <v/>
      </c>
      <c r="Z98" t="str">
        <f>IF($A98&lt;&gt;"",INDEX('Size (Analyst)'!Z:Z,5*(ROW()-2)+3),"")</f>
        <v/>
      </c>
    </row>
    <row r="99" spans="1:26" x14ac:dyDescent="0.2">
      <c r="A99" s="13" t="str">
        <f>IF(INDEX('Size (Analyst)'!A:A,5*(ROW()-2)+1)&lt;&gt;"",INDEX('Size (Analyst)'!A:A,5*(ROW()-2)+1),"")</f>
        <v/>
      </c>
      <c r="B99" t="str">
        <f>IF($A99&lt;&gt;"",INDEX('Size (Analyst)'!B:B,5*(ROW()-2)+3),"")</f>
        <v/>
      </c>
      <c r="C99" t="str">
        <f>IF($A99&lt;&gt;"",INDEX('Size (Analyst)'!C:C,5*(ROW()-2)+3),"")</f>
        <v/>
      </c>
      <c r="D99" t="str">
        <f>IF($A99&lt;&gt;"",INDEX('Size (Analyst)'!D:D,5*(ROW()-2)+3),"")</f>
        <v/>
      </c>
      <c r="E99" t="str">
        <f>IF($A99&lt;&gt;"",INDEX('Size (Analyst)'!E:E,5*(ROW()-2)+3),"")</f>
        <v/>
      </c>
      <c r="F99" t="str">
        <f>IF($A99&lt;&gt;"",INDEX('Size (Analyst)'!F:F,5*(ROW()-2)+3),"")</f>
        <v/>
      </c>
      <c r="G99" t="str">
        <f>IF($A99&lt;&gt;"",INDEX('Size (Analyst)'!G:G,5*(ROW()-2)+3),"")</f>
        <v/>
      </c>
      <c r="H99" t="str">
        <f>IF($A99&lt;&gt;"",INDEX('Size (Analyst)'!H:H,5*(ROW()-2)+3),"")</f>
        <v/>
      </c>
      <c r="I99" t="str">
        <f>IF($A99&lt;&gt;"",INDEX('Size (Analyst)'!I:I,5*(ROW()-2)+3),"")</f>
        <v/>
      </c>
      <c r="J99" t="str">
        <f>IF($A99&lt;&gt;"",INDEX('Size (Analyst)'!J:J,5*(ROW()-2)+3),"")</f>
        <v/>
      </c>
      <c r="K99" t="str">
        <f>IF($A99&lt;&gt;"",INDEX('Size (Analyst)'!K:K,5*(ROW()-2)+3),"")</f>
        <v/>
      </c>
      <c r="L99" t="str">
        <f>IF($A99&lt;&gt;"",INDEX('Size (Analyst)'!L:L,5*(ROW()-2)+3),"")</f>
        <v/>
      </c>
      <c r="M99" t="str">
        <f>IF($A99&lt;&gt;"",INDEX('Size (Analyst)'!M:M,5*(ROW()-2)+3),"")</f>
        <v/>
      </c>
      <c r="N99" t="str">
        <f>IF($A99&lt;&gt;"",INDEX('Size (Analyst)'!N:N,5*(ROW()-2)+3),"")</f>
        <v/>
      </c>
      <c r="O99" t="str">
        <f>IF($A99&lt;&gt;"",INDEX('Size (Analyst)'!O:O,5*(ROW()-2)+3),"")</f>
        <v/>
      </c>
      <c r="P99" t="str">
        <f>IF($A99&lt;&gt;"",INDEX('Size (Analyst)'!P:P,5*(ROW()-2)+3),"")</f>
        <v/>
      </c>
      <c r="Q99" t="str">
        <f>IF($A99&lt;&gt;"",INDEX('Size (Analyst)'!Q:Q,5*(ROW()-2)+3),"")</f>
        <v/>
      </c>
      <c r="R99" t="str">
        <f>IF($A99&lt;&gt;"",INDEX('Size (Analyst)'!R:R,5*(ROW()-2)+3),"")</f>
        <v/>
      </c>
      <c r="S99" t="str">
        <f>IF($A99&lt;&gt;"",INDEX('Size (Analyst)'!S:S,5*(ROW()-2)+3),"")</f>
        <v/>
      </c>
      <c r="T99" t="str">
        <f>IF($A99&lt;&gt;"",INDEX('Size (Analyst)'!T:T,5*(ROW()-2)+3),"")</f>
        <v/>
      </c>
      <c r="U99" t="str">
        <f>IF($A99&lt;&gt;"",INDEX('Size (Analyst)'!U:U,5*(ROW()-2)+3),"")</f>
        <v/>
      </c>
      <c r="V99" t="str">
        <f>IF($A99&lt;&gt;"",INDEX('Size (Analyst)'!V:V,5*(ROW()-2)+3),"")</f>
        <v/>
      </c>
      <c r="W99" t="str">
        <f>IF($A99&lt;&gt;"",INDEX('Size (Analyst)'!W:W,5*(ROW()-2)+3),"")</f>
        <v/>
      </c>
      <c r="X99" t="str">
        <f>IF($A99&lt;&gt;"",INDEX('Size (Analyst)'!X:X,5*(ROW()-2)+3),"")</f>
        <v/>
      </c>
      <c r="Y99" t="str">
        <f>IF($A99&lt;&gt;"",INDEX('Size (Analyst)'!Y:Y,5*(ROW()-2)+3),"")</f>
        <v/>
      </c>
      <c r="Z99" t="str">
        <f>IF($A99&lt;&gt;"",INDEX('Size (Analyst)'!Z:Z,5*(ROW()-2)+3),"")</f>
        <v/>
      </c>
    </row>
    <row r="100" spans="1:26" x14ac:dyDescent="0.2">
      <c r="A100" s="13" t="str">
        <f>IF(INDEX('Size (Analyst)'!A:A,5*(ROW()-2)+1)&lt;&gt;"",INDEX('Size (Analyst)'!A:A,5*(ROW()-2)+1),"")</f>
        <v/>
      </c>
      <c r="B100" t="str">
        <f>IF($A100&lt;&gt;"",INDEX('Size (Analyst)'!B:B,5*(ROW()-2)+3),"")</f>
        <v/>
      </c>
      <c r="C100" t="str">
        <f>IF($A100&lt;&gt;"",INDEX('Size (Analyst)'!C:C,5*(ROW()-2)+3),"")</f>
        <v/>
      </c>
      <c r="D100" t="str">
        <f>IF($A100&lt;&gt;"",INDEX('Size (Analyst)'!D:D,5*(ROW()-2)+3),"")</f>
        <v/>
      </c>
      <c r="E100" t="str">
        <f>IF($A100&lt;&gt;"",INDEX('Size (Analyst)'!E:E,5*(ROW()-2)+3),"")</f>
        <v/>
      </c>
      <c r="F100" t="str">
        <f>IF($A100&lt;&gt;"",INDEX('Size (Analyst)'!F:F,5*(ROW()-2)+3),"")</f>
        <v/>
      </c>
      <c r="G100" t="str">
        <f>IF($A100&lt;&gt;"",INDEX('Size (Analyst)'!G:G,5*(ROW()-2)+3),"")</f>
        <v/>
      </c>
      <c r="H100" t="str">
        <f>IF($A100&lt;&gt;"",INDEX('Size (Analyst)'!H:H,5*(ROW()-2)+3),"")</f>
        <v/>
      </c>
      <c r="I100" t="str">
        <f>IF($A100&lt;&gt;"",INDEX('Size (Analyst)'!I:I,5*(ROW()-2)+3),"")</f>
        <v/>
      </c>
      <c r="J100" t="str">
        <f>IF($A100&lt;&gt;"",INDEX('Size (Analyst)'!J:J,5*(ROW()-2)+3),"")</f>
        <v/>
      </c>
      <c r="K100" t="str">
        <f>IF($A100&lt;&gt;"",INDEX('Size (Analyst)'!K:K,5*(ROW()-2)+3),"")</f>
        <v/>
      </c>
      <c r="L100" t="str">
        <f>IF($A100&lt;&gt;"",INDEX('Size (Analyst)'!L:L,5*(ROW()-2)+3),"")</f>
        <v/>
      </c>
      <c r="M100" t="str">
        <f>IF($A100&lt;&gt;"",INDEX('Size (Analyst)'!M:M,5*(ROW()-2)+3),"")</f>
        <v/>
      </c>
      <c r="N100" t="str">
        <f>IF($A100&lt;&gt;"",INDEX('Size (Analyst)'!N:N,5*(ROW()-2)+3),"")</f>
        <v/>
      </c>
      <c r="O100" t="str">
        <f>IF($A100&lt;&gt;"",INDEX('Size (Analyst)'!O:O,5*(ROW()-2)+3),"")</f>
        <v/>
      </c>
      <c r="P100" t="str">
        <f>IF($A100&lt;&gt;"",INDEX('Size (Analyst)'!P:P,5*(ROW()-2)+3),"")</f>
        <v/>
      </c>
      <c r="Q100" t="str">
        <f>IF($A100&lt;&gt;"",INDEX('Size (Analyst)'!Q:Q,5*(ROW()-2)+3),"")</f>
        <v/>
      </c>
      <c r="R100" t="str">
        <f>IF($A100&lt;&gt;"",INDEX('Size (Analyst)'!R:R,5*(ROW()-2)+3),"")</f>
        <v/>
      </c>
      <c r="S100" t="str">
        <f>IF($A100&lt;&gt;"",INDEX('Size (Analyst)'!S:S,5*(ROW()-2)+3),"")</f>
        <v/>
      </c>
      <c r="T100" t="str">
        <f>IF($A100&lt;&gt;"",INDEX('Size (Analyst)'!T:T,5*(ROW()-2)+3),"")</f>
        <v/>
      </c>
      <c r="U100" t="str">
        <f>IF($A100&lt;&gt;"",INDEX('Size (Analyst)'!U:U,5*(ROW()-2)+3),"")</f>
        <v/>
      </c>
      <c r="V100" t="str">
        <f>IF($A100&lt;&gt;"",INDEX('Size (Analyst)'!V:V,5*(ROW()-2)+3),"")</f>
        <v/>
      </c>
      <c r="W100" t="str">
        <f>IF($A100&lt;&gt;"",INDEX('Size (Analyst)'!W:W,5*(ROW()-2)+3),"")</f>
        <v/>
      </c>
      <c r="X100" t="str">
        <f>IF($A100&lt;&gt;"",INDEX('Size (Analyst)'!X:X,5*(ROW()-2)+3),"")</f>
        <v/>
      </c>
      <c r="Y100" t="str">
        <f>IF($A100&lt;&gt;"",INDEX('Size (Analyst)'!Y:Y,5*(ROW()-2)+3),"")</f>
        <v/>
      </c>
      <c r="Z100" t="str">
        <f>IF($A100&lt;&gt;"",INDEX('Size (Analyst)'!Z:Z,5*(ROW()-2)+3),"")</f>
        <v/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Z100"/>
  <sheetViews>
    <sheetView workbookViewId="0"/>
  </sheetViews>
  <sheetFormatPr defaultRowHeight="11.25" x14ac:dyDescent="0.2"/>
  <cols>
    <col min="1" max="1" width="10.1640625" style="13" bestFit="1" customWidth="1"/>
  </cols>
  <sheetData>
    <row r="1" spans="1:2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 s="13">
        <f>IF(INDEX('Size (Analyst)'!A:A,5*(ROW()-2)+1)&lt;&gt;"",INDEX('Size (Analyst)'!A:A,5*(ROW()-2)+1),"")</f>
        <v>44273</v>
      </c>
      <c r="B2" t="e">
        <f>IF($A2&lt;&gt;"",IF(INDEX('Size (Analyst)'!B:B,5*(ROW()-2)+4)&lt;&gt;"",INDEX('Size (Analyst)'!B:B,5*(ROW()-2)+4),#N/A),"")</f>
        <v>#N/A</v>
      </c>
      <c r="C2" t="e">
        <f>IF($A2&lt;&gt;"",IF(INDEX('Size (Analyst)'!C:C,5*(ROW()-2)+4)&lt;&gt;"",INDEX('Size (Analyst)'!C:C,5*(ROW()-2)+4),#N/A),"")</f>
        <v>#N/A</v>
      </c>
      <c r="D2" t="e">
        <f>IF($A2&lt;&gt;"",IF(INDEX('Size (Analyst)'!D:D,5*(ROW()-2)+4)&lt;&gt;"",INDEX('Size (Analyst)'!D:D,5*(ROW()-2)+4),#N/A),"")</f>
        <v>#N/A</v>
      </c>
      <c r="E2" t="e">
        <f>IF($A2&lt;&gt;"",IF(INDEX('Size (Analyst)'!E:E,5*(ROW()-2)+4)&lt;&gt;"",INDEX('Size (Analyst)'!E:E,5*(ROW()-2)+4),#N/A),"")</f>
        <v>#N/A</v>
      </c>
      <c r="F2" t="e">
        <f>IF($A2&lt;&gt;"",IF(INDEX('Size (Analyst)'!F:F,5*(ROW()-2)+4)&lt;&gt;"",INDEX('Size (Analyst)'!F:F,5*(ROW()-2)+4),#N/A),"")</f>
        <v>#N/A</v>
      </c>
      <c r="G2" t="e">
        <f>IF($A2&lt;&gt;"",IF(INDEX('Size (Analyst)'!G:G,5*(ROW()-2)+4)&lt;&gt;"",INDEX('Size (Analyst)'!G:G,5*(ROW()-2)+4),#N/A),"")</f>
        <v>#N/A</v>
      </c>
      <c r="H2" t="e">
        <f>IF($A2&lt;&gt;"",IF(INDEX('Size (Analyst)'!H:H,5*(ROW()-2)+4)&lt;&gt;"",INDEX('Size (Analyst)'!H:H,5*(ROW()-2)+4),#N/A),"")</f>
        <v>#N/A</v>
      </c>
      <c r="I2" t="e">
        <f>IF($A2&lt;&gt;"",IF(INDEX('Size (Analyst)'!I:I,5*(ROW()-2)+4)&lt;&gt;"",INDEX('Size (Analyst)'!I:I,5*(ROW()-2)+4),#N/A),"")</f>
        <v>#N/A</v>
      </c>
      <c r="J2" t="e">
        <f>IF($A2&lt;&gt;"",IF(INDEX('Size (Analyst)'!J:J,5*(ROW()-2)+4)&lt;&gt;"",INDEX('Size (Analyst)'!J:J,5*(ROW()-2)+4),#N/A),"")</f>
        <v>#N/A</v>
      </c>
      <c r="K2" t="e">
        <f>IF($A2&lt;&gt;"",IF(INDEX('Size (Analyst)'!K:K,5*(ROW()-2)+4)&lt;&gt;"",INDEX('Size (Analyst)'!K:K,5*(ROW()-2)+4),#N/A),"")</f>
        <v>#N/A</v>
      </c>
      <c r="L2" t="e">
        <f>IF($A2&lt;&gt;"",IF(INDEX('Size (Analyst)'!L:L,5*(ROW()-2)+4)&lt;&gt;"",INDEX('Size (Analyst)'!L:L,5*(ROW()-2)+4),#N/A),"")</f>
        <v>#N/A</v>
      </c>
      <c r="M2" t="e">
        <f>IF($A2&lt;&gt;"",IF(INDEX('Size (Analyst)'!M:M,5*(ROW()-2)+4)&lt;&gt;"",INDEX('Size (Analyst)'!M:M,5*(ROW()-2)+4),#N/A),"")</f>
        <v>#N/A</v>
      </c>
      <c r="N2" t="e">
        <f>IF($A2&lt;&gt;"",IF(INDEX('Size (Analyst)'!N:N,5*(ROW()-2)+4)&lt;&gt;"",INDEX('Size (Analyst)'!N:N,5*(ROW()-2)+4),#N/A),"")</f>
        <v>#N/A</v>
      </c>
      <c r="O2" t="e">
        <f>IF($A2&lt;&gt;"",IF(INDEX('Size (Analyst)'!O:O,5*(ROW()-2)+4)&lt;&gt;"",INDEX('Size (Analyst)'!O:O,5*(ROW()-2)+4),#N/A),"")</f>
        <v>#N/A</v>
      </c>
      <c r="P2" t="e">
        <f>IF($A2&lt;&gt;"",IF(INDEX('Size (Analyst)'!P:P,5*(ROW()-2)+4)&lt;&gt;"",INDEX('Size (Analyst)'!P:P,5*(ROW()-2)+4),#N/A),"")</f>
        <v>#N/A</v>
      </c>
      <c r="Q2" t="e">
        <f>IF($A2&lt;&gt;"",IF(INDEX('Size (Analyst)'!Q:Q,5*(ROW()-2)+4)&lt;&gt;"",INDEX('Size (Analyst)'!Q:Q,5*(ROW()-2)+4),#N/A),"")</f>
        <v>#N/A</v>
      </c>
      <c r="R2" t="e">
        <f>IF($A2&lt;&gt;"",IF(INDEX('Size (Analyst)'!R:R,5*(ROW()-2)+4)&lt;&gt;"",INDEX('Size (Analyst)'!R:R,5*(ROW()-2)+4),#N/A),"")</f>
        <v>#N/A</v>
      </c>
      <c r="S2" t="e">
        <f>IF($A2&lt;&gt;"",IF(INDEX('Size (Analyst)'!S:S,5*(ROW()-2)+4)&lt;&gt;"",INDEX('Size (Analyst)'!S:S,5*(ROW()-2)+4),#N/A),"")</f>
        <v>#N/A</v>
      </c>
      <c r="T2" t="e">
        <f>IF($A2&lt;&gt;"",IF(INDEX('Size (Analyst)'!T:T,5*(ROW()-2)+4)&lt;&gt;"",INDEX('Size (Analyst)'!T:T,5*(ROW()-2)+4),#N/A),"")</f>
        <v>#N/A</v>
      </c>
      <c r="U2" t="e">
        <f>IF($A2&lt;&gt;"",IF(INDEX('Size (Analyst)'!U:U,5*(ROW()-2)+4)&lt;&gt;"",INDEX('Size (Analyst)'!U:U,5*(ROW()-2)+4),#N/A),"")</f>
        <v>#N/A</v>
      </c>
      <c r="V2" t="e">
        <f>IF($A2&lt;&gt;"",IF(INDEX('Size (Analyst)'!V:V,5*(ROW()-2)+4)&lt;&gt;"",INDEX('Size (Analyst)'!V:V,5*(ROW()-2)+4),#N/A),"")</f>
        <v>#N/A</v>
      </c>
      <c r="W2" t="e">
        <f>IF($A2&lt;&gt;"",IF(INDEX('Size (Analyst)'!W:W,5*(ROW()-2)+4)&lt;&gt;"",INDEX('Size (Analyst)'!W:W,5*(ROW()-2)+4),#N/A),"")</f>
        <v>#N/A</v>
      </c>
      <c r="X2" t="e">
        <f>IF($A2&lt;&gt;"",IF(INDEX('Size (Analyst)'!X:X,5*(ROW()-2)+4)&lt;&gt;"",INDEX('Size (Analyst)'!X:X,5*(ROW()-2)+4),#N/A),"")</f>
        <v>#N/A</v>
      </c>
      <c r="Y2" t="e">
        <f>IF($A2&lt;&gt;"",IF(INDEX('Size (Analyst)'!Y:Y,5*(ROW()-2)+4)&lt;&gt;"",INDEX('Size (Analyst)'!Y:Y,5*(ROW()-2)+4),#N/A),"")</f>
        <v>#N/A</v>
      </c>
      <c r="Z2" t="e">
        <f>IF($A2&lt;&gt;"",IF(INDEX('Size (Analyst)'!Z:Z,5*(ROW()-2)+4)&lt;&gt;"",INDEX('Size (Analyst)'!Z:Z,5*(ROW()-2)+4),#N/A),"")</f>
        <v>#N/A</v>
      </c>
    </row>
    <row r="3" spans="1:26" x14ac:dyDescent="0.2">
      <c r="A3" s="13">
        <f>IF(INDEX('Size (Analyst)'!A:A,5*(ROW()-2)+1)&lt;&gt;"",INDEX('Size (Analyst)'!A:A,5*(ROW()-2)+1),"")</f>
        <v>44278</v>
      </c>
      <c r="B3" t="e">
        <f>IF($A3&lt;&gt;"",IF(INDEX('Size (Analyst)'!B:B,5*(ROW()-2)+4)&lt;&gt;"",INDEX('Size (Analyst)'!B:B,5*(ROW()-2)+4),#N/A),"")</f>
        <v>#N/A</v>
      </c>
      <c r="C3" t="e">
        <f>IF($A3&lt;&gt;"",IF(INDEX('Size (Analyst)'!C:C,5*(ROW()-2)+4)&lt;&gt;"",INDEX('Size (Analyst)'!C:C,5*(ROW()-2)+4),#N/A),"")</f>
        <v>#N/A</v>
      </c>
      <c r="D3" t="e">
        <f>IF($A3&lt;&gt;"",IF(INDEX('Size (Analyst)'!D:D,5*(ROW()-2)+4)&lt;&gt;"",INDEX('Size (Analyst)'!D:D,5*(ROW()-2)+4),#N/A),"")</f>
        <v>#N/A</v>
      </c>
      <c r="E3" t="e">
        <f>IF($A3&lt;&gt;"",IF(INDEX('Size (Analyst)'!E:E,5*(ROW()-2)+4)&lt;&gt;"",INDEX('Size (Analyst)'!E:E,5*(ROW()-2)+4),#N/A),"")</f>
        <v>#N/A</v>
      </c>
      <c r="F3" t="e">
        <f>IF($A3&lt;&gt;"",IF(INDEX('Size (Analyst)'!F:F,5*(ROW()-2)+4)&lt;&gt;"",INDEX('Size (Analyst)'!F:F,5*(ROW()-2)+4),#N/A),"")</f>
        <v>#N/A</v>
      </c>
      <c r="G3" t="e">
        <f>IF($A3&lt;&gt;"",IF(INDEX('Size (Analyst)'!G:G,5*(ROW()-2)+4)&lt;&gt;"",INDEX('Size (Analyst)'!G:G,5*(ROW()-2)+4),#N/A),"")</f>
        <v>#N/A</v>
      </c>
      <c r="H3" t="e">
        <f>IF($A3&lt;&gt;"",IF(INDEX('Size (Analyst)'!H:H,5*(ROW()-2)+4)&lt;&gt;"",INDEX('Size (Analyst)'!H:H,5*(ROW()-2)+4),#N/A),"")</f>
        <v>#N/A</v>
      </c>
      <c r="I3" t="e">
        <f>IF($A3&lt;&gt;"",IF(INDEX('Size (Analyst)'!I:I,5*(ROW()-2)+4)&lt;&gt;"",INDEX('Size (Analyst)'!I:I,5*(ROW()-2)+4),#N/A),"")</f>
        <v>#N/A</v>
      </c>
      <c r="J3" t="e">
        <f>IF($A3&lt;&gt;"",IF(INDEX('Size (Analyst)'!J:J,5*(ROW()-2)+4)&lt;&gt;"",INDEX('Size (Analyst)'!J:J,5*(ROW()-2)+4),#N/A),"")</f>
        <v>#N/A</v>
      </c>
      <c r="K3" t="e">
        <f>IF($A3&lt;&gt;"",IF(INDEX('Size (Analyst)'!K:K,5*(ROW()-2)+4)&lt;&gt;"",INDEX('Size (Analyst)'!K:K,5*(ROW()-2)+4),#N/A),"")</f>
        <v>#N/A</v>
      </c>
      <c r="L3" t="e">
        <f>IF($A3&lt;&gt;"",IF(INDEX('Size (Analyst)'!L:L,5*(ROW()-2)+4)&lt;&gt;"",INDEX('Size (Analyst)'!L:L,5*(ROW()-2)+4),#N/A),"")</f>
        <v>#N/A</v>
      </c>
      <c r="M3" t="e">
        <f>IF($A3&lt;&gt;"",IF(INDEX('Size (Analyst)'!M:M,5*(ROW()-2)+4)&lt;&gt;"",INDEX('Size (Analyst)'!M:M,5*(ROW()-2)+4),#N/A),"")</f>
        <v>#N/A</v>
      </c>
      <c r="N3" t="e">
        <f>IF($A3&lt;&gt;"",IF(INDEX('Size (Analyst)'!N:N,5*(ROW()-2)+4)&lt;&gt;"",INDEX('Size (Analyst)'!N:N,5*(ROW()-2)+4),#N/A),"")</f>
        <v>#N/A</v>
      </c>
      <c r="O3" t="e">
        <f>IF($A3&lt;&gt;"",IF(INDEX('Size (Analyst)'!O:O,5*(ROW()-2)+4)&lt;&gt;"",INDEX('Size (Analyst)'!O:O,5*(ROW()-2)+4),#N/A),"")</f>
        <v>#N/A</v>
      </c>
      <c r="P3" t="e">
        <f>IF($A3&lt;&gt;"",IF(INDEX('Size (Analyst)'!P:P,5*(ROW()-2)+4)&lt;&gt;"",INDEX('Size (Analyst)'!P:P,5*(ROW()-2)+4),#N/A),"")</f>
        <v>#N/A</v>
      </c>
      <c r="Q3" t="e">
        <f>IF($A3&lt;&gt;"",IF(INDEX('Size (Analyst)'!Q:Q,5*(ROW()-2)+4)&lt;&gt;"",INDEX('Size (Analyst)'!Q:Q,5*(ROW()-2)+4),#N/A),"")</f>
        <v>#N/A</v>
      </c>
      <c r="R3" t="e">
        <f>IF($A3&lt;&gt;"",IF(INDEX('Size (Analyst)'!R:R,5*(ROW()-2)+4)&lt;&gt;"",INDEX('Size (Analyst)'!R:R,5*(ROW()-2)+4),#N/A),"")</f>
        <v>#N/A</v>
      </c>
      <c r="S3" t="e">
        <f>IF($A3&lt;&gt;"",IF(INDEX('Size (Analyst)'!S:S,5*(ROW()-2)+4)&lt;&gt;"",INDEX('Size (Analyst)'!S:S,5*(ROW()-2)+4),#N/A),"")</f>
        <v>#N/A</v>
      </c>
      <c r="T3" t="e">
        <f>IF($A3&lt;&gt;"",IF(INDEX('Size (Analyst)'!T:T,5*(ROW()-2)+4)&lt;&gt;"",INDEX('Size (Analyst)'!T:T,5*(ROW()-2)+4),#N/A),"")</f>
        <v>#N/A</v>
      </c>
      <c r="U3" t="e">
        <f>IF($A3&lt;&gt;"",IF(INDEX('Size (Analyst)'!U:U,5*(ROW()-2)+4)&lt;&gt;"",INDEX('Size (Analyst)'!U:U,5*(ROW()-2)+4),#N/A),"")</f>
        <v>#N/A</v>
      </c>
      <c r="V3" t="e">
        <f>IF($A3&lt;&gt;"",IF(INDEX('Size (Analyst)'!V:V,5*(ROW()-2)+4)&lt;&gt;"",INDEX('Size (Analyst)'!V:V,5*(ROW()-2)+4),#N/A),"")</f>
        <v>#N/A</v>
      </c>
      <c r="W3" t="e">
        <f>IF($A3&lt;&gt;"",IF(INDEX('Size (Analyst)'!W:W,5*(ROW()-2)+4)&lt;&gt;"",INDEX('Size (Analyst)'!W:W,5*(ROW()-2)+4),#N/A),"")</f>
        <v>#N/A</v>
      </c>
      <c r="X3" t="e">
        <f>IF($A3&lt;&gt;"",IF(INDEX('Size (Analyst)'!X:X,5*(ROW()-2)+4)&lt;&gt;"",INDEX('Size (Analyst)'!X:X,5*(ROW()-2)+4),#N/A),"")</f>
        <v>#N/A</v>
      </c>
      <c r="Y3" t="e">
        <f>IF($A3&lt;&gt;"",IF(INDEX('Size (Analyst)'!Y:Y,5*(ROW()-2)+4)&lt;&gt;"",INDEX('Size (Analyst)'!Y:Y,5*(ROW()-2)+4),#N/A),"")</f>
        <v>#N/A</v>
      </c>
      <c r="Z3" t="e">
        <f>IF($A3&lt;&gt;"",IF(INDEX('Size (Analyst)'!Z:Z,5*(ROW()-2)+4)&lt;&gt;"",INDEX('Size (Analyst)'!Z:Z,5*(ROW()-2)+4),#N/A),"")</f>
        <v>#N/A</v>
      </c>
    </row>
    <row r="4" spans="1:26" x14ac:dyDescent="0.2">
      <c r="A4" s="13">
        <f>IF(INDEX('Size (Analyst)'!A:A,5*(ROW()-2)+1)&lt;&gt;"",INDEX('Size (Analyst)'!A:A,5*(ROW()-2)+1),"")</f>
        <v>44470</v>
      </c>
      <c r="B4" t="e">
        <f>IF($A4&lt;&gt;"",IF(INDEX('Size (Analyst)'!B:B,5*(ROW()-2)+4)&lt;&gt;"",INDEX('Size (Analyst)'!B:B,5*(ROW()-2)+4),#N/A),"")</f>
        <v>#N/A</v>
      </c>
      <c r="C4" t="e">
        <f>IF($A4&lt;&gt;"",IF(INDEX('Size (Analyst)'!C:C,5*(ROW()-2)+4)&lt;&gt;"",INDEX('Size (Analyst)'!C:C,5*(ROW()-2)+4),#N/A),"")</f>
        <v>#N/A</v>
      </c>
      <c r="D4" t="e">
        <f>IF($A4&lt;&gt;"",IF(INDEX('Size (Analyst)'!D:D,5*(ROW()-2)+4)&lt;&gt;"",INDEX('Size (Analyst)'!D:D,5*(ROW()-2)+4),#N/A),"")</f>
        <v>#N/A</v>
      </c>
      <c r="E4" t="e">
        <f>IF($A4&lt;&gt;"",IF(INDEX('Size (Analyst)'!E:E,5*(ROW()-2)+4)&lt;&gt;"",INDEX('Size (Analyst)'!E:E,5*(ROW()-2)+4),#N/A),"")</f>
        <v>#N/A</v>
      </c>
      <c r="F4" t="e">
        <f>IF($A4&lt;&gt;"",IF(INDEX('Size (Analyst)'!F:F,5*(ROW()-2)+4)&lt;&gt;"",INDEX('Size (Analyst)'!F:F,5*(ROW()-2)+4),#N/A),"")</f>
        <v>#N/A</v>
      </c>
      <c r="G4" t="e">
        <f>IF($A4&lt;&gt;"",IF(INDEX('Size (Analyst)'!G:G,5*(ROW()-2)+4)&lt;&gt;"",INDEX('Size (Analyst)'!G:G,5*(ROW()-2)+4),#N/A),"")</f>
        <v>#N/A</v>
      </c>
      <c r="H4" t="e">
        <f>IF($A4&lt;&gt;"",IF(INDEX('Size (Analyst)'!H:H,5*(ROW()-2)+4)&lt;&gt;"",INDEX('Size (Analyst)'!H:H,5*(ROW()-2)+4),#N/A),"")</f>
        <v>#N/A</v>
      </c>
      <c r="I4" t="e">
        <f>IF($A4&lt;&gt;"",IF(INDEX('Size (Analyst)'!I:I,5*(ROW()-2)+4)&lt;&gt;"",INDEX('Size (Analyst)'!I:I,5*(ROW()-2)+4),#N/A),"")</f>
        <v>#N/A</v>
      </c>
      <c r="J4" t="e">
        <f>IF($A4&lt;&gt;"",IF(INDEX('Size (Analyst)'!J:J,5*(ROW()-2)+4)&lt;&gt;"",INDEX('Size (Analyst)'!J:J,5*(ROW()-2)+4),#N/A),"")</f>
        <v>#N/A</v>
      </c>
      <c r="K4" t="e">
        <f>IF($A4&lt;&gt;"",IF(INDEX('Size (Analyst)'!K:K,5*(ROW()-2)+4)&lt;&gt;"",INDEX('Size (Analyst)'!K:K,5*(ROW()-2)+4),#N/A),"")</f>
        <v>#N/A</v>
      </c>
      <c r="L4" t="e">
        <f>IF($A4&lt;&gt;"",IF(INDEX('Size (Analyst)'!L:L,5*(ROW()-2)+4)&lt;&gt;"",INDEX('Size (Analyst)'!L:L,5*(ROW()-2)+4),#N/A),"")</f>
        <v>#N/A</v>
      </c>
      <c r="M4" t="e">
        <f>IF($A4&lt;&gt;"",IF(INDEX('Size (Analyst)'!M:M,5*(ROW()-2)+4)&lt;&gt;"",INDEX('Size (Analyst)'!M:M,5*(ROW()-2)+4),#N/A),"")</f>
        <v>#N/A</v>
      </c>
      <c r="N4" t="e">
        <f>IF($A4&lt;&gt;"",IF(INDEX('Size (Analyst)'!N:N,5*(ROW()-2)+4)&lt;&gt;"",INDEX('Size (Analyst)'!N:N,5*(ROW()-2)+4),#N/A),"")</f>
        <v>#N/A</v>
      </c>
      <c r="O4" t="e">
        <f>IF($A4&lt;&gt;"",IF(INDEX('Size (Analyst)'!O:O,5*(ROW()-2)+4)&lt;&gt;"",INDEX('Size (Analyst)'!O:O,5*(ROW()-2)+4),#N/A),"")</f>
        <v>#N/A</v>
      </c>
      <c r="P4" t="e">
        <f>IF($A4&lt;&gt;"",IF(INDEX('Size (Analyst)'!P:P,5*(ROW()-2)+4)&lt;&gt;"",INDEX('Size (Analyst)'!P:P,5*(ROW()-2)+4),#N/A),"")</f>
        <v>#N/A</v>
      </c>
      <c r="Q4" t="e">
        <f>IF($A4&lt;&gt;"",IF(INDEX('Size (Analyst)'!Q:Q,5*(ROW()-2)+4)&lt;&gt;"",INDEX('Size (Analyst)'!Q:Q,5*(ROW()-2)+4),#N/A),"")</f>
        <v>#N/A</v>
      </c>
      <c r="R4" t="e">
        <f>IF($A4&lt;&gt;"",IF(INDEX('Size (Analyst)'!R:R,5*(ROW()-2)+4)&lt;&gt;"",INDEX('Size (Analyst)'!R:R,5*(ROW()-2)+4),#N/A),"")</f>
        <v>#N/A</v>
      </c>
      <c r="S4" t="e">
        <f>IF($A4&lt;&gt;"",IF(INDEX('Size (Analyst)'!S:S,5*(ROW()-2)+4)&lt;&gt;"",INDEX('Size (Analyst)'!S:S,5*(ROW()-2)+4),#N/A),"")</f>
        <v>#N/A</v>
      </c>
      <c r="T4" t="e">
        <f>IF($A4&lt;&gt;"",IF(INDEX('Size (Analyst)'!T:T,5*(ROW()-2)+4)&lt;&gt;"",INDEX('Size (Analyst)'!T:T,5*(ROW()-2)+4),#N/A),"")</f>
        <v>#N/A</v>
      </c>
      <c r="U4" t="e">
        <f>IF($A4&lt;&gt;"",IF(INDEX('Size (Analyst)'!U:U,5*(ROW()-2)+4)&lt;&gt;"",INDEX('Size (Analyst)'!U:U,5*(ROW()-2)+4),#N/A),"")</f>
        <v>#N/A</v>
      </c>
      <c r="V4" t="e">
        <f>IF($A4&lt;&gt;"",IF(INDEX('Size (Analyst)'!V:V,5*(ROW()-2)+4)&lt;&gt;"",INDEX('Size (Analyst)'!V:V,5*(ROW()-2)+4),#N/A),"")</f>
        <v>#N/A</v>
      </c>
      <c r="W4" t="e">
        <f>IF($A4&lt;&gt;"",IF(INDEX('Size (Analyst)'!W:W,5*(ROW()-2)+4)&lt;&gt;"",INDEX('Size (Analyst)'!W:W,5*(ROW()-2)+4),#N/A),"")</f>
        <v>#N/A</v>
      </c>
      <c r="X4" t="e">
        <f>IF($A4&lt;&gt;"",IF(INDEX('Size (Analyst)'!X:X,5*(ROW()-2)+4)&lt;&gt;"",INDEX('Size (Analyst)'!X:X,5*(ROW()-2)+4),#N/A),"")</f>
        <v>#N/A</v>
      </c>
      <c r="Y4" t="e">
        <f>IF($A4&lt;&gt;"",IF(INDEX('Size (Analyst)'!Y:Y,5*(ROW()-2)+4)&lt;&gt;"",INDEX('Size (Analyst)'!Y:Y,5*(ROW()-2)+4),#N/A),"")</f>
        <v>#N/A</v>
      </c>
      <c r="Z4" t="e">
        <f>IF($A4&lt;&gt;"",IF(INDEX('Size (Analyst)'!Z:Z,5*(ROW()-2)+4)&lt;&gt;"",INDEX('Size (Analyst)'!Z:Z,5*(ROW()-2)+4),#N/A),"")</f>
        <v>#N/A</v>
      </c>
    </row>
    <row r="5" spans="1:26" x14ac:dyDescent="0.2">
      <c r="A5" s="13">
        <f>IF(INDEX('Size (Analyst)'!A:A,5*(ROW()-2)+1)&lt;&gt;"",INDEX('Size (Analyst)'!A:A,5*(ROW()-2)+1),"")</f>
        <v>44475</v>
      </c>
      <c r="B5" t="e">
        <f>IF($A5&lt;&gt;"",IF(INDEX('Size (Analyst)'!B:B,5*(ROW()-2)+4)&lt;&gt;"",INDEX('Size (Analyst)'!B:B,5*(ROW()-2)+4),#N/A),"")</f>
        <v>#N/A</v>
      </c>
      <c r="C5" t="e">
        <f>IF($A5&lt;&gt;"",IF(INDEX('Size (Analyst)'!C:C,5*(ROW()-2)+4)&lt;&gt;"",INDEX('Size (Analyst)'!C:C,5*(ROW()-2)+4),#N/A),"")</f>
        <v>#N/A</v>
      </c>
      <c r="D5" t="e">
        <f>IF($A5&lt;&gt;"",IF(INDEX('Size (Analyst)'!D:D,5*(ROW()-2)+4)&lt;&gt;"",INDEX('Size (Analyst)'!D:D,5*(ROW()-2)+4),#N/A),"")</f>
        <v>#N/A</v>
      </c>
      <c r="E5">
        <f>IF($A5&lt;&gt;"",IF(INDEX('Size (Analyst)'!E:E,5*(ROW()-2)+4)&lt;&gt;"",INDEX('Size (Analyst)'!E:E,5*(ROW()-2)+4),#N/A),"")</f>
        <v>3782.7</v>
      </c>
      <c r="F5" t="e">
        <f>IF($A5&lt;&gt;"",IF(INDEX('Size (Analyst)'!F:F,5*(ROW()-2)+4)&lt;&gt;"",INDEX('Size (Analyst)'!F:F,5*(ROW()-2)+4),#N/A),"")</f>
        <v>#N/A</v>
      </c>
      <c r="G5" t="e">
        <f>IF($A5&lt;&gt;"",IF(INDEX('Size (Analyst)'!G:G,5*(ROW()-2)+4)&lt;&gt;"",INDEX('Size (Analyst)'!G:G,5*(ROW()-2)+4),#N/A),"")</f>
        <v>#N/A</v>
      </c>
      <c r="H5" t="e">
        <f>IF($A5&lt;&gt;"",IF(INDEX('Size (Analyst)'!H:H,5*(ROW()-2)+4)&lt;&gt;"",INDEX('Size (Analyst)'!H:H,5*(ROW()-2)+4),#N/A),"")</f>
        <v>#N/A</v>
      </c>
      <c r="I5" t="e">
        <f>IF($A5&lt;&gt;"",IF(INDEX('Size (Analyst)'!I:I,5*(ROW()-2)+4)&lt;&gt;"",INDEX('Size (Analyst)'!I:I,5*(ROW()-2)+4),#N/A),"")</f>
        <v>#N/A</v>
      </c>
      <c r="J5" t="e">
        <f>IF($A5&lt;&gt;"",IF(INDEX('Size (Analyst)'!J:J,5*(ROW()-2)+4)&lt;&gt;"",INDEX('Size (Analyst)'!J:J,5*(ROW()-2)+4),#N/A),"")</f>
        <v>#N/A</v>
      </c>
      <c r="K5" t="e">
        <f>IF($A5&lt;&gt;"",IF(INDEX('Size (Analyst)'!K:K,5*(ROW()-2)+4)&lt;&gt;"",INDEX('Size (Analyst)'!K:K,5*(ROW()-2)+4),#N/A),"")</f>
        <v>#N/A</v>
      </c>
      <c r="L5" t="e">
        <f>IF($A5&lt;&gt;"",IF(INDEX('Size (Analyst)'!L:L,5*(ROW()-2)+4)&lt;&gt;"",INDEX('Size (Analyst)'!L:L,5*(ROW()-2)+4),#N/A),"")</f>
        <v>#N/A</v>
      </c>
      <c r="M5" t="e">
        <f>IF($A5&lt;&gt;"",IF(INDEX('Size (Analyst)'!M:M,5*(ROW()-2)+4)&lt;&gt;"",INDEX('Size (Analyst)'!M:M,5*(ROW()-2)+4),#N/A),"")</f>
        <v>#N/A</v>
      </c>
      <c r="N5" t="e">
        <f>IF($A5&lt;&gt;"",IF(INDEX('Size (Analyst)'!N:N,5*(ROW()-2)+4)&lt;&gt;"",INDEX('Size (Analyst)'!N:N,5*(ROW()-2)+4),#N/A),"")</f>
        <v>#N/A</v>
      </c>
      <c r="O5" t="e">
        <f>IF($A5&lt;&gt;"",IF(INDEX('Size (Analyst)'!O:O,5*(ROW()-2)+4)&lt;&gt;"",INDEX('Size (Analyst)'!O:O,5*(ROW()-2)+4),#N/A),"")</f>
        <v>#N/A</v>
      </c>
      <c r="P5" t="e">
        <f>IF($A5&lt;&gt;"",IF(INDEX('Size (Analyst)'!P:P,5*(ROW()-2)+4)&lt;&gt;"",INDEX('Size (Analyst)'!P:P,5*(ROW()-2)+4),#N/A),"")</f>
        <v>#N/A</v>
      </c>
      <c r="Q5" t="e">
        <f>IF($A5&lt;&gt;"",IF(INDEX('Size (Analyst)'!Q:Q,5*(ROW()-2)+4)&lt;&gt;"",INDEX('Size (Analyst)'!Q:Q,5*(ROW()-2)+4),#N/A),"")</f>
        <v>#N/A</v>
      </c>
      <c r="R5" t="e">
        <f>IF($A5&lt;&gt;"",IF(INDEX('Size (Analyst)'!R:R,5*(ROW()-2)+4)&lt;&gt;"",INDEX('Size (Analyst)'!R:R,5*(ROW()-2)+4),#N/A),"")</f>
        <v>#N/A</v>
      </c>
      <c r="S5" t="e">
        <f>IF($A5&lt;&gt;"",IF(INDEX('Size (Analyst)'!S:S,5*(ROW()-2)+4)&lt;&gt;"",INDEX('Size (Analyst)'!S:S,5*(ROW()-2)+4),#N/A),"")</f>
        <v>#N/A</v>
      </c>
      <c r="T5" t="e">
        <f>IF($A5&lt;&gt;"",IF(INDEX('Size (Analyst)'!T:T,5*(ROW()-2)+4)&lt;&gt;"",INDEX('Size (Analyst)'!T:T,5*(ROW()-2)+4),#N/A),"")</f>
        <v>#N/A</v>
      </c>
      <c r="U5" t="e">
        <f>IF($A5&lt;&gt;"",IF(INDEX('Size (Analyst)'!U:U,5*(ROW()-2)+4)&lt;&gt;"",INDEX('Size (Analyst)'!U:U,5*(ROW()-2)+4),#N/A),"")</f>
        <v>#N/A</v>
      </c>
      <c r="V5" t="e">
        <f>IF($A5&lt;&gt;"",IF(INDEX('Size (Analyst)'!V:V,5*(ROW()-2)+4)&lt;&gt;"",INDEX('Size (Analyst)'!V:V,5*(ROW()-2)+4),#N/A),"")</f>
        <v>#N/A</v>
      </c>
      <c r="W5" t="e">
        <f>IF($A5&lt;&gt;"",IF(INDEX('Size (Analyst)'!W:W,5*(ROW()-2)+4)&lt;&gt;"",INDEX('Size (Analyst)'!W:W,5*(ROW()-2)+4),#N/A),"")</f>
        <v>#N/A</v>
      </c>
      <c r="X5" t="e">
        <f>IF($A5&lt;&gt;"",IF(INDEX('Size (Analyst)'!X:X,5*(ROW()-2)+4)&lt;&gt;"",INDEX('Size (Analyst)'!X:X,5*(ROW()-2)+4),#N/A),"")</f>
        <v>#N/A</v>
      </c>
      <c r="Y5" t="e">
        <f>IF($A5&lt;&gt;"",IF(INDEX('Size (Analyst)'!Y:Y,5*(ROW()-2)+4)&lt;&gt;"",INDEX('Size (Analyst)'!Y:Y,5*(ROW()-2)+4),#N/A),"")</f>
        <v>#N/A</v>
      </c>
      <c r="Z5" t="e">
        <f>IF($A5&lt;&gt;"",IF(INDEX('Size (Analyst)'!Z:Z,5*(ROW()-2)+4)&lt;&gt;"",INDEX('Size (Analyst)'!Z:Z,5*(ROW()-2)+4),#N/A),"")</f>
        <v>#N/A</v>
      </c>
    </row>
    <row r="6" spans="1:26" x14ac:dyDescent="0.2">
      <c r="A6" s="13">
        <f>IF(INDEX('Size (Analyst)'!A:A,5*(ROW()-2)+1)&lt;&gt;"",INDEX('Size (Analyst)'!A:A,5*(ROW()-2)+1),"")</f>
        <v>44483</v>
      </c>
      <c r="B6" t="e">
        <f>IF($A6&lt;&gt;"",IF(INDEX('Size (Analyst)'!B:B,5*(ROW()-2)+4)&lt;&gt;"",INDEX('Size (Analyst)'!B:B,5*(ROW()-2)+4),#N/A),"")</f>
        <v>#N/A</v>
      </c>
      <c r="C6" t="e">
        <f>IF($A6&lt;&gt;"",IF(INDEX('Size (Analyst)'!C:C,5*(ROW()-2)+4)&lt;&gt;"",INDEX('Size (Analyst)'!C:C,5*(ROW()-2)+4),#N/A),"")</f>
        <v>#N/A</v>
      </c>
      <c r="D6" t="e">
        <f>IF($A6&lt;&gt;"",IF(INDEX('Size (Analyst)'!D:D,5*(ROW()-2)+4)&lt;&gt;"",INDEX('Size (Analyst)'!D:D,5*(ROW()-2)+4),#N/A),"")</f>
        <v>#N/A</v>
      </c>
      <c r="E6" t="e">
        <f>IF($A6&lt;&gt;"",IF(INDEX('Size (Analyst)'!E:E,5*(ROW()-2)+4)&lt;&gt;"",INDEX('Size (Analyst)'!E:E,5*(ROW()-2)+4),#N/A),"")</f>
        <v>#N/A</v>
      </c>
      <c r="F6" t="e">
        <f>IF($A6&lt;&gt;"",IF(INDEX('Size (Analyst)'!F:F,5*(ROW()-2)+4)&lt;&gt;"",INDEX('Size (Analyst)'!F:F,5*(ROW()-2)+4),#N/A),"")</f>
        <v>#N/A</v>
      </c>
      <c r="G6" t="e">
        <f>IF($A6&lt;&gt;"",IF(INDEX('Size (Analyst)'!G:G,5*(ROW()-2)+4)&lt;&gt;"",INDEX('Size (Analyst)'!G:G,5*(ROW()-2)+4),#N/A),"")</f>
        <v>#N/A</v>
      </c>
      <c r="H6" t="e">
        <f>IF($A6&lt;&gt;"",IF(INDEX('Size (Analyst)'!H:H,5*(ROW()-2)+4)&lt;&gt;"",INDEX('Size (Analyst)'!H:H,5*(ROW()-2)+4),#N/A),"")</f>
        <v>#N/A</v>
      </c>
      <c r="I6" t="e">
        <f>IF($A6&lt;&gt;"",IF(INDEX('Size (Analyst)'!I:I,5*(ROW()-2)+4)&lt;&gt;"",INDEX('Size (Analyst)'!I:I,5*(ROW()-2)+4),#N/A),"")</f>
        <v>#N/A</v>
      </c>
      <c r="J6" t="e">
        <f>IF($A6&lt;&gt;"",IF(INDEX('Size (Analyst)'!J:J,5*(ROW()-2)+4)&lt;&gt;"",INDEX('Size (Analyst)'!J:J,5*(ROW()-2)+4),#N/A),"")</f>
        <v>#N/A</v>
      </c>
      <c r="K6" t="e">
        <f>IF($A6&lt;&gt;"",IF(INDEX('Size (Analyst)'!K:K,5*(ROW()-2)+4)&lt;&gt;"",INDEX('Size (Analyst)'!K:K,5*(ROW()-2)+4),#N/A),"")</f>
        <v>#N/A</v>
      </c>
      <c r="L6" t="e">
        <f>IF($A6&lt;&gt;"",IF(INDEX('Size (Analyst)'!L:L,5*(ROW()-2)+4)&lt;&gt;"",INDEX('Size (Analyst)'!L:L,5*(ROW()-2)+4),#N/A),"")</f>
        <v>#N/A</v>
      </c>
      <c r="M6" t="e">
        <f>IF($A6&lt;&gt;"",IF(INDEX('Size (Analyst)'!M:M,5*(ROW()-2)+4)&lt;&gt;"",INDEX('Size (Analyst)'!M:M,5*(ROW()-2)+4),#N/A),"")</f>
        <v>#N/A</v>
      </c>
      <c r="N6" t="e">
        <f>IF($A6&lt;&gt;"",IF(INDEX('Size (Analyst)'!N:N,5*(ROW()-2)+4)&lt;&gt;"",INDEX('Size (Analyst)'!N:N,5*(ROW()-2)+4),#N/A),"")</f>
        <v>#N/A</v>
      </c>
      <c r="O6" t="e">
        <f>IF($A6&lt;&gt;"",IF(INDEX('Size (Analyst)'!O:O,5*(ROW()-2)+4)&lt;&gt;"",INDEX('Size (Analyst)'!O:O,5*(ROW()-2)+4),#N/A),"")</f>
        <v>#N/A</v>
      </c>
      <c r="P6" t="e">
        <f>IF($A6&lt;&gt;"",IF(INDEX('Size (Analyst)'!P:P,5*(ROW()-2)+4)&lt;&gt;"",INDEX('Size (Analyst)'!P:P,5*(ROW()-2)+4),#N/A),"")</f>
        <v>#N/A</v>
      </c>
      <c r="Q6" t="e">
        <f>IF($A6&lt;&gt;"",IF(INDEX('Size (Analyst)'!Q:Q,5*(ROW()-2)+4)&lt;&gt;"",INDEX('Size (Analyst)'!Q:Q,5*(ROW()-2)+4),#N/A),"")</f>
        <v>#N/A</v>
      </c>
      <c r="R6">
        <f>IF($A6&lt;&gt;"",IF(INDEX('Size (Analyst)'!R:R,5*(ROW()-2)+4)&lt;&gt;"",INDEX('Size (Analyst)'!R:R,5*(ROW()-2)+4),#N/A),"")</f>
        <v>9.1830999999999996</v>
      </c>
      <c r="S6" t="e">
        <f>IF($A6&lt;&gt;"",IF(INDEX('Size (Analyst)'!S:S,5*(ROW()-2)+4)&lt;&gt;"",INDEX('Size (Analyst)'!S:S,5*(ROW()-2)+4),#N/A),"")</f>
        <v>#N/A</v>
      </c>
      <c r="T6" t="e">
        <f>IF($A6&lt;&gt;"",IF(INDEX('Size (Analyst)'!T:T,5*(ROW()-2)+4)&lt;&gt;"",INDEX('Size (Analyst)'!T:T,5*(ROW()-2)+4),#N/A),"")</f>
        <v>#N/A</v>
      </c>
      <c r="U6" t="e">
        <f>IF($A6&lt;&gt;"",IF(INDEX('Size (Analyst)'!U:U,5*(ROW()-2)+4)&lt;&gt;"",INDEX('Size (Analyst)'!U:U,5*(ROW()-2)+4),#N/A),"")</f>
        <v>#N/A</v>
      </c>
      <c r="V6" t="e">
        <f>IF($A6&lt;&gt;"",IF(INDEX('Size (Analyst)'!V:V,5*(ROW()-2)+4)&lt;&gt;"",INDEX('Size (Analyst)'!V:V,5*(ROW()-2)+4),#N/A),"")</f>
        <v>#N/A</v>
      </c>
      <c r="W6" t="e">
        <f>IF($A6&lt;&gt;"",IF(INDEX('Size (Analyst)'!W:W,5*(ROW()-2)+4)&lt;&gt;"",INDEX('Size (Analyst)'!W:W,5*(ROW()-2)+4),#N/A),"")</f>
        <v>#N/A</v>
      </c>
      <c r="X6" t="e">
        <f>IF($A6&lt;&gt;"",IF(INDEX('Size (Analyst)'!X:X,5*(ROW()-2)+4)&lt;&gt;"",INDEX('Size (Analyst)'!X:X,5*(ROW()-2)+4),#N/A),"")</f>
        <v>#N/A</v>
      </c>
      <c r="Y6" t="e">
        <f>IF($A6&lt;&gt;"",IF(INDEX('Size (Analyst)'!Y:Y,5*(ROW()-2)+4)&lt;&gt;"",INDEX('Size (Analyst)'!Y:Y,5*(ROW()-2)+4),#N/A),"")</f>
        <v>#N/A</v>
      </c>
      <c r="Z6" t="e">
        <f>IF($A6&lt;&gt;"",IF(INDEX('Size (Analyst)'!Z:Z,5*(ROW()-2)+4)&lt;&gt;"",INDEX('Size (Analyst)'!Z:Z,5*(ROW()-2)+4),#N/A),"")</f>
        <v>#N/A</v>
      </c>
    </row>
    <row r="7" spans="1:26" x14ac:dyDescent="0.2">
      <c r="A7" s="13">
        <f>IF(INDEX('Size (Analyst)'!A:A,5*(ROW()-2)+1)&lt;&gt;"",INDEX('Size (Analyst)'!A:A,5*(ROW()-2)+1),"")</f>
        <v>44491</v>
      </c>
      <c r="B7">
        <f>IF($A7&lt;&gt;"",IF(INDEX('Size (Analyst)'!B:B,5*(ROW()-2)+4)&lt;&gt;"",INDEX('Size (Analyst)'!B:B,5*(ROW()-2)+4),#N/A),"")</f>
        <v>5.6734999999999998</v>
      </c>
      <c r="C7" t="e">
        <f>IF($A7&lt;&gt;"",IF(INDEX('Size (Analyst)'!C:C,5*(ROW()-2)+4)&lt;&gt;"",INDEX('Size (Analyst)'!C:C,5*(ROW()-2)+4),#N/A),"")</f>
        <v>#N/A</v>
      </c>
      <c r="D7" t="e">
        <f>IF($A7&lt;&gt;"",IF(INDEX('Size (Analyst)'!D:D,5*(ROW()-2)+4)&lt;&gt;"",INDEX('Size (Analyst)'!D:D,5*(ROW()-2)+4),#N/A),"")</f>
        <v>#N/A</v>
      </c>
      <c r="E7" t="e">
        <f>IF($A7&lt;&gt;"",IF(INDEX('Size (Analyst)'!E:E,5*(ROW()-2)+4)&lt;&gt;"",INDEX('Size (Analyst)'!E:E,5*(ROW()-2)+4),#N/A),"")</f>
        <v>#N/A</v>
      </c>
      <c r="F7" t="e">
        <f>IF($A7&lt;&gt;"",IF(INDEX('Size (Analyst)'!F:F,5*(ROW()-2)+4)&lt;&gt;"",INDEX('Size (Analyst)'!F:F,5*(ROW()-2)+4),#N/A),"")</f>
        <v>#N/A</v>
      </c>
      <c r="G7" t="e">
        <f>IF($A7&lt;&gt;"",IF(INDEX('Size (Analyst)'!G:G,5*(ROW()-2)+4)&lt;&gt;"",INDEX('Size (Analyst)'!G:G,5*(ROW()-2)+4),#N/A),"")</f>
        <v>#N/A</v>
      </c>
      <c r="H7" t="e">
        <f>IF($A7&lt;&gt;"",IF(INDEX('Size (Analyst)'!H:H,5*(ROW()-2)+4)&lt;&gt;"",INDEX('Size (Analyst)'!H:H,5*(ROW()-2)+4),#N/A),"")</f>
        <v>#N/A</v>
      </c>
      <c r="I7" t="e">
        <f>IF($A7&lt;&gt;"",IF(INDEX('Size (Analyst)'!I:I,5*(ROW()-2)+4)&lt;&gt;"",INDEX('Size (Analyst)'!I:I,5*(ROW()-2)+4),#N/A),"")</f>
        <v>#N/A</v>
      </c>
      <c r="J7" t="e">
        <f>IF($A7&lt;&gt;"",IF(INDEX('Size (Analyst)'!J:J,5*(ROW()-2)+4)&lt;&gt;"",INDEX('Size (Analyst)'!J:J,5*(ROW()-2)+4),#N/A),"")</f>
        <v>#N/A</v>
      </c>
      <c r="K7" t="e">
        <f>IF($A7&lt;&gt;"",IF(INDEX('Size (Analyst)'!K:K,5*(ROW()-2)+4)&lt;&gt;"",INDEX('Size (Analyst)'!K:K,5*(ROW()-2)+4),#N/A),"")</f>
        <v>#N/A</v>
      </c>
      <c r="L7" t="e">
        <f>IF($A7&lt;&gt;"",IF(INDEX('Size (Analyst)'!L:L,5*(ROW()-2)+4)&lt;&gt;"",INDEX('Size (Analyst)'!L:L,5*(ROW()-2)+4),#N/A),"")</f>
        <v>#N/A</v>
      </c>
      <c r="M7" t="e">
        <f>IF($A7&lt;&gt;"",IF(INDEX('Size (Analyst)'!M:M,5*(ROW()-2)+4)&lt;&gt;"",INDEX('Size (Analyst)'!M:M,5*(ROW()-2)+4),#N/A),"")</f>
        <v>#N/A</v>
      </c>
      <c r="N7" t="e">
        <f>IF($A7&lt;&gt;"",IF(INDEX('Size (Analyst)'!N:N,5*(ROW()-2)+4)&lt;&gt;"",INDEX('Size (Analyst)'!N:N,5*(ROW()-2)+4),#N/A),"")</f>
        <v>#N/A</v>
      </c>
      <c r="O7" t="e">
        <f>IF($A7&lt;&gt;"",IF(INDEX('Size (Analyst)'!O:O,5*(ROW()-2)+4)&lt;&gt;"",INDEX('Size (Analyst)'!O:O,5*(ROW()-2)+4),#N/A),"")</f>
        <v>#N/A</v>
      </c>
      <c r="P7" t="e">
        <f>IF($A7&lt;&gt;"",IF(INDEX('Size (Analyst)'!P:P,5*(ROW()-2)+4)&lt;&gt;"",INDEX('Size (Analyst)'!P:P,5*(ROW()-2)+4),#N/A),"")</f>
        <v>#N/A</v>
      </c>
      <c r="Q7" t="e">
        <f>IF($A7&lt;&gt;"",IF(INDEX('Size (Analyst)'!Q:Q,5*(ROW()-2)+4)&lt;&gt;"",INDEX('Size (Analyst)'!Q:Q,5*(ROW()-2)+4),#N/A),"")</f>
        <v>#N/A</v>
      </c>
      <c r="R7" t="e">
        <f>IF($A7&lt;&gt;"",IF(INDEX('Size (Analyst)'!R:R,5*(ROW()-2)+4)&lt;&gt;"",INDEX('Size (Analyst)'!R:R,5*(ROW()-2)+4),#N/A),"")</f>
        <v>#N/A</v>
      </c>
      <c r="S7" t="e">
        <f>IF($A7&lt;&gt;"",IF(INDEX('Size (Analyst)'!S:S,5*(ROW()-2)+4)&lt;&gt;"",INDEX('Size (Analyst)'!S:S,5*(ROW()-2)+4),#N/A),"")</f>
        <v>#N/A</v>
      </c>
      <c r="T7" t="e">
        <f>IF($A7&lt;&gt;"",IF(INDEX('Size (Analyst)'!T:T,5*(ROW()-2)+4)&lt;&gt;"",INDEX('Size (Analyst)'!T:T,5*(ROW()-2)+4),#N/A),"")</f>
        <v>#N/A</v>
      </c>
      <c r="U7" t="e">
        <f>IF($A7&lt;&gt;"",IF(INDEX('Size (Analyst)'!U:U,5*(ROW()-2)+4)&lt;&gt;"",INDEX('Size (Analyst)'!U:U,5*(ROW()-2)+4),#N/A),"")</f>
        <v>#N/A</v>
      </c>
      <c r="V7" t="e">
        <f>IF($A7&lt;&gt;"",IF(INDEX('Size (Analyst)'!V:V,5*(ROW()-2)+4)&lt;&gt;"",INDEX('Size (Analyst)'!V:V,5*(ROW()-2)+4),#N/A),"")</f>
        <v>#N/A</v>
      </c>
      <c r="W7" t="e">
        <f>IF($A7&lt;&gt;"",IF(INDEX('Size (Analyst)'!W:W,5*(ROW()-2)+4)&lt;&gt;"",INDEX('Size (Analyst)'!W:W,5*(ROW()-2)+4),#N/A),"")</f>
        <v>#N/A</v>
      </c>
      <c r="X7" t="e">
        <f>IF($A7&lt;&gt;"",IF(INDEX('Size (Analyst)'!X:X,5*(ROW()-2)+4)&lt;&gt;"",INDEX('Size (Analyst)'!X:X,5*(ROW()-2)+4),#N/A),"")</f>
        <v>#N/A</v>
      </c>
      <c r="Y7" t="e">
        <f>IF($A7&lt;&gt;"",IF(INDEX('Size (Analyst)'!Y:Y,5*(ROW()-2)+4)&lt;&gt;"",INDEX('Size (Analyst)'!Y:Y,5*(ROW()-2)+4),#N/A),"")</f>
        <v>#N/A</v>
      </c>
      <c r="Z7" t="e">
        <f>IF($A7&lt;&gt;"",IF(INDEX('Size (Analyst)'!Z:Z,5*(ROW()-2)+4)&lt;&gt;"",INDEX('Size (Analyst)'!Z:Z,5*(ROW()-2)+4),#N/A),"")</f>
        <v>#N/A</v>
      </c>
    </row>
    <row r="8" spans="1:26" x14ac:dyDescent="0.2">
      <c r="A8" s="13">
        <f>IF(INDEX('Size (Analyst)'!A:A,5*(ROW()-2)+1)&lt;&gt;"",INDEX('Size (Analyst)'!A:A,5*(ROW()-2)+1),"")</f>
        <v>44498</v>
      </c>
      <c r="B8" t="e">
        <f>IF($A8&lt;&gt;"",IF(INDEX('Size (Analyst)'!B:B,5*(ROW()-2)+4)&lt;&gt;"",INDEX('Size (Analyst)'!B:B,5*(ROW()-2)+4),#N/A),"")</f>
        <v>#N/A</v>
      </c>
      <c r="C8" t="e">
        <f>IF($A8&lt;&gt;"",IF(INDEX('Size (Analyst)'!C:C,5*(ROW()-2)+4)&lt;&gt;"",INDEX('Size (Analyst)'!C:C,5*(ROW()-2)+4),#N/A),"")</f>
        <v>#N/A</v>
      </c>
      <c r="D8" t="e">
        <f>IF($A8&lt;&gt;"",IF(INDEX('Size (Analyst)'!D:D,5*(ROW()-2)+4)&lt;&gt;"",INDEX('Size (Analyst)'!D:D,5*(ROW()-2)+4),#N/A),"")</f>
        <v>#N/A</v>
      </c>
      <c r="E8" t="e">
        <f>IF($A8&lt;&gt;"",IF(INDEX('Size (Analyst)'!E:E,5*(ROW()-2)+4)&lt;&gt;"",INDEX('Size (Analyst)'!E:E,5*(ROW()-2)+4),#N/A),"")</f>
        <v>#N/A</v>
      </c>
      <c r="F8" t="e">
        <f>IF($A8&lt;&gt;"",IF(INDEX('Size (Analyst)'!F:F,5*(ROW()-2)+4)&lt;&gt;"",INDEX('Size (Analyst)'!F:F,5*(ROW()-2)+4),#N/A),"")</f>
        <v>#N/A</v>
      </c>
      <c r="G8" t="e">
        <f>IF($A8&lt;&gt;"",IF(INDEX('Size (Analyst)'!G:G,5*(ROW()-2)+4)&lt;&gt;"",INDEX('Size (Analyst)'!G:G,5*(ROW()-2)+4),#N/A),"")</f>
        <v>#N/A</v>
      </c>
      <c r="H8" t="e">
        <f>IF($A8&lt;&gt;"",IF(INDEX('Size (Analyst)'!H:H,5*(ROW()-2)+4)&lt;&gt;"",INDEX('Size (Analyst)'!H:H,5*(ROW()-2)+4),#N/A),"")</f>
        <v>#N/A</v>
      </c>
      <c r="I8" t="e">
        <f>IF($A8&lt;&gt;"",IF(INDEX('Size (Analyst)'!I:I,5*(ROW()-2)+4)&lt;&gt;"",INDEX('Size (Analyst)'!I:I,5*(ROW()-2)+4),#N/A),"")</f>
        <v>#N/A</v>
      </c>
      <c r="J8" t="e">
        <f>IF($A8&lt;&gt;"",IF(INDEX('Size (Analyst)'!J:J,5*(ROW()-2)+4)&lt;&gt;"",INDEX('Size (Analyst)'!J:J,5*(ROW()-2)+4),#N/A),"")</f>
        <v>#N/A</v>
      </c>
      <c r="K8" t="e">
        <f>IF($A8&lt;&gt;"",IF(INDEX('Size (Analyst)'!K:K,5*(ROW()-2)+4)&lt;&gt;"",INDEX('Size (Analyst)'!K:K,5*(ROW()-2)+4),#N/A),"")</f>
        <v>#N/A</v>
      </c>
      <c r="L8" t="e">
        <f>IF($A8&lt;&gt;"",IF(INDEX('Size (Analyst)'!L:L,5*(ROW()-2)+4)&lt;&gt;"",INDEX('Size (Analyst)'!L:L,5*(ROW()-2)+4),#N/A),"")</f>
        <v>#N/A</v>
      </c>
      <c r="M8" t="e">
        <f>IF($A8&lt;&gt;"",IF(INDEX('Size (Analyst)'!M:M,5*(ROW()-2)+4)&lt;&gt;"",INDEX('Size (Analyst)'!M:M,5*(ROW()-2)+4),#N/A),"")</f>
        <v>#N/A</v>
      </c>
      <c r="N8" t="e">
        <f>IF($A8&lt;&gt;"",IF(INDEX('Size (Analyst)'!N:N,5*(ROW()-2)+4)&lt;&gt;"",INDEX('Size (Analyst)'!N:N,5*(ROW()-2)+4),#N/A),"")</f>
        <v>#N/A</v>
      </c>
      <c r="O8" t="e">
        <f>IF($A8&lt;&gt;"",IF(INDEX('Size (Analyst)'!O:O,5*(ROW()-2)+4)&lt;&gt;"",INDEX('Size (Analyst)'!O:O,5*(ROW()-2)+4),#N/A),"")</f>
        <v>#N/A</v>
      </c>
      <c r="P8" t="e">
        <f>IF($A8&lt;&gt;"",IF(INDEX('Size (Analyst)'!P:P,5*(ROW()-2)+4)&lt;&gt;"",INDEX('Size (Analyst)'!P:P,5*(ROW()-2)+4),#N/A),"")</f>
        <v>#N/A</v>
      </c>
      <c r="Q8" t="e">
        <f>IF($A8&lt;&gt;"",IF(INDEX('Size (Analyst)'!Q:Q,5*(ROW()-2)+4)&lt;&gt;"",INDEX('Size (Analyst)'!Q:Q,5*(ROW()-2)+4),#N/A),"")</f>
        <v>#N/A</v>
      </c>
      <c r="R8" t="e">
        <f>IF($A8&lt;&gt;"",IF(INDEX('Size (Analyst)'!R:R,5*(ROW()-2)+4)&lt;&gt;"",INDEX('Size (Analyst)'!R:R,5*(ROW()-2)+4),#N/A),"")</f>
        <v>#N/A</v>
      </c>
      <c r="S8" t="e">
        <f>IF($A8&lt;&gt;"",IF(INDEX('Size (Analyst)'!S:S,5*(ROW()-2)+4)&lt;&gt;"",INDEX('Size (Analyst)'!S:S,5*(ROW()-2)+4),#N/A),"")</f>
        <v>#N/A</v>
      </c>
      <c r="T8" t="e">
        <f>IF($A8&lt;&gt;"",IF(INDEX('Size (Analyst)'!T:T,5*(ROW()-2)+4)&lt;&gt;"",INDEX('Size (Analyst)'!T:T,5*(ROW()-2)+4),#N/A),"")</f>
        <v>#N/A</v>
      </c>
      <c r="U8" t="e">
        <f>IF($A8&lt;&gt;"",IF(INDEX('Size (Analyst)'!U:U,5*(ROW()-2)+4)&lt;&gt;"",INDEX('Size (Analyst)'!U:U,5*(ROW()-2)+4),#N/A),"")</f>
        <v>#N/A</v>
      </c>
      <c r="V8" t="e">
        <f>IF($A8&lt;&gt;"",IF(INDEX('Size (Analyst)'!V:V,5*(ROW()-2)+4)&lt;&gt;"",INDEX('Size (Analyst)'!V:V,5*(ROW()-2)+4),#N/A),"")</f>
        <v>#N/A</v>
      </c>
      <c r="W8" t="e">
        <f>IF($A8&lt;&gt;"",IF(INDEX('Size (Analyst)'!W:W,5*(ROW()-2)+4)&lt;&gt;"",INDEX('Size (Analyst)'!W:W,5*(ROW()-2)+4),#N/A),"")</f>
        <v>#N/A</v>
      </c>
      <c r="X8" t="e">
        <f>IF($A8&lt;&gt;"",IF(INDEX('Size (Analyst)'!X:X,5*(ROW()-2)+4)&lt;&gt;"",INDEX('Size (Analyst)'!X:X,5*(ROW()-2)+4),#N/A),"")</f>
        <v>#N/A</v>
      </c>
      <c r="Y8" t="e">
        <f>IF($A8&lt;&gt;"",IF(INDEX('Size (Analyst)'!Y:Y,5*(ROW()-2)+4)&lt;&gt;"",INDEX('Size (Analyst)'!Y:Y,5*(ROW()-2)+4),#N/A),"")</f>
        <v>#N/A</v>
      </c>
      <c r="Z8" t="e">
        <f>IF($A8&lt;&gt;"",IF(INDEX('Size (Analyst)'!Z:Z,5*(ROW()-2)+4)&lt;&gt;"",INDEX('Size (Analyst)'!Z:Z,5*(ROW()-2)+4),#N/A),"")</f>
        <v>#N/A</v>
      </c>
    </row>
    <row r="9" spans="1:26" x14ac:dyDescent="0.2">
      <c r="A9" s="13">
        <f>IF(INDEX('Size (Analyst)'!A:A,5*(ROW()-2)+1)&lt;&gt;"",INDEX('Size (Analyst)'!A:A,5*(ROW()-2)+1),"")</f>
        <v>44508</v>
      </c>
      <c r="B9" t="e">
        <f>IF($A9&lt;&gt;"",IF(INDEX('Size (Analyst)'!B:B,5*(ROW()-2)+4)&lt;&gt;"",INDEX('Size (Analyst)'!B:B,5*(ROW()-2)+4),#N/A),"")</f>
        <v>#N/A</v>
      </c>
      <c r="C9" t="e">
        <f>IF($A9&lt;&gt;"",IF(INDEX('Size (Analyst)'!C:C,5*(ROW()-2)+4)&lt;&gt;"",INDEX('Size (Analyst)'!C:C,5*(ROW()-2)+4),#N/A),"")</f>
        <v>#N/A</v>
      </c>
      <c r="D9" t="e">
        <f>IF($A9&lt;&gt;"",IF(INDEX('Size (Analyst)'!D:D,5*(ROW()-2)+4)&lt;&gt;"",INDEX('Size (Analyst)'!D:D,5*(ROW()-2)+4),#N/A),"")</f>
        <v>#N/A</v>
      </c>
      <c r="E9" t="e">
        <f>IF($A9&lt;&gt;"",IF(INDEX('Size (Analyst)'!E:E,5*(ROW()-2)+4)&lt;&gt;"",INDEX('Size (Analyst)'!E:E,5*(ROW()-2)+4),#N/A),"")</f>
        <v>#N/A</v>
      </c>
      <c r="F9" t="e">
        <f>IF($A9&lt;&gt;"",IF(INDEX('Size (Analyst)'!F:F,5*(ROW()-2)+4)&lt;&gt;"",INDEX('Size (Analyst)'!F:F,5*(ROW()-2)+4),#N/A),"")</f>
        <v>#N/A</v>
      </c>
      <c r="G9" t="e">
        <f>IF($A9&lt;&gt;"",IF(INDEX('Size (Analyst)'!G:G,5*(ROW()-2)+4)&lt;&gt;"",INDEX('Size (Analyst)'!G:G,5*(ROW()-2)+4),#N/A),"")</f>
        <v>#N/A</v>
      </c>
      <c r="H9" t="e">
        <f>IF($A9&lt;&gt;"",IF(INDEX('Size (Analyst)'!H:H,5*(ROW()-2)+4)&lt;&gt;"",INDEX('Size (Analyst)'!H:H,5*(ROW()-2)+4),#N/A),"")</f>
        <v>#N/A</v>
      </c>
      <c r="I9" t="e">
        <f>IF($A9&lt;&gt;"",IF(INDEX('Size (Analyst)'!I:I,5*(ROW()-2)+4)&lt;&gt;"",INDEX('Size (Analyst)'!I:I,5*(ROW()-2)+4),#N/A),"")</f>
        <v>#N/A</v>
      </c>
      <c r="J9">
        <f>IF($A9&lt;&gt;"",IF(INDEX('Size (Analyst)'!J:J,5*(ROW()-2)+4)&lt;&gt;"",INDEX('Size (Analyst)'!J:J,5*(ROW()-2)+4),#N/A),"")</f>
        <v>20.3431</v>
      </c>
      <c r="K9">
        <f>IF($A9&lt;&gt;"",IF(INDEX('Size (Analyst)'!K:K,5*(ROW()-2)+4)&lt;&gt;"",INDEX('Size (Analyst)'!K:K,5*(ROW()-2)+4),#N/A),"")</f>
        <v>4.0145</v>
      </c>
      <c r="L9" t="e">
        <f>IF($A9&lt;&gt;"",IF(INDEX('Size (Analyst)'!L:L,5*(ROW()-2)+4)&lt;&gt;"",INDEX('Size (Analyst)'!L:L,5*(ROW()-2)+4),#N/A),"")</f>
        <v>#N/A</v>
      </c>
      <c r="M9" t="e">
        <f>IF($A9&lt;&gt;"",IF(INDEX('Size (Analyst)'!M:M,5*(ROW()-2)+4)&lt;&gt;"",INDEX('Size (Analyst)'!M:M,5*(ROW()-2)+4),#N/A),"")</f>
        <v>#N/A</v>
      </c>
      <c r="N9" t="e">
        <f>IF($A9&lt;&gt;"",IF(INDEX('Size (Analyst)'!N:N,5*(ROW()-2)+4)&lt;&gt;"",INDEX('Size (Analyst)'!N:N,5*(ROW()-2)+4),#N/A),"")</f>
        <v>#N/A</v>
      </c>
      <c r="O9" t="e">
        <f>IF($A9&lt;&gt;"",IF(INDEX('Size (Analyst)'!O:O,5*(ROW()-2)+4)&lt;&gt;"",INDEX('Size (Analyst)'!O:O,5*(ROW()-2)+4),#N/A),"")</f>
        <v>#N/A</v>
      </c>
      <c r="P9" t="e">
        <f>IF($A9&lt;&gt;"",IF(INDEX('Size (Analyst)'!P:P,5*(ROW()-2)+4)&lt;&gt;"",INDEX('Size (Analyst)'!P:P,5*(ROW()-2)+4),#N/A),"")</f>
        <v>#N/A</v>
      </c>
      <c r="Q9" t="e">
        <f>IF($A9&lt;&gt;"",IF(INDEX('Size (Analyst)'!Q:Q,5*(ROW()-2)+4)&lt;&gt;"",INDEX('Size (Analyst)'!Q:Q,5*(ROW()-2)+4),#N/A),"")</f>
        <v>#N/A</v>
      </c>
      <c r="R9" t="e">
        <f>IF($A9&lt;&gt;"",IF(INDEX('Size (Analyst)'!R:R,5*(ROW()-2)+4)&lt;&gt;"",INDEX('Size (Analyst)'!R:R,5*(ROW()-2)+4),#N/A),"")</f>
        <v>#N/A</v>
      </c>
      <c r="S9" t="e">
        <f>IF($A9&lt;&gt;"",IF(INDEX('Size (Analyst)'!S:S,5*(ROW()-2)+4)&lt;&gt;"",INDEX('Size (Analyst)'!S:S,5*(ROW()-2)+4),#N/A),"")</f>
        <v>#N/A</v>
      </c>
      <c r="T9" t="e">
        <f>IF($A9&lt;&gt;"",IF(INDEX('Size (Analyst)'!T:T,5*(ROW()-2)+4)&lt;&gt;"",INDEX('Size (Analyst)'!T:T,5*(ROW()-2)+4),#N/A),"")</f>
        <v>#N/A</v>
      </c>
      <c r="U9" t="e">
        <f>IF($A9&lt;&gt;"",IF(INDEX('Size (Analyst)'!U:U,5*(ROW()-2)+4)&lt;&gt;"",INDEX('Size (Analyst)'!U:U,5*(ROW()-2)+4),#N/A),"")</f>
        <v>#N/A</v>
      </c>
      <c r="V9" t="e">
        <f>IF($A9&lt;&gt;"",IF(INDEX('Size (Analyst)'!V:V,5*(ROW()-2)+4)&lt;&gt;"",INDEX('Size (Analyst)'!V:V,5*(ROW()-2)+4),#N/A),"")</f>
        <v>#N/A</v>
      </c>
      <c r="W9" t="e">
        <f>IF($A9&lt;&gt;"",IF(INDEX('Size (Analyst)'!W:W,5*(ROW()-2)+4)&lt;&gt;"",INDEX('Size (Analyst)'!W:W,5*(ROW()-2)+4),#N/A),"")</f>
        <v>#N/A</v>
      </c>
      <c r="X9" t="e">
        <f>IF($A9&lt;&gt;"",IF(INDEX('Size (Analyst)'!X:X,5*(ROW()-2)+4)&lt;&gt;"",INDEX('Size (Analyst)'!X:X,5*(ROW()-2)+4),#N/A),"")</f>
        <v>#N/A</v>
      </c>
      <c r="Y9" t="e">
        <f>IF($A9&lt;&gt;"",IF(INDEX('Size (Analyst)'!Y:Y,5*(ROW()-2)+4)&lt;&gt;"",INDEX('Size (Analyst)'!Y:Y,5*(ROW()-2)+4),#N/A),"")</f>
        <v>#N/A</v>
      </c>
      <c r="Z9" t="e">
        <f>IF($A9&lt;&gt;"",IF(INDEX('Size (Analyst)'!Z:Z,5*(ROW()-2)+4)&lt;&gt;"",INDEX('Size (Analyst)'!Z:Z,5*(ROW()-2)+4),#N/A),"")</f>
        <v>#N/A</v>
      </c>
    </row>
    <row r="10" spans="1:26" x14ac:dyDescent="0.2">
      <c r="A10" s="13">
        <f>IF(INDEX('Size (Analyst)'!A:A,5*(ROW()-2)+1)&lt;&gt;"",INDEX('Size (Analyst)'!A:A,5*(ROW()-2)+1),"")</f>
        <v>44523</v>
      </c>
      <c r="B10" t="e">
        <f>IF($A10&lt;&gt;"",IF(INDEX('Size (Analyst)'!B:B,5*(ROW()-2)+4)&lt;&gt;"",INDEX('Size (Analyst)'!B:B,5*(ROW()-2)+4),#N/A),"")</f>
        <v>#N/A</v>
      </c>
      <c r="C10" t="e">
        <f>IF($A10&lt;&gt;"",IF(INDEX('Size (Analyst)'!C:C,5*(ROW()-2)+4)&lt;&gt;"",INDEX('Size (Analyst)'!C:C,5*(ROW()-2)+4),#N/A),"")</f>
        <v>#N/A</v>
      </c>
      <c r="D10" t="e">
        <f>IF($A10&lt;&gt;"",IF(INDEX('Size (Analyst)'!D:D,5*(ROW()-2)+4)&lt;&gt;"",INDEX('Size (Analyst)'!D:D,5*(ROW()-2)+4),#N/A),"")</f>
        <v>#N/A</v>
      </c>
      <c r="E10" t="e">
        <f>IF($A10&lt;&gt;"",IF(INDEX('Size (Analyst)'!E:E,5*(ROW()-2)+4)&lt;&gt;"",INDEX('Size (Analyst)'!E:E,5*(ROW()-2)+4),#N/A),"")</f>
        <v>#N/A</v>
      </c>
      <c r="F10" t="e">
        <f>IF($A10&lt;&gt;"",IF(INDEX('Size (Analyst)'!F:F,5*(ROW()-2)+4)&lt;&gt;"",INDEX('Size (Analyst)'!F:F,5*(ROW()-2)+4),#N/A),"")</f>
        <v>#N/A</v>
      </c>
      <c r="G10" t="e">
        <f>IF($A10&lt;&gt;"",IF(INDEX('Size (Analyst)'!G:G,5*(ROW()-2)+4)&lt;&gt;"",INDEX('Size (Analyst)'!G:G,5*(ROW()-2)+4),#N/A),"")</f>
        <v>#N/A</v>
      </c>
      <c r="H10" t="e">
        <f>IF($A10&lt;&gt;"",IF(INDEX('Size (Analyst)'!H:H,5*(ROW()-2)+4)&lt;&gt;"",INDEX('Size (Analyst)'!H:H,5*(ROW()-2)+4),#N/A),"")</f>
        <v>#N/A</v>
      </c>
      <c r="I10" t="e">
        <f>IF($A10&lt;&gt;"",IF(INDEX('Size (Analyst)'!I:I,5*(ROW()-2)+4)&lt;&gt;"",INDEX('Size (Analyst)'!I:I,5*(ROW()-2)+4),#N/A),"")</f>
        <v>#N/A</v>
      </c>
      <c r="J10">
        <f>IF($A10&lt;&gt;"",IF(INDEX('Size (Analyst)'!J:J,5*(ROW()-2)+4)&lt;&gt;"",INDEX('Size (Analyst)'!J:J,5*(ROW()-2)+4),#N/A),"")</f>
        <v>21.23</v>
      </c>
      <c r="K10" t="e">
        <f>IF($A10&lt;&gt;"",IF(INDEX('Size (Analyst)'!K:K,5*(ROW()-2)+4)&lt;&gt;"",INDEX('Size (Analyst)'!K:K,5*(ROW()-2)+4),#N/A),"")</f>
        <v>#N/A</v>
      </c>
      <c r="L10" t="e">
        <f>IF($A10&lt;&gt;"",IF(INDEX('Size (Analyst)'!L:L,5*(ROW()-2)+4)&lt;&gt;"",INDEX('Size (Analyst)'!L:L,5*(ROW()-2)+4),#N/A),"")</f>
        <v>#N/A</v>
      </c>
      <c r="M10" t="e">
        <f>IF($A10&lt;&gt;"",IF(INDEX('Size (Analyst)'!M:M,5*(ROW()-2)+4)&lt;&gt;"",INDEX('Size (Analyst)'!M:M,5*(ROW()-2)+4),#N/A),"")</f>
        <v>#N/A</v>
      </c>
      <c r="N10" t="e">
        <f>IF($A10&lt;&gt;"",IF(INDEX('Size (Analyst)'!N:N,5*(ROW()-2)+4)&lt;&gt;"",INDEX('Size (Analyst)'!N:N,5*(ROW()-2)+4),#N/A),"")</f>
        <v>#N/A</v>
      </c>
      <c r="O10" t="e">
        <f>IF($A10&lt;&gt;"",IF(INDEX('Size (Analyst)'!O:O,5*(ROW()-2)+4)&lt;&gt;"",INDEX('Size (Analyst)'!O:O,5*(ROW()-2)+4),#N/A),"")</f>
        <v>#N/A</v>
      </c>
      <c r="P10" t="e">
        <f>IF($A10&lt;&gt;"",IF(INDEX('Size (Analyst)'!P:P,5*(ROW()-2)+4)&lt;&gt;"",INDEX('Size (Analyst)'!P:P,5*(ROW()-2)+4),#N/A),"")</f>
        <v>#N/A</v>
      </c>
      <c r="Q10" t="e">
        <f>IF($A10&lt;&gt;"",IF(INDEX('Size (Analyst)'!Q:Q,5*(ROW()-2)+4)&lt;&gt;"",INDEX('Size (Analyst)'!Q:Q,5*(ROW()-2)+4),#N/A),"")</f>
        <v>#N/A</v>
      </c>
      <c r="R10" t="e">
        <f>IF($A10&lt;&gt;"",IF(INDEX('Size (Analyst)'!R:R,5*(ROW()-2)+4)&lt;&gt;"",INDEX('Size (Analyst)'!R:R,5*(ROW()-2)+4),#N/A),"")</f>
        <v>#N/A</v>
      </c>
      <c r="S10" t="e">
        <f>IF($A10&lt;&gt;"",IF(INDEX('Size (Analyst)'!S:S,5*(ROW()-2)+4)&lt;&gt;"",INDEX('Size (Analyst)'!S:S,5*(ROW()-2)+4),#N/A),"")</f>
        <v>#N/A</v>
      </c>
      <c r="T10" t="e">
        <f>IF($A10&lt;&gt;"",IF(INDEX('Size (Analyst)'!T:T,5*(ROW()-2)+4)&lt;&gt;"",INDEX('Size (Analyst)'!T:T,5*(ROW()-2)+4),#N/A),"")</f>
        <v>#N/A</v>
      </c>
      <c r="U10" t="e">
        <f>IF($A10&lt;&gt;"",IF(INDEX('Size (Analyst)'!U:U,5*(ROW()-2)+4)&lt;&gt;"",INDEX('Size (Analyst)'!U:U,5*(ROW()-2)+4),#N/A),"")</f>
        <v>#N/A</v>
      </c>
      <c r="V10" t="e">
        <f>IF($A10&lt;&gt;"",IF(INDEX('Size (Analyst)'!V:V,5*(ROW()-2)+4)&lt;&gt;"",INDEX('Size (Analyst)'!V:V,5*(ROW()-2)+4),#N/A),"")</f>
        <v>#N/A</v>
      </c>
      <c r="W10" t="e">
        <f>IF($A10&lt;&gt;"",IF(INDEX('Size (Analyst)'!W:W,5*(ROW()-2)+4)&lt;&gt;"",INDEX('Size (Analyst)'!W:W,5*(ROW()-2)+4),#N/A),"")</f>
        <v>#N/A</v>
      </c>
      <c r="X10" t="e">
        <f>IF($A10&lt;&gt;"",IF(INDEX('Size (Analyst)'!X:X,5*(ROW()-2)+4)&lt;&gt;"",INDEX('Size (Analyst)'!X:X,5*(ROW()-2)+4),#N/A),"")</f>
        <v>#N/A</v>
      </c>
      <c r="Y10" t="e">
        <f>IF($A10&lt;&gt;"",IF(INDEX('Size (Analyst)'!Y:Y,5*(ROW()-2)+4)&lt;&gt;"",INDEX('Size (Analyst)'!Y:Y,5*(ROW()-2)+4),#N/A),"")</f>
        <v>#N/A</v>
      </c>
      <c r="Z10" t="e">
        <f>IF($A10&lt;&gt;"",IF(INDEX('Size (Analyst)'!Z:Z,5*(ROW()-2)+4)&lt;&gt;"",INDEX('Size (Analyst)'!Z:Z,5*(ROW()-2)+4),#N/A),"")</f>
        <v>#N/A</v>
      </c>
    </row>
    <row r="11" spans="1:26" x14ac:dyDescent="0.2">
      <c r="A11" s="13">
        <f>IF(INDEX('Size (Analyst)'!A:A,5*(ROW()-2)+1)&lt;&gt;"",INDEX('Size (Analyst)'!A:A,5*(ROW()-2)+1),"")</f>
        <v>44525</v>
      </c>
      <c r="B11" t="e">
        <f>IF($A11&lt;&gt;"",IF(INDEX('Size (Analyst)'!B:B,5*(ROW()-2)+4)&lt;&gt;"",INDEX('Size (Analyst)'!B:B,5*(ROW()-2)+4),#N/A),"")</f>
        <v>#N/A</v>
      </c>
      <c r="C11" t="e">
        <f>IF($A11&lt;&gt;"",IF(INDEX('Size (Analyst)'!C:C,5*(ROW()-2)+4)&lt;&gt;"",INDEX('Size (Analyst)'!C:C,5*(ROW()-2)+4),#N/A),"")</f>
        <v>#N/A</v>
      </c>
      <c r="D11" t="e">
        <f>IF($A11&lt;&gt;"",IF(INDEX('Size (Analyst)'!D:D,5*(ROW()-2)+4)&lt;&gt;"",INDEX('Size (Analyst)'!D:D,5*(ROW()-2)+4),#N/A),"")</f>
        <v>#N/A</v>
      </c>
      <c r="E11" t="e">
        <f>IF($A11&lt;&gt;"",IF(INDEX('Size (Analyst)'!E:E,5*(ROW()-2)+4)&lt;&gt;"",INDEX('Size (Analyst)'!E:E,5*(ROW()-2)+4),#N/A),"")</f>
        <v>#N/A</v>
      </c>
      <c r="F11" t="e">
        <f>IF($A11&lt;&gt;"",IF(INDEX('Size (Analyst)'!F:F,5*(ROW()-2)+4)&lt;&gt;"",INDEX('Size (Analyst)'!F:F,5*(ROW()-2)+4),#N/A),"")</f>
        <v>#N/A</v>
      </c>
      <c r="G11" t="e">
        <f>IF($A11&lt;&gt;"",IF(INDEX('Size (Analyst)'!G:G,5*(ROW()-2)+4)&lt;&gt;"",INDEX('Size (Analyst)'!G:G,5*(ROW()-2)+4),#N/A),"")</f>
        <v>#N/A</v>
      </c>
      <c r="H11" t="e">
        <f>IF($A11&lt;&gt;"",IF(INDEX('Size (Analyst)'!H:H,5*(ROW()-2)+4)&lt;&gt;"",INDEX('Size (Analyst)'!H:H,5*(ROW()-2)+4),#N/A),"")</f>
        <v>#N/A</v>
      </c>
      <c r="I11" t="e">
        <f>IF($A11&lt;&gt;"",IF(INDEX('Size (Analyst)'!I:I,5*(ROW()-2)+4)&lt;&gt;"",INDEX('Size (Analyst)'!I:I,5*(ROW()-2)+4),#N/A),"")</f>
        <v>#N/A</v>
      </c>
      <c r="J11" t="e">
        <f>IF($A11&lt;&gt;"",IF(INDEX('Size (Analyst)'!J:J,5*(ROW()-2)+4)&lt;&gt;"",INDEX('Size (Analyst)'!J:J,5*(ROW()-2)+4),#N/A),"")</f>
        <v>#N/A</v>
      </c>
      <c r="K11" t="e">
        <f>IF($A11&lt;&gt;"",IF(INDEX('Size (Analyst)'!K:K,5*(ROW()-2)+4)&lt;&gt;"",INDEX('Size (Analyst)'!K:K,5*(ROW()-2)+4),#N/A),"")</f>
        <v>#N/A</v>
      </c>
      <c r="L11" t="e">
        <f>IF($A11&lt;&gt;"",IF(INDEX('Size (Analyst)'!L:L,5*(ROW()-2)+4)&lt;&gt;"",INDEX('Size (Analyst)'!L:L,5*(ROW()-2)+4),#N/A),"")</f>
        <v>#N/A</v>
      </c>
      <c r="M11" t="e">
        <f>IF($A11&lt;&gt;"",IF(INDEX('Size (Analyst)'!M:M,5*(ROW()-2)+4)&lt;&gt;"",INDEX('Size (Analyst)'!M:M,5*(ROW()-2)+4),#N/A),"")</f>
        <v>#N/A</v>
      </c>
      <c r="N11" t="e">
        <f>IF($A11&lt;&gt;"",IF(INDEX('Size (Analyst)'!N:N,5*(ROW()-2)+4)&lt;&gt;"",INDEX('Size (Analyst)'!N:N,5*(ROW()-2)+4),#N/A),"")</f>
        <v>#N/A</v>
      </c>
      <c r="O11" t="e">
        <f>IF($A11&lt;&gt;"",IF(INDEX('Size (Analyst)'!O:O,5*(ROW()-2)+4)&lt;&gt;"",INDEX('Size (Analyst)'!O:O,5*(ROW()-2)+4),#N/A),"")</f>
        <v>#N/A</v>
      </c>
      <c r="P11" t="e">
        <f>IF($A11&lt;&gt;"",IF(INDEX('Size (Analyst)'!P:P,5*(ROW()-2)+4)&lt;&gt;"",INDEX('Size (Analyst)'!P:P,5*(ROW()-2)+4),#N/A),"")</f>
        <v>#N/A</v>
      </c>
      <c r="Q11" t="e">
        <f>IF($A11&lt;&gt;"",IF(INDEX('Size (Analyst)'!Q:Q,5*(ROW()-2)+4)&lt;&gt;"",INDEX('Size (Analyst)'!Q:Q,5*(ROW()-2)+4),#N/A),"")</f>
        <v>#N/A</v>
      </c>
      <c r="R11" t="e">
        <f>IF($A11&lt;&gt;"",IF(INDEX('Size (Analyst)'!R:R,5*(ROW()-2)+4)&lt;&gt;"",INDEX('Size (Analyst)'!R:R,5*(ROW()-2)+4),#N/A),"")</f>
        <v>#N/A</v>
      </c>
      <c r="S11">
        <f>IF($A11&lt;&gt;"",IF(INDEX('Size (Analyst)'!S:S,5*(ROW()-2)+4)&lt;&gt;"",INDEX('Size (Analyst)'!S:S,5*(ROW()-2)+4),#N/A),"")</f>
        <v>74.77</v>
      </c>
      <c r="T11" t="e">
        <f>IF($A11&lt;&gt;"",IF(INDEX('Size (Analyst)'!T:T,5*(ROW()-2)+4)&lt;&gt;"",INDEX('Size (Analyst)'!T:T,5*(ROW()-2)+4),#N/A),"")</f>
        <v>#N/A</v>
      </c>
      <c r="U11" t="e">
        <f>IF($A11&lt;&gt;"",IF(INDEX('Size (Analyst)'!U:U,5*(ROW()-2)+4)&lt;&gt;"",INDEX('Size (Analyst)'!U:U,5*(ROW()-2)+4),#N/A),"")</f>
        <v>#N/A</v>
      </c>
      <c r="V11" t="e">
        <f>IF($A11&lt;&gt;"",IF(INDEX('Size (Analyst)'!V:V,5*(ROW()-2)+4)&lt;&gt;"",INDEX('Size (Analyst)'!V:V,5*(ROW()-2)+4),#N/A),"")</f>
        <v>#N/A</v>
      </c>
      <c r="W11" t="e">
        <f>IF($A11&lt;&gt;"",IF(INDEX('Size (Analyst)'!W:W,5*(ROW()-2)+4)&lt;&gt;"",INDEX('Size (Analyst)'!W:W,5*(ROW()-2)+4),#N/A),"")</f>
        <v>#N/A</v>
      </c>
      <c r="X11" t="e">
        <f>IF($A11&lt;&gt;"",IF(INDEX('Size (Analyst)'!X:X,5*(ROW()-2)+4)&lt;&gt;"",INDEX('Size (Analyst)'!X:X,5*(ROW()-2)+4),#N/A),"")</f>
        <v>#N/A</v>
      </c>
      <c r="Y11" t="e">
        <f>IF($A11&lt;&gt;"",IF(INDEX('Size (Analyst)'!Y:Y,5*(ROW()-2)+4)&lt;&gt;"",INDEX('Size (Analyst)'!Y:Y,5*(ROW()-2)+4),#N/A),"")</f>
        <v>#N/A</v>
      </c>
      <c r="Z11" t="e">
        <f>IF($A11&lt;&gt;"",IF(INDEX('Size (Analyst)'!Z:Z,5*(ROW()-2)+4)&lt;&gt;"",INDEX('Size (Analyst)'!Z:Z,5*(ROW()-2)+4),#N/A),"")</f>
        <v>#N/A</v>
      </c>
    </row>
    <row r="12" spans="1:26" x14ac:dyDescent="0.2">
      <c r="A12" s="13">
        <f>IF(INDEX('Size (Analyst)'!A:A,5*(ROW()-2)+1)&lt;&gt;"",INDEX('Size (Analyst)'!A:A,5*(ROW()-2)+1),"")</f>
        <v>44526</v>
      </c>
      <c r="B12" t="e">
        <f>IF($A12&lt;&gt;"",IF(INDEX('Size (Analyst)'!B:B,5*(ROW()-2)+4)&lt;&gt;"",INDEX('Size (Analyst)'!B:B,5*(ROW()-2)+4),#N/A),"")</f>
        <v>#N/A</v>
      </c>
      <c r="C12" t="e">
        <f>IF($A12&lt;&gt;"",IF(INDEX('Size (Analyst)'!C:C,5*(ROW()-2)+4)&lt;&gt;"",INDEX('Size (Analyst)'!C:C,5*(ROW()-2)+4),#N/A),"")</f>
        <v>#N/A</v>
      </c>
      <c r="D12" t="e">
        <f>IF($A12&lt;&gt;"",IF(INDEX('Size (Analyst)'!D:D,5*(ROW()-2)+4)&lt;&gt;"",INDEX('Size (Analyst)'!D:D,5*(ROW()-2)+4),#N/A),"")</f>
        <v>#N/A</v>
      </c>
      <c r="E12" t="e">
        <f>IF($A12&lt;&gt;"",IF(INDEX('Size (Analyst)'!E:E,5*(ROW()-2)+4)&lt;&gt;"",INDEX('Size (Analyst)'!E:E,5*(ROW()-2)+4),#N/A),"")</f>
        <v>#N/A</v>
      </c>
      <c r="F12" t="e">
        <f>IF($A12&lt;&gt;"",IF(INDEX('Size (Analyst)'!F:F,5*(ROW()-2)+4)&lt;&gt;"",INDEX('Size (Analyst)'!F:F,5*(ROW()-2)+4),#N/A),"")</f>
        <v>#N/A</v>
      </c>
      <c r="G12" t="e">
        <f>IF($A12&lt;&gt;"",IF(INDEX('Size (Analyst)'!G:G,5*(ROW()-2)+4)&lt;&gt;"",INDEX('Size (Analyst)'!G:G,5*(ROW()-2)+4),#N/A),"")</f>
        <v>#N/A</v>
      </c>
      <c r="H12" t="e">
        <f>IF($A12&lt;&gt;"",IF(INDEX('Size (Analyst)'!H:H,5*(ROW()-2)+4)&lt;&gt;"",INDEX('Size (Analyst)'!H:H,5*(ROW()-2)+4),#N/A),"")</f>
        <v>#N/A</v>
      </c>
      <c r="I12" t="e">
        <f>IF($A12&lt;&gt;"",IF(INDEX('Size (Analyst)'!I:I,5*(ROW()-2)+4)&lt;&gt;"",INDEX('Size (Analyst)'!I:I,5*(ROW()-2)+4),#N/A),"")</f>
        <v>#N/A</v>
      </c>
      <c r="J12" t="e">
        <f>IF($A12&lt;&gt;"",IF(INDEX('Size (Analyst)'!J:J,5*(ROW()-2)+4)&lt;&gt;"",INDEX('Size (Analyst)'!J:J,5*(ROW()-2)+4),#N/A),"")</f>
        <v>#N/A</v>
      </c>
      <c r="K12" t="e">
        <f>IF($A12&lt;&gt;"",IF(INDEX('Size (Analyst)'!K:K,5*(ROW()-2)+4)&lt;&gt;"",INDEX('Size (Analyst)'!K:K,5*(ROW()-2)+4),#N/A),"")</f>
        <v>#N/A</v>
      </c>
      <c r="L12" t="e">
        <f>IF($A12&lt;&gt;"",IF(INDEX('Size (Analyst)'!L:L,5*(ROW()-2)+4)&lt;&gt;"",INDEX('Size (Analyst)'!L:L,5*(ROW()-2)+4),#N/A),"")</f>
        <v>#N/A</v>
      </c>
      <c r="M12" t="e">
        <f>IF($A12&lt;&gt;"",IF(INDEX('Size (Analyst)'!M:M,5*(ROW()-2)+4)&lt;&gt;"",INDEX('Size (Analyst)'!M:M,5*(ROW()-2)+4),#N/A),"")</f>
        <v>#N/A</v>
      </c>
      <c r="N12" t="e">
        <f>IF($A12&lt;&gt;"",IF(INDEX('Size (Analyst)'!N:N,5*(ROW()-2)+4)&lt;&gt;"",INDEX('Size (Analyst)'!N:N,5*(ROW()-2)+4),#N/A),"")</f>
        <v>#N/A</v>
      </c>
      <c r="O12">
        <f>IF($A12&lt;&gt;"",IF(INDEX('Size (Analyst)'!O:O,5*(ROW()-2)+4)&lt;&gt;"",INDEX('Size (Analyst)'!O:O,5*(ROW()-2)+4),#N/A),"")</f>
        <v>75.400000000000006</v>
      </c>
      <c r="P12">
        <f>IF($A12&lt;&gt;"",IF(INDEX('Size (Analyst)'!P:P,5*(ROW()-2)+4)&lt;&gt;"",INDEX('Size (Analyst)'!P:P,5*(ROW()-2)+4),#N/A),"")</f>
        <v>16.218900000000001</v>
      </c>
      <c r="Q12" t="e">
        <f>IF($A12&lt;&gt;"",IF(INDEX('Size (Analyst)'!Q:Q,5*(ROW()-2)+4)&lt;&gt;"",INDEX('Size (Analyst)'!Q:Q,5*(ROW()-2)+4),#N/A),"")</f>
        <v>#N/A</v>
      </c>
      <c r="R12" t="e">
        <f>IF($A12&lt;&gt;"",IF(INDEX('Size (Analyst)'!R:R,5*(ROW()-2)+4)&lt;&gt;"",INDEX('Size (Analyst)'!R:R,5*(ROW()-2)+4),#N/A),"")</f>
        <v>#N/A</v>
      </c>
      <c r="S12" t="e">
        <f>IF($A12&lt;&gt;"",IF(INDEX('Size (Analyst)'!S:S,5*(ROW()-2)+4)&lt;&gt;"",INDEX('Size (Analyst)'!S:S,5*(ROW()-2)+4),#N/A),"")</f>
        <v>#N/A</v>
      </c>
      <c r="T12" t="e">
        <f>IF($A12&lt;&gt;"",IF(INDEX('Size (Analyst)'!T:T,5*(ROW()-2)+4)&lt;&gt;"",INDEX('Size (Analyst)'!T:T,5*(ROW()-2)+4),#N/A),"")</f>
        <v>#N/A</v>
      </c>
      <c r="U12" t="e">
        <f>IF($A12&lt;&gt;"",IF(INDEX('Size (Analyst)'!U:U,5*(ROW()-2)+4)&lt;&gt;"",INDEX('Size (Analyst)'!U:U,5*(ROW()-2)+4),#N/A),"")</f>
        <v>#N/A</v>
      </c>
      <c r="V12" t="e">
        <f>IF($A12&lt;&gt;"",IF(INDEX('Size (Analyst)'!V:V,5*(ROW()-2)+4)&lt;&gt;"",INDEX('Size (Analyst)'!V:V,5*(ROW()-2)+4),#N/A),"")</f>
        <v>#N/A</v>
      </c>
      <c r="W12" t="e">
        <f>IF($A12&lt;&gt;"",IF(INDEX('Size (Analyst)'!W:W,5*(ROW()-2)+4)&lt;&gt;"",INDEX('Size (Analyst)'!W:W,5*(ROW()-2)+4),#N/A),"")</f>
        <v>#N/A</v>
      </c>
      <c r="X12" t="e">
        <f>IF($A12&lt;&gt;"",IF(INDEX('Size (Analyst)'!X:X,5*(ROW()-2)+4)&lt;&gt;"",INDEX('Size (Analyst)'!X:X,5*(ROW()-2)+4),#N/A),"")</f>
        <v>#N/A</v>
      </c>
      <c r="Y12" t="e">
        <f>IF($A12&lt;&gt;"",IF(INDEX('Size (Analyst)'!Y:Y,5*(ROW()-2)+4)&lt;&gt;"",INDEX('Size (Analyst)'!Y:Y,5*(ROW()-2)+4),#N/A),"")</f>
        <v>#N/A</v>
      </c>
      <c r="Z12" t="e">
        <f>IF($A12&lt;&gt;"",IF(INDEX('Size (Analyst)'!Z:Z,5*(ROW()-2)+4)&lt;&gt;"",INDEX('Size (Analyst)'!Z:Z,5*(ROW()-2)+4),#N/A),"")</f>
        <v>#N/A</v>
      </c>
    </row>
    <row r="13" spans="1:26" x14ac:dyDescent="0.2">
      <c r="A13" s="13">
        <f>IF(INDEX('Size (Analyst)'!A:A,5*(ROW()-2)+1)&lt;&gt;"",INDEX('Size (Analyst)'!A:A,5*(ROW()-2)+1),"")</f>
        <v>44537</v>
      </c>
      <c r="B13" t="e">
        <f>IF($A13&lt;&gt;"",IF(INDEX('Size (Analyst)'!B:B,5*(ROW()-2)+4)&lt;&gt;"",INDEX('Size (Analyst)'!B:B,5*(ROW()-2)+4),#N/A),"")</f>
        <v>#N/A</v>
      </c>
      <c r="C13" t="e">
        <f>IF($A13&lt;&gt;"",IF(INDEX('Size (Analyst)'!C:C,5*(ROW()-2)+4)&lt;&gt;"",INDEX('Size (Analyst)'!C:C,5*(ROW()-2)+4),#N/A),"")</f>
        <v>#N/A</v>
      </c>
      <c r="D13" t="e">
        <f>IF($A13&lt;&gt;"",IF(INDEX('Size (Analyst)'!D:D,5*(ROW()-2)+4)&lt;&gt;"",INDEX('Size (Analyst)'!D:D,5*(ROW()-2)+4),#N/A),"")</f>
        <v>#N/A</v>
      </c>
      <c r="E13">
        <f>IF($A13&lt;&gt;"",IF(INDEX('Size (Analyst)'!E:E,5*(ROW()-2)+4)&lt;&gt;"",INDEX('Size (Analyst)'!E:E,5*(ROW()-2)+4),#N/A),"")</f>
        <v>3907.15</v>
      </c>
      <c r="F13" t="e">
        <f>IF($A13&lt;&gt;"",IF(INDEX('Size (Analyst)'!F:F,5*(ROW()-2)+4)&lt;&gt;"",INDEX('Size (Analyst)'!F:F,5*(ROW()-2)+4),#N/A),"")</f>
        <v>#N/A</v>
      </c>
      <c r="G13" t="e">
        <f>IF($A13&lt;&gt;"",IF(INDEX('Size (Analyst)'!G:G,5*(ROW()-2)+4)&lt;&gt;"",INDEX('Size (Analyst)'!G:G,5*(ROW()-2)+4),#N/A),"")</f>
        <v>#N/A</v>
      </c>
      <c r="H13" t="e">
        <f>IF($A13&lt;&gt;"",IF(INDEX('Size (Analyst)'!H:H,5*(ROW()-2)+4)&lt;&gt;"",INDEX('Size (Analyst)'!H:H,5*(ROW()-2)+4),#N/A),"")</f>
        <v>#N/A</v>
      </c>
      <c r="I13" t="e">
        <f>IF($A13&lt;&gt;"",IF(INDEX('Size (Analyst)'!I:I,5*(ROW()-2)+4)&lt;&gt;"",INDEX('Size (Analyst)'!I:I,5*(ROW()-2)+4),#N/A),"")</f>
        <v>#N/A</v>
      </c>
      <c r="J13" t="e">
        <f>IF($A13&lt;&gt;"",IF(INDEX('Size (Analyst)'!J:J,5*(ROW()-2)+4)&lt;&gt;"",INDEX('Size (Analyst)'!J:J,5*(ROW()-2)+4),#N/A),"")</f>
        <v>#N/A</v>
      </c>
      <c r="K13" t="e">
        <f>IF($A13&lt;&gt;"",IF(INDEX('Size (Analyst)'!K:K,5*(ROW()-2)+4)&lt;&gt;"",INDEX('Size (Analyst)'!K:K,5*(ROW()-2)+4),#N/A),"")</f>
        <v>#N/A</v>
      </c>
      <c r="L13" t="e">
        <f>IF($A13&lt;&gt;"",IF(INDEX('Size (Analyst)'!L:L,5*(ROW()-2)+4)&lt;&gt;"",INDEX('Size (Analyst)'!L:L,5*(ROW()-2)+4),#N/A),"")</f>
        <v>#N/A</v>
      </c>
      <c r="M13" t="e">
        <f>IF($A13&lt;&gt;"",IF(INDEX('Size (Analyst)'!M:M,5*(ROW()-2)+4)&lt;&gt;"",INDEX('Size (Analyst)'!M:M,5*(ROW()-2)+4),#N/A),"")</f>
        <v>#N/A</v>
      </c>
      <c r="N13" t="e">
        <f>IF($A13&lt;&gt;"",IF(INDEX('Size (Analyst)'!N:N,5*(ROW()-2)+4)&lt;&gt;"",INDEX('Size (Analyst)'!N:N,5*(ROW()-2)+4),#N/A),"")</f>
        <v>#N/A</v>
      </c>
      <c r="O13" t="e">
        <f>IF($A13&lt;&gt;"",IF(INDEX('Size (Analyst)'!O:O,5*(ROW()-2)+4)&lt;&gt;"",INDEX('Size (Analyst)'!O:O,5*(ROW()-2)+4),#N/A),"")</f>
        <v>#N/A</v>
      </c>
      <c r="P13">
        <f>IF($A13&lt;&gt;"",IF(INDEX('Size (Analyst)'!P:P,5*(ROW()-2)+4)&lt;&gt;"",INDEX('Size (Analyst)'!P:P,5*(ROW()-2)+4),#N/A),"")</f>
        <v>15.9786</v>
      </c>
      <c r="Q13" t="e">
        <f>IF($A13&lt;&gt;"",IF(INDEX('Size (Analyst)'!Q:Q,5*(ROW()-2)+4)&lt;&gt;"",INDEX('Size (Analyst)'!Q:Q,5*(ROW()-2)+4),#N/A),"")</f>
        <v>#N/A</v>
      </c>
      <c r="R13" t="e">
        <f>IF($A13&lt;&gt;"",IF(INDEX('Size (Analyst)'!R:R,5*(ROW()-2)+4)&lt;&gt;"",INDEX('Size (Analyst)'!R:R,5*(ROW()-2)+4),#N/A),"")</f>
        <v>#N/A</v>
      </c>
      <c r="S13" t="e">
        <f>IF($A13&lt;&gt;"",IF(INDEX('Size (Analyst)'!S:S,5*(ROW()-2)+4)&lt;&gt;"",INDEX('Size (Analyst)'!S:S,5*(ROW()-2)+4),#N/A),"")</f>
        <v>#N/A</v>
      </c>
      <c r="T13" t="e">
        <f>IF($A13&lt;&gt;"",IF(INDEX('Size (Analyst)'!T:T,5*(ROW()-2)+4)&lt;&gt;"",INDEX('Size (Analyst)'!T:T,5*(ROW()-2)+4),#N/A),"")</f>
        <v>#N/A</v>
      </c>
      <c r="U13" t="e">
        <f>IF($A13&lt;&gt;"",IF(INDEX('Size (Analyst)'!U:U,5*(ROW()-2)+4)&lt;&gt;"",INDEX('Size (Analyst)'!U:U,5*(ROW()-2)+4),#N/A),"")</f>
        <v>#N/A</v>
      </c>
      <c r="V13" t="e">
        <f>IF($A13&lt;&gt;"",IF(INDEX('Size (Analyst)'!V:V,5*(ROW()-2)+4)&lt;&gt;"",INDEX('Size (Analyst)'!V:V,5*(ROW()-2)+4),#N/A),"")</f>
        <v>#N/A</v>
      </c>
      <c r="W13" t="e">
        <f>IF($A13&lt;&gt;"",IF(INDEX('Size (Analyst)'!W:W,5*(ROW()-2)+4)&lt;&gt;"",INDEX('Size (Analyst)'!W:W,5*(ROW()-2)+4),#N/A),"")</f>
        <v>#N/A</v>
      </c>
      <c r="X13" t="e">
        <f>IF($A13&lt;&gt;"",IF(INDEX('Size (Analyst)'!X:X,5*(ROW()-2)+4)&lt;&gt;"",INDEX('Size (Analyst)'!X:X,5*(ROW()-2)+4),#N/A),"")</f>
        <v>#N/A</v>
      </c>
      <c r="Y13" t="e">
        <f>IF($A13&lt;&gt;"",IF(INDEX('Size (Analyst)'!Y:Y,5*(ROW()-2)+4)&lt;&gt;"",INDEX('Size (Analyst)'!Y:Y,5*(ROW()-2)+4),#N/A),"")</f>
        <v>#N/A</v>
      </c>
      <c r="Z13" t="e">
        <f>IF($A13&lt;&gt;"",IF(INDEX('Size (Analyst)'!Z:Z,5*(ROW()-2)+4)&lt;&gt;"",INDEX('Size (Analyst)'!Z:Z,5*(ROW()-2)+4),#N/A),"")</f>
        <v>#N/A</v>
      </c>
    </row>
    <row r="14" spans="1:26" x14ac:dyDescent="0.2">
      <c r="A14" s="13">
        <f>IF(INDEX('Size (Analyst)'!A:A,5*(ROW()-2)+1)&lt;&gt;"",INDEX('Size (Analyst)'!A:A,5*(ROW()-2)+1),"")</f>
        <v>44565</v>
      </c>
      <c r="B14" t="e">
        <f>IF($A14&lt;&gt;"",IF(INDEX('Size (Analyst)'!B:B,5*(ROW()-2)+4)&lt;&gt;"",INDEX('Size (Analyst)'!B:B,5*(ROW()-2)+4),#N/A),"")</f>
        <v>#N/A</v>
      </c>
      <c r="C14">
        <f>IF($A14&lt;&gt;"",IF(INDEX('Size (Analyst)'!C:C,5*(ROW()-2)+4)&lt;&gt;"",INDEX('Size (Analyst)'!C:C,5*(ROW()-2)+4),#N/A),"")</f>
        <v>849.28</v>
      </c>
      <c r="D14" t="e">
        <f>IF($A14&lt;&gt;"",IF(INDEX('Size (Analyst)'!D:D,5*(ROW()-2)+4)&lt;&gt;"",INDEX('Size (Analyst)'!D:D,5*(ROW()-2)+4),#N/A),"")</f>
        <v>#N/A</v>
      </c>
      <c r="E14" t="e">
        <f>IF($A14&lt;&gt;"",IF(INDEX('Size (Analyst)'!E:E,5*(ROW()-2)+4)&lt;&gt;"",INDEX('Size (Analyst)'!E:E,5*(ROW()-2)+4),#N/A),"")</f>
        <v>#N/A</v>
      </c>
      <c r="F14" t="e">
        <f>IF($A14&lt;&gt;"",IF(INDEX('Size (Analyst)'!F:F,5*(ROW()-2)+4)&lt;&gt;"",INDEX('Size (Analyst)'!F:F,5*(ROW()-2)+4),#N/A),"")</f>
        <v>#N/A</v>
      </c>
      <c r="G14">
        <f>IF($A14&lt;&gt;"",IF(INDEX('Size (Analyst)'!G:G,5*(ROW()-2)+4)&lt;&gt;"",INDEX('Size (Analyst)'!G:G,5*(ROW()-2)+4),#N/A),"")</f>
        <v>321.52999999999997</v>
      </c>
      <c r="H14" t="e">
        <f>IF($A14&lt;&gt;"",IF(INDEX('Size (Analyst)'!H:H,5*(ROW()-2)+4)&lt;&gt;"",INDEX('Size (Analyst)'!H:H,5*(ROW()-2)+4),#N/A),"")</f>
        <v>#N/A</v>
      </c>
      <c r="I14" t="e">
        <f>IF($A14&lt;&gt;"",IF(INDEX('Size (Analyst)'!I:I,5*(ROW()-2)+4)&lt;&gt;"",INDEX('Size (Analyst)'!I:I,5*(ROW()-2)+4),#N/A),"")</f>
        <v>#N/A</v>
      </c>
      <c r="J14" t="e">
        <f>IF($A14&lt;&gt;"",IF(INDEX('Size (Analyst)'!J:J,5*(ROW()-2)+4)&lt;&gt;"",INDEX('Size (Analyst)'!J:J,5*(ROW()-2)+4),#N/A),"")</f>
        <v>#N/A</v>
      </c>
      <c r="K14" t="e">
        <f>IF($A14&lt;&gt;"",IF(INDEX('Size (Analyst)'!K:K,5*(ROW()-2)+4)&lt;&gt;"",INDEX('Size (Analyst)'!K:K,5*(ROW()-2)+4),#N/A),"")</f>
        <v>#N/A</v>
      </c>
      <c r="L14" t="e">
        <f>IF($A14&lt;&gt;"",IF(INDEX('Size (Analyst)'!L:L,5*(ROW()-2)+4)&lt;&gt;"",INDEX('Size (Analyst)'!L:L,5*(ROW()-2)+4),#N/A),"")</f>
        <v>#N/A</v>
      </c>
      <c r="M14">
        <f>IF($A14&lt;&gt;"",IF(INDEX('Size (Analyst)'!M:M,5*(ROW()-2)+4)&lt;&gt;"",INDEX('Size (Analyst)'!M:M,5*(ROW()-2)+4),#N/A),"")</f>
        <v>4.0370999999999997</v>
      </c>
      <c r="N14" t="e">
        <f>IF($A14&lt;&gt;"",IF(INDEX('Size (Analyst)'!N:N,5*(ROW()-2)+4)&lt;&gt;"",INDEX('Size (Analyst)'!N:N,5*(ROW()-2)+4),#N/A),"")</f>
        <v>#N/A</v>
      </c>
      <c r="O14">
        <f>IF($A14&lt;&gt;"",IF(INDEX('Size (Analyst)'!O:O,5*(ROW()-2)+4)&lt;&gt;"",INDEX('Size (Analyst)'!O:O,5*(ROW()-2)+4),#N/A),"")</f>
        <v>75.19</v>
      </c>
      <c r="P14">
        <f>IF($A14&lt;&gt;"",IF(INDEX('Size (Analyst)'!P:P,5*(ROW()-2)+4)&lt;&gt;"",INDEX('Size (Analyst)'!P:P,5*(ROW()-2)+4),#N/A),"")</f>
        <v>15.993</v>
      </c>
      <c r="Q14" t="e">
        <f>IF($A14&lt;&gt;"",IF(INDEX('Size (Analyst)'!Q:Q,5*(ROW()-2)+4)&lt;&gt;"",INDEX('Size (Analyst)'!Q:Q,5*(ROW()-2)+4),#N/A),"")</f>
        <v>#N/A</v>
      </c>
      <c r="R14" t="e">
        <f>IF($A14&lt;&gt;"",IF(INDEX('Size (Analyst)'!R:R,5*(ROW()-2)+4)&lt;&gt;"",INDEX('Size (Analyst)'!R:R,5*(ROW()-2)+4),#N/A),"")</f>
        <v>#N/A</v>
      </c>
      <c r="S14" t="e">
        <f>IF($A14&lt;&gt;"",IF(INDEX('Size (Analyst)'!S:S,5*(ROW()-2)+4)&lt;&gt;"",INDEX('Size (Analyst)'!S:S,5*(ROW()-2)+4),#N/A),"")</f>
        <v>#N/A</v>
      </c>
      <c r="T14" t="e">
        <f>IF($A14&lt;&gt;"",IF(INDEX('Size (Analyst)'!T:T,5*(ROW()-2)+4)&lt;&gt;"",INDEX('Size (Analyst)'!T:T,5*(ROW()-2)+4),#N/A),"")</f>
        <v>#N/A</v>
      </c>
      <c r="U14" t="e">
        <f>IF($A14&lt;&gt;"",IF(INDEX('Size (Analyst)'!U:U,5*(ROW()-2)+4)&lt;&gt;"",INDEX('Size (Analyst)'!U:U,5*(ROW()-2)+4),#N/A),"")</f>
        <v>#N/A</v>
      </c>
      <c r="V14">
        <f>IF($A14&lt;&gt;"",IF(INDEX('Size (Analyst)'!V:V,5*(ROW()-2)+4)&lt;&gt;"",INDEX('Size (Analyst)'!V:V,5*(ROW()-2)+4),#N/A),"")</f>
        <v>1196.99</v>
      </c>
      <c r="W14" t="e">
        <f>IF($A14&lt;&gt;"",IF(INDEX('Size (Analyst)'!W:W,5*(ROW()-2)+4)&lt;&gt;"",INDEX('Size (Analyst)'!W:W,5*(ROW()-2)+4),#N/A),"")</f>
        <v>#N/A</v>
      </c>
      <c r="X14" t="e">
        <f>IF($A14&lt;&gt;"",IF(INDEX('Size (Analyst)'!X:X,5*(ROW()-2)+4)&lt;&gt;"",INDEX('Size (Analyst)'!X:X,5*(ROW()-2)+4),#N/A),"")</f>
        <v>#N/A</v>
      </c>
      <c r="Y14">
        <f>IF($A14&lt;&gt;"",IF(INDEX('Size (Analyst)'!Y:Y,5*(ROW()-2)+4)&lt;&gt;"",INDEX('Size (Analyst)'!Y:Y,5*(ROW()-2)+4),#N/A),"")</f>
        <v>1.131</v>
      </c>
      <c r="Z14">
        <f>IF($A14&lt;&gt;"",IF(INDEX('Size (Analyst)'!Z:Z,5*(ROW()-2)+4)&lt;&gt;"",INDEX('Size (Analyst)'!Z:Z,5*(ROW()-2)+4),#N/A),"")</f>
        <v>115.99</v>
      </c>
    </row>
    <row r="15" spans="1:26" x14ac:dyDescent="0.2">
      <c r="A15" s="13">
        <f>IF(INDEX('Size (Analyst)'!A:A,5*(ROW()-2)+1)&lt;&gt;"",INDEX('Size (Analyst)'!A:A,5*(ROW()-2)+1),"")</f>
        <v>44585</v>
      </c>
      <c r="B15" t="e">
        <f>IF($A15&lt;&gt;"",IF(INDEX('Size (Analyst)'!B:B,5*(ROW()-2)+4)&lt;&gt;"",INDEX('Size (Analyst)'!B:B,5*(ROW()-2)+4),#N/A),"")</f>
        <v>#N/A</v>
      </c>
      <c r="C15">
        <f>IF($A15&lt;&gt;"",IF(INDEX('Size (Analyst)'!C:C,5*(ROW()-2)+4)&lt;&gt;"",INDEX('Size (Analyst)'!C:C,5*(ROW()-2)+4),#N/A),"")</f>
        <v>797.99</v>
      </c>
      <c r="D15" t="e">
        <f>IF($A15&lt;&gt;"",IF(INDEX('Size (Analyst)'!D:D,5*(ROW()-2)+4)&lt;&gt;"",INDEX('Size (Analyst)'!D:D,5*(ROW()-2)+4),#N/A),"")</f>
        <v>#N/A</v>
      </c>
      <c r="E15" t="e">
        <f>IF($A15&lt;&gt;"",IF(INDEX('Size (Analyst)'!E:E,5*(ROW()-2)+4)&lt;&gt;"",INDEX('Size (Analyst)'!E:E,5*(ROW()-2)+4),#N/A),"")</f>
        <v>#N/A</v>
      </c>
      <c r="F15" t="e">
        <f>IF($A15&lt;&gt;"",IF(INDEX('Size (Analyst)'!F:F,5*(ROW()-2)+4)&lt;&gt;"",INDEX('Size (Analyst)'!F:F,5*(ROW()-2)+4),#N/A),"")</f>
        <v>#N/A</v>
      </c>
      <c r="G15">
        <f>IF($A15&lt;&gt;"",IF(INDEX('Size (Analyst)'!G:G,5*(ROW()-2)+4)&lt;&gt;"",INDEX('Size (Analyst)'!G:G,5*(ROW()-2)+4),#N/A),"")</f>
        <v>318.49</v>
      </c>
      <c r="H15" t="e">
        <f>IF($A15&lt;&gt;"",IF(INDEX('Size (Analyst)'!H:H,5*(ROW()-2)+4)&lt;&gt;"",INDEX('Size (Analyst)'!H:H,5*(ROW()-2)+4),#N/A),"")</f>
        <v>#N/A</v>
      </c>
      <c r="I15" t="e">
        <f>IF($A15&lt;&gt;"",IF(INDEX('Size (Analyst)'!I:I,5*(ROW()-2)+4)&lt;&gt;"",INDEX('Size (Analyst)'!I:I,5*(ROW()-2)+4),#N/A),"")</f>
        <v>#N/A</v>
      </c>
      <c r="J15" t="e">
        <f>IF($A15&lt;&gt;"",IF(INDEX('Size (Analyst)'!J:J,5*(ROW()-2)+4)&lt;&gt;"",INDEX('Size (Analyst)'!J:J,5*(ROW()-2)+4),#N/A),"")</f>
        <v>#N/A</v>
      </c>
      <c r="K15" t="e">
        <f>IF($A15&lt;&gt;"",IF(INDEX('Size (Analyst)'!K:K,5*(ROW()-2)+4)&lt;&gt;"",INDEX('Size (Analyst)'!K:K,5*(ROW()-2)+4),#N/A),"")</f>
        <v>#N/A</v>
      </c>
      <c r="L15" t="e">
        <f>IF($A15&lt;&gt;"",IF(INDEX('Size (Analyst)'!L:L,5*(ROW()-2)+4)&lt;&gt;"",INDEX('Size (Analyst)'!L:L,5*(ROW()-2)+4),#N/A),"")</f>
        <v>#N/A</v>
      </c>
      <c r="M15" t="e">
        <f>IF($A15&lt;&gt;"",IF(INDEX('Size (Analyst)'!M:M,5*(ROW()-2)+4)&lt;&gt;"",INDEX('Size (Analyst)'!M:M,5*(ROW()-2)+4),#N/A),"")</f>
        <v>#N/A</v>
      </c>
      <c r="N15" t="e">
        <f>IF($A15&lt;&gt;"",IF(INDEX('Size (Analyst)'!N:N,5*(ROW()-2)+4)&lt;&gt;"",INDEX('Size (Analyst)'!N:N,5*(ROW()-2)+4),#N/A),"")</f>
        <v>#N/A</v>
      </c>
      <c r="O15">
        <f>IF($A15&lt;&gt;"",IF(INDEX('Size (Analyst)'!O:O,5*(ROW()-2)+4)&lt;&gt;"",INDEX('Size (Analyst)'!O:O,5*(ROW()-2)+4),#N/A),"")</f>
        <v>78.2</v>
      </c>
      <c r="P15">
        <f>IF($A15&lt;&gt;"",IF(INDEX('Size (Analyst)'!P:P,5*(ROW()-2)+4)&lt;&gt;"",INDEX('Size (Analyst)'!P:P,5*(ROW()-2)+4),#N/A),"")</f>
        <v>15.2607</v>
      </c>
      <c r="Q15" t="e">
        <f>IF($A15&lt;&gt;"",IF(INDEX('Size (Analyst)'!Q:Q,5*(ROW()-2)+4)&lt;&gt;"",INDEX('Size (Analyst)'!Q:Q,5*(ROW()-2)+4),#N/A),"")</f>
        <v>#N/A</v>
      </c>
      <c r="R15" t="e">
        <f>IF($A15&lt;&gt;"",IF(INDEX('Size (Analyst)'!R:R,5*(ROW()-2)+4)&lt;&gt;"",INDEX('Size (Analyst)'!R:R,5*(ROW()-2)+4),#N/A),"")</f>
        <v>#N/A</v>
      </c>
      <c r="S15" t="e">
        <f>IF($A15&lt;&gt;"",IF(INDEX('Size (Analyst)'!S:S,5*(ROW()-2)+4)&lt;&gt;"",INDEX('Size (Analyst)'!S:S,5*(ROW()-2)+4),#N/A),"")</f>
        <v>#N/A</v>
      </c>
      <c r="T15" t="e">
        <f>IF($A15&lt;&gt;"",IF(INDEX('Size (Analyst)'!T:T,5*(ROW()-2)+4)&lt;&gt;"",INDEX('Size (Analyst)'!T:T,5*(ROW()-2)+4),#N/A),"")</f>
        <v>#N/A</v>
      </c>
      <c r="U15" t="e">
        <f>IF($A15&lt;&gt;"",IF(INDEX('Size (Analyst)'!U:U,5*(ROW()-2)+4)&lt;&gt;"",INDEX('Size (Analyst)'!U:U,5*(ROW()-2)+4),#N/A),"")</f>
        <v>#N/A</v>
      </c>
      <c r="V15" t="e">
        <f>IF($A15&lt;&gt;"",IF(INDEX('Size (Analyst)'!V:V,5*(ROW()-2)+4)&lt;&gt;"",INDEX('Size (Analyst)'!V:V,5*(ROW()-2)+4),#N/A),"")</f>
        <v>#N/A</v>
      </c>
      <c r="W15" t="e">
        <f>IF($A15&lt;&gt;"",IF(INDEX('Size (Analyst)'!W:W,5*(ROW()-2)+4)&lt;&gt;"",INDEX('Size (Analyst)'!W:W,5*(ROW()-2)+4),#N/A),"")</f>
        <v>#N/A</v>
      </c>
      <c r="X15" t="e">
        <f>IF($A15&lt;&gt;"",IF(INDEX('Size (Analyst)'!X:X,5*(ROW()-2)+4)&lt;&gt;"",INDEX('Size (Analyst)'!X:X,5*(ROW()-2)+4),#N/A),"")</f>
        <v>#N/A</v>
      </c>
      <c r="Y15" t="e">
        <f>IF($A15&lt;&gt;"",IF(INDEX('Size (Analyst)'!Y:Y,5*(ROW()-2)+4)&lt;&gt;"",INDEX('Size (Analyst)'!Y:Y,5*(ROW()-2)+4),#N/A),"")</f>
        <v>#N/A</v>
      </c>
      <c r="Z15" t="e">
        <f>IF($A15&lt;&gt;"",IF(INDEX('Size (Analyst)'!Z:Z,5*(ROW()-2)+4)&lt;&gt;"",INDEX('Size (Analyst)'!Z:Z,5*(ROW()-2)+4),#N/A),"")</f>
        <v>#N/A</v>
      </c>
    </row>
    <row r="16" spans="1:26" x14ac:dyDescent="0.2">
      <c r="A16" s="13">
        <f>IF(INDEX('Size (Analyst)'!A:A,5*(ROW()-2)+1)&lt;&gt;"",INDEX('Size (Analyst)'!A:A,5*(ROW()-2)+1),"")</f>
        <v>44588</v>
      </c>
      <c r="B16" t="e">
        <f>IF($A16&lt;&gt;"",IF(INDEX('Size (Analyst)'!B:B,5*(ROW()-2)+4)&lt;&gt;"",INDEX('Size (Analyst)'!B:B,5*(ROW()-2)+4),#N/A),"")</f>
        <v>#N/A</v>
      </c>
      <c r="C16" t="e">
        <f>IF($A16&lt;&gt;"",IF(INDEX('Size (Analyst)'!C:C,5*(ROW()-2)+4)&lt;&gt;"",INDEX('Size (Analyst)'!C:C,5*(ROW()-2)+4),#N/A),"")</f>
        <v>#N/A</v>
      </c>
      <c r="D16" t="e">
        <f>IF($A16&lt;&gt;"",IF(INDEX('Size (Analyst)'!D:D,5*(ROW()-2)+4)&lt;&gt;"",INDEX('Size (Analyst)'!D:D,5*(ROW()-2)+4),#N/A),"")</f>
        <v>#N/A</v>
      </c>
      <c r="E16" t="e">
        <f>IF($A16&lt;&gt;"",IF(INDEX('Size (Analyst)'!E:E,5*(ROW()-2)+4)&lt;&gt;"",INDEX('Size (Analyst)'!E:E,5*(ROW()-2)+4),#N/A),"")</f>
        <v>#N/A</v>
      </c>
      <c r="F16" t="e">
        <f>IF($A16&lt;&gt;"",IF(INDEX('Size (Analyst)'!F:F,5*(ROW()-2)+4)&lt;&gt;"",INDEX('Size (Analyst)'!F:F,5*(ROW()-2)+4),#N/A),"")</f>
        <v>#N/A</v>
      </c>
      <c r="G16" t="e">
        <f>IF($A16&lt;&gt;"",IF(INDEX('Size (Analyst)'!G:G,5*(ROW()-2)+4)&lt;&gt;"",INDEX('Size (Analyst)'!G:G,5*(ROW()-2)+4),#N/A),"")</f>
        <v>#N/A</v>
      </c>
      <c r="H16" t="e">
        <f>IF($A16&lt;&gt;"",IF(INDEX('Size (Analyst)'!H:H,5*(ROW()-2)+4)&lt;&gt;"",INDEX('Size (Analyst)'!H:H,5*(ROW()-2)+4),#N/A),"")</f>
        <v>#N/A</v>
      </c>
      <c r="I16" t="e">
        <f>IF($A16&lt;&gt;"",IF(INDEX('Size (Analyst)'!I:I,5*(ROW()-2)+4)&lt;&gt;"",INDEX('Size (Analyst)'!I:I,5*(ROW()-2)+4),#N/A),"")</f>
        <v>#N/A</v>
      </c>
      <c r="J16" t="e">
        <f>IF($A16&lt;&gt;"",IF(INDEX('Size (Analyst)'!J:J,5*(ROW()-2)+4)&lt;&gt;"",INDEX('Size (Analyst)'!J:J,5*(ROW()-2)+4),#N/A),"")</f>
        <v>#N/A</v>
      </c>
      <c r="K16" t="e">
        <f>IF($A16&lt;&gt;"",IF(INDEX('Size (Analyst)'!K:K,5*(ROW()-2)+4)&lt;&gt;"",INDEX('Size (Analyst)'!K:K,5*(ROW()-2)+4),#N/A),"")</f>
        <v>#N/A</v>
      </c>
      <c r="L16" t="e">
        <f>IF($A16&lt;&gt;"",IF(INDEX('Size (Analyst)'!L:L,5*(ROW()-2)+4)&lt;&gt;"",INDEX('Size (Analyst)'!L:L,5*(ROW()-2)+4),#N/A),"")</f>
        <v>#N/A</v>
      </c>
      <c r="M16" t="e">
        <f>IF($A16&lt;&gt;"",IF(INDEX('Size (Analyst)'!M:M,5*(ROW()-2)+4)&lt;&gt;"",INDEX('Size (Analyst)'!M:M,5*(ROW()-2)+4),#N/A),"")</f>
        <v>#N/A</v>
      </c>
      <c r="N16" t="e">
        <f>IF($A16&lt;&gt;"",IF(INDEX('Size (Analyst)'!N:N,5*(ROW()-2)+4)&lt;&gt;"",INDEX('Size (Analyst)'!N:N,5*(ROW()-2)+4),#N/A),"")</f>
        <v>#N/A</v>
      </c>
      <c r="O16" t="e">
        <f>IF($A16&lt;&gt;"",IF(INDEX('Size (Analyst)'!O:O,5*(ROW()-2)+4)&lt;&gt;"",INDEX('Size (Analyst)'!O:O,5*(ROW()-2)+4),#N/A),"")</f>
        <v>#N/A</v>
      </c>
      <c r="P16" t="e">
        <f>IF($A16&lt;&gt;"",IF(INDEX('Size (Analyst)'!P:P,5*(ROW()-2)+4)&lt;&gt;"",INDEX('Size (Analyst)'!P:P,5*(ROW()-2)+4),#N/A),"")</f>
        <v>#N/A</v>
      </c>
      <c r="Q16" t="e">
        <f>IF($A16&lt;&gt;"",IF(INDEX('Size (Analyst)'!Q:Q,5*(ROW()-2)+4)&lt;&gt;"",INDEX('Size (Analyst)'!Q:Q,5*(ROW()-2)+4),#N/A),"")</f>
        <v>#N/A</v>
      </c>
      <c r="R16" t="e">
        <f>IF($A16&lt;&gt;"",IF(INDEX('Size (Analyst)'!R:R,5*(ROW()-2)+4)&lt;&gt;"",INDEX('Size (Analyst)'!R:R,5*(ROW()-2)+4),#N/A),"")</f>
        <v>#N/A</v>
      </c>
      <c r="S16" t="e">
        <f>IF($A16&lt;&gt;"",IF(INDEX('Size (Analyst)'!S:S,5*(ROW()-2)+4)&lt;&gt;"",INDEX('Size (Analyst)'!S:S,5*(ROW()-2)+4),#N/A),"")</f>
        <v>#N/A</v>
      </c>
      <c r="T16" t="e">
        <f>IF($A16&lt;&gt;"",IF(INDEX('Size (Analyst)'!T:T,5*(ROW()-2)+4)&lt;&gt;"",INDEX('Size (Analyst)'!T:T,5*(ROW()-2)+4),#N/A),"")</f>
        <v>#N/A</v>
      </c>
      <c r="U16" t="e">
        <f>IF($A16&lt;&gt;"",IF(INDEX('Size (Analyst)'!U:U,5*(ROW()-2)+4)&lt;&gt;"",INDEX('Size (Analyst)'!U:U,5*(ROW()-2)+4),#N/A),"")</f>
        <v>#N/A</v>
      </c>
      <c r="V16" t="e">
        <f>IF($A16&lt;&gt;"",IF(INDEX('Size (Analyst)'!V:V,5*(ROW()-2)+4)&lt;&gt;"",INDEX('Size (Analyst)'!V:V,5*(ROW()-2)+4),#N/A),"")</f>
        <v>#N/A</v>
      </c>
      <c r="W16" t="e">
        <f>IF($A16&lt;&gt;"",IF(INDEX('Size (Analyst)'!W:W,5*(ROW()-2)+4)&lt;&gt;"",INDEX('Size (Analyst)'!W:W,5*(ROW()-2)+4),#N/A),"")</f>
        <v>#N/A</v>
      </c>
      <c r="X16" t="e">
        <f>IF($A16&lt;&gt;"",IF(INDEX('Size (Analyst)'!X:X,5*(ROW()-2)+4)&lt;&gt;"",INDEX('Size (Analyst)'!X:X,5*(ROW()-2)+4),#N/A),"")</f>
        <v>#N/A</v>
      </c>
      <c r="Y16">
        <f>IF($A16&lt;&gt;"",IF(INDEX('Size (Analyst)'!Y:Y,5*(ROW()-2)+4)&lt;&gt;"",INDEX('Size (Analyst)'!Y:Y,5*(ROW()-2)+4),#N/A),"")</f>
        <v>1.1161000000000001</v>
      </c>
      <c r="Z16" t="e">
        <f>IF($A16&lt;&gt;"",IF(INDEX('Size (Analyst)'!Z:Z,5*(ROW()-2)+4)&lt;&gt;"",INDEX('Size (Analyst)'!Z:Z,5*(ROW()-2)+4),#N/A),"")</f>
        <v>#N/A</v>
      </c>
    </row>
    <row r="17" spans="1:26" x14ac:dyDescent="0.2">
      <c r="A17" s="13">
        <f>IF(INDEX('Size (Analyst)'!A:A,5*(ROW()-2)+1)&lt;&gt;"",INDEX('Size (Analyst)'!A:A,5*(ROW()-2)+1),"")</f>
        <v>44593</v>
      </c>
      <c r="B17" t="e">
        <f>IF($A17&lt;&gt;"",IF(INDEX('Size (Analyst)'!B:B,5*(ROW()-2)+4)&lt;&gt;"",INDEX('Size (Analyst)'!B:B,5*(ROW()-2)+4),#N/A),"")</f>
        <v>#N/A</v>
      </c>
      <c r="C17" t="e">
        <f>IF($A17&lt;&gt;"",IF(INDEX('Size (Analyst)'!C:C,5*(ROW()-2)+4)&lt;&gt;"",INDEX('Size (Analyst)'!C:C,5*(ROW()-2)+4),#N/A),"")</f>
        <v>#N/A</v>
      </c>
      <c r="D17" t="e">
        <f>IF($A17&lt;&gt;"",IF(INDEX('Size (Analyst)'!D:D,5*(ROW()-2)+4)&lt;&gt;"",INDEX('Size (Analyst)'!D:D,5*(ROW()-2)+4),#N/A),"")</f>
        <v>#N/A</v>
      </c>
      <c r="E17" t="e">
        <f>IF($A17&lt;&gt;"",IF(INDEX('Size (Analyst)'!E:E,5*(ROW()-2)+4)&lt;&gt;"",INDEX('Size (Analyst)'!E:E,5*(ROW()-2)+4),#N/A),"")</f>
        <v>#N/A</v>
      </c>
      <c r="F17" t="e">
        <f>IF($A17&lt;&gt;"",IF(INDEX('Size (Analyst)'!F:F,5*(ROW()-2)+4)&lt;&gt;"",INDEX('Size (Analyst)'!F:F,5*(ROW()-2)+4),#N/A),"")</f>
        <v>#N/A</v>
      </c>
      <c r="G17" t="e">
        <f>IF($A17&lt;&gt;"",IF(INDEX('Size (Analyst)'!G:G,5*(ROW()-2)+4)&lt;&gt;"",INDEX('Size (Analyst)'!G:G,5*(ROW()-2)+4),#N/A),"")</f>
        <v>#N/A</v>
      </c>
      <c r="H17" t="e">
        <f>IF($A17&lt;&gt;"",IF(INDEX('Size (Analyst)'!H:H,5*(ROW()-2)+4)&lt;&gt;"",INDEX('Size (Analyst)'!H:H,5*(ROW()-2)+4),#N/A),"")</f>
        <v>#N/A</v>
      </c>
      <c r="I17" t="e">
        <f>IF($A17&lt;&gt;"",IF(INDEX('Size (Analyst)'!I:I,5*(ROW()-2)+4)&lt;&gt;"",INDEX('Size (Analyst)'!I:I,5*(ROW()-2)+4),#N/A),"")</f>
        <v>#N/A</v>
      </c>
      <c r="J17" t="e">
        <f>IF($A17&lt;&gt;"",IF(INDEX('Size (Analyst)'!J:J,5*(ROW()-2)+4)&lt;&gt;"",INDEX('Size (Analyst)'!J:J,5*(ROW()-2)+4),#N/A),"")</f>
        <v>#N/A</v>
      </c>
      <c r="K17">
        <f>IF($A17&lt;&gt;"",IF(INDEX('Size (Analyst)'!K:K,5*(ROW()-2)+4)&lt;&gt;"",INDEX('Size (Analyst)'!K:K,5*(ROW()-2)+4),#N/A),"")</f>
        <v>3.8650000000000002</v>
      </c>
      <c r="L17" t="e">
        <f>IF($A17&lt;&gt;"",IF(INDEX('Size (Analyst)'!L:L,5*(ROW()-2)+4)&lt;&gt;"",INDEX('Size (Analyst)'!L:L,5*(ROW()-2)+4),#N/A),"")</f>
        <v>#N/A</v>
      </c>
      <c r="M17">
        <f>IF($A17&lt;&gt;"",IF(INDEX('Size (Analyst)'!M:M,5*(ROW()-2)+4)&lt;&gt;"",INDEX('Size (Analyst)'!M:M,5*(ROW()-2)+4),#N/A),"")</f>
        <v>4.0606</v>
      </c>
      <c r="N17" t="e">
        <f>IF($A17&lt;&gt;"",IF(INDEX('Size (Analyst)'!N:N,5*(ROW()-2)+4)&lt;&gt;"",INDEX('Size (Analyst)'!N:N,5*(ROW()-2)+4),#N/A),"")</f>
        <v>#N/A</v>
      </c>
      <c r="O17" t="e">
        <f>IF($A17&lt;&gt;"",IF(INDEX('Size (Analyst)'!O:O,5*(ROW()-2)+4)&lt;&gt;"",INDEX('Size (Analyst)'!O:O,5*(ROW()-2)+4),#N/A),"")</f>
        <v>#N/A</v>
      </c>
      <c r="P17">
        <f>IF($A17&lt;&gt;"",IF(INDEX('Size (Analyst)'!P:P,5*(ROW()-2)+4)&lt;&gt;"",INDEX('Size (Analyst)'!P:P,5*(ROW()-2)+4),#N/A),"")</f>
        <v>15.239000000000001</v>
      </c>
      <c r="Q17">
        <f>IF($A17&lt;&gt;"",IF(INDEX('Size (Analyst)'!Q:Q,5*(ROW()-2)+4)&lt;&gt;"",INDEX('Size (Analyst)'!Q:Q,5*(ROW()-2)+4),#N/A),"")</f>
        <v>33.198999999999998</v>
      </c>
      <c r="R17" t="e">
        <f>IF($A17&lt;&gt;"",IF(INDEX('Size (Analyst)'!R:R,5*(ROW()-2)+4)&lt;&gt;"",INDEX('Size (Analyst)'!R:R,5*(ROW()-2)+4),#N/A),"")</f>
        <v>#N/A</v>
      </c>
      <c r="S17" t="e">
        <f>IF($A17&lt;&gt;"",IF(INDEX('Size (Analyst)'!S:S,5*(ROW()-2)+4)&lt;&gt;"",INDEX('Size (Analyst)'!S:S,5*(ROW()-2)+4),#N/A),"")</f>
        <v>#N/A</v>
      </c>
      <c r="T17" t="e">
        <f>IF($A17&lt;&gt;"",IF(INDEX('Size (Analyst)'!T:T,5*(ROW()-2)+4)&lt;&gt;"",INDEX('Size (Analyst)'!T:T,5*(ROW()-2)+4),#N/A),"")</f>
        <v>#N/A</v>
      </c>
      <c r="U17" t="e">
        <f>IF($A17&lt;&gt;"",IF(INDEX('Size (Analyst)'!U:U,5*(ROW()-2)+4)&lt;&gt;"",INDEX('Size (Analyst)'!U:U,5*(ROW()-2)+4),#N/A),"")</f>
        <v>#N/A</v>
      </c>
      <c r="V17" t="e">
        <f>IF($A17&lt;&gt;"",IF(INDEX('Size (Analyst)'!V:V,5*(ROW()-2)+4)&lt;&gt;"",INDEX('Size (Analyst)'!V:V,5*(ROW()-2)+4),#N/A),"")</f>
        <v>#N/A</v>
      </c>
      <c r="W17" t="e">
        <f>IF($A17&lt;&gt;"",IF(INDEX('Size (Analyst)'!W:W,5*(ROW()-2)+4)&lt;&gt;"",INDEX('Size (Analyst)'!W:W,5*(ROW()-2)+4),#N/A),"")</f>
        <v>#N/A</v>
      </c>
      <c r="X17" t="e">
        <f>IF($A17&lt;&gt;"",IF(INDEX('Size (Analyst)'!X:X,5*(ROW()-2)+4)&lt;&gt;"",INDEX('Size (Analyst)'!X:X,5*(ROW()-2)+4),#N/A),"")</f>
        <v>#N/A</v>
      </c>
      <c r="Y17" t="e">
        <f>IF($A17&lt;&gt;"",IF(INDEX('Size (Analyst)'!Y:Y,5*(ROW()-2)+4)&lt;&gt;"",INDEX('Size (Analyst)'!Y:Y,5*(ROW()-2)+4),#N/A),"")</f>
        <v>#N/A</v>
      </c>
      <c r="Z17" t="e">
        <f>IF($A17&lt;&gt;"",IF(INDEX('Size (Analyst)'!Z:Z,5*(ROW()-2)+4)&lt;&gt;"",INDEX('Size (Analyst)'!Z:Z,5*(ROW()-2)+4),#N/A),"")</f>
        <v>#N/A</v>
      </c>
    </row>
    <row r="18" spans="1:26" x14ac:dyDescent="0.2">
      <c r="A18" s="13">
        <f>IF(INDEX('Size (Analyst)'!A:A,5*(ROW()-2)+1)&lt;&gt;"",INDEX('Size (Analyst)'!A:A,5*(ROW()-2)+1),"")</f>
        <v>44594</v>
      </c>
      <c r="B18" t="e">
        <f>IF($A18&lt;&gt;"",IF(INDEX('Size (Analyst)'!B:B,5*(ROW()-2)+4)&lt;&gt;"",INDEX('Size (Analyst)'!B:B,5*(ROW()-2)+4),#N/A),"")</f>
        <v>#N/A</v>
      </c>
      <c r="C18" t="e">
        <f>IF($A18&lt;&gt;"",IF(INDEX('Size (Analyst)'!C:C,5*(ROW()-2)+4)&lt;&gt;"",INDEX('Size (Analyst)'!C:C,5*(ROW()-2)+4),#N/A),"")</f>
        <v>#N/A</v>
      </c>
      <c r="D18" t="e">
        <f>IF($A18&lt;&gt;"",IF(INDEX('Size (Analyst)'!D:D,5*(ROW()-2)+4)&lt;&gt;"",INDEX('Size (Analyst)'!D:D,5*(ROW()-2)+4),#N/A),"")</f>
        <v>#N/A</v>
      </c>
      <c r="E18">
        <f>IF($A18&lt;&gt;"",IF(INDEX('Size (Analyst)'!E:E,5*(ROW()-2)+4)&lt;&gt;"",INDEX('Size (Analyst)'!E:E,5*(ROW()-2)+4),#N/A),"")</f>
        <v>3910</v>
      </c>
      <c r="F18" t="e">
        <f>IF($A18&lt;&gt;"",IF(INDEX('Size (Analyst)'!F:F,5*(ROW()-2)+4)&lt;&gt;"",INDEX('Size (Analyst)'!F:F,5*(ROW()-2)+4),#N/A),"")</f>
        <v>#N/A</v>
      </c>
      <c r="G18" t="e">
        <f>IF($A18&lt;&gt;"",IF(INDEX('Size (Analyst)'!G:G,5*(ROW()-2)+4)&lt;&gt;"",INDEX('Size (Analyst)'!G:G,5*(ROW()-2)+4),#N/A),"")</f>
        <v>#N/A</v>
      </c>
      <c r="H18" t="e">
        <f>IF($A18&lt;&gt;"",IF(INDEX('Size (Analyst)'!H:H,5*(ROW()-2)+4)&lt;&gt;"",INDEX('Size (Analyst)'!H:H,5*(ROW()-2)+4),#N/A),"")</f>
        <v>#N/A</v>
      </c>
      <c r="I18" t="e">
        <f>IF($A18&lt;&gt;"",IF(INDEX('Size (Analyst)'!I:I,5*(ROW()-2)+4)&lt;&gt;"",INDEX('Size (Analyst)'!I:I,5*(ROW()-2)+4),#N/A),"")</f>
        <v>#N/A</v>
      </c>
      <c r="J18" t="e">
        <f>IF($A18&lt;&gt;"",IF(INDEX('Size (Analyst)'!J:J,5*(ROW()-2)+4)&lt;&gt;"",INDEX('Size (Analyst)'!J:J,5*(ROW()-2)+4),#N/A),"")</f>
        <v>#N/A</v>
      </c>
      <c r="K18" t="e">
        <f>IF($A18&lt;&gt;"",IF(INDEX('Size (Analyst)'!K:K,5*(ROW()-2)+4)&lt;&gt;"",INDEX('Size (Analyst)'!K:K,5*(ROW()-2)+4),#N/A),"")</f>
        <v>#N/A</v>
      </c>
      <c r="L18" t="e">
        <f>IF($A18&lt;&gt;"",IF(INDEX('Size (Analyst)'!L:L,5*(ROW()-2)+4)&lt;&gt;"",INDEX('Size (Analyst)'!L:L,5*(ROW()-2)+4),#N/A),"")</f>
        <v>#N/A</v>
      </c>
      <c r="M18" t="e">
        <f>IF($A18&lt;&gt;"",IF(INDEX('Size (Analyst)'!M:M,5*(ROW()-2)+4)&lt;&gt;"",INDEX('Size (Analyst)'!M:M,5*(ROW()-2)+4),#N/A),"")</f>
        <v>#N/A</v>
      </c>
      <c r="N18" t="e">
        <f>IF($A18&lt;&gt;"",IF(INDEX('Size (Analyst)'!N:N,5*(ROW()-2)+4)&lt;&gt;"",INDEX('Size (Analyst)'!N:N,5*(ROW()-2)+4),#N/A),"")</f>
        <v>#N/A</v>
      </c>
      <c r="O18" t="e">
        <f>IF($A18&lt;&gt;"",IF(INDEX('Size (Analyst)'!O:O,5*(ROW()-2)+4)&lt;&gt;"",INDEX('Size (Analyst)'!O:O,5*(ROW()-2)+4),#N/A),"")</f>
        <v>#N/A</v>
      </c>
      <c r="P18" t="e">
        <f>IF($A18&lt;&gt;"",IF(INDEX('Size (Analyst)'!P:P,5*(ROW()-2)+4)&lt;&gt;"",INDEX('Size (Analyst)'!P:P,5*(ROW()-2)+4),#N/A),"")</f>
        <v>#N/A</v>
      </c>
      <c r="Q18" t="e">
        <f>IF($A18&lt;&gt;"",IF(INDEX('Size (Analyst)'!Q:Q,5*(ROW()-2)+4)&lt;&gt;"",INDEX('Size (Analyst)'!Q:Q,5*(ROW()-2)+4),#N/A),"")</f>
        <v>#N/A</v>
      </c>
      <c r="R18" t="e">
        <f>IF($A18&lt;&gt;"",IF(INDEX('Size (Analyst)'!R:R,5*(ROW()-2)+4)&lt;&gt;"",INDEX('Size (Analyst)'!R:R,5*(ROW()-2)+4),#N/A),"")</f>
        <v>#N/A</v>
      </c>
      <c r="S18" t="e">
        <f>IF($A18&lt;&gt;"",IF(INDEX('Size (Analyst)'!S:S,5*(ROW()-2)+4)&lt;&gt;"",INDEX('Size (Analyst)'!S:S,5*(ROW()-2)+4),#N/A),"")</f>
        <v>#N/A</v>
      </c>
      <c r="T18" t="e">
        <f>IF($A18&lt;&gt;"",IF(INDEX('Size (Analyst)'!T:T,5*(ROW()-2)+4)&lt;&gt;"",INDEX('Size (Analyst)'!T:T,5*(ROW()-2)+4),#N/A),"")</f>
        <v>#N/A</v>
      </c>
      <c r="U18" t="e">
        <f>IF($A18&lt;&gt;"",IF(INDEX('Size (Analyst)'!U:U,5*(ROW()-2)+4)&lt;&gt;"",INDEX('Size (Analyst)'!U:U,5*(ROW()-2)+4),#N/A),"")</f>
        <v>#N/A</v>
      </c>
      <c r="V18" t="e">
        <f>IF($A18&lt;&gt;"",IF(INDEX('Size (Analyst)'!V:V,5*(ROW()-2)+4)&lt;&gt;"",INDEX('Size (Analyst)'!V:V,5*(ROW()-2)+4),#N/A),"")</f>
        <v>#N/A</v>
      </c>
      <c r="W18" t="e">
        <f>IF($A18&lt;&gt;"",IF(INDEX('Size (Analyst)'!W:W,5*(ROW()-2)+4)&lt;&gt;"",INDEX('Size (Analyst)'!W:W,5*(ROW()-2)+4),#N/A),"")</f>
        <v>#N/A</v>
      </c>
      <c r="X18" t="e">
        <f>IF($A18&lt;&gt;"",IF(INDEX('Size (Analyst)'!X:X,5*(ROW()-2)+4)&lt;&gt;"",INDEX('Size (Analyst)'!X:X,5*(ROW()-2)+4),#N/A),"")</f>
        <v>#N/A</v>
      </c>
      <c r="Y18" t="e">
        <f>IF($A18&lt;&gt;"",IF(INDEX('Size (Analyst)'!Y:Y,5*(ROW()-2)+4)&lt;&gt;"",INDEX('Size (Analyst)'!Y:Y,5*(ROW()-2)+4),#N/A),"")</f>
        <v>#N/A</v>
      </c>
      <c r="Z18" t="e">
        <f>IF($A18&lt;&gt;"",IF(INDEX('Size (Analyst)'!Z:Z,5*(ROW()-2)+4)&lt;&gt;"",INDEX('Size (Analyst)'!Z:Z,5*(ROW()-2)+4),#N/A),"")</f>
        <v>#N/A</v>
      </c>
    </row>
    <row r="19" spans="1:26" x14ac:dyDescent="0.2">
      <c r="A19" s="13">
        <f>IF(INDEX('Size (Analyst)'!A:A,5*(ROW()-2)+1)&lt;&gt;"",INDEX('Size (Analyst)'!A:A,5*(ROW()-2)+1),"")</f>
        <v>44599</v>
      </c>
      <c r="B19" t="e">
        <f>IF($A19&lt;&gt;"",IF(INDEX('Size (Analyst)'!B:B,5*(ROW()-2)+4)&lt;&gt;"",INDEX('Size (Analyst)'!B:B,5*(ROW()-2)+4),#N/A),"")</f>
        <v>#N/A</v>
      </c>
      <c r="C19" t="e">
        <f>IF($A19&lt;&gt;"",IF(INDEX('Size (Analyst)'!C:C,5*(ROW()-2)+4)&lt;&gt;"",INDEX('Size (Analyst)'!C:C,5*(ROW()-2)+4),#N/A),"")</f>
        <v>#N/A</v>
      </c>
      <c r="D19" t="e">
        <f>IF($A19&lt;&gt;"",IF(INDEX('Size (Analyst)'!D:D,5*(ROW()-2)+4)&lt;&gt;"",INDEX('Size (Analyst)'!D:D,5*(ROW()-2)+4),#N/A),"")</f>
        <v>#N/A</v>
      </c>
      <c r="E19" t="e">
        <f>IF($A19&lt;&gt;"",IF(INDEX('Size (Analyst)'!E:E,5*(ROW()-2)+4)&lt;&gt;"",INDEX('Size (Analyst)'!E:E,5*(ROW()-2)+4),#N/A),"")</f>
        <v>#N/A</v>
      </c>
      <c r="F19" t="e">
        <f>IF($A19&lt;&gt;"",IF(INDEX('Size (Analyst)'!F:F,5*(ROW()-2)+4)&lt;&gt;"",INDEX('Size (Analyst)'!F:F,5*(ROW()-2)+4),#N/A),"")</f>
        <v>#N/A</v>
      </c>
      <c r="G19" t="e">
        <f>IF($A19&lt;&gt;"",IF(INDEX('Size (Analyst)'!G:G,5*(ROW()-2)+4)&lt;&gt;"",INDEX('Size (Analyst)'!G:G,5*(ROW()-2)+4),#N/A),"")</f>
        <v>#N/A</v>
      </c>
      <c r="H19" t="e">
        <f>IF($A19&lt;&gt;"",IF(INDEX('Size (Analyst)'!H:H,5*(ROW()-2)+4)&lt;&gt;"",INDEX('Size (Analyst)'!H:H,5*(ROW()-2)+4),#N/A),"")</f>
        <v>#N/A</v>
      </c>
      <c r="I19" t="e">
        <f>IF($A19&lt;&gt;"",IF(INDEX('Size (Analyst)'!I:I,5*(ROW()-2)+4)&lt;&gt;"",INDEX('Size (Analyst)'!I:I,5*(ROW()-2)+4),#N/A),"")</f>
        <v>#N/A</v>
      </c>
      <c r="J19" t="e">
        <f>IF($A19&lt;&gt;"",IF(INDEX('Size (Analyst)'!J:J,5*(ROW()-2)+4)&lt;&gt;"",INDEX('Size (Analyst)'!J:J,5*(ROW()-2)+4),#N/A),"")</f>
        <v>#N/A</v>
      </c>
      <c r="K19" t="e">
        <f>IF($A19&lt;&gt;"",IF(INDEX('Size (Analyst)'!K:K,5*(ROW()-2)+4)&lt;&gt;"",INDEX('Size (Analyst)'!K:K,5*(ROW()-2)+4),#N/A),"")</f>
        <v>#N/A</v>
      </c>
      <c r="L19" t="e">
        <f>IF($A19&lt;&gt;"",IF(INDEX('Size (Analyst)'!L:L,5*(ROW()-2)+4)&lt;&gt;"",INDEX('Size (Analyst)'!L:L,5*(ROW()-2)+4),#N/A),"")</f>
        <v>#N/A</v>
      </c>
      <c r="M19" t="e">
        <f>IF($A19&lt;&gt;"",IF(INDEX('Size (Analyst)'!M:M,5*(ROW()-2)+4)&lt;&gt;"",INDEX('Size (Analyst)'!M:M,5*(ROW()-2)+4),#N/A),"")</f>
        <v>#N/A</v>
      </c>
      <c r="N19" t="e">
        <f>IF($A19&lt;&gt;"",IF(INDEX('Size (Analyst)'!N:N,5*(ROW()-2)+4)&lt;&gt;"",INDEX('Size (Analyst)'!N:N,5*(ROW()-2)+4),#N/A),"")</f>
        <v>#N/A</v>
      </c>
      <c r="O19" t="e">
        <f>IF($A19&lt;&gt;"",IF(INDEX('Size (Analyst)'!O:O,5*(ROW()-2)+4)&lt;&gt;"",INDEX('Size (Analyst)'!O:O,5*(ROW()-2)+4),#N/A),"")</f>
        <v>#N/A</v>
      </c>
      <c r="P19" t="e">
        <f>IF($A19&lt;&gt;"",IF(INDEX('Size (Analyst)'!P:P,5*(ROW()-2)+4)&lt;&gt;"",INDEX('Size (Analyst)'!P:P,5*(ROW()-2)+4),#N/A),"")</f>
        <v>#N/A</v>
      </c>
      <c r="Q19" t="e">
        <f>IF($A19&lt;&gt;"",IF(INDEX('Size (Analyst)'!Q:Q,5*(ROW()-2)+4)&lt;&gt;"",INDEX('Size (Analyst)'!Q:Q,5*(ROW()-2)+4),#N/A),"")</f>
        <v>#N/A</v>
      </c>
      <c r="R19" t="e">
        <f>IF($A19&lt;&gt;"",IF(INDEX('Size (Analyst)'!R:R,5*(ROW()-2)+4)&lt;&gt;"",INDEX('Size (Analyst)'!R:R,5*(ROW()-2)+4),#N/A),"")</f>
        <v>#N/A</v>
      </c>
      <c r="S19" t="e">
        <f>IF($A19&lt;&gt;"",IF(INDEX('Size (Analyst)'!S:S,5*(ROW()-2)+4)&lt;&gt;"",INDEX('Size (Analyst)'!S:S,5*(ROW()-2)+4),#N/A),"")</f>
        <v>#N/A</v>
      </c>
      <c r="T19" t="e">
        <f>IF($A19&lt;&gt;"",IF(INDEX('Size (Analyst)'!T:T,5*(ROW()-2)+4)&lt;&gt;"",INDEX('Size (Analyst)'!T:T,5*(ROW()-2)+4),#N/A),"")</f>
        <v>#N/A</v>
      </c>
      <c r="U19" t="e">
        <f>IF($A19&lt;&gt;"",IF(INDEX('Size (Analyst)'!U:U,5*(ROW()-2)+4)&lt;&gt;"",INDEX('Size (Analyst)'!U:U,5*(ROW()-2)+4),#N/A),"")</f>
        <v>#N/A</v>
      </c>
      <c r="V19" t="e">
        <f>IF($A19&lt;&gt;"",IF(INDEX('Size (Analyst)'!V:V,5*(ROW()-2)+4)&lt;&gt;"",INDEX('Size (Analyst)'!V:V,5*(ROW()-2)+4),#N/A),"")</f>
        <v>#N/A</v>
      </c>
      <c r="W19" t="e">
        <f>IF($A19&lt;&gt;"",IF(INDEX('Size (Analyst)'!W:W,5*(ROW()-2)+4)&lt;&gt;"",INDEX('Size (Analyst)'!W:W,5*(ROW()-2)+4),#N/A),"")</f>
        <v>#N/A</v>
      </c>
      <c r="X19" t="e">
        <f>IF($A19&lt;&gt;"",IF(INDEX('Size (Analyst)'!X:X,5*(ROW()-2)+4)&lt;&gt;"",INDEX('Size (Analyst)'!X:X,5*(ROW()-2)+4),#N/A),"")</f>
        <v>#N/A</v>
      </c>
      <c r="Y19">
        <f>IF($A19&lt;&gt;"",IF(INDEX('Size (Analyst)'!Y:Y,5*(ROW()-2)+4)&lt;&gt;"",INDEX('Size (Analyst)'!Y:Y,5*(ROW()-2)+4),#N/A),"")</f>
        <v>1.1439999999999999</v>
      </c>
      <c r="Z19" t="e">
        <f>IF($A19&lt;&gt;"",IF(INDEX('Size (Analyst)'!Z:Z,5*(ROW()-2)+4)&lt;&gt;"",INDEX('Size (Analyst)'!Z:Z,5*(ROW()-2)+4),#N/A),"")</f>
        <v>#N/A</v>
      </c>
    </row>
    <row r="20" spans="1:26" x14ac:dyDescent="0.2">
      <c r="A20" s="13">
        <f>IF(INDEX('Size (Analyst)'!A:A,5*(ROW()-2)+1)&lt;&gt;"",INDEX('Size (Analyst)'!A:A,5*(ROW()-2)+1),"")</f>
        <v>44606</v>
      </c>
      <c r="B20" t="e">
        <f>IF($A20&lt;&gt;"",IF(INDEX('Size (Analyst)'!B:B,5*(ROW()-2)+4)&lt;&gt;"",INDEX('Size (Analyst)'!B:B,5*(ROW()-2)+4),#N/A),"")</f>
        <v>#N/A</v>
      </c>
      <c r="C20" t="e">
        <f>IF($A20&lt;&gt;"",IF(INDEX('Size (Analyst)'!C:C,5*(ROW()-2)+4)&lt;&gt;"",INDEX('Size (Analyst)'!C:C,5*(ROW()-2)+4),#N/A),"")</f>
        <v>#N/A</v>
      </c>
      <c r="D20" t="e">
        <f>IF($A20&lt;&gt;"",IF(INDEX('Size (Analyst)'!D:D,5*(ROW()-2)+4)&lt;&gt;"",INDEX('Size (Analyst)'!D:D,5*(ROW()-2)+4),#N/A),"")</f>
        <v>#N/A</v>
      </c>
      <c r="E20" t="e">
        <f>IF($A20&lt;&gt;"",IF(INDEX('Size (Analyst)'!E:E,5*(ROW()-2)+4)&lt;&gt;"",INDEX('Size (Analyst)'!E:E,5*(ROW()-2)+4),#N/A),"")</f>
        <v>#N/A</v>
      </c>
      <c r="F20" t="e">
        <f>IF($A20&lt;&gt;"",IF(INDEX('Size (Analyst)'!F:F,5*(ROW()-2)+4)&lt;&gt;"",INDEX('Size (Analyst)'!F:F,5*(ROW()-2)+4),#N/A),"")</f>
        <v>#N/A</v>
      </c>
      <c r="G20" t="e">
        <f>IF($A20&lt;&gt;"",IF(INDEX('Size (Analyst)'!G:G,5*(ROW()-2)+4)&lt;&gt;"",INDEX('Size (Analyst)'!G:G,5*(ROW()-2)+4),#N/A),"")</f>
        <v>#N/A</v>
      </c>
      <c r="H20" t="e">
        <f>IF($A20&lt;&gt;"",IF(INDEX('Size (Analyst)'!H:H,5*(ROW()-2)+4)&lt;&gt;"",INDEX('Size (Analyst)'!H:H,5*(ROW()-2)+4),#N/A),"")</f>
        <v>#N/A</v>
      </c>
      <c r="I20" t="e">
        <f>IF($A20&lt;&gt;"",IF(INDEX('Size (Analyst)'!I:I,5*(ROW()-2)+4)&lt;&gt;"",INDEX('Size (Analyst)'!I:I,5*(ROW()-2)+4),#N/A),"")</f>
        <v>#N/A</v>
      </c>
      <c r="J20">
        <f>IF($A20&lt;&gt;"",IF(INDEX('Size (Analyst)'!J:J,5*(ROW()-2)+4)&lt;&gt;"",INDEX('Size (Analyst)'!J:J,5*(ROW()-2)+4),#N/A),"")</f>
        <v>20.393000000000001</v>
      </c>
      <c r="K20" t="e">
        <f>IF($A20&lt;&gt;"",IF(INDEX('Size (Analyst)'!K:K,5*(ROW()-2)+4)&lt;&gt;"",INDEX('Size (Analyst)'!K:K,5*(ROW()-2)+4),#N/A),"")</f>
        <v>#N/A</v>
      </c>
      <c r="L20" t="e">
        <f>IF($A20&lt;&gt;"",IF(INDEX('Size (Analyst)'!L:L,5*(ROW()-2)+4)&lt;&gt;"",INDEX('Size (Analyst)'!L:L,5*(ROW()-2)+4),#N/A),"")</f>
        <v>#N/A</v>
      </c>
      <c r="M20" t="e">
        <f>IF($A20&lt;&gt;"",IF(INDEX('Size (Analyst)'!M:M,5*(ROW()-2)+4)&lt;&gt;"",INDEX('Size (Analyst)'!M:M,5*(ROW()-2)+4),#N/A),"")</f>
        <v>#N/A</v>
      </c>
      <c r="N20" t="e">
        <f>IF($A20&lt;&gt;"",IF(INDEX('Size (Analyst)'!N:N,5*(ROW()-2)+4)&lt;&gt;"",INDEX('Size (Analyst)'!N:N,5*(ROW()-2)+4),#N/A),"")</f>
        <v>#N/A</v>
      </c>
      <c r="O20" t="e">
        <f>IF($A20&lt;&gt;"",IF(INDEX('Size (Analyst)'!O:O,5*(ROW()-2)+4)&lt;&gt;"",INDEX('Size (Analyst)'!O:O,5*(ROW()-2)+4),#N/A),"")</f>
        <v>#N/A</v>
      </c>
      <c r="P20" t="e">
        <f>IF($A20&lt;&gt;"",IF(INDEX('Size (Analyst)'!P:P,5*(ROW()-2)+4)&lt;&gt;"",INDEX('Size (Analyst)'!P:P,5*(ROW()-2)+4),#N/A),"")</f>
        <v>#N/A</v>
      </c>
      <c r="Q20" t="e">
        <f>IF($A20&lt;&gt;"",IF(INDEX('Size (Analyst)'!Q:Q,5*(ROW()-2)+4)&lt;&gt;"",INDEX('Size (Analyst)'!Q:Q,5*(ROW()-2)+4),#N/A),"")</f>
        <v>#N/A</v>
      </c>
      <c r="R20" t="e">
        <f>IF($A20&lt;&gt;"",IF(INDEX('Size (Analyst)'!R:R,5*(ROW()-2)+4)&lt;&gt;"",INDEX('Size (Analyst)'!R:R,5*(ROW()-2)+4),#N/A),"")</f>
        <v>#N/A</v>
      </c>
      <c r="S20" t="e">
        <f>IF($A20&lt;&gt;"",IF(INDEX('Size (Analyst)'!S:S,5*(ROW()-2)+4)&lt;&gt;"",INDEX('Size (Analyst)'!S:S,5*(ROW()-2)+4),#N/A),"")</f>
        <v>#N/A</v>
      </c>
      <c r="T20" t="e">
        <f>IF($A20&lt;&gt;"",IF(INDEX('Size (Analyst)'!T:T,5*(ROW()-2)+4)&lt;&gt;"",INDEX('Size (Analyst)'!T:T,5*(ROW()-2)+4),#N/A),"")</f>
        <v>#N/A</v>
      </c>
      <c r="U20" t="e">
        <f>IF($A20&lt;&gt;"",IF(INDEX('Size (Analyst)'!U:U,5*(ROW()-2)+4)&lt;&gt;"",INDEX('Size (Analyst)'!U:U,5*(ROW()-2)+4),#N/A),"")</f>
        <v>#N/A</v>
      </c>
      <c r="V20" t="e">
        <f>IF($A20&lt;&gt;"",IF(INDEX('Size (Analyst)'!V:V,5*(ROW()-2)+4)&lt;&gt;"",INDEX('Size (Analyst)'!V:V,5*(ROW()-2)+4),#N/A),"")</f>
        <v>#N/A</v>
      </c>
      <c r="W20" t="e">
        <f>IF($A20&lt;&gt;"",IF(INDEX('Size (Analyst)'!W:W,5*(ROW()-2)+4)&lt;&gt;"",INDEX('Size (Analyst)'!W:W,5*(ROW()-2)+4),#N/A),"")</f>
        <v>#N/A</v>
      </c>
      <c r="X20" t="e">
        <f>IF($A20&lt;&gt;"",IF(INDEX('Size (Analyst)'!X:X,5*(ROW()-2)+4)&lt;&gt;"",INDEX('Size (Analyst)'!X:X,5*(ROW()-2)+4),#N/A),"")</f>
        <v>#N/A</v>
      </c>
      <c r="Y20" t="e">
        <f>IF($A20&lt;&gt;"",IF(INDEX('Size (Analyst)'!Y:Y,5*(ROW()-2)+4)&lt;&gt;"",INDEX('Size (Analyst)'!Y:Y,5*(ROW()-2)+4),#N/A),"")</f>
        <v>#N/A</v>
      </c>
      <c r="Z20" t="e">
        <f>IF($A20&lt;&gt;"",IF(INDEX('Size (Analyst)'!Z:Z,5*(ROW()-2)+4)&lt;&gt;"",INDEX('Size (Analyst)'!Z:Z,5*(ROW()-2)+4),#N/A),"")</f>
        <v>#N/A</v>
      </c>
    </row>
    <row r="21" spans="1:26" x14ac:dyDescent="0.2">
      <c r="A21" s="13">
        <f>IF(INDEX('Size (Analyst)'!A:A,5*(ROW()-2)+1)&lt;&gt;"",INDEX('Size (Analyst)'!A:A,5*(ROW()-2)+1),"")</f>
        <v>44607</v>
      </c>
      <c r="B21" t="e">
        <f>IF($A21&lt;&gt;"",IF(INDEX('Size (Analyst)'!B:B,5*(ROW()-2)+4)&lt;&gt;"",INDEX('Size (Analyst)'!B:B,5*(ROW()-2)+4),#N/A),"")</f>
        <v>#N/A</v>
      </c>
      <c r="C21">
        <f>IF($A21&lt;&gt;"",IF(INDEX('Size (Analyst)'!C:C,5*(ROW()-2)+4)&lt;&gt;"",INDEX('Size (Analyst)'!C:C,5*(ROW()-2)+4),#N/A),"")</f>
        <v>800.55</v>
      </c>
      <c r="D21" t="e">
        <f>IF($A21&lt;&gt;"",IF(INDEX('Size (Analyst)'!D:D,5*(ROW()-2)+4)&lt;&gt;"",INDEX('Size (Analyst)'!D:D,5*(ROW()-2)+4),#N/A),"")</f>
        <v>#N/A</v>
      </c>
      <c r="E21" t="e">
        <f>IF($A21&lt;&gt;"",IF(INDEX('Size (Analyst)'!E:E,5*(ROW()-2)+4)&lt;&gt;"",INDEX('Size (Analyst)'!E:E,5*(ROW()-2)+4),#N/A),"")</f>
        <v>#N/A</v>
      </c>
      <c r="F21" t="e">
        <f>IF($A21&lt;&gt;"",IF(INDEX('Size (Analyst)'!F:F,5*(ROW()-2)+4)&lt;&gt;"",INDEX('Size (Analyst)'!F:F,5*(ROW()-2)+4),#N/A),"")</f>
        <v>#N/A</v>
      </c>
      <c r="G21" t="e">
        <f>IF($A21&lt;&gt;"",IF(INDEX('Size (Analyst)'!G:G,5*(ROW()-2)+4)&lt;&gt;"",INDEX('Size (Analyst)'!G:G,5*(ROW()-2)+4),#N/A),"")</f>
        <v>#N/A</v>
      </c>
      <c r="H21" t="e">
        <f>IF($A21&lt;&gt;"",IF(INDEX('Size (Analyst)'!H:H,5*(ROW()-2)+4)&lt;&gt;"",INDEX('Size (Analyst)'!H:H,5*(ROW()-2)+4),#N/A),"")</f>
        <v>#N/A</v>
      </c>
      <c r="I21" t="e">
        <f>IF($A21&lt;&gt;"",IF(INDEX('Size (Analyst)'!I:I,5*(ROW()-2)+4)&lt;&gt;"",INDEX('Size (Analyst)'!I:I,5*(ROW()-2)+4),#N/A),"")</f>
        <v>#N/A</v>
      </c>
      <c r="J21" t="e">
        <f>IF($A21&lt;&gt;"",IF(INDEX('Size (Analyst)'!J:J,5*(ROW()-2)+4)&lt;&gt;"",INDEX('Size (Analyst)'!J:J,5*(ROW()-2)+4),#N/A),"")</f>
        <v>#N/A</v>
      </c>
      <c r="K21" t="e">
        <f>IF($A21&lt;&gt;"",IF(INDEX('Size (Analyst)'!K:K,5*(ROW()-2)+4)&lt;&gt;"",INDEX('Size (Analyst)'!K:K,5*(ROW()-2)+4),#N/A),"")</f>
        <v>#N/A</v>
      </c>
      <c r="L21" t="e">
        <f>IF($A21&lt;&gt;"",IF(INDEX('Size (Analyst)'!L:L,5*(ROW()-2)+4)&lt;&gt;"",INDEX('Size (Analyst)'!L:L,5*(ROW()-2)+4),#N/A),"")</f>
        <v>#N/A</v>
      </c>
      <c r="M21" t="e">
        <f>IF($A21&lt;&gt;"",IF(INDEX('Size (Analyst)'!M:M,5*(ROW()-2)+4)&lt;&gt;"",INDEX('Size (Analyst)'!M:M,5*(ROW()-2)+4),#N/A),"")</f>
        <v>#N/A</v>
      </c>
      <c r="N21" t="e">
        <f>IF($A21&lt;&gt;"",IF(INDEX('Size (Analyst)'!N:N,5*(ROW()-2)+4)&lt;&gt;"",INDEX('Size (Analyst)'!N:N,5*(ROW()-2)+4),#N/A),"")</f>
        <v>#N/A</v>
      </c>
      <c r="O21" t="e">
        <f>IF($A21&lt;&gt;"",IF(INDEX('Size (Analyst)'!O:O,5*(ROW()-2)+4)&lt;&gt;"",INDEX('Size (Analyst)'!O:O,5*(ROW()-2)+4),#N/A),"")</f>
        <v>#N/A</v>
      </c>
      <c r="P21" t="e">
        <f>IF($A21&lt;&gt;"",IF(INDEX('Size (Analyst)'!P:P,5*(ROW()-2)+4)&lt;&gt;"",INDEX('Size (Analyst)'!P:P,5*(ROW()-2)+4),#N/A),"")</f>
        <v>#N/A</v>
      </c>
      <c r="Q21" t="e">
        <f>IF($A21&lt;&gt;"",IF(INDEX('Size (Analyst)'!Q:Q,5*(ROW()-2)+4)&lt;&gt;"",INDEX('Size (Analyst)'!Q:Q,5*(ROW()-2)+4),#N/A),"")</f>
        <v>#N/A</v>
      </c>
      <c r="R21" t="e">
        <f>IF($A21&lt;&gt;"",IF(INDEX('Size (Analyst)'!R:R,5*(ROW()-2)+4)&lt;&gt;"",INDEX('Size (Analyst)'!R:R,5*(ROW()-2)+4),#N/A),"")</f>
        <v>#N/A</v>
      </c>
      <c r="S21" t="e">
        <f>IF($A21&lt;&gt;"",IF(INDEX('Size (Analyst)'!S:S,5*(ROW()-2)+4)&lt;&gt;"",INDEX('Size (Analyst)'!S:S,5*(ROW()-2)+4),#N/A),"")</f>
        <v>#N/A</v>
      </c>
      <c r="T21" t="e">
        <f>IF($A21&lt;&gt;"",IF(INDEX('Size (Analyst)'!T:T,5*(ROW()-2)+4)&lt;&gt;"",INDEX('Size (Analyst)'!T:T,5*(ROW()-2)+4),#N/A),"")</f>
        <v>#N/A</v>
      </c>
      <c r="U21" t="e">
        <f>IF($A21&lt;&gt;"",IF(INDEX('Size (Analyst)'!U:U,5*(ROW()-2)+4)&lt;&gt;"",INDEX('Size (Analyst)'!U:U,5*(ROW()-2)+4),#N/A),"")</f>
        <v>#N/A</v>
      </c>
      <c r="V21" t="e">
        <f>IF($A21&lt;&gt;"",IF(INDEX('Size (Analyst)'!V:V,5*(ROW()-2)+4)&lt;&gt;"",INDEX('Size (Analyst)'!V:V,5*(ROW()-2)+4),#N/A),"")</f>
        <v>#N/A</v>
      </c>
      <c r="W21" t="e">
        <f>IF($A21&lt;&gt;"",IF(INDEX('Size (Analyst)'!W:W,5*(ROW()-2)+4)&lt;&gt;"",INDEX('Size (Analyst)'!W:W,5*(ROW()-2)+4),#N/A),"")</f>
        <v>#N/A</v>
      </c>
      <c r="X21" t="e">
        <f>IF($A21&lt;&gt;"",IF(INDEX('Size (Analyst)'!X:X,5*(ROW()-2)+4)&lt;&gt;"",INDEX('Size (Analyst)'!X:X,5*(ROW()-2)+4),#N/A),"")</f>
        <v>#N/A</v>
      </c>
      <c r="Y21" t="e">
        <f>IF($A21&lt;&gt;"",IF(INDEX('Size (Analyst)'!Y:Y,5*(ROW()-2)+4)&lt;&gt;"",INDEX('Size (Analyst)'!Y:Y,5*(ROW()-2)+4),#N/A),"")</f>
        <v>#N/A</v>
      </c>
      <c r="Z21" t="e">
        <f>IF($A21&lt;&gt;"",IF(INDEX('Size (Analyst)'!Z:Z,5*(ROW()-2)+4)&lt;&gt;"",INDEX('Size (Analyst)'!Z:Z,5*(ROW()-2)+4),#N/A),"")</f>
        <v>#N/A</v>
      </c>
    </row>
    <row r="22" spans="1:26" x14ac:dyDescent="0.2">
      <c r="A22" s="13">
        <f>IF(INDEX('Size (Analyst)'!A:A,5*(ROW()-2)+1)&lt;&gt;"",INDEX('Size (Analyst)'!A:A,5*(ROW()-2)+1),"")</f>
        <v>44608</v>
      </c>
      <c r="B22" t="e">
        <f>IF($A22&lt;&gt;"",IF(INDEX('Size (Analyst)'!B:B,5*(ROW()-2)+4)&lt;&gt;"",INDEX('Size (Analyst)'!B:B,5*(ROW()-2)+4),#N/A),"")</f>
        <v>#N/A</v>
      </c>
      <c r="C22" t="e">
        <f>IF($A22&lt;&gt;"",IF(INDEX('Size (Analyst)'!C:C,5*(ROW()-2)+4)&lt;&gt;"",INDEX('Size (Analyst)'!C:C,5*(ROW()-2)+4),#N/A),"")</f>
        <v>#N/A</v>
      </c>
      <c r="D22" t="e">
        <f>IF($A22&lt;&gt;"",IF(INDEX('Size (Analyst)'!D:D,5*(ROW()-2)+4)&lt;&gt;"",INDEX('Size (Analyst)'!D:D,5*(ROW()-2)+4),#N/A),"")</f>
        <v>#N/A</v>
      </c>
      <c r="E22" t="e">
        <f>IF($A22&lt;&gt;"",IF(INDEX('Size (Analyst)'!E:E,5*(ROW()-2)+4)&lt;&gt;"",INDEX('Size (Analyst)'!E:E,5*(ROW()-2)+4),#N/A),"")</f>
        <v>#N/A</v>
      </c>
      <c r="F22" t="e">
        <f>IF($A22&lt;&gt;"",IF(INDEX('Size (Analyst)'!F:F,5*(ROW()-2)+4)&lt;&gt;"",INDEX('Size (Analyst)'!F:F,5*(ROW()-2)+4),#N/A),"")</f>
        <v>#N/A</v>
      </c>
      <c r="G22" t="e">
        <f>IF($A22&lt;&gt;"",IF(INDEX('Size (Analyst)'!G:G,5*(ROW()-2)+4)&lt;&gt;"",INDEX('Size (Analyst)'!G:G,5*(ROW()-2)+4),#N/A),"")</f>
        <v>#N/A</v>
      </c>
      <c r="H22" t="e">
        <f>IF($A22&lt;&gt;"",IF(INDEX('Size (Analyst)'!H:H,5*(ROW()-2)+4)&lt;&gt;"",INDEX('Size (Analyst)'!H:H,5*(ROW()-2)+4),#N/A),"")</f>
        <v>#N/A</v>
      </c>
      <c r="I22" t="e">
        <f>IF($A22&lt;&gt;"",IF(INDEX('Size (Analyst)'!I:I,5*(ROW()-2)+4)&lt;&gt;"",INDEX('Size (Analyst)'!I:I,5*(ROW()-2)+4),#N/A),"")</f>
        <v>#N/A</v>
      </c>
      <c r="J22" t="e">
        <f>IF($A22&lt;&gt;"",IF(INDEX('Size (Analyst)'!J:J,5*(ROW()-2)+4)&lt;&gt;"",INDEX('Size (Analyst)'!J:J,5*(ROW()-2)+4),#N/A),"")</f>
        <v>#N/A</v>
      </c>
      <c r="K22" t="e">
        <f>IF($A22&lt;&gt;"",IF(INDEX('Size (Analyst)'!K:K,5*(ROW()-2)+4)&lt;&gt;"",INDEX('Size (Analyst)'!K:K,5*(ROW()-2)+4),#N/A),"")</f>
        <v>#N/A</v>
      </c>
      <c r="L22" t="e">
        <f>IF($A22&lt;&gt;"",IF(INDEX('Size (Analyst)'!L:L,5*(ROW()-2)+4)&lt;&gt;"",INDEX('Size (Analyst)'!L:L,5*(ROW()-2)+4),#N/A),"")</f>
        <v>#N/A</v>
      </c>
      <c r="M22" t="e">
        <f>IF($A22&lt;&gt;"",IF(INDEX('Size (Analyst)'!M:M,5*(ROW()-2)+4)&lt;&gt;"",INDEX('Size (Analyst)'!M:M,5*(ROW()-2)+4),#N/A),"")</f>
        <v>#N/A</v>
      </c>
      <c r="N22" t="e">
        <f>IF($A22&lt;&gt;"",IF(INDEX('Size (Analyst)'!N:N,5*(ROW()-2)+4)&lt;&gt;"",INDEX('Size (Analyst)'!N:N,5*(ROW()-2)+4),#N/A),"")</f>
        <v>#N/A</v>
      </c>
      <c r="O22" t="e">
        <f>IF($A22&lt;&gt;"",IF(INDEX('Size (Analyst)'!O:O,5*(ROW()-2)+4)&lt;&gt;"",INDEX('Size (Analyst)'!O:O,5*(ROW()-2)+4),#N/A),"")</f>
        <v>#N/A</v>
      </c>
      <c r="P22">
        <f>IF($A22&lt;&gt;"",IF(INDEX('Size (Analyst)'!P:P,5*(ROW()-2)+4)&lt;&gt;"",INDEX('Size (Analyst)'!P:P,5*(ROW()-2)+4),#N/A),"")</f>
        <v>15.13</v>
      </c>
      <c r="Q22" t="e">
        <f>IF($A22&lt;&gt;"",IF(INDEX('Size (Analyst)'!Q:Q,5*(ROW()-2)+4)&lt;&gt;"",INDEX('Size (Analyst)'!Q:Q,5*(ROW()-2)+4),#N/A),"")</f>
        <v>#N/A</v>
      </c>
      <c r="R22" t="e">
        <f>IF($A22&lt;&gt;"",IF(INDEX('Size (Analyst)'!R:R,5*(ROW()-2)+4)&lt;&gt;"",INDEX('Size (Analyst)'!R:R,5*(ROW()-2)+4),#N/A),"")</f>
        <v>#N/A</v>
      </c>
      <c r="S22" t="e">
        <f>IF($A22&lt;&gt;"",IF(INDEX('Size (Analyst)'!S:S,5*(ROW()-2)+4)&lt;&gt;"",INDEX('Size (Analyst)'!S:S,5*(ROW()-2)+4),#N/A),"")</f>
        <v>#N/A</v>
      </c>
      <c r="T22" t="e">
        <f>IF($A22&lt;&gt;"",IF(INDEX('Size (Analyst)'!T:T,5*(ROW()-2)+4)&lt;&gt;"",INDEX('Size (Analyst)'!T:T,5*(ROW()-2)+4),#N/A),"")</f>
        <v>#N/A</v>
      </c>
      <c r="U22" t="e">
        <f>IF($A22&lt;&gt;"",IF(INDEX('Size (Analyst)'!U:U,5*(ROW()-2)+4)&lt;&gt;"",INDEX('Size (Analyst)'!U:U,5*(ROW()-2)+4),#N/A),"")</f>
        <v>#N/A</v>
      </c>
      <c r="V22" t="e">
        <f>IF($A22&lt;&gt;"",IF(INDEX('Size (Analyst)'!V:V,5*(ROW()-2)+4)&lt;&gt;"",INDEX('Size (Analyst)'!V:V,5*(ROW()-2)+4),#N/A),"")</f>
        <v>#N/A</v>
      </c>
      <c r="W22" t="e">
        <f>IF($A22&lt;&gt;"",IF(INDEX('Size (Analyst)'!W:W,5*(ROW()-2)+4)&lt;&gt;"",INDEX('Size (Analyst)'!W:W,5*(ROW()-2)+4),#N/A),"")</f>
        <v>#N/A</v>
      </c>
      <c r="X22" t="e">
        <f>IF($A22&lt;&gt;"",IF(INDEX('Size (Analyst)'!X:X,5*(ROW()-2)+4)&lt;&gt;"",INDEX('Size (Analyst)'!X:X,5*(ROW()-2)+4),#N/A),"")</f>
        <v>#N/A</v>
      </c>
      <c r="Y22" t="e">
        <f>IF($A22&lt;&gt;"",IF(INDEX('Size (Analyst)'!Y:Y,5*(ROW()-2)+4)&lt;&gt;"",INDEX('Size (Analyst)'!Y:Y,5*(ROW()-2)+4),#N/A),"")</f>
        <v>#N/A</v>
      </c>
      <c r="Z22" t="e">
        <f>IF($A22&lt;&gt;"",IF(INDEX('Size (Analyst)'!Z:Z,5*(ROW()-2)+4)&lt;&gt;"",INDEX('Size (Analyst)'!Z:Z,5*(ROW()-2)+4),#N/A),"")</f>
        <v>#N/A</v>
      </c>
    </row>
    <row r="23" spans="1:26" x14ac:dyDescent="0.2">
      <c r="A23" s="13">
        <f>IF(INDEX('Size (Analyst)'!A:A,5*(ROW()-2)+1)&lt;&gt;"",INDEX('Size (Analyst)'!A:A,5*(ROW()-2)+1),"")</f>
        <v>44615</v>
      </c>
      <c r="B23" t="e">
        <f>IF($A23&lt;&gt;"",IF(INDEX('Size (Analyst)'!B:B,5*(ROW()-2)+4)&lt;&gt;"",INDEX('Size (Analyst)'!B:B,5*(ROW()-2)+4),#N/A),"")</f>
        <v>#N/A</v>
      </c>
      <c r="C23" t="e">
        <f>IF($A23&lt;&gt;"",IF(INDEX('Size (Analyst)'!C:C,5*(ROW()-2)+4)&lt;&gt;"",INDEX('Size (Analyst)'!C:C,5*(ROW()-2)+4),#N/A),"")</f>
        <v>#N/A</v>
      </c>
      <c r="D23" t="e">
        <f>IF($A23&lt;&gt;"",IF(INDEX('Size (Analyst)'!D:D,5*(ROW()-2)+4)&lt;&gt;"",INDEX('Size (Analyst)'!D:D,5*(ROW()-2)+4),#N/A),"")</f>
        <v>#N/A</v>
      </c>
      <c r="E23" t="e">
        <f>IF($A23&lt;&gt;"",IF(INDEX('Size (Analyst)'!E:E,5*(ROW()-2)+4)&lt;&gt;"",INDEX('Size (Analyst)'!E:E,5*(ROW()-2)+4),#N/A),"")</f>
        <v>#N/A</v>
      </c>
      <c r="F23" t="e">
        <f>IF($A23&lt;&gt;"",IF(INDEX('Size (Analyst)'!F:F,5*(ROW()-2)+4)&lt;&gt;"",INDEX('Size (Analyst)'!F:F,5*(ROW()-2)+4),#N/A),"")</f>
        <v>#N/A</v>
      </c>
      <c r="G23" t="e">
        <f>IF($A23&lt;&gt;"",IF(INDEX('Size (Analyst)'!G:G,5*(ROW()-2)+4)&lt;&gt;"",INDEX('Size (Analyst)'!G:G,5*(ROW()-2)+4),#N/A),"")</f>
        <v>#N/A</v>
      </c>
      <c r="H23" t="e">
        <f>IF($A23&lt;&gt;"",IF(INDEX('Size (Analyst)'!H:H,5*(ROW()-2)+4)&lt;&gt;"",INDEX('Size (Analyst)'!H:H,5*(ROW()-2)+4),#N/A),"")</f>
        <v>#N/A</v>
      </c>
      <c r="I23" t="e">
        <f>IF($A23&lt;&gt;"",IF(INDEX('Size (Analyst)'!I:I,5*(ROW()-2)+4)&lt;&gt;"",INDEX('Size (Analyst)'!I:I,5*(ROW()-2)+4),#N/A),"")</f>
        <v>#N/A</v>
      </c>
      <c r="J23" t="e">
        <f>IF($A23&lt;&gt;"",IF(INDEX('Size (Analyst)'!J:J,5*(ROW()-2)+4)&lt;&gt;"",INDEX('Size (Analyst)'!J:J,5*(ROW()-2)+4),#N/A),"")</f>
        <v>#N/A</v>
      </c>
      <c r="K23" t="e">
        <f>IF($A23&lt;&gt;"",IF(INDEX('Size (Analyst)'!K:K,5*(ROW()-2)+4)&lt;&gt;"",INDEX('Size (Analyst)'!K:K,5*(ROW()-2)+4),#N/A),"")</f>
        <v>#N/A</v>
      </c>
      <c r="L23" t="e">
        <f>IF($A23&lt;&gt;"",IF(INDEX('Size (Analyst)'!L:L,5*(ROW()-2)+4)&lt;&gt;"",INDEX('Size (Analyst)'!L:L,5*(ROW()-2)+4),#N/A),"")</f>
        <v>#N/A</v>
      </c>
      <c r="M23" t="e">
        <f>IF($A23&lt;&gt;"",IF(INDEX('Size (Analyst)'!M:M,5*(ROW()-2)+4)&lt;&gt;"",INDEX('Size (Analyst)'!M:M,5*(ROW()-2)+4),#N/A),"")</f>
        <v>#N/A</v>
      </c>
      <c r="N23" t="e">
        <f>IF($A23&lt;&gt;"",IF(INDEX('Size (Analyst)'!N:N,5*(ROW()-2)+4)&lt;&gt;"",INDEX('Size (Analyst)'!N:N,5*(ROW()-2)+4),#N/A),"")</f>
        <v>#N/A</v>
      </c>
      <c r="O23" t="e">
        <f>IF($A23&lt;&gt;"",IF(INDEX('Size (Analyst)'!O:O,5*(ROW()-2)+4)&lt;&gt;"",INDEX('Size (Analyst)'!O:O,5*(ROW()-2)+4),#N/A),"")</f>
        <v>#N/A</v>
      </c>
      <c r="P23" t="e">
        <f>IF($A23&lt;&gt;"",IF(INDEX('Size (Analyst)'!P:P,5*(ROW()-2)+4)&lt;&gt;"",INDEX('Size (Analyst)'!P:P,5*(ROW()-2)+4),#N/A),"")</f>
        <v>#N/A</v>
      </c>
      <c r="Q23">
        <f>IF($A23&lt;&gt;"",IF(INDEX('Size (Analyst)'!Q:Q,5*(ROW()-2)+4)&lt;&gt;"",INDEX('Size (Analyst)'!Q:Q,5*(ROW()-2)+4),#N/A),"")</f>
        <v>32.450000000000003</v>
      </c>
      <c r="R23" t="e">
        <f>IF($A23&lt;&gt;"",IF(INDEX('Size (Analyst)'!R:R,5*(ROW()-2)+4)&lt;&gt;"",INDEX('Size (Analyst)'!R:R,5*(ROW()-2)+4),#N/A),"")</f>
        <v>#N/A</v>
      </c>
      <c r="S23">
        <f>IF($A23&lt;&gt;"",IF(INDEX('Size (Analyst)'!S:S,5*(ROW()-2)+4)&lt;&gt;"",INDEX('Size (Analyst)'!S:S,5*(ROW()-2)+4),#N/A),"")</f>
        <v>75.177499999999995</v>
      </c>
      <c r="T23">
        <f>IF($A23&lt;&gt;"",IF(INDEX('Size (Analyst)'!T:T,5*(ROW()-2)+4)&lt;&gt;"",INDEX('Size (Analyst)'!T:T,5*(ROW()-2)+4),#N/A),"")</f>
        <v>1.3456999999999999</v>
      </c>
      <c r="U23" t="e">
        <f>IF($A23&lt;&gt;"",IF(INDEX('Size (Analyst)'!U:U,5*(ROW()-2)+4)&lt;&gt;"",INDEX('Size (Analyst)'!U:U,5*(ROW()-2)+4),#N/A),"")</f>
        <v>#N/A</v>
      </c>
      <c r="V23" t="e">
        <f>IF($A23&lt;&gt;"",IF(INDEX('Size (Analyst)'!V:V,5*(ROW()-2)+4)&lt;&gt;"",INDEX('Size (Analyst)'!V:V,5*(ROW()-2)+4),#N/A),"")</f>
        <v>#N/A</v>
      </c>
      <c r="W23" t="e">
        <f>IF($A23&lt;&gt;"",IF(INDEX('Size (Analyst)'!W:W,5*(ROW()-2)+4)&lt;&gt;"",INDEX('Size (Analyst)'!W:W,5*(ROW()-2)+4),#N/A),"")</f>
        <v>#N/A</v>
      </c>
      <c r="X23" t="e">
        <f>IF($A23&lt;&gt;"",IF(INDEX('Size (Analyst)'!X:X,5*(ROW()-2)+4)&lt;&gt;"",INDEX('Size (Analyst)'!X:X,5*(ROW()-2)+4),#N/A),"")</f>
        <v>#N/A</v>
      </c>
      <c r="Y23" t="e">
        <f>IF($A23&lt;&gt;"",IF(INDEX('Size (Analyst)'!Y:Y,5*(ROW()-2)+4)&lt;&gt;"",INDEX('Size (Analyst)'!Y:Y,5*(ROW()-2)+4),#N/A),"")</f>
        <v>#N/A</v>
      </c>
      <c r="Z23" t="e">
        <f>IF($A23&lt;&gt;"",IF(INDEX('Size (Analyst)'!Z:Z,5*(ROW()-2)+4)&lt;&gt;"",INDEX('Size (Analyst)'!Z:Z,5*(ROW()-2)+4),#N/A),"")</f>
        <v>#N/A</v>
      </c>
    </row>
    <row r="24" spans="1:26" x14ac:dyDescent="0.2">
      <c r="A24" s="13">
        <f>IF(INDEX('Size (Analyst)'!A:A,5*(ROW()-2)+1)&lt;&gt;"",INDEX('Size (Analyst)'!A:A,5*(ROW()-2)+1),"")</f>
        <v>44616</v>
      </c>
      <c r="B24" t="e">
        <f>IF($A24&lt;&gt;"",IF(INDEX('Size (Analyst)'!B:B,5*(ROW()-2)+4)&lt;&gt;"",INDEX('Size (Analyst)'!B:B,5*(ROW()-2)+4),#N/A),"")</f>
        <v>#N/A</v>
      </c>
      <c r="C24" t="e">
        <f>IF($A24&lt;&gt;"",IF(INDEX('Size (Analyst)'!C:C,5*(ROW()-2)+4)&lt;&gt;"",INDEX('Size (Analyst)'!C:C,5*(ROW()-2)+4),#N/A),"")</f>
        <v>#N/A</v>
      </c>
      <c r="D24" t="e">
        <f>IF($A24&lt;&gt;"",IF(INDEX('Size (Analyst)'!D:D,5*(ROW()-2)+4)&lt;&gt;"",INDEX('Size (Analyst)'!D:D,5*(ROW()-2)+4),#N/A),"")</f>
        <v>#N/A</v>
      </c>
      <c r="E24" t="e">
        <f>IF($A24&lt;&gt;"",IF(INDEX('Size (Analyst)'!E:E,5*(ROW()-2)+4)&lt;&gt;"",INDEX('Size (Analyst)'!E:E,5*(ROW()-2)+4),#N/A),"")</f>
        <v>#N/A</v>
      </c>
      <c r="F24" t="e">
        <f>IF($A24&lt;&gt;"",IF(INDEX('Size (Analyst)'!F:F,5*(ROW()-2)+4)&lt;&gt;"",INDEX('Size (Analyst)'!F:F,5*(ROW()-2)+4),#N/A),"")</f>
        <v>#N/A</v>
      </c>
      <c r="G24" t="e">
        <f>IF($A24&lt;&gt;"",IF(INDEX('Size (Analyst)'!G:G,5*(ROW()-2)+4)&lt;&gt;"",INDEX('Size (Analyst)'!G:G,5*(ROW()-2)+4),#N/A),"")</f>
        <v>#N/A</v>
      </c>
      <c r="H24" t="e">
        <f>IF($A24&lt;&gt;"",IF(INDEX('Size (Analyst)'!H:H,5*(ROW()-2)+4)&lt;&gt;"",INDEX('Size (Analyst)'!H:H,5*(ROW()-2)+4),#N/A),"")</f>
        <v>#N/A</v>
      </c>
      <c r="I24" t="e">
        <f>IF($A24&lt;&gt;"",IF(INDEX('Size (Analyst)'!I:I,5*(ROW()-2)+4)&lt;&gt;"",INDEX('Size (Analyst)'!I:I,5*(ROW()-2)+4),#N/A),"")</f>
        <v>#N/A</v>
      </c>
      <c r="J24" t="e">
        <f>IF($A24&lt;&gt;"",IF(INDEX('Size (Analyst)'!J:J,5*(ROW()-2)+4)&lt;&gt;"",INDEX('Size (Analyst)'!J:J,5*(ROW()-2)+4),#N/A),"")</f>
        <v>#N/A</v>
      </c>
      <c r="K24" t="e">
        <f>IF($A24&lt;&gt;"",IF(INDEX('Size (Analyst)'!K:K,5*(ROW()-2)+4)&lt;&gt;"",INDEX('Size (Analyst)'!K:K,5*(ROW()-2)+4),#N/A),"")</f>
        <v>#N/A</v>
      </c>
      <c r="L24" t="e">
        <f>IF($A24&lt;&gt;"",IF(INDEX('Size (Analyst)'!L:L,5*(ROW()-2)+4)&lt;&gt;"",INDEX('Size (Analyst)'!L:L,5*(ROW()-2)+4),#N/A),"")</f>
        <v>#N/A</v>
      </c>
      <c r="M24">
        <f>IF($A24&lt;&gt;"",IF(INDEX('Size (Analyst)'!M:M,5*(ROW()-2)+4)&lt;&gt;"",INDEX('Size (Analyst)'!M:M,5*(ROW()-2)+4),#N/A),"")</f>
        <v>4.2099000000000002</v>
      </c>
      <c r="N24" t="e">
        <f>IF($A24&lt;&gt;"",IF(INDEX('Size (Analyst)'!N:N,5*(ROW()-2)+4)&lt;&gt;"",INDEX('Size (Analyst)'!N:N,5*(ROW()-2)+4),#N/A),"")</f>
        <v>#N/A</v>
      </c>
      <c r="O24" t="e">
        <f>IF($A24&lt;&gt;"",IF(INDEX('Size (Analyst)'!O:O,5*(ROW()-2)+4)&lt;&gt;"",INDEX('Size (Analyst)'!O:O,5*(ROW()-2)+4),#N/A),"")</f>
        <v>#N/A</v>
      </c>
      <c r="P24" t="e">
        <f>IF($A24&lt;&gt;"",IF(INDEX('Size (Analyst)'!P:P,5*(ROW()-2)+4)&lt;&gt;"",INDEX('Size (Analyst)'!P:P,5*(ROW()-2)+4),#N/A),"")</f>
        <v>#N/A</v>
      </c>
      <c r="Q24" t="e">
        <f>IF($A24&lt;&gt;"",IF(INDEX('Size (Analyst)'!Q:Q,5*(ROW()-2)+4)&lt;&gt;"",INDEX('Size (Analyst)'!Q:Q,5*(ROW()-2)+4),#N/A),"")</f>
        <v>#N/A</v>
      </c>
      <c r="R24" t="e">
        <f>IF($A24&lt;&gt;"",IF(INDEX('Size (Analyst)'!R:R,5*(ROW()-2)+4)&lt;&gt;"",INDEX('Size (Analyst)'!R:R,5*(ROW()-2)+4),#N/A),"")</f>
        <v>#N/A</v>
      </c>
      <c r="S24" t="e">
        <f>IF($A24&lt;&gt;"",IF(INDEX('Size (Analyst)'!S:S,5*(ROW()-2)+4)&lt;&gt;"",INDEX('Size (Analyst)'!S:S,5*(ROW()-2)+4),#N/A),"")</f>
        <v>#N/A</v>
      </c>
      <c r="T24" t="e">
        <f>IF($A24&lt;&gt;"",IF(INDEX('Size (Analyst)'!T:T,5*(ROW()-2)+4)&lt;&gt;"",INDEX('Size (Analyst)'!T:T,5*(ROW()-2)+4),#N/A),"")</f>
        <v>#N/A</v>
      </c>
      <c r="U24" t="e">
        <f>IF($A24&lt;&gt;"",IF(INDEX('Size (Analyst)'!U:U,5*(ROW()-2)+4)&lt;&gt;"",INDEX('Size (Analyst)'!U:U,5*(ROW()-2)+4),#N/A),"")</f>
        <v>#N/A</v>
      </c>
      <c r="V24" t="e">
        <f>IF($A24&lt;&gt;"",IF(INDEX('Size (Analyst)'!V:V,5*(ROW()-2)+4)&lt;&gt;"",INDEX('Size (Analyst)'!V:V,5*(ROW()-2)+4),#N/A),"")</f>
        <v>#N/A</v>
      </c>
      <c r="W24" t="e">
        <f>IF($A24&lt;&gt;"",IF(INDEX('Size (Analyst)'!W:W,5*(ROW()-2)+4)&lt;&gt;"",INDEX('Size (Analyst)'!W:W,5*(ROW()-2)+4),#N/A),"")</f>
        <v>#N/A</v>
      </c>
      <c r="X24" t="e">
        <f>IF($A24&lt;&gt;"",IF(INDEX('Size (Analyst)'!X:X,5*(ROW()-2)+4)&lt;&gt;"",INDEX('Size (Analyst)'!X:X,5*(ROW()-2)+4),#N/A),"")</f>
        <v>#N/A</v>
      </c>
      <c r="Y24" t="e">
        <f>IF($A24&lt;&gt;"",IF(INDEX('Size (Analyst)'!Y:Y,5*(ROW()-2)+4)&lt;&gt;"",INDEX('Size (Analyst)'!Y:Y,5*(ROW()-2)+4),#N/A),"")</f>
        <v>#N/A</v>
      </c>
      <c r="Z24">
        <f>IF($A24&lt;&gt;"",IF(INDEX('Size (Analyst)'!Z:Z,5*(ROW()-2)+4)&lt;&gt;"",INDEX('Size (Analyst)'!Z:Z,5*(ROW()-2)+4),#N/A),"")</f>
        <v>115.3753</v>
      </c>
    </row>
    <row r="25" spans="1:26" x14ac:dyDescent="0.2">
      <c r="A25" s="13">
        <f>IF(INDEX('Size (Analyst)'!A:A,5*(ROW()-2)+1)&lt;&gt;"",INDEX('Size (Analyst)'!A:A,5*(ROW()-2)+1),"")</f>
        <v>44622</v>
      </c>
      <c r="B25" t="e">
        <f>IF($A25&lt;&gt;"",IF(INDEX('Size (Analyst)'!B:B,5*(ROW()-2)+4)&lt;&gt;"",INDEX('Size (Analyst)'!B:B,5*(ROW()-2)+4),#N/A),"")</f>
        <v>#N/A</v>
      </c>
      <c r="C25" t="e">
        <f>IF($A25&lt;&gt;"",IF(INDEX('Size (Analyst)'!C:C,5*(ROW()-2)+4)&lt;&gt;"",INDEX('Size (Analyst)'!C:C,5*(ROW()-2)+4),#N/A),"")</f>
        <v>#N/A</v>
      </c>
      <c r="D25" t="e">
        <f>IF($A25&lt;&gt;"",IF(INDEX('Size (Analyst)'!D:D,5*(ROW()-2)+4)&lt;&gt;"",INDEX('Size (Analyst)'!D:D,5*(ROW()-2)+4),#N/A),"")</f>
        <v>#N/A</v>
      </c>
      <c r="E25">
        <f>IF($A25&lt;&gt;"",IF(INDEX('Size (Analyst)'!E:E,5*(ROW()-2)+4)&lt;&gt;"",INDEX('Size (Analyst)'!E:E,5*(ROW()-2)+4),#N/A),"")</f>
        <v>3875</v>
      </c>
      <c r="F25" t="e">
        <f>IF($A25&lt;&gt;"",IF(INDEX('Size (Analyst)'!F:F,5*(ROW()-2)+4)&lt;&gt;"",INDEX('Size (Analyst)'!F:F,5*(ROW()-2)+4),#N/A),"")</f>
        <v>#N/A</v>
      </c>
      <c r="G25" t="e">
        <f>IF($A25&lt;&gt;"",IF(INDEX('Size (Analyst)'!G:G,5*(ROW()-2)+4)&lt;&gt;"",INDEX('Size (Analyst)'!G:G,5*(ROW()-2)+4),#N/A),"")</f>
        <v>#N/A</v>
      </c>
      <c r="H25" t="e">
        <f>IF($A25&lt;&gt;"",IF(INDEX('Size (Analyst)'!H:H,5*(ROW()-2)+4)&lt;&gt;"",INDEX('Size (Analyst)'!H:H,5*(ROW()-2)+4),#N/A),"")</f>
        <v>#N/A</v>
      </c>
      <c r="I25" t="e">
        <f>IF($A25&lt;&gt;"",IF(INDEX('Size (Analyst)'!I:I,5*(ROW()-2)+4)&lt;&gt;"",INDEX('Size (Analyst)'!I:I,5*(ROW()-2)+4),#N/A),"")</f>
        <v>#N/A</v>
      </c>
      <c r="J25" t="e">
        <f>IF($A25&lt;&gt;"",IF(INDEX('Size (Analyst)'!J:J,5*(ROW()-2)+4)&lt;&gt;"",INDEX('Size (Analyst)'!J:J,5*(ROW()-2)+4),#N/A),"")</f>
        <v>#N/A</v>
      </c>
      <c r="K25" t="e">
        <f>IF($A25&lt;&gt;"",IF(INDEX('Size (Analyst)'!K:K,5*(ROW()-2)+4)&lt;&gt;"",INDEX('Size (Analyst)'!K:K,5*(ROW()-2)+4),#N/A),"")</f>
        <v>#N/A</v>
      </c>
      <c r="L25" t="e">
        <f>IF($A25&lt;&gt;"",IF(INDEX('Size (Analyst)'!L:L,5*(ROW()-2)+4)&lt;&gt;"",INDEX('Size (Analyst)'!L:L,5*(ROW()-2)+4),#N/A),"")</f>
        <v>#N/A</v>
      </c>
      <c r="M25" t="e">
        <f>IF($A25&lt;&gt;"",IF(INDEX('Size (Analyst)'!M:M,5*(ROW()-2)+4)&lt;&gt;"",INDEX('Size (Analyst)'!M:M,5*(ROW()-2)+4),#N/A),"")</f>
        <v>#N/A</v>
      </c>
      <c r="N25" t="e">
        <f>IF($A25&lt;&gt;"",IF(INDEX('Size (Analyst)'!N:N,5*(ROW()-2)+4)&lt;&gt;"",INDEX('Size (Analyst)'!N:N,5*(ROW()-2)+4),#N/A),"")</f>
        <v>#N/A</v>
      </c>
      <c r="O25" t="e">
        <f>IF($A25&lt;&gt;"",IF(INDEX('Size (Analyst)'!O:O,5*(ROW()-2)+4)&lt;&gt;"",INDEX('Size (Analyst)'!O:O,5*(ROW()-2)+4),#N/A),"")</f>
        <v>#N/A</v>
      </c>
      <c r="P25" t="e">
        <f>IF($A25&lt;&gt;"",IF(INDEX('Size (Analyst)'!P:P,5*(ROW()-2)+4)&lt;&gt;"",INDEX('Size (Analyst)'!P:P,5*(ROW()-2)+4),#N/A),"")</f>
        <v>#N/A</v>
      </c>
      <c r="Q25" t="e">
        <f>IF($A25&lt;&gt;"",IF(INDEX('Size (Analyst)'!Q:Q,5*(ROW()-2)+4)&lt;&gt;"",INDEX('Size (Analyst)'!Q:Q,5*(ROW()-2)+4),#N/A),"")</f>
        <v>#N/A</v>
      </c>
      <c r="R25" t="e">
        <f>IF($A25&lt;&gt;"",IF(INDEX('Size (Analyst)'!R:R,5*(ROW()-2)+4)&lt;&gt;"",INDEX('Size (Analyst)'!R:R,5*(ROW()-2)+4),#N/A),"")</f>
        <v>#N/A</v>
      </c>
      <c r="S25" t="e">
        <f>IF($A25&lt;&gt;"",IF(INDEX('Size (Analyst)'!S:S,5*(ROW()-2)+4)&lt;&gt;"",INDEX('Size (Analyst)'!S:S,5*(ROW()-2)+4),#N/A),"")</f>
        <v>#N/A</v>
      </c>
      <c r="T25" t="e">
        <f>IF($A25&lt;&gt;"",IF(INDEX('Size (Analyst)'!T:T,5*(ROW()-2)+4)&lt;&gt;"",INDEX('Size (Analyst)'!T:T,5*(ROW()-2)+4),#N/A),"")</f>
        <v>#N/A</v>
      </c>
      <c r="U25" t="e">
        <f>IF($A25&lt;&gt;"",IF(INDEX('Size (Analyst)'!U:U,5*(ROW()-2)+4)&lt;&gt;"",INDEX('Size (Analyst)'!U:U,5*(ROW()-2)+4),#N/A),"")</f>
        <v>#N/A</v>
      </c>
      <c r="V25" t="e">
        <f>IF($A25&lt;&gt;"",IF(INDEX('Size (Analyst)'!V:V,5*(ROW()-2)+4)&lt;&gt;"",INDEX('Size (Analyst)'!V:V,5*(ROW()-2)+4),#N/A),"")</f>
        <v>#N/A</v>
      </c>
      <c r="W25" t="e">
        <f>IF($A25&lt;&gt;"",IF(INDEX('Size (Analyst)'!W:W,5*(ROW()-2)+4)&lt;&gt;"",INDEX('Size (Analyst)'!W:W,5*(ROW()-2)+4),#N/A),"")</f>
        <v>#N/A</v>
      </c>
      <c r="X25" t="e">
        <f>IF($A25&lt;&gt;"",IF(INDEX('Size (Analyst)'!X:X,5*(ROW()-2)+4)&lt;&gt;"",INDEX('Size (Analyst)'!X:X,5*(ROW()-2)+4),#N/A),"")</f>
        <v>#N/A</v>
      </c>
      <c r="Y25" t="e">
        <f>IF($A25&lt;&gt;"",IF(INDEX('Size (Analyst)'!Y:Y,5*(ROW()-2)+4)&lt;&gt;"",INDEX('Size (Analyst)'!Y:Y,5*(ROW()-2)+4),#N/A),"")</f>
        <v>#N/A</v>
      </c>
      <c r="Z25" t="e">
        <f>IF($A25&lt;&gt;"",IF(INDEX('Size (Analyst)'!Z:Z,5*(ROW()-2)+4)&lt;&gt;"",INDEX('Size (Analyst)'!Z:Z,5*(ROW()-2)+4),#N/A),"")</f>
        <v>#N/A</v>
      </c>
    </row>
    <row r="26" spans="1:26" x14ac:dyDescent="0.2">
      <c r="A26" s="13">
        <f>IF(INDEX('Size (Analyst)'!A:A,5*(ROW()-2)+1)&lt;&gt;"",INDEX('Size (Analyst)'!A:A,5*(ROW()-2)+1),"")</f>
        <v>44636</v>
      </c>
      <c r="B26" t="e">
        <f>IF($A26&lt;&gt;"",IF(INDEX('Size (Analyst)'!B:B,5*(ROW()-2)+4)&lt;&gt;"",INDEX('Size (Analyst)'!B:B,5*(ROW()-2)+4),#N/A),"")</f>
        <v>#N/A</v>
      </c>
      <c r="C26" t="e">
        <f>IF($A26&lt;&gt;"",IF(INDEX('Size (Analyst)'!C:C,5*(ROW()-2)+4)&lt;&gt;"",INDEX('Size (Analyst)'!C:C,5*(ROW()-2)+4),#N/A),"")</f>
        <v>#N/A</v>
      </c>
      <c r="D26" t="e">
        <f>IF($A26&lt;&gt;"",IF(INDEX('Size (Analyst)'!D:D,5*(ROW()-2)+4)&lt;&gt;"",INDEX('Size (Analyst)'!D:D,5*(ROW()-2)+4),#N/A),"")</f>
        <v>#N/A</v>
      </c>
      <c r="E26" t="e">
        <f>IF($A26&lt;&gt;"",IF(INDEX('Size (Analyst)'!E:E,5*(ROW()-2)+4)&lt;&gt;"",INDEX('Size (Analyst)'!E:E,5*(ROW()-2)+4),#N/A),"")</f>
        <v>#N/A</v>
      </c>
      <c r="F26" t="e">
        <f>IF($A26&lt;&gt;"",IF(INDEX('Size (Analyst)'!F:F,5*(ROW()-2)+4)&lt;&gt;"",INDEX('Size (Analyst)'!F:F,5*(ROW()-2)+4),#N/A),"")</f>
        <v>#N/A</v>
      </c>
      <c r="G26" t="e">
        <f>IF($A26&lt;&gt;"",IF(INDEX('Size (Analyst)'!G:G,5*(ROW()-2)+4)&lt;&gt;"",INDEX('Size (Analyst)'!G:G,5*(ROW()-2)+4),#N/A),"")</f>
        <v>#N/A</v>
      </c>
      <c r="H26" t="e">
        <f>IF($A26&lt;&gt;"",IF(INDEX('Size (Analyst)'!H:H,5*(ROW()-2)+4)&lt;&gt;"",INDEX('Size (Analyst)'!H:H,5*(ROW()-2)+4),#N/A),"")</f>
        <v>#N/A</v>
      </c>
      <c r="I26" t="e">
        <f>IF($A26&lt;&gt;"",IF(INDEX('Size (Analyst)'!I:I,5*(ROW()-2)+4)&lt;&gt;"",INDEX('Size (Analyst)'!I:I,5*(ROW()-2)+4),#N/A),"")</f>
        <v>#N/A</v>
      </c>
      <c r="J26" t="e">
        <f>IF($A26&lt;&gt;"",IF(INDEX('Size (Analyst)'!J:J,5*(ROW()-2)+4)&lt;&gt;"",INDEX('Size (Analyst)'!J:J,5*(ROW()-2)+4),#N/A),"")</f>
        <v>#N/A</v>
      </c>
      <c r="K26" t="e">
        <f>IF($A26&lt;&gt;"",IF(INDEX('Size (Analyst)'!K:K,5*(ROW()-2)+4)&lt;&gt;"",INDEX('Size (Analyst)'!K:K,5*(ROW()-2)+4),#N/A),"")</f>
        <v>#N/A</v>
      </c>
      <c r="L26" t="e">
        <f>IF($A26&lt;&gt;"",IF(INDEX('Size (Analyst)'!L:L,5*(ROW()-2)+4)&lt;&gt;"",INDEX('Size (Analyst)'!L:L,5*(ROW()-2)+4),#N/A),"")</f>
        <v>#N/A</v>
      </c>
      <c r="M26" t="e">
        <f>IF($A26&lt;&gt;"",IF(INDEX('Size (Analyst)'!M:M,5*(ROW()-2)+4)&lt;&gt;"",INDEX('Size (Analyst)'!M:M,5*(ROW()-2)+4),#N/A),"")</f>
        <v>#N/A</v>
      </c>
      <c r="N26" t="e">
        <f>IF($A26&lt;&gt;"",IF(INDEX('Size (Analyst)'!N:N,5*(ROW()-2)+4)&lt;&gt;"",INDEX('Size (Analyst)'!N:N,5*(ROW()-2)+4),#N/A),"")</f>
        <v>#N/A</v>
      </c>
      <c r="O26" t="e">
        <f>IF($A26&lt;&gt;"",IF(INDEX('Size (Analyst)'!O:O,5*(ROW()-2)+4)&lt;&gt;"",INDEX('Size (Analyst)'!O:O,5*(ROW()-2)+4),#N/A),"")</f>
        <v>#N/A</v>
      </c>
      <c r="P26" t="e">
        <f>IF($A26&lt;&gt;"",IF(INDEX('Size (Analyst)'!P:P,5*(ROW()-2)+4)&lt;&gt;"",INDEX('Size (Analyst)'!P:P,5*(ROW()-2)+4),#N/A),"")</f>
        <v>#N/A</v>
      </c>
      <c r="Q26" t="e">
        <f>IF($A26&lt;&gt;"",IF(INDEX('Size (Analyst)'!Q:Q,5*(ROW()-2)+4)&lt;&gt;"",INDEX('Size (Analyst)'!Q:Q,5*(ROW()-2)+4),#N/A),"")</f>
        <v>#N/A</v>
      </c>
      <c r="R26">
        <f>IF($A26&lt;&gt;"",IF(INDEX('Size (Analyst)'!R:R,5*(ROW()-2)+4)&lt;&gt;"",INDEX('Size (Analyst)'!R:R,5*(ROW()-2)+4),#N/A),"")</f>
        <v>14.689</v>
      </c>
      <c r="S26" t="e">
        <f>IF($A26&lt;&gt;"",IF(INDEX('Size (Analyst)'!S:S,5*(ROW()-2)+4)&lt;&gt;"",INDEX('Size (Analyst)'!S:S,5*(ROW()-2)+4),#N/A),"")</f>
        <v>#N/A</v>
      </c>
      <c r="T26" t="e">
        <f>IF($A26&lt;&gt;"",IF(INDEX('Size (Analyst)'!T:T,5*(ROW()-2)+4)&lt;&gt;"",INDEX('Size (Analyst)'!T:T,5*(ROW()-2)+4),#N/A),"")</f>
        <v>#N/A</v>
      </c>
      <c r="U26" t="e">
        <f>IF($A26&lt;&gt;"",IF(INDEX('Size (Analyst)'!U:U,5*(ROW()-2)+4)&lt;&gt;"",INDEX('Size (Analyst)'!U:U,5*(ROW()-2)+4),#N/A),"")</f>
        <v>#N/A</v>
      </c>
      <c r="V26" t="e">
        <f>IF($A26&lt;&gt;"",IF(INDEX('Size (Analyst)'!V:V,5*(ROW()-2)+4)&lt;&gt;"",INDEX('Size (Analyst)'!V:V,5*(ROW()-2)+4),#N/A),"")</f>
        <v>#N/A</v>
      </c>
      <c r="W26" t="e">
        <f>IF($A26&lt;&gt;"",IF(INDEX('Size (Analyst)'!W:W,5*(ROW()-2)+4)&lt;&gt;"",INDEX('Size (Analyst)'!W:W,5*(ROW()-2)+4),#N/A),"")</f>
        <v>#N/A</v>
      </c>
      <c r="X26" t="e">
        <f>IF($A26&lt;&gt;"",IF(INDEX('Size (Analyst)'!X:X,5*(ROW()-2)+4)&lt;&gt;"",INDEX('Size (Analyst)'!X:X,5*(ROW()-2)+4),#N/A),"")</f>
        <v>#N/A</v>
      </c>
      <c r="Y26" t="e">
        <f>IF($A26&lt;&gt;"",IF(INDEX('Size (Analyst)'!Y:Y,5*(ROW()-2)+4)&lt;&gt;"",INDEX('Size (Analyst)'!Y:Y,5*(ROW()-2)+4),#N/A),"")</f>
        <v>#N/A</v>
      </c>
      <c r="Z26" t="e">
        <f>IF($A26&lt;&gt;"",IF(INDEX('Size (Analyst)'!Z:Z,5*(ROW()-2)+4)&lt;&gt;"",INDEX('Size (Analyst)'!Z:Z,5*(ROW()-2)+4),#N/A),"")</f>
        <v>#N/A</v>
      </c>
    </row>
    <row r="27" spans="1:26" x14ac:dyDescent="0.2">
      <c r="A27" s="13">
        <f>IF(INDEX('Size (Analyst)'!A:A,5*(ROW()-2)+1)&lt;&gt;"",INDEX('Size (Analyst)'!A:A,5*(ROW()-2)+1),"")</f>
        <v>44641</v>
      </c>
      <c r="B27" t="e">
        <f>IF($A27&lt;&gt;"",IF(INDEX('Size (Analyst)'!B:B,5*(ROW()-2)+4)&lt;&gt;"",INDEX('Size (Analyst)'!B:B,5*(ROW()-2)+4),#N/A),"")</f>
        <v>#N/A</v>
      </c>
      <c r="C27" t="e">
        <f>IF($A27&lt;&gt;"",IF(INDEX('Size (Analyst)'!C:C,5*(ROW()-2)+4)&lt;&gt;"",INDEX('Size (Analyst)'!C:C,5*(ROW()-2)+4),#N/A),"")</f>
        <v>#N/A</v>
      </c>
      <c r="D27" t="e">
        <f>IF($A27&lt;&gt;"",IF(INDEX('Size (Analyst)'!D:D,5*(ROW()-2)+4)&lt;&gt;"",INDEX('Size (Analyst)'!D:D,5*(ROW()-2)+4),#N/A),"")</f>
        <v>#N/A</v>
      </c>
      <c r="E27" t="e">
        <f>IF($A27&lt;&gt;"",IF(INDEX('Size (Analyst)'!E:E,5*(ROW()-2)+4)&lt;&gt;"",INDEX('Size (Analyst)'!E:E,5*(ROW()-2)+4),#N/A),"")</f>
        <v>#N/A</v>
      </c>
      <c r="F27" t="e">
        <f>IF($A27&lt;&gt;"",IF(INDEX('Size (Analyst)'!F:F,5*(ROW()-2)+4)&lt;&gt;"",INDEX('Size (Analyst)'!F:F,5*(ROW()-2)+4),#N/A),"")</f>
        <v>#N/A</v>
      </c>
      <c r="G27" t="e">
        <f>IF($A27&lt;&gt;"",IF(INDEX('Size (Analyst)'!G:G,5*(ROW()-2)+4)&lt;&gt;"",INDEX('Size (Analyst)'!G:G,5*(ROW()-2)+4),#N/A),"")</f>
        <v>#N/A</v>
      </c>
      <c r="H27" t="e">
        <f>IF($A27&lt;&gt;"",IF(INDEX('Size (Analyst)'!H:H,5*(ROW()-2)+4)&lt;&gt;"",INDEX('Size (Analyst)'!H:H,5*(ROW()-2)+4),#N/A),"")</f>
        <v>#N/A</v>
      </c>
      <c r="I27" t="e">
        <f>IF($A27&lt;&gt;"",IF(INDEX('Size (Analyst)'!I:I,5*(ROW()-2)+4)&lt;&gt;"",INDEX('Size (Analyst)'!I:I,5*(ROW()-2)+4),#N/A),"")</f>
        <v>#N/A</v>
      </c>
      <c r="J27" t="e">
        <f>IF($A27&lt;&gt;"",IF(INDEX('Size (Analyst)'!J:J,5*(ROW()-2)+4)&lt;&gt;"",INDEX('Size (Analyst)'!J:J,5*(ROW()-2)+4),#N/A),"")</f>
        <v>#N/A</v>
      </c>
      <c r="K27" t="e">
        <f>IF($A27&lt;&gt;"",IF(INDEX('Size (Analyst)'!K:K,5*(ROW()-2)+4)&lt;&gt;"",INDEX('Size (Analyst)'!K:K,5*(ROW()-2)+4),#N/A),"")</f>
        <v>#N/A</v>
      </c>
      <c r="L27" t="e">
        <f>IF($A27&lt;&gt;"",IF(INDEX('Size (Analyst)'!L:L,5*(ROW()-2)+4)&lt;&gt;"",INDEX('Size (Analyst)'!L:L,5*(ROW()-2)+4),#N/A),"")</f>
        <v>#N/A</v>
      </c>
      <c r="M27" t="e">
        <f>IF($A27&lt;&gt;"",IF(INDEX('Size (Analyst)'!M:M,5*(ROW()-2)+4)&lt;&gt;"",INDEX('Size (Analyst)'!M:M,5*(ROW()-2)+4),#N/A),"")</f>
        <v>#N/A</v>
      </c>
      <c r="N27" t="e">
        <f>IF($A27&lt;&gt;"",IF(INDEX('Size (Analyst)'!N:N,5*(ROW()-2)+4)&lt;&gt;"",INDEX('Size (Analyst)'!N:N,5*(ROW()-2)+4),#N/A),"")</f>
        <v>#N/A</v>
      </c>
      <c r="O27" t="e">
        <f>IF($A27&lt;&gt;"",IF(INDEX('Size (Analyst)'!O:O,5*(ROW()-2)+4)&lt;&gt;"",INDEX('Size (Analyst)'!O:O,5*(ROW()-2)+4),#N/A),"")</f>
        <v>#N/A</v>
      </c>
      <c r="P27" t="e">
        <f>IF($A27&lt;&gt;"",IF(INDEX('Size (Analyst)'!P:P,5*(ROW()-2)+4)&lt;&gt;"",INDEX('Size (Analyst)'!P:P,5*(ROW()-2)+4),#N/A),"")</f>
        <v>#N/A</v>
      </c>
      <c r="Q27" t="e">
        <f>IF($A27&lt;&gt;"",IF(INDEX('Size (Analyst)'!Q:Q,5*(ROW()-2)+4)&lt;&gt;"",INDEX('Size (Analyst)'!Q:Q,5*(ROW()-2)+4),#N/A),"")</f>
        <v>#N/A</v>
      </c>
      <c r="R27" t="e">
        <f>IF($A27&lt;&gt;"",IF(INDEX('Size (Analyst)'!R:R,5*(ROW()-2)+4)&lt;&gt;"",INDEX('Size (Analyst)'!R:R,5*(ROW()-2)+4),#N/A),"")</f>
        <v>#N/A</v>
      </c>
      <c r="S27" t="e">
        <f>IF($A27&lt;&gt;"",IF(INDEX('Size (Analyst)'!S:S,5*(ROW()-2)+4)&lt;&gt;"",INDEX('Size (Analyst)'!S:S,5*(ROW()-2)+4),#N/A),"")</f>
        <v>#N/A</v>
      </c>
      <c r="T27" t="e">
        <f>IF($A27&lt;&gt;"",IF(INDEX('Size (Analyst)'!T:T,5*(ROW()-2)+4)&lt;&gt;"",INDEX('Size (Analyst)'!T:T,5*(ROW()-2)+4),#N/A),"")</f>
        <v>#N/A</v>
      </c>
      <c r="U27" t="e">
        <f>IF($A27&lt;&gt;"",IF(INDEX('Size (Analyst)'!U:U,5*(ROW()-2)+4)&lt;&gt;"",INDEX('Size (Analyst)'!U:U,5*(ROW()-2)+4),#N/A),"")</f>
        <v>#N/A</v>
      </c>
      <c r="V27" t="e">
        <f>IF($A27&lt;&gt;"",IF(INDEX('Size (Analyst)'!V:V,5*(ROW()-2)+4)&lt;&gt;"",INDEX('Size (Analyst)'!V:V,5*(ROW()-2)+4),#N/A),"")</f>
        <v>#N/A</v>
      </c>
      <c r="W27" t="e">
        <f>IF($A27&lt;&gt;"",IF(INDEX('Size (Analyst)'!W:W,5*(ROW()-2)+4)&lt;&gt;"",INDEX('Size (Analyst)'!W:W,5*(ROW()-2)+4),#N/A),"")</f>
        <v>#N/A</v>
      </c>
      <c r="X27">
        <f>IF($A27&lt;&gt;"",IF(INDEX('Size (Analyst)'!X:X,5*(ROW()-2)+4)&lt;&gt;"",INDEX('Size (Analyst)'!X:X,5*(ROW()-2)+4),#N/A),"")</f>
        <v>15.9</v>
      </c>
      <c r="Y27" t="e">
        <f>IF($A27&lt;&gt;"",IF(INDEX('Size (Analyst)'!Y:Y,5*(ROW()-2)+4)&lt;&gt;"",INDEX('Size (Analyst)'!Y:Y,5*(ROW()-2)+4),#N/A),"")</f>
        <v>#N/A</v>
      </c>
      <c r="Z27" t="e">
        <f>IF($A27&lt;&gt;"",IF(INDEX('Size (Analyst)'!Z:Z,5*(ROW()-2)+4)&lt;&gt;"",INDEX('Size (Analyst)'!Z:Z,5*(ROW()-2)+4),#N/A),"")</f>
        <v>#N/A</v>
      </c>
    </row>
    <row r="28" spans="1:26" x14ac:dyDescent="0.2">
      <c r="A28" s="13">
        <f>IF(INDEX('Size (Analyst)'!A:A,5*(ROW()-2)+1)&lt;&gt;"",INDEX('Size (Analyst)'!A:A,5*(ROW()-2)+1),"")</f>
        <v>44648</v>
      </c>
      <c r="B28">
        <f>IF($A28&lt;&gt;"",IF(INDEX('Size (Analyst)'!B:B,5*(ROW()-2)+4)&lt;&gt;"",INDEX('Size (Analyst)'!B:B,5*(ROW()-2)+4),#N/A),"")</f>
        <v>4.79</v>
      </c>
      <c r="C28" t="e">
        <f>IF($A28&lt;&gt;"",IF(INDEX('Size (Analyst)'!C:C,5*(ROW()-2)+4)&lt;&gt;"",INDEX('Size (Analyst)'!C:C,5*(ROW()-2)+4),#N/A),"")</f>
        <v>#N/A</v>
      </c>
      <c r="D28" t="e">
        <f>IF($A28&lt;&gt;"",IF(INDEX('Size (Analyst)'!D:D,5*(ROW()-2)+4)&lt;&gt;"",INDEX('Size (Analyst)'!D:D,5*(ROW()-2)+4),#N/A),"")</f>
        <v>#N/A</v>
      </c>
      <c r="E28" t="e">
        <f>IF($A28&lt;&gt;"",IF(INDEX('Size (Analyst)'!E:E,5*(ROW()-2)+4)&lt;&gt;"",INDEX('Size (Analyst)'!E:E,5*(ROW()-2)+4),#N/A),"")</f>
        <v>#N/A</v>
      </c>
      <c r="F28" t="e">
        <f>IF($A28&lt;&gt;"",IF(INDEX('Size (Analyst)'!F:F,5*(ROW()-2)+4)&lt;&gt;"",INDEX('Size (Analyst)'!F:F,5*(ROW()-2)+4),#N/A),"")</f>
        <v>#N/A</v>
      </c>
      <c r="G28" t="e">
        <f>IF($A28&lt;&gt;"",IF(INDEX('Size (Analyst)'!G:G,5*(ROW()-2)+4)&lt;&gt;"",INDEX('Size (Analyst)'!G:G,5*(ROW()-2)+4),#N/A),"")</f>
        <v>#N/A</v>
      </c>
      <c r="H28" t="e">
        <f>IF($A28&lt;&gt;"",IF(INDEX('Size (Analyst)'!H:H,5*(ROW()-2)+4)&lt;&gt;"",INDEX('Size (Analyst)'!H:H,5*(ROW()-2)+4),#N/A),"")</f>
        <v>#N/A</v>
      </c>
      <c r="I28" t="e">
        <f>IF($A28&lt;&gt;"",IF(INDEX('Size (Analyst)'!I:I,5*(ROW()-2)+4)&lt;&gt;"",INDEX('Size (Analyst)'!I:I,5*(ROW()-2)+4),#N/A),"")</f>
        <v>#N/A</v>
      </c>
      <c r="J28" t="e">
        <f>IF($A28&lt;&gt;"",IF(INDEX('Size (Analyst)'!J:J,5*(ROW()-2)+4)&lt;&gt;"",INDEX('Size (Analyst)'!J:J,5*(ROW()-2)+4),#N/A),"")</f>
        <v>#N/A</v>
      </c>
      <c r="K28" t="e">
        <f>IF($A28&lt;&gt;"",IF(INDEX('Size (Analyst)'!K:K,5*(ROW()-2)+4)&lt;&gt;"",INDEX('Size (Analyst)'!K:K,5*(ROW()-2)+4),#N/A),"")</f>
        <v>#N/A</v>
      </c>
      <c r="L28" t="e">
        <f>IF($A28&lt;&gt;"",IF(INDEX('Size (Analyst)'!L:L,5*(ROW()-2)+4)&lt;&gt;"",INDEX('Size (Analyst)'!L:L,5*(ROW()-2)+4),#N/A),"")</f>
        <v>#N/A</v>
      </c>
      <c r="M28" t="e">
        <f>IF($A28&lt;&gt;"",IF(INDEX('Size (Analyst)'!M:M,5*(ROW()-2)+4)&lt;&gt;"",INDEX('Size (Analyst)'!M:M,5*(ROW()-2)+4),#N/A),"")</f>
        <v>#N/A</v>
      </c>
      <c r="N28" t="e">
        <f>IF($A28&lt;&gt;"",IF(INDEX('Size (Analyst)'!N:N,5*(ROW()-2)+4)&lt;&gt;"",INDEX('Size (Analyst)'!N:N,5*(ROW()-2)+4),#N/A),"")</f>
        <v>#N/A</v>
      </c>
      <c r="O28" t="e">
        <f>IF($A28&lt;&gt;"",IF(INDEX('Size (Analyst)'!O:O,5*(ROW()-2)+4)&lt;&gt;"",INDEX('Size (Analyst)'!O:O,5*(ROW()-2)+4),#N/A),"")</f>
        <v>#N/A</v>
      </c>
      <c r="P28" t="e">
        <f>IF($A28&lt;&gt;"",IF(INDEX('Size (Analyst)'!P:P,5*(ROW()-2)+4)&lt;&gt;"",INDEX('Size (Analyst)'!P:P,5*(ROW()-2)+4),#N/A),"")</f>
        <v>#N/A</v>
      </c>
      <c r="Q28" t="e">
        <f>IF($A28&lt;&gt;"",IF(INDEX('Size (Analyst)'!Q:Q,5*(ROW()-2)+4)&lt;&gt;"",INDEX('Size (Analyst)'!Q:Q,5*(ROW()-2)+4),#N/A),"")</f>
        <v>#N/A</v>
      </c>
      <c r="R28" t="e">
        <f>IF($A28&lt;&gt;"",IF(INDEX('Size (Analyst)'!R:R,5*(ROW()-2)+4)&lt;&gt;"",INDEX('Size (Analyst)'!R:R,5*(ROW()-2)+4),#N/A),"")</f>
        <v>#N/A</v>
      </c>
      <c r="S28" t="e">
        <f>IF($A28&lt;&gt;"",IF(INDEX('Size (Analyst)'!S:S,5*(ROW()-2)+4)&lt;&gt;"",INDEX('Size (Analyst)'!S:S,5*(ROW()-2)+4),#N/A),"")</f>
        <v>#N/A</v>
      </c>
      <c r="T28" t="e">
        <f>IF($A28&lt;&gt;"",IF(INDEX('Size (Analyst)'!T:T,5*(ROW()-2)+4)&lt;&gt;"",INDEX('Size (Analyst)'!T:T,5*(ROW()-2)+4),#N/A),"")</f>
        <v>#N/A</v>
      </c>
      <c r="U28" t="e">
        <f>IF($A28&lt;&gt;"",IF(INDEX('Size (Analyst)'!U:U,5*(ROW()-2)+4)&lt;&gt;"",INDEX('Size (Analyst)'!U:U,5*(ROW()-2)+4),#N/A),"")</f>
        <v>#N/A</v>
      </c>
      <c r="V28" t="e">
        <f>IF($A28&lt;&gt;"",IF(INDEX('Size (Analyst)'!V:V,5*(ROW()-2)+4)&lt;&gt;"",INDEX('Size (Analyst)'!V:V,5*(ROW()-2)+4),#N/A),"")</f>
        <v>#N/A</v>
      </c>
      <c r="W28" t="e">
        <f>IF($A28&lt;&gt;"",IF(INDEX('Size (Analyst)'!W:W,5*(ROW()-2)+4)&lt;&gt;"",INDEX('Size (Analyst)'!W:W,5*(ROW()-2)+4),#N/A),"")</f>
        <v>#N/A</v>
      </c>
      <c r="X28" t="e">
        <f>IF($A28&lt;&gt;"",IF(INDEX('Size (Analyst)'!X:X,5*(ROW()-2)+4)&lt;&gt;"",INDEX('Size (Analyst)'!X:X,5*(ROW()-2)+4),#N/A),"")</f>
        <v>#N/A</v>
      </c>
      <c r="Y28" t="e">
        <f>IF($A28&lt;&gt;"",IF(INDEX('Size (Analyst)'!Y:Y,5*(ROW()-2)+4)&lt;&gt;"",INDEX('Size (Analyst)'!Y:Y,5*(ROW()-2)+4),#N/A),"")</f>
        <v>#N/A</v>
      </c>
      <c r="Z28" t="e">
        <f>IF($A28&lt;&gt;"",IF(INDEX('Size (Analyst)'!Z:Z,5*(ROW()-2)+4)&lt;&gt;"",INDEX('Size (Analyst)'!Z:Z,5*(ROW()-2)+4),#N/A),"")</f>
        <v>#N/A</v>
      </c>
    </row>
    <row r="29" spans="1:26" x14ac:dyDescent="0.2">
      <c r="A29" s="13">
        <f>IF(INDEX('Size (Analyst)'!A:A,5*(ROW()-2)+1)&lt;&gt;"",INDEX('Size (Analyst)'!A:A,5*(ROW()-2)+1),"")</f>
        <v>44649</v>
      </c>
      <c r="B29" t="e">
        <f>IF($A29&lt;&gt;"",IF(INDEX('Size (Analyst)'!B:B,5*(ROW()-2)+4)&lt;&gt;"",INDEX('Size (Analyst)'!B:B,5*(ROW()-2)+4),#N/A),"")</f>
        <v>#N/A</v>
      </c>
      <c r="C29" t="e">
        <f>IF($A29&lt;&gt;"",IF(INDEX('Size (Analyst)'!C:C,5*(ROW()-2)+4)&lt;&gt;"",INDEX('Size (Analyst)'!C:C,5*(ROW()-2)+4),#N/A),"")</f>
        <v>#N/A</v>
      </c>
      <c r="D29" t="e">
        <f>IF($A29&lt;&gt;"",IF(INDEX('Size (Analyst)'!D:D,5*(ROW()-2)+4)&lt;&gt;"",INDEX('Size (Analyst)'!D:D,5*(ROW()-2)+4),#N/A),"")</f>
        <v>#N/A</v>
      </c>
      <c r="E29" t="e">
        <f>IF($A29&lt;&gt;"",IF(INDEX('Size (Analyst)'!E:E,5*(ROW()-2)+4)&lt;&gt;"",INDEX('Size (Analyst)'!E:E,5*(ROW()-2)+4),#N/A),"")</f>
        <v>#N/A</v>
      </c>
      <c r="F29" t="e">
        <f>IF($A29&lt;&gt;"",IF(INDEX('Size (Analyst)'!F:F,5*(ROW()-2)+4)&lt;&gt;"",INDEX('Size (Analyst)'!F:F,5*(ROW()-2)+4),#N/A),"")</f>
        <v>#N/A</v>
      </c>
      <c r="G29" t="e">
        <f>IF($A29&lt;&gt;"",IF(INDEX('Size (Analyst)'!G:G,5*(ROW()-2)+4)&lt;&gt;"",INDEX('Size (Analyst)'!G:G,5*(ROW()-2)+4),#N/A),"")</f>
        <v>#N/A</v>
      </c>
      <c r="H29" t="e">
        <f>IF($A29&lt;&gt;"",IF(INDEX('Size (Analyst)'!H:H,5*(ROW()-2)+4)&lt;&gt;"",INDEX('Size (Analyst)'!H:H,5*(ROW()-2)+4),#N/A),"")</f>
        <v>#N/A</v>
      </c>
      <c r="I29" t="e">
        <f>IF($A29&lt;&gt;"",IF(INDEX('Size (Analyst)'!I:I,5*(ROW()-2)+4)&lt;&gt;"",INDEX('Size (Analyst)'!I:I,5*(ROW()-2)+4),#N/A),"")</f>
        <v>#N/A</v>
      </c>
      <c r="J29" t="e">
        <f>IF($A29&lt;&gt;"",IF(INDEX('Size (Analyst)'!J:J,5*(ROW()-2)+4)&lt;&gt;"",INDEX('Size (Analyst)'!J:J,5*(ROW()-2)+4),#N/A),"")</f>
        <v>#N/A</v>
      </c>
      <c r="K29" t="e">
        <f>IF($A29&lt;&gt;"",IF(INDEX('Size (Analyst)'!K:K,5*(ROW()-2)+4)&lt;&gt;"",INDEX('Size (Analyst)'!K:K,5*(ROW()-2)+4),#N/A),"")</f>
        <v>#N/A</v>
      </c>
      <c r="L29" t="e">
        <f>IF($A29&lt;&gt;"",IF(INDEX('Size (Analyst)'!L:L,5*(ROW()-2)+4)&lt;&gt;"",INDEX('Size (Analyst)'!L:L,5*(ROW()-2)+4),#N/A),"")</f>
        <v>#N/A</v>
      </c>
      <c r="M29" t="e">
        <f>IF($A29&lt;&gt;"",IF(INDEX('Size (Analyst)'!M:M,5*(ROW()-2)+4)&lt;&gt;"",INDEX('Size (Analyst)'!M:M,5*(ROW()-2)+4),#N/A),"")</f>
        <v>#N/A</v>
      </c>
      <c r="N29" t="e">
        <f>IF($A29&lt;&gt;"",IF(INDEX('Size (Analyst)'!N:N,5*(ROW()-2)+4)&lt;&gt;"",INDEX('Size (Analyst)'!N:N,5*(ROW()-2)+4),#N/A),"")</f>
        <v>#N/A</v>
      </c>
      <c r="O29" t="e">
        <f>IF($A29&lt;&gt;"",IF(INDEX('Size (Analyst)'!O:O,5*(ROW()-2)+4)&lt;&gt;"",INDEX('Size (Analyst)'!O:O,5*(ROW()-2)+4),#N/A),"")</f>
        <v>#N/A</v>
      </c>
      <c r="P29" t="e">
        <f>IF($A29&lt;&gt;"",IF(INDEX('Size (Analyst)'!P:P,5*(ROW()-2)+4)&lt;&gt;"",INDEX('Size (Analyst)'!P:P,5*(ROW()-2)+4),#N/A),"")</f>
        <v>#N/A</v>
      </c>
      <c r="Q29" t="e">
        <f>IF($A29&lt;&gt;"",IF(INDEX('Size (Analyst)'!Q:Q,5*(ROW()-2)+4)&lt;&gt;"",INDEX('Size (Analyst)'!Q:Q,5*(ROW()-2)+4),#N/A),"")</f>
        <v>#N/A</v>
      </c>
      <c r="R29" t="e">
        <f>IF($A29&lt;&gt;"",IF(INDEX('Size (Analyst)'!R:R,5*(ROW()-2)+4)&lt;&gt;"",INDEX('Size (Analyst)'!R:R,5*(ROW()-2)+4),#N/A),"")</f>
        <v>#N/A</v>
      </c>
      <c r="S29">
        <f>IF($A29&lt;&gt;"",IF(INDEX('Size (Analyst)'!S:S,5*(ROW()-2)+4)&lt;&gt;"",INDEX('Size (Analyst)'!S:S,5*(ROW()-2)+4),#N/A),"")</f>
        <v>75.987499999999997</v>
      </c>
      <c r="T29" t="e">
        <f>IF($A29&lt;&gt;"",IF(INDEX('Size (Analyst)'!T:T,5*(ROW()-2)+4)&lt;&gt;"",INDEX('Size (Analyst)'!T:T,5*(ROW()-2)+4),#N/A),"")</f>
        <v>#N/A</v>
      </c>
      <c r="U29" t="e">
        <f>IF($A29&lt;&gt;"",IF(INDEX('Size (Analyst)'!U:U,5*(ROW()-2)+4)&lt;&gt;"",INDEX('Size (Analyst)'!U:U,5*(ROW()-2)+4),#N/A),"")</f>
        <v>#N/A</v>
      </c>
      <c r="V29" t="e">
        <f>IF($A29&lt;&gt;"",IF(INDEX('Size (Analyst)'!V:V,5*(ROW()-2)+4)&lt;&gt;"",INDEX('Size (Analyst)'!V:V,5*(ROW()-2)+4),#N/A),"")</f>
        <v>#N/A</v>
      </c>
      <c r="W29" t="e">
        <f>IF($A29&lt;&gt;"",IF(INDEX('Size (Analyst)'!W:W,5*(ROW()-2)+4)&lt;&gt;"",INDEX('Size (Analyst)'!W:W,5*(ROW()-2)+4),#N/A),"")</f>
        <v>#N/A</v>
      </c>
      <c r="X29" t="e">
        <f>IF($A29&lt;&gt;"",IF(INDEX('Size (Analyst)'!X:X,5*(ROW()-2)+4)&lt;&gt;"",INDEX('Size (Analyst)'!X:X,5*(ROW()-2)+4),#N/A),"")</f>
        <v>#N/A</v>
      </c>
      <c r="Y29" t="e">
        <f>IF($A29&lt;&gt;"",IF(INDEX('Size (Analyst)'!Y:Y,5*(ROW()-2)+4)&lt;&gt;"",INDEX('Size (Analyst)'!Y:Y,5*(ROW()-2)+4),#N/A),"")</f>
        <v>#N/A</v>
      </c>
      <c r="Z29" t="e">
        <f>IF($A29&lt;&gt;"",IF(INDEX('Size (Analyst)'!Z:Z,5*(ROW()-2)+4)&lt;&gt;"",INDEX('Size (Analyst)'!Z:Z,5*(ROW()-2)+4),#N/A),"")</f>
        <v>#N/A</v>
      </c>
    </row>
    <row r="30" spans="1:26" x14ac:dyDescent="0.2">
      <c r="A30" s="13">
        <f>IF(INDEX('Size (Analyst)'!A:A,5*(ROW()-2)+1)&lt;&gt;"",INDEX('Size (Analyst)'!A:A,5*(ROW()-2)+1),"")</f>
        <v>44652</v>
      </c>
      <c r="B30" t="e">
        <f>IF($A30&lt;&gt;"",IF(INDEX('Size (Analyst)'!B:B,5*(ROW()-2)+4)&lt;&gt;"",INDEX('Size (Analyst)'!B:B,5*(ROW()-2)+4),#N/A),"")</f>
        <v>#N/A</v>
      </c>
      <c r="C30" t="e">
        <f>IF($A30&lt;&gt;"",IF(INDEX('Size (Analyst)'!C:C,5*(ROW()-2)+4)&lt;&gt;"",INDEX('Size (Analyst)'!C:C,5*(ROW()-2)+4),#N/A),"")</f>
        <v>#N/A</v>
      </c>
      <c r="D30" t="e">
        <f>IF($A30&lt;&gt;"",IF(INDEX('Size (Analyst)'!D:D,5*(ROW()-2)+4)&lt;&gt;"",INDEX('Size (Analyst)'!D:D,5*(ROW()-2)+4),#N/A),"")</f>
        <v>#N/A</v>
      </c>
      <c r="E30" t="e">
        <f>IF($A30&lt;&gt;"",IF(INDEX('Size (Analyst)'!E:E,5*(ROW()-2)+4)&lt;&gt;"",INDEX('Size (Analyst)'!E:E,5*(ROW()-2)+4),#N/A),"")</f>
        <v>#N/A</v>
      </c>
      <c r="F30" t="e">
        <f>IF($A30&lt;&gt;"",IF(INDEX('Size (Analyst)'!F:F,5*(ROW()-2)+4)&lt;&gt;"",INDEX('Size (Analyst)'!F:F,5*(ROW()-2)+4),#N/A),"")</f>
        <v>#N/A</v>
      </c>
      <c r="G30" t="e">
        <f>IF($A30&lt;&gt;"",IF(INDEX('Size (Analyst)'!G:G,5*(ROW()-2)+4)&lt;&gt;"",INDEX('Size (Analyst)'!G:G,5*(ROW()-2)+4),#N/A),"")</f>
        <v>#N/A</v>
      </c>
      <c r="H30" t="e">
        <f>IF($A30&lt;&gt;"",IF(INDEX('Size (Analyst)'!H:H,5*(ROW()-2)+4)&lt;&gt;"",INDEX('Size (Analyst)'!H:H,5*(ROW()-2)+4),#N/A),"")</f>
        <v>#N/A</v>
      </c>
      <c r="I30" t="e">
        <f>IF($A30&lt;&gt;"",IF(INDEX('Size (Analyst)'!I:I,5*(ROW()-2)+4)&lt;&gt;"",INDEX('Size (Analyst)'!I:I,5*(ROW()-2)+4),#N/A),"")</f>
        <v>#N/A</v>
      </c>
      <c r="J30" t="e">
        <f>IF($A30&lt;&gt;"",IF(INDEX('Size (Analyst)'!J:J,5*(ROW()-2)+4)&lt;&gt;"",INDEX('Size (Analyst)'!J:J,5*(ROW()-2)+4),#N/A),"")</f>
        <v>#N/A</v>
      </c>
      <c r="K30" t="e">
        <f>IF($A30&lt;&gt;"",IF(INDEX('Size (Analyst)'!K:K,5*(ROW()-2)+4)&lt;&gt;"",INDEX('Size (Analyst)'!K:K,5*(ROW()-2)+4),#N/A),"")</f>
        <v>#N/A</v>
      </c>
      <c r="L30" t="e">
        <f>IF($A30&lt;&gt;"",IF(INDEX('Size (Analyst)'!L:L,5*(ROW()-2)+4)&lt;&gt;"",INDEX('Size (Analyst)'!L:L,5*(ROW()-2)+4),#N/A),"")</f>
        <v>#N/A</v>
      </c>
      <c r="M30" t="e">
        <f>IF($A30&lt;&gt;"",IF(INDEX('Size (Analyst)'!M:M,5*(ROW()-2)+4)&lt;&gt;"",INDEX('Size (Analyst)'!M:M,5*(ROW()-2)+4),#N/A),"")</f>
        <v>#N/A</v>
      </c>
      <c r="N30" t="e">
        <f>IF($A30&lt;&gt;"",IF(INDEX('Size (Analyst)'!N:N,5*(ROW()-2)+4)&lt;&gt;"",INDEX('Size (Analyst)'!N:N,5*(ROW()-2)+4),#N/A),"")</f>
        <v>#N/A</v>
      </c>
      <c r="O30" t="e">
        <f>IF($A30&lt;&gt;"",IF(INDEX('Size (Analyst)'!O:O,5*(ROW()-2)+4)&lt;&gt;"",INDEX('Size (Analyst)'!O:O,5*(ROW()-2)+4),#N/A),"")</f>
        <v>#N/A</v>
      </c>
      <c r="P30" t="e">
        <f>IF($A30&lt;&gt;"",IF(INDEX('Size (Analyst)'!P:P,5*(ROW()-2)+4)&lt;&gt;"",INDEX('Size (Analyst)'!P:P,5*(ROW()-2)+4),#N/A),"")</f>
        <v>#N/A</v>
      </c>
      <c r="Q30" t="e">
        <f>IF($A30&lt;&gt;"",IF(INDEX('Size (Analyst)'!Q:Q,5*(ROW()-2)+4)&lt;&gt;"",INDEX('Size (Analyst)'!Q:Q,5*(ROW()-2)+4),#N/A),"")</f>
        <v>#N/A</v>
      </c>
      <c r="R30" t="e">
        <f>IF($A30&lt;&gt;"",IF(INDEX('Size (Analyst)'!R:R,5*(ROW()-2)+4)&lt;&gt;"",INDEX('Size (Analyst)'!R:R,5*(ROW()-2)+4),#N/A),"")</f>
        <v>#N/A</v>
      </c>
      <c r="S30" t="e">
        <f>IF($A30&lt;&gt;"",IF(INDEX('Size (Analyst)'!S:S,5*(ROW()-2)+4)&lt;&gt;"",INDEX('Size (Analyst)'!S:S,5*(ROW()-2)+4),#N/A),"")</f>
        <v>#N/A</v>
      </c>
      <c r="T30" t="e">
        <f>IF($A30&lt;&gt;"",IF(INDEX('Size (Analyst)'!T:T,5*(ROW()-2)+4)&lt;&gt;"",INDEX('Size (Analyst)'!T:T,5*(ROW()-2)+4),#N/A),"")</f>
        <v>#N/A</v>
      </c>
      <c r="U30" t="e">
        <f>IF($A30&lt;&gt;"",IF(INDEX('Size (Analyst)'!U:U,5*(ROW()-2)+4)&lt;&gt;"",INDEX('Size (Analyst)'!U:U,5*(ROW()-2)+4),#N/A),"")</f>
        <v>#N/A</v>
      </c>
      <c r="V30" t="e">
        <f>IF($A30&lt;&gt;"",IF(INDEX('Size (Analyst)'!V:V,5*(ROW()-2)+4)&lt;&gt;"",INDEX('Size (Analyst)'!V:V,5*(ROW()-2)+4),#N/A),"")</f>
        <v>#N/A</v>
      </c>
      <c r="W30" t="e">
        <f>IF($A30&lt;&gt;"",IF(INDEX('Size (Analyst)'!W:W,5*(ROW()-2)+4)&lt;&gt;"",INDEX('Size (Analyst)'!W:W,5*(ROW()-2)+4),#N/A),"")</f>
        <v>#N/A</v>
      </c>
      <c r="X30" t="e">
        <f>IF($A30&lt;&gt;"",IF(INDEX('Size (Analyst)'!X:X,5*(ROW()-2)+4)&lt;&gt;"",INDEX('Size (Analyst)'!X:X,5*(ROW()-2)+4),#N/A),"")</f>
        <v>#N/A</v>
      </c>
      <c r="Y30" t="e">
        <f>IF($A30&lt;&gt;"",IF(INDEX('Size (Analyst)'!Y:Y,5*(ROW()-2)+4)&lt;&gt;"",INDEX('Size (Analyst)'!Y:Y,5*(ROW()-2)+4),#N/A),"")</f>
        <v>#N/A</v>
      </c>
      <c r="Z30" t="e">
        <f>IF($A30&lt;&gt;"",IF(INDEX('Size (Analyst)'!Z:Z,5*(ROW()-2)+4)&lt;&gt;"",INDEX('Size (Analyst)'!Z:Z,5*(ROW()-2)+4),#N/A),"")</f>
        <v>#N/A</v>
      </c>
    </row>
    <row r="31" spans="1:26" x14ac:dyDescent="0.2">
      <c r="A31" s="13">
        <f>IF(INDEX('Size (Analyst)'!A:A,5*(ROW()-2)+1)&lt;&gt;"",INDEX('Size (Analyst)'!A:A,5*(ROW()-2)+1),"")</f>
        <v>44655</v>
      </c>
      <c r="B31">
        <f>IF($A31&lt;&gt;"",IF(INDEX('Size (Analyst)'!B:B,5*(ROW()-2)+4)&lt;&gt;"",INDEX('Size (Analyst)'!B:B,5*(ROW()-2)+4),#N/A),"")</f>
        <v>4.6500000000000004</v>
      </c>
      <c r="C31" t="e">
        <f>IF($A31&lt;&gt;"",IF(INDEX('Size (Analyst)'!C:C,5*(ROW()-2)+4)&lt;&gt;"",INDEX('Size (Analyst)'!C:C,5*(ROW()-2)+4),#N/A),"")</f>
        <v>#N/A</v>
      </c>
      <c r="D31" t="e">
        <f>IF($A31&lt;&gt;"",IF(INDEX('Size (Analyst)'!D:D,5*(ROW()-2)+4)&lt;&gt;"",INDEX('Size (Analyst)'!D:D,5*(ROW()-2)+4),#N/A),"")</f>
        <v>#N/A</v>
      </c>
      <c r="E31" t="e">
        <f>IF($A31&lt;&gt;"",IF(INDEX('Size (Analyst)'!E:E,5*(ROW()-2)+4)&lt;&gt;"",INDEX('Size (Analyst)'!E:E,5*(ROW()-2)+4),#N/A),"")</f>
        <v>#N/A</v>
      </c>
      <c r="F31" t="e">
        <f>IF($A31&lt;&gt;"",IF(INDEX('Size (Analyst)'!F:F,5*(ROW()-2)+4)&lt;&gt;"",INDEX('Size (Analyst)'!F:F,5*(ROW()-2)+4),#N/A),"")</f>
        <v>#N/A</v>
      </c>
      <c r="G31" t="e">
        <f>IF($A31&lt;&gt;"",IF(INDEX('Size (Analyst)'!G:G,5*(ROW()-2)+4)&lt;&gt;"",INDEX('Size (Analyst)'!G:G,5*(ROW()-2)+4),#N/A),"")</f>
        <v>#N/A</v>
      </c>
      <c r="H31" t="e">
        <f>IF($A31&lt;&gt;"",IF(INDEX('Size (Analyst)'!H:H,5*(ROW()-2)+4)&lt;&gt;"",INDEX('Size (Analyst)'!H:H,5*(ROW()-2)+4),#N/A),"")</f>
        <v>#N/A</v>
      </c>
      <c r="I31" t="e">
        <f>IF($A31&lt;&gt;"",IF(INDEX('Size (Analyst)'!I:I,5*(ROW()-2)+4)&lt;&gt;"",INDEX('Size (Analyst)'!I:I,5*(ROW()-2)+4),#N/A),"")</f>
        <v>#N/A</v>
      </c>
      <c r="J31" t="e">
        <f>IF($A31&lt;&gt;"",IF(INDEX('Size (Analyst)'!J:J,5*(ROW()-2)+4)&lt;&gt;"",INDEX('Size (Analyst)'!J:J,5*(ROW()-2)+4),#N/A),"")</f>
        <v>#N/A</v>
      </c>
      <c r="K31" t="e">
        <f>IF($A31&lt;&gt;"",IF(INDEX('Size (Analyst)'!K:K,5*(ROW()-2)+4)&lt;&gt;"",INDEX('Size (Analyst)'!K:K,5*(ROW()-2)+4),#N/A),"")</f>
        <v>#N/A</v>
      </c>
      <c r="L31" t="e">
        <f>IF($A31&lt;&gt;"",IF(INDEX('Size (Analyst)'!L:L,5*(ROW()-2)+4)&lt;&gt;"",INDEX('Size (Analyst)'!L:L,5*(ROW()-2)+4),#N/A),"")</f>
        <v>#N/A</v>
      </c>
      <c r="M31" t="e">
        <f>IF($A31&lt;&gt;"",IF(INDEX('Size (Analyst)'!M:M,5*(ROW()-2)+4)&lt;&gt;"",INDEX('Size (Analyst)'!M:M,5*(ROW()-2)+4),#N/A),"")</f>
        <v>#N/A</v>
      </c>
      <c r="N31" t="e">
        <f>IF($A31&lt;&gt;"",IF(INDEX('Size (Analyst)'!N:N,5*(ROW()-2)+4)&lt;&gt;"",INDEX('Size (Analyst)'!N:N,5*(ROW()-2)+4),#N/A),"")</f>
        <v>#N/A</v>
      </c>
      <c r="O31" t="e">
        <f>IF($A31&lt;&gt;"",IF(INDEX('Size (Analyst)'!O:O,5*(ROW()-2)+4)&lt;&gt;"",INDEX('Size (Analyst)'!O:O,5*(ROW()-2)+4),#N/A),"")</f>
        <v>#N/A</v>
      </c>
      <c r="P31" t="e">
        <f>IF($A31&lt;&gt;"",IF(INDEX('Size (Analyst)'!P:P,5*(ROW()-2)+4)&lt;&gt;"",INDEX('Size (Analyst)'!P:P,5*(ROW()-2)+4),#N/A),"")</f>
        <v>#N/A</v>
      </c>
      <c r="Q31" t="e">
        <f>IF($A31&lt;&gt;"",IF(INDEX('Size (Analyst)'!Q:Q,5*(ROW()-2)+4)&lt;&gt;"",INDEX('Size (Analyst)'!Q:Q,5*(ROW()-2)+4),#N/A),"")</f>
        <v>#N/A</v>
      </c>
      <c r="R31" t="e">
        <f>IF($A31&lt;&gt;"",IF(INDEX('Size (Analyst)'!R:R,5*(ROW()-2)+4)&lt;&gt;"",INDEX('Size (Analyst)'!R:R,5*(ROW()-2)+4),#N/A),"")</f>
        <v>#N/A</v>
      </c>
      <c r="S31" t="e">
        <f>IF($A31&lt;&gt;"",IF(INDEX('Size (Analyst)'!S:S,5*(ROW()-2)+4)&lt;&gt;"",INDEX('Size (Analyst)'!S:S,5*(ROW()-2)+4),#N/A),"")</f>
        <v>#N/A</v>
      </c>
      <c r="T31" t="e">
        <f>IF($A31&lt;&gt;"",IF(INDEX('Size (Analyst)'!T:T,5*(ROW()-2)+4)&lt;&gt;"",INDEX('Size (Analyst)'!T:T,5*(ROW()-2)+4),#N/A),"")</f>
        <v>#N/A</v>
      </c>
      <c r="U31" t="e">
        <f>IF($A31&lt;&gt;"",IF(INDEX('Size (Analyst)'!U:U,5*(ROW()-2)+4)&lt;&gt;"",INDEX('Size (Analyst)'!U:U,5*(ROW()-2)+4),#N/A),"")</f>
        <v>#N/A</v>
      </c>
      <c r="V31" t="e">
        <f>IF($A31&lt;&gt;"",IF(INDEX('Size (Analyst)'!V:V,5*(ROW()-2)+4)&lt;&gt;"",INDEX('Size (Analyst)'!V:V,5*(ROW()-2)+4),#N/A),"")</f>
        <v>#N/A</v>
      </c>
      <c r="W31" t="e">
        <f>IF($A31&lt;&gt;"",IF(INDEX('Size (Analyst)'!W:W,5*(ROW()-2)+4)&lt;&gt;"",INDEX('Size (Analyst)'!W:W,5*(ROW()-2)+4),#N/A),"")</f>
        <v>#N/A</v>
      </c>
      <c r="X31" t="e">
        <f>IF($A31&lt;&gt;"",IF(INDEX('Size (Analyst)'!X:X,5*(ROW()-2)+4)&lt;&gt;"",INDEX('Size (Analyst)'!X:X,5*(ROW()-2)+4),#N/A),"")</f>
        <v>#N/A</v>
      </c>
      <c r="Y31" t="e">
        <f>IF($A31&lt;&gt;"",IF(INDEX('Size (Analyst)'!Y:Y,5*(ROW()-2)+4)&lt;&gt;"",INDEX('Size (Analyst)'!Y:Y,5*(ROW()-2)+4),#N/A),"")</f>
        <v>#N/A</v>
      </c>
      <c r="Z31" t="e">
        <f>IF($A31&lt;&gt;"",IF(INDEX('Size (Analyst)'!Z:Z,5*(ROW()-2)+4)&lt;&gt;"",INDEX('Size (Analyst)'!Z:Z,5*(ROW()-2)+4),#N/A),"")</f>
        <v>#N/A</v>
      </c>
    </row>
    <row r="32" spans="1:26" x14ac:dyDescent="0.2">
      <c r="A32" s="13">
        <f>IF(INDEX('Size (Analyst)'!A:A,5*(ROW()-2)+1)&lt;&gt;"",INDEX('Size (Analyst)'!A:A,5*(ROW()-2)+1),"")</f>
        <v>44683</v>
      </c>
      <c r="B32" t="e">
        <f>IF($A32&lt;&gt;"",IF(INDEX('Size (Analyst)'!B:B,5*(ROW()-2)+4)&lt;&gt;"",INDEX('Size (Analyst)'!B:B,5*(ROW()-2)+4),#N/A),"")</f>
        <v>#N/A</v>
      </c>
      <c r="C32" t="e">
        <f>IF($A32&lt;&gt;"",IF(INDEX('Size (Analyst)'!C:C,5*(ROW()-2)+4)&lt;&gt;"",INDEX('Size (Analyst)'!C:C,5*(ROW()-2)+4),#N/A),"")</f>
        <v>#N/A</v>
      </c>
      <c r="D32" t="e">
        <f>IF($A32&lt;&gt;"",IF(INDEX('Size (Analyst)'!D:D,5*(ROW()-2)+4)&lt;&gt;"",INDEX('Size (Analyst)'!D:D,5*(ROW()-2)+4),#N/A),"")</f>
        <v>#N/A</v>
      </c>
      <c r="E32" t="e">
        <f>IF($A32&lt;&gt;"",IF(INDEX('Size (Analyst)'!E:E,5*(ROW()-2)+4)&lt;&gt;"",INDEX('Size (Analyst)'!E:E,5*(ROW()-2)+4),#N/A),"")</f>
        <v>#N/A</v>
      </c>
      <c r="F32" t="e">
        <f>IF($A32&lt;&gt;"",IF(INDEX('Size (Analyst)'!F:F,5*(ROW()-2)+4)&lt;&gt;"",INDEX('Size (Analyst)'!F:F,5*(ROW()-2)+4),#N/A),"")</f>
        <v>#N/A</v>
      </c>
      <c r="G32" t="e">
        <f>IF($A32&lt;&gt;"",IF(INDEX('Size (Analyst)'!G:G,5*(ROW()-2)+4)&lt;&gt;"",INDEX('Size (Analyst)'!G:G,5*(ROW()-2)+4),#N/A),"")</f>
        <v>#N/A</v>
      </c>
      <c r="H32" t="e">
        <f>IF($A32&lt;&gt;"",IF(INDEX('Size (Analyst)'!H:H,5*(ROW()-2)+4)&lt;&gt;"",INDEX('Size (Analyst)'!H:H,5*(ROW()-2)+4),#N/A),"")</f>
        <v>#N/A</v>
      </c>
      <c r="I32" t="e">
        <f>IF($A32&lt;&gt;"",IF(INDEX('Size (Analyst)'!I:I,5*(ROW()-2)+4)&lt;&gt;"",INDEX('Size (Analyst)'!I:I,5*(ROW()-2)+4),#N/A),"")</f>
        <v>#N/A</v>
      </c>
      <c r="J32" t="e">
        <f>IF($A32&lt;&gt;"",IF(INDEX('Size (Analyst)'!J:J,5*(ROW()-2)+4)&lt;&gt;"",INDEX('Size (Analyst)'!J:J,5*(ROW()-2)+4),#N/A),"")</f>
        <v>#N/A</v>
      </c>
      <c r="K32" t="e">
        <f>IF($A32&lt;&gt;"",IF(INDEX('Size (Analyst)'!K:K,5*(ROW()-2)+4)&lt;&gt;"",INDEX('Size (Analyst)'!K:K,5*(ROW()-2)+4),#N/A),"")</f>
        <v>#N/A</v>
      </c>
      <c r="L32" t="e">
        <f>IF($A32&lt;&gt;"",IF(INDEX('Size (Analyst)'!L:L,5*(ROW()-2)+4)&lt;&gt;"",INDEX('Size (Analyst)'!L:L,5*(ROW()-2)+4),#N/A),"")</f>
        <v>#N/A</v>
      </c>
      <c r="M32" t="e">
        <f>IF($A32&lt;&gt;"",IF(INDEX('Size (Analyst)'!M:M,5*(ROW()-2)+4)&lt;&gt;"",INDEX('Size (Analyst)'!M:M,5*(ROW()-2)+4),#N/A),"")</f>
        <v>#N/A</v>
      </c>
      <c r="N32" t="e">
        <f>IF($A32&lt;&gt;"",IF(INDEX('Size (Analyst)'!N:N,5*(ROW()-2)+4)&lt;&gt;"",INDEX('Size (Analyst)'!N:N,5*(ROW()-2)+4),#N/A),"")</f>
        <v>#N/A</v>
      </c>
      <c r="O32" t="e">
        <f>IF($A32&lt;&gt;"",IF(INDEX('Size (Analyst)'!O:O,5*(ROW()-2)+4)&lt;&gt;"",INDEX('Size (Analyst)'!O:O,5*(ROW()-2)+4),#N/A),"")</f>
        <v>#N/A</v>
      </c>
      <c r="P32" t="e">
        <f>IF($A32&lt;&gt;"",IF(INDEX('Size (Analyst)'!P:P,5*(ROW()-2)+4)&lt;&gt;"",INDEX('Size (Analyst)'!P:P,5*(ROW()-2)+4),#N/A),"")</f>
        <v>#N/A</v>
      </c>
      <c r="Q32" t="e">
        <f>IF($A32&lt;&gt;"",IF(INDEX('Size (Analyst)'!Q:Q,5*(ROW()-2)+4)&lt;&gt;"",INDEX('Size (Analyst)'!Q:Q,5*(ROW()-2)+4),#N/A),"")</f>
        <v>#N/A</v>
      </c>
      <c r="R32" t="e">
        <f>IF($A32&lt;&gt;"",IF(INDEX('Size (Analyst)'!R:R,5*(ROW()-2)+4)&lt;&gt;"",INDEX('Size (Analyst)'!R:R,5*(ROW()-2)+4),#N/A),"")</f>
        <v>#N/A</v>
      </c>
      <c r="S32" t="e">
        <f>IF($A32&lt;&gt;"",IF(INDEX('Size (Analyst)'!S:S,5*(ROW()-2)+4)&lt;&gt;"",INDEX('Size (Analyst)'!S:S,5*(ROW()-2)+4),#N/A),"")</f>
        <v>#N/A</v>
      </c>
      <c r="T32" t="e">
        <f>IF($A32&lt;&gt;"",IF(INDEX('Size (Analyst)'!T:T,5*(ROW()-2)+4)&lt;&gt;"",INDEX('Size (Analyst)'!T:T,5*(ROW()-2)+4),#N/A),"")</f>
        <v>#N/A</v>
      </c>
      <c r="U32" t="e">
        <f>IF($A32&lt;&gt;"",IF(INDEX('Size (Analyst)'!U:U,5*(ROW()-2)+4)&lt;&gt;"",INDEX('Size (Analyst)'!U:U,5*(ROW()-2)+4),#N/A),"")</f>
        <v>#N/A</v>
      </c>
      <c r="V32" t="e">
        <f>IF($A32&lt;&gt;"",IF(INDEX('Size (Analyst)'!V:V,5*(ROW()-2)+4)&lt;&gt;"",INDEX('Size (Analyst)'!V:V,5*(ROW()-2)+4),#N/A),"")</f>
        <v>#N/A</v>
      </c>
      <c r="W32" t="e">
        <f>IF($A32&lt;&gt;"",IF(INDEX('Size (Analyst)'!W:W,5*(ROW()-2)+4)&lt;&gt;"",INDEX('Size (Analyst)'!W:W,5*(ROW()-2)+4),#N/A),"")</f>
        <v>#N/A</v>
      </c>
      <c r="X32" t="e">
        <f>IF($A32&lt;&gt;"",IF(INDEX('Size (Analyst)'!X:X,5*(ROW()-2)+4)&lt;&gt;"",INDEX('Size (Analyst)'!X:X,5*(ROW()-2)+4),#N/A),"")</f>
        <v>#N/A</v>
      </c>
      <c r="Y32" t="e">
        <f>IF($A32&lt;&gt;"",IF(INDEX('Size (Analyst)'!Y:Y,5*(ROW()-2)+4)&lt;&gt;"",INDEX('Size (Analyst)'!Y:Y,5*(ROW()-2)+4),#N/A),"")</f>
        <v>#N/A</v>
      </c>
      <c r="Z32" t="e">
        <f>IF($A32&lt;&gt;"",IF(INDEX('Size (Analyst)'!Z:Z,5*(ROW()-2)+4)&lt;&gt;"",INDEX('Size (Analyst)'!Z:Z,5*(ROW()-2)+4),#N/A),"")</f>
        <v>#N/A</v>
      </c>
    </row>
    <row r="33" spans="1:26" x14ac:dyDescent="0.2">
      <c r="A33" s="13">
        <f>IF(INDEX('Size (Analyst)'!A:A,5*(ROW()-2)+1)&lt;&gt;"",INDEX('Size (Analyst)'!A:A,5*(ROW()-2)+1),"")</f>
        <v>44690</v>
      </c>
      <c r="B33" t="e">
        <f>IF($A33&lt;&gt;"",IF(INDEX('Size (Analyst)'!B:B,5*(ROW()-2)+4)&lt;&gt;"",INDEX('Size (Analyst)'!B:B,5*(ROW()-2)+4),#N/A),"")</f>
        <v>#N/A</v>
      </c>
      <c r="C33" t="e">
        <f>IF($A33&lt;&gt;"",IF(INDEX('Size (Analyst)'!C:C,5*(ROW()-2)+4)&lt;&gt;"",INDEX('Size (Analyst)'!C:C,5*(ROW()-2)+4),#N/A),"")</f>
        <v>#N/A</v>
      </c>
      <c r="D33" t="e">
        <f>IF($A33&lt;&gt;"",IF(INDEX('Size (Analyst)'!D:D,5*(ROW()-2)+4)&lt;&gt;"",INDEX('Size (Analyst)'!D:D,5*(ROW()-2)+4),#N/A),"")</f>
        <v>#N/A</v>
      </c>
      <c r="E33">
        <f>IF($A33&lt;&gt;"",IF(INDEX('Size (Analyst)'!E:E,5*(ROW()-2)+4)&lt;&gt;"",INDEX('Size (Analyst)'!E:E,5*(ROW()-2)+4),#N/A),"")</f>
        <v>4067.31</v>
      </c>
      <c r="F33" t="e">
        <f>IF($A33&lt;&gt;"",IF(INDEX('Size (Analyst)'!F:F,5*(ROW()-2)+4)&lt;&gt;"",INDEX('Size (Analyst)'!F:F,5*(ROW()-2)+4),#N/A),"")</f>
        <v>#N/A</v>
      </c>
      <c r="G33">
        <f>IF($A33&lt;&gt;"",IF(INDEX('Size (Analyst)'!G:G,5*(ROW()-2)+4)&lt;&gt;"",INDEX('Size (Analyst)'!G:G,5*(ROW()-2)+4),#N/A),"")</f>
        <v>361.08</v>
      </c>
      <c r="H33" t="e">
        <f>IF($A33&lt;&gt;"",IF(INDEX('Size (Analyst)'!H:H,5*(ROW()-2)+4)&lt;&gt;"",INDEX('Size (Analyst)'!H:H,5*(ROW()-2)+4),#N/A),"")</f>
        <v>#N/A</v>
      </c>
      <c r="I33" t="e">
        <f>IF($A33&lt;&gt;"",IF(INDEX('Size (Analyst)'!I:I,5*(ROW()-2)+4)&lt;&gt;"",INDEX('Size (Analyst)'!I:I,5*(ROW()-2)+4),#N/A),"")</f>
        <v>#N/A</v>
      </c>
      <c r="J33" t="e">
        <f>IF($A33&lt;&gt;"",IF(INDEX('Size (Analyst)'!J:J,5*(ROW()-2)+4)&lt;&gt;"",INDEX('Size (Analyst)'!J:J,5*(ROW()-2)+4),#N/A),"")</f>
        <v>#N/A</v>
      </c>
      <c r="K33">
        <f>IF($A33&lt;&gt;"",IF(INDEX('Size (Analyst)'!K:K,5*(ROW()-2)+4)&lt;&gt;"",INDEX('Size (Analyst)'!K:K,5*(ROW()-2)+4),#N/A),"")</f>
        <v>3.8275000000000001</v>
      </c>
      <c r="L33" t="e">
        <f>IF($A33&lt;&gt;"",IF(INDEX('Size (Analyst)'!L:L,5*(ROW()-2)+4)&lt;&gt;"",INDEX('Size (Analyst)'!L:L,5*(ROW()-2)+4),#N/A),"")</f>
        <v>#N/A</v>
      </c>
      <c r="M33" t="e">
        <f>IF($A33&lt;&gt;"",IF(INDEX('Size (Analyst)'!M:M,5*(ROW()-2)+4)&lt;&gt;"",INDEX('Size (Analyst)'!M:M,5*(ROW()-2)+4),#N/A),"")</f>
        <v>#N/A</v>
      </c>
      <c r="N33" t="e">
        <f>IF($A33&lt;&gt;"",IF(INDEX('Size (Analyst)'!N:N,5*(ROW()-2)+4)&lt;&gt;"",INDEX('Size (Analyst)'!N:N,5*(ROW()-2)+4),#N/A),"")</f>
        <v>#N/A</v>
      </c>
      <c r="O33" t="e">
        <f>IF($A33&lt;&gt;"",IF(INDEX('Size (Analyst)'!O:O,5*(ROW()-2)+4)&lt;&gt;"",INDEX('Size (Analyst)'!O:O,5*(ROW()-2)+4),#N/A),"")</f>
        <v>#N/A</v>
      </c>
      <c r="P33">
        <f>IF($A33&lt;&gt;"",IF(INDEX('Size (Analyst)'!P:P,5*(ROW()-2)+4)&lt;&gt;"",INDEX('Size (Analyst)'!P:P,5*(ROW()-2)+4),#N/A),"")</f>
        <v>16.223299999999998</v>
      </c>
      <c r="Q33" t="e">
        <f>IF($A33&lt;&gt;"",IF(INDEX('Size (Analyst)'!Q:Q,5*(ROW()-2)+4)&lt;&gt;"",INDEX('Size (Analyst)'!Q:Q,5*(ROW()-2)+4),#N/A),"")</f>
        <v>#N/A</v>
      </c>
      <c r="R33" t="e">
        <f>IF($A33&lt;&gt;"",IF(INDEX('Size (Analyst)'!R:R,5*(ROW()-2)+4)&lt;&gt;"",INDEX('Size (Analyst)'!R:R,5*(ROW()-2)+4),#N/A),"")</f>
        <v>#N/A</v>
      </c>
      <c r="S33" t="e">
        <f>IF($A33&lt;&gt;"",IF(INDEX('Size (Analyst)'!S:S,5*(ROW()-2)+4)&lt;&gt;"",INDEX('Size (Analyst)'!S:S,5*(ROW()-2)+4),#N/A),"")</f>
        <v>#N/A</v>
      </c>
      <c r="T33" t="e">
        <f>IF($A33&lt;&gt;"",IF(INDEX('Size (Analyst)'!T:T,5*(ROW()-2)+4)&lt;&gt;"",INDEX('Size (Analyst)'!T:T,5*(ROW()-2)+4),#N/A),"")</f>
        <v>#N/A</v>
      </c>
      <c r="U33" t="e">
        <f>IF($A33&lt;&gt;"",IF(INDEX('Size (Analyst)'!U:U,5*(ROW()-2)+4)&lt;&gt;"",INDEX('Size (Analyst)'!U:U,5*(ROW()-2)+4),#N/A),"")</f>
        <v>#N/A</v>
      </c>
      <c r="V33" t="e">
        <f>IF($A33&lt;&gt;"",IF(INDEX('Size (Analyst)'!V:V,5*(ROW()-2)+4)&lt;&gt;"",INDEX('Size (Analyst)'!V:V,5*(ROW()-2)+4),#N/A),"")</f>
        <v>#N/A</v>
      </c>
      <c r="W33" t="e">
        <f>IF($A33&lt;&gt;"",IF(INDEX('Size (Analyst)'!W:W,5*(ROW()-2)+4)&lt;&gt;"",INDEX('Size (Analyst)'!W:W,5*(ROW()-2)+4),#N/A),"")</f>
        <v>#N/A</v>
      </c>
      <c r="X33" t="e">
        <f>IF($A33&lt;&gt;"",IF(INDEX('Size (Analyst)'!X:X,5*(ROW()-2)+4)&lt;&gt;"",INDEX('Size (Analyst)'!X:X,5*(ROW()-2)+4),#N/A),"")</f>
        <v>#N/A</v>
      </c>
      <c r="Y33" t="e">
        <f>IF($A33&lt;&gt;"",IF(INDEX('Size (Analyst)'!Y:Y,5*(ROW()-2)+4)&lt;&gt;"",INDEX('Size (Analyst)'!Y:Y,5*(ROW()-2)+4),#N/A),"")</f>
        <v>#N/A</v>
      </c>
      <c r="Z33" t="e">
        <f>IF($A33&lt;&gt;"",IF(INDEX('Size (Analyst)'!Z:Z,5*(ROW()-2)+4)&lt;&gt;"",INDEX('Size (Analyst)'!Z:Z,5*(ROW()-2)+4),#N/A),"")</f>
        <v>#N/A</v>
      </c>
    </row>
    <row r="34" spans="1:26" x14ac:dyDescent="0.2">
      <c r="A34" s="13">
        <f>IF(INDEX('Size (Analyst)'!A:A,5*(ROW()-2)+1)&lt;&gt;"",INDEX('Size (Analyst)'!A:A,5*(ROW()-2)+1),"")</f>
        <v>44707</v>
      </c>
      <c r="B34" t="e">
        <f>IF($A34&lt;&gt;"",IF(INDEX('Size (Analyst)'!B:B,5*(ROW()-2)+4)&lt;&gt;"",INDEX('Size (Analyst)'!B:B,5*(ROW()-2)+4),#N/A),"")</f>
        <v>#N/A</v>
      </c>
      <c r="C34" t="e">
        <f>IF($A34&lt;&gt;"",IF(INDEX('Size (Analyst)'!C:C,5*(ROW()-2)+4)&lt;&gt;"",INDEX('Size (Analyst)'!C:C,5*(ROW()-2)+4),#N/A),"")</f>
        <v>#N/A</v>
      </c>
      <c r="D34" t="e">
        <f>IF($A34&lt;&gt;"",IF(INDEX('Size (Analyst)'!D:D,5*(ROW()-2)+4)&lt;&gt;"",INDEX('Size (Analyst)'!D:D,5*(ROW()-2)+4),#N/A),"")</f>
        <v>#N/A</v>
      </c>
      <c r="E34" t="e">
        <f>IF($A34&lt;&gt;"",IF(INDEX('Size (Analyst)'!E:E,5*(ROW()-2)+4)&lt;&gt;"",INDEX('Size (Analyst)'!E:E,5*(ROW()-2)+4),#N/A),"")</f>
        <v>#N/A</v>
      </c>
      <c r="F34" t="e">
        <f>IF($A34&lt;&gt;"",IF(INDEX('Size (Analyst)'!F:F,5*(ROW()-2)+4)&lt;&gt;"",INDEX('Size (Analyst)'!F:F,5*(ROW()-2)+4),#N/A),"")</f>
        <v>#N/A</v>
      </c>
      <c r="G34" t="e">
        <f>IF($A34&lt;&gt;"",IF(INDEX('Size (Analyst)'!G:G,5*(ROW()-2)+4)&lt;&gt;"",INDEX('Size (Analyst)'!G:G,5*(ROW()-2)+4),#N/A),"")</f>
        <v>#N/A</v>
      </c>
      <c r="H34" t="e">
        <f>IF($A34&lt;&gt;"",IF(INDEX('Size (Analyst)'!H:H,5*(ROW()-2)+4)&lt;&gt;"",INDEX('Size (Analyst)'!H:H,5*(ROW()-2)+4),#N/A),"")</f>
        <v>#N/A</v>
      </c>
      <c r="I34" t="e">
        <f>IF($A34&lt;&gt;"",IF(INDEX('Size (Analyst)'!I:I,5*(ROW()-2)+4)&lt;&gt;"",INDEX('Size (Analyst)'!I:I,5*(ROW()-2)+4),#N/A),"")</f>
        <v>#N/A</v>
      </c>
      <c r="J34" t="e">
        <f>IF($A34&lt;&gt;"",IF(INDEX('Size (Analyst)'!J:J,5*(ROW()-2)+4)&lt;&gt;"",INDEX('Size (Analyst)'!J:J,5*(ROW()-2)+4),#N/A),"")</f>
        <v>#N/A</v>
      </c>
      <c r="K34" t="e">
        <f>IF($A34&lt;&gt;"",IF(INDEX('Size (Analyst)'!K:K,5*(ROW()-2)+4)&lt;&gt;"",INDEX('Size (Analyst)'!K:K,5*(ROW()-2)+4),#N/A),"")</f>
        <v>#N/A</v>
      </c>
      <c r="L34" t="e">
        <f>IF($A34&lt;&gt;"",IF(INDEX('Size (Analyst)'!L:L,5*(ROW()-2)+4)&lt;&gt;"",INDEX('Size (Analyst)'!L:L,5*(ROW()-2)+4),#N/A),"")</f>
        <v>#N/A</v>
      </c>
      <c r="M34" t="e">
        <f>IF($A34&lt;&gt;"",IF(INDEX('Size (Analyst)'!M:M,5*(ROW()-2)+4)&lt;&gt;"",INDEX('Size (Analyst)'!M:M,5*(ROW()-2)+4),#N/A),"")</f>
        <v>#N/A</v>
      </c>
      <c r="N34" t="e">
        <f>IF($A34&lt;&gt;"",IF(INDEX('Size (Analyst)'!N:N,5*(ROW()-2)+4)&lt;&gt;"",INDEX('Size (Analyst)'!N:N,5*(ROW()-2)+4),#N/A),"")</f>
        <v>#N/A</v>
      </c>
      <c r="O34" t="e">
        <f>IF($A34&lt;&gt;"",IF(INDEX('Size (Analyst)'!O:O,5*(ROW()-2)+4)&lt;&gt;"",INDEX('Size (Analyst)'!O:O,5*(ROW()-2)+4),#N/A),"")</f>
        <v>#N/A</v>
      </c>
      <c r="P34" t="e">
        <f>IF($A34&lt;&gt;"",IF(INDEX('Size (Analyst)'!P:P,5*(ROW()-2)+4)&lt;&gt;"",INDEX('Size (Analyst)'!P:P,5*(ROW()-2)+4),#N/A),"")</f>
        <v>#N/A</v>
      </c>
      <c r="Q34" t="e">
        <f>IF($A34&lt;&gt;"",IF(INDEX('Size (Analyst)'!Q:Q,5*(ROW()-2)+4)&lt;&gt;"",INDEX('Size (Analyst)'!Q:Q,5*(ROW()-2)+4),#N/A),"")</f>
        <v>#N/A</v>
      </c>
      <c r="R34" t="e">
        <f>IF($A34&lt;&gt;"",IF(INDEX('Size (Analyst)'!R:R,5*(ROW()-2)+4)&lt;&gt;"",INDEX('Size (Analyst)'!R:R,5*(ROW()-2)+4),#N/A),"")</f>
        <v>#N/A</v>
      </c>
      <c r="S34" t="e">
        <f>IF($A34&lt;&gt;"",IF(INDEX('Size (Analyst)'!S:S,5*(ROW()-2)+4)&lt;&gt;"",INDEX('Size (Analyst)'!S:S,5*(ROW()-2)+4),#N/A),"")</f>
        <v>#N/A</v>
      </c>
      <c r="T34" t="e">
        <f>IF($A34&lt;&gt;"",IF(INDEX('Size (Analyst)'!T:T,5*(ROW()-2)+4)&lt;&gt;"",INDEX('Size (Analyst)'!T:T,5*(ROW()-2)+4),#N/A),"")</f>
        <v>#N/A</v>
      </c>
      <c r="U34" t="e">
        <f>IF($A34&lt;&gt;"",IF(INDEX('Size (Analyst)'!U:U,5*(ROW()-2)+4)&lt;&gt;"",INDEX('Size (Analyst)'!U:U,5*(ROW()-2)+4),#N/A),"")</f>
        <v>#N/A</v>
      </c>
      <c r="V34" t="e">
        <f>IF($A34&lt;&gt;"",IF(INDEX('Size (Analyst)'!V:V,5*(ROW()-2)+4)&lt;&gt;"",INDEX('Size (Analyst)'!V:V,5*(ROW()-2)+4),#N/A),"")</f>
        <v>#N/A</v>
      </c>
      <c r="W34" t="e">
        <f>IF($A34&lt;&gt;"",IF(INDEX('Size (Analyst)'!W:W,5*(ROW()-2)+4)&lt;&gt;"",INDEX('Size (Analyst)'!W:W,5*(ROW()-2)+4),#N/A),"")</f>
        <v>#N/A</v>
      </c>
      <c r="X34" t="e">
        <f>IF($A34&lt;&gt;"",IF(INDEX('Size (Analyst)'!X:X,5*(ROW()-2)+4)&lt;&gt;"",INDEX('Size (Analyst)'!X:X,5*(ROW()-2)+4),#N/A),"")</f>
        <v>#N/A</v>
      </c>
      <c r="Y34" t="e">
        <f>IF($A34&lt;&gt;"",IF(INDEX('Size (Analyst)'!Y:Y,5*(ROW()-2)+4)&lt;&gt;"",INDEX('Size (Analyst)'!Y:Y,5*(ROW()-2)+4),#N/A),"")</f>
        <v>#N/A</v>
      </c>
      <c r="Z34" t="e">
        <f>IF($A34&lt;&gt;"",IF(INDEX('Size (Analyst)'!Z:Z,5*(ROW()-2)+4)&lt;&gt;"",INDEX('Size (Analyst)'!Z:Z,5*(ROW()-2)+4),#N/A),"")</f>
        <v>#N/A</v>
      </c>
    </row>
    <row r="35" spans="1:26" x14ac:dyDescent="0.2">
      <c r="A35" s="13">
        <f>IF(INDEX('Size (Analyst)'!A:A,5*(ROW()-2)+1)&lt;&gt;"",INDEX('Size (Analyst)'!A:A,5*(ROW()-2)+1),"")</f>
        <v>44715</v>
      </c>
      <c r="B35" t="e">
        <f>IF($A35&lt;&gt;"",IF(INDEX('Size (Analyst)'!B:B,5*(ROW()-2)+4)&lt;&gt;"",INDEX('Size (Analyst)'!B:B,5*(ROW()-2)+4),#N/A),"")</f>
        <v>#N/A</v>
      </c>
      <c r="C35" t="e">
        <f>IF($A35&lt;&gt;"",IF(INDEX('Size (Analyst)'!C:C,5*(ROW()-2)+4)&lt;&gt;"",INDEX('Size (Analyst)'!C:C,5*(ROW()-2)+4),#N/A),"")</f>
        <v>#N/A</v>
      </c>
      <c r="D35" t="e">
        <f>IF($A35&lt;&gt;"",IF(INDEX('Size (Analyst)'!D:D,5*(ROW()-2)+4)&lt;&gt;"",INDEX('Size (Analyst)'!D:D,5*(ROW()-2)+4),#N/A),"")</f>
        <v>#N/A</v>
      </c>
      <c r="E35" t="e">
        <f>IF($A35&lt;&gt;"",IF(INDEX('Size (Analyst)'!E:E,5*(ROW()-2)+4)&lt;&gt;"",INDEX('Size (Analyst)'!E:E,5*(ROW()-2)+4),#N/A),"")</f>
        <v>#N/A</v>
      </c>
      <c r="F35" t="e">
        <f>IF($A35&lt;&gt;"",IF(INDEX('Size (Analyst)'!F:F,5*(ROW()-2)+4)&lt;&gt;"",INDEX('Size (Analyst)'!F:F,5*(ROW()-2)+4),#N/A),"")</f>
        <v>#N/A</v>
      </c>
      <c r="G35" t="e">
        <f>IF($A35&lt;&gt;"",IF(INDEX('Size (Analyst)'!G:G,5*(ROW()-2)+4)&lt;&gt;"",INDEX('Size (Analyst)'!G:G,5*(ROW()-2)+4),#N/A),"")</f>
        <v>#N/A</v>
      </c>
      <c r="H35" t="e">
        <f>IF($A35&lt;&gt;"",IF(INDEX('Size (Analyst)'!H:H,5*(ROW()-2)+4)&lt;&gt;"",INDEX('Size (Analyst)'!H:H,5*(ROW()-2)+4),#N/A),"")</f>
        <v>#N/A</v>
      </c>
      <c r="I35" t="e">
        <f>IF($A35&lt;&gt;"",IF(INDEX('Size (Analyst)'!I:I,5*(ROW()-2)+4)&lt;&gt;"",INDEX('Size (Analyst)'!I:I,5*(ROW()-2)+4),#N/A),"")</f>
        <v>#N/A</v>
      </c>
      <c r="J35" t="e">
        <f>IF($A35&lt;&gt;"",IF(INDEX('Size (Analyst)'!J:J,5*(ROW()-2)+4)&lt;&gt;"",INDEX('Size (Analyst)'!J:J,5*(ROW()-2)+4),#N/A),"")</f>
        <v>#N/A</v>
      </c>
      <c r="K35" t="e">
        <f>IF($A35&lt;&gt;"",IF(INDEX('Size (Analyst)'!K:K,5*(ROW()-2)+4)&lt;&gt;"",INDEX('Size (Analyst)'!K:K,5*(ROW()-2)+4),#N/A),"")</f>
        <v>#N/A</v>
      </c>
      <c r="L35" t="e">
        <f>IF($A35&lt;&gt;"",IF(INDEX('Size (Analyst)'!L:L,5*(ROW()-2)+4)&lt;&gt;"",INDEX('Size (Analyst)'!L:L,5*(ROW()-2)+4),#N/A),"")</f>
        <v>#N/A</v>
      </c>
      <c r="M35" t="e">
        <f>IF($A35&lt;&gt;"",IF(INDEX('Size (Analyst)'!M:M,5*(ROW()-2)+4)&lt;&gt;"",INDEX('Size (Analyst)'!M:M,5*(ROW()-2)+4),#N/A),"")</f>
        <v>#N/A</v>
      </c>
      <c r="N35" t="e">
        <f>IF($A35&lt;&gt;"",IF(INDEX('Size (Analyst)'!N:N,5*(ROW()-2)+4)&lt;&gt;"",INDEX('Size (Analyst)'!N:N,5*(ROW()-2)+4),#N/A),"")</f>
        <v>#N/A</v>
      </c>
      <c r="O35" t="e">
        <f>IF($A35&lt;&gt;"",IF(INDEX('Size (Analyst)'!O:O,5*(ROW()-2)+4)&lt;&gt;"",INDEX('Size (Analyst)'!O:O,5*(ROW()-2)+4),#N/A),"")</f>
        <v>#N/A</v>
      </c>
      <c r="P35" t="e">
        <f>IF($A35&lt;&gt;"",IF(INDEX('Size (Analyst)'!P:P,5*(ROW()-2)+4)&lt;&gt;"",INDEX('Size (Analyst)'!P:P,5*(ROW()-2)+4),#N/A),"")</f>
        <v>#N/A</v>
      </c>
      <c r="Q35" t="e">
        <f>IF($A35&lt;&gt;"",IF(INDEX('Size (Analyst)'!Q:Q,5*(ROW()-2)+4)&lt;&gt;"",INDEX('Size (Analyst)'!Q:Q,5*(ROW()-2)+4),#N/A),"")</f>
        <v>#N/A</v>
      </c>
      <c r="R35" t="e">
        <f>IF($A35&lt;&gt;"",IF(INDEX('Size (Analyst)'!R:R,5*(ROW()-2)+4)&lt;&gt;"",INDEX('Size (Analyst)'!R:R,5*(ROW()-2)+4),#N/A),"")</f>
        <v>#N/A</v>
      </c>
      <c r="S35" t="e">
        <f>IF($A35&lt;&gt;"",IF(INDEX('Size (Analyst)'!S:S,5*(ROW()-2)+4)&lt;&gt;"",INDEX('Size (Analyst)'!S:S,5*(ROW()-2)+4),#N/A),"")</f>
        <v>#N/A</v>
      </c>
      <c r="T35" t="e">
        <f>IF($A35&lt;&gt;"",IF(INDEX('Size (Analyst)'!T:T,5*(ROW()-2)+4)&lt;&gt;"",INDEX('Size (Analyst)'!T:T,5*(ROW()-2)+4),#N/A),"")</f>
        <v>#N/A</v>
      </c>
      <c r="U35" t="e">
        <f>IF($A35&lt;&gt;"",IF(INDEX('Size (Analyst)'!U:U,5*(ROW()-2)+4)&lt;&gt;"",INDEX('Size (Analyst)'!U:U,5*(ROW()-2)+4),#N/A),"")</f>
        <v>#N/A</v>
      </c>
      <c r="V35" t="e">
        <f>IF($A35&lt;&gt;"",IF(INDEX('Size (Analyst)'!V:V,5*(ROW()-2)+4)&lt;&gt;"",INDEX('Size (Analyst)'!V:V,5*(ROW()-2)+4),#N/A),"")</f>
        <v>#N/A</v>
      </c>
      <c r="W35" t="e">
        <f>IF($A35&lt;&gt;"",IF(INDEX('Size (Analyst)'!W:W,5*(ROW()-2)+4)&lt;&gt;"",INDEX('Size (Analyst)'!W:W,5*(ROW()-2)+4),#N/A),"")</f>
        <v>#N/A</v>
      </c>
      <c r="X35" t="e">
        <f>IF($A35&lt;&gt;"",IF(INDEX('Size (Analyst)'!X:X,5*(ROW()-2)+4)&lt;&gt;"",INDEX('Size (Analyst)'!X:X,5*(ROW()-2)+4),#N/A),"")</f>
        <v>#N/A</v>
      </c>
      <c r="Y35" t="e">
        <f>IF($A35&lt;&gt;"",IF(INDEX('Size (Analyst)'!Y:Y,5*(ROW()-2)+4)&lt;&gt;"",INDEX('Size (Analyst)'!Y:Y,5*(ROW()-2)+4),#N/A),"")</f>
        <v>#N/A</v>
      </c>
      <c r="Z35" t="e">
        <f>IF($A35&lt;&gt;"",IF(INDEX('Size (Analyst)'!Z:Z,5*(ROW()-2)+4)&lt;&gt;"",INDEX('Size (Analyst)'!Z:Z,5*(ROW()-2)+4),#N/A),"")</f>
        <v>#N/A</v>
      </c>
    </row>
    <row r="36" spans="1:26" x14ac:dyDescent="0.2">
      <c r="A36" s="13">
        <f>IF(INDEX('Size (Analyst)'!A:A,5*(ROW()-2)+1)&lt;&gt;"",INDEX('Size (Analyst)'!A:A,5*(ROW()-2)+1),"")</f>
        <v>44733</v>
      </c>
      <c r="B36" t="e">
        <f>IF($A36&lt;&gt;"",IF(INDEX('Size (Analyst)'!B:B,5*(ROW()-2)+4)&lt;&gt;"",INDEX('Size (Analyst)'!B:B,5*(ROW()-2)+4),#N/A),"")</f>
        <v>#N/A</v>
      </c>
      <c r="C36" t="e">
        <f>IF($A36&lt;&gt;"",IF(INDEX('Size (Analyst)'!C:C,5*(ROW()-2)+4)&lt;&gt;"",INDEX('Size (Analyst)'!C:C,5*(ROW()-2)+4),#N/A),"")</f>
        <v>#N/A</v>
      </c>
      <c r="D36" t="e">
        <f>IF($A36&lt;&gt;"",IF(INDEX('Size (Analyst)'!D:D,5*(ROW()-2)+4)&lt;&gt;"",INDEX('Size (Analyst)'!D:D,5*(ROW()-2)+4),#N/A),"")</f>
        <v>#N/A</v>
      </c>
      <c r="E36" t="e">
        <f>IF($A36&lt;&gt;"",IF(INDEX('Size (Analyst)'!E:E,5*(ROW()-2)+4)&lt;&gt;"",INDEX('Size (Analyst)'!E:E,5*(ROW()-2)+4),#N/A),"")</f>
        <v>#N/A</v>
      </c>
      <c r="F36" t="e">
        <f>IF($A36&lt;&gt;"",IF(INDEX('Size (Analyst)'!F:F,5*(ROW()-2)+4)&lt;&gt;"",INDEX('Size (Analyst)'!F:F,5*(ROW()-2)+4),#N/A),"")</f>
        <v>#N/A</v>
      </c>
      <c r="G36" t="e">
        <f>IF($A36&lt;&gt;"",IF(INDEX('Size (Analyst)'!G:G,5*(ROW()-2)+4)&lt;&gt;"",INDEX('Size (Analyst)'!G:G,5*(ROW()-2)+4),#N/A),"")</f>
        <v>#N/A</v>
      </c>
      <c r="H36" t="e">
        <f>IF($A36&lt;&gt;"",IF(INDEX('Size (Analyst)'!H:H,5*(ROW()-2)+4)&lt;&gt;"",INDEX('Size (Analyst)'!H:H,5*(ROW()-2)+4),#N/A),"")</f>
        <v>#N/A</v>
      </c>
      <c r="I36" t="e">
        <f>IF($A36&lt;&gt;"",IF(INDEX('Size (Analyst)'!I:I,5*(ROW()-2)+4)&lt;&gt;"",INDEX('Size (Analyst)'!I:I,5*(ROW()-2)+4),#N/A),"")</f>
        <v>#N/A</v>
      </c>
      <c r="J36" t="e">
        <f>IF($A36&lt;&gt;"",IF(INDEX('Size (Analyst)'!J:J,5*(ROW()-2)+4)&lt;&gt;"",INDEX('Size (Analyst)'!J:J,5*(ROW()-2)+4),#N/A),"")</f>
        <v>#N/A</v>
      </c>
      <c r="K36" t="e">
        <f>IF($A36&lt;&gt;"",IF(INDEX('Size (Analyst)'!K:K,5*(ROW()-2)+4)&lt;&gt;"",INDEX('Size (Analyst)'!K:K,5*(ROW()-2)+4),#N/A),"")</f>
        <v>#N/A</v>
      </c>
      <c r="L36" t="e">
        <f>IF($A36&lt;&gt;"",IF(INDEX('Size (Analyst)'!L:L,5*(ROW()-2)+4)&lt;&gt;"",INDEX('Size (Analyst)'!L:L,5*(ROW()-2)+4),#N/A),"")</f>
        <v>#N/A</v>
      </c>
      <c r="M36" t="e">
        <f>IF($A36&lt;&gt;"",IF(INDEX('Size (Analyst)'!M:M,5*(ROW()-2)+4)&lt;&gt;"",INDEX('Size (Analyst)'!M:M,5*(ROW()-2)+4),#N/A),"")</f>
        <v>#N/A</v>
      </c>
      <c r="N36" t="e">
        <f>IF($A36&lt;&gt;"",IF(INDEX('Size (Analyst)'!N:N,5*(ROW()-2)+4)&lt;&gt;"",INDEX('Size (Analyst)'!N:N,5*(ROW()-2)+4),#N/A),"")</f>
        <v>#N/A</v>
      </c>
      <c r="O36" t="e">
        <f>IF($A36&lt;&gt;"",IF(INDEX('Size (Analyst)'!O:O,5*(ROW()-2)+4)&lt;&gt;"",INDEX('Size (Analyst)'!O:O,5*(ROW()-2)+4),#N/A),"")</f>
        <v>#N/A</v>
      </c>
      <c r="P36">
        <f>IF($A36&lt;&gt;"",IF(INDEX('Size (Analyst)'!P:P,5*(ROW()-2)+4)&lt;&gt;"",INDEX('Size (Analyst)'!P:P,5*(ROW()-2)+4),#N/A),"")</f>
        <v>15.945600000000001</v>
      </c>
      <c r="Q36" t="e">
        <f>IF($A36&lt;&gt;"",IF(INDEX('Size (Analyst)'!Q:Q,5*(ROW()-2)+4)&lt;&gt;"",INDEX('Size (Analyst)'!Q:Q,5*(ROW()-2)+4),#N/A),"")</f>
        <v>#N/A</v>
      </c>
      <c r="R36" t="e">
        <f>IF($A36&lt;&gt;"",IF(INDEX('Size (Analyst)'!R:R,5*(ROW()-2)+4)&lt;&gt;"",INDEX('Size (Analyst)'!R:R,5*(ROW()-2)+4),#N/A),"")</f>
        <v>#N/A</v>
      </c>
      <c r="S36" t="e">
        <f>IF($A36&lt;&gt;"",IF(INDEX('Size (Analyst)'!S:S,5*(ROW()-2)+4)&lt;&gt;"",INDEX('Size (Analyst)'!S:S,5*(ROW()-2)+4),#N/A),"")</f>
        <v>#N/A</v>
      </c>
      <c r="T36" t="e">
        <f>IF($A36&lt;&gt;"",IF(INDEX('Size (Analyst)'!T:T,5*(ROW()-2)+4)&lt;&gt;"",INDEX('Size (Analyst)'!T:T,5*(ROW()-2)+4),#N/A),"")</f>
        <v>#N/A</v>
      </c>
      <c r="U36" t="e">
        <f>IF($A36&lt;&gt;"",IF(INDEX('Size (Analyst)'!U:U,5*(ROW()-2)+4)&lt;&gt;"",INDEX('Size (Analyst)'!U:U,5*(ROW()-2)+4),#N/A),"")</f>
        <v>#N/A</v>
      </c>
      <c r="V36" t="e">
        <f>IF($A36&lt;&gt;"",IF(INDEX('Size (Analyst)'!V:V,5*(ROW()-2)+4)&lt;&gt;"",INDEX('Size (Analyst)'!V:V,5*(ROW()-2)+4),#N/A),"")</f>
        <v>#N/A</v>
      </c>
      <c r="W36" t="e">
        <f>IF($A36&lt;&gt;"",IF(INDEX('Size (Analyst)'!W:W,5*(ROW()-2)+4)&lt;&gt;"",INDEX('Size (Analyst)'!W:W,5*(ROW()-2)+4),#N/A),"")</f>
        <v>#N/A</v>
      </c>
      <c r="X36" t="e">
        <f>IF($A36&lt;&gt;"",IF(INDEX('Size (Analyst)'!X:X,5*(ROW()-2)+4)&lt;&gt;"",INDEX('Size (Analyst)'!X:X,5*(ROW()-2)+4),#N/A),"")</f>
        <v>#N/A</v>
      </c>
      <c r="Y36" t="e">
        <f>IF($A36&lt;&gt;"",IF(INDEX('Size (Analyst)'!Y:Y,5*(ROW()-2)+4)&lt;&gt;"",INDEX('Size (Analyst)'!Y:Y,5*(ROW()-2)+4),#N/A),"")</f>
        <v>#N/A</v>
      </c>
      <c r="Z36" t="e">
        <f>IF($A36&lt;&gt;"",IF(INDEX('Size (Analyst)'!Z:Z,5*(ROW()-2)+4)&lt;&gt;"",INDEX('Size (Analyst)'!Z:Z,5*(ROW()-2)+4),#N/A),"")</f>
        <v>#N/A</v>
      </c>
    </row>
    <row r="37" spans="1:26" x14ac:dyDescent="0.2">
      <c r="A37" s="13">
        <f>IF(INDEX('Size (Analyst)'!A:A,5*(ROW()-2)+1)&lt;&gt;"",INDEX('Size (Analyst)'!A:A,5*(ROW()-2)+1),"")</f>
        <v>44741</v>
      </c>
      <c r="B37" t="e">
        <f>IF($A37&lt;&gt;"",IF(INDEX('Size (Analyst)'!B:B,5*(ROW()-2)+4)&lt;&gt;"",INDEX('Size (Analyst)'!B:B,5*(ROW()-2)+4),#N/A),"")</f>
        <v>#N/A</v>
      </c>
      <c r="C37" t="e">
        <f>IF($A37&lt;&gt;"",IF(INDEX('Size (Analyst)'!C:C,5*(ROW()-2)+4)&lt;&gt;"",INDEX('Size (Analyst)'!C:C,5*(ROW()-2)+4),#N/A),"")</f>
        <v>#N/A</v>
      </c>
      <c r="D37" t="e">
        <f>IF($A37&lt;&gt;"",IF(INDEX('Size (Analyst)'!D:D,5*(ROW()-2)+4)&lt;&gt;"",INDEX('Size (Analyst)'!D:D,5*(ROW()-2)+4),#N/A),"")</f>
        <v>#N/A</v>
      </c>
      <c r="E37" t="e">
        <f>IF($A37&lt;&gt;"",IF(INDEX('Size (Analyst)'!E:E,5*(ROW()-2)+4)&lt;&gt;"",INDEX('Size (Analyst)'!E:E,5*(ROW()-2)+4),#N/A),"")</f>
        <v>#N/A</v>
      </c>
      <c r="F37" t="e">
        <f>IF($A37&lt;&gt;"",IF(INDEX('Size (Analyst)'!F:F,5*(ROW()-2)+4)&lt;&gt;"",INDEX('Size (Analyst)'!F:F,5*(ROW()-2)+4),#N/A),"")</f>
        <v>#N/A</v>
      </c>
      <c r="G37" t="e">
        <f>IF($A37&lt;&gt;"",IF(INDEX('Size (Analyst)'!G:G,5*(ROW()-2)+4)&lt;&gt;"",INDEX('Size (Analyst)'!G:G,5*(ROW()-2)+4),#N/A),"")</f>
        <v>#N/A</v>
      </c>
      <c r="H37" t="e">
        <f>IF($A37&lt;&gt;"",IF(INDEX('Size (Analyst)'!H:H,5*(ROW()-2)+4)&lt;&gt;"",INDEX('Size (Analyst)'!H:H,5*(ROW()-2)+4),#N/A),"")</f>
        <v>#N/A</v>
      </c>
      <c r="I37" t="e">
        <f>IF($A37&lt;&gt;"",IF(INDEX('Size (Analyst)'!I:I,5*(ROW()-2)+4)&lt;&gt;"",INDEX('Size (Analyst)'!I:I,5*(ROW()-2)+4),#N/A),"")</f>
        <v>#N/A</v>
      </c>
      <c r="J37" t="e">
        <f>IF($A37&lt;&gt;"",IF(INDEX('Size (Analyst)'!J:J,5*(ROW()-2)+4)&lt;&gt;"",INDEX('Size (Analyst)'!J:J,5*(ROW()-2)+4),#N/A),"")</f>
        <v>#N/A</v>
      </c>
      <c r="K37" t="e">
        <f>IF($A37&lt;&gt;"",IF(INDEX('Size (Analyst)'!K:K,5*(ROW()-2)+4)&lt;&gt;"",INDEX('Size (Analyst)'!K:K,5*(ROW()-2)+4),#N/A),"")</f>
        <v>#N/A</v>
      </c>
      <c r="L37" t="e">
        <f>IF($A37&lt;&gt;"",IF(INDEX('Size (Analyst)'!L:L,5*(ROW()-2)+4)&lt;&gt;"",INDEX('Size (Analyst)'!L:L,5*(ROW()-2)+4),#N/A),"")</f>
        <v>#N/A</v>
      </c>
      <c r="M37" t="e">
        <f>IF($A37&lt;&gt;"",IF(INDEX('Size (Analyst)'!M:M,5*(ROW()-2)+4)&lt;&gt;"",INDEX('Size (Analyst)'!M:M,5*(ROW()-2)+4),#N/A),"")</f>
        <v>#N/A</v>
      </c>
      <c r="N37" t="e">
        <f>IF($A37&lt;&gt;"",IF(INDEX('Size (Analyst)'!N:N,5*(ROW()-2)+4)&lt;&gt;"",INDEX('Size (Analyst)'!N:N,5*(ROW()-2)+4),#N/A),"")</f>
        <v>#N/A</v>
      </c>
      <c r="O37" t="e">
        <f>IF($A37&lt;&gt;"",IF(INDEX('Size (Analyst)'!O:O,5*(ROW()-2)+4)&lt;&gt;"",INDEX('Size (Analyst)'!O:O,5*(ROW()-2)+4),#N/A),"")</f>
        <v>#N/A</v>
      </c>
      <c r="P37">
        <f>IF($A37&lt;&gt;"",IF(INDEX('Size (Analyst)'!P:P,5*(ROW()-2)+4)&lt;&gt;"",INDEX('Size (Analyst)'!P:P,5*(ROW()-2)+4),#N/A),"")</f>
        <v>16.2684</v>
      </c>
      <c r="Q37" t="e">
        <f>IF($A37&lt;&gt;"",IF(INDEX('Size (Analyst)'!Q:Q,5*(ROW()-2)+4)&lt;&gt;"",INDEX('Size (Analyst)'!Q:Q,5*(ROW()-2)+4),#N/A),"")</f>
        <v>#N/A</v>
      </c>
      <c r="R37" t="e">
        <f>IF($A37&lt;&gt;"",IF(INDEX('Size (Analyst)'!R:R,5*(ROW()-2)+4)&lt;&gt;"",INDEX('Size (Analyst)'!R:R,5*(ROW()-2)+4),#N/A),"")</f>
        <v>#N/A</v>
      </c>
      <c r="S37" t="e">
        <f>IF($A37&lt;&gt;"",IF(INDEX('Size (Analyst)'!S:S,5*(ROW()-2)+4)&lt;&gt;"",INDEX('Size (Analyst)'!S:S,5*(ROW()-2)+4),#N/A),"")</f>
        <v>#N/A</v>
      </c>
      <c r="T37" t="e">
        <f>IF($A37&lt;&gt;"",IF(INDEX('Size (Analyst)'!T:T,5*(ROW()-2)+4)&lt;&gt;"",INDEX('Size (Analyst)'!T:T,5*(ROW()-2)+4),#N/A),"")</f>
        <v>#N/A</v>
      </c>
      <c r="U37" t="e">
        <f>IF($A37&lt;&gt;"",IF(INDEX('Size (Analyst)'!U:U,5*(ROW()-2)+4)&lt;&gt;"",INDEX('Size (Analyst)'!U:U,5*(ROW()-2)+4),#N/A),"")</f>
        <v>#N/A</v>
      </c>
      <c r="V37" t="e">
        <f>IF($A37&lt;&gt;"",IF(INDEX('Size (Analyst)'!V:V,5*(ROW()-2)+4)&lt;&gt;"",INDEX('Size (Analyst)'!V:V,5*(ROW()-2)+4),#N/A),"")</f>
        <v>#N/A</v>
      </c>
      <c r="W37" t="e">
        <f>IF($A37&lt;&gt;"",IF(INDEX('Size (Analyst)'!W:W,5*(ROW()-2)+4)&lt;&gt;"",INDEX('Size (Analyst)'!W:W,5*(ROW()-2)+4),#N/A),"")</f>
        <v>#N/A</v>
      </c>
      <c r="X37" t="e">
        <f>IF($A37&lt;&gt;"",IF(INDEX('Size (Analyst)'!X:X,5*(ROW()-2)+4)&lt;&gt;"",INDEX('Size (Analyst)'!X:X,5*(ROW()-2)+4),#N/A),"")</f>
        <v>#N/A</v>
      </c>
      <c r="Y37" t="e">
        <f>IF($A37&lt;&gt;"",IF(INDEX('Size (Analyst)'!Y:Y,5*(ROW()-2)+4)&lt;&gt;"",INDEX('Size (Analyst)'!Y:Y,5*(ROW()-2)+4),#N/A),"")</f>
        <v>#N/A</v>
      </c>
      <c r="Z37" t="e">
        <f>IF($A37&lt;&gt;"",IF(INDEX('Size (Analyst)'!Z:Z,5*(ROW()-2)+4)&lt;&gt;"",INDEX('Size (Analyst)'!Z:Z,5*(ROW()-2)+4),#N/A),"")</f>
        <v>#N/A</v>
      </c>
    </row>
    <row r="38" spans="1:26" x14ac:dyDescent="0.2">
      <c r="A38" s="13" t="str">
        <f>IF(INDEX('Size (Analyst)'!A:A,5*(ROW()-2)+1)&lt;&gt;"",INDEX('Size (Analyst)'!A:A,5*(ROW()-2)+1),"")</f>
        <v/>
      </c>
      <c r="B38" t="str">
        <f>IF($A38&lt;&gt;"",IF(INDEX('Size (Analyst)'!B:B,5*(ROW()-2)+4)&lt;&gt;"",INDEX('Size (Analyst)'!B:B,5*(ROW()-2)+4),#N/A),"")</f>
        <v/>
      </c>
      <c r="C38" t="str">
        <f>IF($A38&lt;&gt;"",IF(INDEX('Size (Analyst)'!C:C,5*(ROW()-2)+4)&lt;&gt;"",INDEX('Size (Analyst)'!C:C,5*(ROW()-2)+4),#N/A),"")</f>
        <v/>
      </c>
      <c r="D38" t="str">
        <f>IF($A38&lt;&gt;"",IF(INDEX('Size (Analyst)'!D:D,5*(ROW()-2)+4)&lt;&gt;"",INDEX('Size (Analyst)'!D:D,5*(ROW()-2)+4),#N/A),"")</f>
        <v/>
      </c>
      <c r="E38" t="str">
        <f>IF($A38&lt;&gt;"",IF(INDEX('Size (Analyst)'!E:E,5*(ROW()-2)+4)&lt;&gt;"",INDEX('Size (Analyst)'!E:E,5*(ROW()-2)+4),#N/A),"")</f>
        <v/>
      </c>
      <c r="F38" t="str">
        <f>IF($A38&lt;&gt;"",IF(INDEX('Size (Analyst)'!F:F,5*(ROW()-2)+4)&lt;&gt;"",INDEX('Size (Analyst)'!F:F,5*(ROW()-2)+4),#N/A),"")</f>
        <v/>
      </c>
      <c r="G38" t="str">
        <f>IF($A38&lt;&gt;"",IF(INDEX('Size (Analyst)'!G:G,5*(ROW()-2)+4)&lt;&gt;"",INDEX('Size (Analyst)'!G:G,5*(ROW()-2)+4),#N/A),"")</f>
        <v/>
      </c>
      <c r="H38" t="str">
        <f>IF($A38&lt;&gt;"",IF(INDEX('Size (Analyst)'!H:H,5*(ROW()-2)+4)&lt;&gt;"",INDEX('Size (Analyst)'!H:H,5*(ROW()-2)+4),#N/A),"")</f>
        <v/>
      </c>
      <c r="I38" t="str">
        <f>IF($A38&lt;&gt;"",IF(INDEX('Size (Analyst)'!I:I,5*(ROW()-2)+4)&lt;&gt;"",INDEX('Size (Analyst)'!I:I,5*(ROW()-2)+4),#N/A),"")</f>
        <v/>
      </c>
      <c r="J38" t="str">
        <f>IF($A38&lt;&gt;"",IF(INDEX('Size (Analyst)'!J:J,5*(ROW()-2)+4)&lt;&gt;"",INDEX('Size (Analyst)'!J:J,5*(ROW()-2)+4),#N/A),"")</f>
        <v/>
      </c>
      <c r="K38" t="str">
        <f>IF($A38&lt;&gt;"",IF(INDEX('Size (Analyst)'!K:K,5*(ROW()-2)+4)&lt;&gt;"",INDEX('Size (Analyst)'!K:K,5*(ROW()-2)+4),#N/A),"")</f>
        <v/>
      </c>
      <c r="L38" t="str">
        <f>IF($A38&lt;&gt;"",IF(INDEX('Size (Analyst)'!L:L,5*(ROW()-2)+4)&lt;&gt;"",INDEX('Size (Analyst)'!L:L,5*(ROW()-2)+4),#N/A),"")</f>
        <v/>
      </c>
      <c r="M38" t="str">
        <f>IF($A38&lt;&gt;"",IF(INDEX('Size (Analyst)'!M:M,5*(ROW()-2)+4)&lt;&gt;"",INDEX('Size (Analyst)'!M:M,5*(ROW()-2)+4),#N/A),"")</f>
        <v/>
      </c>
      <c r="N38" t="str">
        <f>IF($A38&lt;&gt;"",IF(INDEX('Size (Analyst)'!N:N,5*(ROW()-2)+4)&lt;&gt;"",INDEX('Size (Analyst)'!N:N,5*(ROW()-2)+4),#N/A),"")</f>
        <v/>
      </c>
      <c r="O38" t="str">
        <f>IF($A38&lt;&gt;"",IF(INDEX('Size (Analyst)'!O:O,5*(ROW()-2)+4)&lt;&gt;"",INDEX('Size (Analyst)'!O:O,5*(ROW()-2)+4),#N/A),"")</f>
        <v/>
      </c>
      <c r="P38" t="str">
        <f>IF($A38&lt;&gt;"",IF(INDEX('Size (Analyst)'!P:P,5*(ROW()-2)+4)&lt;&gt;"",INDEX('Size (Analyst)'!P:P,5*(ROW()-2)+4),#N/A),"")</f>
        <v/>
      </c>
      <c r="Q38" t="str">
        <f>IF($A38&lt;&gt;"",IF(INDEX('Size (Analyst)'!Q:Q,5*(ROW()-2)+4)&lt;&gt;"",INDEX('Size (Analyst)'!Q:Q,5*(ROW()-2)+4),#N/A),"")</f>
        <v/>
      </c>
      <c r="R38" t="str">
        <f>IF($A38&lt;&gt;"",IF(INDEX('Size (Analyst)'!R:R,5*(ROW()-2)+4)&lt;&gt;"",INDEX('Size (Analyst)'!R:R,5*(ROW()-2)+4),#N/A),"")</f>
        <v/>
      </c>
      <c r="S38" t="str">
        <f>IF($A38&lt;&gt;"",IF(INDEX('Size (Analyst)'!S:S,5*(ROW()-2)+4)&lt;&gt;"",INDEX('Size (Analyst)'!S:S,5*(ROW()-2)+4),#N/A),"")</f>
        <v/>
      </c>
      <c r="T38" t="str">
        <f>IF($A38&lt;&gt;"",IF(INDEX('Size (Analyst)'!T:T,5*(ROW()-2)+4)&lt;&gt;"",INDEX('Size (Analyst)'!T:T,5*(ROW()-2)+4),#N/A),"")</f>
        <v/>
      </c>
      <c r="U38" t="str">
        <f>IF($A38&lt;&gt;"",IF(INDEX('Size (Analyst)'!U:U,5*(ROW()-2)+4)&lt;&gt;"",INDEX('Size (Analyst)'!U:U,5*(ROW()-2)+4),#N/A),"")</f>
        <v/>
      </c>
      <c r="V38" t="str">
        <f>IF($A38&lt;&gt;"",IF(INDEX('Size (Analyst)'!V:V,5*(ROW()-2)+4)&lt;&gt;"",INDEX('Size (Analyst)'!V:V,5*(ROW()-2)+4),#N/A),"")</f>
        <v/>
      </c>
      <c r="W38" t="str">
        <f>IF($A38&lt;&gt;"",IF(INDEX('Size (Analyst)'!W:W,5*(ROW()-2)+4)&lt;&gt;"",INDEX('Size (Analyst)'!W:W,5*(ROW()-2)+4),#N/A),"")</f>
        <v/>
      </c>
      <c r="X38" t="str">
        <f>IF($A38&lt;&gt;"",IF(INDEX('Size (Analyst)'!X:X,5*(ROW()-2)+4)&lt;&gt;"",INDEX('Size (Analyst)'!X:X,5*(ROW()-2)+4),#N/A),"")</f>
        <v/>
      </c>
      <c r="Y38" t="str">
        <f>IF($A38&lt;&gt;"",IF(INDEX('Size (Analyst)'!Y:Y,5*(ROW()-2)+4)&lt;&gt;"",INDEX('Size (Analyst)'!Y:Y,5*(ROW()-2)+4),#N/A),"")</f>
        <v/>
      </c>
      <c r="Z38" t="str">
        <f>IF($A38&lt;&gt;"",IF(INDEX('Size (Analyst)'!Z:Z,5*(ROW()-2)+4)&lt;&gt;"",INDEX('Size (Analyst)'!Z:Z,5*(ROW()-2)+4),#N/A),"")</f>
        <v/>
      </c>
    </row>
    <row r="39" spans="1:26" x14ac:dyDescent="0.2">
      <c r="A39" s="13" t="str">
        <f>IF(INDEX('Size (Analyst)'!A:A,5*(ROW()-2)+1)&lt;&gt;"",INDEX('Size (Analyst)'!A:A,5*(ROW()-2)+1),"")</f>
        <v/>
      </c>
      <c r="B39" t="str">
        <f>IF($A39&lt;&gt;"",IF(INDEX('Size (Analyst)'!B:B,5*(ROW()-2)+4)&lt;&gt;"",INDEX('Size (Analyst)'!B:B,5*(ROW()-2)+4),#N/A),"")</f>
        <v/>
      </c>
      <c r="C39" t="str">
        <f>IF($A39&lt;&gt;"",IF(INDEX('Size (Analyst)'!C:C,5*(ROW()-2)+4)&lt;&gt;"",INDEX('Size (Analyst)'!C:C,5*(ROW()-2)+4),#N/A),"")</f>
        <v/>
      </c>
      <c r="D39" t="str">
        <f>IF($A39&lt;&gt;"",IF(INDEX('Size (Analyst)'!D:D,5*(ROW()-2)+4)&lt;&gt;"",INDEX('Size (Analyst)'!D:D,5*(ROW()-2)+4),#N/A),"")</f>
        <v/>
      </c>
      <c r="E39" t="str">
        <f>IF($A39&lt;&gt;"",IF(INDEX('Size (Analyst)'!E:E,5*(ROW()-2)+4)&lt;&gt;"",INDEX('Size (Analyst)'!E:E,5*(ROW()-2)+4),#N/A),"")</f>
        <v/>
      </c>
      <c r="F39" t="str">
        <f>IF($A39&lt;&gt;"",IF(INDEX('Size (Analyst)'!F:F,5*(ROW()-2)+4)&lt;&gt;"",INDEX('Size (Analyst)'!F:F,5*(ROW()-2)+4),#N/A),"")</f>
        <v/>
      </c>
      <c r="G39" t="str">
        <f>IF($A39&lt;&gt;"",IF(INDEX('Size (Analyst)'!G:G,5*(ROW()-2)+4)&lt;&gt;"",INDEX('Size (Analyst)'!G:G,5*(ROW()-2)+4),#N/A),"")</f>
        <v/>
      </c>
      <c r="H39" t="str">
        <f>IF($A39&lt;&gt;"",IF(INDEX('Size (Analyst)'!H:H,5*(ROW()-2)+4)&lt;&gt;"",INDEX('Size (Analyst)'!H:H,5*(ROW()-2)+4),#N/A),"")</f>
        <v/>
      </c>
      <c r="I39" t="str">
        <f>IF($A39&lt;&gt;"",IF(INDEX('Size (Analyst)'!I:I,5*(ROW()-2)+4)&lt;&gt;"",INDEX('Size (Analyst)'!I:I,5*(ROW()-2)+4),#N/A),"")</f>
        <v/>
      </c>
      <c r="J39" t="str">
        <f>IF($A39&lt;&gt;"",IF(INDEX('Size (Analyst)'!J:J,5*(ROW()-2)+4)&lt;&gt;"",INDEX('Size (Analyst)'!J:J,5*(ROW()-2)+4),#N/A),"")</f>
        <v/>
      </c>
      <c r="K39" t="str">
        <f>IF($A39&lt;&gt;"",IF(INDEX('Size (Analyst)'!K:K,5*(ROW()-2)+4)&lt;&gt;"",INDEX('Size (Analyst)'!K:K,5*(ROW()-2)+4),#N/A),"")</f>
        <v/>
      </c>
      <c r="L39" t="str">
        <f>IF($A39&lt;&gt;"",IF(INDEX('Size (Analyst)'!L:L,5*(ROW()-2)+4)&lt;&gt;"",INDEX('Size (Analyst)'!L:L,5*(ROW()-2)+4),#N/A),"")</f>
        <v/>
      </c>
      <c r="M39" t="str">
        <f>IF($A39&lt;&gt;"",IF(INDEX('Size (Analyst)'!M:M,5*(ROW()-2)+4)&lt;&gt;"",INDEX('Size (Analyst)'!M:M,5*(ROW()-2)+4),#N/A),"")</f>
        <v/>
      </c>
      <c r="N39" t="str">
        <f>IF($A39&lt;&gt;"",IF(INDEX('Size (Analyst)'!N:N,5*(ROW()-2)+4)&lt;&gt;"",INDEX('Size (Analyst)'!N:N,5*(ROW()-2)+4),#N/A),"")</f>
        <v/>
      </c>
      <c r="O39" t="str">
        <f>IF($A39&lt;&gt;"",IF(INDEX('Size (Analyst)'!O:O,5*(ROW()-2)+4)&lt;&gt;"",INDEX('Size (Analyst)'!O:O,5*(ROW()-2)+4),#N/A),"")</f>
        <v/>
      </c>
      <c r="P39" t="str">
        <f>IF($A39&lt;&gt;"",IF(INDEX('Size (Analyst)'!P:P,5*(ROW()-2)+4)&lt;&gt;"",INDEX('Size (Analyst)'!P:P,5*(ROW()-2)+4),#N/A),"")</f>
        <v/>
      </c>
      <c r="Q39" t="str">
        <f>IF($A39&lt;&gt;"",IF(INDEX('Size (Analyst)'!Q:Q,5*(ROW()-2)+4)&lt;&gt;"",INDEX('Size (Analyst)'!Q:Q,5*(ROW()-2)+4),#N/A),"")</f>
        <v/>
      </c>
      <c r="R39" t="str">
        <f>IF($A39&lt;&gt;"",IF(INDEX('Size (Analyst)'!R:R,5*(ROW()-2)+4)&lt;&gt;"",INDEX('Size (Analyst)'!R:R,5*(ROW()-2)+4),#N/A),"")</f>
        <v/>
      </c>
      <c r="S39" t="str">
        <f>IF($A39&lt;&gt;"",IF(INDEX('Size (Analyst)'!S:S,5*(ROW()-2)+4)&lt;&gt;"",INDEX('Size (Analyst)'!S:S,5*(ROW()-2)+4),#N/A),"")</f>
        <v/>
      </c>
      <c r="T39" t="str">
        <f>IF($A39&lt;&gt;"",IF(INDEX('Size (Analyst)'!T:T,5*(ROW()-2)+4)&lt;&gt;"",INDEX('Size (Analyst)'!T:T,5*(ROW()-2)+4),#N/A),"")</f>
        <v/>
      </c>
      <c r="U39" t="str">
        <f>IF($A39&lt;&gt;"",IF(INDEX('Size (Analyst)'!U:U,5*(ROW()-2)+4)&lt;&gt;"",INDEX('Size (Analyst)'!U:U,5*(ROW()-2)+4),#N/A),"")</f>
        <v/>
      </c>
      <c r="V39" t="str">
        <f>IF($A39&lt;&gt;"",IF(INDEX('Size (Analyst)'!V:V,5*(ROW()-2)+4)&lt;&gt;"",INDEX('Size (Analyst)'!V:V,5*(ROW()-2)+4),#N/A),"")</f>
        <v/>
      </c>
      <c r="W39" t="str">
        <f>IF($A39&lt;&gt;"",IF(INDEX('Size (Analyst)'!W:W,5*(ROW()-2)+4)&lt;&gt;"",INDEX('Size (Analyst)'!W:W,5*(ROW()-2)+4),#N/A),"")</f>
        <v/>
      </c>
      <c r="X39" t="str">
        <f>IF($A39&lt;&gt;"",IF(INDEX('Size (Analyst)'!X:X,5*(ROW()-2)+4)&lt;&gt;"",INDEX('Size (Analyst)'!X:X,5*(ROW()-2)+4),#N/A),"")</f>
        <v/>
      </c>
      <c r="Y39" t="str">
        <f>IF($A39&lt;&gt;"",IF(INDEX('Size (Analyst)'!Y:Y,5*(ROW()-2)+4)&lt;&gt;"",INDEX('Size (Analyst)'!Y:Y,5*(ROW()-2)+4),#N/A),"")</f>
        <v/>
      </c>
      <c r="Z39" t="str">
        <f>IF($A39&lt;&gt;"",IF(INDEX('Size (Analyst)'!Z:Z,5*(ROW()-2)+4)&lt;&gt;"",INDEX('Size (Analyst)'!Z:Z,5*(ROW()-2)+4),#N/A),"")</f>
        <v/>
      </c>
    </row>
    <row r="40" spans="1:26" x14ac:dyDescent="0.2">
      <c r="A40" s="13" t="str">
        <f>IF(INDEX('Size (Analyst)'!A:A,5*(ROW()-2)+1)&lt;&gt;"",INDEX('Size (Analyst)'!A:A,5*(ROW()-2)+1),"")</f>
        <v/>
      </c>
      <c r="B40" t="str">
        <f>IF($A40&lt;&gt;"",IF(INDEX('Size (Analyst)'!B:B,5*(ROW()-2)+4)&lt;&gt;"",INDEX('Size (Analyst)'!B:B,5*(ROW()-2)+4),#N/A),"")</f>
        <v/>
      </c>
      <c r="C40" t="str">
        <f>IF($A40&lt;&gt;"",IF(INDEX('Size (Analyst)'!C:C,5*(ROW()-2)+4)&lt;&gt;"",INDEX('Size (Analyst)'!C:C,5*(ROW()-2)+4),#N/A),"")</f>
        <v/>
      </c>
      <c r="D40" t="str">
        <f>IF($A40&lt;&gt;"",IF(INDEX('Size (Analyst)'!D:D,5*(ROW()-2)+4)&lt;&gt;"",INDEX('Size (Analyst)'!D:D,5*(ROW()-2)+4),#N/A),"")</f>
        <v/>
      </c>
      <c r="E40" t="str">
        <f>IF($A40&lt;&gt;"",IF(INDEX('Size (Analyst)'!E:E,5*(ROW()-2)+4)&lt;&gt;"",INDEX('Size (Analyst)'!E:E,5*(ROW()-2)+4),#N/A),"")</f>
        <v/>
      </c>
      <c r="F40" t="str">
        <f>IF($A40&lt;&gt;"",IF(INDEX('Size (Analyst)'!F:F,5*(ROW()-2)+4)&lt;&gt;"",INDEX('Size (Analyst)'!F:F,5*(ROW()-2)+4),#N/A),"")</f>
        <v/>
      </c>
      <c r="G40" t="str">
        <f>IF($A40&lt;&gt;"",IF(INDEX('Size (Analyst)'!G:G,5*(ROW()-2)+4)&lt;&gt;"",INDEX('Size (Analyst)'!G:G,5*(ROW()-2)+4),#N/A),"")</f>
        <v/>
      </c>
      <c r="H40" t="str">
        <f>IF($A40&lt;&gt;"",IF(INDEX('Size (Analyst)'!H:H,5*(ROW()-2)+4)&lt;&gt;"",INDEX('Size (Analyst)'!H:H,5*(ROW()-2)+4),#N/A),"")</f>
        <v/>
      </c>
      <c r="I40" t="str">
        <f>IF($A40&lt;&gt;"",IF(INDEX('Size (Analyst)'!I:I,5*(ROW()-2)+4)&lt;&gt;"",INDEX('Size (Analyst)'!I:I,5*(ROW()-2)+4),#N/A),"")</f>
        <v/>
      </c>
      <c r="J40" t="str">
        <f>IF($A40&lt;&gt;"",IF(INDEX('Size (Analyst)'!J:J,5*(ROW()-2)+4)&lt;&gt;"",INDEX('Size (Analyst)'!J:J,5*(ROW()-2)+4),#N/A),"")</f>
        <v/>
      </c>
      <c r="K40" t="str">
        <f>IF($A40&lt;&gt;"",IF(INDEX('Size (Analyst)'!K:K,5*(ROW()-2)+4)&lt;&gt;"",INDEX('Size (Analyst)'!K:K,5*(ROW()-2)+4),#N/A),"")</f>
        <v/>
      </c>
      <c r="L40" t="str">
        <f>IF($A40&lt;&gt;"",IF(INDEX('Size (Analyst)'!L:L,5*(ROW()-2)+4)&lt;&gt;"",INDEX('Size (Analyst)'!L:L,5*(ROW()-2)+4),#N/A),"")</f>
        <v/>
      </c>
      <c r="M40" t="str">
        <f>IF($A40&lt;&gt;"",IF(INDEX('Size (Analyst)'!M:M,5*(ROW()-2)+4)&lt;&gt;"",INDEX('Size (Analyst)'!M:M,5*(ROW()-2)+4),#N/A),"")</f>
        <v/>
      </c>
      <c r="N40" t="str">
        <f>IF($A40&lt;&gt;"",IF(INDEX('Size (Analyst)'!N:N,5*(ROW()-2)+4)&lt;&gt;"",INDEX('Size (Analyst)'!N:N,5*(ROW()-2)+4),#N/A),"")</f>
        <v/>
      </c>
      <c r="O40" t="str">
        <f>IF($A40&lt;&gt;"",IF(INDEX('Size (Analyst)'!O:O,5*(ROW()-2)+4)&lt;&gt;"",INDEX('Size (Analyst)'!O:O,5*(ROW()-2)+4),#N/A),"")</f>
        <v/>
      </c>
      <c r="P40" t="str">
        <f>IF($A40&lt;&gt;"",IF(INDEX('Size (Analyst)'!P:P,5*(ROW()-2)+4)&lt;&gt;"",INDEX('Size (Analyst)'!P:P,5*(ROW()-2)+4),#N/A),"")</f>
        <v/>
      </c>
      <c r="Q40" t="str">
        <f>IF($A40&lt;&gt;"",IF(INDEX('Size (Analyst)'!Q:Q,5*(ROW()-2)+4)&lt;&gt;"",INDEX('Size (Analyst)'!Q:Q,5*(ROW()-2)+4),#N/A),"")</f>
        <v/>
      </c>
      <c r="R40" t="str">
        <f>IF($A40&lt;&gt;"",IF(INDEX('Size (Analyst)'!R:R,5*(ROW()-2)+4)&lt;&gt;"",INDEX('Size (Analyst)'!R:R,5*(ROW()-2)+4),#N/A),"")</f>
        <v/>
      </c>
      <c r="S40" t="str">
        <f>IF($A40&lt;&gt;"",IF(INDEX('Size (Analyst)'!S:S,5*(ROW()-2)+4)&lt;&gt;"",INDEX('Size (Analyst)'!S:S,5*(ROW()-2)+4),#N/A),"")</f>
        <v/>
      </c>
      <c r="T40" t="str">
        <f>IF($A40&lt;&gt;"",IF(INDEX('Size (Analyst)'!T:T,5*(ROW()-2)+4)&lt;&gt;"",INDEX('Size (Analyst)'!T:T,5*(ROW()-2)+4),#N/A),"")</f>
        <v/>
      </c>
      <c r="U40" t="str">
        <f>IF($A40&lt;&gt;"",IF(INDEX('Size (Analyst)'!U:U,5*(ROW()-2)+4)&lt;&gt;"",INDEX('Size (Analyst)'!U:U,5*(ROW()-2)+4),#N/A),"")</f>
        <v/>
      </c>
      <c r="V40" t="str">
        <f>IF($A40&lt;&gt;"",IF(INDEX('Size (Analyst)'!V:V,5*(ROW()-2)+4)&lt;&gt;"",INDEX('Size (Analyst)'!V:V,5*(ROW()-2)+4),#N/A),"")</f>
        <v/>
      </c>
      <c r="W40" t="str">
        <f>IF($A40&lt;&gt;"",IF(INDEX('Size (Analyst)'!W:W,5*(ROW()-2)+4)&lt;&gt;"",INDEX('Size (Analyst)'!W:W,5*(ROW()-2)+4),#N/A),"")</f>
        <v/>
      </c>
      <c r="X40" t="str">
        <f>IF($A40&lt;&gt;"",IF(INDEX('Size (Analyst)'!X:X,5*(ROW()-2)+4)&lt;&gt;"",INDEX('Size (Analyst)'!X:X,5*(ROW()-2)+4),#N/A),"")</f>
        <v/>
      </c>
      <c r="Y40" t="str">
        <f>IF($A40&lt;&gt;"",IF(INDEX('Size (Analyst)'!Y:Y,5*(ROW()-2)+4)&lt;&gt;"",INDEX('Size (Analyst)'!Y:Y,5*(ROW()-2)+4),#N/A),"")</f>
        <v/>
      </c>
      <c r="Z40" t="str">
        <f>IF($A40&lt;&gt;"",IF(INDEX('Size (Analyst)'!Z:Z,5*(ROW()-2)+4)&lt;&gt;"",INDEX('Size (Analyst)'!Z:Z,5*(ROW()-2)+4),#N/A),"")</f>
        <v/>
      </c>
    </row>
    <row r="41" spans="1:26" x14ac:dyDescent="0.2">
      <c r="A41" s="13" t="str">
        <f>IF(INDEX('Size (Analyst)'!A:A,5*(ROW()-2)+1)&lt;&gt;"",INDEX('Size (Analyst)'!A:A,5*(ROW()-2)+1),"")</f>
        <v/>
      </c>
      <c r="B41" t="str">
        <f>IF($A41&lt;&gt;"",IF(INDEX('Size (Analyst)'!B:B,5*(ROW()-2)+4)&lt;&gt;"",INDEX('Size (Analyst)'!B:B,5*(ROW()-2)+4),#N/A),"")</f>
        <v/>
      </c>
      <c r="C41" t="str">
        <f>IF($A41&lt;&gt;"",IF(INDEX('Size (Analyst)'!C:C,5*(ROW()-2)+4)&lt;&gt;"",INDEX('Size (Analyst)'!C:C,5*(ROW()-2)+4),#N/A),"")</f>
        <v/>
      </c>
      <c r="D41" t="str">
        <f>IF($A41&lt;&gt;"",IF(INDEX('Size (Analyst)'!D:D,5*(ROW()-2)+4)&lt;&gt;"",INDEX('Size (Analyst)'!D:D,5*(ROW()-2)+4),#N/A),"")</f>
        <v/>
      </c>
      <c r="E41" t="str">
        <f>IF($A41&lt;&gt;"",IF(INDEX('Size (Analyst)'!E:E,5*(ROW()-2)+4)&lt;&gt;"",INDEX('Size (Analyst)'!E:E,5*(ROW()-2)+4),#N/A),"")</f>
        <v/>
      </c>
      <c r="F41" t="str">
        <f>IF($A41&lt;&gt;"",IF(INDEX('Size (Analyst)'!F:F,5*(ROW()-2)+4)&lt;&gt;"",INDEX('Size (Analyst)'!F:F,5*(ROW()-2)+4),#N/A),"")</f>
        <v/>
      </c>
      <c r="G41" t="str">
        <f>IF($A41&lt;&gt;"",IF(INDEX('Size (Analyst)'!G:G,5*(ROW()-2)+4)&lt;&gt;"",INDEX('Size (Analyst)'!G:G,5*(ROW()-2)+4),#N/A),"")</f>
        <v/>
      </c>
      <c r="H41" t="str">
        <f>IF($A41&lt;&gt;"",IF(INDEX('Size (Analyst)'!H:H,5*(ROW()-2)+4)&lt;&gt;"",INDEX('Size (Analyst)'!H:H,5*(ROW()-2)+4),#N/A),"")</f>
        <v/>
      </c>
      <c r="I41" t="str">
        <f>IF($A41&lt;&gt;"",IF(INDEX('Size (Analyst)'!I:I,5*(ROW()-2)+4)&lt;&gt;"",INDEX('Size (Analyst)'!I:I,5*(ROW()-2)+4),#N/A),"")</f>
        <v/>
      </c>
      <c r="J41" t="str">
        <f>IF($A41&lt;&gt;"",IF(INDEX('Size (Analyst)'!J:J,5*(ROW()-2)+4)&lt;&gt;"",INDEX('Size (Analyst)'!J:J,5*(ROW()-2)+4),#N/A),"")</f>
        <v/>
      </c>
      <c r="K41" t="str">
        <f>IF($A41&lt;&gt;"",IF(INDEX('Size (Analyst)'!K:K,5*(ROW()-2)+4)&lt;&gt;"",INDEX('Size (Analyst)'!K:K,5*(ROW()-2)+4),#N/A),"")</f>
        <v/>
      </c>
      <c r="L41" t="str">
        <f>IF($A41&lt;&gt;"",IF(INDEX('Size (Analyst)'!L:L,5*(ROW()-2)+4)&lt;&gt;"",INDEX('Size (Analyst)'!L:L,5*(ROW()-2)+4),#N/A),"")</f>
        <v/>
      </c>
      <c r="M41" t="str">
        <f>IF($A41&lt;&gt;"",IF(INDEX('Size (Analyst)'!M:M,5*(ROW()-2)+4)&lt;&gt;"",INDEX('Size (Analyst)'!M:M,5*(ROW()-2)+4),#N/A),"")</f>
        <v/>
      </c>
      <c r="N41" t="str">
        <f>IF($A41&lt;&gt;"",IF(INDEX('Size (Analyst)'!N:N,5*(ROW()-2)+4)&lt;&gt;"",INDEX('Size (Analyst)'!N:N,5*(ROW()-2)+4),#N/A),"")</f>
        <v/>
      </c>
      <c r="O41" t="str">
        <f>IF($A41&lt;&gt;"",IF(INDEX('Size (Analyst)'!O:O,5*(ROW()-2)+4)&lt;&gt;"",INDEX('Size (Analyst)'!O:O,5*(ROW()-2)+4),#N/A),"")</f>
        <v/>
      </c>
      <c r="P41" t="str">
        <f>IF($A41&lt;&gt;"",IF(INDEX('Size (Analyst)'!P:P,5*(ROW()-2)+4)&lt;&gt;"",INDEX('Size (Analyst)'!P:P,5*(ROW()-2)+4),#N/A),"")</f>
        <v/>
      </c>
      <c r="Q41" t="str">
        <f>IF($A41&lt;&gt;"",IF(INDEX('Size (Analyst)'!Q:Q,5*(ROW()-2)+4)&lt;&gt;"",INDEX('Size (Analyst)'!Q:Q,5*(ROW()-2)+4),#N/A),"")</f>
        <v/>
      </c>
      <c r="R41" t="str">
        <f>IF($A41&lt;&gt;"",IF(INDEX('Size (Analyst)'!R:R,5*(ROW()-2)+4)&lt;&gt;"",INDEX('Size (Analyst)'!R:R,5*(ROW()-2)+4),#N/A),"")</f>
        <v/>
      </c>
      <c r="S41" t="str">
        <f>IF($A41&lt;&gt;"",IF(INDEX('Size (Analyst)'!S:S,5*(ROW()-2)+4)&lt;&gt;"",INDEX('Size (Analyst)'!S:S,5*(ROW()-2)+4),#N/A),"")</f>
        <v/>
      </c>
      <c r="T41" t="str">
        <f>IF($A41&lt;&gt;"",IF(INDEX('Size (Analyst)'!T:T,5*(ROW()-2)+4)&lt;&gt;"",INDEX('Size (Analyst)'!T:T,5*(ROW()-2)+4),#N/A),"")</f>
        <v/>
      </c>
      <c r="U41" t="str">
        <f>IF($A41&lt;&gt;"",IF(INDEX('Size (Analyst)'!U:U,5*(ROW()-2)+4)&lt;&gt;"",INDEX('Size (Analyst)'!U:U,5*(ROW()-2)+4),#N/A),"")</f>
        <v/>
      </c>
      <c r="V41" t="str">
        <f>IF($A41&lt;&gt;"",IF(INDEX('Size (Analyst)'!V:V,5*(ROW()-2)+4)&lt;&gt;"",INDEX('Size (Analyst)'!V:V,5*(ROW()-2)+4),#N/A),"")</f>
        <v/>
      </c>
      <c r="W41" t="str">
        <f>IF($A41&lt;&gt;"",IF(INDEX('Size (Analyst)'!W:W,5*(ROW()-2)+4)&lt;&gt;"",INDEX('Size (Analyst)'!W:W,5*(ROW()-2)+4),#N/A),"")</f>
        <v/>
      </c>
      <c r="X41" t="str">
        <f>IF($A41&lt;&gt;"",IF(INDEX('Size (Analyst)'!X:X,5*(ROW()-2)+4)&lt;&gt;"",INDEX('Size (Analyst)'!X:X,5*(ROW()-2)+4),#N/A),"")</f>
        <v/>
      </c>
      <c r="Y41" t="str">
        <f>IF($A41&lt;&gt;"",IF(INDEX('Size (Analyst)'!Y:Y,5*(ROW()-2)+4)&lt;&gt;"",INDEX('Size (Analyst)'!Y:Y,5*(ROW()-2)+4),#N/A),"")</f>
        <v/>
      </c>
      <c r="Z41" t="str">
        <f>IF($A41&lt;&gt;"",IF(INDEX('Size (Analyst)'!Z:Z,5*(ROW()-2)+4)&lt;&gt;"",INDEX('Size (Analyst)'!Z:Z,5*(ROW()-2)+4),#N/A),"")</f>
        <v/>
      </c>
    </row>
    <row r="42" spans="1:26" x14ac:dyDescent="0.2">
      <c r="A42" s="13" t="str">
        <f>IF(INDEX('Size (Analyst)'!A:A,5*(ROW()-2)+1)&lt;&gt;"",INDEX('Size (Analyst)'!A:A,5*(ROW()-2)+1),"")</f>
        <v/>
      </c>
      <c r="B42" t="str">
        <f>IF($A42&lt;&gt;"",IF(INDEX('Size (Analyst)'!B:B,5*(ROW()-2)+4)&lt;&gt;"",INDEX('Size (Analyst)'!B:B,5*(ROW()-2)+4),#N/A),"")</f>
        <v/>
      </c>
      <c r="C42" t="str">
        <f>IF($A42&lt;&gt;"",IF(INDEX('Size (Analyst)'!C:C,5*(ROW()-2)+4)&lt;&gt;"",INDEX('Size (Analyst)'!C:C,5*(ROW()-2)+4),#N/A),"")</f>
        <v/>
      </c>
      <c r="D42" t="str">
        <f>IF($A42&lt;&gt;"",IF(INDEX('Size (Analyst)'!D:D,5*(ROW()-2)+4)&lt;&gt;"",INDEX('Size (Analyst)'!D:D,5*(ROW()-2)+4),#N/A),"")</f>
        <v/>
      </c>
      <c r="E42" t="str">
        <f>IF($A42&lt;&gt;"",IF(INDEX('Size (Analyst)'!E:E,5*(ROW()-2)+4)&lt;&gt;"",INDEX('Size (Analyst)'!E:E,5*(ROW()-2)+4),#N/A),"")</f>
        <v/>
      </c>
      <c r="F42" t="str">
        <f>IF($A42&lt;&gt;"",IF(INDEX('Size (Analyst)'!F:F,5*(ROW()-2)+4)&lt;&gt;"",INDEX('Size (Analyst)'!F:F,5*(ROW()-2)+4),#N/A),"")</f>
        <v/>
      </c>
      <c r="G42" t="str">
        <f>IF($A42&lt;&gt;"",IF(INDEX('Size (Analyst)'!G:G,5*(ROW()-2)+4)&lt;&gt;"",INDEX('Size (Analyst)'!G:G,5*(ROW()-2)+4),#N/A),"")</f>
        <v/>
      </c>
      <c r="H42" t="str">
        <f>IF($A42&lt;&gt;"",IF(INDEX('Size (Analyst)'!H:H,5*(ROW()-2)+4)&lt;&gt;"",INDEX('Size (Analyst)'!H:H,5*(ROW()-2)+4),#N/A),"")</f>
        <v/>
      </c>
      <c r="I42" t="str">
        <f>IF($A42&lt;&gt;"",IF(INDEX('Size (Analyst)'!I:I,5*(ROW()-2)+4)&lt;&gt;"",INDEX('Size (Analyst)'!I:I,5*(ROW()-2)+4),#N/A),"")</f>
        <v/>
      </c>
      <c r="J42" t="str">
        <f>IF($A42&lt;&gt;"",IF(INDEX('Size (Analyst)'!J:J,5*(ROW()-2)+4)&lt;&gt;"",INDEX('Size (Analyst)'!J:J,5*(ROW()-2)+4),#N/A),"")</f>
        <v/>
      </c>
      <c r="K42" t="str">
        <f>IF($A42&lt;&gt;"",IF(INDEX('Size (Analyst)'!K:K,5*(ROW()-2)+4)&lt;&gt;"",INDEX('Size (Analyst)'!K:K,5*(ROW()-2)+4),#N/A),"")</f>
        <v/>
      </c>
      <c r="L42" t="str">
        <f>IF($A42&lt;&gt;"",IF(INDEX('Size (Analyst)'!L:L,5*(ROW()-2)+4)&lt;&gt;"",INDEX('Size (Analyst)'!L:L,5*(ROW()-2)+4),#N/A),"")</f>
        <v/>
      </c>
      <c r="M42" t="str">
        <f>IF($A42&lt;&gt;"",IF(INDEX('Size (Analyst)'!M:M,5*(ROW()-2)+4)&lt;&gt;"",INDEX('Size (Analyst)'!M:M,5*(ROW()-2)+4),#N/A),"")</f>
        <v/>
      </c>
      <c r="N42" t="str">
        <f>IF($A42&lt;&gt;"",IF(INDEX('Size (Analyst)'!N:N,5*(ROW()-2)+4)&lt;&gt;"",INDEX('Size (Analyst)'!N:N,5*(ROW()-2)+4),#N/A),"")</f>
        <v/>
      </c>
      <c r="O42" t="str">
        <f>IF($A42&lt;&gt;"",IF(INDEX('Size (Analyst)'!O:O,5*(ROW()-2)+4)&lt;&gt;"",INDEX('Size (Analyst)'!O:O,5*(ROW()-2)+4),#N/A),"")</f>
        <v/>
      </c>
      <c r="P42" t="str">
        <f>IF($A42&lt;&gt;"",IF(INDEX('Size (Analyst)'!P:P,5*(ROW()-2)+4)&lt;&gt;"",INDEX('Size (Analyst)'!P:P,5*(ROW()-2)+4),#N/A),"")</f>
        <v/>
      </c>
      <c r="Q42" t="str">
        <f>IF($A42&lt;&gt;"",IF(INDEX('Size (Analyst)'!Q:Q,5*(ROW()-2)+4)&lt;&gt;"",INDEX('Size (Analyst)'!Q:Q,5*(ROW()-2)+4),#N/A),"")</f>
        <v/>
      </c>
      <c r="R42" t="str">
        <f>IF($A42&lt;&gt;"",IF(INDEX('Size (Analyst)'!R:R,5*(ROW()-2)+4)&lt;&gt;"",INDEX('Size (Analyst)'!R:R,5*(ROW()-2)+4),#N/A),"")</f>
        <v/>
      </c>
      <c r="S42" t="str">
        <f>IF($A42&lt;&gt;"",IF(INDEX('Size (Analyst)'!S:S,5*(ROW()-2)+4)&lt;&gt;"",INDEX('Size (Analyst)'!S:S,5*(ROW()-2)+4),#N/A),"")</f>
        <v/>
      </c>
      <c r="T42" t="str">
        <f>IF($A42&lt;&gt;"",IF(INDEX('Size (Analyst)'!T:T,5*(ROW()-2)+4)&lt;&gt;"",INDEX('Size (Analyst)'!T:T,5*(ROW()-2)+4),#N/A),"")</f>
        <v/>
      </c>
      <c r="U42" t="str">
        <f>IF($A42&lt;&gt;"",IF(INDEX('Size (Analyst)'!U:U,5*(ROW()-2)+4)&lt;&gt;"",INDEX('Size (Analyst)'!U:U,5*(ROW()-2)+4),#N/A),"")</f>
        <v/>
      </c>
      <c r="V42" t="str">
        <f>IF($A42&lt;&gt;"",IF(INDEX('Size (Analyst)'!V:V,5*(ROW()-2)+4)&lt;&gt;"",INDEX('Size (Analyst)'!V:V,5*(ROW()-2)+4),#N/A),"")</f>
        <v/>
      </c>
      <c r="W42" t="str">
        <f>IF($A42&lt;&gt;"",IF(INDEX('Size (Analyst)'!W:W,5*(ROW()-2)+4)&lt;&gt;"",INDEX('Size (Analyst)'!W:W,5*(ROW()-2)+4),#N/A),"")</f>
        <v/>
      </c>
      <c r="X42" t="str">
        <f>IF($A42&lt;&gt;"",IF(INDEX('Size (Analyst)'!X:X,5*(ROW()-2)+4)&lt;&gt;"",INDEX('Size (Analyst)'!X:X,5*(ROW()-2)+4),#N/A),"")</f>
        <v/>
      </c>
      <c r="Y42" t="str">
        <f>IF($A42&lt;&gt;"",IF(INDEX('Size (Analyst)'!Y:Y,5*(ROW()-2)+4)&lt;&gt;"",INDEX('Size (Analyst)'!Y:Y,5*(ROW()-2)+4),#N/A),"")</f>
        <v/>
      </c>
      <c r="Z42" t="str">
        <f>IF($A42&lt;&gt;"",IF(INDEX('Size (Analyst)'!Z:Z,5*(ROW()-2)+4)&lt;&gt;"",INDEX('Size (Analyst)'!Z:Z,5*(ROW()-2)+4),#N/A),"")</f>
        <v/>
      </c>
    </row>
    <row r="43" spans="1:26" x14ac:dyDescent="0.2">
      <c r="A43" s="13" t="str">
        <f>IF(INDEX('Size (Analyst)'!A:A,5*(ROW()-2)+1)&lt;&gt;"",INDEX('Size (Analyst)'!A:A,5*(ROW()-2)+1),"")</f>
        <v/>
      </c>
      <c r="B43" t="str">
        <f>IF($A43&lt;&gt;"",IF(INDEX('Size (Analyst)'!B:B,5*(ROW()-2)+4)&lt;&gt;"",INDEX('Size (Analyst)'!B:B,5*(ROW()-2)+4),#N/A),"")</f>
        <v/>
      </c>
      <c r="C43" t="str">
        <f>IF($A43&lt;&gt;"",IF(INDEX('Size (Analyst)'!C:C,5*(ROW()-2)+4)&lt;&gt;"",INDEX('Size (Analyst)'!C:C,5*(ROW()-2)+4),#N/A),"")</f>
        <v/>
      </c>
      <c r="D43" t="str">
        <f>IF($A43&lt;&gt;"",IF(INDEX('Size (Analyst)'!D:D,5*(ROW()-2)+4)&lt;&gt;"",INDEX('Size (Analyst)'!D:D,5*(ROW()-2)+4),#N/A),"")</f>
        <v/>
      </c>
      <c r="E43" t="str">
        <f>IF($A43&lt;&gt;"",IF(INDEX('Size (Analyst)'!E:E,5*(ROW()-2)+4)&lt;&gt;"",INDEX('Size (Analyst)'!E:E,5*(ROW()-2)+4),#N/A),"")</f>
        <v/>
      </c>
      <c r="F43" t="str">
        <f>IF($A43&lt;&gt;"",IF(INDEX('Size (Analyst)'!F:F,5*(ROW()-2)+4)&lt;&gt;"",INDEX('Size (Analyst)'!F:F,5*(ROW()-2)+4),#N/A),"")</f>
        <v/>
      </c>
      <c r="G43" t="str">
        <f>IF($A43&lt;&gt;"",IF(INDEX('Size (Analyst)'!G:G,5*(ROW()-2)+4)&lt;&gt;"",INDEX('Size (Analyst)'!G:G,5*(ROW()-2)+4),#N/A),"")</f>
        <v/>
      </c>
      <c r="H43" t="str">
        <f>IF($A43&lt;&gt;"",IF(INDEX('Size (Analyst)'!H:H,5*(ROW()-2)+4)&lt;&gt;"",INDEX('Size (Analyst)'!H:H,5*(ROW()-2)+4),#N/A),"")</f>
        <v/>
      </c>
      <c r="I43" t="str">
        <f>IF($A43&lt;&gt;"",IF(INDEX('Size (Analyst)'!I:I,5*(ROW()-2)+4)&lt;&gt;"",INDEX('Size (Analyst)'!I:I,5*(ROW()-2)+4),#N/A),"")</f>
        <v/>
      </c>
      <c r="J43" t="str">
        <f>IF($A43&lt;&gt;"",IF(INDEX('Size (Analyst)'!J:J,5*(ROW()-2)+4)&lt;&gt;"",INDEX('Size (Analyst)'!J:J,5*(ROW()-2)+4),#N/A),"")</f>
        <v/>
      </c>
      <c r="K43" t="str">
        <f>IF($A43&lt;&gt;"",IF(INDEX('Size (Analyst)'!K:K,5*(ROW()-2)+4)&lt;&gt;"",INDEX('Size (Analyst)'!K:K,5*(ROW()-2)+4),#N/A),"")</f>
        <v/>
      </c>
      <c r="L43" t="str">
        <f>IF($A43&lt;&gt;"",IF(INDEX('Size (Analyst)'!L:L,5*(ROW()-2)+4)&lt;&gt;"",INDEX('Size (Analyst)'!L:L,5*(ROW()-2)+4),#N/A),"")</f>
        <v/>
      </c>
      <c r="M43" t="str">
        <f>IF($A43&lt;&gt;"",IF(INDEX('Size (Analyst)'!M:M,5*(ROW()-2)+4)&lt;&gt;"",INDEX('Size (Analyst)'!M:M,5*(ROW()-2)+4),#N/A),"")</f>
        <v/>
      </c>
      <c r="N43" t="str">
        <f>IF($A43&lt;&gt;"",IF(INDEX('Size (Analyst)'!N:N,5*(ROW()-2)+4)&lt;&gt;"",INDEX('Size (Analyst)'!N:N,5*(ROW()-2)+4),#N/A),"")</f>
        <v/>
      </c>
      <c r="O43" t="str">
        <f>IF($A43&lt;&gt;"",IF(INDEX('Size (Analyst)'!O:O,5*(ROW()-2)+4)&lt;&gt;"",INDEX('Size (Analyst)'!O:O,5*(ROW()-2)+4),#N/A),"")</f>
        <v/>
      </c>
      <c r="P43" t="str">
        <f>IF($A43&lt;&gt;"",IF(INDEX('Size (Analyst)'!P:P,5*(ROW()-2)+4)&lt;&gt;"",INDEX('Size (Analyst)'!P:P,5*(ROW()-2)+4),#N/A),"")</f>
        <v/>
      </c>
      <c r="Q43" t="str">
        <f>IF($A43&lt;&gt;"",IF(INDEX('Size (Analyst)'!Q:Q,5*(ROW()-2)+4)&lt;&gt;"",INDEX('Size (Analyst)'!Q:Q,5*(ROW()-2)+4),#N/A),"")</f>
        <v/>
      </c>
      <c r="R43" t="str">
        <f>IF($A43&lt;&gt;"",IF(INDEX('Size (Analyst)'!R:R,5*(ROW()-2)+4)&lt;&gt;"",INDEX('Size (Analyst)'!R:R,5*(ROW()-2)+4),#N/A),"")</f>
        <v/>
      </c>
      <c r="S43" t="str">
        <f>IF($A43&lt;&gt;"",IF(INDEX('Size (Analyst)'!S:S,5*(ROW()-2)+4)&lt;&gt;"",INDEX('Size (Analyst)'!S:S,5*(ROW()-2)+4),#N/A),"")</f>
        <v/>
      </c>
      <c r="T43" t="str">
        <f>IF($A43&lt;&gt;"",IF(INDEX('Size (Analyst)'!T:T,5*(ROW()-2)+4)&lt;&gt;"",INDEX('Size (Analyst)'!T:T,5*(ROW()-2)+4),#N/A),"")</f>
        <v/>
      </c>
      <c r="U43" t="str">
        <f>IF($A43&lt;&gt;"",IF(INDEX('Size (Analyst)'!U:U,5*(ROW()-2)+4)&lt;&gt;"",INDEX('Size (Analyst)'!U:U,5*(ROW()-2)+4),#N/A),"")</f>
        <v/>
      </c>
      <c r="V43" t="str">
        <f>IF($A43&lt;&gt;"",IF(INDEX('Size (Analyst)'!V:V,5*(ROW()-2)+4)&lt;&gt;"",INDEX('Size (Analyst)'!V:V,5*(ROW()-2)+4),#N/A),"")</f>
        <v/>
      </c>
      <c r="W43" t="str">
        <f>IF($A43&lt;&gt;"",IF(INDEX('Size (Analyst)'!W:W,5*(ROW()-2)+4)&lt;&gt;"",INDEX('Size (Analyst)'!W:W,5*(ROW()-2)+4),#N/A),"")</f>
        <v/>
      </c>
      <c r="X43" t="str">
        <f>IF($A43&lt;&gt;"",IF(INDEX('Size (Analyst)'!X:X,5*(ROW()-2)+4)&lt;&gt;"",INDEX('Size (Analyst)'!X:X,5*(ROW()-2)+4),#N/A),"")</f>
        <v/>
      </c>
      <c r="Y43" t="str">
        <f>IF($A43&lt;&gt;"",IF(INDEX('Size (Analyst)'!Y:Y,5*(ROW()-2)+4)&lt;&gt;"",INDEX('Size (Analyst)'!Y:Y,5*(ROW()-2)+4),#N/A),"")</f>
        <v/>
      </c>
      <c r="Z43" t="str">
        <f>IF($A43&lt;&gt;"",IF(INDEX('Size (Analyst)'!Z:Z,5*(ROW()-2)+4)&lt;&gt;"",INDEX('Size (Analyst)'!Z:Z,5*(ROW()-2)+4),#N/A),"")</f>
        <v/>
      </c>
    </row>
    <row r="44" spans="1:26" x14ac:dyDescent="0.2">
      <c r="A44" s="13" t="str">
        <f>IF(INDEX('Size (Analyst)'!A:A,5*(ROW()-2)+1)&lt;&gt;"",INDEX('Size (Analyst)'!A:A,5*(ROW()-2)+1),"")</f>
        <v/>
      </c>
      <c r="B44" t="str">
        <f>IF($A44&lt;&gt;"",IF(INDEX('Size (Analyst)'!B:B,5*(ROW()-2)+4)&lt;&gt;"",INDEX('Size (Analyst)'!B:B,5*(ROW()-2)+4),#N/A),"")</f>
        <v/>
      </c>
      <c r="C44" t="str">
        <f>IF($A44&lt;&gt;"",IF(INDEX('Size (Analyst)'!C:C,5*(ROW()-2)+4)&lt;&gt;"",INDEX('Size (Analyst)'!C:C,5*(ROW()-2)+4),#N/A),"")</f>
        <v/>
      </c>
      <c r="D44" t="str">
        <f>IF($A44&lt;&gt;"",IF(INDEX('Size (Analyst)'!D:D,5*(ROW()-2)+4)&lt;&gt;"",INDEX('Size (Analyst)'!D:D,5*(ROW()-2)+4),#N/A),"")</f>
        <v/>
      </c>
      <c r="E44" t="str">
        <f>IF($A44&lt;&gt;"",IF(INDEX('Size (Analyst)'!E:E,5*(ROW()-2)+4)&lt;&gt;"",INDEX('Size (Analyst)'!E:E,5*(ROW()-2)+4),#N/A),"")</f>
        <v/>
      </c>
      <c r="F44" t="str">
        <f>IF($A44&lt;&gt;"",IF(INDEX('Size (Analyst)'!F:F,5*(ROW()-2)+4)&lt;&gt;"",INDEX('Size (Analyst)'!F:F,5*(ROW()-2)+4),#N/A),"")</f>
        <v/>
      </c>
      <c r="G44" t="str">
        <f>IF($A44&lt;&gt;"",IF(INDEX('Size (Analyst)'!G:G,5*(ROW()-2)+4)&lt;&gt;"",INDEX('Size (Analyst)'!G:G,5*(ROW()-2)+4),#N/A),"")</f>
        <v/>
      </c>
      <c r="H44" t="str">
        <f>IF($A44&lt;&gt;"",IF(INDEX('Size (Analyst)'!H:H,5*(ROW()-2)+4)&lt;&gt;"",INDEX('Size (Analyst)'!H:H,5*(ROW()-2)+4),#N/A),"")</f>
        <v/>
      </c>
      <c r="I44" t="str">
        <f>IF($A44&lt;&gt;"",IF(INDEX('Size (Analyst)'!I:I,5*(ROW()-2)+4)&lt;&gt;"",INDEX('Size (Analyst)'!I:I,5*(ROW()-2)+4),#N/A),"")</f>
        <v/>
      </c>
      <c r="J44" t="str">
        <f>IF($A44&lt;&gt;"",IF(INDEX('Size (Analyst)'!J:J,5*(ROW()-2)+4)&lt;&gt;"",INDEX('Size (Analyst)'!J:J,5*(ROW()-2)+4),#N/A),"")</f>
        <v/>
      </c>
      <c r="K44" t="str">
        <f>IF($A44&lt;&gt;"",IF(INDEX('Size (Analyst)'!K:K,5*(ROW()-2)+4)&lt;&gt;"",INDEX('Size (Analyst)'!K:K,5*(ROW()-2)+4),#N/A),"")</f>
        <v/>
      </c>
      <c r="L44" t="str">
        <f>IF($A44&lt;&gt;"",IF(INDEX('Size (Analyst)'!L:L,5*(ROW()-2)+4)&lt;&gt;"",INDEX('Size (Analyst)'!L:L,5*(ROW()-2)+4),#N/A),"")</f>
        <v/>
      </c>
      <c r="M44" t="str">
        <f>IF($A44&lt;&gt;"",IF(INDEX('Size (Analyst)'!M:M,5*(ROW()-2)+4)&lt;&gt;"",INDEX('Size (Analyst)'!M:M,5*(ROW()-2)+4),#N/A),"")</f>
        <v/>
      </c>
      <c r="N44" t="str">
        <f>IF($A44&lt;&gt;"",IF(INDEX('Size (Analyst)'!N:N,5*(ROW()-2)+4)&lt;&gt;"",INDEX('Size (Analyst)'!N:N,5*(ROW()-2)+4),#N/A),"")</f>
        <v/>
      </c>
      <c r="O44" t="str">
        <f>IF($A44&lt;&gt;"",IF(INDEX('Size (Analyst)'!O:O,5*(ROW()-2)+4)&lt;&gt;"",INDEX('Size (Analyst)'!O:O,5*(ROW()-2)+4),#N/A),"")</f>
        <v/>
      </c>
      <c r="P44" t="str">
        <f>IF($A44&lt;&gt;"",IF(INDEX('Size (Analyst)'!P:P,5*(ROW()-2)+4)&lt;&gt;"",INDEX('Size (Analyst)'!P:P,5*(ROW()-2)+4),#N/A),"")</f>
        <v/>
      </c>
      <c r="Q44" t="str">
        <f>IF($A44&lt;&gt;"",IF(INDEX('Size (Analyst)'!Q:Q,5*(ROW()-2)+4)&lt;&gt;"",INDEX('Size (Analyst)'!Q:Q,5*(ROW()-2)+4),#N/A),"")</f>
        <v/>
      </c>
      <c r="R44" t="str">
        <f>IF($A44&lt;&gt;"",IF(INDEX('Size (Analyst)'!R:R,5*(ROW()-2)+4)&lt;&gt;"",INDEX('Size (Analyst)'!R:R,5*(ROW()-2)+4),#N/A),"")</f>
        <v/>
      </c>
      <c r="S44" t="str">
        <f>IF($A44&lt;&gt;"",IF(INDEX('Size (Analyst)'!S:S,5*(ROW()-2)+4)&lt;&gt;"",INDEX('Size (Analyst)'!S:S,5*(ROW()-2)+4),#N/A),"")</f>
        <v/>
      </c>
      <c r="T44" t="str">
        <f>IF($A44&lt;&gt;"",IF(INDEX('Size (Analyst)'!T:T,5*(ROW()-2)+4)&lt;&gt;"",INDEX('Size (Analyst)'!T:T,5*(ROW()-2)+4),#N/A),"")</f>
        <v/>
      </c>
      <c r="U44" t="str">
        <f>IF($A44&lt;&gt;"",IF(INDEX('Size (Analyst)'!U:U,5*(ROW()-2)+4)&lt;&gt;"",INDEX('Size (Analyst)'!U:U,5*(ROW()-2)+4),#N/A),"")</f>
        <v/>
      </c>
      <c r="V44" t="str">
        <f>IF($A44&lt;&gt;"",IF(INDEX('Size (Analyst)'!V:V,5*(ROW()-2)+4)&lt;&gt;"",INDEX('Size (Analyst)'!V:V,5*(ROW()-2)+4),#N/A),"")</f>
        <v/>
      </c>
      <c r="W44" t="str">
        <f>IF($A44&lt;&gt;"",IF(INDEX('Size (Analyst)'!W:W,5*(ROW()-2)+4)&lt;&gt;"",INDEX('Size (Analyst)'!W:W,5*(ROW()-2)+4),#N/A),"")</f>
        <v/>
      </c>
      <c r="X44" t="str">
        <f>IF($A44&lt;&gt;"",IF(INDEX('Size (Analyst)'!X:X,5*(ROW()-2)+4)&lt;&gt;"",INDEX('Size (Analyst)'!X:X,5*(ROW()-2)+4),#N/A),"")</f>
        <v/>
      </c>
      <c r="Y44" t="str">
        <f>IF($A44&lt;&gt;"",IF(INDEX('Size (Analyst)'!Y:Y,5*(ROW()-2)+4)&lt;&gt;"",INDEX('Size (Analyst)'!Y:Y,5*(ROW()-2)+4),#N/A),"")</f>
        <v/>
      </c>
      <c r="Z44" t="str">
        <f>IF($A44&lt;&gt;"",IF(INDEX('Size (Analyst)'!Z:Z,5*(ROW()-2)+4)&lt;&gt;"",INDEX('Size (Analyst)'!Z:Z,5*(ROW()-2)+4),#N/A),"")</f>
        <v/>
      </c>
    </row>
    <row r="45" spans="1:26" x14ac:dyDescent="0.2">
      <c r="A45" s="13" t="str">
        <f>IF(INDEX('Size (Analyst)'!A:A,5*(ROW()-2)+1)&lt;&gt;"",INDEX('Size (Analyst)'!A:A,5*(ROW()-2)+1),"")</f>
        <v/>
      </c>
      <c r="B45" t="str">
        <f>IF($A45&lt;&gt;"",IF(INDEX('Size (Analyst)'!B:B,5*(ROW()-2)+4)&lt;&gt;"",INDEX('Size (Analyst)'!B:B,5*(ROW()-2)+4),#N/A),"")</f>
        <v/>
      </c>
      <c r="C45" t="str">
        <f>IF($A45&lt;&gt;"",IF(INDEX('Size (Analyst)'!C:C,5*(ROW()-2)+4)&lt;&gt;"",INDEX('Size (Analyst)'!C:C,5*(ROW()-2)+4),#N/A),"")</f>
        <v/>
      </c>
      <c r="D45" t="str">
        <f>IF($A45&lt;&gt;"",IF(INDEX('Size (Analyst)'!D:D,5*(ROW()-2)+4)&lt;&gt;"",INDEX('Size (Analyst)'!D:D,5*(ROW()-2)+4),#N/A),"")</f>
        <v/>
      </c>
      <c r="E45" t="str">
        <f>IF($A45&lt;&gt;"",IF(INDEX('Size (Analyst)'!E:E,5*(ROW()-2)+4)&lt;&gt;"",INDEX('Size (Analyst)'!E:E,5*(ROW()-2)+4),#N/A),"")</f>
        <v/>
      </c>
      <c r="F45" t="str">
        <f>IF($A45&lt;&gt;"",IF(INDEX('Size (Analyst)'!F:F,5*(ROW()-2)+4)&lt;&gt;"",INDEX('Size (Analyst)'!F:F,5*(ROW()-2)+4),#N/A),"")</f>
        <v/>
      </c>
      <c r="G45" t="str">
        <f>IF($A45&lt;&gt;"",IF(INDEX('Size (Analyst)'!G:G,5*(ROW()-2)+4)&lt;&gt;"",INDEX('Size (Analyst)'!G:G,5*(ROW()-2)+4),#N/A),"")</f>
        <v/>
      </c>
      <c r="H45" t="str">
        <f>IF($A45&lt;&gt;"",IF(INDEX('Size (Analyst)'!H:H,5*(ROW()-2)+4)&lt;&gt;"",INDEX('Size (Analyst)'!H:H,5*(ROW()-2)+4),#N/A),"")</f>
        <v/>
      </c>
      <c r="I45" t="str">
        <f>IF($A45&lt;&gt;"",IF(INDEX('Size (Analyst)'!I:I,5*(ROW()-2)+4)&lt;&gt;"",INDEX('Size (Analyst)'!I:I,5*(ROW()-2)+4),#N/A),"")</f>
        <v/>
      </c>
      <c r="J45" t="str">
        <f>IF($A45&lt;&gt;"",IF(INDEX('Size (Analyst)'!J:J,5*(ROW()-2)+4)&lt;&gt;"",INDEX('Size (Analyst)'!J:J,5*(ROW()-2)+4),#N/A),"")</f>
        <v/>
      </c>
      <c r="K45" t="str">
        <f>IF($A45&lt;&gt;"",IF(INDEX('Size (Analyst)'!K:K,5*(ROW()-2)+4)&lt;&gt;"",INDEX('Size (Analyst)'!K:K,5*(ROW()-2)+4),#N/A),"")</f>
        <v/>
      </c>
      <c r="L45" t="str">
        <f>IF($A45&lt;&gt;"",IF(INDEX('Size (Analyst)'!L:L,5*(ROW()-2)+4)&lt;&gt;"",INDEX('Size (Analyst)'!L:L,5*(ROW()-2)+4),#N/A),"")</f>
        <v/>
      </c>
      <c r="M45" t="str">
        <f>IF($A45&lt;&gt;"",IF(INDEX('Size (Analyst)'!M:M,5*(ROW()-2)+4)&lt;&gt;"",INDEX('Size (Analyst)'!M:M,5*(ROW()-2)+4),#N/A),"")</f>
        <v/>
      </c>
      <c r="N45" t="str">
        <f>IF($A45&lt;&gt;"",IF(INDEX('Size (Analyst)'!N:N,5*(ROW()-2)+4)&lt;&gt;"",INDEX('Size (Analyst)'!N:N,5*(ROW()-2)+4),#N/A),"")</f>
        <v/>
      </c>
      <c r="O45" t="str">
        <f>IF($A45&lt;&gt;"",IF(INDEX('Size (Analyst)'!O:O,5*(ROW()-2)+4)&lt;&gt;"",INDEX('Size (Analyst)'!O:O,5*(ROW()-2)+4),#N/A),"")</f>
        <v/>
      </c>
      <c r="P45" t="str">
        <f>IF($A45&lt;&gt;"",IF(INDEX('Size (Analyst)'!P:P,5*(ROW()-2)+4)&lt;&gt;"",INDEX('Size (Analyst)'!P:P,5*(ROW()-2)+4),#N/A),"")</f>
        <v/>
      </c>
      <c r="Q45" t="str">
        <f>IF($A45&lt;&gt;"",IF(INDEX('Size (Analyst)'!Q:Q,5*(ROW()-2)+4)&lt;&gt;"",INDEX('Size (Analyst)'!Q:Q,5*(ROW()-2)+4),#N/A),"")</f>
        <v/>
      </c>
      <c r="R45" t="str">
        <f>IF($A45&lt;&gt;"",IF(INDEX('Size (Analyst)'!R:R,5*(ROW()-2)+4)&lt;&gt;"",INDEX('Size (Analyst)'!R:R,5*(ROW()-2)+4),#N/A),"")</f>
        <v/>
      </c>
      <c r="S45" t="str">
        <f>IF($A45&lt;&gt;"",IF(INDEX('Size (Analyst)'!S:S,5*(ROW()-2)+4)&lt;&gt;"",INDEX('Size (Analyst)'!S:S,5*(ROW()-2)+4),#N/A),"")</f>
        <v/>
      </c>
      <c r="T45" t="str">
        <f>IF($A45&lt;&gt;"",IF(INDEX('Size (Analyst)'!T:T,5*(ROW()-2)+4)&lt;&gt;"",INDEX('Size (Analyst)'!T:T,5*(ROW()-2)+4),#N/A),"")</f>
        <v/>
      </c>
      <c r="U45" t="str">
        <f>IF($A45&lt;&gt;"",IF(INDEX('Size (Analyst)'!U:U,5*(ROW()-2)+4)&lt;&gt;"",INDEX('Size (Analyst)'!U:U,5*(ROW()-2)+4),#N/A),"")</f>
        <v/>
      </c>
      <c r="V45" t="str">
        <f>IF($A45&lt;&gt;"",IF(INDEX('Size (Analyst)'!V:V,5*(ROW()-2)+4)&lt;&gt;"",INDEX('Size (Analyst)'!V:V,5*(ROW()-2)+4),#N/A),"")</f>
        <v/>
      </c>
      <c r="W45" t="str">
        <f>IF($A45&lt;&gt;"",IF(INDEX('Size (Analyst)'!W:W,5*(ROW()-2)+4)&lt;&gt;"",INDEX('Size (Analyst)'!W:W,5*(ROW()-2)+4),#N/A),"")</f>
        <v/>
      </c>
      <c r="X45" t="str">
        <f>IF($A45&lt;&gt;"",IF(INDEX('Size (Analyst)'!X:X,5*(ROW()-2)+4)&lt;&gt;"",INDEX('Size (Analyst)'!X:X,5*(ROW()-2)+4),#N/A),"")</f>
        <v/>
      </c>
      <c r="Y45" t="str">
        <f>IF($A45&lt;&gt;"",IF(INDEX('Size (Analyst)'!Y:Y,5*(ROW()-2)+4)&lt;&gt;"",INDEX('Size (Analyst)'!Y:Y,5*(ROW()-2)+4),#N/A),"")</f>
        <v/>
      </c>
      <c r="Z45" t="str">
        <f>IF($A45&lt;&gt;"",IF(INDEX('Size (Analyst)'!Z:Z,5*(ROW()-2)+4)&lt;&gt;"",INDEX('Size (Analyst)'!Z:Z,5*(ROW()-2)+4),#N/A),"")</f>
        <v/>
      </c>
    </row>
    <row r="46" spans="1:26" x14ac:dyDescent="0.2">
      <c r="A46" s="13" t="str">
        <f>IF(INDEX('Size (Analyst)'!A:A,5*(ROW()-2)+1)&lt;&gt;"",INDEX('Size (Analyst)'!A:A,5*(ROW()-2)+1),"")</f>
        <v/>
      </c>
      <c r="B46" t="str">
        <f>IF($A46&lt;&gt;"",IF(INDEX('Size (Analyst)'!B:B,5*(ROW()-2)+4)&lt;&gt;"",INDEX('Size (Analyst)'!B:B,5*(ROW()-2)+4),#N/A),"")</f>
        <v/>
      </c>
      <c r="C46" t="str">
        <f>IF($A46&lt;&gt;"",IF(INDEX('Size (Analyst)'!C:C,5*(ROW()-2)+4)&lt;&gt;"",INDEX('Size (Analyst)'!C:C,5*(ROW()-2)+4),#N/A),"")</f>
        <v/>
      </c>
      <c r="D46" t="str">
        <f>IF($A46&lt;&gt;"",IF(INDEX('Size (Analyst)'!D:D,5*(ROW()-2)+4)&lt;&gt;"",INDEX('Size (Analyst)'!D:D,5*(ROW()-2)+4),#N/A),"")</f>
        <v/>
      </c>
      <c r="E46" t="str">
        <f>IF($A46&lt;&gt;"",IF(INDEX('Size (Analyst)'!E:E,5*(ROW()-2)+4)&lt;&gt;"",INDEX('Size (Analyst)'!E:E,5*(ROW()-2)+4),#N/A),"")</f>
        <v/>
      </c>
      <c r="F46" t="str">
        <f>IF($A46&lt;&gt;"",IF(INDEX('Size (Analyst)'!F:F,5*(ROW()-2)+4)&lt;&gt;"",INDEX('Size (Analyst)'!F:F,5*(ROW()-2)+4),#N/A),"")</f>
        <v/>
      </c>
      <c r="G46" t="str">
        <f>IF($A46&lt;&gt;"",IF(INDEX('Size (Analyst)'!G:G,5*(ROW()-2)+4)&lt;&gt;"",INDEX('Size (Analyst)'!G:G,5*(ROW()-2)+4),#N/A),"")</f>
        <v/>
      </c>
      <c r="H46" t="str">
        <f>IF($A46&lt;&gt;"",IF(INDEX('Size (Analyst)'!H:H,5*(ROW()-2)+4)&lt;&gt;"",INDEX('Size (Analyst)'!H:H,5*(ROW()-2)+4),#N/A),"")</f>
        <v/>
      </c>
      <c r="I46" t="str">
        <f>IF($A46&lt;&gt;"",IF(INDEX('Size (Analyst)'!I:I,5*(ROW()-2)+4)&lt;&gt;"",INDEX('Size (Analyst)'!I:I,5*(ROW()-2)+4),#N/A),"")</f>
        <v/>
      </c>
      <c r="J46" t="str">
        <f>IF($A46&lt;&gt;"",IF(INDEX('Size (Analyst)'!J:J,5*(ROW()-2)+4)&lt;&gt;"",INDEX('Size (Analyst)'!J:J,5*(ROW()-2)+4),#N/A),"")</f>
        <v/>
      </c>
      <c r="K46" t="str">
        <f>IF($A46&lt;&gt;"",IF(INDEX('Size (Analyst)'!K:K,5*(ROW()-2)+4)&lt;&gt;"",INDEX('Size (Analyst)'!K:K,5*(ROW()-2)+4),#N/A),"")</f>
        <v/>
      </c>
      <c r="L46" t="str">
        <f>IF($A46&lt;&gt;"",IF(INDEX('Size (Analyst)'!L:L,5*(ROW()-2)+4)&lt;&gt;"",INDEX('Size (Analyst)'!L:L,5*(ROW()-2)+4),#N/A),"")</f>
        <v/>
      </c>
      <c r="M46" t="str">
        <f>IF($A46&lt;&gt;"",IF(INDEX('Size (Analyst)'!M:M,5*(ROW()-2)+4)&lt;&gt;"",INDEX('Size (Analyst)'!M:M,5*(ROW()-2)+4),#N/A),"")</f>
        <v/>
      </c>
      <c r="N46" t="str">
        <f>IF($A46&lt;&gt;"",IF(INDEX('Size (Analyst)'!N:N,5*(ROW()-2)+4)&lt;&gt;"",INDEX('Size (Analyst)'!N:N,5*(ROW()-2)+4),#N/A),"")</f>
        <v/>
      </c>
      <c r="O46" t="str">
        <f>IF($A46&lt;&gt;"",IF(INDEX('Size (Analyst)'!O:O,5*(ROW()-2)+4)&lt;&gt;"",INDEX('Size (Analyst)'!O:O,5*(ROW()-2)+4),#N/A),"")</f>
        <v/>
      </c>
      <c r="P46" t="str">
        <f>IF($A46&lt;&gt;"",IF(INDEX('Size (Analyst)'!P:P,5*(ROW()-2)+4)&lt;&gt;"",INDEX('Size (Analyst)'!P:P,5*(ROW()-2)+4),#N/A),"")</f>
        <v/>
      </c>
      <c r="Q46" t="str">
        <f>IF($A46&lt;&gt;"",IF(INDEX('Size (Analyst)'!Q:Q,5*(ROW()-2)+4)&lt;&gt;"",INDEX('Size (Analyst)'!Q:Q,5*(ROW()-2)+4),#N/A),"")</f>
        <v/>
      </c>
      <c r="R46" t="str">
        <f>IF($A46&lt;&gt;"",IF(INDEX('Size (Analyst)'!R:R,5*(ROW()-2)+4)&lt;&gt;"",INDEX('Size (Analyst)'!R:R,5*(ROW()-2)+4),#N/A),"")</f>
        <v/>
      </c>
      <c r="S46" t="str">
        <f>IF($A46&lt;&gt;"",IF(INDEX('Size (Analyst)'!S:S,5*(ROW()-2)+4)&lt;&gt;"",INDEX('Size (Analyst)'!S:S,5*(ROW()-2)+4),#N/A),"")</f>
        <v/>
      </c>
      <c r="T46" t="str">
        <f>IF($A46&lt;&gt;"",IF(INDEX('Size (Analyst)'!T:T,5*(ROW()-2)+4)&lt;&gt;"",INDEX('Size (Analyst)'!T:T,5*(ROW()-2)+4),#N/A),"")</f>
        <v/>
      </c>
      <c r="U46" t="str">
        <f>IF($A46&lt;&gt;"",IF(INDEX('Size (Analyst)'!U:U,5*(ROW()-2)+4)&lt;&gt;"",INDEX('Size (Analyst)'!U:U,5*(ROW()-2)+4),#N/A),"")</f>
        <v/>
      </c>
      <c r="V46" t="str">
        <f>IF($A46&lt;&gt;"",IF(INDEX('Size (Analyst)'!V:V,5*(ROW()-2)+4)&lt;&gt;"",INDEX('Size (Analyst)'!V:V,5*(ROW()-2)+4),#N/A),"")</f>
        <v/>
      </c>
      <c r="W46" t="str">
        <f>IF($A46&lt;&gt;"",IF(INDEX('Size (Analyst)'!W:W,5*(ROW()-2)+4)&lt;&gt;"",INDEX('Size (Analyst)'!W:W,5*(ROW()-2)+4),#N/A),"")</f>
        <v/>
      </c>
      <c r="X46" t="str">
        <f>IF($A46&lt;&gt;"",IF(INDEX('Size (Analyst)'!X:X,5*(ROW()-2)+4)&lt;&gt;"",INDEX('Size (Analyst)'!X:X,5*(ROW()-2)+4),#N/A),"")</f>
        <v/>
      </c>
      <c r="Y46" t="str">
        <f>IF($A46&lt;&gt;"",IF(INDEX('Size (Analyst)'!Y:Y,5*(ROW()-2)+4)&lt;&gt;"",INDEX('Size (Analyst)'!Y:Y,5*(ROW()-2)+4),#N/A),"")</f>
        <v/>
      </c>
      <c r="Z46" t="str">
        <f>IF($A46&lt;&gt;"",IF(INDEX('Size (Analyst)'!Z:Z,5*(ROW()-2)+4)&lt;&gt;"",INDEX('Size (Analyst)'!Z:Z,5*(ROW()-2)+4),#N/A),"")</f>
        <v/>
      </c>
    </row>
    <row r="47" spans="1:26" x14ac:dyDescent="0.2">
      <c r="A47" s="13" t="str">
        <f>IF(INDEX('Size (Analyst)'!A:A,5*(ROW()-2)+1)&lt;&gt;"",INDEX('Size (Analyst)'!A:A,5*(ROW()-2)+1),"")</f>
        <v/>
      </c>
      <c r="B47" t="str">
        <f>IF($A47&lt;&gt;"",IF(INDEX('Size (Analyst)'!B:B,5*(ROW()-2)+4)&lt;&gt;"",INDEX('Size (Analyst)'!B:B,5*(ROW()-2)+4),#N/A),"")</f>
        <v/>
      </c>
      <c r="C47" t="str">
        <f>IF($A47&lt;&gt;"",IF(INDEX('Size (Analyst)'!C:C,5*(ROW()-2)+4)&lt;&gt;"",INDEX('Size (Analyst)'!C:C,5*(ROW()-2)+4),#N/A),"")</f>
        <v/>
      </c>
      <c r="D47" t="str">
        <f>IF($A47&lt;&gt;"",IF(INDEX('Size (Analyst)'!D:D,5*(ROW()-2)+4)&lt;&gt;"",INDEX('Size (Analyst)'!D:D,5*(ROW()-2)+4),#N/A),"")</f>
        <v/>
      </c>
      <c r="E47" t="str">
        <f>IF($A47&lt;&gt;"",IF(INDEX('Size (Analyst)'!E:E,5*(ROW()-2)+4)&lt;&gt;"",INDEX('Size (Analyst)'!E:E,5*(ROW()-2)+4),#N/A),"")</f>
        <v/>
      </c>
      <c r="F47" t="str">
        <f>IF($A47&lt;&gt;"",IF(INDEX('Size (Analyst)'!F:F,5*(ROW()-2)+4)&lt;&gt;"",INDEX('Size (Analyst)'!F:F,5*(ROW()-2)+4),#N/A),"")</f>
        <v/>
      </c>
      <c r="G47" t="str">
        <f>IF($A47&lt;&gt;"",IF(INDEX('Size (Analyst)'!G:G,5*(ROW()-2)+4)&lt;&gt;"",INDEX('Size (Analyst)'!G:G,5*(ROW()-2)+4),#N/A),"")</f>
        <v/>
      </c>
      <c r="H47" t="str">
        <f>IF($A47&lt;&gt;"",IF(INDEX('Size (Analyst)'!H:H,5*(ROW()-2)+4)&lt;&gt;"",INDEX('Size (Analyst)'!H:H,5*(ROW()-2)+4),#N/A),"")</f>
        <v/>
      </c>
      <c r="I47" t="str">
        <f>IF($A47&lt;&gt;"",IF(INDEX('Size (Analyst)'!I:I,5*(ROW()-2)+4)&lt;&gt;"",INDEX('Size (Analyst)'!I:I,5*(ROW()-2)+4),#N/A),"")</f>
        <v/>
      </c>
      <c r="J47" t="str">
        <f>IF($A47&lt;&gt;"",IF(INDEX('Size (Analyst)'!J:J,5*(ROW()-2)+4)&lt;&gt;"",INDEX('Size (Analyst)'!J:J,5*(ROW()-2)+4),#N/A),"")</f>
        <v/>
      </c>
      <c r="K47" t="str">
        <f>IF($A47&lt;&gt;"",IF(INDEX('Size (Analyst)'!K:K,5*(ROW()-2)+4)&lt;&gt;"",INDEX('Size (Analyst)'!K:K,5*(ROW()-2)+4),#N/A),"")</f>
        <v/>
      </c>
      <c r="L47" t="str">
        <f>IF($A47&lt;&gt;"",IF(INDEX('Size (Analyst)'!L:L,5*(ROW()-2)+4)&lt;&gt;"",INDEX('Size (Analyst)'!L:L,5*(ROW()-2)+4),#N/A),"")</f>
        <v/>
      </c>
      <c r="M47" t="str">
        <f>IF($A47&lt;&gt;"",IF(INDEX('Size (Analyst)'!M:M,5*(ROW()-2)+4)&lt;&gt;"",INDEX('Size (Analyst)'!M:M,5*(ROW()-2)+4),#N/A),"")</f>
        <v/>
      </c>
      <c r="N47" t="str">
        <f>IF($A47&lt;&gt;"",IF(INDEX('Size (Analyst)'!N:N,5*(ROW()-2)+4)&lt;&gt;"",INDEX('Size (Analyst)'!N:N,5*(ROW()-2)+4),#N/A),"")</f>
        <v/>
      </c>
      <c r="O47" t="str">
        <f>IF($A47&lt;&gt;"",IF(INDEX('Size (Analyst)'!O:O,5*(ROW()-2)+4)&lt;&gt;"",INDEX('Size (Analyst)'!O:O,5*(ROW()-2)+4),#N/A),"")</f>
        <v/>
      </c>
      <c r="P47" t="str">
        <f>IF($A47&lt;&gt;"",IF(INDEX('Size (Analyst)'!P:P,5*(ROW()-2)+4)&lt;&gt;"",INDEX('Size (Analyst)'!P:P,5*(ROW()-2)+4),#N/A),"")</f>
        <v/>
      </c>
      <c r="Q47" t="str">
        <f>IF($A47&lt;&gt;"",IF(INDEX('Size (Analyst)'!Q:Q,5*(ROW()-2)+4)&lt;&gt;"",INDEX('Size (Analyst)'!Q:Q,5*(ROW()-2)+4),#N/A),"")</f>
        <v/>
      </c>
      <c r="R47" t="str">
        <f>IF($A47&lt;&gt;"",IF(INDEX('Size (Analyst)'!R:R,5*(ROW()-2)+4)&lt;&gt;"",INDEX('Size (Analyst)'!R:R,5*(ROW()-2)+4),#N/A),"")</f>
        <v/>
      </c>
      <c r="S47" t="str">
        <f>IF($A47&lt;&gt;"",IF(INDEX('Size (Analyst)'!S:S,5*(ROW()-2)+4)&lt;&gt;"",INDEX('Size (Analyst)'!S:S,5*(ROW()-2)+4),#N/A),"")</f>
        <v/>
      </c>
      <c r="T47" t="str">
        <f>IF($A47&lt;&gt;"",IF(INDEX('Size (Analyst)'!T:T,5*(ROW()-2)+4)&lt;&gt;"",INDEX('Size (Analyst)'!T:T,5*(ROW()-2)+4),#N/A),"")</f>
        <v/>
      </c>
      <c r="U47" t="str">
        <f>IF($A47&lt;&gt;"",IF(INDEX('Size (Analyst)'!U:U,5*(ROW()-2)+4)&lt;&gt;"",INDEX('Size (Analyst)'!U:U,5*(ROW()-2)+4),#N/A),"")</f>
        <v/>
      </c>
      <c r="V47" t="str">
        <f>IF($A47&lt;&gt;"",IF(INDEX('Size (Analyst)'!V:V,5*(ROW()-2)+4)&lt;&gt;"",INDEX('Size (Analyst)'!V:V,5*(ROW()-2)+4),#N/A),"")</f>
        <v/>
      </c>
      <c r="W47" t="str">
        <f>IF($A47&lt;&gt;"",IF(INDEX('Size (Analyst)'!W:W,5*(ROW()-2)+4)&lt;&gt;"",INDEX('Size (Analyst)'!W:W,5*(ROW()-2)+4),#N/A),"")</f>
        <v/>
      </c>
      <c r="X47" t="str">
        <f>IF($A47&lt;&gt;"",IF(INDEX('Size (Analyst)'!X:X,5*(ROW()-2)+4)&lt;&gt;"",INDEX('Size (Analyst)'!X:X,5*(ROW()-2)+4),#N/A),"")</f>
        <v/>
      </c>
      <c r="Y47" t="str">
        <f>IF($A47&lt;&gt;"",IF(INDEX('Size (Analyst)'!Y:Y,5*(ROW()-2)+4)&lt;&gt;"",INDEX('Size (Analyst)'!Y:Y,5*(ROW()-2)+4),#N/A),"")</f>
        <v/>
      </c>
      <c r="Z47" t="str">
        <f>IF($A47&lt;&gt;"",IF(INDEX('Size (Analyst)'!Z:Z,5*(ROW()-2)+4)&lt;&gt;"",INDEX('Size (Analyst)'!Z:Z,5*(ROW()-2)+4),#N/A),"")</f>
        <v/>
      </c>
    </row>
    <row r="48" spans="1:26" x14ac:dyDescent="0.2">
      <c r="A48" s="13" t="str">
        <f>IF(INDEX('Size (Analyst)'!A:A,5*(ROW()-2)+1)&lt;&gt;"",INDEX('Size (Analyst)'!A:A,5*(ROW()-2)+1),"")</f>
        <v/>
      </c>
      <c r="B48" t="str">
        <f>IF($A48&lt;&gt;"",IF(INDEX('Size (Analyst)'!B:B,5*(ROW()-2)+4)&lt;&gt;"",INDEX('Size (Analyst)'!B:B,5*(ROW()-2)+4),#N/A),"")</f>
        <v/>
      </c>
      <c r="C48" t="str">
        <f>IF($A48&lt;&gt;"",IF(INDEX('Size (Analyst)'!C:C,5*(ROW()-2)+4)&lt;&gt;"",INDEX('Size (Analyst)'!C:C,5*(ROW()-2)+4),#N/A),"")</f>
        <v/>
      </c>
      <c r="D48" t="str">
        <f>IF($A48&lt;&gt;"",IF(INDEX('Size (Analyst)'!D:D,5*(ROW()-2)+4)&lt;&gt;"",INDEX('Size (Analyst)'!D:D,5*(ROW()-2)+4),#N/A),"")</f>
        <v/>
      </c>
      <c r="E48" t="str">
        <f>IF($A48&lt;&gt;"",IF(INDEX('Size (Analyst)'!E:E,5*(ROW()-2)+4)&lt;&gt;"",INDEX('Size (Analyst)'!E:E,5*(ROW()-2)+4),#N/A),"")</f>
        <v/>
      </c>
      <c r="F48" t="str">
        <f>IF($A48&lt;&gt;"",IF(INDEX('Size (Analyst)'!F:F,5*(ROW()-2)+4)&lt;&gt;"",INDEX('Size (Analyst)'!F:F,5*(ROW()-2)+4),#N/A),"")</f>
        <v/>
      </c>
      <c r="G48" t="str">
        <f>IF($A48&lt;&gt;"",IF(INDEX('Size (Analyst)'!G:G,5*(ROW()-2)+4)&lt;&gt;"",INDEX('Size (Analyst)'!G:G,5*(ROW()-2)+4),#N/A),"")</f>
        <v/>
      </c>
      <c r="H48" t="str">
        <f>IF($A48&lt;&gt;"",IF(INDEX('Size (Analyst)'!H:H,5*(ROW()-2)+4)&lt;&gt;"",INDEX('Size (Analyst)'!H:H,5*(ROW()-2)+4),#N/A),"")</f>
        <v/>
      </c>
      <c r="I48" t="str">
        <f>IF($A48&lt;&gt;"",IF(INDEX('Size (Analyst)'!I:I,5*(ROW()-2)+4)&lt;&gt;"",INDEX('Size (Analyst)'!I:I,5*(ROW()-2)+4),#N/A),"")</f>
        <v/>
      </c>
      <c r="J48" t="str">
        <f>IF($A48&lt;&gt;"",IF(INDEX('Size (Analyst)'!J:J,5*(ROW()-2)+4)&lt;&gt;"",INDEX('Size (Analyst)'!J:J,5*(ROW()-2)+4),#N/A),"")</f>
        <v/>
      </c>
      <c r="K48" t="str">
        <f>IF($A48&lt;&gt;"",IF(INDEX('Size (Analyst)'!K:K,5*(ROW()-2)+4)&lt;&gt;"",INDEX('Size (Analyst)'!K:K,5*(ROW()-2)+4),#N/A),"")</f>
        <v/>
      </c>
      <c r="L48" t="str">
        <f>IF($A48&lt;&gt;"",IF(INDEX('Size (Analyst)'!L:L,5*(ROW()-2)+4)&lt;&gt;"",INDEX('Size (Analyst)'!L:L,5*(ROW()-2)+4),#N/A),"")</f>
        <v/>
      </c>
      <c r="M48" t="str">
        <f>IF($A48&lt;&gt;"",IF(INDEX('Size (Analyst)'!M:M,5*(ROW()-2)+4)&lt;&gt;"",INDEX('Size (Analyst)'!M:M,5*(ROW()-2)+4),#N/A),"")</f>
        <v/>
      </c>
      <c r="N48" t="str">
        <f>IF($A48&lt;&gt;"",IF(INDEX('Size (Analyst)'!N:N,5*(ROW()-2)+4)&lt;&gt;"",INDEX('Size (Analyst)'!N:N,5*(ROW()-2)+4),#N/A),"")</f>
        <v/>
      </c>
      <c r="O48" t="str">
        <f>IF($A48&lt;&gt;"",IF(INDEX('Size (Analyst)'!O:O,5*(ROW()-2)+4)&lt;&gt;"",INDEX('Size (Analyst)'!O:O,5*(ROW()-2)+4),#N/A),"")</f>
        <v/>
      </c>
      <c r="P48" t="str">
        <f>IF($A48&lt;&gt;"",IF(INDEX('Size (Analyst)'!P:P,5*(ROW()-2)+4)&lt;&gt;"",INDEX('Size (Analyst)'!P:P,5*(ROW()-2)+4),#N/A),"")</f>
        <v/>
      </c>
      <c r="Q48" t="str">
        <f>IF($A48&lt;&gt;"",IF(INDEX('Size (Analyst)'!Q:Q,5*(ROW()-2)+4)&lt;&gt;"",INDEX('Size (Analyst)'!Q:Q,5*(ROW()-2)+4),#N/A),"")</f>
        <v/>
      </c>
      <c r="R48" t="str">
        <f>IF($A48&lt;&gt;"",IF(INDEX('Size (Analyst)'!R:R,5*(ROW()-2)+4)&lt;&gt;"",INDEX('Size (Analyst)'!R:R,5*(ROW()-2)+4),#N/A),"")</f>
        <v/>
      </c>
      <c r="S48" t="str">
        <f>IF($A48&lt;&gt;"",IF(INDEX('Size (Analyst)'!S:S,5*(ROW()-2)+4)&lt;&gt;"",INDEX('Size (Analyst)'!S:S,5*(ROW()-2)+4),#N/A),"")</f>
        <v/>
      </c>
      <c r="T48" t="str">
        <f>IF($A48&lt;&gt;"",IF(INDEX('Size (Analyst)'!T:T,5*(ROW()-2)+4)&lt;&gt;"",INDEX('Size (Analyst)'!T:T,5*(ROW()-2)+4),#N/A),"")</f>
        <v/>
      </c>
      <c r="U48" t="str">
        <f>IF($A48&lt;&gt;"",IF(INDEX('Size (Analyst)'!U:U,5*(ROW()-2)+4)&lt;&gt;"",INDEX('Size (Analyst)'!U:U,5*(ROW()-2)+4),#N/A),"")</f>
        <v/>
      </c>
      <c r="V48" t="str">
        <f>IF($A48&lt;&gt;"",IF(INDEX('Size (Analyst)'!V:V,5*(ROW()-2)+4)&lt;&gt;"",INDEX('Size (Analyst)'!V:V,5*(ROW()-2)+4),#N/A),"")</f>
        <v/>
      </c>
      <c r="W48" t="str">
        <f>IF($A48&lt;&gt;"",IF(INDEX('Size (Analyst)'!W:W,5*(ROW()-2)+4)&lt;&gt;"",INDEX('Size (Analyst)'!W:W,5*(ROW()-2)+4),#N/A),"")</f>
        <v/>
      </c>
      <c r="X48" t="str">
        <f>IF($A48&lt;&gt;"",IF(INDEX('Size (Analyst)'!X:X,5*(ROW()-2)+4)&lt;&gt;"",INDEX('Size (Analyst)'!X:X,5*(ROW()-2)+4),#N/A),"")</f>
        <v/>
      </c>
      <c r="Y48" t="str">
        <f>IF($A48&lt;&gt;"",IF(INDEX('Size (Analyst)'!Y:Y,5*(ROW()-2)+4)&lt;&gt;"",INDEX('Size (Analyst)'!Y:Y,5*(ROW()-2)+4),#N/A),"")</f>
        <v/>
      </c>
      <c r="Z48" t="str">
        <f>IF($A48&lt;&gt;"",IF(INDEX('Size (Analyst)'!Z:Z,5*(ROW()-2)+4)&lt;&gt;"",INDEX('Size (Analyst)'!Z:Z,5*(ROW()-2)+4),#N/A),"")</f>
        <v/>
      </c>
    </row>
    <row r="49" spans="1:26" x14ac:dyDescent="0.2">
      <c r="A49" s="13" t="str">
        <f>IF(INDEX('Size (Analyst)'!A:A,5*(ROW()-2)+1)&lt;&gt;"",INDEX('Size (Analyst)'!A:A,5*(ROW()-2)+1),"")</f>
        <v/>
      </c>
      <c r="B49" t="str">
        <f>IF($A49&lt;&gt;"",IF(INDEX('Size (Analyst)'!B:B,5*(ROW()-2)+4)&lt;&gt;"",INDEX('Size (Analyst)'!B:B,5*(ROW()-2)+4),#N/A),"")</f>
        <v/>
      </c>
      <c r="C49" t="str">
        <f>IF($A49&lt;&gt;"",IF(INDEX('Size (Analyst)'!C:C,5*(ROW()-2)+4)&lt;&gt;"",INDEX('Size (Analyst)'!C:C,5*(ROW()-2)+4),#N/A),"")</f>
        <v/>
      </c>
      <c r="D49" t="str">
        <f>IF($A49&lt;&gt;"",IF(INDEX('Size (Analyst)'!D:D,5*(ROW()-2)+4)&lt;&gt;"",INDEX('Size (Analyst)'!D:D,5*(ROW()-2)+4),#N/A),"")</f>
        <v/>
      </c>
      <c r="E49" t="str">
        <f>IF($A49&lt;&gt;"",IF(INDEX('Size (Analyst)'!E:E,5*(ROW()-2)+4)&lt;&gt;"",INDEX('Size (Analyst)'!E:E,5*(ROW()-2)+4),#N/A),"")</f>
        <v/>
      </c>
      <c r="F49" t="str">
        <f>IF($A49&lt;&gt;"",IF(INDEX('Size (Analyst)'!F:F,5*(ROW()-2)+4)&lt;&gt;"",INDEX('Size (Analyst)'!F:F,5*(ROW()-2)+4),#N/A),"")</f>
        <v/>
      </c>
      <c r="G49" t="str">
        <f>IF($A49&lt;&gt;"",IF(INDEX('Size (Analyst)'!G:G,5*(ROW()-2)+4)&lt;&gt;"",INDEX('Size (Analyst)'!G:G,5*(ROW()-2)+4),#N/A),"")</f>
        <v/>
      </c>
      <c r="H49" t="str">
        <f>IF($A49&lt;&gt;"",IF(INDEX('Size (Analyst)'!H:H,5*(ROW()-2)+4)&lt;&gt;"",INDEX('Size (Analyst)'!H:H,5*(ROW()-2)+4),#N/A),"")</f>
        <v/>
      </c>
      <c r="I49" t="str">
        <f>IF($A49&lt;&gt;"",IF(INDEX('Size (Analyst)'!I:I,5*(ROW()-2)+4)&lt;&gt;"",INDEX('Size (Analyst)'!I:I,5*(ROW()-2)+4),#N/A),"")</f>
        <v/>
      </c>
      <c r="J49" t="str">
        <f>IF($A49&lt;&gt;"",IF(INDEX('Size (Analyst)'!J:J,5*(ROW()-2)+4)&lt;&gt;"",INDEX('Size (Analyst)'!J:J,5*(ROW()-2)+4),#N/A),"")</f>
        <v/>
      </c>
      <c r="K49" t="str">
        <f>IF($A49&lt;&gt;"",IF(INDEX('Size (Analyst)'!K:K,5*(ROW()-2)+4)&lt;&gt;"",INDEX('Size (Analyst)'!K:K,5*(ROW()-2)+4),#N/A),"")</f>
        <v/>
      </c>
      <c r="L49" t="str">
        <f>IF($A49&lt;&gt;"",IF(INDEX('Size (Analyst)'!L:L,5*(ROW()-2)+4)&lt;&gt;"",INDEX('Size (Analyst)'!L:L,5*(ROW()-2)+4),#N/A),"")</f>
        <v/>
      </c>
      <c r="M49" t="str">
        <f>IF($A49&lt;&gt;"",IF(INDEX('Size (Analyst)'!M:M,5*(ROW()-2)+4)&lt;&gt;"",INDEX('Size (Analyst)'!M:M,5*(ROW()-2)+4),#N/A),"")</f>
        <v/>
      </c>
      <c r="N49" t="str">
        <f>IF($A49&lt;&gt;"",IF(INDEX('Size (Analyst)'!N:N,5*(ROW()-2)+4)&lt;&gt;"",INDEX('Size (Analyst)'!N:N,5*(ROW()-2)+4),#N/A),"")</f>
        <v/>
      </c>
      <c r="O49" t="str">
        <f>IF($A49&lt;&gt;"",IF(INDEX('Size (Analyst)'!O:O,5*(ROW()-2)+4)&lt;&gt;"",INDEX('Size (Analyst)'!O:O,5*(ROW()-2)+4),#N/A),"")</f>
        <v/>
      </c>
      <c r="P49" t="str">
        <f>IF($A49&lt;&gt;"",IF(INDEX('Size (Analyst)'!P:P,5*(ROW()-2)+4)&lt;&gt;"",INDEX('Size (Analyst)'!P:P,5*(ROW()-2)+4),#N/A),"")</f>
        <v/>
      </c>
      <c r="Q49" t="str">
        <f>IF($A49&lt;&gt;"",IF(INDEX('Size (Analyst)'!Q:Q,5*(ROW()-2)+4)&lt;&gt;"",INDEX('Size (Analyst)'!Q:Q,5*(ROW()-2)+4),#N/A),"")</f>
        <v/>
      </c>
      <c r="R49" t="str">
        <f>IF($A49&lt;&gt;"",IF(INDEX('Size (Analyst)'!R:R,5*(ROW()-2)+4)&lt;&gt;"",INDEX('Size (Analyst)'!R:R,5*(ROW()-2)+4),#N/A),"")</f>
        <v/>
      </c>
      <c r="S49" t="str">
        <f>IF($A49&lt;&gt;"",IF(INDEX('Size (Analyst)'!S:S,5*(ROW()-2)+4)&lt;&gt;"",INDEX('Size (Analyst)'!S:S,5*(ROW()-2)+4),#N/A),"")</f>
        <v/>
      </c>
      <c r="T49" t="str">
        <f>IF($A49&lt;&gt;"",IF(INDEX('Size (Analyst)'!T:T,5*(ROW()-2)+4)&lt;&gt;"",INDEX('Size (Analyst)'!T:T,5*(ROW()-2)+4),#N/A),"")</f>
        <v/>
      </c>
      <c r="U49" t="str">
        <f>IF($A49&lt;&gt;"",IF(INDEX('Size (Analyst)'!U:U,5*(ROW()-2)+4)&lt;&gt;"",INDEX('Size (Analyst)'!U:U,5*(ROW()-2)+4),#N/A),"")</f>
        <v/>
      </c>
      <c r="V49" t="str">
        <f>IF($A49&lt;&gt;"",IF(INDEX('Size (Analyst)'!V:V,5*(ROW()-2)+4)&lt;&gt;"",INDEX('Size (Analyst)'!V:V,5*(ROW()-2)+4),#N/A),"")</f>
        <v/>
      </c>
      <c r="W49" t="str">
        <f>IF($A49&lt;&gt;"",IF(INDEX('Size (Analyst)'!W:W,5*(ROW()-2)+4)&lt;&gt;"",INDEX('Size (Analyst)'!W:W,5*(ROW()-2)+4),#N/A),"")</f>
        <v/>
      </c>
      <c r="X49" t="str">
        <f>IF($A49&lt;&gt;"",IF(INDEX('Size (Analyst)'!X:X,5*(ROW()-2)+4)&lt;&gt;"",INDEX('Size (Analyst)'!X:X,5*(ROW()-2)+4),#N/A),"")</f>
        <v/>
      </c>
      <c r="Y49" t="str">
        <f>IF($A49&lt;&gt;"",IF(INDEX('Size (Analyst)'!Y:Y,5*(ROW()-2)+4)&lt;&gt;"",INDEX('Size (Analyst)'!Y:Y,5*(ROW()-2)+4),#N/A),"")</f>
        <v/>
      </c>
      <c r="Z49" t="str">
        <f>IF($A49&lt;&gt;"",IF(INDEX('Size (Analyst)'!Z:Z,5*(ROW()-2)+4)&lt;&gt;"",INDEX('Size (Analyst)'!Z:Z,5*(ROW()-2)+4),#N/A),"")</f>
        <v/>
      </c>
    </row>
    <row r="50" spans="1:26" x14ac:dyDescent="0.2">
      <c r="A50" s="13" t="str">
        <f>IF(INDEX('Size (Analyst)'!A:A,5*(ROW()-2)+1)&lt;&gt;"",INDEX('Size (Analyst)'!A:A,5*(ROW()-2)+1),"")</f>
        <v/>
      </c>
      <c r="B50" t="str">
        <f>IF($A50&lt;&gt;"",IF(INDEX('Size (Analyst)'!B:B,5*(ROW()-2)+4)&lt;&gt;"",INDEX('Size (Analyst)'!B:B,5*(ROW()-2)+4),#N/A),"")</f>
        <v/>
      </c>
      <c r="C50" t="str">
        <f>IF($A50&lt;&gt;"",IF(INDEX('Size (Analyst)'!C:C,5*(ROW()-2)+4)&lt;&gt;"",INDEX('Size (Analyst)'!C:C,5*(ROW()-2)+4),#N/A),"")</f>
        <v/>
      </c>
      <c r="D50" t="str">
        <f>IF($A50&lt;&gt;"",IF(INDEX('Size (Analyst)'!D:D,5*(ROW()-2)+4)&lt;&gt;"",INDEX('Size (Analyst)'!D:D,5*(ROW()-2)+4),#N/A),"")</f>
        <v/>
      </c>
      <c r="E50" t="str">
        <f>IF($A50&lt;&gt;"",IF(INDEX('Size (Analyst)'!E:E,5*(ROW()-2)+4)&lt;&gt;"",INDEX('Size (Analyst)'!E:E,5*(ROW()-2)+4),#N/A),"")</f>
        <v/>
      </c>
      <c r="F50" t="str">
        <f>IF($A50&lt;&gt;"",IF(INDEX('Size (Analyst)'!F:F,5*(ROW()-2)+4)&lt;&gt;"",INDEX('Size (Analyst)'!F:F,5*(ROW()-2)+4),#N/A),"")</f>
        <v/>
      </c>
      <c r="G50" t="str">
        <f>IF($A50&lt;&gt;"",IF(INDEX('Size (Analyst)'!G:G,5*(ROW()-2)+4)&lt;&gt;"",INDEX('Size (Analyst)'!G:G,5*(ROW()-2)+4),#N/A),"")</f>
        <v/>
      </c>
      <c r="H50" t="str">
        <f>IF($A50&lt;&gt;"",IF(INDEX('Size (Analyst)'!H:H,5*(ROW()-2)+4)&lt;&gt;"",INDEX('Size (Analyst)'!H:H,5*(ROW()-2)+4),#N/A),"")</f>
        <v/>
      </c>
      <c r="I50" t="str">
        <f>IF($A50&lt;&gt;"",IF(INDEX('Size (Analyst)'!I:I,5*(ROW()-2)+4)&lt;&gt;"",INDEX('Size (Analyst)'!I:I,5*(ROW()-2)+4),#N/A),"")</f>
        <v/>
      </c>
      <c r="J50" t="str">
        <f>IF($A50&lt;&gt;"",IF(INDEX('Size (Analyst)'!J:J,5*(ROW()-2)+4)&lt;&gt;"",INDEX('Size (Analyst)'!J:J,5*(ROW()-2)+4),#N/A),"")</f>
        <v/>
      </c>
      <c r="K50" t="str">
        <f>IF($A50&lt;&gt;"",IF(INDEX('Size (Analyst)'!K:K,5*(ROW()-2)+4)&lt;&gt;"",INDEX('Size (Analyst)'!K:K,5*(ROW()-2)+4),#N/A),"")</f>
        <v/>
      </c>
      <c r="L50" t="str">
        <f>IF($A50&lt;&gt;"",IF(INDEX('Size (Analyst)'!L:L,5*(ROW()-2)+4)&lt;&gt;"",INDEX('Size (Analyst)'!L:L,5*(ROW()-2)+4),#N/A),"")</f>
        <v/>
      </c>
      <c r="M50" t="str">
        <f>IF($A50&lt;&gt;"",IF(INDEX('Size (Analyst)'!M:M,5*(ROW()-2)+4)&lt;&gt;"",INDEX('Size (Analyst)'!M:M,5*(ROW()-2)+4),#N/A),"")</f>
        <v/>
      </c>
      <c r="N50" t="str">
        <f>IF($A50&lt;&gt;"",IF(INDEX('Size (Analyst)'!N:N,5*(ROW()-2)+4)&lt;&gt;"",INDEX('Size (Analyst)'!N:N,5*(ROW()-2)+4),#N/A),"")</f>
        <v/>
      </c>
      <c r="O50" t="str">
        <f>IF($A50&lt;&gt;"",IF(INDEX('Size (Analyst)'!O:O,5*(ROW()-2)+4)&lt;&gt;"",INDEX('Size (Analyst)'!O:O,5*(ROW()-2)+4),#N/A),"")</f>
        <v/>
      </c>
      <c r="P50" t="str">
        <f>IF($A50&lt;&gt;"",IF(INDEX('Size (Analyst)'!P:P,5*(ROW()-2)+4)&lt;&gt;"",INDEX('Size (Analyst)'!P:P,5*(ROW()-2)+4),#N/A),"")</f>
        <v/>
      </c>
      <c r="Q50" t="str">
        <f>IF($A50&lt;&gt;"",IF(INDEX('Size (Analyst)'!Q:Q,5*(ROW()-2)+4)&lt;&gt;"",INDEX('Size (Analyst)'!Q:Q,5*(ROW()-2)+4),#N/A),"")</f>
        <v/>
      </c>
      <c r="R50" t="str">
        <f>IF($A50&lt;&gt;"",IF(INDEX('Size (Analyst)'!R:R,5*(ROW()-2)+4)&lt;&gt;"",INDEX('Size (Analyst)'!R:R,5*(ROW()-2)+4),#N/A),"")</f>
        <v/>
      </c>
      <c r="S50" t="str">
        <f>IF($A50&lt;&gt;"",IF(INDEX('Size (Analyst)'!S:S,5*(ROW()-2)+4)&lt;&gt;"",INDEX('Size (Analyst)'!S:S,5*(ROW()-2)+4),#N/A),"")</f>
        <v/>
      </c>
      <c r="T50" t="str">
        <f>IF($A50&lt;&gt;"",IF(INDEX('Size (Analyst)'!T:T,5*(ROW()-2)+4)&lt;&gt;"",INDEX('Size (Analyst)'!T:T,5*(ROW()-2)+4),#N/A),"")</f>
        <v/>
      </c>
      <c r="U50" t="str">
        <f>IF($A50&lt;&gt;"",IF(INDEX('Size (Analyst)'!U:U,5*(ROW()-2)+4)&lt;&gt;"",INDEX('Size (Analyst)'!U:U,5*(ROW()-2)+4),#N/A),"")</f>
        <v/>
      </c>
      <c r="V50" t="str">
        <f>IF($A50&lt;&gt;"",IF(INDEX('Size (Analyst)'!V:V,5*(ROW()-2)+4)&lt;&gt;"",INDEX('Size (Analyst)'!V:V,5*(ROW()-2)+4),#N/A),"")</f>
        <v/>
      </c>
      <c r="W50" t="str">
        <f>IF($A50&lt;&gt;"",IF(INDEX('Size (Analyst)'!W:W,5*(ROW()-2)+4)&lt;&gt;"",INDEX('Size (Analyst)'!W:W,5*(ROW()-2)+4),#N/A),"")</f>
        <v/>
      </c>
      <c r="X50" t="str">
        <f>IF($A50&lt;&gt;"",IF(INDEX('Size (Analyst)'!X:X,5*(ROW()-2)+4)&lt;&gt;"",INDEX('Size (Analyst)'!X:X,5*(ROW()-2)+4),#N/A),"")</f>
        <v/>
      </c>
      <c r="Y50" t="str">
        <f>IF($A50&lt;&gt;"",IF(INDEX('Size (Analyst)'!Y:Y,5*(ROW()-2)+4)&lt;&gt;"",INDEX('Size (Analyst)'!Y:Y,5*(ROW()-2)+4),#N/A),"")</f>
        <v/>
      </c>
      <c r="Z50" t="str">
        <f>IF($A50&lt;&gt;"",IF(INDEX('Size (Analyst)'!Z:Z,5*(ROW()-2)+4)&lt;&gt;"",INDEX('Size (Analyst)'!Z:Z,5*(ROW()-2)+4),#N/A),"")</f>
        <v/>
      </c>
    </row>
    <row r="51" spans="1:26" x14ac:dyDescent="0.2">
      <c r="A51" s="13" t="str">
        <f>IF(INDEX('Size (Analyst)'!A:A,5*(ROW()-2)+1)&lt;&gt;"",INDEX('Size (Analyst)'!A:A,5*(ROW()-2)+1),"")</f>
        <v/>
      </c>
      <c r="B51" t="str">
        <f>IF($A51&lt;&gt;"",IF(INDEX('Size (Analyst)'!B:B,5*(ROW()-2)+4)&lt;&gt;"",INDEX('Size (Analyst)'!B:B,5*(ROW()-2)+4),#N/A),"")</f>
        <v/>
      </c>
      <c r="C51" t="str">
        <f>IF($A51&lt;&gt;"",IF(INDEX('Size (Analyst)'!C:C,5*(ROW()-2)+4)&lt;&gt;"",INDEX('Size (Analyst)'!C:C,5*(ROW()-2)+4),#N/A),"")</f>
        <v/>
      </c>
      <c r="D51" t="str">
        <f>IF($A51&lt;&gt;"",IF(INDEX('Size (Analyst)'!D:D,5*(ROW()-2)+4)&lt;&gt;"",INDEX('Size (Analyst)'!D:D,5*(ROW()-2)+4),#N/A),"")</f>
        <v/>
      </c>
      <c r="E51" t="str">
        <f>IF($A51&lt;&gt;"",IF(INDEX('Size (Analyst)'!E:E,5*(ROW()-2)+4)&lt;&gt;"",INDEX('Size (Analyst)'!E:E,5*(ROW()-2)+4),#N/A),"")</f>
        <v/>
      </c>
      <c r="F51" t="str">
        <f>IF($A51&lt;&gt;"",IF(INDEX('Size (Analyst)'!F:F,5*(ROW()-2)+4)&lt;&gt;"",INDEX('Size (Analyst)'!F:F,5*(ROW()-2)+4),#N/A),"")</f>
        <v/>
      </c>
      <c r="G51" t="str">
        <f>IF($A51&lt;&gt;"",IF(INDEX('Size (Analyst)'!G:G,5*(ROW()-2)+4)&lt;&gt;"",INDEX('Size (Analyst)'!G:G,5*(ROW()-2)+4),#N/A),"")</f>
        <v/>
      </c>
      <c r="H51" t="str">
        <f>IF($A51&lt;&gt;"",IF(INDEX('Size (Analyst)'!H:H,5*(ROW()-2)+4)&lt;&gt;"",INDEX('Size (Analyst)'!H:H,5*(ROW()-2)+4),#N/A),"")</f>
        <v/>
      </c>
      <c r="I51" t="str">
        <f>IF($A51&lt;&gt;"",IF(INDEX('Size (Analyst)'!I:I,5*(ROW()-2)+4)&lt;&gt;"",INDEX('Size (Analyst)'!I:I,5*(ROW()-2)+4),#N/A),"")</f>
        <v/>
      </c>
      <c r="J51" t="str">
        <f>IF($A51&lt;&gt;"",IF(INDEX('Size (Analyst)'!J:J,5*(ROW()-2)+4)&lt;&gt;"",INDEX('Size (Analyst)'!J:J,5*(ROW()-2)+4),#N/A),"")</f>
        <v/>
      </c>
      <c r="K51" t="str">
        <f>IF($A51&lt;&gt;"",IF(INDEX('Size (Analyst)'!K:K,5*(ROW()-2)+4)&lt;&gt;"",INDEX('Size (Analyst)'!K:K,5*(ROW()-2)+4),#N/A),"")</f>
        <v/>
      </c>
      <c r="L51" t="str">
        <f>IF($A51&lt;&gt;"",IF(INDEX('Size (Analyst)'!L:L,5*(ROW()-2)+4)&lt;&gt;"",INDEX('Size (Analyst)'!L:L,5*(ROW()-2)+4),#N/A),"")</f>
        <v/>
      </c>
      <c r="M51" t="str">
        <f>IF($A51&lt;&gt;"",IF(INDEX('Size (Analyst)'!M:M,5*(ROW()-2)+4)&lt;&gt;"",INDEX('Size (Analyst)'!M:M,5*(ROW()-2)+4),#N/A),"")</f>
        <v/>
      </c>
      <c r="N51" t="str">
        <f>IF($A51&lt;&gt;"",IF(INDEX('Size (Analyst)'!N:N,5*(ROW()-2)+4)&lt;&gt;"",INDEX('Size (Analyst)'!N:N,5*(ROW()-2)+4),#N/A),"")</f>
        <v/>
      </c>
      <c r="O51" t="str">
        <f>IF($A51&lt;&gt;"",IF(INDEX('Size (Analyst)'!O:O,5*(ROW()-2)+4)&lt;&gt;"",INDEX('Size (Analyst)'!O:O,5*(ROW()-2)+4),#N/A),"")</f>
        <v/>
      </c>
      <c r="P51" t="str">
        <f>IF($A51&lt;&gt;"",IF(INDEX('Size (Analyst)'!P:P,5*(ROW()-2)+4)&lt;&gt;"",INDEX('Size (Analyst)'!P:P,5*(ROW()-2)+4),#N/A),"")</f>
        <v/>
      </c>
      <c r="Q51" t="str">
        <f>IF($A51&lt;&gt;"",IF(INDEX('Size (Analyst)'!Q:Q,5*(ROW()-2)+4)&lt;&gt;"",INDEX('Size (Analyst)'!Q:Q,5*(ROW()-2)+4),#N/A),"")</f>
        <v/>
      </c>
      <c r="R51" t="str">
        <f>IF($A51&lt;&gt;"",IF(INDEX('Size (Analyst)'!R:R,5*(ROW()-2)+4)&lt;&gt;"",INDEX('Size (Analyst)'!R:R,5*(ROW()-2)+4),#N/A),"")</f>
        <v/>
      </c>
      <c r="S51" t="str">
        <f>IF($A51&lt;&gt;"",IF(INDEX('Size (Analyst)'!S:S,5*(ROW()-2)+4)&lt;&gt;"",INDEX('Size (Analyst)'!S:S,5*(ROW()-2)+4),#N/A),"")</f>
        <v/>
      </c>
      <c r="T51" t="str">
        <f>IF($A51&lt;&gt;"",IF(INDEX('Size (Analyst)'!T:T,5*(ROW()-2)+4)&lt;&gt;"",INDEX('Size (Analyst)'!T:T,5*(ROW()-2)+4),#N/A),"")</f>
        <v/>
      </c>
      <c r="U51" t="str">
        <f>IF($A51&lt;&gt;"",IF(INDEX('Size (Analyst)'!U:U,5*(ROW()-2)+4)&lt;&gt;"",INDEX('Size (Analyst)'!U:U,5*(ROW()-2)+4),#N/A),"")</f>
        <v/>
      </c>
      <c r="V51" t="str">
        <f>IF($A51&lt;&gt;"",IF(INDEX('Size (Analyst)'!V:V,5*(ROW()-2)+4)&lt;&gt;"",INDEX('Size (Analyst)'!V:V,5*(ROW()-2)+4),#N/A),"")</f>
        <v/>
      </c>
      <c r="W51" t="str">
        <f>IF($A51&lt;&gt;"",IF(INDEX('Size (Analyst)'!W:W,5*(ROW()-2)+4)&lt;&gt;"",INDEX('Size (Analyst)'!W:W,5*(ROW()-2)+4),#N/A),"")</f>
        <v/>
      </c>
      <c r="X51" t="str">
        <f>IF($A51&lt;&gt;"",IF(INDEX('Size (Analyst)'!X:X,5*(ROW()-2)+4)&lt;&gt;"",INDEX('Size (Analyst)'!X:X,5*(ROW()-2)+4),#N/A),"")</f>
        <v/>
      </c>
      <c r="Y51" t="str">
        <f>IF($A51&lt;&gt;"",IF(INDEX('Size (Analyst)'!Y:Y,5*(ROW()-2)+4)&lt;&gt;"",INDEX('Size (Analyst)'!Y:Y,5*(ROW()-2)+4),#N/A),"")</f>
        <v/>
      </c>
      <c r="Z51" t="str">
        <f>IF($A51&lt;&gt;"",IF(INDEX('Size (Analyst)'!Z:Z,5*(ROW()-2)+4)&lt;&gt;"",INDEX('Size (Analyst)'!Z:Z,5*(ROW()-2)+4),#N/A),"")</f>
        <v/>
      </c>
    </row>
    <row r="52" spans="1:26" x14ac:dyDescent="0.2">
      <c r="A52" s="13" t="str">
        <f>IF(INDEX('Size (Analyst)'!A:A,5*(ROW()-2)+1)&lt;&gt;"",INDEX('Size (Analyst)'!A:A,5*(ROW()-2)+1),"")</f>
        <v/>
      </c>
      <c r="B52" t="str">
        <f>IF($A52&lt;&gt;"",IF(INDEX('Size (Analyst)'!B:B,5*(ROW()-2)+4)&lt;&gt;"",INDEX('Size (Analyst)'!B:B,5*(ROW()-2)+4),#N/A),"")</f>
        <v/>
      </c>
      <c r="C52" t="str">
        <f>IF($A52&lt;&gt;"",IF(INDEX('Size (Analyst)'!C:C,5*(ROW()-2)+4)&lt;&gt;"",INDEX('Size (Analyst)'!C:C,5*(ROW()-2)+4),#N/A),"")</f>
        <v/>
      </c>
      <c r="D52" t="str">
        <f>IF($A52&lt;&gt;"",IF(INDEX('Size (Analyst)'!D:D,5*(ROW()-2)+4)&lt;&gt;"",INDEX('Size (Analyst)'!D:D,5*(ROW()-2)+4),#N/A),"")</f>
        <v/>
      </c>
      <c r="E52" t="str">
        <f>IF($A52&lt;&gt;"",IF(INDEX('Size (Analyst)'!E:E,5*(ROW()-2)+4)&lt;&gt;"",INDEX('Size (Analyst)'!E:E,5*(ROW()-2)+4),#N/A),"")</f>
        <v/>
      </c>
      <c r="F52" t="str">
        <f>IF($A52&lt;&gt;"",IF(INDEX('Size (Analyst)'!F:F,5*(ROW()-2)+4)&lt;&gt;"",INDEX('Size (Analyst)'!F:F,5*(ROW()-2)+4),#N/A),"")</f>
        <v/>
      </c>
      <c r="G52" t="str">
        <f>IF($A52&lt;&gt;"",IF(INDEX('Size (Analyst)'!G:G,5*(ROW()-2)+4)&lt;&gt;"",INDEX('Size (Analyst)'!G:G,5*(ROW()-2)+4),#N/A),"")</f>
        <v/>
      </c>
      <c r="H52" t="str">
        <f>IF($A52&lt;&gt;"",IF(INDEX('Size (Analyst)'!H:H,5*(ROW()-2)+4)&lt;&gt;"",INDEX('Size (Analyst)'!H:H,5*(ROW()-2)+4),#N/A),"")</f>
        <v/>
      </c>
      <c r="I52" t="str">
        <f>IF($A52&lt;&gt;"",IF(INDEX('Size (Analyst)'!I:I,5*(ROW()-2)+4)&lt;&gt;"",INDEX('Size (Analyst)'!I:I,5*(ROW()-2)+4),#N/A),"")</f>
        <v/>
      </c>
      <c r="J52" t="str">
        <f>IF($A52&lt;&gt;"",IF(INDEX('Size (Analyst)'!J:J,5*(ROW()-2)+4)&lt;&gt;"",INDEX('Size (Analyst)'!J:J,5*(ROW()-2)+4),#N/A),"")</f>
        <v/>
      </c>
      <c r="K52" t="str">
        <f>IF($A52&lt;&gt;"",IF(INDEX('Size (Analyst)'!K:K,5*(ROW()-2)+4)&lt;&gt;"",INDEX('Size (Analyst)'!K:K,5*(ROW()-2)+4),#N/A),"")</f>
        <v/>
      </c>
      <c r="L52" t="str">
        <f>IF($A52&lt;&gt;"",IF(INDEX('Size (Analyst)'!L:L,5*(ROW()-2)+4)&lt;&gt;"",INDEX('Size (Analyst)'!L:L,5*(ROW()-2)+4),#N/A),"")</f>
        <v/>
      </c>
      <c r="M52" t="str">
        <f>IF($A52&lt;&gt;"",IF(INDEX('Size (Analyst)'!M:M,5*(ROW()-2)+4)&lt;&gt;"",INDEX('Size (Analyst)'!M:M,5*(ROW()-2)+4),#N/A),"")</f>
        <v/>
      </c>
      <c r="N52" t="str">
        <f>IF($A52&lt;&gt;"",IF(INDEX('Size (Analyst)'!N:N,5*(ROW()-2)+4)&lt;&gt;"",INDEX('Size (Analyst)'!N:N,5*(ROW()-2)+4),#N/A),"")</f>
        <v/>
      </c>
      <c r="O52" t="str">
        <f>IF($A52&lt;&gt;"",IF(INDEX('Size (Analyst)'!O:O,5*(ROW()-2)+4)&lt;&gt;"",INDEX('Size (Analyst)'!O:O,5*(ROW()-2)+4),#N/A),"")</f>
        <v/>
      </c>
      <c r="P52" t="str">
        <f>IF($A52&lt;&gt;"",IF(INDEX('Size (Analyst)'!P:P,5*(ROW()-2)+4)&lt;&gt;"",INDEX('Size (Analyst)'!P:P,5*(ROW()-2)+4),#N/A),"")</f>
        <v/>
      </c>
      <c r="Q52" t="str">
        <f>IF($A52&lt;&gt;"",IF(INDEX('Size (Analyst)'!Q:Q,5*(ROW()-2)+4)&lt;&gt;"",INDEX('Size (Analyst)'!Q:Q,5*(ROW()-2)+4),#N/A),"")</f>
        <v/>
      </c>
      <c r="R52" t="str">
        <f>IF($A52&lt;&gt;"",IF(INDEX('Size (Analyst)'!R:R,5*(ROW()-2)+4)&lt;&gt;"",INDEX('Size (Analyst)'!R:R,5*(ROW()-2)+4),#N/A),"")</f>
        <v/>
      </c>
      <c r="S52" t="str">
        <f>IF($A52&lt;&gt;"",IF(INDEX('Size (Analyst)'!S:S,5*(ROW()-2)+4)&lt;&gt;"",INDEX('Size (Analyst)'!S:S,5*(ROW()-2)+4),#N/A),"")</f>
        <v/>
      </c>
      <c r="T52" t="str">
        <f>IF($A52&lt;&gt;"",IF(INDEX('Size (Analyst)'!T:T,5*(ROW()-2)+4)&lt;&gt;"",INDEX('Size (Analyst)'!T:T,5*(ROW()-2)+4),#N/A),"")</f>
        <v/>
      </c>
      <c r="U52" t="str">
        <f>IF($A52&lt;&gt;"",IF(INDEX('Size (Analyst)'!U:U,5*(ROW()-2)+4)&lt;&gt;"",INDEX('Size (Analyst)'!U:U,5*(ROW()-2)+4),#N/A),"")</f>
        <v/>
      </c>
      <c r="V52" t="str">
        <f>IF($A52&lt;&gt;"",IF(INDEX('Size (Analyst)'!V:V,5*(ROW()-2)+4)&lt;&gt;"",INDEX('Size (Analyst)'!V:V,5*(ROW()-2)+4),#N/A),"")</f>
        <v/>
      </c>
      <c r="W52" t="str">
        <f>IF($A52&lt;&gt;"",IF(INDEX('Size (Analyst)'!W:W,5*(ROW()-2)+4)&lt;&gt;"",INDEX('Size (Analyst)'!W:W,5*(ROW()-2)+4),#N/A),"")</f>
        <v/>
      </c>
      <c r="X52" t="str">
        <f>IF($A52&lt;&gt;"",IF(INDEX('Size (Analyst)'!X:X,5*(ROW()-2)+4)&lt;&gt;"",INDEX('Size (Analyst)'!X:X,5*(ROW()-2)+4),#N/A),"")</f>
        <v/>
      </c>
      <c r="Y52" t="str">
        <f>IF($A52&lt;&gt;"",IF(INDEX('Size (Analyst)'!Y:Y,5*(ROW()-2)+4)&lt;&gt;"",INDEX('Size (Analyst)'!Y:Y,5*(ROW()-2)+4),#N/A),"")</f>
        <v/>
      </c>
      <c r="Z52" t="str">
        <f>IF($A52&lt;&gt;"",IF(INDEX('Size (Analyst)'!Z:Z,5*(ROW()-2)+4)&lt;&gt;"",INDEX('Size (Analyst)'!Z:Z,5*(ROW()-2)+4),#N/A),"")</f>
        <v/>
      </c>
    </row>
    <row r="53" spans="1:26" x14ac:dyDescent="0.2">
      <c r="A53" s="13" t="str">
        <f>IF(INDEX('Size (Analyst)'!A:A,5*(ROW()-2)+1)&lt;&gt;"",INDEX('Size (Analyst)'!A:A,5*(ROW()-2)+1),"")</f>
        <v/>
      </c>
      <c r="B53" t="str">
        <f>IF($A53&lt;&gt;"",IF(INDEX('Size (Analyst)'!B:B,5*(ROW()-2)+4)&lt;&gt;"",INDEX('Size (Analyst)'!B:B,5*(ROW()-2)+4),#N/A),"")</f>
        <v/>
      </c>
      <c r="C53" t="str">
        <f>IF($A53&lt;&gt;"",IF(INDEX('Size (Analyst)'!C:C,5*(ROW()-2)+4)&lt;&gt;"",INDEX('Size (Analyst)'!C:C,5*(ROW()-2)+4),#N/A),"")</f>
        <v/>
      </c>
      <c r="D53" t="str">
        <f>IF($A53&lt;&gt;"",IF(INDEX('Size (Analyst)'!D:D,5*(ROW()-2)+4)&lt;&gt;"",INDEX('Size (Analyst)'!D:D,5*(ROW()-2)+4),#N/A),"")</f>
        <v/>
      </c>
      <c r="E53" t="str">
        <f>IF($A53&lt;&gt;"",IF(INDEX('Size (Analyst)'!E:E,5*(ROW()-2)+4)&lt;&gt;"",INDEX('Size (Analyst)'!E:E,5*(ROW()-2)+4),#N/A),"")</f>
        <v/>
      </c>
      <c r="F53" t="str">
        <f>IF($A53&lt;&gt;"",IF(INDEX('Size (Analyst)'!F:F,5*(ROW()-2)+4)&lt;&gt;"",INDEX('Size (Analyst)'!F:F,5*(ROW()-2)+4),#N/A),"")</f>
        <v/>
      </c>
      <c r="G53" t="str">
        <f>IF($A53&lt;&gt;"",IF(INDEX('Size (Analyst)'!G:G,5*(ROW()-2)+4)&lt;&gt;"",INDEX('Size (Analyst)'!G:G,5*(ROW()-2)+4),#N/A),"")</f>
        <v/>
      </c>
      <c r="H53" t="str">
        <f>IF($A53&lt;&gt;"",IF(INDEX('Size (Analyst)'!H:H,5*(ROW()-2)+4)&lt;&gt;"",INDEX('Size (Analyst)'!H:H,5*(ROW()-2)+4),#N/A),"")</f>
        <v/>
      </c>
      <c r="I53" t="str">
        <f>IF($A53&lt;&gt;"",IF(INDEX('Size (Analyst)'!I:I,5*(ROW()-2)+4)&lt;&gt;"",INDEX('Size (Analyst)'!I:I,5*(ROW()-2)+4),#N/A),"")</f>
        <v/>
      </c>
      <c r="J53" t="str">
        <f>IF($A53&lt;&gt;"",IF(INDEX('Size (Analyst)'!J:J,5*(ROW()-2)+4)&lt;&gt;"",INDEX('Size (Analyst)'!J:J,5*(ROW()-2)+4),#N/A),"")</f>
        <v/>
      </c>
      <c r="K53" t="str">
        <f>IF($A53&lt;&gt;"",IF(INDEX('Size (Analyst)'!K:K,5*(ROW()-2)+4)&lt;&gt;"",INDEX('Size (Analyst)'!K:K,5*(ROW()-2)+4),#N/A),"")</f>
        <v/>
      </c>
      <c r="L53" t="str">
        <f>IF($A53&lt;&gt;"",IF(INDEX('Size (Analyst)'!L:L,5*(ROW()-2)+4)&lt;&gt;"",INDEX('Size (Analyst)'!L:L,5*(ROW()-2)+4),#N/A),"")</f>
        <v/>
      </c>
      <c r="M53" t="str">
        <f>IF($A53&lt;&gt;"",IF(INDEX('Size (Analyst)'!M:M,5*(ROW()-2)+4)&lt;&gt;"",INDEX('Size (Analyst)'!M:M,5*(ROW()-2)+4),#N/A),"")</f>
        <v/>
      </c>
      <c r="N53" t="str">
        <f>IF($A53&lt;&gt;"",IF(INDEX('Size (Analyst)'!N:N,5*(ROW()-2)+4)&lt;&gt;"",INDEX('Size (Analyst)'!N:N,5*(ROW()-2)+4),#N/A),"")</f>
        <v/>
      </c>
      <c r="O53" t="str">
        <f>IF($A53&lt;&gt;"",IF(INDEX('Size (Analyst)'!O:O,5*(ROW()-2)+4)&lt;&gt;"",INDEX('Size (Analyst)'!O:O,5*(ROW()-2)+4),#N/A),"")</f>
        <v/>
      </c>
      <c r="P53" t="str">
        <f>IF($A53&lt;&gt;"",IF(INDEX('Size (Analyst)'!P:P,5*(ROW()-2)+4)&lt;&gt;"",INDEX('Size (Analyst)'!P:P,5*(ROW()-2)+4),#N/A),"")</f>
        <v/>
      </c>
      <c r="Q53" t="str">
        <f>IF($A53&lt;&gt;"",IF(INDEX('Size (Analyst)'!Q:Q,5*(ROW()-2)+4)&lt;&gt;"",INDEX('Size (Analyst)'!Q:Q,5*(ROW()-2)+4),#N/A),"")</f>
        <v/>
      </c>
      <c r="R53" t="str">
        <f>IF($A53&lt;&gt;"",IF(INDEX('Size (Analyst)'!R:R,5*(ROW()-2)+4)&lt;&gt;"",INDEX('Size (Analyst)'!R:R,5*(ROW()-2)+4),#N/A),"")</f>
        <v/>
      </c>
      <c r="S53" t="str">
        <f>IF($A53&lt;&gt;"",IF(INDEX('Size (Analyst)'!S:S,5*(ROW()-2)+4)&lt;&gt;"",INDEX('Size (Analyst)'!S:S,5*(ROW()-2)+4),#N/A),"")</f>
        <v/>
      </c>
      <c r="T53" t="str">
        <f>IF($A53&lt;&gt;"",IF(INDEX('Size (Analyst)'!T:T,5*(ROW()-2)+4)&lt;&gt;"",INDEX('Size (Analyst)'!T:T,5*(ROW()-2)+4),#N/A),"")</f>
        <v/>
      </c>
      <c r="U53" t="str">
        <f>IF($A53&lt;&gt;"",IF(INDEX('Size (Analyst)'!U:U,5*(ROW()-2)+4)&lt;&gt;"",INDEX('Size (Analyst)'!U:U,5*(ROW()-2)+4),#N/A),"")</f>
        <v/>
      </c>
      <c r="V53" t="str">
        <f>IF($A53&lt;&gt;"",IF(INDEX('Size (Analyst)'!V:V,5*(ROW()-2)+4)&lt;&gt;"",INDEX('Size (Analyst)'!V:V,5*(ROW()-2)+4),#N/A),"")</f>
        <v/>
      </c>
      <c r="W53" t="str">
        <f>IF($A53&lt;&gt;"",IF(INDEX('Size (Analyst)'!W:W,5*(ROW()-2)+4)&lt;&gt;"",INDEX('Size (Analyst)'!W:W,5*(ROW()-2)+4),#N/A),"")</f>
        <v/>
      </c>
      <c r="X53" t="str">
        <f>IF($A53&lt;&gt;"",IF(INDEX('Size (Analyst)'!X:X,5*(ROW()-2)+4)&lt;&gt;"",INDEX('Size (Analyst)'!X:X,5*(ROW()-2)+4),#N/A),"")</f>
        <v/>
      </c>
      <c r="Y53" t="str">
        <f>IF($A53&lt;&gt;"",IF(INDEX('Size (Analyst)'!Y:Y,5*(ROW()-2)+4)&lt;&gt;"",INDEX('Size (Analyst)'!Y:Y,5*(ROW()-2)+4),#N/A),"")</f>
        <v/>
      </c>
      <c r="Z53" t="str">
        <f>IF($A53&lt;&gt;"",IF(INDEX('Size (Analyst)'!Z:Z,5*(ROW()-2)+4)&lt;&gt;"",INDEX('Size (Analyst)'!Z:Z,5*(ROW()-2)+4),#N/A),"")</f>
        <v/>
      </c>
    </row>
    <row r="54" spans="1:26" x14ac:dyDescent="0.2">
      <c r="A54" s="13" t="str">
        <f>IF(INDEX('Size (Analyst)'!A:A,5*(ROW()-2)+1)&lt;&gt;"",INDEX('Size (Analyst)'!A:A,5*(ROW()-2)+1),"")</f>
        <v/>
      </c>
      <c r="B54" t="str">
        <f>IF($A54&lt;&gt;"",IF(INDEX('Size (Analyst)'!B:B,5*(ROW()-2)+4)&lt;&gt;"",INDEX('Size (Analyst)'!B:B,5*(ROW()-2)+4),#N/A),"")</f>
        <v/>
      </c>
      <c r="C54" t="str">
        <f>IF($A54&lt;&gt;"",IF(INDEX('Size (Analyst)'!C:C,5*(ROW()-2)+4)&lt;&gt;"",INDEX('Size (Analyst)'!C:C,5*(ROW()-2)+4),#N/A),"")</f>
        <v/>
      </c>
      <c r="D54" t="str">
        <f>IF($A54&lt;&gt;"",IF(INDEX('Size (Analyst)'!D:D,5*(ROW()-2)+4)&lt;&gt;"",INDEX('Size (Analyst)'!D:D,5*(ROW()-2)+4),#N/A),"")</f>
        <v/>
      </c>
      <c r="E54" t="str">
        <f>IF($A54&lt;&gt;"",IF(INDEX('Size (Analyst)'!E:E,5*(ROW()-2)+4)&lt;&gt;"",INDEX('Size (Analyst)'!E:E,5*(ROW()-2)+4),#N/A),"")</f>
        <v/>
      </c>
      <c r="F54" t="str">
        <f>IF($A54&lt;&gt;"",IF(INDEX('Size (Analyst)'!F:F,5*(ROW()-2)+4)&lt;&gt;"",INDEX('Size (Analyst)'!F:F,5*(ROW()-2)+4),#N/A),"")</f>
        <v/>
      </c>
      <c r="G54" t="str">
        <f>IF($A54&lt;&gt;"",IF(INDEX('Size (Analyst)'!G:G,5*(ROW()-2)+4)&lt;&gt;"",INDEX('Size (Analyst)'!G:G,5*(ROW()-2)+4),#N/A),"")</f>
        <v/>
      </c>
      <c r="H54" t="str">
        <f>IF($A54&lt;&gt;"",IF(INDEX('Size (Analyst)'!H:H,5*(ROW()-2)+4)&lt;&gt;"",INDEX('Size (Analyst)'!H:H,5*(ROW()-2)+4),#N/A),"")</f>
        <v/>
      </c>
      <c r="I54" t="str">
        <f>IF($A54&lt;&gt;"",IF(INDEX('Size (Analyst)'!I:I,5*(ROW()-2)+4)&lt;&gt;"",INDEX('Size (Analyst)'!I:I,5*(ROW()-2)+4),#N/A),"")</f>
        <v/>
      </c>
      <c r="J54" t="str">
        <f>IF($A54&lt;&gt;"",IF(INDEX('Size (Analyst)'!J:J,5*(ROW()-2)+4)&lt;&gt;"",INDEX('Size (Analyst)'!J:J,5*(ROW()-2)+4),#N/A),"")</f>
        <v/>
      </c>
      <c r="K54" t="str">
        <f>IF($A54&lt;&gt;"",IF(INDEX('Size (Analyst)'!K:K,5*(ROW()-2)+4)&lt;&gt;"",INDEX('Size (Analyst)'!K:K,5*(ROW()-2)+4),#N/A),"")</f>
        <v/>
      </c>
      <c r="L54" t="str">
        <f>IF($A54&lt;&gt;"",IF(INDEX('Size (Analyst)'!L:L,5*(ROW()-2)+4)&lt;&gt;"",INDEX('Size (Analyst)'!L:L,5*(ROW()-2)+4),#N/A),"")</f>
        <v/>
      </c>
      <c r="M54" t="str">
        <f>IF($A54&lt;&gt;"",IF(INDEX('Size (Analyst)'!M:M,5*(ROW()-2)+4)&lt;&gt;"",INDEX('Size (Analyst)'!M:M,5*(ROW()-2)+4),#N/A),"")</f>
        <v/>
      </c>
      <c r="N54" t="str">
        <f>IF($A54&lt;&gt;"",IF(INDEX('Size (Analyst)'!N:N,5*(ROW()-2)+4)&lt;&gt;"",INDEX('Size (Analyst)'!N:N,5*(ROW()-2)+4),#N/A),"")</f>
        <v/>
      </c>
      <c r="O54" t="str">
        <f>IF($A54&lt;&gt;"",IF(INDEX('Size (Analyst)'!O:O,5*(ROW()-2)+4)&lt;&gt;"",INDEX('Size (Analyst)'!O:O,5*(ROW()-2)+4),#N/A),"")</f>
        <v/>
      </c>
      <c r="P54" t="str">
        <f>IF($A54&lt;&gt;"",IF(INDEX('Size (Analyst)'!P:P,5*(ROW()-2)+4)&lt;&gt;"",INDEX('Size (Analyst)'!P:P,5*(ROW()-2)+4),#N/A),"")</f>
        <v/>
      </c>
      <c r="Q54" t="str">
        <f>IF($A54&lt;&gt;"",IF(INDEX('Size (Analyst)'!Q:Q,5*(ROW()-2)+4)&lt;&gt;"",INDEX('Size (Analyst)'!Q:Q,5*(ROW()-2)+4),#N/A),"")</f>
        <v/>
      </c>
      <c r="R54" t="str">
        <f>IF($A54&lt;&gt;"",IF(INDEX('Size (Analyst)'!R:R,5*(ROW()-2)+4)&lt;&gt;"",INDEX('Size (Analyst)'!R:R,5*(ROW()-2)+4),#N/A),"")</f>
        <v/>
      </c>
      <c r="S54" t="str">
        <f>IF($A54&lt;&gt;"",IF(INDEX('Size (Analyst)'!S:S,5*(ROW()-2)+4)&lt;&gt;"",INDEX('Size (Analyst)'!S:S,5*(ROW()-2)+4),#N/A),"")</f>
        <v/>
      </c>
      <c r="T54" t="str">
        <f>IF($A54&lt;&gt;"",IF(INDEX('Size (Analyst)'!T:T,5*(ROW()-2)+4)&lt;&gt;"",INDEX('Size (Analyst)'!T:T,5*(ROW()-2)+4),#N/A),"")</f>
        <v/>
      </c>
      <c r="U54" t="str">
        <f>IF($A54&lt;&gt;"",IF(INDEX('Size (Analyst)'!U:U,5*(ROW()-2)+4)&lt;&gt;"",INDEX('Size (Analyst)'!U:U,5*(ROW()-2)+4),#N/A),"")</f>
        <v/>
      </c>
      <c r="V54" t="str">
        <f>IF($A54&lt;&gt;"",IF(INDEX('Size (Analyst)'!V:V,5*(ROW()-2)+4)&lt;&gt;"",INDEX('Size (Analyst)'!V:V,5*(ROW()-2)+4),#N/A),"")</f>
        <v/>
      </c>
      <c r="W54" t="str">
        <f>IF($A54&lt;&gt;"",IF(INDEX('Size (Analyst)'!W:W,5*(ROW()-2)+4)&lt;&gt;"",INDEX('Size (Analyst)'!W:W,5*(ROW()-2)+4),#N/A),"")</f>
        <v/>
      </c>
      <c r="X54" t="str">
        <f>IF($A54&lt;&gt;"",IF(INDEX('Size (Analyst)'!X:X,5*(ROW()-2)+4)&lt;&gt;"",INDEX('Size (Analyst)'!X:X,5*(ROW()-2)+4),#N/A),"")</f>
        <v/>
      </c>
      <c r="Y54" t="str">
        <f>IF($A54&lt;&gt;"",IF(INDEX('Size (Analyst)'!Y:Y,5*(ROW()-2)+4)&lt;&gt;"",INDEX('Size (Analyst)'!Y:Y,5*(ROW()-2)+4),#N/A),"")</f>
        <v/>
      </c>
      <c r="Z54" t="str">
        <f>IF($A54&lt;&gt;"",IF(INDEX('Size (Analyst)'!Z:Z,5*(ROW()-2)+4)&lt;&gt;"",INDEX('Size (Analyst)'!Z:Z,5*(ROW()-2)+4),#N/A),"")</f>
        <v/>
      </c>
    </row>
    <row r="55" spans="1:26" x14ac:dyDescent="0.2">
      <c r="A55" s="13" t="str">
        <f>IF(INDEX('Size (Analyst)'!A:A,5*(ROW()-2)+1)&lt;&gt;"",INDEX('Size (Analyst)'!A:A,5*(ROW()-2)+1),"")</f>
        <v/>
      </c>
      <c r="B55" t="str">
        <f>IF($A55&lt;&gt;"",IF(INDEX('Size (Analyst)'!B:B,5*(ROW()-2)+4)&lt;&gt;"",INDEX('Size (Analyst)'!B:B,5*(ROW()-2)+4),#N/A),"")</f>
        <v/>
      </c>
      <c r="C55" t="str">
        <f>IF($A55&lt;&gt;"",IF(INDEX('Size (Analyst)'!C:C,5*(ROW()-2)+4)&lt;&gt;"",INDEX('Size (Analyst)'!C:C,5*(ROW()-2)+4),#N/A),"")</f>
        <v/>
      </c>
      <c r="D55" t="str">
        <f>IF($A55&lt;&gt;"",IF(INDEX('Size (Analyst)'!D:D,5*(ROW()-2)+4)&lt;&gt;"",INDEX('Size (Analyst)'!D:D,5*(ROW()-2)+4),#N/A),"")</f>
        <v/>
      </c>
      <c r="E55" t="str">
        <f>IF($A55&lt;&gt;"",IF(INDEX('Size (Analyst)'!E:E,5*(ROW()-2)+4)&lt;&gt;"",INDEX('Size (Analyst)'!E:E,5*(ROW()-2)+4),#N/A),"")</f>
        <v/>
      </c>
      <c r="F55" t="str">
        <f>IF($A55&lt;&gt;"",IF(INDEX('Size (Analyst)'!F:F,5*(ROW()-2)+4)&lt;&gt;"",INDEX('Size (Analyst)'!F:F,5*(ROW()-2)+4),#N/A),"")</f>
        <v/>
      </c>
      <c r="G55" t="str">
        <f>IF($A55&lt;&gt;"",IF(INDEX('Size (Analyst)'!G:G,5*(ROW()-2)+4)&lt;&gt;"",INDEX('Size (Analyst)'!G:G,5*(ROW()-2)+4),#N/A),"")</f>
        <v/>
      </c>
      <c r="H55" t="str">
        <f>IF($A55&lt;&gt;"",IF(INDEX('Size (Analyst)'!H:H,5*(ROW()-2)+4)&lt;&gt;"",INDEX('Size (Analyst)'!H:H,5*(ROW()-2)+4),#N/A),"")</f>
        <v/>
      </c>
      <c r="I55" t="str">
        <f>IF($A55&lt;&gt;"",IF(INDEX('Size (Analyst)'!I:I,5*(ROW()-2)+4)&lt;&gt;"",INDEX('Size (Analyst)'!I:I,5*(ROW()-2)+4),#N/A),"")</f>
        <v/>
      </c>
      <c r="J55" t="str">
        <f>IF($A55&lt;&gt;"",IF(INDEX('Size (Analyst)'!J:J,5*(ROW()-2)+4)&lt;&gt;"",INDEX('Size (Analyst)'!J:J,5*(ROW()-2)+4),#N/A),"")</f>
        <v/>
      </c>
      <c r="K55" t="str">
        <f>IF($A55&lt;&gt;"",IF(INDEX('Size (Analyst)'!K:K,5*(ROW()-2)+4)&lt;&gt;"",INDEX('Size (Analyst)'!K:K,5*(ROW()-2)+4),#N/A),"")</f>
        <v/>
      </c>
      <c r="L55" t="str">
        <f>IF($A55&lt;&gt;"",IF(INDEX('Size (Analyst)'!L:L,5*(ROW()-2)+4)&lt;&gt;"",INDEX('Size (Analyst)'!L:L,5*(ROW()-2)+4),#N/A),"")</f>
        <v/>
      </c>
      <c r="M55" t="str">
        <f>IF($A55&lt;&gt;"",IF(INDEX('Size (Analyst)'!M:M,5*(ROW()-2)+4)&lt;&gt;"",INDEX('Size (Analyst)'!M:M,5*(ROW()-2)+4),#N/A),"")</f>
        <v/>
      </c>
      <c r="N55" t="str">
        <f>IF($A55&lt;&gt;"",IF(INDEX('Size (Analyst)'!N:N,5*(ROW()-2)+4)&lt;&gt;"",INDEX('Size (Analyst)'!N:N,5*(ROW()-2)+4),#N/A),"")</f>
        <v/>
      </c>
      <c r="O55" t="str">
        <f>IF($A55&lt;&gt;"",IF(INDEX('Size (Analyst)'!O:O,5*(ROW()-2)+4)&lt;&gt;"",INDEX('Size (Analyst)'!O:O,5*(ROW()-2)+4),#N/A),"")</f>
        <v/>
      </c>
      <c r="P55" t="str">
        <f>IF($A55&lt;&gt;"",IF(INDEX('Size (Analyst)'!P:P,5*(ROW()-2)+4)&lt;&gt;"",INDEX('Size (Analyst)'!P:P,5*(ROW()-2)+4),#N/A),"")</f>
        <v/>
      </c>
      <c r="Q55" t="str">
        <f>IF($A55&lt;&gt;"",IF(INDEX('Size (Analyst)'!Q:Q,5*(ROW()-2)+4)&lt;&gt;"",INDEX('Size (Analyst)'!Q:Q,5*(ROW()-2)+4),#N/A),"")</f>
        <v/>
      </c>
      <c r="R55" t="str">
        <f>IF($A55&lt;&gt;"",IF(INDEX('Size (Analyst)'!R:R,5*(ROW()-2)+4)&lt;&gt;"",INDEX('Size (Analyst)'!R:R,5*(ROW()-2)+4),#N/A),"")</f>
        <v/>
      </c>
      <c r="S55" t="str">
        <f>IF($A55&lt;&gt;"",IF(INDEX('Size (Analyst)'!S:S,5*(ROW()-2)+4)&lt;&gt;"",INDEX('Size (Analyst)'!S:S,5*(ROW()-2)+4),#N/A),"")</f>
        <v/>
      </c>
      <c r="T55" t="str">
        <f>IF($A55&lt;&gt;"",IF(INDEX('Size (Analyst)'!T:T,5*(ROW()-2)+4)&lt;&gt;"",INDEX('Size (Analyst)'!T:T,5*(ROW()-2)+4),#N/A),"")</f>
        <v/>
      </c>
      <c r="U55" t="str">
        <f>IF($A55&lt;&gt;"",IF(INDEX('Size (Analyst)'!U:U,5*(ROW()-2)+4)&lt;&gt;"",INDEX('Size (Analyst)'!U:U,5*(ROW()-2)+4),#N/A),"")</f>
        <v/>
      </c>
      <c r="V55" t="str">
        <f>IF($A55&lt;&gt;"",IF(INDEX('Size (Analyst)'!V:V,5*(ROW()-2)+4)&lt;&gt;"",INDEX('Size (Analyst)'!V:V,5*(ROW()-2)+4),#N/A),"")</f>
        <v/>
      </c>
      <c r="W55" t="str">
        <f>IF($A55&lt;&gt;"",IF(INDEX('Size (Analyst)'!W:W,5*(ROW()-2)+4)&lt;&gt;"",INDEX('Size (Analyst)'!W:W,5*(ROW()-2)+4),#N/A),"")</f>
        <v/>
      </c>
      <c r="X55" t="str">
        <f>IF($A55&lt;&gt;"",IF(INDEX('Size (Analyst)'!X:X,5*(ROW()-2)+4)&lt;&gt;"",INDEX('Size (Analyst)'!X:X,5*(ROW()-2)+4),#N/A),"")</f>
        <v/>
      </c>
      <c r="Y55" t="str">
        <f>IF($A55&lt;&gt;"",IF(INDEX('Size (Analyst)'!Y:Y,5*(ROW()-2)+4)&lt;&gt;"",INDEX('Size (Analyst)'!Y:Y,5*(ROW()-2)+4),#N/A),"")</f>
        <v/>
      </c>
      <c r="Z55" t="str">
        <f>IF($A55&lt;&gt;"",IF(INDEX('Size (Analyst)'!Z:Z,5*(ROW()-2)+4)&lt;&gt;"",INDEX('Size (Analyst)'!Z:Z,5*(ROW()-2)+4),#N/A),"")</f>
        <v/>
      </c>
    </row>
    <row r="56" spans="1:26" x14ac:dyDescent="0.2">
      <c r="A56" s="13" t="str">
        <f>IF(INDEX('Size (Analyst)'!A:A,5*(ROW()-2)+1)&lt;&gt;"",INDEX('Size (Analyst)'!A:A,5*(ROW()-2)+1),"")</f>
        <v/>
      </c>
      <c r="B56" t="str">
        <f>IF($A56&lt;&gt;"",IF(INDEX('Size (Analyst)'!B:B,5*(ROW()-2)+4)&lt;&gt;"",INDEX('Size (Analyst)'!B:B,5*(ROW()-2)+4),#N/A),"")</f>
        <v/>
      </c>
      <c r="C56" t="str">
        <f>IF($A56&lt;&gt;"",IF(INDEX('Size (Analyst)'!C:C,5*(ROW()-2)+4)&lt;&gt;"",INDEX('Size (Analyst)'!C:C,5*(ROW()-2)+4),#N/A),"")</f>
        <v/>
      </c>
      <c r="D56" t="str">
        <f>IF($A56&lt;&gt;"",IF(INDEX('Size (Analyst)'!D:D,5*(ROW()-2)+4)&lt;&gt;"",INDEX('Size (Analyst)'!D:D,5*(ROW()-2)+4),#N/A),"")</f>
        <v/>
      </c>
      <c r="E56" t="str">
        <f>IF($A56&lt;&gt;"",IF(INDEX('Size (Analyst)'!E:E,5*(ROW()-2)+4)&lt;&gt;"",INDEX('Size (Analyst)'!E:E,5*(ROW()-2)+4),#N/A),"")</f>
        <v/>
      </c>
      <c r="F56" t="str">
        <f>IF($A56&lt;&gt;"",IF(INDEX('Size (Analyst)'!F:F,5*(ROW()-2)+4)&lt;&gt;"",INDEX('Size (Analyst)'!F:F,5*(ROW()-2)+4),#N/A),"")</f>
        <v/>
      </c>
      <c r="G56" t="str">
        <f>IF($A56&lt;&gt;"",IF(INDEX('Size (Analyst)'!G:G,5*(ROW()-2)+4)&lt;&gt;"",INDEX('Size (Analyst)'!G:G,5*(ROW()-2)+4),#N/A),"")</f>
        <v/>
      </c>
      <c r="H56" t="str">
        <f>IF($A56&lt;&gt;"",IF(INDEX('Size (Analyst)'!H:H,5*(ROW()-2)+4)&lt;&gt;"",INDEX('Size (Analyst)'!H:H,5*(ROW()-2)+4),#N/A),"")</f>
        <v/>
      </c>
      <c r="I56" t="str">
        <f>IF($A56&lt;&gt;"",IF(INDEX('Size (Analyst)'!I:I,5*(ROW()-2)+4)&lt;&gt;"",INDEX('Size (Analyst)'!I:I,5*(ROW()-2)+4),#N/A),"")</f>
        <v/>
      </c>
      <c r="J56" t="str">
        <f>IF($A56&lt;&gt;"",IF(INDEX('Size (Analyst)'!J:J,5*(ROW()-2)+4)&lt;&gt;"",INDEX('Size (Analyst)'!J:J,5*(ROW()-2)+4),#N/A),"")</f>
        <v/>
      </c>
      <c r="K56" t="str">
        <f>IF($A56&lt;&gt;"",IF(INDEX('Size (Analyst)'!K:K,5*(ROW()-2)+4)&lt;&gt;"",INDEX('Size (Analyst)'!K:K,5*(ROW()-2)+4),#N/A),"")</f>
        <v/>
      </c>
      <c r="L56" t="str">
        <f>IF($A56&lt;&gt;"",IF(INDEX('Size (Analyst)'!L:L,5*(ROW()-2)+4)&lt;&gt;"",INDEX('Size (Analyst)'!L:L,5*(ROW()-2)+4),#N/A),"")</f>
        <v/>
      </c>
      <c r="M56" t="str">
        <f>IF($A56&lt;&gt;"",IF(INDEX('Size (Analyst)'!M:M,5*(ROW()-2)+4)&lt;&gt;"",INDEX('Size (Analyst)'!M:M,5*(ROW()-2)+4),#N/A),"")</f>
        <v/>
      </c>
      <c r="N56" t="str">
        <f>IF($A56&lt;&gt;"",IF(INDEX('Size (Analyst)'!N:N,5*(ROW()-2)+4)&lt;&gt;"",INDEX('Size (Analyst)'!N:N,5*(ROW()-2)+4),#N/A),"")</f>
        <v/>
      </c>
      <c r="O56" t="str">
        <f>IF($A56&lt;&gt;"",IF(INDEX('Size (Analyst)'!O:O,5*(ROW()-2)+4)&lt;&gt;"",INDEX('Size (Analyst)'!O:O,5*(ROW()-2)+4),#N/A),"")</f>
        <v/>
      </c>
      <c r="P56" t="str">
        <f>IF($A56&lt;&gt;"",IF(INDEX('Size (Analyst)'!P:P,5*(ROW()-2)+4)&lt;&gt;"",INDEX('Size (Analyst)'!P:P,5*(ROW()-2)+4),#N/A),"")</f>
        <v/>
      </c>
      <c r="Q56" t="str">
        <f>IF($A56&lt;&gt;"",IF(INDEX('Size (Analyst)'!Q:Q,5*(ROW()-2)+4)&lt;&gt;"",INDEX('Size (Analyst)'!Q:Q,5*(ROW()-2)+4),#N/A),"")</f>
        <v/>
      </c>
      <c r="R56" t="str">
        <f>IF($A56&lt;&gt;"",IF(INDEX('Size (Analyst)'!R:R,5*(ROW()-2)+4)&lt;&gt;"",INDEX('Size (Analyst)'!R:R,5*(ROW()-2)+4),#N/A),"")</f>
        <v/>
      </c>
      <c r="S56" t="str">
        <f>IF($A56&lt;&gt;"",IF(INDEX('Size (Analyst)'!S:S,5*(ROW()-2)+4)&lt;&gt;"",INDEX('Size (Analyst)'!S:S,5*(ROW()-2)+4),#N/A),"")</f>
        <v/>
      </c>
      <c r="T56" t="str">
        <f>IF($A56&lt;&gt;"",IF(INDEX('Size (Analyst)'!T:T,5*(ROW()-2)+4)&lt;&gt;"",INDEX('Size (Analyst)'!T:T,5*(ROW()-2)+4),#N/A),"")</f>
        <v/>
      </c>
      <c r="U56" t="str">
        <f>IF($A56&lt;&gt;"",IF(INDEX('Size (Analyst)'!U:U,5*(ROW()-2)+4)&lt;&gt;"",INDEX('Size (Analyst)'!U:U,5*(ROW()-2)+4),#N/A),"")</f>
        <v/>
      </c>
      <c r="V56" t="str">
        <f>IF($A56&lt;&gt;"",IF(INDEX('Size (Analyst)'!V:V,5*(ROW()-2)+4)&lt;&gt;"",INDEX('Size (Analyst)'!V:V,5*(ROW()-2)+4),#N/A),"")</f>
        <v/>
      </c>
      <c r="W56" t="str">
        <f>IF($A56&lt;&gt;"",IF(INDEX('Size (Analyst)'!W:W,5*(ROW()-2)+4)&lt;&gt;"",INDEX('Size (Analyst)'!W:W,5*(ROW()-2)+4),#N/A),"")</f>
        <v/>
      </c>
      <c r="X56" t="str">
        <f>IF($A56&lt;&gt;"",IF(INDEX('Size (Analyst)'!X:X,5*(ROW()-2)+4)&lt;&gt;"",INDEX('Size (Analyst)'!X:X,5*(ROW()-2)+4),#N/A),"")</f>
        <v/>
      </c>
      <c r="Y56" t="str">
        <f>IF($A56&lt;&gt;"",IF(INDEX('Size (Analyst)'!Y:Y,5*(ROW()-2)+4)&lt;&gt;"",INDEX('Size (Analyst)'!Y:Y,5*(ROW()-2)+4),#N/A),"")</f>
        <v/>
      </c>
      <c r="Z56" t="str">
        <f>IF($A56&lt;&gt;"",IF(INDEX('Size (Analyst)'!Z:Z,5*(ROW()-2)+4)&lt;&gt;"",INDEX('Size (Analyst)'!Z:Z,5*(ROW()-2)+4),#N/A),"")</f>
        <v/>
      </c>
    </row>
    <row r="57" spans="1:26" x14ac:dyDescent="0.2">
      <c r="A57" s="13" t="str">
        <f>IF(INDEX('Size (Analyst)'!A:A,5*(ROW()-2)+1)&lt;&gt;"",INDEX('Size (Analyst)'!A:A,5*(ROW()-2)+1),"")</f>
        <v/>
      </c>
      <c r="B57" t="str">
        <f>IF($A57&lt;&gt;"",IF(INDEX('Size (Analyst)'!B:B,5*(ROW()-2)+4)&lt;&gt;"",INDEX('Size (Analyst)'!B:B,5*(ROW()-2)+4),#N/A),"")</f>
        <v/>
      </c>
      <c r="C57" t="str">
        <f>IF($A57&lt;&gt;"",IF(INDEX('Size (Analyst)'!C:C,5*(ROW()-2)+4)&lt;&gt;"",INDEX('Size (Analyst)'!C:C,5*(ROW()-2)+4),#N/A),"")</f>
        <v/>
      </c>
      <c r="D57" t="str">
        <f>IF($A57&lt;&gt;"",IF(INDEX('Size (Analyst)'!D:D,5*(ROW()-2)+4)&lt;&gt;"",INDEX('Size (Analyst)'!D:D,5*(ROW()-2)+4),#N/A),"")</f>
        <v/>
      </c>
      <c r="E57" t="str">
        <f>IF($A57&lt;&gt;"",IF(INDEX('Size (Analyst)'!E:E,5*(ROW()-2)+4)&lt;&gt;"",INDEX('Size (Analyst)'!E:E,5*(ROW()-2)+4),#N/A),"")</f>
        <v/>
      </c>
      <c r="F57" t="str">
        <f>IF($A57&lt;&gt;"",IF(INDEX('Size (Analyst)'!F:F,5*(ROW()-2)+4)&lt;&gt;"",INDEX('Size (Analyst)'!F:F,5*(ROW()-2)+4),#N/A),"")</f>
        <v/>
      </c>
      <c r="G57" t="str">
        <f>IF($A57&lt;&gt;"",IF(INDEX('Size (Analyst)'!G:G,5*(ROW()-2)+4)&lt;&gt;"",INDEX('Size (Analyst)'!G:G,5*(ROW()-2)+4),#N/A),"")</f>
        <v/>
      </c>
      <c r="H57" t="str">
        <f>IF($A57&lt;&gt;"",IF(INDEX('Size (Analyst)'!H:H,5*(ROW()-2)+4)&lt;&gt;"",INDEX('Size (Analyst)'!H:H,5*(ROW()-2)+4),#N/A),"")</f>
        <v/>
      </c>
      <c r="I57" t="str">
        <f>IF($A57&lt;&gt;"",IF(INDEX('Size (Analyst)'!I:I,5*(ROW()-2)+4)&lt;&gt;"",INDEX('Size (Analyst)'!I:I,5*(ROW()-2)+4),#N/A),"")</f>
        <v/>
      </c>
      <c r="J57" t="str">
        <f>IF($A57&lt;&gt;"",IF(INDEX('Size (Analyst)'!J:J,5*(ROW()-2)+4)&lt;&gt;"",INDEX('Size (Analyst)'!J:J,5*(ROW()-2)+4),#N/A),"")</f>
        <v/>
      </c>
      <c r="K57" t="str">
        <f>IF($A57&lt;&gt;"",IF(INDEX('Size (Analyst)'!K:K,5*(ROW()-2)+4)&lt;&gt;"",INDEX('Size (Analyst)'!K:K,5*(ROW()-2)+4),#N/A),"")</f>
        <v/>
      </c>
      <c r="L57" t="str">
        <f>IF($A57&lt;&gt;"",IF(INDEX('Size (Analyst)'!L:L,5*(ROW()-2)+4)&lt;&gt;"",INDEX('Size (Analyst)'!L:L,5*(ROW()-2)+4),#N/A),"")</f>
        <v/>
      </c>
      <c r="M57" t="str">
        <f>IF($A57&lt;&gt;"",IF(INDEX('Size (Analyst)'!M:M,5*(ROW()-2)+4)&lt;&gt;"",INDEX('Size (Analyst)'!M:M,5*(ROW()-2)+4),#N/A),"")</f>
        <v/>
      </c>
      <c r="N57" t="str">
        <f>IF($A57&lt;&gt;"",IF(INDEX('Size (Analyst)'!N:N,5*(ROW()-2)+4)&lt;&gt;"",INDEX('Size (Analyst)'!N:N,5*(ROW()-2)+4),#N/A),"")</f>
        <v/>
      </c>
      <c r="O57" t="str">
        <f>IF($A57&lt;&gt;"",IF(INDEX('Size (Analyst)'!O:O,5*(ROW()-2)+4)&lt;&gt;"",INDEX('Size (Analyst)'!O:O,5*(ROW()-2)+4),#N/A),"")</f>
        <v/>
      </c>
      <c r="P57" t="str">
        <f>IF($A57&lt;&gt;"",IF(INDEX('Size (Analyst)'!P:P,5*(ROW()-2)+4)&lt;&gt;"",INDEX('Size (Analyst)'!P:P,5*(ROW()-2)+4),#N/A),"")</f>
        <v/>
      </c>
      <c r="Q57" t="str">
        <f>IF($A57&lt;&gt;"",IF(INDEX('Size (Analyst)'!Q:Q,5*(ROW()-2)+4)&lt;&gt;"",INDEX('Size (Analyst)'!Q:Q,5*(ROW()-2)+4),#N/A),"")</f>
        <v/>
      </c>
      <c r="R57" t="str">
        <f>IF($A57&lt;&gt;"",IF(INDEX('Size (Analyst)'!R:R,5*(ROW()-2)+4)&lt;&gt;"",INDEX('Size (Analyst)'!R:R,5*(ROW()-2)+4),#N/A),"")</f>
        <v/>
      </c>
      <c r="S57" t="str">
        <f>IF($A57&lt;&gt;"",IF(INDEX('Size (Analyst)'!S:S,5*(ROW()-2)+4)&lt;&gt;"",INDEX('Size (Analyst)'!S:S,5*(ROW()-2)+4),#N/A),"")</f>
        <v/>
      </c>
      <c r="T57" t="str">
        <f>IF($A57&lt;&gt;"",IF(INDEX('Size (Analyst)'!T:T,5*(ROW()-2)+4)&lt;&gt;"",INDEX('Size (Analyst)'!T:T,5*(ROW()-2)+4),#N/A),"")</f>
        <v/>
      </c>
      <c r="U57" t="str">
        <f>IF($A57&lt;&gt;"",IF(INDEX('Size (Analyst)'!U:U,5*(ROW()-2)+4)&lt;&gt;"",INDEX('Size (Analyst)'!U:U,5*(ROW()-2)+4),#N/A),"")</f>
        <v/>
      </c>
      <c r="V57" t="str">
        <f>IF($A57&lt;&gt;"",IF(INDEX('Size (Analyst)'!V:V,5*(ROW()-2)+4)&lt;&gt;"",INDEX('Size (Analyst)'!V:V,5*(ROW()-2)+4),#N/A),"")</f>
        <v/>
      </c>
      <c r="W57" t="str">
        <f>IF($A57&lt;&gt;"",IF(INDEX('Size (Analyst)'!W:W,5*(ROW()-2)+4)&lt;&gt;"",INDEX('Size (Analyst)'!W:W,5*(ROW()-2)+4),#N/A),"")</f>
        <v/>
      </c>
      <c r="X57" t="str">
        <f>IF($A57&lt;&gt;"",IF(INDEX('Size (Analyst)'!X:X,5*(ROW()-2)+4)&lt;&gt;"",INDEX('Size (Analyst)'!X:X,5*(ROW()-2)+4),#N/A),"")</f>
        <v/>
      </c>
      <c r="Y57" t="str">
        <f>IF($A57&lt;&gt;"",IF(INDEX('Size (Analyst)'!Y:Y,5*(ROW()-2)+4)&lt;&gt;"",INDEX('Size (Analyst)'!Y:Y,5*(ROW()-2)+4),#N/A),"")</f>
        <v/>
      </c>
      <c r="Z57" t="str">
        <f>IF($A57&lt;&gt;"",IF(INDEX('Size (Analyst)'!Z:Z,5*(ROW()-2)+4)&lt;&gt;"",INDEX('Size (Analyst)'!Z:Z,5*(ROW()-2)+4),#N/A),"")</f>
        <v/>
      </c>
    </row>
    <row r="58" spans="1:26" x14ac:dyDescent="0.2">
      <c r="A58" s="13" t="str">
        <f>IF(INDEX('Size (Analyst)'!A:A,5*(ROW()-2)+1)&lt;&gt;"",INDEX('Size (Analyst)'!A:A,5*(ROW()-2)+1),"")</f>
        <v/>
      </c>
      <c r="B58" t="str">
        <f>IF($A58&lt;&gt;"",IF(INDEX('Size (Analyst)'!B:B,5*(ROW()-2)+4)&lt;&gt;"",INDEX('Size (Analyst)'!B:B,5*(ROW()-2)+4),#N/A),"")</f>
        <v/>
      </c>
      <c r="C58" t="str">
        <f>IF($A58&lt;&gt;"",IF(INDEX('Size (Analyst)'!C:C,5*(ROW()-2)+4)&lt;&gt;"",INDEX('Size (Analyst)'!C:C,5*(ROW()-2)+4),#N/A),"")</f>
        <v/>
      </c>
      <c r="D58" t="str">
        <f>IF($A58&lt;&gt;"",IF(INDEX('Size (Analyst)'!D:D,5*(ROW()-2)+4)&lt;&gt;"",INDEX('Size (Analyst)'!D:D,5*(ROW()-2)+4),#N/A),"")</f>
        <v/>
      </c>
      <c r="E58" t="str">
        <f>IF($A58&lt;&gt;"",IF(INDEX('Size (Analyst)'!E:E,5*(ROW()-2)+4)&lt;&gt;"",INDEX('Size (Analyst)'!E:E,5*(ROW()-2)+4),#N/A),"")</f>
        <v/>
      </c>
      <c r="F58" t="str">
        <f>IF($A58&lt;&gt;"",IF(INDEX('Size (Analyst)'!F:F,5*(ROW()-2)+4)&lt;&gt;"",INDEX('Size (Analyst)'!F:F,5*(ROW()-2)+4),#N/A),"")</f>
        <v/>
      </c>
      <c r="G58" t="str">
        <f>IF($A58&lt;&gt;"",IF(INDEX('Size (Analyst)'!G:G,5*(ROW()-2)+4)&lt;&gt;"",INDEX('Size (Analyst)'!G:G,5*(ROW()-2)+4),#N/A),"")</f>
        <v/>
      </c>
      <c r="H58" t="str">
        <f>IF($A58&lt;&gt;"",IF(INDEX('Size (Analyst)'!H:H,5*(ROW()-2)+4)&lt;&gt;"",INDEX('Size (Analyst)'!H:H,5*(ROW()-2)+4),#N/A),"")</f>
        <v/>
      </c>
      <c r="I58" t="str">
        <f>IF($A58&lt;&gt;"",IF(INDEX('Size (Analyst)'!I:I,5*(ROW()-2)+4)&lt;&gt;"",INDEX('Size (Analyst)'!I:I,5*(ROW()-2)+4),#N/A),"")</f>
        <v/>
      </c>
      <c r="J58" t="str">
        <f>IF($A58&lt;&gt;"",IF(INDEX('Size (Analyst)'!J:J,5*(ROW()-2)+4)&lt;&gt;"",INDEX('Size (Analyst)'!J:J,5*(ROW()-2)+4),#N/A),"")</f>
        <v/>
      </c>
      <c r="K58" t="str">
        <f>IF($A58&lt;&gt;"",IF(INDEX('Size (Analyst)'!K:K,5*(ROW()-2)+4)&lt;&gt;"",INDEX('Size (Analyst)'!K:K,5*(ROW()-2)+4),#N/A),"")</f>
        <v/>
      </c>
      <c r="L58" t="str">
        <f>IF($A58&lt;&gt;"",IF(INDEX('Size (Analyst)'!L:L,5*(ROW()-2)+4)&lt;&gt;"",INDEX('Size (Analyst)'!L:L,5*(ROW()-2)+4),#N/A),"")</f>
        <v/>
      </c>
      <c r="M58" t="str">
        <f>IF($A58&lt;&gt;"",IF(INDEX('Size (Analyst)'!M:M,5*(ROW()-2)+4)&lt;&gt;"",INDEX('Size (Analyst)'!M:M,5*(ROW()-2)+4),#N/A),"")</f>
        <v/>
      </c>
      <c r="N58" t="str">
        <f>IF($A58&lt;&gt;"",IF(INDEX('Size (Analyst)'!N:N,5*(ROW()-2)+4)&lt;&gt;"",INDEX('Size (Analyst)'!N:N,5*(ROW()-2)+4),#N/A),"")</f>
        <v/>
      </c>
      <c r="O58" t="str">
        <f>IF($A58&lt;&gt;"",IF(INDEX('Size (Analyst)'!O:O,5*(ROW()-2)+4)&lt;&gt;"",INDEX('Size (Analyst)'!O:O,5*(ROW()-2)+4),#N/A),"")</f>
        <v/>
      </c>
      <c r="P58" t="str">
        <f>IF($A58&lt;&gt;"",IF(INDEX('Size (Analyst)'!P:P,5*(ROW()-2)+4)&lt;&gt;"",INDEX('Size (Analyst)'!P:P,5*(ROW()-2)+4),#N/A),"")</f>
        <v/>
      </c>
      <c r="Q58" t="str">
        <f>IF($A58&lt;&gt;"",IF(INDEX('Size (Analyst)'!Q:Q,5*(ROW()-2)+4)&lt;&gt;"",INDEX('Size (Analyst)'!Q:Q,5*(ROW()-2)+4),#N/A),"")</f>
        <v/>
      </c>
      <c r="R58" t="str">
        <f>IF($A58&lt;&gt;"",IF(INDEX('Size (Analyst)'!R:R,5*(ROW()-2)+4)&lt;&gt;"",INDEX('Size (Analyst)'!R:R,5*(ROW()-2)+4),#N/A),"")</f>
        <v/>
      </c>
      <c r="S58" t="str">
        <f>IF($A58&lt;&gt;"",IF(INDEX('Size (Analyst)'!S:S,5*(ROW()-2)+4)&lt;&gt;"",INDEX('Size (Analyst)'!S:S,5*(ROW()-2)+4),#N/A),"")</f>
        <v/>
      </c>
      <c r="T58" t="str">
        <f>IF($A58&lt;&gt;"",IF(INDEX('Size (Analyst)'!T:T,5*(ROW()-2)+4)&lt;&gt;"",INDEX('Size (Analyst)'!T:T,5*(ROW()-2)+4),#N/A),"")</f>
        <v/>
      </c>
      <c r="U58" t="str">
        <f>IF($A58&lt;&gt;"",IF(INDEX('Size (Analyst)'!U:U,5*(ROW()-2)+4)&lt;&gt;"",INDEX('Size (Analyst)'!U:U,5*(ROW()-2)+4),#N/A),"")</f>
        <v/>
      </c>
      <c r="V58" t="str">
        <f>IF($A58&lt;&gt;"",IF(INDEX('Size (Analyst)'!V:V,5*(ROW()-2)+4)&lt;&gt;"",INDEX('Size (Analyst)'!V:V,5*(ROW()-2)+4),#N/A),"")</f>
        <v/>
      </c>
      <c r="W58" t="str">
        <f>IF($A58&lt;&gt;"",IF(INDEX('Size (Analyst)'!W:W,5*(ROW()-2)+4)&lt;&gt;"",INDEX('Size (Analyst)'!W:W,5*(ROW()-2)+4),#N/A),"")</f>
        <v/>
      </c>
      <c r="X58" t="str">
        <f>IF($A58&lt;&gt;"",IF(INDEX('Size (Analyst)'!X:X,5*(ROW()-2)+4)&lt;&gt;"",INDEX('Size (Analyst)'!X:X,5*(ROW()-2)+4),#N/A),"")</f>
        <v/>
      </c>
      <c r="Y58" t="str">
        <f>IF($A58&lt;&gt;"",IF(INDEX('Size (Analyst)'!Y:Y,5*(ROW()-2)+4)&lt;&gt;"",INDEX('Size (Analyst)'!Y:Y,5*(ROW()-2)+4),#N/A),"")</f>
        <v/>
      </c>
      <c r="Z58" t="str">
        <f>IF($A58&lt;&gt;"",IF(INDEX('Size (Analyst)'!Z:Z,5*(ROW()-2)+4)&lt;&gt;"",INDEX('Size (Analyst)'!Z:Z,5*(ROW()-2)+4),#N/A),"")</f>
        <v/>
      </c>
    </row>
    <row r="59" spans="1:26" x14ac:dyDescent="0.2">
      <c r="A59" s="13" t="str">
        <f>IF(INDEX('Size (Analyst)'!A:A,5*(ROW()-2)+1)&lt;&gt;"",INDEX('Size (Analyst)'!A:A,5*(ROW()-2)+1),"")</f>
        <v/>
      </c>
      <c r="B59" t="str">
        <f>IF($A59&lt;&gt;"",IF(INDEX('Size (Analyst)'!B:B,5*(ROW()-2)+4)&lt;&gt;"",INDEX('Size (Analyst)'!B:B,5*(ROW()-2)+4),#N/A),"")</f>
        <v/>
      </c>
      <c r="C59" t="str">
        <f>IF($A59&lt;&gt;"",IF(INDEX('Size (Analyst)'!C:C,5*(ROW()-2)+4)&lt;&gt;"",INDEX('Size (Analyst)'!C:C,5*(ROW()-2)+4),#N/A),"")</f>
        <v/>
      </c>
      <c r="D59" t="str">
        <f>IF($A59&lt;&gt;"",IF(INDEX('Size (Analyst)'!D:D,5*(ROW()-2)+4)&lt;&gt;"",INDEX('Size (Analyst)'!D:D,5*(ROW()-2)+4),#N/A),"")</f>
        <v/>
      </c>
      <c r="E59" t="str">
        <f>IF($A59&lt;&gt;"",IF(INDEX('Size (Analyst)'!E:E,5*(ROW()-2)+4)&lt;&gt;"",INDEX('Size (Analyst)'!E:E,5*(ROW()-2)+4),#N/A),"")</f>
        <v/>
      </c>
      <c r="F59" t="str">
        <f>IF($A59&lt;&gt;"",IF(INDEX('Size (Analyst)'!F:F,5*(ROW()-2)+4)&lt;&gt;"",INDEX('Size (Analyst)'!F:F,5*(ROW()-2)+4),#N/A),"")</f>
        <v/>
      </c>
      <c r="G59" t="str">
        <f>IF($A59&lt;&gt;"",IF(INDEX('Size (Analyst)'!G:G,5*(ROW()-2)+4)&lt;&gt;"",INDEX('Size (Analyst)'!G:G,5*(ROW()-2)+4),#N/A),"")</f>
        <v/>
      </c>
      <c r="H59" t="str">
        <f>IF($A59&lt;&gt;"",IF(INDEX('Size (Analyst)'!H:H,5*(ROW()-2)+4)&lt;&gt;"",INDEX('Size (Analyst)'!H:H,5*(ROW()-2)+4),#N/A),"")</f>
        <v/>
      </c>
      <c r="I59" t="str">
        <f>IF($A59&lt;&gt;"",IF(INDEX('Size (Analyst)'!I:I,5*(ROW()-2)+4)&lt;&gt;"",INDEX('Size (Analyst)'!I:I,5*(ROW()-2)+4),#N/A),"")</f>
        <v/>
      </c>
      <c r="J59" t="str">
        <f>IF($A59&lt;&gt;"",IF(INDEX('Size (Analyst)'!J:J,5*(ROW()-2)+4)&lt;&gt;"",INDEX('Size (Analyst)'!J:J,5*(ROW()-2)+4),#N/A),"")</f>
        <v/>
      </c>
      <c r="K59" t="str">
        <f>IF($A59&lt;&gt;"",IF(INDEX('Size (Analyst)'!K:K,5*(ROW()-2)+4)&lt;&gt;"",INDEX('Size (Analyst)'!K:K,5*(ROW()-2)+4),#N/A),"")</f>
        <v/>
      </c>
      <c r="L59" t="str">
        <f>IF($A59&lt;&gt;"",IF(INDEX('Size (Analyst)'!L:L,5*(ROW()-2)+4)&lt;&gt;"",INDEX('Size (Analyst)'!L:L,5*(ROW()-2)+4),#N/A),"")</f>
        <v/>
      </c>
      <c r="M59" t="str">
        <f>IF($A59&lt;&gt;"",IF(INDEX('Size (Analyst)'!M:M,5*(ROW()-2)+4)&lt;&gt;"",INDEX('Size (Analyst)'!M:M,5*(ROW()-2)+4),#N/A),"")</f>
        <v/>
      </c>
      <c r="N59" t="str">
        <f>IF($A59&lt;&gt;"",IF(INDEX('Size (Analyst)'!N:N,5*(ROW()-2)+4)&lt;&gt;"",INDEX('Size (Analyst)'!N:N,5*(ROW()-2)+4),#N/A),"")</f>
        <v/>
      </c>
      <c r="O59" t="str">
        <f>IF($A59&lt;&gt;"",IF(INDEX('Size (Analyst)'!O:O,5*(ROW()-2)+4)&lt;&gt;"",INDEX('Size (Analyst)'!O:O,5*(ROW()-2)+4),#N/A),"")</f>
        <v/>
      </c>
      <c r="P59" t="str">
        <f>IF($A59&lt;&gt;"",IF(INDEX('Size (Analyst)'!P:P,5*(ROW()-2)+4)&lt;&gt;"",INDEX('Size (Analyst)'!P:P,5*(ROW()-2)+4),#N/A),"")</f>
        <v/>
      </c>
      <c r="Q59" t="str">
        <f>IF($A59&lt;&gt;"",IF(INDEX('Size (Analyst)'!Q:Q,5*(ROW()-2)+4)&lt;&gt;"",INDEX('Size (Analyst)'!Q:Q,5*(ROW()-2)+4),#N/A),"")</f>
        <v/>
      </c>
      <c r="R59" t="str">
        <f>IF($A59&lt;&gt;"",IF(INDEX('Size (Analyst)'!R:R,5*(ROW()-2)+4)&lt;&gt;"",INDEX('Size (Analyst)'!R:R,5*(ROW()-2)+4),#N/A),"")</f>
        <v/>
      </c>
      <c r="S59" t="str">
        <f>IF($A59&lt;&gt;"",IF(INDEX('Size (Analyst)'!S:S,5*(ROW()-2)+4)&lt;&gt;"",INDEX('Size (Analyst)'!S:S,5*(ROW()-2)+4),#N/A),"")</f>
        <v/>
      </c>
      <c r="T59" t="str">
        <f>IF($A59&lt;&gt;"",IF(INDEX('Size (Analyst)'!T:T,5*(ROW()-2)+4)&lt;&gt;"",INDEX('Size (Analyst)'!T:T,5*(ROW()-2)+4),#N/A),"")</f>
        <v/>
      </c>
      <c r="U59" t="str">
        <f>IF($A59&lt;&gt;"",IF(INDEX('Size (Analyst)'!U:U,5*(ROW()-2)+4)&lt;&gt;"",INDEX('Size (Analyst)'!U:U,5*(ROW()-2)+4),#N/A),"")</f>
        <v/>
      </c>
      <c r="V59" t="str">
        <f>IF($A59&lt;&gt;"",IF(INDEX('Size (Analyst)'!V:V,5*(ROW()-2)+4)&lt;&gt;"",INDEX('Size (Analyst)'!V:V,5*(ROW()-2)+4),#N/A),"")</f>
        <v/>
      </c>
      <c r="W59" t="str">
        <f>IF($A59&lt;&gt;"",IF(INDEX('Size (Analyst)'!W:W,5*(ROW()-2)+4)&lt;&gt;"",INDEX('Size (Analyst)'!W:W,5*(ROW()-2)+4),#N/A),"")</f>
        <v/>
      </c>
      <c r="X59" t="str">
        <f>IF($A59&lt;&gt;"",IF(INDEX('Size (Analyst)'!X:X,5*(ROW()-2)+4)&lt;&gt;"",INDEX('Size (Analyst)'!X:X,5*(ROW()-2)+4),#N/A),"")</f>
        <v/>
      </c>
      <c r="Y59" t="str">
        <f>IF($A59&lt;&gt;"",IF(INDEX('Size (Analyst)'!Y:Y,5*(ROW()-2)+4)&lt;&gt;"",INDEX('Size (Analyst)'!Y:Y,5*(ROW()-2)+4),#N/A),"")</f>
        <v/>
      </c>
      <c r="Z59" t="str">
        <f>IF($A59&lt;&gt;"",IF(INDEX('Size (Analyst)'!Z:Z,5*(ROW()-2)+4)&lt;&gt;"",INDEX('Size (Analyst)'!Z:Z,5*(ROW()-2)+4),#N/A),"")</f>
        <v/>
      </c>
    </row>
    <row r="60" spans="1:26" x14ac:dyDescent="0.2">
      <c r="A60" s="13" t="str">
        <f>IF(INDEX('Size (Analyst)'!A:A,5*(ROW()-2)+1)&lt;&gt;"",INDEX('Size (Analyst)'!A:A,5*(ROW()-2)+1),"")</f>
        <v/>
      </c>
      <c r="B60" t="str">
        <f>IF($A60&lt;&gt;"",IF(INDEX('Size (Analyst)'!B:B,5*(ROW()-2)+4)&lt;&gt;"",INDEX('Size (Analyst)'!B:B,5*(ROW()-2)+4),#N/A),"")</f>
        <v/>
      </c>
      <c r="C60" t="str">
        <f>IF($A60&lt;&gt;"",IF(INDEX('Size (Analyst)'!C:C,5*(ROW()-2)+4)&lt;&gt;"",INDEX('Size (Analyst)'!C:C,5*(ROW()-2)+4),#N/A),"")</f>
        <v/>
      </c>
      <c r="D60" t="str">
        <f>IF($A60&lt;&gt;"",IF(INDEX('Size (Analyst)'!D:D,5*(ROW()-2)+4)&lt;&gt;"",INDEX('Size (Analyst)'!D:D,5*(ROW()-2)+4),#N/A),"")</f>
        <v/>
      </c>
      <c r="E60" t="str">
        <f>IF($A60&lt;&gt;"",IF(INDEX('Size (Analyst)'!E:E,5*(ROW()-2)+4)&lt;&gt;"",INDEX('Size (Analyst)'!E:E,5*(ROW()-2)+4),#N/A),"")</f>
        <v/>
      </c>
      <c r="F60" t="str">
        <f>IF($A60&lt;&gt;"",IF(INDEX('Size (Analyst)'!F:F,5*(ROW()-2)+4)&lt;&gt;"",INDEX('Size (Analyst)'!F:F,5*(ROW()-2)+4),#N/A),"")</f>
        <v/>
      </c>
      <c r="G60" t="str">
        <f>IF($A60&lt;&gt;"",IF(INDEX('Size (Analyst)'!G:G,5*(ROW()-2)+4)&lt;&gt;"",INDEX('Size (Analyst)'!G:G,5*(ROW()-2)+4),#N/A),"")</f>
        <v/>
      </c>
      <c r="H60" t="str">
        <f>IF($A60&lt;&gt;"",IF(INDEX('Size (Analyst)'!H:H,5*(ROW()-2)+4)&lt;&gt;"",INDEX('Size (Analyst)'!H:H,5*(ROW()-2)+4),#N/A),"")</f>
        <v/>
      </c>
      <c r="I60" t="str">
        <f>IF($A60&lt;&gt;"",IF(INDEX('Size (Analyst)'!I:I,5*(ROW()-2)+4)&lt;&gt;"",INDEX('Size (Analyst)'!I:I,5*(ROW()-2)+4),#N/A),"")</f>
        <v/>
      </c>
      <c r="J60" t="str">
        <f>IF($A60&lt;&gt;"",IF(INDEX('Size (Analyst)'!J:J,5*(ROW()-2)+4)&lt;&gt;"",INDEX('Size (Analyst)'!J:J,5*(ROW()-2)+4),#N/A),"")</f>
        <v/>
      </c>
      <c r="K60" t="str">
        <f>IF($A60&lt;&gt;"",IF(INDEX('Size (Analyst)'!K:K,5*(ROW()-2)+4)&lt;&gt;"",INDEX('Size (Analyst)'!K:K,5*(ROW()-2)+4),#N/A),"")</f>
        <v/>
      </c>
      <c r="L60" t="str">
        <f>IF($A60&lt;&gt;"",IF(INDEX('Size (Analyst)'!L:L,5*(ROW()-2)+4)&lt;&gt;"",INDEX('Size (Analyst)'!L:L,5*(ROW()-2)+4),#N/A),"")</f>
        <v/>
      </c>
      <c r="M60" t="str">
        <f>IF($A60&lt;&gt;"",IF(INDEX('Size (Analyst)'!M:M,5*(ROW()-2)+4)&lt;&gt;"",INDEX('Size (Analyst)'!M:M,5*(ROW()-2)+4),#N/A),"")</f>
        <v/>
      </c>
      <c r="N60" t="str">
        <f>IF($A60&lt;&gt;"",IF(INDEX('Size (Analyst)'!N:N,5*(ROW()-2)+4)&lt;&gt;"",INDEX('Size (Analyst)'!N:N,5*(ROW()-2)+4),#N/A),"")</f>
        <v/>
      </c>
      <c r="O60" t="str">
        <f>IF($A60&lt;&gt;"",IF(INDEX('Size (Analyst)'!O:O,5*(ROW()-2)+4)&lt;&gt;"",INDEX('Size (Analyst)'!O:O,5*(ROW()-2)+4),#N/A),"")</f>
        <v/>
      </c>
      <c r="P60" t="str">
        <f>IF($A60&lt;&gt;"",IF(INDEX('Size (Analyst)'!P:P,5*(ROW()-2)+4)&lt;&gt;"",INDEX('Size (Analyst)'!P:P,5*(ROW()-2)+4),#N/A),"")</f>
        <v/>
      </c>
      <c r="Q60" t="str">
        <f>IF($A60&lt;&gt;"",IF(INDEX('Size (Analyst)'!Q:Q,5*(ROW()-2)+4)&lt;&gt;"",INDEX('Size (Analyst)'!Q:Q,5*(ROW()-2)+4),#N/A),"")</f>
        <v/>
      </c>
      <c r="R60" t="str">
        <f>IF($A60&lt;&gt;"",IF(INDEX('Size (Analyst)'!R:R,5*(ROW()-2)+4)&lt;&gt;"",INDEX('Size (Analyst)'!R:R,5*(ROW()-2)+4),#N/A),"")</f>
        <v/>
      </c>
      <c r="S60" t="str">
        <f>IF($A60&lt;&gt;"",IF(INDEX('Size (Analyst)'!S:S,5*(ROW()-2)+4)&lt;&gt;"",INDEX('Size (Analyst)'!S:S,5*(ROW()-2)+4),#N/A),"")</f>
        <v/>
      </c>
      <c r="T60" t="str">
        <f>IF($A60&lt;&gt;"",IF(INDEX('Size (Analyst)'!T:T,5*(ROW()-2)+4)&lt;&gt;"",INDEX('Size (Analyst)'!T:T,5*(ROW()-2)+4),#N/A),"")</f>
        <v/>
      </c>
      <c r="U60" t="str">
        <f>IF($A60&lt;&gt;"",IF(INDEX('Size (Analyst)'!U:U,5*(ROW()-2)+4)&lt;&gt;"",INDEX('Size (Analyst)'!U:U,5*(ROW()-2)+4),#N/A),"")</f>
        <v/>
      </c>
      <c r="V60" t="str">
        <f>IF($A60&lt;&gt;"",IF(INDEX('Size (Analyst)'!V:V,5*(ROW()-2)+4)&lt;&gt;"",INDEX('Size (Analyst)'!V:V,5*(ROW()-2)+4),#N/A),"")</f>
        <v/>
      </c>
      <c r="W60" t="str">
        <f>IF($A60&lt;&gt;"",IF(INDEX('Size (Analyst)'!W:W,5*(ROW()-2)+4)&lt;&gt;"",INDEX('Size (Analyst)'!W:W,5*(ROW()-2)+4),#N/A),"")</f>
        <v/>
      </c>
      <c r="X60" t="str">
        <f>IF($A60&lt;&gt;"",IF(INDEX('Size (Analyst)'!X:X,5*(ROW()-2)+4)&lt;&gt;"",INDEX('Size (Analyst)'!X:X,5*(ROW()-2)+4),#N/A),"")</f>
        <v/>
      </c>
      <c r="Y60" t="str">
        <f>IF($A60&lt;&gt;"",IF(INDEX('Size (Analyst)'!Y:Y,5*(ROW()-2)+4)&lt;&gt;"",INDEX('Size (Analyst)'!Y:Y,5*(ROW()-2)+4),#N/A),"")</f>
        <v/>
      </c>
      <c r="Z60" t="str">
        <f>IF($A60&lt;&gt;"",IF(INDEX('Size (Analyst)'!Z:Z,5*(ROW()-2)+4)&lt;&gt;"",INDEX('Size (Analyst)'!Z:Z,5*(ROW()-2)+4),#N/A),"")</f>
        <v/>
      </c>
    </row>
    <row r="61" spans="1:26" x14ac:dyDescent="0.2">
      <c r="A61" s="13" t="str">
        <f>IF(INDEX('Size (Analyst)'!A:A,5*(ROW()-2)+1)&lt;&gt;"",INDEX('Size (Analyst)'!A:A,5*(ROW()-2)+1),"")</f>
        <v/>
      </c>
      <c r="B61" t="str">
        <f>IF($A61&lt;&gt;"",IF(INDEX('Size (Analyst)'!B:B,5*(ROW()-2)+4)&lt;&gt;"",INDEX('Size (Analyst)'!B:B,5*(ROW()-2)+4),#N/A),"")</f>
        <v/>
      </c>
      <c r="C61" t="str">
        <f>IF($A61&lt;&gt;"",IF(INDEX('Size (Analyst)'!C:C,5*(ROW()-2)+4)&lt;&gt;"",INDEX('Size (Analyst)'!C:C,5*(ROW()-2)+4),#N/A),"")</f>
        <v/>
      </c>
      <c r="D61" t="str">
        <f>IF($A61&lt;&gt;"",IF(INDEX('Size (Analyst)'!D:D,5*(ROW()-2)+4)&lt;&gt;"",INDEX('Size (Analyst)'!D:D,5*(ROW()-2)+4),#N/A),"")</f>
        <v/>
      </c>
      <c r="E61" t="str">
        <f>IF($A61&lt;&gt;"",IF(INDEX('Size (Analyst)'!E:E,5*(ROW()-2)+4)&lt;&gt;"",INDEX('Size (Analyst)'!E:E,5*(ROW()-2)+4),#N/A),"")</f>
        <v/>
      </c>
      <c r="F61" t="str">
        <f>IF($A61&lt;&gt;"",IF(INDEX('Size (Analyst)'!F:F,5*(ROW()-2)+4)&lt;&gt;"",INDEX('Size (Analyst)'!F:F,5*(ROW()-2)+4),#N/A),"")</f>
        <v/>
      </c>
      <c r="G61" t="str">
        <f>IF($A61&lt;&gt;"",IF(INDEX('Size (Analyst)'!G:G,5*(ROW()-2)+4)&lt;&gt;"",INDEX('Size (Analyst)'!G:G,5*(ROW()-2)+4),#N/A),"")</f>
        <v/>
      </c>
      <c r="H61" t="str">
        <f>IF($A61&lt;&gt;"",IF(INDEX('Size (Analyst)'!H:H,5*(ROW()-2)+4)&lt;&gt;"",INDEX('Size (Analyst)'!H:H,5*(ROW()-2)+4),#N/A),"")</f>
        <v/>
      </c>
      <c r="I61" t="str">
        <f>IF($A61&lt;&gt;"",IF(INDEX('Size (Analyst)'!I:I,5*(ROW()-2)+4)&lt;&gt;"",INDEX('Size (Analyst)'!I:I,5*(ROW()-2)+4),#N/A),"")</f>
        <v/>
      </c>
      <c r="J61" t="str">
        <f>IF($A61&lt;&gt;"",IF(INDEX('Size (Analyst)'!J:J,5*(ROW()-2)+4)&lt;&gt;"",INDEX('Size (Analyst)'!J:J,5*(ROW()-2)+4),#N/A),"")</f>
        <v/>
      </c>
      <c r="K61" t="str">
        <f>IF($A61&lt;&gt;"",IF(INDEX('Size (Analyst)'!K:K,5*(ROW()-2)+4)&lt;&gt;"",INDEX('Size (Analyst)'!K:K,5*(ROW()-2)+4),#N/A),"")</f>
        <v/>
      </c>
      <c r="L61" t="str">
        <f>IF($A61&lt;&gt;"",IF(INDEX('Size (Analyst)'!L:L,5*(ROW()-2)+4)&lt;&gt;"",INDEX('Size (Analyst)'!L:L,5*(ROW()-2)+4),#N/A),"")</f>
        <v/>
      </c>
      <c r="M61" t="str">
        <f>IF($A61&lt;&gt;"",IF(INDEX('Size (Analyst)'!M:M,5*(ROW()-2)+4)&lt;&gt;"",INDEX('Size (Analyst)'!M:M,5*(ROW()-2)+4),#N/A),"")</f>
        <v/>
      </c>
      <c r="N61" t="str">
        <f>IF($A61&lt;&gt;"",IF(INDEX('Size (Analyst)'!N:N,5*(ROW()-2)+4)&lt;&gt;"",INDEX('Size (Analyst)'!N:N,5*(ROW()-2)+4),#N/A),"")</f>
        <v/>
      </c>
      <c r="O61" t="str">
        <f>IF($A61&lt;&gt;"",IF(INDEX('Size (Analyst)'!O:O,5*(ROW()-2)+4)&lt;&gt;"",INDEX('Size (Analyst)'!O:O,5*(ROW()-2)+4),#N/A),"")</f>
        <v/>
      </c>
      <c r="P61" t="str">
        <f>IF($A61&lt;&gt;"",IF(INDEX('Size (Analyst)'!P:P,5*(ROW()-2)+4)&lt;&gt;"",INDEX('Size (Analyst)'!P:P,5*(ROW()-2)+4),#N/A),"")</f>
        <v/>
      </c>
      <c r="Q61" t="str">
        <f>IF($A61&lt;&gt;"",IF(INDEX('Size (Analyst)'!Q:Q,5*(ROW()-2)+4)&lt;&gt;"",INDEX('Size (Analyst)'!Q:Q,5*(ROW()-2)+4),#N/A),"")</f>
        <v/>
      </c>
      <c r="R61" t="str">
        <f>IF($A61&lt;&gt;"",IF(INDEX('Size (Analyst)'!R:R,5*(ROW()-2)+4)&lt;&gt;"",INDEX('Size (Analyst)'!R:R,5*(ROW()-2)+4),#N/A),"")</f>
        <v/>
      </c>
      <c r="S61" t="str">
        <f>IF($A61&lt;&gt;"",IF(INDEX('Size (Analyst)'!S:S,5*(ROW()-2)+4)&lt;&gt;"",INDEX('Size (Analyst)'!S:S,5*(ROW()-2)+4),#N/A),"")</f>
        <v/>
      </c>
      <c r="T61" t="str">
        <f>IF($A61&lt;&gt;"",IF(INDEX('Size (Analyst)'!T:T,5*(ROW()-2)+4)&lt;&gt;"",INDEX('Size (Analyst)'!T:T,5*(ROW()-2)+4),#N/A),"")</f>
        <v/>
      </c>
      <c r="U61" t="str">
        <f>IF($A61&lt;&gt;"",IF(INDEX('Size (Analyst)'!U:U,5*(ROW()-2)+4)&lt;&gt;"",INDEX('Size (Analyst)'!U:U,5*(ROW()-2)+4),#N/A),"")</f>
        <v/>
      </c>
      <c r="V61" t="str">
        <f>IF($A61&lt;&gt;"",IF(INDEX('Size (Analyst)'!V:V,5*(ROW()-2)+4)&lt;&gt;"",INDEX('Size (Analyst)'!V:V,5*(ROW()-2)+4),#N/A),"")</f>
        <v/>
      </c>
      <c r="W61" t="str">
        <f>IF($A61&lt;&gt;"",IF(INDEX('Size (Analyst)'!W:W,5*(ROW()-2)+4)&lt;&gt;"",INDEX('Size (Analyst)'!W:W,5*(ROW()-2)+4),#N/A),"")</f>
        <v/>
      </c>
      <c r="X61" t="str">
        <f>IF($A61&lt;&gt;"",IF(INDEX('Size (Analyst)'!X:X,5*(ROW()-2)+4)&lt;&gt;"",INDEX('Size (Analyst)'!X:X,5*(ROW()-2)+4),#N/A),"")</f>
        <v/>
      </c>
      <c r="Y61" t="str">
        <f>IF($A61&lt;&gt;"",IF(INDEX('Size (Analyst)'!Y:Y,5*(ROW()-2)+4)&lt;&gt;"",INDEX('Size (Analyst)'!Y:Y,5*(ROW()-2)+4),#N/A),"")</f>
        <v/>
      </c>
      <c r="Z61" t="str">
        <f>IF($A61&lt;&gt;"",IF(INDEX('Size (Analyst)'!Z:Z,5*(ROW()-2)+4)&lt;&gt;"",INDEX('Size (Analyst)'!Z:Z,5*(ROW()-2)+4),#N/A),"")</f>
        <v/>
      </c>
    </row>
    <row r="62" spans="1:26" x14ac:dyDescent="0.2">
      <c r="A62" s="13" t="str">
        <f>IF(INDEX('Size (Analyst)'!A:A,5*(ROW()-2)+1)&lt;&gt;"",INDEX('Size (Analyst)'!A:A,5*(ROW()-2)+1),"")</f>
        <v/>
      </c>
      <c r="B62" t="str">
        <f>IF($A62&lt;&gt;"",IF(INDEX('Size (Analyst)'!B:B,5*(ROW()-2)+4)&lt;&gt;"",INDEX('Size (Analyst)'!B:B,5*(ROW()-2)+4),#N/A),"")</f>
        <v/>
      </c>
      <c r="C62" t="str">
        <f>IF($A62&lt;&gt;"",IF(INDEX('Size (Analyst)'!C:C,5*(ROW()-2)+4)&lt;&gt;"",INDEX('Size (Analyst)'!C:C,5*(ROW()-2)+4),#N/A),"")</f>
        <v/>
      </c>
      <c r="D62" t="str">
        <f>IF($A62&lt;&gt;"",IF(INDEX('Size (Analyst)'!D:D,5*(ROW()-2)+4)&lt;&gt;"",INDEX('Size (Analyst)'!D:D,5*(ROW()-2)+4),#N/A),"")</f>
        <v/>
      </c>
      <c r="E62" t="str">
        <f>IF($A62&lt;&gt;"",IF(INDEX('Size (Analyst)'!E:E,5*(ROW()-2)+4)&lt;&gt;"",INDEX('Size (Analyst)'!E:E,5*(ROW()-2)+4),#N/A),"")</f>
        <v/>
      </c>
      <c r="F62" t="str">
        <f>IF($A62&lt;&gt;"",IF(INDEX('Size (Analyst)'!F:F,5*(ROW()-2)+4)&lt;&gt;"",INDEX('Size (Analyst)'!F:F,5*(ROW()-2)+4),#N/A),"")</f>
        <v/>
      </c>
      <c r="G62" t="str">
        <f>IF($A62&lt;&gt;"",IF(INDEX('Size (Analyst)'!G:G,5*(ROW()-2)+4)&lt;&gt;"",INDEX('Size (Analyst)'!G:G,5*(ROW()-2)+4),#N/A),"")</f>
        <v/>
      </c>
      <c r="H62" t="str">
        <f>IF($A62&lt;&gt;"",IF(INDEX('Size (Analyst)'!H:H,5*(ROW()-2)+4)&lt;&gt;"",INDEX('Size (Analyst)'!H:H,5*(ROW()-2)+4),#N/A),"")</f>
        <v/>
      </c>
      <c r="I62" t="str">
        <f>IF($A62&lt;&gt;"",IF(INDEX('Size (Analyst)'!I:I,5*(ROW()-2)+4)&lt;&gt;"",INDEX('Size (Analyst)'!I:I,5*(ROW()-2)+4),#N/A),"")</f>
        <v/>
      </c>
      <c r="J62" t="str">
        <f>IF($A62&lt;&gt;"",IF(INDEX('Size (Analyst)'!J:J,5*(ROW()-2)+4)&lt;&gt;"",INDEX('Size (Analyst)'!J:J,5*(ROW()-2)+4),#N/A),"")</f>
        <v/>
      </c>
      <c r="K62" t="str">
        <f>IF($A62&lt;&gt;"",IF(INDEX('Size (Analyst)'!K:K,5*(ROW()-2)+4)&lt;&gt;"",INDEX('Size (Analyst)'!K:K,5*(ROW()-2)+4),#N/A),"")</f>
        <v/>
      </c>
      <c r="L62" t="str">
        <f>IF($A62&lt;&gt;"",IF(INDEX('Size (Analyst)'!L:L,5*(ROW()-2)+4)&lt;&gt;"",INDEX('Size (Analyst)'!L:L,5*(ROW()-2)+4),#N/A),"")</f>
        <v/>
      </c>
      <c r="M62" t="str">
        <f>IF($A62&lt;&gt;"",IF(INDEX('Size (Analyst)'!M:M,5*(ROW()-2)+4)&lt;&gt;"",INDEX('Size (Analyst)'!M:M,5*(ROW()-2)+4),#N/A),"")</f>
        <v/>
      </c>
      <c r="N62" t="str">
        <f>IF($A62&lt;&gt;"",IF(INDEX('Size (Analyst)'!N:N,5*(ROW()-2)+4)&lt;&gt;"",INDEX('Size (Analyst)'!N:N,5*(ROW()-2)+4),#N/A),"")</f>
        <v/>
      </c>
      <c r="O62" t="str">
        <f>IF($A62&lt;&gt;"",IF(INDEX('Size (Analyst)'!O:O,5*(ROW()-2)+4)&lt;&gt;"",INDEX('Size (Analyst)'!O:O,5*(ROW()-2)+4),#N/A),"")</f>
        <v/>
      </c>
      <c r="P62" t="str">
        <f>IF($A62&lt;&gt;"",IF(INDEX('Size (Analyst)'!P:P,5*(ROW()-2)+4)&lt;&gt;"",INDEX('Size (Analyst)'!P:P,5*(ROW()-2)+4),#N/A),"")</f>
        <v/>
      </c>
      <c r="Q62" t="str">
        <f>IF($A62&lt;&gt;"",IF(INDEX('Size (Analyst)'!Q:Q,5*(ROW()-2)+4)&lt;&gt;"",INDEX('Size (Analyst)'!Q:Q,5*(ROW()-2)+4),#N/A),"")</f>
        <v/>
      </c>
      <c r="R62" t="str">
        <f>IF($A62&lt;&gt;"",IF(INDEX('Size (Analyst)'!R:R,5*(ROW()-2)+4)&lt;&gt;"",INDEX('Size (Analyst)'!R:R,5*(ROW()-2)+4),#N/A),"")</f>
        <v/>
      </c>
      <c r="S62" t="str">
        <f>IF($A62&lt;&gt;"",IF(INDEX('Size (Analyst)'!S:S,5*(ROW()-2)+4)&lt;&gt;"",INDEX('Size (Analyst)'!S:S,5*(ROW()-2)+4),#N/A),"")</f>
        <v/>
      </c>
      <c r="T62" t="str">
        <f>IF($A62&lt;&gt;"",IF(INDEX('Size (Analyst)'!T:T,5*(ROW()-2)+4)&lt;&gt;"",INDEX('Size (Analyst)'!T:T,5*(ROW()-2)+4),#N/A),"")</f>
        <v/>
      </c>
      <c r="U62" t="str">
        <f>IF($A62&lt;&gt;"",IF(INDEX('Size (Analyst)'!U:U,5*(ROW()-2)+4)&lt;&gt;"",INDEX('Size (Analyst)'!U:U,5*(ROW()-2)+4),#N/A),"")</f>
        <v/>
      </c>
      <c r="V62" t="str">
        <f>IF($A62&lt;&gt;"",IF(INDEX('Size (Analyst)'!V:V,5*(ROW()-2)+4)&lt;&gt;"",INDEX('Size (Analyst)'!V:V,5*(ROW()-2)+4),#N/A),"")</f>
        <v/>
      </c>
      <c r="W62" t="str">
        <f>IF($A62&lt;&gt;"",IF(INDEX('Size (Analyst)'!W:W,5*(ROW()-2)+4)&lt;&gt;"",INDEX('Size (Analyst)'!W:W,5*(ROW()-2)+4),#N/A),"")</f>
        <v/>
      </c>
      <c r="X62" t="str">
        <f>IF($A62&lt;&gt;"",IF(INDEX('Size (Analyst)'!X:X,5*(ROW()-2)+4)&lt;&gt;"",INDEX('Size (Analyst)'!X:X,5*(ROW()-2)+4),#N/A),"")</f>
        <v/>
      </c>
      <c r="Y62" t="str">
        <f>IF($A62&lt;&gt;"",IF(INDEX('Size (Analyst)'!Y:Y,5*(ROW()-2)+4)&lt;&gt;"",INDEX('Size (Analyst)'!Y:Y,5*(ROW()-2)+4),#N/A),"")</f>
        <v/>
      </c>
      <c r="Z62" t="str">
        <f>IF($A62&lt;&gt;"",IF(INDEX('Size (Analyst)'!Z:Z,5*(ROW()-2)+4)&lt;&gt;"",INDEX('Size (Analyst)'!Z:Z,5*(ROW()-2)+4),#N/A),"")</f>
        <v/>
      </c>
    </row>
    <row r="63" spans="1:26" x14ac:dyDescent="0.2">
      <c r="A63" s="13" t="str">
        <f>IF(INDEX('Size (Analyst)'!A:A,5*(ROW()-2)+1)&lt;&gt;"",INDEX('Size (Analyst)'!A:A,5*(ROW()-2)+1),"")</f>
        <v/>
      </c>
      <c r="B63" t="str">
        <f>IF($A63&lt;&gt;"",IF(INDEX('Size (Analyst)'!B:B,5*(ROW()-2)+4)&lt;&gt;"",INDEX('Size (Analyst)'!B:B,5*(ROW()-2)+4),#N/A),"")</f>
        <v/>
      </c>
      <c r="C63" t="str">
        <f>IF($A63&lt;&gt;"",IF(INDEX('Size (Analyst)'!C:C,5*(ROW()-2)+4)&lt;&gt;"",INDEX('Size (Analyst)'!C:C,5*(ROW()-2)+4),#N/A),"")</f>
        <v/>
      </c>
      <c r="D63" t="str">
        <f>IF($A63&lt;&gt;"",IF(INDEX('Size (Analyst)'!D:D,5*(ROW()-2)+4)&lt;&gt;"",INDEX('Size (Analyst)'!D:D,5*(ROW()-2)+4),#N/A),"")</f>
        <v/>
      </c>
      <c r="E63" t="str">
        <f>IF($A63&lt;&gt;"",IF(INDEX('Size (Analyst)'!E:E,5*(ROW()-2)+4)&lt;&gt;"",INDEX('Size (Analyst)'!E:E,5*(ROW()-2)+4),#N/A),"")</f>
        <v/>
      </c>
      <c r="F63" t="str">
        <f>IF($A63&lt;&gt;"",IF(INDEX('Size (Analyst)'!F:F,5*(ROW()-2)+4)&lt;&gt;"",INDEX('Size (Analyst)'!F:F,5*(ROW()-2)+4),#N/A),"")</f>
        <v/>
      </c>
      <c r="G63" t="str">
        <f>IF($A63&lt;&gt;"",IF(INDEX('Size (Analyst)'!G:G,5*(ROW()-2)+4)&lt;&gt;"",INDEX('Size (Analyst)'!G:G,5*(ROW()-2)+4),#N/A),"")</f>
        <v/>
      </c>
      <c r="H63" t="str">
        <f>IF($A63&lt;&gt;"",IF(INDEX('Size (Analyst)'!H:H,5*(ROW()-2)+4)&lt;&gt;"",INDEX('Size (Analyst)'!H:H,5*(ROW()-2)+4),#N/A),"")</f>
        <v/>
      </c>
      <c r="I63" t="str">
        <f>IF($A63&lt;&gt;"",IF(INDEX('Size (Analyst)'!I:I,5*(ROW()-2)+4)&lt;&gt;"",INDEX('Size (Analyst)'!I:I,5*(ROW()-2)+4),#N/A),"")</f>
        <v/>
      </c>
      <c r="J63" t="str">
        <f>IF($A63&lt;&gt;"",IF(INDEX('Size (Analyst)'!J:J,5*(ROW()-2)+4)&lt;&gt;"",INDEX('Size (Analyst)'!J:J,5*(ROW()-2)+4),#N/A),"")</f>
        <v/>
      </c>
      <c r="K63" t="str">
        <f>IF($A63&lt;&gt;"",IF(INDEX('Size (Analyst)'!K:K,5*(ROW()-2)+4)&lt;&gt;"",INDEX('Size (Analyst)'!K:K,5*(ROW()-2)+4),#N/A),"")</f>
        <v/>
      </c>
      <c r="L63" t="str">
        <f>IF($A63&lt;&gt;"",IF(INDEX('Size (Analyst)'!L:L,5*(ROW()-2)+4)&lt;&gt;"",INDEX('Size (Analyst)'!L:L,5*(ROW()-2)+4),#N/A),"")</f>
        <v/>
      </c>
      <c r="M63" t="str">
        <f>IF($A63&lt;&gt;"",IF(INDEX('Size (Analyst)'!M:M,5*(ROW()-2)+4)&lt;&gt;"",INDEX('Size (Analyst)'!M:M,5*(ROW()-2)+4),#N/A),"")</f>
        <v/>
      </c>
      <c r="N63" t="str">
        <f>IF($A63&lt;&gt;"",IF(INDEX('Size (Analyst)'!N:N,5*(ROW()-2)+4)&lt;&gt;"",INDEX('Size (Analyst)'!N:N,5*(ROW()-2)+4),#N/A),"")</f>
        <v/>
      </c>
      <c r="O63" t="str">
        <f>IF($A63&lt;&gt;"",IF(INDEX('Size (Analyst)'!O:O,5*(ROW()-2)+4)&lt;&gt;"",INDEX('Size (Analyst)'!O:O,5*(ROW()-2)+4),#N/A),"")</f>
        <v/>
      </c>
      <c r="P63" t="str">
        <f>IF($A63&lt;&gt;"",IF(INDEX('Size (Analyst)'!P:P,5*(ROW()-2)+4)&lt;&gt;"",INDEX('Size (Analyst)'!P:P,5*(ROW()-2)+4),#N/A),"")</f>
        <v/>
      </c>
      <c r="Q63" t="str">
        <f>IF($A63&lt;&gt;"",IF(INDEX('Size (Analyst)'!Q:Q,5*(ROW()-2)+4)&lt;&gt;"",INDEX('Size (Analyst)'!Q:Q,5*(ROW()-2)+4),#N/A),"")</f>
        <v/>
      </c>
      <c r="R63" t="str">
        <f>IF($A63&lt;&gt;"",IF(INDEX('Size (Analyst)'!R:R,5*(ROW()-2)+4)&lt;&gt;"",INDEX('Size (Analyst)'!R:R,5*(ROW()-2)+4),#N/A),"")</f>
        <v/>
      </c>
      <c r="S63" t="str">
        <f>IF($A63&lt;&gt;"",IF(INDEX('Size (Analyst)'!S:S,5*(ROW()-2)+4)&lt;&gt;"",INDEX('Size (Analyst)'!S:S,5*(ROW()-2)+4),#N/A),"")</f>
        <v/>
      </c>
      <c r="T63" t="str">
        <f>IF($A63&lt;&gt;"",IF(INDEX('Size (Analyst)'!T:T,5*(ROW()-2)+4)&lt;&gt;"",INDEX('Size (Analyst)'!T:T,5*(ROW()-2)+4),#N/A),"")</f>
        <v/>
      </c>
      <c r="U63" t="str">
        <f>IF($A63&lt;&gt;"",IF(INDEX('Size (Analyst)'!U:U,5*(ROW()-2)+4)&lt;&gt;"",INDEX('Size (Analyst)'!U:U,5*(ROW()-2)+4),#N/A),"")</f>
        <v/>
      </c>
      <c r="V63" t="str">
        <f>IF($A63&lt;&gt;"",IF(INDEX('Size (Analyst)'!V:V,5*(ROW()-2)+4)&lt;&gt;"",INDEX('Size (Analyst)'!V:V,5*(ROW()-2)+4),#N/A),"")</f>
        <v/>
      </c>
      <c r="W63" t="str">
        <f>IF($A63&lt;&gt;"",IF(INDEX('Size (Analyst)'!W:W,5*(ROW()-2)+4)&lt;&gt;"",INDEX('Size (Analyst)'!W:W,5*(ROW()-2)+4),#N/A),"")</f>
        <v/>
      </c>
      <c r="X63" t="str">
        <f>IF($A63&lt;&gt;"",IF(INDEX('Size (Analyst)'!X:X,5*(ROW()-2)+4)&lt;&gt;"",INDEX('Size (Analyst)'!X:X,5*(ROW()-2)+4),#N/A),"")</f>
        <v/>
      </c>
      <c r="Y63" t="str">
        <f>IF($A63&lt;&gt;"",IF(INDEX('Size (Analyst)'!Y:Y,5*(ROW()-2)+4)&lt;&gt;"",INDEX('Size (Analyst)'!Y:Y,5*(ROW()-2)+4),#N/A),"")</f>
        <v/>
      </c>
      <c r="Z63" t="str">
        <f>IF($A63&lt;&gt;"",IF(INDEX('Size (Analyst)'!Z:Z,5*(ROW()-2)+4)&lt;&gt;"",INDEX('Size (Analyst)'!Z:Z,5*(ROW()-2)+4),#N/A),"")</f>
        <v/>
      </c>
    </row>
    <row r="64" spans="1:26" x14ac:dyDescent="0.2">
      <c r="A64" s="13" t="str">
        <f>IF(INDEX('Size (Analyst)'!A:A,5*(ROW()-2)+1)&lt;&gt;"",INDEX('Size (Analyst)'!A:A,5*(ROW()-2)+1),"")</f>
        <v/>
      </c>
      <c r="B64" t="str">
        <f>IF($A64&lt;&gt;"",IF(INDEX('Size (Analyst)'!B:B,5*(ROW()-2)+4)&lt;&gt;"",INDEX('Size (Analyst)'!B:B,5*(ROW()-2)+4),#N/A),"")</f>
        <v/>
      </c>
      <c r="C64" t="str">
        <f>IF($A64&lt;&gt;"",IF(INDEX('Size (Analyst)'!C:C,5*(ROW()-2)+4)&lt;&gt;"",INDEX('Size (Analyst)'!C:C,5*(ROW()-2)+4),#N/A),"")</f>
        <v/>
      </c>
      <c r="D64" t="str">
        <f>IF($A64&lt;&gt;"",IF(INDEX('Size (Analyst)'!D:D,5*(ROW()-2)+4)&lt;&gt;"",INDEX('Size (Analyst)'!D:D,5*(ROW()-2)+4),#N/A),"")</f>
        <v/>
      </c>
      <c r="E64" t="str">
        <f>IF($A64&lt;&gt;"",IF(INDEX('Size (Analyst)'!E:E,5*(ROW()-2)+4)&lt;&gt;"",INDEX('Size (Analyst)'!E:E,5*(ROW()-2)+4),#N/A),"")</f>
        <v/>
      </c>
      <c r="F64" t="str">
        <f>IF($A64&lt;&gt;"",IF(INDEX('Size (Analyst)'!F:F,5*(ROW()-2)+4)&lt;&gt;"",INDEX('Size (Analyst)'!F:F,5*(ROW()-2)+4),#N/A),"")</f>
        <v/>
      </c>
      <c r="G64" t="str">
        <f>IF($A64&lt;&gt;"",IF(INDEX('Size (Analyst)'!G:G,5*(ROW()-2)+4)&lt;&gt;"",INDEX('Size (Analyst)'!G:G,5*(ROW()-2)+4),#N/A),"")</f>
        <v/>
      </c>
      <c r="H64" t="str">
        <f>IF($A64&lt;&gt;"",IF(INDEX('Size (Analyst)'!H:H,5*(ROW()-2)+4)&lt;&gt;"",INDEX('Size (Analyst)'!H:H,5*(ROW()-2)+4),#N/A),"")</f>
        <v/>
      </c>
      <c r="I64" t="str">
        <f>IF($A64&lt;&gt;"",IF(INDEX('Size (Analyst)'!I:I,5*(ROW()-2)+4)&lt;&gt;"",INDEX('Size (Analyst)'!I:I,5*(ROW()-2)+4),#N/A),"")</f>
        <v/>
      </c>
      <c r="J64" t="str">
        <f>IF($A64&lt;&gt;"",IF(INDEX('Size (Analyst)'!J:J,5*(ROW()-2)+4)&lt;&gt;"",INDEX('Size (Analyst)'!J:J,5*(ROW()-2)+4),#N/A),"")</f>
        <v/>
      </c>
      <c r="K64" t="str">
        <f>IF($A64&lt;&gt;"",IF(INDEX('Size (Analyst)'!K:K,5*(ROW()-2)+4)&lt;&gt;"",INDEX('Size (Analyst)'!K:K,5*(ROW()-2)+4),#N/A),"")</f>
        <v/>
      </c>
      <c r="L64" t="str">
        <f>IF($A64&lt;&gt;"",IF(INDEX('Size (Analyst)'!L:L,5*(ROW()-2)+4)&lt;&gt;"",INDEX('Size (Analyst)'!L:L,5*(ROW()-2)+4),#N/A),"")</f>
        <v/>
      </c>
      <c r="M64" t="str">
        <f>IF($A64&lt;&gt;"",IF(INDEX('Size (Analyst)'!M:M,5*(ROW()-2)+4)&lt;&gt;"",INDEX('Size (Analyst)'!M:M,5*(ROW()-2)+4),#N/A),"")</f>
        <v/>
      </c>
      <c r="N64" t="str">
        <f>IF($A64&lt;&gt;"",IF(INDEX('Size (Analyst)'!N:N,5*(ROW()-2)+4)&lt;&gt;"",INDEX('Size (Analyst)'!N:N,5*(ROW()-2)+4),#N/A),"")</f>
        <v/>
      </c>
      <c r="O64" t="str">
        <f>IF($A64&lt;&gt;"",IF(INDEX('Size (Analyst)'!O:O,5*(ROW()-2)+4)&lt;&gt;"",INDEX('Size (Analyst)'!O:O,5*(ROW()-2)+4),#N/A),"")</f>
        <v/>
      </c>
      <c r="P64" t="str">
        <f>IF($A64&lt;&gt;"",IF(INDEX('Size (Analyst)'!P:P,5*(ROW()-2)+4)&lt;&gt;"",INDEX('Size (Analyst)'!P:P,5*(ROW()-2)+4),#N/A),"")</f>
        <v/>
      </c>
      <c r="Q64" t="str">
        <f>IF($A64&lt;&gt;"",IF(INDEX('Size (Analyst)'!Q:Q,5*(ROW()-2)+4)&lt;&gt;"",INDEX('Size (Analyst)'!Q:Q,5*(ROW()-2)+4),#N/A),"")</f>
        <v/>
      </c>
      <c r="R64" t="str">
        <f>IF($A64&lt;&gt;"",IF(INDEX('Size (Analyst)'!R:R,5*(ROW()-2)+4)&lt;&gt;"",INDEX('Size (Analyst)'!R:R,5*(ROW()-2)+4),#N/A),"")</f>
        <v/>
      </c>
      <c r="S64" t="str">
        <f>IF($A64&lt;&gt;"",IF(INDEX('Size (Analyst)'!S:S,5*(ROW()-2)+4)&lt;&gt;"",INDEX('Size (Analyst)'!S:S,5*(ROW()-2)+4),#N/A),"")</f>
        <v/>
      </c>
      <c r="T64" t="str">
        <f>IF($A64&lt;&gt;"",IF(INDEX('Size (Analyst)'!T:T,5*(ROW()-2)+4)&lt;&gt;"",INDEX('Size (Analyst)'!T:T,5*(ROW()-2)+4),#N/A),"")</f>
        <v/>
      </c>
      <c r="U64" t="str">
        <f>IF($A64&lt;&gt;"",IF(INDEX('Size (Analyst)'!U:U,5*(ROW()-2)+4)&lt;&gt;"",INDEX('Size (Analyst)'!U:U,5*(ROW()-2)+4),#N/A),"")</f>
        <v/>
      </c>
      <c r="V64" t="str">
        <f>IF($A64&lt;&gt;"",IF(INDEX('Size (Analyst)'!V:V,5*(ROW()-2)+4)&lt;&gt;"",INDEX('Size (Analyst)'!V:V,5*(ROW()-2)+4),#N/A),"")</f>
        <v/>
      </c>
      <c r="W64" t="str">
        <f>IF($A64&lt;&gt;"",IF(INDEX('Size (Analyst)'!W:W,5*(ROW()-2)+4)&lt;&gt;"",INDEX('Size (Analyst)'!W:W,5*(ROW()-2)+4),#N/A),"")</f>
        <v/>
      </c>
      <c r="X64" t="str">
        <f>IF($A64&lt;&gt;"",IF(INDEX('Size (Analyst)'!X:X,5*(ROW()-2)+4)&lt;&gt;"",INDEX('Size (Analyst)'!X:X,5*(ROW()-2)+4),#N/A),"")</f>
        <v/>
      </c>
      <c r="Y64" t="str">
        <f>IF($A64&lt;&gt;"",IF(INDEX('Size (Analyst)'!Y:Y,5*(ROW()-2)+4)&lt;&gt;"",INDEX('Size (Analyst)'!Y:Y,5*(ROW()-2)+4),#N/A),"")</f>
        <v/>
      </c>
      <c r="Z64" t="str">
        <f>IF($A64&lt;&gt;"",IF(INDEX('Size (Analyst)'!Z:Z,5*(ROW()-2)+4)&lt;&gt;"",INDEX('Size (Analyst)'!Z:Z,5*(ROW()-2)+4),#N/A),"")</f>
        <v/>
      </c>
    </row>
    <row r="65" spans="1:26" x14ac:dyDescent="0.2">
      <c r="A65" s="13" t="str">
        <f>IF(INDEX('Size (Analyst)'!A:A,5*(ROW()-2)+1)&lt;&gt;"",INDEX('Size (Analyst)'!A:A,5*(ROW()-2)+1),"")</f>
        <v/>
      </c>
      <c r="B65" t="str">
        <f>IF($A65&lt;&gt;"",IF(INDEX('Size (Analyst)'!B:B,5*(ROW()-2)+4)&lt;&gt;"",INDEX('Size (Analyst)'!B:B,5*(ROW()-2)+4),#N/A),"")</f>
        <v/>
      </c>
      <c r="C65" t="str">
        <f>IF($A65&lt;&gt;"",IF(INDEX('Size (Analyst)'!C:C,5*(ROW()-2)+4)&lt;&gt;"",INDEX('Size (Analyst)'!C:C,5*(ROW()-2)+4),#N/A),"")</f>
        <v/>
      </c>
      <c r="D65" t="str">
        <f>IF($A65&lt;&gt;"",IF(INDEX('Size (Analyst)'!D:D,5*(ROW()-2)+4)&lt;&gt;"",INDEX('Size (Analyst)'!D:D,5*(ROW()-2)+4),#N/A),"")</f>
        <v/>
      </c>
      <c r="E65" t="str">
        <f>IF($A65&lt;&gt;"",IF(INDEX('Size (Analyst)'!E:E,5*(ROW()-2)+4)&lt;&gt;"",INDEX('Size (Analyst)'!E:E,5*(ROW()-2)+4),#N/A),"")</f>
        <v/>
      </c>
      <c r="F65" t="str">
        <f>IF($A65&lt;&gt;"",IF(INDEX('Size (Analyst)'!F:F,5*(ROW()-2)+4)&lt;&gt;"",INDEX('Size (Analyst)'!F:F,5*(ROW()-2)+4),#N/A),"")</f>
        <v/>
      </c>
      <c r="G65" t="str">
        <f>IF($A65&lt;&gt;"",IF(INDEX('Size (Analyst)'!G:G,5*(ROW()-2)+4)&lt;&gt;"",INDEX('Size (Analyst)'!G:G,5*(ROW()-2)+4),#N/A),"")</f>
        <v/>
      </c>
      <c r="H65" t="str">
        <f>IF($A65&lt;&gt;"",IF(INDEX('Size (Analyst)'!H:H,5*(ROW()-2)+4)&lt;&gt;"",INDEX('Size (Analyst)'!H:H,5*(ROW()-2)+4),#N/A),"")</f>
        <v/>
      </c>
      <c r="I65" t="str">
        <f>IF($A65&lt;&gt;"",IF(INDEX('Size (Analyst)'!I:I,5*(ROW()-2)+4)&lt;&gt;"",INDEX('Size (Analyst)'!I:I,5*(ROW()-2)+4),#N/A),"")</f>
        <v/>
      </c>
      <c r="J65" t="str">
        <f>IF($A65&lt;&gt;"",IF(INDEX('Size (Analyst)'!J:J,5*(ROW()-2)+4)&lt;&gt;"",INDEX('Size (Analyst)'!J:J,5*(ROW()-2)+4),#N/A),"")</f>
        <v/>
      </c>
      <c r="K65" t="str">
        <f>IF($A65&lt;&gt;"",IF(INDEX('Size (Analyst)'!K:K,5*(ROW()-2)+4)&lt;&gt;"",INDEX('Size (Analyst)'!K:K,5*(ROW()-2)+4),#N/A),"")</f>
        <v/>
      </c>
      <c r="L65" t="str">
        <f>IF($A65&lt;&gt;"",IF(INDEX('Size (Analyst)'!L:L,5*(ROW()-2)+4)&lt;&gt;"",INDEX('Size (Analyst)'!L:L,5*(ROW()-2)+4),#N/A),"")</f>
        <v/>
      </c>
      <c r="M65" t="str">
        <f>IF($A65&lt;&gt;"",IF(INDEX('Size (Analyst)'!M:M,5*(ROW()-2)+4)&lt;&gt;"",INDEX('Size (Analyst)'!M:M,5*(ROW()-2)+4),#N/A),"")</f>
        <v/>
      </c>
      <c r="N65" t="str">
        <f>IF($A65&lt;&gt;"",IF(INDEX('Size (Analyst)'!N:N,5*(ROW()-2)+4)&lt;&gt;"",INDEX('Size (Analyst)'!N:N,5*(ROW()-2)+4),#N/A),"")</f>
        <v/>
      </c>
      <c r="O65" t="str">
        <f>IF($A65&lt;&gt;"",IF(INDEX('Size (Analyst)'!O:O,5*(ROW()-2)+4)&lt;&gt;"",INDEX('Size (Analyst)'!O:O,5*(ROW()-2)+4),#N/A),"")</f>
        <v/>
      </c>
      <c r="P65" t="str">
        <f>IF($A65&lt;&gt;"",IF(INDEX('Size (Analyst)'!P:P,5*(ROW()-2)+4)&lt;&gt;"",INDEX('Size (Analyst)'!P:P,5*(ROW()-2)+4),#N/A),"")</f>
        <v/>
      </c>
      <c r="Q65" t="str">
        <f>IF($A65&lt;&gt;"",IF(INDEX('Size (Analyst)'!Q:Q,5*(ROW()-2)+4)&lt;&gt;"",INDEX('Size (Analyst)'!Q:Q,5*(ROW()-2)+4),#N/A),"")</f>
        <v/>
      </c>
      <c r="R65" t="str">
        <f>IF($A65&lt;&gt;"",IF(INDEX('Size (Analyst)'!R:R,5*(ROW()-2)+4)&lt;&gt;"",INDEX('Size (Analyst)'!R:R,5*(ROW()-2)+4),#N/A),"")</f>
        <v/>
      </c>
      <c r="S65" t="str">
        <f>IF($A65&lt;&gt;"",IF(INDEX('Size (Analyst)'!S:S,5*(ROW()-2)+4)&lt;&gt;"",INDEX('Size (Analyst)'!S:S,5*(ROW()-2)+4),#N/A),"")</f>
        <v/>
      </c>
      <c r="T65" t="str">
        <f>IF($A65&lt;&gt;"",IF(INDEX('Size (Analyst)'!T:T,5*(ROW()-2)+4)&lt;&gt;"",INDEX('Size (Analyst)'!T:T,5*(ROW()-2)+4),#N/A),"")</f>
        <v/>
      </c>
      <c r="U65" t="str">
        <f>IF($A65&lt;&gt;"",IF(INDEX('Size (Analyst)'!U:U,5*(ROW()-2)+4)&lt;&gt;"",INDEX('Size (Analyst)'!U:U,5*(ROW()-2)+4),#N/A),"")</f>
        <v/>
      </c>
      <c r="V65" t="str">
        <f>IF($A65&lt;&gt;"",IF(INDEX('Size (Analyst)'!V:V,5*(ROW()-2)+4)&lt;&gt;"",INDEX('Size (Analyst)'!V:V,5*(ROW()-2)+4),#N/A),"")</f>
        <v/>
      </c>
      <c r="W65" t="str">
        <f>IF($A65&lt;&gt;"",IF(INDEX('Size (Analyst)'!W:W,5*(ROW()-2)+4)&lt;&gt;"",INDEX('Size (Analyst)'!W:W,5*(ROW()-2)+4),#N/A),"")</f>
        <v/>
      </c>
      <c r="X65" t="str">
        <f>IF($A65&lt;&gt;"",IF(INDEX('Size (Analyst)'!X:X,5*(ROW()-2)+4)&lt;&gt;"",INDEX('Size (Analyst)'!X:X,5*(ROW()-2)+4),#N/A),"")</f>
        <v/>
      </c>
      <c r="Y65" t="str">
        <f>IF($A65&lt;&gt;"",IF(INDEX('Size (Analyst)'!Y:Y,5*(ROW()-2)+4)&lt;&gt;"",INDEX('Size (Analyst)'!Y:Y,5*(ROW()-2)+4),#N/A),"")</f>
        <v/>
      </c>
      <c r="Z65" t="str">
        <f>IF($A65&lt;&gt;"",IF(INDEX('Size (Analyst)'!Z:Z,5*(ROW()-2)+4)&lt;&gt;"",INDEX('Size (Analyst)'!Z:Z,5*(ROW()-2)+4),#N/A),"")</f>
        <v/>
      </c>
    </row>
    <row r="66" spans="1:26" x14ac:dyDescent="0.2">
      <c r="A66" s="13" t="str">
        <f>IF(INDEX('Size (Analyst)'!A:A,5*(ROW()-2)+1)&lt;&gt;"",INDEX('Size (Analyst)'!A:A,5*(ROW()-2)+1),"")</f>
        <v/>
      </c>
      <c r="B66" t="str">
        <f>IF($A66&lt;&gt;"",IF(INDEX('Size (Analyst)'!B:B,5*(ROW()-2)+4)&lt;&gt;"",INDEX('Size (Analyst)'!B:B,5*(ROW()-2)+4),#N/A),"")</f>
        <v/>
      </c>
      <c r="C66" t="str">
        <f>IF($A66&lt;&gt;"",IF(INDEX('Size (Analyst)'!C:C,5*(ROW()-2)+4)&lt;&gt;"",INDEX('Size (Analyst)'!C:C,5*(ROW()-2)+4),#N/A),"")</f>
        <v/>
      </c>
      <c r="D66" t="str">
        <f>IF($A66&lt;&gt;"",IF(INDEX('Size (Analyst)'!D:D,5*(ROW()-2)+4)&lt;&gt;"",INDEX('Size (Analyst)'!D:D,5*(ROW()-2)+4),#N/A),"")</f>
        <v/>
      </c>
      <c r="E66" t="str">
        <f>IF($A66&lt;&gt;"",IF(INDEX('Size (Analyst)'!E:E,5*(ROW()-2)+4)&lt;&gt;"",INDEX('Size (Analyst)'!E:E,5*(ROW()-2)+4),#N/A),"")</f>
        <v/>
      </c>
      <c r="F66" t="str">
        <f>IF($A66&lt;&gt;"",IF(INDEX('Size (Analyst)'!F:F,5*(ROW()-2)+4)&lt;&gt;"",INDEX('Size (Analyst)'!F:F,5*(ROW()-2)+4),#N/A),"")</f>
        <v/>
      </c>
      <c r="G66" t="str">
        <f>IF($A66&lt;&gt;"",IF(INDEX('Size (Analyst)'!G:G,5*(ROW()-2)+4)&lt;&gt;"",INDEX('Size (Analyst)'!G:G,5*(ROW()-2)+4),#N/A),"")</f>
        <v/>
      </c>
      <c r="H66" t="str">
        <f>IF($A66&lt;&gt;"",IF(INDEX('Size (Analyst)'!H:H,5*(ROW()-2)+4)&lt;&gt;"",INDEX('Size (Analyst)'!H:H,5*(ROW()-2)+4),#N/A),"")</f>
        <v/>
      </c>
      <c r="I66" t="str">
        <f>IF($A66&lt;&gt;"",IF(INDEX('Size (Analyst)'!I:I,5*(ROW()-2)+4)&lt;&gt;"",INDEX('Size (Analyst)'!I:I,5*(ROW()-2)+4),#N/A),"")</f>
        <v/>
      </c>
      <c r="J66" t="str">
        <f>IF($A66&lt;&gt;"",IF(INDEX('Size (Analyst)'!J:J,5*(ROW()-2)+4)&lt;&gt;"",INDEX('Size (Analyst)'!J:J,5*(ROW()-2)+4),#N/A),"")</f>
        <v/>
      </c>
      <c r="K66" t="str">
        <f>IF($A66&lt;&gt;"",IF(INDEX('Size (Analyst)'!K:K,5*(ROW()-2)+4)&lt;&gt;"",INDEX('Size (Analyst)'!K:K,5*(ROW()-2)+4),#N/A),"")</f>
        <v/>
      </c>
      <c r="L66" t="str">
        <f>IF($A66&lt;&gt;"",IF(INDEX('Size (Analyst)'!L:L,5*(ROW()-2)+4)&lt;&gt;"",INDEX('Size (Analyst)'!L:L,5*(ROW()-2)+4),#N/A),"")</f>
        <v/>
      </c>
      <c r="M66" t="str">
        <f>IF($A66&lt;&gt;"",IF(INDEX('Size (Analyst)'!M:M,5*(ROW()-2)+4)&lt;&gt;"",INDEX('Size (Analyst)'!M:M,5*(ROW()-2)+4),#N/A),"")</f>
        <v/>
      </c>
      <c r="N66" t="str">
        <f>IF($A66&lt;&gt;"",IF(INDEX('Size (Analyst)'!N:N,5*(ROW()-2)+4)&lt;&gt;"",INDEX('Size (Analyst)'!N:N,5*(ROW()-2)+4),#N/A),"")</f>
        <v/>
      </c>
      <c r="O66" t="str">
        <f>IF($A66&lt;&gt;"",IF(INDEX('Size (Analyst)'!O:O,5*(ROW()-2)+4)&lt;&gt;"",INDEX('Size (Analyst)'!O:O,5*(ROW()-2)+4),#N/A),"")</f>
        <v/>
      </c>
      <c r="P66" t="str">
        <f>IF($A66&lt;&gt;"",IF(INDEX('Size (Analyst)'!P:P,5*(ROW()-2)+4)&lt;&gt;"",INDEX('Size (Analyst)'!P:P,5*(ROW()-2)+4),#N/A),"")</f>
        <v/>
      </c>
      <c r="Q66" t="str">
        <f>IF($A66&lt;&gt;"",IF(INDEX('Size (Analyst)'!Q:Q,5*(ROW()-2)+4)&lt;&gt;"",INDEX('Size (Analyst)'!Q:Q,5*(ROW()-2)+4),#N/A),"")</f>
        <v/>
      </c>
      <c r="R66" t="str">
        <f>IF($A66&lt;&gt;"",IF(INDEX('Size (Analyst)'!R:R,5*(ROW()-2)+4)&lt;&gt;"",INDEX('Size (Analyst)'!R:R,5*(ROW()-2)+4),#N/A),"")</f>
        <v/>
      </c>
      <c r="S66" t="str">
        <f>IF($A66&lt;&gt;"",IF(INDEX('Size (Analyst)'!S:S,5*(ROW()-2)+4)&lt;&gt;"",INDEX('Size (Analyst)'!S:S,5*(ROW()-2)+4),#N/A),"")</f>
        <v/>
      </c>
      <c r="T66" t="str">
        <f>IF($A66&lt;&gt;"",IF(INDEX('Size (Analyst)'!T:T,5*(ROW()-2)+4)&lt;&gt;"",INDEX('Size (Analyst)'!T:T,5*(ROW()-2)+4),#N/A),"")</f>
        <v/>
      </c>
      <c r="U66" t="str">
        <f>IF($A66&lt;&gt;"",IF(INDEX('Size (Analyst)'!U:U,5*(ROW()-2)+4)&lt;&gt;"",INDEX('Size (Analyst)'!U:U,5*(ROW()-2)+4),#N/A),"")</f>
        <v/>
      </c>
      <c r="V66" t="str">
        <f>IF($A66&lt;&gt;"",IF(INDEX('Size (Analyst)'!V:V,5*(ROW()-2)+4)&lt;&gt;"",INDEX('Size (Analyst)'!V:V,5*(ROW()-2)+4),#N/A),"")</f>
        <v/>
      </c>
      <c r="W66" t="str">
        <f>IF($A66&lt;&gt;"",IF(INDEX('Size (Analyst)'!W:W,5*(ROW()-2)+4)&lt;&gt;"",INDEX('Size (Analyst)'!W:W,5*(ROW()-2)+4),#N/A),"")</f>
        <v/>
      </c>
      <c r="X66" t="str">
        <f>IF($A66&lt;&gt;"",IF(INDEX('Size (Analyst)'!X:X,5*(ROW()-2)+4)&lt;&gt;"",INDEX('Size (Analyst)'!X:X,5*(ROW()-2)+4),#N/A),"")</f>
        <v/>
      </c>
      <c r="Y66" t="str">
        <f>IF($A66&lt;&gt;"",IF(INDEX('Size (Analyst)'!Y:Y,5*(ROW()-2)+4)&lt;&gt;"",INDEX('Size (Analyst)'!Y:Y,5*(ROW()-2)+4),#N/A),"")</f>
        <v/>
      </c>
      <c r="Z66" t="str">
        <f>IF($A66&lt;&gt;"",IF(INDEX('Size (Analyst)'!Z:Z,5*(ROW()-2)+4)&lt;&gt;"",INDEX('Size (Analyst)'!Z:Z,5*(ROW()-2)+4),#N/A),"")</f>
        <v/>
      </c>
    </row>
    <row r="67" spans="1:26" x14ac:dyDescent="0.2">
      <c r="A67" s="13" t="str">
        <f>IF(INDEX('Size (Analyst)'!A:A,5*(ROW()-2)+1)&lt;&gt;"",INDEX('Size (Analyst)'!A:A,5*(ROW()-2)+1),"")</f>
        <v/>
      </c>
      <c r="B67" t="str">
        <f>IF($A67&lt;&gt;"",IF(INDEX('Size (Analyst)'!B:B,5*(ROW()-2)+4)&lt;&gt;"",INDEX('Size (Analyst)'!B:B,5*(ROW()-2)+4),#N/A),"")</f>
        <v/>
      </c>
      <c r="C67" t="str">
        <f>IF($A67&lt;&gt;"",IF(INDEX('Size (Analyst)'!C:C,5*(ROW()-2)+4)&lt;&gt;"",INDEX('Size (Analyst)'!C:C,5*(ROW()-2)+4),#N/A),"")</f>
        <v/>
      </c>
      <c r="D67" t="str">
        <f>IF($A67&lt;&gt;"",IF(INDEX('Size (Analyst)'!D:D,5*(ROW()-2)+4)&lt;&gt;"",INDEX('Size (Analyst)'!D:D,5*(ROW()-2)+4),#N/A),"")</f>
        <v/>
      </c>
      <c r="E67" t="str">
        <f>IF($A67&lt;&gt;"",IF(INDEX('Size (Analyst)'!E:E,5*(ROW()-2)+4)&lt;&gt;"",INDEX('Size (Analyst)'!E:E,5*(ROW()-2)+4),#N/A),"")</f>
        <v/>
      </c>
      <c r="F67" t="str">
        <f>IF($A67&lt;&gt;"",IF(INDEX('Size (Analyst)'!F:F,5*(ROW()-2)+4)&lt;&gt;"",INDEX('Size (Analyst)'!F:F,5*(ROW()-2)+4),#N/A),"")</f>
        <v/>
      </c>
      <c r="G67" t="str">
        <f>IF($A67&lt;&gt;"",IF(INDEX('Size (Analyst)'!G:G,5*(ROW()-2)+4)&lt;&gt;"",INDEX('Size (Analyst)'!G:G,5*(ROW()-2)+4),#N/A),"")</f>
        <v/>
      </c>
      <c r="H67" t="str">
        <f>IF($A67&lt;&gt;"",IF(INDEX('Size (Analyst)'!H:H,5*(ROW()-2)+4)&lt;&gt;"",INDEX('Size (Analyst)'!H:H,5*(ROW()-2)+4),#N/A),"")</f>
        <v/>
      </c>
      <c r="I67" t="str">
        <f>IF($A67&lt;&gt;"",IF(INDEX('Size (Analyst)'!I:I,5*(ROW()-2)+4)&lt;&gt;"",INDEX('Size (Analyst)'!I:I,5*(ROW()-2)+4),#N/A),"")</f>
        <v/>
      </c>
      <c r="J67" t="str">
        <f>IF($A67&lt;&gt;"",IF(INDEX('Size (Analyst)'!J:J,5*(ROW()-2)+4)&lt;&gt;"",INDEX('Size (Analyst)'!J:J,5*(ROW()-2)+4),#N/A),"")</f>
        <v/>
      </c>
      <c r="K67" t="str">
        <f>IF($A67&lt;&gt;"",IF(INDEX('Size (Analyst)'!K:K,5*(ROW()-2)+4)&lt;&gt;"",INDEX('Size (Analyst)'!K:K,5*(ROW()-2)+4),#N/A),"")</f>
        <v/>
      </c>
      <c r="L67" t="str">
        <f>IF($A67&lt;&gt;"",IF(INDEX('Size (Analyst)'!L:L,5*(ROW()-2)+4)&lt;&gt;"",INDEX('Size (Analyst)'!L:L,5*(ROW()-2)+4),#N/A),"")</f>
        <v/>
      </c>
      <c r="M67" t="str">
        <f>IF($A67&lt;&gt;"",IF(INDEX('Size (Analyst)'!M:M,5*(ROW()-2)+4)&lt;&gt;"",INDEX('Size (Analyst)'!M:M,5*(ROW()-2)+4),#N/A),"")</f>
        <v/>
      </c>
      <c r="N67" t="str">
        <f>IF($A67&lt;&gt;"",IF(INDEX('Size (Analyst)'!N:N,5*(ROW()-2)+4)&lt;&gt;"",INDEX('Size (Analyst)'!N:N,5*(ROW()-2)+4),#N/A),"")</f>
        <v/>
      </c>
      <c r="O67" t="str">
        <f>IF($A67&lt;&gt;"",IF(INDEX('Size (Analyst)'!O:O,5*(ROW()-2)+4)&lt;&gt;"",INDEX('Size (Analyst)'!O:O,5*(ROW()-2)+4),#N/A),"")</f>
        <v/>
      </c>
      <c r="P67" t="str">
        <f>IF($A67&lt;&gt;"",IF(INDEX('Size (Analyst)'!P:P,5*(ROW()-2)+4)&lt;&gt;"",INDEX('Size (Analyst)'!P:P,5*(ROW()-2)+4),#N/A),"")</f>
        <v/>
      </c>
      <c r="Q67" t="str">
        <f>IF($A67&lt;&gt;"",IF(INDEX('Size (Analyst)'!Q:Q,5*(ROW()-2)+4)&lt;&gt;"",INDEX('Size (Analyst)'!Q:Q,5*(ROW()-2)+4),#N/A),"")</f>
        <v/>
      </c>
      <c r="R67" t="str">
        <f>IF($A67&lt;&gt;"",IF(INDEX('Size (Analyst)'!R:R,5*(ROW()-2)+4)&lt;&gt;"",INDEX('Size (Analyst)'!R:R,5*(ROW()-2)+4),#N/A),"")</f>
        <v/>
      </c>
      <c r="S67" t="str">
        <f>IF($A67&lt;&gt;"",IF(INDEX('Size (Analyst)'!S:S,5*(ROW()-2)+4)&lt;&gt;"",INDEX('Size (Analyst)'!S:S,5*(ROW()-2)+4),#N/A),"")</f>
        <v/>
      </c>
      <c r="T67" t="str">
        <f>IF($A67&lt;&gt;"",IF(INDEX('Size (Analyst)'!T:T,5*(ROW()-2)+4)&lt;&gt;"",INDEX('Size (Analyst)'!T:T,5*(ROW()-2)+4),#N/A),"")</f>
        <v/>
      </c>
      <c r="U67" t="str">
        <f>IF($A67&lt;&gt;"",IF(INDEX('Size (Analyst)'!U:U,5*(ROW()-2)+4)&lt;&gt;"",INDEX('Size (Analyst)'!U:U,5*(ROW()-2)+4),#N/A),"")</f>
        <v/>
      </c>
      <c r="V67" t="str">
        <f>IF($A67&lt;&gt;"",IF(INDEX('Size (Analyst)'!V:V,5*(ROW()-2)+4)&lt;&gt;"",INDEX('Size (Analyst)'!V:V,5*(ROW()-2)+4),#N/A),"")</f>
        <v/>
      </c>
      <c r="W67" t="str">
        <f>IF($A67&lt;&gt;"",IF(INDEX('Size (Analyst)'!W:W,5*(ROW()-2)+4)&lt;&gt;"",INDEX('Size (Analyst)'!W:W,5*(ROW()-2)+4),#N/A),"")</f>
        <v/>
      </c>
      <c r="X67" t="str">
        <f>IF($A67&lt;&gt;"",IF(INDEX('Size (Analyst)'!X:X,5*(ROW()-2)+4)&lt;&gt;"",INDEX('Size (Analyst)'!X:X,5*(ROW()-2)+4),#N/A),"")</f>
        <v/>
      </c>
      <c r="Y67" t="str">
        <f>IF($A67&lt;&gt;"",IF(INDEX('Size (Analyst)'!Y:Y,5*(ROW()-2)+4)&lt;&gt;"",INDEX('Size (Analyst)'!Y:Y,5*(ROW()-2)+4),#N/A),"")</f>
        <v/>
      </c>
      <c r="Z67" t="str">
        <f>IF($A67&lt;&gt;"",IF(INDEX('Size (Analyst)'!Z:Z,5*(ROW()-2)+4)&lt;&gt;"",INDEX('Size (Analyst)'!Z:Z,5*(ROW()-2)+4),#N/A),"")</f>
        <v/>
      </c>
    </row>
    <row r="68" spans="1:26" x14ac:dyDescent="0.2">
      <c r="A68" s="13" t="str">
        <f>IF(INDEX('Size (Analyst)'!A:A,5*(ROW()-2)+1)&lt;&gt;"",INDEX('Size (Analyst)'!A:A,5*(ROW()-2)+1),"")</f>
        <v/>
      </c>
      <c r="B68" t="str">
        <f>IF($A68&lt;&gt;"",IF(INDEX('Size (Analyst)'!B:B,5*(ROW()-2)+4)&lt;&gt;"",INDEX('Size (Analyst)'!B:B,5*(ROW()-2)+4),#N/A),"")</f>
        <v/>
      </c>
      <c r="C68" t="str">
        <f>IF($A68&lt;&gt;"",IF(INDEX('Size (Analyst)'!C:C,5*(ROW()-2)+4)&lt;&gt;"",INDEX('Size (Analyst)'!C:C,5*(ROW()-2)+4),#N/A),"")</f>
        <v/>
      </c>
      <c r="D68" t="str">
        <f>IF($A68&lt;&gt;"",IF(INDEX('Size (Analyst)'!D:D,5*(ROW()-2)+4)&lt;&gt;"",INDEX('Size (Analyst)'!D:D,5*(ROW()-2)+4),#N/A),"")</f>
        <v/>
      </c>
      <c r="E68" t="str">
        <f>IF($A68&lt;&gt;"",IF(INDEX('Size (Analyst)'!E:E,5*(ROW()-2)+4)&lt;&gt;"",INDEX('Size (Analyst)'!E:E,5*(ROW()-2)+4),#N/A),"")</f>
        <v/>
      </c>
      <c r="F68" t="str">
        <f>IF($A68&lt;&gt;"",IF(INDEX('Size (Analyst)'!F:F,5*(ROW()-2)+4)&lt;&gt;"",INDEX('Size (Analyst)'!F:F,5*(ROW()-2)+4),#N/A),"")</f>
        <v/>
      </c>
      <c r="G68" t="str">
        <f>IF($A68&lt;&gt;"",IF(INDEX('Size (Analyst)'!G:G,5*(ROW()-2)+4)&lt;&gt;"",INDEX('Size (Analyst)'!G:G,5*(ROW()-2)+4),#N/A),"")</f>
        <v/>
      </c>
      <c r="H68" t="str">
        <f>IF($A68&lt;&gt;"",IF(INDEX('Size (Analyst)'!H:H,5*(ROW()-2)+4)&lt;&gt;"",INDEX('Size (Analyst)'!H:H,5*(ROW()-2)+4),#N/A),"")</f>
        <v/>
      </c>
      <c r="I68" t="str">
        <f>IF($A68&lt;&gt;"",IF(INDEX('Size (Analyst)'!I:I,5*(ROW()-2)+4)&lt;&gt;"",INDEX('Size (Analyst)'!I:I,5*(ROW()-2)+4),#N/A),"")</f>
        <v/>
      </c>
      <c r="J68" t="str">
        <f>IF($A68&lt;&gt;"",IF(INDEX('Size (Analyst)'!J:J,5*(ROW()-2)+4)&lt;&gt;"",INDEX('Size (Analyst)'!J:J,5*(ROW()-2)+4),#N/A),"")</f>
        <v/>
      </c>
      <c r="K68" t="str">
        <f>IF($A68&lt;&gt;"",IF(INDEX('Size (Analyst)'!K:K,5*(ROW()-2)+4)&lt;&gt;"",INDEX('Size (Analyst)'!K:K,5*(ROW()-2)+4),#N/A),"")</f>
        <v/>
      </c>
      <c r="L68" t="str">
        <f>IF($A68&lt;&gt;"",IF(INDEX('Size (Analyst)'!L:L,5*(ROW()-2)+4)&lt;&gt;"",INDEX('Size (Analyst)'!L:L,5*(ROW()-2)+4),#N/A),"")</f>
        <v/>
      </c>
      <c r="M68" t="str">
        <f>IF($A68&lt;&gt;"",IF(INDEX('Size (Analyst)'!M:M,5*(ROW()-2)+4)&lt;&gt;"",INDEX('Size (Analyst)'!M:M,5*(ROW()-2)+4),#N/A),"")</f>
        <v/>
      </c>
      <c r="N68" t="str">
        <f>IF($A68&lt;&gt;"",IF(INDEX('Size (Analyst)'!N:N,5*(ROW()-2)+4)&lt;&gt;"",INDEX('Size (Analyst)'!N:N,5*(ROW()-2)+4),#N/A),"")</f>
        <v/>
      </c>
      <c r="O68" t="str">
        <f>IF($A68&lt;&gt;"",IF(INDEX('Size (Analyst)'!O:O,5*(ROW()-2)+4)&lt;&gt;"",INDEX('Size (Analyst)'!O:O,5*(ROW()-2)+4),#N/A),"")</f>
        <v/>
      </c>
      <c r="P68" t="str">
        <f>IF($A68&lt;&gt;"",IF(INDEX('Size (Analyst)'!P:P,5*(ROW()-2)+4)&lt;&gt;"",INDEX('Size (Analyst)'!P:P,5*(ROW()-2)+4),#N/A),"")</f>
        <v/>
      </c>
      <c r="Q68" t="str">
        <f>IF($A68&lt;&gt;"",IF(INDEX('Size (Analyst)'!Q:Q,5*(ROW()-2)+4)&lt;&gt;"",INDEX('Size (Analyst)'!Q:Q,5*(ROW()-2)+4),#N/A),"")</f>
        <v/>
      </c>
      <c r="R68" t="str">
        <f>IF($A68&lt;&gt;"",IF(INDEX('Size (Analyst)'!R:R,5*(ROW()-2)+4)&lt;&gt;"",INDEX('Size (Analyst)'!R:R,5*(ROW()-2)+4),#N/A),"")</f>
        <v/>
      </c>
      <c r="S68" t="str">
        <f>IF($A68&lt;&gt;"",IF(INDEX('Size (Analyst)'!S:S,5*(ROW()-2)+4)&lt;&gt;"",INDEX('Size (Analyst)'!S:S,5*(ROW()-2)+4),#N/A),"")</f>
        <v/>
      </c>
      <c r="T68" t="str">
        <f>IF($A68&lt;&gt;"",IF(INDEX('Size (Analyst)'!T:T,5*(ROW()-2)+4)&lt;&gt;"",INDEX('Size (Analyst)'!T:T,5*(ROW()-2)+4),#N/A),"")</f>
        <v/>
      </c>
      <c r="U68" t="str">
        <f>IF($A68&lt;&gt;"",IF(INDEX('Size (Analyst)'!U:U,5*(ROW()-2)+4)&lt;&gt;"",INDEX('Size (Analyst)'!U:U,5*(ROW()-2)+4),#N/A),"")</f>
        <v/>
      </c>
      <c r="V68" t="str">
        <f>IF($A68&lt;&gt;"",IF(INDEX('Size (Analyst)'!V:V,5*(ROW()-2)+4)&lt;&gt;"",INDEX('Size (Analyst)'!V:V,5*(ROW()-2)+4),#N/A),"")</f>
        <v/>
      </c>
      <c r="W68" t="str">
        <f>IF($A68&lt;&gt;"",IF(INDEX('Size (Analyst)'!W:W,5*(ROW()-2)+4)&lt;&gt;"",INDEX('Size (Analyst)'!W:W,5*(ROW()-2)+4),#N/A),"")</f>
        <v/>
      </c>
      <c r="X68" t="str">
        <f>IF($A68&lt;&gt;"",IF(INDEX('Size (Analyst)'!X:X,5*(ROW()-2)+4)&lt;&gt;"",INDEX('Size (Analyst)'!X:X,5*(ROW()-2)+4),#N/A),"")</f>
        <v/>
      </c>
      <c r="Y68" t="str">
        <f>IF($A68&lt;&gt;"",IF(INDEX('Size (Analyst)'!Y:Y,5*(ROW()-2)+4)&lt;&gt;"",INDEX('Size (Analyst)'!Y:Y,5*(ROW()-2)+4),#N/A),"")</f>
        <v/>
      </c>
      <c r="Z68" t="str">
        <f>IF($A68&lt;&gt;"",IF(INDEX('Size (Analyst)'!Z:Z,5*(ROW()-2)+4)&lt;&gt;"",INDEX('Size (Analyst)'!Z:Z,5*(ROW()-2)+4),#N/A),"")</f>
        <v/>
      </c>
    </row>
    <row r="69" spans="1:26" x14ac:dyDescent="0.2">
      <c r="A69" s="13" t="str">
        <f>IF(INDEX('Size (Analyst)'!A:A,5*(ROW()-2)+1)&lt;&gt;"",INDEX('Size (Analyst)'!A:A,5*(ROW()-2)+1),"")</f>
        <v/>
      </c>
      <c r="B69" t="str">
        <f>IF($A69&lt;&gt;"",IF(INDEX('Size (Analyst)'!B:B,5*(ROW()-2)+4)&lt;&gt;"",INDEX('Size (Analyst)'!B:B,5*(ROW()-2)+4),#N/A),"")</f>
        <v/>
      </c>
      <c r="C69" t="str">
        <f>IF($A69&lt;&gt;"",IF(INDEX('Size (Analyst)'!C:C,5*(ROW()-2)+4)&lt;&gt;"",INDEX('Size (Analyst)'!C:C,5*(ROW()-2)+4),#N/A),"")</f>
        <v/>
      </c>
      <c r="D69" t="str">
        <f>IF($A69&lt;&gt;"",IF(INDEX('Size (Analyst)'!D:D,5*(ROW()-2)+4)&lt;&gt;"",INDEX('Size (Analyst)'!D:D,5*(ROW()-2)+4),#N/A),"")</f>
        <v/>
      </c>
      <c r="E69" t="str">
        <f>IF($A69&lt;&gt;"",IF(INDEX('Size (Analyst)'!E:E,5*(ROW()-2)+4)&lt;&gt;"",INDEX('Size (Analyst)'!E:E,5*(ROW()-2)+4),#N/A),"")</f>
        <v/>
      </c>
      <c r="F69" t="str">
        <f>IF($A69&lt;&gt;"",IF(INDEX('Size (Analyst)'!F:F,5*(ROW()-2)+4)&lt;&gt;"",INDEX('Size (Analyst)'!F:F,5*(ROW()-2)+4),#N/A),"")</f>
        <v/>
      </c>
      <c r="G69" t="str">
        <f>IF($A69&lt;&gt;"",IF(INDEX('Size (Analyst)'!G:G,5*(ROW()-2)+4)&lt;&gt;"",INDEX('Size (Analyst)'!G:G,5*(ROW()-2)+4),#N/A),"")</f>
        <v/>
      </c>
      <c r="H69" t="str">
        <f>IF($A69&lt;&gt;"",IF(INDEX('Size (Analyst)'!H:H,5*(ROW()-2)+4)&lt;&gt;"",INDEX('Size (Analyst)'!H:H,5*(ROW()-2)+4),#N/A),"")</f>
        <v/>
      </c>
      <c r="I69" t="str">
        <f>IF($A69&lt;&gt;"",IF(INDEX('Size (Analyst)'!I:I,5*(ROW()-2)+4)&lt;&gt;"",INDEX('Size (Analyst)'!I:I,5*(ROW()-2)+4),#N/A),"")</f>
        <v/>
      </c>
      <c r="J69" t="str">
        <f>IF($A69&lt;&gt;"",IF(INDEX('Size (Analyst)'!J:J,5*(ROW()-2)+4)&lt;&gt;"",INDEX('Size (Analyst)'!J:J,5*(ROW()-2)+4),#N/A),"")</f>
        <v/>
      </c>
      <c r="K69" t="str">
        <f>IF($A69&lt;&gt;"",IF(INDEX('Size (Analyst)'!K:K,5*(ROW()-2)+4)&lt;&gt;"",INDEX('Size (Analyst)'!K:K,5*(ROW()-2)+4),#N/A),"")</f>
        <v/>
      </c>
      <c r="L69" t="str">
        <f>IF($A69&lt;&gt;"",IF(INDEX('Size (Analyst)'!L:L,5*(ROW()-2)+4)&lt;&gt;"",INDEX('Size (Analyst)'!L:L,5*(ROW()-2)+4),#N/A),"")</f>
        <v/>
      </c>
      <c r="M69" t="str">
        <f>IF($A69&lt;&gt;"",IF(INDEX('Size (Analyst)'!M:M,5*(ROW()-2)+4)&lt;&gt;"",INDEX('Size (Analyst)'!M:M,5*(ROW()-2)+4),#N/A),"")</f>
        <v/>
      </c>
      <c r="N69" t="str">
        <f>IF($A69&lt;&gt;"",IF(INDEX('Size (Analyst)'!N:N,5*(ROW()-2)+4)&lt;&gt;"",INDEX('Size (Analyst)'!N:N,5*(ROW()-2)+4),#N/A),"")</f>
        <v/>
      </c>
      <c r="O69" t="str">
        <f>IF($A69&lt;&gt;"",IF(INDEX('Size (Analyst)'!O:O,5*(ROW()-2)+4)&lt;&gt;"",INDEX('Size (Analyst)'!O:O,5*(ROW()-2)+4),#N/A),"")</f>
        <v/>
      </c>
      <c r="P69" t="str">
        <f>IF($A69&lt;&gt;"",IF(INDEX('Size (Analyst)'!P:P,5*(ROW()-2)+4)&lt;&gt;"",INDEX('Size (Analyst)'!P:P,5*(ROW()-2)+4),#N/A),"")</f>
        <v/>
      </c>
      <c r="Q69" t="str">
        <f>IF($A69&lt;&gt;"",IF(INDEX('Size (Analyst)'!Q:Q,5*(ROW()-2)+4)&lt;&gt;"",INDEX('Size (Analyst)'!Q:Q,5*(ROW()-2)+4),#N/A),"")</f>
        <v/>
      </c>
      <c r="R69" t="str">
        <f>IF($A69&lt;&gt;"",IF(INDEX('Size (Analyst)'!R:R,5*(ROW()-2)+4)&lt;&gt;"",INDEX('Size (Analyst)'!R:R,5*(ROW()-2)+4),#N/A),"")</f>
        <v/>
      </c>
      <c r="S69" t="str">
        <f>IF($A69&lt;&gt;"",IF(INDEX('Size (Analyst)'!S:S,5*(ROW()-2)+4)&lt;&gt;"",INDEX('Size (Analyst)'!S:S,5*(ROW()-2)+4),#N/A),"")</f>
        <v/>
      </c>
      <c r="T69" t="str">
        <f>IF($A69&lt;&gt;"",IF(INDEX('Size (Analyst)'!T:T,5*(ROW()-2)+4)&lt;&gt;"",INDEX('Size (Analyst)'!T:T,5*(ROW()-2)+4),#N/A),"")</f>
        <v/>
      </c>
      <c r="U69" t="str">
        <f>IF($A69&lt;&gt;"",IF(INDEX('Size (Analyst)'!U:U,5*(ROW()-2)+4)&lt;&gt;"",INDEX('Size (Analyst)'!U:U,5*(ROW()-2)+4),#N/A),"")</f>
        <v/>
      </c>
      <c r="V69" t="str">
        <f>IF($A69&lt;&gt;"",IF(INDEX('Size (Analyst)'!V:V,5*(ROW()-2)+4)&lt;&gt;"",INDEX('Size (Analyst)'!V:V,5*(ROW()-2)+4),#N/A),"")</f>
        <v/>
      </c>
      <c r="W69" t="str">
        <f>IF($A69&lt;&gt;"",IF(INDEX('Size (Analyst)'!W:W,5*(ROW()-2)+4)&lt;&gt;"",INDEX('Size (Analyst)'!W:W,5*(ROW()-2)+4),#N/A),"")</f>
        <v/>
      </c>
      <c r="X69" t="str">
        <f>IF($A69&lt;&gt;"",IF(INDEX('Size (Analyst)'!X:X,5*(ROW()-2)+4)&lt;&gt;"",INDEX('Size (Analyst)'!X:X,5*(ROW()-2)+4),#N/A),"")</f>
        <v/>
      </c>
      <c r="Y69" t="str">
        <f>IF($A69&lt;&gt;"",IF(INDEX('Size (Analyst)'!Y:Y,5*(ROW()-2)+4)&lt;&gt;"",INDEX('Size (Analyst)'!Y:Y,5*(ROW()-2)+4),#N/A),"")</f>
        <v/>
      </c>
      <c r="Z69" t="str">
        <f>IF($A69&lt;&gt;"",IF(INDEX('Size (Analyst)'!Z:Z,5*(ROW()-2)+4)&lt;&gt;"",INDEX('Size (Analyst)'!Z:Z,5*(ROW()-2)+4),#N/A),"")</f>
        <v/>
      </c>
    </row>
    <row r="70" spans="1:26" x14ac:dyDescent="0.2">
      <c r="A70" s="13" t="str">
        <f>IF(INDEX('Size (Analyst)'!A:A,5*(ROW()-2)+1)&lt;&gt;"",INDEX('Size (Analyst)'!A:A,5*(ROW()-2)+1),"")</f>
        <v/>
      </c>
      <c r="B70" t="str">
        <f>IF($A70&lt;&gt;"",IF(INDEX('Size (Analyst)'!B:B,5*(ROW()-2)+4)&lt;&gt;"",INDEX('Size (Analyst)'!B:B,5*(ROW()-2)+4),#N/A),"")</f>
        <v/>
      </c>
      <c r="C70" t="str">
        <f>IF($A70&lt;&gt;"",IF(INDEX('Size (Analyst)'!C:C,5*(ROW()-2)+4)&lt;&gt;"",INDEX('Size (Analyst)'!C:C,5*(ROW()-2)+4),#N/A),"")</f>
        <v/>
      </c>
      <c r="D70" t="str">
        <f>IF($A70&lt;&gt;"",IF(INDEX('Size (Analyst)'!D:D,5*(ROW()-2)+4)&lt;&gt;"",INDEX('Size (Analyst)'!D:D,5*(ROW()-2)+4),#N/A),"")</f>
        <v/>
      </c>
      <c r="E70" t="str">
        <f>IF($A70&lt;&gt;"",IF(INDEX('Size (Analyst)'!E:E,5*(ROW()-2)+4)&lt;&gt;"",INDEX('Size (Analyst)'!E:E,5*(ROW()-2)+4),#N/A),"")</f>
        <v/>
      </c>
      <c r="F70" t="str">
        <f>IF($A70&lt;&gt;"",IF(INDEX('Size (Analyst)'!F:F,5*(ROW()-2)+4)&lt;&gt;"",INDEX('Size (Analyst)'!F:F,5*(ROW()-2)+4),#N/A),"")</f>
        <v/>
      </c>
      <c r="G70" t="str">
        <f>IF($A70&lt;&gt;"",IF(INDEX('Size (Analyst)'!G:G,5*(ROW()-2)+4)&lt;&gt;"",INDEX('Size (Analyst)'!G:G,5*(ROW()-2)+4),#N/A),"")</f>
        <v/>
      </c>
      <c r="H70" t="str">
        <f>IF($A70&lt;&gt;"",IF(INDEX('Size (Analyst)'!H:H,5*(ROW()-2)+4)&lt;&gt;"",INDEX('Size (Analyst)'!H:H,5*(ROW()-2)+4),#N/A),"")</f>
        <v/>
      </c>
      <c r="I70" t="str">
        <f>IF($A70&lt;&gt;"",IF(INDEX('Size (Analyst)'!I:I,5*(ROW()-2)+4)&lt;&gt;"",INDEX('Size (Analyst)'!I:I,5*(ROW()-2)+4),#N/A),"")</f>
        <v/>
      </c>
      <c r="J70" t="str">
        <f>IF($A70&lt;&gt;"",IF(INDEX('Size (Analyst)'!J:J,5*(ROW()-2)+4)&lt;&gt;"",INDEX('Size (Analyst)'!J:J,5*(ROW()-2)+4),#N/A),"")</f>
        <v/>
      </c>
      <c r="K70" t="str">
        <f>IF($A70&lt;&gt;"",IF(INDEX('Size (Analyst)'!K:K,5*(ROW()-2)+4)&lt;&gt;"",INDEX('Size (Analyst)'!K:K,5*(ROW()-2)+4),#N/A),"")</f>
        <v/>
      </c>
      <c r="L70" t="str">
        <f>IF($A70&lt;&gt;"",IF(INDEX('Size (Analyst)'!L:L,5*(ROW()-2)+4)&lt;&gt;"",INDEX('Size (Analyst)'!L:L,5*(ROW()-2)+4),#N/A),"")</f>
        <v/>
      </c>
      <c r="M70" t="str">
        <f>IF($A70&lt;&gt;"",IF(INDEX('Size (Analyst)'!M:M,5*(ROW()-2)+4)&lt;&gt;"",INDEX('Size (Analyst)'!M:M,5*(ROW()-2)+4),#N/A),"")</f>
        <v/>
      </c>
      <c r="N70" t="str">
        <f>IF($A70&lt;&gt;"",IF(INDEX('Size (Analyst)'!N:N,5*(ROW()-2)+4)&lt;&gt;"",INDEX('Size (Analyst)'!N:N,5*(ROW()-2)+4),#N/A),"")</f>
        <v/>
      </c>
      <c r="O70" t="str">
        <f>IF($A70&lt;&gt;"",IF(INDEX('Size (Analyst)'!O:O,5*(ROW()-2)+4)&lt;&gt;"",INDEX('Size (Analyst)'!O:O,5*(ROW()-2)+4),#N/A),"")</f>
        <v/>
      </c>
      <c r="P70" t="str">
        <f>IF($A70&lt;&gt;"",IF(INDEX('Size (Analyst)'!P:P,5*(ROW()-2)+4)&lt;&gt;"",INDEX('Size (Analyst)'!P:P,5*(ROW()-2)+4),#N/A),"")</f>
        <v/>
      </c>
      <c r="Q70" t="str">
        <f>IF($A70&lt;&gt;"",IF(INDEX('Size (Analyst)'!Q:Q,5*(ROW()-2)+4)&lt;&gt;"",INDEX('Size (Analyst)'!Q:Q,5*(ROW()-2)+4),#N/A),"")</f>
        <v/>
      </c>
      <c r="R70" t="str">
        <f>IF($A70&lt;&gt;"",IF(INDEX('Size (Analyst)'!R:R,5*(ROW()-2)+4)&lt;&gt;"",INDEX('Size (Analyst)'!R:R,5*(ROW()-2)+4),#N/A),"")</f>
        <v/>
      </c>
      <c r="S70" t="str">
        <f>IF($A70&lt;&gt;"",IF(INDEX('Size (Analyst)'!S:S,5*(ROW()-2)+4)&lt;&gt;"",INDEX('Size (Analyst)'!S:S,5*(ROW()-2)+4),#N/A),"")</f>
        <v/>
      </c>
      <c r="T70" t="str">
        <f>IF($A70&lt;&gt;"",IF(INDEX('Size (Analyst)'!T:T,5*(ROW()-2)+4)&lt;&gt;"",INDEX('Size (Analyst)'!T:T,5*(ROW()-2)+4),#N/A),"")</f>
        <v/>
      </c>
      <c r="U70" t="str">
        <f>IF($A70&lt;&gt;"",IF(INDEX('Size (Analyst)'!U:U,5*(ROW()-2)+4)&lt;&gt;"",INDEX('Size (Analyst)'!U:U,5*(ROW()-2)+4),#N/A),"")</f>
        <v/>
      </c>
      <c r="V70" t="str">
        <f>IF($A70&lt;&gt;"",IF(INDEX('Size (Analyst)'!V:V,5*(ROW()-2)+4)&lt;&gt;"",INDEX('Size (Analyst)'!V:V,5*(ROW()-2)+4),#N/A),"")</f>
        <v/>
      </c>
      <c r="W70" t="str">
        <f>IF($A70&lt;&gt;"",IF(INDEX('Size (Analyst)'!W:W,5*(ROW()-2)+4)&lt;&gt;"",INDEX('Size (Analyst)'!W:W,5*(ROW()-2)+4),#N/A),"")</f>
        <v/>
      </c>
      <c r="X70" t="str">
        <f>IF($A70&lt;&gt;"",IF(INDEX('Size (Analyst)'!X:X,5*(ROW()-2)+4)&lt;&gt;"",INDEX('Size (Analyst)'!X:X,5*(ROW()-2)+4),#N/A),"")</f>
        <v/>
      </c>
      <c r="Y70" t="str">
        <f>IF($A70&lt;&gt;"",IF(INDEX('Size (Analyst)'!Y:Y,5*(ROW()-2)+4)&lt;&gt;"",INDEX('Size (Analyst)'!Y:Y,5*(ROW()-2)+4),#N/A),"")</f>
        <v/>
      </c>
      <c r="Z70" t="str">
        <f>IF($A70&lt;&gt;"",IF(INDEX('Size (Analyst)'!Z:Z,5*(ROW()-2)+4)&lt;&gt;"",INDEX('Size (Analyst)'!Z:Z,5*(ROW()-2)+4),#N/A),"")</f>
        <v/>
      </c>
    </row>
    <row r="71" spans="1:26" x14ac:dyDescent="0.2">
      <c r="A71" s="13" t="str">
        <f>IF(INDEX('Size (Analyst)'!A:A,5*(ROW()-2)+1)&lt;&gt;"",INDEX('Size (Analyst)'!A:A,5*(ROW()-2)+1),"")</f>
        <v/>
      </c>
      <c r="B71" t="str">
        <f>IF($A71&lt;&gt;"",IF(INDEX('Size (Analyst)'!B:B,5*(ROW()-2)+4)&lt;&gt;"",INDEX('Size (Analyst)'!B:B,5*(ROW()-2)+4),#N/A),"")</f>
        <v/>
      </c>
      <c r="C71" t="str">
        <f>IF($A71&lt;&gt;"",IF(INDEX('Size (Analyst)'!C:C,5*(ROW()-2)+4)&lt;&gt;"",INDEX('Size (Analyst)'!C:C,5*(ROW()-2)+4),#N/A),"")</f>
        <v/>
      </c>
      <c r="D71" t="str">
        <f>IF($A71&lt;&gt;"",IF(INDEX('Size (Analyst)'!D:D,5*(ROW()-2)+4)&lt;&gt;"",INDEX('Size (Analyst)'!D:D,5*(ROW()-2)+4),#N/A),"")</f>
        <v/>
      </c>
      <c r="E71" t="str">
        <f>IF($A71&lt;&gt;"",IF(INDEX('Size (Analyst)'!E:E,5*(ROW()-2)+4)&lt;&gt;"",INDEX('Size (Analyst)'!E:E,5*(ROW()-2)+4),#N/A),"")</f>
        <v/>
      </c>
      <c r="F71" t="str">
        <f>IF($A71&lt;&gt;"",IF(INDEX('Size (Analyst)'!F:F,5*(ROW()-2)+4)&lt;&gt;"",INDEX('Size (Analyst)'!F:F,5*(ROW()-2)+4),#N/A),"")</f>
        <v/>
      </c>
      <c r="G71" t="str">
        <f>IF($A71&lt;&gt;"",IF(INDEX('Size (Analyst)'!G:G,5*(ROW()-2)+4)&lt;&gt;"",INDEX('Size (Analyst)'!G:G,5*(ROW()-2)+4),#N/A),"")</f>
        <v/>
      </c>
      <c r="H71" t="str">
        <f>IF($A71&lt;&gt;"",IF(INDEX('Size (Analyst)'!H:H,5*(ROW()-2)+4)&lt;&gt;"",INDEX('Size (Analyst)'!H:H,5*(ROW()-2)+4),#N/A),"")</f>
        <v/>
      </c>
      <c r="I71" t="str">
        <f>IF($A71&lt;&gt;"",IF(INDEX('Size (Analyst)'!I:I,5*(ROW()-2)+4)&lt;&gt;"",INDEX('Size (Analyst)'!I:I,5*(ROW()-2)+4),#N/A),"")</f>
        <v/>
      </c>
      <c r="J71" t="str">
        <f>IF($A71&lt;&gt;"",IF(INDEX('Size (Analyst)'!J:J,5*(ROW()-2)+4)&lt;&gt;"",INDEX('Size (Analyst)'!J:J,5*(ROW()-2)+4),#N/A),"")</f>
        <v/>
      </c>
      <c r="K71" t="str">
        <f>IF($A71&lt;&gt;"",IF(INDEX('Size (Analyst)'!K:K,5*(ROW()-2)+4)&lt;&gt;"",INDEX('Size (Analyst)'!K:K,5*(ROW()-2)+4),#N/A),"")</f>
        <v/>
      </c>
      <c r="L71" t="str">
        <f>IF($A71&lt;&gt;"",IF(INDEX('Size (Analyst)'!L:L,5*(ROW()-2)+4)&lt;&gt;"",INDEX('Size (Analyst)'!L:L,5*(ROW()-2)+4),#N/A),"")</f>
        <v/>
      </c>
      <c r="M71" t="str">
        <f>IF($A71&lt;&gt;"",IF(INDEX('Size (Analyst)'!M:M,5*(ROW()-2)+4)&lt;&gt;"",INDEX('Size (Analyst)'!M:M,5*(ROW()-2)+4),#N/A),"")</f>
        <v/>
      </c>
      <c r="N71" t="str">
        <f>IF($A71&lt;&gt;"",IF(INDEX('Size (Analyst)'!N:N,5*(ROW()-2)+4)&lt;&gt;"",INDEX('Size (Analyst)'!N:N,5*(ROW()-2)+4),#N/A),"")</f>
        <v/>
      </c>
      <c r="O71" t="str">
        <f>IF($A71&lt;&gt;"",IF(INDEX('Size (Analyst)'!O:O,5*(ROW()-2)+4)&lt;&gt;"",INDEX('Size (Analyst)'!O:O,5*(ROW()-2)+4),#N/A),"")</f>
        <v/>
      </c>
      <c r="P71" t="str">
        <f>IF($A71&lt;&gt;"",IF(INDEX('Size (Analyst)'!P:P,5*(ROW()-2)+4)&lt;&gt;"",INDEX('Size (Analyst)'!P:P,5*(ROW()-2)+4),#N/A),"")</f>
        <v/>
      </c>
      <c r="Q71" t="str">
        <f>IF($A71&lt;&gt;"",IF(INDEX('Size (Analyst)'!Q:Q,5*(ROW()-2)+4)&lt;&gt;"",INDEX('Size (Analyst)'!Q:Q,5*(ROW()-2)+4),#N/A),"")</f>
        <v/>
      </c>
      <c r="R71" t="str">
        <f>IF($A71&lt;&gt;"",IF(INDEX('Size (Analyst)'!R:R,5*(ROW()-2)+4)&lt;&gt;"",INDEX('Size (Analyst)'!R:R,5*(ROW()-2)+4),#N/A),"")</f>
        <v/>
      </c>
      <c r="S71" t="str">
        <f>IF($A71&lt;&gt;"",IF(INDEX('Size (Analyst)'!S:S,5*(ROW()-2)+4)&lt;&gt;"",INDEX('Size (Analyst)'!S:S,5*(ROW()-2)+4),#N/A),"")</f>
        <v/>
      </c>
      <c r="T71" t="str">
        <f>IF($A71&lt;&gt;"",IF(INDEX('Size (Analyst)'!T:T,5*(ROW()-2)+4)&lt;&gt;"",INDEX('Size (Analyst)'!T:T,5*(ROW()-2)+4),#N/A),"")</f>
        <v/>
      </c>
      <c r="U71" t="str">
        <f>IF($A71&lt;&gt;"",IF(INDEX('Size (Analyst)'!U:U,5*(ROW()-2)+4)&lt;&gt;"",INDEX('Size (Analyst)'!U:U,5*(ROW()-2)+4),#N/A),"")</f>
        <v/>
      </c>
      <c r="V71" t="str">
        <f>IF($A71&lt;&gt;"",IF(INDEX('Size (Analyst)'!V:V,5*(ROW()-2)+4)&lt;&gt;"",INDEX('Size (Analyst)'!V:V,5*(ROW()-2)+4),#N/A),"")</f>
        <v/>
      </c>
      <c r="W71" t="str">
        <f>IF($A71&lt;&gt;"",IF(INDEX('Size (Analyst)'!W:W,5*(ROW()-2)+4)&lt;&gt;"",INDEX('Size (Analyst)'!W:W,5*(ROW()-2)+4),#N/A),"")</f>
        <v/>
      </c>
      <c r="X71" t="str">
        <f>IF($A71&lt;&gt;"",IF(INDEX('Size (Analyst)'!X:X,5*(ROW()-2)+4)&lt;&gt;"",INDEX('Size (Analyst)'!X:X,5*(ROW()-2)+4),#N/A),"")</f>
        <v/>
      </c>
      <c r="Y71" t="str">
        <f>IF($A71&lt;&gt;"",IF(INDEX('Size (Analyst)'!Y:Y,5*(ROW()-2)+4)&lt;&gt;"",INDEX('Size (Analyst)'!Y:Y,5*(ROW()-2)+4),#N/A),"")</f>
        <v/>
      </c>
      <c r="Z71" t="str">
        <f>IF($A71&lt;&gt;"",IF(INDEX('Size (Analyst)'!Z:Z,5*(ROW()-2)+4)&lt;&gt;"",INDEX('Size (Analyst)'!Z:Z,5*(ROW()-2)+4),#N/A),"")</f>
        <v/>
      </c>
    </row>
    <row r="72" spans="1:26" x14ac:dyDescent="0.2">
      <c r="A72" s="13" t="str">
        <f>IF(INDEX('Size (Analyst)'!A:A,5*(ROW()-2)+1)&lt;&gt;"",INDEX('Size (Analyst)'!A:A,5*(ROW()-2)+1),"")</f>
        <v/>
      </c>
      <c r="B72" t="str">
        <f>IF($A72&lt;&gt;"",IF(INDEX('Size (Analyst)'!B:B,5*(ROW()-2)+4)&lt;&gt;"",INDEX('Size (Analyst)'!B:B,5*(ROW()-2)+4),#N/A),"")</f>
        <v/>
      </c>
      <c r="C72" t="str">
        <f>IF($A72&lt;&gt;"",IF(INDEX('Size (Analyst)'!C:C,5*(ROW()-2)+4)&lt;&gt;"",INDEX('Size (Analyst)'!C:C,5*(ROW()-2)+4),#N/A),"")</f>
        <v/>
      </c>
      <c r="D72" t="str">
        <f>IF($A72&lt;&gt;"",IF(INDEX('Size (Analyst)'!D:D,5*(ROW()-2)+4)&lt;&gt;"",INDEX('Size (Analyst)'!D:D,5*(ROW()-2)+4),#N/A),"")</f>
        <v/>
      </c>
      <c r="E72" t="str">
        <f>IF($A72&lt;&gt;"",IF(INDEX('Size (Analyst)'!E:E,5*(ROW()-2)+4)&lt;&gt;"",INDEX('Size (Analyst)'!E:E,5*(ROW()-2)+4),#N/A),"")</f>
        <v/>
      </c>
      <c r="F72" t="str">
        <f>IF($A72&lt;&gt;"",IF(INDEX('Size (Analyst)'!F:F,5*(ROW()-2)+4)&lt;&gt;"",INDEX('Size (Analyst)'!F:F,5*(ROW()-2)+4),#N/A),"")</f>
        <v/>
      </c>
      <c r="G72" t="str">
        <f>IF($A72&lt;&gt;"",IF(INDEX('Size (Analyst)'!G:G,5*(ROW()-2)+4)&lt;&gt;"",INDEX('Size (Analyst)'!G:G,5*(ROW()-2)+4),#N/A),"")</f>
        <v/>
      </c>
      <c r="H72" t="str">
        <f>IF($A72&lt;&gt;"",IF(INDEX('Size (Analyst)'!H:H,5*(ROW()-2)+4)&lt;&gt;"",INDEX('Size (Analyst)'!H:H,5*(ROW()-2)+4),#N/A),"")</f>
        <v/>
      </c>
      <c r="I72" t="str">
        <f>IF($A72&lt;&gt;"",IF(INDEX('Size (Analyst)'!I:I,5*(ROW()-2)+4)&lt;&gt;"",INDEX('Size (Analyst)'!I:I,5*(ROW()-2)+4),#N/A),"")</f>
        <v/>
      </c>
      <c r="J72" t="str">
        <f>IF($A72&lt;&gt;"",IF(INDEX('Size (Analyst)'!J:J,5*(ROW()-2)+4)&lt;&gt;"",INDEX('Size (Analyst)'!J:J,5*(ROW()-2)+4),#N/A),"")</f>
        <v/>
      </c>
      <c r="K72" t="str">
        <f>IF($A72&lt;&gt;"",IF(INDEX('Size (Analyst)'!K:K,5*(ROW()-2)+4)&lt;&gt;"",INDEX('Size (Analyst)'!K:K,5*(ROW()-2)+4),#N/A),"")</f>
        <v/>
      </c>
      <c r="L72" t="str">
        <f>IF($A72&lt;&gt;"",IF(INDEX('Size (Analyst)'!L:L,5*(ROW()-2)+4)&lt;&gt;"",INDEX('Size (Analyst)'!L:L,5*(ROW()-2)+4),#N/A),"")</f>
        <v/>
      </c>
      <c r="M72" t="str">
        <f>IF($A72&lt;&gt;"",IF(INDEX('Size (Analyst)'!M:M,5*(ROW()-2)+4)&lt;&gt;"",INDEX('Size (Analyst)'!M:M,5*(ROW()-2)+4),#N/A),"")</f>
        <v/>
      </c>
      <c r="N72" t="str">
        <f>IF($A72&lt;&gt;"",IF(INDEX('Size (Analyst)'!N:N,5*(ROW()-2)+4)&lt;&gt;"",INDEX('Size (Analyst)'!N:N,5*(ROW()-2)+4),#N/A),"")</f>
        <v/>
      </c>
      <c r="O72" t="str">
        <f>IF($A72&lt;&gt;"",IF(INDEX('Size (Analyst)'!O:O,5*(ROW()-2)+4)&lt;&gt;"",INDEX('Size (Analyst)'!O:O,5*(ROW()-2)+4),#N/A),"")</f>
        <v/>
      </c>
      <c r="P72" t="str">
        <f>IF($A72&lt;&gt;"",IF(INDEX('Size (Analyst)'!P:P,5*(ROW()-2)+4)&lt;&gt;"",INDEX('Size (Analyst)'!P:P,5*(ROW()-2)+4),#N/A),"")</f>
        <v/>
      </c>
      <c r="Q72" t="str">
        <f>IF($A72&lt;&gt;"",IF(INDEX('Size (Analyst)'!Q:Q,5*(ROW()-2)+4)&lt;&gt;"",INDEX('Size (Analyst)'!Q:Q,5*(ROW()-2)+4),#N/A),"")</f>
        <v/>
      </c>
      <c r="R72" t="str">
        <f>IF($A72&lt;&gt;"",IF(INDEX('Size (Analyst)'!R:R,5*(ROW()-2)+4)&lt;&gt;"",INDEX('Size (Analyst)'!R:R,5*(ROW()-2)+4),#N/A),"")</f>
        <v/>
      </c>
      <c r="S72" t="str">
        <f>IF($A72&lt;&gt;"",IF(INDEX('Size (Analyst)'!S:S,5*(ROW()-2)+4)&lt;&gt;"",INDEX('Size (Analyst)'!S:S,5*(ROW()-2)+4),#N/A),"")</f>
        <v/>
      </c>
      <c r="T72" t="str">
        <f>IF($A72&lt;&gt;"",IF(INDEX('Size (Analyst)'!T:T,5*(ROW()-2)+4)&lt;&gt;"",INDEX('Size (Analyst)'!T:T,5*(ROW()-2)+4),#N/A),"")</f>
        <v/>
      </c>
      <c r="U72" t="str">
        <f>IF($A72&lt;&gt;"",IF(INDEX('Size (Analyst)'!U:U,5*(ROW()-2)+4)&lt;&gt;"",INDEX('Size (Analyst)'!U:U,5*(ROW()-2)+4),#N/A),"")</f>
        <v/>
      </c>
      <c r="V72" t="str">
        <f>IF($A72&lt;&gt;"",IF(INDEX('Size (Analyst)'!V:V,5*(ROW()-2)+4)&lt;&gt;"",INDEX('Size (Analyst)'!V:V,5*(ROW()-2)+4),#N/A),"")</f>
        <v/>
      </c>
      <c r="W72" t="str">
        <f>IF($A72&lt;&gt;"",IF(INDEX('Size (Analyst)'!W:W,5*(ROW()-2)+4)&lt;&gt;"",INDEX('Size (Analyst)'!W:W,5*(ROW()-2)+4),#N/A),"")</f>
        <v/>
      </c>
      <c r="X72" t="str">
        <f>IF($A72&lt;&gt;"",IF(INDEX('Size (Analyst)'!X:X,5*(ROW()-2)+4)&lt;&gt;"",INDEX('Size (Analyst)'!X:X,5*(ROW()-2)+4),#N/A),"")</f>
        <v/>
      </c>
      <c r="Y72" t="str">
        <f>IF($A72&lt;&gt;"",IF(INDEX('Size (Analyst)'!Y:Y,5*(ROW()-2)+4)&lt;&gt;"",INDEX('Size (Analyst)'!Y:Y,5*(ROW()-2)+4),#N/A),"")</f>
        <v/>
      </c>
      <c r="Z72" t="str">
        <f>IF($A72&lt;&gt;"",IF(INDEX('Size (Analyst)'!Z:Z,5*(ROW()-2)+4)&lt;&gt;"",INDEX('Size (Analyst)'!Z:Z,5*(ROW()-2)+4),#N/A),"")</f>
        <v/>
      </c>
    </row>
    <row r="73" spans="1:26" x14ac:dyDescent="0.2">
      <c r="A73" s="13" t="str">
        <f>IF(INDEX('Size (Analyst)'!A:A,5*(ROW()-2)+1)&lt;&gt;"",INDEX('Size (Analyst)'!A:A,5*(ROW()-2)+1),"")</f>
        <v/>
      </c>
      <c r="B73" t="str">
        <f>IF($A73&lt;&gt;"",IF(INDEX('Size (Analyst)'!B:B,5*(ROW()-2)+4)&lt;&gt;"",INDEX('Size (Analyst)'!B:B,5*(ROW()-2)+4),#N/A),"")</f>
        <v/>
      </c>
      <c r="C73" t="str">
        <f>IF($A73&lt;&gt;"",IF(INDEX('Size (Analyst)'!C:C,5*(ROW()-2)+4)&lt;&gt;"",INDEX('Size (Analyst)'!C:C,5*(ROW()-2)+4),#N/A),"")</f>
        <v/>
      </c>
      <c r="D73" t="str">
        <f>IF($A73&lt;&gt;"",IF(INDEX('Size (Analyst)'!D:D,5*(ROW()-2)+4)&lt;&gt;"",INDEX('Size (Analyst)'!D:D,5*(ROW()-2)+4),#N/A),"")</f>
        <v/>
      </c>
      <c r="E73" t="str">
        <f>IF($A73&lt;&gt;"",IF(INDEX('Size (Analyst)'!E:E,5*(ROW()-2)+4)&lt;&gt;"",INDEX('Size (Analyst)'!E:E,5*(ROW()-2)+4),#N/A),"")</f>
        <v/>
      </c>
      <c r="F73" t="str">
        <f>IF($A73&lt;&gt;"",IF(INDEX('Size (Analyst)'!F:F,5*(ROW()-2)+4)&lt;&gt;"",INDEX('Size (Analyst)'!F:F,5*(ROW()-2)+4),#N/A),"")</f>
        <v/>
      </c>
      <c r="G73" t="str">
        <f>IF($A73&lt;&gt;"",IF(INDEX('Size (Analyst)'!G:G,5*(ROW()-2)+4)&lt;&gt;"",INDEX('Size (Analyst)'!G:G,5*(ROW()-2)+4),#N/A),"")</f>
        <v/>
      </c>
      <c r="H73" t="str">
        <f>IF($A73&lt;&gt;"",IF(INDEX('Size (Analyst)'!H:H,5*(ROW()-2)+4)&lt;&gt;"",INDEX('Size (Analyst)'!H:H,5*(ROW()-2)+4),#N/A),"")</f>
        <v/>
      </c>
      <c r="I73" t="str">
        <f>IF($A73&lt;&gt;"",IF(INDEX('Size (Analyst)'!I:I,5*(ROW()-2)+4)&lt;&gt;"",INDEX('Size (Analyst)'!I:I,5*(ROW()-2)+4),#N/A),"")</f>
        <v/>
      </c>
      <c r="J73" t="str">
        <f>IF($A73&lt;&gt;"",IF(INDEX('Size (Analyst)'!J:J,5*(ROW()-2)+4)&lt;&gt;"",INDEX('Size (Analyst)'!J:J,5*(ROW()-2)+4),#N/A),"")</f>
        <v/>
      </c>
      <c r="K73" t="str">
        <f>IF($A73&lt;&gt;"",IF(INDEX('Size (Analyst)'!K:K,5*(ROW()-2)+4)&lt;&gt;"",INDEX('Size (Analyst)'!K:K,5*(ROW()-2)+4),#N/A),"")</f>
        <v/>
      </c>
      <c r="L73" t="str">
        <f>IF($A73&lt;&gt;"",IF(INDEX('Size (Analyst)'!L:L,5*(ROW()-2)+4)&lt;&gt;"",INDEX('Size (Analyst)'!L:L,5*(ROW()-2)+4),#N/A),"")</f>
        <v/>
      </c>
      <c r="M73" t="str">
        <f>IF($A73&lt;&gt;"",IF(INDEX('Size (Analyst)'!M:M,5*(ROW()-2)+4)&lt;&gt;"",INDEX('Size (Analyst)'!M:M,5*(ROW()-2)+4),#N/A),"")</f>
        <v/>
      </c>
      <c r="N73" t="str">
        <f>IF($A73&lt;&gt;"",IF(INDEX('Size (Analyst)'!N:N,5*(ROW()-2)+4)&lt;&gt;"",INDEX('Size (Analyst)'!N:N,5*(ROW()-2)+4),#N/A),"")</f>
        <v/>
      </c>
      <c r="O73" t="str">
        <f>IF($A73&lt;&gt;"",IF(INDEX('Size (Analyst)'!O:O,5*(ROW()-2)+4)&lt;&gt;"",INDEX('Size (Analyst)'!O:O,5*(ROW()-2)+4),#N/A),"")</f>
        <v/>
      </c>
      <c r="P73" t="str">
        <f>IF($A73&lt;&gt;"",IF(INDEX('Size (Analyst)'!P:P,5*(ROW()-2)+4)&lt;&gt;"",INDEX('Size (Analyst)'!P:P,5*(ROW()-2)+4),#N/A),"")</f>
        <v/>
      </c>
      <c r="Q73" t="str">
        <f>IF($A73&lt;&gt;"",IF(INDEX('Size (Analyst)'!Q:Q,5*(ROW()-2)+4)&lt;&gt;"",INDEX('Size (Analyst)'!Q:Q,5*(ROW()-2)+4),#N/A),"")</f>
        <v/>
      </c>
      <c r="R73" t="str">
        <f>IF($A73&lt;&gt;"",IF(INDEX('Size (Analyst)'!R:R,5*(ROW()-2)+4)&lt;&gt;"",INDEX('Size (Analyst)'!R:R,5*(ROW()-2)+4),#N/A),"")</f>
        <v/>
      </c>
      <c r="S73" t="str">
        <f>IF($A73&lt;&gt;"",IF(INDEX('Size (Analyst)'!S:S,5*(ROW()-2)+4)&lt;&gt;"",INDEX('Size (Analyst)'!S:S,5*(ROW()-2)+4),#N/A),"")</f>
        <v/>
      </c>
      <c r="T73" t="str">
        <f>IF($A73&lt;&gt;"",IF(INDEX('Size (Analyst)'!T:T,5*(ROW()-2)+4)&lt;&gt;"",INDEX('Size (Analyst)'!T:T,5*(ROW()-2)+4),#N/A),"")</f>
        <v/>
      </c>
      <c r="U73" t="str">
        <f>IF($A73&lt;&gt;"",IF(INDEX('Size (Analyst)'!U:U,5*(ROW()-2)+4)&lt;&gt;"",INDEX('Size (Analyst)'!U:U,5*(ROW()-2)+4),#N/A),"")</f>
        <v/>
      </c>
      <c r="V73" t="str">
        <f>IF($A73&lt;&gt;"",IF(INDEX('Size (Analyst)'!V:V,5*(ROW()-2)+4)&lt;&gt;"",INDEX('Size (Analyst)'!V:V,5*(ROW()-2)+4),#N/A),"")</f>
        <v/>
      </c>
      <c r="W73" t="str">
        <f>IF($A73&lt;&gt;"",IF(INDEX('Size (Analyst)'!W:W,5*(ROW()-2)+4)&lt;&gt;"",INDEX('Size (Analyst)'!W:W,5*(ROW()-2)+4),#N/A),"")</f>
        <v/>
      </c>
      <c r="X73" t="str">
        <f>IF($A73&lt;&gt;"",IF(INDEX('Size (Analyst)'!X:X,5*(ROW()-2)+4)&lt;&gt;"",INDEX('Size (Analyst)'!X:X,5*(ROW()-2)+4),#N/A),"")</f>
        <v/>
      </c>
      <c r="Y73" t="str">
        <f>IF($A73&lt;&gt;"",IF(INDEX('Size (Analyst)'!Y:Y,5*(ROW()-2)+4)&lt;&gt;"",INDEX('Size (Analyst)'!Y:Y,5*(ROW()-2)+4),#N/A),"")</f>
        <v/>
      </c>
      <c r="Z73" t="str">
        <f>IF($A73&lt;&gt;"",IF(INDEX('Size (Analyst)'!Z:Z,5*(ROW()-2)+4)&lt;&gt;"",INDEX('Size (Analyst)'!Z:Z,5*(ROW()-2)+4),#N/A),"")</f>
        <v/>
      </c>
    </row>
    <row r="74" spans="1:26" x14ac:dyDescent="0.2">
      <c r="A74" s="13" t="str">
        <f>IF(INDEX('Size (Analyst)'!A:A,5*(ROW()-2)+1)&lt;&gt;"",INDEX('Size (Analyst)'!A:A,5*(ROW()-2)+1),"")</f>
        <v/>
      </c>
      <c r="B74" t="str">
        <f>IF($A74&lt;&gt;"",IF(INDEX('Size (Analyst)'!B:B,5*(ROW()-2)+4)&lt;&gt;"",INDEX('Size (Analyst)'!B:B,5*(ROW()-2)+4),#N/A),"")</f>
        <v/>
      </c>
      <c r="C74" t="str">
        <f>IF($A74&lt;&gt;"",IF(INDEX('Size (Analyst)'!C:C,5*(ROW()-2)+4)&lt;&gt;"",INDEX('Size (Analyst)'!C:C,5*(ROW()-2)+4),#N/A),"")</f>
        <v/>
      </c>
      <c r="D74" t="str">
        <f>IF($A74&lt;&gt;"",IF(INDEX('Size (Analyst)'!D:D,5*(ROW()-2)+4)&lt;&gt;"",INDEX('Size (Analyst)'!D:D,5*(ROW()-2)+4),#N/A),"")</f>
        <v/>
      </c>
      <c r="E74" t="str">
        <f>IF($A74&lt;&gt;"",IF(INDEX('Size (Analyst)'!E:E,5*(ROW()-2)+4)&lt;&gt;"",INDEX('Size (Analyst)'!E:E,5*(ROW()-2)+4),#N/A),"")</f>
        <v/>
      </c>
      <c r="F74" t="str">
        <f>IF($A74&lt;&gt;"",IF(INDEX('Size (Analyst)'!F:F,5*(ROW()-2)+4)&lt;&gt;"",INDEX('Size (Analyst)'!F:F,5*(ROW()-2)+4),#N/A),"")</f>
        <v/>
      </c>
      <c r="G74" t="str">
        <f>IF($A74&lt;&gt;"",IF(INDEX('Size (Analyst)'!G:G,5*(ROW()-2)+4)&lt;&gt;"",INDEX('Size (Analyst)'!G:G,5*(ROW()-2)+4),#N/A),"")</f>
        <v/>
      </c>
      <c r="H74" t="str">
        <f>IF($A74&lt;&gt;"",IF(INDEX('Size (Analyst)'!H:H,5*(ROW()-2)+4)&lt;&gt;"",INDEX('Size (Analyst)'!H:H,5*(ROW()-2)+4),#N/A),"")</f>
        <v/>
      </c>
      <c r="I74" t="str">
        <f>IF($A74&lt;&gt;"",IF(INDEX('Size (Analyst)'!I:I,5*(ROW()-2)+4)&lt;&gt;"",INDEX('Size (Analyst)'!I:I,5*(ROW()-2)+4),#N/A),"")</f>
        <v/>
      </c>
      <c r="J74" t="str">
        <f>IF($A74&lt;&gt;"",IF(INDEX('Size (Analyst)'!J:J,5*(ROW()-2)+4)&lt;&gt;"",INDEX('Size (Analyst)'!J:J,5*(ROW()-2)+4),#N/A),"")</f>
        <v/>
      </c>
      <c r="K74" t="str">
        <f>IF($A74&lt;&gt;"",IF(INDEX('Size (Analyst)'!K:K,5*(ROW()-2)+4)&lt;&gt;"",INDEX('Size (Analyst)'!K:K,5*(ROW()-2)+4),#N/A),"")</f>
        <v/>
      </c>
      <c r="L74" t="str">
        <f>IF($A74&lt;&gt;"",IF(INDEX('Size (Analyst)'!L:L,5*(ROW()-2)+4)&lt;&gt;"",INDEX('Size (Analyst)'!L:L,5*(ROW()-2)+4),#N/A),"")</f>
        <v/>
      </c>
      <c r="M74" t="str">
        <f>IF($A74&lt;&gt;"",IF(INDEX('Size (Analyst)'!M:M,5*(ROW()-2)+4)&lt;&gt;"",INDEX('Size (Analyst)'!M:M,5*(ROW()-2)+4),#N/A),"")</f>
        <v/>
      </c>
      <c r="N74" t="str">
        <f>IF($A74&lt;&gt;"",IF(INDEX('Size (Analyst)'!N:N,5*(ROW()-2)+4)&lt;&gt;"",INDEX('Size (Analyst)'!N:N,5*(ROW()-2)+4),#N/A),"")</f>
        <v/>
      </c>
      <c r="O74" t="str">
        <f>IF($A74&lt;&gt;"",IF(INDEX('Size (Analyst)'!O:O,5*(ROW()-2)+4)&lt;&gt;"",INDEX('Size (Analyst)'!O:O,5*(ROW()-2)+4),#N/A),"")</f>
        <v/>
      </c>
      <c r="P74" t="str">
        <f>IF($A74&lt;&gt;"",IF(INDEX('Size (Analyst)'!P:P,5*(ROW()-2)+4)&lt;&gt;"",INDEX('Size (Analyst)'!P:P,5*(ROW()-2)+4),#N/A),"")</f>
        <v/>
      </c>
      <c r="Q74" t="str">
        <f>IF($A74&lt;&gt;"",IF(INDEX('Size (Analyst)'!Q:Q,5*(ROW()-2)+4)&lt;&gt;"",INDEX('Size (Analyst)'!Q:Q,5*(ROW()-2)+4),#N/A),"")</f>
        <v/>
      </c>
      <c r="R74" t="str">
        <f>IF($A74&lt;&gt;"",IF(INDEX('Size (Analyst)'!R:R,5*(ROW()-2)+4)&lt;&gt;"",INDEX('Size (Analyst)'!R:R,5*(ROW()-2)+4),#N/A),"")</f>
        <v/>
      </c>
      <c r="S74" t="str">
        <f>IF($A74&lt;&gt;"",IF(INDEX('Size (Analyst)'!S:S,5*(ROW()-2)+4)&lt;&gt;"",INDEX('Size (Analyst)'!S:S,5*(ROW()-2)+4),#N/A),"")</f>
        <v/>
      </c>
      <c r="T74" t="str">
        <f>IF($A74&lt;&gt;"",IF(INDEX('Size (Analyst)'!T:T,5*(ROW()-2)+4)&lt;&gt;"",INDEX('Size (Analyst)'!T:T,5*(ROW()-2)+4),#N/A),"")</f>
        <v/>
      </c>
      <c r="U74" t="str">
        <f>IF($A74&lt;&gt;"",IF(INDEX('Size (Analyst)'!U:U,5*(ROW()-2)+4)&lt;&gt;"",INDEX('Size (Analyst)'!U:U,5*(ROW()-2)+4),#N/A),"")</f>
        <v/>
      </c>
      <c r="V74" t="str">
        <f>IF($A74&lt;&gt;"",IF(INDEX('Size (Analyst)'!V:V,5*(ROW()-2)+4)&lt;&gt;"",INDEX('Size (Analyst)'!V:V,5*(ROW()-2)+4),#N/A),"")</f>
        <v/>
      </c>
      <c r="W74" t="str">
        <f>IF($A74&lt;&gt;"",IF(INDEX('Size (Analyst)'!W:W,5*(ROW()-2)+4)&lt;&gt;"",INDEX('Size (Analyst)'!W:W,5*(ROW()-2)+4),#N/A),"")</f>
        <v/>
      </c>
      <c r="X74" t="str">
        <f>IF($A74&lt;&gt;"",IF(INDEX('Size (Analyst)'!X:X,5*(ROW()-2)+4)&lt;&gt;"",INDEX('Size (Analyst)'!X:X,5*(ROW()-2)+4),#N/A),"")</f>
        <v/>
      </c>
      <c r="Y74" t="str">
        <f>IF($A74&lt;&gt;"",IF(INDEX('Size (Analyst)'!Y:Y,5*(ROW()-2)+4)&lt;&gt;"",INDEX('Size (Analyst)'!Y:Y,5*(ROW()-2)+4),#N/A),"")</f>
        <v/>
      </c>
      <c r="Z74" t="str">
        <f>IF($A74&lt;&gt;"",IF(INDEX('Size (Analyst)'!Z:Z,5*(ROW()-2)+4)&lt;&gt;"",INDEX('Size (Analyst)'!Z:Z,5*(ROW()-2)+4),#N/A),"")</f>
        <v/>
      </c>
    </row>
    <row r="75" spans="1:26" x14ac:dyDescent="0.2">
      <c r="A75" s="13" t="str">
        <f>IF(INDEX('Size (Analyst)'!A:A,5*(ROW()-2)+1)&lt;&gt;"",INDEX('Size (Analyst)'!A:A,5*(ROW()-2)+1),"")</f>
        <v/>
      </c>
      <c r="B75" t="str">
        <f>IF($A75&lt;&gt;"",IF(INDEX('Size (Analyst)'!B:B,5*(ROW()-2)+4)&lt;&gt;"",INDEX('Size (Analyst)'!B:B,5*(ROW()-2)+4),#N/A),"")</f>
        <v/>
      </c>
      <c r="C75" t="str">
        <f>IF($A75&lt;&gt;"",IF(INDEX('Size (Analyst)'!C:C,5*(ROW()-2)+4)&lt;&gt;"",INDEX('Size (Analyst)'!C:C,5*(ROW()-2)+4),#N/A),"")</f>
        <v/>
      </c>
      <c r="D75" t="str">
        <f>IF($A75&lt;&gt;"",IF(INDEX('Size (Analyst)'!D:D,5*(ROW()-2)+4)&lt;&gt;"",INDEX('Size (Analyst)'!D:D,5*(ROW()-2)+4),#N/A),"")</f>
        <v/>
      </c>
      <c r="E75" t="str">
        <f>IF($A75&lt;&gt;"",IF(INDEX('Size (Analyst)'!E:E,5*(ROW()-2)+4)&lt;&gt;"",INDEX('Size (Analyst)'!E:E,5*(ROW()-2)+4),#N/A),"")</f>
        <v/>
      </c>
      <c r="F75" t="str">
        <f>IF($A75&lt;&gt;"",IF(INDEX('Size (Analyst)'!F:F,5*(ROW()-2)+4)&lt;&gt;"",INDEX('Size (Analyst)'!F:F,5*(ROW()-2)+4),#N/A),"")</f>
        <v/>
      </c>
      <c r="G75" t="str">
        <f>IF($A75&lt;&gt;"",IF(INDEX('Size (Analyst)'!G:G,5*(ROW()-2)+4)&lt;&gt;"",INDEX('Size (Analyst)'!G:G,5*(ROW()-2)+4),#N/A),"")</f>
        <v/>
      </c>
      <c r="H75" t="str">
        <f>IF($A75&lt;&gt;"",IF(INDEX('Size (Analyst)'!H:H,5*(ROW()-2)+4)&lt;&gt;"",INDEX('Size (Analyst)'!H:H,5*(ROW()-2)+4),#N/A),"")</f>
        <v/>
      </c>
      <c r="I75" t="str">
        <f>IF($A75&lt;&gt;"",IF(INDEX('Size (Analyst)'!I:I,5*(ROW()-2)+4)&lt;&gt;"",INDEX('Size (Analyst)'!I:I,5*(ROW()-2)+4),#N/A),"")</f>
        <v/>
      </c>
      <c r="J75" t="str">
        <f>IF($A75&lt;&gt;"",IF(INDEX('Size (Analyst)'!J:J,5*(ROW()-2)+4)&lt;&gt;"",INDEX('Size (Analyst)'!J:J,5*(ROW()-2)+4),#N/A),"")</f>
        <v/>
      </c>
      <c r="K75" t="str">
        <f>IF($A75&lt;&gt;"",IF(INDEX('Size (Analyst)'!K:K,5*(ROW()-2)+4)&lt;&gt;"",INDEX('Size (Analyst)'!K:K,5*(ROW()-2)+4),#N/A),"")</f>
        <v/>
      </c>
      <c r="L75" t="str">
        <f>IF($A75&lt;&gt;"",IF(INDEX('Size (Analyst)'!L:L,5*(ROW()-2)+4)&lt;&gt;"",INDEX('Size (Analyst)'!L:L,5*(ROW()-2)+4),#N/A),"")</f>
        <v/>
      </c>
      <c r="M75" t="str">
        <f>IF($A75&lt;&gt;"",IF(INDEX('Size (Analyst)'!M:M,5*(ROW()-2)+4)&lt;&gt;"",INDEX('Size (Analyst)'!M:M,5*(ROW()-2)+4),#N/A),"")</f>
        <v/>
      </c>
      <c r="N75" t="str">
        <f>IF($A75&lt;&gt;"",IF(INDEX('Size (Analyst)'!N:N,5*(ROW()-2)+4)&lt;&gt;"",INDEX('Size (Analyst)'!N:N,5*(ROW()-2)+4),#N/A),"")</f>
        <v/>
      </c>
      <c r="O75" t="str">
        <f>IF($A75&lt;&gt;"",IF(INDEX('Size (Analyst)'!O:O,5*(ROW()-2)+4)&lt;&gt;"",INDEX('Size (Analyst)'!O:O,5*(ROW()-2)+4),#N/A),"")</f>
        <v/>
      </c>
      <c r="P75" t="str">
        <f>IF($A75&lt;&gt;"",IF(INDEX('Size (Analyst)'!P:P,5*(ROW()-2)+4)&lt;&gt;"",INDEX('Size (Analyst)'!P:P,5*(ROW()-2)+4),#N/A),"")</f>
        <v/>
      </c>
      <c r="Q75" t="str">
        <f>IF($A75&lt;&gt;"",IF(INDEX('Size (Analyst)'!Q:Q,5*(ROW()-2)+4)&lt;&gt;"",INDEX('Size (Analyst)'!Q:Q,5*(ROW()-2)+4),#N/A),"")</f>
        <v/>
      </c>
      <c r="R75" t="str">
        <f>IF($A75&lt;&gt;"",IF(INDEX('Size (Analyst)'!R:R,5*(ROW()-2)+4)&lt;&gt;"",INDEX('Size (Analyst)'!R:R,5*(ROW()-2)+4),#N/A),"")</f>
        <v/>
      </c>
      <c r="S75" t="str">
        <f>IF($A75&lt;&gt;"",IF(INDEX('Size (Analyst)'!S:S,5*(ROW()-2)+4)&lt;&gt;"",INDEX('Size (Analyst)'!S:S,5*(ROW()-2)+4),#N/A),"")</f>
        <v/>
      </c>
      <c r="T75" t="str">
        <f>IF($A75&lt;&gt;"",IF(INDEX('Size (Analyst)'!T:T,5*(ROW()-2)+4)&lt;&gt;"",INDEX('Size (Analyst)'!T:T,5*(ROW()-2)+4),#N/A),"")</f>
        <v/>
      </c>
      <c r="U75" t="str">
        <f>IF($A75&lt;&gt;"",IF(INDEX('Size (Analyst)'!U:U,5*(ROW()-2)+4)&lt;&gt;"",INDEX('Size (Analyst)'!U:U,5*(ROW()-2)+4),#N/A),"")</f>
        <v/>
      </c>
      <c r="V75" t="str">
        <f>IF($A75&lt;&gt;"",IF(INDEX('Size (Analyst)'!V:V,5*(ROW()-2)+4)&lt;&gt;"",INDEX('Size (Analyst)'!V:V,5*(ROW()-2)+4),#N/A),"")</f>
        <v/>
      </c>
      <c r="W75" t="str">
        <f>IF($A75&lt;&gt;"",IF(INDEX('Size (Analyst)'!W:W,5*(ROW()-2)+4)&lt;&gt;"",INDEX('Size (Analyst)'!W:W,5*(ROW()-2)+4),#N/A),"")</f>
        <v/>
      </c>
      <c r="X75" t="str">
        <f>IF($A75&lt;&gt;"",IF(INDEX('Size (Analyst)'!X:X,5*(ROW()-2)+4)&lt;&gt;"",INDEX('Size (Analyst)'!X:X,5*(ROW()-2)+4),#N/A),"")</f>
        <v/>
      </c>
      <c r="Y75" t="str">
        <f>IF($A75&lt;&gt;"",IF(INDEX('Size (Analyst)'!Y:Y,5*(ROW()-2)+4)&lt;&gt;"",INDEX('Size (Analyst)'!Y:Y,5*(ROW()-2)+4),#N/A),"")</f>
        <v/>
      </c>
      <c r="Z75" t="str">
        <f>IF($A75&lt;&gt;"",IF(INDEX('Size (Analyst)'!Z:Z,5*(ROW()-2)+4)&lt;&gt;"",INDEX('Size (Analyst)'!Z:Z,5*(ROW()-2)+4),#N/A),"")</f>
        <v/>
      </c>
    </row>
    <row r="76" spans="1:26" x14ac:dyDescent="0.2">
      <c r="A76" s="13" t="str">
        <f>IF(INDEX('Size (Analyst)'!A:A,5*(ROW()-2)+1)&lt;&gt;"",INDEX('Size (Analyst)'!A:A,5*(ROW()-2)+1),"")</f>
        <v/>
      </c>
      <c r="B76" t="str">
        <f>IF($A76&lt;&gt;"",IF(INDEX('Size (Analyst)'!B:B,5*(ROW()-2)+4)&lt;&gt;"",INDEX('Size (Analyst)'!B:B,5*(ROW()-2)+4),#N/A),"")</f>
        <v/>
      </c>
      <c r="C76" t="str">
        <f>IF($A76&lt;&gt;"",IF(INDEX('Size (Analyst)'!C:C,5*(ROW()-2)+4)&lt;&gt;"",INDEX('Size (Analyst)'!C:C,5*(ROW()-2)+4),#N/A),"")</f>
        <v/>
      </c>
      <c r="D76" t="str">
        <f>IF($A76&lt;&gt;"",IF(INDEX('Size (Analyst)'!D:D,5*(ROW()-2)+4)&lt;&gt;"",INDEX('Size (Analyst)'!D:D,5*(ROW()-2)+4),#N/A),"")</f>
        <v/>
      </c>
      <c r="E76" t="str">
        <f>IF($A76&lt;&gt;"",IF(INDEX('Size (Analyst)'!E:E,5*(ROW()-2)+4)&lt;&gt;"",INDEX('Size (Analyst)'!E:E,5*(ROW()-2)+4),#N/A),"")</f>
        <v/>
      </c>
      <c r="F76" t="str">
        <f>IF($A76&lt;&gt;"",IF(INDEX('Size (Analyst)'!F:F,5*(ROW()-2)+4)&lt;&gt;"",INDEX('Size (Analyst)'!F:F,5*(ROW()-2)+4),#N/A),"")</f>
        <v/>
      </c>
      <c r="G76" t="str">
        <f>IF($A76&lt;&gt;"",IF(INDEX('Size (Analyst)'!G:G,5*(ROW()-2)+4)&lt;&gt;"",INDEX('Size (Analyst)'!G:G,5*(ROW()-2)+4),#N/A),"")</f>
        <v/>
      </c>
      <c r="H76" t="str">
        <f>IF($A76&lt;&gt;"",IF(INDEX('Size (Analyst)'!H:H,5*(ROW()-2)+4)&lt;&gt;"",INDEX('Size (Analyst)'!H:H,5*(ROW()-2)+4),#N/A),"")</f>
        <v/>
      </c>
      <c r="I76" t="str">
        <f>IF($A76&lt;&gt;"",IF(INDEX('Size (Analyst)'!I:I,5*(ROW()-2)+4)&lt;&gt;"",INDEX('Size (Analyst)'!I:I,5*(ROW()-2)+4),#N/A),"")</f>
        <v/>
      </c>
      <c r="J76" t="str">
        <f>IF($A76&lt;&gt;"",IF(INDEX('Size (Analyst)'!J:J,5*(ROW()-2)+4)&lt;&gt;"",INDEX('Size (Analyst)'!J:J,5*(ROW()-2)+4),#N/A),"")</f>
        <v/>
      </c>
      <c r="K76" t="str">
        <f>IF($A76&lt;&gt;"",IF(INDEX('Size (Analyst)'!K:K,5*(ROW()-2)+4)&lt;&gt;"",INDEX('Size (Analyst)'!K:K,5*(ROW()-2)+4),#N/A),"")</f>
        <v/>
      </c>
      <c r="L76" t="str">
        <f>IF($A76&lt;&gt;"",IF(INDEX('Size (Analyst)'!L:L,5*(ROW()-2)+4)&lt;&gt;"",INDEX('Size (Analyst)'!L:L,5*(ROW()-2)+4),#N/A),"")</f>
        <v/>
      </c>
      <c r="M76" t="str">
        <f>IF($A76&lt;&gt;"",IF(INDEX('Size (Analyst)'!M:M,5*(ROW()-2)+4)&lt;&gt;"",INDEX('Size (Analyst)'!M:M,5*(ROW()-2)+4),#N/A),"")</f>
        <v/>
      </c>
      <c r="N76" t="str">
        <f>IF($A76&lt;&gt;"",IF(INDEX('Size (Analyst)'!N:N,5*(ROW()-2)+4)&lt;&gt;"",INDEX('Size (Analyst)'!N:N,5*(ROW()-2)+4),#N/A),"")</f>
        <v/>
      </c>
      <c r="O76" t="str">
        <f>IF($A76&lt;&gt;"",IF(INDEX('Size (Analyst)'!O:O,5*(ROW()-2)+4)&lt;&gt;"",INDEX('Size (Analyst)'!O:O,5*(ROW()-2)+4),#N/A),"")</f>
        <v/>
      </c>
      <c r="P76" t="str">
        <f>IF($A76&lt;&gt;"",IF(INDEX('Size (Analyst)'!P:P,5*(ROW()-2)+4)&lt;&gt;"",INDEX('Size (Analyst)'!P:P,5*(ROW()-2)+4),#N/A),"")</f>
        <v/>
      </c>
      <c r="Q76" t="str">
        <f>IF($A76&lt;&gt;"",IF(INDEX('Size (Analyst)'!Q:Q,5*(ROW()-2)+4)&lt;&gt;"",INDEX('Size (Analyst)'!Q:Q,5*(ROW()-2)+4),#N/A),"")</f>
        <v/>
      </c>
      <c r="R76" t="str">
        <f>IF($A76&lt;&gt;"",IF(INDEX('Size (Analyst)'!R:R,5*(ROW()-2)+4)&lt;&gt;"",INDEX('Size (Analyst)'!R:R,5*(ROW()-2)+4),#N/A),"")</f>
        <v/>
      </c>
      <c r="S76" t="str">
        <f>IF($A76&lt;&gt;"",IF(INDEX('Size (Analyst)'!S:S,5*(ROW()-2)+4)&lt;&gt;"",INDEX('Size (Analyst)'!S:S,5*(ROW()-2)+4),#N/A),"")</f>
        <v/>
      </c>
      <c r="T76" t="str">
        <f>IF($A76&lt;&gt;"",IF(INDEX('Size (Analyst)'!T:T,5*(ROW()-2)+4)&lt;&gt;"",INDEX('Size (Analyst)'!T:T,5*(ROW()-2)+4),#N/A),"")</f>
        <v/>
      </c>
      <c r="U76" t="str">
        <f>IF($A76&lt;&gt;"",IF(INDEX('Size (Analyst)'!U:U,5*(ROW()-2)+4)&lt;&gt;"",INDEX('Size (Analyst)'!U:U,5*(ROW()-2)+4),#N/A),"")</f>
        <v/>
      </c>
      <c r="V76" t="str">
        <f>IF($A76&lt;&gt;"",IF(INDEX('Size (Analyst)'!V:V,5*(ROW()-2)+4)&lt;&gt;"",INDEX('Size (Analyst)'!V:V,5*(ROW()-2)+4),#N/A),"")</f>
        <v/>
      </c>
      <c r="W76" t="str">
        <f>IF($A76&lt;&gt;"",IF(INDEX('Size (Analyst)'!W:W,5*(ROW()-2)+4)&lt;&gt;"",INDEX('Size (Analyst)'!W:W,5*(ROW()-2)+4),#N/A),"")</f>
        <v/>
      </c>
      <c r="X76" t="str">
        <f>IF($A76&lt;&gt;"",IF(INDEX('Size (Analyst)'!X:X,5*(ROW()-2)+4)&lt;&gt;"",INDEX('Size (Analyst)'!X:X,5*(ROW()-2)+4),#N/A),"")</f>
        <v/>
      </c>
      <c r="Y76" t="str">
        <f>IF($A76&lt;&gt;"",IF(INDEX('Size (Analyst)'!Y:Y,5*(ROW()-2)+4)&lt;&gt;"",INDEX('Size (Analyst)'!Y:Y,5*(ROW()-2)+4),#N/A),"")</f>
        <v/>
      </c>
      <c r="Z76" t="str">
        <f>IF($A76&lt;&gt;"",IF(INDEX('Size (Analyst)'!Z:Z,5*(ROW()-2)+4)&lt;&gt;"",INDEX('Size (Analyst)'!Z:Z,5*(ROW()-2)+4),#N/A),"")</f>
        <v/>
      </c>
    </row>
    <row r="77" spans="1:26" x14ac:dyDescent="0.2">
      <c r="A77" s="13" t="str">
        <f>IF(INDEX('Size (Analyst)'!A:A,5*(ROW()-2)+1)&lt;&gt;"",INDEX('Size (Analyst)'!A:A,5*(ROW()-2)+1),"")</f>
        <v/>
      </c>
      <c r="B77" t="str">
        <f>IF($A77&lt;&gt;"",IF(INDEX('Size (Analyst)'!B:B,5*(ROW()-2)+4)&lt;&gt;"",INDEX('Size (Analyst)'!B:B,5*(ROW()-2)+4),#N/A),"")</f>
        <v/>
      </c>
      <c r="C77" t="str">
        <f>IF($A77&lt;&gt;"",IF(INDEX('Size (Analyst)'!C:C,5*(ROW()-2)+4)&lt;&gt;"",INDEX('Size (Analyst)'!C:C,5*(ROW()-2)+4),#N/A),"")</f>
        <v/>
      </c>
      <c r="D77" t="str">
        <f>IF($A77&lt;&gt;"",IF(INDEX('Size (Analyst)'!D:D,5*(ROW()-2)+4)&lt;&gt;"",INDEX('Size (Analyst)'!D:D,5*(ROW()-2)+4),#N/A),"")</f>
        <v/>
      </c>
      <c r="E77" t="str">
        <f>IF($A77&lt;&gt;"",IF(INDEX('Size (Analyst)'!E:E,5*(ROW()-2)+4)&lt;&gt;"",INDEX('Size (Analyst)'!E:E,5*(ROW()-2)+4),#N/A),"")</f>
        <v/>
      </c>
      <c r="F77" t="str">
        <f>IF($A77&lt;&gt;"",IF(INDEX('Size (Analyst)'!F:F,5*(ROW()-2)+4)&lt;&gt;"",INDEX('Size (Analyst)'!F:F,5*(ROW()-2)+4),#N/A),"")</f>
        <v/>
      </c>
      <c r="G77" t="str">
        <f>IF($A77&lt;&gt;"",IF(INDEX('Size (Analyst)'!G:G,5*(ROW()-2)+4)&lt;&gt;"",INDEX('Size (Analyst)'!G:G,5*(ROW()-2)+4),#N/A),"")</f>
        <v/>
      </c>
      <c r="H77" t="str">
        <f>IF($A77&lt;&gt;"",IF(INDEX('Size (Analyst)'!H:H,5*(ROW()-2)+4)&lt;&gt;"",INDEX('Size (Analyst)'!H:H,5*(ROW()-2)+4),#N/A),"")</f>
        <v/>
      </c>
      <c r="I77" t="str">
        <f>IF($A77&lt;&gt;"",IF(INDEX('Size (Analyst)'!I:I,5*(ROW()-2)+4)&lt;&gt;"",INDEX('Size (Analyst)'!I:I,5*(ROW()-2)+4),#N/A),"")</f>
        <v/>
      </c>
      <c r="J77" t="str">
        <f>IF($A77&lt;&gt;"",IF(INDEX('Size (Analyst)'!J:J,5*(ROW()-2)+4)&lt;&gt;"",INDEX('Size (Analyst)'!J:J,5*(ROW()-2)+4),#N/A),"")</f>
        <v/>
      </c>
      <c r="K77" t="str">
        <f>IF($A77&lt;&gt;"",IF(INDEX('Size (Analyst)'!K:K,5*(ROW()-2)+4)&lt;&gt;"",INDEX('Size (Analyst)'!K:K,5*(ROW()-2)+4),#N/A),"")</f>
        <v/>
      </c>
      <c r="L77" t="str">
        <f>IF($A77&lt;&gt;"",IF(INDEX('Size (Analyst)'!L:L,5*(ROW()-2)+4)&lt;&gt;"",INDEX('Size (Analyst)'!L:L,5*(ROW()-2)+4),#N/A),"")</f>
        <v/>
      </c>
      <c r="M77" t="str">
        <f>IF($A77&lt;&gt;"",IF(INDEX('Size (Analyst)'!M:M,5*(ROW()-2)+4)&lt;&gt;"",INDEX('Size (Analyst)'!M:M,5*(ROW()-2)+4),#N/A),"")</f>
        <v/>
      </c>
      <c r="N77" t="str">
        <f>IF($A77&lt;&gt;"",IF(INDEX('Size (Analyst)'!N:N,5*(ROW()-2)+4)&lt;&gt;"",INDEX('Size (Analyst)'!N:N,5*(ROW()-2)+4),#N/A),"")</f>
        <v/>
      </c>
      <c r="O77" t="str">
        <f>IF($A77&lt;&gt;"",IF(INDEX('Size (Analyst)'!O:O,5*(ROW()-2)+4)&lt;&gt;"",INDEX('Size (Analyst)'!O:O,5*(ROW()-2)+4),#N/A),"")</f>
        <v/>
      </c>
      <c r="P77" t="str">
        <f>IF($A77&lt;&gt;"",IF(INDEX('Size (Analyst)'!P:P,5*(ROW()-2)+4)&lt;&gt;"",INDEX('Size (Analyst)'!P:P,5*(ROW()-2)+4),#N/A),"")</f>
        <v/>
      </c>
      <c r="Q77" t="str">
        <f>IF($A77&lt;&gt;"",IF(INDEX('Size (Analyst)'!Q:Q,5*(ROW()-2)+4)&lt;&gt;"",INDEX('Size (Analyst)'!Q:Q,5*(ROW()-2)+4),#N/A),"")</f>
        <v/>
      </c>
      <c r="R77" t="str">
        <f>IF($A77&lt;&gt;"",IF(INDEX('Size (Analyst)'!R:R,5*(ROW()-2)+4)&lt;&gt;"",INDEX('Size (Analyst)'!R:R,5*(ROW()-2)+4),#N/A),"")</f>
        <v/>
      </c>
      <c r="S77" t="str">
        <f>IF($A77&lt;&gt;"",IF(INDEX('Size (Analyst)'!S:S,5*(ROW()-2)+4)&lt;&gt;"",INDEX('Size (Analyst)'!S:S,5*(ROW()-2)+4),#N/A),"")</f>
        <v/>
      </c>
      <c r="T77" t="str">
        <f>IF($A77&lt;&gt;"",IF(INDEX('Size (Analyst)'!T:T,5*(ROW()-2)+4)&lt;&gt;"",INDEX('Size (Analyst)'!T:T,5*(ROW()-2)+4),#N/A),"")</f>
        <v/>
      </c>
      <c r="U77" t="str">
        <f>IF($A77&lt;&gt;"",IF(INDEX('Size (Analyst)'!U:U,5*(ROW()-2)+4)&lt;&gt;"",INDEX('Size (Analyst)'!U:U,5*(ROW()-2)+4),#N/A),"")</f>
        <v/>
      </c>
      <c r="V77" t="str">
        <f>IF($A77&lt;&gt;"",IF(INDEX('Size (Analyst)'!V:V,5*(ROW()-2)+4)&lt;&gt;"",INDEX('Size (Analyst)'!V:V,5*(ROW()-2)+4),#N/A),"")</f>
        <v/>
      </c>
      <c r="W77" t="str">
        <f>IF($A77&lt;&gt;"",IF(INDEX('Size (Analyst)'!W:W,5*(ROW()-2)+4)&lt;&gt;"",INDEX('Size (Analyst)'!W:W,5*(ROW()-2)+4),#N/A),"")</f>
        <v/>
      </c>
      <c r="X77" t="str">
        <f>IF($A77&lt;&gt;"",IF(INDEX('Size (Analyst)'!X:X,5*(ROW()-2)+4)&lt;&gt;"",INDEX('Size (Analyst)'!X:X,5*(ROW()-2)+4),#N/A),"")</f>
        <v/>
      </c>
      <c r="Y77" t="str">
        <f>IF($A77&lt;&gt;"",IF(INDEX('Size (Analyst)'!Y:Y,5*(ROW()-2)+4)&lt;&gt;"",INDEX('Size (Analyst)'!Y:Y,5*(ROW()-2)+4),#N/A),"")</f>
        <v/>
      </c>
      <c r="Z77" t="str">
        <f>IF($A77&lt;&gt;"",IF(INDEX('Size (Analyst)'!Z:Z,5*(ROW()-2)+4)&lt;&gt;"",INDEX('Size (Analyst)'!Z:Z,5*(ROW()-2)+4),#N/A),"")</f>
        <v/>
      </c>
    </row>
    <row r="78" spans="1:26" x14ac:dyDescent="0.2">
      <c r="A78" s="13" t="str">
        <f>IF(INDEX('Size (Analyst)'!A:A,5*(ROW()-2)+1)&lt;&gt;"",INDEX('Size (Analyst)'!A:A,5*(ROW()-2)+1),"")</f>
        <v/>
      </c>
      <c r="B78" t="str">
        <f>IF($A78&lt;&gt;"",IF(INDEX('Size (Analyst)'!B:B,5*(ROW()-2)+4)&lt;&gt;"",INDEX('Size (Analyst)'!B:B,5*(ROW()-2)+4),#N/A),"")</f>
        <v/>
      </c>
      <c r="C78" t="str">
        <f>IF($A78&lt;&gt;"",IF(INDEX('Size (Analyst)'!C:C,5*(ROW()-2)+4)&lt;&gt;"",INDEX('Size (Analyst)'!C:C,5*(ROW()-2)+4),#N/A),"")</f>
        <v/>
      </c>
      <c r="D78" t="str">
        <f>IF($A78&lt;&gt;"",IF(INDEX('Size (Analyst)'!D:D,5*(ROW()-2)+4)&lt;&gt;"",INDEX('Size (Analyst)'!D:D,5*(ROW()-2)+4),#N/A),"")</f>
        <v/>
      </c>
      <c r="E78" t="str">
        <f>IF($A78&lt;&gt;"",IF(INDEX('Size (Analyst)'!E:E,5*(ROW()-2)+4)&lt;&gt;"",INDEX('Size (Analyst)'!E:E,5*(ROW()-2)+4),#N/A),"")</f>
        <v/>
      </c>
      <c r="F78" t="str">
        <f>IF($A78&lt;&gt;"",IF(INDEX('Size (Analyst)'!F:F,5*(ROW()-2)+4)&lt;&gt;"",INDEX('Size (Analyst)'!F:F,5*(ROW()-2)+4),#N/A),"")</f>
        <v/>
      </c>
      <c r="G78" t="str">
        <f>IF($A78&lt;&gt;"",IF(INDEX('Size (Analyst)'!G:G,5*(ROW()-2)+4)&lt;&gt;"",INDEX('Size (Analyst)'!G:G,5*(ROW()-2)+4),#N/A),"")</f>
        <v/>
      </c>
      <c r="H78" t="str">
        <f>IF($A78&lt;&gt;"",IF(INDEX('Size (Analyst)'!H:H,5*(ROW()-2)+4)&lt;&gt;"",INDEX('Size (Analyst)'!H:H,5*(ROW()-2)+4),#N/A),"")</f>
        <v/>
      </c>
      <c r="I78" t="str">
        <f>IF($A78&lt;&gt;"",IF(INDEX('Size (Analyst)'!I:I,5*(ROW()-2)+4)&lt;&gt;"",INDEX('Size (Analyst)'!I:I,5*(ROW()-2)+4),#N/A),"")</f>
        <v/>
      </c>
      <c r="J78" t="str">
        <f>IF($A78&lt;&gt;"",IF(INDEX('Size (Analyst)'!J:J,5*(ROW()-2)+4)&lt;&gt;"",INDEX('Size (Analyst)'!J:J,5*(ROW()-2)+4),#N/A),"")</f>
        <v/>
      </c>
      <c r="K78" t="str">
        <f>IF($A78&lt;&gt;"",IF(INDEX('Size (Analyst)'!K:K,5*(ROW()-2)+4)&lt;&gt;"",INDEX('Size (Analyst)'!K:K,5*(ROW()-2)+4),#N/A),"")</f>
        <v/>
      </c>
      <c r="L78" t="str">
        <f>IF($A78&lt;&gt;"",IF(INDEX('Size (Analyst)'!L:L,5*(ROW()-2)+4)&lt;&gt;"",INDEX('Size (Analyst)'!L:L,5*(ROW()-2)+4),#N/A),"")</f>
        <v/>
      </c>
      <c r="M78" t="str">
        <f>IF($A78&lt;&gt;"",IF(INDEX('Size (Analyst)'!M:M,5*(ROW()-2)+4)&lt;&gt;"",INDEX('Size (Analyst)'!M:M,5*(ROW()-2)+4),#N/A),"")</f>
        <v/>
      </c>
      <c r="N78" t="str">
        <f>IF($A78&lt;&gt;"",IF(INDEX('Size (Analyst)'!N:N,5*(ROW()-2)+4)&lt;&gt;"",INDEX('Size (Analyst)'!N:N,5*(ROW()-2)+4),#N/A),"")</f>
        <v/>
      </c>
      <c r="O78" t="str">
        <f>IF($A78&lt;&gt;"",IF(INDEX('Size (Analyst)'!O:O,5*(ROW()-2)+4)&lt;&gt;"",INDEX('Size (Analyst)'!O:O,5*(ROW()-2)+4),#N/A),"")</f>
        <v/>
      </c>
      <c r="P78" t="str">
        <f>IF($A78&lt;&gt;"",IF(INDEX('Size (Analyst)'!P:P,5*(ROW()-2)+4)&lt;&gt;"",INDEX('Size (Analyst)'!P:P,5*(ROW()-2)+4),#N/A),"")</f>
        <v/>
      </c>
      <c r="Q78" t="str">
        <f>IF($A78&lt;&gt;"",IF(INDEX('Size (Analyst)'!Q:Q,5*(ROW()-2)+4)&lt;&gt;"",INDEX('Size (Analyst)'!Q:Q,5*(ROW()-2)+4),#N/A),"")</f>
        <v/>
      </c>
      <c r="R78" t="str">
        <f>IF($A78&lt;&gt;"",IF(INDEX('Size (Analyst)'!R:R,5*(ROW()-2)+4)&lt;&gt;"",INDEX('Size (Analyst)'!R:R,5*(ROW()-2)+4),#N/A),"")</f>
        <v/>
      </c>
      <c r="S78" t="str">
        <f>IF($A78&lt;&gt;"",IF(INDEX('Size (Analyst)'!S:S,5*(ROW()-2)+4)&lt;&gt;"",INDEX('Size (Analyst)'!S:S,5*(ROW()-2)+4),#N/A),"")</f>
        <v/>
      </c>
      <c r="T78" t="str">
        <f>IF($A78&lt;&gt;"",IF(INDEX('Size (Analyst)'!T:T,5*(ROW()-2)+4)&lt;&gt;"",INDEX('Size (Analyst)'!T:T,5*(ROW()-2)+4),#N/A),"")</f>
        <v/>
      </c>
      <c r="U78" t="str">
        <f>IF($A78&lt;&gt;"",IF(INDEX('Size (Analyst)'!U:U,5*(ROW()-2)+4)&lt;&gt;"",INDEX('Size (Analyst)'!U:U,5*(ROW()-2)+4),#N/A),"")</f>
        <v/>
      </c>
      <c r="V78" t="str">
        <f>IF($A78&lt;&gt;"",IF(INDEX('Size (Analyst)'!V:V,5*(ROW()-2)+4)&lt;&gt;"",INDEX('Size (Analyst)'!V:V,5*(ROW()-2)+4),#N/A),"")</f>
        <v/>
      </c>
      <c r="W78" t="str">
        <f>IF($A78&lt;&gt;"",IF(INDEX('Size (Analyst)'!W:W,5*(ROW()-2)+4)&lt;&gt;"",INDEX('Size (Analyst)'!W:W,5*(ROW()-2)+4),#N/A),"")</f>
        <v/>
      </c>
      <c r="X78" t="str">
        <f>IF($A78&lt;&gt;"",IF(INDEX('Size (Analyst)'!X:X,5*(ROW()-2)+4)&lt;&gt;"",INDEX('Size (Analyst)'!X:X,5*(ROW()-2)+4),#N/A),"")</f>
        <v/>
      </c>
      <c r="Y78" t="str">
        <f>IF($A78&lt;&gt;"",IF(INDEX('Size (Analyst)'!Y:Y,5*(ROW()-2)+4)&lt;&gt;"",INDEX('Size (Analyst)'!Y:Y,5*(ROW()-2)+4),#N/A),"")</f>
        <v/>
      </c>
      <c r="Z78" t="str">
        <f>IF($A78&lt;&gt;"",IF(INDEX('Size (Analyst)'!Z:Z,5*(ROW()-2)+4)&lt;&gt;"",INDEX('Size (Analyst)'!Z:Z,5*(ROW()-2)+4),#N/A),"")</f>
        <v/>
      </c>
    </row>
    <row r="79" spans="1:26" x14ac:dyDescent="0.2">
      <c r="A79" s="13" t="str">
        <f>IF(INDEX('Size (Analyst)'!A:A,5*(ROW()-2)+1)&lt;&gt;"",INDEX('Size (Analyst)'!A:A,5*(ROW()-2)+1),"")</f>
        <v/>
      </c>
      <c r="B79" t="str">
        <f>IF($A79&lt;&gt;"",IF(INDEX('Size (Analyst)'!B:B,5*(ROW()-2)+4)&lt;&gt;"",INDEX('Size (Analyst)'!B:B,5*(ROW()-2)+4),#N/A),"")</f>
        <v/>
      </c>
      <c r="C79" t="str">
        <f>IF($A79&lt;&gt;"",IF(INDEX('Size (Analyst)'!C:C,5*(ROW()-2)+4)&lt;&gt;"",INDEX('Size (Analyst)'!C:C,5*(ROW()-2)+4),#N/A),"")</f>
        <v/>
      </c>
      <c r="D79" t="str">
        <f>IF($A79&lt;&gt;"",IF(INDEX('Size (Analyst)'!D:D,5*(ROW()-2)+4)&lt;&gt;"",INDEX('Size (Analyst)'!D:D,5*(ROW()-2)+4),#N/A),"")</f>
        <v/>
      </c>
      <c r="E79" t="str">
        <f>IF($A79&lt;&gt;"",IF(INDEX('Size (Analyst)'!E:E,5*(ROW()-2)+4)&lt;&gt;"",INDEX('Size (Analyst)'!E:E,5*(ROW()-2)+4),#N/A),"")</f>
        <v/>
      </c>
      <c r="F79" t="str">
        <f>IF($A79&lt;&gt;"",IF(INDEX('Size (Analyst)'!F:F,5*(ROW()-2)+4)&lt;&gt;"",INDEX('Size (Analyst)'!F:F,5*(ROW()-2)+4),#N/A),"")</f>
        <v/>
      </c>
      <c r="G79" t="str">
        <f>IF($A79&lt;&gt;"",IF(INDEX('Size (Analyst)'!G:G,5*(ROW()-2)+4)&lt;&gt;"",INDEX('Size (Analyst)'!G:G,5*(ROW()-2)+4),#N/A),"")</f>
        <v/>
      </c>
      <c r="H79" t="str">
        <f>IF($A79&lt;&gt;"",IF(INDEX('Size (Analyst)'!H:H,5*(ROW()-2)+4)&lt;&gt;"",INDEX('Size (Analyst)'!H:H,5*(ROW()-2)+4),#N/A),"")</f>
        <v/>
      </c>
      <c r="I79" t="str">
        <f>IF($A79&lt;&gt;"",IF(INDEX('Size (Analyst)'!I:I,5*(ROW()-2)+4)&lt;&gt;"",INDEX('Size (Analyst)'!I:I,5*(ROW()-2)+4),#N/A),"")</f>
        <v/>
      </c>
      <c r="J79" t="str">
        <f>IF($A79&lt;&gt;"",IF(INDEX('Size (Analyst)'!J:J,5*(ROW()-2)+4)&lt;&gt;"",INDEX('Size (Analyst)'!J:J,5*(ROW()-2)+4),#N/A),"")</f>
        <v/>
      </c>
      <c r="K79" t="str">
        <f>IF($A79&lt;&gt;"",IF(INDEX('Size (Analyst)'!K:K,5*(ROW()-2)+4)&lt;&gt;"",INDEX('Size (Analyst)'!K:K,5*(ROW()-2)+4),#N/A),"")</f>
        <v/>
      </c>
      <c r="L79" t="str">
        <f>IF($A79&lt;&gt;"",IF(INDEX('Size (Analyst)'!L:L,5*(ROW()-2)+4)&lt;&gt;"",INDEX('Size (Analyst)'!L:L,5*(ROW()-2)+4),#N/A),"")</f>
        <v/>
      </c>
      <c r="M79" t="str">
        <f>IF($A79&lt;&gt;"",IF(INDEX('Size (Analyst)'!M:M,5*(ROW()-2)+4)&lt;&gt;"",INDEX('Size (Analyst)'!M:M,5*(ROW()-2)+4),#N/A),"")</f>
        <v/>
      </c>
      <c r="N79" t="str">
        <f>IF($A79&lt;&gt;"",IF(INDEX('Size (Analyst)'!N:N,5*(ROW()-2)+4)&lt;&gt;"",INDEX('Size (Analyst)'!N:N,5*(ROW()-2)+4),#N/A),"")</f>
        <v/>
      </c>
      <c r="O79" t="str">
        <f>IF($A79&lt;&gt;"",IF(INDEX('Size (Analyst)'!O:O,5*(ROW()-2)+4)&lt;&gt;"",INDEX('Size (Analyst)'!O:O,5*(ROW()-2)+4),#N/A),"")</f>
        <v/>
      </c>
      <c r="P79" t="str">
        <f>IF($A79&lt;&gt;"",IF(INDEX('Size (Analyst)'!P:P,5*(ROW()-2)+4)&lt;&gt;"",INDEX('Size (Analyst)'!P:P,5*(ROW()-2)+4),#N/A),"")</f>
        <v/>
      </c>
      <c r="Q79" t="str">
        <f>IF($A79&lt;&gt;"",IF(INDEX('Size (Analyst)'!Q:Q,5*(ROW()-2)+4)&lt;&gt;"",INDEX('Size (Analyst)'!Q:Q,5*(ROW()-2)+4),#N/A),"")</f>
        <v/>
      </c>
      <c r="R79" t="str">
        <f>IF($A79&lt;&gt;"",IF(INDEX('Size (Analyst)'!R:R,5*(ROW()-2)+4)&lt;&gt;"",INDEX('Size (Analyst)'!R:R,5*(ROW()-2)+4),#N/A),"")</f>
        <v/>
      </c>
      <c r="S79" t="str">
        <f>IF($A79&lt;&gt;"",IF(INDEX('Size (Analyst)'!S:S,5*(ROW()-2)+4)&lt;&gt;"",INDEX('Size (Analyst)'!S:S,5*(ROW()-2)+4),#N/A),"")</f>
        <v/>
      </c>
      <c r="T79" t="str">
        <f>IF($A79&lt;&gt;"",IF(INDEX('Size (Analyst)'!T:T,5*(ROW()-2)+4)&lt;&gt;"",INDEX('Size (Analyst)'!T:T,5*(ROW()-2)+4),#N/A),"")</f>
        <v/>
      </c>
      <c r="U79" t="str">
        <f>IF($A79&lt;&gt;"",IF(INDEX('Size (Analyst)'!U:U,5*(ROW()-2)+4)&lt;&gt;"",INDEX('Size (Analyst)'!U:U,5*(ROW()-2)+4),#N/A),"")</f>
        <v/>
      </c>
      <c r="V79" t="str">
        <f>IF($A79&lt;&gt;"",IF(INDEX('Size (Analyst)'!V:V,5*(ROW()-2)+4)&lt;&gt;"",INDEX('Size (Analyst)'!V:V,5*(ROW()-2)+4),#N/A),"")</f>
        <v/>
      </c>
      <c r="W79" t="str">
        <f>IF($A79&lt;&gt;"",IF(INDEX('Size (Analyst)'!W:W,5*(ROW()-2)+4)&lt;&gt;"",INDEX('Size (Analyst)'!W:W,5*(ROW()-2)+4),#N/A),"")</f>
        <v/>
      </c>
      <c r="X79" t="str">
        <f>IF($A79&lt;&gt;"",IF(INDEX('Size (Analyst)'!X:X,5*(ROW()-2)+4)&lt;&gt;"",INDEX('Size (Analyst)'!X:X,5*(ROW()-2)+4),#N/A),"")</f>
        <v/>
      </c>
      <c r="Y79" t="str">
        <f>IF($A79&lt;&gt;"",IF(INDEX('Size (Analyst)'!Y:Y,5*(ROW()-2)+4)&lt;&gt;"",INDEX('Size (Analyst)'!Y:Y,5*(ROW()-2)+4),#N/A),"")</f>
        <v/>
      </c>
      <c r="Z79" t="str">
        <f>IF($A79&lt;&gt;"",IF(INDEX('Size (Analyst)'!Z:Z,5*(ROW()-2)+4)&lt;&gt;"",INDEX('Size (Analyst)'!Z:Z,5*(ROW()-2)+4),#N/A),"")</f>
        <v/>
      </c>
    </row>
    <row r="80" spans="1:26" x14ac:dyDescent="0.2">
      <c r="A80" s="13" t="str">
        <f>IF(INDEX('Size (Analyst)'!A:A,5*(ROW()-2)+1)&lt;&gt;"",INDEX('Size (Analyst)'!A:A,5*(ROW()-2)+1),"")</f>
        <v/>
      </c>
      <c r="B80" t="str">
        <f>IF($A80&lt;&gt;"",IF(INDEX('Size (Analyst)'!B:B,5*(ROW()-2)+4)&lt;&gt;"",INDEX('Size (Analyst)'!B:B,5*(ROW()-2)+4),#N/A),"")</f>
        <v/>
      </c>
      <c r="C80" t="str">
        <f>IF($A80&lt;&gt;"",IF(INDEX('Size (Analyst)'!C:C,5*(ROW()-2)+4)&lt;&gt;"",INDEX('Size (Analyst)'!C:C,5*(ROW()-2)+4),#N/A),"")</f>
        <v/>
      </c>
      <c r="D80" t="str">
        <f>IF($A80&lt;&gt;"",IF(INDEX('Size (Analyst)'!D:D,5*(ROW()-2)+4)&lt;&gt;"",INDEX('Size (Analyst)'!D:D,5*(ROW()-2)+4),#N/A),"")</f>
        <v/>
      </c>
      <c r="E80" t="str">
        <f>IF($A80&lt;&gt;"",IF(INDEX('Size (Analyst)'!E:E,5*(ROW()-2)+4)&lt;&gt;"",INDEX('Size (Analyst)'!E:E,5*(ROW()-2)+4),#N/A),"")</f>
        <v/>
      </c>
      <c r="F80" t="str">
        <f>IF($A80&lt;&gt;"",IF(INDEX('Size (Analyst)'!F:F,5*(ROW()-2)+4)&lt;&gt;"",INDEX('Size (Analyst)'!F:F,5*(ROW()-2)+4),#N/A),"")</f>
        <v/>
      </c>
      <c r="G80" t="str">
        <f>IF($A80&lt;&gt;"",IF(INDEX('Size (Analyst)'!G:G,5*(ROW()-2)+4)&lt;&gt;"",INDEX('Size (Analyst)'!G:G,5*(ROW()-2)+4),#N/A),"")</f>
        <v/>
      </c>
      <c r="H80" t="str">
        <f>IF($A80&lt;&gt;"",IF(INDEX('Size (Analyst)'!H:H,5*(ROW()-2)+4)&lt;&gt;"",INDEX('Size (Analyst)'!H:H,5*(ROW()-2)+4),#N/A),"")</f>
        <v/>
      </c>
      <c r="I80" t="str">
        <f>IF($A80&lt;&gt;"",IF(INDEX('Size (Analyst)'!I:I,5*(ROW()-2)+4)&lt;&gt;"",INDEX('Size (Analyst)'!I:I,5*(ROW()-2)+4),#N/A),"")</f>
        <v/>
      </c>
      <c r="J80" t="str">
        <f>IF($A80&lt;&gt;"",IF(INDEX('Size (Analyst)'!J:J,5*(ROW()-2)+4)&lt;&gt;"",INDEX('Size (Analyst)'!J:J,5*(ROW()-2)+4),#N/A),"")</f>
        <v/>
      </c>
      <c r="K80" t="str">
        <f>IF($A80&lt;&gt;"",IF(INDEX('Size (Analyst)'!K:K,5*(ROW()-2)+4)&lt;&gt;"",INDEX('Size (Analyst)'!K:K,5*(ROW()-2)+4),#N/A),"")</f>
        <v/>
      </c>
      <c r="L80" t="str">
        <f>IF($A80&lt;&gt;"",IF(INDEX('Size (Analyst)'!L:L,5*(ROW()-2)+4)&lt;&gt;"",INDEX('Size (Analyst)'!L:L,5*(ROW()-2)+4),#N/A),"")</f>
        <v/>
      </c>
      <c r="M80" t="str">
        <f>IF($A80&lt;&gt;"",IF(INDEX('Size (Analyst)'!M:M,5*(ROW()-2)+4)&lt;&gt;"",INDEX('Size (Analyst)'!M:M,5*(ROW()-2)+4),#N/A),"")</f>
        <v/>
      </c>
      <c r="N80" t="str">
        <f>IF($A80&lt;&gt;"",IF(INDEX('Size (Analyst)'!N:N,5*(ROW()-2)+4)&lt;&gt;"",INDEX('Size (Analyst)'!N:N,5*(ROW()-2)+4),#N/A),"")</f>
        <v/>
      </c>
      <c r="O80" t="str">
        <f>IF($A80&lt;&gt;"",IF(INDEX('Size (Analyst)'!O:O,5*(ROW()-2)+4)&lt;&gt;"",INDEX('Size (Analyst)'!O:O,5*(ROW()-2)+4),#N/A),"")</f>
        <v/>
      </c>
      <c r="P80" t="str">
        <f>IF($A80&lt;&gt;"",IF(INDEX('Size (Analyst)'!P:P,5*(ROW()-2)+4)&lt;&gt;"",INDEX('Size (Analyst)'!P:P,5*(ROW()-2)+4),#N/A),"")</f>
        <v/>
      </c>
      <c r="Q80" t="str">
        <f>IF($A80&lt;&gt;"",IF(INDEX('Size (Analyst)'!Q:Q,5*(ROW()-2)+4)&lt;&gt;"",INDEX('Size (Analyst)'!Q:Q,5*(ROW()-2)+4),#N/A),"")</f>
        <v/>
      </c>
      <c r="R80" t="str">
        <f>IF($A80&lt;&gt;"",IF(INDEX('Size (Analyst)'!R:R,5*(ROW()-2)+4)&lt;&gt;"",INDEX('Size (Analyst)'!R:R,5*(ROW()-2)+4),#N/A),"")</f>
        <v/>
      </c>
      <c r="S80" t="str">
        <f>IF($A80&lt;&gt;"",IF(INDEX('Size (Analyst)'!S:S,5*(ROW()-2)+4)&lt;&gt;"",INDEX('Size (Analyst)'!S:S,5*(ROW()-2)+4),#N/A),"")</f>
        <v/>
      </c>
      <c r="T80" t="str">
        <f>IF($A80&lt;&gt;"",IF(INDEX('Size (Analyst)'!T:T,5*(ROW()-2)+4)&lt;&gt;"",INDEX('Size (Analyst)'!T:T,5*(ROW()-2)+4),#N/A),"")</f>
        <v/>
      </c>
      <c r="U80" t="str">
        <f>IF($A80&lt;&gt;"",IF(INDEX('Size (Analyst)'!U:U,5*(ROW()-2)+4)&lt;&gt;"",INDEX('Size (Analyst)'!U:U,5*(ROW()-2)+4),#N/A),"")</f>
        <v/>
      </c>
      <c r="V80" t="str">
        <f>IF($A80&lt;&gt;"",IF(INDEX('Size (Analyst)'!V:V,5*(ROW()-2)+4)&lt;&gt;"",INDEX('Size (Analyst)'!V:V,5*(ROW()-2)+4),#N/A),"")</f>
        <v/>
      </c>
      <c r="W80" t="str">
        <f>IF($A80&lt;&gt;"",IF(INDEX('Size (Analyst)'!W:W,5*(ROW()-2)+4)&lt;&gt;"",INDEX('Size (Analyst)'!W:W,5*(ROW()-2)+4),#N/A),"")</f>
        <v/>
      </c>
      <c r="X80" t="str">
        <f>IF($A80&lt;&gt;"",IF(INDEX('Size (Analyst)'!X:X,5*(ROW()-2)+4)&lt;&gt;"",INDEX('Size (Analyst)'!X:X,5*(ROW()-2)+4),#N/A),"")</f>
        <v/>
      </c>
      <c r="Y80" t="str">
        <f>IF($A80&lt;&gt;"",IF(INDEX('Size (Analyst)'!Y:Y,5*(ROW()-2)+4)&lt;&gt;"",INDEX('Size (Analyst)'!Y:Y,5*(ROW()-2)+4),#N/A),"")</f>
        <v/>
      </c>
      <c r="Z80" t="str">
        <f>IF($A80&lt;&gt;"",IF(INDEX('Size (Analyst)'!Z:Z,5*(ROW()-2)+4)&lt;&gt;"",INDEX('Size (Analyst)'!Z:Z,5*(ROW()-2)+4),#N/A),"")</f>
        <v/>
      </c>
    </row>
    <row r="81" spans="1:26" x14ac:dyDescent="0.2">
      <c r="A81" s="13" t="str">
        <f>IF(INDEX('Size (Analyst)'!A:A,5*(ROW()-2)+1)&lt;&gt;"",INDEX('Size (Analyst)'!A:A,5*(ROW()-2)+1),"")</f>
        <v/>
      </c>
      <c r="B81" t="str">
        <f>IF($A81&lt;&gt;"",IF(INDEX('Size (Analyst)'!B:B,5*(ROW()-2)+4)&lt;&gt;"",INDEX('Size (Analyst)'!B:B,5*(ROW()-2)+4),#N/A),"")</f>
        <v/>
      </c>
      <c r="C81" t="str">
        <f>IF($A81&lt;&gt;"",IF(INDEX('Size (Analyst)'!C:C,5*(ROW()-2)+4)&lt;&gt;"",INDEX('Size (Analyst)'!C:C,5*(ROW()-2)+4),#N/A),"")</f>
        <v/>
      </c>
      <c r="D81" t="str">
        <f>IF($A81&lt;&gt;"",IF(INDEX('Size (Analyst)'!D:D,5*(ROW()-2)+4)&lt;&gt;"",INDEX('Size (Analyst)'!D:D,5*(ROW()-2)+4),#N/A),"")</f>
        <v/>
      </c>
      <c r="E81" t="str">
        <f>IF($A81&lt;&gt;"",IF(INDEX('Size (Analyst)'!E:E,5*(ROW()-2)+4)&lt;&gt;"",INDEX('Size (Analyst)'!E:E,5*(ROW()-2)+4),#N/A),"")</f>
        <v/>
      </c>
      <c r="F81" t="str">
        <f>IF($A81&lt;&gt;"",IF(INDEX('Size (Analyst)'!F:F,5*(ROW()-2)+4)&lt;&gt;"",INDEX('Size (Analyst)'!F:F,5*(ROW()-2)+4),#N/A),"")</f>
        <v/>
      </c>
      <c r="G81" t="str">
        <f>IF($A81&lt;&gt;"",IF(INDEX('Size (Analyst)'!G:G,5*(ROW()-2)+4)&lt;&gt;"",INDEX('Size (Analyst)'!G:G,5*(ROW()-2)+4),#N/A),"")</f>
        <v/>
      </c>
      <c r="H81" t="str">
        <f>IF($A81&lt;&gt;"",IF(INDEX('Size (Analyst)'!H:H,5*(ROW()-2)+4)&lt;&gt;"",INDEX('Size (Analyst)'!H:H,5*(ROW()-2)+4),#N/A),"")</f>
        <v/>
      </c>
      <c r="I81" t="str">
        <f>IF($A81&lt;&gt;"",IF(INDEX('Size (Analyst)'!I:I,5*(ROW()-2)+4)&lt;&gt;"",INDEX('Size (Analyst)'!I:I,5*(ROW()-2)+4),#N/A),"")</f>
        <v/>
      </c>
      <c r="J81" t="str">
        <f>IF($A81&lt;&gt;"",IF(INDEX('Size (Analyst)'!J:J,5*(ROW()-2)+4)&lt;&gt;"",INDEX('Size (Analyst)'!J:J,5*(ROW()-2)+4),#N/A),"")</f>
        <v/>
      </c>
      <c r="K81" t="str">
        <f>IF($A81&lt;&gt;"",IF(INDEX('Size (Analyst)'!K:K,5*(ROW()-2)+4)&lt;&gt;"",INDEX('Size (Analyst)'!K:K,5*(ROW()-2)+4),#N/A),"")</f>
        <v/>
      </c>
      <c r="L81" t="str">
        <f>IF($A81&lt;&gt;"",IF(INDEX('Size (Analyst)'!L:L,5*(ROW()-2)+4)&lt;&gt;"",INDEX('Size (Analyst)'!L:L,5*(ROW()-2)+4),#N/A),"")</f>
        <v/>
      </c>
      <c r="M81" t="str">
        <f>IF($A81&lt;&gt;"",IF(INDEX('Size (Analyst)'!M:M,5*(ROW()-2)+4)&lt;&gt;"",INDEX('Size (Analyst)'!M:M,5*(ROW()-2)+4),#N/A),"")</f>
        <v/>
      </c>
      <c r="N81" t="str">
        <f>IF($A81&lt;&gt;"",IF(INDEX('Size (Analyst)'!N:N,5*(ROW()-2)+4)&lt;&gt;"",INDEX('Size (Analyst)'!N:N,5*(ROW()-2)+4),#N/A),"")</f>
        <v/>
      </c>
      <c r="O81" t="str">
        <f>IF($A81&lt;&gt;"",IF(INDEX('Size (Analyst)'!O:O,5*(ROW()-2)+4)&lt;&gt;"",INDEX('Size (Analyst)'!O:O,5*(ROW()-2)+4),#N/A),"")</f>
        <v/>
      </c>
      <c r="P81" t="str">
        <f>IF($A81&lt;&gt;"",IF(INDEX('Size (Analyst)'!P:P,5*(ROW()-2)+4)&lt;&gt;"",INDEX('Size (Analyst)'!P:P,5*(ROW()-2)+4),#N/A),"")</f>
        <v/>
      </c>
      <c r="Q81" t="str">
        <f>IF($A81&lt;&gt;"",IF(INDEX('Size (Analyst)'!Q:Q,5*(ROW()-2)+4)&lt;&gt;"",INDEX('Size (Analyst)'!Q:Q,5*(ROW()-2)+4),#N/A),"")</f>
        <v/>
      </c>
      <c r="R81" t="str">
        <f>IF($A81&lt;&gt;"",IF(INDEX('Size (Analyst)'!R:R,5*(ROW()-2)+4)&lt;&gt;"",INDEX('Size (Analyst)'!R:R,5*(ROW()-2)+4),#N/A),"")</f>
        <v/>
      </c>
      <c r="S81" t="str">
        <f>IF($A81&lt;&gt;"",IF(INDEX('Size (Analyst)'!S:S,5*(ROW()-2)+4)&lt;&gt;"",INDEX('Size (Analyst)'!S:S,5*(ROW()-2)+4),#N/A),"")</f>
        <v/>
      </c>
      <c r="T81" t="str">
        <f>IF($A81&lt;&gt;"",IF(INDEX('Size (Analyst)'!T:T,5*(ROW()-2)+4)&lt;&gt;"",INDEX('Size (Analyst)'!T:T,5*(ROW()-2)+4),#N/A),"")</f>
        <v/>
      </c>
      <c r="U81" t="str">
        <f>IF($A81&lt;&gt;"",IF(INDEX('Size (Analyst)'!U:U,5*(ROW()-2)+4)&lt;&gt;"",INDEX('Size (Analyst)'!U:U,5*(ROW()-2)+4),#N/A),"")</f>
        <v/>
      </c>
      <c r="V81" t="str">
        <f>IF($A81&lt;&gt;"",IF(INDEX('Size (Analyst)'!V:V,5*(ROW()-2)+4)&lt;&gt;"",INDEX('Size (Analyst)'!V:V,5*(ROW()-2)+4),#N/A),"")</f>
        <v/>
      </c>
      <c r="W81" t="str">
        <f>IF($A81&lt;&gt;"",IF(INDEX('Size (Analyst)'!W:W,5*(ROW()-2)+4)&lt;&gt;"",INDEX('Size (Analyst)'!W:W,5*(ROW()-2)+4),#N/A),"")</f>
        <v/>
      </c>
      <c r="X81" t="str">
        <f>IF($A81&lt;&gt;"",IF(INDEX('Size (Analyst)'!X:X,5*(ROW()-2)+4)&lt;&gt;"",INDEX('Size (Analyst)'!X:X,5*(ROW()-2)+4),#N/A),"")</f>
        <v/>
      </c>
      <c r="Y81" t="str">
        <f>IF($A81&lt;&gt;"",IF(INDEX('Size (Analyst)'!Y:Y,5*(ROW()-2)+4)&lt;&gt;"",INDEX('Size (Analyst)'!Y:Y,5*(ROW()-2)+4),#N/A),"")</f>
        <v/>
      </c>
      <c r="Z81" t="str">
        <f>IF($A81&lt;&gt;"",IF(INDEX('Size (Analyst)'!Z:Z,5*(ROW()-2)+4)&lt;&gt;"",INDEX('Size (Analyst)'!Z:Z,5*(ROW()-2)+4),#N/A),"")</f>
        <v/>
      </c>
    </row>
    <row r="82" spans="1:26" x14ac:dyDescent="0.2">
      <c r="A82" s="13" t="str">
        <f>IF(INDEX('Size (Analyst)'!A:A,5*(ROW()-2)+1)&lt;&gt;"",INDEX('Size (Analyst)'!A:A,5*(ROW()-2)+1),"")</f>
        <v/>
      </c>
      <c r="B82" t="str">
        <f>IF($A82&lt;&gt;"",IF(INDEX('Size (Analyst)'!B:B,5*(ROW()-2)+4)&lt;&gt;"",INDEX('Size (Analyst)'!B:B,5*(ROW()-2)+4),#N/A),"")</f>
        <v/>
      </c>
      <c r="C82" t="str">
        <f>IF($A82&lt;&gt;"",IF(INDEX('Size (Analyst)'!C:C,5*(ROW()-2)+4)&lt;&gt;"",INDEX('Size (Analyst)'!C:C,5*(ROW()-2)+4),#N/A),"")</f>
        <v/>
      </c>
      <c r="D82" t="str">
        <f>IF($A82&lt;&gt;"",IF(INDEX('Size (Analyst)'!D:D,5*(ROW()-2)+4)&lt;&gt;"",INDEX('Size (Analyst)'!D:D,5*(ROW()-2)+4),#N/A),"")</f>
        <v/>
      </c>
      <c r="E82" t="str">
        <f>IF($A82&lt;&gt;"",IF(INDEX('Size (Analyst)'!E:E,5*(ROW()-2)+4)&lt;&gt;"",INDEX('Size (Analyst)'!E:E,5*(ROW()-2)+4),#N/A),"")</f>
        <v/>
      </c>
      <c r="F82" t="str">
        <f>IF($A82&lt;&gt;"",IF(INDEX('Size (Analyst)'!F:F,5*(ROW()-2)+4)&lt;&gt;"",INDEX('Size (Analyst)'!F:F,5*(ROW()-2)+4),#N/A),"")</f>
        <v/>
      </c>
      <c r="G82" t="str">
        <f>IF($A82&lt;&gt;"",IF(INDEX('Size (Analyst)'!G:G,5*(ROW()-2)+4)&lt;&gt;"",INDEX('Size (Analyst)'!G:G,5*(ROW()-2)+4),#N/A),"")</f>
        <v/>
      </c>
      <c r="H82" t="str">
        <f>IF($A82&lt;&gt;"",IF(INDEX('Size (Analyst)'!H:H,5*(ROW()-2)+4)&lt;&gt;"",INDEX('Size (Analyst)'!H:H,5*(ROW()-2)+4),#N/A),"")</f>
        <v/>
      </c>
      <c r="I82" t="str">
        <f>IF($A82&lt;&gt;"",IF(INDEX('Size (Analyst)'!I:I,5*(ROW()-2)+4)&lt;&gt;"",INDEX('Size (Analyst)'!I:I,5*(ROW()-2)+4),#N/A),"")</f>
        <v/>
      </c>
      <c r="J82" t="str">
        <f>IF($A82&lt;&gt;"",IF(INDEX('Size (Analyst)'!J:J,5*(ROW()-2)+4)&lt;&gt;"",INDEX('Size (Analyst)'!J:J,5*(ROW()-2)+4),#N/A),"")</f>
        <v/>
      </c>
      <c r="K82" t="str">
        <f>IF($A82&lt;&gt;"",IF(INDEX('Size (Analyst)'!K:K,5*(ROW()-2)+4)&lt;&gt;"",INDEX('Size (Analyst)'!K:K,5*(ROW()-2)+4),#N/A),"")</f>
        <v/>
      </c>
      <c r="L82" t="str">
        <f>IF($A82&lt;&gt;"",IF(INDEX('Size (Analyst)'!L:L,5*(ROW()-2)+4)&lt;&gt;"",INDEX('Size (Analyst)'!L:L,5*(ROW()-2)+4),#N/A),"")</f>
        <v/>
      </c>
      <c r="M82" t="str">
        <f>IF($A82&lt;&gt;"",IF(INDEX('Size (Analyst)'!M:M,5*(ROW()-2)+4)&lt;&gt;"",INDEX('Size (Analyst)'!M:M,5*(ROW()-2)+4),#N/A),"")</f>
        <v/>
      </c>
      <c r="N82" t="str">
        <f>IF($A82&lt;&gt;"",IF(INDEX('Size (Analyst)'!N:N,5*(ROW()-2)+4)&lt;&gt;"",INDEX('Size (Analyst)'!N:N,5*(ROW()-2)+4),#N/A),"")</f>
        <v/>
      </c>
      <c r="O82" t="str">
        <f>IF($A82&lt;&gt;"",IF(INDEX('Size (Analyst)'!O:O,5*(ROW()-2)+4)&lt;&gt;"",INDEX('Size (Analyst)'!O:O,5*(ROW()-2)+4),#N/A),"")</f>
        <v/>
      </c>
      <c r="P82" t="str">
        <f>IF($A82&lt;&gt;"",IF(INDEX('Size (Analyst)'!P:P,5*(ROW()-2)+4)&lt;&gt;"",INDEX('Size (Analyst)'!P:P,5*(ROW()-2)+4),#N/A),"")</f>
        <v/>
      </c>
      <c r="Q82" t="str">
        <f>IF($A82&lt;&gt;"",IF(INDEX('Size (Analyst)'!Q:Q,5*(ROW()-2)+4)&lt;&gt;"",INDEX('Size (Analyst)'!Q:Q,5*(ROW()-2)+4),#N/A),"")</f>
        <v/>
      </c>
      <c r="R82" t="str">
        <f>IF($A82&lt;&gt;"",IF(INDEX('Size (Analyst)'!R:R,5*(ROW()-2)+4)&lt;&gt;"",INDEX('Size (Analyst)'!R:R,5*(ROW()-2)+4),#N/A),"")</f>
        <v/>
      </c>
      <c r="S82" t="str">
        <f>IF($A82&lt;&gt;"",IF(INDEX('Size (Analyst)'!S:S,5*(ROW()-2)+4)&lt;&gt;"",INDEX('Size (Analyst)'!S:S,5*(ROW()-2)+4),#N/A),"")</f>
        <v/>
      </c>
      <c r="T82" t="str">
        <f>IF($A82&lt;&gt;"",IF(INDEX('Size (Analyst)'!T:T,5*(ROW()-2)+4)&lt;&gt;"",INDEX('Size (Analyst)'!T:T,5*(ROW()-2)+4),#N/A),"")</f>
        <v/>
      </c>
      <c r="U82" t="str">
        <f>IF($A82&lt;&gt;"",IF(INDEX('Size (Analyst)'!U:U,5*(ROW()-2)+4)&lt;&gt;"",INDEX('Size (Analyst)'!U:U,5*(ROW()-2)+4),#N/A),"")</f>
        <v/>
      </c>
      <c r="V82" t="str">
        <f>IF($A82&lt;&gt;"",IF(INDEX('Size (Analyst)'!V:V,5*(ROW()-2)+4)&lt;&gt;"",INDEX('Size (Analyst)'!V:V,5*(ROW()-2)+4),#N/A),"")</f>
        <v/>
      </c>
      <c r="W82" t="str">
        <f>IF($A82&lt;&gt;"",IF(INDEX('Size (Analyst)'!W:W,5*(ROW()-2)+4)&lt;&gt;"",INDEX('Size (Analyst)'!W:W,5*(ROW()-2)+4),#N/A),"")</f>
        <v/>
      </c>
      <c r="X82" t="str">
        <f>IF($A82&lt;&gt;"",IF(INDEX('Size (Analyst)'!X:X,5*(ROW()-2)+4)&lt;&gt;"",INDEX('Size (Analyst)'!X:X,5*(ROW()-2)+4),#N/A),"")</f>
        <v/>
      </c>
      <c r="Y82" t="str">
        <f>IF($A82&lt;&gt;"",IF(INDEX('Size (Analyst)'!Y:Y,5*(ROW()-2)+4)&lt;&gt;"",INDEX('Size (Analyst)'!Y:Y,5*(ROW()-2)+4),#N/A),"")</f>
        <v/>
      </c>
      <c r="Z82" t="str">
        <f>IF($A82&lt;&gt;"",IF(INDEX('Size (Analyst)'!Z:Z,5*(ROW()-2)+4)&lt;&gt;"",INDEX('Size (Analyst)'!Z:Z,5*(ROW()-2)+4),#N/A),"")</f>
        <v/>
      </c>
    </row>
    <row r="83" spans="1:26" x14ac:dyDescent="0.2">
      <c r="A83" s="13" t="str">
        <f>IF(INDEX('Size (Analyst)'!A:A,5*(ROW()-2)+1)&lt;&gt;"",INDEX('Size (Analyst)'!A:A,5*(ROW()-2)+1),"")</f>
        <v/>
      </c>
      <c r="B83" t="str">
        <f>IF($A83&lt;&gt;"",IF(INDEX('Size (Analyst)'!B:B,5*(ROW()-2)+4)&lt;&gt;"",INDEX('Size (Analyst)'!B:B,5*(ROW()-2)+4),#N/A),"")</f>
        <v/>
      </c>
      <c r="C83" t="str">
        <f>IF($A83&lt;&gt;"",IF(INDEX('Size (Analyst)'!C:C,5*(ROW()-2)+4)&lt;&gt;"",INDEX('Size (Analyst)'!C:C,5*(ROW()-2)+4),#N/A),"")</f>
        <v/>
      </c>
      <c r="D83" t="str">
        <f>IF($A83&lt;&gt;"",IF(INDEX('Size (Analyst)'!D:D,5*(ROW()-2)+4)&lt;&gt;"",INDEX('Size (Analyst)'!D:D,5*(ROW()-2)+4),#N/A),"")</f>
        <v/>
      </c>
      <c r="E83" t="str">
        <f>IF($A83&lt;&gt;"",IF(INDEX('Size (Analyst)'!E:E,5*(ROW()-2)+4)&lt;&gt;"",INDEX('Size (Analyst)'!E:E,5*(ROW()-2)+4),#N/A),"")</f>
        <v/>
      </c>
      <c r="F83" t="str">
        <f>IF($A83&lt;&gt;"",IF(INDEX('Size (Analyst)'!F:F,5*(ROW()-2)+4)&lt;&gt;"",INDEX('Size (Analyst)'!F:F,5*(ROW()-2)+4),#N/A),"")</f>
        <v/>
      </c>
      <c r="G83" t="str">
        <f>IF($A83&lt;&gt;"",IF(INDEX('Size (Analyst)'!G:G,5*(ROW()-2)+4)&lt;&gt;"",INDEX('Size (Analyst)'!G:G,5*(ROW()-2)+4),#N/A),"")</f>
        <v/>
      </c>
      <c r="H83" t="str">
        <f>IF($A83&lt;&gt;"",IF(INDEX('Size (Analyst)'!H:H,5*(ROW()-2)+4)&lt;&gt;"",INDEX('Size (Analyst)'!H:H,5*(ROW()-2)+4),#N/A),"")</f>
        <v/>
      </c>
      <c r="I83" t="str">
        <f>IF($A83&lt;&gt;"",IF(INDEX('Size (Analyst)'!I:I,5*(ROW()-2)+4)&lt;&gt;"",INDEX('Size (Analyst)'!I:I,5*(ROW()-2)+4),#N/A),"")</f>
        <v/>
      </c>
      <c r="J83" t="str">
        <f>IF($A83&lt;&gt;"",IF(INDEX('Size (Analyst)'!J:J,5*(ROW()-2)+4)&lt;&gt;"",INDEX('Size (Analyst)'!J:J,5*(ROW()-2)+4),#N/A),"")</f>
        <v/>
      </c>
      <c r="K83" t="str">
        <f>IF($A83&lt;&gt;"",IF(INDEX('Size (Analyst)'!K:K,5*(ROW()-2)+4)&lt;&gt;"",INDEX('Size (Analyst)'!K:K,5*(ROW()-2)+4),#N/A),"")</f>
        <v/>
      </c>
      <c r="L83" t="str">
        <f>IF($A83&lt;&gt;"",IF(INDEX('Size (Analyst)'!L:L,5*(ROW()-2)+4)&lt;&gt;"",INDEX('Size (Analyst)'!L:L,5*(ROW()-2)+4),#N/A),"")</f>
        <v/>
      </c>
      <c r="M83" t="str">
        <f>IF($A83&lt;&gt;"",IF(INDEX('Size (Analyst)'!M:M,5*(ROW()-2)+4)&lt;&gt;"",INDEX('Size (Analyst)'!M:M,5*(ROW()-2)+4),#N/A),"")</f>
        <v/>
      </c>
      <c r="N83" t="str">
        <f>IF($A83&lt;&gt;"",IF(INDEX('Size (Analyst)'!N:N,5*(ROW()-2)+4)&lt;&gt;"",INDEX('Size (Analyst)'!N:N,5*(ROW()-2)+4),#N/A),"")</f>
        <v/>
      </c>
      <c r="O83" t="str">
        <f>IF($A83&lt;&gt;"",IF(INDEX('Size (Analyst)'!O:O,5*(ROW()-2)+4)&lt;&gt;"",INDEX('Size (Analyst)'!O:O,5*(ROW()-2)+4),#N/A),"")</f>
        <v/>
      </c>
      <c r="P83" t="str">
        <f>IF($A83&lt;&gt;"",IF(INDEX('Size (Analyst)'!P:P,5*(ROW()-2)+4)&lt;&gt;"",INDEX('Size (Analyst)'!P:P,5*(ROW()-2)+4),#N/A),"")</f>
        <v/>
      </c>
      <c r="Q83" t="str">
        <f>IF($A83&lt;&gt;"",IF(INDEX('Size (Analyst)'!Q:Q,5*(ROW()-2)+4)&lt;&gt;"",INDEX('Size (Analyst)'!Q:Q,5*(ROW()-2)+4),#N/A),"")</f>
        <v/>
      </c>
      <c r="R83" t="str">
        <f>IF($A83&lt;&gt;"",IF(INDEX('Size (Analyst)'!R:R,5*(ROW()-2)+4)&lt;&gt;"",INDEX('Size (Analyst)'!R:R,5*(ROW()-2)+4),#N/A),"")</f>
        <v/>
      </c>
      <c r="S83" t="str">
        <f>IF($A83&lt;&gt;"",IF(INDEX('Size (Analyst)'!S:S,5*(ROW()-2)+4)&lt;&gt;"",INDEX('Size (Analyst)'!S:S,5*(ROW()-2)+4),#N/A),"")</f>
        <v/>
      </c>
      <c r="T83" t="str">
        <f>IF($A83&lt;&gt;"",IF(INDEX('Size (Analyst)'!T:T,5*(ROW()-2)+4)&lt;&gt;"",INDEX('Size (Analyst)'!T:T,5*(ROW()-2)+4),#N/A),"")</f>
        <v/>
      </c>
      <c r="U83" t="str">
        <f>IF($A83&lt;&gt;"",IF(INDEX('Size (Analyst)'!U:U,5*(ROW()-2)+4)&lt;&gt;"",INDEX('Size (Analyst)'!U:U,5*(ROW()-2)+4),#N/A),"")</f>
        <v/>
      </c>
      <c r="V83" t="str">
        <f>IF($A83&lt;&gt;"",IF(INDEX('Size (Analyst)'!V:V,5*(ROW()-2)+4)&lt;&gt;"",INDEX('Size (Analyst)'!V:V,5*(ROW()-2)+4),#N/A),"")</f>
        <v/>
      </c>
      <c r="W83" t="str">
        <f>IF($A83&lt;&gt;"",IF(INDEX('Size (Analyst)'!W:W,5*(ROW()-2)+4)&lt;&gt;"",INDEX('Size (Analyst)'!W:W,5*(ROW()-2)+4),#N/A),"")</f>
        <v/>
      </c>
      <c r="X83" t="str">
        <f>IF($A83&lt;&gt;"",IF(INDEX('Size (Analyst)'!X:X,5*(ROW()-2)+4)&lt;&gt;"",INDEX('Size (Analyst)'!X:X,5*(ROW()-2)+4),#N/A),"")</f>
        <v/>
      </c>
      <c r="Y83" t="str">
        <f>IF($A83&lt;&gt;"",IF(INDEX('Size (Analyst)'!Y:Y,5*(ROW()-2)+4)&lt;&gt;"",INDEX('Size (Analyst)'!Y:Y,5*(ROW()-2)+4),#N/A),"")</f>
        <v/>
      </c>
      <c r="Z83" t="str">
        <f>IF($A83&lt;&gt;"",IF(INDEX('Size (Analyst)'!Z:Z,5*(ROW()-2)+4)&lt;&gt;"",INDEX('Size (Analyst)'!Z:Z,5*(ROW()-2)+4),#N/A),"")</f>
        <v/>
      </c>
    </row>
    <row r="84" spans="1:26" x14ac:dyDescent="0.2">
      <c r="A84" s="13" t="str">
        <f>IF(INDEX('Size (Analyst)'!A:A,5*(ROW()-2)+1)&lt;&gt;"",INDEX('Size (Analyst)'!A:A,5*(ROW()-2)+1),"")</f>
        <v/>
      </c>
      <c r="B84" t="str">
        <f>IF($A84&lt;&gt;"",IF(INDEX('Size (Analyst)'!B:B,5*(ROW()-2)+4)&lt;&gt;"",INDEX('Size (Analyst)'!B:B,5*(ROW()-2)+4),#N/A),"")</f>
        <v/>
      </c>
      <c r="C84" t="str">
        <f>IF($A84&lt;&gt;"",IF(INDEX('Size (Analyst)'!C:C,5*(ROW()-2)+4)&lt;&gt;"",INDEX('Size (Analyst)'!C:C,5*(ROW()-2)+4),#N/A),"")</f>
        <v/>
      </c>
      <c r="D84" t="str">
        <f>IF($A84&lt;&gt;"",IF(INDEX('Size (Analyst)'!D:D,5*(ROW()-2)+4)&lt;&gt;"",INDEX('Size (Analyst)'!D:D,5*(ROW()-2)+4),#N/A),"")</f>
        <v/>
      </c>
      <c r="E84" t="str">
        <f>IF($A84&lt;&gt;"",IF(INDEX('Size (Analyst)'!E:E,5*(ROW()-2)+4)&lt;&gt;"",INDEX('Size (Analyst)'!E:E,5*(ROW()-2)+4),#N/A),"")</f>
        <v/>
      </c>
      <c r="F84" t="str">
        <f>IF($A84&lt;&gt;"",IF(INDEX('Size (Analyst)'!F:F,5*(ROW()-2)+4)&lt;&gt;"",INDEX('Size (Analyst)'!F:F,5*(ROW()-2)+4),#N/A),"")</f>
        <v/>
      </c>
      <c r="G84" t="str">
        <f>IF($A84&lt;&gt;"",IF(INDEX('Size (Analyst)'!G:G,5*(ROW()-2)+4)&lt;&gt;"",INDEX('Size (Analyst)'!G:G,5*(ROW()-2)+4),#N/A),"")</f>
        <v/>
      </c>
      <c r="H84" t="str">
        <f>IF($A84&lt;&gt;"",IF(INDEX('Size (Analyst)'!H:H,5*(ROW()-2)+4)&lt;&gt;"",INDEX('Size (Analyst)'!H:H,5*(ROW()-2)+4),#N/A),"")</f>
        <v/>
      </c>
      <c r="I84" t="str">
        <f>IF($A84&lt;&gt;"",IF(INDEX('Size (Analyst)'!I:I,5*(ROW()-2)+4)&lt;&gt;"",INDEX('Size (Analyst)'!I:I,5*(ROW()-2)+4),#N/A),"")</f>
        <v/>
      </c>
      <c r="J84" t="str">
        <f>IF($A84&lt;&gt;"",IF(INDEX('Size (Analyst)'!J:J,5*(ROW()-2)+4)&lt;&gt;"",INDEX('Size (Analyst)'!J:J,5*(ROW()-2)+4),#N/A),"")</f>
        <v/>
      </c>
      <c r="K84" t="str">
        <f>IF($A84&lt;&gt;"",IF(INDEX('Size (Analyst)'!K:K,5*(ROW()-2)+4)&lt;&gt;"",INDEX('Size (Analyst)'!K:K,5*(ROW()-2)+4),#N/A),"")</f>
        <v/>
      </c>
      <c r="L84" t="str">
        <f>IF($A84&lt;&gt;"",IF(INDEX('Size (Analyst)'!L:L,5*(ROW()-2)+4)&lt;&gt;"",INDEX('Size (Analyst)'!L:L,5*(ROW()-2)+4),#N/A),"")</f>
        <v/>
      </c>
      <c r="M84" t="str">
        <f>IF($A84&lt;&gt;"",IF(INDEX('Size (Analyst)'!M:M,5*(ROW()-2)+4)&lt;&gt;"",INDEX('Size (Analyst)'!M:M,5*(ROW()-2)+4),#N/A),"")</f>
        <v/>
      </c>
      <c r="N84" t="str">
        <f>IF($A84&lt;&gt;"",IF(INDEX('Size (Analyst)'!N:N,5*(ROW()-2)+4)&lt;&gt;"",INDEX('Size (Analyst)'!N:N,5*(ROW()-2)+4),#N/A),"")</f>
        <v/>
      </c>
      <c r="O84" t="str">
        <f>IF($A84&lt;&gt;"",IF(INDEX('Size (Analyst)'!O:O,5*(ROW()-2)+4)&lt;&gt;"",INDEX('Size (Analyst)'!O:O,5*(ROW()-2)+4),#N/A),"")</f>
        <v/>
      </c>
      <c r="P84" t="str">
        <f>IF($A84&lt;&gt;"",IF(INDEX('Size (Analyst)'!P:P,5*(ROW()-2)+4)&lt;&gt;"",INDEX('Size (Analyst)'!P:P,5*(ROW()-2)+4),#N/A),"")</f>
        <v/>
      </c>
      <c r="Q84" t="str">
        <f>IF($A84&lt;&gt;"",IF(INDEX('Size (Analyst)'!Q:Q,5*(ROW()-2)+4)&lt;&gt;"",INDEX('Size (Analyst)'!Q:Q,5*(ROW()-2)+4),#N/A),"")</f>
        <v/>
      </c>
      <c r="R84" t="str">
        <f>IF($A84&lt;&gt;"",IF(INDEX('Size (Analyst)'!R:R,5*(ROW()-2)+4)&lt;&gt;"",INDEX('Size (Analyst)'!R:R,5*(ROW()-2)+4),#N/A),"")</f>
        <v/>
      </c>
      <c r="S84" t="str">
        <f>IF($A84&lt;&gt;"",IF(INDEX('Size (Analyst)'!S:S,5*(ROW()-2)+4)&lt;&gt;"",INDEX('Size (Analyst)'!S:S,5*(ROW()-2)+4),#N/A),"")</f>
        <v/>
      </c>
      <c r="T84" t="str">
        <f>IF($A84&lt;&gt;"",IF(INDEX('Size (Analyst)'!T:T,5*(ROW()-2)+4)&lt;&gt;"",INDEX('Size (Analyst)'!T:T,5*(ROW()-2)+4),#N/A),"")</f>
        <v/>
      </c>
      <c r="U84" t="str">
        <f>IF($A84&lt;&gt;"",IF(INDEX('Size (Analyst)'!U:U,5*(ROW()-2)+4)&lt;&gt;"",INDEX('Size (Analyst)'!U:U,5*(ROW()-2)+4),#N/A),"")</f>
        <v/>
      </c>
      <c r="V84" t="str">
        <f>IF($A84&lt;&gt;"",IF(INDEX('Size (Analyst)'!V:V,5*(ROW()-2)+4)&lt;&gt;"",INDEX('Size (Analyst)'!V:V,5*(ROW()-2)+4),#N/A),"")</f>
        <v/>
      </c>
      <c r="W84" t="str">
        <f>IF($A84&lt;&gt;"",IF(INDEX('Size (Analyst)'!W:W,5*(ROW()-2)+4)&lt;&gt;"",INDEX('Size (Analyst)'!W:W,5*(ROW()-2)+4),#N/A),"")</f>
        <v/>
      </c>
      <c r="X84" t="str">
        <f>IF($A84&lt;&gt;"",IF(INDEX('Size (Analyst)'!X:X,5*(ROW()-2)+4)&lt;&gt;"",INDEX('Size (Analyst)'!X:X,5*(ROW()-2)+4),#N/A),"")</f>
        <v/>
      </c>
      <c r="Y84" t="str">
        <f>IF($A84&lt;&gt;"",IF(INDEX('Size (Analyst)'!Y:Y,5*(ROW()-2)+4)&lt;&gt;"",INDEX('Size (Analyst)'!Y:Y,5*(ROW()-2)+4),#N/A),"")</f>
        <v/>
      </c>
      <c r="Z84" t="str">
        <f>IF($A84&lt;&gt;"",IF(INDEX('Size (Analyst)'!Z:Z,5*(ROW()-2)+4)&lt;&gt;"",INDEX('Size (Analyst)'!Z:Z,5*(ROW()-2)+4),#N/A),"")</f>
        <v/>
      </c>
    </row>
    <row r="85" spans="1:26" x14ac:dyDescent="0.2">
      <c r="A85" s="13" t="str">
        <f>IF(INDEX('Size (Analyst)'!A:A,5*(ROW()-2)+1)&lt;&gt;"",INDEX('Size (Analyst)'!A:A,5*(ROW()-2)+1),"")</f>
        <v/>
      </c>
      <c r="B85" t="str">
        <f>IF($A85&lt;&gt;"",IF(INDEX('Size (Analyst)'!B:B,5*(ROW()-2)+4)&lt;&gt;"",INDEX('Size (Analyst)'!B:B,5*(ROW()-2)+4),#N/A),"")</f>
        <v/>
      </c>
      <c r="C85" t="str">
        <f>IF($A85&lt;&gt;"",IF(INDEX('Size (Analyst)'!C:C,5*(ROW()-2)+4)&lt;&gt;"",INDEX('Size (Analyst)'!C:C,5*(ROW()-2)+4),#N/A),"")</f>
        <v/>
      </c>
      <c r="D85" t="str">
        <f>IF($A85&lt;&gt;"",IF(INDEX('Size (Analyst)'!D:D,5*(ROW()-2)+4)&lt;&gt;"",INDEX('Size (Analyst)'!D:D,5*(ROW()-2)+4),#N/A),"")</f>
        <v/>
      </c>
      <c r="E85" t="str">
        <f>IF($A85&lt;&gt;"",IF(INDEX('Size (Analyst)'!E:E,5*(ROW()-2)+4)&lt;&gt;"",INDEX('Size (Analyst)'!E:E,5*(ROW()-2)+4),#N/A),"")</f>
        <v/>
      </c>
      <c r="F85" t="str">
        <f>IF($A85&lt;&gt;"",IF(INDEX('Size (Analyst)'!F:F,5*(ROW()-2)+4)&lt;&gt;"",INDEX('Size (Analyst)'!F:F,5*(ROW()-2)+4),#N/A),"")</f>
        <v/>
      </c>
      <c r="G85" t="str">
        <f>IF($A85&lt;&gt;"",IF(INDEX('Size (Analyst)'!G:G,5*(ROW()-2)+4)&lt;&gt;"",INDEX('Size (Analyst)'!G:G,5*(ROW()-2)+4),#N/A),"")</f>
        <v/>
      </c>
      <c r="H85" t="str">
        <f>IF($A85&lt;&gt;"",IF(INDEX('Size (Analyst)'!H:H,5*(ROW()-2)+4)&lt;&gt;"",INDEX('Size (Analyst)'!H:H,5*(ROW()-2)+4),#N/A),"")</f>
        <v/>
      </c>
      <c r="I85" t="str">
        <f>IF($A85&lt;&gt;"",IF(INDEX('Size (Analyst)'!I:I,5*(ROW()-2)+4)&lt;&gt;"",INDEX('Size (Analyst)'!I:I,5*(ROW()-2)+4),#N/A),"")</f>
        <v/>
      </c>
      <c r="J85" t="str">
        <f>IF($A85&lt;&gt;"",IF(INDEX('Size (Analyst)'!J:J,5*(ROW()-2)+4)&lt;&gt;"",INDEX('Size (Analyst)'!J:J,5*(ROW()-2)+4),#N/A),"")</f>
        <v/>
      </c>
      <c r="K85" t="str">
        <f>IF($A85&lt;&gt;"",IF(INDEX('Size (Analyst)'!K:K,5*(ROW()-2)+4)&lt;&gt;"",INDEX('Size (Analyst)'!K:K,5*(ROW()-2)+4),#N/A),"")</f>
        <v/>
      </c>
      <c r="L85" t="str">
        <f>IF($A85&lt;&gt;"",IF(INDEX('Size (Analyst)'!L:L,5*(ROW()-2)+4)&lt;&gt;"",INDEX('Size (Analyst)'!L:L,5*(ROW()-2)+4),#N/A),"")</f>
        <v/>
      </c>
      <c r="M85" t="str">
        <f>IF($A85&lt;&gt;"",IF(INDEX('Size (Analyst)'!M:M,5*(ROW()-2)+4)&lt;&gt;"",INDEX('Size (Analyst)'!M:M,5*(ROW()-2)+4),#N/A),"")</f>
        <v/>
      </c>
      <c r="N85" t="str">
        <f>IF($A85&lt;&gt;"",IF(INDEX('Size (Analyst)'!N:N,5*(ROW()-2)+4)&lt;&gt;"",INDEX('Size (Analyst)'!N:N,5*(ROW()-2)+4),#N/A),"")</f>
        <v/>
      </c>
      <c r="O85" t="str">
        <f>IF($A85&lt;&gt;"",IF(INDEX('Size (Analyst)'!O:O,5*(ROW()-2)+4)&lt;&gt;"",INDEX('Size (Analyst)'!O:O,5*(ROW()-2)+4),#N/A),"")</f>
        <v/>
      </c>
      <c r="P85" t="str">
        <f>IF($A85&lt;&gt;"",IF(INDEX('Size (Analyst)'!P:P,5*(ROW()-2)+4)&lt;&gt;"",INDEX('Size (Analyst)'!P:P,5*(ROW()-2)+4),#N/A),"")</f>
        <v/>
      </c>
      <c r="Q85" t="str">
        <f>IF($A85&lt;&gt;"",IF(INDEX('Size (Analyst)'!Q:Q,5*(ROW()-2)+4)&lt;&gt;"",INDEX('Size (Analyst)'!Q:Q,5*(ROW()-2)+4),#N/A),"")</f>
        <v/>
      </c>
      <c r="R85" t="str">
        <f>IF($A85&lt;&gt;"",IF(INDEX('Size (Analyst)'!R:R,5*(ROW()-2)+4)&lt;&gt;"",INDEX('Size (Analyst)'!R:R,5*(ROW()-2)+4),#N/A),"")</f>
        <v/>
      </c>
      <c r="S85" t="str">
        <f>IF($A85&lt;&gt;"",IF(INDEX('Size (Analyst)'!S:S,5*(ROW()-2)+4)&lt;&gt;"",INDEX('Size (Analyst)'!S:S,5*(ROW()-2)+4),#N/A),"")</f>
        <v/>
      </c>
      <c r="T85" t="str">
        <f>IF($A85&lt;&gt;"",IF(INDEX('Size (Analyst)'!T:T,5*(ROW()-2)+4)&lt;&gt;"",INDEX('Size (Analyst)'!T:T,5*(ROW()-2)+4),#N/A),"")</f>
        <v/>
      </c>
      <c r="U85" t="str">
        <f>IF($A85&lt;&gt;"",IF(INDEX('Size (Analyst)'!U:U,5*(ROW()-2)+4)&lt;&gt;"",INDEX('Size (Analyst)'!U:U,5*(ROW()-2)+4),#N/A),"")</f>
        <v/>
      </c>
      <c r="V85" t="str">
        <f>IF($A85&lt;&gt;"",IF(INDEX('Size (Analyst)'!V:V,5*(ROW()-2)+4)&lt;&gt;"",INDEX('Size (Analyst)'!V:V,5*(ROW()-2)+4),#N/A),"")</f>
        <v/>
      </c>
      <c r="W85" t="str">
        <f>IF($A85&lt;&gt;"",IF(INDEX('Size (Analyst)'!W:W,5*(ROW()-2)+4)&lt;&gt;"",INDEX('Size (Analyst)'!W:W,5*(ROW()-2)+4),#N/A),"")</f>
        <v/>
      </c>
      <c r="X85" t="str">
        <f>IF($A85&lt;&gt;"",IF(INDEX('Size (Analyst)'!X:X,5*(ROW()-2)+4)&lt;&gt;"",INDEX('Size (Analyst)'!X:X,5*(ROW()-2)+4),#N/A),"")</f>
        <v/>
      </c>
      <c r="Y85" t="str">
        <f>IF($A85&lt;&gt;"",IF(INDEX('Size (Analyst)'!Y:Y,5*(ROW()-2)+4)&lt;&gt;"",INDEX('Size (Analyst)'!Y:Y,5*(ROW()-2)+4),#N/A),"")</f>
        <v/>
      </c>
      <c r="Z85" t="str">
        <f>IF($A85&lt;&gt;"",IF(INDEX('Size (Analyst)'!Z:Z,5*(ROW()-2)+4)&lt;&gt;"",INDEX('Size (Analyst)'!Z:Z,5*(ROW()-2)+4),#N/A),"")</f>
        <v/>
      </c>
    </row>
    <row r="86" spans="1:26" x14ac:dyDescent="0.2">
      <c r="A86" s="13" t="str">
        <f>IF(INDEX('Size (Analyst)'!A:A,5*(ROW()-2)+1)&lt;&gt;"",INDEX('Size (Analyst)'!A:A,5*(ROW()-2)+1),"")</f>
        <v/>
      </c>
      <c r="B86" t="str">
        <f>IF($A86&lt;&gt;"",IF(INDEX('Size (Analyst)'!B:B,5*(ROW()-2)+4)&lt;&gt;"",INDEX('Size (Analyst)'!B:B,5*(ROW()-2)+4),#N/A),"")</f>
        <v/>
      </c>
      <c r="C86" t="str">
        <f>IF($A86&lt;&gt;"",IF(INDEX('Size (Analyst)'!C:C,5*(ROW()-2)+4)&lt;&gt;"",INDEX('Size (Analyst)'!C:C,5*(ROW()-2)+4),#N/A),"")</f>
        <v/>
      </c>
      <c r="D86" t="str">
        <f>IF($A86&lt;&gt;"",IF(INDEX('Size (Analyst)'!D:D,5*(ROW()-2)+4)&lt;&gt;"",INDEX('Size (Analyst)'!D:D,5*(ROW()-2)+4),#N/A),"")</f>
        <v/>
      </c>
      <c r="E86" t="str">
        <f>IF($A86&lt;&gt;"",IF(INDEX('Size (Analyst)'!E:E,5*(ROW()-2)+4)&lt;&gt;"",INDEX('Size (Analyst)'!E:E,5*(ROW()-2)+4),#N/A),"")</f>
        <v/>
      </c>
      <c r="F86" t="str">
        <f>IF($A86&lt;&gt;"",IF(INDEX('Size (Analyst)'!F:F,5*(ROW()-2)+4)&lt;&gt;"",INDEX('Size (Analyst)'!F:F,5*(ROW()-2)+4),#N/A),"")</f>
        <v/>
      </c>
      <c r="G86" t="str">
        <f>IF($A86&lt;&gt;"",IF(INDEX('Size (Analyst)'!G:G,5*(ROW()-2)+4)&lt;&gt;"",INDEX('Size (Analyst)'!G:G,5*(ROW()-2)+4),#N/A),"")</f>
        <v/>
      </c>
      <c r="H86" t="str">
        <f>IF($A86&lt;&gt;"",IF(INDEX('Size (Analyst)'!H:H,5*(ROW()-2)+4)&lt;&gt;"",INDEX('Size (Analyst)'!H:H,5*(ROW()-2)+4),#N/A),"")</f>
        <v/>
      </c>
      <c r="I86" t="str">
        <f>IF($A86&lt;&gt;"",IF(INDEX('Size (Analyst)'!I:I,5*(ROW()-2)+4)&lt;&gt;"",INDEX('Size (Analyst)'!I:I,5*(ROW()-2)+4),#N/A),"")</f>
        <v/>
      </c>
      <c r="J86" t="str">
        <f>IF($A86&lt;&gt;"",IF(INDEX('Size (Analyst)'!J:J,5*(ROW()-2)+4)&lt;&gt;"",INDEX('Size (Analyst)'!J:J,5*(ROW()-2)+4),#N/A),"")</f>
        <v/>
      </c>
      <c r="K86" t="str">
        <f>IF($A86&lt;&gt;"",IF(INDEX('Size (Analyst)'!K:K,5*(ROW()-2)+4)&lt;&gt;"",INDEX('Size (Analyst)'!K:K,5*(ROW()-2)+4),#N/A),"")</f>
        <v/>
      </c>
      <c r="L86" t="str">
        <f>IF($A86&lt;&gt;"",IF(INDEX('Size (Analyst)'!L:L,5*(ROW()-2)+4)&lt;&gt;"",INDEX('Size (Analyst)'!L:L,5*(ROW()-2)+4),#N/A),"")</f>
        <v/>
      </c>
      <c r="M86" t="str">
        <f>IF($A86&lt;&gt;"",IF(INDEX('Size (Analyst)'!M:M,5*(ROW()-2)+4)&lt;&gt;"",INDEX('Size (Analyst)'!M:M,5*(ROW()-2)+4),#N/A),"")</f>
        <v/>
      </c>
      <c r="N86" t="str">
        <f>IF($A86&lt;&gt;"",IF(INDEX('Size (Analyst)'!N:N,5*(ROW()-2)+4)&lt;&gt;"",INDEX('Size (Analyst)'!N:N,5*(ROW()-2)+4),#N/A),"")</f>
        <v/>
      </c>
      <c r="O86" t="str">
        <f>IF($A86&lt;&gt;"",IF(INDEX('Size (Analyst)'!O:O,5*(ROW()-2)+4)&lt;&gt;"",INDEX('Size (Analyst)'!O:O,5*(ROW()-2)+4),#N/A),"")</f>
        <v/>
      </c>
      <c r="P86" t="str">
        <f>IF($A86&lt;&gt;"",IF(INDEX('Size (Analyst)'!P:P,5*(ROW()-2)+4)&lt;&gt;"",INDEX('Size (Analyst)'!P:P,5*(ROW()-2)+4),#N/A),"")</f>
        <v/>
      </c>
      <c r="Q86" t="str">
        <f>IF($A86&lt;&gt;"",IF(INDEX('Size (Analyst)'!Q:Q,5*(ROW()-2)+4)&lt;&gt;"",INDEX('Size (Analyst)'!Q:Q,5*(ROW()-2)+4),#N/A),"")</f>
        <v/>
      </c>
      <c r="R86" t="str">
        <f>IF($A86&lt;&gt;"",IF(INDEX('Size (Analyst)'!R:R,5*(ROW()-2)+4)&lt;&gt;"",INDEX('Size (Analyst)'!R:R,5*(ROW()-2)+4),#N/A),"")</f>
        <v/>
      </c>
      <c r="S86" t="str">
        <f>IF($A86&lt;&gt;"",IF(INDEX('Size (Analyst)'!S:S,5*(ROW()-2)+4)&lt;&gt;"",INDEX('Size (Analyst)'!S:S,5*(ROW()-2)+4),#N/A),"")</f>
        <v/>
      </c>
      <c r="T86" t="str">
        <f>IF($A86&lt;&gt;"",IF(INDEX('Size (Analyst)'!T:T,5*(ROW()-2)+4)&lt;&gt;"",INDEX('Size (Analyst)'!T:T,5*(ROW()-2)+4),#N/A),"")</f>
        <v/>
      </c>
      <c r="U86" t="str">
        <f>IF($A86&lt;&gt;"",IF(INDEX('Size (Analyst)'!U:U,5*(ROW()-2)+4)&lt;&gt;"",INDEX('Size (Analyst)'!U:U,5*(ROW()-2)+4),#N/A),"")</f>
        <v/>
      </c>
      <c r="V86" t="str">
        <f>IF($A86&lt;&gt;"",IF(INDEX('Size (Analyst)'!V:V,5*(ROW()-2)+4)&lt;&gt;"",INDEX('Size (Analyst)'!V:V,5*(ROW()-2)+4),#N/A),"")</f>
        <v/>
      </c>
      <c r="W86" t="str">
        <f>IF($A86&lt;&gt;"",IF(INDEX('Size (Analyst)'!W:W,5*(ROW()-2)+4)&lt;&gt;"",INDEX('Size (Analyst)'!W:W,5*(ROW()-2)+4),#N/A),"")</f>
        <v/>
      </c>
      <c r="X86" t="str">
        <f>IF($A86&lt;&gt;"",IF(INDEX('Size (Analyst)'!X:X,5*(ROW()-2)+4)&lt;&gt;"",INDEX('Size (Analyst)'!X:X,5*(ROW()-2)+4),#N/A),"")</f>
        <v/>
      </c>
      <c r="Y86" t="str">
        <f>IF($A86&lt;&gt;"",IF(INDEX('Size (Analyst)'!Y:Y,5*(ROW()-2)+4)&lt;&gt;"",INDEX('Size (Analyst)'!Y:Y,5*(ROW()-2)+4),#N/A),"")</f>
        <v/>
      </c>
      <c r="Z86" t="str">
        <f>IF($A86&lt;&gt;"",IF(INDEX('Size (Analyst)'!Z:Z,5*(ROW()-2)+4)&lt;&gt;"",INDEX('Size (Analyst)'!Z:Z,5*(ROW()-2)+4),#N/A),"")</f>
        <v/>
      </c>
    </row>
    <row r="87" spans="1:26" x14ac:dyDescent="0.2">
      <c r="A87" s="13" t="str">
        <f>IF(INDEX('Size (Analyst)'!A:A,5*(ROW()-2)+1)&lt;&gt;"",INDEX('Size (Analyst)'!A:A,5*(ROW()-2)+1),"")</f>
        <v/>
      </c>
      <c r="B87" t="str">
        <f>IF($A87&lt;&gt;"",IF(INDEX('Size (Analyst)'!B:B,5*(ROW()-2)+4)&lt;&gt;"",INDEX('Size (Analyst)'!B:B,5*(ROW()-2)+4),#N/A),"")</f>
        <v/>
      </c>
      <c r="C87" t="str">
        <f>IF($A87&lt;&gt;"",IF(INDEX('Size (Analyst)'!C:C,5*(ROW()-2)+4)&lt;&gt;"",INDEX('Size (Analyst)'!C:C,5*(ROW()-2)+4),#N/A),"")</f>
        <v/>
      </c>
      <c r="D87" t="str">
        <f>IF($A87&lt;&gt;"",IF(INDEX('Size (Analyst)'!D:D,5*(ROW()-2)+4)&lt;&gt;"",INDEX('Size (Analyst)'!D:D,5*(ROW()-2)+4),#N/A),"")</f>
        <v/>
      </c>
      <c r="E87" t="str">
        <f>IF($A87&lt;&gt;"",IF(INDEX('Size (Analyst)'!E:E,5*(ROW()-2)+4)&lt;&gt;"",INDEX('Size (Analyst)'!E:E,5*(ROW()-2)+4),#N/A),"")</f>
        <v/>
      </c>
      <c r="F87" t="str">
        <f>IF($A87&lt;&gt;"",IF(INDEX('Size (Analyst)'!F:F,5*(ROW()-2)+4)&lt;&gt;"",INDEX('Size (Analyst)'!F:F,5*(ROW()-2)+4),#N/A),"")</f>
        <v/>
      </c>
      <c r="G87" t="str">
        <f>IF($A87&lt;&gt;"",IF(INDEX('Size (Analyst)'!G:G,5*(ROW()-2)+4)&lt;&gt;"",INDEX('Size (Analyst)'!G:G,5*(ROW()-2)+4),#N/A),"")</f>
        <v/>
      </c>
      <c r="H87" t="str">
        <f>IF($A87&lt;&gt;"",IF(INDEX('Size (Analyst)'!H:H,5*(ROW()-2)+4)&lt;&gt;"",INDEX('Size (Analyst)'!H:H,5*(ROW()-2)+4),#N/A),"")</f>
        <v/>
      </c>
      <c r="I87" t="str">
        <f>IF($A87&lt;&gt;"",IF(INDEX('Size (Analyst)'!I:I,5*(ROW()-2)+4)&lt;&gt;"",INDEX('Size (Analyst)'!I:I,5*(ROW()-2)+4),#N/A),"")</f>
        <v/>
      </c>
      <c r="J87" t="str">
        <f>IF($A87&lt;&gt;"",IF(INDEX('Size (Analyst)'!J:J,5*(ROW()-2)+4)&lt;&gt;"",INDEX('Size (Analyst)'!J:J,5*(ROW()-2)+4),#N/A),"")</f>
        <v/>
      </c>
      <c r="K87" t="str">
        <f>IF($A87&lt;&gt;"",IF(INDEX('Size (Analyst)'!K:K,5*(ROW()-2)+4)&lt;&gt;"",INDEX('Size (Analyst)'!K:K,5*(ROW()-2)+4),#N/A),"")</f>
        <v/>
      </c>
      <c r="L87" t="str">
        <f>IF($A87&lt;&gt;"",IF(INDEX('Size (Analyst)'!L:L,5*(ROW()-2)+4)&lt;&gt;"",INDEX('Size (Analyst)'!L:L,5*(ROW()-2)+4),#N/A),"")</f>
        <v/>
      </c>
      <c r="M87" t="str">
        <f>IF($A87&lt;&gt;"",IF(INDEX('Size (Analyst)'!M:M,5*(ROW()-2)+4)&lt;&gt;"",INDEX('Size (Analyst)'!M:M,5*(ROW()-2)+4),#N/A),"")</f>
        <v/>
      </c>
      <c r="N87" t="str">
        <f>IF($A87&lt;&gt;"",IF(INDEX('Size (Analyst)'!N:N,5*(ROW()-2)+4)&lt;&gt;"",INDEX('Size (Analyst)'!N:N,5*(ROW()-2)+4),#N/A),"")</f>
        <v/>
      </c>
      <c r="O87" t="str">
        <f>IF($A87&lt;&gt;"",IF(INDEX('Size (Analyst)'!O:O,5*(ROW()-2)+4)&lt;&gt;"",INDEX('Size (Analyst)'!O:O,5*(ROW()-2)+4),#N/A),"")</f>
        <v/>
      </c>
      <c r="P87" t="str">
        <f>IF($A87&lt;&gt;"",IF(INDEX('Size (Analyst)'!P:P,5*(ROW()-2)+4)&lt;&gt;"",INDEX('Size (Analyst)'!P:P,5*(ROW()-2)+4),#N/A),"")</f>
        <v/>
      </c>
      <c r="Q87" t="str">
        <f>IF($A87&lt;&gt;"",IF(INDEX('Size (Analyst)'!Q:Q,5*(ROW()-2)+4)&lt;&gt;"",INDEX('Size (Analyst)'!Q:Q,5*(ROW()-2)+4),#N/A),"")</f>
        <v/>
      </c>
      <c r="R87" t="str">
        <f>IF($A87&lt;&gt;"",IF(INDEX('Size (Analyst)'!R:R,5*(ROW()-2)+4)&lt;&gt;"",INDEX('Size (Analyst)'!R:R,5*(ROW()-2)+4),#N/A),"")</f>
        <v/>
      </c>
      <c r="S87" t="str">
        <f>IF($A87&lt;&gt;"",IF(INDEX('Size (Analyst)'!S:S,5*(ROW()-2)+4)&lt;&gt;"",INDEX('Size (Analyst)'!S:S,5*(ROW()-2)+4),#N/A),"")</f>
        <v/>
      </c>
      <c r="T87" t="str">
        <f>IF($A87&lt;&gt;"",IF(INDEX('Size (Analyst)'!T:T,5*(ROW()-2)+4)&lt;&gt;"",INDEX('Size (Analyst)'!T:T,5*(ROW()-2)+4),#N/A),"")</f>
        <v/>
      </c>
      <c r="U87" t="str">
        <f>IF($A87&lt;&gt;"",IF(INDEX('Size (Analyst)'!U:U,5*(ROW()-2)+4)&lt;&gt;"",INDEX('Size (Analyst)'!U:U,5*(ROW()-2)+4),#N/A),"")</f>
        <v/>
      </c>
      <c r="V87" t="str">
        <f>IF($A87&lt;&gt;"",IF(INDEX('Size (Analyst)'!V:V,5*(ROW()-2)+4)&lt;&gt;"",INDEX('Size (Analyst)'!V:V,5*(ROW()-2)+4),#N/A),"")</f>
        <v/>
      </c>
      <c r="W87" t="str">
        <f>IF($A87&lt;&gt;"",IF(INDEX('Size (Analyst)'!W:W,5*(ROW()-2)+4)&lt;&gt;"",INDEX('Size (Analyst)'!W:W,5*(ROW()-2)+4),#N/A),"")</f>
        <v/>
      </c>
      <c r="X87" t="str">
        <f>IF($A87&lt;&gt;"",IF(INDEX('Size (Analyst)'!X:X,5*(ROW()-2)+4)&lt;&gt;"",INDEX('Size (Analyst)'!X:X,5*(ROW()-2)+4),#N/A),"")</f>
        <v/>
      </c>
      <c r="Y87" t="str">
        <f>IF($A87&lt;&gt;"",IF(INDEX('Size (Analyst)'!Y:Y,5*(ROW()-2)+4)&lt;&gt;"",INDEX('Size (Analyst)'!Y:Y,5*(ROW()-2)+4),#N/A),"")</f>
        <v/>
      </c>
      <c r="Z87" t="str">
        <f>IF($A87&lt;&gt;"",IF(INDEX('Size (Analyst)'!Z:Z,5*(ROW()-2)+4)&lt;&gt;"",INDEX('Size (Analyst)'!Z:Z,5*(ROW()-2)+4),#N/A),"")</f>
        <v/>
      </c>
    </row>
    <row r="88" spans="1:26" x14ac:dyDescent="0.2">
      <c r="A88" s="13" t="str">
        <f>IF(INDEX('Size (Analyst)'!A:A,5*(ROW()-2)+1)&lt;&gt;"",INDEX('Size (Analyst)'!A:A,5*(ROW()-2)+1),"")</f>
        <v/>
      </c>
      <c r="B88" t="str">
        <f>IF($A88&lt;&gt;"",IF(INDEX('Size (Analyst)'!B:B,5*(ROW()-2)+4)&lt;&gt;"",INDEX('Size (Analyst)'!B:B,5*(ROW()-2)+4),#N/A),"")</f>
        <v/>
      </c>
      <c r="C88" t="str">
        <f>IF($A88&lt;&gt;"",IF(INDEX('Size (Analyst)'!C:C,5*(ROW()-2)+4)&lt;&gt;"",INDEX('Size (Analyst)'!C:C,5*(ROW()-2)+4),#N/A),"")</f>
        <v/>
      </c>
      <c r="D88" t="str">
        <f>IF($A88&lt;&gt;"",IF(INDEX('Size (Analyst)'!D:D,5*(ROW()-2)+4)&lt;&gt;"",INDEX('Size (Analyst)'!D:D,5*(ROW()-2)+4),#N/A),"")</f>
        <v/>
      </c>
      <c r="E88" t="str">
        <f>IF($A88&lt;&gt;"",IF(INDEX('Size (Analyst)'!E:E,5*(ROW()-2)+4)&lt;&gt;"",INDEX('Size (Analyst)'!E:E,5*(ROW()-2)+4),#N/A),"")</f>
        <v/>
      </c>
      <c r="F88" t="str">
        <f>IF($A88&lt;&gt;"",IF(INDEX('Size (Analyst)'!F:F,5*(ROW()-2)+4)&lt;&gt;"",INDEX('Size (Analyst)'!F:F,5*(ROW()-2)+4),#N/A),"")</f>
        <v/>
      </c>
      <c r="G88" t="str">
        <f>IF($A88&lt;&gt;"",IF(INDEX('Size (Analyst)'!G:G,5*(ROW()-2)+4)&lt;&gt;"",INDEX('Size (Analyst)'!G:G,5*(ROW()-2)+4),#N/A),"")</f>
        <v/>
      </c>
      <c r="H88" t="str">
        <f>IF($A88&lt;&gt;"",IF(INDEX('Size (Analyst)'!H:H,5*(ROW()-2)+4)&lt;&gt;"",INDEX('Size (Analyst)'!H:H,5*(ROW()-2)+4),#N/A),"")</f>
        <v/>
      </c>
      <c r="I88" t="str">
        <f>IF($A88&lt;&gt;"",IF(INDEX('Size (Analyst)'!I:I,5*(ROW()-2)+4)&lt;&gt;"",INDEX('Size (Analyst)'!I:I,5*(ROW()-2)+4),#N/A),"")</f>
        <v/>
      </c>
      <c r="J88" t="str">
        <f>IF($A88&lt;&gt;"",IF(INDEX('Size (Analyst)'!J:J,5*(ROW()-2)+4)&lt;&gt;"",INDEX('Size (Analyst)'!J:J,5*(ROW()-2)+4),#N/A),"")</f>
        <v/>
      </c>
      <c r="K88" t="str">
        <f>IF($A88&lt;&gt;"",IF(INDEX('Size (Analyst)'!K:K,5*(ROW()-2)+4)&lt;&gt;"",INDEX('Size (Analyst)'!K:K,5*(ROW()-2)+4),#N/A),"")</f>
        <v/>
      </c>
      <c r="L88" t="str">
        <f>IF($A88&lt;&gt;"",IF(INDEX('Size (Analyst)'!L:L,5*(ROW()-2)+4)&lt;&gt;"",INDEX('Size (Analyst)'!L:L,5*(ROW()-2)+4),#N/A),"")</f>
        <v/>
      </c>
      <c r="M88" t="str">
        <f>IF($A88&lt;&gt;"",IF(INDEX('Size (Analyst)'!M:M,5*(ROW()-2)+4)&lt;&gt;"",INDEX('Size (Analyst)'!M:M,5*(ROW()-2)+4),#N/A),"")</f>
        <v/>
      </c>
      <c r="N88" t="str">
        <f>IF($A88&lt;&gt;"",IF(INDEX('Size (Analyst)'!N:N,5*(ROW()-2)+4)&lt;&gt;"",INDEX('Size (Analyst)'!N:N,5*(ROW()-2)+4),#N/A),"")</f>
        <v/>
      </c>
      <c r="O88" t="str">
        <f>IF($A88&lt;&gt;"",IF(INDEX('Size (Analyst)'!O:O,5*(ROW()-2)+4)&lt;&gt;"",INDEX('Size (Analyst)'!O:O,5*(ROW()-2)+4),#N/A),"")</f>
        <v/>
      </c>
      <c r="P88" t="str">
        <f>IF($A88&lt;&gt;"",IF(INDEX('Size (Analyst)'!P:P,5*(ROW()-2)+4)&lt;&gt;"",INDEX('Size (Analyst)'!P:P,5*(ROW()-2)+4),#N/A),"")</f>
        <v/>
      </c>
      <c r="Q88" t="str">
        <f>IF($A88&lt;&gt;"",IF(INDEX('Size (Analyst)'!Q:Q,5*(ROW()-2)+4)&lt;&gt;"",INDEX('Size (Analyst)'!Q:Q,5*(ROW()-2)+4),#N/A),"")</f>
        <v/>
      </c>
      <c r="R88" t="str">
        <f>IF($A88&lt;&gt;"",IF(INDEX('Size (Analyst)'!R:R,5*(ROW()-2)+4)&lt;&gt;"",INDEX('Size (Analyst)'!R:R,5*(ROW()-2)+4),#N/A),"")</f>
        <v/>
      </c>
      <c r="S88" t="str">
        <f>IF($A88&lt;&gt;"",IF(INDEX('Size (Analyst)'!S:S,5*(ROW()-2)+4)&lt;&gt;"",INDEX('Size (Analyst)'!S:S,5*(ROW()-2)+4),#N/A),"")</f>
        <v/>
      </c>
      <c r="T88" t="str">
        <f>IF($A88&lt;&gt;"",IF(INDEX('Size (Analyst)'!T:T,5*(ROW()-2)+4)&lt;&gt;"",INDEX('Size (Analyst)'!T:T,5*(ROW()-2)+4),#N/A),"")</f>
        <v/>
      </c>
      <c r="U88" t="str">
        <f>IF($A88&lt;&gt;"",IF(INDEX('Size (Analyst)'!U:U,5*(ROW()-2)+4)&lt;&gt;"",INDEX('Size (Analyst)'!U:U,5*(ROW()-2)+4),#N/A),"")</f>
        <v/>
      </c>
      <c r="V88" t="str">
        <f>IF($A88&lt;&gt;"",IF(INDEX('Size (Analyst)'!V:V,5*(ROW()-2)+4)&lt;&gt;"",INDEX('Size (Analyst)'!V:V,5*(ROW()-2)+4),#N/A),"")</f>
        <v/>
      </c>
      <c r="W88" t="str">
        <f>IF($A88&lt;&gt;"",IF(INDEX('Size (Analyst)'!W:W,5*(ROW()-2)+4)&lt;&gt;"",INDEX('Size (Analyst)'!W:W,5*(ROW()-2)+4),#N/A),"")</f>
        <v/>
      </c>
      <c r="X88" t="str">
        <f>IF($A88&lt;&gt;"",IF(INDEX('Size (Analyst)'!X:X,5*(ROW()-2)+4)&lt;&gt;"",INDEX('Size (Analyst)'!X:X,5*(ROW()-2)+4),#N/A),"")</f>
        <v/>
      </c>
      <c r="Y88" t="str">
        <f>IF($A88&lt;&gt;"",IF(INDEX('Size (Analyst)'!Y:Y,5*(ROW()-2)+4)&lt;&gt;"",INDEX('Size (Analyst)'!Y:Y,5*(ROW()-2)+4),#N/A),"")</f>
        <v/>
      </c>
      <c r="Z88" t="str">
        <f>IF($A88&lt;&gt;"",IF(INDEX('Size (Analyst)'!Z:Z,5*(ROW()-2)+4)&lt;&gt;"",INDEX('Size (Analyst)'!Z:Z,5*(ROW()-2)+4),#N/A),"")</f>
        <v/>
      </c>
    </row>
    <row r="89" spans="1:26" x14ac:dyDescent="0.2">
      <c r="A89" s="13" t="str">
        <f>IF(INDEX('Size (Analyst)'!A:A,5*(ROW()-2)+1)&lt;&gt;"",INDEX('Size (Analyst)'!A:A,5*(ROW()-2)+1),"")</f>
        <v/>
      </c>
      <c r="B89" t="str">
        <f>IF($A89&lt;&gt;"",IF(INDEX('Size (Analyst)'!B:B,5*(ROW()-2)+4)&lt;&gt;"",INDEX('Size (Analyst)'!B:B,5*(ROW()-2)+4),#N/A),"")</f>
        <v/>
      </c>
      <c r="C89" t="str">
        <f>IF($A89&lt;&gt;"",IF(INDEX('Size (Analyst)'!C:C,5*(ROW()-2)+4)&lt;&gt;"",INDEX('Size (Analyst)'!C:C,5*(ROW()-2)+4),#N/A),"")</f>
        <v/>
      </c>
      <c r="D89" t="str">
        <f>IF($A89&lt;&gt;"",IF(INDEX('Size (Analyst)'!D:D,5*(ROW()-2)+4)&lt;&gt;"",INDEX('Size (Analyst)'!D:D,5*(ROW()-2)+4),#N/A),"")</f>
        <v/>
      </c>
      <c r="E89" t="str">
        <f>IF($A89&lt;&gt;"",IF(INDEX('Size (Analyst)'!E:E,5*(ROW()-2)+4)&lt;&gt;"",INDEX('Size (Analyst)'!E:E,5*(ROW()-2)+4),#N/A),"")</f>
        <v/>
      </c>
      <c r="F89" t="str">
        <f>IF($A89&lt;&gt;"",IF(INDEX('Size (Analyst)'!F:F,5*(ROW()-2)+4)&lt;&gt;"",INDEX('Size (Analyst)'!F:F,5*(ROW()-2)+4),#N/A),"")</f>
        <v/>
      </c>
      <c r="G89" t="str">
        <f>IF($A89&lt;&gt;"",IF(INDEX('Size (Analyst)'!G:G,5*(ROW()-2)+4)&lt;&gt;"",INDEX('Size (Analyst)'!G:G,5*(ROW()-2)+4),#N/A),"")</f>
        <v/>
      </c>
      <c r="H89" t="str">
        <f>IF($A89&lt;&gt;"",IF(INDEX('Size (Analyst)'!H:H,5*(ROW()-2)+4)&lt;&gt;"",INDEX('Size (Analyst)'!H:H,5*(ROW()-2)+4),#N/A),"")</f>
        <v/>
      </c>
      <c r="I89" t="str">
        <f>IF($A89&lt;&gt;"",IF(INDEX('Size (Analyst)'!I:I,5*(ROW()-2)+4)&lt;&gt;"",INDEX('Size (Analyst)'!I:I,5*(ROW()-2)+4),#N/A),"")</f>
        <v/>
      </c>
      <c r="J89" t="str">
        <f>IF($A89&lt;&gt;"",IF(INDEX('Size (Analyst)'!J:J,5*(ROW()-2)+4)&lt;&gt;"",INDEX('Size (Analyst)'!J:J,5*(ROW()-2)+4),#N/A),"")</f>
        <v/>
      </c>
      <c r="K89" t="str">
        <f>IF($A89&lt;&gt;"",IF(INDEX('Size (Analyst)'!K:K,5*(ROW()-2)+4)&lt;&gt;"",INDEX('Size (Analyst)'!K:K,5*(ROW()-2)+4),#N/A),"")</f>
        <v/>
      </c>
      <c r="L89" t="str">
        <f>IF($A89&lt;&gt;"",IF(INDEX('Size (Analyst)'!L:L,5*(ROW()-2)+4)&lt;&gt;"",INDEX('Size (Analyst)'!L:L,5*(ROW()-2)+4),#N/A),"")</f>
        <v/>
      </c>
      <c r="M89" t="str">
        <f>IF($A89&lt;&gt;"",IF(INDEX('Size (Analyst)'!M:M,5*(ROW()-2)+4)&lt;&gt;"",INDEX('Size (Analyst)'!M:M,5*(ROW()-2)+4),#N/A),"")</f>
        <v/>
      </c>
      <c r="N89" t="str">
        <f>IF($A89&lt;&gt;"",IF(INDEX('Size (Analyst)'!N:N,5*(ROW()-2)+4)&lt;&gt;"",INDEX('Size (Analyst)'!N:N,5*(ROW()-2)+4),#N/A),"")</f>
        <v/>
      </c>
      <c r="O89" t="str">
        <f>IF($A89&lt;&gt;"",IF(INDEX('Size (Analyst)'!O:O,5*(ROW()-2)+4)&lt;&gt;"",INDEX('Size (Analyst)'!O:O,5*(ROW()-2)+4),#N/A),"")</f>
        <v/>
      </c>
      <c r="P89" t="str">
        <f>IF($A89&lt;&gt;"",IF(INDEX('Size (Analyst)'!P:P,5*(ROW()-2)+4)&lt;&gt;"",INDEX('Size (Analyst)'!P:P,5*(ROW()-2)+4),#N/A),"")</f>
        <v/>
      </c>
      <c r="Q89" t="str">
        <f>IF($A89&lt;&gt;"",IF(INDEX('Size (Analyst)'!Q:Q,5*(ROW()-2)+4)&lt;&gt;"",INDEX('Size (Analyst)'!Q:Q,5*(ROW()-2)+4),#N/A),"")</f>
        <v/>
      </c>
      <c r="R89" t="str">
        <f>IF($A89&lt;&gt;"",IF(INDEX('Size (Analyst)'!R:R,5*(ROW()-2)+4)&lt;&gt;"",INDEX('Size (Analyst)'!R:R,5*(ROW()-2)+4),#N/A),"")</f>
        <v/>
      </c>
      <c r="S89" t="str">
        <f>IF($A89&lt;&gt;"",IF(INDEX('Size (Analyst)'!S:S,5*(ROW()-2)+4)&lt;&gt;"",INDEX('Size (Analyst)'!S:S,5*(ROW()-2)+4),#N/A),"")</f>
        <v/>
      </c>
      <c r="T89" t="str">
        <f>IF($A89&lt;&gt;"",IF(INDEX('Size (Analyst)'!T:T,5*(ROW()-2)+4)&lt;&gt;"",INDEX('Size (Analyst)'!T:T,5*(ROW()-2)+4),#N/A),"")</f>
        <v/>
      </c>
      <c r="U89" t="str">
        <f>IF($A89&lt;&gt;"",IF(INDEX('Size (Analyst)'!U:U,5*(ROW()-2)+4)&lt;&gt;"",INDEX('Size (Analyst)'!U:U,5*(ROW()-2)+4),#N/A),"")</f>
        <v/>
      </c>
      <c r="V89" t="str">
        <f>IF($A89&lt;&gt;"",IF(INDEX('Size (Analyst)'!V:V,5*(ROW()-2)+4)&lt;&gt;"",INDEX('Size (Analyst)'!V:V,5*(ROW()-2)+4),#N/A),"")</f>
        <v/>
      </c>
      <c r="W89" t="str">
        <f>IF($A89&lt;&gt;"",IF(INDEX('Size (Analyst)'!W:W,5*(ROW()-2)+4)&lt;&gt;"",INDEX('Size (Analyst)'!W:W,5*(ROW()-2)+4),#N/A),"")</f>
        <v/>
      </c>
      <c r="X89" t="str">
        <f>IF($A89&lt;&gt;"",IF(INDEX('Size (Analyst)'!X:X,5*(ROW()-2)+4)&lt;&gt;"",INDEX('Size (Analyst)'!X:X,5*(ROW()-2)+4),#N/A),"")</f>
        <v/>
      </c>
      <c r="Y89" t="str">
        <f>IF($A89&lt;&gt;"",IF(INDEX('Size (Analyst)'!Y:Y,5*(ROW()-2)+4)&lt;&gt;"",INDEX('Size (Analyst)'!Y:Y,5*(ROW()-2)+4),#N/A),"")</f>
        <v/>
      </c>
      <c r="Z89" t="str">
        <f>IF($A89&lt;&gt;"",IF(INDEX('Size (Analyst)'!Z:Z,5*(ROW()-2)+4)&lt;&gt;"",INDEX('Size (Analyst)'!Z:Z,5*(ROW()-2)+4),#N/A),"")</f>
        <v/>
      </c>
    </row>
    <row r="90" spans="1:26" x14ac:dyDescent="0.2">
      <c r="A90" s="13" t="str">
        <f>IF(INDEX('Size (Analyst)'!A:A,5*(ROW()-2)+1)&lt;&gt;"",INDEX('Size (Analyst)'!A:A,5*(ROW()-2)+1),"")</f>
        <v/>
      </c>
      <c r="B90" t="str">
        <f>IF($A90&lt;&gt;"",IF(INDEX('Size (Analyst)'!B:B,5*(ROW()-2)+4)&lt;&gt;"",INDEX('Size (Analyst)'!B:B,5*(ROW()-2)+4),#N/A),"")</f>
        <v/>
      </c>
      <c r="C90" t="str">
        <f>IF($A90&lt;&gt;"",IF(INDEX('Size (Analyst)'!C:C,5*(ROW()-2)+4)&lt;&gt;"",INDEX('Size (Analyst)'!C:C,5*(ROW()-2)+4),#N/A),"")</f>
        <v/>
      </c>
      <c r="D90" t="str">
        <f>IF($A90&lt;&gt;"",IF(INDEX('Size (Analyst)'!D:D,5*(ROW()-2)+4)&lt;&gt;"",INDEX('Size (Analyst)'!D:D,5*(ROW()-2)+4),#N/A),"")</f>
        <v/>
      </c>
      <c r="E90" t="str">
        <f>IF($A90&lt;&gt;"",IF(INDEX('Size (Analyst)'!E:E,5*(ROW()-2)+4)&lt;&gt;"",INDEX('Size (Analyst)'!E:E,5*(ROW()-2)+4),#N/A),"")</f>
        <v/>
      </c>
      <c r="F90" t="str">
        <f>IF($A90&lt;&gt;"",IF(INDEX('Size (Analyst)'!F:F,5*(ROW()-2)+4)&lt;&gt;"",INDEX('Size (Analyst)'!F:F,5*(ROW()-2)+4),#N/A),"")</f>
        <v/>
      </c>
      <c r="G90" t="str">
        <f>IF($A90&lt;&gt;"",IF(INDEX('Size (Analyst)'!G:G,5*(ROW()-2)+4)&lt;&gt;"",INDEX('Size (Analyst)'!G:G,5*(ROW()-2)+4),#N/A),"")</f>
        <v/>
      </c>
      <c r="H90" t="str">
        <f>IF($A90&lt;&gt;"",IF(INDEX('Size (Analyst)'!H:H,5*(ROW()-2)+4)&lt;&gt;"",INDEX('Size (Analyst)'!H:H,5*(ROW()-2)+4),#N/A),"")</f>
        <v/>
      </c>
      <c r="I90" t="str">
        <f>IF($A90&lt;&gt;"",IF(INDEX('Size (Analyst)'!I:I,5*(ROW()-2)+4)&lt;&gt;"",INDEX('Size (Analyst)'!I:I,5*(ROW()-2)+4),#N/A),"")</f>
        <v/>
      </c>
      <c r="J90" t="str">
        <f>IF($A90&lt;&gt;"",IF(INDEX('Size (Analyst)'!J:J,5*(ROW()-2)+4)&lt;&gt;"",INDEX('Size (Analyst)'!J:J,5*(ROW()-2)+4),#N/A),"")</f>
        <v/>
      </c>
      <c r="K90" t="str">
        <f>IF($A90&lt;&gt;"",IF(INDEX('Size (Analyst)'!K:K,5*(ROW()-2)+4)&lt;&gt;"",INDEX('Size (Analyst)'!K:K,5*(ROW()-2)+4),#N/A),"")</f>
        <v/>
      </c>
      <c r="L90" t="str">
        <f>IF($A90&lt;&gt;"",IF(INDEX('Size (Analyst)'!L:L,5*(ROW()-2)+4)&lt;&gt;"",INDEX('Size (Analyst)'!L:L,5*(ROW()-2)+4),#N/A),"")</f>
        <v/>
      </c>
      <c r="M90" t="str">
        <f>IF($A90&lt;&gt;"",IF(INDEX('Size (Analyst)'!M:M,5*(ROW()-2)+4)&lt;&gt;"",INDEX('Size (Analyst)'!M:M,5*(ROW()-2)+4),#N/A),"")</f>
        <v/>
      </c>
      <c r="N90" t="str">
        <f>IF($A90&lt;&gt;"",IF(INDEX('Size (Analyst)'!N:N,5*(ROW()-2)+4)&lt;&gt;"",INDEX('Size (Analyst)'!N:N,5*(ROW()-2)+4),#N/A),"")</f>
        <v/>
      </c>
      <c r="O90" t="str">
        <f>IF($A90&lt;&gt;"",IF(INDEX('Size (Analyst)'!O:O,5*(ROW()-2)+4)&lt;&gt;"",INDEX('Size (Analyst)'!O:O,5*(ROW()-2)+4),#N/A),"")</f>
        <v/>
      </c>
      <c r="P90" t="str">
        <f>IF($A90&lt;&gt;"",IF(INDEX('Size (Analyst)'!P:P,5*(ROW()-2)+4)&lt;&gt;"",INDEX('Size (Analyst)'!P:P,5*(ROW()-2)+4),#N/A),"")</f>
        <v/>
      </c>
      <c r="Q90" t="str">
        <f>IF($A90&lt;&gt;"",IF(INDEX('Size (Analyst)'!Q:Q,5*(ROW()-2)+4)&lt;&gt;"",INDEX('Size (Analyst)'!Q:Q,5*(ROW()-2)+4),#N/A),"")</f>
        <v/>
      </c>
      <c r="R90" t="str">
        <f>IF($A90&lt;&gt;"",IF(INDEX('Size (Analyst)'!R:R,5*(ROW()-2)+4)&lt;&gt;"",INDEX('Size (Analyst)'!R:R,5*(ROW()-2)+4),#N/A),"")</f>
        <v/>
      </c>
      <c r="S90" t="str">
        <f>IF($A90&lt;&gt;"",IF(INDEX('Size (Analyst)'!S:S,5*(ROW()-2)+4)&lt;&gt;"",INDEX('Size (Analyst)'!S:S,5*(ROW()-2)+4),#N/A),"")</f>
        <v/>
      </c>
      <c r="T90" t="str">
        <f>IF($A90&lt;&gt;"",IF(INDEX('Size (Analyst)'!T:T,5*(ROW()-2)+4)&lt;&gt;"",INDEX('Size (Analyst)'!T:T,5*(ROW()-2)+4),#N/A),"")</f>
        <v/>
      </c>
      <c r="U90" t="str">
        <f>IF($A90&lt;&gt;"",IF(INDEX('Size (Analyst)'!U:U,5*(ROW()-2)+4)&lt;&gt;"",INDEX('Size (Analyst)'!U:U,5*(ROW()-2)+4),#N/A),"")</f>
        <v/>
      </c>
      <c r="V90" t="str">
        <f>IF($A90&lt;&gt;"",IF(INDEX('Size (Analyst)'!V:V,5*(ROW()-2)+4)&lt;&gt;"",INDEX('Size (Analyst)'!V:V,5*(ROW()-2)+4),#N/A),"")</f>
        <v/>
      </c>
      <c r="W90" t="str">
        <f>IF($A90&lt;&gt;"",IF(INDEX('Size (Analyst)'!W:W,5*(ROW()-2)+4)&lt;&gt;"",INDEX('Size (Analyst)'!W:W,5*(ROW()-2)+4),#N/A),"")</f>
        <v/>
      </c>
      <c r="X90" t="str">
        <f>IF($A90&lt;&gt;"",IF(INDEX('Size (Analyst)'!X:X,5*(ROW()-2)+4)&lt;&gt;"",INDEX('Size (Analyst)'!X:X,5*(ROW()-2)+4),#N/A),"")</f>
        <v/>
      </c>
      <c r="Y90" t="str">
        <f>IF($A90&lt;&gt;"",IF(INDEX('Size (Analyst)'!Y:Y,5*(ROW()-2)+4)&lt;&gt;"",INDEX('Size (Analyst)'!Y:Y,5*(ROW()-2)+4),#N/A),"")</f>
        <v/>
      </c>
      <c r="Z90" t="str">
        <f>IF($A90&lt;&gt;"",IF(INDEX('Size (Analyst)'!Z:Z,5*(ROW()-2)+4)&lt;&gt;"",INDEX('Size (Analyst)'!Z:Z,5*(ROW()-2)+4),#N/A),"")</f>
        <v/>
      </c>
    </row>
    <row r="91" spans="1:26" x14ac:dyDescent="0.2">
      <c r="A91" s="13" t="str">
        <f>IF(INDEX('Size (Analyst)'!A:A,5*(ROW()-2)+1)&lt;&gt;"",INDEX('Size (Analyst)'!A:A,5*(ROW()-2)+1),"")</f>
        <v/>
      </c>
      <c r="B91" t="str">
        <f>IF($A91&lt;&gt;"",IF(INDEX('Size (Analyst)'!B:B,5*(ROW()-2)+4)&lt;&gt;"",INDEX('Size (Analyst)'!B:B,5*(ROW()-2)+4),#N/A),"")</f>
        <v/>
      </c>
      <c r="C91" t="str">
        <f>IF($A91&lt;&gt;"",IF(INDEX('Size (Analyst)'!C:C,5*(ROW()-2)+4)&lt;&gt;"",INDEX('Size (Analyst)'!C:C,5*(ROW()-2)+4),#N/A),"")</f>
        <v/>
      </c>
      <c r="D91" t="str">
        <f>IF($A91&lt;&gt;"",IF(INDEX('Size (Analyst)'!D:D,5*(ROW()-2)+4)&lt;&gt;"",INDEX('Size (Analyst)'!D:D,5*(ROW()-2)+4),#N/A),"")</f>
        <v/>
      </c>
      <c r="E91" t="str">
        <f>IF($A91&lt;&gt;"",IF(INDEX('Size (Analyst)'!E:E,5*(ROW()-2)+4)&lt;&gt;"",INDEX('Size (Analyst)'!E:E,5*(ROW()-2)+4),#N/A),"")</f>
        <v/>
      </c>
      <c r="F91" t="str">
        <f>IF($A91&lt;&gt;"",IF(INDEX('Size (Analyst)'!F:F,5*(ROW()-2)+4)&lt;&gt;"",INDEX('Size (Analyst)'!F:F,5*(ROW()-2)+4),#N/A),"")</f>
        <v/>
      </c>
      <c r="G91" t="str">
        <f>IF($A91&lt;&gt;"",IF(INDEX('Size (Analyst)'!G:G,5*(ROW()-2)+4)&lt;&gt;"",INDEX('Size (Analyst)'!G:G,5*(ROW()-2)+4),#N/A),"")</f>
        <v/>
      </c>
      <c r="H91" t="str">
        <f>IF($A91&lt;&gt;"",IF(INDEX('Size (Analyst)'!H:H,5*(ROW()-2)+4)&lt;&gt;"",INDEX('Size (Analyst)'!H:H,5*(ROW()-2)+4),#N/A),"")</f>
        <v/>
      </c>
      <c r="I91" t="str">
        <f>IF($A91&lt;&gt;"",IF(INDEX('Size (Analyst)'!I:I,5*(ROW()-2)+4)&lt;&gt;"",INDEX('Size (Analyst)'!I:I,5*(ROW()-2)+4),#N/A),"")</f>
        <v/>
      </c>
      <c r="J91" t="str">
        <f>IF($A91&lt;&gt;"",IF(INDEX('Size (Analyst)'!J:J,5*(ROW()-2)+4)&lt;&gt;"",INDEX('Size (Analyst)'!J:J,5*(ROW()-2)+4),#N/A),"")</f>
        <v/>
      </c>
      <c r="K91" t="str">
        <f>IF($A91&lt;&gt;"",IF(INDEX('Size (Analyst)'!K:K,5*(ROW()-2)+4)&lt;&gt;"",INDEX('Size (Analyst)'!K:K,5*(ROW()-2)+4),#N/A),"")</f>
        <v/>
      </c>
      <c r="L91" t="str">
        <f>IF($A91&lt;&gt;"",IF(INDEX('Size (Analyst)'!L:L,5*(ROW()-2)+4)&lt;&gt;"",INDEX('Size (Analyst)'!L:L,5*(ROW()-2)+4),#N/A),"")</f>
        <v/>
      </c>
      <c r="M91" t="str">
        <f>IF($A91&lt;&gt;"",IF(INDEX('Size (Analyst)'!M:M,5*(ROW()-2)+4)&lt;&gt;"",INDEX('Size (Analyst)'!M:M,5*(ROW()-2)+4),#N/A),"")</f>
        <v/>
      </c>
      <c r="N91" t="str">
        <f>IF($A91&lt;&gt;"",IF(INDEX('Size (Analyst)'!N:N,5*(ROW()-2)+4)&lt;&gt;"",INDEX('Size (Analyst)'!N:N,5*(ROW()-2)+4),#N/A),"")</f>
        <v/>
      </c>
      <c r="O91" t="str">
        <f>IF($A91&lt;&gt;"",IF(INDEX('Size (Analyst)'!O:O,5*(ROW()-2)+4)&lt;&gt;"",INDEX('Size (Analyst)'!O:O,5*(ROW()-2)+4),#N/A),"")</f>
        <v/>
      </c>
      <c r="P91" t="str">
        <f>IF($A91&lt;&gt;"",IF(INDEX('Size (Analyst)'!P:P,5*(ROW()-2)+4)&lt;&gt;"",INDEX('Size (Analyst)'!P:P,5*(ROW()-2)+4),#N/A),"")</f>
        <v/>
      </c>
      <c r="Q91" t="str">
        <f>IF($A91&lt;&gt;"",IF(INDEX('Size (Analyst)'!Q:Q,5*(ROW()-2)+4)&lt;&gt;"",INDEX('Size (Analyst)'!Q:Q,5*(ROW()-2)+4),#N/A),"")</f>
        <v/>
      </c>
      <c r="R91" t="str">
        <f>IF($A91&lt;&gt;"",IF(INDEX('Size (Analyst)'!R:R,5*(ROW()-2)+4)&lt;&gt;"",INDEX('Size (Analyst)'!R:R,5*(ROW()-2)+4),#N/A),"")</f>
        <v/>
      </c>
      <c r="S91" t="str">
        <f>IF($A91&lt;&gt;"",IF(INDEX('Size (Analyst)'!S:S,5*(ROW()-2)+4)&lt;&gt;"",INDEX('Size (Analyst)'!S:S,5*(ROW()-2)+4),#N/A),"")</f>
        <v/>
      </c>
      <c r="T91" t="str">
        <f>IF($A91&lt;&gt;"",IF(INDEX('Size (Analyst)'!T:T,5*(ROW()-2)+4)&lt;&gt;"",INDEX('Size (Analyst)'!T:T,5*(ROW()-2)+4),#N/A),"")</f>
        <v/>
      </c>
      <c r="U91" t="str">
        <f>IF($A91&lt;&gt;"",IF(INDEX('Size (Analyst)'!U:U,5*(ROW()-2)+4)&lt;&gt;"",INDEX('Size (Analyst)'!U:U,5*(ROW()-2)+4),#N/A),"")</f>
        <v/>
      </c>
      <c r="V91" t="str">
        <f>IF($A91&lt;&gt;"",IF(INDEX('Size (Analyst)'!V:V,5*(ROW()-2)+4)&lt;&gt;"",INDEX('Size (Analyst)'!V:V,5*(ROW()-2)+4),#N/A),"")</f>
        <v/>
      </c>
      <c r="W91" t="str">
        <f>IF($A91&lt;&gt;"",IF(INDEX('Size (Analyst)'!W:W,5*(ROW()-2)+4)&lt;&gt;"",INDEX('Size (Analyst)'!W:W,5*(ROW()-2)+4),#N/A),"")</f>
        <v/>
      </c>
      <c r="X91" t="str">
        <f>IF($A91&lt;&gt;"",IF(INDEX('Size (Analyst)'!X:X,5*(ROW()-2)+4)&lt;&gt;"",INDEX('Size (Analyst)'!X:X,5*(ROW()-2)+4),#N/A),"")</f>
        <v/>
      </c>
      <c r="Y91" t="str">
        <f>IF($A91&lt;&gt;"",IF(INDEX('Size (Analyst)'!Y:Y,5*(ROW()-2)+4)&lt;&gt;"",INDEX('Size (Analyst)'!Y:Y,5*(ROW()-2)+4),#N/A),"")</f>
        <v/>
      </c>
      <c r="Z91" t="str">
        <f>IF($A91&lt;&gt;"",IF(INDEX('Size (Analyst)'!Z:Z,5*(ROW()-2)+4)&lt;&gt;"",INDEX('Size (Analyst)'!Z:Z,5*(ROW()-2)+4),#N/A),"")</f>
        <v/>
      </c>
    </row>
    <row r="92" spans="1:26" x14ac:dyDescent="0.2">
      <c r="A92" s="13" t="str">
        <f>IF(INDEX('Size (Analyst)'!A:A,5*(ROW()-2)+1)&lt;&gt;"",INDEX('Size (Analyst)'!A:A,5*(ROW()-2)+1),"")</f>
        <v/>
      </c>
      <c r="B92" t="str">
        <f>IF($A92&lt;&gt;"",IF(INDEX('Size (Analyst)'!B:B,5*(ROW()-2)+4)&lt;&gt;"",INDEX('Size (Analyst)'!B:B,5*(ROW()-2)+4),#N/A),"")</f>
        <v/>
      </c>
      <c r="C92" t="str">
        <f>IF($A92&lt;&gt;"",IF(INDEX('Size (Analyst)'!C:C,5*(ROW()-2)+4)&lt;&gt;"",INDEX('Size (Analyst)'!C:C,5*(ROW()-2)+4),#N/A),"")</f>
        <v/>
      </c>
      <c r="D92" t="str">
        <f>IF($A92&lt;&gt;"",IF(INDEX('Size (Analyst)'!D:D,5*(ROW()-2)+4)&lt;&gt;"",INDEX('Size (Analyst)'!D:D,5*(ROW()-2)+4),#N/A),"")</f>
        <v/>
      </c>
      <c r="E92" t="str">
        <f>IF($A92&lt;&gt;"",IF(INDEX('Size (Analyst)'!E:E,5*(ROW()-2)+4)&lt;&gt;"",INDEX('Size (Analyst)'!E:E,5*(ROW()-2)+4),#N/A),"")</f>
        <v/>
      </c>
      <c r="F92" t="str">
        <f>IF($A92&lt;&gt;"",IF(INDEX('Size (Analyst)'!F:F,5*(ROW()-2)+4)&lt;&gt;"",INDEX('Size (Analyst)'!F:F,5*(ROW()-2)+4),#N/A),"")</f>
        <v/>
      </c>
      <c r="G92" t="str">
        <f>IF($A92&lt;&gt;"",IF(INDEX('Size (Analyst)'!G:G,5*(ROW()-2)+4)&lt;&gt;"",INDEX('Size (Analyst)'!G:G,5*(ROW()-2)+4),#N/A),"")</f>
        <v/>
      </c>
      <c r="H92" t="str">
        <f>IF($A92&lt;&gt;"",IF(INDEX('Size (Analyst)'!H:H,5*(ROW()-2)+4)&lt;&gt;"",INDEX('Size (Analyst)'!H:H,5*(ROW()-2)+4),#N/A),"")</f>
        <v/>
      </c>
      <c r="I92" t="str">
        <f>IF($A92&lt;&gt;"",IF(INDEX('Size (Analyst)'!I:I,5*(ROW()-2)+4)&lt;&gt;"",INDEX('Size (Analyst)'!I:I,5*(ROW()-2)+4),#N/A),"")</f>
        <v/>
      </c>
      <c r="J92" t="str">
        <f>IF($A92&lt;&gt;"",IF(INDEX('Size (Analyst)'!J:J,5*(ROW()-2)+4)&lt;&gt;"",INDEX('Size (Analyst)'!J:J,5*(ROW()-2)+4),#N/A),"")</f>
        <v/>
      </c>
      <c r="K92" t="str">
        <f>IF($A92&lt;&gt;"",IF(INDEX('Size (Analyst)'!K:K,5*(ROW()-2)+4)&lt;&gt;"",INDEX('Size (Analyst)'!K:K,5*(ROW()-2)+4),#N/A),"")</f>
        <v/>
      </c>
      <c r="L92" t="str">
        <f>IF($A92&lt;&gt;"",IF(INDEX('Size (Analyst)'!L:L,5*(ROW()-2)+4)&lt;&gt;"",INDEX('Size (Analyst)'!L:L,5*(ROW()-2)+4),#N/A),"")</f>
        <v/>
      </c>
      <c r="M92" t="str">
        <f>IF($A92&lt;&gt;"",IF(INDEX('Size (Analyst)'!M:M,5*(ROW()-2)+4)&lt;&gt;"",INDEX('Size (Analyst)'!M:M,5*(ROW()-2)+4),#N/A),"")</f>
        <v/>
      </c>
      <c r="N92" t="str">
        <f>IF($A92&lt;&gt;"",IF(INDEX('Size (Analyst)'!N:N,5*(ROW()-2)+4)&lt;&gt;"",INDEX('Size (Analyst)'!N:N,5*(ROW()-2)+4),#N/A),"")</f>
        <v/>
      </c>
      <c r="O92" t="str">
        <f>IF($A92&lt;&gt;"",IF(INDEX('Size (Analyst)'!O:O,5*(ROW()-2)+4)&lt;&gt;"",INDEX('Size (Analyst)'!O:O,5*(ROW()-2)+4),#N/A),"")</f>
        <v/>
      </c>
      <c r="P92" t="str">
        <f>IF($A92&lt;&gt;"",IF(INDEX('Size (Analyst)'!P:P,5*(ROW()-2)+4)&lt;&gt;"",INDEX('Size (Analyst)'!P:P,5*(ROW()-2)+4),#N/A),"")</f>
        <v/>
      </c>
      <c r="Q92" t="str">
        <f>IF($A92&lt;&gt;"",IF(INDEX('Size (Analyst)'!Q:Q,5*(ROW()-2)+4)&lt;&gt;"",INDEX('Size (Analyst)'!Q:Q,5*(ROW()-2)+4),#N/A),"")</f>
        <v/>
      </c>
      <c r="R92" t="str">
        <f>IF($A92&lt;&gt;"",IF(INDEX('Size (Analyst)'!R:R,5*(ROW()-2)+4)&lt;&gt;"",INDEX('Size (Analyst)'!R:R,5*(ROW()-2)+4),#N/A),"")</f>
        <v/>
      </c>
      <c r="S92" t="str">
        <f>IF($A92&lt;&gt;"",IF(INDEX('Size (Analyst)'!S:S,5*(ROW()-2)+4)&lt;&gt;"",INDEX('Size (Analyst)'!S:S,5*(ROW()-2)+4),#N/A),"")</f>
        <v/>
      </c>
      <c r="T92" t="str">
        <f>IF($A92&lt;&gt;"",IF(INDEX('Size (Analyst)'!T:T,5*(ROW()-2)+4)&lt;&gt;"",INDEX('Size (Analyst)'!T:T,5*(ROW()-2)+4),#N/A),"")</f>
        <v/>
      </c>
      <c r="U92" t="str">
        <f>IF($A92&lt;&gt;"",IF(INDEX('Size (Analyst)'!U:U,5*(ROW()-2)+4)&lt;&gt;"",INDEX('Size (Analyst)'!U:U,5*(ROW()-2)+4),#N/A),"")</f>
        <v/>
      </c>
      <c r="V92" t="str">
        <f>IF($A92&lt;&gt;"",IF(INDEX('Size (Analyst)'!V:V,5*(ROW()-2)+4)&lt;&gt;"",INDEX('Size (Analyst)'!V:V,5*(ROW()-2)+4),#N/A),"")</f>
        <v/>
      </c>
      <c r="W92" t="str">
        <f>IF($A92&lt;&gt;"",IF(INDEX('Size (Analyst)'!W:W,5*(ROW()-2)+4)&lt;&gt;"",INDEX('Size (Analyst)'!W:W,5*(ROW()-2)+4),#N/A),"")</f>
        <v/>
      </c>
      <c r="X92" t="str">
        <f>IF($A92&lt;&gt;"",IF(INDEX('Size (Analyst)'!X:X,5*(ROW()-2)+4)&lt;&gt;"",INDEX('Size (Analyst)'!X:X,5*(ROW()-2)+4),#N/A),"")</f>
        <v/>
      </c>
      <c r="Y92" t="str">
        <f>IF($A92&lt;&gt;"",IF(INDEX('Size (Analyst)'!Y:Y,5*(ROW()-2)+4)&lt;&gt;"",INDEX('Size (Analyst)'!Y:Y,5*(ROW()-2)+4),#N/A),"")</f>
        <v/>
      </c>
      <c r="Z92" t="str">
        <f>IF($A92&lt;&gt;"",IF(INDEX('Size (Analyst)'!Z:Z,5*(ROW()-2)+4)&lt;&gt;"",INDEX('Size (Analyst)'!Z:Z,5*(ROW()-2)+4),#N/A),"")</f>
        <v/>
      </c>
    </row>
    <row r="93" spans="1:26" x14ac:dyDescent="0.2">
      <c r="A93" s="13" t="str">
        <f>IF(INDEX('Size (Analyst)'!A:A,5*(ROW()-2)+1)&lt;&gt;"",INDEX('Size (Analyst)'!A:A,5*(ROW()-2)+1),"")</f>
        <v/>
      </c>
      <c r="B93" t="str">
        <f>IF($A93&lt;&gt;"",IF(INDEX('Size (Analyst)'!B:B,5*(ROW()-2)+4)&lt;&gt;"",INDEX('Size (Analyst)'!B:B,5*(ROW()-2)+4),#N/A),"")</f>
        <v/>
      </c>
      <c r="C93" t="str">
        <f>IF($A93&lt;&gt;"",IF(INDEX('Size (Analyst)'!C:C,5*(ROW()-2)+4)&lt;&gt;"",INDEX('Size (Analyst)'!C:C,5*(ROW()-2)+4),#N/A),"")</f>
        <v/>
      </c>
      <c r="D93" t="str">
        <f>IF($A93&lt;&gt;"",IF(INDEX('Size (Analyst)'!D:D,5*(ROW()-2)+4)&lt;&gt;"",INDEX('Size (Analyst)'!D:D,5*(ROW()-2)+4),#N/A),"")</f>
        <v/>
      </c>
      <c r="E93" t="str">
        <f>IF($A93&lt;&gt;"",IF(INDEX('Size (Analyst)'!E:E,5*(ROW()-2)+4)&lt;&gt;"",INDEX('Size (Analyst)'!E:E,5*(ROW()-2)+4),#N/A),"")</f>
        <v/>
      </c>
      <c r="F93" t="str">
        <f>IF($A93&lt;&gt;"",IF(INDEX('Size (Analyst)'!F:F,5*(ROW()-2)+4)&lt;&gt;"",INDEX('Size (Analyst)'!F:F,5*(ROW()-2)+4),#N/A),"")</f>
        <v/>
      </c>
      <c r="G93" t="str">
        <f>IF($A93&lt;&gt;"",IF(INDEX('Size (Analyst)'!G:G,5*(ROW()-2)+4)&lt;&gt;"",INDEX('Size (Analyst)'!G:G,5*(ROW()-2)+4),#N/A),"")</f>
        <v/>
      </c>
      <c r="H93" t="str">
        <f>IF($A93&lt;&gt;"",IF(INDEX('Size (Analyst)'!H:H,5*(ROW()-2)+4)&lt;&gt;"",INDEX('Size (Analyst)'!H:H,5*(ROW()-2)+4),#N/A),"")</f>
        <v/>
      </c>
      <c r="I93" t="str">
        <f>IF($A93&lt;&gt;"",IF(INDEX('Size (Analyst)'!I:I,5*(ROW()-2)+4)&lt;&gt;"",INDEX('Size (Analyst)'!I:I,5*(ROW()-2)+4),#N/A),"")</f>
        <v/>
      </c>
      <c r="J93" t="str">
        <f>IF($A93&lt;&gt;"",IF(INDEX('Size (Analyst)'!J:J,5*(ROW()-2)+4)&lt;&gt;"",INDEX('Size (Analyst)'!J:J,5*(ROW()-2)+4),#N/A),"")</f>
        <v/>
      </c>
      <c r="K93" t="str">
        <f>IF($A93&lt;&gt;"",IF(INDEX('Size (Analyst)'!K:K,5*(ROW()-2)+4)&lt;&gt;"",INDEX('Size (Analyst)'!K:K,5*(ROW()-2)+4),#N/A),"")</f>
        <v/>
      </c>
      <c r="L93" t="str">
        <f>IF($A93&lt;&gt;"",IF(INDEX('Size (Analyst)'!L:L,5*(ROW()-2)+4)&lt;&gt;"",INDEX('Size (Analyst)'!L:L,5*(ROW()-2)+4),#N/A),"")</f>
        <v/>
      </c>
      <c r="M93" t="str">
        <f>IF($A93&lt;&gt;"",IF(INDEX('Size (Analyst)'!M:M,5*(ROW()-2)+4)&lt;&gt;"",INDEX('Size (Analyst)'!M:M,5*(ROW()-2)+4),#N/A),"")</f>
        <v/>
      </c>
      <c r="N93" t="str">
        <f>IF($A93&lt;&gt;"",IF(INDEX('Size (Analyst)'!N:N,5*(ROW()-2)+4)&lt;&gt;"",INDEX('Size (Analyst)'!N:N,5*(ROW()-2)+4),#N/A),"")</f>
        <v/>
      </c>
      <c r="O93" t="str">
        <f>IF($A93&lt;&gt;"",IF(INDEX('Size (Analyst)'!O:O,5*(ROW()-2)+4)&lt;&gt;"",INDEX('Size (Analyst)'!O:O,5*(ROW()-2)+4),#N/A),"")</f>
        <v/>
      </c>
      <c r="P93" t="str">
        <f>IF($A93&lt;&gt;"",IF(INDEX('Size (Analyst)'!P:P,5*(ROW()-2)+4)&lt;&gt;"",INDEX('Size (Analyst)'!P:P,5*(ROW()-2)+4),#N/A),"")</f>
        <v/>
      </c>
      <c r="Q93" t="str">
        <f>IF($A93&lt;&gt;"",IF(INDEX('Size (Analyst)'!Q:Q,5*(ROW()-2)+4)&lt;&gt;"",INDEX('Size (Analyst)'!Q:Q,5*(ROW()-2)+4),#N/A),"")</f>
        <v/>
      </c>
      <c r="R93" t="str">
        <f>IF($A93&lt;&gt;"",IF(INDEX('Size (Analyst)'!R:R,5*(ROW()-2)+4)&lt;&gt;"",INDEX('Size (Analyst)'!R:R,5*(ROW()-2)+4),#N/A),"")</f>
        <v/>
      </c>
      <c r="S93" t="str">
        <f>IF($A93&lt;&gt;"",IF(INDEX('Size (Analyst)'!S:S,5*(ROW()-2)+4)&lt;&gt;"",INDEX('Size (Analyst)'!S:S,5*(ROW()-2)+4),#N/A),"")</f>
        <v/>
      </c>
      <c r="T93" t="str">
        <f>IF($A93&lt;&gt;"",IF(INDEX('Size (Analyst)'!T:T,5*(ROW()-2)+4)&lt;&gt;"",INDEX('Size (Analyst)'!T:T,5*(ROW()-2)+4),#N/A),"")</f>
        <v/>
      </c>
      <c r="U93" t="str">
        <f>IF($A93&lt;&gt;"",IF(INDEX('Size (Analyst)'!U:U,5*(ROW()-2)+4)&lt;&gt;"",INDEX('Size (Analyst)'!U:U,5*(ROW()-2)+4),#N/A),"")</f>
        <v/>
      </c>
      <c r="V93" t="str">
        <f>IF($A93&lt;&gt;"",IF(INDEX('Size (Analyst)'!V:V,5*(ROW()-2)+4)&lt;&gt;"",INDEX('Size (Analyst)'!V:V,5*(ROW()-2)+4),#N/A),"")</f>
        <v/>
      </c>
      <c r="W93" t="str">
        <f>IF($A93&lt;&gt;"",IF(INDEX('Size (Analyst)'!W:W,5*(ROW()-2)+4)&lt;&gt;"",INDEX('Size (Analyst)'!W:W,5*(ROW()-2)+4),#N/A),"")</f>
        <v/>
      </c>
      <c r="X93" t="str">
        <f>IF($A93&lt;&gt;"",IF(INDEX('Size (Analyst)'!X:X,5*(ROW()-2)+4)&lt;&gt;"",INDEX('Size (Analyst)'!X:X,5*(ROW()-2)+4),#N/A),"")</f>
        <v/>
      </c>
      <c r="Y93" t="str">
        <f>IF($A93&lt;&gt;"",IF(INDEX('Size (Analyst)'!Y:Y,5*(ROW()-2)+4)&lt;&gt;"",INDEX('Size (Analyst)'!Y:Y,5*(ROW()-2)+4),#N/A),"")</f>
        <v/>
      </c>
      <c r="Z93" t="str">
        <f>IF($A93&lt;&gt;"",IF(INDEX('Size (Analyst)'!Z:Z,5*(ROW()-2)+4)&lt;&gt;"",INDEX('Size (Analyst)'!Z:Z,5*(ROW()-2)+4),#N/A),"")</f>
        <v/>
      </c>
    </row>
    <row r="94" spans="1:26" x14ac:dyDescent="0.2">
      <c r="A94" s="13" t="str">
        <f>IF(INDEX('Size (Analyst)'!A:A,5*(ROW()-2)+1)&lt;&gt;"",INDEX('Size (Analyst)'!A:A,5*(ROW()-2)+1),"")</f>
        <v/>
      </c>
      <c r="B94" t="str">
        <f>IF($A94&lt;&gt;"",IF(INDEX('Size (Analyst)'!B:B,5*(ROW()-2)+4)&lt;&gt;"",INDEX('Size (Analyst)'!B:B,5*(ROW()-2)+4),#N/A),"")</f>
        <v/>
      </c>
      <c r="C94" t="str">
        <f>IF($A94&lt;&gt;"",IF(INDEX('Size (Analyst)'!C:C,5*(ROW()-2)+4)&lt;&gt;"",INDEX('Size (Analyst)'!C:C,5*(ROW()-2)+4),#N/A),"")</f>
        <v/>
      </c>
      <c r="D94" t="str">
        <f>IF($A94&lt;&gt;"",IF(INDEX('Size (Analyst)'!D:D,5*(ROW()-2)+4)&lt;&gt;"",INDEX('Size (Analyst)'!D:D,5*(ROW()-2)+4),#N/A),"")</f>
        <v/>
      </c>
      <c r="E94" t="str">
        <f>IF($A94&lt;&gt;"",IF(INDEX('Size (Analyst)'!E:E,5*(ROW()-2)+4)&lt;&gt;"",INDEX('Size (Analyst)'!E:E,5*(ROW()-2)+4),#N/A),"")</f>
        <v/>
      </c>
      <c r="F94" t="str">
        <f>IF($A94&lt;&gt;"",IF(INDEX('Size (Analyst)'!F:F,5*(ROW()-2)+4)&lt;&gt;"",INDEX('Size (Analyst)'!F:F,5*(ROW()-2)+4),#N/A),"")</f>
        <v/>
      </c>
      <c r="G94" t="str">
        <f>IF($A94&lt;&gt;"",IF(INDEX('Size (Analyst)'!G:G,5*(ROW()-2)+4)&lt;&gt;"",INDEX('Size (Analyst)'!G:G,5*(ROW()-2)+4),#N/A),"")</f>
        <v/>
      </c>
      <c r="H94" t="str">
        <f>IF($A94&lt;&gt;"",IF(INDEX('Size (Analyst)'!H:H,5*(ROW()-2)+4)&lt;&gt;"",INDEX('Size (Analyst)'!H:H,5*(ROW()-2)+4),#N/A),"")</f>
        <v/>
      </c>
      <c r="I94" t="str">
        <f>IF($A94&lt;&gt;"",IF(INDEX('Size (Analyst)'!I:I,5*(ROW()-2)+4)&lt;&gt;"",INDEX('Size (Analyst)'!I:I,5*(ROW()-2)+4),#N/A),"")</f>
        <v/>
      </c>
      <c r="J94" t="str">
        <f>IF($A94&lt;&gt;"",IF(INDEX('Size (Analyst)'!J:J,5*(ROW()-2)+4)&lt;&gt;"",INDEX('Size (Analyst)'!J:J,5*(ROW()-2)+4),#N/A),"")</f>
        <v/>
      </c>
      <c r="K94" t="str">
        <f>IF($A94&lt;&gt;"",IF(INDEX('Size (Analyst)'!K:K,5*(ROW()-2)+4)&lt;&gt;"",INDEX('Size (Analyst)'!K:K,5*(ROW()-2)+4),#N/A),"")</f>
        <v/>
      </c>
      <c r="L94" t="str">
        <f>IF($A94&lt;&gt;"",IF(INDEX('Size (Analyst)'!L:L,5*(ROW()-2)+4)&lt;&gt;"",INDEX('Size (Analyst)'!L:L,5*(ROW()-2)+4),#N/A),"")</f>
        <v/>
      </c>
      <c r="M94" t="str">
        <f>IF($A94&lt;&gt;"",IF(INDEX('Size (Analyst)'!M:M,5*(ROW()-2)+4)&lt;&gt;"",INDEX('Size (Analyst)'!M:M,5*(ROW()-2)+4),#N/A),"")</f>
        <v/>
      </c>
      <c r="N94" t="str">
        <f>IF($A94&lt;&gt;"",IF(INDEX('Size (Analyst)'!N:N,5*(ROW()-2)+4)&lt;&gt;"",INDEX('Size (Analyst)'!N:N,5*(ROW()-2)+4),#N/A),"")</f>
        <v/>
      </c>
      <c r="O94" t="str">
        <f>IF($A94&lt;&gt;"",IF(INDEX('Size (Analyst)'!O:O,5*(ROW()-2)+4)&lt;&gt;"",INDEX('Size (Analyst)'!O:O,5*(ROW()-2)+4),#N/A),"")</f>
        <v/>
      </c>
      <c r="P94" t="str">
        <f>IF($A94&lt;&gt;"",IF(INDEX('Size (Analyst)'!P:P,5*(ROW()-2)+4)&lt;&gt;"",INDEX('Size (Analyst)'!P:P,5*(ROW()-2)+4),#N/A),"")</f>
        <v/>
      </c>
      <c r="Q94" t="str">
        <f>IF($A94&lt;&gt;"",IF(INDEX('Size (Analyst)'!Q:Q,5*(ROW()-2)+4)&lt;&gt;"",INDEX('Size (Analyst)'!Q:Q,5*(ROW()-2)+4),#N/A),"")</f>
        <v/>
      </c>
      <c r="R94" t="str">
        <f>IF($A94&lt;&gt;"",IF(INDEX('Size (Analyst)'!R:R,5*(ROW()-2)+4)&lt;&gt;"",INDEX('Size (Analyst)'!R:R,5*(ROW()-2)+4),#N/A),"")</f>
        <v/>
      </c>
      <c r="S94" t="str">
        <f>IF($A94&lt;&gt;"",IF(INDEX('Size (Analyst)'!S:S,5*(ROW()-2)+4)&lt;&gt;"",INDEX('Size (Analyst)'!S:S,5*(ROW()-2)+4),#N/A),"")</f>
        <v/>
      </c>
      <c r="T94" t="str">
        <f>IF($A94&lt;&gt;"",IF(INDEX('Size (Analyst)'!T:T,5*(ROW()-2)+4)&lt;&gt;"",INDEX('Size (Analyst)'!T:T,5*(ROW()-2)+4),#N/A),"")</f>
        <v/>
      </c>
      <c r="U94" t="str">
        <f>IF($A94&lt;&gt;"",IF(INDEX('Size (Analyst)'!U:U,5*(ROW()-2)+4)&lt;&gt;"",INDEX('Size (Analyst)'!U:U,5*(ROW()-2)+4),#N/A),"")</f>
        <v/>
      </c>
      <c r="V94" t="str">
        <f>IF($A94&lt;&gt;"",IF(INDEX('Size (Analyst)'!V:V,5*(ROW()-2)+4)&lt;&gt;"",INDEX('Size (Analyst)'!V:V,5*(ROW()-2)+4),#N/A),"")</f>
        <v/>
      </c>
      <c r="W94" t="str">
        <f>IF($A94&lt;&gt;"",IF(INDEX('Size (Analyst)'!W:W,5*(ROW()-2)+4)&lt;&gt;"",INDEX('Size (Analyst)'!W:W,5*(ROW()-2)+4),#N/A),"")</f>
        <v/>
      </c>
      <c r="X94" t="str">
        <f>IF($A94&lt;&gt;"",IF(INDEX('Size (Analyst)'!X:X,5*(ROW()-2)+4)&lt;&gt;"",INDEX('Size (Analyst)'!X:X,5*(ROW()-2)+4),#N/A),"")</f>
        <v/>
      </c>
      <c r="Y94" t="str">
        <f>IF($A94&lt;&gt;"",IF(INDEX('Size (Analyst)'!Y:Y,5*(ROW()-2)+4)&lt;&gt;"",INDEX('Size (Analyst)'!Y:Y,5*(ROW()-2)+4),#N/A),"")</f>
        <v/>
      </c>
      <c r="Z94" t="str">
        <f>IF($A94&lt;&gt;"",IF(INDEX('Size (Analyst)'!Z:Z,5*(ROW()-2)+4)&lt;&gt;"",INDEX('Size (Analyst)'!Z:Z,5*(ROW()-2)+4),#N/A),"")</f>
        <v/>
      </c>
    </row>
    <row r="95" spans="1:26" x14ac:dyDescent="0.2">
      <c r="A95" s="13" t="str">
        <f>IF(INDEX('Size (Analyst)'!A:A,5*(ROW()-2)+1)&lt;&gt;"",INDEX('Size (Analyst)'!A:A,5*(ROW()-2)+1),"")</f>
        <v/>
      </c>
      <c r="B95" t="str">
        <f>IF($A95&lt;&gt;"",IF(INDEX('Size (Analyst)'!B:B,5*(ROW()-2)+4)&lt;&gt;"",INDEX('Size (Analyst)'!B:B,5*(ROW()-2)+4),#N/A),"")</f>
        <v/>
      </c>
      <c r="C95" t="str">
        <f>IF($A95&lt;&gt;"",IF(INDEX('Size (Analyst)'!C:C,5*(ROW()-2)+4)&lt;&gt;"",INDEX('Size (Analyst)'!C:C,5*(ROW()-2)+4),#N/A),"")</f>
        <v/>
      </c>
      <c r="D95" t="str">
        <f>IF($A95&lt;&gt;"",IF(INDEX('Size (Analyst)'!D:D,5*(ROW()-2)+4)&lt;&gt;"",INDEX('Size (Analyst)'!D:D,5*(ROW()-2)+4),#N/A),"")</f>
        <v/>
      </c>
      <c r="E95" t="str">
        <f>IF($A95&lt;&gt;"",IF(INDEX('Size (Analyst)'!E:E,5*(ROW()-2)+4)&lt;&gt;"",INDEX('Size (Analyst)'!E:E,5*(ROW()-2)+4),#N/A),"")</f>
        <v/>
      </c>
      <c r="F95" t="str">
        <f>IF($A95&lt;&gt;"",IF(INDEX('Size (Analyst)'!F:F,5*(ROW()-2)+4)&lt;&gt;"",INDEX('Size (Analyst)'!F:F,5*(ROW()-2)+4),#N/A),"")</f>
        <v/>
      </c>
      <c r="G95" t="str">
        <f>IF($A95&lt;&gt;"",IF(INDEX('Size (Analyst)'!G:G,5*(ROW()-2)+4)&lt;&gt;"",INDEX('Size (Analyst)'!G:G,5*(ROW()-2)+4),#N/A),"")</f>
        <v/>
      </c>
      <c r="H95" t="str">
        <f>IF($A95&lt;&gt;"",IF(INDEX('Size (Analyst)'!H:H,5*(ROW()-2)+4)&lt;&gt;"",INDEX('Size (Analyst)'!H:H,5*(ROW()-2)+4),#N/A),"")</f>
        <v/>
      </c>
      <c r="I95" t="str">
        <f>IF($A95&lt;&gt;"",IF(INDEX('Size (Analyst)'!I:I,5*(ROW()-2)+4)&lt;&gt;"",INDEX('Size (Analyst)'!I:I,5*(ROW()-2)+4),#N/A),"")</f>
        <v/>
      </c>
      <c r="J95" t="str">
        <f>IF($A95&lt;&gt;"",IF(INDEX('Size (Analyst)'!J:J,5*(ROW()-2)+4)&lt;&gt;"",INDEX('Size (Analyst)'!J:J,5*(ROW()-2)+4),#N/A),"")</f>
        <v/>
      </c>
      <c r="K95" t="str">
        <f>IF($A95&lt;&gt;"",IF(INDEX('Size (Analyst)'!K:K,5*(ROW()-2)+4)&lt;&gt;"",INDEX('Size (Analyst)'!K:K,5*(ROW()-2)+4),#N/A),"")</f>
        <v/>
      </c>
      <c r="L95" t="str">
        <f>IF($A95&lt;&gt;"",IF(INDEX('Size (Analyst)'!L:L,5*(ROW()-2)+4)&lt;&gt;"",INDEX('Size (Analyst)'!L:L,5*(ROW()-2)+4),#N/A),"")</f>
        <v/>
      </c>
      <c r="M95" t="str">
        <f>IF($A95&lt;&gt;"",IF(INDEX('Size (Analyst)'!M:M,5*(ROW()-2)+4)&lt;&gt;"",INDEX('Size (Analyst)'!M:M,5*(ROW()-2)+4),#N/A),"")</f>
        <v/>
      </c>
      <c r="N95" t="str">
        <f>IF($A95&lt;&gt;"",IF(INDEX('Size (Analyst)'!N:N,5*(ROW()-2)+4)&lt;&gt;"",INDEX('Size (Analyst)'!N:N,5*(ROW()-2)+4),#N/A),"")</f>
        <v/>
      </c>
      <c r="O95" t="str">
        <f>IF($A95&lt;&gt;"",IF(INDEX('Size (Analyst)'!O:O,5*(ROW()-2)+4)&lt;&gt;"",INDEX('Size (Analyst)'!O:O,5*(ROW()-2)+4),#N/A),"")</f>
        <v/>
      </c>
      <c r="P95" t="str">
        <f>IF($A95&lt;&gt;"",IF(INDEX('Size (Analyst)'!P:P,5*(ROW()-2)+4)&lt;&gt;"",INDEX('Size (Analyst)'!P:P,5*(ROW()-2)+4),#N/A),"")</f>
        <v/>
      </c>
      <c r="Q95" t="str">
        <f>IF($A95&lt;&gt;"",IF(INDEX('Size (Analyst)'!Q:Q,5*(ROW()-2)+4)&lt;&gt;"",INDEX('Size (Analyst)'!Q:Q,5*(ROW()-2)+4),#N/A),"")</f>
        <v/>
      </c>
      <c r="R95" t="str">
        <f>IF($A95&lt;&gt;"",IF(INDEX('Size (Analyst)'!R:R,5*(ROW()-2)+4)&lt;&gt;"",INDEX('Size (Analyst)'!R:R,5*(ROW()-2)+4),#N/A),"")</f>
        <v/>
      </c>
      <c r="S95" t="str">
        <f>IF($A95&lt;&gt;"",IF(INDEX('Size (Analyst)'!S:S,5*(ROW()-2)+4)&lt;&gt;"",INDEX('Size (Analyst)'!S:S,5*(ROW()-2)+4),#N/A),"")</f>
        <v/>
      </c>
      <c r="T95" t="str">
        <f>IF($A95&lt;&gt;"",IF(INDEX('Size (Analyst)'!T:T,5*(ROW()-2)+4)&lt;&gt;"",INDEX('Size (Analyst)'!T:T,5*(ROW()-2)+4),#N/A),"")</f>
        <v/>
      </c>
      <c r="U95" t="str">
        <f>IF($A95&lt;&gt;"",IF(INDEX('Size (Analyst)'!U:U,5*(ROW()-2)+4)&lt;&gt;"",INDEX('Size (Analyst)'!U:U,5*(ROW()-2)+4),#N/A),"")</f>
        <v/>
      </c>
      <c r="V95" t="str">
        <f>IF($A95&lt;&gt;"",IF(INDEX('Size (Analyst)'!V:V,5*(ROW()-2)+4)&lt;&gt;"",INDEX('Size (Analyst)'!V:V,5*(ROW()-2)+4),#N/A),"")</f>
        <v/>
      </c>
      <c r="W95" t="str">
        <f>IF($A95&lt;&gt;"",IF(INDEX('Size (Analyst)'!W:W,5*(ROW()-2)+4)&lt;&gt;"",INDEX('Size (Analyst)'!W:W,5*(ROW()-2)+4),#N/A),"")</f>
        <v/>
      </c>
      <c r="X95" t="str">
        <f>IF($A95&lt;&gt;"",IF(INDEX('Size (Analyst)'!X:X,5*(ROW()-2)+4)&lt;&gt;"",INDEX('Size (Analyst)'!X:X,5*(ROW()-2)+4),#N/A),"")</f>
        <v/>
      </c>
      <c r="Y95" t="str">
        <f>IF($A95&lt;&gt;"",IF(INDEX('Size (Analyst)'!Y:Y,5*(ROW()-2)+4)&lt;&gt;"",INDEX('Size (Analyst)'!Y:Y,5*(ROW()-2)+4),#N/A),"")</f>
        <v/>
      </c>
      <c r="Z95" t="str">
        <f>IF($A95&lt;&gt;"",IF(INDEX('Size (Analyst)'!Z:Z,5*(ROW()-2)+4)&lt;&gt;"",INDEX('Size (Analyst)'!Z:Z,5*(ROW()-2)+4),#N/A),"")</f>
        <v/>
      </c>
    </row>
    <row r="96" spans="1:26" x14ac:dyDescent="0.2">
      <c r="A96" s="13" t="str">
        <f>IF(INDEX('Size (Analyst)'!A:A,5*(ROW()-2)+1)&lt;&gt;"",INDEX('Size (Analyst)'!A:A,5*(ROW()-2)+1),"")</f>
        <v/>
      </c>
      <c r="B96" t="str">
        <f>IF($A96&lt;&gt;"",IF(INDEX('Size (Analyst)'!B:B,5*(ROW()-2)+4)&lt;&gt;"",INDEX('Size (Analyst)'!B:B,5*(ROW()-2)+4),#N/A),"")</f>
        <v/>
      </c>
      <c r="C96" t="str">
        <f>IF($A96&lt;&gt;"",IF(INDEX('Size (Analyst)'!C:C,5*(ROW()-2)+4)&lt;&gt;"",INDEX('Size (Analyst)'!C:C,5*(ROW()-2)+4),#N/A),"")</f>
        <v/>
      </c>
      <c r="D96" t="str">
        <f>IF($A96&lt;&gt;"",IF(INDEX('Size (Analyst)'!D:D,5*(ROW()-2)+4)&lt;&gt;"",INDEX('Size (Analyst)'!D:D,5*(ROW()-2)+4),#N/A),"")</f>
        <v/>
      </c>
      <c r="E96" t="str">
        <f>IF($A96&lt;&gt;"",IF(INDEX('Size (Analyst)'!E:E,5*(ROW()-2)+4)&lt;&gt;"",INDEX('Size (Analyst)'!E:E,5*(ROW()-2)+4),#N/A),"")</f>
        <v/>
      </c>
      <c r="F96" t="str">
        <f>IF($A96&lt;&gt;"",IF(INDEX('Size (Analyst)'!F:F,5*(ROW()-2)+4)&lt;&gt;"",INDEX('Size (Analyst)'!F:F,5*(ROW()-2)+4),#N/A),"")</f>
        <v/>
      </c>
      <c r="G96" t="str">
        <f>IF($A96&lt;&gt;"",IF(INDEX('Size (Analyst)'!G:G,5*(ROW()-2)+4)&lt;&gt;"",INDEX('Size (Analyst)'!G:G,5*(ROW()-2)+4),#N/A),"")</f>
        <v/>
      </c>
      <c r="H96" t="str">
        <f>IF($A96&lt;&gt;"",IF(INDEX('Size (Analyst)'!H:H,5*(ROW()-2)+4)&lt;&gt;"",INDEX('Size (Analyst)'!H:H,5*(ROW()-2)+4),#N/A),"")</f>
        <v/>
      </c>
      <c r="I96" t="str">
        <f>IF($A96&lt;&gt;"",IF(INDEX('Size (Analyst)'!I:I,5*(ROW()-2)+4)&lt;&gt;"",INDEX('Size (Analyst)'!I:I,5*(ROW()-2)+4),#N/A),"")</f>
        <v/>
      </c>
      <c r="J96" t="str">
        <f>IF($A96&lt;&gt;"",IF(INDEX('Size (Analyst)'!J:J,5*(ROW()-2)+4)&lt;&gt;"",INDEX('Size (Analyst)'!J:J,5*(ROW()-2)+4),#N/A),"")</f>
        <v/>
      </c>
      <c r="K96" t="str">
        <f>IF($A96&lt;&gt;"",IF(INDEX('Size (Analyst)'!K:K,5*(ROW()-2)+4)&lt;&gt;"",INDEX('Size (Analyst)'!K:K,5*(ROW()-2)+4),#N/A),"")</f>
        <v/>
      </c>
      <c r="L96" t="str">
        <f>IF($A96&lt;&gt;"",IF(INDEX('Size (Analyst)'!L:L,5*(ROW()-2)+4)&lt;&gt;"",INDEX('Size (Analyst)'!L:L,5*(ROW()-2)+4),#N/A),"")</f>
        <v/>
      </c>
      <c r="M96" t="str">
        <f>IF($A96&lt;&gt;"",IF(INDEX('Size (Analyst)'!M:M,5*(ROW()-2)+4)&lt;&gt;"",INDEX('Size (Analyst)'!M:M,5*(ROW()-2)+4),#N/A),"")</f>
        <v/>
      </c>
      <c r="N96" t="str">
        <f>IF($A96&lt;&gt;"",IF(INDEX('Size (Analyst)'!N:N,5*(ROW()-2)+4)&lt;&gt;"",INDEX('Size (Analyst)'!N:N,5*(ROW()-2)+4),#N/A),"")</f>
        <v/>
      </c>
      <c r="O96" t="str">
        <f>IF($A96&lt;&gt;"",IF(INDEX('Size (Analyst)'!O:O,5*(ROW()-2)+4)&lt;&gt;"",INDEX('Size (Analyst)'!O:O,5*(ROW()-2)+4),#N/A),"")</f>
        <v/>
      </c>
      <c r="P96" t="str">
        <f>IF($A96&lt;&gt;"",IF(INDEX('Size (Analyst)'!P:P,5*(ROW()-2)+4)&lt;&gt;"",INDEX('Size (Analyst)'!P:P,5*(ROW()-2)+4),#N/A),"")</f>
        <v/>
      </c>
      <c r="Q96" t="str">
        <f>IF($A96&lt;&gt;"",IF(INDEX('Size (Analyst)'!Q:Q,5*(ROW()-2)+4)&lt;&gt;"",INDEX('Size (Analyst)'!Q:Q,5*(ROW()-2)+4),#N/A),"")</f>
        <v/>
      </c>
      <c r="R96" t="str">
        <f>IF($A96&lt;&gt;"",IF(INDEX('Size (Analyst)'!R:R,5*(ROW()-2)+4)&lt;&gt;"",INDEX('Size (Analyst)'!R:R,5*(ROW()-2)+4),#N/A),"")</f>
        <v/>
      </c>
      <c r="S96" t="str">
        <f>IF($A96&lt;&gt;"",IF(INDEX('Size (Analyst)'!S:S,5*(ROW()-2)+4)&lt;&gt;"",INDEX('Size (Analyst)'!S:S,5*(ROW()-2)+4),#N/A),"")</f>
        <v/>
      </c>
      <c r="T96" t="str">
        <f>IF($A96&lt;&gt;"",IF(INDEX('Size (Analyst)'!T:T,5*(ROW()-2)+4)&lt;&gt;"",INDEX('Size (Analyst)'!T:T,5*(ROW()-2)+4),#N/A),"")</f>
        <v/>
      </c>
      <c r="U96" t="str">
        <f>IF($A96&lt;&gt;"",IF(INDEX('Size (Analyst)'!U:U,5*(ROW()-2)+4)&lt;&gt;"",INDEX('Size (Analyst)'!U:U,5*(ROW()-2)+4),#N/A),"")</f>
        <v/>
      </c>
      <c r="V96" t="str">
        <f>IF($A96&lt;&gt;"",IF(INDEX('Size (Analyst)'!V:V,5*(ROW()-2)+4)&lt;&gt;"",INDEX('Size (Analyst)'!V:V,5*(ROW()-2)+4),#N/A),"")</f>
        <v/>
      </c>
      <c r="W96" t="str">
        <f>IF($A96&lt;&gt;"",IF(INDEX('Size (Analyst)'!W:W,5*(ROW()-2)+4)&lt;&gt;"",INDEX('Size (Analyst)'!W:W,5*(ROW()-2)+4),#N/A),"")</f>
        <v/>
      </c>
      <c r="X96" t="str">
        <f>IF($A96&lt;&gt;"",IF(INDEX('Size (Analyst)'!X:X,5*(ROW()-2)+4)&lt;&gt;"",INDEX('Size (Analyst)'!X:X,5*(ROW()-2)+4),#N/A),"")</f>
        <v/>
      </c>
      <c r="Y96" t="str">
        <f>IF($A96&lt;&gt;"",IF(INDEX('Size (Analyst)'!Y:Y,5*(ROW()-2)+4)&lt;&gt;"",INDEX('Size (Analyst)'!Y:Y,5*(ROW()-2)+4),#N/A),"")</f>
        <v/>
      </c>
      <c r="Z96" t="str">
        <f>IF($A96&lt;&gt;"",IF(INDEX('Size (Analyst)'!Z:Z,5*(ROW()-2)+4)&lt;&gt;"",INDEX('Size (Analyst)'!Z:Z,5*(ROW()-2)+4),#N/A),"")</f>
        <v/>
      </c>
    </row>
    <row r="97" spans="1:26" x14ac:dyDescent="0.2">
      <c r="A97" s="13" t="str">
        <f>IF(INDEX('Size (Analyst)'!A:A,5*(ROW()-2)+1)&lt;&gt;"",INDEX('Size (Analyst)'!A:A,5*(ROW()-2)+1),"")</f>
        <v/>
      </c>
      <c r="B97" t="str">
        <f>IF($A97&lt;&gt;"",IF(INDEX('Size (Analyst)'!B:B,5*(ROW()-2)+4)&lt;&gt;"",INDEX('Size (Analyst)'!B:B,5*(ROW()-2)+4),#N/A),"")</f>
        <v/>
      </c>
      <c r="C97" t="str">
        <f>IF($A97&lt;&gt;"",IF(INDEX('Size (Analyst)'!C:C,5*(ROW()-2)+4)&lt;&gt;"",INDEX('Size (Analyst)'!C:C,5*(ROW()-2)+4),#N/A),"")</f>
        <v/>
      </c>
      <c r="D97" t="str">
        <f>IF($A97&lt;&gt;"",IF(INDEX('Size (Analyst)'!D:D,5*(ROW()-2)+4)&lt;&gt;"",INDEX('Size (Analyst)'!D:D,5*(ROW()-2)+4),#N/A),"")</f>
        <v/>
      </c>
      <c r="E97" t="str">
        <f>IF($A97&lt;&gt;"",IF(INDEX('Size (Analyst)'!E:E,5*(ROW()-2)+4)&lt;&gt;"",INDEX('Size (Analyst)'!E:E,5*(ROW()-2)+4),#N/A),"")</f>
        <v/>
      </c>
      <c r="F97" t="str">
        <f>IF($A97&lt;&gt;"",IF(INDEX('Size (Analyst)'!F:F,5*(ROW()-2)+4)&lt;&gt;"",INDEX('Size (Analyst)'!F:F,5*(ROW()-2)+4),#N/A),"")</f>
        <v/>
      </c>
      <c r="G97" t="str">
        <f>IF($A97&lt;&gt;"",IF(INDEX('Size (Analyst)'!G:G,5*(ROW()-2)+4)&lt;&gt;"",INDEX('Size (Analyst)'!G:G,5*(ROW()-2)+4),#N/A),"")</f>
        <v/>
      </c>
      <c r="H97" t="str">
        <f>IF($A97&lt;&gt;"",IF(INDEX('Size (Analyst)'!H:H,5*(ROW()-2)+4)&lt;&gt;"",INDEX('Size (Analyst)'!H:H,5*(ROW()-2)+4),#N/A),"")</f>
        <v/>
      </c>
      <c r="I97" t="str">
        <f>IF($A97&lt;&gt;"",IF(INDEX('Size (Analyst)'!I:I,5*(ROW()-2)+4)&lt;&gt;"",INDEX('Size (Analyst)'!I:I,5*(ROW()-2)+4),#N/A),"")</f>
        <v/>
      </c>
      <c r="J97" t="str">
        <f>IF($A97&lt;&gt;"",IF(INDEX('Size (Analyst)'!J:J,5*(ROW()-2)+4)&lt;&gt;"",INDEX('Size (Analyst)'!J:J,5*(ROW()-2)+4),#N/A),"")</f>
        <v/>
      </c>
      <c r="K97" t="str">
        <f>IF($A97&lt;&gt;"",IF(INDEX('Size (Analyst)'!K:K,5*(ROW()-2)+4)&lt;&gt;"",INDEX('Size (Analyst)'!K:K,5*(ROW()-2)+4),#N/A),"")</f>
        <v/>
      </c>
      <c r="L97" t="str">
        <f>IF($A97&lt;&gt;"",IF(INDEX('Size (Analyst)'!L:L,5*(ROW()-2)+4)&lt;&gt;"",INDEX('Size (Analyst)'!L:L,5*(ROW()-2)+4),#N/A),"")</f>
        <v/>
      </c>
      <c r="M97" t="str">
        <f>IF($A97&lt;&gt;"",IF(INDEX('Size (Analyst)'!M:M,5*(ROW()-2)+4)&lt;&gt;"",INDEX('Size (Analyst)'!M:M,5*(ROW()-2)+4),#N/A),"")</f>
        <v/>
      </c>
      <c r="N97" t="str">
        <f>IF($A97&lt;&gt;"",IF(INDEX('Size (Analyst)'!N:N,5*(ROW()-2)+4)&lt;&gt;"",INDEX('Size (Analyst)'!N:N,5*(ROW()-2)+4),#N/A),"")</f>
        <v/>
      </c>
      <c r="O97" t="str">
        <f>IF($A97&lt;&gt;"",IF(INDEX('Size (Analyst)'!O:O,5*(ROW()-2)+4)&lt;&gt;"",INDEX('Size (Analyst)'!O:O,5*(ROW()-2)+4),#N/A),"")</f>
        <v/>
      </c>
      <c r="P97" t="str">
        <f>IF($A97&lt;&gt;"",IF(INDEX('Size (Analyst)'!P:P,5*(ROW()-2)+4)&lt;&gt;"",INDEX('Size (Analyst)'!P:P,5*(ROW()-2)+4),#N/A),"")</f>
        <v/>
      </c>
      <c r="Q97" t="str">
        <f>IF($A97&lt;&gt;"",IF(INDEX('Size (Analyst)'!Q:Q,5*(ROW()-2)+4)&lt;&gt;"",INDEX('Size (Analyst)'!Q:Q,5*(ROW()-2)+4),#N/A),"")</f>
        <v/>
      </c>
      <c r="R97" t="str">
        <f>IF($A97&lt;&gt;"",IF(INDEX('Size (Analyst)'!R:R,5*(ROW()-2)+4)&lt;&gt;"",INDEX('Size (Analyst)'!R:R,5*(ROW()-2)+4),#N/A),"")</f>
        <v/>
      </c>
      <c r="S97" t="str">
        <f>IF($A97&lt;&gt;"",IF(INDEX('Size (Analyst)'!S:S,5*(ROW()-2)+4)&lt;&gt;"",INDEX('Size (Analyst)'!S:S,5*(ROW()-2)+4),#N/A),"")</f>
        <v/>
      </c>
      <c r="T97" t="str">
        <f>IF($A97&lt;&gt;"",IF(INDEX('Size (Analyst)'!T:T,5*(ROW()-2)+4)&lt;&gt;"",INDEX('Size (Analyst)'!T:T,5*(ROW()-2)+4),#N/A),"")</f>
        <v/>
      </c>
      <c r="U97" t="str">
        <f>IF($A97&lt;&gt;"",IF(INDEX('Size (Analyst)'!U:U,5*(ROW()-2)+4)&lt;&gt;"",INDEX('Size (Analyst)'!U:U,5*(ROW()-2)+4),#N/A),"")</f>
        <v/>
      </c>
      <c r="V97" t="str">
        <f>IF($A97&lt;&gt;"",IF(INDEX('Size (Analyst)'!V:V,5*(ROW()-2)+4)&lt;&gt;"",INDEX('Size (Analyst)'!V:V,5*(ROW()-2)+4),#N/A),"")</f>
        <v/>
      </c>
      <c r="W97" t="str">
        <f>IF($A97&lt;&gt;"",IF(INDEX('Size (Analyst)'!W:W,5*(ROW()-2)+4)&lt;&gt;"",INDEX('Size (Analyst)'!W:W,5*(ROW()-2)+4),#N/A),"")</f>
        <v/>
      </c>
      <c r="X97" t="str">
        <f>IF($A97&lt;&gt;"",IF(INDEX('Size (Analyst)'!X:X,5*(ROW()-2)+4)&lt;&gt;"",INDEX('Size (Analyst)'!X:X,5*(ROW()-2)+4),#N/A),"")</f>
        <v/>
      </c>
      <c r="Y97" t="str">
        <f>IF($A97&lt;&gt;"",IF(INDEX('Size (Analyst)'!Y:Y,5*(ROW()-2)+4)&lt;&gt;"",INDEX('Size (Analyst)'!Y:Y,5*(ROW()-2)+4),#N/A),"")</f>
        <v/>
      </c>
      <c r="Z97" t="str">
        <f>IF($A97&lt;&gt;"",IF(INDEX('Size (Analyst)'!Z:Z,5*(ROW()-2)+4)&lt;&gt;"",INDEX('Size (Analyst)'!Z:Z,5*(ROW()-2)+4),#N/A),"")</f>
        <v/>
      </c>
    </row>
    <row r="98" spans="1:26" x14ac:dyDescent="0.2">
      <c r="A98" s="13" t="str">
        <f>IF(INDEX('Size (Analyst)'!A:A,5*(ROW()-2)+1)&lt;&gt;"",INDEX('Size (Analyst)'!A:A,5*(ROW()-2)+1),"")</f>
        <v/>
      </c>
      <c r="B98" t="str">
        <f>IF($A98&lt;&gt;"",IF(INDEX('Size (Analyst)'!B:B,5*(ROW()-2)+4)&lt;&gt;"",INDEX('Size (Analyst)'!B:B,5*(ROW()-2)+4),#N/A),"")</f>
        <v/>
      </c>
      <c r="C98" t="str">
        <f>IF($A98&lt;&gt;"",IF(INDEX('Size (Analyst)'!C:C,5*(ROW()-2)+4)&lt;&gt;"",INDEX('Size (Analyst)'!C:C,5*(ROW()-2)+4),#N/A),"")</f>
        <v/>
      </c>
      <c r="D98" t="str">
        <f>IF($A98&lt;&gt;"",IF(INDEX('Size (Analyst)'!D:D,5*(ROW()-2)+4)&lt;&gt;"",INDEX('Size (Analyst)'!D:D,5*(ROW()-2)+4),#N/A),"")</f>
        <v/>
      </c>
      <c r="E98" t="str">
        <f>IF($A98&lt;&gt;"",IF(INDEX('Size (Analyst)'!E:E,5*(ROW()-2)+4)&lt;&gt;"",INDEX('Size (Analyst)'!E:E,5*(ROW()-2)+4),#N/A),"")</f>
        <v/>
      </c>
      <c r="F98" t="str">
        <f>IF($A98&lt;&gt;"",IF(INDEX('Size (Analyst)'!F:F,5*(ROW()-2)+4)&lt;&gt;"",INDEX('Size (Analyst)'!F:F,5*(ROW()-2)+4),#N/A),"")</f>
        <v/>
      </c>
      <c r="G98" t="str">
        <f>IF($A98&lt;&gt;"",IF(INDEX('Size (Analyst)'!G:G,5*(ROW()-2)+4)&lt;&gt;"",INDEX('Size (Analyst)'!G:G,5*(ROW()-2)+4),#N/A),"")</f>
        <v/>
      </c>
      <c r="H98" t="str">
        <f>IF($A98&lt;&gt;"",IF(INDEX('Size (Analyst)'!H:H,5*(ROW()-2)+4)&lt;&gt;"",INDEX('Size (Analyst)'!H:H,5*(ROW()-2)+4),#N/A),"")</f>
        <v/>
      </c>
      <c r="I98" t="str">
        <f>IF($A98&lt;&gt;"",IF(INDEX('Size (Analyst)'!I:I,5*(ROW()-2)+4)&lt;&gt;"",INDEX('Size (Analyst)'!I:I,5*(ROW()-2)+4),#N/A),"")</f>
        <v/>
      </c>
      <c r="J98" t="str">
        <f>IF($A98&lt;&gt;"",IF(INDEX('Size (Analyst)'!J:J,5*(ROW()-2)+4)&lt;&gt;"",INDEX('Size (Analyst)'!J:J,5*(ROW()-2)+4),#N/A),"")</f>
        <v/>
      </c>
      <c r="K98" t="str">
        <f>IF($A98&lt;&gt;"",IF(INDEX('Size (Analyst)'!K:K,5*(ROW()-2)+4)&lt;&gt;"",INDEX('Size (Analyst)'!K:K,5*(ROW()-2)+4),#N/A),"")</f>
        <v/>
      </c>
      <c r="L98" t="str">
        <f>IF($A98&lt;&gt;"",IF(INDEX('Size (Analyst)'!L:L,5*(ROW()-2)+4)&lt;&gt;"",INDEX('Size (Analyst)'!L:L,5*(ROW()-2)+4),#N/A),"")</f>
        <v/>
      </c>
      <c r="M98" t="str">
        <f>IF($A98&lt;&gt;"",IF(INDEX('Size (Analyst)'!M:M,5*(ROW()-2)+4)&lt;&gt;"",INDEX('Size (Analyst)'!M:M,5*(ROW()-2)+4),#N/A),"")</f>
        <v/>
      </c>
      <c r="N98" t="str">
        <f>IF($A98&lt;&gt;"",IF(INDEX('Size (Analyst)'!N:N,5*(ROW()-2)+4)&lt;&gt;"",INDEX('Size (Analyst)'!N:N,5*(ROW()-2)+4),#N/A),"")</f>
        <v/>
      </c>
      <c r="O98" t="str">
        <f>IF($A98&lt;&gt;"",IF(INDEX('Size (Analyst)'!O:O,5*(ROW()-2)+4)&lt;&gt;"",INDEX('Size (Analyst)'!O:O,5*(ROW()-2)+4),#N/A),"")</f>
        <v/>
      </c>
      <c r="P98" t="str">
        <f>IF($A98&lt;&gt;"",IF(INDEX('Size (Analyst)'!P:P,5*(ROW()-2)+4)&lt;&gt;"",INDEX('Size (Analyst)'!P:P,5*(ROW()-2)+4),#N/A),"")</f>
        <v/>
      </c>
      <c r="Q98" t="str">
        <f>IF($A98&lt;&gt;"",IF(INDEX('Size (Analyst)'!Q:Q,5*(ROW()-2)+4)&lt;&gt;"",INDEX('Size (Analyst)'!Q:Q,5*(ROW()-2)+4),#N/A),"")</f>
        <v/>
      </c>
      <c r="R98" t="str">
        <f>IF($A98&lt;&gt;"",IF(INDEX('Size (Analyst)'!R:R,5*(ROW()-2)+4)&lt;&gt;"",INDEX('Size (Analyst)'!R:R,5*(ROW()-2)+4),#N/A),"")</f>
        <v/>
      </c>
      <c r="S98" t="str">
        <f>IF($A98&lt;&gt;"",IF(INDEX('Size (Analyst)'!S:S,5*(ROW()-2)+4)&lt;&gt;"",INDEX('Size (Analyst)'!S:S,5*(ROW()-2)+4),#N/A),"")</f>
        <v/>
      </c>
      <c r="T98" t="str">
        <f>IF($A98&lt;&gt;"",IF(INDEX('Size (Analyst)'!T:T,5*(ROW()-2)+4)&lt;&gt;"",INDEX('Size (Analyst)'!T:T,5*(ROW()-2)+4),#N/A),"")</f>
        <v/>
      </c>
      <c r="U98" t="str">
        <f>IF($A98&lt;&gt;"",IF(INDEX('Size (Analyst)'!U:U,5*(ROW()-2)+4)&lt;&gt;"",INDEX('Size (Analyst)'!U:U,5*(ROW()-2)+4),#N/A),"")</f>
        <v/>
      </c>
      <c r="V98" t="str">
        <f>IF($A98&lt;&gt;"",IF(INDEX('Size (Analyst)'!V:V,5*(ROW()-2)+4)&lt;&gt;"",INDEX('Size (Analyst)'!V:V,5*(ROW()-2)+4),#N/A),"")</f>
        <v/>
      </c>
      <c r="W98" t="str">
        <f>IF($A98&lt;&gt;"",IF(INDEX('Size (Analyst)'!W:W,5*(ROW()-2)+4)&lt;&gt;"",INDEX('Size (Analyst)'!W:W,5*(ROW()-2)+4),#N/A),"")</f>
        <v/>
      </c>
      <c r="X98" t="str">
        <f>IF($A98&lt;&gt;"",IF(INDEX('Size (Analyst)'!X:X,5*(ROW()-2)+4)&lt;&gt;"",INDEX('Size (Analyst)'!X:X,5*(ROW()-2)+4),#N/A),"")</f>
        <v/>
      </c>
      <c r="Y98" t="str">
        <f>IF($A98&lt;&gt;"",IF(INDEX('Size (Analyst)'!Y:Y,5*(ROW()-2)+4)&lt;&gt;"",INDEX('Size (Analyst)'!Y:Y,5*(ROW()-2)+4),#N/A),"")</f>
        <v/>
      </c>
      <c r="Z98" t="str">
        <f>IF($A98&lt;&gt;"",IF(INDEX('Size (Analyst)'!Z:Z,5*(ROW()-2)+4)&lt;&gt;"",INDEX('Size (Analyst)'!Z:Z,5*(ROW()-2)+4),#N/A),"")</f>
        <v/>
      </c>
    </row>
    <row r="99" spans="1:26" x14ac:dyDescent="0.2">
      <c r="A99" s="13" t="str">
        <f>IF(INDEX('Size (Analyst)'!A:A,5*(ROW()-2)+1)&lt;&gt;"",INDEX('Size (Analyst)'!A:A,5*(ROW()-2)+1),"")</f>
        <v/>
      </c>
      <c r="B99" t="str">
        <f>IF($A99&lt;&gt;"",IF(INDEX('Size (Analyst)'!B:B,5*(ROW()-2)+4)&lt;&gt;"",INDEX('Size (Analyst)'!B:B,5*(ROW()-2)+4),#N/A),"")</f>
        <v/>
      </c>
      <c r="C99" t="str">
        <f>IF($A99&lt;&gt;"",IF(INDEX('Size (Analyst)'!C:C,5*(ROW()-2)+4)&lt;&gt;"",INDEX('Size (Analyst)'!C:C,5*(ROW()-2)+4),#N/A),"")</f>
        <v/>
      </c>
      <c r="D99" t="str">
        <f>IF($A99&lt;&gt;"",IF(INDEX('Size (Analyst)'!D:D,5*(ROW()-2)+4)&lt;&gt;"",INDEX('Size (Analyst)'!D:D,5*(ROW()-2)+4),#N/A),"")</f>
        <v/>
      </c>
      <c r="E99" t="str">
        <f>IF($A99&lt;&gt;"",IF(INDEX('Size (Analyst)'!E:E,5*(ROW()-2)+4)&lt;&gt;"",INDEX('Size (Analyst)'!E:E,5*(ROW()-2)+4),#N/A),"")</f>
        <v/>
      </c>
      <c r="F99" t="str">
        <f>IF($A99&lt;&gt;"",IF(INDEX('Size (Analyst)'!F:F,5*(ROW()-2)+4)&lt;&gt;"",INDEX('Size (Analyst)'!F:F,5*(ROW()-2)+4),#N/A),"")</f>
        <v/>
      </c>
      <c r="G99" t="str">
        <f>IF($A99&lt;&gt;"",IF(INDEX('Size (Analyst)'!G:G,5*(ROW()-2)+4)&lt;&gt;"",INDEX('Size (Analyst)'!G:G,5*(ROW()-2)+4),#N/A),"")</f>
        <v/>
      </c>
      <c r="H99" t="str">
        <f>IF($A99&lt;&gt;"",IF(INDEX('Size (Analyst)'!H:H,5*(ROW()-2)+4)&lt;&gt;"",INDEX('Size (Analyst)'!H:H,5*(ROW()-2)+4),#N/A),"")</f>
        <v/>
      </c>
      <c r="I99" t="str">
        <f>IF($A99&lt;&gt;"",IF(INDEX('Size (Analyst)'!I:I,5*(ROW()-2)+4)&lt;&gt;"",INDEX('Size (Analyst)'!I:I,5*(ROW()-2)+4),#N/A),"")</f>
        <v/>
      </c>
      <c r="J99" t="str">
        <f>IF($A99&lt;&gt;"",IF(INDEX('Size (Analyst)'!J:J,5*(ROW()-2)+4)&lt;&gt;"",INDEX('Size (Analyst)'!J:J,5*(ROW()-2)+4),#N/A),"")</f>
        <v/>
      </c>
      <c r="K99" t="str">
        <f>IF($A99&lt;&gt;"",IF(INDEX('Size (Analyst)'!K:K,5*(ROW()-2)+4)&lt;&gt;"",INDEX('Size (Analyst)'!K:K,5*(ROW()-2)+4),#N/A),"")</f>
        <v/>
      </c>
      <c r="L99" t="str">
        <f>IF($A99&lt;&gt;"",IF(INDEX('Size (Analyst)'!L:L,5*(ROW()-2)+4)&lt;&gt;"",INDEX('Size (Analyst)'!L:L,5*(ROW()-2)+4),#N/A),"")</f>
        <v/>
      </c>
      <c r="M99" t="str">
        <f>IF($A99&lt;&gt;"",IF(INDEX('Size (Analyst)'!M:M,5*(ROW()-2)+4)&lt;&gt;"",INDEX('Size (Analyst)'!M:M,5*(ROW()-2)+4),#N/A),"")</f>
        <v/>
      </c>
      <c r="N99" t="str">
        <f>IF($A99&lt;&gt;"",IF(INDEX('Size (Analyst)'!N:N,5*(ROW()-2)+4)&lt;&gt;"",INDEX('Size (Analyst)'!N:N,5*(ROW()-2)+4),#N/A),"")</f>
        <v/>
      </c>
      <c r="O99" t="str">
        <f>IF($A99&lt;&gt;"",IF(INDEX('Size (Analyst)'!O:O,5*(ROW()-2)+4)&lt;&gt;"",INDEX('Size (Analyst)'!O:O,5*(ROW()-2)+4),#N/A),"")</f>
        <v/>
      </c>
      <c r="P99" t="str">
        <f>IF($A99&lt;&gt;"",IF(INDEX('Size (Analyst)'!P:P,5*(ROW()-2)+4)&lt;&gt;"",INDEX('Size (Analyst)'!P:P,5*(ROW()-2)+4),#N/A),"")</f>
        <v/>
      </c>
      <c r="Q99" t="str">
        <f>IF($A99&lt;&gt;"",IF(INDEX('Size (Analyst)'!Q:Q,5*(ROW()-2)+4)&lt;&gt;"",INDEX('Size (Analyst)'!Q:Q,5*(ROW()-2)+4),#N/A),"")</f>
        <v/>
      </c>
      <c r="R99" t="str">
        <f>IF($A99&lt;&gt;"",IF(INDEX('Size (Analyst)'!R:R,5*(ROW()-2)+4)&lt;&gt;"",INDEX('Size (Analyst)'!R:R,5*(ROW()-2)+4),#N/A),"")</f>
        <v/>
      </c>
      <c r="S99" t="str">
        <f>IF($A99&lt;&gt;"",IF(INDEX('Size (Analyst)'!S:S,5*(ROW()-2)+4)&lt;&gt;"",INDEX('Size (Analyst)'!S:S,5*(ROW()-2)+4),#N/A),"")</f>
        <v/>
      </c>
      <c r="T99" t="str">
        <f>IF($A99&lt;&gt;"",IF(INDEX('Size (Analyst)'!T:T,5*(ROW()-2)+4)&lt;&gt;"",INDEX('Size (Analyst)'!T:T,5*(ROW()-2)+4),#N/A),"")</f>
        <v/>
      </c>
      <c r="U99" t="str">
        <f>IF($A99&lt;&gt;"",IF(INDEX('Size (Analyst)'!U:U,5*(ROW()-2)+4)&lt;&gt;"",INDEX('Size (Analyst)'!U:U,5*(ROW()-2)+4),#N/A),"")</f>
        <v/>
      </c>
      <c r="V99" t="str">
        <f>IF($A99&lt;&gt;"",IF(INDEX('Size (Analyst)'!V:V,5*(ROW()-2)+4)&lt;&gt;"",INDEX('Size (Analyst)'!V:V,5*(ROW()-2)+4),#N/A),"")</f>
        <v/>
      </c>
      <c r="W99" t="str">
        <f>IF($A99&lt;&gt;"",IF(INDEX('Size (Analyst)'!W:W,5*(ROW()-2)+4)&lt;&gt;"",INDEX('Size (Analyst)'!W:W,5*(ROW()-2)+4),#N/A),"")</f>
        <v/>
      </c>
      <c r="X99" t="str">
        <f>IF($A99&lt;&gt;"",IF(INDEX('Size (Analyst)'!X:X,5*(ROW()-2)+4)&lt;&gt;"",INDEX('Size (Analyst)'!X:X,5*(ROW()-2)+4),#N/A),"")</f>
        <v/>
      </c>
      <c r="Y99" t="str">
        <f>IF($A99&lt;&gt;"",IF(INDEX('Size (Analyst)'!Y:Y,5*(ROW()-2)+4)&lt;&gt;"",INDEX('Size (Analyst)'!Y:Y,5*(ROW()-2)+4),#N/A),"")</f>
        <v/>
      </c>
      <c r="Z99" t="str">
        <f>IF($A99&lt;&gt;"",IF(INDEX('Size (Analyst)'!Z:Z,5*(ROW()-2)+4)&lt;&gt;"",INDEX('Size (Analyst)'!Z:Z,5*(ROW()-2)+4),#N/A),"")</f>
        <v/>
      </c>
    </row>
    <row r="100" spans="1:26" x14ac:dyDescent="0.2">
      <c r="A100" s="13" t="str">
        <f>IF(INDEX('Size (Analyst)'!A:A,5*(ROW()-2)+1)&lt;&gt;"",INDEX('Size (Analyst)'!A:A,5*(ROW()-2)+1),"")</f>
        <v/>
      </c>
      <c r="B100" t="str">
        <f>IF($A100&lt;&gt;"",IF(INDEX('Size (Analyst)'!B:B,5*(ROW()-2)+4)&lt;&gt;"",INDEX('Size (Analyst)'!B:B,5*(ROW()-2)+4),#N/A),"")</f>
        <v/>
      </c>
      <c r="C100" t="str">
        <f>IF($A100&lt;&gt;"",IF(INDEX('Size (Analyst)'!C:C,5*(ROW()-2)+4)&lt;&gt;"",INDEX('Size (Analyst)'!C:C,5*(ROW()-2)+4),#N/A),"")</f>
        <v/>
      </c>
      <c r="D100" t="str">
        <f>IF($A100&lt;&gt;"",IF(INDEX('Size (Analyst)'!D:D,5*(ROW()-2)+4)&lt;&gt;"",INDEX('Size (Analyst)'!D:D,5*(ROW()-2)+4),#N/A),"")</f>
        <v/>
      </c>
      <c r="E100" t="str">
        <f>IF($A100&lt;&gt;"",IF(INDEX('Size (Analyst)'!E:E,5*(ROW()-2)+4)&lt;&gt;"",INDEX('Size (Analyst)'!E:E,5*(ROW()-2)+4),#N/A),"")</f>
        <v/>
      </c>
      <c r="F100" t="str">
        <f>IF($A100&lt;&gt;"",IF(INDEX('Size (Analyst)'!F:F,5*(ROW()-2)+4)&lt;&gt;"",INDEX('Size (Analyst)'!F:F,5*(ROW()-2)+4),#N/A),"")</f>
        <v/>
      </c>
      <c r="G100" t="str">
        <f>IF($A100&lt;&gt;"",IF(INDEX('Size (Analyst)'!G:G,5*(ROW()-2)+4)&lt;&gt;"",INDEX('Size (Analyst)'!G:G,5*(ROW()-2)+4),#N/A),"")</f>
        <v/>
      </c>
      <c r="H100" t="str">
        <f>IF($A100&lt;&gt;"",IF(INDEX('Size (Analyst)'!H:H,5*(ROW()-2)+4)&lt;&gt;"",INDEX('Size (Analyst)'!H:H,5*(ROW()-2)+4),#N/A),"")</f>
        <v/>
      </c>
      <c r="I100" t="str">
        <f>IF($A100&lt;&gt;"",IF(INDEX('Size (Analyst)'!I:I,5*(ROW()-2)+4)&lt;&gt;"",INDEX('Size (Analyst)'!I:I,5*(ROW()-2)+4),#N/A),"")</f>
        <v/>
      </c>
      <c r="J100" t="str">
        <f>IF($A100&lt;&gt;"",IF(INDEX('Size (Analyst)'!J:J,5*(ROW()-2)+4)&lt;&gt;"",INDEX('Size (Analyst)'!J:J,5*(ROW()-2)+4),#N/A),"")</f>
        <v/>
      </c>
      <c r="K100" t="str">
        <f>IF($A100&lt;&gt;"",IF(INDEX('Size (Analyst)'!K:K,5*(ROW()-2)+4)&lt;&gt;"",INDEX('Size (Analyst)'!K:K,5*(ROW()-2)+4),#N/A),"")</f>
        <v/>
      </c>
      <c r="L100" t="str">
        <f>IF($A100&lt;&gt;"",IF(INDEX('Size (Analyst)'!L:L,5*(ROW()-2)+4)&lt;&gt;"",INDEX('Size (Analyst)'!L:L,5*(ROW()-2)+4),#N/A),"")</f>
        <v/>
      </c>
      <c r="M100" t="str">
        <f>IF($A100&lt;&gt;"",IF(INDEX('Size (Analyst)'!M:M,5*(ROW()-2)+4)&lt;&gt;"",INDEX('Size (Analyst)'!M:M,5*(ROW()-2)+4),#N/A),"")</f>
        <v/>
      </c>
      <c r="N100" t="str">
        <f>IF($A100&lt;&gt;"",IF(INDEX('Size (Analyst)'!N:N,5*(ROW()-2)+4)&lt;&gt;"",INDEX('Size (Analyst)'!N:N,5*(ROW()-2)+4),#N/A),"")</f>
        <v/>
      </c>
      <c r="O100" t="str">
        <f>IF($A100&lt;&gt;"",IF(INDEX('Size (Analyst)'!O:O,5*(ROW()-2)+4)&lt;&gt;"",INDEX('Size (Analyst)'!O:O,5*(ROW()-2)+4),#N/A),"")</f>
        <v/>
      </c>
      <c r="P100" t="str">
        <f>IF($A100&lt;&gt;"",IF(INDEX('Size (Analyst)'!P:P,5*(ROW()-2)+4)&lt;&gt;"",INDEX('Size (Analyst)'!P:P,5*(ROW()-2)+4),#N/A),"")</f>
        <v/>
      </c>
      <c r="Q100" t="str">
        <f>IF($A100&lt;&gt;"",IF(INDEX('Size (Analyst)'!Q:Q,5*(ROW()-2)+4)&lt;&gt;"",INDEX('Size (Analyst)'!Q:Q,5*(ROW()-2)+4),#N/A),"")</f>
        <v/>
      </c>
      <c r="R100" t="str">
        <f>IF($A100&lt;&gt;"",IF(INDEX('Size (Analyst)'!R:R,5*(ROW()-2)+4)&lt;&gt;"",INDEX('Size (Analyst)'!R:R,5*(ROW()-2)+4),#N/A),"")</f>
        <v/>
      </c>
      <c r="S100" t="str">
        <f>IF($A100&lt;&gt;"",IF(INDEX('Size (Analyst)'!S:S,5*(ROW()-2)+4)&lt;&gt;"",INDEX('Size (Analyst)'!S:S,5*(ROW()-2)+4),#N/A),"")</f>
        <v/>
      </c>
      <c r="T100" t="str">
        <f>IF($A100&lt;&gt;"",IF(INDEX('Size (Analyst)'!T:T,5*(ROW()-2)+4)&lt;&gt;"",INDEX('Size (Analyst)'!T:T,5*(ROW()-2)+4),#N/A),"")</f>
        <v/>
      </c>
      <c r="U100" t="str">
        <f>IF($A100&lt;&gt;"",IF(INDEX('Size (Analyst)'!U:U,5*(ROW()-2)+4)&lt;&gt;"",INDEX('Size (Analyst)'!U:U,5*(ROW()-2)+4),#N/A),"")</f>
        <v/>
      </c>
      <c r="V100" t="str">
        <f>IF($A100&lt;&gt;"",IF(INDEX('Size (Analyst)'!V:V,5*(ROW()-2)+4)&lt;&gt;"",INDEX('Size (Analyst)'!V:V,5*(ROW()-2)+4),#N/A),"")</f>
        <v/>
      </c>
      <c r="W100" t="str">
        <f>IF($A100&lt;&gt;"",IF(INDEX('Size (Analyst)'!W:W,5*(ROW()-2)+4)&lt;&gt;"",INDEX('Size (Analyst)'!W:W,5*(ROW()-2)+4),#N/A),"")</f>
        <v/>
      </c>
      <c r="X100" t="str">
        <f>IF($A100&lt;&gt;"",IF(INDEX('Size (Analyst)'!X:X,5*(ROW()-2)+4)&lt;&gt;"",INDEX('Size (Analyst)'!X:X,5*(ROW()-2)+4),#N/A),"")</f>
        <v/>
      </c>
      <c r="Y100" t="str">
        <f>IF($A100&lt;&gt;"",IF(INDEX('Size (Analyst)'!Y:Y,5*(ROW()-2)+4)&lt;&gt;"",INDEX('Size (Analyst)'!Y:Y,5*(ROW()-2)+4),#N/A),"")</f>
        <v/>
      </c>
      <c r="Z100" t="str">
        <f>IF($A100&lt;&gt;"",IF(INDEX('Size (Analyst)'!Z:Z,5*(ROW()-2)+4)&lt;&gt;"",INDEX('Size (Analyst)'!Z:Z,5*(ROW()-2)+4),#N/A),"")</f>
        <v/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Z100"/>
  <sheetViews>
    <sheetView workbookViewId="0"/>
  </sheetViews>
  <sheetFormatPr defaultRowHeight="11.25" x14ac:dyDescent="0.2"/>
  <cols>
    <col min="1" max="1" width="10.1640625" style="13" bestFit="1" customWidth="1"/>
  </cols>
  <sheetData>
    <row r="1" spans="1:2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 s="13">
        <f>IF(INDEX('Size (Model)'!A:A,3*(ROW()-2)+2)&lt;&gt;"",INDEX('Size (Model)'!A:A,3*(ROW()-2)+2),"")</f>
        <v>44273</v>
      </c>
      <c r="B2">
        <f>IF($A2&lt;&gt;"",INDEX('Size (Model)'!B:B,3*(ROW()-2)+3),"")</f>
        <v>2.1625272326281551E-2</v>
      </c>
      <c r="C2">
        <f>IF($A2&lt;&gt;"",INDEX('Size (Model)'!C:C,3*(ROW()-2)+3),"")</f>
        <v>0</v>
      </c>
      <c r="D2">
        <f>IF($A2&lt;&gt;"",INDEX('Size (Model)'!D:D,3*(ROW()-2)+3),"")</f>
        <v>2.6190158472165784E-2</v>
      </c>
      <c r="E2">
        <f>IF($A2&lt;&gt;"",INDEX('Size (Model)'!E:E,3*(ROW()-2)+3),"")</f>
        <v>0</v>
      </c>
      <c r="F2">
        <f>IF($A2&lt;&gt;"",INDEX('Size (Model)'!F:F,3*(ROW()-2)+3),"")</f>
        <v>0</v>
      </c>
      <c r="G2">
        <f>IF($A2&lt;&gt;"",INDEX('Size (Model)'!G:G,3*(ROW()-2)+3),"")</f>
        <v>0</v>
      </c>
      <c r="H2">
        <f>IF($A2&lt;&gt;"",INDEX('Size (Model)'!H:H,3*(ROW()-2)+3),"")</f>
        <v>3.2872105061838575E-2</v>
      </c>
      <c r="I2">
        <f>IF($A2&lt;&gt;"",INDEX('Size (Model)'!I:I,3*(ROW()-2)+3),"")</f>
        <v>4.4481697722567277E-2</v>
      </c>
      <c r="J2">
        <f>IF($A2&lt;&gt;"",INDEX('Size (Model)'!J:J,3*(ROW()-2)+3),"")</f>
        <v>0</v>
      </c>
      <c r="K2">
        <f>IF($A2&lt;&gt;"",INDEX('Size (Model)'!K:K,3*(ROW()-2)+3),"")</f>
        <v>-2.7194051009429777E-2</v>
      </c>
      <c r="L2">
        <f>IF($A2&lt;&gt;"",INDEX('Size (Model)'!L:L,3*(ROW()-2)+3),"")</f>
        <v>0</v>
      </c>
      <c r="M2">
        <f>IF($A2&lt;&gt;"",INDEX('Size (Model)'!M:M,3*(ROW()-2)+3),"")</f>
        <v>-2.9748906120188306E-2</v>
      </c>
      <c r="N2">
        <f>IF($A2&lt;&gt;"",INDEX('Size (Model)'!N:N,3*(ROW()-2)+3),"")</f>
        <v>-0.05</v>
      </c>
      <c r="O2">
        <f>IF($A2&lt;&gt;"",INDEX('Size (Model)'!O:O,3*(ROW()-2)+3),"")</f>
        <v>-1.9447237727423582E-2</v>
      </c>
      <c r="P2">
        <f>IF($A2&lt;&gt;"",INDEX('Size (Model)'!P:P,3*(ROW()-2)+3),"")</f>
        <v>1.6720447234616576E-2</v>
      </c>
      <c r="Q2">
        <f>IF($A2&lt;&gt;"",INDEX('Size (Model)'!Q:Q,3*(ROW()-2)+3),"")</f>
        <v>2.4646850980842031E-2</v>
      </c>
      <c r="R2">
        <f>IF($A2&lt;&gt;"",INDEX('Size (Model)'!R:R,3*(ROW()-2)+3),"")</f>
        <v>-7.396006747220212E-3</v>
      </c>
      <c r="S2">
        <f>IF($A2&lt;&gt;"",INDEX('Size (Model)'!S:S,3*(ROW()-2)+3),"")</f>
        <v>0</v>
      </c>
      <c r="T2">
        <f>IF($A2&lt;&gt;"",INDEX('Size (Model)'!T:T,3*(ROW()-2)+3),"")</f>
        <v>2.9405529449336186E-2</v>
      </c>
      <c r="U2">
        <f>IF($A2&lt;&gt;"",INDEX('Size (Model)'!U:U,3*(ROW()-2)+3),"")</f>
        <v>-4.8842648479681713E-2</v>
      </c>
      <c r="V2">
        <f>IF($A2&lt;&gt;"",INDEX('Size (Model)'!V:V,3*(ROW()-2)+3),"")</f>
        <v>-1.7432951518020146E-2</v>
      </c>
      <c r="W2">
        <f>IF($A2&lt;&gt;"",INDEX('Size (Model)'!W:W,3*(ROW()-2)+3),"")</f>
        <v>-0.05</v>
      </c>
      <c r="X2">
        <f>IF($A2&lt;&gt;"",INDEX('Size (Model)'!X:X,3*(ROW()-2)+3),"")</f>
        <v>0.05</v>
      </c>
      <c r="Y2">
        <f>IF($A2&lt;&gt;"",INDEX('Size (Model)'!Y:Y,3*(ROW()-2)+3),"")</f>
        <v>0</v>
      </c>
      <c r="Z2">
        <f>IF($A2&lt;&gt;"",INDEX('Size (Model)'!Z:Z,3*(ROW()-2)+3),"")</f>
        <v>0</v>
      </c>
    </row>
    <row r="3" spans="1:26" x14ac:dyDescent="0.2">
      <c r="A3" s="13">
        <f>IF(INDEX('Size (Model)'!A:A,3*(ROW()-2)+2)&lt;&gt;"",INDEX('Size (Model)'!A:A,3*(ROW()-2)+2),"")</f>
        <v>44287</v>
      </c>
      <c r="B3">
        <f>IF($A3&lt;&gt;"",INDEX('Size (Model)'!B:B,3*(ROW()-2)+3),"")</f>
        <v>-1.5284735771893354E-2</v>
      </c>
      <c r="C3">
        <f>IF($A3&lt;&gt;"",INDEX('Size (Model)'!C:C,3*(ROW()-2)+3),"")</f>
        <v>1.1135854584193357E-2</v>
      </c>
      <c r="D3">
        <f>IF($A3&lt;&gt;"",INDEX('Size (Model)'!D:D,3*(ROW()-2)+3),"")</f>
        <v>2.6190158472165784E-2</v>
      </c>
      <c r="E3">
        <f>IF($A3&lt;&gt;"",INDEX('Size (Model)'!E:E,3*(ROW()-2)+3),"")</f>
        <v>-2.0925792930872697E-2</v>
      </c>
      <c r="F3">
        <f>IF($A3&lt;&gt;"",INDEX('Size (Model)'!F:F,3*(ROW()-2)+3),"")</f>
        <v>0</v>
      </c>
      <c r="G3">
        <f>IF($A3&lt;&gt;"",INDEX('Size (Model)'!G:G,3*(ROW()-2)+3),"")</f>
        <v>0</v>
      </c>
      <c r="H3">
        <f>IF($A3&lt;&gt;"",INDEX('Size (Model)'!H:H,3*(ROW()-2)+3),"")</f>
        <v>3.2872105061838575E-2</v>
      </c>
      <c r="I3">
        <f>IF($A3&lt;&gt;"",INDEX('Size (Model)'!I:I,3*(ROW()-2)+3),"")</f>
        <v>0.05</v>
      </c>
      <c r="J3">
        <f>IF($A3&lt;&gt;"",INDEX('Size (Model)'!J:J,3*(ROW()-2)+3),"")</f>
        <v>0</v>
      </c>
      <c r="K3">
        <f>IF($A3&lt;&gt;"",INDEX('Size (Model)'!K:K,3*(ROW()-2)+3),"")</f>
        <v>0</v>
      </c>
      <c r="L3">
        <f>IF($A3&lt;&gt;"",INDEX('Size (Model)'!L:L,3*(ROW()-2)+3),"")</f>
        <v>-0.05</v>
      </c>
      <c r="M3">
        <f>IF($A3&lt;&gt;"",INDEX('Size (Model)'!M:M,3*(ROW()-2)+3),"")</f>
        <v>0</v>
      </c>
      <c r="N3">
        <f>IF($A3&lt;&gt;"",INDEX('Size (Model)'!N:N,3*(ROW()-2)+3),"")</f>
        <v>-4.6933202378238087E-2</v>
      </c>
      <c r="O3">
        <f>IF($A3&lt;&gt;"",INDEX('Size (Model)'!O:O,3*(ROW()-2)+3),"")</f>
        <v>-2.9420282036999038E-2</v>
      </c>
      <c r="P3">
        <f>IF($A3&lt;&gt;"",INDEX('Size (Model)'!P:P,3*(ROW()-2)+3),"")</f>
        <v>2.5714028737804377E-2</v>
      </c>
      <c r="Q3">
        <f>IF($A3&lt;&gt;"",INDEX('Size (Model)'!Q:Q,3*(ROW()-2)+3),"")</f>
        <v>0</v>
      </c>
      <c r="R3">
        <f>IF($A3&lt;&gt;"",INDEX('Size (Model)'!R:R,3*(ROW()-2)+3),"")</f>
        <v>1.0099601449275365E-2</v>
      </c>
      <c r="S3">
        <f>IF($A3&lt;&gt;"",INDEX('Size (Model)'!S:S,3*(ROW()-2)+3),"")</f>
        <v>0</v>
      </c>
      <c r="T3">
        <f>IF($A3&lt;&gt;"",INDEX('Size (Model)'!T:T,3*(ROW()-2)+3),"")</f>
        <v>2.9405529449336186E-2</v>
      </c>
      <c r="U3">
        <f>IF($A3&lt;&gt;"",INDEX('Size (Model)'!U:U,3*(ROW()-2)+3),"")</f>
        <v>-2.5717818014069894E-2</v>
      </c>
      <c r="V3">
        <f>IF($A3&lt;&gt;"",INDEX('Size (Model)'!V:V,3*(ROW()-2)+3),"")</f>
        <v>-1.7432951518020146E-2</v>
      </c>
      <c r="W3">
        <f>IF($A3&lt;&gt;"",INDEX('Size (Model)'!W:W,3*(ROW()-2)+3),"")</f>
        <v>-2.7445604995200084E-2</v>
      </c>
      <c r="X3">
        <f>IF($A3&lt;&gt;"",INDEX('Size (Model)'!X:X,3*(ROW()-2)+3),"")</f>
        <v>0.05</v>
      </c>
      <c r="Y3">
        <f>IF($A3&lt;&gt;"",INDEX('Size (Model)'!Y:Y,3*(ROW()-2)+3),"")</f>
        <v>0</v>
      </c>
      <c r="Z3">
        <f>IF($A3&lt;&gt;"",INDEX('Size (Model)'!Z:Z,3*(ROW()-2)+3),"")</f>
        <v>0</v>
      </c>
    </row>
    <row r="4" spans="1:26" x14ac:dyDescent="0.2">
      <c r="A4" s="13">
        <f>IF(INDEX('Size (Model)'!A:A,3*(ROW()-2)+2)&lt;&gt;"",INDEX('Size (Model)'!A:A,3*(ROW()-2)+2),"")</f>
        <v>44319</v>
      </c>
      <c r="B4">
        <f>IF($A4&lt;&gt;"",INDEX('Size (Model)'!B:B,3*(ROW()-2)+3),"")</f>
        <v>1.5606927434170234E-2</v>
      </c>
      <c r="C4">
        <f>IF($A4&lt;&gt;"",INDEX('Size (Model)'!C:C,3*(ROW()-2)+3),"")</f>
        <v>1.1135854584193357E-2</v>
      </c>
      <c r="D4">
        <f>IF($A4&lt;&gt;"",INDEX('Size (Model)'!D:D,3*(ROW()-2)+3),"")</f>
        <v>2.6190158472165784E-2</v>
      </c>
      <c r="E4">
        <f>IF($A4&lt;&gt;"",INDEX('Size (Model)'!E:E,3*(ROW()-2)+3),"")</f>
        <v>0</v>
      </c>
      <c r="F4">
        <f>IF($A4&lt;&gt;"",INDEX('Size (Model)'!F:F,3*(ROW()-2)+3),"")</f>
        <v>-1.6725914684167342E-2</v>
      </c>
      <c r="G4">
        <f>IF($A4&lt;&gt;"",INDEX('Size (Model)'!G:G,3*(ROW()-2)+3),"")</f>
        <v>0</v>
      </c>
      <c r="H4">
        <f>IF($A4&lt;&gt;"",INDEX('Size (Model)'!H:H,3*(ROW()-2)+3),"")</f>
        <v>3.2872105061838575E-2</v>
      </c>
      <c r="I4">
        <f>IF($A4&lt;&gt;"",INDEX('Size (Model)'!I:I,3*(ROW()-2)+3),"")</f>
        <v>0.05</v>
      </c>
      <c r="J4">
        <f>IF($A4&lt;&gt;"",INDEX('Size (Model)'!J:J,3*(ROW()-2)+3),"")</f>
        <v>0</v>
      </c>
      <c r="K4">
        <f>IF($A4&lt;&gt;"",INDEX('Size (Model)'!K:K,3*(ROW()-2)+3),"")</f>
        <v>1.9077621483375953E-2</v>
      </c>
      <c r="L4">
        <f>IF($A4&lt;&gt;"",INDEX('Size (Model)'!L:L,3*(ROW()-2)+3),"")</f>
        <v>-3.001603199528903E-2</v>
      </c>
      <c r="M4">
        <f>IF($A4&lt;&gt;"",INDEX('Size (Model)'!M:M,3*(ROW()-2)+3),"")</f>
        <v>-2.9931574955347304E-2</v>
      </c>
      <c r="N4">
        <f>IF($A4&lt;&gt;"",INDEX('Size (Model)'!N:N,3*(ROW()-2)+3),"")</f>
        <v>-0.05</v>
      </c>
      <c r="O4">
        <f>IF($A4&lt;&gt;"",INDEX('Size (Model)'!O:O,3*(ROW()-2)+3),"")</f>
        <v>-1.9105031859070459E-2</v>
      </c>
      <c r="P4">
        <f>IF($A4&lt;&gt;"",INDEX('Size (Model)'!P:P,3*(ROW()-2)+3),"")</f>
        <v>2.5714028737804377E-2</v>
      </c>
      <c r="Q4">
        <f>IF($A4&lt;&gt;"",INDEX('Size (Model)'!Q:Q,3*(ROW()-2)+3),"")</f>
        <v>0</v>
      </c>
      <c r="R4">
        <f>IF($A4&lt;&gt;"",INDEX('Size (Model)'!R:R,3*(ROW()-2)+3),"")</f>
        <v>0</v>
      </c>
      <c r="S4">
        <f>IF($A4&lt;&gt;"",INDEX('Size (Model)'!S:S,3*(ROW()-2)+3),"")</f>
        <v>-2.0711997155627784E-2</v>
      </c>
      <c r="T4">
        <f>IF($A4&lt;&gt;"",INDEX('Size (Model)'!T:T,3*(ROW()-2)+3),"")</f>
        <v>0.05</v>
      </c>
      <c r="U4">
        <f>IF($A4&lt;&gt;"",INDEX('Size (Model)'!U:U,3*(ROW()-2)+3),"")</f>
        <v>-0.05</v>
      </c>
      <c r="V4">
        <f>IF($A4&lt;&gt;"",INDEX('Size (Model)'!V:V,3*(ROW()-2)+3),"")</f>
        <v>0</v>
      </c>
      <c r="W4">
        <f>IF($A4&lt;&gt;"",INDEX('Size (Model)'!W:W,3*(ROW()-2)+3),"")</f>
        <v>-4.3413438812605828E-2</v>
      </c>
      <c r="X4">
        <f>IF($A4&lt;&gt;"",INDEX('Size (Model)'!X:X,3*(ROW()-2)+3),"")</f>
        <v>0</v>
      </c>
      <c r="Y4">
        <f>IF($A4&lt;&gt;"",INDEX('Size (Model)'!Y:Y,3*(ROW()-2)+3),"")</f>
        <v>0</v>
      </c>
      <c r="Z4">
        <f>IF($A4&lt;&gt;"",INDEX('Size (Model)'!Z:Z,3*(ROW()-2)+3),"")</f>
        <v>0</v>
      </c>
    </row>
    <row r="5" spans="1:26" x14ac:dyDescent="0.2">
      <c r="A5" s="13">
        <f>IF(INDEX('Size (Model)'!A:A,3*(ROW()-2)+2)&lt;&gt;"",INDEX('Size (Model)'!A:A,3*(ROW()-2)+2),"")</f>
        <v>44348</v>
      </c>
      <c r="B5">
        <f>IF($A5&lt;&gt;"",INDEX('Size (Model)'!B:B,3*(ROW()-2)+3),"")</f>
        <v>2.4115464290015654E-2</v>
      </c>
      <c r="C5">
        <f>IF($A5&lt;&gt;"",INDEX('Size (Model)'!C:C,3*(ROW()-2)+3),"")</f>
        <v>0</v>
      </c>
      <c r="D5">
        <f>IF($A5&lt;&gt;"",INDEX('Size (Model)'!D:D,3*(ROW()-2)+3),"")</f>
        <v>2.6190158472165784E-2</v>
      </c>
      <c r="E5">
        <f>IF($A5&lt;&gt;"",INDEX('Size (Model)'!E:E,3*(ROW()-2)+3),"")</f>
        <v>9.1047752574819462E-3</v>
      </c>
      <c r="F5">
        <f>IF($A5&lt;&gt;"",INDEX('Size (Model)'!F:F,3*(ROW()-2)+3),"")</f>
        <v>0</v>
      </c>
      <c r="G5">
        <f>IF($A5&lt;&gt;"",INDEX('Size (Model)'!G:G,3*(ROW()-2)+3),"")</f>
        <v>0</v>
      </c>
      <c r="H5">
        <f>IF($A5&lt;&gt;"",INDEX('Size (Model)'!H:H,3*(ROW()-2)+3),"")</f>
        <v>3.2872105061838575E-2</v>
      </c>
      <c r="I5">
        <f>IF($A5&lt;&gt;"",INDEX('Size (Model)'!I:I,3*(ROW()-2)+3),"")</f>
        <v>3.9541329032682752E-2</v>
      </c>
      <c r="J5">
        <f>IF($A5&lt;&gt;"",INDEX('Size (Model)'!J:J,3*(ROW()-2)+3),"")</f>
        <v>-1.1264145530098748E-2</v>
      </c>
      <c r="K5">
        <f>IF($A5&lt;&gt;"",INDEX('Size (Model)'!K:K,3*(ROW()-2)+3),"")</f>
        <v>-4.2386336747774346E-2</v>
      </c>
      <c r="L5">
        <f>IF($A5&lt;&gt;"",INDEX('Size (Model)'!L:L,3*(ROW()-2)+3),"")</f>
        <v>-3.001603199528903E-2</v>
      </c>
      <c r="M5">
        <f>IF($A5&lt;&gt;"",INDEX('Size (Model)'!M:M,3*(ROW()-2)+3),"")</f>
        <v>-2.9931574955347304E-2</v>
      </c>
      <c r="N5">
        <f>IF($A5&lt;&gt;"",INDEX('Size (Model)'!N:N,3*(ROW()-2)+3),"")</f>
        <v>-4.3838938860406143E-2</v>
      </c>
      <c r="O5">
        <f>IF($A5&lt;&gt;"",INDEX('Size (Model)'!O:O,3*(ROW()-2)+3),"")</f>
        <v>0</v>
      </c>
      <c r="P5">
        <f>IF($A5&lt;&gt;"",INDEX('Size (Model)'!P:P,3*(ROW()-2)+3),"")</f>
        <v>2.5714028737804377E-2</v>
      </c>
      <c r="Q5">
        <f>IF($A5&lt;&gt;"",INDEX('Size (Model)'!Q:Q,3*(ROW()-2)+3),"")</f>
        <v>-0.05</v>
      </c>
      <c r="R5">
        <f>IF($A5&lt;&gt;"",INDEX('Size (Model)'!R:R,3*(ROW()-2)+3),"")</f>
        <v>6.9524950954577298E-3</v>
      </c>
      <c r="S5">
        <f>IF($A5&lt;&gt;"",INDEX('Size (Model)'!S:S,3*(ROW()-2)+3),"")</f>
        <v>0</v>
      </c>
      <c r="T5">
        <f>IF($A5&lt;&gt;"",INDEX('Size (Model)'!T:T,3*(ROW()-2)+3),"")</f>
        <v>0.05</v>
      </c>
      <c r="U5">
        <f>IF($A5&lt;&gt;"",INDEX('Size (Model)'!U:U,3*(ROW()-2)+3),"")</f>
        <v>-4.6041512254009619E-2</v>
      </c>
      <c r="V5">
        <f>IF($A5&lt;&gt;"",INDEX('Size (Model)'!V:V,3*(ROW()-2)+3),"")</f>
        <v>0</v>
      </c>
      <c r="W5">
        <f>IF($A5&lt;&gt;"",INDEX('Size (Model)'!W:W,3*(ROW()-2)+3),"")</f>
        <v>-2.3722067855405243E-2</v>
      </c>
      <c r="X5">
        <f>IF($A5&lt;&gt;"",INDEX('Size (Model)'!X:X,3*(ROW()-2)+3),"")</f>
        <v>0</v>
      </c>
      <c r="Y5">
        <f>IF($A5&lt;&gt;"",INDEX('Size (Model)'!Y:Y,3*(ROW()-2)+3),"")</f>
        <v>0</v>
      </c>
      <c r="Z5">
        <f>IF($A5&lt;&gt;"",INDEX('Size (Model)'!Z:Z,3*(ROW()-2)+3),"")</f>
        <v>0</v>
      </c>
    </row>
    <row r="6" spans="1:26" x14ac:dyDescent="0.2">
      <c r="A6" s="13">
        <f>IF(INDEX('Size (Model)'!A:A,3*(ROW()-2)+2)&lt;&gt;"",INDEX('Size (Model)'!A:A,3*(ROW()-2)+2),"")</f>
        <v>44378</v>
      </c>
      <c r="B6">
        <f>IF($A6&lt;&gt;"",INDEX('Size (Model)'!B:B,3*(ROW()-2)+3),"")</f>
        <v>2.4115464290015654E-2</v>
      </c>
      <c r="C6">
        <f>IF($A6&lt;&gt;"",INDEX('Size (Model)'!C:C,3*(ROW()-2)+3),"")</f>
        <v>0</v>
      </c>
      <c r="D6">
        <f>IF($A6&lt;&gt;"",INDEX('Size (Model)'!D:D,3*(ROW()-2)+3),"")</f>
        <v>2.6190158472165784E-2</v>
      </c>
      <c r="E6">
        <f>IF($A6&lt;&gt;"",INDEX('Size (Model)'!E:E,3*(ROW()-2)+3),"")</f>
        <v>-9.1526086956521761E-3</v>
      </c>
      <c r="F6">
        <f>IF($A6&lt;&gt;"",INDEX('Size (Model)'!F:F,3*(ROW()-2)+3),"")</f>
        <v>0</v>
      </c>
      <c r="G6">
        <f>IF($A6&lt;&gt;"",INDEX('Size (Model)'!G:G,3*(ROW()-2)+3),"")</f>
        <v>0</v>
      </c>
      <c r="H6">
        <f>IF($A6&lt;&gt;"",INDEX('Size (Model)'!H:H,3*(ROW()-2)+3),"")</f>
        <v>3.2872105061838575E-2</v>
      </c>
      <c r="I6">
        <f>IF($A6&lt;&gt;"",INDEX('Size (Model)'!I:I,3*(ROW()-2)+3),"")</f>
        <v>3.9541329032682752E-2</v>
      </c>
      <c r="J6">
        <f>IF($A6&lt;&gt;"",INDEX('Size (Model)'!J:J,3*(ROW()-2)+3),"")</f>
        <v>0</v>
      </c>
      <c r="K6">
        <f>IF($A6&lt;&gt;"",INDEX('Size (Model)'!K:K,3*(ROW()-2)+3),"")</f>
        <v>0</v>
      </c>
      <c r="L6">
        <f>IF($A6&lt;&gt;"",INDEX('Size (Model)'!L:L,3*(ROW()-2)+3),"")</f>
        <v>-0.05</v>
      </c>
      <c r="M6">
        <f>IF($A6&lt;&gt;"",INDEX('Size (Model)'!M:M,3*(ROW()-2)+3),"")</f>
        <v>-2.9931574955347304E-2</v>
      </c>
      <c r="N6">
        <f>IF($A6&lt;&gt;"",INDEX('Size (Model)'!N:N,3*(ROW()-2)+3),"")</f>
        <v>-0.05</v>
      </c>
      <c r="O6">
        <f>IF($A6&lt;&gt;"",INDEX('Size (Model)'!O:O,3*(ROW()-2)+3),"")</f>
        <v>1.1235836799817657E-2</v>
      </c>
      <c r="P6">
        <f>IF($A6&lt;&gt;"",INDEX('Size (Model)'!P:P,3*(ROW()-2)+3),"")</f>
        <v>2.5714028737804377E-2</v>
      </c>
      <c r="Q6">
        <f>IF($A6&lt;&gt;"",INDEX('Size (Model)'!Q:Q,3*(ROW()-2)+3),"")</f>
        <v>-4.6613195169519929E-2</v>
      </c>
      <c r="R6">
        <f>IF($A6&lt;&gt;"",INDEX('Size (Model)'!R:R,3*(ROW()-2)+3),"")</f>
        <v>1.4840640758674334E-2</v>
      </c>
      <c r="S6">
        <f>IF($A6&lt;&gt;"",INDEX('Size (Model)'!S:S,3*(ROW()-2)+3),"")</f>
        <v>-4.357277498480748E-2</v>
      </c>
      <c r="T6">
        <f>IF($A6&lt;&gt;"",INDEX('Size (Model)'!T:T,3*(ROW()-2)+3),"")</f>
        <v>3.3488060461956536E-2</v>
      </c>
      <c r="U6">
        <f>IF($A6&lt;&gt;"",INDEX('Size (Model)'!U:U,3*(ROW()-2)+3),"")</f>
        <v>-2.7129567969179976E-2</v>
      </c>
      <c r="V6">
        <f>IF($A6&lt;&gt;"",INDEX('Size (Model)'!V:V,3*(ROW()-2)+3),"")</f>
        <v>-1.970791604197902E-2</v>
      </c>
      <c r="W6">
        <f>IF($A6&lt;&gt;"",INDEX('Size (Model)'!W:W,3*(ROW()-2)+3),"")</f>
        <v>0</v>
      </c>
      <c r="X6">
        <f>IF($A6&lt;&gt;"",INDEX('Size (Model)'!X:X,3*(ROW()-2)+3),"")</f>
        <v>0</v>
      </c>
      <c r="Y6">
        <f>IF($A6&lt;&gt;"",INDEX('Size (Model)'!Y:Y,3*(ROW()-2)+3),"")</f>
        <v>0</v>
      </c>
      <c r="Z6">
        <f>IF($A6&lt;&gt;"",INDEX('Size (Model)'!Z:Z,3*(ROW()-2)+3),"")</f>
        <v>0</v>
      </c>
    </row>
    <row r="7" spans="1:26" x14ac:dyDescent="0.2">
      <c r="A7" s="13">
        <f>IF(INDEX('Size (Model)'!A:A,3*(ROW()-2)+2)&lt;&gt;"",INDEX('Size (Model)'!A:A,3*(ROW()-2)+2),"")</f>
        <v>44410</v>
      </c>
      <c r="B7">
        <f>IF($A7&lt;&gt;"",INDEX('Size (Model)'!B:B,3*(ROW()-2)+3),"")</f>
        <v>1.5403643851798245E-2</v>
      </c>
      <c r="C7">
        <f>IF($A7&lt;&gt;"",INDEX('Size (Model)'!C:C,3*(ROW()-2)+3),"")</f>
        <v>-9.2887951227338342E-3</v>
      </c>
      <c r="D7">
        <f>IF($A7&lt;&gt;"",INDEX('Size (Model)'!D:D,3*(ROW()-2)+3),"")</f>
        <v>2.6190158472165784E-2</v>
      </c>
      <c r="E7">
        <f>IF($A7&lt;&gt;"",INDEX('Size (Model)'!E:E,3*(ROW()-2)+3),"")</f>
        <v>-9.1526086956521761E-3</v>
      </c>
      <c r="F7">
        <f>IF($A7&lt;&gt;"",INDEX('Size (Model)'!F:F,3*(ROW()-2)+3),"")</f>
        <v>0</v>
      </c>
      <c r="G7">
        <f>IF($A7&lt;&gt;"",INDEX('Size (Model)'!G:G,3*(ROW()-2)+3),"")</f>
        <v>0</v>
      </c>
      <c r="H7">
        <f>IF($A7&lt;&gt;"",INDEX('Size (Model)'!H:H,3*(ROW()-2)+3),"")</f>
        <v>3.2872105061838575E-2</v>
      </c>
      <c r="I7">
        <f>IF($A7&lt;&gt;"",INDEX('Size (Model)'!I:I,3*(ROW()-2)+3),"")</f>
        <v>3.9541329032682752E-2</v>
      </c>
      <c r="J7">
        <f>IF($A7&lt;&gt;"",INDEX('Size (Model)'!J:J,3*(ROW()-2)+3),"")</f>
        <v>0</v>
      </c>
      <c r="K7">
        <f>IF($A7&lt;&gt;"",INDEX('Size (Model)'!K:K,3*(ROW()-2)+3),"")</f>
        <v>0</v>
      </c>
      <c r="L7">
        <f>IF($A7&lt;&gt;"",INDEX('Size (Model)'!L:L,3*(ROW()-2)+3),"")</f>
        <v>-0.05</v>
      </c>
      <c r="M7">
        <f>IF($A7&lt;&gt;"",INDEX('Size (Model)'!M:M,3*(ROW()-2)+3),"")</f>
        <v>-2.9931574955347304E-2</v>
      </c>
      <c r="N7">
        <f>IF($A7&lt;&gt;"",INDEX('Size (Model)'!N:N,3*(ROW()-2)+3),"")</f>
        <v>-0.05</v>
      </c>
      <c r="O7">
        <f>IF($A7&lt;&gt;"",INDEX('Size (Model)'!O:O,3*(ROW()-2)+3),"")</f>
        <v>1.1235836799817657E-2</v>
      </c>
      <c r="P7">
        <f>IF($A7&lt;&gt;"",INDEX('Size (Model)'!P:P,3*(ROW()-2)+3),"")</f>
        <v>2.5714028737804377E-2</v>
      </c>
      <c r="Q7">
        <f>IF($A7&lt;&gt;"",INDEX('Size (Model)'!Q:Q,3*(ROW()-2)+3),"")</f>
        <v>-2.3307995169082118E-2</v>
      </c>
      <c r="R7">
        <f>IF($A7&lt;&gt;"",INDEX('Size (Model)'!R:R,3*(ROW()-2)+3),"")</f>
        <v>2.6623622192076882E-2</v>
      </c>
      <c r="S7">
        <f>IF($A7&lt;&gt;"",INDEX('Size (Model)'!S:S,3*(ROW()-2)+3),"")</f>
        <v>-4.357277498480748E-2</v>
      </c>
      <c r="T7">
        <f>IF($A7&lt;&gt;"",INDEX('Size (Model)'!T:T,3*(ROW()-2)+3),"")</f>
        <v>0</v>
      </c>
      <c r="U7">
        <f>IF($A7&lt;&gt;"",INDEX('Size (Model)'!U:U,3*(ROW()-2)+3),"")</f>
        <v>0</v>
      </c>
      <c r="V7">
        <f>IF($A7&lt;&gt;"",INDEX('Size (Model)'!V:V,3*(ROW()-2)+3),"")</f>
        <v>0</v>
      </c>
      <c r="W7">
        <f>IF($A7&lt;&gt;"",INDEX('Size (Model)'!W:W,3*(ROW()-2)+3),"")</f>
        <v>-4.2506982071274381E-2</v>
      </c>
      <c r="X7">
        <f>IF($A7&lt;&gt;"",INDEX('Size (Model)'!X:X,3*(ROW()-2)+3),"")</f>
        <v>0.05</v>
      </c>
      <c r="Y7">
        <f>IF($A7&lt;&gt;"",INDEX('Size (Model)'!Y:Y,3*(ROW()-2)+3),"")</f>
        <v>0</v>
      </c>
      <c r="Z7">
        <f>IF($A7&lt;&gt;"",INDEX('Size (Model)'!Z:Z,3*(ROW()-2)+3),"")</f>
        <v>0</v>
      </c>
    </row>
    <row r="8" spans="1:26" x14ac:dyDescent="0.2">
      <c r="A8" s="13">
        <f>IF(INDEX('Size (Model)'!A:A,3*(ROW()-2)+2)&lt;&gt;"",INDEX('Size (Model)'!A:A,3*(ROW()-2)+2),"")</f>
        <v>44440</v>
      </c>
      <c r="B8">
        <f>IF($A8&lt;&gt;"",INDEX('Size (Model)'!B:B,3*(ROW()-2)+3),"")</f>
        <v>1.5403643851798245E-2</v>
      </c>
      <c r="C8">
        <f>IF($A8&lt;&gt;"",INDEX('Size (Model)'!C:C,3*(ROW()-2)+3),"")</f>
        <v>0</v>
      </c>
      <c r="D8">
        <f>IF($A8&lt;&gt;"",INDEX('Size (Model)'!D:D,3*(ROW()-2)+3),"")</f>
        <v>0</v>
      </c>
      <c r="E8">
        <f>IF($A8&lt;&gt;"",INDEX('Size (Model)'!E:E,3*(ROW()-2)+3),"")</f>
        <v>0</v>
      </c>
      <c r="F8">
        <f>IF($A8&lt;&gt;"",INDEX('Size (Model)'!F:F,3*(ROW()-2)+3),"")</f>
        <v>-3.3714118418177841E-2</v>
      </c>
      <c r="G8">
        <f>IF($A8&lt;&gt;"",INDEX('Size (Model)'!G:G,3*(ROW()-2)+3),"")</f>
        <v>0</v>
      </c>
      <c r="H8">
        <f>IF($A8&lt;&gt;"",INDEX('Size (Model)'!H:H,3*(ROW()-2)+3),"")</f>
        <v>3.2872105061838575E-2</v>
      </c>
      <c r="I8">
        <f>IF($A8&lt;&gt;"",INDEX('Size (Model)'!I:I,3*(ROW()-2)+3),"")</f>
        <v>0.05</v>
      </c>
      <c r="J8">
        <f>IF($A8&lt;&gt;"",INDEX('Size (Model)'!J:J,3*(ROW()-2)+3),"")</f>
        <v>-1.2381476805888391E-2</v>
      </c>
      <c r="K8">
        <f>IF($A8&lt;&gt;"",INDEX('Size (Model)'!K:K,3*(ROW()-2)+3),"")</f>
        <v>1.2642794406816692E-2</v>
      </c>
      <c r="L8">
        <f>IF($A8&lt;&gt;"",INDEX('Size (Model)'!L:L,3*(ROW()-2)+3),"")</f>
        <v>-0.05</v>
      </c>
      <c r="M8">
        <f>IF($A8&lt;&gt;"",INDEX('Size (Model)'!M:M,3*(ROW()-2)+3),"")</f>
        <v>-2.9931574955347304E-2</v>
      </c>
      <c r="N8">
        <f>IF($A8&lt;&gt;"",INDEX('Size (Model)'!N:N,3*(ROW()-2)+3),"")</f>
        <v>-0.05</v>
      </c>
      <c r="O8">
        <f>IF($A8&lt;&gt;"",INDEX('Size (Model)'!O:O,3*(ROW()-2)+3),"")</f>
        <v>1.1235836799817657E-2</v>
      </c>
      <c r="P8">
        <f>IF($A8&lt;&gt;"",INDEX('Size (Model)'!P:P,3*(ROW()-2)+3),"")</f>
        <v>1.7144232279090434E-2</v>
      </c>
      <c r="Q8">
        <f>IF($A8&lt;&gt;"",INDEX('Size (Model)'!Q:Q,3*(ROW()-2)+3),"")</f>
        <v>-2.3307995169082118E-2</v>
      </c>
      <c r="R8">
        <f>IF($A8&lt;&gt;"",INDEX('Size (Model)'!R:R,3*(ROW()-2)+3),"")</f>
        <v>2.6623622192076882E-2</v>
      </c>
      <c r="S8">
        <f>IF($A8&lt;&gt;"",INDEX('Size (Model)'!S:S,3*(ROW()-2)+3),"")</f>
        <v>-4.357277498480748E-2</v>
      </c>
      <c r="T8">
        <f>IF($A8&lt;&gt;"",INDEX('Size (Model)'!T:T,3*(ROW()-2)+3),"")</f>
        <v>0</v>
      </c>
      <c r="U8">
        <f>IF($A8&lt;&gt;"",INDEX('Size (Model)'!U:U,3*(ROW()-2)+3),"")</f>
        <v>-2.6098714594984661E-2</v>
      </c>
      <c r="V8">
        <f>IF($A8&lt;&gt;"",INDEX('Size (Model)'!V:V,3*(ROW()-2)+3),"")</f>
        <v>0</v>
      </c>
      <c r="W8">
        <f>IF($A8&lt;&gt;"",INDEX('Size (Model)'!W:W,3*(ROW()-2)+3),"")</f>
        <v>0</v>
      </c>
      <c r="X8">
        <f>IF($A8&lt;&gt;"",INDEX('Size (Model)'!X:X,3*(ROW()-2)+3),"")</f>
        <v>0.05</v>
      </c>
      <c r="Y8">
        <f>IF($A8&lt;&gt;"",INDEX('Size (Model)'!Y:Y,3*(ROW()-2)+3),"")</f>
        <v>0</v>
      </c>
      <c r="Z8">
        <f>IF($A8&lt;&gt;"",INDEX('Size (Model)'!Z:Z,3*(ROW()-2)+3),"")</f>
        <v>0</v>
      </c>
    </row>
    <row r="9" spans="1:26" x14ac:dyDescent="0.2">
      <c r="A9" s="13">
        <f>IF(INDEX('Size (Model)'!A:A,3*(ROW()-2)+2)&lt;&gt;"",INDEX('Size (Model)'!A:A,3*(ROW()-2)+2),"")</f>
        <v>44470</v>
      </c>
      <c r="B9">
        <f>IF($A9&lt;&gt;"",INDEX('Size (Model)'!B:B,3*(ROW()-2)+3),"")</f>
        <v>0</v>
      </c>
      <c r="C9">
        <f>IF($A9&lt;&gt;"",INDEX('Size (Model)'!C:C,3*(ROW()-2)+3),"")</f>
        <v>-8.1587205760177226E-3</v>
      </c>
      <c r="D9">
        <f>IF($A9&lt;&gt;"",INDEX('Size (Model)'!D:D,3*(ROW()-2)+3),"")</f>
        <v>3.2865147669911027E-2</v>
      </c>
      <c r="E9">
        <f>IF($A9&lt;&gt;"",INDEX('Size (Model)'!E:E,3*(ROW()-2)+3),"")</f>
        <v>0</v>
      </c>
      <c r="F9">
        <f>IF($A9&lt;&gt;"",INDEX('Size (Model)'!F:F,3*(ROW()-2)+3),"")</f>
        <v>0</v>
      </c>
      <c r="G9">
        <f>IF($A9&lt;&gt;"",INDEX('Size (Model)'!G:G,3*(ROW()-2)+3),"")</f>
        <v>0</v>
      </c>
      <c r="H9">
        <f>IF($A9&lt;&gt;"",INDEX('Size (Model)'!H:H,3*(ROW()-2)+3),"")</f>
        <v>3.2872105061838575E-2</v>
      </c>
      <c r="I9">
        <f>IF($A9&lt;&gt;"",INDEX('Size (Model)'!I:I,3*(ROW()-2)+3),"")</f>
        <v>3.8552870742958087E-2</v>
      </c>
      <c r="J9">
        <f>IF($A9&lt;&gt;"",INDEX('Size (Model)'!J:J,3*(ROW()-2)+3),"")</f>
        <v>-1.2381476805888391E-2</v>
      </c>
      <c r="K9">
        <f>IF($A9&lt;&gt;"",INDEX('Size (Model)'!K:K,3*(ROW()-2)+3),"")</f>
        <v>0</v>
      </c>
      <c r="L9">
        <f>IF($A9&lt;&gt;"",INDEX('Size (Model)'!L:L,3*(ROW()-2)+3),"")</f>
        <v>-4.6877186841163127E-2</v>
      </c>
      <c r="M9">
        <f>IF($A9&lt;&gt;"",INDEX('Size (Model)'!M:M,3*(ROW()-2)+3),"")</f>
        <v>-2.9931574955347304E-2</v>
      </c>
      <c r="N9">
        <f>IF($A9&lt;&gt;"",INDEX('Size (Model)'!N:N,3*(ROW()-2)+3),"")</f>
        <v>-0.05</v>
      </c>
      <c r="O9">
        <f>IF($A9&lt;&gt;"",INDEX('Size (Model)'!O:O,3*(ROW()-2)+3),"")</f>
        <v>3.9072266307110796E-2</v>
      </c>
      <c r="P9">
        <f>IF($A9&lt;&gt;"",INDEX('Size (Model)'!P:P,3*(ROW()-2)+3),"")</f>
        <v>2.4456689841236896E-2</v>
      </c>
      <c r="Q9">
        <f>IF($A9&lt;&gt;"",INDEX('Size (Model)'!Q:Q,3*(ROW()-2)+3),"")</f>
        <v>0</v>
      </c>
      <c r="R9">
        <f>IF($A9&lt;&gt;"",INDEX('Size (Model)'!R:R,3*(ROW()-2)+3),"")</f>
        <v>7.5105196741998377E-3</v>
      </c>
      <c r="S9">
        <f>IF($A9&lt;&gt;"",INDEX('Size (Model)'!S:S,3*(ROW()-2)+3),"")</f>
        <v>-2.5054652918039755E-2</v>
      </c>
      <c r="T9">
        <f>IF($A9&lt;&gt;"",INDEX('Size (Model)'!T:T,3*(ROW()-2)+3),"")</f>
        <v>3.1903340733120358E-2</v>
      </c>
      <c r="U9">
        <f>IF($A9&lt;&gt;"",INDEX('Size (Model)'!U:U,3*(ROW()-2)+3),"")</f>
        <v>-0.05</v>
      </c>
      <c r="V9">
        <f>IF($A9&lt;&gt;"",INDEX('Size (Model)'!V:V,3*(ROW()-2)+3),"")</f>
        <v>0</v>
      </c>
      <c r="W9">
        <f>IF($A9&lt;&gt;"",INDEX('Size (Model)'!W:W,3*(ROW()-2)+3),"")</f>
        <v>-0.05</v>
      </c>
      <c r="X9">
        <f>IF($A9&lt;&gt;"",INDEX('Size (Model)'!X:X,3*(ROW()-2)+3),"")</f>
        <v>0.05</v>
      </c>
      <c r="Y9">
        <f>IF($A9&lt;&gt;"",INDEX('Size (Model)'!Y:Y,3*(ROW()-2)+3),"")</f>
        <v>0</v>
      </c>
      <c r="Z9">
        <f>IF($A9&lt;&gt;"",INDEX('Size (Model)'!Z:Z,3*(ROW()-2)+3),"")</f>
        <v>0</v>
      </c>
    </row>
    <row r="10" spans="1:26" x14ac:dyDescent="0.2">
      <c r="A10" s="13">
        <f>IF(INDEX('Size (Model)'!A:A,3*(ROW()-2)+2)&lt;&gt;"",INDEX('Size (Model)'!A:A,3*(ROW()-2)+2),"")</f>
        <v>44501</v>
      </c>
      <c r="B10">
        <f>IF($A10&lt;&gt;"",INDEX('Size (Model)'!B:B,3*(ROW()-2)+3),"")</f>
        <v>0</v>
      </c>
      <c r="C10">
        <f>IF($A10&lt;&gt;"",INDEX('Size (Model)'!C:C,3*(ROW()-2)+3),"")</f>
        <v>0</v>
      </c>
      <c r="D10">
        <f>IF($A10&lt;&gt;"",INDEX('Size (Model)'!D:D,3*(ROW()-2)+3),"")</f>
        <v>3.2865147669911027E-2</v>
      </c>
      <c r="E10">
        <f>IF($A10&lt;&gt;"",INDEX('Size (Model)'!E:E,3*(ROW()-2)+3),"")</f>
        <v>1.0820169031529476E-2</v>
      </c>
      <c r="F10">
        <f>IF($A10&lt;&gt;"",INDEX('Size (Model)'!F:F,3*(ROW()-2)+3),"")</f>
        <v>-3.212405905256327E-2</v>
      </c>
      <c r="G10">
        <f>IF($A10&lt;&gt;"",INDEX('Size (Model)'!G:G,3*(ROW()-2)+3),"")</f>
        <v>-1.349764488019904E-2</v>
      </c>
      <c r="H10">
        <f>IF($A10&lt;&gt;"",INDEX('Size (Model)'!H:H,3*(ROW()-2)+3),"")</f>
        <v>3.2872105061838575E-2</v>
      </c>
      <c r="I10">
        <f>IF($A10&lt;&gt;"",INDEX('Size (Model)'!I:I,3*(ROW()-2)+3),"")</f>
        <v>3.8552870742958087E-2</v>
      </c>
      <c r="J10">
        <f>IF($A10&lt;&gt;"",INDEX('Size (Model)'!J:J,3*(ROW()-2)+3),"")</f>
        <v>-1.2381476805888391E-2</v>
      </c>
      <c r="K10">
        <f>IF($A10&lt;&gt;"",INDEX('Size (Model)'!K:K,3*(ROW()-2)+3),"")</f>
        <v>4.6438855519797775E-2</v>
      </c>
      <c r="L10">
        <f>IF($A10&lt;&gt;"",INDEX('Size (Model)'!L:L,3*(ROW()-2)+3),"")</f>
        <v>-0.05</v>
      </c>
      <c r="M10">
        <f>IF($A10&lt;&gt;"",INDEX('Size (Model)'!M:M,3*(ROW()-2)+3),"")</f>
        <v>-2.9931574955347304E-2</v>
      </c>
      <c r="N10">
        <f>IF($A10&lt;&gt;"",INDEX('Size (Model)'!N:N,3*(ROW()-2)+3),"")</f>
        <v>-4.4131129394721684E-2</v>
      </c>
      <c r="O10">
        <f>IF($A10&lt;&gt;"",INDEX('Size (Model)'!O:O,3*(ROW()-2)+3),"")</f>
        <v>3.9072266307110796E-2</v>
      </c>
      <c r="P10">
        <f>IF($A10&lt;&gt;"",INDEX('Size (Model)'!P:P,3*(ROW()-2)+3),"")</f>
        <v>1.6716986070071761E-2</v>
      </c>
      <c r="Q10">
        <f>IF($A10&lt;&gt;"",INDEX('Size (Model)'!Q:Q,3*(ROW()-2)+3),"")</f>
        <v>0</v>
      </c>
      <c r="R10">
        <f>IF($A10&lt;&gt;"",INDEX('Size (Model)'!R:R,3*(ROW()-2)+3),"")</f>
        <v>0</v>
      </c>
      <c r="S10">
        <f>IF($A10&lt;&gt;"",INDEX('Size (Model)'!S:S,3*(ROW()-2)+3),"")</f>
        <v>0</v>
      </c>
      <c r="T10">
        <f>IF($A10&lt;&gt;"",INDEX('Size (Model)'!T:T,3*(ROW()-2)+3),"")</f>
        <v>0</v>
      </c>
      <c r="U10">
        <f>IF($A10&lt;&gt;"",INDEX('Size (Model)'!U:U,3*(ROW()-2)+3),"")</f>
        <v>-0.05</v>
      </c>
      <c r="V10">
        <f>IF($A10&lt;&gt;"",INDEX('Size (Model)'!V:V,3*(ROW()-2)+3),"")</f>
        <v>0</v>
      </c>
      <c r="W10">
        <f>IF($A10&lt;&gt;"",INDEX('Size (Model)'!W:W,3*(ROW()-2)+3),"")</f>
        <v>-3.0326354975296319E-2</v>
      </c>
      <c r="X10">
        <f>IF($A10&lt;&gt;"",INDEX('Size (Model)'!X:X,3*(ROW()-2)+3),"")</f>
        <v>0.05</v>
      </c>
      <c r="Y10">
        <f>IF($A10&lt;&gt;"",INDEX('Size (Model)'!Y:Y,3*(ROW()-2)+3),"")</f>
        <v>0</v>
      </c>
      <c r="Z10">
        <f>IF($A10&lt;&gt;"",INDEX('Size (Model)'!Z:Z,3*(ROW()-2)+3),"")</f>
        <v>0</v>
      </c>
    </row>
    <row r="11" spans="1:26" x14ac:dyDescent="0.2">
      <c r="A11" s="13">
        <f>IF(INDEX('Size (Model)'!A:A,3*(ROW()-2)+2)&lt;&gt;"",INDEX('Size (Model)'!A:A,3*(ROW()-2)+2),"")</f>
        <v>44531</v>
      </c>
      <c r="B11">
        <f>IF($A11&lt;&gt;"",INDEX('Size (Model)'!B:B,3*(ROW()-2)+3),"")</f>
        <v>0</v>
      </c>
      <c r="C11">
        <f>IF($A11&lt;&gt;"",INDEX('Size (Model)'!C:C,3*(ROW()-2)+3),"")</f>
        <v>-9.005944211629124E-3</v>
      </c>
      <c r="D11">
        <f>IF($A11&lt;&gt;"",INDEX('Size (Model)'!D:D,3*(ROW()-2)+3),"")</f>
        <v>-0.05</v>
      </c>
      <c r="E11">
        <f>IF($A11&lt;&gt;"",INDEX('Size (Model)'!E:E,3*(ROW()-2)+3),"")</f>
        <v>0</v>
      </c>
      <c r="F11">
        <f>IF($A11&lt;&gt;"",INDEX('Size (Model)'!F:F,3*(ROW()-2)+3),"")</f>
        <v>-3.212405905256327E-2</v>
      </c>
      <c r="G11">
        <f>IF($A11&lt;&gt;"",INDEX('Size (Model)'!G:G,3*(ROW()-2)+3),"")</f>
        <v>-2.663080363625802E-2</v>
      </c>
      <c r="H11">
        <f>IF($A11&lt;&gt;"",INDEX('Size (Model)'!H:H,3*(ROW()-2)+3),"")</f>
        <v>3.2872105061838575E-2</v>
      </c>
      <c r="I11">
        <f>IF($A11&lt;&gt;"",INDEX('Size (Model)'!I:I,3*(ROW()-2)+3),"")</f>
        <v>2.2728798770512121E-2</v>
      </c>
      <c r="J11">
        <f>IF($A11&lt;&gt;"",INDEX('Size (Model)'!J:J,3*(ROW()-2)+3),"")</f>
        <v>0</v>
      </c>
      <c r="K11">
        <f>IF($A11&lt;&gt;"",INDEX('Size (Model)'!K:K,3*(ROW()-2)+3),"")</f>
        <v>2.0535532130912564E-2</v>
      </c>
      <c r="L11">
        <f>IF($A11&lt;&gt;"",INDEX('Size (Model)'!L:L,3*(ROW()-2)+3),"")</f>
        <v>-2.7891543640493181E-2</v>
      </c>
      <c r="M11">
        <f>IF($A11&lt;&gt;"",INDEX('Size (Model)'!M:M,3*(ROW()-2)+3),"")</f>
        <v>0</v>
      </c>
      <c r="N11">
        <f>IF($A11&lt;&gt;"",INDEX('Size (Model)'!N:N,3*(ROW()-2)+3),"")</f>
        <v>-4.4131129394721684E-2</v>
      </c>
      <c r="O11">
        <f>IF($A11&lt;&gt;"",INDEX('Size (Model)'!O:O,3*(ROW()-2)+3),"")</f>
        <v>3.9072266307110796E-2</v>
      </c>
      <c r="P11">
        <f>IF($A11&lt;&gt;"",INDEX('Size (Model)'!P:P,3*(ROW()-2)+3),"")</f>
        <v>1.6716986070071761E-2</v>
      </c>
      <c r="Q11">
        <f>IF($A11&lt;&gt;"",INDEX('Size (Model)'!Q:Q,3*(ROW()-2)+3),"")</f>
        <v>-2.0974910405197257E-2</v>
      </c>
      <c r="R11">
        <f>IF($A11&lt;&gt;"",INDEX('Size (Model)'!R:R,3*(ROW()-2)+3),"")</f>
        <v>4.1675008408402934E-3</v>
      </c>
      <c r="S11">
        <f>IF($A11&lt;&gt;"",INDEX('Size (Model)'!S:S,3*(ROW()-2)+3),"")</f>
        <v>0</v>
      </c>
      <c r="T11">
        <f>IF($A11&lt;&gt;"",INDEX('Size (Model)'!T:T,3*(ROW()-2)+3),"")</f>
        <v>0</v>
      </c>
      <c r="U11">
        <f>IF($A11&lt;&gt;"",INDEX('Size (Model)'!U:U,3*(ROW()-2)+3),"")</f>
        <v>-0.05</v>
      </c>
      <c r="V11">
        <f>IF($A11&lt;&gt;"",INDEX('Size (Model)'!V:V,3*(ROW()-2)+3),"")</f>
        <v>0</v>
      </c>
      <c r="W11">
        <f>IF($A11&lt;&gt;"",INDEX('Size (Model)'!W:W,3*(ROW()-2)+3),"")</f>
        <v>0.05</v>
      </c>
      <c r="X11">
        <f>IF($A11&lt;&gt;"",INDEX('Size (Model)'!X:X,3*(ROW()-2)+3),"")</f>
        <v>0.05</v>
      </c>
      <c r="Y11">
        <f>IF($A11&lt;&gt;"",INDEX('Size (Model)'!Y:Y,3*(ROW()-2)+3),"")</f>
        <v>0</v>
      </c>
      <c r="Z11">
        <f>IF($A11&lt;&gt;"",INDEX('Size (Model)'!Z:Z,3*(ROW()-2)+3),"")</f>
        <v>0</v>
      </c>
    </row>
    <row r="12" spans="1:26" x14ac:dyDescent="0.2">
      <c r="A12" s="13">
        <f>IF(INDEX('Size (Model)'!A:A,3*(ROW()-2)+2)&lt;&gt;"",INDEX('Size (Model)'!A:A,3*(ROW()-2)+2),"")</f>
        <v>44564</v>
      </c>
      <c r="B12">
        <f>IF($A12&lt;&gt;"",INDEX('Size (Model)'!B:B,3*(ROW()-2)+3),"")</f>
        <v>1.9077266851338877E-2</v>
      </c>
      <c r="C12">
        <f>IF($A12&lt;&gt;"",INDEX('Size (Model)'!C:C,3*(ROW()-2)+3),"")</f>
        <v>-9.005944211629124E-3</v>
      </c>
      <c r="D12">
        <f>IF($A12&lt;&gt;"",INDEX('Size (Model)'!D:D,3*(ROW()-2)+3),"")</f>
        <v>0</v>
      </c>
      <c r="E12">
        <f>IF($A12&lt;&gt;"",INDEX('Size (Model)'!E:E,3*(ROW()-2)+3),"")</f>
        <v>0</v>
      </c>
      <c r="F12">
        <f>IF($A12&lt;&gt;"",INDEX('Size (Model)'!F:F,3*(ROW()-2)+3),"")</f>
        <v>-0.05</v>
      </c>
      <c r="G12">
        <f>IF($A12&lt;&gt;"",INDEX('Size (Model)'!G:G,3*(ROW()-2)+3),"")</f>
        <v>-4.5176413994169114E-2</v>
      </c>
      <c r="H12">
        <f>IF($A12&lt;&gt;"",INDEX('Size (Model)'!H:H,3*(ROW()-2)+3),"")</f>
        <v>2.4625363528009536E-2</v>
      </c>
      <c r="I12">
        <f>IF($A12&lt;&gt;"",INDEX('Size (Model)'!I:I,3*(ROW()-2)+3),"")</f>
        <v>0</v>
      </c>
      <c r="J12">
        <f>IF($A12&lt;&gt;"",INDEX('Size (Model)'!J:J,3*(ROW()-2)+3),"")</f>
        <v>-2.7232882249560636E-2</v>
      </c>
      <c r="K12">
        <f>IF($A12&lt;&gt;"",INDEX('Size (Model)'!K:K,3*(ROW()-2)+3),"")</f>
        <v>3.1777513458087679E-2</v>
      </c>
      <c r="L12">
        <f>IF($A12&lt;&gt;"",INDEX('Size (Model)'!L:L,3*(ROW()-2)+3),"")</f>
        <v>0</v>
      </c>
      <c r="M12">
        <f>IF($A12&lt;&gt;"",INDEX('Size (Model)'!M:M,3*(ROW()-2)+3),"")</f>
        <v>-1.7719279588336197E-2</v>
      </c>
      <c r="N12">
        <f>IF($A12&lt;&gt;"",INDEX('Size (Model)'!N:N,3*(ROW()-2)+3),"")</f>
        <v>-4.4131129394721684E-2</v>
      </c>
      <c r="O12">
        <f>IF($A12&lt;&gt;"",INDEX('Size (Model)'!O:O,3*(ROW()-2)+3),"")</f>
        <v>3.9072266307110796E-2</v>
      </c>
      <c r="P12">
        <f>IF($A12&lt;&gt;"",INDEX('Size (Model)'!P:P,3*(ROW()-2)+3),"")</f>
        <v>9.8462335186656081E-3</v>
      </c>
      <c r="Q12">
        <f>IF($A12&lt;&gt;"",INDEX('Size (Model)'!Q:Q,3*(ROW()-2)+3),"")</f>
        <v>0</v>
      </c>
      <c r="R12">
        <f>IF($A12&lt;&gt;"",INDEX('Size (Model)'!R:R,3*(ROW()-2)+3),"")</f>
        <v>7.731647401247402E-3</v>
      </c>
      <c r="S12">
        <f>IF($A12&lt;&gt;"",INDEX('Size (Model)'!S:S,3*(ROW()-2)+3),"")</f>
        <v>0</v>
      </c>
      <c r="T12">
        <f>IF($A12&lt;&gt;"",INDEX('Size (Model)'!T:T,3*(ROW()-2)+3),"")</f>
        <v>0</v>
      </c>
      <c r="U12">
        <f>IF($A12&lt;&gt;"",INDEX('Size (Model)'!U:U,3*(ROW()-2)+3),"")</f>
        <v>-0.05</v>
      </c>
      <c r="V12">
        <f>IF($A12&lt;&gt;"",INDEX('Size (Model)'!V:V,3*(ROW()-2)+3),"")</f>
        <v>0</v>
      </c>
      <c r="W12">
        <f>IF($A12&lt;&gt;"",INDEX('Size (Model)'!W:W,3*(ROW()-2)+3),"")</f>
        <v>4.3895385399847039E-2</v>
      </c>
      <c r="X12">
        <f>IF($A12&lt;&gt;"",INDEX('Size (Model)'!X:X,3*(ROW()-2)+3),"")</f>
        <v>0.05</v>
      </c>
      <c r="Y12">
        <f>IF($A12&lt;&gt;"",INDEX('Size (Model)'!Y:Y,3*(ROW()-2)+3),"")</f>
        <v>-2.9013563288861052E-2</v>
      </c>
      <c r="Z12">
        <f>IF($A12&lt;&gt;"",INDEX('Size (Model)'!Z:Z,3*(ROW()-2)+3),"")</f>
        <v>0</v>
      </c>
    </row>
    <row r="13" spans="1:26" x14ac:dyDescent="0.2">
      <c r="A13" s="13">
        <f>IF(INDEX('Size (Model)'!A:A,3*(ROW()-2)+2)&lt;&gt;"",INDEX('Size (Model)'!A:A,3*(ROW()-2)+2),"")</f>
        <v>44593</v>
      </c>
      <c r="B13">
        <f>IF($A13&lt;&gt;"",INDEX('Size (Model)'!B:B,3*(ROW()-2)+3),"")</f>
        <v>2.7705714774783594E-2</v>
      </c>
      <c r="C13">
        <f>IF($A13&lt;&gt;"",INDEX('Size (Model)'!C:C,3*(ROW()-2)+3),"")</f>
        <v>0</v>
      </c>
      <c r="D13">
        <f>IF($A13&lt;&gt;"",INDEX('Size (Model)'!D:D,3*(ROW()-2)+3),"")</f>
        <v>4.0543836106638038E-2</v>
      </c>
      <c r="E13">
        <f>IF($A13&lt;&gt;"",INDEX('Size (Model)'!E:E,3*(ROW()-2)+3),"")</f>
        <v>2.0352182146145037E-2</v>
      </c>
      <c r="F13">
        <f>IF($A13&lt;&gt;"",INDEX('Size (Model)'!F:F,3*(ROW()-2)+3),"")</f>
        <v>-0.05</v>
      </c>
      <c r="G13">
        <f>IF($A13&lt;&gt;"",INDEX('Size (Model)'!G:G,3*(ROW()-2)+3),"")</f>
        <v>-4.5176413994169114E-2</v>
      </c>
      <c r="H13">
        <f>IF($A13&lt;&gt;"",INDEX('Size (Model)'!H:H,3*(ROW()-2)+3),"")</f>
        <v>4.6803573272746049E-2</v>
      </c>
      <c r="I13">
        <f>IF($A13&lt;&gt;"",INDEX('Size (Model)'!I:I,3*(ROW()-2)+3),"")</f>
        <v>2.2357380122344273E-2</v>
      </c>
      <c r="J13">
        <f>IF($A13&lt;&gt;"",INDEX('Size (Model)'!J:J,3*(ROW()-2)+3),"")</f>
        <v>-2.7232882249560636E-2</v>
      </c>
      <c r="K13">
        <f>IF($A13&lt;&gt;"",INDEX('Size (Model)'!K:K,3*(ROW()-2)+3),"")</f>
        <v>3.1777513458087679E-2</v>
      </c>
      <c r="L13">
        <f>IF($A13&lt;&gt;"",INDEX('Size (Model)'!L:L,3*(ROW()-2)+3),"")</f>
        <v>-2.5240355697471503E-2</v>
      </c>
      <c r="M13">
        <f>IF($A13&lt;&gt;"",INDEX('Size (Model)'!M:M,3*(ROW()-2)+3),"")</f>
        <v>-3.103040054775762E-2</v>
      </c>
      <c r="N13">
        <f>IF($A13&lt;&gt;"",INDEX('Size (Model)'!N:N,3*(ROW()-2)+3),"")</f>
        <v>-4.4131129394721684E-2</v>
      </c>
      <c r="O13">
        <f>IF($A13&lt;&gt;"",INDEX('Size (Model)'!O:O,3*(ROW()-2)+3),"")</f>
        <v>3.9072266307110796E-2</v>
      </c>
      <c r="P13">
        <f>IF($A13&lt;&gt;"",INDEX('Size (Model)'!P:P,3*(ROW()-2)+3),"")</f>
        <v>9.8462335186656081E-3</v>
      </c>
      <c r="Q13">
        <f>IF($A13&lt;&gt;"",INDEX('Size (Model)'!Q:Q,3*(ROW()-2)+3),"")</f>
        <v>0</v>
      </c>
      <c r="R13">
        <f>IF($A13&lt;&gt;"",INDEX('Size (Model)'!R:R,3*(ROW()-2)+3),"")</f>
        <v>0</v>
      </c>
      <c r="S13">
        <f>IF($A13&lt;&gt;"",INDEX('Size (Model)'!S:S,3*(ROW()-2)+3),"")</f>
        <v>0</v>
      </c>
      <c r="T13">
        <f>IF($A13&lt;&gt;"",INDEX('Size (Model)'!T:T,3*(ROW()-2)+3),"")</f>
        <v>0</v>
      </c>
      <c r="U13">
        <f>IF($A13&lt;&gt;"",INDEX('Size (Model)'!U:U,3*(ROW()-2)+3),"")</f>
        <v>0</v>
      </c>
      <c r="V13">
        <f>IF($A13&lt;&gt;"",INDEX('Size (Model)'!V:V,3*(ROW()-2)+3),"")</f>
        <v>-2.0202636036732145E-2</v>
      </c>
      <c r="W13">
        <f>IF($A13&lt;&gt;"",INDEX('Size (Model)'!W:W,3*(ROW()-2)+3),"")</f>
        <v>0</v>
      </c>
      <c r="X13">
        <f>IF($A13&lt;&gt;"",INDEX('Size (Model)'!X:X,3*(ROW()-2)+3),"")</f>
        <v>0</v>
      </c>
      <c r="Y13">
        <f>IF($A13&lt;&gt;"",INDEX('Size (Model)'!Y:Y,3*(ROW()-2)+3),"")</f>
        <v>-2.9013563288861052E-2</v>
      </c>
      <c r="Z13">
        <f>IF($A13&lt;&gt;"",INDEX('Size (Model)'!Z:Z,3*(ROW()-2)+3),"")</f>
        <v>0</v>
      </c>
    </row>
    <row r="14" spans="1:26" x14ac:dyDescent="0.2">
      <c r="A14" s="13">
        <f>IF(INDEX('Size (Model)'!A:A,3*(ROW()-2)+2)&lt;&gt;"",INDEX('Size (Model)'!A:A,3*(ROW()-2)+2),"")</f>
        <v>44621</v>
      </c>
      <c r="B14">
        <f>IF($A14&lt;&gt;"",INDEX('Size (Model)'!B:B,3*(ROW()-2)+3),"")</f>
        <v>2.7705714774783594E-2</v>
      </c>
      <c r="C14">
        <f>IF($A14&lt;&gt;"",INDEX('Size (Model)'!C:C,3*(ROW()-2)+3),"")</f>
        <v>0</v>
      </c>
      <c r="D14">
        <f>IF($A14&lt;&gt;"",INDEX('Size (Model)'!D:D,3*(ROW()-2)+3),"")</f>
        <v>4.0543836106638038E-2</v>
      </c>
      <c r="E14">
        <f>IF($A14&lt;&gt;"",INDEX('Size (Model)'!E:E,3*(ROW()-2)+3),"")</f>
        <v>2.0352182146145037E-2</v>
      </c>
      <c r="F14">
        <f>IF($A14&lt;&gt;"",INDEX('Size (Model)'!F:F,3*(ROW()-2)+3),"")</f>
        <v>-0.05</v>
      </c>
      <c r="G14">
        <f>IF($A14&lt;&gt;"",INDEX('Size (Model)'!G:G,3*(ROW()-2)+3),"")</f>
        <v>-2.2720020767736313E-2</v>
      </c>
      <c r="H14">
        <f>IF($A14&lt;&gt;"",INDEX('Size (Model)'!H:H,3*(ROW()-2)+3),"")</f>
        <v>4.6803573272746049E-2</v>
      </c>
      <c r="I14">
        <f>IF($A14&lt;&gt;"",INDEX('Size (Model)'!I:I,3*(ROW()-2)+3),"")</f>
        <v>4.655502934211881E-2</v>
      </c>
      <c r="J14">
        <f>IF($A14&lt;&gt;"",INDEX('Size (Model)'!J:J,3*(ROW()-2)+3),"")</f>
        <v>-1.3579575485296943E-2</v>
      </c>
      <c r="K14">
        <f>IF($A14&lt;&gt;"",INDEX('Size (Model)'!K:K,3*(ROW()-2)+3),"")</f>
        <v>0.05</v>
      </c>
      <c r="L14">
        <f>IF($A14&lt;&gt;"",INDEX('Size (Model)'!L:L,3*(ROW()-2)+3),"")</f>
        <v>0</v>
      </c>
      <c r="M14">
        <f>IF($A14&lt;&gt;"",INDEX('Size (Model)'!M:M,3*(ROW()-2)+3),"")</f>
        <v>-3.4596298689154488E-2</v>
      </c>
      <c r="N14">
        <f>IF($A14&lt;&gt;"",INDEX('Size (Model)'!N:N,3*(ROW()-2)+3),"")</f>
        <v>-4.4131129394721684E-2</v>
      </c>
      <c r="O14">
        <f>IF($A14&lt;&gt;"",INDEX('Size (Model)'!O:O,3*(ROW()-2)+3),"")</f>
        <v>0</v>
      </c>
      <c r="P14">
        <f>IF($A14&lt;&gt;"",INDEX('Size (Model)'!P:P,3*(ROW()-2)+3),"")</f>
        <v>9.8462335186656081E-3</v>
      </c>
      <c r="Q14">
        <f>IF($A14&lt;&gt;"",INDEX('Size (Model)'!Q:Q,3*(ROW()-2)+3),"")</f>
        <v>0</v>
      </c>
      <c r="R14">
        <f>IF($A14&lt;&gt;"",INDEX('Size (Model)'!R:R,3*(ROW()-2)+3),"")</f>
        <v>0</v>
      </c>
      <c r="S14">
        <f>IF($A14&lt;&gt;"",INDEX('Size (Model)'!S:S,3*(ROW()-2)+3),"")</f>
        <v>0</v>
      </c>
      <c r="T14">
        <f>IF($A14&lt;&gt;"",INDEX('Size (Model)'!T:T,3*(ROW()-2)+3),"")</f>
        <v>0</v>
      </c>
      <c r="U14">
        <f>IF($A14&lt;&gt;"",INDEX('Size (Model)'!U:U,3*(ROW()-2)+3),"")</f>
        <v>-2.7044796650717698E-2</v>
      </c>
      <c r="V14">
        <f>IF($A14&lt;&gt;"",INDEX('Size (Model)'!V:V,3*(ROW()-2)+3),"")</f>
        <v>-2.0202636036732145E-2</v>
      </c>
      <c r="W14">
        <f>IF($A14&lt;&gt;"",INDEX('Size (Model)'!W:W,3*(ROW()-2)+3),"")</f>
        <v>0</v>
      </c>
      <c r="X14">
        <f>IF($A14&lt;&gt;"",INDEX('Size (Model)'!X:X,3*(ROW()-2)+3),"")</f>
        <v>0</v>
      </c>
      <c r="Y14">
        <f>IF($A14&lt;&gt;"",INDEX('Size (Model)'!Y:Y,3*(ROW()-2)+3),"")</f>
        <v>-3.920034098133271E-2</v>
      </c>
      <c r="Z14">
        <f>IF($A14&lt;&gt;"",INDEX('Size (Model)'!Z:Z,3*(ROW()-2)+3),"")</f>
        <v>2.2736775945293643E-2</v>
      </c>
    </row>
    <row r="15" spans="1:26" x14ac:dyDescent="0.2">
      <c r="A15" s="13">
        <f>IF(INDEX('Size (Model)'!A:A,3*(ROW()-2)+2)&lt;&gt;"",INDEX('Size (Model)'!A:A,3*(ROW()-2)+2),"")</f>
        <v>44652</v>
      </c>
      <c r="B15">
        <f>IF($A15&lt;&gt;"",INDEX('Size (Model)'!B:B,3*(ROW()-2)+3),"")</f>
        <v>1.8014950303699612E-2</v>
      </c>
      <c r="C15">
        <f>IF($A15&lt;&gt;"",INDEX('Size (Model)'!C:C,3*(ROW()-2)+3),"")</f>
        <v>0</v>
      </c>
      <c r="D15">
        <f>IF($A15&lt;&gt;"",INDEX('Size (Model)'!D:D,3*(ROW()-2)+3),"")</f>
        <v>0.05</v>
      </c>
      <c r="E15">
        <f>IF($A15&lt;&gt;"",INDEX('Size (Model)'!E:E,3*(ROW()-2)+3),"")</f>
        <v>9.9058979808714104E-3</v>
      </c>
      <c r="F15">
        <f>IF($A15&lt;&gt;"",INDEX('Size (Model)'!F:F,3*(ROW()-2)+3),"")</f>
        <v>-0.05</v>
      </c>
      <c r="G15">
        <f>IF($A15&lt;&gt;"",INDEX('Size (Model)'!G:G,3*(ROW()-2)+3),"")</f>
        <v>-2.2720020767736313E-2</v>
      </c>
      <c r="H15">
        <f>IF($A15&lt;&gt;"",INDEX('Size (Model)'!H:H,3*(ROW()-2)+3),"")</f>
        <v>4.6803573272746049E-2</v>
      </c>
      <c r="I15">
        <f>IF($A15&lt;&gt;"",INDEX('Size (Model)'!I:I,3*(ROW()-2)+3),"")</f>
        <v>0.05</v>
      </c>
      <c r="J15">
        <f>IF($A15&lt;&gt;"",INDEX('Size (Model)'!J:J,3*(ROW()-2)+3),"")</f>
        <v>-2.9370791321570035E-2</v>
      </c>
      <c r="K15">
        <f>IF($A15&lt;&gt;"",INDEX('Size (Model)'!K:K,3*(ROW()-2)+3),"")</f>
        <v>0.05</v>
      </c>
      <c r="L15">
        <f>IF($A15&lt;&gt;"",INDEX('Size (Model)'!L:L,3*(ROW()-2)+3),"")</f>
        <v>-2.7520097005482917E-2</v>
      </c>
      <c r="M15">
        <f>IF($A15&lt;&gt;"",INDEX('Size (Model)'!M:M,3*(ROW()-2)+3),"")</f>
        <v>-3.4596298689154488E-2</v>
      </c>
      <c r="N15">
        <f>IF($A15&lt;&gt;"",INDEX('Size (Model)'!N:N,3*(ROW()-2)+3),"")</f>
        <v>0</v>
      </c>
      <c r="O15">
        <f>IF($A15&lt;&gt;"",INDEX('Size (Model)'!O:O,3*(ROW()-2)+3),"")</f>
        <v>0</v>
      </c>
      <c r="P15">
        <f>IF($A15&lt;&gt;"",INDEX('Size (Model)'!P:P,3*(ROW()-2)+3),"")</f>
        <v>0</v>
      </c>
      <c r="Q15">
        <f>IF($A15&lt;&gt;"",INDEX('Size (Model)'!Q:Q,3*(ROW()-2)+3),"")</f>
        <v>-4.1206283549100088E-2</v>
      </c>
      <c r="R15">
        <f>IF($A15&lt;&gt;"",INDEX('Size (Model)'!R:R,3*(ROW()-2)+3),"")</f>
        <v>-5.2376103708460416E-3</v>
      </c>
      <c r="S15">
        <f>IF($A15&lt;&gt;"",INDEX('Size (Model)'!S:S,3*(ROW()-2)+3),"")</f>
        <v>-2.7018695652173911E-2</v>
      </c>
      <c r="T15">
        <f>IF($A15&lt;&gt;"",INDEX('Size (Model)'!T:T,3*(ROW()-2)+3),"")</f>
        <v>3.4108808154730788E-2</v>
      </c>
      <c r="U15">
        <f>IF($A15&lt;&gt;"",INDEX('Size (Model)'!U:U,3*(ROW()-2)+3),"")</f>
        <v>0</v>
      </c>
      <c r="V15">
        <f>IF($A15&lt;&gt;"",INDEX('Size (Model)'!V:V,3*(ROW()-2)+3),"")</f>
        <v>1.912933157431838E-2</v>
      </c>
      <c r="W15">
        <f>IF($A15&lt;&gt;"",INDEX('Size (Model)'!W:W,3*(ROW()-2)+3),"")</f>
        <v>0</v>
      </c>
      <c r="X15">
        <f>IF($A15&lt;&gt;"",INDEX('Size (Model)'!X:X,3*(ROW()-2)+3),"")</f>
        <v>0</v>
      </c>
      <c r="Y15">
        <f>IF($A15&lt;&gt;"",INDEX('Size (Model)'!Y:Y,3*(ROW()-2)+3),"")</f>
        <v>0</v>
      </c>
      <c r="Z15">
        <f>IF($A15&lt;&gt;"",INDEX('Size (Model)'!Z:Z,3*(ROW()-2)+3),"")</f>
        <v>0</v>
      </c>
    </row>
    <row r="16" spans="1:26" x14ac:dyDescent="0.2">
      <c r="A16" s="13">
        <f>IF(INDEX('Size (Model)'!A:A,3*(ROW()-2)+2)&lt;&gt;"",INDEX('Size (Model)'!A:A,3*(ROW()-2)+2),"")</f>
        <v>44683</v>
      </c>
      <c r="B16">
        <f>IF($A16&lt;&gt;"",INDEX('Size (Model)'!B:B,3*(ROW()-2)+3),"")</f>
        <v>1.8014950303699612E-2</v>
      </c>
      <c r="C16">
        <f>IF($A16&lt;&gt;"",INDEX('Size (Model)'!C:C,3*(ROW()-2)+3),"")</f>
        <v>-1.0257379518072289E-2</v>
      </c>
      <c r="D16">
        <f>IF($A16&lt;&gt;"",INDEX('Size (Model)'!D:D,3*(ROW()-2)+3),"")</f>
        <v>0.05</v>
      </c>
      <c r="E16">
        <f>IF($A16&lt;&gt;"",INDEX('Size (Model)'!E:E,3*(ROW()-2)+3),"")</f>
        <v>0</v>
      </c>
      <c r="F16">
        <f>IF($A16&lt;&gt;"",INDEX('Size (Model)'!F:F,3*(ROW()-2)+3),"")</f>
        <v>-0.05</v>
      </c>
      <c r="G16">
        <f>IF($A16&lt;&gt;"",INDEX('Size (Model)'!G:G,3*(ROW()-2)+3),"")</f>
        <v>-2.2720020767736313E-2</v>
      </c>
      <c r="H16">
        <f>IF($A16&lt;&gt;"",INDEX('Size (Model)'!H:H,3*(ROW()-2)+3),"")</f>
        <v>0.05</v>
      </c>
      <c r="I16">
        <f>IF($A16&lt;&gt;"",INDEX('Size (Model)'!I:I,3*(ROW()-2)+3),"")</f>
        <v>0.05</v>
      </c>
      <c r="J16">
        <f>IF($A16&lt;&gt;"",INDEX('Size (Model)'!J:J,3*(ROW()-2)+3),"")</f>
        <v>0</v>
      </c>
      <c r="K16">
        <f>IF($A16&lt;&gt;"",INDEX('Size (Model)'!K:K,3*(ROW()-2)+3),"")</f>
        <v>0.05</v>
      </c>
      <c r="L16">
        <f>IF($A16&lt;&gt;"",INDEX('Size (Model)'!L:L,3*(ROW()-2)+3),"")</f>
        <v>-4.9714598540145982E-2</v>
      </c>
      <c r="M16">
        <f>IF($A16&lt;&gt;"",INDEX('Size (Model)'!M:M,3*(ROW()-2)+3),"")</f>
        <v>-2.2426407639117549E-2</v>
      </c>
      <c r="N16">
        <f>IF($A16&lt;&gt;"",INDEX('Size (Model)'!N:N,3*(ROW()-2)+3),"")</f>
        <v>-2.0853949785670546E-2</v>
      </c>
      <c r="O16">
        <f>IF($A16&lt;&gt;"",INDEX('Size (Model)'!O:O,3*(ROW()-2)+3),"")</f>
        <v>0</v>
      </c>
      <c r="P16">
        <f>IF($A16&lt;&gt;"",INDEX('Size (Model)'!P:P,3*(ROW()-2)+3),"")</f>
        <v>1.0510648148148149E-2</v>
      </c>
      <c r="Q16">
        <f>IF($A16&lt;&gt;"",INDEX('Size (Model)'!Q:Q,3*(ROW()-2)+3),"")</f>
        <v>0</v>
      </c>
      <c r="R16">
        <f>IF($A16&lt;&gt;"",INDEX('Size (Model)'!R:R,3*(ROW()-2)+3),"")</f>
        <v>-2.1947046186895813E-2</v>
      </c>
      <c r="S16">
        <f>IF($A16&lt;&gt;"",INDEX('Size (Model)'!S:S,3*(ROW()-2)+3),"")</f>
        <v>0</v>
      </c>
      <c r="T16">
        <f>IF($A16&lt;&gt;"",INDEX('Size (Model)'!T:T,3*(ROW()-2)+3),"")</f>
        <v>3.4108808154730788E-2</v>
      </c>
      <c r="U16">
        <f>IF($A16&lt;&gt;"",INDEX('Size (Model)'!U:U,3*(ROW()-2)+3),"")</f>
        <v>2.1649396058486967E-2</v>
      </c>
      <c r="V16">
        <f>IF($A16&lt;&gt;"",INDEX('Size (Model)'!V:V,3*(ROW()-2)+3),"")</f>
        <v>-1.6783883686545095E-2</v>
      </c>
      <c r="W16">
        <f>IF($A16&lt;&gt;"",INDEX('Size (Model)'!W:W,3*(ROW()-2)+3),"")</f>
        <v>0</v>
      </c>
      <c r="X16">
        <f>IF($A16&lt;&gt;"",INDEX('Size (Model)'!X:X,3*(ROW()-2)+3),"")</f>
        <v>0</v>
      </c>
      <c r="Y16">
        <f>IF($A16&lt;&gt;"",INDEX('Size (Model)'!Y:Y,3*(ROW()-2)+3),"")</f>
        <v>0</v>
      </c>
      <c r="Z16">
        <f>IF($A16&lt;&gt;"",INDEX('Size (Model)'!Z:Z,3*(ROW()-2)+3),"")</f>
        <v>0</v>
      </c>
    </row>
    <row r="17" spans="1:26" x14ac:dyDescent="0.2">
      <c r="A17" s="13">
        <f>IF(INDEX('Size (Model)'!A:A,3*(ROW()-2)+2)&lt;&gt;"",INDEX('Size (Model)'!A:A,3*(ROW()-2)+2),"")</f>
        <v>44713</v>
      </c>
      <c r="B17">
        <f>IF($A17&lt;&gt;"",INDEX('Size (Model)'!B:B,3*(ROW()-2)+3),"")</f>
        <v>0</v>
      </c>
      <c r="C17">
        <f>IF($A17&lt;&gt;"",INDEX('Size (Model)'!C:C,3*(ROW()-2)+3),"")</f>
        <v>-1.0257379518072289E-2</v>
      </c>
      <c r="D17">
        <f>IF($A17&lt;&gt;"",INDEX('Size (Model)'!D:D,3*(ROW()-2)+3),"")</f>
        <v>0.05</v>
      </c>
      <c r="E17">
        <f>IF($A17&lt;&gt;"",INDEX('Size (Model)'!E:E,3*(ROW()-2)+3),"")</f>
        <v>2.0189293647267879E-2</v>
      </c>
      <c r="F17">
        <f>IF($A17&lt;&gt;"",INDEX('Size (Model)'!F:F,3*(ROW()-2)+3),"")</f>
        <v>-0.05</v>
      </c>
      <c r="G17">
        <f>IF($A17&lt;&gt;"",INDEX('Size (Model)'!G:G,3*(ROW()-2)+3),"")</f>
        <v>-2.2720020767736313E-2</v>
      </c>
      <c r="H17">
        <f>IF($A17&lt;&gt;"",INDEX('Size (Model)'!H:H,3*(ROW()-2)+3),"")</f>
        <v>4.7455029585798822E-2</v>
      </c>
      <c r="I17">
        <f>IF($A17&lt;&gt;"",INDEX('Size (Model)'!I:I,3*(ROW()-2)+3),"")</f>
        <v>0.05</v>
      </c>
      <c r="J17">
        <f>IF($A17&lt;&gt;"",INDEX('Size (Model)'!J:J,3*(ROW()-2)+3),"")</f>
        <v>-1.457477764474472E-2</v>
      </c>
      <c r="K17">
        <f>IF($A17&lt;&gt;"",INDEX('Size (Model)'!K:K,3*(ROW()-2)+3),"")</f>
        <v>0.05</v>
      </c>
      <c r="L17">
        <f>IF($A17&lt;&gt;"",INDEX('Size (Model)'!L:L,3*(ROW()-2)+3),"")</f>
        <v>-2.6218903846153847E-2</v>
      </c>
      <c r="M17">
        <f>IF($A17&lt;&gt;"",INDEX('Size (Model)'!M:M,3*(ROW()-2)+3),"")</f>
        <v>-2.2426407639117549E-2</v>
      </c>
      <c r="N17">
        <f>IF($A17&lt;&gt;"",INDEX('Size (Model)'!N:N,3*(ROW()-2)+3),"")</f>
        <v>-4.2486226238703642E-2</v>
      </c>
      <c r="O17">
        <f>IF($A17&lt;&gt;"",INDEX('Size (Model)'!O:O,3*(ROW()-2)+3),"")</f>
        <v>0</v>
      </c>
      <c r="P17">
        <f>IF($A17&lt;&gt;"",INDEX('Size (Model)'!P:P,3*(ROW()-2)+3),"")</f>
        <v>1.0510648148148149E-2</v>
      </c>
      <c r="Q17">
        <f>IF($A17&lt;&gt;"",INDEX('Size (Model)'!Q:Q,3*(ROW()-2)+3),"")</f>
        <v>2.3719258872651357E-2</v>
      </c>
      <c r="R17">
        <f>IF($A17&lt;&gt;"",INDEX('Size (Model)'!R:R,3*(ROW()-2)+3),"")</f>
        <v>-2.1947046186895813E-2</v>
      </c>
      <c r="S17">
        <f>IF($A17&lt;&gt;"",INDEX('Size (Model)'!S:S,3*(ROW()-2)+3),"")</f>
        <v>0</v>
      </c>
      <c r="T17">
        <f>IF($A17&lt;&gt;"",INDEX('Size (Model)'!T:T,3*(ROW()-2)+3),"")</f>
        <v>0</v>
      </c>
      <c r="U17">
        <f>IF($A17&lt;&gt;"",INDEX('Size (Model)'!U:U,3*(ROW()-2)+3),"")</f>
        <v>0</v>
      </c>
      <c r="V17">
        <f>IF($A17&lt;&gt;"",INDEX('Size (Model)'!V:V,3*(ROW()-2)+3),"")</f>
        <v>1.895166805671393E-2</v>
      </c>
      <c r="W17">
        <f>IF($A17&lt;&gt;"",INDEX('Size (Model)'!W:W,3*(ROW()-2)+3),"")</f>
        <v>0</v>
      </c>
      <c r="X17">
        <f>IF($A17&lt;&gt;"",INDEX('Size (Model)'!X:X,3*(ROW()-2)+3),"")</f>
        <v>0</v>
      </c>
      <c r="Y17">
        <f>IF($A17&lt;&gt;"",INDEX('Size (Model)'!Y:Y,3*(ROW()-2)+3),"")</f>
        <v>0</v>
      </c>
      <c r="Z17">
        <f>IF($A17&lt;&gt;"",INDEX('Size (Model)'!Z:Z,3*(ROW()-2)+3),"")</f>
        <v>0</v>
      </c>
    </row>
    <row r="18" spans="1:26" x14ac:dyDescent="0.2">
      <c r="A18" s="13" t="str">
        <f>IF(INDEX('Size (Model)'!A:A,3*(ROW()-2)+2)&lt;&gt;"",INDEX('Size (Model)'!A:A,3*(ROW()-2)+2),"")</f>
        <v/>
      </c>
      <c r="B18" t="str">
        <f>IF($A18&lt;&gt;"",INDEX('Size (Model)'!B:B,3*(ROW()-2)+3),"")</f>
        <v/>
      </c>
      <c r="C18" t="str">
        <f>IF($A18&lt;&gt;"",INDEX('Size (Model)'!C:C,3*(ROW()-2)+3),"")</f>
        <v/>
      </c>
      <c r="D18" t="str">
        <f>IF($A18&lt;&gt;"",INDEX('Size (Model)'!D:D,3*(ROW()-2)+3),"")</f>
        <v/>
      </c>
      <c r="E18" t="str">
        <f>IF($A18&lt;&gt;"",INDEX('Size (Model)'!E:E,3*(ROW()-2)+3),"")</f>
        <v/>
      </c>
      <c r="F18" t="str">
        <f>IF($A18&lt;&gt;"",INDEX('Size (Model)'!F:F,3*(ROW()-2)+3),"")</f>
        <v/>
      </c>
      <c r="G18" t="str">
        <f>IF($A18&lt;&gt;"",INDEX('Size (Model)'!G:G,3*(ROW()-2)+3),"")</f>
        <v/>
      </c>
      <c r="H18" t="str">
        <f>IF($A18&lt;&gt;"",INDEX('Size (Model)'!H:H,3*(ROW()-2)+3),"")</f>
        <v/>
      </c>
      <c r="I18" t="str">
        <f>IF($A18&lt;&gt;"",INDEX('Size (Model)'!I:I,3*(ROW()-2)+3),"")</f>
        <v/>
      </c>
      <c r="J18" t="str">
        <f>IF($A18&lt;&gt;"",INDEX('Size (Model)'!J:J,3*(ROW()-2)+3),"")</f>
        <v/>
      </c>
      <c r="K18" t="str">
        <f>IF($A18&lt;&gt;"",INDEX('Size (Model)'!K:K,3*(ROW()-2)+3),"")</f>
        <v/>
      </c>
      <c r="L18" t="str">
        <f>IF($A18&lt;&gt;"",INDEX('Size (Model)'!L:L,3*(ROW()-2)+3),"")</f>
        <v/>
      </c>
      <c r="M18" t="str">
        <f>IF($A18&lt;&gt;"",INDEX('Size (Model)'!M:M,3*(ROW()-2)+3),"")</f>
        <v/>
      </c>
      <c r="N18" t="str">
        <f>IF($A18&lt;&gt;"",INDEX('Size (Model)'!N:N,3*(ROW()-2)+3),"")</f>
        <v/>
      </c>
      <c r="O18" t="str">
        <f>IF($A18&lt;&gt;"",INDEX('Size (Model)'!O:O,3*(ROW()-2)+3),"")</f>
        <v/>
      </c>
      <c r="P18" t="str">
        <f>IF($A18&lt;&gt;"",INDEX('Size (Model)'!P:P,3*(ROW()-2)+3),"")</f>
        <v/>
      </c>
      <c r="Q18" t="str">
        <f>IF($A18&lt;&gt;"",INDEX('Size (Model)'!Q:Q,3*(ROW()-2)+3),"")</f>
        <v/>
      </c>
      <c r="R18" t="str">
        <f>IF($A18&lt;&gt;"",INDEX('Size (Model)'!R:R,3*(ROW()-2)+3),"")</f>
        <v/>
      </c>
      <c r="S18" t="str">
        <f>IF($A18&lt;&gt;"",INDEX('Size (Model)'!S:S,3*(ROW()-2)+3),"")</f>
        <v/>
      </c>
      <c r="T18" t="str">
        <f>IF($A18&lt;&gt;"",INDEX('Size (Model)'!T:T,3*(ROW()-2)+3),"")</f>
        <v/>
      </c>
      <c r="U18" t="str">
        <f>IF($A18&lt;&gt;"",INDEX('Size (Model)'!U:U,3*(ROW()-2)+3),"")</f>
        <v/>
      </c>
      <c r="V18" t="str">
        <f>IF($A18&lt;&gt;"",INDEX('Size (Model)'!V:V,3*(ROW()-2)+3),"")</f>
        <v/>
      </c>
      <c r="W18" t="str">
        <f>IF($A18&lt;&gt;"",INDEX('Size (Model)'!W:W,3*(ROW()-2)+3),"")</f>
        <v/>
      </c>
      <c r="X18" t="str">
        <f>IF($A18&lt;&gt;"",INDEX('Size (Model)'!X:X,3*(ROW()-2)+3),"")</f>
        <v/>
      </c>
      <c r="Y18" t="str">
        <f>IF($A18&lt;&gt;"",INDEX('Size (Model)'!Y:Y,3*(ROW()-2)+3),"")</f>
        <v/>
      </c>
      <c r="Z18" t="str">
        <f>IF($A18&lt;&gt;"",INDEX('Size (Model)'!Z:Z,3*(ROW()-2)+3),"")</f>
        <v/>
      </c>
    </row>
    <row r="19" spans="1:26" x14ac:dyDescent="0.2">
      <c r="A19" s="13" t="str">
        <f>IF(INDEX('Size (Model)'!A:A,3*(ROW()-2)+2)&lt;&gt;"",INDEX('Size (Model)'!A:A,3*(ROW()-2)+2),"")</f>
        <v/>
      </c>
      <c r="B19" t="str">
        <f>IF($A19&lt;&gt;"",INDEX('Size (Model)'!B:B,3*(ROW()-2)+3),"")</f>
        <v/>
      </c>
      <c r="C19" t="str">
        <f>IF($A19&lt;&gt;"",INDEX('Size (Model)'!C:C,3*(ROW()-2)+3),"")</f>
        <v/>
      </c>
      <c r="D19" t="str">
        <f>IF($A19&lt;&gt;"",INDEX('Size (Model)'!D:D,3*(ROW()-2)+3),"")</f>
        <v/>
      </c>
      <c r="E19" t="str">
        <f>IF($A19&lt;&gt;"",INDEX('Size (Model)'!E:E,3*(ROW()-2)+3),"")</f>
        <v/>
      </c>
      <c r="F19" t="str">
        <f>IF($A19&lt;&gt;"",INDEX('Size (Model)'!F:F,3*(ROW()-2)+3),"")</f>
        <v/>
      </c>
      <c r="G19" t="str">
        <f>IF($A19&lt;&gt;"",INDEX('Size (Model)'!G:G,3*(ROW()-2)+3),"")</f>
        <v/>
      </c>
      <c r="H19" t="str">
        <f>IF($A19&lt;&gt;"",INDEX('Size (Model)'!H:H,3*(ROW()-2)+3),"")</f>
        <v/>
      </c>
      <c r="I19" t="str">
        <f>IF($A19&lt;&gt;"",INDEX('Size (Model)'!I:I,3*(ROW()-2)+3),"")</f>
        <v/>
      </c>
      <c r="J19" t="str">
        <f>IF($A19&lt;&gt;"",INDEX('Size (Model)'!J:J,3*(ROW()-2)+3),"")</f>
        <v/>
      </c>
      <c r="K19" t="str">
        <f>IF($A19&lt;&gt;"",INDEX('Size (Model)'!K:K,3*(ROW()-2)+3),"")</f>
        <v/>
      </c>
      <c r="L19" t="str">
        <f>IF($A19&lt;&gt;"",INDEX('Size (Model)'!L:L,3*(ROW()-2)+3),"")</f>
        <v/>
      </c>
      <c r="M19" t="str">
        <f>IF($A19&lt;&gt;"",INDEX('Size (Model)'!M:M,3*(ROW()-2)+3),"")</f>
        <v/>
      </c>
      <c r="N19" t="str">
        <f>IF($A19&lt;&gt;"",INDEX('Size (Model)'!N:N,3*(ROW()-2)+3),"")</f>
        <v/>
      </c>
      <c r="O19" t="str">
        <f>IF($A19&lt;&gt;"",INDEX('Size (Model)'!O:O,3*(ROW()-2)+3),"")</f>
        <v/>
      </c>
      <c r="P19" t="str">
        <f>IF($A19&lt;&gt;"",INDEX('Size (Model)'!P:P,3*(ROW()-2)+3),"")</f>
        <v/>
      </c>
      <c r="Q19" t="str">
        <f>IF($A19&lt;&gt;"",INDEX('Size (Model)'!Q:Q,3*(ROW()-2)+3),"")</f>
        <v/>
      </c>
      <c r="R19" t="str">
        <f>IF($A19&lt;&gt;"",INDEX('Size (Model)'!R:R,3*(ROW()-2)+3),"")</f>
        <v/>
      </c>
      <c r="S19" t="str">
        <f>IF($A19&lt;&gt;"",INDEX('Size (Model)'!S:S,3*(ROW()-2)+3),"")</f>
        <v/>
      </c>
      <c r="T19" t="str">
        <f>IF($A19&lt;&gt;"",INDEX('Size (Model)'!T:T,3*(ROW()-2)+3),"")</f>
        <v/>
      </c>
      <c r="U19" t="str">
        <f>IF($A19&lt;&gt;"",INDEX('Size (Model)'!U:U,3*(ROW()-2)+3),"")</f>
        <v/>
      </c>
      <c r="V19" t="str">
        <f>IF($A19&lt;&gt;"",INDEX('Size (Model)'!V:V,3*(ROW()-2)+3),"")</f>
        <v/>
      </c>
      <c r="W19" t="str">
        <f>IF($A19&lt;&gt;"",INDEX('Size (Model)'!W:W,3*(ROW()-2)+3),"")</f>
        <v/>
      </c>
      <c r="X19" t="str">
        <f>IF($A19&lt;&gt;"",INDEX('Size (Model)'!X:X,3*(ROW()-2)+3),"")</f>
        <v/>
      </c>
      <c r="Y19" t="str">
        <f>IF($A19&lt;&gt;"",INDEX('Size (Model)'!Y:Y,3*(ROW()-2)+3),"")</f>
        <v/>
      </c>
      <c r="Z19" t="str">
        <f>IF($A19&lt;&gt;"",INDEX('Size (Model)'!Z:Z,3*(ROW()-2)+3),"")</f>
        <v/>
      </c>
    </row>
    <row r="20" spans="1:26" x14ac:dyDescent="0.2">
      <c r="A20" s="13" t="str">
        <f>IF(INDEX('Size (Model)'!A:A,3*(ROW()-2)+2)&lt;&gt;"",INDEX('Size (Model)'!A:A,3*(ROW()-2)+2),"")</f>
        <v/>
      </c>
      <c r="B20" t="str">
        <f>IF($A20&lt;&gt;"",INDEX('Size (Model)'!B:B,3*(ROW()-2)+3),"")</f>
        <v/>
      </c>
      <c r="C20" t="str">
        <f>IF($A20&lt;&gt;"",INDEX('Size (Model)'!C:C,3*(ROW()-2)+3),"")</f>
        <v/>
      </c>
      <c r="D20" t="str">
        <f>IF($A20&lt;&gt;"",INDEX('Size (Model)'!D:D,3*(ROW()-2)+3),"")</f>
        <v/>
      </c>
      <c r="E20" t="str">
        <f>IF($A20&lt;&gt;"",INDEX('Size (Model)'!E:E,3*(ROW()-2)+3),"")</f>
        <v/>
      </c>
      <c r="F20" t="str">
        <f>IF($A20&lt;&gt;"",INDEX('Size (Model)'!F:F,3*(ROW()-2)+3),"")</f>
        <v/>
      </c>
      <c r="G20" t="str">
        <f>IF($A20&lt;&gt;"",INDEX('Size (Model)'!G:G,3*(ROW()-2)+3),"")</f>
        <v/>
      </c>
      <c r="H20" t="str">
        <f>IF($A20&lt;&gt;"",INDEX('Size (Model)'!H:H,3*(ROW()-2)+3),"")</f>
        <v/>
      </c>
      <c r="I20" t="str">
        <f>IF($A20&lt;&gt;"",INDEX('Size (Model)'!I:I,3*(ROW()-2)+3),"")</f>
        <v/>
      </c>
      <c r="J20" t="str">
        <f>IF($A20&lt;&gt;"",INDEX('Size (Model)'!J:J,3*(ROW()-2)+3),"")</f>
        <v/>
      </c>
      <c r="K20" t="str">
        <f>IF($A20&lt;&gt;"",INDEX('Size (Model)'!K:K,3*(ROW()-2)+3),"")</f>
        <v/>
      </c>
      <c r="L20" t="str">
        <f>IF($A20&lt;&gt;"",INDEX('Size (Model)'!L:L,3*(ROW()-2)+3),"")</f>
        <v/>
      </c>
      <c r="M20" t="str">
        <f>IF($A20&lt;&gt;"",INDEX('Size (Model)'!M:M,3*(ROW()-2)+3),"")</f>
        <v/>
      </c>
      <c r="N20" t="str">
        <f>IF($A20&lt;&gt;"",INDEX('Size (Model)'!N:N,3*(ROW()-2)+3),"")</f>
        <v/>
      </c>
      <c r="O20" t="str">
        <f>IF($A20&lt;&gt;"",INDEX('Size (Model)'!O:O,3*(ROW()-2)+3),"")</f>
        <v/>
      </c>
      <c r="P20" t="str">
        <f>IF($A20&lt;&gt;"",INDEX('Size (Model)'!P:P,3*(ROW()-2)+3),"")</f>
        <v/>
      </c>
      <c r="Q20" t="str">
        <f>IF($A20&lt;&gt;"",INDEX('Size (Model)'!Q:Q,3*(ROW()-2)+3),"")</f>
        <v/>
      </c>
      <c r="R20" t="str">
        <f>IF($A20&lt;&gt;"",INDEX('Size (Model)'!R:R,3*(ROW()-2)+3),"")</f>
        <v/>
      </c>
      <c r="S20" t="str">
        <f>IF($A20&lt;&gt;"",INDEX('Size (Model)'!S:S,3*(ROW()-2)+3),"")</f>
        <v/>
      </c>
      <c r="T20" t="str">
        <f>IF($A20&lt;&gt;"",INDEX('Size (Model)'!T:T,3*(ROW()-2)+3),"")</f>
        <v/>
      </c>
      <c r="U20" t="str">
        <f>IF($A20&lt;&gt;"",INDEX('Size (Model)'!U:U,3*(ROW()-2)+3),"")</f>
        <v/>
      </c>
      <c r="V20" t="str">
        <f>IF($A20&lt;&gt;"",INDEX('Size (Model)'!V:V,3*(ROW()-2)+3),"")</f>
        <v/>
      </c>
      <c r="W20" t="str">
        <f>IF($A20&lt;&gt;"",INDEX('Size (Model)'!W:W,3*(ROW()-2)+3),"")</f>
        <v/>
      </c>
      <c r="X20" t="str">
        <f>IF($A20&lt;&gt;"",INDEX('Size (Model)'!X:X,3*(ROW()-2)+3),"")</f>
        <v/>
      </c>
      <c r="Y20" t="str">
        <f>IF($A20&lt;&gt;"",INDEX('Size (Model)'!Y:Y,3*(ROW()-2)+3),"")</f>
        <v/>
      </c>
      <c r="Z20" t="str">
        <f>IF($A20&lt;&gt;"",INDEX('Size (Model)'!Z:Z,3*(ROW()-2)+3),"")</f>
        <v/>
      </c>
    </row>
    <row r="21" spans="1:26" x14ac:dyDescent="0.2">
      <c r="A21" s="13" t="str">
        <f>IF(INDEX('Size (Model)'!A:A,3*(ROW()-2)+2)&lt;&gt;"",INDEX('Size (Model)'!A:A,3*(ROW()-2)+2),"")</f>
        <v/>
      </c>
      <c r="B21" t="str">
        <f>IF($A21&lt;&gt;"",INDEX('Size (Model)'!B:B,3*(ROW()-2)+3),"")</f>
        <v/>
      </c>
      <c r="C21" t="str">
        <f>IF($A21&lt;&gt;"",INDEX('Size (Model)'!C:C,3*(ROW()-2)+3),"")</f>
        <v/>
      </c>
      <c r="D21" t="str">
        <f>IF($A21&lt;&gt;"",INDEX('Size (Model)'!D:D,3*(ROW()-2)+3),"")</f>
        <v/>
      </c>
      <c r="E21" t="str">
        <f>IF($A21&lt;&gt;"",INDEX('Size (Model)'!E:E,3*(ROW()-2)+3),"")</f>
        <v/>
      </c>
      <c r="F21" t="str">
        <f>IF($A21&lt;&gt;"",INDEX('Size (Model)'!F:F,3*(ROW()-2)+3),"")</f>
        <v/>
      </c>
      <c r="G21" t="str">
        <f>IF($A21&lt;&gt;"",INDEX('Size (Model)'!G:G,3*(ROW()-2)+3),"")</f>
        <v/>
      </c>
      <c r="H21" t="str">
        <f>IF($A21&lt;&gt;"",INDEX('Size (Model)'!H:H,3*(ROW()-2)+3),"")</f>
        <v/>
      </c>
      <c r="I21" t="str">
        <f>IF($A21&lt;&gt;"",INDEX('Size (Model)'!I:I,3*(ROW()-2)+3),"")</f>
        <v/>
      </c>
      <c r="J21" t="str">
        <f>IF($A21&lt;&gt;"",INDEX('Size (Model)'!J:J,3*(ROW()-2)+3),"")</f>
        <v/>
      </c>
      <c r="K21" t="str">
        <f>IF($A21&lt;&gt;"",INDEX('Size (Model)'!K:K,3*(ROW()-2)+3),"")</f>
        <v/>
      </c>
      <c r="L21" t="str">
        <f>IF($A21&lt;&gt;"",INDEX('Size (Model)'!L:L,3*(ROW()-2)+3),"")</f>
        <v/>
      </c>
      <c r="M21" t="str">
        <f>IF($A21&lt;&gt;"",INDEX('Size (Model)'!M:M,3*(ROW()-2)+3),"")</f>
        <v/>
      </c>
      <c r="N21" t="str">
        <f>IF($A21&lt;&gt;"",INDEX('Size (Model)'!N:N,3*(ROW()-2)+3),"")</f>
        <v/>
      </c>
      <c r="O21" t="str">
        <f>IF($A21&lt;&gt;"",INDEX('Size (Model)'!O:O,3*(ROW()-2)+3),"")</f>
        <v/>
      </c>
      <c r="P21" t="str">
        <f>IF($A21&lt;&gt;"",INDEX('Size (Model)'!P:P,3*(ROW()-2)+3),"")</f>
        <v/>
      </c>
      <c r="Q21" t="str">
        <f>IF($A21&lt;&gt;"",INDEX('Size (Model)'!Q:Q,3*(ROW()-2)+3),"")</f>
        <v/>
      </c>
      <c r="R21" t="str">
        <f>IF($A21&lt;&gt;"",INDEX('Size (Model)'!R:R,3*(ROW()-2)+3),"")</f>
        <v/>
      </c>
      <c r="S21" t="str">
        <f>IF($A21&lt;&gt;"",INDEX('Size (Model)'!S:S,3*(ROW()-2)+3),"")</f>
        <v/>
      </c>
      <c r="T21" t="str">
        <f>IF($A21&lt;&gt;"",INDEX('Size (Model)'!T:T,3*(ROW()-2)+3),"")</f>
        <v/>
      </c>
      <c r="U21" t="str">
        <f>IF($A21&lt;&gt;"",INDEX('Size (Model)'!U:U,3*(ROW()-2)+3),"")</f>
        <v/>
      </c>
      <c r="V21" t="str">
        <f>IF($A21&lt;&gt;"",INDEX('Size (Model)'!V:V,3*(ROW()-2)+3),"")</f>
        <v/>
      </c>
      <c r="W21" t="str">
        <f>IF($A21&lt;&gt;"",INDEX('Size (Model)'!W:W,3*(ROW()-2)+3),"")</f>
        <v/>
      </c>
      <c r="X21" t="str">
        <f>IF($A21&lt;&gt;"",INDEX('Size (Model)'!X:X,3*(ROW()-2)+3),"")</f>
        <v/>
      </c>
      <c r="Y21" t="str">
        <f>IF($A21&lt;&gt;"",INDEX('Size (Model)'!Y:Y,3*(ROW()-2)+3),"")</f>
        <v/>
      </c>
      <c r="Z21" t="str">
        <f>IF($A21&lt;&gt;"",INDEX('Size (Model)'!Z:Z,3*(ROW()-2)+3),"")</f>
        <v/>
      </c>
    </row>
    <row r="22" spans="1:26" x14ac:dyDescent="0.2">
      <c r="A22" s="13" t="str">
        <f>IF(INDEX('Size (Model)'!A:A,3*(ROW()-2)+2)&lt;&gt;"",INDEX('Size (Model)'!A:A,3*(ROW()-2)+2),"")</f>
        <v/>
      </c>
      <c r="B22" t="str">
        <f>IF($A22&lt;&gt;"",INDEX('Size (Model)'!B:B,3*(ROW()-2)+3),"")</f>
        <v/>
      </c>
      <c r="C22" t="str">
        <f>IF($A22&lt;&gt;"",INDEX('Size (Model)'!C:C,3*(ROW()-2)+3),"")</f>
        <v/>
      </c>
      <c r="D22" t="str">
        <f>IF($A22&lt;&gt;"",INDEX('Size (Model)'!D:D,3*(ROW()-2)+3),"")</f>
        <v/>
      </c>
      <c r="E22" t="str">
        <f>IF($A22&lt;&gt;"",INDEX('Size (Model)'!E:E,3*(ROW()-2)+3),"")</f>
        <v/>
      </c>
      <c r="F22" t="str">
        <f>IF($A22&lt;&gt;"",INDEX('Size (Model)'!F:F,3*(ROW()-2)+3),"")</f>
        <v/>
      </c>
      <c r="G22" t="str">
        <f>IF($A22&lt;&gt;"",INDEX('Size (Model)'!G:G,3*(ROW()-2)+3),"")</f>
        <v/>
      </c>
      <c r="H22" t="str">
        <f>IF($A22&lt;&gt;"",INDEX('Size (Model)'!H:H,3*(ROW()-2)+3),"")</f>
        <v/>
      </c>
      <c r="I22" t="str">
        <f>IF($A22&lt;&gt;"",INDEX('Size (Model)'!I:I,3*(ROW()-2)+3),"")</f>
        <v/>
      </c>
      <c r="J22" t="str">
        <f>IF($A22&lt;&gt;"",INDEX('Size (Model)'!J:J,3*(ROW()-2)+3),"")</f>
        <v/>
      </c>
      <c r="K22" t="str">
        <f>IF($A22&lt;&gt;"",INDEX('Size (Model)'!K:K,3*(ROW()-2)+3),"")</f>
        <v/>
      </c>
      <c r="L22" t="str">
        <f>IF($A22&lt;&gt;"",INDEX('Size (Model)'!L:L,3*(ROW()-2)+3),"")</f>
        <v/>
      </c>
      <c r="M22" t="str">
        <f>IF($A22&lt;&gt;"",INDEX('Size (Model)'!M:M,3*(ROW()-2)+3),"")</f>
        <v/>
      </c>
      <c r="N22" t="str">
        <f>IF($A22&lt;&gt;"",INDEX('Size (Model)'!N:N,3*(ROW()-2)+3),"")</f>
        <v/>
      </c>
      <c r="O22" t="str">
        <f>IF($A22&lt;&gt;"",INDEX('Size (Model)'!O:O,3*(ROW()-2)+3),"")</f>
        <v/>
      </c>
      <c r="P22" t="str">
        <f>IF($A22&lt;&gt;"",INDEX('Size (Model)'!P:P,3*(ROW()-2)+3),"")</f>
        <v/>
      </c>
      <c r="Q22" t="str">
        <f>IF($A22&lt;&gt;"",INDEX('Size (Model)'!Q:Q,3*(ROW()-2)+3),"")</f>
        <v/>
      </c>
      <c r="R22" t="str">
        <f>IF($A22&lt;&gt;"",INDEX('Size (Model)'!R:R,3*(ROW()-2)+3),"")</f>
        <v/>
      </c>
      <c r="S22" t="str">
        <f>IF($A22&lt;&gt;"",INDEX('Size (Model)'!S:S,3*(ROW()-2)+3),"")</f>
        <v/>
      </c>
      <c r="T22" t="str">
        <f>IF($A22&lt;&gt;"",INDEX('Size (Model)'!T:T,3*(ROW()-2)+3),"")</f>
        <v/>
      </c>
      <c r="U22" t="str">
        <f>IF($A22&lt;&gt;"",INDEX('Size (Model)'!U:U,3*(ROW()-2)+3),"")</f>
        <v/>
      </c>
      <c r="V22" t="str">
        <f>IF($A22&lt;&gt;"",INDEX('Size (Model)'!V:V,3*(ROW()-2)+3),"")</f>
        <v/>
      </c>
      <c r="W22" t="str">
        <f>IF($A22&lt;&gt;"",INDEX('Size (Model)'!W:W,3*(ROW()-2)+3),"")</f>
        <v/>
      </c>
      <c r="X22" t="str">
        <f>IF($A22&lt;&gt;"",INDEX('Size (Model)'!X:X,3*(ROW()-2)+3),"")</f>
        <v/>
      </c>
      <c r="Y22" t="str">
        <f>IF($A22&lt;&gt;"",INDEX('Size (Model)'!Y:Y,3*(ROW()-2)+3),"")</f>
        <v/>
      </c>
      <c r="Z22" t="str">
        <f>IF($A22&lt;&gt;"",INDEX('Size (Model)'!Z:Z,3*(ROW()-2)+3),"")</f>
        <v/>
      </c>
    </row>
    <row r="23" spans="1:26" x14ac:dyDescent="0.2">
      <c r="A23" s="13" t="str">
        <f>IF(INDEX('Size (Model)'!A:A,3*(ROW()-2)+2)&lt;&gt;"",INDEX('Size (Model)'!A:A,3*(ROW()-2)+2),"")</f>
        <v/>
      </c>
      <c r="B23" t="str">
        <f>IF($A23&lt;&gt;"",INDEX('Size (Model)'!B:B,3*(ROW()-2)+3),"")</f>
        <v/>
      </c>
      <c r="C23" t="str">
        <f>IF($A23&lt;&gt;"",INDEX('Size (Model)'!C:C,3*(ROW()-2)+3),"")</f>
        <v/>
      </c>
      <c r="D23" t="str">
        <f>IF($A23&lt;&gt;"",INDEX('Size (Model)'!D:D,3*(ROW()-2)+3),"")</f>
        <v/>
      </c>
      <c r="E23" t="str">
        <f>IF($A23&lt;&gt;"",INDEX('Size (Model)'!E:E,3*(ROW()-2)+3),"")</f>
        <v/>
      </c>
      <c r="F23" t="str">
        <f>IF($A23&lt;&gt;"",INDEX('Size (Model)'!F:F,3*(ROW()-2)+3),"")</f>
        <v/>
      </c>
      <c r="G23" t="str">
        <f>IF($A23&lt;&gt;"",INDEX('Size (Model)'!G:G,3*(ROW()-2)+3),"")</f>
        <v/>
      </c>
      <c r="H23" t="str">
        <f>IF($A23&lt;&gt;"",INDEX('Size (Model)'!H:H,3*(ROW()-2)+3),"")</f>
        <v/>
      </c>
      <c r="I23" t="str">
        <f>IF($A23&lt;&gt;"",INDEX('Size (Model)'!I:I,3*(ROW()-2)+3),"")</f>
        <v/>
      </c>
      <c r="J23" t="str">
        <f>IF($A23&lt;&gt;"",INDEX('Size (Model)'!J:J,3*(ROW()-2)+3),"")</f>
        <v/>
      </c>
      <c r="K23" t="str">
        <f>IF($A23&lt;&gt;"",INDEX('Size (Model)'!K:K,3*(ROW()-2)+3),"")</f>
        <v/>
      </c>
      <c r="L23" t="str">
        <f>IF($A23&lt;&gt;"",INDEX('Size (Model)'!L:L,3*(ROW()-2)+3),"")</f>
        <v/>
      </c>
      <c r="M23" t="str">
        <f>IF($A23&lt;&gt;"",INDEX('Size (Model)'!M:M,3*(ROW()-2)+3),"")</f>
        <v/>
      </c>
      <c r="N23" t="str">
        <f>IF($A23&lt;&gt;"",INDEX('Size (Model)'!N:N,3*(ROW()-2)+3),"")</f>
        <v/>
      </c>
      <c r="O23" t="str">
        <f>IF($A23&lt;&gt;"",INDEX('Size (Model)'!O:O,3*(ROW()-2)+3),"")</f>
        <v/>
      </c>
      <c r="P23" t="str">
        <f>IF($A23&lt;&gt;"",INDEX('Size (Model)'!P:P,3*(ROW()-2)+3),"")</f>
        <v/>
      </c>
      <c r="Q23" t="str">
        <f>IF($A23&lt;&gt;"",INDEX('Size (Model)'!Q:Q,3*(ROW()-2)+3),"")</f>
        <v/>
      </c>
      <c r="R23" t="str">
        <f>IF($A23&lt;&gt;"",INDEX('Size (Model)'!R:R,3*(ROW()-2)+3),"")</f>
        <v/>
      </c>
      <c r="S23" t="str">
        <f>IF($A23&lt;&gt;"",INDEX('Size (Model)'!S:S,3*(ROW()-2)+3),"")</f>
        <v/>
      </c>
      <c r="T23" t="str">
        <f>IF($A23&lt;&gt;"",INDEX('Size (Model)'!T:T,3*(ROW()-2)+3),"")</f>
        <v/>
      </c>
      <c r="U23" t="str">
        <f>IF($A23&lt;&gt;"",INDEX('Size (Model)'!U:U,3*(ROW()-2)+3),"")</f>
        <v/>
      </c>
      <c r="V23" t="str">
        <f>IF($A23&lt;&gt;"",INDEX('Size (Model)'!V:V,3*(ROW()-2)+3),"")</f>
        <v/>
      </c>
      <c r="W23" t="str">
        <f>IF($A23&lt;&gt;"",INDEX('Size (Model)'!W:W,3*(ROW()-2)+3),"")</f>
        <v/>
      </c>
      <c r="X23" t="str">
        <f>IF($A23&lt;&gt;"",INDEX('Size (Model)'!X:X,3*(ROW()-2)+3),"")</f>
        <v/>
      </c>
      <c r="Y23" t="str">
        <f>IF($A23&lt;&gt;"",INDEX('Size (Model)'!Y:Y,3*(ROW()-2)+3),"")</f>
        <v/>
      </c>
      <c r="Z23" t="str">
        <f>IF($A23&lt;&gt;"",INDEX('Size (Model)'!Z:Z,3*(ROW()-2)+3),"")</f>
        <v/>
      </c>
    </row>
    <row r="24" spans="1:26" x14ac:dyDescent="0.2">
      <c r="A24" s="13" t="str">
        <f>IF(INDEX('Size (Model)'!A:A,3*(ROW()-2)+2)&lt;&gt;"",INDEX('Size (Model)'!A:A,3*(ROW()-2)+2),"")</f>
        <v/>
      </c>
      <c r="B24" t="str">
        <f>IF($A24&lt;&gt;"",INDEX('Size (Model)'!B:B,3*(ROW()-2)+3),"")</f>
        <v/>
      </c>
      <c r="C24" t="str">
        <f>IF($A24&lt;&gt;"",INDEX('Size (Model)'!C:C,3*(ROW()-2)+3),"")</f>
        <v/>
      </c>
      <c r="D24" t="str">
        <f>IF($A24&lt;&gt;"",INDEX('Size (Model)'!D:D,3*(ROW()-2)+3),"")</f>
        <v/>
      </c>
      <c r="E24" t="str">
        <f>IF($A24&lt;&gt;"",INDEX('Size (Model)'!E:E,3*(ROW()-2)+3),"")</f>
        <v/>
      </c>
      <c r="F24" t="str">
        <f>IF($A24&lt;&gt;"",INDEX('Size (Model)'!F:F,3*(ROW()-2)+3),"")</f>
        <v/>
      </c>
      <c r="G24" t="str">
        <f>IF($A24&lt;&gt;"",INDEX('Size (Model)'!G:G,3*(ROW()-2)+3),"")</f>
        <v/>
      </c>
      <c r="H24" t="str">
        <f>IF($A24&lt;&gt;"",INDEX('Size (Model)'!H:H,3*(ROW()-2)+3),"")</f>
        <v/>
      </c>
      <c r="I24" t="str">
        <f>IF($A24&lt;&gt;"",INDEX('Size (Model)'!I:I,3*(ROW()-2)+3),"")</f>
        <v/>
      </c>
      <c r="J24" t="str">
        <f>IF($A24&lt;&gt;"",INDEX('Size (Model)'!J:J,3*(ROW()-2)+3),"")</f>
        <v/>
      </c>
      <c r="K24" t="str">
        <f>IF($A24&lt;&gt;"",INDEX('Size (Model)'!K:K,3*(ROW()-2)+3),"")</f>
        <v/>
      </c>
      <c r="L24" t="str">
        <f>IF($A24&lt;&gt;"",INDEX('Size (Model)'!L:L,3*(ROW()-2)+3),"")</f>
        <v/>
      </c>
      <c r="M24" t="str">
        <f>IF($A24&lt;&gt;"",INDEX('Size (Model)'!M:M,3*(ROW()-2)+3),"")</f>
        <v/>
      </c>
      <c r="N24" t="str">
        <f>IF($A24&lt;&gt;"",INDEX('Size (Model)'!N:N,3*(ROW()-2)+3),"")</f>
        <v/>
      </c>
      <c r="O24" t="str">
        <f>IF($A24&lt;&gt;"",INDEX('Size (Model)'!O:O,3*(ROW()-2)+3),"")</f>
        <v/>
      </c>
      <c r="P24" t="str">
        <f>IF($A24&lt;&gt;"",INDEX('Size (Model)'!P:P,3*(ROW()-2)+3),"")</f>
        <v/>
      </c>
      <c r="Q24" t="str">
        <f>IF($A24&lt;&gt;"",INDEX('Size (Model)'!Q:Q,3*(ROW()-2)+3),"")</f>
        <v/>
      </c>
      <c r="R24" t="str">
        <f>IF($A24&lt;&gt;"",INDEX('Size (Model)'!R:R,3*(ROW()-2)+3),"")</f>
        <v/>
      </c>
      <c r="S24" t="str">
        <f>IF($A24&lt;&gt;"",INDEX('Size (Model)'!S:S,3*(ROW()-2)+3),"")</f>
        <v/>
      </c>
      <c r="T24" t="str">
        <f>IF($A24&lt;&gt;"",INDEX('Size (Model)'!T:T,3*(ROW()-2)+3),"")</f>
        <v/>
      </c>
      <c r="U24" t="str">
        <f>IF($A24&lt;&gt;"",INDEX('Size (Model)'!U:U,3*(ROW()-2)+3),"")</f>
        <v/>
      </c>
      <c r="V24" t="str">
        <f>IF($A24&lt;&gt;"",INDEX('Size (Model)'!V:V,3*(ROW()-2)+3),"")</f>
        <v/>
      </c>
      <c r="W24" t="str">
        <f>IF($A24&lt;&gt;"",INDEX('Size (Model)'!W:W,3*(ROW()-2)+3),"")</f>
        <v/>
      </c>
      <c r="X24" t="str">
        <f>IF($A24&lt;&gt;"",INDEX('Size (Model)'!X:X,3*(ROW()-2)+3),"")</f>
        <v/>
      </c>
      <c r="Y24" t="str">
        <f>IF($A24&lt;&gt;"",INDEX('Size (Model)'!Y:Y,3*(ROW()-2)+3),"")</f>
        <v/>
      </c>
      <c r="Z24" t="str">
        <f>IF($A24&lt;&gt;"",INDEX('Size (Model)'!Z:Z,3*(ROW()-2)+3),"")</f>
        <v/>
      </c>
    </row>
    <row r="25" spans="1:26" x14ac:dyDescent="0.2">
      <c r="A25" s="13" t="str">
        <f>IF(INDEX('Size (Model)'!A:A,3*(ROW()-2)+2)&lt;&gt;"",INDEX('Size (Model)'!A:A,3*(ROW()-2)+2),"")</f>
        <v/>
      </c>
      <c r="B25" t="str">
        <f>IF($A25&lt;&gt;"",INDEX('Size (Model)'!B:B,3*(ROW()-2)+3),"")</f>
        <v/>
      </c>
      <c r="C25" t="str">
        <f>IF($A25&lt;&gt;"",INDEX('Size (Model)'!C:C,3*(ROW()-2)+3),"")</f>
        <v/>
      </c>
      <c r="D25" t="str">
        <f>IF($A25&lt;&gt;"",INDEX('Size (Model)'!D:D,3*(ROW()-2)+3),"")</f>
        <v/>
      </c>
      <c r="E25" t="str">
        <f>IF($A25&lt;&gt;"",INDEX('Size (Model)'!E:E,3*(ROW()-2)+3),"")</f>
        <v/>
      </c>
      <c r="F25" t="str">
        <f>IF($A25&lt;&gt;"",INDEX('Size (Model)'!F:F,3*(ROW()-2)+3),"")</f>
        <v/>
      </c>
      <c r="G25" t="str">
        <f>IF($A25&lt;&gt;"",INDEX('Size (Model)'!G:G,3*(ROW()-2)+3),"")</f>
        <v/>
      </c>
      <c r="H25" t="str">
        <f>IF($A25&lt;&gt;"",INDEX('Size (Model)'!H:H,3*(ROW()-2)+3),"")</f>
        <v/>
      </c>
      <c r="I25" t="str">
        <f>IF($A25&lt;&gt;"",INDEX('Size (Model)'!I:I,3*(ROW()-2)+3),"")</f>
        <v/>
      </c>
      <c r="J25" t="str">
        <f>IF($A25&lt;&gt;"",INDEX('Size (Model)'!J:J,3*(ROW()-2)+3),"")</f>
        <v/>
      </c>
      <c r="K25" t="str">
        <f>IF($A25&lt;&gt;"",INDEX('Size (Model)'!K:K,3*(ROW()-2)+3),"")</f>
        <v/>
      </c>
      <c r="L25" t="str">
        <f>IF($A25&lt;&gt;"",INDEX('Size (Model)'!L:L,3*(ROW()-2)+3),"")</f>
        <v/>
      </c>
      <c r="M25" t="str">
        <f>IF($A25&lt;&gt;"",INDEX('Size (Model)'!M:M,3*(ROW()-2)+3),"")</f>
        <v/>
      </c>
      <c r="N25" t="str">
        <f>IF($A25&lt;&gt;"",INDEX('Size (Model)'!N:N,3*(ROW()-2)+3),"")</f>
        <v/>
      </c>
      <c r="O25" t="str">
        <f>IF($A25&lt;&gt;"",INDEX('Size (Model)'!O:O,3*(ROW()-2)+3),"")</f>
        <v/>
      </c>
      <c r="P25" t="str">
        <f>IF($A25&lt;&gt;"",INDEX('Size (Model)'!P:P,3*(ROW()-2)+3),"")</f>
        <v/>
      </c>
      <c r="Q25" t="str">
        <f>IF($A25&lt;&gt;"",INDEX('Size (Model)'!Q:Q,3*(ROW()-2)+3),"")</f>
        <v/>
      </c>
      <c r="R25" t="str">
        <f>IF($A25&lt;&gt;"",INDEX('Size (Model)'!R:R,3*(ROW()-2)+3),"")</f>
        <v/>
      </c>
      <c r="S25" t="str">
        <f>IF($A25&lt;&gt;"",INDEX('Size (Model)'!S:S,3*(ROW()-2)+3),"")</f>
        <v/>
      </c>
      <c r="T25" t="str">
        <f>IF($A25&lt;&gt;"",INDEX('Size (Model)'!T:T,3*(ROW()-2)+3),"")</f>
        <v/>
      </c>
      <c r="U25" t="str">
        <f>IF($A25&lt;&gt;"",INDEX('Size (Model)'!U:U,3*(ROW()-2)+3),"")</f>
        <v/>
      </c>
      <c r="V25" t="str">
        <f>IF($A25&lt;&gt;"",INDEX('Size (Model)'!V:V,3*(ROW()-2)+3),"")</f>
        <v/>
      </c>
      <c r="W25" t="str">
        <f>IF($A25&lt;&gt;"",INDEX('Size (Model)'!W:W,3*(ROW()-2)+3),"")</f>
        <v/>
      </c>
      <c r="X25" t="str">
        <f>IF($A25&lt;&gt;"",INDEX('Size (Model)'!X:X,3*(ROW()-2)+3),"")</f>
        <v/>
      </c>
      <c r="Y25" t="str">
        <f>IF($A25&lt;&gt;"",INDEX('Size (Model)'!Y:Y,3*(ROW()-2)+3),"")</f>
        <v/>
      </c>
      <c r="Z25" t="str">
        <f>IF($A25&lt;&gt;"",INDEX('Size (Model)'!Z:Z,3*(ROW()-2)+3),"")</f>
        <v/>
      </c>
    </row>
    <row r="26" spans="1:26" x14ac:dyDescent="0.2">
      <c r="A26" s="13" t="str">
        <f>IF(INDEX('Size (Model)'!A:A,3*(ROW()-2)+2)&lt;&gt;"",INDEX('Size (Model)'!A:A,3*(ROW()-2)+2),"")</f>
        <v/>
      </c>
      <c r="B26" t="str">
        <f>IF($A26&lt;&gt;"",INDEX('Size (Model)'!B:B,3*(ROW()-2)+3),"")</f>
        <v/>
      </c>
      <c r="C26" t="str">
        <f>IF($A26&lt;&gt;"",INDEX('Size (Model)'!C:C,3*(ROW()-2)+3),"")</f>
        <v/>
      </c>
      <c r="D26" t="str">
        <f>IF($A26&lt;&gt;"",INDEX('Size (Model)'!D:D,3*(ROW()-2)+3),"")</f>
        <v/>
      </c>
      <c r="E26" t="str">
        <f>IF($A26&lt;&gt;"",INDEX('Size (Model)'!E:E,3*(ROW()-2)+3),"")</f>
        <v/>
      </c>
      <c r="F26" t="str">
        <f>IF($A26&lt;&gt;"",INDEX('Size (Model)'!F:F,3*(ROW()-2)+3),"")</f>
        <v/>
      </c>
      <c r="G26" t="str">
        <f>IF($A26&lt;&gt;"",INDEX('Size (Model)'!G:G,3*(ROW()-2)+3),"")</f>
        <v/>
      </c>
      <c r="H26" t="str">
        <f>IF($A26&lt;&gt;"",INDEX('Size (Model)'!H:H,3*(ROW()-2)+3),"")</f>
        <v/>
      </c>
      <c r="I26" t="str">
        <f>IF($A26&lt;&gt;"",INDEX('Size (Model)'!I:I,3*(ROW()-2)+3),"")</f>
        <v/>
      </c>
      <c r="J26" t="str">
        <f>IF($A26&lt;&gt;"",INDEX('Size (Model)'!J:J,3*(ROW()-2)+3),"")</f>
        <v/>
      </c>
      <c r="K26" t="str">
        <f>IF($A26&lt;&gt;"",INDEX('Size (Model)'!K:K,3*(ROW()-2)+3),"")</f>
        <v/>
      </c>
      <c r="L26" t="str">
        <f>IF($A26&lt;&gt;"",INDEX('Size (Model)'!L:L,3*(ROW()-2)+3),"")</f>
        <v/>
      </c>
      <c r="M26" t="str">
        <f>IF($A26&lt;&gt;"",INDEX('Size (Model)'!M:M,3*(ROW()-2)+3),"")</f>
        <v/>
      </c>
      <c r="N26" t="str">
        <f>IF($A26&lt;&gt;"",INDEX('Size (Model)'!N:N,3*(ROW()-2)+3),"")</f>
        <v/>
      </c>
      <c r="O26" t="str">
        <f>IF($A26&lt;&gt;"",INDEX('Size (Model)'!O:O,3*(ROW()-2)+3),"")</f>
        <v/>
      </c>
      <c r="P26" t="str">
        <f>IF($A26&lt;&gt;"",INDEX('Size (Model)'!P:P,3*(ROW()-2)+3),"")</f>
        <v/>
      </c>
      <c r="Q26" t="str">
        <f>IF($A26&lt;&gt;"",INDEX('Size (Model)'!Q:Q,3*(ROW()-2)+3),"")</f>
        <v/>
      </c>
      <c r="R26" t="str">
        <f>IF($A26&lt;&gt;"",INDEX('Size (Model)'!R:R,3*(ROW()-2)+3),"")</f>
        <v/>
      </c>
      <c r="S26" t="str">
        <f>IF($A26&lt;&gt;"",INDEX('Size (Model)'!S:S,3*(ROW()-2)+3),"")</f>
        <v/>
      </c>
      <c r="T26" t="str">
        <f>IF($A26&lt;&gt;"",INDEX('Size (Model)'!T:T,3*(ROW()-2)+3),"")</f>
        <v/>
      </c>
      <c r="U26" t="str">
        <f>IF($A26&lt;&gt;"",INDEX('Size (Model)'!U:U,3*(ROW()-2)+3),"")</f>
        <v/>
      </c>
      <c r="V26" t="str">
        <f>IF($A26&lt;&gt;"",INDEX('Size (Model)'!V:V,3*(ROW()-2)+3),"")</f>
        <v/>
      </c>
      <c r="W26" t="str">
        <f>IF($A26&lt;&gt;"",INDEX('Size (Model)'!W:W,3*(ROW()-2)+3),"")</f>
        <v/>
      </c>
      <c r="X26" t="str">
        <f>IF($A26&lt;&gt;"",INDEX('Size (Model)'!X:X,3*(ROW()-2)+3),"")</f>
        <v/>
      </c>
      <c r="Y26" t="str">
        <f>IF($A26&lt;&gt;"",INDEX('Size (Model)'!Y:Y,3*(ROW()-2)+3),"")</f>
        <v/>
      </c>
      <c r="Z26" t="str">
        <f>IF($A26&lt;&gt;"",INDEX('Size (Model)'!Z:Z,3*(ROW()-2)+3),"")</f>
        <v/>
      </c>
    </row>
    <row r="27" spans="1:26" x14ac:dyDescent="0.2">
      <c r="A27" s="13" t="str">
        <f>IF(INDEX('Size (Model)'!A:A,3*(ROW()-2)+2)&lt;&gt;"",INDEX('Size (Model)'!A:A,3*(ROW()-2)+2),"")</f>
        <v/>
      </c>
      <c r="B27" t="str">
        <f>IF($A27&lt;&gt;"",INDEX('Size (Model)'!B:B,3*(ROW()-2)+3),"")</f>
        <v/>
      </c>
      <c r="C27" t="str">
        <f>IF($A27&lt;&gt;"",INDEX('Size (Model)'!C:C,3*(ROW()-2)+3),"")</f>
        <v/>
      </c>
      <c r="D27" t="str">
        <f>IF($A27&lt;&gt;"",INDEX('Size (Model)'!D:D,3*(ROW()-2)+3),"")</f>
        <v/>
      </c>
      <c r="E27" t="str">
        <f>IF($A27&lt;&gt;"",INDEX('Size (Model)'!E:E,3*(ROW()-2)+3),"")</f>
        <v/>
      </c>
      <c r="F27" t="str">
        <f>IF($A27&lt;&gt;"",INDEX('Size (Model)'!F:F,3*(ROW()-2)+3),"")</f>
        <v/>
      </c>
      <c r="G27" t="str">
        <f>IF($A27&lt;&gt;"",INDEX('Size (Model)'!G:G,3*(ROW()-2)+3),"")</f>
        <v/>
      </c>
      <c r="H27" t="str">
        <f>IF($A27&lt;&gt;"",INDEX('Size (Model)'!H:H,3*(ROW()-2)+3),"")</f>
        <v/>
      </c>
      <c r="I27" t="str">
        <f>IF($A27&lt;&gt;"",INDEX('Size (Model)'!I:I,3*(ROW()-2)+3),"")</f>
        <v/>
      </c>
      <c r="J27" t="str">
        <f>IF($A27&lt;&gt;"",INDEX('Size (Model)'!J:J,3*(ROW()-2)+3),"")</f>
        <v/>
      </c>
      <c r="K27" t="str">
        <f>IF($A27&lt;&gt;"",INDEX('Size (Model)'!K:K,3*(ROW()-2)+3),"")</f>
        <v/>
      </c>
      <c r="L27" t="str">
        <f>IF($A27&lt;&gt;"",INDEX('Size (Model)'!L:L,3*(ROW()-2)+3),"")</f>
        <v/>
      </c>
      <c r="M27" t="str">
        <f>IF($A27&lt;&gt;"",INDEX('Size (Model)'!M:M,3*(ROW()-2)+3),"")</f>
        <v/>
      </c>
      <c r="N27" t="str">
        <f>IF($A27&lt;&gt;"",INDEX('Size (Model)'!N:N,3*(ROW()-2)+3),"")</f>
        <v/>
      </c>
      <c r="O27" t="str">
        <f>IF($A27&lt;&gt;"",INDEX('Size (Model)'!O:O,3*(ROW()-2)+3),"")</f>
        <v/>
      </c>
      <c r="P27" t="str">
        <f>IF($A27&lt;&gt;"",INDEX('Size (Model)'!P:P,3*(ROW()-2)+3),"")</f>
        <v/>
      </c>
      <c r="Q27" t="str">
        <f>IF($A27&lt;&gt;"",INDEX('Size (Model)'!Q:Q,3*(ROW()-2)+3),"")</f>
        <v/>
      </c>
      <c r="R27" t="str">
        <f>IF($A27&lt;&gt;"",INDEX('Size (Model)'!R:R,3*(ROW()-2)+3),"")</f>
        <v/>
      </c>
      <c r="S27" t="str">
        <f>IF($A27&lt;&gt;"",INDEX('Size (Model)'!S:S,3*(ROW()-2)+3),"")</f>
        <v/>
      </c>
      <c r="T27" t="str">
        <f>IF($A27&lt;&gt;"",INDEX('Size (Model)'!T:T,3*(ROW()-2)+3),"")</f>
        <v/>
      </c>
      <c r="U27" t="str">
        <f>IF($A27&lt;&gt;"",INDEX('Size (Model)'!U:U,3*(ROW()-2)+3),"")</f>
        <v/>
      </c>
      <c r="V27" t="str">
        <f>IF($A27&lt;&gt;"",INDEX('Size (Model)'!V:V,3*(ROW()-2)+3),"")</f>
        <v/>
      </c>
      <c r="W27" t="str">
        <f>IF($A27&lt;&gt;"",INDEX('Size (Model)'!W:W,3*(ROW()-2)+3),"")</f>
        <v/>
      </c>
      <c r="X27" t="str">
        <f>IF($A27&lt;&gt;"",INDEX('Size (Model)'!X:X,3*(ROW()-2)+3),"")</f>
        <v/>
      </c>
      <c r="Y27" t="str">
        <f>IF($A27&lt;&gt;"",INDEX('Size (Model)'!Y:Y,3*(ROW()-2)+3),"")</f>
        <v/>
      </c>
      <c r="Z27" t="str">
        <f>IF($A27&lt;&gt;"",INDEX('Size (Model)'!Z:Z,3*(ROW()-2)+3),"")</f>
        <v/>
      </c>
    </row>
    <row r="28" spans="1:26" x14ac:dyDescent="0.2">
      <c r="A28" s="13" t="str">
        <f>IF(INDEX('Size (Model)'!A:A,3*(ROW()-2)+2)&lt;&gt;"",INDEX('Size (Model)'!A:A,3*(ROW()-2)+2),"")</f>
        <v/>
      </c>
      <c r="B28" t="str">
        <f>IF($A28&lt;&gt;"",INDEX('Size (Model)'!B:B,3*(ROW()-2)+3),"")</f>
        <v/>
      </c>
      <c r="C28" t="str">
        <f>IF($A28&lt;&gt;"",INDEX('Size (Model)'!C:C,3*(ROW()-2)+3),"")</f>
        <v/>
      </c>
      <c r="D28" t="str">
        <f>IF($A28&lt;&gt;"",INDEX('Size (Model)'!D:D,3*(ROW()-2)+3),"")</f>
        <v/>
      </c>
      <c r="E28" t="str">
        <f>IF($A28&lt;&gt;"",INDEX('Size (Model)'!E:E,3*(ROW()-2)+3),"")</f>
        <v/>
      </c>
      <c r="F28" t="str">
        <f>IF($A28&lt;&gt;"",INDEX('Size (Model)'!F:F,3*(ROW()-2)+3),"")</f>
        <v/>
      </c>
      <c r="G28" t="str">
        <f>IF($A28&lt;&gt;"",INDEX('Size (Model)'!G:G,3*(ROW()-2)+3),"")</f>
        <v/>
      </c>
      <c r="H28" t="str">
        <f>IF($A28&lt;&gt;"",INDEX('Size (Model)'!H:H,3*(ROW()-2)+3),"")</f>
        <v/>
      </c>
      <c r="I28" t="str">
        <f>IF($A28&lt;&gt;"",INDEX('Size (Model)'!I:I,3*(ROW()-2)+3),"")</f>
        <v/>
      </c>
      <c r="J28" t="str">
        <f>IF($A28&lt;&gt;"",INDEX('Size (Model)'!J:J,3*(ROW()-2)+3),"")</f>
        <v/>
      </c>
      <c r="K28" t="str">
        <f>IF($A28&lt;&gt;"",INDEX('Size (Model)'!K:K,3*(ROW()-2)+3),"")</f>
        <v/>
      </c>
      <c r="L28" t="str">
        <f>IF($A28&lt;&gt;"",INDEX('Size (Model)'!L:L,3*(ROW()-2)+3),"")</f>
        <v/>
      </c>
      <c r="M28" t="str">
        <f>IF($A28&lt;&gt;"",INDEX('Size (Model)'!M:M,3*(ROW()-2)+3),"")</f>
        <v/>
      </c>
      <c r="N28" t="str">
        <f>IF($A28&lt;&gt;"",INDEX('Size (Model)'!N:N,3*(ROW()-2)+3),"")</f>
        <v/>
      </c>
      <c r="O28" t="str">
        <f>IF($A28&lt;&gt;"",INDEX('Size (Model)'!O:O,3*(ROW()-2)+3),"")</f>
        <v/>
      </c>
      <c r="P28" t="str">
        <f>IF($A28&lt;&gt;"",INDEX('Size (Model)'!P:P,3*(ROW()-2)+3),"")</f>
        <v/>
      </c>
      <c r="Q28" t="str">
        <f>IF($A28&lt;&gt;"",INDEX('Size (Model)'!Q:Q,3*(ROW()-2)+3),"")</f>
        <v/>
      </c>
      <c r="R28" t="str">
        <f>IF($A28&lt;&gt;"",INDEX('Size (Model)'!R:R,3*(ROW()-2)+3),"")</f>
        <v/>
      </c>
      <c r="S28" t="str">
        <f>IF($A28&lt;&gt;"",INDEX('Size (Model)'!S:S,3*(ROW()-2)+3),"")</f>
        <v/>
      </c>
      <c r="T28" t="str">
        <f>IF($A28&lt;&gt;"",INDEX('Size (Model)'!T:T,3*(ROW()-2)+3),"")</f>
        <v/>
      </c>
      <c r="U28" t="str">
        <f>IF($A28&lt;&gt;"",INDEX('Size (Model)'!U:U,3*(ROW()-2)+3),"")</f>
        <v/>
      </c>
      <c r="V28" t="str">
        <f>IF($A28&lt;&gt;"",INDEX('Size (Model)'!V:V,3*(ROW()-2)+3),"")</f>
        <v/>
      </c>
      <c r="W28" t="str">
        <f>IF($A28&lt;&gt;"",INDEX('Size (Model)'!W:W,3*(ROW()-2)+3),"")</f>
        <v/>
      </c>
      <c r="X28" t="str">
        <f>IF($A28&lt;&gt;"",INDEX('Size (Model)'!X:X,3*(ROW()-2)+3),"")</f>
        <v/>
      </c>
      <c r="Y28" t="str">
        <f>IF($A28&lt;&gt;"",INDEX('Size (Model)'!Y:Y,3*(ROW()-2)+3),"")</f>
        <v/>
      </c>
      <c r="Z28" t="str">
        <f>IF($A28&lt;&gt;"",INDEX('Size (Model)'!Z:Z,3*(ROW()-2)+3),"")</f>
        <v/>
      </c>
    </row>
    <row r="29" spans="1:26" x14ac:dyDescent="0.2">
      <c r="A29" s="13" t="str">
        <f>IF(INDEX('Size (Model)'!A:A,3*(ROW()-2)+2)&lt;&gt;"",INDEX('Size (Model)'!A:A,3*(ROW()-2)+2),"")</f>
        <v/>
      </c>
      <c r="B29" t="str">
        <f>IF($A29&lt;&gt;"",INDEX('Size (Model)'!B:B,3*(ROW()-2)+3),"")</f>
        <v/>
      </c>
      <c r="C29" t="str">
        <f>IF($A29&lt;&gt;"",INDEX('Size (Model)'!C:C,3*(ROW()-2)+3),"")</f>
        <v/>
      </c>
      <c r="D29" t="str">
        <f>IF($A29&lt;&gt;"",INDEX('Size (Model)'!D:D,3*(ROW()-2)+3),"")</f>
        <v/>
      </c>
      <c r="E29" t="str">
        <f>IF($A29&lt;&gt;"",INDEX('Size (Model)'!E:E,3*(ROW()-2)+3),"")</f>
        <v/>
      </c>
      <c r="F29" t="str">
        <f>IF($A29&lt;&gt;"",INDEX('Size (Model)'!F:F,3*(ROW()-2)+3),"")</f>
        <v/>
      </c>
      <c r="G29" t="str">
        <f>IF($A29&lt;&gt;"",INDEX('Size (Model)'!G:G,3*(ROW()-2)+3),"")</f>
        <v/>
      </c>
      <c r="H29" t="str">
        <f>IF($A29&lt;&gt;"",INDEX('Size (Model)'!H:H,3*(ROW()-2)+3),"")</f>
        <v/>
      </c>
      <c r="I29" t="str">
        <f>IF($A29&lt;&gt;"",INDEX('Size (Model)'!I:I,3*(ROW()-2)+3),"")</f>
        <v/>
      </c>
      <c r="J29" t="str">
        <f>IF($A29&lt;&gt;"",INDEX('Size (Model)'!J:J,3*(ROW()-2)+3),"")</f>
        <v/>
      </c>
      <c r="K29" t="str">
        <f>IF($A29&lt;&gt;"",INDEX('Size (Model)'!K:K,3*(ROW()-2)+3),"")</f>
        <v/>
      </c>
      <c r="L29" t="str">
        <f>IF($A29&lt;&gt;"",INDEX('Size (Model)'!L:L,3*(ROW()-2)+3),"")</f>
        <v/>
      </c>
      <c r="M29" t="str">
        <f>IF($A29&lt;&gt;"",INDEX('Size (Model)'!M:M,3*(ROW()-2)+3),"")</f>
        <v/>
      </c>
      <c r="N29" t="str">
        <f>IF($A29&lt;&gt;"",INDEX('Size (Model)'!N:N,3*(ROW()-2)+3),"")</f>
        <v/>
      </c>
      <c r="O29" t="str">
        <f>IF($A29&lt;&gt;"",INDEX('Size (Model)'!O:O,3*(ROW()-2)+3),"")</f>
        <v/>
      </c>
      <c r="P29" t="str">
        <f>IF($A29&lt;&gt;"",INDEX('Size (Model)'!P:P,3*(ROW()-2)+3),"")</f>
        <v/>
      </c>
      <c r="Q29" t="str">
        <f>IF($A29&lt;&gt;"",INDEX('Size (Model)'!Q:Q,3*(ROW()-2)+3),"")</f>
        <v/>
      </c>
      <c r="R29" t="str">
        <f>IF($A29&lt;&gt;"",INDEX('Size (Model)'!R:R,3*(ROW()-2)+3),"")</f>
        <v/>
      </c>
      <c r="S29" t="str">
        <f>IF($A29&lt;&gt;"",INDEX('Size (Model)'!S:S,3*(ROW()-2)+3),"")</f>
        <v/>
      </c>
      <c r="T29" t="str">
        <f>IF($A29&lt;&gt;"",INDEX('Size (Model)'!T:T,3*(ROW()-2)+3),"")</f>
        <v/>
      </c>
      <c r="U29" t="str">
        <f>IF($A29&lt;&gt;"",INDEX('Size (Model)'!U:U,3*(ROW()-2)+3),"")</f>
        <v/>
      </c>
      <c r="V29" t="str">
        <f>IF($A29&lt;&gt;"",INDEX('Size (Model)'!V:V,3*(ROW()-2)+3),"")</f>
        <v/>
      </c>
      <c r="W29" t="str">
        <f>IF($A29&lt;&gt;"",INDEX('Size (Model)'!W:W,3*(ROW()-2)+3),"")</f>
        <v/>
      </c>
      <c r="X29" t="str">
        <f>IF($A29&lt;&gt;"",INDEX('Size (Model)'!X:X,3*(ROW()-2)+3),"")</f>
        <v/>
      </c>
      <c r="Y29" t="str">
        <f>IF($A29&lt;&gt;"",INDEX('Size (Model)'!Y:Y,3*(ROW()-2)+3),"")</f>
        <v/>
      </c>
      <c r="Z29" t="str">
        <f>IF($A29&lt;&gt;"",INDEX('Size (Model)'!Z:Z,3*(ROW()-2)+3),"")</f>
        <v/>
      </c>
    </row>
    <row r="30" spans="1:26" x14ac:dyDescent="0.2">
      <c r="A30" s="13" t="str">
        <f>IF(INDEX('Size (Model)'!A:A,3*(ROW()-2)+2)&lt;&gt;"",INDEX('Size (Model)'!A:A,3*(ROW()-2)+2),"")</f>
        <v/>
      </c>
      <c r="B30" t="str">
        <f>IF($A30&lt;&gt;"",INDEX('Size (Model)'!B:B,3*(ROW()-2)+3),"")</f>
        <v/>
      </c>
      <c r="C30" t="str">
        <f>IF($A30&lt;&gt;"",INDEX('Size (Model)'!C:C,3*(ROW()-2)+3),"")</f>
        <v/>
      </c>
      <c r="D30" t="str">
        <f>IF($A30&lt;&gt;"",INDEX('Size (Model)'!D:D,3*(ROW()-2)+3),"")</f>
        <v/>
      </c>
      <c r="E30" t="str">
        <f>IF($A30&lt;&gt;"",INDEX('Size (Model)'!E:E,3*(ROW()-2)+3),"")</f>
        <v/>
      </c>
      <c r="F30" t="str">
        <f>IF($A30&lt;&gt;"",INDEX('Size (Model)'!F:F,3*(ROW()-2)+3),"")</f>
        <v/>
      </c>
      <c r="G30" t="str">
        <f>IF($A30&lt;&gt;"",INDEX('Size (Model)'!G:G,3*(ROW()-2)+3),"")</f>
        <v/>
      </c>
      <c r="H30" t="str">
        <f>IF($A30&lt;&gt;"",INDEX('Size (Model)'!H:H,3*(ROW()-2)+3),"")</f>
        <v/>
      </c>
      <c r="I30" t="str">
        <f>IF($A30&lt;&gt;"",INDEX('Size (Model)'!I:I,3*(ROW()-2)+3),"")</f>
        <v/>
      </c>
      <c r="J30" t="str">
        <f>IF($A30&lt;&gt;"",INDEX('Size (Model)'!J:J,3*(ROW()-2)+3),"")</f>
        <v/>
      </c>
      <c r="K30" t="str">
        <f>IF($A30&lt;&gt;"",INDEX('Size (Model)'!K:K,3*(ROW()-2)+3),"")</f>
        <v/>
      </c>
      <c r="L30" t="str">
        <f>IF($A30&lt;&gt;"",INDEX('Size (Model)'!L:L,3*(ROW()-2)+3),"")</f>
        <v/>
      </c>
      <c r="M30" t="str">
        <f>IF($A30&lt;&gt;"",INDEX('Size (Model)'!M:M,3*(ROW()-2)+3),"")</f>
        <v/>
      </c>
      <c r="N30" t="str">
        <f>IF($A30&lt;&gt;"",INDEX('Size (Model)'!N:N,3*(ROW()-2)+3),"")</f>
        <v/>
      </c>
      <c r="O30" t="str">
        <f>IF($A30&lt;&gt;"",INDEX('Size (Model)'!O:O,3*(ROW()-2)+3),"")</f>
        <v/>
      </c>
      <c r="P30" t="str">
        <f>IF($A30&lt;&gt;"",INDEX('Size (Model)'!P:P,3*(ROW()-2)+3),"")</f>
        <v/>
      </c>
      <c r="Q30" t="str">
        <f>IF($A30&lt;&gt;"",INDEX('Size (Model)'!Q:Q,3*(ROW()-2)+3),"")</f>
        <v/>
      </c>
      <c r="R30" t="str">
        <f>IF($A30&lt;&gt;"",INDEX('Size (Model)'!R:R,3*(ROW()-2)+3),"")</f>
        <v/>
      </c>
      <c r="S30" t="str">
        <f>IF($A30&lt;&gt;"",INDEX('Size (Model)'!S:S,3*(ROW()-2)+3),"")</f>
        <v/>
      </c>
      <c r="T30" t="str">
        <f>IF($A30&lt;&gt;"",INDEX('Size (Model)'!T:T,3*(ROW()-2)+3),"")</f>
        <v/>
      </c>
      <c r="U30" t="str">
        <f>IF($A30&lt;&gt;"",INDEX('Size (Model)'!U:U,3*(ROW()-2)+3),"")</f>
        <v/>
      </c>
      <c r="V30" t="str">
        <f>IF($A30&lt;&gt;"",INDEX('Size (Model)'!V:V,3*(ROW()-2)+3),"")</f>
        <v/>
      </c>
      <c r="W30" t="str">
        <f>IF($A30&lt;&gt;"",INDEX('Size (Model)'!W:W,3*(ROW()-2)+3),"")</f>
        <v/>
      </c>
      <c r="X30" t="str">
        <f>IF($A30&lt;&gt;"",INDEX('Size (Model)'!X:X,3*(ROW()-2)+3),"")</f>
        <v/>
      </c>
      <c r="Y30" t="str">
        <f>IF($A30&lt;&gt;"",INDEX('Size (Model)'!Y:Y,3*(ROW()-2)+3),"")</f>
        <v/>
      </c>
      <c r="Z30" t="str">
        <f>IF($A30&lt;&gt;"",INDEX('Size (Model)'!Z:Z,3*(ROW()-2)+3),"")</f>
        <v/>
      </c>
    </row>
    <row r="31" spans="1:26" x14ac:dyDescent="0.2">
      <c r="A31" s="13" t="str">
        <f>IF(INDEX('Size (Model)'!A:A,3*(ROW()-2)+2)&lt;&gt;"",INDEX('Size (Model)'!A:A,3*(ROW()-2)+2),"")</f>
        <v/>
      </c>
      <c r="B31" t="str">
        <f>IF($A31&lt;&gt;"",INDEX('Size (Model)'!B:B,3*(ROW()-2)+3),"")</f>
        <v/>
      </c>
      <c r="C31" t="str">
        <f>IF($A31&lt;&gt;"",INDEX('Size (Model)'!C:C,3*(ROW()-2)+3),"")</f>
        <v/>
      </c>
      <c r="D31" t="str">
        <f>IF($A31&lt;&gt;"",INDEX('Size (Model)'!D:D,3*(ROW()-2)+3),"")</f>
        <v/>
      </c>
      <c r="E31" t="str">
        <f>IF($A31&lt;&gt;"",INDEX('Size (Model)'!E:E,3*(ROW()-2)+3),"")</f>
        <v/>
      </c>
      <c r="F31" t="str">
        <f>IF($A31&lt;&gt;"",INDEX('Size (Model)'!F:F,3*(ROW()-2)+3),"")</f>
        <v/>
      </c>
      <c r="G31" t="str">
        <f>IF($A31&lt;&gt;"",INDEX('Size (Model)'!G:G,3*(ROW()-2)+3),"")</f>
        <v/>
      </c>
      <c r="H31" t="str">
        <f>IF($A31&lt;&gt;"",INDEX('Size (Model)'!H:H,3*(ROW()-2)+3),"")</f>
        <v/>
      </c>
      <c r="I31" t="str">
        <f>IF($A31&lt;&gt;"",INDEX('Size (Model)'!I:I,3*(ROW()-2)+3),"")</f>
        <v/>
      </c>
      <c r="J31" t="str">
        <f>IF($A31&lt;&gt;"",INDEX('Size (Model)'!J:J,3*(ROW()-2)+3),"")</f>
        <v/>
      </c>
      <c r="K31" t="str">
        <f>IF($A31&lt;&gt;"",INDEX('Size (Model)'!K:K,3*(ROW()-2)+3),"")</f>
        <v/>
      </c>
      <c r="L31" t="str">
        <f>IF($A31&lt;&gt;"",INDEX('Size (Model)'!L:L,3*(ROW()-2)+3),"")</f>
        <v/>
      </c>
      <c r="M31" t="str">
        <f>IF($A31&lt;&gt;"",INDEX('Size (Model)'!M:M,3*(ROW()-2)+3),"")</f>
        <v/>
      </c>
      <c r="N31" t="str">
        <f>IF($A31&lt;&gt;"",INDEX('Size (Model)'!N:N,3*(ROW()-2)+3),"")</f>
        <v/>
      </c>
      <c r="O31" t="str">
        <f>IF($A31&lt;&gt;"",INDEX('Size (Model)'!O:O,3*(ROW()-2)+3),"")</f>
        <v/>
      </c>
      <c r="P31" t="str">
        <f>IF($A31&lt;&gt;"",INDEX('Size (Model)'!P:P,3*(ROW()-2)+3),"")</f>
        <v/>
      </c>
      <c r="Q31" t="str">
        <f>IF($A31&lt;&gt;"",INDEX('Size (Model)'!Q:Q,3*(ROW()-2)+3),"")</f>
        <v/>
      </c>
      <c r="R31" t="str">
        <f>IF($A31&lt;&gt;"",INDEX('Size (Model)'!R:R,3*(ROW()-2)+3),"")</f>
        <v/>
      </c>
      <c r="S31" t="str">
        <f>IF($A31&lt;&gt;"",INDEX('Size (Model)'!S:S,3*(ROW()-2)+3),"")</f>
        <v/>
      </c>
      <c r="T31" t="str">
        <f>IF($A31&lt;&gt;"",INDEX('Size (Model)'!T:T,3*(ROW()-2)+3),"")</f>
        <v/>
      </c>
      <c r="U31" t="str">
        <f>IF($A31&lt;&gt;"",INDEX('Size (Model)'!U:U,3*(ROW()-2)+3),"")</f>
        <v/>
      </c>
      <c r="V31" t="str">
        <f>IF($A31&lt;&gt;"",INDEX('Size (Model)'!V:V,3*(ROW()-2)+3),"")</f>
        <v/>
      </c>
      <c r="W31" t="str">
        <f>IF($A31&lt;&gt;"",INDEX('Size (Model)'!W:W,3*(ROW()-2)+3),"")</f>
        <v/>
      </c>
      <c r="X31" t="str">
        <f>IF($A31&lt;&gt;"",INDEX('Size (Model)'!X:X,3*(ROW()-2)+3),"")</f>
        <v/>
      </c>
      <c r="Y31" t="str">
        <f>IF($A31&lt;&gt;"",INDEX('Size (Model)'!Y:Y,3*(ROW()-2)+3),"")</f>
        <v/>
      </c>
      <c r="Z31" t="str">
        <f>IF($A31&lt;&gt;"",INDEX('Size (Model)'!Z:Z,3*(ROW()-2)+3),"")</f>
        <v/>
      </c>
    </row>
    <row r="32" spans="1:26" x14ac:dyDescent="0.2">
      <c r="A32" s="13" t="str">
        <f>IF(INDEX('Size (Model)'!A:A,3*(ROW()-2)+2)&lt;&gt;"",INDEX('Size (Model)'!A:A,3*(ROW()-2)+2),"")</f>
        <v/>
      </c>
      <c r="B32" t="str">
        <f>IF($A32&lt;&gt;"",INDEX('Size (Model)'!B:B,3*(ROW()-2)+3),"")</f>
        <v/>
      </c>
      <c r="C32" t="str">
        <f>IF($A32&lt;&gt;"",INDEX('Size (Model)'!C:C,3*(ROW()-2)+3),"")</f>
        <v/>
      </c>
      <c r="D32" t="str">
        <f>IF($A32&lt;&gt;"",INDEX('Size (Model)'!D:D,3*(ROW()-2)+3),"")</f>
        <v/>
      </c>
      <c r="E32" t="str">
        <f>IF($A32&lt;&gt;"",INDEX('Size (Model)'!E:E,3*(ROW()-2)+3),"")</f>
        <v/>
      </c>
      <c r="F32" t="str">
        <f>IF($A32&lt;&gt;"",INDEX('Size (Model)'!F:F,3*(ROW()-2)+3),"")</f>
        <v/>
      </c>
      <c r="G32" t="str">
        <f>IF($A32&lt;&gt;"",INDEX('Size (Model)'!G:G,3*(ROW()-2)+3),"")</f>
        <v/>
      </c>
      <c r="H32" t="str">
        <f>IF($A32&lt;&gt;"",INDEX('Size (Model)'!H:H,3*(ROW()-2)+3),"")</f>
        <v/>
      </c>
      <c r="I32" t="str">
        <f>IF($A32&lt;&gt;"",INDEX('Size (Model)'!I:I,3*(ROW()-2)+3),"")</f>
        <v/>
      </c>
      <c r="J32" t="str">
        <f>IF($A32&lt;&gt;"",INDEX('Size (Model)'!J:J,3*(ROW()-2)+3),"")</f>
        <v/>
      </c>
      <c r="K32" t="str">
        <f>IF($A32&lt;&gt;"",INDEX('Size (Model)'!K:K,3*(ROW()-2)+3),"")</f>
        <v/>
      </c>
      <c r="L32" t="str">
        <f>IF($A32&lt;&gt;"",INDEX('Size (Model)'!L:L,3*(ROW()-2)+3),"")</f>
        <v/>
      </c>
      <c r="M32" t="str">
        <f>IF($A32&lt;&gt;"",INDEX('Size (Model)'!M:M,3*(ROW()-2)+3),"")</f>
        <v/>
      </c>
      <c r="N32" t="str">
        <f>IF($A32&lt;&gt;"",INDEX('Size (Model)'!N:N,3*(ROW()-2)+3),"")</f>
        <v/>
      </c>
      <c r="O32" t="str">
        <f>IF($A32&lt;&gt;"",INDEX('Size (Model)'!O:O,3*(ROW()-2)+3),"")</f>
        <v/>
      </c>
      <c r="P32" t="str">
        <f>IF($A32&lt;&gt;"",INDEX('Size (Model)'!P:P,3*(ROW()-2)+3),"")</f>
        <v/>
      </c>
      <c r="Q32" t="str">
        <f>IF($A32&lt;&gt;"",INDEX('Size (Model)'!Q:Q,3*(ROW()-2)+3),"")</f>
        <v/>
      </c>
      <c r="R32" t="str">
        <f>IF($A32&lt;&gt;"",INDEX('Size (Model)'!R:R,3*(ROW()-2)+3),"")</f>
        <v/>
      </c>
      <c r="S32" t="str">
        <f>IF($A32&lt;&gt;"",INDEX('Size (Model)'!S:S,3*(ROW()-2)+3),"")</f>
        <v/>
      </c>
      <c r="T32" t="str">
        <f>IF($A32&lt;&gt;"",INDEX('Size (Model)'!T:T,3*(ROW()-2)+3),"")</f>
        <v/>
      </c>
      <c r="U32" t="str">
        <f>IF($A32&lt;&gt;"",INDEX('Size (Model)'!U:U,3*(ROW()-2)+3),"")</f>
        <v/>
      </c>
      <c r="V32" t="str">
        <f>IF($A32&lt;&gt;"",INDEX('Size (Model)'!V:V,3*(ROW()-2)+3),"")</f>
        <v/>
      </c>
      <c r="W32" t="str">
        <f>IF($A32&lt;&gt;"",INDEX('Size (Model)'!W:W,3*(ROW()-2)+3),"")</f>
        <v/>
      </c>
      <c r="X32" t="str">
        <f>IF($A32&lt;&gt;"",INDEX('Size (Model)'!X:X,3*(ROW()-2)+3),"")</f>
        <v/>
      </c>
      <c r="Y32" t="str">
        <f>IF($A32&lt;&gt;"",INDEX('Size (Model)'!Y:Y,3*(ROW()-2)+3),"")</f>
        <v/>
      </c>
      <c r="Z32" t="str">
        <f>IF($A32&lt;&gt;"",INDEX('Size (Model)'!Z:Z,3*(ROW()-2)+3),"")</f>
        <v/>
      </c>
    </row>
    <row r="33" spans="1:26" x14ac:dyDescent="0.2">
      <c r="A33" s="13" t="str">
        <f>IF(INDEX('Size (Model)'!A:A,3*(ROW()-2)+2)&lt;&gt;"",INDEX('Size (Model)'!A:A,3*(ROW()-2)+2),"")</f>
        <v/>
      </c>
      <c r="B33" t="str">
        <f>IF($A33&lt;&gt;"",INDEX('Size (Model)'!B:B,3*(ROW()-2)+3),"")</f>
        <v/>
      </c>
      <c r="C33" t="str">
        <f>IF($A33&lt;&gt;"",INDEX('Size (Model)'!C:C,3*(ROW()-2)+3),"")</f>
        <v/>
      </c>
      <c r="D33" t="str">
        <f>IF($A33&lt;&gt;"",INDEX('Size (Model)'!D:D,3*(ROW()-2)+3),"")</f>
        <v/>
      </c>
      <c r="E33" t="str">
        <f>IF($A33&lt;&gt;"",INDEX('Size (Model)'!E:E,3*(ROW()-2)+3),"")</f>
        <v/>
      </c>
      <c r="F33" t="str">
        <f>IF($A33&lt;&gt;"",INDEX('Size (Model)'!F:F,3*(ROW()-2)+3),"")</f>
        <v/>
      </c>
      <c r="G33" t="str">
        <f>IF($A33&lt;&gt;"",INDEX('Size (Model)'!G:G,3*(ROW()-2)+3),"")</f>
        <v/>
      </c>
      <c r="H33" t="str">
        <f>IF($A33&lt;&gt;"",INDEX('Size (Model)'!H:H,3*(ROW()-2)+3),"")</f>
        <v/>
      </c>
      <c r="I33" t="str">
        <f>IF($A33&lt;&gt;"",INDEX('Size (Model)'!I:I,3*(ROW()-2)+3),"")</f>
        <v/>
      </c>
      <c r="J33" t="str">
        <f>IF($A33&lt;&gt;"",INDEX('Size (Model)'!J:J,3*(ROW()-2)+3),"")</f>
        <v/>
      </c>
      <c r="K33" t="str">
        <f>IF($A33&lt;&gt;"",INDEX('Size (Model)'!K:K,3*(ROW()-2)+3),"")</f>
        <v/>
      </c>
      <c r="L33" t="str">
        <f>IF($A33&lt;&gt;"",INDEX('Size (Model)'!L:L,3*(ROW()-2)+3),"")</f>
        <v/>
      </c>
      <c r="M33" t="str">
        <f>IF($A33&lt;&gt;"",INDEX('Size (Model)'!M:M,3*(ROW()-2)+3),"")</f>
        <v/>
      </c>
      <c r="N33" t="str">
        <f>IF($A33&lt;&gt;"",INDEX('Size (Model)'!N:N,3*(ROW()-2)+3),"")</f>
        <v/>
      </c>
      <c r="O33" t="str">
        <f>IF($A33&lt;&gt;"",INDEX('Size (Model)'!O:O,3*(ROW()-2)+3),"")</f>
        <v/>
      </c>
      <c r="P33" t="str">
        <f>IF($A33&lt;&gt;"",INDEX('Size (Model)'!P:P,3*(ROW()-2)+3),"")</f>
        <v/>
      </c>
      <c r="Q33" t="str">
        <f>IF($A33&lt;&gt;"",INDEX('Size (Model)'!Q:Q,3*(ROW()-2)+3),"")</f>
        <v/>
      </c>
      <c r="R33" t="str">
        <f>IF($A33&lt;&gt;"",INDEX('Size (Model)'!R:R,3*(ROW()-2)+3),"")</f>
        <v/>
      </c>
      <c r="S33" t="str">
        <f>IF($A33&lt;&gt;"",INDEX('Size (Model)'!S:S,3*(ROW()-2)+3),"")</f>
        <v/>
      </c>
      <c r="T33" t="str">
        <f>IF($A33&lt;&gt;"",INDEX('Size (Model)'!T:T,3*(ROW()-2)+3),"")</f>
        <v/>
      </c>
      <c r="U33" t="str">
        <f>IF($A33&lt;&gt;"",INDEX('Size (Model)'!U:U,3*(ROW()-2)+3),"")</f>
        <v/>
      </c>
      <c r="V33" t="str">
        <f>IF($A33&lt;&gt;"",INDEX('Size (Model)'!V:V,3*(ROW()-2)+3),"")</f>
        <v/>
      </c>
      <c r="W33" t="str">
        <f>IF($A33&lt;&gt;"",INDEX('Size (Model)'!W:W,3*(ROW()-2)+3),"")</f>
        <v/>
      </c>
      <c r="X33" t="str">
        <f>IF($A33&lt;&gt;"",INDEX('Size (Model)'!X:X,3*(ROW()-2)+3),"")</f>
        <v/>
      </c>
      <c r="Y33" t="str">
        <f>IF($A33&lt;&gt;"",INDEX('Size (Model)'!Y:Y,3*(ROW()-2)+3),"")</f>
        <v/>
      </c>
      <c r="Z33" t="str">
        <f>IF($A33&lt;&gt;"",INDEX('Size (Model)'!Z:Z,3*(ROW()-2)+3),"")</f>
        <v/>
      </c>
    </row>
    <row r="34" spans="1:26" x14ac:dyDescent="0.2">
      <c r="A34" s="13" t="str">
        <f>IF(INDEX('Size (Model)'!A:A,3*(ROW()-2)+2)&lt;&gt;"",INDEX('Size (Model)'!A:A,3*(ROW()-2)+2),"")</f>
        <v/>
      </c>
      <c r="B34" t="str">
        <f>IF($A34&lt;&gt;"",INDEX('Size (Model)'!B:B,3*(ROW()-2)+3),"")</f>
        <v/>
      </c>
      <c r="C34" t="str">
        <f>IF($A34&lt;&gt;"",INDEX('Size (Model)'!C:C,3*(ROW()-2)+3),"")</f>
        <v/>
      </c>
      <c r="D34" t="str">
        <f>IF($A34&lt;&gt;"",INDEX('Size (Model)'!D:D,3*(ROW()-2)+3),"")</f>
        <v/>
      </c>
      <c r="E34" t="str">
        <f>IF($A34&lt;&gt;"",INDEX('Size (Model)'!E:E,3*(ROW()-2)+3),"")</f>
        <v/>
      </c>
      <c r="F34" t="str">
        <f>IF($A34&lt;&gt;"",INDEX('Size (Model)'!F:F,3*(ROW()-2)+3),"")</f>
        <v/>
      </c>
      <c r="G34" t="str">
        <f>IF($A34&lt;&gt;"",INDEX('Size (Model)'!G:G,3*(ROW()-2)+3),"")</f>
        <v/>
      </c>
      <c r="H34" t="str">
        <f>IF($A34&lt;&gt;"",INDEX('Size (Model)'!H:H,3*(ROW()-2)+3),"")</f>
        <v/>
      </c>
      <c r="I34" t="str">
        <f>IF($A34&lt;&gt;"",INDEX('Size (Model)'!I:I,3*(ROW()-2)+3),"")</f>
        <v/>
      </c>
      <c r="J34" t="str">
        <f>IF($A34&lt;&gt;"",INDEX('Size (Model)'!J:J,3*(ROW()-2)+3),"")</f>
        <v/>
      </c>
      <c r="K34" t="str">
        <f>IF($A34&lt;&gt;"",INDEX('Size (Model)'!K:K,3*(ROW()-2)+3),"")</f>
        <v/>
      </c>
      <c r="L34" t="str">
        <f>IF($A34&lt;&gt;"",INDEX('Size (Model)'!L:L,3*(ROW()-2)+3),"")</f>
        <v/>
      </c>
      <c r="M34" t="str">
        <f>IF($A34&lt;&gt;"",INDEX('Size (Model)'!M:M,3*(ROW()-2)+3),"")</f>
        <v/>
      </c>
      <c r="N34" t="str">
        <f>IF($A34&lt;&gt;"",INDEX('Size (Model)'!N:N,3*(ROW()-2)+3),"")</f>
        <v/>
      </c>
      <c r="O34" t="str">
        <f>IF($A34&lt;&gt;"",INDEX('Size (Model)'!O:O,3*(ROW()-2)+3),"")</f>
        <v/>
      </c>
      <c r="P34" t="str">
        <f>IF($A34&lt;&gt;"",INDEX('Size (Model)'!P:P,3*(ROW()-2)+3),"")</f>
        <v/>
      </c>
      <c r="Q34" t="str">
        <f>IF($A34&lt;&gt;"",INDEX('Size (Model)'!Q:Q,3*(ROW()-2)+3),"")</f>
        <v/>
      </c>
      <c r="R34" t="str">
        <f>IF($A34&lt;&gt;"",INDEX('Size (Model)'!R:R,3*(ROW()-2)+3),"")</f>
        <v/>
      </c>
      <c r="S34" t="str">
        <f>IF($A34&lt;&gt;"",INDEX('Size (Model)'!S:S,3*(ROW()-2)+3),"")</f>
        <v/>
      </c>
      <c r="T34" t="str">
        <f>IF($A34&lt;&gt;"",INDEX('Size (Model)'!T:T,3*(ROW()-2)+3),"")</f>
        <v/>
      </c>
      <c r="U34" t="str">
        <f>IF($A34&lt;&gt;"",INDEX('Size (Model)'!U:U,3*(ROW()-2)+3),"")</f>
        <v/>
      </c>
      <c r="V34" t="str">
        <f>IF($A34&lt;&gt;"",INDEX('Size (Model)'!V:V,3*(ROW()-2)+3),"")</f>
        <v/>
      </c>
      <c r="W34" t="str">
        <f>IF($A34&lt;&gt;"",INDEX('Size (Model)'!W:W,3*(ROW()-2)+3),"")</f>
        <v/>
      </c>
      <c r="X34" t="str">
        <f>IF($A34&lt;&gt;"",INDEX('Size (Model)'!X:X,3*(ROW()-2)+3),"")</f>
        <v/>
      </c>
      <c r="Y34" t="str">
        <f>IF($A34&lt;&gt;"",INDEX('Size (Model)'!Y:Y,3*(ROW()-2)+3),"")</f>
        <v/>
      </c>
      <c r="Z34" t="str">
        <f>IF($A34&lt;&gt;"",INDEX('Size (Model)'!Z:Z,3*(ROW()-2)+3),"")</f>
        <v/>
      </c>
    </row>
    <row r="35" spans="1:26" x14ac:dyDescent="0.2">
      <c r="A35" s="13" t="str">
        <f>IF(INDEX('Size (Model)'!A:A,3*(ROW()-2)+2)&lt;&gt;"",INDEX('Size (Model)'!A:A,3*(ROW()-2)+2),"")</f>
        <v/>
      </c>
      <c r="B35" t="str">
        <f>IF($A35&lt;&gt;"",INDEX('Size (Model)'!B:B,3*(ROW()-2)+3),"")</f>
        <v/>
      </c>
      <c r="C35" t="str">
        <f>IF($A35&lt;&gt;"",INDEX('Size (Model)'!C:C,3*(ROW()-2)+3),"")</f>
        <v/>
      </c>
      <c r="D35" t="str">
        <f>IF($A35&lt;&gt;"",INDEX('Size (Model)'!D:D,3*(ROW()-2)+3),"")</f>
        <v/>
      </c>
      <c r="E35" t="str">
        <f>IF($A35&lt;&gt;"",INDEX('Size (Model)'!E:E,3*(ROW()-2)+3),"")</f>
        <v/>
      </c>
      <c r="F35" t="str">
        <f>IF($A35&lt;&gt;"",INDEX('Size (Model)'!F:F,3*(ROW()-2)+3),"")</f>
        <v/>
      </c>
      <c r="G35" t="str">
        <f>IF($A35&lt;&gt;"",INDEX('Size (Model)'!G:G,3*(ROW()-2)+3),"")</f>
        <v/>
      </c>
      <c r="H35" t="str">
        <f>IF($A35&lt;&gt;"",INDEX('Size (Model)'!H:H,3*(ROW()-2)+3),"")</f>
        <v/>
      </c>
      <c r="I35" t="str">
        <f>IF($A35&lt;&gt;"",INDEX('Size (Model)'!I:I,3*(ROW()-2)+3),"")</f>
        <v/>
      </c>
      <c r="J35" t="str">
        <f>IF($A35&lt;&gt;"",INDEX('Size (Model)'!J:J,3*(ROW()-2)+3),"")</f>
        <v/>
      </c>
      <c r="K35" t="str">
        <f>IF($A35&lt;&gt;"",INDEX('Size (Model)'!K:K,3*(ROW()-2)+3),"")</f>
        <v/>
      </c>
      <c r="L35" t="str">
        <f>IF($A35&lt;&gt;"",INDEX('Size (Model)'!L:L,3*(ROW()-2)+3),"")</f>
        <v/>
      </c>
      <c r="M35" t="str">
        <f>IF($A35&lt;&gt;"",INDEX('Size (Model)'!M:M,3*(ROW()-2)+3),"")</f>
        <v/>
      </c>
      <c r="N35" t="str">
        <f>IF($A35&lt;&gt;"",INDEX('Size (Model)'!N:N,3*(ROW()-2)+3),"")</f>
        <v/>
      </c>
      <c r="O35" t="str">
        <f>IF($A35&lt;&gt;"",INDEX('Size (Model)'!O:O,3*(ROW()-2)+3),"")</f>
        <v/>
      </c>
      <c r="P35" t="str">
        <f>IF($A35&lt;&gt;"",INDEX('Size (Model)'!P:P,3*(ROW()-2)+3),"")</f>
        <v/>
      </c>
      <c r="Q35" t="str">
        <f>IF($A35&lt;&gt;"",INDEX('Size (Model)'!Q:Q,3*(ROW()-2)+3),"")</f>
        <v/>
      </c>
      <c r="R35" t="str">
        <f>IF($A35&lt;&gt;"",INDEX('Size (Model)'!R:R,3*(ROW()-2)+3),"")</f>
        <v/>
      </c>
      <c r="S35" t="str">
        <f>IF($A35&lt;&gt;"",INDEX('Size (Model)'!S:S,3*(ROW()-2)+3),"")</f>
        <v/>
      </c>
      <c r="T35" t="str">
        <f>IF($A35&lt;&gt;"",INDEX('Size (Model)'!T:T,3*(ROW()-2)+3),"")</f>
        <v/>
      </c>
      <c r="U35" t="str">
        <f>IF($A35&lt;&gt;"",INDEX('Size (Model)'!U:U,3*(ROW()-2)+3),"")</f>
        <v/>
      </c>
      <c r="V35" t="str">
        <f>IF($A35&lt;&gt;"",INDEX('Size (Model)'!V:V,3*(ROW()-2)+3),"")</f>
        <v/>
      </c>
      <c r="W35" t="str">
        <f>IF($A35&lt;&gt;"",INDEX('Size (Model)'!W:W,3*(ROW()-2)+3),"")</f>
        <v/>
      </c>
      <c r="X35" t="str">
        <f>IF($A35&lt;&gt;"",INDEX('Size (Model)'!X:X,3*(ROW()-2)+3),"")</f>
        <v/>
      </c>
      <c r="Y35" t="str">
        <f>IF($A35&lt;&gt;"",INDEX('Size (Model)'!Y:Y,3*(ROW()-2)+3),"")</f>
        <v/>
      </c>
      <c r="Z35" t="str">
        <f>IF($A35&lt;&gt;"",INDEX('Size (Model)'!Z:Z,3*(ROW()-2)+3),"")</f>
        <v/>
      </c>
    </row>
    <row r="36" spans="1:26" x14ac:dyDescent="0.2">
      <c r="A36" s="13" t="str">
        <f>IF(INDEX('Size (Model)'!A:A,3*(ROW()-2)+2)&lt;&gt;"",INDEX('Size (Model)'!A:A,3*(ROW()-2)+2),"")</f>
        <v/>
      </c>
      <c r="B36" t="str">
        <f>IF($A36&lt;&gt;"",INDEX('Size (Model)'!B:B,3*(ROW()-2)+3),"")</f>
        <v/>
      </c>
      <c r="C36" t="str">
        <f>IF($A36&lt;&gt;"",INDEX('Size (Model)'!C:C,3*(ROW()-2)+3),"")</f>
        <v/>
      </c>
      <c r="D36" t="str">
        <f>IF($A36&lt;&gt;"",INDEX('Size (Model)'!D:D,3*(ROW()-2)+3),"")</f>
        <v/>
      </c>
      <c r="E36" t="str">
        <f>IF($A36&lt;&gt;"",INDEX('Size (Model)'!E:E,3*(ROW()-2)+3),"")</f>
        <v/>
      </c>
      <c r="F36" t="str">
        <f>IF($A36&lt;&gt;"",INDEX('Size (Model)'!F:F,3*(ROW()-2)+3),"")</f>
        <v/>
      </c>
      <c r="G36" t="str">
        <f>IF($A36&lt;&gt;"",INDEX('Size (Model)'!G:G,3*(ROW()-2)+3),"")</f>
        <v/>
      </c>
      <c r="H36" t="str">
        <f>IF($A36&lt;&gt;"",INDEX('Size (Model)'!H:H,3*(ROW()-2)+3),"")</f>
        <v/>
      </c>
      <c r="I36" t="str">
        <f>IF($A36&lt;&gt;"",INDEX('Size (Model)'!I:I,3*(ROW()-2)+3),"")</f>
        <v/>
      </c>
      <c r="J36" t="str">
        <f>IF($A36&lt;&gt;"",INDEX('Size (Model)'!J:J,3*(ROW()-2)+3),"")</f>
        <v/>
      </c>
      <c r="K36" t="str">
        <f>IF($A36&lt;&gt;"",INDEX('Size (Model)'!K:K,3*(ROW()-2)+3),"")</f>
        <v/>
      </c>
      <c r="L36" t="str">
        <f>IF($A36&lt;&gt;"",INDEX('Size (Model)'!L:L,3*(ROW()-2)+3),"")</f>
        <v/>
      </c>
      <c r="M36" t="str">
        <f>IF($A36&lt;&gt;"",INDEX('Size (Model)'!M:M,3*(ROW()-2)+3),"")</f>
        <v/>
      </c>
      <c r="N36" t="str">
        <f>IF($A36&lt;&gt;"",INDEX('Size (Model)'!N:N,3*(ROW()-2)+3),"")</f>
        <v/>
      </c>
      <c r="O36" t="str">
        <f>IF($A36&lt;&gt;"",INDEX('Size (Model)'!O:O,3*(ROW()-2)+3),"")</f>
        <v/>
      </c>
      <c r="P36" t="str">
        <f>IF($A36&lt;&gt;"",INDEX('Size (Model)'!P:P,3*(ROW()-2)+3),"")</f>
        <v/>
      </c>
      <c r="Q36" t="str">
        <f>IF($A36&lt;&gt;"",INDEX('Size (Model)'!Q:Q,3*(ROW()-2)+3),"")</f>
        <v/>
      </c>
      <c r="R36" t="str">
        <f>IF($A36&lt;&gt;"",INDEX('Size (Model)'!R:R,3*(ROW()-2)+3),"")</f>
        <v/>
      </c>
      <c r="S36" t="str">
        <f>IF($A36&lt;&gt;"",INDEX('Size (Model)'!S:S,3*(ROW()-2)+3),"")</f>
        <v/>
      </c>
      <c r="T36" t="str">
        <f>IF($A36&lt;&gt;"",INDEX('Size (Model)'!T:T,3*(ROW()-2)+3),"")</f>
        <v/>
      </c>
      <c r="U36" t="str">
        <f>IF($A36&lt;&gt;"",INDEX('Size (Model)'!U:U,3*(ROW()-2)+3),"")</f>
        <v/>
      </c>
      <c r="V36" t="str">
        <f>IF($A36&lt;&gt;"",INDEX('Size (Model)'!V:V,3*(ROW()-2)+3),"")</f>
        <v/>
      </c>
      <c r="W36" t="str">
        <f>IF($A36&lt;&gt;"",INDEX('Size (Model)'!W:W,3*(ROW()-2)+3),"")</f>
        <v/>
      </c>
      <c r="X36" t="str">
        <f>IF($A36&lt;&gt;"",INDEX('Size (Model)'!X:X,3*(ROW()-2)+3),"")</f>
        <v/>
      </c>
      <c r="Y36" t="str">
        <f>IF($A36&lt;&gt;"",INDEX('Size (Model)'!Y:Y,3*(ROW()-2)+3),"")</f>
        <v/>
      </c>
      <c r="Z36" t="str">
        <f>IF($A36&lt;&gt;"",INDEX('Size (Model)'!Z:Z,3*(ROW()-2)+3),"")</f>
        <v/>
      </c>
    </row>
    <row r="37" spans="1:26" x14ac:dyDescent="0.2">
      <c r="A37" s="13" t="str">
        <f>IF(INDEX('Size (Model)'!A:A,3*(ROW()-2)+2)&lt;&gt;"",INDEX('Size (Model)'!A:A,3*(ROW()-2)+2),"")</f>
        <v/>
      </c>
      <c r="B37" t="str">
        <f>IF($A37&lt;&gt;"",INDEX('Size (Model)'!B:B,3*(ROW()-2)+3),"")</f>
        <v/>
      </c>
      <c r="C37" t="str">
        <f>IF($A37&lt;&gt;"",INDEX('Size (Model)'!C:C,3*(ROW()-2)+3),"")</f>
        <v/>
      </c>
      <c r="D37" t="str">
        <f>IF($A37&lt;&gt;"",INDEX('Size (Model)'!D:D,3*(ROW()-2)+3),"")</f>
        <v/>
      </c>
      <c r="E37" t="str">
        <f>IF($A37&lt;&gt;"",INDEX('Size (Model)'!E:E,3*(ROW()-2)+3),"")</f>
        <v/>
      </c>
      <c r="F37" t="str">
        <f>IF($A37&lt;&gt;"",INDEX('Size (Model)'!F:F,3*(ROW()-2)+3),"")</f>
        <v/>
      </c>
      <c r="G37" t="str">
        <f>IF($A37&lt;&gt;"",INDEX('Size (Model)'!G:G,3*(ROW()-2)+3),"")</f>
        <v/>
      </c>
      <c r="H37" t="str">
        <f>IF($A37&lt;&gt;"",INDEX('Size (Model)'!H:H,3*(ROW()-2)+3),"")</f>
        <v/>
      </c>
      <c r="I37" t="str">
        <f>IF($A37&lt;&gt;"",INDEX('Size (Model)'!I:I,3*(ROW()-2)+3),"")</f>
        <v/>
      </c>
      <c r="J37" t="str">
        <f>IF($A37&lt;&gt;"",INDEX('Size (Model)'!J:J,3*(ROW()-2)+3),"")</f>
        <v/>
      </c>
      <c r="K37" t="str">
        <f>IF($A37&lt;&gt;"",INDEX('Size (Model)'!K:K,3*(ROW()-2)+3),"")</f>
        <v/>
      </c>
      <c r="L37" t="str">
        <f>IF($A37&lt;&gt;"",INDEX('Size (Model)'!L:L,3*(ROW()-2)+3),"")</f>
        <v/>
      </c>
      <c r="M37" t="str">
        <f>IF($A37&lt;&gt;"",INDEX('Size (Model)'!M:M,3*(ROW()-2)+3),"")</f>
        <v/>
      </c>
      <c r="N37" t="str">
        <f>IF($A37&lt;&gt;"",INDEX('Size (Model)'!N:N,3*(ROW()-2)+3),"")</f>
        <v/>
      </c>
      <c r="O37" t="str">
        <f>IF($A37&lt;&gt;"",INDEX('Size (Model)'!O:O,3*(ROW()-2)+3),"")</f>
        <v/>
      </c>
      <c r="P37" t="str">
        <f>IF($A37&lt;&gt;"",INDEX('Size (Model)'!P:P,3*(ROW()-2)+3),"")</f>
        <v/>
      </c>
      <c r="Q37" t="str">
        <f>IF($A37&lt;&gt;"",INDEX('Size (Model)'!Q:Q,3*(ROW()-2)+3),"")</f>
        <v/>
      </c>
      <c r="R37" t="str">
        <f>IF($A37&lt;&gt;"",INDEX('Size (Model)'!R:R,3*(ROW()-2)+3),"")</f>
        <v/>
      </c>
      <c r="S37" t="str">
        <f>IF($A37&lt;&gt;"",INDEX('Size (Model)'!S:S,3*(ROW()-2)+3),"")</f>
        <v/>
      </c>
      <c r="T37" t="str">
        <f>IF($A37&lt;&gt;"",INDEX('Size (Model)'!T:T,3*(ROW()-2)+3),"")</f>
        <v/>
      </c>
      <c r="U37" t="str">
        <f>IF($A37&lt;&gt;"",INDEX('Size (Model)'!U:U,3*(ROW()-2)+3),"")</f>
        <v/>
      </c>
      <c r="V37" t="str">
        <f>IF($A37&lt;&gt;"",INDEX('Size (Model)'!V:V,3*(ROW()-2)+3),"")</f>
        <v/>
      </c>
      <c r="W37" t="str">
        <f>IF($A37&lt;&gt;"",INDEX('Size (Model)'!W:W,3*(ROW()-2)+3),"")</f>
        <v/>
      </c>
      <c r="X37" t="str">
        <f>IF($A37&lt;&gt;"",INDEX('Size (Model)'!X:X,3*(ROW()-2)+3),"")</f>
        <v/>
      </c>
      <c r="Y37" t="str">
        <f>IF($A37&lt;&gt;"",INDEX('Size (Model)'!Y:Y,3*(ROW()-2)+3),"")</f>
        <v/>
      </c>
      <c r="Z37" t="str">
        <f>IF($A37&lt;&gt;"",INDEX('Size (Model)'!Z:Z,3*(ROW()-2)+3),"")</f>
        <v/>
      </c>
    </row>
    <row r="38" spans="1:26" x14ac:dyDescent="0.2">
      <c r="A38" s="13" t="str">
        <f>IF(INDEX('Size (Model)'!A:A,3*(ROW()-2)+2)&lt;&gt;"",INDEX('Size (Model)'!A:A,3*(ROW()-2)+2),"")</f>
        <v/>
      </c>
      <c r="B38" t="str">
        <f>IF($A38&lt;&gt;"",INDEX('Size (Model)'!B:B,3*(ROW()-2)+3),"")</f>
        <v/>
      </c>
      <c r="C38" t="str">
        <f>IF($A38&lt;&gt;"",INDEX('Size (Model)'!C:C,3*(ROW()-2)+3),"")</f>
        <v/>
      </c>
      <c r="D38" t="str">
        <f>IF($A38&lt;&gt;"",INDEX('Size (Model)'!D:D,3*(ROW()-2)+3),"")</f>
        <v/>
      </c>
      <c r="E38" t="str">
        <f>IF($A38&lt;&gt;"",INDEX('Size (Model)'!E:E,3*(ROW()-2)+3),"")</f>
        <v/>
      </c>
      <c r="F38" t="str">
        <f>IF($A38&lt;&gt;"",INDEX('Size (Model)'!F:F,3*(ROW()-2)+3),"")</f>
        <v/>
      </c>
      <c r="G38" t="str">
        <f>IF($A38&lt;&gt;"",INDEX('Size (Model)'!G:G,3*(ROW()-2)+3),"")</f>
        <v/>
      </c>
      <c r="H38" t="str">
        <f>IF($A38&lt;&gt;"",INDEX('Size (Model)'!H:H,3*(ROW()-2)+3),"")</f>
        <v/>
      </c>
      <c r="I38" t="str">
        <f>IF($A38&lt;&gt;"",INDEX('Size (Model)'!I:I,3*(ROW()-2)+3),"")</f>
        <v/>
      </c>
      <c r="J38" t="str">
        <f>IF($A38&lt;&gt;"",INDEX('Size (Model)'!J:J,3*(ROW()-2)+3),"")</f>
        <v/>
      </c>
      <c r="K38" t="str">
        <f>IF($A38&lt;&gt;"",INDEX('Size (Model)'!K:K,3*(ROW()-2)+3),"")</f>
        <v/>
      </c>
      <c r="L38" t="str">
        <f>IF($A38&lt;&gt;"",INDEX('Size (Model)'!L:L,3*(ROW()-2)+3),"")</f>
        <v/>
      </c>
      <c r="M38" t="str">
        <f>IF($A38&lt;&gt;"",INDEX('Size (Model)'!M:M,3*(ROW()-2)+3),"")</f>
        <v/>
      </c>
      <c r="N38" t="str">
        <f>IF($A38&lt;&gt;"",INDEX('Size (Model)'!N:N,3*(ROW()-2)+3),"")</f>
        <v/>
      </c>
      <c r="O38" t="str">
        <f>IF($A38&lt;&gt;"",INDEX('Size (Model)'!O:O,3*(ROW()-2)+3),"")</f>
        <v/>
      </c>
      <c r="P38" t="str">
        <f>IF($A38&lt;&gt;"",INDEX('Size (Model)'!P:P,3*(ROW()-2)+3),"")</f>
        <v/>
      </c>
      <c r="Q38" t="str">
        <f>IF($A38&lt;&gt;"",INDEX('Size (Model)'!Q:Q,3*(ROW()-2)+3),"")</f>
        <v/>
      </c>
      <c r="R38" t="str">
        <f>IF($A38&lt;&gt;"",INDEX('Size (Model)'!R:R,3*(ROW()-2)+3),"")</f>
        <v/>
      </c>
      <c r="S38" t="str">
        <f>IF($A38&lt;&gt;"",INDEX('Size (Model)'!S:S,3*(ROW()-2)+3),"")</f>
        <v/>
      </c>
      <c r="T38" t="str">
        <f>IF($A38&lt;&gt;"",INDEX('Size (Model)'!T:T,3*(ROW()-2)+3),"")</f>
        <v/>
      </c>
      <c r="U38" t="str">
        <f>IF($A38&lt;&gt;"",INDEX('Size (Model)'!U:U,3*(ROW()-2)+3),"")</f>
        <v/>
      </c>
      <c r="V38" t="str">
        <f>IF($A38&lt;&gt;"",INDEX('Size (Model)'!V:V,3*(ROW()-2)+3),"")</f>
        <v/>
      </c>
      <c r="W38" t="str">
        <f>IF($A38&lt;&gt;"",INDEX('Size (Model)'!W:W,3*(ROW()-2)+3),"")</f>
        <v/>
      </c>
      <c r="X38" t="str">
        <f>IF($A38&lt;&gt;"",INDEX('Size (Model)'!X:X,3*(ROW()-2)+3),"")</f>
        <v/>
      </c>
      <c r="Y38" t="str">
        <f>IF($A38&lt;&gt;"",INDEX('Size (Model)'!Y:Y,3*(ROW()-2)+3),"")</f>
        <v/>
      </c>
      <c r="Z38" t="str">
        <f>IF($A38&lt;&gt;"",INDEX('Size (Model)'!Z:Z,3*(ROW()-2)+3),"")</f>
        <v/>
      </c>
    </row>
    <row r="39" spans="1:26" x14ac:dyDescent="0.2">
      <c r="A39" s="13" t="str">
        <f>IF(INDEX('Size (Model)'!A:A,3*(ROW()-2)+2)&lt;&gt;"",INDEX('Size (Model)'!A:A,3*(ROW()-2)+2),"")</f>
        <v/>
      </c>
      <c r="B39" t="str">
        <f>IF($A39&lt;&gt;"",INDEX('Size (Model)'!B:B,3*(ROW()-2)+3),"")</f>
        <v/>
      </c>
      <c r="C39" t="str">
        <f>IF($A39&lt;&gt;"",INDEX('Size (Model)'!C:C,3*(ROW()-2)+3),"")</f>
        <v/>
      </c>
      <c r="D39" t="str">
        <f>IF($A39&lt;&gt;"",INDEX('Size (Model)'!D:D,3*(ROW()-2)+3),"")</f>
        <v/>
      </c>
      <c r="E39" t="str">
        <f>IF($A39&lt;&gt;"",INDEX('Size (Model)'!E:E,3*(ROW()-2)+3),"")</f>
        <v/>
      </c>
      <c r="F39" t="str">
        <f>IF($A39&lt;&gt;"",INDEX('Size (Model)'!F:F,3*(ROW()-2)+3),"")</f>
        <v/>
      </c>
      <c r="G39" t="str">
        <f>IF($A39&lt;&gt;"",INDEX('Size (Model)'!G:G,3*(ROW()-2)+3),"")</f>
        <v/>
      </c>
      <c r="H39" t="str">
        <f>IF($A39&lt;&gt;"",INDEX('Size (Model)'!H:H,3*(ROW()-2)+3),"")</f>
        <v/>
      </c>
      <c r="I39" t="str">
        <f>IF($A39&lt;&gt;"",INDEX('Size (Model)'!I:I,3*(ROW()-2)+3),"")</f>
        <v/>
      </c>
      <c r="J39" t="str">
        <f>IF($A39&lt;&gt;"",INDEX('Size (Model)'!J:J,3*(ROW()-2)+3),"")</f>
        <v/>
      </c>
      <c r="K39" t="str">
        <f>IF($A39&lt;&gt;"",INDEX('Size (Model)'!K:K,3*(ROW()-2)+3),"")</f>
        <v/>
      </c>
      <c r="L39" t="str">
        <f>IF($A39&lt;&gt;"",INDEX('Size (Model)'!L:L,3*(ROW()-2)+3),"")</f>
        <v/>
      </c>
      <c r="M39" t="str">
        <f>IF($A39&lt;&gt;"",INDEX('Size (Model)'!M:M,3*(ROW()-2)+3),"")</f>
        <v/>
      </c>
      <c r="N39" t="str">
        <f>IF($A39&lt;&gt;"",INDEX('Size (Model)'!N:N,3*(ROW()-2)+3),"")</f>
        <v/>
      </c>
      <c r="O39" t="str">
        <f>IF($A39&lt;&gt;"",INDEX('Size (Model)'!O:O,3*(ROW()-2)+3),"")</f>
        <v/>
      </c>
      <c r="P39" t="str">
        <f>IF($A39&lt;&gt;"",INDEX('Size (Model)'!P:P,3*(ROW()-2)+3),"")</f>
        <v/>
      </c>
      <c r="Q39" t="str">
        <f>IF($A39&lt;&gt;"",INDEX('Size (Model)'!Q:Q,3*(ROW()-2)+3),"")</f>
        <v/>
      </c>
      <c r="R39" t="str">
        <f>IF($A39&lt;&gt;"",INDEX('Size (Model)'!R:R,3*(ROW()-2)+3),"")</f>
        <v/>
      </c>
      <c r="S39" t="str">
        <f>IF($A39&lt;&gt;"",INDEX('Size (Model)'!S:S,3*(ROW()-2)+3),"")</f>
        <v/>
      </c>
      <c r="T39" t="str">
        <f>IF($A39&lt;&gt;"",INDEX('Size (Model)'!T:T,3*(ROW()-2)+3),"")</f>
        <v/>
      </c>
      <c r="U39" t="str">
        <f>IF($A39&lt;&gt;"",INDEX('Size (Model)'!U:U,3*(ROW()-2)+3),"")</f>
        <v/>
      </c>
      <c r="V39" t="str">
        <f>IF($A39&lt;&gt;"",INDEX('Size (Model)'!V:V,3*(ROW()-2)+3),"")</f>
        <v/>
      </c>
      <c r="W39" t="str">
        <f>IF($A39&lt;&gt;"",INDEX('Size (Model)'!W:W,3*(ROW()-2)+3),"")</f>
        <v/>
      </c>
      <c r="X39" t="str">
        <f>IF($A39&lt;&gt;"",INDEX('Size (Model)'!X:X,3*(ROW()-2)+3),"")</f>
        <v/>
      </c>
      <c r="Y39" t="str">
        <f>IF($A39&lt;&gt;"",INDEX('Size (Model)'!Y:Y,3*(ROW()-2)+3),"")</f>
        <v/>
      </c>
      <c r="Z39" t="str">
        <f>IF($A39&lt;&gt;"",INDEX('Size (Model)'!Z:Z,3*(ROW()-2)+3),"")</f>
        <v/>
      </c>
    </row>
    <row r="40" spans="1:26" x14ac:dyDescent="0.2">
      <c r="A40" s="13" t="str">
        <f>IF(INDEX('Size (Model)'!A:A,3*(ROW()-2)+2)&lt;&gt;"",INDEX('Size (Model)'!A:A,3*(ROW()-2)+2),"")</f>
        <v/>
      </c>
      <c r="B40" t="str">
        <f>IF($A40&lt;&gt;"",INDEX('Size (Model)'!B:B,3*(ROW()-2)+3),"")</f>
        <v/>
      </c>
      <c r="C40" t="str">
        <f>IF($A40&lt;&gt;"",INDEX('Size (Model)'!C:C,3*(ROW()-2)+3),"")</f>
        <v/>
      </c>
      <c r="D40" t="str">
        <f>IF($A40&lt;&gt;"",INDEX('Size (Model)'!D:D,3*(ROW()-2)+3),"")</f>
        <v/>
      </c>
      <c r="E40" t="str">
        <f>IF($A40&lt;&gt;"",INDEX('Size (Model)'!E:E,3*(ROW()-2)+3),"")</f>
        <v/>
      </c>
      <c r="F40" t="str">
        <f>IF($A40&lt;&gt;"",INDEX('Size (Model)'!F:F,3*(ROW()-2)+3),"")</f>
        <v/>
      </c>
      <c r="G40" t="str">
        <f>IF($A40&lt;&gt;"",INDEX('Size (Model)'!G:G,3*(ROW()-2)+3),"")</f>
        <v/>
      </c>
      <c r="H40" t="str">
        <f>IF($A40&lt;&gt;"",INDEX('Size (Model)'!H:H,3*(ROW()-2)+3),"")</f>
        <v/>
      </c>
      <c r="I40" t="str">
        <f>IF($A40&lt;&gt;"",INDEX('Size (Model)'!I:I,3*(ROW()-2)+3),"")</f>
        <v/>
      </c>
      <c r="J40" t="str">
        <f>IF($A40&lt;&gt;"",INDEX('Size (Model)'!J:J,3*(ROW()-2)+3),"")</f>
        <v/>
      </c>
      <c r="K40" t="str">
        <f>IF($A40&lt;&gt;"",INDEX('Size (Model)'!K:K,3*(ROW()-2)+3),"")</f>
        <v/>
      </c>
      <c r="L40" t="str">
        <f>IF($A40&lt;&gt;"",INDEX('Size (Model)'!L:L,3*(ROW()-2)+3),"")</f>
        <v/>
      </c>
      <c r="M40" t="str">
        <f>IF($A40&lt;&gt;"",INDEX('Size (Model)'!M:M,3*(ROW()-2)+3),"")</f>
        <v/>
      </c>
      <c r="N40" t="str">
        <f>IF($A40&lt;&gt;"",INDEX('Size (Model)'!N:N,3*(ROW()-2)+3),"")</f>
        <v/>
      </c>
      <c r="O40" t="str">
        <f>IF($A40&lt;&gt;"",INDEX('Size (Model)'!O:O,3*(ROW()-2)+3),"")</f>
        <v/>
      </c>
      <c r="P40" t="str">
        <f>IF($A40&lt;&gt;"",INDEX('Size (Model)'!P:P,3*(ROW()-2)+3),"")</f>
        <v/>
      </c>
      <c r="Q40" t="str">
        <f>IF($A40&lt;&gt;"",INDEX('Size (Model)'!Q:Q,3*(ROW()-2)+3),"")</f>
        <v/>
      </c>
      <c r="R40" t="str">
        <f>IF($A40&lt;&gt;"",INDEX('Size (Model)'!R:R,3*(ROW()-2)+3),"")</f>
        <v/>
      </c>
      <c r="S40" t="str">
        <f>IF($A40&lt;&gt;"",INDEX('Size (Model)'!S:S,3*(ROW()-2)+3),"")</f>
        <v/>
      </c>
      <c r="T40" t="str">
        <f>IF($A40&lt;&gt;"",INDEX('Size (Model)'!T:T,3*(ROW()-2)+3),"")</f>
        <v/>
      </c>
      <c r="U40" t="str">
        <f>IF($A40&lt;&gt;"",INDEX('Size (Model)'!U:U,3*(ROW()-2)+3),"")</f>
        <v/>
      </c>
      <c r="V40" t="str">
        <f>IF($A40&lt;&gt;"",INDEX('Size (Model)'!V:V,3*(ROW()-2)+3),"")</f>
        <v/>
      </c>
      <c r="W40" t="str">
        <f>IF($A40&lt;&gt;"",INDEX('Size (Model)'!W:W,3*(ROW()-2)+3),"")</f>
        <v/>
      </c>
      <c r="X40" t="str">
        <f>IF($A40&lt;&gt;"",INDEX('Size (Model)'!X:X,3*(ROW()-2)+3),"")</f>
        <v/>
      </c>
      <c r="Y40" t="str">
        <f>IF($A40&lt;&gt;"",INDEX('Size (Model)'!Y:Y,3*(ROW()-2)+3),"")</f>
        <v/>
      </c>
      <c r="Z40" t="str">
        <f>IF($A40&lt;&gt;"",INDEX('Size (Model)'!Z:Z,3*(ROW()-2)+3),"")</f>
        <v/>
      </c>
    </row>
    <row r="41" spans="1:26" x14ac:dyDescent="0.2">
      <c r="A41" s="13" t="str">
        <f>IF(INDEX('Size (Model)'!A:A,3*(ROW()-2)+2)&lt;&gt;"",INDEX('Size (Model)'!A:A,3*(ROW()-2)+2),"")</f>
        <v/>
      </c>
      <c r="B41" t="str">
        <f>IF($A41&lt;&gt;"",INDEX('Size (Model)'!B:B,3*(ROW()-2)+3),"")</f>
        <v/>
      </c>
      <c r="C41" t="str">
        <f>IF($A41&lt;&gt;"",INDEX('Size (Model)'!C:C,3*(ROW()-2)+3),"")</f>
        <v/>
      </c>
      <c r="D41" t="str">
        <f>IF($A41&lt;&gt;"",INDEX('Size (Model)'!D:D,3*(ROW()-2)+3),"")</f>
        <v/>
      </c>
      <c r="E41" t="str">
        <f>IF($A41&lt;&gt;"",INDEX('Size (Model)'!E:E,3*(ROW()-2)+3),"")</f>
        <v/>
      </c>
      <c r="F41" t="str">
        <f>IF($A41&lt;&gt;"",INDEX('Size (Model)'!F:F,3*(ROW()-2)+3),"")</f>
        <v/>
      </c>
      <c r="G41" t="str">
        <f>IF($A41&lt;&gt;"",INDEX('Size (Model)'!G:G,3*(ROW()-2)+3),"")</f>
        <v/>
      </c>
      <c r="H41" t="str">
        <f>IF($A41&lt;&gt;"",INDEX('Size (Model)'!H:H,3*(ROW()-2)+3),"")</f>
        <v/>
      </c>
      <c r="I41" t="str">
        <f>IF($A41&lt;&gt;"",INDEX('Size (Model)'!I:I,3*(ROW()-2)+3),"")</f>
        <v/>
      </c>
      <c r="J41" t="str">
        <f>IF($A41&lt;&gt;"",INDEX('Size (Model)'!J:J,3*(ROW()-2)+3),"")</f>
        <v/>
      </c>
      <c r="K41" t="str">
        <f>IF($A41&lt;&gt;"",INDEX('Size (Model)'!K:K,3*(ROW()-2)+3),"")</f>
        <v/>
      </c>
      <c r="L41" t="str">
        <f>IF($A41&lt;&gt;"",INDEX('Size (Model)'!L:L,3*(ROW()-2)+3),"")</f>
        <v/>
      </c>
      <c r="M41" t="str">
        <f>IF($A41&lt;&gt;"",INDEX('Size (Model)'!M:M,3*(ROW()-2)+3),"")</f>
        <v/>
      </c>
      <c r="N41" t="str">
        <f>IF($A41&lt;&gt;"",INDEX('Size (Model)'!N:N,3*(ROW()-2)+3),"")</f>
        <v/>
      </c>
      <c r="O41" t="str">
        <f>IF($A41&lt;&gt;"",INDEX('Size (Model)'!O:O,3*(ROW()-2)+3),"")</f>
        <v/>
      </c>
      <c r="P41" t="str">
        <f>IF($A41&lt;&gt;"",INDEX('Size (Model)'!P:P,3*(ROW()-2)+3),"")</f>
        <v/>
      </c>
      <c r="Q41" t="str">
        <f>IF($A41&lt;&gt;"",INDEX('Size (Model)'!Q:Q,3*(ROW()-2)+3),"")</f>
        <v/>
      </c>
      <c r="R41" t="str">
        <f>IF($A41&lt;&gt;"",INDEX('Size (Model)'!R:R,3*(ROW()-2)+3),"")</f>
        <v/>
      </c>
      <c r="S41" t="str">
        <f>IF($A41&lt;&gt;"",INDEX('Size (Model)'!S:S,3*(ROW()-2)+3),"")</f>
        <v/>
      </c>
      <c r="T41" t="str">
        <f>IF($A41&lt;&gt;"",INDEX('Size (Model)'!T:T,3*(ROW()-2)+3),"")</f>
        <v/>
      </c>
      <c r="U41" t="str">
        <f>IF($A41&lt;&gt;"",INDEX('Size (Model)'!U:U,3*(ROW()-2)+3),"")</f>
        <v/>
      </c>
      <c r="V41" t="str">
        <f>IF($A41&lt;&gt;"",INDEX('Size (Model)'!V:V,3*(ROW()-2)+3),"")</f>
        <v/>
      </c>
      <c r="W41" t="str">
        <f>IF($A41&lt;&gt;"",INDEX('Size (Model)'!W:W,3*(ROW()-2)+3),"")</f>
        <v/>
      </c>
      <c r="X41" t="str">
        <f>IF($A41&lt;&gt;"",INDEX('Size (Model)'!X:X,3*(ROW()-2)+3),"")</f>
        <v/>
      </c>
      <c r="Y41" t="str">
        <f>IF($A41&lt;&gt;"",INDEX('Size (Model)'!Y:Y,3*(ROW()-2)+3),"")</f>
        <v/>
      </c>
      <c r="Z41" t="str">
        <f>IF($A41&lt;&gt;"",INDEX('Size (Model)'!Z:Z,3*(ROW()-2)+3),"")</f>
        <v/>
      </c>
    </row>
    <row r="42" spans="1:26" x14ac:dyDescent="0.2">
      <c r="A42" s="13" t="str">
        <f>IF(INDEX('Size (Model)'!A:A,3*(ROW()-2)+2)&lt;&gt;"",INDEX('Size (Model)'!A:A,3*(ROW()-2)+2),"")</f>
        <v/>
      </c>
      <c r="B42" t="str">
        <f>IF($A42&lt;&gt;"",INDEX('Size (Model)'!B:B,3*(ROW()-2)+3),"")</f>
        <v/>
      </c>
      <c r="C42" t="str">
        <f>IF($A42&lt;&gt;"",INDEX('Size (Model)'!C:C,3*(ROW()-2)+3),"")</f>
        <v/>
      </c>
      <c r="D42" t="str">
        <f>IF($A42&lt;&gt;"",INDEX('Size (Model)'!D:D,3*(ROW()-2)+3),"")</f>
        <v/>
      </c>
      <c r="E42" t="str">
        <f>IF($A42&lt;&gt;"",INDEX('Size (Model)'!E:E,3*(ROW()-2)+3),"")</f>
        <v/>
      </c>
      <c r="F42" t="str">
        <f>IF($A42&lt;&gt;"",INDEX('Size (Model)'!F:F,3*(ROW()-2)+3),"")</f>
        <v/>
      </c>
      <c r="G42" t="str">
        <f>IF($A42&lt;&gt;"",INDEX('Size (Model)'!G:G,3*(ROW()-2)+3),"")</f>
        <v/>
      </c>
      <c r="H42" t="str">
        <f>IF($A42&lt;&gt;"",INDEX('Size (Model)'!H:H,3*(ROW()-2)+3),"")</f>
        <v/>
      </c>
      <c r="I42" t="str">
        <f>IF($A42&lt;&gt;"",INDEX('Size (Model)'!I:I,3*(ROW()-2)+3),"")</f>
        <v/>
      </c>
      <c r="J42" t="str">
        <f>IF($A42&lt;&gt;"",INDEX('Size (Model)'!J:J,3*(ROW()-2)+3),"")</f>
        <v/>
      </c>
      <c r="K42" t="str">
        <f>IF($A42&lt;&gt;"",INDEX('Size (Model)'!K:K,3*(ROW()-2)+3),"")</f>
        <v/>
      </c>
      <c r="L42" t="str">
        <f>IF($A42&lt;&gt;"",INDEX('Size (Model)'!L:L,3*(ROW()-2)+3),"")</f>
        <v/>
      </c>
      <c r="M42" t="str">
        <f>IF($A42&lt;&gt;"",INDEX('Size (Model)'!M:M,3*(ROW()-2)+3),"")</f>
        <v/>
      </c>
      <c r="N42" t="str">
        <f>IF($A42&lt;&gt;"",INDEX('Size (Model)'!N:N,3*(ROW()-2)+3),"")</f>
        <v/>
      </c>
      <c r="O42" t="str">
        <f>IF($A42&lt;&gt;"",INDEX('Size (Model)'!O:O,3*(ROW()-2)+3),"")</f>
        <v/>
      </c>
      <c r="P42" t="str">
        <f>IF($A42&lt;&gt;"",INDEX('Size (Model)'!P:P,3*(ROW()-2)+3),"")</f>
        <v/>
      </c>
      <c r="Q42" t="str">
        <f>IF($A42&lt;&gt;"",INDEX('Size (Model)'!Q:Q,3*(ROW()-2)+3),"")</f>
        <v/>
      </c>
      <c r="R42" t="str">
        <f>IF($A42&lt;&gt;"",INDEX('Size (Model)'!R:R,3*(ROW()-2)+3),"")</f>
        <v/>
      </c>
      <c r="S42" t="str">
        <f>IF($A42&lt;&gt;"",INDEX('Size (Model)'!S:S,3*(ROW()-2)+3),"")</f>
        <v/>
      </c>
      <c r="T42" t="str">
        <f>IF($A42&lt;&gt;"",INDEX('Size (Model)'!T:T,3*(ROW()-2)+3),"")</f>
        <v/>
      </c>
      <c r="U42" t="str">
        <f>IF($A42&lt;&gt;"",INDEX('Size (Model)'!U:U,3*(ROW()-2)+3),"")</f>
        <v/>
      </c>
      <c r="V42" t="str">
        <f>IF($A42&lt;&gt;"",INDEX('Size (Model)'!V:V,3*(ROW()-2)+3),"")</f>
        <v/>
      </c>
      <c r="W42" t="str">
        <f>IF($A42&lt;&gt;"",INDEX('Size (Model)'!W:W,3*(ROW()-2)+3),"")</f>
        <v/>
      </c>
      <c r="X42" t="str">
        <f>IF($A42&lt;&gt;"",INDEX('Size (Model)'!X:X,3*(ROW()-2)+3),"")</f>
        <v/>
      </c>
      <c r="Y42" t="str">
        <f>IF($A42&lt;&gt;"",INDEX('Size (Model)'!Y:Y,3*(ROW()-2)+3),"")</f>
        <v/>
      </c>
      <c r="Z42" t="str">
        <f>IF($A42&lt;&gt;"",INDEX('Size (Model)'!Z:Z,3*(ROW()-2)+3),"")</f>
        <v/>
      </c>
    </row>
    <row r="43" spans="1:26" x14ac:dyDescent="0.2">
      <c r="A43" s="13" t="str">
        <f>IF(INDEX('Size (Model)'!A:A,3*(ROW()-2)+2)&lt;&gt;"",INDEX('Size (Model)'!A:A,3*(ROW()-2)+2),"")</f>
        <v/>
      </c>
      <c r="B43" t="str">
        <f>IF($A43&lt;&gt;"",INDEX('Size (Model)'!B:B,3*(ROW()-2)+3),"")</f>
        <v/>
      </c>
      <c r="C43" t="str">
        <f>IF($A43&lt;&gt;"",INDEX('Size (Model)'!C:C,3*(ROW()-2)+3),"")</f>
        <v/>
      </c>
      <c r="D43" t="str">
        <f>IF($A43&lt;&gt;"",INDEX('Size (Model)'!D:D,3*(ROW()-2)+3),"")</f>
        <v/>
      </c>
      <c r="E43" t="str">
        <f>IF($A43&lt;&gt;"",INDEX('Size (Model)'!E:E,3*(ROW()-2)+3),"")</f>
        <v/>
      </c>
      <c r="F43" t="str">
        <f>IF($A43&lt;&gt;"",INDEX('Size (Model)'!F:F,3*(ROW()-2)+3),"")</f>
        <v/>
      </c>
      <c r="G43" t="str">
        <f>IF($A43&lt;&gt;"",INDEX('Size (Model)'!G:G,3*(ROW()-2)+3),"")</f>
        <v/>
      </c>
      <c r="H43" t="str">
        <f>IF($A43&lt;&gt;"",INDEX('Size (Model)'!H:H,3*(ROW()-2)+3),"")</f>
        <v/>
      </c>
      <c r="I43" t="str">
        <f>IF($A43&lt;&gt;"",INDEX('Size (Model)'!I:I,3*(ROW()-2)+3),"")</f>
        <v/>
      </c>
      <c r="J43" t="str">
        <f>IF($A43&lt;&gt;"",INDEX('Size (Model)'!J:J,3*(ROW()-2)+3),"")</f>
        <v/>
      </c>
      <c r="K43" t="str">
        <f>IF($A43&lt;&gt;"",INDEX('Size (Model)'!K:K,3*(ROW()-2)+3),"")</f>
        <v/>
      </c>
      <c r="L43" t="str">
        <f>IF($A43&lt;&gt;"",INDEX('Size (Model)'!L:L,3*(ROW()-2)+3),"")</f>
        <v/>
      </c>
      <c r="M43" t="str">
        <f>IF($A43&lt;&gt;"",INDEX('Size (Model)'!M:M,3*(ROW()-2)+3),"")</f>
        <v/>
      </c>
      <c r="N43" t="str">
        <f>IF($A43&lt;&gt;"",INDEX('Size (Model)'!N:N,3*(ROW()-2)+3),"")</f>
        <v/>
      </c>
      <c r="O43" t="str">
        <f>IF($A43&lt;&gt;"",INDEX('Size (Model)'!O:O,3*(ROW()-2)+3),"")</f>
        <v/>
      </c>
      <c r="P43" t="str">
        <f>IF($A43&lt;&gt;"",INDEX('Size (Model)'!P:P,3*(ROW()-2)+3),"")</f>
        <v/>
      </c>
      <c r="Q43" t="str">
        <f>IF($A43&lt;&gt;"",INDEX('Size (Model)'!Q:Q,3*(ROW()-2)+3),"")</f>
        <v/>
      </c>
      <c r="R43" t="str">
        <f>IF($A43&lt;&gt;"",INDEX('Size (Model)'!R:R,3*(ROW()-2)+3),"")</f>
        <v/>
      </c>
      <c r="S43" t="str">
        <f>IF($A43&lt;&gt;"",INDEX('Size (Model)'!S:S,3*(ROW()-2)+3),"")</f>
        <v/>
      </c>
      <c r="T43" t="str">
        <f>IF($A43&lt;&gt;"",INDEX('Size (Model)'!T:T,3*(ROW()-2)+3),"")</f>
        <v/>
      </c>
      <c r="U43" t="str">
        <f>IF($A43&lt;&gt;"",INDEX('Size (Model)'!U:U,3*(ROW()-2)+3),"")</f>
        <v/>
      </c>
      <c r="V43" t="str">
        <f>IF($A43&lt;&gt;"",INDEX('Size (Model)'!V:V,3*(ROW()-2)+3),"")</f>
        <v/>
      </c>
      <c r="W43" t="str">
        <f>IF($A43&lt;&gt;"",INDEX('Size (Model)'!W:W,3*(ROW()-2)+3),"")</f>
        <v/>
      </c>
      <c r="X43" t="str">
        <f>IF($A43&lt;&gt;"",INDEX('Size (Model)'!X:X,3*(ROW()-2)+3),"")</f>
        <v/>
      </c>
      <c r="Y43" t="str">
        <f>IF($A43&lt;&gt;"",INDEX('Size (Model)'!Y:Y,3*(ROW()-2)+3),"")</f>
        <v/>
      </c>
      <c r="Z43" t="str">
        <f>IF($A43&lt;&gt;"",INDEX('Size (Model)'!Z:Z,3*(ROW()-2)+3),"")</f>
        <v/>
      </c>
    </row>
    <row r="44" spans="1:26" x14ac:dyDescent="0.2">
      <c r="A44" s="13" t="str">
        <f>IF(INDEX('Size (Model)'!A:A,3*(ROW()-2)+2)&lt;&gt;"",INDEX('Size (Model)'!A:A,3*(ROW()-2)+2),"")</f>
        <v/>
      </c>
      <c r="B44" t="str">
        <f>IF($A44&lt;&gt;"",INDEX('Size (Model)'!B:B,3*(ROW()-2)+3),"")</f>
        <v/>
      </c>
      <c r="C44" t="str">
        <f>IF($A44&lt;&gt;"",INDEX('Size (Model)'!C:C,3*(ROW()-2)+3),"")</f>
        <v/>
      </c>
      <c r="D44" t="str">
        <f>IF($A44&lt;&gt;"",INDEX('Size (Model)'!D:D,3*(ROW()-2)+3),"")</f>
        <v/>
      </c>
      <c r="E44" t="str">
        <f>IF($A44&lt;&gt;"",INDEX('Size (Model)'!E:E,3*(ROW()-2)+3),"")</f>
        <v/>
      </c>
      <c r="F44" t="str">
        <f>IF($A44&lt;&gt;"",INDEX('Size (Model)'!F:F,3*(ROW()-2)+3),"")</f>
        <v/>
      </c>
      <c r="G44" t="str">
        <f>IF($A44&lt;&gt;"",INDEX('Size (Model)'!G:G,3*(ROW()-2)+3),"")</f>
        <v/>
      </c>
      <c r="H44" t="str">
        <f>IF($A44&lt;&gt;"",INDEX('Size (Model)'!H:H,3*(ROW()-2)+3),"")</f>
        <v/>
      </c>
      <c r="I44" t="str">
        <f>IF($A44&lt;&gt;"",INDEX('Size (Model)'!I:I,3*(ROW()-2)+3),"")</f>
        <v/>
      </c>
      <c r="J44" t="str">
        <f>IF($A44&lt;&gt;"",INDEX('Size (Model)'!J:J,3*(ROW()-2)+3),"")</f>
        <v/>
      </c>
      <c r="K44" t="str">
        <f>IF($A44&lt;&gt;"",INDEX('Size (Model)'!K:K,3*(ROW()-2)+3),"")</f>
        <v/>
      </c>
      <c r="L44" t="str">
        <f>IF($A44&lt;&gt;"",INDEX('Size (Model)'!L:L,3*(ROW()-2)+3),"")</f>
        <v/>
      </c>
      <c r="M44" t="str">
        <f>IF($A44&lt;&gt;"",INDEX('Size (Model)'!M:M,3*(ROW()-2)+3),"")</f>
        <v/>
      </c>
      <c r="N44" t="str">
        <f>IF($A44&lt;&gt;"",INDEX('Size (Model)'!N:N,3*(ROW()-2)+3),"")</f>
        <v/>
      </c>
      <c r="O44" t="str">
        <f>IF($A44&lt;&gt;"",INDEX('Size (Model)'!O:O,3*(ROW()-2)+3),"")</f>
        <v/>
      </c>
      <c r="P44" t="str">
        <f>IF($A44&lt;&gt;"",INDEX('Size (Model)'!P:P,3*(ROW()-2)+3),"")</f>
        <v/>
      </c>
      <c r="Q44" t="str">
        <f>IF($A44&lt;&gt;"",INDEX('Size (Model)'!Q:Q,3*(ROW()-2)+3),"")</f>
        <v/>
      </c>
      <c r="R44" t="str">
        <f>IF($A44&lt;&gt;"",INDEX('Size (Model)'!R:R,3*(ROW()-2)+3),"")</f>
        <v/>
      </c>
      <c r="S44" t="str">
        <f>IF($A44&lt;&gt;"",INDEX('Size (Model)'!S:S,3*(ROW()-2)+3),"")</f>
        <v/>
      </c>
      <c r="T44" t="str">
        <f>IF($A44&lt;&gt;"",INDEX('Size (Model)'!T:T,3*(ROW()-2)+3),"")</f>
        <v/>
      </c>
      <c r="U44" t="str">
        <f>IF($A44&lt;&gt;"",INDEX('Size (Model)'!U:U,3*(ROW()-2)+3),"")</f>
        <v/>
      </c>
      <c r="V44" t="str">
        <f>IF($A44&lt;&gt;"",INDEX('Size (Model)'!V:V,3*(ROW()-2)+3),"")</f>
        <v/>
      </c>
      <c r="W44" t="str">
        <f>IF($A44&lt;&gt;"",INDEX('Size (Model)'!W:W,3*(ROW()-2)+3),"")</f>
        <v/>
      </c>
      <c r="X44" t="str">
        <f>IF($A44&lt;&gt;"",INDEX('Size (Model)'!X:X,3*(ROW()-2)+3),"")</f>
        <v/>
      </c>
      <c r="Y44" t="str">
        <f>IF($A44&lt;&gt;"",INDEX('Size (Model)'!Y:Y,3*(ROW()-2)+3),"")</f>
        <v/>
      </c>
      <c r="Z44" t="str">
        <f>IF($A44&lt;&gt;"",INDEX('Size (Model)'!Z:Z,3*(ROW()-2)+3),"")</f>
        <v/>
      </c>
    </row>
    <row r="45" spans="1:26" x14ac:dyDescent="0.2">
      <c r="A45" s="13" t="str">
        <f>IF(INDEX('Size (Model)'!A:A,3*(ROW()-2)+2)&lt;&gt;"",INDEX('Size (Model)'!A:A,3*(ROW()-2)+2),"")</f>
        <v/>
      </c>
      <c r="B45" t="str">
        <f>IF($A45&lt;&gt;"",INDEX('Size (Model)'!B:B,3*(ROW()-2)+3),"")</f>
        <v/>
      </c>
      <c r="C45" t="str">
        <f>IF($A45&lt;&gt;"",INDEX('Size (Model)'!C:C,3*(ROW()-2)+3),"")</f>
        <v/>
      </c>
      <c r="D45" t="str">
        <f>IF($A45&lt;&gt;"",INDEX('Size (Model)'!D:D,3*(ROW()-2)+3),"")</f>
        <v/>
      </c>
      <c r="E45" t="str">
        <f>IF($A45&lt;&gt;"",INDEX('Size (Model)'!E:E,3*(ROW()-2)+3),"")</f>
        <v/>
      </c>
      <c r="F45" t="str">
        <f>IF($A45&lt;&gt;"",INDEX('Size (Model)'!F:F,3*(ROW()-2)+3),"")</f>
        <v/>
      </c>
      <c r="G45" t="str">
        <f>IF($A45&lt;&gt;"",INDEX('Size (Model)'!G:G,3*(ROW()-2)+3),"")</f>
        <v/>
      </c>
      <c r="H45" t="str">
        <f>IF($A45&lt;&gt;"",INDEX('Size (Model)'!H:H,3*(ROW()-2)+3),"")</f>
        <v/>
      </c>
      <c r="I45" t="str">
        <f>IF($A45&lt;&gt;"",INDEX('Size (Model)'!I:I,3*(ROW()-2)+3),"")</f>
        <v/>
      </c>
      <c r="J45" t="str">
        <f>IF($A45&lt;&gt;"",INDEX('Size (Model)'!J:J,3*(ROW()-2)+3),"")</f>
        <v/>
      </c>
      <c r="K45" t="str">
        <f>IF($A45&lt;&gt;"",INDEX('Size (Model)'!K:K,3*(ROW()-2)+3),"")</f>
        <v/>
      </c>
      <c r="L45" t="str">
        <f>IF($A45&lt;&gt;"",INDEX('Size (Model)'!L:L,3*(ROW()-2)+3),"")</f>
        <v/>
      </c>
      <c r="M45" t="str">
        <f>IF($A45&lt;&gt;"",INDEX('Size (Model)'!M:M,3*(ROW()-2)+3),"")</f>
        <v/>
      </c>
      <c r="N45" t="str">
        <f>IF($A45&lt;&gt;"",INDEX('Size (Model)'!N:N,3*(ROW()-2)+3),"")</f>
        <v/>
      </c>
      <c r="O45" t="str">
        <f>IF($A45&lt;&gt;"",INDEX('Size (Model)'!O:O,3*(ROW()-2)+3),"")</f>
        <v/>
      </c>
      <c r="P45" t="str">
        <f>IF($A45&lt;&gt;"",INDEX('Size (Model)'!P:P,3*(ROW()-2)+3),"")</f>
        <v/>
      </c>
      <c r="Q45" t="str">
        <f>IF($A45&lt;&gt;"",INDEX('Size (Model)'!Q:Q,3*(ROW()-2)+3),"")</f>
        <v/>
      </c>
      <c r="R45" t="str">
        <f>IF($A45&lt;&gt;"",INDEX('Size (Model)'!R:R,3*(ROW()-2)+3),"")</f>
        <v/>
      </c>
      <c r="S45" t="str">
        <f>IF($A45&lt;&gt;"",INDEX('Size (Model)'!S:S,3*(ROW()-2)+3),"")</f>
        <v/>
      </c>
      <c r="T45" t="str">
        <f>IF($A45&lt;&gt;"",INDEX('Size (Model)'!T:T,3*(ROW()-2)+3),"")</f>
        <v/>
      </c>
      <c r="U45" t="str">
        <f>IF($A45&lt;&gt;"",INDEX('Size (Model)'!U:U,3*(ROW()-2)+3),"")</f>
        <v/>
      </c>
      <c r="V45" t="str">
        <f>IF($A45&lt;&gt;"",INDEX('Size (Model)'!V:V,3*(ROW()-2)+3),"")</f>
        <v/>
      </c>
      <c r="W45" t="str">
        <f>IF($A45&lt;&gt;"",INDEX('Size (Model)'!W:W,3*(ROW()-2)+3),"")</f>
        <v/>
      </c>
      <c r="X45" t="str">
        <f>IF($A45&lt;&gt;"",INDEX('Size (Model)'!X:X,3*(ROW()-2)+3),"")</f>
        <v/>
      </c>
      <c r="Y45" t="str">
        <f>IF($A45&lt;&gt;"",INDEX('Size (Model)'!Y:Y,3*(ROW()-2)+3),"")</f>
        <v/>
      </c>
      <c r="Z45" t="str">
        <f>IF($A45&lt;&gt;"",INDEX('Size (Model)'!Z:Z,3*(ROW()-2)+3),"")</f>
        <v/>
      </c>
    </row>
    <row r="46" spans="1:26" x14ac:dyDescent="0.2">
      <c r="A46" s="13" t="str">
        <f>IF(INDEX('Size (Model)'!A:A,3*(ROW()-2)+2)&lt;&gt;"",INDEX('Size (Model)'!A:A,3*(ROW()-2)+2),"")</f>
        <v/>
      </c>
      <c r="B46" t="str">
        <f>IF($A46&lt;&gt;"",INDEX('Size (Model)'!B:B,3*(ROW()-2)+3),"")</f>
        <v/>
      </c>
      <c r="C46" t="str">
        <f>IF($A46&lt;&gt;"",INDEX('Size (Model)'!C:C,3*(ROW()-2)+3),"")</f>
        <v/>
      </c>
      <c r="D46" t="str">
        <f>IF($A46&lt;&gt;"",INDEX('Size (Model)'!D:D,3*(ROW()-2)+3),"")</f>
        <v/>
      </c>
      <c r="E46" t="str">
        <f>IF($A46&lt;&gt;"",INDEX('Size (Model)'!E:E,3*(ROW()-2)+3),"")</f>
        <v/>
      </c>
      <c r="F46" t="str">
        <f>IF($A46&lt;&gt;"",INDEX('Size (Model)'!F:F,3*(ROW()-2)+3),"")</f>
        <v/>
      </c>
      <c r="G46" t="str">
        <f>IF($A46&lt;&gt;"",INDEX('Size (Model)'!G:G,3*(ROW()-2)+3),"")</f>
        <v/>
      </c>
      <c r="H46" t="str">
        <f>IF($A46&lt;&gt;"",INDEX('Size (Model)'!H:H,3*(ROW()-2)+3),"")</f>
        <v/>
      </c>
      <c r="I46" t="str">
        <f>IF($A46&lt;&gt;"",INDEX('Size (Model)'!I:I,3*(ROW()-2)+3),"")</f>
        <v/>
      </c>
      <c r="J46" t="str">
        <f>IF($A46&lt;&gt;"",INDEX('Size (Model)'!J:J,3*(ROW()-2)+3),"")</f>
        <v/>
      </c>
      <c r="K46" t="str">
        <f>IF($A46&lt;&gt;"",INDEX('Size (Model)'!K:K,3*(ROW()-2)+3),"")</f>
        <v/>
      </c>
      <c r="L46" t="str">
        <f>IF($A46&lt;&gt;"",INDEX('Size (Model)'!L:L,3*(ROW()-2)+3),"")</f>
        <v/>
      </c>
      <c r="M46" t="str">
        <f>IF($A46&lt;&gt;"",INDEX('Size (Model)'!M:M,3*(ROW()-2)+3),"")</f>
        <v/>
      </c>
      <c r="N46" t="str">
        <f>IF($A46&lt;&gt;"",INDEX('Size (Model)'!N:N,3*(ROW()-2)+3),"")</f>
        <v/>
      </c>
      <c r="O46" t="str">
        <f>IF($A46&lt;&gt;"",INDEX('Size (Model)'!O:O,3*(ROW()-2)+3),"")</f>
        <v/>
      </c>
      <c r="P46" t="str">
        <f>IF($A46&lt;&gt;"",INDEX('Size (Model)'!P:P,3*(ROW()-2)+3),"")</f>
        <v/>
      </c>
      <c r="Q46" t="str">
        <f>IF($A46&lt;&gt;"",INDEX('Size (Model)'!Q:Q,3*(ROW()-2)+3),"")</f>
        <v/>
      </c>
      <c r="R46" t="str">
        <f>IF($A46&lt;&gt;"",INDEX('Size (Model)'!R:R,3*(ROW()-2)+3),"")</f>
        <v/>
      </c>
      <c r="S46" t="str">
        <f>IF($A46&lt;&gt;"",INDEX('Size (Model)'!S:S,3*(ROW()-2)+3),"")</f>
        <v/>
      </c>
      <c r="T46" t="str">
        <f>IF($A46&lt;&gt;"",INDEX('Size (Model)'!T:T,3*(ROW()-2)+3),"")</f>
        <v/>
      </c>
      <c r="U46" t="str">
        <f>IF($A46&lt;&gt;"",INDEX('Size (Model)'!U:U,3*(ROW()-2)+3),"")</f>
        <v/>
      </c>
      <c r="V46" t="str">
        <f>IF($A46&lt;&gt;"",INDEX('Size (Model)'!V:V,3*(ROW()-2)+3),"")</f>
        <v/>
      </c>
      <c r="W46" t="str">
        <f>IF($A46&lt;&gt;"",INDEX('Size (Model)'!W:W,3*(ROW()-2)+3),"")</f>
        <v/>
      </c>
      <c r="X46" t="str">
        <f>IF($A46&lt;&gt;"",INDEX('Size (Model)'!X:X,3*(ROW()-2)+3),"")</f>
        <v/>
      </c>
      <c r="Y46" t="str">
        <f>IF($A46&lt;&gt;"",INDEX('Size (Model)'!Y:Y,3*(ROW()-2)+3),"")</f>
        <v/>
      </c>
      <c r="Z46" t="str">
        <f>IF($A46&lt;&gt;"",INDEX('Size (Model)'!Z:Z,3*(ROW()-2)+3),"")</f>
        <v/>
      </c>
    </row>
    <row r="47" spans="1:26" x14ac:dyDescent="0.2">
      <c r="A47" s="13" t="str">
        <f>IF(INDEX('Size (Model)'!A:A,3*(ROW()-2)+2)&lt;&gt;"",INDEX('Size (Model)'!A:A,3*(ROW()-2)+2),"")</f>
        <v/>
      </c>
      <c r="B47" t="str">
        <f>IF($A47&lt;&gt;"",INDEX('Size (Model)'!B:B,3*(ROW()-2)+3),"")</f>
        <v/>
      </c>
      <c r="C47" t="str">
        <f>IF($A47&lt;&gt;"",INDEX('Size (Model)'!C:C,3*(ROW()-2)+3),"")</f>
        <v/>
      </c>
      <c r="D47" t="str">
        <f>IF($A47&lt;&gt;"",INDEX('Size (Model)'!D:D,3*(ROW()-2)+3),"")</f>
        <v/>
      </c>
      <c r="E47" t="str">
        <f>IF($A47&lt;&gt;"",INDEX('Size (Model)'!E:E,3*(ROW()-2)+3),"")</f>
        <v/>
      </c>
      <c r="F47" t="str">
        <f>IF($A47&lt;&gt;"",INDEX('Size (Model)'!F:F,3*(ROW()-2)+3),"")</f>
        <v/>
      </c>
      <c r="G47" t="str">
        <f>IF($A47&lt;&gt;"",INDEX('Size (Model)'!G:G,3*(ROW()-2)+3),"")</f>
        <v/>
      </c>
      <c r="H47" t="str">
        <f>IF($A47&lt;&gt;"",INDEX('Size (Model)'!H:H,3*(ROW()-2)+3),"")</f>
        <v/>
      </c>
      <c r="I47" t="str">
        <f>IF($A47&lt;&gt;"",INDEX('Size (Model)'!I:I,3*(ROW()-2)+3),"")</f>
        <v/>
      </c>
      <c r="J47" t="str">
        <f>IF($A47&lt;&gt;"",INDEX('Size (Model)'!J:J,3*(ROW()-2)+3),"")</f>
        <v/>
      </c>
      <c r="K47" t="str">
        <f>IF($A47&lt;&gt;"",INDEX('Size (Model)'!K:K,3*(ROW()-2)+3),"")</f>
        <v/>
      </c>
      <c r="L47" t="str">
        <f>IF($A47&lt;&gt;"",INDEX('Size (Model)'!L:L,3*(ROW()-2)+3),"")</f>
        <v/>
      </c>
      <c r="M47" t="str">
        <f>IF($A47&lt;&gt;"",INDEX('Size (Model)'!M:M,3*(ROW()-2)+3),"")</f>
        <v/>
      </c>
      <c r="N47" t="str">
        <f>IF($A47&lt;&gt;"",INDEX('Size (Model)'!N:N,3*(ROW()-2)+3),"")</f>
        <v/>
      </c>
      <c r="O47" t="str">
        <f>IF($A47&lt;&gt;"",INDEX('Size (Model)'!O:O,3*(ROW()-2)+3),"")</f>
        <v/>
      </c>
      <c r="P47" t="str">
        <f>IF($A47&lt;&gt;"",INDEX('Size (Model)'!P:P,3*(ROW()-2)+3),"")</f>
        <v/>
      </c>
      <c r="Q47" t="str">
        <f>IF($A47&lt;&gt;"",INDEX('Size (Model)'!Q:Q,3*(ROW()-2)+3),"")</f>
        <v/>
      </c>
      <c r="R47" t="str">
        <f>IF($A47&lt;&gt;"",INDEX('Size (Model)'!R:R,3*(ROW()-2)+3),"")</f>
        <v/>
      </c>
      <c r="S47" t="str">
        <f>IF($A47&lt;&gt;"",INDEX('Size (Model)'!S:S,3*(ROW()-2)+3),"")</f>
        <v/>
      </c>
      <c r="T47" t="str">
        <f>IF($A47&lt;&gt;"",INDEX('Size (Model)'!T:T,3*(ROW()-2)+3),"")</f>
        <v/>
      </c>
      <c r="U47" t="str">
        <f>IF($A47&lt;&gt;"",INDEX('Size (Model)'!U:U,3*(ROW()-2)+3),"")</f>
        <v/>
      </c>
      <c r="V47" t="str">
        <f>IF($A47&lt;&gt;"",INDEX('Size (Model)'!V:V,3*(ROW()-2)+3),"")</f>
        <v/>
      </c>
      <c r="W47" t="str">
        <f>IF($A47&lt;&gt;"",INDEX('Size (Model)'!W:W,3*(ROW()-2)+3),"")</f>
        <v/>
      </c>
      <c r="X47" t="str">
        <f>IF($A47&lt;&gt;"",INDEX('Size (Model)'!X:X,3*(ROW()-2)+3),"")</f>
        <v/>
      </c>
      <c r="Y47" t="str">
        <f>IF($A47&lt;&gt;"",INDEX('Size (Model)'!Y:Y,3*(ROW()-2)+3),"")</f>
        <v/>
      </c>
      <c r="Z47" t="str">
        <f>IF($A47&lt;&gt;"",INDEX('Size (Model)'!Z:Z,3*(ROW()-2)+3),"")</f>
        <v/>
      </c>
    </row>
    <row r="48" spans="1:26" x14ac:dyDescent="0.2">
      <c r="A48" s="13" t="str">
        <f>IF(INDEX('Size (Model)'!A:A,3*(ROW()-2)+2)&lt;&gt;"",INDEX('Size (Model)'!A:A,3*(ROW()-2)+2),"")</f>
        <v/>
      </c>
      <c r="B48" t="str">
        <f>IF($A48&lt;&gt;"",INDEX('Size (Model)'!B:B,3*(ROW()-2)+3),"")</f>
        <v/>
      </c>
      <c r="C48" t="str">
        <f>IF($A48&lt;&gt;"",INDEX('Size (Model)'!C:C,3*(ROW()-2)+3),"")</f>
        <v/>
      </c>
      <c r="D48" t="str">
        <f>IF($A48&lt;&gt;"",INDEX('Size (Model)'!D:D,3*(ROW()-2)+3),"")</f>
        <v/>
      </c>
      <c r="E48" t="str">
        <f>IF($A48&lt;&gt;"",INDEX('Size (Model)'!E:E,3*(ROW()-2)+3),"")</f>
        <v/>
      </c>
      <c r="F48" t="str">
        <f>IF($A48&lt;&gt;"",INDEX('Size (Model)'!F:F,3*(ROW()-2)+3),"")</f>
        <v/>
      </c>
      <c r="G48" t="str">
        <f>IF($A48&lt;&gt;"",INDEX('Size (Model)'!G:G,3*(ROW()-2)+3),"")</f>
        <v/>
      </c>
      <c r="H48" t="str">
        <f>IF($A48&lt;&gt;"",INDEX('Size (Model)'!H:H,3*(ROW()-2)+3),"")</f>
        <v/>
      </c>
      <c r="I48" t="str">
        <f>IF($A48&lt;&gt;"",INDEX('Size (Model)'!I:I,3*(ROW()-2)+3),"")</f>
        <v/>
      </c>
      <c r="J48" t="str">
        <f>IF($A48&lt;&gt;"",INDEX('Size (Model)'!J:J,3*(ROW()-2)+3),"")</f>
        <v/>
      </c>
      <c r="K48" t="str">
        <f>IF($A48&lt;&gt;"",INDEX('Size (Model)'!K:K,3*(ROW()-2)+3),"")</f>
        <v/>
      </c>
      <c r="L48" t="str">
        <f>IF($A48&lt;&gt;"",INDEX('Size (Model)'!L:L,3*(ROW()-2)+3),"")</f>
        <v/>
      </c>
      <c r="M48" t="str">
        <f>IF($A48&lt;&gt;"",INDEX('Size (Model)'!M:M,3*(ROW()-2)+3),"")</f>
        <v/>
      </c>
      <c r="N48" t="str">
        <f>IF($A48&lt;&gt;"",INDEX('Size (Model)'!N:N,3*(ROW()-2)+3),"")</f>
        <v/>
      </c>
      <c r="O48" t="str">
        <f>IF($A48&lt;&gt;"",INDEX('Size (Model)'!O:O,3*(ROW()-2)+3),"")</f>
        <v/>
      </c>
      <c r="P48" t="str">
        <f>IF($A48&lt;&gt;"",INDEX('Size (Model)'!P:P,3*(ROW()-2)+3),"")</f>
        <v/>
      </c>
      <c r="Q48" t="str">
        <f>IF($A48&lt;&gt;"",INDEX('Size (Model)'!Q:Q,3*(ROW()-2)+3),"")</f>
        <v/>
      </c>
      <c r="R48" t="str">
        <f>IF($A48&lt;&gt;"",INDEX('Size (Model)'!R:R,3*(ROW()-2)+3),"")</f>
        <v/>
      </c>
      <c r="S48" t="str">
        <f>IF($A48&lt;&gt;"",INDEX('Size (Model)'!S:S,3*(ROW()-2)+3),"")</f>
        <v/>
      </c>
      <c r="T48" t="str">
        <f>IF($A48&lt;&gt;"",INDEX('Size (Model)'!T:T,3*(ROW()-2)+3),"")</f>
        <v/>
      </c>
      <c r="U48" t="str">
        <f>IF($A48&lt;&gt;"",INDEX('Size (Model)'!U:U,3*(ROW()-2)+3),"")</f>
        <v/>
      </c>
      <c r="V48" t="str">
        <f>IF($A48&lt;&gt;"",INDEX('Size (Model)'!V:V,3*(ROW()-2)+3),"")</f>
        <v/>
      </c>
      <c r="W48" t="str">
        <f>IF($A48&lt;&gt;"",INDEX('Size (Model)'!W:W,3*(ROW()-2)+3),"")</f>
        <v/>
      </c>
      <c r="X48" t="str">
        <f>IF($A48&lt;&gt;"",INDEX('Size (Model)'!X:X,3*(ROW()-2)+3),"")</f>
        <v/>
      </c>
      <c r="Y48" t="str">
        <f>IF($A48&lt;&gt;"",INDEX('Size (Model)'!Y:Y,3*(ROW()-2)+3),"")</f>
        <v/>
      </c>
      <c r="Z48" t="str">
        <f>IF($A48&lt;&gt;"",INDEX('Size (Model)'!Z:Z,3*(ROW()-2)+3),"")</f>
        <v/>
      </c>
    </row>
    <row r="49" spans="1:26" x14ac:dyDescent="0.2">
      <c r="A49" s="13" t="str">
        <f>IF(INDEX('Size (Model)'!A:A,3*(ROW()-2)+2)&lt;&gt;"",INDEX('Size (Model)'!A:A,3*(ROW()-2)+2),"")</f>
        <v/>
      </c>
      <c r="B49" t="str">
        <f>IF($A49&lt;&gt;"",INDEX('Size (Model)'!B:B,3*(ROW()-2)+3),"")</f>
        <v/>
      </c>
      <c r="C49" t="str">
        <f>IF($A49&lt;&gt;"",INDEX('Size (Model)'!C:C,3*(ROW()-2)+3),"")</f>
        <v/>
      </c>
      <c r="D49" t="str">
        <f>IF($A49&lt;&gt;"",INDEX('Size (Model)'!D:D,3*(ROW()-2)+3),"")</f>
        <v/>
      </c>
      <c r="E49" t="str">
        <f>IF($A49&lt;&gt;"",INDEX('Size (Model)'!E:E,3*(ROW()-2)+3),"")</f>
        <v/>
      </c>
      <c r="F49" t="str">
        <f>IF($A49&lt;&gt;"",INDEX('Size (Model)'!F:F,3*(ROW()-2)+3),"")</f>
        <v/>
      </c>
      <c r="G49" t="str">
        <f>IF($A49&lt;&gt;"",INDEX('Size (Model)'!G:G,3*(ROW()-2)+3),"")</f>
        <v/>
      </c>
      <c r="H49" t="str">
        <f>IF($A49&lt;&gt;"",INDEX('Size (Model)'!H:H,3*(ROW()-2)+3),"")</f>
        <v/>
      </c>
      <c r="I49" t="str">
        <f>IF($A49&lt;&gt;"",INDEX('Size (Model)'!I:I,3*(ROW()-2)+3),"")</f>
        <v/>
      </c>
      <c r="J49" t="str">
        <f>IF($A49&lt;&gt;"",INDEX('Size (Model)'!J:J,3*(ROW()-2)+3),"")</f>
        <v/>
      </c>
      <c r="K49" t="str">
        <f>IF($A49&lt;&gt;"",INDEX('Size (Model)'!K:K,3*(ROW()-2)+3),"")</f>
        <v/>
      </c>
      <c r="L49" t="str">
        <f>IF($A49&lt;&gt;"",INDEX('Size (Model)'!L:L,3*(ROW()-2)+3),"")</f>
        <v/>
      </c>
      <c r="M49" t="str">
        <f>IF($A49&lt;&gt;"",INDEX('Size (Model)'!M:M,3*(ROW()-2)+3),"")</f>
        <v/>
      </c>
      <c r="N49" t="str">
        <f>IF($A49&lt;&gt;"",INDEX('Size (Model)'!N:N,3*(ROW()-2)+3),"")</f>
        <v/>
      </c>
      <c r="O49" t="str">
        <f>IF($A49&lt;&gt;"",INDEX('Size (Model)'!O:O,3*(ROW()-2)+3),"")</f>
        <v/>
      </c>
      <c r="P49" t="str">
        <f>IF($A49&lt;&gt;"",INDEX('Size (Model)'!P:P,3*(ROW()-2)+3),"")</f>
        <v/>
      </c>
      <c r="Q49" t="str">
        <f>IF($A49&lt;&gt;"",INDEX('Size (Model)'!Q:Q,3*(ROW()-2)+3),"")</f>
        <v/>
      </c>
      <c r="R49" t="str">
        <f>IF($A49&lt;&gt;"",INDEX('Size (Model)'!R:R,3*(ROW()-2)+3),"")</f>
        <v/>
      </c>
      <c r="S49" t="str">
        <f>IF($A49&lt;&gt;"",INDEX('Size (Model)'!S:S,3*(ROW()-2)+3),"")</f>
        <v/>
      </c>
      <c r="T49" t="str">
        <f>IF($A49&lt;&gt;"",INDEX('Size (Model)'!T:T,3*(ROW()-2)+3),"")</f>
        <v/>
      </c>
      <c r="U49" t="str">
        <f>IF($A49&lt;&gt;"",INDEX('Size (Model)'!U:U,3*(ROW()-2)+3),"")</f>
        <v/>
      </c>
      <c r="V49" t="str">
        <f>IF($A49&lt;&gt;"",INDEX('Size (Model)'!V:V,3*(ROW()-2)+3),"")</f>
        <v/>
      </c>
      <c r="W49" t="str">
        <f>IF($A49&lt;&gt;"",INDEX('Size (Model)'!W:W,3*(ROW()-2)+3),"")</f>
        <v/>
      </c>
      <c r="X49" t="str">
        <f>IF($A49&lt;&gt;"",INDEX('Size (Model)'!X:X,3*(ROW()-2)+3),"")</f>
        <v/>
      </c>
      <c r="Y49" t="str">
        <f>IF($A49&lt;&gt;"",INDEX('Size (Model)'!Y:Y,3*(ROW()-2)+3),"")</f>
        <v/>
      </c>
      <c r="Z49" t="str">
        <f>IF($A49&lt;&gt;"",INDEX('Size (Model)'!Z:Z,3*(ROW()-2)+3),"")</f>
        <v/>
      </c>
    </row>
    <row r="50" spans="1:26" x14ac:dyDescent="0.2">
      <c r="A50" s="13" t="str">
        <f>IF(INDEX('Size (Model)'!A:A,3*(ROW()-2)+2)&lt;&gt;"",INDEX('Size (Model)'!A:A,3*(ROW()-2)+2),"")</f>
        <v/>
      </c>
      <c r="B50" t="str">
        <f>IF($A50&lt;&gt;"",INDEX('Size (Model)'!B:B,3*(ROW()-2)+3),"")</f>
        <v/>
      </c>
      <c r="C50" t="str">
        <f>IF($A50&lt;&gt;"",INDEX('Size (Model)'!C:C,3*(ROW()-2)+3),"")</f>
        <v/>
      </c>
      <c r="D50" t="str">
        <f>IF($A50&lt;&gt;"",INDEX('Size (Model)'!D:D,3*(ROW()-2)+3),"")</f>
        <v/>
      </c>
      <c r="E50" t="str">
        <f>IF($A50&lt;&gt;"",INDEX('Size (Model)'!E:E,3*(ROW()-2)+3),"")</f>
        <v/>
      </c>
      <c r="F50" t="str">
        <f>IF($A50&lt;&gt;"",INDEX('Size (Model)'!F:F,3*(ROW()-2)+3),"")</f>
        <v/>
      </c>
      <c r="G50" t="str">
        <f>IF($A50&lt;&gt;"",INDEX('Size (Model)'!G:G,3*(ROW()-2)+3),"")</f>
        <v/>
      </c>
      <c r="H50" t="str">
        <f>IF($A50&lt;&gt;"",INDEX('Size (Model)'!H:H,3*(ROW()-2)+3),"")</f>
        <v/>
      </c>
      <c r="I50" t="str">
        <f>IF($A50&lt;&gt;"",INDEX('Size (Model)'!I:I,3*(ROW()-2)+3),"")</f>
        <v/>
      </c>
      <c r="J50" t="str">
        <f>IF($A50&lt;&gt;"",INDEX('Size (Model)'!J:J,3*(ROW()-2)+3),"")</f>
        <v/>
      </c>
      <c r="K50" t="str">
        <f>IF($A50&lt;&gt;"",INDEX('Size (Model)'!K:K,3*(ROW()-2)+3),"")</f>
        <v/>
      </c>
      <c r="L50" t="str">
        <f>IF($A50&lt;&gt;"",INDEX('Size (Model)'!L:L,3*(ROW()-2)+3),"")</f>
        <v/>
      </c>
      <c r="M50" t="str">
        <f>IF($A50&lt;&gt;"",INDEX('Size (Model)'!M:M,3*(ROW()-2)+3),"")</f>
        <v/>
      </c>
      <c r="N50" t="str">
        <f>IF($A50&lt;&gt;"",INDEX('Size (Model)'!N:N,3*(ROW()-2)+3),"")</f>
        <v/>
      </c>
      <c r="O50" t="str">
        <f>IF($A50&lt;&gt;"",INDEX('Size (Model)'!O:O,3*(ROW()-2)+3),"")</f>
        <v/>
      </c>
      <c r="P50" t="str">
        <f>IF($A50&lt;&gt;"",INDEX('Size (Model)'!P:P,3*(ROW()-2)+3),"")</f>
        <v/>
      </c>
      <c r="Q50" t="str">
        <f>IF($A50&lt;&gt;"",INDEX('Size (Model)'!Q:Q,3*(ROW()-2)+3),"")</f>
        <v/>
      </c>
      <c r="R50" t="str">
        <f>IF($A50&lt;&gt;"",INDEX('Size (Model)'!R:R,3*(ROW()-2)+3),"")</f>
        <v/>
      </c>
      <c r="S50" t="str">
        <f>IF($A50&lt;&gt;"",INDEX('Size (Model)'!S:S,3*(ROW()-2)+3),"")</f>
        <v/>
      </c>
      <c r="T50" t="str">
        <f>IF($A50&lt;&gt;"",INDEX('Size (Model)'!T:T,3*(ROW()-2)+3),"")</f>
        <v/>
      </c>
      <c r="U50" t="str">
        <f>IF($A50&lt;&gt;"",INDEX('Size (Model)'!U:U,3*(ROW()-2)+3),"")</f>
        <v/>
      </c>
      <c r="V50" t="str">
        <f>IF($A50&lt;&gt;"",INDEX('Size (Model)'!V:V,3*(ROW()-2)+3),"")</f>
        <v/>
      </c>
      <c r="W50" t="str">
        <f>IF($A50&lt;&gt;"",INDEX('Size (Model)'!W:W,3*(ROW()-2)+3),"")</f>
        <v/>
      </c>
      <c r="X50" t="str">
        <f>IF($A50&lt;&gt;"",INDEX('Size (Model)'!X:X,3*(ROW()-2)+3),"")</f>
        <v/>
      </c>
      <c r="Y50" t="str">
        <f>IF($A50&lt;&gt;"",INDEX('Size (Model)'!Y:Y,3*(ROW()-2)+3),"")</f>
        <v/>
      </c>
      <c r="Z50" t="str">
        <f>IF($A50&lt;&gt;"",INDEX('Size (Model)'!Z:Z,3*(ROW()-2)+3),"")</f>
        <v/>
      </c>
    </row>
    <row r="51" spans="1:26" x14ac:dyDescent="0.2">
      <c r="A51" s="13" t="str">
        <f>IF(INDEX('Size (Model)'!A:A,3*(ROW()-2)+2)&lt;&gt;"",INDEX('Size (Model)'!A:A,3*(ROW()-2)+2),"")</f>
        <v/>
      </c>
      <c r="B51" t="str">
        <f>IF($A51&lt;&gt;"",INDEX('Size (Model)'!B:B,3*(ROW()-2)+3),"")</f>
        <v/>
      </c>
      <c r="C51" t="str">
        <f>IF($A51&lt;&gt;"",INDEX('Size (Model)'!C:C,3*(ROW()-2)+3),"")</f>
        <v/>
      </c>
      <c r="D51" t="str">
        <f>IF($A51&lt;&gt;"",INDEX('Size (Model)'!D:D,3*(ROW()-2)+3),"")</f>
        <v/>
      </c>
      <c r="E51" t="str">
        <f>IF($A51&lt;&gt;"",INDEX('Size (Model)'!E:E,3*(ROW()-2)+3),"")</f>
        <v/>
      </c>
      <c r="F51" t="str">
        <f>IF($A51&lt;&gt;"",INDEX('Size (Model)'!F:F,3*(ROW()-2)+3),"")</f>
        <v/>
      </c>
      <c r="G51" t="str">
        <f>IF($A51&lt;&gt;"",INDEX('Size (Model)'!G:G,3*(ROW()-2)+3),"")</f>
        <v/>
      </c>
      <c r="H51" t="str">
        <f>IF($A51&lt;&gt;"",INDEX('Size (Model)'!H:H,3*(ROW()-2)+3),"")</f>
        <v/>
      </c>
      <c r="I51" t="str">
        <f>IF($A51&lt;&gt;"",INDEX('Size (Model)'!I:I,3*(ROW()-2)+3),"")</f>
        <v/>
      </c>
      <c r="J51" t="str">
        <f>IF($A51&lt;&gt;"",INDEX('Size (Model)'!J:J,3*(ROW()-2)+3),"")</f>
        <v/>
      </c>
      <c r="K51" t="str">
        <f>IF($A51&lt;&gt;"",INDEX('Size (Model)'!K:K,3*(ROW()-2)+3),"")</f>
        <v/>
      </c>
      <c r="L51" t="str">
        <f>IF($A51&lt;&gt;"",INDEX('Size (Model)'!L:L,3*(ROW()-2)+3),"")</f>
        <v/>
      </c>
      <c r="M51" t="str">
        <f>IF($A51&lt;&gt;"",INDEX('Size (Model)'!M:M,3*(ROW()-2)+3),"")</f>
        <v/>
      </c>
      <c r="N51" t="str">
        <f>IF($A51&lt;&gt;"",INDEX('Size (Model)'!N:N,3*(ROW()-2)+3),"")</f>
        <v/>
      </c>
      <c r="O51" t="str">
        <f>IF($A51&lt;&gt;"",INDEX('Size (Model)'!O:O,3*(ROW()-2)+3),"")</f>
        <v/>
      </c>
      <c r="P51" t="str">
        <f>IF($A51&lt;&gt;"",INDEX('Size (Model)'!P:P,3*(ROW()-2)+3),"")</f>
        <v/>
      </c>
      <c r="Q51" t="str">
        <f>IF($A51&lt;&gt;"",INDEX('Size (Model)'!Q:Q,3*(ROW()-2)+3),"")</f>
        <v/>
      </c>
      <c r="R51" t="str">
        <f>IF($A51&lt;&gt;"",INDEX('Size (Model)'!R:R,3*(ROW()-2)+3),"")</f>
        <v/>
      </c>
      <c r="S51" t="str">
        <f>IF($A51&lt;&gt;"",INDEX('Size (Model)'!S:S,3*(ROW()-2)+3),"")</f>
        <v/>
      </c>
      <c r="T51" t="str">
        <f>IF($A51&lt;&gt;"",INDEX('Size (Model)'!T:T,3*(ROW()-2)+3),"")</f>
        <v/>
      </c>
      <c r="U51" t="str">
        <f>IF($A51&lt;&gt;"",INDEX('Size (Model)'!U:U,3*(ROW()-2)+3),"")</f>
        <v/>
      </c>
      <c r="V51" t="str">
        <f>IF($A51&lt;&gt;"",INDEX('Size (Model)'!V:V,3*(ROW()-2)+3),"")</f>
        <v/>
      </c>
      <c r="W51" t="str">
        <f>IF($A51&lt;&gt;"",INDEX('Size (Model)'!W:W,3*(ROW()-2)+3),"")</f>
        <v/>
      </c>
      <c r="X51" t="str">
        <f>IF($A51&lt;&gt;"",INDEX('Size (Model)'!X:X,3*(ROW()-2)+3),"")</f>
        <v/>
      </c>
      <c r="Y51" t="str">
        <f>IF($A51&lt;&gt;"",INDEX('Size (Model)'!Y:Y,3*(ROW()-2)+3),"")</f>
        <v/>
      </c>
      <c r="Z51" t="str">
        <f>IF($A51&lt;&gt;"",INDEX('Size (Model)'!Z:Z,3*(ROW()-2)+3),"")</f>
        <v/>
      </c>
    </row>
    <row r="52" spans="1:26" x14ac:dyDescent="0.2">
      <c r="A52" s="13" t="str">
        <f>IF(INDEX('Size (Model)'!A:A,3*(ROW()-2)+2)&lt;&gt;"",INDEX('Size (Model)'!A:A,3*(ROW()-2)+2),"")</f>
        <v/>
      </c>
      <c r="B52" t="str">
        <f>IF($A52&lt;&gt;"",INDEX('Size (Model)'!B:B,3*(ROW()-2)+3),"")</f>
        <v/>
      </c>
      <c r="C52" t="str">
        <f>IF($A52&lt;&gt;"",INDEX('Size (Model)'!C:C,3*(ROW()-2)+3),"")</f>
        <v/>
      </c>
      <c r="D52" t="str">
        <f>IF($A52&lt;&gt;"",INDEX('Size (Model)'!D:D,3*(ROW()-2)+3),"")</f>
        <v/>
      </c>
      <c r="E52" t="str">
        <f>IF($A52&lt;&gt;"",INDEX('Size (Model)'!E:E,3*(ROW()-2)+3),"")</f>
        <v/>
      </c>
      <c r="F52" t="str">
        <f>IF($A52&lt;&gt;"",INDEX('Size (Model)'!F:F,3*(ROW()-2)+3),"")</f>
        <v/>
      </c>
      <c r="G52" t="str">
        <f>IF($A52&lt;&gt;"",INDEX('Size (Model)'!G:G,3*(ROW()-2)+3),"")</f>
        <v/>
      </c>
      <c r="H52" t="str">
        <f>IF($A52&lt;&gt;"",INDEX('Size (Model)'!H:H,3*(ROW()-2)+3),"")</f>
        <v/>
      </c>
      <c r="I52" t="str">
        <f>IF($A52&lt;&gt;"",INDEX('Size (Model)'!I:I,3*(ROW()-2)+3),"")</f>
        <v/>
      </c>
      <c r="J52" t="str">
        <f>IF($A52&lt;&gt;"",INDEX('Size (Model)'!J:J,3*(ROW()-2)+3),"")</f>
        <v/>
      </c>
      <c r="K52" t="str">
        <f>IF($A52&lt;&gt;"",INDEX('Size (Model)'!K:K,3*(ROW()-2)+3),"")</f>
        <v/>
      </c>
      <c r="L52" t="str">
        <f>IF($A52&lt;&gt;"",INDEX('Size (Model)'!L:L,3*(ROW()-2)+3),"")</f>
        <v/>
      </c>
      <c r="M52" t="str">
        <f>IF($A52&lt;&gt;"",INDEX('Size (Model)'!M:M,3*(ROW()-2)+3),"")</f>
        <v/>
      </c>
      <c r="N52" t="str">
        <f>IF($A52&lt;&gt;"",INDEX('Size (Model)'!N:N,3*(ROW()-2)+3),"")</f>
        <v/>
      </c>
      <c r="O52" t="str">
        <f>IF($A52&lt;&gt;"",INDEX('Size (Model)'!O:O,3*(ROW()-2)+3),"")</f>
        <v/>
      </c>
      <c r="P52" t="str">
        <f>IF($A52&lt;&gt;"",INDEX('Size (Model)'!P:P,3*(ROW()-2)+3),"")</f>
        <v/>
      </c>
      <c r="Q52" t="str">
        <f>IF($A52&lt;&gt;"",INDEX('Size (Model)'!Q:Q,3*(ROW()-2)+3),"")</f>
        <v/>
      </c>
      <c r="R52" t="str">
        <f>IF($A52&lt;&gt;"",INDEX('Size (Model)'!R:R,3*(ROW()-2)+3),"")</f>
        <v/>
      </c>
      <c r="S52" t="str">
        <f>IF($A52&lt;&gt;"",INDEX('Size (Model)'!S:S,3*(ROW()-2)+3),"")</f>
        <v/>
      </c>
      <c r="T52" t="str">
        <f>IF($A52&lt;&gt;"",INDEX('Size (Model)'!T:T,3*(ROW()-2)+3),"")</f>
        <v/>
      </c>
      <c r="U52" t="str">
        <f>IF($A52&lt;&gt;"",INDEX('Size (Model)'!U:U,3*(ROW()-2)+3),"")</f>
        <v/>
      </c>
      <c r="V52" t="str">
        <f>IF($A52&lt;&gt;"",INDEX('Size (Model)'!V:V,3*(ROW()-2)+3),"")</f>
        <v/>
      </c>
      <c r="W52" t="str">
        <f>IF($A52&lt;&gt;"",INDEX('Size (Model)'!W:W,3*(ROW()-2)+3),"")</f>
        <v/>
      </c>
      <c r="X52" t="str">
        <f>IF($A52&lt;&gt;"",INDEX('Size (Model)'!X:X,3*(ROW()-2)+3),"")</f>
        <v/>
      </c>
      <c r="Y52" t="str">
        <f>IF($A52&lt;&gt;"",INDEX('Size (Model)'!Y:Y,3*(ROW()-2)+3),"")</f>
        <v/>
      </c>
      <c r="Z52" t="str">
        <f>IF($A52&lt;&gt;"",INDEX('Size (Model)'!Z:Z,3*(ROW()-2)+3),"")</f>
        <v/>
      </c>
    </row>
    <row r="53" spans="1:26" x14ac:dyDescent="0.2">
      <c r="A53" s="13" t="str">
        <f>IF(INDEX('Size (Model)'!A:A,3*(ROW()-2)+2)&lt;&gt;"",INDEX('Size (Model)'!A:A,3*(ROW()-2)+2),"")</f>
        <v/>
      </c>
      <c r="B53" t="str">
        <f>IF($A53&lt;&gt;"",INDEX('Size (Model)'!B:B,3*(ROW()-2)+3),"")</f>
        <v/>
      </c>
      <c r="C53" t="str">
        <f>IF($A53&lt;&gt;"",INDEX('Size (Model)'!C:C,3*(ROW()-2)+3),"")</f>
        <v/>
      </c>
      <c r="D53" t="str">
        <f>IF($A53&lt;&gt;"",INDEX('Size (Model)'!D:D,3*(ROW()-2)+3),"")</f>
        <v/>
      </c>
      <c r="E53" t="str">
        <f>IF($A53&lt;&gt;"",INDEX('Size (Model)'!E:E,3*(ROW()-2)+3),"")</f>
        <v/>
      </c>
      <c r="F53" t="str">
        <f>IF($A53&lt;&gt;"",INDEX('Size (Model)'!F:F,3*(ROW()-2)+3),"")</f>
        <v/>
      </c>
      <c r="G53" t="str">
        <f>IF($A53&lt;&gt;"",INDEX('Size (Model)'!G:G,3*(ROW()-2)+3),"")</f>
        <v/>
      </c>
      <c r="H53" t="str">
        <f>IF($A53&lt;&gt;"",INDEX('Size (Model)'!H:H,3*(ROW()-2)+3),"")</f>
        <v/>
      </c>
      <c r="I53" t="str">
        <f>IF($A53&lt;&gt;"",INDEX('Size (Model)'!I:I,3*(ROW()-2)+3),"")</f>
        <v/>
      </c>
      <c r="J53" t="str">
        <f>IF($A53&lt;&gt;"",INDEX('Size (Model)'!J:J,3*(ROW()-2)+3),"")</f>
        <v/>
      </c>
      <c r="K53" t="str">
        <f>IF($A53&lt;&gt;"",INDEX('Size (Model)'!K:K,3*(ROW()-2)+3),"")</f>
        <v/>
      </c>
      <c r="L53" t="str">
        <f>IF($A53&lt;&gt;"",INDEX('Size (Model)'!L:L,3*(ROW()-2)+3),"")</f>
        <v/>
      </c>
      <c r="M53" t="str">
        <f>IF($A53&lt;&gt;"",INDEX('Size (Model)'!M:M,3*(ROW()-2)+3),"")</f>
        <v/>
      </c>
      <c r="N53" t="str">
        <f>IF($A53&lt;&gt;"",INDEX('Size (Model)'!N:N,3*(ROW()-2)+3),"")</f>
        <v/>
      </c>
      <c r="O53" t="str">
        <f>IF($A53&lt;&gt;"",INDEX('Size (Model)'!O:O,3*(ROW()-2)+3),"")</f>
        <v/>
      </c>
      <c r="P53" t="str">
        <f>IF($A53&lt;&gt;"",INDEX('Size (Model)'!P:P,3*(ROW()-2)+3),"")</f>
        <v/>
      </c>
      <c r="Q53" t="str">
        <f>IF($A53&lt;&gt;"",INDEX('Size (Model)'!Q:Q,3*(ROW()-2)+3),"")</f>
        <v/>
      </c>
      <c r="R53" t="str">
        <f>IF($A53&lt;&gt;"",INDEX('Size (Model)'!R:R,3*(ROW()-2)+3),"")</f>
        <v/>
      </c>
      <c r="S53" t="str">
        <f>IF($A53&lt;&gt;"",INDEX('Size (Model)'!S:S,3*(ROW()-2)+3),"")</f>
        <v/>
      </c>
      <c r="T53" t="str">
        <f>IF($A53&lt;&gt;"",INDEX('Size (Model)'!T:T,3*(ROW()-2)+3),"")</f>
        <v/>
      </c>
      <c r="U53" t="str">
        <f>IF($A53&lt;&gt;"",INDEX('Size (Model)'!U:U,3*(ROW()-2)+3),"")</f>
        <v/>
      </c>
      <c r="V53" t="str">
        <f>IF($A53&lt;&gt;"",INDEX('Size (Model)'!V:V,3*(ROW()-2)+3),"")</f>
        <v/>
      </c>
      <c r="W53" t="str">
        <f>IF($A53&lt;&gt;"",INDEX('Size (Model)'!W:W,3*(ROW()-2)+3),"")</f>
        <v/>
      </c>
      <c r="X53" t="str">
        <f>IF($A53&lt;&gt;"",INDEX('Size (Model)'!X:X,3*(ROW()-2)+3),"")</f>
        <v/>
      </c>
      <c r="Y53" t="str">
        <f>IF($A53&lt;&gt;"",INDEX('Size (Model)'!Y:Y,3*(ROW()-2)+3),"")</f>
        <v/>
      </c>
      <c r="Z53" t="str">
        <f>IF($A53&lt;&gt;"",INDEX('Size (Model)'!Z:Z,3*(ROW()-2)+3),"")</f>
        <v/>
      </c>
    </row>
    <row r="54" spans="1:26" x14ac:dyDescent="0.2">
      <c r="A54" s="13" t="str">
        <f>IF(INDEX('Size (Model)'!A:A,3*(ROW()-2)+2)&lt;&gt;"",INDEX('Size (Model)'!A:A,3*(ROW()-2)+2),"")</f>
        <v/>
      </c>
      <c r="B54" t="str">
        <f>IF($A54&lt;&gt;"",INDEX('Size (Model)'!B:B,3*(ROW()-2)+3),"")</f>
        <v/>
      </c>
      <c r="C54" t="str">
        <f>IF($A54&lt;&gt;"",INDEX('Size (Model)'!C:C,3*(ROW()-2)+3),"")</f>
        <v/>
      </c>
      <c r="D54" t="str">
        <f>IF($A54&lt;&gt;"",INDEX('Size (Model)'!D:D,3*(ROW()-2)+3),"")</f>
        <v/>
      </c>
      <c r="E54" t="str">
        <f>IF($A54&lt;&gt;"",INDEX('Size (Model)'!E:E,3*(ROW()-2)+3),"")</f>
        <v/>
      </c>
      <c r="F54" t="str">
        <f>IF($A54&lt;&gt;"",INDEX('Size (Model)'!F:F,3*(ROW()-2)+3),"")</f>
        <v/>
      </c>
      <c r="G54" t="str">
        <f>IF($A54&lt;&gt;"",INDEX('Size (Model)'!G:G,3*(ROW()-2)+3),"")</f>
        <v/>
      </c>
      <c r="H54" t="str">
        <f>IF($A54&lt;&gt;"",INDEX('Size (Model)'!H:H,3*(ROW()-2)+3),"")</f>
        <v/>
      </c>
      <c r="I54" t="str">
        <f>IF($A54&lt;&gt;"",INDEX('Size (Model)'!I:I,3*(ROW()-2)+3),"")</f>
        <v/>
      </c>
      <c r="J54" t="str">
        <f>IF($A54&lt;&gt;"",INDEX('Size (Model)'!J:J,3*(ROW()-2)+3),"")</f>
        <v/>
      </c>
      <c r="K54" t="str">
        <f>IF($A54&lt;&gt;"",INDEX('Size (Model)'!K:K,3*(ROW()-2)+3),"")</f>
        <v/>
      </c>
      <c r="L54" t="str">
        <f>IF($A54&lt;&gt;"",INDEX('Size (Model)'!L:L,3*(ROW()-2)+3),"")</f>
        <v/>
      </c>
      <c r="M54" t="str">
        <f>IF($A54&lt;&gt;"",INDEX('Size (Model)'!M:M,3*(ROW()-2)+3),"")</f>
        <v/>
      </c>
      <c r="N54" t="str">
        <f>IF($A54&lt;&gt;"",INDEX('Size (Model)'!N:N,3*(ROW()-2)+3),"")</f>
        <v/>
      </c>
      <c r="O54" t="str">
        <f>IF($A54&lt;&gt;"",INDEX('Size (Model)'!O:O,3*(ROW()-2)+3),"")</f>
        <v/>
      </c>
      <c r="P54" t="str">
        <f>IF($A54&lt;&gt;"",INDEX('Size (Model)'!P:P,3*(ROW()-2)+3),"")</f>
        <v/>
      </c>
      <c r="Q54" t="str">
        <f>IF($A54&lt;&gt;"",INDEX('Size (Model)'!Q:Q,3*(ROW()-2)+3),"")</f>
        <v/>
      </c>
      <c r="R54" t="str">
        <f>IF($A54&lt;&gt;"",INDEX('Size (Model)'!R:R,3*(ROW()-2)+3),"")</f>
        <v/>
      </c>
      <c r="S54" t="str">
        <f>IF($A54&lt;&gt;"",INDEX('Size (Model)'!S:S,3*(ROW()-2)+3),"")</f>
        <v/>
      </c>
      <c r="T54" t="str">
        <f>IF($A54&lt;&gt;"",INDEX('Size (Model)'!T:T,3*(ROW()-2)+3),"")</f>
        <v/>
      </c>
      <c r="U54" t="str">
        <f>IF($A54&lt;&gt;"",INDEX('Size (Model)'!U:U,3*(ROW()-2)+3),"")</f>
        <v/>
      </c>
      <c r="V54" t="str">
        <f>IF($A54&lt;&gt;"",INDEX('Size (Model)'!V:V,3*(ROW()-2)+3),"")</f>
        <v/>
      </c>
      <c r="W54" t="str">
        <f>IF($A54&lt;&gt;"",INDEX('Size (Model)'!W:W,3*(ROW()-2)+3),"")</f>
        <v/>
      </c>
      <c r="X54" t="str">
        <f>IF($A54&lt;&gt;"",INDEX('Size (Model)'!X:X,3*(ROW()-2)+3),"")</f>
        <v/>
      </c>
      <c r="Y54" t="str">
        <f>IF($A54&lt;&gt;"",INDEX('Size (Model)'!Y:Y,3*(ROW()-2)+3),"")</f>
        <v/>
      </c>
      <c r="Z54" t="str">
        <f>IF($A54&lt;&gt;"",INDEX('Size (Model)'!Z:Z,3*(ROW()-2)+3),"")</f>
        <v/>
      </c>
    </row>
    <row r="55" spans="1:26" x14ac:dyDescent="0.2">
      <c r="A55" s="13" t="str">
        <f>IF(INDEX('Size (Model)'!A:A,3*(ROW()-2)+2)&lt;&gt;"",INDEX('Size (Model)'!A:A,3*(ROW()-2)+2),"")</f>
        <v/>
      </c>
      <c r="B55" t="str">
        <f>IF($A55&lt;&gt;"",INDEX('Size (Model)'!B:B,3*(ROW()-2)+3),"")</f>
        <v/>
      </c>
      <c r="C55" t="str">
        <f>IF($A55&lt;&gt;"",INDEX('Size (Model)'!C:C,3*(ROW()-2)+3),"")</f>
        <v/>
      </c>
      <c r="D55" t="str">
        <f>IF($A55&lt;&gt;"",INDEX('Size (Model)'!D:D,3*(ROW()-2)+3),"")</f>
        <v/>
      </c>
      <c r="E55" t="str">
        <f>IF($A55&lt;&gt;"",INDEX('Size (Model)'!E:E,3*(ROW()-2)+3),"")</f>
        <v/>
      </c>
      <c r="F55" t="str">
        <f>IF($A55&lt;&gt;"",INDEX('Size (Model)'!F:F,3*(ROW()-2)+3),"")</f>
        <v/>
      </c>
      <c r="G55" t="str">
        <f>IF($A55&lt;&gt;"",INDEX('Size (Model)'!G:G,3*(ROW()-2)+3),"")</f>
        <v/>
      </c>
      <c r="H55" t="str">
        <f>IF($A55&lt;&gt;"",INDEX('Size (Model)'!H:H,3*(ROW()-2)+3),"")</f>
        <v/>
      </c>
      <c r="I55" t="str">
        <f>IF($A55&lt;&gt;"",INDEX('Size (Model)'!I:I,3*(ROW()-2)+3),"")</f>
        <v/>
      </c>
      <c r="J55" t="str">
        <f>IF($A55&lt;&gt;"",INDEX('Size (Model)'!J:J,3*(ROW()-2)+3),"")</f>
        <v/>
      </c>
      <c r="K55" t="str">
        <f>IF($A55&lt;&gt;"",INDEX('Size (Model)'!K:K,3*(ROW()-2)+3),"")</f>
        <v/>
      </c>
      <c r="L55" t="str">
        <f>IF($A55&lt;&gt;"",INDEX('Size (Model)'!L:L,3*(ROW()-2)+3),"")</f>
        <v/>
      </c>
      <c r="M55" t="str">
        <f>IF($A55&lt;&gt;"",INDEX('Size (Model)'!M:M,3*(ROW()-2)+3),"")</f>
        <v/>
      </c>
      <c r="N55" t="str">
        <f>IF($A55&lt;&gt;"",INDEX('Size (Model)'!N:N,3*(ROW()-2)+3),"")</f>
        <v/>
      </c>
      <c r="O55" t="str">
        <f>IF($A55&lt;&gt;"",INDEX('Size (Model)'!O:O,3*(ROW()-2)+3),"")</f>
        <v/>
      </c>
      <c r="P55" t="str">
        <f>IF($A55&lt;&gt;"",INDEX('Size (Model)'!P:P,3*(ROW()-2)+3),"")</f>
        <v/>
      </c>
      <c r="Q55" t="str">
        <f>IF($A55&lt;&gt;"",INDEX('Size (Model)'!Q:Q,3*(ROW()-2)+3),"")</f>
        <v/>
      </c>
      <c r="R55" t="str">
        <f>IF($A55&lt;&gt;"",INDEX('Size (Model)'!R:R,3*(ROW()-2)+3),"")</f>
        <v/>
      </c>
      <c r="S55" t="str">
        <f>IF($A55&lt;&gt;"",INDEX('Size (Model)'!S:S,3*(ROW()-2)+3),"")</f>
        <v/>
      </c>
      <c r="T55" t="str">
        <f>IF($A55&lt;&gt;"",INDEX('Size (Model)'!T:T,3*(ROW()-2)+3),"")</f>
        <v/>
      </c>
      <c r="U55" t="str">
        <f>IF($A55&lt;&gt;"",INDEX('Size (Model)'!U:U,3*(ROW()-2)+3),"")</f>
        <v/>
      </c>
      <c r="V55" t="str">
        <f>IF($A55&lt;&gt;"",INDEX('Size (Model)'!V:V,3*(ROW()-2)+3),"")</f>
        <v/>
      </c>
      <c r="W55" t="str">
        <f>IF($A55&lt;&gt;"",INDEX('Size (Model)'!W:W,3*(ROW()-2)+3),"")</f>
        <v/>
      </c>
      <c r="X55" t="str">
        <f>IF($A55&lt;&gt;"",INDEX('Size (Model)'!X:X,3*(ROW()-2)+3),"")</f>
        <v/>
      </c>
      <c r="Y55" t="str">
        <f>IF($A55&lt;&gt;"",INDEX('Size (Model)'!Y:Y,3*(ROW()-2)+3),"")</f>
        <v/>
      </c>
      <c r="Z55" t="str">
        <f>IF($A55&lt;&gt;"",INDEX('Size (Model)'!Z:Z,3*(ROW()-2)+3),"")</f>
        <v/>
      </c>
    </row>
    <row r="56" spans="1:26" x14ac:dyDescent="0.2">
      <c r="A56" s="13" t="str">
        <f>IF(INDEX('Size (Model)'!A:A,3*(ROW()-2)+2)&lt;&gt;"",INDEX('Size (Model)'!A:A,3*(ROW()-2)+2),"")</f>
        <v/>
      </c>
      <c r="B56" t="str">
        <f>IF($A56&lt;&gt;"",INDEX('Size (Model)'!B:B,3*(ROW()-2)+3),"")</f>
        <v/>
      </c>
      <c r="C56" t="str">
        <f>IF($A56&lt;&gt;"",INDEX('Size (Model)'!C:C,3*(ROW()-2)+3),"")</f>
        <v/>
      </c>
      <c r="D56" t="str">
        <f>IF($A56&lt;&gt;"",INDEX('Size (Model)'!D:D,3*(ROW()-2)+3),"")</f>
        <v/>
      </c>
      <c r="E56" t="str">
        <f>IF($A56&lt;&gt;"",INDEX('Size (Model)'!E:E,3*(ROW()-2)+3),"")</f>
        <v/>
      </c>
      <c r="F56" t="str">
        <f>IF($A56&lt;&gt;"",INDEX('Size (Model)'!F:F,3*(ROW()-2)+3),"")</f>
        <v/>
      </c>
      <c r="G56" t="str">
        <f>IF($A56&lt;&gt;"",INDEX('Size (Model)'!G:G,3*(ROW()-2)+3),"")</f>
        <v/>
      </c>
      <c r="H56" t="str">
        <f>IF($A56&lt;&gt;"",INDEX('Size (Model)'!H:H,3*(ROW()-2)+3),"")</f>
        <v/>
      </c>
      <c r="I56" t="str">
        <f>IF($A56&lt;&gt;"",INDEX('Size (Model)'!I:I,3*(ROW()-2)+3),"")</f>
        <v/>
      </c>
      <c r="J56" t="str">
        <f>IF($A56&lt;&gt;"",INDEX('Size (Model)'!J:J,3*(ROW()-2)+3),"")</f>
        <v/>
      </c>
      <c r="K56" t="str">
        <f>IF($A56&lt;&gt;"",INDEX('Size (Model)'!K:K,3*(ROW()-2)+3),"")</f>
        <v/>
      </c>
      <c r="L56" t="str">
        <f>IF($A56&lt;&gt;"",INDEX('Size (Model)'!L:L,3*(ROW()-2)+3),"")</f>
        <v/>
      </c>
      <c r="M56" t="str">
        <f>IF($A56&lt;&gt;"",INDEX('Size (Model)'!M:M,3*(ROW()-2)+3),"")</f>
        <v/>
      </c>
      <c r="N56" t="str">
        <f>IF($A56&lt;&gt;"",INDEX('Size (Model)'!N:N,3*(ROW()-2)+3),"")</f>
        <v/>
      </c>
      <c r="O56" t="str">
        <f>IF($A56&lt;&gt;"",INDEX('Size (Model)'!O:O,3*(ROW()-2)+3),"")</f>
        <v/>
      </c>
      <c r="P56" t="str">
        <f>IF($A56&lt;&gt;"",INDEX('Size (Model)'!P:P,3*(ROW()-2)+3),"")</f>
        <v/>
      </c>
      <c r="Q56" t="str">
        <f>IF($A56&lt;&gt;"",INDEX('Size (Model)'!Q:Q,3*(ROW()-2)+3),"")</f>
        <v/>
      </c>
      <c r="R56" t="str">
        <f>IF($A56&lt;&gt;"",INDEX('Size (Model)'!R:R,3*(ROW()-2)+3),"")</f>
        <v/>
      </c>
      <c r="S56" t="str">
        <f>IF($A56&lt;&gt;"",INDEX('Size (Model)'!S:S,3*(ROW()-2)+3),"")</f>
        <v/>
      </c>
      <c r="T56" t="str">
        <f>IF($A56&lt;&gt;"",INDEX('Size (Model)'!T:T,3*(ROW()-2)+3),"")</f>
        <v/>
      </c>
      <c r="U56" t="str">
        <f>IF($A56&lt;&gt;"",INDEX('Size (Model)'!U:U,3*(ROW()-2)+3),"")</f>
        <v/>
      </c>
      <c r="V56" t="str">
        <f>IF($A56&lt;&gt;"",INDEX('Size (Model)'!V:V,3*(ROW()-2)+3),"")</f>
        <v/>
      </c>
      <c r="W56" t="str">
        <f>IF($A56&lt;&gt;"",INDEX('Size (Model)'!W:W,3*(ROW()-2)+3),"")</f>
        <v/>
      </c>
      <c r="X56" t="str">
        <f>IF($A56&lt;&gt;"",INDEX('Size (Model)'!X:X,3*(ROW()-2)+3),"")</f>
        <v/>
      </c>
      <c r="Y56" t="str">
        <f>IF($A56&lt;&gt;"",INDEX('Size (Model)'!Y:Y,3*(ROW()-2)+3),"")</f>
        <v/>
      </c>
      <c r="Z56" t="str">
        <f>IF($A56&lt;&gt;"",INDEX('Size (Model)'!Z:Z,3*(ROW()-2)+3),"")</f>
        <v/>
      </c>
    </row>
    <row r="57" spans="1:26" x14ac:dyDescent="0.2">
      <c r="A57" s="13" t="str">
        <f>IF(INDEX('Size (Model)'!A:A,3*(ROW()-2)+2)&lt;&gt;"",INDEX('Size (Model)'!A:A,3*(ROW()-2)+2),"")</f>
        <v/>
      </c>
      <c r="B57" t="str">
        <f>IF($A57&lt;&gt;"",INDEX('Size (Model)'!B:B,3*(ROW()-2)+3),"")</f>
        <v/>
      </c>
      <c r="C57" t="str">
        <f>IF($A57&lt;&gt;"",INDEX('Size (Model)'!C:C,3*(ROW()-2)+3),"")</f>
        <v/>
      </c>
      <c r="D57" t="str">
        <f>IF($A57&lt;&gt;"",INDEX('Size (Model)'!D:D,3*(ROW()-2)+3),"")</f>
        <v/>
      </c>
      <c r="E57" t="str">
        <f>IF($A57&lt;&gt;"",INDEX('Size (Model)'!E:E,3*(ROW()-2)+3),"")</f>
        <v/>
      </c>
      <c r="F57" t="str">
        <f>IF($A57&lt;&gt;"",INDEX('Size (Model)'!F:F,3*(ROW()-2)+3),"")</f>
        <v/>
      </c>
      <c r="G57" t="str">
        <f>IF($A57&lt;&gt;"",INDEX('Size (Model)'!G:G,3*(ROW()-2)+3),"")</f>
        <v/>
      </c>
      <c r="H57" t="str">
        <f>IF($A57&lt;&gt;"",INDEX('Size (Model)'!H:H,3*(ROW()-2)+3),"")</f>
        <v/>
      </c>
      <c r="I57" t="str">
        <f>IF($A57&lt;&gt;"",INDEX('Size (Model)'!I:I,3*(ROW()-2)+3),"")</f>
        <v/>
      </c>
      <c r="J57" t="str">
        <f>IF($A57&lt;&gt;"",INDEX('Size (Model)'!J:J,3*(ROW()-2)+3),"")</f>
        <v/>
      </c>
      <c r="K57" t="str">
        <f>IF($A57&lt;&gt;"",INDEX('Size (Model)'!K:K,3*(ROW()-2)+3),"")</f>
        <v/>
      </c>
      <c r="L57" t="str">
        <f>IF($A57&lt;&gt;"",INDEX('Size (Model)'!L:L,3*(ROW()-2)+3),"")</f>
        <v/>
      </c>
      <c r="M57" t="str">
        <f>IF($A57&lt;&gt;"",INDEX('Size (Model)'!M:M,3*(ROW()-2)+3),"")</f>
        <v/>
      </c>
      <c r="N57" t="str">
        <f>IF($A57&lt;&gt;"",INDEX('Size (Model)'!N:N,3*(ROW()-2)+3),"")</f>
        <v/>
      </c>
      <c r="O57" t="str">
        <f>IF($A57&lt;&gt;"",INDEX('Size (Model)'!O:O,3*(ROW()-2)+3),"")</f>
        <v/>
      </c>
      <c r="P57" t="str">
        <f>IF($A57&lt;&gt;"",INDEX('Size (Model)'!P:P,3*(ROW()-2)+3),"")</f>
        <v/>
      </c>
      <c r="Q57" t="str">
        <f>IF($A57&lt;&gt;"",INDEX('Size (Model)'!Q:Q,3*(ROW()-2)+3),"")</f>
        <v/>
      </c>
      <c r="R57" t="str">
        <f>IF($A57&lt;&gt;"",INDEX('Size (Model)'!R:R,3*(ROW()-2)+3),"")</f>
        <v/>
      </c>
      <c r="S57" t="str">
        <f>IF($A57&lt;&gt;"",INDEX('Size (Model)'!S:S,3*(ROW()-2)+3),"")</f>
        <v/>
      </c>
      <c r="T57" t="str">
        <f>IF($A57&lt;&gt;"",INDEX('Size (Model)'!T:T,3*(ROW()-2)+3),"")</f>
        <v/>
      </c>
      <c r="U57" t="str">
        <f>IF($A57&lt;&gt;"",INDEX('Size (Model)'!U:U,3*(ROW()-2)+3),"")</f>
        <v/>
      </c>
      <c r="V57" t="str">
        <f>IF($A57&lt;&gt;"",INDEX('Size (Model)'!V:V,3*(ROW()-2)+3),"")</f>
        <v/>
      </c>
      <c r="W57" t="str">
        <f>IF($A57&lt;&gt;"",INDEX('Size (Model)'!W:W,3*(ROW()-2)+3),"")</f>
        <v/>
      </c>
      <c r="X57" t="str">
        <f>IF($A57&lt;&gt;"",INDEX('Size (Model)'!X:X,3*(ROW()-2)+3),"")</f>
        <v/>
      </c>
      <c r="Y57" t="str">
        <f>IF($A57&lt;&gt;"",INDEX('Size (Model)'!Y:Y,3*(ROW()-2)+3),"")</f>
        <v/>
      </c>
      <c r="Z57" t="str">
        <f>IF($A57&lt;&gt;"",INDEX('Size (Model)'!Z:Z,3*(ROW()-2)+3),"")</f>
        <v/>
      </c>
    </row>
    <row r="58" spans="1:26" x14ac:dyDescent="0.2">
      <c r="A58" s="13" t="str">
        <f>IF(INDEX('Size (Model)'!A:A,3*(ROW()-2)+2)&lt;&gt;"",INDEX('Size (Model)'!A:A,3*(ROW()-2)+2),"")</f>
        <v/>
      </c>
      <c r="B58" t="str">
        <f>IF($A58&lt;&gt;"",INDEX('Size (Model)'!B:B,3*(ROW()-2)+3),"")</f>
        <v/>
      </c>
      <c r="C58" t="str">
        <f>IF($A58&lt;&gt;"",INDEX('Size (Model)'!C:C,3*(ROW()-2)+3),"")</f>
        <v/>
      </c>
      <c r="D58" t="str">
        <f>IF($A58&lt;&gt;"",INDEX('Size (Model)'!D:D,3*(ROW()-2)+3),"")</f>
        <v/>
      </c>
      <c r="E58" t="str">
        <f>IF($A58&lt;&gt;"",INDEX('Size (Model)'!E:E,3*(ROW()-2)+3),"")</f>
        <v/>
      </c>
      <c r="F58" t="str">
        <f>IF($A58&lt;&gt;"",INDEX('Size (Model)'!F:F,3*(ROW()-2)+3),"")</f>
        <v/>
      </c>
      <c r="G58" t="str">
        <f>IF($A58&lt;&gt;"",INDEX('Size (Model)'!G:G,3*(ROW()-2)+3),"")</f>
        <v/>
      </c>
      <c r="H58" t="str">
        <f>IF($A58&lt;&gt;"",INDEX('Size (Model)'!H:H,3*(ROW()-2)+3),"")</f>
        <v/>
      </c>
      <c r="I58" t="str">
        <f>IF($A58&lt;&gt;"",INDEX('Size (Model)'!I:I,3*(ROW()-2)+3),"")</f>
        <v/>
      </c>
      <c r="J58" t="str">
        <f>IF($A58&lt;&gt;"",INDEX('Size (Model)'!J:J,3*(ROW()-2)+3),"")</f>
        <v/>
      </c>
      <c r="K58" t="str">
        <f>IF($A58&lt;&gt;"",INDEX('Size (Model)'!K:K,3*(ROW()-2)+3),"")</f>
        <v/>
      </c>
      <c r="L58" t="str">
        <f>IF($A58&lt;&gt;"",INDEX('Size (Model)'!L:L,3*(ROW()-2)+3),"")</f>
        <v/>
      </c>
      <c r="M58" t="str">
        <f>IF($A58&lt;&gt;"",INDEX('Size (Model)'!M:M,3*(ROW()-2)+3),"")</f>
        <v/>
      </c>
      <c r="N58" t="str">
        <f>IF($A58&lt;&gt;"",INDEX('Size (Model)'!N:N,3*(ROW()-2)+3),"")</f>
        <v/>
      </c>
      <c r="O58" t="str">
        <f>IF($A58&lt;&gt;"",INDEX('Size (Model)'!O:O,3*(ROW()-2)+3),"")</f>
        <v/>
      </c>
      <c r="P58" t="str">
        <f>IF($A58&lt;&gt;"",INDEX('Size (Model)'!P:P,3*(ROW()-2)+3),"")</f>
        <v/>
      </c>
      <c r="Q58" t="str">
        <f>IF($A58&lt;&gt;"",INDEX('Size (Model)'!Q:Q,3*(ROW()-2)+3),"")</f>
        <v/>
      </c>
      <c r="R58" t="str">
        <f>IF($A58&lt;&gt;"",INDEX('Size (Model)'!R:R,3*(ROW()-2)+3),"")</f>
        <v/>
      </c>
      <c r="S58" t="str">
        <f>IF($A58&lt;&gt;"",INDEX('Size (Model)'!S:S,3*(ROW()-2)+3),"")</f>
        <v/>
      </c>
      <c r="T58" t="str">
        <f>IF($A58&lt;&gt;"",INDEX('Size (Model)'!T:T,3*(ROW()-2)+3),"")</f>
        <v/>
      </c>
      <c r="U58" t="str">
        <f>IF($A58&lt;&gt;"",INDEX('Size (Model)'!U:U,3*(ROW()-2)+3),"")</f>
        <v/>
      </c>
      <c r="V58" t="str">
        <f>IF($A58&lt;&gt;"",INDEX('Size (Model)'!V:V,3*(ROW()-2)+3),"")</f>
        <v/>
      </c>
      <c r="W58" t="str">
        <f>IF($A58&lt;&gt;"",INDEX('Size (Model)'!W:W,3*(ROW()-2)+3),"")</f>
        <v/>
      </c>
      <c r="X58" t="str">
        <f>IF($A58&lt;&gt;"",INDEX('Size (Model)'!X:X,3*(ROW()-2)+3),"")</f>
        <v/>
      </c>
      <c r="Y58" t="str">
        <f>IF($A58&lt;&gt;"",INDEX('Size (Model)'!Y:Y,3*(ROW()-2)+3),"")</f>
        <v/>
      </c>
      <c r="Z58" t="str">
        <f>IF($A58&lt;&gt;"",INDEX('Size (Model)'!Z:Z,3*(ROW()-2)+3),"")</f>
        <v/>
      </c>
    </row>
    <row r="59" spans="1:26" x14ac:dyDescent="0.2">
      <c r="A59" s="13" t="str">
        <f>IF(INDEX('Size (Model)'!A:A,3*(ROW()-2)+2)&lt;&gt;"",INDEX('Size (Model)'!A:A,3*(ROW()-2)+2),"")</f>
        <v/>
      </c>
      <c r="B59" t="str">
        <f>IF($A59&lt;&gt;"",INDEX('Size (Model)'!B:B,3*(ROW()-2)+3),"")</f>
        <v/>
      </c>
      <c r="C59" t="str">
        <f>IF($A59&lt;&gt;"",INDEX('Size (Model)'!C:C,3*(ROW()-2)+3),"")</f>
        <v/>
      </c>
      <c r="D59" t="str">
        <f>IF($A59&lt;&gt;"",INDEX('Size (Model)'!D:D,3*(ROW()-2)+3),"")</f>
        <v/>
      </c>
      <c r="E59" t="str">
        <f>IF($A59&lt;&gt;"",INDEX('Size (Model)'!E:E,3*(ROW()-2)+3),"")</f>
        <v/>
      </c>
      <c r="F59" t="str">
        <f>IF($A59&lt;&gt;"",INDEX('Size (Model)'!F:F,3*(ROW()-2)+3),"")</f>
        <v/>
      </c>
      <c r="G59" t="str">
        <f>IF($A59&lt;&gt;"",INDEX('Size (Model)'!G:G,3*(ROW()-2)+3),"")</f>
        <v/>
      </c>
      <c r="H59" t="str">
        <f>IF($A59&lt;&gt;"",INDEX('Size (Model)'!H:H,3*(ROW()-2)+3),"")</f>
        <v/>
      </c>
      <c r="I59" t="str">
        <f>IF($A59&lt;&gt;"",INDEX('Size (Model)'!I:I,3*(ROW()-2)+3),"")</f>
        <v/>
      </c>
      <c r="J59" t="str">
        <f>IF($A59&lt;&gt;"",INDEX('Size (Model)'!J:J,3*(ROW()-2)+3),"")</f>
        <v/>
      </c>
      <c r="K59" t="str">
        <f>IF($A59&lt;&gt;"",INDEX('Size (Model)'!K:K,3*(ROW()-2)+3),"")</f>
        <v/>
      </c>
      <c r="L59" t="str">
        <f>IF($A59&lt;&gt;"",INDEX('Size (Model)'!L:L,3*(ROW()-2)+3),"")</f>
        <v/>
      </c>
      <c r="M59" t="str">
        <f>IF($A59&lt;&gt;"",INDEX('Size (Model)'!M:M,3*(ROW()-2)+3),"")</f>
        <v/>
      </c>
      <c r="N59" t="str">
        <f>IF($A59&lt;&gt;"",INDEX('Size (Model)'!N:N,3*(ROW()-2)+3),"")</f>
        <v/>
      </c>
      <c r="O59" t="str">
        <f>IF($A59&lt;&gt;"",INDEX('Size (Model)'!O:O,3*(ROW()-2)+3),"")</f>
        <v/>
      </c>
      <c r="P59" t="str">
        <f>IF($A59&lt;&gt;"",INDEX('Size (Model)'!P:P,3*(ROW()-2)+3),"")</f>
        <v/>
      </c>
      <c r="Q59" t="str">
        <f>IF($A59&lt;&gt;"",INDEX('Size (Model)'!Q:Q,3*(ROW()-2)+3),"")</f>
        <v/>
      </c>
      <c r="R59" t="str">
        <f>IF($A59&lt;&gt;"",INDEX('Size (Model)'!R:R,3*(ROW()-2)+3),"")</f>
        <v/>
      </c>
      <c r="S59" t="str">
        <f>IF($A59&lt;&gt;"",INDEX('Size (Model)'!S:S,3*(ROW()-2)+3),"")</f>
        <v/>
      </c>
      <c r="T59" t="str">
        <f>IF($A59&lt;&gt;"",INDEX('Size (Model)'!T:T,3*(ROW()-2)+3),"")</f>
        <v/>
      </c>
      <c r="U59" t="str">
        <f>IF($A59&lt;&gt;"",INDEX('Size (Model)'!U:U,3*(ROW()-2)+3),"")</f>
        <v/>
      </c>
      <c r="V59" t="str">
        <f>IF($A59&lt;&gt;"",INDEX('Size (Model)'!V:V,3*(ROW()-2)+3),"")</f>
        <v/>
      </c>
      <c r="W59" t="str">
        <f>IF($A59&lt;&gt;"",INDEX('Size (Model)'!W:W,3*(ROW()-2)+3),"")</f>
        <v/>
      </c>
      <c r="X59" t="str">
        <f>IF($A59&lt;&gt;"",INDEX('Size (Model)'!X:X,3*(ROW()-2)+3),"")</f>
        <v/>
      </c>
      <c r="Y59" t="str">
        <f>IF($A59&lt;&gt;"",INDEX('Size (Model)'!Y:Y,3*(ROW()-2)+3),"")</f>
        <v/>
      </c>
      <c r="Z59" t="str">
        <f>IF($A59&lt;&gt;"",INDEX('Size (Model)'!Z:Z,3*(ROW()-2)+3),"")</f>
        <v/>
      </c>
    </row>
    <row r="60" spans="1:26" x14ac:dyDescent="0.2">
      <c r="A60" s="13" t="str">
        <f>IF(INDEX('Size (Model)'!A:A,3*(ROW()-2)+2)&lt;&gt;"",INDEX('Size (Model)'!A:A,3*(ROW()-2)+2),"")</f>
        <v/>
      </c>
      <c r="B60" t="str">
        <f>IF($A60&lt;&gt;"",INDEX('Size (Model)'!B:B,3*(ROW()-2)+3),"")</f>
        <v/>
      </c>
      <c r="C60" t="str">
        <f>IF($A60&lt;&gt;"",INDEX('Size (Model)'!C:C,3*(ROW()-2)+3),"")</f>
        <v/>
      </c>
      <c r="D60" t="str">
        <f>IF($A60&lt;&gt;"",INDEX('Size (Model)'!D:D,3*(ROW()-2)+3),"")</f>
        <v/>
      </c>
      <c r="E60" t="str">
        <f>IF($A60&lt;&gt;"",INDEX('Size (Model)'!E:E,3*(ROW()-2)+3),"")</f>
        <v/>
      </c>
      <c r="F60" t="str">
        <f>IF($A60&lt;&gt;"",INDEX('Size (Model)'!F:F,3*(ROW()-2)+3),"")</f>
        <v/>
      </c>
      <c r="G60" t="str">
        <f>IF($A60&lt;&gt;"",INDEX('Size (Model)'!G:G,3*(ROW()-2)+3),"")</f>
        <v/>
      </c>
      <c r="H60" t="str">
        <f>IF($A60&lt;&gt;"",INDEX('Size (Model)'!H:H,3*(ROW()-2)+3),"")</f>
        <v/>
      </c>
      <c r="I60" t="str">
        <f>IF($A60&lt;&gt;"",INDEX('Size (Model)'!I:I,3*(ROW()-2)+3),"")</f>
        <v/>
      </c>
      <c r="J60" t="str">
        <f>IF($A60&lt;&gt;"",INDEX('Size (Model)'!J:J,3*(ROW()-2)+3),"")</f>
        <v/>
      </c>
      <c r="K60" t="str">
        <f>IF($A60&lt;&gt;"",INDEX('Size (Model)'!K:K,3*(ROW()-2)+3),"")</f>
        <v/>
      </c>
      <c r="L60" t="str">
        <f>IF($A60&lt;&gt;"",INDEX('Size (Model)'!L:L,3*(ROW()-2)+3),"")</f>
        <v/>
      </c>
      <c r="M60" t="str">
        <f>IF($A60&lt;&gt;"",INDEX('Size (Model)'!M:M,3*(ROW()-2)+3),"")</f>
        <v/>
      </c>
      <c r="N60" t="str">
        <f>IF($A60&lt;&gt;"",INDEX('Size (Model)'!N:N,3*(ROW()-2)+3),"")</f>
        <v/>
      </c>
      <c r="O60" t="str">
        <f>IF($A60&lt;&gt;"",INDEX('Size (Model)'!O:O,3*(ROW()-2)+3),"")</f>
        <v/>
      </c>
      <c r="P60" t="str">
        <f>IF($A60&lt;&gt;"",INDEX('Size (Model)'!P:P,3*(ROW()-2)+3),"")</f>
        <v/>
      </c>
      <c r="Q60" t="str">
        <f>IF($A60&lt;&gt;"",INDEX('Size (Model)'!Q:Q,3*(ROW()-2)+3),"")</f>
        <v/>
      </c>
      <c r="R60" t="str">
        <f>IF($A60&lt;&gt;"",INDEX('Size (Model)'!R:R,3*(ROW()-2)+3),"")</f>
        <v/>
      </c>
      <c r="S60" t="str">
        <f>IF($A60&lt;&gt;"",INDEX('Size (Model)'!S:S,3*(ROW()-2)+3),"")</f>
        <v/>
      </c>
      <c r="T60" t="str">
        <f>IF($A60&lt;&gt;"",INDEX('Size (Model)'!T:T,3*(ROW()-2)+3),"")</f>
        <v/>
      </c>
      <c r="U60" t="str">
        <f>IF($A60&lt;&gt;"",INDEX('Size (Model)'!U:U,3*(ROW()-2)+3),"")</f>
        <v/>
      </c>
      <c r="V60" t="str">
        <f>IF($A60&lt;&gt;"",INDEX('Size (Model)'!V:V,3*(ROW()-2)+3),"")</f>
        <v/>
      </c>
      <c r="W60" t="str">
        <f>IF($A60&lt;&gt;"",INDEX('Size (Model)'!W:W,3*(ROW()-2)+3),"")</f>
        <v/>
      </c>
      <c r="X60" t="str">
        <f>IF($A60&lt;&gt;"",INDEX('Size (Model)'!X:X,3*(ROW()-2)+3),"")</f>
        <v/>
      </c>
      <c r="Y60" t="str">
        <f>IF($A60&lt;&gt;"",INDEX('Size (Model)'!Y:Y,3*(ROW()-2)+3),"")</f>
        <v/>
      </c>
      <c r="Z60" t="str">
        <f>IF($A60&lt;&gt;"",INDEX('Size (Model)'!Z:Z,3*(ROW()-2)+3),"")</f>
        <v/>
      </c>
    </row>
    <row r="61" spans="1:26" x14ac:dyDescent="0.2">
      <c r="A61" s="13" t="str">
        <f>IF(INDEX('Size (Model)'!A:A,3*(ROW()-2)+2)&lt;&gt;"",INDEX('Size (Model)'!A:A,3*(ROW()-2)+2),"")</f>
        <v/>
      </c>
      <c r="B61" t="str">
        <f>IF($A61&lt;&gt;"",INDEX('Size (Model)'!B:B,3*(ROW()-2)+3),"")</f>
        <v/>
      </c>
      <c r="C61" t="str">
        <f>IF($A61&lt;&gt;"",INDEX('Size (Model)'!C:C,3*(ROW()-2)+3),"")</f>
        <v/>
      </c>
      <c r="D61" t="str">
        <f>IF($A61&lt;&gt;"",INDEX('Size (Model)'!D:D,3*(ROW()-2)+3),"")</f>
        <v/>
      </c>
      <c r="E61" t="str">
        <f>IF($A61&lt;&gt;"",INDEX('Size (Model)'!E:E,3*(ROW()-2)+3),"")</f>
        <v/>
      </c>
      <c r="F61" t="str">
        <f>IF($A61&lt;&gt;"",INDEX('Size (Model)'!F:F,3*(ROW()-2)+3),"")</f>
        <v/>
      </c>
      <c r="G61" t="str">
        <f>IF($A61&lt;&gt;"",INDEX('Size (Model)'!G:G,3*(ROW()-2)+3),"")</f>
        <v/>
      </c>
      <c r="H61" t="str">
        <f>IF($A61&lt;&gt;"",INDEX('Size (Model)'!H:H,3*(ROW()-2)+3),"")</f>
        <v/>
      </c>
      <c r="I61" t="str">
        <f>IF($A61&lt;&gt;"",INDEX('Size (Model)'!I:I,3*(ROW()-2)+3),"")</f>
        <v/>
      </c>
      <c r="J61" t="str">
        <f>IF($A61&lt;&gt;"",INDEX('Size (Model)'!J:J,3*(ROW()-2)+3),"")</f>
        <v/>
      </c>
      <c r="K61" t="str">
        <f>IF($A61&lt;&gt;"",INDEX('Size (Model)'!K:K,3*(ROW()-2)+3),"")</f>
        <v/>
      </c>
      <c r="L61" t="str">
        <f>IF($A61&lt;&gt;"",INDEX('Size (Model)'!L:L,3*(ROW()-2)+3),"")</f>
        <v/>
      </c>
      <c r="M61" t="str">
        <f>IF($A61&lt;&gt;"",INDEX('Size (Model)'!M:M,3*(ROW()-2)+3),"")</f>
        <v/>
      </c>
      <c r="N61" t="str">
        <f>IF($A61&lt;&gt;"",INDEX('Size (Model)'!N:N,3*(ROW()-2)+3),"")</f>
        <v/>
      </c>
      <c r="O61" t="str">
        <f>IF($A61&lt;&gt;"",INDEX('Size (Model)'!O:O,3*(ROW()-2)+3),"")</f>
        <v/>
      </c>
      <c r="P61" t="str">
        <f>IF($A61&lt;&gt;"",INDEX('Size (Model)'!P:P,3*(ROW()-2)+3),"")</f>
        <v/>
      </c>
      <c r="Q61" t="str">
        <f>IF($A61&lt;&gt;"",INDEX('Size (Model)'!Q:Q,3*(ROW()-2)+3),"")</f>
        <v/>
      </c>
      <c r="R61" t="str">
        <f>IF($A61&lt;&gt;"",INDEX('Size (Model)'!R:R,3*(ROW()-2)+3),"")</f>
        <v/>
      </c>
      <c r="S61" t="str">
        <f>IF($A61&lt;&gt;"",INDEX('Size (Model)'!S:S,3*(ROW()-2)+3),"")</f>
        <v/>
      </c>
      <c r="T61" t="str">
        <f>IF($A61&lt;&gt;"",INDEX('Size (Model)'!T:T,3*(ROW()-2)+3),"")</f>
        <v/>
      </c>
      <c r="U61" t="str">
        <f>IF($A61&lt;&gt;"",INDEX('Size (Model)'!U:U,3*(ROW()-2)+3),"")</f>
        <v/>
      </c>
      <c r="V61" t="str">
        <f>IF($A61&lt;&gt;"",INDEX('Size (Model)'!V:V,3*(ROW()-2)+3),"")</f>
        <v/>
      </c>
      <c r="W61" t="str">
        <f>IF($A61&lt;&gt;"",INDEX('Size (Model)'!W:W,3*(ROW()-2)+3),"")</f>
        <v/>
      </c>
      <c r="X61" t="str">
        <f>IF($A61&lt;&gt;"",INDEX('Size (Model)'!X:X,3*(ROW()-2)+3),"")</f>
        <v/>
      </c>
      <c r="Y61" t="str">
        <f>IF($A61&lt;&gt;"",INDEX('Size (Model)'!Y:Y,3*(ROW()-2)+3),"")</f>
        <v/>
      </c>
      <c r="Z61" t="str">
        <f>IF($A61&lt;&gt;"",INDEX('Size (Model)'!Z:Z,3*(ROW()-2)+3),"")</f>
        <v/>
      </c>
    </row>
    <row r="62" spans="1:26" x14ac:dyDescent="0.2">
      <c r="A62" s="13" t="str">
        <f>IF(INDEX('Size (Model)'!A:A,3*(ROW()-2)+2)&lt;&gt;"",INDEX('Size (Model)'!A:A,3*(ROW()-2)+2),"")</f>
        <v/>
      </c>
      <c r="B62" t="str">
        <f>IF($A62&lt;&gt;"",INDEX('Size (Model)'!B:B,3*(ROW()-2)+3),"")</f>
        <v/>
      </c>
      <c r="C62" t="str">
        <f>IF($A62&lt;&gt;"",INDEX('Size (Model)'!C:C,3*(ROW()-2)+3),"")</f>
        <v/>
      </c>
      <c r="D62" t="str">
        <f>IF($A62&lt;&gt;"",INDEX('Size (Model)'!D:D,3*(ROW()-2)+3),"")</f>
        <v/>
      </c>
      <c r="E62" t="str">
        <f>IF($A62&lt;&gt;"",INDEX('Size (Model)'!E:E,3*(ROW()-2)+3),"")</f>
        <v/>
      </c>
      <c r="F62" t="str">
        <f>IF($A62&lt;&gt;"",INDEX('Size (Model)'!F:F,3*(ROW()-2)+3),"")</f>
        <v/>
      </c>
      <c r="G62" t="str">
        <f>IF($A62&lt;&gt;"",INDEX('Size (Model)'!G:G,3*(ROW()-2)+3),"")</f>
        <v/>
      </c>
      <c r="H62" t="str">
        <f>IF($A62&lt;&gt;"",INDEX('Size (Model)'!H:H,3*(ROW()-2)+3),"")</f>
        <v/>
      </c>
      <c r="I62" t="str">
        <f>IF($A62&lt;&gt;"",INDEX('Size (Model)'!I:I,3*(ROW()-2)+3),"")</f>
        <v/>
      </c>
      <c r="J62" t="str">
        <f>IF($A62&lt;&gt;"",INDEX('Size (Model)'!J:J,3*(ROW()-2)+3),"")</f>
        <v/>
      </c>
      <c r="K62" t="str">
        <f>IF($A62&lt;&gt;"",INDEX('Size (Model)'!K:K,3*(ROW()-2)+3),"")</f>
        <v/>
      </c>
      <c r="L62" t="str">
        <f>IF($A62&lt;&gt;"",INDEX('Size (Model)'!L:L,3*(ROW()-2)+3),"")</f>
        <v/>
      </c>
      <c r="M62" t="str">
        <f>IF($A62&lt;&gt;"",INDEX('Size (Model)'!M:M,3*(ROW()-2)+3),"")</f>
        <v/>
      </c>
      <c r="N62" t="str">
        <f>IF($A62&lt;&gt;"",INDEX('Size (Model)'!N:N,3*(ROW()-2)+3),"")</f>
        <v/>
      </c>
      <c r="O62" t="str">
        <f>IF($A62&lt;&gt;"",INDEX('Size (Model)'!O:O,3*(ROW()-2)+3),"")</f>
        <v/>
      </c>
      <c r="P62" t="str">
        <f>IF($A62&lt;&gt;"",INDEX('Size (Model)'!P:P,3*(ROW()-2)+3),"")</f>
        <v/>
      </c>
      <c r="Q62" t="str">
        <f>IF($A62&lt;&gt;"",INDEX('Size (Model)'!Q:Q,3*(ROW()-2)+3),"")</f>
        <v/>
      </c>
      <c r="R62" t="str">
        <f>IF($A62&lt;&gt;"",INDEX('Size (Model)'!R:R,3*(ROW()-2)+3),"")</f>
        <v/>
      </c>
      <c r="S62" t="str">
        <f>IF($A62&lt;&gt;"",INDEX('Size (Model)'!S:S,3*(ROW()-2)+3),"")</f>
        <v/>
      </c>
      <c r="T62" t="str">
        <f>IF($A62&lt;&gt;"",INDEX('Size (Model)'!T:T,3*(ROW()-2)+3),"")</f>
        <v/>
      </c>
      <c r="U62" t="str">
        <f>IF($A62&lt;&gt;"",INDEX('Size (Model)'!U:U,3*(ROW()-2)+3),"")</f>
        <v/>
      </c>
      <c r="V62" t="str">
        <f>IF($A62&lt;&gt;"",INDEX('Size (Model)'!V:V,3*(ROW()-2)+3),"")</f>
        <v/>
      </c>
      <c r="W62" t="str">
        <f>IF($A62&lt;&gt;"",INDEX('Size (Model)'!W:W,3*(ROW()-2)+3),"")</f>
        <v/>
      </c>
      <c r="X62" t="str">
        <f>IF($A62&lt;&gt;"",INDEX('Size (Model)'!X:X,3*(ROW()-2)+3),"")</f>
        <v/>
      </c>
      <c r="Y62" t="str">
        <f>IF($A62&lt;&gt;"",INDEX('Size (Model)'!Y:Y,3*(ROW()-2)+3),"")</f>
        <v/>
      </c>
      <c r="Z62" t="str">
        <f>IF($A62&lt;&gt;"",INDEX('Size (Model)'!Z:Z,3*(ROW()-2)+3),"")</f>
        <v/>
      </c>
    </row>
    <row r="63" spans="1:26" x14ac:dyDescent="0.2">
      <c r="A63" s="13" t="str">
        <f>IF(INDEX('Size (Model)'!A:A,3*(ROW()-2)+2)&lt;&gt;"",INDEX('Size (Model)'!A:A,3*(ROW()-2)+2),"")</f>
        <v/>
      </c>
      <c r="B63" t="str">
        <f>IF($A63&lt;&gt;"",INDEX('Size (Model)'!B:B,3*(ROW()-2)+3),"")</f>
        <v/>
      </c>
      <c r="C63" t="str">
        <f>IF($A63&lt;&gt;"",INDEX('Size (Model)'!C:C,3*(ROW()-2)+3),"")</f>
        <v/>
      </c>
      <c r="D63" t="str">
        <f>IF($A63&lt;&gt;"",INDEX('Size (Model)'!D:D,3*(ROW()-2)+3),"")</f>
        <v/>
      </c>
      <c r="E63" t="str">
        <f>IF($A63&lt;&gt;"",INDEX('Size (Model)'!E:E,3*(ROW()-2)+3),"")</f>
        <v/>
      </c>
      <c r="F63" t="str">
        <f>IF($A63&lt;&gt;"",INDEX('Size (Model)'!F:F,3*(ROW()-2)+3),"")</f>
        <v/>
      </c>
      <c r="G63" t="str">
        <f>IF($A63&lt;&gt;"",INDEX('Size (Model)'!G:G,3*(ROW()-2)+3),"")</f>
        <v/>
      </c>
      <c r="H63" t="str">
        <f>IF($A63&lt;&gt;"",INDEX('Size (Model)'!H:H,3*(ROW()-2)+3),"")</f>
        <v/>
      </c>
      <c r="I63" t="str">
        <f>IF($A63&lt;&gt;"",INDEX('Size (Model)'!I:I,3*(ROW()-2)+3),"")</f>
        <v/>
      </c>
      <c r="J63" t="str">
        <f>IF($A63&lt;&gt;"",INDEX('Size (Model)'!J:J,3*(ROW()-2)+3),"")</f>
        <v/>
      </c>
      <c r="K63" t="str">
        <f>IF($A63&lt;&gt;"",INDEX('Size (Model)'!K:K,3*(ROW()-2)+3),"")</f>
        <v/>
      </c>
      <c r="L63" t="str">
        <f>IF($A63&lt;&gt;"",INDEX('Size (Model)'!L:L,3*(ROW()-2)+3),"")</f>
        <v/>
      </c>
      <c r="M63" t="str">
        <f>IF($A63&lt;&gt;"",INDEX('Size (Model)'!M:M,3*(ROW()-2)+3),"")</f>
        <v/>
      </c>
      <c r="N63" t="str">
        <f>IF($A63&lt;&gt;"",INDEX('Size (Model)'!N:N,3*(ROW()-2)+3),"")</f>
        <v/>
      </c>
      <c r="O63" t="str">
        <f>IF($A63&lt;&gt;"",INDEX('Size (Model)'!O:O,3*(ROW()-2)+3),"")</f>
        <v/>
      </c>
      <c r="P63" t="str">
        <f>IF($A63&lt;&gt;"",INDEX('Size (Model)'!P:P,3*(ROW()-2)+3),"")</f>
        <v/>
      </c>
      <c r="Q63" t="str">
        <f>IF($A63&lt;&gt;"",INDEX('Size (Model)'!Q:Q,3*(ROW()-2)+3),"")</f>
        <v/>
      </c>
      <c r="R63" t="str">
        <f>IF($A63&lt;&gt;"",INDEX('Size (Model)'!R:R,3*(ROW()-2)+3),"")</f>
        <v/>
      </c>
      <c r="S63" t="str">
        <f>IF($A63&lt;&gt;"",INDEX('Size (Model)'!S:S,3*(ROW()-2)+3),"")</f>
        <v/>
      </c>
      <c r="T63" t="str">
        <f>IF($A63&lt;&gt;"",INDEX('Size (Model)'!T:T,3*(ROW()-2)+3),"")</f>
        <v/>
      </c>
      <c r="U63" t="str">
        <f>IF($A63&lt;&gt;"",INDEX('Size (Model)'!U:U,3*(ROW()-2)+3),"")</f>
        <v/>
      </c>
      <c r="V63" t="str">
        <f>IF($A63&lt;&gt;"",INDEX('Size (Model)'!V:V,3*(ROW()-2)+3),"")</f>
        <v/>
      </c>
      <c r="W63" t="str">
        <f>IF($A63&lt;&gt;"",INDEX('Size (Model)'!W:W,3*(ROW()-2)+3),"")</f>
        <v/>
      </c>
      <c r="X63" t="str">
        <f>IF($A63&lt;&gt;"",INDEX('Size (Model)'!X:X,3*(ROW()-2)+3),"")</f>
        <v/>
      </c>
      <c r="Y63" t="str">
        <f>IF($A63&lt;&gt;"",INDEX('Size (Model)'!Y:Y,3*(ROW()-2)+3),"")</f>
        <v/>
      </c>
      <c r="Z63" t="str">
        <f>IF($A63&lt;&gt;"",INDEX('Size (Model)'!Z:Z,3*(ROW()-2)+3),"")</f>
        <v/>
      </c>
    </row>
    <row r="64" spans="1:26" x14ac:dyDescent="0.2">
      <c r="A64" s="13" t="str">
        <f>IF(INDEX('Size (Model)'!A:A,3*(ROW()-2)+2)&lt;&gt;"",INDEX('Size (Model)'!A:A,3*(ROW()-2)+2),"")</f>
        <v/>
      </c>
      <c r="B64" t="str">
        <f>IF($A64&lt;&gt;"",INDEX('Size (Model)'!B:B,3*(ROW()-2)+3),"")</f>
        <v/>
      </c>
      <c r="C64" t="str">
        <f>IF($A64&lt;&gt;"",INDEX('Size (Model)'!C:C,3*(ROW()-2)+3),"")</f>
        <v/>
      </c>
      <c r="D64" t="str">
        <f>IF($A64&lt;&gt;"",INDEX('Size (Model)'!D:D,3*(ROW()-2)+3),"")</f>
        <v/>
      </c>
      <c r="E64" t="str">
        <f>IF($A64&lt;&gt;"",INDEX('Size (Model)'!E:E,3*(ROW()-2)+3),"")</f>
        <v/>
      </c>
      <c r="F64" t="str">
        <f>IF($A64&lt;&gt;"",INDEX('Size (Model)'!F:F,3*(ROW()-2)+3),"")</f>
        <v/>
      </c>
      <c r="G64" t="str">
        <f>IF($A64&lt;&gt;"",INDEX('Size (Model)'!G:G,3*(ROW()-2)+3),"")</f>
        <v/>
      </c>
      <c r="H64" t="str">
        <f>IF($A64&lt;&gt;"",INDEX('Size (Model)'!H:H,3*(ROW()-2)+3),"")</f>
        <v/>
      </c>
      <c r="I64" t="str">
        <f>IF($A64&lt;&gt;"",INDEX('Size (Model)'!I:I,3*(ROW()-2)+3),"")</f>
        <v/>
      </c>
      <c r="J64" t="str">
        <f>IF($A64&lt;&gt;"",INDEX('Size (Model)'!J:J,3*(ROW()-2)+3),"")</f>
        <v/>
      </c>
      <c r="K64" t="str">
        <f>IF($A64&lt;&gt;"",INDEX('Size (Model)'!K:K,3*(ROW()-2)+3),"")</f>
        <v/>
      </c>
      <c r="L64" t="str">
        <f>IF($A64&lt;&gt;"",INDEX('Size (Model)'!L:L,3*(ROW()-2)+3),"")</f>
        <v/>
      </c>
      <c r="M64" t="str">
        <f>IF($A64&lt;&gt;"",INDEX('Size (Model)'!M:M,3*(ROW()-2)+3),"")</f>
        <v/>
      </c>
      <c r="N64" t="str">
        <f>IF($A64&lt;&gt;"",INDEX('Size (Model)'!N:N,3*(ROW()-2)+3),"")</f>
        <v/>
      </c>
      <c r="O64" t="str">
        <f>IF($A64&lt;&gt;"",INDEX('Size (Model)'!O:O,3*(ROW()-2)+3),"")</f>
        <v/>
      </c>
      <c r="P64" t="str">
        <f>IF($A64&lt;&gt;"",INDEX('Size (Model)'!P:P,3*(ROW()-2)+3),"")</f>
        <v/>
      </c>
      <c r="Q64" t="str">
        <f>IF($A64&lt;&gt;"",INDEX('Size (Model)'!Q:Q,3*(ROW()-2)+3),"")</f>
        <v/>
      </c>
      <c r="R64" t="str">
        <f>IF($A64&lt;&gt;"",INDEX('Size (Model)'!R:R,3*(ROW()-2)+3),"")</f>
        <v/>
      </c>
      <c r="S64" t="str">
        <f>IF($A64&lt;&gt;"",INDEX('Size (Model)'!S:S,3*(ROW()-2)+3),"")</f>
        <v/>
      </c>
      <c r="T64" t="str">
        <f>IF($A64&lt;&gt;"",INDEX('Size (Model)'!T:T,3*(ROW()-2)+3),"")</f>
        <v/>
      </c>
      <c r="U64" t="str">
        <f>IF($A64&lt;&gt;"",INDEX('Size (Model)'!U:U,3*(ROW()-2)+3),"")</f>
        <v/>
      </c>
      <c r="V64" t="str">
        <f>IF($A64&lt;&gt;"",INDEX('Size (Model)'!V:V,3*(ROW()-2)+3),"")</f>
        <v/>
      </c>
      <c r="W64" t="str">
        <f>IF($A64&lt;&gt;"",INDEX('Size (Model)'!W:W,3*(ROW()-2)+3),"")</f>
        <v/>
      </c>
      <c r="X64" t="str">
        <f>IF($A64&lt;&gt;"",INDEX('Size (Model)'!X:X,3*(ROW()-2)+3),"")</f>
        <v/>
      </c>
      <c r="Y64" t="str">
        <f>IF($A64&lt;&gt;"",INDEX('Size (Model)'!Y:Y,3*(ROW()-2)+3),"")</f>
        <v/>
      </c>
      <c r="Z64" t="str">
        <f>IF($A64&lt;&gt;"",INDEX('Size (Model)'!Z:Z,3*(ROW()-2)+3),"")</f>
        <v/>
      </c>
    </row>
    <row r="65" spans="1:26" x14ac:dyDescent="0.2">
      <c r="A65" s="13" t="str">
        <f>IF(INDEX('Size (Model)'!A:A,3*(ROW()-2)+2)&lt;&gt;"",INDEX('Size (Model)'!A:A,3*(ROW()-2)+2),"")</f>
        <v/>
      </c>
      <c r="B65" t="str">
        <f>IF($A65&lt;&gt;"",INDEX('Size (Model)'!B:B,3*(ROW()-2)+3),"")</f>
        <v/>
      </c>
      <c r="C65" t="str">
        <f>IF($A65&lt;&gt;"",INDEX('Size (Model)'!C:C,3*(ROW()-2)+3),"")</f>
        <v/>
      </c>
      <c r="D65" t="str">
        <f>IF($A65&lt;&gt;"",INDEX('Size (Model)'!D:D,3*(ROW()-2)+3),"")</f>
        <v/>
      </c>
      <c r="E65" t="str">
        <f>IF($A65&lt;&gt;"",INDEX('Size (Model)'!E:E,3*(ROW()-2)+3),"")</f>
        <v/>
      </c>
      <c r="F65" t="str">
        <f>IF($A65&lt;&gt;"",INDEX('Size (Model)'!F:F,3*(ROW()-2)+3),"")</f>
        <v/>
      </c>
      <c r="G65" t="str">
        <f>IF($A65&lt;&gt;"",INDEX('Size (Model)'!G:G,3*(ROW()-2)+3),"")</f>
        <v/>
      </c>
      <c r="H65" t="str">
        <f>IF($A65&lt;&gt;"",INDEX('Size (Model)'!H:H,3*(ROW()-2)+3),"")</f>
        <v/>
      </c>
      <c r="I65" t="str">
        <f>IF($A65&lt;&gt;"",INDEX('Size (Model)'!I:I,3*(ROW()-2)+3),"")</f>
        <v/>
      </c>
      <c r="J65" t="str">
        <f>IF($A65&lt;&gt;"",INDEX('Size (Model)'!J:J,3*(ROW()-2)+3),"")</f>
        <v/>
      </c>
      <c r="K65" t="str">
        <f>IF($A65&lt;&gt;"",INDEX('Size (Model)'!K:K,3*(ROW()-2)+3),"")</f>
        <v/>
      </c>
      <c r="L65" t="str">
        <f>IF($A65&lt;&gt;"",INDEX('Size (Model)'!L:L,3*(ROW()-2)+3),"")</f>
        <v/>
      </c>
      <c r="M65" t="str">
        <f>IF($A65&lt;&gt;"",INDEX('Size (Model)'!M:M,3*(ROW()-2)+3),"")</f>
        <v/>
      </c>
      <c r="N65" t="str">
        <f>IF($A65&lt;&gt;"",INDEX('Size (Model)'!N:N,3*(ROW()-2)+3),"")</f>
        <v/>
      </c>
      <c r="O65" t="str">
        <f>IF($A65&lt;&gt;"",INDEX('Size (Model)'!O:O,3*(ROW()-2)+3),"")</f>
        <v/>
      </c>
      <c r="P65" t="str">
        <f>IF($A65&lt;&gt;"",INDEX('Size (Model)'!P:P,3*(ROW()-2)+3),"")</f>
        <v/>
      </c>
      <c r="Q65" t="str">
        <f>IF($A65&lt;&gt;"",INDEX('Size (Model)'!Q:Q,3*(ROW()-2)+3),"")</f>
        <v/>
      </c>
      <c r="R65" t="str">
        <f>IF($A65&lt;&gt;"",INDEX('Size (Model)'!R:R,3*(ROW()-2)+3),"")</f>
        <v/>
      </c>
      <c r="S65" t="str">
        <f>IF($A65&lt;&gt;"",INDEX('Size (Model)'!S:S,3*(ROW()-2)+3),"")</f>
        <v/>
      </c>
      <c r="T65" t="str">
        <f>IF($A65&lt;&gt;"",INDEX('Size (Model)'!T:T,3*(ROW()-2)+3),"")</f>
        <v/>
      </c>
      <c r="U65" t="str">
        <f>IF($A65&lt;&gt;"",INDEX('Size (Model)'!U:U,3*(ROW()-2)+3),"")</f>
        <v/>
      </c>
      <c r="V65" t="str">
        <f>IF($A65&lt;&gt;"",INDEX('Size (Model)'!V:V,3*(ROW()-2)+3),"")</f>
        <v/>
      </c>
      <c r="W65" t="str">
        <f>IF($A65&lt;&gt;"",INDEX('Size (Model)'!W:W,3*(ROW()-2)+3),"")</f>
        <v/>
      </c>
      <c r="X65" t="str">
        <f>IF($A65&lt;&gt;"",INDEX('Size (Model)'!X:X,3*(ROW()-2)+3),"")</f>
        <v/>
      </c>
      <c r="Y65" t="str">
        <f>IF($A65&lt;&gt;"",INDEX('Size (Model)'!Y:Y,3*(ROW()-2)+3),"")</f>
        <v/>
      </c>
      <c r="Z65" t="str">
        <f>IF($A65&lt;&gt;"",INDEX('Size (Model)'!Z:Z,3*(ROW()-2)+3),"")</f>
        <v/>
      </c>
    </row>
    <row r="66" spans="1:26" x14ac:dyDescent="0.2">
      <c r="A66" s="13" t="str">
        <f>IF(INDEX('Size (Model)'!A:A,3*(ROW()-2)+2)&lt;&gt;"",INDEX('Size (Model)'!A:A,3*(ROW()-2)+2),"")</f>
        <v/>
      </c>
      <c r="B66" t="str">
        <f>IF($A66&lt;&gt;"",INDEX('Size (Model)'!B:B,3*(ROW()-2)+3),"")</f>
        <v/>
      </c>
      <c r="C66" t="str">
        <f>IF($A66&lt;&gt;"",INDEX('Size (Model)'!C:C,3*(ROW()-2)+3),"")</f>
        <v/>
      </c>
      <c r="D66" t="str">
        <f>IF($A66&lt;&gt;"",INDEX('Size (Model)'!D:D,3*(ROW()-2)+3),"")</f>
        <v/>
      </c>
      <c r="E66" t="str">
        <f>IF($A66&lt;&gt;"",INDEX('Size (Model)'!E:E,3*(ROW()-2)+3),"")</f>
        <v/>
      </c>
      <c r="F66" t="str">
        <f>IF($A66&lt;&gt;"",INDEX('Size (Model)'!F:F,3*(ROW()-2)+3),"")</f>
        <v/>
      </c>
      <c r="G66" t="str">
        <f>IF($A66&lt;&gt;"",INDEX('Size (Model)'!G:G,3*(ROW()-2)+3),"")</f>
        <v/>
      </c>
      <c r="H66" t="str">
        <f>IF($A66&lt;&gt;"",INDEX('Size (Model)'!H:H,3*(ROW()-2)+3),"")</f>
        <v/>
      </c>
      <c r="I66" t="str">
        <f>IF($A66&lt;&gt;"",INDEX('Size (Model)'!I:I,3*(ROW()-2)+3),"")</f>
        <v/>
      </c>
      <c r="J66" t="str">
        <f>IF($A66&lt;&gt;"",INDEX('Size (Model)'!J:J,3*(ROW()-2)+3),"")</f>
        <v/>
      </c>
      <c r="K66" t="str">
        <f>IF($A66&lt;&gt;"",INDEX('Size (Model)'!K:K,3*(ROW()-2)+3),"")</f>
        <v/>
      </c>
      <c r="L66" t="str">
        <f>IF($A66&lt;&gt;"",INDEX('Size (Model)'!L:L,3*(ROW()-2)+3),"")</f>
        <v/>
      </c>
      <c r="M66" t="str">
        <f>IF($A66&lt;&gt;"",INDEX('Size (Model)'!M:M,3*(ROW()-2)+3),"")</f>
        <v/>
      </c>
      <c r="N66" t="str">
        <f>IF($A66&lt;&gt;"",INDEX('Size (Model)'!N:N,3*(ROW()-2)+3),"")</f>
        <v/>
      </c>
      <c r="O66" t="str">
        <f>IF($A66&lt;&gt;"",INDEX('Size (Model)'!O:O,3*(ROW()-2)+3),"")</f>
        <v/>
      </c>
      <c r="P66" t="str">
        <f>IF($A66&lt;&gt;"",INDEX('Size (Model)'!P:P,3*(ROW()-2)+3),"")</f>
        <v/>
      </c>
      <c r="Q66" t="str">
        <f>IF($A66&lt;&gt;"",INDEX('Size (Model)'!Q:Q,3*(ROW()-2)+3),"")</f>
        <v/>
      </c>
      <c r="R66" t="str">
        <f>IF($A66&lt;&gt;"",INDEX('Size (Model)'!R:R,3*(ROW()-2)+3),"")</f>
        <v/>
      </c>
      <c r="S66" t="str">
        <f>IF($A66&lt;&gt;"",INDEX('Size (Model)'!S:S,3*(ROW()-2)+3),"")</f>
        <v/>
      </c>
      <c r="T66" t="str">
        <f>IF($A66&lt;&gt;"",INDEX('Size (Model)'!T:T,3*(ROW()-2)+3),"")</f>
        <v/>
      </c>
      <c r="U66" t="str">
        <f>IF($A66&lt;&gt;"",INDEX('Size (Model)'!U:U,3*(ROW()-2)+3),"")</f>
        <v/>
      </c>
      <c r="V66" t="str">
        <f>IF($A66&lt;&gt;"",INDEX('Size (Model)'!V:V,3*(ROW()-2)+3),"")</f>
        <v/>
      </c>
      <c r="W66" t="str">
        <f>IF($A66&lt;&gt;"",INDEX('Size (Model)'!W:W,3*(ROW()-2)+3),"")</f>
        <v/>
      </c>
      <c r="X66" t="str">
        <f>IF($A66&lt;&gt;"",INDEX('Size (Model)'!X:X,3*(ROW()-2)+3),"")</f>
        <v/>
      </c>
      <c r="Y66" t="str">
        <f>IF($A66&lt;&gt;"",INDEX('Size (Model)'!Y:Y,3*(ROW()-2)+3),"")</f>
        <v/>
      </c>
      <c r="Z66" t="str">
        <f>IF($A66&lt;&gt;"",INDEX('Size (Model)'!Z:Z,3*(ROW()-2)+3),"")</f>
        <v/>
      </c>
    </row>
    <row r="67" spans="1:26" x14ac:dyDescent="0.2">
      <c r="A67" s="13" t="str">
        <f>IF(INDEX('Size (Model)'!A:A,3*(ROW()-2)+2)&lt;&gt;"",INDEX('Size (Model)'!A:A,3*(ROW()-2)+2),"")</f>
        <v/>
      </c>
      <c r="B67" t="str">
        <f>IF($A67&lt;&gt;"",INDEX('Size (Model)'!B:B,3*(ROW()-2)+3),"")</f>
        <v/>
      </c>
      <c r="C67" t="str">
        <f>IF($A67&lt;&gt;"",INDEX('Size (Model)'!C:C,3*(ROW()-2)+3),"")</f>
        <v/>
      </c>
      <c r="D67" t="str">
        <f>IF($A67&lt;&gt;"",INDEX('Size (Model)'!D:D,3*(ROW()-2)+3),"")</f>
        <v/>
      </c>
      <c r="E67" t="str">
        <f>IF($A67&lt;&gt;"",INDEX('Size (Model)'!E:E,3*(ROW()-2)+3),"")</f>
        <v/>
      </c>
      <c r="F67" t="str">
        <f>IF($A67&lt;&gt;"",INDEX('Size (Model)'!F:F,3*(ROW()-2)+3),"")</f>
        <v/>
      </c>
      <c r="G67" t="str">
        <f>IF($A67&lt;&gt;"",INDEX('Size (Model)'!G:G,3*(ROW()-2)+3),"")</f>
        <v/>
      </c>
      <c r="H67" t="str">
        <f>IF($A67&lt;&gt;"",INDEX('Size (Model)'!H:H,3*(ROW()-2)+3),"")</f>
        <v/>
      </c>
      <c r="I67" t="str">
        <f>IF($A67&lt;&gt;"",INDEX('Size (Model)'!I:I,3*(ROW()-2)+3),"")</f>
        <v/>
      </c>
      <c r="J67" t="str">
        <f>IF($A67&lt;&gt;"",INDEX('Size (Model)'!J:J,3*(ROW()-2)+3),"")</f>
        <v/>
      </c>
      <c r="K67" t="str">
        <f>IF($A67&lt;&gt;"",INDEX('Size (Model)'!K:K,3*(ROW()-2)+3),"")</f>
        <v/>
      </c>
      <c r="L67" t="str">
        <f>IF($A67&lt;&gt;"",INDEX('Size (Model)'!L:L,3*(ROW()-2)+3),"")</f>
        <v/>
      </c>
      <c r="M67" t="str">
        <f>IF($A67&lt;&gt;"",INDEX('Size (Model)'!M:M,3*(ROW()-2)+3),"")</f>
        <v/>
      </c>
      <c r="N67" t="str">
        <f>IF($A67&lt;&gt;"",INDEX('Size (Model)'!N:N,3*(ROW()-2)+3),"")</f>
        <v/>
      </c>
      <c r="O67" t="str">
        <f>IF($A67&lt;&gt;"",INDEX('Size (Model)'!O:O,3*(ROW()-2)+3),"")</f>
        <v/>
      </c>
      <c r="P67" t="str">
        <f>IF($A67&lt;&gt;"",INDEX('Size (Model)'!P:P,3*(ROW()-2)+3),"")</f>
        <v/>
      </c>
      <c r="Q67" t="str">
        <f>IF($A67&lt;&gt;"",INDEX('Size (Model)'!Q:Q,3*(ROW()-2)+3),"")</f>
        <v/>
      </c>
      <c r="R67" t="str">
        <f>IF($A67&lt;&gt;"",INDEX('Size (Model)'!R:R,3*(ROW()-2)+3),"")</f>
        <v/>
      </c>
      <c r="S67" t="str">
        <f>IF($A67&lt;&gt;"",INDEX('Size (Model)'!S:S,3*(ROW()-2)+3),"")</f>
        <v/>
      </c>
      <c r="T67" t="str">
        <f>IF($A67&lt;&gt;"",INDEX('Size (Model)'!T:T,3*(ROW()-2)+3),"")</f>
        <v/>
      </c>
      <c r="U67" t="str">
        <f>IF($A67&lt;&gt;"",INDEX('Size (Model)'!U:U,3*(ROW()-2)+3),"")</f>
        <v/>
      </c>
      <c r="V67" t="str">
        <f>IF($A67&lt;&gt;"",INDEX('Size (Model)'!V:V,3*(ROW()-2)+3),"")</f>
        <v/>
      </c>
      <c r="W67" t="str">
        <f>IF($A67&lt;&gt;"",INDEX('Size (Model)'!W:W,3*(ROW()-2)+3),"")</f>
        <v/>
      </c>
      <c r="X67" t="str">
        <f>IF($A67&lt;&gt;"",INDEX('Size (Model)'!X:X,3*(ROW()-2)+3),"")</f>
        <v/>
      </c>
      <c r="Y67" t="str">
        <f>IF($A67&lt;&gt;"",INDEX('Size (Model)'!Y:Y,3*(ROW()-2)+3),"")</f>
        <v/>
      </c>
      <c r="Z67" t="str">
        <f>IF($A67&lt;&gt;"",INDEX('Size (Model)'!Z:Z,3*(ROW()-2)+3),"")</f>
        <v/>
      </c>
    </row>
    <row r="68" spans="1:26" x14ac:dyDescent="0.2">
      <c r="A68" s="13" t="str">
        <f>IF(INDEX('Size (Model)'!A:A,3*(ROW()-2)+2)&lt;&gt;"",INDEX('Size (Model)'!A:A,3*(ROW()-2)+2),"")</f>
        <v/>
      </c>
      <c r="B68" t="str">
        <f>IF($A68&lt;&gt;"",INDEX('Size (Model)'!B:B,3*(ROW()-2)+3),"")</f>
        <v/>
      </c>
      <c r="C68" t="str">
        <f>IF($A68&lt;&gt;"",INDEX('Size (Model)'!C:C,3*(ROW()-2)+3),"")</f>
        <v/>
      </c>
      <c r="D68" t="str">
        <f>IF($A68&lt;&gt;"",INDEX('Size (Model)'!D:D,3*(ROW()-2)+3),"")</f>
        <v/>
      </c>
      <c r="E68" t="str">
        <f>IF($A68&lt;&gt;"",INDEX('Size (Model)'!E:E,3*(ROW()-2)+3),"")</f>
        <v/>
      </c>
      <c r="F68" t="str">
        <f>IF($A68&lt;&gt;"",INDEX('Size (Model)'!F:F,3*(ROW()-2)+3),"")</f>
        <v/>
      </c>
      <c r="G68" t="str">
        <f>IF($A68&lt;&gt;"",INDEX('Size (Model)'!G:G,3*(ROW()-2)+3),"")</f>
        <v/>
      </c>
      <c r="H68" t="str">
        <f>IF($A68&lt;&gt;"",INDEX('Size (Model)'!H:H,3*(ROW()-2)+3),"")</f>
        <v/>
      </c>
      <c r="I68" t="str">
        <f>IF($A68&lt;&gt;"",INDEX('Size (Model)'!I:I,3*(ROW()-2)+3),"")</f>
        <v/>
      </c>
      <c r="J68" t="str">
        <f>IF($A68&lt;&gt;"",INDEX('Size (Model)'!J:J,3*(ROW()-2)+3),"")</f>
        <v/>
      </c>
      <c r="K68" t="str">
        <f>IF($A68&lt;&gt;"",INDEX('Size (Model)'!K:K,3*(ROW()-2)+3),"")</f>
        <v/>
      </c>
      <c r="L68" t="str">
        <f>IF($A68&lt;&gt;"",INDEX('Size (Model)'!L:L,3*(ROW()-2)+3),"")</f>
        <v/>
      </c>
      <c r="M68" t="str">
        <f>IF($A68&lt;&gt;"",INDEX('Size (Model)'!M:M,3*(ROW()-2)+3),"")</f>
        <v/>
      </c>
      <c r="N68" t="str">
        <f>IF($A68&lt;&gt;"",INDEX('Size (Model)'!N:N,3*(ROW()-2)+3),"")</f>
        <v/>
      </c>
      <c r="O68" t="str">
        <f>IF($A68&lt;&gt;"",INDEX('Size (Model)'!O:O,3*(ROW()-2)+3),"")</f>
        <v/>
      </c>
      <c r="P68" t="str">
        <f>IF($A68&lt;&gt;"",INDEX('Size (Model)'!P:P,3*(ROW()-2)+3),"")</f>
        <v/>
      </c>
      <c r="Q68" t="str">
        <f>IF($A68&lt;&gt;"",INDEX('Size (Model)'!Q:Q,3*(ROW()-2)+3),"")</f>
        <v/>
      </c>
      <c r="R68" t="str">
        <f>IF($A68&lt;&gt;"",INDEX('Size (Model)'!R:R,3*(ROW()-2)+3),"")</f>
        <v/>
      </c>
      <c r="S68" t="str">
        <f>IF($A68&lt;&gt;"",INDEX('Size (Model)'!S:S,3*(ROW()-2)+3),"")</f>
        <v/>
      </c>
      <c r="T68" t="str">
        <f>IF($A68&lt;&gt;"",INDEX('Size (Model)'!T:T,3*(ROW()-2)+3),"")</f>
        <v/>
      </c>
      <c r="U68" t="str">
        <f>IF($A68&lt;&gt;"",INDEX('Size (Model)'!U:U,3*(ROW()-2)+3),"")</f>
        <v/>
      </c>
      <c r="V68" t="str">
        <f>IF($A68&lt;&gt;"",INDEX('Size (Model)'!V:V,3*(ROW()-2)+3),"")</f>
        <v/>
      </c>
      <c r="W68" t="str">
        <f>IF($A68&lt;&gt;"",INDEX('Size (Model)'!W:W,3*(ROW()-2)+3),"")</f>
        <v/>
      </c>
      <c r="X68" t="str">
        <f>IF($A68&lt;&gt;"",INDEX('Size (Model)'!X:X,3*(ROW()-2)+3),"")</f>
        <v/>
      </c>
      <c r="Y68" t="str">
        <f>IF($A68&lt;&gt;"",INDEX('Size (Model)'!Y:Y,3*(ROW()-2)+3),"")</f>
        <v/>
      </c>
      <c r="Z68" t="str">
        <f>IF($A68&lt;&gt;"",INDEX('Size (Model)'!Z:Z,3*(ROW()-2)+3),"")</f>
        <v/>
      </c>
    </row>
    <row r="69" spans="1:26" x14ac:dyDescent="0.2">
      <c r="A69" s="13" t="str">
        <f>IF(INDEX('Size (Model)'!A:A,3*(ROW()-2)+2)&lt;&gt;"",INDEX('Size (Model)'!A:A,3*(ROW()-2)+2),"")</f>
        <v/>
      </c>
      <c r="B69" t="str">
        <f>IF($A69&lt;&gt;"",INDEX('Size (Model)'!B:B,3*(ROW()-2)+3),"")</f>
        <v/>
      </c>
      <c r="C69" t="str">
        <f>IF($A69&lt;&gt;"",INDEX('Size (Model)'!C:C,3*(ROW()-2)+3),"")</f>
        <v/>
      </c>
      <c r="D69" t="str">
        <f>IF($A69&lt;&gt;"",INDEX('Size (Model)'!D:D,3*(ROW()-2)+3),"")</f>
        <v/>
      </c>
      <c r="E69" t="str">
        <f>IF($A69&lt;&gt;"",INDEX('Size (Model)'!E:E,3*(ROW()-2)+3),"")</f>
        <v/>
      </c>
      <c r="F69" t="str">
        <f>IF($A69&lt;&gt;"",INDEX('Size (Model)'!F:F,3*(ROW()-2)+3),"")</f>
        <v/>
      </c>
      <c r="G69" t="str">
        <f>IF($A69&lt;&gt;"",INDEX('Size (Model)'!G:G,3*(ROW()-2)+3),"")</f>
        <v/>
      </c>
      <c r="H69" t="str">
        <f>IF($A69&lt;&gt;"",INDEX('Size (Model)'!H:H,3*(ROW()-2)+3),"")</f>
        <v/>
      </c>
      <c r="I69" t="str">
        <f>IF($A69&lt;&gt;"",INDEX('Size (Model)'!I:I,3*(ROW()-2)+3),"")</f>
        <v/>
      </c>
      <c r="J69" t="str">
        <f>IF($A69&lt;&gt;"",INDEX('Size (Model)'!J:J,3*(ROW()-2)+3),"")</f>
        <v/>
      </c>
      <c r="K69" t="str">
        <f>IF($A69&lt;&gt;"",INDEX('Size (Model)'!K:K,3*(ROW()-2)+3),"")</f>
        <v/>
      </c>
      <c r="L69" t="str">
        <f>IF($A69&lt;&gt;"",INDEX('Size (Model)'!L:L,3*(ROW()-2)+3),"")</f>
        <v/>
      </c>
      <c r="M69" t="str">
        <f>IF($A69&lt;&gt;"",INDEX('Size (Model)'!M:M,3*(ROW()-2)+3),"")</f>
        <v/>
      </c>
      <c r="N69" t="str">
        <f>IF($A69&lt;&gt;"",INDEX('Size (Model)'!N:N,3*(ROW()-2)+3),"")</f>
        <v/>
      </c>
      <c r="O69" t="str">
        <f>IF($A69&lt;&gt;"",INDEX('Size (Model)'!O:O,3*(ROW()-2)+3),"")</f>
        <v/>
      </c>
      <c r="P69" t="str">
        <f>IF($A69&lt;&gt;"",INDEX('Size (Model)'!P:P,3*(ROW()-2)+3),"")</f>
        <v/>
      </c>
      <c r="Q69" t="str">
        <f>IF($A69&lt;&gt;"",INDEX('Size (Model)'!Q:Q,3*(ROW()-2)+3),"")</f>
        <v/>
      </c>
      <c r="R69" t="str">
        <f>IF($A69&lt;&gt;"",INDEX('Size (Model)'!R:R,3*(ROW()-2)+3),"")</f>
        <v/>
      </c>
      <c r="S69" t="str">
        <f>IF($A69&lt;&gt;"",INDEX('Size (Model)'!S:S,3*(ROW()-2)+3),"")</f>
        <v/>
      </c>
      <c r="T69" t="str">
        <f>IF($A69&lt;&gt;"",INDEX('Size (Model)'!T:T,3*(ROW()-2)+3),"")</f>
        <v/>
      </c>
      <c r="U69" t="str">
        <f>IF($A69&lt;&gt;"",INDEX('Size (Model)'!U:U,3*(ROW()-2)+3),"")</f>
        <v/>
      </c>
      <c r="V69" t="str">
        <f>IF($A69&lt;&gt;"",INDEX('Size (Model)'!V:V,3*(ROW()-2)+3),"")</f>
        <v/>
      </c>
      <c r="W69" t="str">
        <f>IF($A69&lt;&gt;"",INDEX('Size (Model)'!W:W,3*(ROW()-2)+3),"")</f>
        <v/>
      </c>
      <c r="X69" t="str">
        <f>IF($A69&lt;&gt;"",INDEX('Size (Model)'!X:X,3*(ROW()-2)+3),"")</f>
        <v/>
      </c>
      <c r="Y69" t="str">
        <f>IF($A69&lt;&gt;"",INDEX('Size (Model)'!Y:Y,3*(ROW()-2)+3),"")</f>
        <v/>
      </c>
      <c r="Z69" t="str">
        <f>IF($A69&lt;&gt;"",INDEX('Size (Model)'!Z:Z,3*(ROW()-2)+3),"")</f>
        <v/>
      </c>
    </row>
    <row r="70" spans="1:26" x14ac:dyDescent="0.2">
      <c r="A70" s="13" t="str">
        <f>IF(INDEX('Size (Model)'!A:A,3*(ROW()-2)+2)&lt;&gt;"",INDEX('Size (Model)'!A:A,3*(ROW()-2)+2),"")</f>
        <v/>
      </c>
      <c r="B70" t="str">
        <f>IF($A70&lt;&gt;"",INDEX('Size (Model)'!B:B,3*(ROW()-2)+3),"")</f>
        <v/>
      </c>
      <c r="C70" t="str">
        <f>IF($A70&lt;&gt;"",INDEX('Size (Model)'!C:C,3*(ROW()-2)+3),"")</f>
        <v/>
      </c>
      <c r="D70" t="str">
        <f>IF($A70&lt;&gt;"",INDEX('Size (Model)'!D:D,3*(ROW()-2)+3),"")</f>
        <v/>
      </c>
      <c r="E70" t="str">
        <f>IF($A70&lt;&gt;"",INDEX('Size (Model)'!E:E,3*(ROW()-2)+3),"")</f>
        <v/>
      </c>
      <c r="F70" t="str">
        <f>IF($A70&lt;&gt;"",INDEX('Size (Model)'!F:F,3*(ROW()-2)+3),"")</f>
        <v/>
      </c>
      <c r="G70" t="str">
        <f>IF($A70&lt;&gt;"",INDEX('Size (Model)'!G:G,3*(ROW()-2)+3),"")</f>
        <v/>
      </c>
      <c r="H70" t="str">
        <f>IF($A70&lt;&gt;"",INDEX('Size (Model)'!H:H,3*(ROW()-2)+3),"")</f>
        <v/>
      </c>
      <c r="I70" t="str">
        <f>IF($A70&lt;&gt;"",INDEX('Size (Model)'!I:I,3*(ROW()-2)+3),"")</f>
        <v/>
      </c>
      <c r="J70" t="str">
        <f>IF($A70&lt;&gt;"",INDEX('Size (Model)'!J:J,3*(ROW()-2)+3),"")</f>
        <v/>
      </c>
      <c r="K70" t="str">
        <f>IF($A70&lt;&gt;"",INDEX('Size (Model)'!K:K,3*(ROW()-2)+3),"")</f>
        <v/>
      </c>
      <c r="L70" t="str">
        <f>IF($A70&lt;&gt;"",INDEX('Size (Model)'!L:L,3*(ROW()-2)+3),"")</f>
        <v/>
      </c>
      <c r="M70" t="str">
        <f>IF($A70&lt;&gt;"",INDEX('Size (Model)'!M:M,3*(ROW()-2)+3),"")</f>
        <v/>
      </c>
      <c r="N70" t="str">
        <f>IF($A70&lt;&gt;"",INDEX('Size (Model)'!N:N,3*(ROW()-2)+3),"")</f>
        <v/>
      </c>
      <c r="O70" t="str">
        <f>IF($A70&lt;&gt;"",INDEX('Size (Model)'!O:O,3*(ROW()-2)+3),"")</f>
        <v/>
      </c>
      <c r="P70" t="str">
        <f>IF($A70&lt;&gt;"",INDEX('Size (Model)'!P:P,3*(ROW()-2)+3),"")</f>
        <v/>
      </c>
      <c r="Q70" t="str">
        <f>IF($A70&lt;&gt;"",INDEX('Size (Model)'!Q:Q,3*(ROW()-2)+3),"")</f>
        <v/>
      </c>
      <c r="R70" t="str">
        <f>IF($A70&lt;&gt;"",INDEX('Size (Model)'!R:R,3*(ROW()-2)+3),"")</f>
        <v/>
      </c>
      <c r="S70" t="str">
        <f>IF($A70&lt;&gt;"",INDEX('Size (Model)'!S:S,3*(ROW()-2)+3),"")</f>
        <v/>
      </c>
      <c r="T70" t="str">
        <f>IF($A70&lt;&gt;"",INDEX('Size (Model)'!T:T,3*(ROW()-2)+3),"")</f>
        <v/>
      </c>
      <c r="U70" t="str">
        <f>IF($A70&lt;&gt;"",INDEX('Size (Model)'!U:U,3*(ROW()-2)+3),"")</f>
        <v/>
      </c>
      <c r="V70" t="str">
        <f>IF($A70&lt;&gt;"",INDEX('Size (Model)'!V:V,3*(ROW()-2)+3),"")</f>
        <v/>
      </c>
      <c r="W70" t="str">
        <f>IF($A70&lt;&gt;"",INDEX('Size (Model)'!W:W,3*(ROW()-2)+3),"")</f>
        <v/>
      </c>
      <c r="X70" t="str">
        <f>IF($A70&lt;&gt;"",INDEX('Size (Model)'!X:X,3*(ROW()-2)+3),"")</f>
        <v/>
      </c>
      <c r="Y70" t="str">
        <f>IF($A70&lt;&gt;"",INDEX('Size (Model)'!Y:Y,3*(ROW()-2)+3),"")</f>
        <v/>
      </c>
      <c r="Z70" t="str">
        <f>IF($A70&lt;&gt;"",INDEX('Size (Model)'!Z:Z,3*(ROW()-2)+3),"")</f>
        <v/>
      </c>
    </row>
    <row r="71" spans="1:26" x14ac:dyDescent="0.2">
      <c r="A71" s="13" t="str">
        <f>IF(INDEX('Size (Model)'!A:A,3*(ROW()-2)+2)&lt;&gt;"",INDEX('Size (Model)'!A:A,3*(ROW()-2)+2),"")</f>
        <v/>
      </c>
      <c r="B71" t="str">
        <f>IF($A71&lt;&gt;"",INDEX('Size (Model)'!B:B,3*(ROW()-2)+3),"")</f>
        <v/>
      </c>
      <c r="C71" t="str">
        <f>IF($A71&lt;&gt;"",INDEX('Size (Model)'!C:C,3*(ROW()-2)+3),"")</f>
        <v/>
      </c>
      <c r="D71" t="str">
        <f>IF($A71&lt;&gt;"",INDEX('Size (Model)'!D:D,3*(ROW()-2)+3),"")</f>
        <v/>
      </c>
      <c r="E71" t="str">
        <f>IF($A71&lt;&gt;"",INDEX('Size (Model)'!E:E,3*(ROW()-2)+3),"")</f>
        <v/>
      </c>
      <c r="F71" t="str">
        <f>IF($A71&lt;&gt;"",INDEX('Size (Model)'!F:F,3*(ROW()-2)+3),"")</f>
        <v/>
      </c>
      <c r="G71" t="str">
        <f>IF($A71&lt;&gt;"",INDEX('Size (Model)'!G:G,3*(ROW()-2)+3),"")</f>
        <v/>
      </c>
      <c r="H71" t="str">
        <f>IF($A71&lt;&gt;"",INDEX('Size (Model)'!H:H,3*(ROW()-2)+3),"")</f>
        <v/>
      </c>
      <c r="I71" t="str">
        <f>IF($A71&lt;&gt;"",INDEX('Size (Model)'!I:I,3*(ROW()-2)+3),"")</f>
        <v/>
      </c>
      <c r="J71" t="str">
        <f>IF($A71&lt;&gt;"",INDEX('Size (Model)'!J:J,3*(ROW()-2)+3),"")</f>
        <v/>
      </c>
      <c r="K71" t="str">
        <f>IF($A71&lt;&gt;"",INDEX('Size (Model)'!K:K,3*(ROW()-2)+3),"")</f>
        <v/>
      </c>
      <c r="L71" t="str">
        <f>IF($A71&lt;&gt;"",INDEX('Size (Model)'!L:L,3*(ROW()-2)+3),"")</f>
        <v/>
      </c>
      <c r="M71" t="str">
        <f>IF($A71&lt;&gt;"",INDEX('Size (Model)'!M:M,3*(ROW()-2)+3),"")</f>
        <v/>
      </c>
      <c r="N71" t="str">
        <f>IF($A71&lt;&gt;"",INDEX('Size (Model)'!N:N,3*(ROW()-2)+3),"")</f>
        <v/>
      </c>
      <c r="O71" t="str">
        <f>IF($A71&lt;&gt;"",INDEX('Size (Model)'!O:O,3*(ROW()-2)+3),"")</f>
        <v/>
      </c>
      <c r="P71" t="str">
        <f>IF($A71&lt;&gt;"",INDEX('Size (Model)'!P:P,3*(ROW()-2)+3),"")</f>
        <v/>
      </c>
      <c r="Q71" t="str">
        <f>IF($A71&lt;&gt;"",INDEX('Size (Model)'!Q:Q,3*(ROW()-2)+3),"")</f>
        <v/>
      </c>
      <c r="R71" t="str">
        <f>IF($A71&lt;&gt;"",INDEX('Size (Model)'!R:R,3*(ROW()-2)+3),"")</f>
        <v/>
      </c>
      <c r="S71" t="str">
        <f>IF($A71&lt;&gt;"",INDEX('Size (Model)'!S:S,3*(ROW()-2)+3),"")</f>
        <v/>
      </c>
      <c r="T71" t="str">
        <f>IF($A71&lt;&gt;"",INDEX('Size (Model)'!T:T,3*(ROW()-2)+3),"")</f>
        <v/>
      </c>
      <c r="U71" t="str">
        <f>IF($A71&lt;&gt;"",INDEX('Size (Model)'!U:U,3*(ROW()-2)+3),"")</f>
        <v/>
      </c>
      <c r="V71" t="str">
        <f>IF($A71&lt;&gt;"",INDEX('Size (Model)'!V:V,3*(ROW()-2)+3),"")</f>
        <v/>
      </c>
      <c r="W71" t="str">
        <f>IF($A71&lt;&gt;"",INDEX('Size (Model)'!W:W,3*(ROW()-2)+3),"")</f>
        <v/>
      </c>
      <c r="X71" t="str">
        <f>IF($A71&lt;&gt;"",INDEX('Size (Model)'!X:X,3*(ROW()-2)+3),"")</f>
        <v/>
      </c>
      <c r="Y71" t="str">
        <f>IF($A71&lt;&gt;"",INDEX('Size (Model)'!Y:Y,3*(ROW()-2)+3),"")</f>
        <v/>
      </c>
      <c r="Z71" t="str">
        <f>IF($A71&lt;&gt;"",INDEX('Size (Model)'!Z:Z,3*(ROW()-2)+3),"")</f>
        <v/>
      </c>
    </row>
    <row r="72" spans="1:26" x14ac:dyDescent="0.2">
      <c r="A72" s="13" t="str">
        <f>IF(INDEX('Size (Model)'!A:A,3*(ROW()-2)+2)&lt;&gt;"",INDEX('Size (Model)'!A:A,3*(ROW()-2)+2),"")</f>
        <v/>
      </c>
      <c r="B72" t="str">
        <f>IF($A72&lt;&gt;"",INDEX('Size (Model)'!B:B,3*(ROW()-2)+3),"")</f>
        <v/>
      </c>
      <c r="C72" t="str">
        <f>IF($A72&lt;&gt;"",INDEX('Size (Model)'!C:C,3*(ROW()-2)+3),"")</f>
        <v/>
      </c>
      <c r="D72" t="str">
        <f>IF($A72&lt;&gt;"",INDEX('Size (Model)'!D:D,3*(ROW()-2)+3),"")</f>
        <v/>
      </c>
      <c r="E72" t="str">
        <f>IF($A72&lt;&gt;"",INDEX('Size (Model)'!E:E,3*(ROW()-2)+3),"")</f>
        <v/>
      </c>
      <c r="F72" t="str">
        <f>IF($A72&lt;&gt;"",INDEX('Size (Model)'!F:F,3*(ROW()-2)+3),"")</f>
        <v/>
      </c>
      <c r="G72" t="str">
        <f>IF($A72&lt;&gt;"",INDEX('Size (Model)'!G:G,3*(ROW()-2)+3),"")</f>
        <v/>
      </c>
      <c r="H72" t="str">
        <f>IF($A72&lt;&gt;"",INDEX('Size (Model)'!H:H,3*(ROW()-2)+3),"")</f>
        <v/>
      </c>
      <c r="I72" t="str">
        <f>IF($A72&lt;&gt;"",INDEX('Size (Model)'!I:I,3*(ROW()-2)+3),"")</f>
        <v/>
      </c>
      <c r="J72" t="str">
        <f>IF($A72&lt;&gt;"",INDEX('Size (Model)'!J:J,3*(ROW()-2)+3),"")</f>
        <v/>
      </c>
      <c r="K72" t="str">
        <f>IF($A72&lt;&gt;"",INDEX('Size (Model)'!K:K,3*(ROW()-2)+3),"")</f>
        <v/>
      </c>
      <c r="L72" t="str">
        <f>IF($A72&lt;&gt;"",INDEX('Size (Model)'!L:L,3*(ROW()-2)+3),"")</f>
        <v/>
      </c>
      <c r="M72" t="str">
        <f>IF($A72&lt;&gt;"",INDEX('Size (Model)'!M:M,3*(ROW()-2)+3),"")</f>
        <v/>
      </c>
      <c r="N72" t="str">
        <f>IF($A72&lt;&gt;"",INDEX('Size (Model)'!N:N,3*(ROW()-2)+3),"")</f>
        <v/>
      </c>
      <c r="O72" t="str">
        <f>IF($A72&lt;&gt;"",INDEX('Size (Model)'!O:O,3*(ROW()-2)+3),"")</f>
        <v/>
      </c>
      <c r="P72" t="str">
        <f>IF($A72&lt;&gt;"",INDEX('Size (Model)'!P:P,3*(ROW()-2)+3),"")</f>
        <v/>
      </c>
      <c r="Q72" t="str">
        <f>IF($A72&lt;&gt;"",INDEX('Size (Model)'!Q:Q,3*(ROW()-2)+3),"")</f>
        <v/>
      </c>
      <c r="R72" t="str">
        <f>IF($A72&lt;&gt;"",INDEX('Size (Model)'!R:R,3*(ROW()-2)+3),"")</f>
        <v/>
      </c>
      <c r="S72" t="str">
        <f>IF($A72&lt;&gt;"",INDEX('Size (Model)'!S:S,3*(ROW()-2)+3),"")</f>
        <v/>
      </c>
      <c r="T72" t="str">
        <f>IF($A72&lt;&gt;"",INDEX('Size (Model)'!T:T,3*(ROW()-2)+3),"")</f>
        <v/>
      </c>
      <c r="U72" t="str">
        <f>IF($A72&lt;&gt;"",INDEX('Size (Model)'!U:U,3*(ROW()-2)+3),"")</f>
        <v/>
      </c>
      <c r="V72" t="str">
        <f>IF($A72&lt;&gt;"",INDEX('Size (Model)'!V:V,3*(ROW()-2)+3),"")</f>
        <v/>
      </c>
      <c r="W72" t="str">
        <f>IF($A72&lt;&gt;"",INDEX('Size (Model)'!W:W,3*(ROW()-2)+3),"")</f>
        <v/>
      </c>
      <c r="X72" t="str">
        <f>IF($A72&lt;&gt;"",INDEX('Size (Model)'!X:X,3*(ROW()-2)+3),"")</f>
        <v/>
      </c>
      <c r="Y72" t="str">
        <f>IF($A72&lt;&gt;"",INDEX('Size (Model)'!Y:Y,3*(ROW()-2)+3),"")</f>
        <v/>
      </c>
      <c r="Z72" t="str">
        <f>IF($A72&lt;&gt;"",INDEX('Size (Model)'!Z:Z,3*(ROW()-2)+3),"")</f>
        <v/>
      </c>
    </row>
    <row r="73" spans="1:26" x14ac:dyDescent="0.2">
      <c r="A73" s="13" t="str">
        <f>IF(INDEX('Size (Model)'!A:A,3*(ROW()-2)+2)&lt;&gt;"",INDEX('Size (Model)'!A:A,3*(ROW()-2)+2),"")</f>
        <v/>
      </c>
      <c r="B73" t="str">
        <f>IF($A73&lt;&gt;"",INDEX('Size (Model)'!B:B,3*(ROW()-2)+3),"")</f>
        <v/>
      </c>
      <c r="C73" t="str">
        <f>IF($A73&lt;&gt;"",INDEX('Size (Model)'!C:C,3*(ROW()-2)+3),"")</f>
        <v/>
      </c>
      <c r="D73" t="str">
        <f>IF($A73&lt;&gt;"",INDEX('Size (Model)'!D:D,3*(ROW()-2)+3),"")</f>
        <v/>
      </c>
      <c r="E73" t="str">
        <f>IF($A73&lt;&gt;"",INDEX('Size (Model)'!E:E,3*(ROW()-2)+3),"")</f>
        <v/>
      </c>
      <c r="F73" t="str">
        <f>IF($A73&lt;&gt;"",INDEX('Size (Model)'!F:F,3*(ROW()-2)+3),"")</f>
        <v/>
      </c>
      <c r="G73" t="str">
        <f>IF($A73&lt;&gt;"",INDEX('Size (Model)'!G:G,3*(ROW()-2)+3),"")</f>
        <v/>
      </c>
      <c r="H73" t="str">
        <f>IF($A73&lt;&gt;"",INDEX('Size (Model)'!H:H,3*(ROW()-2)+3),"")</f>
        <v/>
      </c>
      <c r="I73" t="str">
        <f>IF($A73&lt;&gt;"",INDEX('Size (Model)'!I:I,3*(ROW()-2)+3),"")</f>
        <v/>
      </c>
      <c r="J73" t="str">
        <f>IF($A73&lt;&gt;"",INDEX('Size (Model)'!J:J,3*(ROW()-2)+3),"")</f>
        <v/>
      </c>
      <c r="K73" t="str">
        <f>IF($A73&lt;&gt;"",INDEX('Size (Model)'!K:K,3*(ROW()-2)+3),"")</f>
        <v/>
      </c>
      <c r="L73" t="str">
        <f>IF($A73&lt;&gt;"",INDEX('Size (Model)'!L:L,3*(ROW()-2)+3),"")</f>
        <v/>
      </c>
      <c r="M73" t="str">
        <f>IF($A73&lt;&gt;"",INDEX('Size (Model)'!M:M,3*(ROW()-2)+3),"")</f>
        <v/>
      </c>
      <c r="N73" t="str">
        <f>IF($A73&lt;&gt;"",INDEX('Size (Model)'!N:N,3*(ROW()-2)+3),"")</f>
        <v/>
      </c>
      <c r="O73" t="str">
        <f>IF($A73&lt;&gt;"",INDEX('Size (Model)'!O:O,3*(ROW()-2)+3),"")</f>
        <v/>
      </c>
      <c r="P73" t="str">
        <f>IF($A73&lt;&gt;"",INDEX('Size (Model)'!P:P,3*(ROW()-2)+3),"")</f>
        <v/>
      </c>
      <c r="Q73" t="str">
        <f>IF($A73&lt;&gt;"",INDEX('Size (Model)'!Q:Q,3*(ROW()-2)+3),"")</f>
        <v/>
      </c>
      <c r="R73" t="str">
        <f>IF($A73&lt;&gt;"",INDEX('Size (Model)'!R:R,3*(ROW()-2)+3),"")</f>
        <v/>
      </c>
      <c r="S73" t="str">
        <f>IF($A73&lt;&gt;"",INDEX('Size (Model)'!S:S,3*(ROW()-2)+3),"")</f>
        <v/>
      </c>
      <c r="T73" t="str">
        <f>IF($A73&lt;&gt;"",INDEX('Size (Model)'!T:T,3*(ROW()-2)+3),"")</f>
        <v/>
      </c>
      <c r="U73" t="str">
        <f>IF($A73&lt;&gt;"",INDEX('Size (Model)'!U:U,3*(ROW()-2)+3),"")</f>
        <v/>
      </c>
      <c r="V73" t="str">
        <f>IF($A73&lt;&gt;"",INDEX('Size (Model)'!V:V,3*(ROW()-2)+3),"")</f>
        <v/>
      </c>
      <c r="W73" t="str">
        <f>IF($A73&lt;&gt;"",INDEX('Size (Model)'!W:W,3*(ROW()-2)+3),"")</f>
        <v/>
      </c>
      <c r="X73" t="str">
        <f>IF($A73&lt;&gt;"",INDEX('Size (Model)'!X:X,3*(ROW()-2)+3),"")</f>
        <v/>
      </c>
      <c r="Y73" t="str">
        <f>IF($A73&lt;&gt;"",INDEX('Size (Model)'!Y:Y,3*(ROW()-2)+3),"")</f>
        <v/>
      </c>
      <c r="Z73" t="str">
        <f>IF($A73&lt;&gt;"",INDEX('Size (Model)'!Z:Z,3*(ROW()-2)+3),"")</f>
        <v/>
      </c>
    </row>
    <row r="74" spans="1:26" x14ac:dyDescent="0.2">
      <c r="A74" s="13" t="str">
        <f>IF(INDEX('Size (Model)'!A:A,3*(ROW()-2)+2)&lt;&gt;"",INDEX('Size (Model)'!A:A,3*(ROW()-2)+2),"")</f>
        <v/>
      </c>
      <c r="B74" t="str">
        <f>IF($A74&lt;&gt;"",INDEX('Size (Model)'!B:B,3*(ROW()-2)+3),"")</f>
        <v/>
      </c>
      <c r="C74" t="str">
        <f>IF($A74&lt;&gt;"",INDEX('Size (Model)'!C:C,3*(ROW()-2)+3),"")</f>
        <v/>
      </c>
      <c r="D74" t="str">
        <f>IF($A74&lt;&gt;"",INDEX('Size (Model)'!D:D,3*(ROW()-2)+3),"")</f>
        <v/>
      </c>
      <c r="E74" t="str">
        <f>IF($A74&lt;&gt;"",INDEX('Size (Model)'!E:E,3*(ROW()-2)+3),"")</f>
        <v/>
      </c>
      <c r="F74" t="str">
        <f>IF($A74&lt;&gt;"",INDEX('Size (Model)'!F:F,3*(ROW()-2)+3),"")</f>
        <v/>
      </c>
      <c r="G74" t="str">
        <f>IF($A74&lt;&gt;"",INDEX('Size (Model)'!G:G,3*(ROW()-2)+3),"")</f>
        <v/>
      </c>
      <c r="H74" t="str">
        <f>IF($A74&lt;&gt;"",INDEX('Size (Model)'!H:H,3*(ROW()-2)+3),"")</f>
        <v/>
      </c>
      <c r="I74" t="str">
        <f>IF($A74&lt;&gt;"",INDEX('Size (Model)'!I:I,3*(ROW()-2)+3),"")</f>
        <v/>
      </c>
      <c r="J74" t="str">
        <f>IF($A74&lt;&gt;"",INDEX('Size (Model)'!J:J,3*(ROW()-2)+3),"")</f>
        <v/>
      </c>
      <c r="K74" t="str">
        <f>IF($A74&lt;&gt;"",INDEX('Size (Model)'!K:K,3*(ROW()-2)+3),"")</f>
        <v/>
      </c>
      <c r="L74" t="str">
        <f>IF($A74&lt;&gt;"",INDEX('Size (Model)'!L:L,3*(ROW()-2)+3),"")</f>
        <v/>
      </c>
      <c r="M74" t="str">
        <f>IF($A74&lt;&gt;"",INDEX('Size (Model)'!M:M,3*(ROW()-2)+3),"")</f>
        <v/>
      </c>
      <c r="N74" t="str">
        <f>IF($A74&lt;&gt;"",INDEX('Size (Model)'!N:N,3*(ROW()-2)+3),"")</f>
        <v/>
      </c>
      <c r="O74" t="str">
        <f>IF($A74&lt;&gt;"",INDEX('Size (Model)'!O:O,3*(ROW()-2)+3),"")</f>
        <v/>
      </c>
      <c r="P74" t="str">
        <f>IF($A74&lt;&gt;"",INDEX('Size (Model)'!P:P,3*(ROW()-2)+3),"")</f>
        <v/>
      </c>
      <c r="Q74" t="str">
        <f>IF($A74&lt;&gt;"",INDEX('Size (Model)'!Q:Q,3*(ROW()-2)+3),"")</f>
        <v/>
      </c>
      <c r="R74" t="str">
        <f>IF($A74&lt;&gt;"",INDEX('Size (Model)'!R:R,3*(ROW()-2)+3),"")</f>
        <v/>
      </c>
      <c r="S74" t="str">
        <f>IF($A74&lt;&gt;"",INDEX('Size (Model)'!S:S,3*(ROW()-2)+3),"")</f>
        <v/>
      </c>
      <c r="T74" t="str">
        <f>IF($A74&lt;&gt;"",INDEX('Size (Model)'!T:T,3*(ROW()-2)+3),"")</f>
        <v/>
      </c>
      <c r="U74" t="str">
        <f>IF($A74&lt;&gt;"",INDEX('Size (Model)'!U:U,3*(ROW()-2)+3),"")</f>
        <v/>
      </c>
      <c r="V74" t="str">
        <f>IF($A74&lt;&gt;"",INDEX('Size (Model)'!V:V,3*(ROW()-2)+3),"")</f>
        <v/>
      </c>
      <c r="W74" t="str">
        <f>IF($A74&lt;&gt;"",INDEX('Size (Model)'!W:W,3*(ROW()-2)+3),"")</f>
        <v/>
      </c>
      <c r="X74" t="str">
        <f>IF($A74&lt;&gt;"",INDEX('Size (Model)'!X:X,3*(ROW()-2)+3),"")</f>
        <v/>
      </c>
      <c r="Y74" t="str">
        <f>IF($A74&lt;&gt;"",INDEX('Size (Model)'!Y:Y,3*(ROW()-2)+3),"")</f>
        <v/>
      </c>
      <c r="Z74" t="str">
        <f>IF($A74&lt;&gt;"",INDEX('Size (Model)'!Z:Z,3*(ROW()-2)+3),"")</f>
        <v/>
      </c>
    </row>
    <row r="75" spans="1:26" x14ac:dyDescent="0.2">
      <c r="A75" s="13" t="str">
        <f>IF(INDEX('Size (Model)'!A:A,3*(ROW()-2)+2)&lt;&gt;"",INDEX('Size (Model)'!A:A,3*(ROW()-2)+2),"")</f>
        <v/>
      </c>
      <c r="B75" t="str">
        <f>IF($A75&lt;&gt;"",INDEX('Size (Model)'!B:B,3*(ROW()-2)+3),"")</f>
        <v/>
      </c>
      <c r="C75" t="str">
        <f>IF($A75&lt;&gt;"",INDEX('Size (Model)'!C:C,3*(ROW()-2)+3),"")</f>
        <v/>
      </c>
      <c r="D75" t="str">
        <f>IF($A75&lt;&gt;"",INDEX('Size (Model)'!D:D,3*(ROW()-2)+3),"")</f>
        <v/>
      </c>
      <c r="E75" t="str">
        <f>IF($A75&lt;&gt;"",INDEX('Size (Model)'!E:E,3*(ROW()-2)+3),"")</f>
        <v/>
      </c>
      <c r="F75" t="str">
        <f>IF($A75&lt;&gt;"",INDEX('Size (Model)'!F:F,3*(ROW()-2)+3),"")</f>
        <v/>
      </c>
      <c r="G75" t="str">
        <f>IF($A75&lt;&gt;"",INDEX('Size (Model)'!G:G,3*(ROW()-2)+3),"")</f>
        <v/>
      </c>
      <c r="H75" t="str">
        <f>IF($A75&lt;&gt;"",INDEX('Size (Model)'!H:H,3*(ROW()-2)+3),"")</f>
        <v/>
      </c>
      <c r="I75" t="str">
        <f>IF($A75&lt;&gt;"",INDEX('Size (Model)'!I:I,3*(ROW()-2)+3),"")</f>
        <v/>
      </c>
      <c r="J75" t="str">
        <f>IF($A75&lt;&gt;"",INDEX('Size (Model)'!J:J,3*(ROW()-2)+3),"")</f>
        <v/>
      </c>
      <c r="K75" t="str">
        <f>IF($A75&lt;&gt;"",INDEX('Size (Model)'!K:K,3*(ROW()-2)+3),"")</f>
        <v/>
      </c>
      <c r="L75" t="str">
        <f>IF($A75&lt;&gt;"",INDEX('Size (Model)'!L:L,3*(ROW()-2)+3),"")</f>
        <v/>
      </c>
      <c r="M75" t="str">
        <f>IF($A75&lt;&gt;"",INDEX('Size (Model)'!M:M,3*(ROW()-2)+3),"")</f>
        <v/>
      </c>
      <c r="N75" t="str">
        <f>IF($A75&lt;&gt;"",INDEX('Size (Model)'!N:N,3*(ROW()-2)+3),"")</f>
        <v/>
      </c>
      <c r="O75" t="str">
        <f>IF($A75&lt;&gt;"",INDEX('Size (Model)'!O:O,3*(ROW()-2)+3),"")</f>
        <v/>
      </c>
      <c r="P75" t="str">
        <f>IF($A75&lt;&gt;"",INDEX('Size (Model)'!P:P,3*(ROW()-2)+3),"")</f>
        <v/>
      </c>
      <c r="Q75" t="str">
        <f>IF($A75&lt;&gt;"",INDEX('Size (Model)'!Q:Q,3*(ROW()-2)+3),"")</f>
        <v/>
      </c>
      <c r="R75" t="str">
        <f>IF($A75&lt;&gt;"",INDEX('Size (Model)'!R:R,3*(ROW()-2)+3),"")</f>
        <v/>
      </c>
      <c r="S75" t="str">
        <f>IF($A75&lt;&gt;"",INDEX('Size (Model)'!S:S,3*(ROW()-2)+3),"")</f>
        <v/>
      </c>
      <c r="T75" t="str">
        <f>IF($A75&lt;&gt;"",INDEX('Size (Model)'!T:T,3*(ROW()-2)+3),"")</f>
        <v/>
      </c>
      <c r="U75" t="str">
        <f>IF($A75&lt;&gt;"",INDEX('Size (Model)'!U:U,3*(ROW()-2)+3),"")</f>
        <v/>
      </c>
      <c r="V75" t="str">
        <f>IF($A75&lt;&gt;"",INDEX('Size (Model)'!V:V,3*(ROW()-2)+3),"")</f>
        <v/>
      </c>
      <c r="W75" t="str">
        <f>IF($A75&lt;&gt;"",INDEX('Size (Model)'!W:W,3*(ROW()-2)+3),"")</f>
        <v/>
      </c>
      <c r="X75" t="str">
        <f>IF($A75&lt;&gt;"",INDEX('Size (Model)'!X:X,3*(ROW()-2)+3),"")</f>
        <v/>
      </c>
      <c r="Y75" t="str">
        <f>IF($A75&lt;&gt;"",INDEX('Size (Model)'!Y:Y,3*(ROW()-2)+3),"")</f>
        <v/>
      </c>
      <c r="Z75" t="str">
        <f>IF($A75&lt;&gt;"",INDEX('Size (Model)'!Z:Z,3*(ROW()-2)+3),"")</f>
        <v/>
      </c>
    </row>
    <row r="76" spans="1:26" x14ac:dyDescent="0.2">
      <c r="A76" s="13" t="str">
        <f>IF(INDEX('Size (Model)'!A:A,3*(ROW()-2)+2)&lt;&gt;"",INDEX('Size (Model)'!A:A,3*(ROW()-2)+2),"")</f>
        <v/>
      </c>
      <c r="B76" t="str">
        <f>IF($A76&lt;&gt;"",INDEX('Size (Model)'!B:B,3*(ROW()-2)+3),"")</f>
        <v/>
      </c>
      <c r="C76" t="str">
        <f>IF($A76&lt;&gt;"",INDEX('Size (Model)'!C:C,3*(ROW()-2)+3),"")</f>
        <v/>
      </c>
      <c r="D76" t="str">
        <f>IF($A76&lt;&gt;"",INDEX('Size (Model)'!D:D,3*(ROW()-2)+3),"")</f>
        <v/>
      </c>
      <c r="E76" t="str">
        <f>IF($A76&lt;&gt;"",INDEX('Size (Model)'!E:E,3*(ROW()-2)+3),"")</f>
        <v/>
      </c>
      <c r="F76" t="str">
        <f>IF($A76&lt;&gt;"",INDEX('Size (Model)'!F:F,3*(ROW()-2)+3),"")</f>
        <v/>
      </c>
      <c r="G76" t="str">
        <f>IF($A76&lt;&gt;"",INDEX('Size (Model)'!G:G,3*(ROW()-2)+3),"")</f>
        <v/>
      </c>
      <c r="H76" t="str">
        <f>IF($A76&lt;&gt;"",INDEX('Size (Model)'!H:H,3*(ROW()-2)+3),"")</f>
        <v/>
      </c>
      <c r="I76" t="str">
        <f>IF($A76&lt;&gt;"",INDEX('Size (Model)'!I:I,3*(ROW()-2)+3),"")</f>
        <v/>
      </c>
      <c r="J76" t="str">
        <f>IF($A76&lt;&gt;"",INDEX('Size (Model)'!J:J,3*(ROW()-2)+3),"")</f>
        <v/>
      </c>
      <c r="K76" t="str">
        <f>IF($A76&lt;&gt;"",INDEX('Size (Model)'!K:K,3*(ROW()-2)+3),"")</f>
        <v/>
      </c>
      <c r="L76" t="str">
        <f>IF($A76&lt;&gt;"",INDEX('Size (Model)'!L:L,3*(ROW()-2)+3),"")</f>
        <v/>
      </c>
      <c r="M76" t="str">
        <f>IF($A76&lt;&gt;"",INDEX('Size (Model)'!M:M,3*(ROW()-2)+3),"")</f>
        <v/>
      </c>
      <c r="N76" t="str">
        <f>IF($A76&lt;&gt;"",INDEX('Size (Model)'!N:N,3*(ROW()-2)+3),"")</f>
        <v/>
      </c>
      <c r="O76" t="str">
        <f>IF($A76&lt;&gt;"",INDEX('Size (Model)'!O:O,3*(ROW()-2)+3),"")</f>
        <v/>
      </c>
      <c r="P76" t="str">
        <f>IF($A76&lt;&gt;"",INDEX('Size (Model)'!P:P,3*(ROW()-2)+3),"")</f>
        <v/>
      </c>
      <c r="Q76" t="str">
        <f>IF($A76&lt;&gt;"",INDEX('Size (Model)'!Q:Q,3*(ROW()-2)+3),"")</f>
        <v/>
      </c>
      <c r="R76" t="str">
        <f>IF($A76&lt;&gt;"",INDEX('Size (Model)'!R:R,3*(ROW()-2)+3),"")</f>
        <v/>
      </c>
      <c r="S76" t="str">
        <f>IF($A76&lt;&gt;"",INDEX('Size (Model)'!S:S,3*(ROW()-2)+3),"")</f>
        <v/>
      </c>
      <c r="T76" t="str">
        <f>IF($A76&lt;&gt;"",INDEX('Size (Model)'!T:T,3*(ROW()-2)+3),"")</f>
        <v/>
      </c>
      <c r="U76" t="str">
        <f>IF($A76&lt;&gt;"",INDEX('Size (Model)'!U:U,3*(ROW()-2)+3),"")</f>
        <v/>
      </c>
      <c r="V76" t="str">
        <f>IF($A76&lt;&gt;"",INDEX('Size (Model)'!V:V,3*(ROW()-2)+3),"")</f>
        <v/>
      </c>
      <c r="W76" t="str">
        <f>IF($A76&lt;&gt;"",INDEX('Size (Model)'!W:W,3*(ROW()-2)+3),"")</f>
        <v/>
      </c>
      <c r="X76" t="str">
        <f>IF($A76&lt;&gt;"",INDEX('Size (Model)'!X:X,3*(ROW()-2)+3),"")</f>
        <v/>
      </c>
      <c r="Y76" t="str">
        <f>IF($A76&lt;&gt;"",INDEX('Size (Model)'!Y:Y,3*(ROW()-2)+3),"")</f>
        <v/>
      </c>
      <c r="Z76" t="str">
        <f>IF($A76&lt;&gt;"",INDEX('Size (Model)'!Z:Z,3*(ROW()-2)+3),"")</f>
        <v/>
      </c>
    </row>
    <row r="77" spans="1:26" x14ac:dyDescent="0.2">
      <c r="A77" s="13" t="str">
        <f>IF(INDEX('Size (Model)'!A:A,3*(ROW()-2)+2)&lt;&gt;"",INDEX('Size (Model)'!A:A,3*(ROW()-2)+2),"")</f>
        <v/>
      </c>
      <c r="B77" t="str">
        <f>IF($A77&lt;&gt;"",INDEX('Size (Model)'!B:B,3*(ROW()-2)+3),"")</f>
        <v/>
      </c>
      <c r="C77" t="str">
        <f>IF($A77&lt;&gt;"",INDEX('Size (Model)'!C:C,3*(ROW()-2)+3),"")</f>
        <v/>
      </c>
      <c r="D77" t="str">
        <f>IF($A77&lt;&gt;"",INDEX('Size (Model)'!D:D,3*(ROW()-2)+3),"")</f>
        <v/>
      </c>
      <c r="E77" t="str">
        <f>IF($A77&lt;&gt;"",INDEX('Size (Model)'!E:E,3*(ROW()-2)+3),"")</f>
        <v/>
      </c>
      <c r="F77" t="str">
        <f>IF($A77&lt;&gt;"",INDEX('Size (Model)'!F:F,3*(ROW()-2)+3),"")</f>
        <v/>
      </c>
      <c r="G77" t="str">
        <f>IF($A77&lt;&gt;"",INDEX('Size (Model)'!G:G,3*(ROW()-2)+3),"")</f>
        <v/>
      </c>
      <c r="H77" t="str">
        <f>IF($A77&lt;&gt;"",INDEX('Size (Model)'!H:H,3*(ROW()-2)+3),"")</f>
        <v/>
      </c>
      <c r="I77" t="str">
        <f>IF($A77&lt;&gt;"",INDEX('Size (Model)'!I:I,3*(ROW()-2)+3),"")</f>
        <v/>
      </c>
      <c r="J77" t="str">
        <f>IF($A77&lt;&gt;"",INDEX('Size (Model)'!J:J,3*(ROW()-2)+3),"")</f>
        <v/>
      </c>
      <c r="K77" t="str">
        <f>IF($A77&lt;&gt;"",INDEX('Size (Model)'!K:K,3*(ROW()-2)+3),"")</f>
        <v/>
      </c>
      <c r="L77" t="str">
        <f>IF($A77&lt;&gt;"",INDEX('Size (Model)'!L:L,3*(ROW()-2)+3),"")</f>
        <v/>
      </c>
      <c r="M77" t="str">
        <f>IF($A77&lt;&gt;"",INDEX('Size (Model)'!M:M,3*(ROW()-2)+3),"")</f>
        <v/>
      </c>
      <c r="N77" t="str">
        <f>IF($A77&lt;&gt;"",INDEX('Size (Model)'!N:N,3*(ROW()-2)+3),"")</f>
        <v/>
      </c>
      <c r="O77" t="str">
        <f>IF($A77&lt;&gt;"",INDEX('Size (Model)'!O:O,3*(ROW()-2)+3),"")</f>
        <v/>
      </c>
      <c r="P77" t="str">
        <f>IF($A77&lt;&gt;"",INDEX('Size (Model)'!P:P,3*(ROW()-2)+3),"")</f>
        <v/>
      </c>
      <c r="Q77" t="str">
        <f>IF($A77&lt;&gt;"",INDEX('Size (Model)'!Q:Q,3*(ROW()-2)+3),"")</f>
        <v/>
      </c>
      <c r="R77" t="str">
        <f>IF($A77&lt;&gt;"",INDEX('Size (Model)'!R:R,3*(ROW()-2)+3),"")</f>
        <v/>
      </c>
      <c r="S77" t="str">
        <f>IF($A77&lt;&gt;"",INDEX('Size (Model)'!S:S,3*(ROW()-2)+3),"")</f>
        <v/>
      </c>
      <c r="T77" t="str">
        <f>IF($A77&lt;&gt;"",INDEX('Size (Model)'!T:T,3*(ROW()-2)+3),"")</f>
        <v/>
      </c>
      <c r="U77" t="str">
        <f>IF($A77&lt;&gt;"",INDEX('Size (Model)'!U:U,3*(ROW()-2)+3),"")</f>
        <v/>
      </c>
      <c r="V77" t="str">
        <f>IF($A77&lt;&gt;"",INDEX('Size (Model)'!V:V,3*(ROW()-2)+3),"")</f>
        <v/>
      </c>
      <c r="W77" t="str">
        <f>IF($A77&lt;&gt;"",INDEX('Size (Model)'!W:W,3*(ROW()-2)+3),"")</f>
        <v/>
      </c>
      <c r="X77" t="str">
        <f>IF($A77&lt;&gt;"",INDEX('Size (Model)'!X:X,3*(ROW()-2)+3),"")</f>
        <v/>
      </c>
      <c r="Y77" t="str">
        <f>IF($A77&lt;&gt;"",INDEX('Size (Model)'!Y:Y,3*(ROW()-2)+3),"")</f>
        <v/>
      </c>
      <c r="Z77" t="str">
        <f>IF($A77&lt;&gt;"",INDEX('Size (Model)'!Z:Z,3*(ROW()-2)+3),"")</f>
        <v/>
      </c>
    </row>
    <row r="78" spans="1:26" x14ac:dyDescent="0.2">
      <c r="A78" s="13" t="str">
        <f>IF(INDEX('Size (Model)'!A:A,3*(ROW()-2)+2)&lt;&gt;"",INDEX('Size (Model)'!A:A,3*(ROW()-2)+2),"")</f>
        <v/>
      </c>
      <c r="B78" t="str">
        <f>IF($A78&lt;&gt;"",INDEX('Size (Model)'!B:B,3*(ROW()-2)+3),"")</f>
        <v/>
      </c>
      <c r="C78" t="str">
        <f>IF($A78&lt;&gt;"",INDEX('Size (Model)'!C:C,3*(ROW()-2)+3),"")</f>
        <v/>
      </c>
      <c r="D78" t="str">
        <f>IF($A78&lt;&gt;"",INDEX('Size (Model)'!D:D,3*(ROW()-2)+3),"")</f>
        <v/>
      </c>
      <c r="E78" t="str">
        <f>IF($A78&lt;&gt;"",INDEX('Size (Model)'!E:E,3*(ROW()-2)+3),"")</f>
        <v/>
      </c>
      <c r="F78" t="str">
        <f>IF($A78&lt;&gt;"",INDEX('Size (Model)'!F:F,3*(ROW()-2)+3),"")</f>
        <v/>
      </c>
      <c r="G78" t="str">
        <f>IF($A78&lt;&gt;"",INDEX('Size (Model)'!G:G,3*(ROW()-2)+3),"")</f>
        <v/>
      </c>
      <c r="H78" t="str">
        <f>IF($A78&lt;&gt;"",INDEX('Size (Model)'!H:H,3*(ROW()-2)+3),"")</f>
        <v/>
      </c>
      <c r="I78" t="str">
        <f>IF($A78&lt;&gt;"",INDEX('Size (Model)'!I:I,3*(ROW()-2)+3),"")</f>
        <v/>
      </c>
      <c r="J78" t="str">
        <f>IF($A78&lt;&gt;"",INDEX('Size (Model)'!J:J,3*(ROW()-2)+3),"")</f>
        <v/>
      </c>
      <c r="K78" t="str">
        <f>IF($A78&lt;&gt;"",INDEX('Size (Model)'!K:K,3*(ROW()-2)+3),"")</f>
        <v/>
      </c>
      <c r="L78" t="str">
        <f>IF($A78&lt;&gt;"",INDEX('Size (Model)'!L:L,3*(ROW()-2)+3),"")</f>
        <v/>
      </c>
      <c r="M78" t="str">
        <f>IF($A78&lt;&gt;"",INDEX('Size (Model)'!M:M,3*(ROW()-2)+3),"")</f>
        <v/>
      </c>
      <c r="N78" t="str">
        <f>IF($A78&lt;&gt;"",INDEX('Size (Model)'!N:N,3*(ROW()-2)+3),"")</f>
        <v/>
      </c>
      <c r="O78" t="str">
        <f>IF($A78&lt;&gt;"",INDEX('Size (Model)'!O:O,3*(ROW()-2)+3),"")</f>
        <v/>
      </c>
      <c r="P78" t="str">
        <f>IF($A78&lt;&gt;"",INDEX('Size (Model)'!P:P,3*(ROW()-2)+3),"")</f>
        <v/>
      </c>
      <c r="Q78" t="str">
        <f>IF($A78&lt;&gt;"",INDEX('Size (Model)'!Q:Q,3*(ROW()-2)+3),"")</f>
        <v/>
      </c>
      <c r="R78" t="str">
        <f>IF($A78&lt;&gt;"",INDEX('Size (Model)'!R:R,3*(ROW()-2)+3),"")</f>
        <v/>
      </c>
      <c r="S78" t="str">
        <f>IF($A78&lt;&gt;"",INDEX('Size (Model)'!S:S,3*(ROW()-2)+3),"")</f>
        <v/>
      </c>
      <c r="T78" t="str">
        <f>IF($A78&lt;&gt;"",INDEX('Size (Model)'!T:T,3*(ROW()-2)+3),"")</f>
        <v/>
      </c>
      <c r="U78" t="str">
        <f>IF($A78&lt;&gt;"",INDEX('Size (Model)'!U:U,3*(ROW()-2)+3),"")</f>
        <v/>
      </c>
      <c r="V78" t="str">
        <f>IF($A78&lt;&gt;"",INDEX('Size (Model)'!V:V,3*(ROW()-2)+3),"")</f>
        <v/>
      </c>
      <c r="W78" t="str">
        <f>IF($A78&lt;&gt;"",INDEX('Size (Model)'!W:W,3*(ROW()-2)+3),"")</f>
        <v/>
      </c>
      <c r="X78" t="str">
        <f>IF($A78&lt;&gt;"",INDEX('Size (Model)'!X:X,3*(ROW()-2)+3),"")</f>
        <v/>
      </c>
      <c r="Y78" t="str">
        <f>IF($A78&lt;&gt;"",INDEX('Size (Model)'!Y:Y,3*(ROW()-2)+3),"")</f>
        <v/>
      </c>
      <c r="Z78" t="str">
        <f>IF($A78&lt;&gt;"",INDEX('Size (Model)'!Z:Z,3*(ROW()-2)+3),"")</f>
        <v/>
      </c>
    </row>
    <row r="79" spans="1:26" x14ac:dyDescent="0.2">
      <c r="A79" s="13" t="str">
        <f>IF(INDEX('Size (Model)'!A:A,3*(ROW()-2)+2)&lt;&gt;"",INDEX('Size (Model)'!A:A,3*(ROW()-2)+2),"")</f>
        <v/>
      </c>
      <c r="B79" t="str">
        <f>IF($A79&lt;&gt;"",INDEX('Size (Model)'!B:B,3*(ROW()-2)+3),"")</f>
        <v/>
      </c>
      <c r="C79" t="str">
        <f>IF($A79&lt;&gt;"",INDEX('Size (Model)'!C:C,3*(ROW()-2)+3),"")</f>
        <v/>
      </c>
      <c r="D79" t="str">
        <f>IF($A79&lt;&gt;"",INDEX('Size (Model)'!D:D,3*(ROW()-2)+3),"")</f>
        <v/>
      </c>
      <c r="E79" t="str">
        <f>IF($A79&lt;&gt;"",INDEX('Size (Model)'!E:E,3*(ROW()-2)+3),"")</f>
        <v/>
      </c>
      <c r="F79" t="str">
        <f>IF($A79&lt;&gt;"",INDEX('Size (Model)'!F:F,3*(ROW()-2)+3),"")</f>
        <v/>
      </c>
      <c r="G79" t="str">
        <f>IF($A79&lt;&gt;"",INDEX('Size (Model)'!G:G,3*(ROW()-2)+3),"")</f>
        <v/>
      </c>
      <c r="H79" t="str">
        <f>IF($A79&lt;&gt;"",INDEX('Size (Model)'!H:H,3*(ROW()-2)+3),"")</f>
        <v/>
      </c>
      <c r="I79" t="str">
        <f>IF($A79&lt;&gt;"",INDEX('Size (Model)'!I:I,3*(ROW()-2)+3),"")</f>
        <v/>
      </c>
      <c r="J79" t="str">
        <f>IF($A79&lt;&gt;"",INDEX('Size (Model)'!J:J,3*(ROW()-2)+3),"")</f>
        <v/>
      </c>
      <c r="K79" t="str">
        <f>IF($A79&lt;&gt;"",INDEX('Size (Model)'!K:K,3*(ROW()-2)+3),"")</f>
        <v/>
      </c>
      <c r="L79" t="str">
        <f>IF($A79&lt;&gt;"",INDEX('Size (Model)'!L:L,3*(ROW()-2)+3),"")</f>
        <v/>
      </c>
      <c r="M79" t="str">
        <f>IF($A79&lt;&gt;"",INDEX('Size (Model)'!M:M,3*(ROW()-2)+3),"")</f>
        <v/>
      </c>
      <c r="N79" t="str">
        <f>IF($A79&lt;&gt;"",INDEX('Size (Model)'!N:N,3*(ROW()-2)+3),"")</f>
        <v/>
      </c>
      <c r="O79" t="str">
        <f>IF($A79&lt;&gt;"",INDEX('Size (Model)'!O:O,3*(ROW()-2)+3),"")</f>
        <v/>
      </c>
      <c r="P79" t="str">
        <f>IF($A79&lt;&gt;"",INDEX('Size (Model)'!P:P,3*(ROW()-2)+3),"")</f>
        <v/>
      </c>
      <c r="Q79" t="str">
        <f>IF($A79&lt;&gt;"",INDEX('Size (Model)'!Q:Q,3*(ROW()-2)+3),"")</f>
        <v/>
      </c>
      <c r="R79" t="str">
        <f>IF($A79&lt;&gt;"",INDEX('Size (Model)'!R:R,3*(ROW()-2)+3),"")</f>
        <v/>
      </c>
      <c r="S79" t="str">
        <f>IF($A79&lt;&gt;"",INDEX('Size (Model)'!S:S,3*(ROW()-2)+3),"")</f>
        <v/>
      </c>
      <c r="T79" t="str">
        <f>IF($A79&lt;&gt;"",INDEX('Size (Model)'!T:T,3*(ROW()-2)+3),"")</f>
        <v/>
      </c>
      <c r="U79" t="str">
        <f>IF($A79&lt;&gt;"",INDEX('Size (Model)'!U:U,3*(ROW()-2)+3),"")</f>
        <v/>
      </c>
      <c r="V79" t="str">
        <f>IF($A79&lt;&gt;"",INDEX('Size (Model)'!V:V,3*(ROW()-2)+3),"")</f>
        <v/>
      </c>
      <c r="W79" t="str">
        <f>IF($A79&lt;&gt;"",INDEX('Size (Model)'!W:W,3*(ROW()-2)+3),"")</f>
        <v/>
      </c>
      <c r="X79" t="str">
        <f>IF($A79&lt;&gt;"",INDEX('Size (Model)'!X:X,3*(ROW()-2)+3),"")</f>
        <v/>
      </c>
      <c r="Y79" t="str">
        <f>IF($A79&lt;&gt;"",INDEX('Size (Model)'!Y:Y,3*(ROW()-2)+3),"")</f>
        <v/>
      </c>
      <c r="Z79" t="str">
        <f>IF($A79&lt;&gt;"",INDEX('Size (Model)'!Z:Z,3*(ROW()-2)+3),"")</f>
        <v/>
      </c>
    </row>
    <row r="80" spans="1:26" x14ac:dyDescent="0.2">
      <c r="A80" s="13" t="str">
        <f>IF(INDEX('Size (Model)'!A:A,3*(ROW()-2)+2)&lt;&gt;"",INDEX('Size (Model)'!A:A,3*(ROW()-2)+2),"")</f>
        <v/>
      </c>
      <c r="B80" t="str">
        <f>IF($A80&lt;&gt;"",INDEX('Size (Model)'!B:B,3*(ROW()-2)+3),"")</f>
        <v/>
      </c>
      <c r="C80" t="str">
        <f>IF($A80&lt;&gt;"",INDEX('Size (Model)'!C:C,3*(ROW()-2)+3),"")</f>
        <v/>
      </c>
      <c r="D80" t="str">
        <f>IF($A80&lt;&gt;"",INDEX('Size (Model)'!D:D,3*(ROW()-2)+3),"")</f>
        <v/>
      </c>
      <c r="E80" t="str">
        <f>IF($A80&lt;&gt;"",INDEX('Size (Model)'!E:E,3*(ROW()-2)+3),"")</f>
        <v/>
      </c>
      <c r="F80" t="str">
        <f>IF($A80&lt;&gt;"",INDEX('Size (Model)'!F:F,3*(ROW()-2)+3),"")</f>
        <v/>
      </c>
      <c r="G80" t="str">
        <f>IF($A80&lt;&gt;"",INDEX('Size (Model)'!G:G,3*(ROW()-2)+3),"")</f>
        <v/>
      </c>
      <c r="H80" t="str">
        <f>IF($A80&lt;&gt;"",INDEX('Size (Model)'!H:H,3*(ROW()-2)+3),"")</f>
        <v/>
      </c>
      <c r="I80" t="str">
        <f>IF($A80&lt;&gt;"",INDEX('Size (Model)'!I:I,3*(ROW()-2)+3),"")</f>
        <v/>
      </c>
      <c r="J80" t="str">
        <f>IF($A80&lt;&gt;"",INDEX('Size (Model)'!J:J,3*(ROW()-2)+3),"")</f>
        <v/>
      </c>
      <c r="K80" t="str">
        <f>IF($A80&lt;&gt;"",INDEX('Size (Model)'!K:K,3*(ROW()-2)+3),"")</f>
        <v/>
      </c>
      <c r="L80" t="str">
        <f>IF($A80&lt;&gt;"",INDEX('Size (Model)'!L:L,3*(ROW()-2)+3),"")</f>
        <v/>
      </c>
      <c r="M80" t="str">
        <f>IF($A80&lt;&gt;"",INDEX('Size (Model)'!M:M,3*(ROW()-2)+3),"")</f>
        <v/>
      </c>
      <c r="N80" t="str">
        <f>IF($A80&lt;&gt;"",INDEX('Size (Model)'!N:N,3*(ROW()-2)+3),"")</f>
        <v/>
      </c>
      <c r="O80" t="str">
        <f>IF($A80&lt;&gt;"",INDEX('Size (Model)'!O:O,3*(ROW()-2)+3),"")</f>
        <v/>
      </c>
      <c r="P80" t="str">
        <f>IF($A80&lt;&gt;"",INDEX('Size (Model)'!P:P,3*(ROW()-2)+3),"")</f>
        <v/>
      </c>
      <c r="Q80" t="str">
        <f>IF($A80&lt;&gt;"",INDEX('Size (Model)'!Q:Q,3*(ROW()-2)+3),"")</f>
        <v/>
      </c>
      <c r="R80" t="str">
        <f>IF($A80&lt;&gt;"",INDEX('Size (Model)'!R:R,3*(ROW()-2)+3),"")</f>
        <v/>
      </c>
      <c r="S80" t="str">
        <f>IF($A80&lt;&gt;"",INDEX('Size (Model)'!S:S,3*(ROW()-2)+3),"")</f>
        <v/>
      </c>
      <c r="T80" t="str">
        <f>IF($A80&lt;&gt;"",INDEX('Size (Model)'!T:T,3*(ROW()-2)+3),"")</f>
        <v/>
      </c>
      <c r="U80" t="str">
        <f>IF($A80&lt;&gt;"",INDEX('Size (Model)'!U:U,3*(ROW()-2)+3),"")</f>
        <v/>
      </c>
      <c r="V80" t="str">
        <f>IF($A80&lt;&gt;"",INDEX('Size (Model)'!V:V,3*(ROW()-2)+3),"")</f>
        <v/>
      </c>
      <c r="W80" t="str">
        <f>IF($A80&lt;&gt;"",INDEX('Size (Model)'!W:W,3*(ROW()-2)+3),"")</f>
        <v/>
      </c>
      <c r="X80" t="str">
        <f>IF($A80&lt;&gt;"",INDEX('Size (Model)'!X:X,3*(ROW()-2)+3),"")</f>
        <v/>
      </c>
      <c r="Y80" t="str">
        <f>IF($A80&lt;&gt;"",INDEX('Size (Model)'!Y:Y,3*(ROW()-2)+3),"")</f>
        <v/>
      </c>
      <c r="Z80" t="str">
        <f>IF($A80&lt;&gt;"",INDEX('Size (Model)'!Z:Z,3*(ROW()-2)+3),"")</f>
        <v/>
      </c>
    </row>
    <row r="81" spans="1:26" x14ac:dyDescent="0.2">
      <c r="A81" s="13" t="str">
        <f>IF(INDEX('Size (Model)'!A:A,3*(ROW()-2)+2)&lt;&gt;"",INDEX('Size (Model)'!A:A,3*(ROW()-2)+2),"")</f>
        <v/>
      </c>
      <c r="B81" t="str">
        <f>IF($A81&lt;&gt;"",INDEX('Size (Model)'!B:B,3*(ROW()-2)+3),"")</f>
        <v/>
      </c>
      <c r="C81" t="str">
        <f>IF($A81&lt;&gt;"",INDEX('Size (Model)'!C:C,3*(ROW()-2)+3),"")</f>
        <v/>
      </c>
      <c r="D81" t="str">
        <f>IF($A81&lt;&gt;"",INDEX('Size (Model)'!D:D,3*(ROW()-2)+3),"")</f>
        <v/>
      </c>
      <c r="E81" t="str">
        <f>IF($A81&lt;&gt;"",INDEX('Size (Model)'!E:E,3*(ROW()-2)+3),"")</f>
        <v/>
      </c>
      <c r="F81" t="str">
        <f>IF($A81&lt;&gt;"",INDEX('Size (Model)'!F:F,3*(ROW()-2)+3),"")</f>
        <v/>
      </c>
      <c r="G81" t="str">
        <f>IF($A81&lt;&gt;"",INDEX('Size (Model)'!G:G,3*(ROW()-2)+3),"")</f>
        <v/>
      </c>
      <c r="H81" t="str">
        <f>IF($A81&lt;&gt;"",INDEX('Size (Model)'!H:H,3*(ROW()-2)+3),"")</f>
        <v/>
      </c>
      <c r="I81" t="str">
        <f>IF($A81&lt;&gt;"",INDEX('Size (Model)'!I:I,3*(ROW()-2)+3),"")</f>
        <v/>
      </c>
      <c r="J81" t="str">
        <f>IF($A81&lt;&gt;"",INDEX('Size (Model)'!J:J,3*(ROW()-2)+3),"")</f>
        <v/>
      </c>
      <c r="K81" t="str">
        <f>IF($A81&lt;&gt;"",INDEX('Size (Model)'!K:K,3*(ROW()-2)+3),"")</f>
        <v/>
      </c>
      <c r="L81" t="str">
        <f>IF($A81&lt;&gt;"",INDEX('Size (Model)'!L:L,3*(ROW()-2)+3),"")</f>
        <v/>
      </c>
      <c r="M81" t="str">
        <f>IF($A81&lt;&gt;"",INDEX('Size (Model)'!M:M,3*(ROW()-2)+3),"")</f>
        <v/>
      </c>
      <c r="N81" t="str">
        <f>IF($A81&lt;&gt;"",INDEX('Size (Model)'!N:N,3*(ROW()-2)+3),"")</f>
        <v/>
      </c>
      <c r="O81" t="str">
        <f>IF($A81&lt;&gt;"",INDEX('Size (Model)'!O:O,3*(ROW()-2)+3),"")</f>
        <v/>
      </c>
      <c r="P81" t="str">
        <f>IF($A81&lt;&gt;"",INDEX('Size (Model)'!P:P,3*(ROW()-2)+3),"")</f>
        <v/>
      </c>
      <c r="Q81" t="str">
        <f>IF($A81&lt;&gt;"",INDEX('Size (Model)'!Q:Q,3*(ROW()-2)+3),"")</f>
        <v/>
      </c>
      <c r="R81" t="str">
        <f>IF($A81&lt;&gt;"",INDEX('Size (Model)'!R:R,3*(ROW()-2)+3),"")</f>
        <v/>
      </c>
      <c r="S81" t="str">
        <f>IF($A81&lt;&gt;"",INDEX('Size (Model)'!S:S,3*(ROW()-2)+3),"")</f>
        <v/>
      </c>
      <c r="T81" t="str">
        <f>IF($A81&lt;&gt;"",INDEX('Size (Model)'!T:T,3*(ROW()-2)+3),"")</f>
        <v/>
      </c>
      <c r="U81" t="str">
        <f>IF($A81&lt;&gt;"",INDEX('Size (Model)'!U:U,3*(ROW()-2)+3),"")</f>
        <v/>
      </c>
      <c r="V81" t="str">
        <f>IF($A81&lt;&gt;"",INDEX('Size (Model)'!V:V,3*(ROW()-2)+3),"")</f>
        <v/>
      </c>
      <c r="W81" t="str">
        <f>IF($A81&lt;&gt;"",INDEX('Size (Model)'!W:W,3*(ROW()-2)+3),"")</f>
        <v/>
      </c>
      <c r="X81" t="str">
        <f>IF($A81&lt;&gt;"",INDEX('Size (Model)'!X:X,3*(ROW()-2)+3),"")</f>
        <v/>
      </c>
      <c r="Y81" t="str">
        <f>IF($A81&lt;&gt;"",INDEX('Size (Model)'!Y:Y,3*(ROW()-2)+3),"")</f>
        <v/>
      </c>
      <c r="Z81" t="str">
        <f>IF($A81&lt;&gt;"",INDEX('Size (Model)'!Z:Z,3*(ROW()-2)+3),"")</f>
        <v/>
      </c>
    </row>
    <row r="82" spans="1:26" x14ac:dyDescent="0.2">
      <c r="A82" s="13" t="str">
        <f>IF(INDEX('Size (Model)'!A:A,3*(ROW()-2)+2)&lt;&gt;"",INDEX('Size (Model)'!A:A,3*(ROW()-2)+2),"")</f>
        <v/>
      </c>
      <c r="B82" t="str">
        <f>IF($A82&lt;&gt;"",INDEX('Size (Model)'!B:B,3*(ROW()-2)+3),"")</f>
        <v/>
      </c>
      <c r="C82" t="str">
        <f>IF($A82&lt;&gt;"",INDEX('Size (Model)'!C:C,3*(ROW()-2)+3),"")</f>
        <v/>
      </c>
      <c r="D82" t="str">
        <f>IF($A82&lt;&gt;"",INDEX('Size (Model)'!D:D,3*(ROW()-2)+3),"")</f>
        <v/>
      </c>
      <c r="E82" t="str">
        <f>IF($A82&lt;&gt;"",INDEX('Size (Model)'!E:E,3*(ROW()-2)+3),"")</f>
        <v/>
      </c>
      <c r="F82" t="str">
        <f>IF($A82&lt;&gt;"",INDEX('Size (Model)'!F:F,3*(ROW()-2)+3),"")</f>
        <v/>
      </c>
      <c r="G82" t="str">
        <f>IF($A82&lt;&gt;"",INDEX('Size (Model)'!G:G,3*(ROW()-2)+3),"")</f>
        <v/>
      </c>
      <c r="H82" t="str">
        <f>IF($A82&lt;&gt;"",INDEX('Size (Model)'!H:H,3*(ROW()-2)+3),"")</f>
        <v/>
      </c>
      <c r="I82" t="str">
        <f>IF($A82&lt;&gt;"",INDEX('Size (Model)'!I:I,3*(ROW()-2)+3),"")</f>
        <v/>
      </c>
      <c r="J82" t="str">
        <f>IF($A82&lt;&gt;"",INDEX('Size (Model)'!J:J,3*(ROW()-2)+3),"")</f>
        <v/>
      </c>
      <c r="K82" t="str">
        <f>IF($A82&lt;&gt;"",INDEX('Size (Model)'!K:K,3*(ROW()-2)+3),"")</f>
        <v/>
      </c>
      <c r="L82" t="str">
        <f>IF($A82&lt;&gt;"",INDEX('Size (Model)'!L:L,3*(ROW()-2)+3),"")</f>
        <v/>
      </c>
      <c r="M82" t="str">
        <f>IF($A82&lt;&gt;"",INDEX('Size (Model)'!M:M,3*(ROW()-2)+3),"")</f>
        <v/>
      </c>
      <c r="N82" t="str">
        <f>IF($A82&lt;&gt;"",INDEX('Size (Model)'!N:N,3*(ROW()-2)+3),"")</f>
        <v/>
      </c>
      <c r="O82" t="str">
        <f>IF($A82&lt;&gt;"",INDEX('Size (Model)'!O:O,3*(ROW()-2)+3),"")</f>
        <v/>
      </c>
      <c r="P82" t="str">
        <f>IF($A82&lt;&gt;"",INDEX('Size (Model)'!P:P,3*(ROW()-2)+3),"")</f>
        <v/>
      </c>
      <c r="Q82" t="str">
        <f>IF($A82&lt;&gt;"",INDEX('Size (Model)'!Q:Q,3*(ROW()-2)+3),"")</f>
        <v/>
      </c>
      <c r="R82" t="str">
        <f>IF($A82&lt;&gt;"",INDEX('Size (Model)'!R:R,3*(ROW()-2)+3),"")</f>
        <v/>
      </c>
      <c r="S82" t="str">
        <f>IF($A82&lt;&gt;"",INDEX('Size (Model)'!S:S,3*(ROW()-2)+3),"")</f>
        <v/>
      </c>
      <c r="T82" t="str">
        <f>IF($A82&lt;&gt;"",INDEX('Size (Model)'!T:T,3*(ROW()-2)+3),"")</f>
        <v/>
      </c>
      <c r="U82" t="str">
        <f>IF($A82&lt;&gt;"",INDEX('Size (Model)'!U:U,3*(ROW()-2)+3),"")</f>
        <v/>
      </c>
      <c r="V82" t="str">
        <f>IF($A82&lt;&gt;"",INDEX('Size (Model)'!V:V,3*(ROW()-2)+3),"")</f>
        <v/>
      </c>
      <c r="W82" t="str">
        <f>IF($A82&lt;&gt;"",INDEX('Size (Model)'!W:W,3*(ROW()-2)+3),"")</f>
        <v/>
      </c>
      <c r="X82" t="str">
        <f>IF($A82&lt;&gt;"",INDEX('Size (Model)'!X:X,3*(ROW()-2)+3),"")</f>
        <v/>
      </c>
      <c r="Y82" t="str">
        <f>IF($A82&lt;&gt;"",INDEX('Size (Model)'!Y:Y,3*(ROW()-2)+3),"")</f>
        <v/>
      </c>
      <c r="Z82" t="str">
        <f>IF($A82&lt;&gt;"",INDEX('Size (Model)'!Z:Z,3*(ROW()-2)+3),"")</f>
        <v/>
      </c>
    </row>
    <row r="83" spans="1:26" x14ac:dyDescent="0.2">
      <c r="A83" s="13" t="str">
        <f>IF(INDEX('Size (Model)'!A:A,3*(ROW()-2)+2)&lt;&gt;"",INDEX('Size (Model)'!A:A,3*(ROW()-2)+2),"")</f>
        <v/>
      </c>
      <c r="B83" t="str">
        <f>IF($A83&lt;&gt;"",INDEX('Size (Model)'!B:B,3*(ROW()-2)+3),"")</f>
        <v/>
      </c>
      <c r="C83" t="str">
        <f>IF($A83&lt;&gt;"",INDEX('Size (Model)'!C:C,3*(ROW()-2)+3),"")</f>
        <v/>
      </c>
      <c r="D83" t="str">
        <f>IF($A83&lt;&gt;"",INDEX('Size (Model)'!D:D,3*(ROW()-2)+3),"")</f>
        <v/>
      </c>
      <c r="E83" t="str">
        <f>IF($A83&lt;&gt;"",INDEX('Size (Model)'!E:E,3*(ROW()-2)+3),"")</f>
        <v/>
      </c>
      <c r="F83" t="str">
        <f>IF($A83&lt;&gt;"",INDEX('Size (Model)'!F:F,3*(ROW()-2)+3),"")</f>
        <v/>
      </c>
      <c r="G83" t="str">
        <f>IF($A83&lt;&gt;"",INDEX('Size (Model)'!G:G,3*(ROW()-2)+3),"")</f>
        <v/>
      </c>
      <c r="H83" t="str">
        <f>IF($A83&lt;&gt;"",INDEX('Size (Model)'!H:H,3*(ROW()-2)+3),"")</f>
        <v/>
      </c>
      <c r="I83" t="str">
        <f>IF($A83&lt;&gt;"",INDEX('Size (Model)'!I:I,3*(ROW()-2)+3),"")</f>
        <v/>
      </c>
      <c r="J83" t="str">
        <f>IF($A83&lt;&gt;"",INDEX('Size (Model)'!J:J,3*(ROW()-2)+3),"")</f>
        <v/>
      </c>
      <c r="K83" t="str">
        <f>IF($A83&lt;&gt;"",INDEX('Size (Model)'!K:K,3*(ROW()-2)+3),"")</f>
        <v/>
      </c>
      <c r="L83" t="str">
        <f>IF($A83&lt;&gt;"",INDEX('Size (Model)'!L:L,3*(ROW()-2)+3),"")</f>
        <v/>
      </c>
      <c r="M83" t="str">
        <f>IF($A83&lt;&gt;"",INDEX('Size (Model)'!M:M,3*(ROW()-2)+3),"")</f>
        <v/>
      </c>
      <c r="N83" t="str">
        <f>IF($A83&lt;&gt;"",INDEX('Size (Model)'!N:N,3*(ROW()-2)+3),"")</f>
        <v/>
      </c>
      <c r="O83" t="str">
        <f>IF($A83&lt;&gt;"",INDEX('Size (Model)'!O:O,3*(ROW()-2)+3),"")</f>
        <v/>
      </c>
      <c r="P83" t="str">
        <f>IF($A83&lt;&gt;"",INDEX('Size (Model)'!P:P,3*(ROW()-2)+3),"")</f>
        <v/>
      </c>
      <c r="Q83" t="str">
        <f>IF($A83&lt;&gt;"",INDEX('Size (Model)'!Q:Q,3*(ROW()-2)+3),"")</f>
        <v/>
      </c>
      <c r="R83" t="str">
        <f>IF($A83&lt;&gt;"",INDEX('Size (Model)'!R:R,3*(ROW()-2)+3),"")</f>
        <v/>
      </c>
      <c r="S83" t="str">
        <f>IF($A83&lt;&gt;"",INDEX('Size (Model)'!S:S,3*(ROW()-2)+3),"")</f>
        <v/>
      </c>
      <c r="T83" t="str">
        <f>IF($A83&lt;&gt;"",INDEX('Size (Model)'!T:T,3*(ROW()-2)+3),"")</f>
        <v/>
      </c>
      <c r="U83" t="str">
        <f>IF($A83&lt;&gt;"",INDEX('Size (Model)'!U:U,3*(ROW()-2)+3),"")</f>
        <v/>
      </c>
      <c r="V83" t="str">
        <f>IF($A83&lt;&gt;"",INDEX('Size (Model)'!V:V,3*(ROW()-2)+3),"")</f>
        <v/>
      </c>
      <c r="W83" t="str">
        <f>IF($A83&lt;&gt;"",INDEX('Size (Model)'!W:W,3*(ROW()-2)+3),"")</f>
        <v/>
      </c>
      <c r="X83" t="str">
        <f>IF($A83&lt;&gt;"",INDEX('Size (Model)'!X:X,3*(ROW()-2)+3),"")</f>
        <v/>
      </c>
      <c r="Y83" t="str">
        <f>IF($A83&lt;&gt;"",INDEX('Size (Model)'!Y:Y,3*(ROW()-2)+3),"")</f>
        <v/>
      </c>
      <c r="Z83" t="str">
        <f>IF($A83&lt;&gt;"",INDEX('Size (Model)'!Z:Z,3*(ROW()-2)+3),"")</f>
        <v/>
      </c>
    </row>
    <row r="84" spans="1:26" x14ac:dyDescent="0.2">
      <c r="A84" s="13" t="str">
        <f>IF(INDEX('Size (Model)'!A:A,3*(ROW()-2)+2)&lt;&gt;"",INDEX('Size (Model)'!A:A,3*(ROW()-2)+2),"")</f>
        <v/>
      </c>
      <c r="B84" t="str">
        <f>IF($A84&lt;&gt;"",INDEX('Size (Model)'!B:B,3*(ROW()-2)+3),"")</f>
        <v/>
      </c>
      <c r="C84" t="str">
        <f>IF($A84&lt;&gt;"",INDEX('Size (Model)'!C:C,3*(ROW()-2)+3),"")</f>
        <v/>
      </c>
      <c r="D84" t="str">
        <f>IF($A84&lt;&gt;"",INDEX('Size (Model)'!D:D,3*(ROW()-2)+3),"")</f>
        <v/>
      </c>
      <c r="E84" t="str">
        <f>IF($A84&lt;&gt;"",INDEX('Size (Model)'!E:E,3*(ROW()-2)+3),"")</f>
        <v/>
      </c>
      <c r="F84" t="str">
        <f>IF($A84&lt;&gt;"",INDEX('Size (Model)'!F:F,3*(ROW()-2)+3),"")</f>
        <v/>
      </c>
      <c r="G84" t="str">
        <f>IF($A84&lt;&gt;"",INDEX('Size (Model)'!G:G,3*(ROW()-2)+3),"")</f>
        <v/>
      </c>
      <c r="H84" t="str">
        <f>IF($A84&lt;&gt;"",INDEX('Size (Model)'!H:H,3*(ROW()-2)+3),"")</f>
        <v/>
      </c>
      <c r="I84" t="str">
        <f>IF($A84&lt;&gt;"",INDEX('Size (Model)'!I:I,3*(ROW()-2)+3),"")</f>
        <v/>
      </c>
      <c r="J84" t="str">
        <f>IF($A84&lt;&gt;"",INDEX('Size (Model)'!J:J,3*(ROW()-2)+3),"")</f>
        <v/>
      </c>
      <c r="K84" t="str">
        <f>IF($A84&lt;&gt;"",INDEX('Size (Model)'!K:K,3*(ROW()-2)+3),"")</f>
        <v/>
      </c>
      <c r="L84" t="str">
        <f>IF($A84&lt;&gt;"",INDEX('Size (Model)'!L:L,3*(ROW()-2)+3),"")</f>
        <v/>
      </c>
      <c r="M84" t="str">
        <f>IF($A84&lt;&gt;"",INDEX('Size (Model)'!M:M,3*(ROW()-2)+3),"")</f>
        <v/>
      </c>
      <c r="N84" t="str">
        <f>IF($A84&lt;&gt;"",INDEX('Size (Model)'!N:N,3*(ROW()-2)+3),"")</f>
        <v/>
      </c>
      <c r="O84" t="str">
        <f>IF($A84&lt;&gt;"",INDEX('Size (Model)'!O:O,3*(ROW()-2)+3),"")</f>
        <v/>
      </c>
      <c r="P84" t="str">
        <f>IF($A84&lt;&gt;"",INDEX('Size (Model)'!P:P,3*(ROW()-2)+3),"")</f>
        <v/>
      </c>
      <c r="Q84" t="str">
        <f>IF($A84&lt;&gt;"",INDEX('Size (Model)'!Q:Q,3*(ROW()-2)+3),"")</f>
        <v/>
      </c>
      <c r="R84" t="str">
        <f>IF($A84&lt;&gt;"",INDEX('Size (Model)'!R:R,3*(ROW()-2)+3),"")</f>
        <v/>
      </c>
      <c r="S84" t="str">
        <f>IF($A84&lt;&gt;"",INDEX('Size (Model)'!S:S,3*(ROW()-2)+3),"")</f>
        <v/>
      </c>
      <c r="T84" t="str">
        <f>IF($A84&lt;&gt;"",INDEX('Size (Model)'!T:T,3*(ROW()-2)+3),"")</f>
        <v/>
      </c>
      <c r="U84" t="str">
        <f>IF($A84&lt;&gt;"",INDEX('Size (Model)'!U:U,3*(ROW()-2)+3),"")</f>
        <v/>
      </c>
      <c r="V84" t="str">
        <f>IF($A84&lt;&gt;"",INDEX('Size (Model)'!V:V,3*(ROW()-2)+3),"")</f>
        <v/>
      </c>
      <c r="W84" t="str">
        <f>IF($A84&lt;&gt;"",INDEX('Size (Model)'!W:W,3*(ROW()-2)+3),"")</f>
        <v/>
      </c>
      <c r="X84" t="str">
        <f>IF($A84&lt;&gt;"",INDEX('Size (Model)'!X:X,3*(ROW()-2)+3),"")</f>
        <v/>
      </c>
      <c r="Y84" t="str">
        <f>IF($A84&lt;&gt;"",INDEX('Size (Model)'!Y:Y,3*(ROW()-2)+3),"")</f>
        <v/>
      </c>
      <c r="Z84" t="str">
        <f>IF($A84&lt;&gt;"",INDEX('Size (Model)'!Z:Z,3*(ROW()-2)+3),"")</f>
        <v/>
      </c>
    </row>
    <row r="85" spans="1:26" x14ac:dyDescent="0.2">
      <c r="A85" s="13" t="str">
        <f>IF(INDEX('Size (Model)'!A:A,3*(ROW()-2)+2)&lt;&gt;"",INDEX('Size (Model)'!A:A,3*(ROW()-2)+2),"")</f>
        <v/>
      </c>
      <c r="B85" t="str">
        <f>IF($A85&lt;&gt;"",INDEX('Size (Model)'!B:B,3*(ROW()-2)+3),"")</f>
        <v/>
      </c>
      <c r="C85" t="str">
        <f>IF($A85&lt;&gt;"",INDEX('Size (Model)'!C:C,3*(ROW()-2)+3),"")</f>
        <v/>
      </c>
      <c r="D85" t="str">
        <f>IF($A85&lt;&gt;"",INDEX('Size (Model)'!D:D,3*(ROW()-2)+3),"")</f>
        <v/>
      </c>
      <c r="E85" t="str">
        <f>IF($A85&lt;&gt;"",INDEX('Size (Model)'!E:E,3*(ROW()-2)+3),"")</f>
        <v/>
      </c>
      <c r="F85" t="str">
        <f>IF($A85&lt;&gt;"",INDEX('Size (Model)'!F:F,3*(ROW()-2)+3),"")</f>
        <v/>
      </c>
      <c r="G85" t="str">
        <f>IF($A85&lt;&gt;"",INDEX('Size (Model)'!G:G,3*(ROW()-2)+3),"")</f>
        <v/>
      </c>
      <c r="H85" t="str">
        <f>IF($A85&lt;&gt;"",INDEX('Size (Model)'!H:H,3*(ROW()-2)+3),"")</f>
        <v/>
      </c>
      <c r="I85" t="str">
        <f>IF($A85&lt;&gt;"",INDEX('Size (Model)'!I:I,3*(ROW()-2)+3),"")</f>
        <v/>
      </c>
      <c r="J85" t="str">
        <f>IF($A85&lt;&gt;"",INDEX('Size (Model)'!J:J,3*(ROW()-2)+3),"")</f>
        <v/>
      </c>
      <c r="K85" t="str">
        <f>IF($A85&lt;&gt;"",INDEX('Size (Model)'!K:K,3*(ROW()-2)+3),"")</f>
        <v/>
      </c>
      <c r="L85" t="str">
        <f>IF($A85&lt;&gt;"",INDEX('Size (Model)'!L:L,3*(ROW()-2)+3),"")</f>
        <v/>
      </c>
      <c r="M85" t="str">
        <f>IF($A85&lt;&gt;"",INDEX('Size (Model)'!M:M,3*(ROW()-2)+3),"")</f>
        <v/>
      </c>
      <c r="N85" t="str">
        <f>IF($A85&lt;&gt;"",INDEX('Size (Model)'!N:N,3*(ROW()-2)+3),"")</f>
        <v/>
      </c>
      <c r="O85" t="str">
        <f>IF($A85&lt;&gt;"",INDEX('Size (Model)'!O:O,3*(ROW()-2)+3),"")</f>
        <v/>
      </c>
      <c r="P85" t="str">
        <f>IF($A85&lt;&gt;"",INDEX('Size (Model)'!P:P,3*(ROW()-2)+3),"")</f>
        <v/>
      </c>
      <c r="Q85" t="str">
        <f>IF($A85&lt;&gt;"",INDEX('Size (Model)'!Q:Q,3*(ROW()-2)+3),"")</f>
        <v/>
      </c>
      <c r="R85" t="str">
        <f>IF($A85&lt;&gt;"",INDEX('Size (Model)'!R:R,3*(ROW()-2)+3),"")</f>
        <v/>
      </c>
      <c r="S85" t="str">
        <f>IF($A85&lt;&gt;"",INDEX('Size (Model)'!S:S,3*(ROW()-2)+3),"")</f>
        <v/>
      </c>
      <c r="T85" t="str">
        <f>IF($A85&lt;&gt;"",INDEX('Size (Model)'!T:T,3*(ROW()-2)+3),"")</f>
        <v/>
      </c>
      <c r="U85" t="str">
        <f>IF($A85&lt;&gt;"",INDEX('Size (Model)'!U:U,3*(ROW()-2)+3),"")</f>
        <v/>
      </c>
      <c r="V85" t="str">
        <f>IF($A85&lt;&gt;"",INDEX('Size (Model)'!V:V,3*(ROW()-2)+3),"")</f>
        <v/>
      </c>
      <c r="W85" t="str">
        <f>IF($A85&lt;&gt;"",INDEX('Size (Model)'!W:W,3*(ROW()-2)+3),"")</f>
        <v/>
      </c>
      <c r="X85" t="str">
        <f>IF($A85&lt;&gt;"",INDEX('Size (Model)'!X:X,3*(ROW()-2)+3),"")</f>
        <v/>
      </c>
      <c r="Y85" t="str">
        <f>IF($A85&lt;&gt;"",INDEX('Size (Model)'!Y:Y,3*(ROW()-2)+3),"")</f>
        <v/>
      </c>
      <c r="Z85" t="str">
        <f>IF($A85&lt;&gt;"",INDEX('Size (Model)'!Z:Z,3*(ROW()-2)+3),"")</f>
        <v/>
      </c>
    </row>
    <row r="86" spans="1:26" x14ac:dyDescent="0.2">
      <c r="A86" s="13" t="str">
        <f>IF(INDEX('Size (Model)'!A:A,3*(ROW()-2)+2)&lt;&gt;"",INDEX('Size (Model)'!A:A,3*(ROW()-2)+2),"")</f>
        <v/>
      </c>
      <c r="B86" t="str">
        <f>IF($A86&lt;&gt;"",INDEX('Size (Model)'!B:B,3*(ROW()-2)+3),"")</f>
        <v/>
      </c>
      <c r="C86" t="str">
        <f>IF($A86&lt;&gt;"",INDEX('Size (Model)'!C:C,3*(ROW()-2)+3),"")</f>
        <v/>
      </c>
      <c r="D86" t="str">
        <f>IF($A86&lt;&gt;"",INDEX('Size (Model)'!D:D,3*(ROW()-2)+3),"")</f>
        <v/>
      </c>
      <c r="E86" t="str">
        <f>IF($A86&lt;&gt;"",INDEX('Size (Model)'!E:E,3*(ROW()-2)+3),"")</f>
        <v/>
      </c>
      <c r="F86" t="str">
        <f>IF($A86&lt;&gt;"",INDEX('Size (Model)'!F:F,3*(ROW()-2)+3),"")</f>
        <v/>
      </c>
      <c r="G86" t="str">
        <f>IF($A86&lt;&gt;"",INDEX('Size (Model)'!G:G,3*(ROW()-2)+3),"")</f>
        <v/>
      </c>
      <c r="H86" t="str">
        <f>IF($A86&lt;&gt;"",INDEX('Size (Model)'!H:H,3*(ROW()-2)+3),"")</f>
        <v/>
      </c>
      <c r="I86" t="str">
        <f>IF($A86&lt;&gt;"",INDEX('Size (Model)'!I:I,3*(ROW()-2)+3),"")</f>
        <v/>
      </c>
      <c r="J86" t="str">
        <f>IF($A86&lt;&gt;"",INDEX('Size (Model)'!J:J,3*(ROW()-2)+3),"")</f>
        <v/>
      </c>
      <c r="K86" t="str">
        <f>IF($A86&lt;&gt;"",INDEX('Size (Model)'!K:K,3*(ROW()-2)+3),"")</f>
        <v/>
      </c>
      <c r="L86" t="str">
        <f>IF($A86&lt;&gt;"",INDEX('Size (Model)'!L:L,3*(ROW()-2)+3),"")</f>
        <v/>
      </c>
      <c r="M86" t="str">
        <f>IF($A86&lt;&gt;"",INDEX('Size (Model)'!M:M,3*(ROW()-2)+3),"")</f>
        <v/>
      </c>
      <c r="N86" t="str">
        <f>IF($A86&lt;&gt;"",INDEX('Size (Model)'!N:N,3*(ROW()-2)+3),"")</f>
        <v/>
      </c>
      <c r="O86" t="str">
        <f>IF($A86&lt;&gt;"",INDEX('Size (Model)'!O:O,3*(ROW()-2)+3),"")</f>
        <v/>
      </c>
      <c r="P86" t="str">
        <f>IF($A86&lt;&gt;"",INDEX('Size (Model)'!P:P,3*(ROW()-2)+3),"")</f>
        <v/>
      </c>
      <c r="Q86" t="str">
        <f>IF($A86&lt;&gt;"",INDEX('Size (Model)'!Q:Q,3*(ROW()-2)+3),"")</f>
        <v/>
      </c>
      <c r="R86" t="str">
        <f>IF($A86&lt;&gt;"",INDEX('Size (Model)'!R:R,3*(ROW()-2)+3),"")</f>
        <v/>
      </c>
      <c r="S86" t="str">
        <f>IF($A86&lt;&gt;"",INDEX('Size (Model)'!S:S,3*(ROW()-2)+3),"")</f>
        <v/>
      </c>
      <c r="T86" t="str">
        <f>IF($A86&lt;&gt;"",INDEX('Size (Model)'!T:T,3*(ROW()-2)+3),"")</f>
        <v/>
      </c>
      <c r="U86" t="str">
        <f>IF($A86&lt;&gt;"",INDEX('Size (Model)'!U:U,3*(ROW()-2)+3),"")</f>
        <v/>
      </c>
      <c r="V86" t="str">
        <f>IF($A86&lt;&gt;"",INDEX('Size (Model)'!V:V,3*(ROW()-2)+3),"")</f>
        <v/>
      </c>
      <c r="W86" t="str">
        <f>IF($A86&lt;&gt;"",INDEX('Size (Model)'!W:W,3*(ROW()-2)+3),"")</f>
        <v/>
      </c>
      <c r="X86" t="str">
        <f>IF($A86&lt;&gt;"",INDEX('Size (Model)'!X:X,3*(ROW()-2)+3),"")</f>
        <v/>
      </c>
      <c r="Y86" t="str">
        <f>IF($A86&lt;&gt;"",INDEX('Size (Model)'!Y:Y,3*(ROW()-2)+3),"")</f>
        <v/>
      </c>
      <c r="Z86" t="str">
        <f>IF($A86&lt;&gt;"",INDEX('Size (Model)'!Z:Z,3*(ROW()-2)+3),"")</f>
        <v/>
      </c>
    </row>
    <row r="87" spans="1:26" x14ac:dyDescent="0.2">
      <c r="A87" s="13" t="str">
        <f>IF(INDEX('Size (Model)'!A:A,3*(ROW()-2)+2)&lt;&gt;"",INDEX('Size (Model)'!A:A,3*(ROW()-2)+2),"")</f>
        <v/>
      </c>
      <c r="B87" t="str">
        <f>IF($A87&lt;&gt;"",INDEX('Size (Model)'!B:B,3*(ROW()-2)+3),"")</f>
        <v/>
      </c>
      <c r="C87" t="str">
        <f>IF($A87&lt;&gt;"",INDEX('Size (Model)'!C:C,3*(ROW()-2)+3),"")</f>
        <v/>
      </c>
      <c r="D87" t="str">
        <f>IF($A87&lt;&gt;"",INDEX('Size (Model)'!D:D,3*(ROW()-2)+3),"")</f>
        <v/>
      </c>
      <c r="E87" t="str">
        <f>IF($A87&lt;&gt;"",INDEX('Size (Model)'!E:E,3*(ROW()-2)+3),"")</f>
        <v/>
      </c>
      <c r="F87" t="str">
        <f>IF($A87&lt;&gt;"",INDEX('Size (Model)'!F:F,3*(ROW()-2)+3),"")</f>
        <v/>
      </c>
      <c r="G87" t="str">
        <f>IF($A87&lt;&gt;"",INDEX('Size (Model)'!G:G,3*(ROW()-2)+3),"")</f>
        <v/>
      </c>
      <c r="H87" t="str">
        <f>IF($A87&lt;&gt;"",INDEX('Size (Model)'!H:H,3*(ROW()-2)+3),"")</f>
        <v/>
      </c>
      <c r="I87" t="str">
        <f>IF($A87&lt;&gt;"",INDEX('Size (Model)'!I:I,3*(ROW()-2)+3),"")</f>
        <v/>
      </c>
      <c r="J87" t="str">
        <f>IF($A87&lt;&gt;"",INDEX('Size (Model)'!J:J,3*(ROW()-2)+3),"")</f>
        <v/>
      </c>
      <c r="K87" t="str">
        <f>IF($A87&lt;&gt;"",INDEX('Size (Model)'!K:K,3*(ROW()-2)+3),"")</f>
        <v/>
      </c>
      <c r="L87" t="str">
        <f>IF($A87&lt;&gt;"",INDEX('Size (Model)'!L:L,3*(ROW()-2)+3),"")</f>
        <v/>
      </c>
      <c r="M87" t="str">
        <f>IF($A87&lt;&gt;"",INDEX('Size (Model)'!M:M,3*(ROW()-2)+3),"")</f>
        <v/>
      </c>
      <c r="N87" t="str">
        <f>IF($A87&lt;&gt;"",INDEX('Size (Model)'!N:N,3*(ROW()-2)+3),"")</f>
        <v/>
      </c>
      <c r="O87" t="str">
        <f>IF($A87&lt;&gt;"",INDEX('Size (Model)'!O:O,3*(ROW()-2)+3),"")</f>
        <v/>
      </c>
      <c r="P87" t="str">
        <f>IF($A87&lt;&gt;"",INDEX('Size (Model)'!P:P,3*(ROW()-2)+3),"")</f>
        <v/>
      </c>
      <c r="Q87" t="str">
        <f>IF($A87&lt;&gt;"",INDEX('Size (Model)'!Q:Q,3*(ROW()-2)+3),"")</f>
        <v/>
      </c>
      <c r="R87" t="str">
        <f>IF($A87&lt;&gt;"",INDEX('Size (Model)'!R:R,3*(ROW()-2)+3),"")</f>
        <v/>
      </c>
      <c r="S87" t="str">
        <f>IF($A87&lt;&gt;"",INDEX('Size (Model)'!S:S,3*(ROW()-2)+3),"")</f>
        <v/>
      </c>
      <c r="T87" t="str">
        <f>IF($A87&lt;&gt;"",INDEX('Size (Model)'!T:T,3*(ROW()-2)+3),"")</f>
        <v/>
      </c>
      <c r="U87" t="str">
        <f>IF($A87&lt;&gt;"",INDEX('Size (Model)'!U:U,3*(ROW()-2)+3),"")</f>
        <v/>
      </c>
      <c r="V87" t="str">
        <f>IF($A87&lt;&gt;"",INDEX('Size (Model)'!V:V,3*(ROW()-2)+3),"")</f>
        <v/>
      </c>
      <c r="W87" t="str">
        <f>IF($A87&lt;&gt;"",INDEX('Size (Model)'!W:W,3*(ROW()-2)+3),"")</f>
        <v/>
      </c>
      <c r="X87" t="str">
        <f>IF($A87&lt;&gt;"",INDEX('Size (Model)'!X:X,3*(ROW()-2)+3),"")</f>
        <v/>
      </c>
      <c r="Y87" t="str">
        <f>IF($A87&lt;&gt;"",INDEX('Size (Model)'!Y:Y,3*(ROW()-2)+3),"")</f>
        <v/>
      </c>
      <c r="Z87" t="str">
        <f>IF($A87&lt;&gt;"",INDEX('Size (Model)'!Z:Z,3*(ROW()-2)+3),"")</f>
        <v/>
      </c>
    </row>
    <row r="88" spans="1:26" x14ac:dyDescent="0.2">
      <c r="A88" s="13" t="str">
        <f>IF(INDEX('Size (Model)'!A:A,3*(ROW()-2)+2)&lt;&gt;"",INDEX('Size (Model)'!A:A,3*(ROW()-2)+2),"")</f>
        <v/>
      </c>
      <c r="B88" t="str">
        <f>IF($A88&lt;&gt;"",INDEX('Size (Model)'!B:B,3*(ROW()-2)+3),"")</f>
        <v/>
      </c>
      <c r="C88" t="str">
        <f>IF($A88&lt;&gt;"",INDEX('Size (Model)'!C:C,3*(ROW()-2)+3),"")</f>
        <v/>
      </c>
      <c r="D88" t="str">
        <f>IF($A88&lt;&gt;"",INDEX('Size (Model)'!D:D,3*(ROW()-2)+3),"")</f>
        <v/>
      </c>
      <c r="E88" t="str">
        <f>IF($A88&lt;&gt;"",INDEX('Size (Model)'!E:E,3*(ROW()-2)+3),"")</f>
        <v/>
      </c>
      <c r="F88" t="str">
        <f>IF($A88&lt;&gt;"",INDEX('Size (Model)'!F:F,3*(ROW()-2)+3),"")</f>
        <v/>
      </c>
      <c r="G88" t="str">
        <f>IF($A88&lt;&gt;"",INDEX('Size (Model)'!G:G,3*(ROW()-2)+3),"")</f>
        <v/>
      </c>
      <c r="H88" t="str">
        <f>IF($A88&lt;&gt;"",INDEX('Size (Model)'!H:H,3*(ROW()-2)+3),"")</f>
        <v/>
      </c>
      <c r="I88" t="str">
        <f>IF($A88&lt;&gt;"",INDEX('Size (Model)'!I:I,3*(ROW()-2)+3),"")</f>
        <v/>
      </c>
      <c r="J88" t="str">
        <f>IF($A88&lt;&gt;"",INDEX('Size (Model)'!J:J,3*(ROW()-2)+3),"")</f>
        <v/>
      </c>
      <c r="K88" t="str">
        <f>IF($A88&lt;&gt;"",INDEX('Size (Model)'!K:K,3*(ROW()-2)+3),"")</f>
        <v/>
      </c>
      <c r="L88" t="str">
        <f>IF($A88&lt;&gt;"",INDEX('Size (Model)'!L:L,3*(ROW()-2)+3),"")</f>
        <v/>
      </c>
      <c r="M88" t="str">
        <f>IF($A88&lt;&gt;"",INDEX('Size (Model)'!M:M,3*(ROW()-2)+3),"")</f>
        <v/>
      </c>
      <c r="N88" t="str">
        <f>IF($A88&lt;&gt;"",INDEX('Size (Model)'!N:N,3*(ROW()-2)+3),"")</f>
        <v/>
      </c>
      <c r="O88" t="str">
        <f>IF($A88&lt;&gt;"",INDEX('Size (Model)'!O:O,3*(ROW()-2)+3),"")</f>
        <v/>
      </c>
      <c r="P88" t="str">
        <f>IF($A88&lt;&gt;"",INDEX('Size (Model)'!P:P,3*(ROW()-2)+3),"")</f>
        <v/>
      </c>
      <c r="Q88" t="str">
        <f>IF($A88&lt;&gt;"",INDEX('Size (Model)'!Q:Q,3*(ROW()-2)+3),"")</f>
        <v/>
      </c>
      <c r="R88" t="str">
        <f>IF($A88&lt;&gt;"",INDEX('Size (Model)'!R:R,3*(ROW()-2)+3),"")</f>
        <v/>
      </c>
      <c r="S88" t="str">
        <f>IF($A88&lt;&gt;"",INDEX('Size (Model)'!S:S,3*(ROW()-2)+3),"")</f>
        <v/>
      </c>
      <c r="T88" t="str">
        <f>IF($A88&lt;&gt;"",INDEX('Size (Model)'!T:T,3*(ROW()-2)+3),"")</f>
        <v/>
      </c>
      <c r="U88" t="str">
        <f>IF($A88&lt;&gt;"",INDEX('Size (Model)'!U:U,3*(ROW()-2)+3),"")</f>
        <v/>
      </c>
      <c r="V88" t="str">
        <f>IF($A88&lt;&gt;"",INDEX('Size (Model)'!V:V,3*(ROW()-2)+3),"")</f>
        <v/>
      </c>
      <c r="W88" t="str">
        <f>IF($A88&lt;&gt;"",INDEX('Size (Model)'!W:W,3*(ROW()-2)+3),"")</f>
        <v/>
      </c>
      <c r="X88" t="str">
        <f>IF($A88&lt;&gt;"",INDEX('Size (Model)'!X:X,3*(ROW()-2)+3),"")</f>
        <v/>
      </c>
      <c r="Y88" t="str">
        <f>IF($A88&lt;&gt;"",INDEX('Size (Model)'!Y:Y,3*(ROW()-2)+3),"")</f>
        <v/>
      </c>
      <c r="Z88" t="str">
        <f>IF($A88&lt;&gt;"",INDEX('Size (Model)'!Z:Z,3*(ROW()-2)+3),"")</f>
        <v/>
      </c>
    </row>
    <row r="89" spans="1:26" x14ac:dyDescent="0.2">
      <c r="A89" s="13" t="str">
        <f>IF(INDEX('Size (Model)'!A:A,3*(ROW()-2)+2)&lt;&gt;"",INDEX('Size (Model)'!A:A,3*(ROW()-2)+2),"")</f>
        <v/>
      </c>
      <c r="B89" t="str">
        <f>IF($A89&lt;&gt;"",INDEX('Size (Model)'!B:B,3*(ROW()-2)+3),"")</f>
        <v/>
      </c>
      <c r="C89" t="str">
        <f>IF($A89&lt;&gt;"",INDEX('Size (Model)'!C:C,3*(ROW()-2)+3),"")</f>
        <v/>
      </c>
      <c r="D89" t="str">
        <f>IF($A89&lt;&gt;"",INDEX('Size (Model)'!D:D,3*(ROW()-2)+3),"")</f>
        <v/>
      </c>
      <c r="E89" t="str">
        <f>IF($A89&lt;&gt;"",INDEX('Size (Model)'!E:E,3*(ROW()-2)+3),"")</f>
        <v/>
      </c>
      <c r="F89" t="str">
        <f>IF($A89&lt;&gt;"",INDEX('Size (Model)'!F:F,3*(ROW()-2)+3),"")</f>
        <v/>
      </c>
      <c r="G89" t="str">
        <f>IF($A89&lt;&gt;"",INDEX('Size (Model)'!G:G,3*(ROW()-2)+3),"")</f>
        <v/>
      </c>
      <c r="H89" t="str">
        <f>IF($A89&lt;&gt;"",INDEX('Size (Model)'!H:H,3*(ROW()-2)+3),"")</f>
        <v/>
      </c>
      <c r="I89" t="str">
        <f>IF($A89&lt;&gt;"",INDEX('Size (Model)'!I:I,3*(ROW()-2)+3),"")</f>
        <v/>
      </c>
      <c r="J89" t="str">
        <f>IF($A89&lt;&gt;"",INDEX('Size (Model)'!J:J,3*(ROW()-2)+3),"")</f>
        <v/>
      </c>
      <c r="K89" t="str">
        <f>IF($A89&lt;&gt;"",INDEX('Size (Model)'!K:K,3*(ROW()-2)+3),"")</f>
        <v/>
      </c>
      <c r="L89" t="str">
        <f>IF($A89&lt;&gt;"",INDEX('Size (Model)'!L:L,3*(ROW()-2)+3),"")</f>
        <v/>
      </c>
      <c r="M89" t="str">
        <f>IF($A89&lt;&gt;"",INDEX('Size (Model)'!M:M,3*(ROW()-2)+3),"")</f>
        <v/>
      </c>
      <c r="N89" t="str">
        <f>IF($A89&lt;&gt;"",INDEX('Size (Model)'!N:N,3*(ROW()-2)+3),"")</f>
        <v/>
      </c>
      <c r="O89" t="str">
        <f>IF($A89&lt;&gt;"",INDEX('Size (Model)'!O:O,3*(ROW()-2)+3),"")</f>
        <v/>
      </c>
      <c r="P89" t="str">
        <f>IF($A89&lt;&gt;"",INDEX('Size (Model)'!P:P,3*(ROW()-2)+3),"")</f>
        <v/>
      </c>
      <c r="Q89" t="str">
        <f>IF($A89&lt;&gt;"",INDEX('Size (Model)'!Q:Q,3*(ROW()-2)+3),"")</f>
        <v/>
      </c>
      <c r="R89" t="str">
        <f>IF($A89&lt;&gt;"",INDEX('Size (Model)'!R:R,3*(ROW()-2)+3),"")</f>
        <v/>
      </c>
      <c r="S89" t="str">
        <f>IF($A89&lt;&gt;"",INDEX('Size (Model)'!S:S,3*(ROW()-2)+3),"")</f>
        <v/>
      </c>
      <c r="T89" t="str">
        <f>IF($A89&lt;&gt;"",INDEX('Size (Model)'!T:T,3*(ROW()-2)+3),"")</f>
        <v/>
      </c>
      <c r="U89" t="str">
        <f>IF($A89&lt;&gt;"",INDEX('Size (Model)'!U:U,3*(ROW()-2)+3),"")</f>
        <v/>
      </c>
      <c r="V89" t="str">
        <f>IF($A89&lt;&gt;"",INDEX('Size (Model)'!V:V,3*(ROW()-2)+3),"")</f>
        <v/>
      </c>
      <c r="W89" t="str">
        <f>IF($A89&lt;&gt;"",INDEX('Size (Model)'!W:W,3*(ROW()-2)+3),"")</f>
        <v/>
      </c>
      <c r="X89" t="str">
        <f>IF($A89&lt;&gt;"",INDEX('Size (Model)'!X:X,3*(ROW()-2)+3),"")</f>
        <v/>
      </c>
      <c r="Y89" t="str">
        <f>IF($A89&lt;&gt;"",INDEX('Size (Model)'!Y:Y,3*(ROW()-2)+3),"")</f>
        <v/>
      </c>
      <c r="Z89" t="str">
        <f>IF($A89&lt;&gt;"",INDEX('Size (Model)'!Z:Z,3*(ROW()-2)+3),"")</f>
        <v/>
      </c>
    </row>
    <row r="90" spans="1:26" x14ac:dyDescent="0.2">
      <c r="A90" s="13" t="str">
        <f>IF(INDEX('Size (Model)'!A:A,3*(ROW()-2)+2)&lt;&gt;"",INDEX('Size (Model)'!A:A,3*(ROW()-2)+2),"")</f>
        <v/>
      </c>
      <c r="B90" t="str">
        <f>IF($A90&lt;&gt;"",INDEX('Size (Model)'!B:B,3*(ROW()-2)+3),"")</f>
        <v/>
      </c>
      <c r="C90" t="str">
        <f>IF($A90&lt;&gt;"",INDEX('Size (Model)'!C:C,3*(ROW()-2)+3),"")</f>
        <v/>
      </c>
      <c r="D90" t="str">
        <f>IF($A90&lt;&gt;"",INDEX('Size (Model)'!D:D,3*(ROW()-2)+3),"")</f>
        <v/>
      </c>
      <c r="E90" t="str">
        <f>IF($A90&lt;&gt;"",INDEX('Size (Model)'!E:E,3*(ROW()-2)+3),"")</f>
        <v/>
      </c>
      <c r="F90" t="str">
        <f>IF($A90&lt;&gt;"",INDEX('Size (Model)'!F:F,3*(ROW()-2)+3),"")</f>
        <v/>
      </c>
      <c r="G90" t="str">
        <f>IF($A90&lt;&gt;"",INDEX('Size (Model)'!G:G,3*(ROW()-2)+3),"")</f>
        <v/>
      </c>
      <c r="H90" t="str">
        <f>IF($A90&lt;&gt;"",INDEX('Size (Model)'!H:H,3*(ROW()-2)+3),"")</f>
        <v/>
      </c>
      <c r="I90" t="str">
        <f>IF($A90&lt;&gt;"",INDEX('Size (Model)'!I:I,3*(ROW()-2)+3),"")</f>
        <v/>
      </c>
      <c r="J90" t="str">
        <f>IF($A90&lt;&gt;"",INDEX('Size (Model)'!J:J,3*(ROW()-2)+3),"")</f>
        <v/>
      </c>
      <c r="K90" t="str">
        <f>IF($A90&lt;&gt;"",INDEX('Size (Model)'!K:K,3*(ROW()-2)+3),"")</f>
        <v/>
      </c>
      <c r="L90" t="str">
        <f>IF($A90&lt;&gt;"",INDEX('Size (Model)'!L:L,3*(ROW()-2)+3),"")</f>
        <v/>
      </c>
      <c r="M90" t="str">
        <f>IF($A90&lt;&gt;"",INDEX('Size (Model)'!M:M,3*(ROW()-2)+3),"")</f>
        <v/>
      </c>
      <c r="N90" t="str">
        <f>IF($A90&lt;&gt;"",INDEX('Size (Model)'!N:N,3*(ROW()-2)+3),"")</f>
        <v/>
      </c>
      <c r="O90" t="str">
        <f>IF($A90&lt;&gt;"",INDEX('Size (Model)'!O:O,3*(ROW()-2)+3),"")</f>
        <v/>
      </c>
      <c r="P90" t="str">
        <f>IF($A90&lt;&gt;"",INDEX('Size (Model)'!P:P,3*(ROW()-2)+3),"")</f>
        <v/>
      </c>
      <c r="Q90" t="str">
        <f>IF($A90&lt;&gt;"",INDEX('Size (Model)'!Q:Q,3*(ROW()-2)+3),"")</f>
        <v/>
      </c>
      <c r="R90" t="str">
        <f>IF($A90&lt;&gt;"",INDEX('Size (Model)'!R:R,3*(ROW()-2)+3),"")</f>
        <v/>
      </c>
      <c r="S90" t="str">
        <f>IF($A90&lt;&gt;"",INDEX('Size (Model)'!S:S,3*(ROW()-2)+3),"")</f>
        <v/>
      </c>
      <c r="T90" t="str">
        <f>IF($A90&lt;&gt;"",INDEX('Size (Model)'!T:T,3*(ROW()-2)+3),"")</f>
        <v/>
      </c>
      <c r="U90" t="str">
        <f>IF($A90&lt;&gt;"",INDEX('Size (Model)'!U:U,3*(ROW()-2)+3),"")</f>
        <v/>
      </c>
      <c r="V90" t="str">
        <f>IF($A90&lt;&gt;"",INDEX('Size (Model)'!V:V,3*(ROW()-2)+3),"")</f>
        <v/>
      </c>
      <c r="W90" t="str">
        <f>IF($A90&lt;&gt;"",INDEX('Size (Model)'!W:W,3*(ROW()-2)+3),"")</f>
        <v/>
      </c>
      <c r="X90" t="str">
        <f>IF($A90&lt;&gt;"",INDEX('Size (Model)'!X:X,3*(ROW()-2)+3),"")</f>
        <v/>
      </c>
      <c r="Y90" t="str">
        <f>IF($A90&lt;&gt;"",INDEX('Size (Model)'!Y:Y,3*(ROW()-2)+3),"")</f>
        <v/>
      </c>
      <c r="Z90" t="str">
        <f>IF($A90&lt;&gt;"",INDEX('Size (Model)'!Z:Z,3*(ROW()-2)+3),"")</f>
        <v/>
      </c>
    </row>
    <row r="91" spans="1:26" x14ac:dyDescent="0.2">
      <c r="A91" s="13" t="str">
        <f>IF(INDEX('Size (Model)'!A:A,3*(ROW()-2)+2)&lt;&gt;"",INDEX('Size (Model)'!A:A,3*(ROW()-2)+2),"")</f>
        <v/>
      </c>
      <c r="B91" t="str">
        <f>IF($A91&lt;&gt;"",INDEX('Size (Model)'!B:B,3*(ROW()-2)+3),"")</f>
        <v/>
      </c>
      <c r="C91" t="str">
        <f>IF($A91&lt;&gt;"",INDEX('Size (Model)'!C:C,3*(ROW()-2)+3),"")</f>
        <v/>
      </c>
      <c r="D91" t="str">
        <f>IF($A91&lt;&gt;"",INDEX('Size (Model)'!D:D,3*(ROW()-2)+3),"")</f>
        <v/>
      </c>
      <c r="E91" t="str">
        <f>IF($A91&lt;&gt;"",INDEX('Size (Model)'!E:E,3*(ROW()-2)+3),"")</f>
        <v/>
      </c>
      <c r="F91" t="str">
        <f>IF($A91&lt;&gt;"",INDEX('Size (Model)'!F:F,3*(ROW()-2)+3),"")</f>
        <v/>
      </c>
      <c r="G91" t="str">
        <f>IF($A91&lt;&gt;"",INDEX('Size (Model)'!G:G,3*(ROW()-2)+3),"")</f>
        <v/>
      </c>
      <c r="H91" t="str">
        <f>IF($A91&lt;&gt;"",INDEX('Size (Model)'!H:H,3*(ROW()-2)+3),"")</f>
        <v/>
      </c>
      <c r="I91" t="str">
        <f>IF($A91&lt;&gt;"",INDEX('Size (Model)'!I:I,3*(ROW()-2)+3),"")</f>
        <v/>
      </c>
      <c r="J91" t="str">
        <f>IF($A91&lt;&gt;"",INDEX('Size (Model)'!J:J,3*(ROW()-2)+3),"")</f>
        <v/>
      </c>
      <c r="K91" t="str">
        <f>IF($A91&lt;&gt;"",INDEX('Size (Model)'!K:K,3*(ROW()-2)+3),"")</f>
        <v/>
      </c>
      <c r="L91" t="str">
        <f>IF($A91&lt;&gt;"",INDEX('Size (Model)'!L:L,3*(ROW()-2)+3),"")</f>
        <v/>
      </c>
      <c r="M91" t="str">
        <f>IF($A91&lt;&gt;"",INDEX('Size (Model)'!M:M,3*(ROW()-2)+3),"")</f>
        <v/>
      </c>
      <c r="N91" t="str">
        <f>IF($A91&lt;&gt;"",INDEX('Size (Model)'!N:N,3*(ROW()-2)+3),"")</f>
        <v/>
      </c>
      <c r="O91" t="str">
        <f>IF($A91&lt;&gt;"",INDEX('Size (Model)'!O:O,3*(ROW()-2)+3),"")</f>
        <v/>
      </c>
      <c r="P91" t="str">
        <f>IF($A91&lt;&gt;"",INDEX('Size (Model)'!P:P,3*(ROW()-2)+3),"")</f>
        <v/>
      </c>
      <c r="Q91" t="str">
        <f>IF($A91&lt;&gt;"",INDEX('Size (Model)'!Q:Q,3*(ROW()-2)+3),"")</f>
        <v/>
      </c>
      <c r="R91" t="str">
        <f>IF($A91&lt;&gt;"",INDEX('Size (Model)'!R:R,3*(ROW()-2)+3),"")</f>
        <v/>
      </c>
      <c r="S91" t="str">
        <f>IF($A91&lt;&gt;"",INDEX('Size (Model)'!S:S,3*(ROW()-2)+3),"")</f>
        <v/>
      </c>
      <c r="T91" t="str">
        <f>IF($A91&lt;&gt;"",INDEX('Size (Model)'!T:T,3*(ROW()-2)+3),"")</f>
        <v/>
      </c>
      <c r="U91" t="str">
        <f>IF($A91&lt;&gt;"",INDEX('Size (Model)'!U:U,3*(ROW()-2)+3),"")</f>
        <v/>
      </c>
      <c r="V91" t="str">
        <f>IF($A91&lt;&gt;"",INDEX('Size (Model)'!V:V,3*(ROW()-2)+3),"")</f>
        <v/>
      </c>
      <c r="W91" t="str">
        <f>IF($A91&lt;&gt;"",INDEX('Size (Model)'!W:W,3*(ROW()-2)+3),"")</f>
        <v/>
      </c>
      <c r="X91" t="str">
        <f>IF($A91&lt;&gt;"",INDEX('Size (Model)'!X:X,3*(ROW()-2)+3),"")</f>
        <v/>
      </c>
      <c r="Y91" t="str">
        <f>IF($A91&lt;&gt;"",INDEX('Size (Model)'!Y:Y,3*(ROW()-2)+3),"")</f>
        <v/>
      </c>
      <c r="Z91" t="str">
        <f>IF($A91&lt;&gt;"",INDEX('Size (Model)'!Z:Z,3*(ROW()-2)+3),"")</f>
        <v/>
      </c>
    </row>
    <row r="92" spans="1:26" x14ac:dyDescent="0.2">
      <c r="A92" s="13" t="str">
        <f>IF(INDEX('Size (Model)'!A:A,3*(ROW()-2)+2)&lt;&gt;"",INDEX('Size (Model)'!A:A,3*(ROW()-2)+2),"")</f>
        <v/>
      </c>
      <c r="B92" t="str">
        <f>IF($A92&lt;&gt;"",INDEX('Size (Model)'!B:B,3*(ROW()-2)+3),"")</f>
        <v/>
      </c>
      <c r="C92" t="str">
        <f>IF($A92&lt;&gt;"",INDEX('Size (Model)'!C:C,3*(ROW()-2)+3),"")</f>
        <v/>
      </c>
      <c r="D92" t="str">
        <f>IF($A92&lt;&gt;"",INDEX('Size (Model)'!D:D,3*(ROW()-2)+3),"")</f>
        <v/>
      </c>
      <c r="E92" t="str">
        <f>IF($A92&lt;&gt;"",INDEX('Size (Model)'!E:E,3*(ROW()-2)+3),"")</f>
        <v/>
      </c>
      <c r="F92" t="str">
        <f>IF($A92&lt;&gt;"",INDEX('Size (Model)'!F:F,3*(ROW()-2)+3),"")</f>
        <v/>
      </c>
      <c r="G92" t="str">
        <f>IF($A92&lt;&gt;"",INDEX('Size (Model)'!G:G,3*(ROW()-2)+3),"")</f>
        <v/>
      </c>
      <c r="H92" t="str">
        <f>IF($A92&lt;&gt;"",INDEX('Size (Model)'!H:H,3*(ROW()-2)+3),"")</f>
        <v/>
      </c>
      <c r="I92" t="str">
        <f>IF($A92&lt;&gt;"",INDEX('Size (Model)'!I:I,3*(ROW()-2)+3),"")</f>
        <v/>
      </c>
      <c r="J92" t="str">
        <f>IF($A92&lt;&gt;"",INDEX('Size (Model)'!J:J,3*(ROW()-2)+3),"")</f>
        <v/>
      </c>
      <c r="K92" t="str">
        <f>IF($A92&lt;&gt;"",INDEX('Size (Model)'!K:K,3*(ROW()-2)+3),"")</f>
        <v/>
      </c>
      <c r="L92" t="str">
        <f>IF($A92&lt;&gt;"",INDEX('Size (Model)'!L:L,3*(ROW()-2)+3),"")</f>
        <v/>
      </c>
      <c r="M92" t="str">
        <f>IF($A92&lt;&gt;"",INDEX('Size (Model)'!M:M,3*(ROW()-2)+3),"")</f>
        <v/>
      </c>
      <c r="N92" t="str">
        <f>IF($A92&lt;&gt;"",INDEX('Size (Model)'!N:N,3*(ROW()-2)+3),"")</f>
        <v/>
      </c>
      <c r="O92" t="str">
        <f>IF($A92&lt;&gt;"",INDEX('Size (Model)'!O:O,3*(ROW()-2)+3),"")</f>
        <v/>
      </c>
      <c r="P92" t="str">
        <f>IF($A92&lt;&gt;"",INDEX('Size (Model)'!P:P,3*(ROW()-2)+3),"")</f>
        <v/>
      </c>
      <c r="Q92" t="str">
        <f>IF($A92&lt;&gt;"",INDEX('Size (Model)'!Q:Q,3*(ROW()-2)+3),"")</f>
        <v/>
      </c>
      <c r="R92" t="str">
        <f>IF($A92&lt;&gt;"",INDEX('Size (Model)'!R:R,3*(ROW()-2)+3),"")</f>
        <v/>
      </c>
      <c r="S92" t="str">
        <f>IF($A92&lt;&gt;"",INDEX('Size (Model)'!S:S,3*(ROW()-2)+3),"")</f>
        <v/>
      </c>
      <c r="T92" t="str">
        <f>IF($A92&lt;&gt;"",INDEX('Size (Model)'!T:T,3*(ROW()-2)+3),"")</f>
        <v/>
      </c>
      <c r="U92" t="str">
        <f>IF($A92&lt;&gt;"",INDEX('Size (Model)'!U:U,3*(ROW()-2)+3),"")</f>
        <v/>
      </c>
      <c r="V92" t="str">
        <f>IF($A92&lt;&gt;"",INDEX('Size (Model)'!V:V,3*(ROW()-2)+3),"")</f>
        <v/>
      </c>
      <c r="W92" t="str">
        <f>IF($A92&lt;&gt;"",INDEX('Size (Model)'!W:W,3*(ROW()-2)+3),"")</f>
        <v/>
      </c>
      <c r="X92" t="str">
        <f>IF($A92&lt;&gt;"",INDEX('Size (Model)'!X:X,3*(ROW()-2)+3),"")</f>
        <v/>
      </c>
      <c r="Y92" t="str">
        <f>IF($A92&lt;&gt;"",INDEX('Size (Model)'!Y:Y,3*(ROW()-2)+3),"")</f>
        <v/>
      </c>
      <c r="Z92" t="str">
        <f>IF($A92&lt;&gt;"",INDEX('Size (Model)'!Z:Z,3*(ROW()-2)+3),"")</f>
        <v/>
      </c>
    </row>
    <row r="93" spans="1:26" x14ac:dyDescent="0.2">
      <c r="A93" s="13" t="str">
        <f>IF(INDEX('Size (Model)'!A:A,3*(ROW()-2)+2)&lt;&gt;"",INDEX('Size (Model)'!A:A,3*(ROW()-2)+2),"")</f>
        <v/>
      </c>
      <c r="B93" t="str">
        <f>IF($A93&lt;&gt;"",INDEX('Size (Model)'!B:B,3*(ROW()-2)+3),"")</f>
        <v/>
      </c>
      <c r="C93" t="str">
        <f>IF($A93&lt;&gt;"",INDEX('Size (Model)'!C:C,3*(ROW()-2)+3),"")</f>
        <v/>
      </c>
      <c r="D93" t="str">
        <f>IF($A93&lt;&gt;"",INDEX('Size (Model)'!D:D,3*(ROW()-2)+3),"")</f>
        <v/>
      </c>
      <c r="E93" t="str">
        <f>IF($A93&lt;&gt;"",INDEX('Size (Model)'!E:E,3*(ROW()-2)+3),"")</f>
        <v/>
      </c>
      <c r="F93" t="str">
        <f>IF($A93&lt;&gt;"",INDEX('Size (Model)'!F:F,3*(ROW()-2)+3),"")</f>
        <v/>
      </c>
      <c r="G93" t="str">
        <f>IF($A93&lt;&gt;"",INDEX('Size (Model)'!G:G,3*(ROW()-2)+3),"")</f>
        <v/>
      </c>
      <c r="H93" t="str">
        <f>IF($A93&lt;&gt;"",INDEX('Size (Model)'!H:H,3*(ROW()-2)+3),"")</f>
        <v/>
      </c>
      <c r="I93" t="str">
        <f>IF($A93&lt;&gt;"",INDEX('Size (Model)'!I:I,3*(ROW()-2)+3),"")</f>
        <v/>
      </c>
      <c r="J93" t="str">
        <f>IF($A93&lt;&gt;"",INDEX('Size (Model)'!J:J,3*(ROW()-2)+3),"")</f>
        <v/>
      </c>
      <c r="K93" t="str">
        <f>IF($A93&lt;&gt;"",INDEX('Size (Model)'!K:K,3*(ROW()-2)+3),"")</f>
        <v/>
      </c>
      <c r="L93" t="str">
        <f>IF($A93&lt;&gt;"",INDEX('Size (Model)'!L:L,3*(ROW()-2)+3),"")</f>
        <v/>
      </c>
      <c r="M93" t="str">
        <f>IF($A93&lt;&gt;"",INDEX('Size (Model)'!M:M,3*(ROW()-2)+3),"")</f>
        <v/>
      </c>
      <c r="N93" t="str">
        <f>IF($A93&lt;&gt;"",INDEX('Size (Model)'!N:N,3*(ROW()-2)+3),"")</f>
        <v/>
      </c>
      <c r="O93" t="str">
        <f>IF($A93&lt;&gt;"",INDEX('Size (Model)'!O:O,3*(ROW()-2)+3),"")</f>
        <v/>
      </c>
      <c r="P93" t="str">
        <f>IF($A93&lt;&gt;"",INDEX('Size (Model)'!P:P,3*(ROW()-2)+3),"")</f>
        <v/>
      </c>
      <c r="Q93" t="str">
        <f>IF($A93&lt;&gt;"",INDEX('Size (Model)'!Q:Q,3*(ROW()-2)+3),"")</f>
        <v/>
      </c>
      <c r="R93" t="str">
        <f>IF($A93&lt;&gt;"",INDEX('Size (Model)'!R:R,3*(ROW()-2)+3),"")</f>
        <v/>
      </c>
      <c r="S93" t="str">
        <f>IF($A93&lt;&gt;"",INDEX('Size (Model)'!S:S,3*(ROW()-2)+3),"")</f>
        <v/>
      </c>
      <c r="T93" t="str">
        <f>IF($A93&lt;&gt;"",INDEX('Size (Model)'!T:T,3*(ROW()-2)+3),"")</f>
        <v/>
      </c>
      <c r="U93" t="str">
        <f>IF($A93&lt;&gt;"",INDEX('Size (Model)'!U:U,3*(ROW()-2)+3),"")</f>
        <v/>
      </c>
      <c r="V93" t="str">
        <f>IF($A93&lt;&gt;"",INDEX('Size (Model)'!V:V,3*(ROW()-2)+3),"")</f>
        <v/>
      </c>
      <c r="W93" t="str">
        <f>IF($A93&lt;&gt;"",INDEX('Size (Model)'!W:W,3*(ROW()-2)+3),"")</f>
        <v/>
      </c>
      <c r="X93" t="str">
        <f>IF($A93&lt;&gt;"",INDEX('Size (Model)'!X:X,3*(ROW()-2)+3),"")</f>
        <v/>
      </c>
      <c r="Y93" t="str">
        <f>IF($A93&lt;&gt;"",INDEX('Size (Model)'!Y:Y,3*(ROW()-2)+3),"")</f>
        <v/>
      </c>
      <c r="Z93" t="str">
        <f>IF($A93&lt;&gt;"",INDEX('Size (Model)'!Z:Z,3*(ROW()-2)+3),"")</f>
        <v/>
      </c>
    </row>
    <row r="94" spans="1:26" x14ac:dyDescent="0.2">
      <c r="A94" s="13" t="str">
        <f>IF(INDEX('Size (Model)'!A:A,3*(ROW()-2)+2)&lt;&gt;"",INDEX('Size (Model)'!A:A,3*(ROW()-2)+2),"")</f>
        <v/>
      </c>
      <c r="B94" t="str">
        <f>IF($A94&lt;&gt;"",INDEX('Size (Model)'!B:B,3*(ROW()-2)+3),"")</f>
        <v/>
      </c>
      <c r="C94" t="str">
        <f>IF($A94&lt;&gt;"",INDEX('Size (Model)'!C:C,3*(ROW()-2)+3),"")</f>
        <v/>
      </c>
      <c r="D94" t="str">
        <f>IF($A94&lt;&gt;"",INDEX('Size (Model)'!D:D,3*(ROW()-2)+3),"")</f>
        <v/>
      </c>
      <c r="E94" t="str">
        <f>IF($A94&lt;&gt;"",INDEX('Size (Model)'!E:E,3*(ROW()-2)+3),"")</f>
        <v/>
      </c>
      <c r="F94" t="str">
        <f>IF($A94&lt;&gt;"",INDEX('Size (Model)'!F:F,3*(ROW()-2)+3),"")</f>
        <v/>
      </c>
      <c r="G94" t="str">
        <f>IF($A94&lt;&gt;"",INDEX('Size (Model)'!G:G,3*(ROW()-2)+3),"")</f>
        <v/>
      </c>
      <c r="H94" t="str">
        <f>IF($A94&lt;&gt;"",INDEX('Size (Model)'!H:H,3*(ROW()-2)+3),"")</f>
        <v/>
      </c>
      <c r="I94" t="str">
        <f>IF($A94&lt;&gt;"",INDEX('Size (Model)'!I:I,3*(ROW()-2)+3),"")</f>
        <v/>
      </c>
      <c r="J94" t="str">
        <f>IF($A94&lt;&gt;"",INDEX('Size (Model)'!J:J,3*(ROW()-2)+3),"")</f>
        <v/>
      </c>
      <c r="K94" t="str">
        <f>IF($A94&lt;&gt;"",INDEX('Size (Model)'!K:K,3*(ROW()-2)+3),"")</f>
        <v/>
      </c>
      <c r="L94" t="str">
        <f>IF($A94&lt;&gt;"",INDEX('Size (Model)'!L:L,3*(ROW()-2)+3),"")</f>
        <v/>
      </c>
      <c r="M94" t="str">
        <f>IF($A94&lt;&gt;"",INDEX('Size (Model)'!M:M,3*(ROW()-2)+3),"")</f>
        <v/>
      </c>
      <c r="N94" t="str">
        <f>IF($A94&lt;&gt;"",INDEX('Size (Model)'!N:N,3*(ROW()-2)+3),"")</f>
        <v/>
      </c>
      <c r="O94" t="str">
        <f>IF($A94&lt;&gt;"",INDEX('Size (Model)'!O:O,3*(ROW()-2)+3),"")</f>
        <v/>
      </c>
      <c r="P94" t="str">
        <f>IF($A94&lt;&gt;"",INDEX('Size (Model)'!P:P,3*(ROW()-2)+3),"")</f>
        <v/>
      </c>
      <c r="Q94" t="str">
        <f>IF($A94&lt;&gt;"",INDEX('Size (Model)'!Q:Q,3*(ROW()-2)+3),"")</f>
        <v/>
      </c>
      <c r="R94" t="str">
        <f>IF($A94&lt;&gt;"",INDEX('Size (Model)'!R:R,3*(ROW()-2)+3),"")</f>
        <v/>
      </c>
      <c r="S94" t="str">
        <f>IF($A94&lt;&gt;"",INDEX('Size (Model)'!S:S,3*(ROW()-2)+3),"")</f>
        <v/>
      </c>
      <c r="T94" t="str">
        <f>IF($A94&lt;&gt;"",INDEX('Size (Model)'!T:T,3*(ROW()-2)+3),"")</f>
        <v/>
      </c>
      <c r="U94" t="str">
        <f>IF($A94&lt;&gt;"",INDEX('Size (Model)'!U:U,3*(ROW()-2)+3),"")</f>
        <v/>
      </c>
      <c r="V94" t="str">
        <f>IF($A94&lt;&gt;"",INDEX('Size (Model)'!V:V,3*(ROW()-2)+3),"")</f>
        <v/>
      </c>
      <c r="W94" t="str">
        <f>IF($A94&lt;&gt;"",INDEX('Size (Model)'!W:W,3*(ROW()-2)+3),"")</f>
        <v/>
      </c>
      <c r="X94" t="str">
        <f>IF($A94&lt;&gt;"",INDEX('Size (Model)'!X:X,3*(ROW()-2)+3),"")</f>
        <v/>
      </c>
      <c r="Y94" t="str">
        <f>IF($A94&lt;&gt;"",INDEX('Size (Model)'!Y:Y,3*(ROW()-2)+3),"")</f>
        <v/>
      </c>
      <c r="Z94" t="str">
        <f>IF($A94&lt;&gt;"",INDEX('Size (Model)'!Z:Z,3*(ROW()-2)+3),"")</f>
        <v/>
      </c>
    </row>
    <row r="95" spans="1:26" x14ac:dyDescent="0.2">
      <c r="A95" s="13" t="str">
        <f>IF(INDEX('Size (Model)'!A:A,3*(ROW()-2)+2)&lt;&gt;"",INDEX('Size (Model)'!A:A,3*(ROW()-2)+2),"")</f>
        <v/>
      </c>
      <c r="B95" t="str">
        <f>IF($A95&lt;&gt;"",INDEX('Size (Model)'!B:B,3*(ROW()-2)+3),"")</f>
        <v/>
      </c>
      <c r="C95" t="str">
        <f>IF($A95&lt;&gt;"",INDEX('Size (Model)'!C:C,3*(ROW()-2)+3),"")</f>
        <v/>
      </c>
      <c r="D95" t="str">
        <f>IF($A95&lt;&gt;"",INDEX('Size (Model)'!D:D,3*(ROW()-2)+3),"")</f>
        <v/>
      </c>
      <c r="E95" t="str">
        <f>IF($A95&lt;&gt;"",INDEX('Size (Model)'!E:E,3*(ROW()-2)+3),"")</f>
        <v/>
      </c>
      <c r="F95" t="str">
        <f>IF($A95&lt;&gt;"",INDEX('Size (Model)'!F:F,3*(ROW()-2)+3),"")</f>
        <v/>
      </c>
      <c r="G95" t="str">
        <f>IF($A95&lt;&gt;"",INDEX('Size (Model)'!G:G,3*(ROW()-2)+3),"")</f>
        <v/>
      </c>
      <c r="H95" t="str">
        <f>IF($A95&lt;&gt;"",INDEX('Size (Model)'!H:H,3*(ROW()-2)+3),"")</f>
        <v/>
      </c>
      <c r="I95" t="str">
        <f>IF($A95&lt;&gt;"",INDEX('Size (Model)'!I:I,3*(ROW()-2)+3),"")</f>
        <v/>
      </c>
      <c r="J95" t="str">
        <f>IF($A95&lt;&gt;"",INDEX('Size (Model)'!J:J,3*(ROW()-2)+3),"")</f>
        <v/>
      </c>
      <c r="K95" t="str">
        <f>IF($A95&lt;&gt;"",INDEX('Size (Model)'!K:K,3*(ROW()-2)+3),"")</f>
        <v/>
      </c>
      <c r="L95" t="str">
        <f>IF($A95&lt;&gt;"",INDEX('Size (Model)'!L:L,3*(ROW()-2)+3),"")</f>
        <v/>
      </c>
      <c r="M95" t="str">
        <f>IF($A95&lt;&gt;"",INDEX('Size (Model)'!M:M,3*(ROW()-2)+3),"")</f>
        <v/>
      </c>
      <c r="N95" t="str">
        <f>IF($A95&lt;&gt;"",INDEX('Size (Model)'!N:N,3*(ROW()-2)+3),"")</f>
        <v/>
      </c>
      <c r="O95" t="str">
        <f>IF($A95&lt;&gt;"",INDEX('Size (Model)'!O:O,3*(ROW()-2)+3),"")</f>
        <v/>
      </c>
      <c r="P95" t="str">
        <f>IF($A95&lt;&gt;"",INDEX('Size (Model)'!P:P,3*(ROW()-2)+3),"")</f>
        <v/>
      </c>
      <c r="Q95" t="str">
        <f>IF($A95&lt;&gt;"",INDEX('Size (Model)'!Q:Q,3*(ROW()-2)+3),"")</f>
        <v/>
      </c>
      <c r="R95" t="str">
        <f>IF($A95&lt;&gt;"",INDEX('Size (Model)'!R:R,3*(ROW()-2)+3),"")</f>
        <v/>
      </c>
      <c r="S95" t="str">
        <f>IF($A95&lt;&gt;"",INDEX('Size (Model)'!S:S,3*(ROW()-2)+3),"")</f>
        <v/>
      </c>
      <c r="T95" t="str">
        <f>IF($A95&lt;&gt;"",INDEX('Size (Model)'!T:T,3*(ROW()-2)+3),"")</f>
        <v/>
      </c>
      <c r="U95" t="str">
        <f>IF($A95&lt;&gt;"",INDEX('Size (Model)'!U:U,3*(ROW()-2)+3),"")</f>
        <v/>
      </c>
      <c r="V95" t="str">
        <f>IF($A95&lt;&gt;"",INDEX('Size (Model)'!V:V,3*(ROW()-2)+3),"")</f>
        <v/>
      </c>
      <c r="W95" t="str">
        <f>IF($A95&lt;&gt;"",INDEX('Size (Model)'!W:W,3*(ROW()-2)+3),"")</f>
        <v/>
      </c>
      <c r="X95" t="str">
        <f>IF($A95&lt;&gt;"",INDEX('Size (Model)'!X:X,3*(ROW()-2)+3),"")</f>
        <v/>
      </c>
      <c r="Y95" t="str">
        <f>IF($A95&lt;&gt;"",INDEX('Size (Model)'!Y:Y,3*(ROW()-2)+3),"")</f>
        <v/>
      </c>
      <c r="Z95" t="str">
        <f>IF($A95&lt;&gt;"",INDEX('Size (Model)'!Z:Z,3*(ROW()-2)+3),"")</f>
        <v/>
      </c>
    </row>
    <row r="96" spans="1:26" x14ac:dyDescent="0.2">
      <c r="A96" s="13" t="str">
        <f>IF(INDEX('Size (Model)'!A:A,3*(ROW()-2)+2)&lt;&gt;"",INDEX('Size (Model)'!A:A,3*(ROW()-2)+2),"")</f>
        <v/>
      </c>
      <c r="B96" t="str">
        <f>IF($A96&lt;&gt;"",INDEX('Size (Model)'!B:B,3*(ROW()-2)+3),"")</f>
        <v/>
      </c>
      <c r="C96" t="str">
        <f>IF($A96&lt;&gt;"",INDEX('Size (Model)'!C:C,3*(ROW()-2)+3),"")</f>
        <v/>
      </c>
      <c r="D96" t="str">
        <f>IF($A96&lt;&gt;"",INDEX('Size (Model)'!D:D,3*(ROW()-2)+3),"")</f>
        <v/>
      </c>
      <c r="E96" t="str">
        <f>IF($A96&lt;&gt;"",INDEX('Size (Model)'!E:E,3*(ROW()-2)+3),"")</f>
        <v/>
      </c>
      <c r="F96" t="str">
        <f>IF($A96&lt;&gt;"",INDEX('Size (Model)'!F:F,3*(ROW()-2)+3),"")</f>
        <v/>
      </c>
      <c r="G96" t="str">
        <f>IF($A96&lt;&gt;"",INDEX('Size (Model)'!G:G,3*(ROW()-2)+3),"")</f>
        <v/>
      </c>
      <c r="H96" t="str">
        <f>IF($A96&lt;&gt;"",INDEX('Size (Model)'!H:H,3*(ROW()-2)+3),"")</f>
        <v/>
      </c>
      <c r="I96" t="str">
        <f>IF($A96&lt;&gt;"",INDEX('Size (Model)'!I:I,3*(ROW()-2)+3),"")</f>
        <v/>
      </c>
      <c r="J96" t="str">
        <f>IF($A96&lt;&gt;"",INDEX('Size (Model)'!J:J,3*(ROW()-2)+3),"")</f>
        <v/>
      </c>
      <c r="K96" t="str">
        <f>IF($A96&lt;&gt;"",INDEX('Size (Model)'!K:K,3*(ROW()-2)+3),"")</f>
        <v/>
      </c>
      <c r="L96" t="str">
        <f>IF($A96&lt;&gt;"",INDEX('Size (Model)'!L:L,3*(ROW()-2)+3),"")</f>
        <v/>
      </c>
      <c r="M96" t="str">
        <f>IF($A96&lt;&gt;"",INDEX('Size (Model)'!M:M,3*(ROW()-2)+3),"")</f>
        <v/>
      </c>
      <c r="N96" t="str">
        <f>IF($A96&lt;&gt;"",INDEX('Size (Model)'!N:N,3*(ROW()-2)+3),"")</f>
        <v/>
      </c>
      <c r="O96" t="str">
        <f>IF($A96&lt;&gt;"",INDEX('Size (Model)'!O:O,3*(ROW()-2)+3),"")</f>
        <v/>
      </c>
      <c r="P96" t="str">
        <f>IF($A96&lt;&gt;"",INDEX('Size (Model)'!P:P,3*(ROW()-2)+3),"")</f>
        <v/>
      </c>
      <c r="Q96" t="str">
        <f>IF($A96&lt;&gt;"",INDEX('Size (Model)'!Q:Q,3*(ROW()-2)+3),"")</f>
        <v/>
      </c>
      <c r="R96" t="str">
        <f>IF($A96&lt;&gt;"",INDEX('Size (Model)'!R:R,3*(ROW()-2)+3),"")</f>
        <v/>
      </c>
      <c r="S96" t="str">
        <f>IF($A96&lt;&gt;"",INDEX('Size (Model)'!S:S,3*(ROW()-2)+3),"")</f>
        <v/>
      </c>
      <c r="T96" t="str">
        <f>IF($A96&lt;&gt;"",INDEX('Size (Model)'!T:T,3*(ROW()-2)+3),"")</f>
        <v/>
      </c>
      <c r="U96" t="str">
        <f>IF($A96&lt;&gt;"",INDEX('Size (Model)'!U:U,3*(ROW()-2)+3),"")</f>
        <v/>
      </c>
      <c r="V96" t="str">
        <f>IF($A96&lt;&gt;"",INDEX('Size (Model)'!V:V,3*(ROW()-2)+3),"")</f>
        <v/>
      </c>
      <c r="W96" t="str">
        <f>IF($A96&lt;&gt;"",INDEX('Size (Model)'!W:W,3*(ROW()-2)+3),"")</f>
        <v/>
      </c>
      <c r="X96" t="str">
        <f>IF($A96&lt;&gt;"",INDEX('Size (Model)'!X:X,3*(ROW()-2)+3),"")</f>
        <v/>
      </c>
      <c r="Y96" t="str">
        <f>IF($A96&lt;&gt;"",INDEX('Size (Model)'!Y:Y,3*(ROW()-2)+3),"")</f>
        <v/>
      </c>
      <c r="Z96" t="str">
        <f>IF($A96&lt;&gt;"",INDEX('Size (Model)'!Z:Z,3*(ROW()-2)+3),"")</f>
        <v/>
      </c>
    </row>
    <row r="97" spans="1:26" x14ac:dyDescent="0.2">
      <c r="A97" s="13" t="str">
        <f>IF(INDEX('Size (Model)'!A:A,3*(ROW()-2)+2)&lt;&gt;"",INDEX('Size (Model)'!A:A,3*(ROW()-2)+2),"")</f>
        <v/>
      </c>
      <c r="B97" t="str">
        <f>IF($A97&lt;&gt;"",INDEX('Size (Model)'!B:B,3*(ROW()-2)+3),"")</f>
        <v/>
      </c>
      <c r="C97" t="str">
        <f>IF($A97&lt;&gt;"",INDEX('Size (Model)'!C:C,3*(ROW()-2)+3),"")</f>
        <v/>
      </c>
      <c r="D97" t="str">
        <f>IF($A97&lt;&gt;"",INDEX('Size (Model)'!D:D,3*(ROW()-2)+3),"")</f>
        <v/>
      </c>
      <c r="E97" t="str">
        <f>IF($A97&lt;&gt;"",INDEX('Size (Model)'!E:E,3*(ROW()-2)+3),"")</f>
        <v/>
      </c>
      <c r="F97" t="str">
        <f>IF($A97&lt;&gt;"",INDEX('Size (Model)'!F:F,3*(ROW()-2)+3),"")</f>
        <v/>
      </c>
      <c r="G97" t="str">
        <f>IF($A97&lt;&gt;"",INDEX('Size (Model)'!G:G,3*(ROW()-2)+3),"")</f>
        <v/>
      </c>
      <c r="H97" t="str">
        <f>IF($A97&lt;&gt;"",INDEX('Size (Model)'!H:H,3*(ROW()-2)+3),"")</f>
        <v/>
      </c>
      <c r="I97" t="str">
        <f>IF($A97&lt;&gt;"",INDEX('Size (Model)'!I:I,3*(ROW()-2)+3),"")</f>
        <v/>
      </c>
      <c r="J97" t="str">
        <f>IF($A97&lt;&gt;"",INDEX('Size (Model)'!J:J,3*(ROW()-2)+3),"")</f>
        <v/>
      </c>
      <c r="K97" t="str">
        <f>IF($A97&lt;&gt;"",INDEX('Size (Model)'!K:K,3*(ROW()-2)+3),"")</f>
        <v/>
      </c>
      <c r="L97" t="str">
        <f>IF($A97&lt;&gt;"",INDEX('Size (Model)'!L:L,3*(ROW()-2)+3),"")</f>
        <v/>
      </c>
      <c r="M97" t="str">
        <f>IF($A97&lt;&gt;"",INDEX('Size (Model)'!M:M,3*(ROW()-2)+3),"")</f>
        <v/>
      </c>
      <c r="N97" t="str">
        <f>IF($A97&lt;&gt;"",INDEX('Size (Model)'!N:N,3*(ROW()-2)+3),"")</f>
        <v/>
      </c>
      <c r="O97" t="str">
        <f>IF($A97&lt;&gt;"",INDEX('Size (Model)'!O:O,3*(ROW()-2)+3),"")</f>
        <v/>
      </c>
      <c r="P97" t="str">
        <f>IF($A97&lt;&gt;"",INDEX('Size (Model)'!P:P,3*(ROW()-2)+3),"")</f>
        <v/>
      </c>
      <c r="Q97" t="str">
        <f>IF($A97&lt;&gt;"",INDEX('Size (Model)'!Q:Q,3*(ROW()-2)+3),"")</f>
        <v/>
      </c>
      <c r="R97" t="str">
        <f>IF($A97&lt;&gt;"",INDEX('Size (Model)'!R:R,3*(ROW()-2)+3),"")</f>
        <v/>
      </c>
      <c r="S97" t="str">
        <f>IF($A97&lt;&gt;"",INDEX('Size (Model)'!S:S,3*(ROW()-2)+3),"")</f>
        <v/>
      </c>
      <c r="T97" t="str">
        <f>IF($A97&lt;&gt;"",INDEX('Size (Model)'!T:T,3*(ROW()-2)+3),"")</f>
        <v/>
      </c>
      <c r="U97" t="str">
        <f>IF($A97&lt;&gt;"",INDEX('Size (Model)'!U:U,3*(ROW()-2)+3),"")</f>
        <v/>
      </c>
      <c r="V97" t="str">
        <f>IF($A97&lt;&gt;"",INDEX('Size (Model)'!V:V,3*(ROW()-2)+3),"")</f>
        <v/>
      </c>
      <c r="W97" t="str">
        <f>IF($A97&lt;&gt;"",INDEX('Size (Model)'!W:W,3*(ROW()-2)+3),"")</f>
        <v/>
      </c>
      <c r="X97" t="str">
        <f>IF($A97&lt;&gt;"",INDEX('Size (Model)'!X:X,3*(ROW()-2)+3),"")</f>
        <v/>
      </c>
      <c r="Y97" t="str">
        <f>IF($A97&lt;&gt;"",INDEX('Size (Model)'!Y:Y,3*(ROW()-2)+3),"")</f>
        <v/>
      </c>
      <c r="Z97" t="str">
        <f>IF($A97&lt;&gt;"",INDEX('Size (Model)'!Z:Z,3*(ROW()-2)+3),"")</f>
        <v/>
      </c>
    </row>
    <row r="98" spans="1:26" x14ac:dyDescent="0.2">
      <c r="A98" s="13" t="str">
        <f>IF(INDEX('Size (Model)'!A:A,3*(ROW()-2)+2)&lt;&gt;"",INDEX('Size (Model)'!A:A,3*(ROW()-2)+2),"")</f>
        <v/>
      </c>
      <c r="B98" t="str">
        <f>IF($A98&lt;&gt;"",INDEX('Size (Model)'!B:B,3*(ROW()-2)+3),"")</f>
        <v/>
      </c>
      <c r="C98" t="str">
        <f>IF($A98&lt;&gt;"",INDEX('Size (Model)'!C:C,3*(ROW()-2)+3),"")</f>
        <v/>
      </c>
      <c r="D98" t="str">
        <f>IF($A98&lt;&gt;"",INDEX('Size (Model)'!D:D,3*(ROW()-2)+3),"")</f>
        <v/>
      </c>
      <c r="E98" t="str">
        <f>IF($A98&lt;&gt;"",INDEX('Size (Model)'!E:E,3*(ROW()-2)+3),"")</f>
        <v/>
      </c>
      <c r="F98" t="str">
        <f>IF($A98&lt;&gt;"",INDEX('Size (Model)'!F:F,3*(ROW()-2)+3),"")</f>
        <v/>
      </c>
      <c r="G98" t="str">
        <f>IF($A98&lt;&gt;"",INDEX('Size (Model)'!G:G,3*(ROW()-2)+3),"")</f>
        <v/>
      </c>
      <c r="H98" t="str">
        <f>IF($A98&lt;&gt;"",INDEX('Size (Model)'!H:H,3*(ROW()-2)+3),"")</f>
        <v/>
      </c>
      <c r="I98" t="str">
        <f>IF($A98&lt;&gt;"",INDEX('Size (Model)'!I:I,3*(ROW()-2)+3),"")</f>
        <v/>
      </c>
      <c r="J98" t="str">
        <f>IF($A98&lt;&gt;"",INDEX('Size (Model)'!J:J,3*(ROW()-2)+3),"")</f>
        <v/>
      </c>
      <c r="K98" t="str">
        <f>IF($A98&lt;&gt;"",INDEX('Size (Model)'!K:K,3*(ROW()-2)+3),"")</f>
        <v/>
      </c>
      <c r="L98" t="str">
        <f>IF($A98&lt;&gt;"",INDEX('Size (Model)'!L:L,3*(ROW()-2)+3),"")</f>
        <v/>
      </c>
      <c r="M98" t="str">
        <f>IF($A98&lt;&gt;"",INDEX('Size (Model)'!M:M,3*(ROW()-2)+3),"")</f>
        <v/>
      </c>
      <c r="N98" t="str">
        <f>IF($A98&lt;&gt;"",INDEX('Size (Model)'!N:N,3*(ROW()-2)+3),"")</f>
        <v/>
      </c>
      <c r="O98" t="str">
        <f>IF($A98&lt;&gt;"",INDEX('Size (Model)'!O:O,3*(ROW()-2)+3),"")</f>
        <v/>
      </c>
      <c r="P98" t="str">
        <f>IF($A98&lt;&gt;"",INDEX('Size (Model)'!P:P,3*(ROW()-2)+3),"")</f>
        <v/>
      </c>
      <c r="Q98" t="str">
        <f>IF($A98&lt;&gt;"",INDEX('Size (Model)'!Q:Q,3*(ROW()-2)+3),"")</f>
        <v/>
      </c>
      <c r="R98" t="str">
        <f>IF($A98&lt;&gt;"",INDEX('Size (Model)'!R:R,3*(ROW()-2)+3),"")</f>
        <v/>
      </c>
      <c r="S98" t="str">
        <f>IF($A98&lt;&gt;"",INDEX('Size (Model)'!S:S,3*(ROW()-2)+3),"")</f>
        <v/>
      </c>
      <c r="T98" t="str">
        <f>IF($A98&lt;&gt;"",INDEX('Size (Model)'!T:T,3*(ROW()-2)+3),"")</f>
        <v/>
      </c>
      <c r="U98" t="str">
        <f>IF($A98&lt;&gt;"",INDEX('Size (Model)'!U:U,3*(ROW()-2)+3),"")</f>
        <v/>
      </c>
      <c r="V98" t="str">
        <f>IF($A98&lt;&gt;"",INDEX('Size (Model)'!V:V,3*(ROW()-2)+3),"")</f>
        <v/>
      </c>
      <c r="W98" t="str">
        <f>IF($A98&lt;&gt;"",INDEX('Size (Model)'!W:W,3*(ROW()-2)+3),"")</f>
        <v/>
      </c>
      <c r="X98" t="str">
        <f>IF($A98&lt;&gt;"",INDEX('Size (Model)'!X:X,3*(ROW()-2)+3),"")</f>
        <v/>
      </c>
      <c r="Y98" t="str">
        <f>IF($A98&lt;&gt;"",INDEX('Size (Model)'!Y:Y,3*(ROW()-2)+3),"")</f>
        <v/>
      </c>
      <c r="Z98" t="str">
        <f>IF($A98&lt;&gt;"",INDEX('Size (Model)'!Z:Z,3*(ROW()-2)+3),"")</f>
        <v/>
      </c>
    </row>
    <row r="99" spans="1:26" x14ac:dyDescent="0.2">
      <c r="A99" s="13" t="str">
        <f>IF(INDEX('Size (Model)'!A:A,3*(ROW()-2)+2)&lt;&gt;"",INDEX('Size (Model)'!A:A,3*(ROW()-2)+2),"")</f>
        <v/>
      </c>
      <c r="B99" t="str">
        <f>IF($A99&lt;&gt;"",INDEX('Size (Model)'!B:B,3*(ROW()-2)+3),"")</f>
        <v/>
      </c>
      <c r="C99" t="str">
        <f>IF($A99&lt;&gt;"",INDEX('Size (Model)'!C:C,3*(ROW()-2)+3),"")</f>
        <v/>
      </c>
      <c r="D99" t="str">
        <f>IF($A99&lt;&gt;"",INDEX('Size (Model)'!D:D,3*(ROW()-2)+3),"")</f>
        <v/>
      </c>
      <c r="E99" t="str">
        <f>IF($A99&lt;&gt;"",INDEX('Size (Model)'!E:E,3*(ROW()-2)+3),"")</f>
        <v/>
      </c>
      <c r="F99" t="str">
        <f>IF($A99&lt;&gt;"",INDEX('Size (Model)'!F:F,3*(ROW()-2)+3),"")</f>
        <v/>
      </c>
      <c r="G99" t="str">
        <f>IF($A99&lt;&gt;"",INDEX('Size (Model)'!G:G,3*(ROW()-2)+3),"")</f>
        <v/>
      </c>
      <c r="H99" t="str">
        <f>IF($A99&lt;&gt;"",INDEX('Size (Model)'!H:H,3*(ROW()-2)+3),"")</f>
        <v/>
      </c>
      <c r="I99" t="str">
        <f>IF($A99&lt;&gt;"",INDEX('Size (Model)'!I:I,3*(ROW()-2)+3),"")</f>
        <v/>
      </c>
      <c r="J99" t="str">
        <f>IF($A99&lt;&gt;"",INDEX('Size (Model)'!J:J,3*(ROW()-2)+3),"")</f>
        <v/>
      </c>
      <c r="K99" t="str">
        <f>IF($A99&lt;&gt;"",INDEX('Size (Model)'!K:K,3*(ROW()-2)+3),"")</f>
        <v/>
      </c>
      <c r="L99" t="str">
        <f>IF($A99&lt;&gt;"",INDEX('Size (Model)'!L:L,3*(ROW()-2)+3),"")</f>
        <v/>
      </c>
      <c r="M99" t="str">
        <f>IF($A99&lt;&gt;"",INDEX('Size (Model)'!M:M,3*(ROW()-2)+3),"")</f>
        <v/>
      </c>
      <c r="N99" t="str">
        <f>IF($A99&lt;&gt;"",INDEX('Size (Model)'!N:N,3*(ROW()-2)+3),"")</f>
        <v/>
      </c>
      <c r="O99" t="str">
        <f>IF($A99&lt;&gt;"",INDEX('Size (Model)'!O:O,3*(ROW()-2)+3),"")</f>
        <v/>
      </c>
      <c r="P99" t="str">
        <f>IF($A99&lt;&gt;"",INDEX('Size (Model)'!P:P,3*(ROW()-2)+3),"")</f>
        <v/>
      </c>
      <c r="Q99" t="str">
        <f>IF($A99&lt;&gt;"",INDEX('Size (Model)'!Q:Q,3*(ROW()-2)+3),"")</f>
        <v/>
      </c>
      <c r="R99" t="str">
        <f>IF($A99&lt;&gt;"",INDEX('Size (Model)'!R:R,3*(ROW()-2)+3),"")</f>
        <v/>
      </c>
      <c r="S99" t="str">
        <f>IF($A99&lt;&gt;"",INDEX('Size (Model)'!S:S,3*(ROW()-2)+3),"")</f>
        <v/>
      </c>
      <c r="T99" t="str">
        <f>IF($A99&lt;&gt;"",INDEX('Size (Model)'!T:T,3*(ROW()-2)+3),"")</f>
        <v/>
      </c>
      <c r="U99" t="str">
        <f>IF($A99&lt;&gt;"",INDEX('Size (Model)'!U:U,3*(ROW()-2)+3),"")</f>
        <v/>
      </c>
      <c r="V99" t="str">
        <f>IF($A99&lt;&gt;"",INDEX('Size (Model)'!V:V,3*(ROW()-2)+3),"")</f>
        <v/>
      </c>
      <c r="W99" t="str">
        <f>IF($A99&lt;&gt;"",INDEX('Size (Model)'!W:W,3*(ROW()-2)+3),"")</f>
        <v/>
      </c>
      <c r="X99" t="str">
        <f>IF($A99&lt;&gt;"",INDEX('Size (Model)'!X:X,3*(ROW()-2)+3),"")</f>
        <v/>
      </c>
      <c r="Y99" t="str">
        <f>IF($A99&lt;&gt;"",INDEX('Size (Model)'!Y:Y,3*(ROW()-2)+3),"")</f>
        <v/>
      </c>
      <c r="Z99" t="str">
        <f>IF($A99&lt;&gt;"",INDEX('Size (Model)'!Z:Z,3*(ROW()-2)+3),"")</f>
        <v/>
      </c>
    </row>
    <row r="100" spans="1:26" x14ac:dyDescent="0.2">
      <c r="A100" s="13" t="str">
        <f>IF(INDEX('Size (Model)'!A:A,3*(ROW()-2)+2)&lt;&gt;"",INDEX('Size (Model)'!A:A,3*(ROW()-2)+2),"")</f>
        <v/>
      </c>
      <c r="B100" t="str">
        <f>IF($A100&lt;&gt;"",INDEX('Size (Model)'!B:B,3*(ROW()-2)+3),"")</f>
        <v/>
      </c>
      <c r="C100" t="str">
        <f>IF($A100&lt;&gt;"",INDEX('Size (Model)'!C:C,3*(ROW()-2)+3),"")</f>
        <v/>
      </c>
      <c r="D100" t="str">
        <f>IF($A100&lt;&gt;"",INDEX('Size (Model)'!D:D,3*(ROW()-2)+3),"")</f>
        <v/>
      </c>
      <c r="E100" t="str">
        <f>IF($A100&lt;&gt;"",INDEX('Size (Model)'!E:E,3*(ROW()-2)+3),"")</f>
        <v/>
      </c>
      <c r="F100" t="str">
        <f>IF($A100&lt;&gt;"",INDEX('Size (Model)'!F:F,3*(ROW()-2)+3),"")</f>
        <v/>
      </c>
      <c r="G100" t="str">
        <f>IF($A100&lt;&gt;"",INDEX('Size (Model)'!G:G,3*(ROW()-2)+3),"")</f>
        <v/>
      </c>
      <c r="H100" t="str">
        <f>IF($A100&lt;&gt;"",INDEX('Size (Model)'!H:H,3*(ROW()-2)+3),"")</f>
        <v/>
      </c>
      <c r="I100" t="str">
        <f>IF($A100&lt;&gt;"",INDEX('Size (Model)'!I:I,3*(ROW()-2)+3),"")</f>
        <v/>
      </c>
      <c r="J100" t="str">
        <f>IF($A100&lt;&gt;"",INDEX('Size (Model)'!J:J,3*(ROW()-2)+3),"")</f>
        <v/>
      </c>
      <c r="K100" t="str">
        <f>IF($A100&lt;&gt;"",INDEX('Size (Model)'!K:K,3*(ROW()-2)+3),"")</f>
        <v/>
      </c>
      <c r="L100" t="str">
        <f>IF($A100&lt;&gt;"",INDEX('Size (Model)'!L:L,3*(ROW()-2)+3),"")</f>
        <v/>
      </c>
      <c r="M100" t="str">
        <f>IF($A100&lt;&gt;"",INDEX('Size (Model)'!M:M,3*(ROW()-2)+3),"")</f>
        <v/>
      </c>
      <c r="N100" t="str">
        <f>IF($A100&lt;&gt;"",INDEX('Size (Model)'!N:N,3*(ROW()-2)+3),"")</f>
        <v/>
      </c>
      <c r="O100" t="str">
        <f>IF($A100&lt;&gt;"",INDEX('Size (Model)'!O:O,3*(ROW()-2)+3),"")</f>
        <v/>
      </c>
      <c r="P100" t="str">
        <f>IF($A100&lt;&gt;"",INDEX('Size (Model)'!P:P,3*(ROW()-2)+3),"")</f>
        <v/>
      </c>
      <c r="Q100" t="str">
        <f>IF($A100&lt;&gt;"",INDEX('Size (Model)'!Q:Q,3*(ROW()-2)+3),"")</f>
        <v/>
      </c>
      <c r="R100" t="str">
        <f>IF($A100&lt;&gt;"",INDEX('Size (Model)'!R:R,3*(ROW()-2)+3),"")</f>
        <v/>
      </c>
      <c r="S100" t="str">
        <f>IF($A100&lt;&gt;"",INDEX('Size (Model)'!S:S,3*(ROW()-2)+3),"")</f>
        <v/>
      </c>
      <c r="T100" t="str">
        <f>IF($A100&lt;&gt;"",INDEX('Size (Model)'!T:T,3*(ROW()-2)+3),"")</f>
        <v/>
      </c>
      <c r="U100" t="str">
        <f>IF($A100&lt;&gt;"",INDEX('Size (Model)'!U:U,3*(ROW()-2)+3),"")</f>
        <v/>
      </c>
      <c r="V100" t="str">
        <f>IF($A100&lt;&gt;"",INDEX('Size (Model)'!V:V,3*(ROW()-2)+3),"")</f>
        <v/>
      </c>
      <c r="W100" t="str">
        <f>IF($A100&lt;&gt;"",INDEX('Size (Model)'!W:W,3*(ROW()-2)+3),"")</f>
        <v/>
      </c>
      <c r="X100" t="str">
        <f>IF($A100&lt;&gt;"",INDEX('Size (Model)'!X:X,3*(ROW()-2)+3),"")</f>
        <v/>
      </c>
      <c r="Y100" t="str">
        <f>IF($A100&lt;&gt;"",INDEX('Size (Model)'!Y:Y,3*(ROW()-2)+3),"")</f>
        <v/>
      </c>
      <c r="Z100" t="str">
        <f>IF($A100&lt;&gt;"",INDEX('Size (Model)'!Z:Z,3*(ROW()-2)+3),"")</f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Z100"/>
  <sheetViews>
    <sheetView workbookViewId="0"/>
  </sheetViews>
  <sheetFormatPr defaultRowHeight="11.25" x14ac:dyDescent="0.2"/>
  <cols>
    <col min="1" max="1" width="10.1640625" style="13" bestFit="1" customWidth="1"/>
  </cols>
  <sheetData>
    <row r="1" spans="1:26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">
      <c r="A2" s="13">
        <f>IF(INDEX('Size (Model) (2)'!A:A,3*(ROW()-2)+2)&lt;&gt;"",INDEX('Size (Model) (2)'!A:A,3*(ROW()-2)+2),"")</f>
        <v>44273</v>
      </c>
      <c r="B2">
        <f>IF($A2&lt;&gt;"",INDEX('Size (Model) (2)'!B:B,3*(ROW()-2)+3),"")</f>
        <v>2.2718937868387395E-2</v>
      </c>
      <c r="C2">
        <f>IF($A2&lt;&gt;"",INDEX('Size (Model) (2)'!C:C,3*(ROW()-2)+3),"")</f>
        <v>0</v>
      </c>
      <c r="D2">
        <f>IF($A2&lt;&gt;"",INDEX('Size (Model) (2)'!D:D,3*(ROW()-2)+3),"")</f>
        <v>2.7514686248331106E-2</v>
      </c>
      <c r="E2">
        <f>IF($A2&lt;&gt;"",INDEX('Size (Model) (2)'!E:E,3*(ROW()-2)+3),"")</f>
        <v>1.0875771808538708E-2</v>
      </c>
      <c r="F2">
        <f>IF($A2&lt;&gt;"",INDEX('Size (Model) (2)'!F:F,3*(ROW()-2)+3),"")</f>
        <v>0</v>
      </c>
      <c r="G2">
        <f>IF($A2&lt;&gt;"",INDEX('Size (Model) (2)'!G:G,3*(ROW()-2)+3),"")</f>
        <v>-1.5105548632998607E-2</v>
      </c>
      <c r="H2">
        <f>IF($A2&lt;&gt;"",INDEX('Size (Model) (2)'!H:H,3*(ROW()-2)+3),"")</f>
        <v>0.05</v>
      </c>
      <c r="I2">
        <f>IF($A2&lt;&gt;"",INDEX('Size (Model) (2)'!I:I,3*(ROW()-2)+3),"")</f>
        <v>4.6731292517006792E-2</v>
      </c>
      <c r="J2">
        <f>IF($A2&lt;&gt;"",INDEX('Size (Model) (2)'!J:J,3*(ROW()-2)+3),"")</f>
        <v>0</v>
      </c>
      <c r="K2">
        <f>IF($A2&lt;&gt;"",INDEX('Size (Model) (2)'!K:K,3*(ROW()-2)+3),"")</f>
        <v>-2.8569349137034721E-2</v>
      </c>
      <c r="L2">
        <f>IF($A2&lt;&gt;"",INDEX('Size (Model) (2)'!L:L,3*(ROW()-2)+3),"")</f>
        <v>0</v>
      </c>
      <c r="M2">
        <f>IF($A2&lt;&gt;"",INDEX('Size (Model) (2)'!M:M,3*(ROW()-2)+3),"")</f>
        <v>-3.1253412192902633E-2</v>
      </c>
      <c r="N2">
        <f>IF($A2&lt;&gt;"",INDEX('Size (Model) (2)'!N:N,3*(ROW()-2)+3),"")</f>
        <v>-0.05</v>
      </c>
      <c r="O2">
        <f>IF($A2&lt;&gt;"",INDEX('Size (Model) (2)'!O:O,3*(ROW()-2)+3),"")</f>
        <v>-2.0430752453653212E-2</v>
      </c>
      <c r="P2">
        <f>IF($A2&lt;&gt;"",INDEX('Size (Model) (2)'!P:P,3*(ROW()-2)+3),"")</f>
        <v>1.7566058643027609E-2</v>
      </c>
      <c r="Q2">
        <f>IF($A2&lt;&gt;"",INDEX('Size (Model) (2)'!Q:Q,3*(ROW()-2)+3),"")</f>
        <v>0.05</v>
      </c>
      <c r="R2">
        <f>IF($A2&lt;&gt;"",INDEX('Size (Model) (2)'!R:R,3*(ROW()-2)+3),"")</f>
        <v>-1.5540097274064017E-2</v>
      </c>
      <c r="S2">
        <f>IF($A2&lt;&gt;"",INDEX('Size (Model) (2)'!S:S,3*(ROW()-2)+3),"")</f>
        <v>0</v>
      </c>
      <c r="T2">
        <f>IF($A2&lt;&gt;"",INDEX('Size (Model) (2)'!T:T,3*(ROW()-2)+3),"")</f>
        <v>3.0892669764652974E-2</v>
      </c>
      <c r="U2">
        <f>IF($A2&lt;&gt;"",INDEX('Size (Model) (2)'!U:U,3*(ROW()-2)+3),"")</f>
        <v>-0.05</v>
      </c>
      <c r="V2">
        <f>IF($A2&lt;&gt;"",INDEX('Size (Model) (2)'!V:V,3*(ROW()-2)+3),"")</f>
        <v>-1.8314596756276377E-2</v>
      </c>
      <c r="W2">
        <f>IF($A2&lt;&gt;"",INDEX('Size (Model) (2)'!W:W,3*(ROW()-2)+3),"")</f>
        <v>0</v>
      </c>
      <c r="X2">
        <f>IF($A2&lt;&gt;"",INDEX('Size (Model) (2)'!X:X,3*(ROW()-2)+3),"")</f>
        <v>0</v>
      </c>
      <c r="Y2">
        <f>IF($A2&lt;&gt;"",INDEX('Size (Model) (2)'!Y:Y,3*(ROW()-2)+3),"")</f>
        <v>0</v>
      </c>
      <c r="Z2">
        <f>IF($A2&lt;&gt;"",INDEX('Size (Model) (2)'!Z:Z,3*(ROW()-2)+3),"")</f>
        <v>0</v>
      </c>
    </row>
    <row r="3" spans="1:26" x14ac:dyDescent="0.2">
      <c r="A3" s="13">
        <f>IF(INDEX('Size (Model) (2)'!A:A,3*(ROW()-2)+2)&lt;&gt;"",INDEX('Size (Model) (2)'!A:A,3*(ROW()-2)+2),"")</f>
        <v>44287</v>
      </c>
      <c r="B3">
        <f>IF($A3&lt;&gt;"",INDEX('Size (Model) (2)'!B:B,3*(ROW()-2)+3),"")</f>
        <v>-1.6166766759252313E-2</v>
      </c>
      <c r="C3">
        <f>IF($A3&lt;&gt;"",INDEX('Size (Model) (2)'!C:C,3*(ROW()-2)+3),"")</f>
        <v>1.1778467512579306E-2</v>
      </c>
      <c r="D3">
        <f>IF($A3&lt;&gt;"",INDEX('Size (Model) (2)'!D:D,3*(ROW()-2)+3),"")</f>
        <v>0.05</v>
      </c>
      <c r="E3">
        <f>IF($A3&lt;&gt;"",INDEX('Size (Model) (2)'!E:E,3*(ROW()-2)+3),"")</f>
        <v>-2.2133350462487156E-2</v>
      </c>
      <c r="F3">
        <f>IF($A3&lt;&gt;"",INDEX('Size (Model) (2)'!F:F,3*(ROW()-2)+3),"")</f>
        <v>0</v>
      </c>
      <c r="G3">
        <f>IF($A3&lt;&gt;"",INDEX('Size (Model) (2)'!G:G,3*(ROW()-2)+3),"")</f>
        <v>0</v>
      </c>
      <c r="H3">
        <f>IF($A3&lt;&gt;"",INDEX('Size (Model) (2)'!H:H,3*(ROW()-2)+3),"")</f>
        <v>3.6647239002807801E-2</v>
      </c>
      <c r="I3">
        <f>IF($A3&lt;&gt;"",INDEX('Size (Model) (2)'!I:I,3*(ROW()-2)+3),"")</f>
        <v>0.05</v>
      </c>
      <c r="J3">
        <f>IF($A3&lt;&gt;"",INDEX('Size (Model) (2)'!J:J,3*(ROW()-2)+3),"")</f>
        <v>1.0282539152024449E-2</v>
      </c>
      <c r="K3">
        <f>IF($A3&lt;&gt;"",INDEX('Size (Model) (2)'!K:K,3*(ROW()-2)+3),"")</f>
        <v>0</v>
      </c>
      <c r="L3">
        <f>IF($A3&lt;&gt;"",INDEX('Size (Model) (2)'!L:L,3*(ROW()-2)+3),"")</f>
        <v>-0.05</v>
      </c>
      <c r="M3">
        <f>IF($A3&lt;&gt;"",INDEX('Size (Model) (2)'!M:M,3*(ROW()-2)+3),"")</f>
        <v>-1.5313766621631234E-2</v>
      </c>
      <c r="N3">
        <f>IF($A3&lt;&gt;"",INDEX('Size (Model) (2)'!N:N,3*(ROW()-2)+3),"")</f>
        <v>-4.9641560537082935E-2</v>
      </c>
      <c r="O3">
        <f>IF($A3&lt;&gt;"",INDEX('Size (Model) (2)'!O:O,3*(ROW()-2)+3),"")</f>
        <v>-3.111802812831135E-2</v>
      </c>
      <c r="P3">
        <f>IF($A3&lt;&gt;"",INDEX('Size (Model) (2)'!P:P,3*(ROW()-2)+3),"")</f>
        <v>2.7197899345387196E-2</v>
      </c>
      <c r="Q3">
        <f>IF($A3&lt;&gt;"",INDEX('Size (Model) (2)'!Q:Q,3*(ROW()-2)+3),"")</f>
        <v>0</v>
      </c>
      <c r="R3">
        <f>IF($A3&lt;&gt;"",INDEX('Size (Model) (2)'!R:R,3*(ROW()-2)+3),"")</f>
        <v>1.0682415674603176E-2</v>
      </c>
      <c r="S3">
        <f>IF($A3&lt;&gt;"",INDEX('Size (Model) (2)'!S:S,3*(ROW()-2)+3),"")</f>
        <v>0</v>
      </c>
      <c r="T3">
        <f>IF($A3&lt;&gt;"",INDEX('Size (Model) (2)'!T:T,3*(ROW()-2)+3),"")</f>
        <v>3.0892669764652974E-2</v>
      </c>
      <c r="U3">
        <f>IF($A3&lt;&gt;"",INDEX('Size (Model) (2)'!U:U,3*(ROW()-2)+3),"")</f>
        <v>-2.720190728811419E-2</v>
      </c>
      <c r="V3">
        <f>IF($A3&lt;&gt;"",INDEX('Size (Model) (2)'!V:V,3*(ROW()-2)+3),"")</f>
        <v>-1.8314596756276377E-2</v>
      </c>
      <c r="W3">
        <f>IF($A3&lt;&gt;"",INDEX('Size (Model) (2)'!W:W,3*(ROW()-2)+3),"")</f>
        <v>0</v>
      </c>
      <c r="X3">
        <f>IF($A3&lt;&gt;"",INDEX('Size (Model) (2)'!X:X,3*(ROW()-2)+3),"")</f>
        <v>0</v>
      </c>
      <c r="Y3">
        <f>IF($A3&lt;&gt;"",INDEX('Size (Model) (2)'!Y:Y,3*(ROW()-2)+3),"")</f>
        <v>0</v>
      </c>
      <c r="Z3">
        <f>IF($A3&lt;&gt;"",INDEX('Size (Model) (2)'!Z:Z,3*(ROW()-2)+3),"")</f>
        <v>0</v>
      </c>
    </row>
    <row r="4" spans="1:26" x14ac:dyDescent="0.2">
      <c r="A4" s="13">
        <f>IF(INDEX('Size (Model) (2)'!A:A,3*(ROW()-2)+2)&lt;&gt;"",INDEX('Size (Model) (2)'!A:A,3*(ROW()-2)+2),"")</f>
        <v>44319</v>
      </c>
      <c r="B4">
        <f>IF($A4&lt;&gt;"",INDEX('Size (Model) (2)'!B:B,3*(ROW()-2)+3),"")</f>
        <v>1.6354166666666666E-2</v>
      </c>
      <c r="C4">
        <f>IF($A4&lt;&gt;"",INDEX('Size (Model) (2)'!C:C,3*(ROW()-2)+3),"")</f>
        <v>1.1778467512579306E-2</v>
      </c>
      <c r="D4">
        <f>IF($A4&lt;&gt;"",INDEX('Size (Model) (2)'!D:D,3*(ROW()-2)+3),"")</f>
        <v>2.7632622706990573E-2</v>
      </c>
      <c r="E4">
        <f>IF($A4&lt;&gt;"",INDEX('Size (Model) (2)'!E:E,3*(ROW()-2)+3),"")</f>
        <v>-1.016134913400182E-2</v>
      </c>
      <c r="F4">
        <f>IF($A4&lt;&gt;"",INDEX('Size (Model) (2)'!F:F,3*(ROW()-2)+3),"")</f>
        <v>-3.5053459119496852E-2</v>
      </c>
      <c r="G4">
        <f>IF($A4&lt;&gt;"",INDEX('Size (Model) (2)'!G:G,3*(ROW()-2)+3),"")</f>
        <v>0</v>
      </c>
      <c r="H4">
        <f>IF($A4&lt;&gt;"",INDEX('Size (Model) (2)'!H:H,3*(ROW()-2)+3),"")</f>
        <v>3.6647239002807801E-2</v>
      </c>
      <c r="I4">
        <f>IF($A4&lt;&gt;"",INDEX('Size (Model) (2)'!I:I,3*(ROW()-2)+3),"")</f>
        <v>0.05</v>
      </c>
      <c r="J4">
        <f>IF($A4&lt;&gt;"",INDEX('Size (Model) (2)'!J:J,3*(ROW()-2)+3),"")</f>
        <v>0</v>
      </c>
      <c r="K4">
        <f>IF($A4&lt;&gt;"",INDEX('Size (Model) (2)'!K:K,3*(ROW()-2)+3),"")</f>
        <v>0</v>
      </c>
      <c r="L4">
        <f>IF($A4&lt;&gt;"",INDEX('Size (Model) (2)'!L:L,3*(ROW()-2)+3),"")</f>
        <v>-3.1453160270880354E-2</v>
      </c>
      <c r="M4">
        <f>IF($A4&lt;&gt;"",INDEX('Size (Model) (2)'!M:M,3*(ROW()-2)+3),"")</f>
        <v>-3.1364659538548112E-2</v>
      </c>
      <c r="N4">
        <f>IF($A4&lt;&gt;"",INDEX('Size (Model) (2)'!N:N,3*(ROW()-2)+3),"")</f>
        <v>-0.05</v>
      </c>
      <c r="O4">
        <f>IF($A4&lt;&gt;"",INDEX('Size (Model) (2)'!O:O,3*(ROW()-2)+3),"")</f>
        <v>-2.0019755747126434E-2</v>
      </c>
      <c r="P4">
        <f>IF($A4&lt;&gt;"",INDEX('Size (Model) (2)'!P:P,3*(ROW()-2)+3),"")</f>
        <v>2.7197899345387196E-2</v>
      </c>
      <c r="Q4">
        <f>IF($A4&lt;&gt;"",INDEX('Size (Model) (2)'!Q:Q,3*(ROW()-2)+3),"")</f>
        <v>0</v>
      </c>
      <c r="R4">
        <f>IF($A4&lt;&gt;"",INDEX('Size (Model) (2)'!R:R,3*(ROW()-2)+3),"")</f>
        <v>6.9081556767476432E-3</v>
      </c>
      <c r="S4">
        <f>IF($A4&lt;&gt;"",INDEX('Size (Model) (2)'!S:S,3*(ROW()-2)+3),"")</f>
        <v>-2.1703660436137067E-2</v>
      </c>
      <c r="T4">
        <f>IF($A4&lt;&gt;"",INDEX('Size (Model) (2)'!T:T,3*(ROW()-2)+3),"")</f>
        <v>0.05</v>
      </c>
      <c r="U4">
        <f>IF($A4&lt;&gt;"",INDEX('Size (Model) (2)'!U:U,3*(ROW()-2)+3),"")</f>
        <v>-0.05</v>
      </c>
      <c r="V4">
        <f>IF($A4&lt;&gt;"",INDEX('Size (Model) (2)'!V:V,3*(ROW()-2)+3),"")</f>
        <v>0</v>
      </c>
      <c r="W4">
        <f>IF($A4&lt;&gt;"",INDEX('Size (Model) (2)'!W:W,3*(ROW()-2)+3),"")</f>
        <v>0</v>
      </c>
      <c r="X4">
        <f>IF($A4&lt;&gt;"",INDEX('Size (Model) (2)'!X:X,3*(ROW()-2)+3),"")</f>
        <v>0</v>
      </c>
      <c r="Y4">
        <f>IF($A4&lt;&gt;"",INDEX('Size (Model) (2)'!Y:Y,3*(ROW()-2)+3),"")</f>
        <v>0</v>
      </c>
      <c r="Z4">
        <f>IF($A4&lt;&gt;"",INDEX('Size (Model) (2)'!Z:Z,3*(ROW()-2)+3),"")</f>
        <v>0</v>
      </c>
    </row>
    <row r="5" spans="1:26" x14ac:dyDescent="0.2">
      <c r="A5" s="13">
        <f>IF(INDEX('Size (Model) (2)'!A:A,3*(ROW()-2)+2)&lt;&gt;"",INDEX('Size (Model) (2)'!A:A,3*(ROW()-2)+2),"")</f>
        <v>44348</v>
      </c>
      <c r="B5">
        <f>IF($A5&lt;&gt;"",INDEX('Size (Model) (2)'!B:B,3*(ROW()-2)+3),"")</f>
        <v>2.5343688167787894E-2</v>
      </c>
      <c r="C5">
        <f>IF($A5&lt;&gt;"",INDEX('Size (Model) (2)'!C:C,3*(ROW()-2)+3),"")</f>
        <v>0</v>
      </c>
      <c r="D5">
        <f>IF($A5&lt;&gt;"",INDEX('Size (Model) (2)'!D:D,3*(ROW()-2)+3),"")</f>
        <v>2.7632622706990573E-2</v>
      </c>
      <c r="E5">
        <f>IF($A5&lt;&gt;"",INDEX('Size (Model) (2)'!E:E,3*(ROW()-2)+3),"")</f>
        <v>9.5684902512512791E-3</v>
      </c>
      <c r="F5">
        <f>IF($A5&lt;&gt;"",INDEX('Size (Model) (2)'!F:F,3*(ROW()-2)+3),"")</f>
        <v>-1.7482302092811649E-2</v>
      </c>
      <c r="G5">
        <f>IF($A5&lt;&gt;"",INDEX('Size (Model) (2)'!G:G,3*(ROW()-2)+3),"")</f>
        <v>0</v>
      </c>
      <c r="H5">
        <f>IF($A5&lt;&gt;"",INDEX('Size (Model) (2)'!H:H,3*(ROW()-2)+3),"")</f>
        <v>3.6647239002807801E-2</v>
      </c>
      <c r="I5">
        <f>IF($A5&lt;&gt;"",INDEX('Size (Model) (2)'!I:I,3*(ROW()-2)+3),"")</f>
        <v>4.1555207094192713E-2</v>
      </c>
      <c r="J5">
        <f>IF($A5&lt;&gt;"",INDEX('Size (Model) (2)'!J:J,3*(ROW()-2)+3),"")</f>
        <v>-1.1837839336545454E-2</v>
      </c>
      <c r="K5">
        <f>IF($A5&lt;&gt;"",INDEX('Size (Model) (2)'!K:K,3*(ROW()-2)+3),"")</f>
        <v>-4.4545113798833039E-2</v>
      </c>
      <c r="L5">
        <f>IF($A5&lt;&gt;"",INDEX('Size (Model) (2)'!L:L,3*(ROW()-2)+3),"")</f>
        <v>-3.1453160270880354E-2</v>
      </c>
      <c r="M5">
        <f>IF($A5&lt;&gt;"",INDEX('Size (Model) (2)'!M:M,3*(ROW()-2)+3),"")</f>
        <v>-3.1364659538548112E-2</v>
      </c>
      <c r="N5">
        <f>IF($A5&lt;&gt;"",INDEX('Size (Model) (2)'!N:N,3*(ROW()-2)+3),"")</f>
        <v>-4.6071698339428098E-2</v>
      </c>
      <c r="O5">
        <f>IF($A5&lt;&gt;"",INDEX('Size (Model) (2)'!O:O,3*(ROW()-2)+3),"")</f>
        <v>0</v>
      </c>
      <c r="P5">
        <f>IF($A5&lt;&gt;"",INDEX('Size (Model) (2)'!P:P,3*(ROW()-2)+3),"")</f>
        <v>2.7197899345387196E-2</v>
      </c>
      <c r="Q5">
        <f>IF($A5&lt;&gt;"",INDEX('Size (Model) (2)'!Q:Q,3*(ROW()-2)+3),"")</f>
        <v>-0.05</v>
      </c>
      <c r="R5">
        <f>IF($A5&lt;&gt;"",INDEX('Size (Model) (2)'!R:R,3*(ROW()-2)+3),"")</f>
        <v>6.9081556767476432E-3</v>
      </c>
      <c r="S5">
        <f>IF($A5&lt;&gt;"",INDEX('Size (Model) (2)'!S:S,3*(ROW()-2)+3),"")</f>
        <v>0</v>
      </c>
      <c r="T5">
        <f>IF($A5&lt;&gt;"",INDEX('Size (Model) (2)'!T:T,3*(ROW()-2)+3),"")</f>
        <v>0.05</v>
      </c>
      <c r="U5">
        <f>IF($A5&lt;&gt;"",INDEX('Size (Model) (2)'!U:U,3*(ROW()-2)+3),"")</f>
        <v>-0.05</v>
      </c>
      <c r="V5">
        <f>IF($A5&lt;&gt;"",INDEX('Size (Model) (2)'!V:V,3*(ROW()-2)+3),"")</f>
        <v>0</v>
      </c>
      <c r="W5">
        <f>IF($A5&lt;&gt;"",INDEX('Size (Model) (2)'!W:W,3*(ROW()-2)+3),"")</f>
        <v>0</v>
      </c>
      <c r="X5">
        <f>IF($A5&lt;&gt;"",INDEX('Size (Model) (2)'!X:X,3*(ROW()-2)+3),"")</f>
        <v>0</v>
      </c>
      <c r="Y5">
        <f>IF($A5&lt;&gt;"",INDEX('Size (Model) (2)'!Y:Y,3*(ROW()-2)+3),"")</f>
        <v>0</v>
      </c>
      <c r="Z5">
        <f>IF($A5&lt;&gt;"",INDEX('Size (Model) (2)'!Z:Z,3*(ROW()-2)+3),"")</f>
        <v>0</v>
      </c>
    </row>
    <row r="6" spans="1:26" x14ac:dyDescent="0.2">
      <c r="A6" s="13">
        <f>IF(INDEX('Size (Model) (2)'!A:A,3*(ROW()-2)+2)&lt;&gt;"",INDEX('Size (Model) (2)'!A:A,3*(ROW()-2)+2),"")</f>
        <v>44378</v>
      </c>
      <c r="B6">
        <f>IF($A6&lt;&gt;"",INDEX('Size (Model) (2)'!B:B,3*(ROW()-2)+3),"")</f>
        <v>2.5343688167787894E-2</v>
      </c>
      <c r="C6">
        <f>IF($A6&lt;&gt;"",INDEX('Size (Model) (2)'!C:C,3*(ROW()-2)+3),"")</f>
        <v>0</v>
      </c>
      <c r="D6">
        <f>IF($A6&lt;&gt;"",INDEX('Size (Model) (2)'!D:D,3*(ROW()-2)+3),"")</f>
        <v>2.7632622706990573E-2</v>
      </c>
      <c r="E6">
        <f>IF($A6&lt;&gt;"",INDEX('Size (Model) (2)'!E:E,3*(ROW()-2)+3),"")</f>
        <v>-9.5538637519064582E-3</v>
      </c>
      <c r="F6">
        <f>IF($A6&lt;&gt;"",INDEX('Size (Model) (2)'!F:F,3*(ROW()-2)+3),"")</f>
        <v>0</v>
      </c>
      <c r="G6">
        <f>IF($A6&lt;&gt;"",INDEX('Size (Model) (2)'!G:G,3*(ROW()-2)+3),"")</f>
        <v>0</v>
      </c>
      <c r="H6">
        <f>IF($A6&lt;&gt;"",INDEX('Size (Model) (2)'!H:H,3*(ROW()-2)+3),"")</f>
        <v>3.6647239002807801E-2</v>
      </c>
      <c r="I6">
        <f>IF($A6&lt;&gt;"",INDEX('Size (Model) (2)'!I:I,3*(ROW()-2)+3),"")</f>
        <v>4.1555207094192713E-2</v>
      </c>
      <c r="J6">
        <f>IF($A6&lt;&gt;"",INDEX('Size (Model) (2)'!J:J,3*(ROW()-2)+3),"")</f>
        <v>0</v>
      </c>
      <c r="K6">
        <f>IF($A6&lt;&gt;"",INDEX('Size (Model) (2)'!K:K,3*(ROW()-2)+3),"")</f>
        <v>-1.4367865744103371E-2</v>
      </c>
      <c r="L6">
        <f>IF($A6&lt;&gt;"",INDEX('Size (Model) (2)'!L:L,3*(ROW()-2)+3),"")</f>
        <v>-0.05</v>
      </c>
      <c r="M6">
        <f>IF($A6&lt;&gt;"",INDEX('Size (Model) (2)'!M:M,3*(ROW()-2)+3),"")</f>
        <v>-3.1364659538548112E-2</v>
      </c>
      <c r="N6">
        <f>IF($A6&lt;&gt;"",INDEX('Size (Model) (2)'!N:N,3*(ROW()-2)+3),"")</f>
        <v>-0.05</v>
      </c>
      <c r="O6">
        <f>IF($A6&lt;&gt;"",INDEX('Size (Model) (2)'!O:O,3*(ROW()-2)+3),"")</f>
        <v>1.1728421643886914E-2</v>
      </c>
      <c r="P6">
        <f>IF($A6&lt;&gt;"",INDEX('Size (Model) (2)'!P:P,3*(ROW()-2)+3),"")</f>
        <v>2.7197899345387196E-2</v>
      </c>
      <c r="Q6">
        <f>IF($A6&lt;&gt;"",INDEX('Size (Model) (2)'!Q:Q,3*(ROW()-2)+3),"")</f>
        <v>-0.05</v>
      </c>
      <c r="R6">
        <f>IF($A6&lt;&gt;"",INDEX('Size (Model) (2)'!R:R,3*(ROW()-2)+3),"")</f>
        <v>1.5491262055889873E-2</v>
      </c>
      <c r="S6">
        <f>IF($A6&lt;&gt;"",INDEX('Size (Model) (2)'!S:S,3*(ROW()-2)+3),"")</f>
        <v>-4.5483027772735531E-2</v>
      </c>
      <c r="T6">
        <f>IF($A6&lt;&gt;"",INDEX('Size (Model) (2)'!T:T,3*(ROW()-2)+3),"")</f>
        <v>3.4956194196428578E-2</v>
      </c>
      <c r="U6">
        <f>IF($A6&lt;&gt;"",INDEX('Size (Model) (2)'!U:U,3*(ROW()-2)+3),"")</f>
        <v>-2.8318942133815552E-2</v>
      </c>
      <c r="V6">
        <f>IF($A6&lt;&gt;"",INDEX('Size (Model) (2)'!V:V,3*(ROW()-2)+3),"")</f>
        <v>0</v>
      </c>
      <c r="W6">
        <f>IF($A6&lt;&gt;"",INDEX('Size (Model) (2)'!W:W,3*(ROW()-2)+3),"")</f>
        <v>0</v>
      </c>
      <c r="X6">
        <f>IF($A6&lt;&gt;"",INDEX('Size (Model) (2)'!X:X,3*(ROW()-2)+3),"")</f>
        <v>0</v>
      </c>
      <c r="Y6">
        <f>IF($A6&lt;&gt;"",INDEX('Size (Model) (2)'!Y:Y,3*(ROW()-2)+3),"")</f>
        <v>0</v>
      </c>
      <c r="Z6">
        <f>IF($A6&lt;&gt;"",INDEX('Size (Model) (2)'!Z:Z,3*(ROW()-2)+3),"")</f>
        <v>0</v>
      </c>
    </row>
    <row r="7" spans="1:26" x14ac:dyDescent="0.2">
      <c r="A7" s="13">
        <f>IF(INDEX('Size (Model) (2)'!A:A,3*(ROW()-2)+2)&lt;&gt;"",INDEX('Size (Model) (2)'!A:A,3*(ROW()-2)+2),"")</f>
        <v>44410</v>
      </c>
      <c r="B7">
        <f>IF($A7&lt;&gt;"",INDEX('Size (Model) (2)'!B:B,3*(ROW()-2)+3),"")</f>
        <v>1.6214268230851266E-2</v>
      </c>
      <c r="C7">
        <f>IF($A7&lt;&gt;"",INDEX('Size (Model) (2)'!C:C,3*(ROW()-2)+3),"")</f>
        <v>-9.7776225619399023E-3</v>
      </c>
      <c r="D7">
        <f>IF($A7&lt;&gt;"",INDEX('Size (Model) (2)'!D:D,3*(ROW()-2)+3),"")</f>
        <v>2.7632622706990573E-2</v>
      </c>
      <c r="E7">
        <f>IF($A7&lt;&gt;"",INDEX('Size (Model) (2)'!E:E,3*(ROW()-2)+3),"")</f>
        <v>-9.5538637519064582E-3</v>
      </c>
      <c r="F7">
        <f>IF($A7&lt;&gt;"",INDEX('Size (Model) (2)'!F:F,3*(ROW()-2)+3),"")</f>
        <v>0</v>
      </c>
      <c r="G7">
        <f>IF($A7&lt;&gt;"",INDEX('Size (Model) (2)'!G:G,3*(ROW()-2)+3),"")</f>
        <v>-2.8661284091787063E-2</v>
      </c>
      <c r="H7">
        <f>IF($A7&lt;&gt;"",INDEX('Size (Model) (2)'!H:H,3*(ROW()-2)+3),"")</f>
        <v>3.6647239002807801E-2</v>
      </c>
      <c r="I7">
        <f>IF($A7&lt;&gt;"",INDEX('Size (Model) (2)'!I:I,3*(ROW()-2)+3),"")</f>
        <v>4.1555207094192713E-2</v>
      </c>
      <c r="J7">
        <f>IF($A7&lt;&gt;"",INDEX('Size (Model) (2)'!J:J,3*(ROW()-2)+3),"")</f>
        <v>0</v>
      </c>
      <c r="K7">
        <f>IF($A7&lt;&gt;"",INDEX('Size (Model) (2)'!K:K,3*(ROW()-2)+3),"")</f>
        <v>0</v>
      </c>
      <c r="L7">
        <f>IF($A7&lt;&gt;"",INDEX('Size (Model) (2)'!L:L,3*(ROW()-2)+3),"")</f>
        <v>-4.8529958137100981E-2</v>
      </c>
      <c r="M7">
        <f>IF($A7&lt;&gt;"",INDEX('Size (Model) (2)'!M:M,3*(ROW()-2)+3),"")</f>
        <v>-4.8002458592132494E-2</v>
      </c>
      <c r="N7">
        <f>IF($A7&lt;&gt;"",INDEX('Size (Model) (2)'!N:N,3*(ROW()-2)+3),"")</f>
        <v>-0.05</v>
      </c>
      <c r="O7">
        <f>IF($A7&lt;&gt;"",INDEX('Size (Model) (2)'!O:O,3*(ROW()-2)+3),"")</f>
        <v>1.1728421643886914E-2</v>
      </c>
      <c r="P7">
        <f>IF($A7&lt;&gt;"",INDEX('Size (Model) (2)'!P:P,3*(ROW()-2)+3),"")</f>
        <v>2.7197899345387196E-2</v>
      </c>
      <c r="Q7">
        <f>IF($A7&lt;&gt;"",INDEX('Size (Model) (2)'!Q:Q,3*(ROW()-2)+3),"")</f>
        <v>-2.4534589947089937E-2</v>
      </c>
      <c r="R7">
        <f>IF($A7&lt;&gt;"",INDEX('Size (Model) (2)'!R:R,3*(ROW()-2)+3),"")</f>
        <v>2.8024703482662231E-2</v>
      </c>
      <c r="S7">
        <f>IF($A7&lt;&gt;"",INDEX('Size (Model) (2)'!S:S,3*(ROW()-2)+3),"")</f>
        <v>-4.5483027772735531E-2</v>
      </c>
      <c r="T7">
        <f>IF($A7&lt;&gt;"",INDEX('Size (Model) (2)'!T:T,3*(ROW()-2)+3),"")</f>
        <v>3.4956194196428578E-2</v>
      </c>
      <c r="U7">
        <f>IF($A7&lt;&gt;"",INDEX('Size (Model) (2)'!U:U,3*(ROW()-2)+3),"")</f>
        <v>0</v>
      </c>
      <c r="V7">
        <f>IF($A7&lt;&gt;"",INDEX('Size (Model) (2)'!V:V,3*(ROW()-2)+3),"")</f>
        <v>0</v>
      </c>
      <c r="W7">
        <f>IF($A7&lt;&gt;"",INDEX('Size (Model) (2)'!W:W,3*(ROW()-2)+3),"")</f>
        <v>0</v>
      </c>
      <c r="X7">
        <f>IF($A7&lt;&gt;"",INDEX('Size (Model) (2)'!X:X,3*(ROW()-2)+3),"")</f>
        <v>0</v>
      </c>
      <c r="Y7">
        <f>IF($A7&lt;&gt;"",INDEX('Size (Model) (2)'!Y:Y,3*(ROW()-2)+3),"")</f>
        <v>0</v>
      </c>
      <c r="Z7">
        <f>IF($A7&lt;&gt;"",INDEX('Size (Model) (2)'!Z:Z,3*(ROW()-2)+3),"")</f>
        <v>0</v>
      </c>
    </row>
    <row r="8" spans="1:26" x14ac:dyDescent="0.2">
      <c r="A8" s="13">
        <f>IF(INDEX('Size (Model) (2)'!A:A,3*(ROW()-2)+2)&lt;&gt;"",INDEX('Size (Model) (2)'!A:A,3*(ROW()-2)+2),"")</f>
        <v>44440</v>
      </c>
      <c r="B8">
        <f>IF($A8&lt;&gt;"",INDEX('Size (Model) (2)'!B:B,3*(ROW()-2)+3),"")</f>
        <v>1.6214268230851266E-2</v>
      </c>
      <c r="C8">
        <f>IF($A8&lt;&gt;"",INDEX('Size (Model) (2)'!C:C,3*(ROW()-2)+3),"")</f>
        <v>-9.7776225619399023E-3</v>
      </c>
      <c r="D8">
        <f>IF($A8&lt;&gt;"",INDEX('Size (Model) (2)'!D:D,3*(ROW()-2)+3),"")</f>
        <v>2.7632622706990573E-2</v>
      </c>
      <c r="E8">
        <f>IF($A8&lt;&gt;"",INDEX('Size (Model) (2)'!E:E,3*(ROW()-2)+3),"")</f>
        <v>0</v>
      </c>
      <c r="F8">
        <f>IF($A8&lt;&gt;"",INDEX('Size (Model) (2)'!F:F,3*(ROW()-2)+3),"")</f>
        <v>-3.547164393395548E-2</v>
      </c>
      <c r="G8">
        <f>IF($A8&lt;&gt;"",INDEX('Size (Model) (2)'!G:G,3*(ROW()-2)+3),"")</f>
        <v>0</v>
      </c>
      <c r="H8">
        <f>IF($A8&lt;&gt;"",INDEX('Size (Model) (2)'!H:H,3*(ROW()-2)+3),"")</f>
        <v>3.6647239002807801E-2</v>
      </c>
      <c r="I8">
        <f>IF($A8&lt;&gt;"",INDEX('Size (Model) (2)'!I:I,3*(ROW()-2)+3),"")</f>
        <v>0.05</v>
      </c>
      <c r="J8">
        <f>IF($A8&lt;&gt;"",INDEX('Size (Model) (2)'!J:J,3*(ROW()-2)+3),"")</f>
        <v>-1.3026926321709783E-2</v>
      </c>
      <c r="K8">
        <f>IF($A8&lt;&gt;"",INDEX('Size (Model) (2)'!K:K,3*(ROW()-2)+3),"")</f>
        <v>1.3301866475233307E-2</v>
      </c>
      <c r="L8">
        <f>IF($A8&lt;&gt;"",INDEX('Size (Model) (2)'!L:L,3*(ROW()-2)+3),"")</f>
        <v>-0.05</v>
      </c>
      <c r="M8">
        <f>IF($A8&lt;&gt;"",INDEX('Size (Model) (2)'!M:M,3*(ROW()-2)+3),"")</f>
        <v>-3.1720448514936217E-2</v>
      </c>
      <c r="N8">
        <f>IF($A8&lt;&gt;"",INDEX('Size (Model) (2)'!N:N,3*(ROW()-2)+3),"")</f>
        <v>-0.05</v>
      </c>
      <c r="O8">
        <f>IF($A8&lt;&gt;"",INDEX('Size (Model) (2)'!O:O,3*(ROW()-2)+3),"")</f>
        <v>1.1728421643886914E-2</v>
      </c>
      <c r="P8">
        <f>IF($A8&lt;&gt;"",INDEX('Size (Model) (2)'!P:P,3*(ROW()-2)+3),"")</f>
        <v>1.8037965441713304E-2</v>
      </c>
      <c r="Q8">
        <f>IF($A8&lt;&gt;"",INDEX('Size (Model) (2)'!Q:Q,3*(ROW()-2)+3),"")</f>
        <v>0</v>
      </c>
      <c r="R8">
        <f>IF($A8&lt;&gt;"",INDEX('Size (Model) (2)'!R:R,3*(ROW()-2)+3),"")</f>
        <v>2.8024703482662231E-2</v>
      </c>
      <c r="S8">
        <f>IF($A8&lt;&gt;"",INDEX('Size (Model) (2)'!S:S,3*(ROW()-2)+3),"")</f>
        <v>-4.5483027772735531E-2</v>
      </c>
      <c r="T8">
        <f>IF($A8&lt;&gt;"",INDEX('Size (Model) (2)'!T:T,3*(ROW()-2)+3),"")</f>
        <v>0</v>
      </c>
      <c r="U8">
        <f>IF($A8&lt;&gt;"",INDEX('Size (Model) (2)'!U:U,3*(ROW()-2)+3),"")</f>
        <v>-2.7459247184350909E-2</v>
      </c>
      <c r="V8">
        <f>IF($A8&lt;&gt;"",INDEX('Size (Model) (2)'!V:V,3*(ROW()-2)+3),"")</f>
        <v>0</v>
      </c>
      <c r="W8">
        <f>IF($A8&lt;&gt;"",INDEX('Size (Model) (2)'!W:W,3*(ROW()-2)+3),"")</f>
        <v>0</v>
      </c>
      <c r="X8">
        <f>IF($A8&lt;&gt;"",INDEX('Size (Model) (2)'!X:X,3*(ROW()-2)+3),"")</f>
        <v>0</v>
      </c>
      <c r="Y8">
        <f>IF($A8&lt;&gt;"",INDEX('Size (Model) (2)'!Y:Y,3*(ROW()-2)+3),"")</f>
        <v>0</v>
      </c>
      <c r="Z8">
        <f>IF($A8&lt;&gt;"",INDEX('Size (Model) (2)'!Z:Z,3*(ROW()-2)+3),"")</f>
        <v>0</v>
      </c>
    </row>
    <row r="9" spans="1:26" x14ac:dyDescent="0.2">
      <c r="A9" s="13">
        <f>IF(INDEX('Size (Model) (2)'!A:A,3*(ROW()-2)+2)&lt;&gt;"",INDEX('Size (Model) (2)'!A:A,3*(ROW()-2)+2),"")</f>
        <v>44470</v>
      </c>
      <c r="B9">
        <f>IF($A9&lt;&gt;"",INDEX('Size (Model) (2)'!B:B,3*(ROW()-2)+3),"")</f>
        <v>8.1383568655888743E-3</v>
      </c>
      <c r="C9">
        <f>IF($A9&lt;&gt;"",INDEX('Size (Model) (2)'!C:C,3*(ROW()-2)+3),"")</f>
        <v>-9.7776225619399023E-3</v>
      </c>
      <c r="D9">
        <f>IF($A9&lt;&gt;"",INDEX('Size (Model) (2)'!D:D,3*(ROW()-2)+3),"")</f>
        <v>0.05</v>
      </c>
      <c r="E9">
        <f>IF($A9&lt;&gt;"",INDEX('Size (Model) (2)'!E:E,3*(ROW()-2)+3),"")</f>
        <v>-1.0576390043794001E-2</v>
      </c>
      <c r="F9">
        <f>IF($A9&lt;&gt;"",INDEX('Size (Model) (2)'!F:F,3*(ROW()-2)+3),"")</f>
        <v>-1.7942960594375997E-2</v>
      </c>
      <c r="G9">
        <f>IF($A9&lt;&gt;"",INDEX('Size (Model) (2)'!G:G,3*(ROW()-2)+3),"")</f>
        <v>-3.0133064834557369E-2</v>
      </c>
      <c r="H9">
        <f>IF($A9&lt;&gt;"",INDEX('Size (Model) (2)'!H:H,3*(ROW()-2)+3),"")</f>
        <v>3.6647239002807801E-2</v>
      </c>
      <c r="I9">
        <f>IF($A9&lt;&gt;"",INDEX('Size (Model) (2)'!I:I,3*(ROW()-2)+3),"")</f>
        <v>4.1016338815435878E-2</v>
      </c>
      <c r="J9">
        <f>IF($A9&lt;&gt;"",INDEX('Size (Model) (2)'!J:J,3*(ROW()-2)+3),"")</f>
        <v>0</v>
      </c>
      <c r="K9">
        <f>IF($A9&lt;&gt;"",INDEX('Size (Model) (2)'!K:K,3*(ROW()-2)+3),"")</f>
        <v>0</v>
      </c>
      <c r="L9">
        <f>IF($A9&lt;&gt;"",INDEX('Size (Model) (2)'!L:L,3*(ROW()-2)+3),"")</f>
        <v>-4.9872565677689183E-2</v>
      </c>
      <c r="M9">
        <f>IF($A9&lt;&gt;"",INDEX('Size (Model) (2)'!M:M,3*(ROW()-2)+3),"")</f>
        <v>-4.7621474332307172E-2</v>
      </c>
      <c r="N9">
        <f>IF($A9&lt;&gt;"",INDEX('Size (Model) (2)'!N:N,3*(ROW()-2)+3),"")</f>
        <v>-0.05</v>
      </c>
      <c r="O9">
        <f>IF($A9&lt;&gt;"",INDEX('Size (Model) (2)'!O:O,3*(ROW()-2)+3),"")</f>
        <v>4.1568922942842611E-2</v>
      </c>
      <c r="P9">
        <f>IF($A9&lt;&gt;"",INDEX('Size (Model) (2)'!P:P,3*(ROW()-2)+3),"")</f>
        <v>2.6019434026593926E-2</v>
      </c>
      <c r="Q9">
        <f>IF($A9&lt;&gt;"",INDEX('Size (Model) (2)'!Q:Q,3*(ROW()-2)+3),"")</f>
        <v>0</v>
      </c>
      <c r="R9">
        <f>IF($A9&lt;&gt;"",INDEX('Size (Model) (2)'!R:R,3*(ROW()-2)+3),"")</f>
        <v>7.9904301210369805E-3</v>
      </c>
      <c r="S9">
        <f>IF($A9&lt;&gt;"",INDEX('Size (Model) (2)'!S:S,3*(ROW()-2)+3),"")</f>
        <v>0</v>
      </c>
      <c r="T9">
        <f>IF($A9&lt;&gt;"",INDEX('Size (Model) (2)'!T:T,3*(ROW()-2)+3),"")</f>
        <v>3.3941914250133431E-2</v>
      </c>
      <c r="U9">
        <f>IF($A9&lt;&gt;"",INDEX('Size (Model) (2)'!U:U,3*(ROW()-2)+3),"")</f>
        <v>-0.05</v>
      </c>
      <c r="V9">
        <f>IF($A9&lt;&gt;"",INDEX('Size (Model) (2)'!V:V,3*(ROW()-2)+3),"")</f>
        <v>0</v>
      </c>
      <c r="W9">
        <f>IF($A9&lt;&gt;"",INDEX('Size (Model) (2)'!W:W,3*(ROW()-2)+3),"")</f>
        <v>0</v>
      </c>
      <c r="X9">
        <f>IF($A9&lt;&gt;"",INDEX('Size (Model) (2)'!X:X,3*(ROW()-2)+3),"")</f>
        <v>0</v>
      </c>
      <c r="Y9">
        <f>IF($A9&lt;&gt;"",INDEX('Size (Model) (2)'!Y:Y,3*(ROW()-2)+3),"")</f>
        <v>0</v>
      </c>
      <c r="Z9">
        <f>IF($A9&lt;&gt;"",INDEX('Size (Model) (2)'!Z:Z,3*(ROW()-2)+3),"")</f>
        <v>0</v>
      </c>
    </row>
    <row r="10" spans="1:26" x14ac:dyDescent="0.2">
      <c r="A10" s="13">
        <f>IF(INDEX('Size (Model) (2)'!A:A,3*(ROW()-2)+2)&lt;&gt;"",INDEX('Size (Model) (2)'!A:A,3*(ROW()-2)+2),"")</f>
        <v>44501</v>
      </c>
      <c r="B10">
        <f>IF($A10&lt;&gt;"",INDEX('Size (Model) (2)'!B:B,3*(ROW()-2)+3),"")</f>
        <v>0</v>
      </c>
      <c r="C10">
        <f>IF($A10&lt;&gt;"",INDEX('Size (Model) (2)'!C:C,3*(ROW()-2)+3),"")</f>
        <v>8.3002023594247812E-3</v>
      </c>
      <c r="D10">
        <f>IF($A10&lt;&gt;"",INDEX('Size (Model) (2)'!D:D,3*(ROW()-2)+3),"")</f>
        <v>3.3081166881166878E-2</v>
      </c>
      <c r="E10">
        <f>IF($A10&lt;&gt;"",INDEX('Size (Model) (2)'!E:E,3*(ROW()-2)+3),"")</f>
        <v>1.153752468729427E-2</v>
      </c>
      <c r="F10">
        <f>IF($A10&lt;&gt;"",INDEX('Size (Model) (2)'!F:F,3*(ROW()-2)+3),"")</f>
        <v>-3.4253820184790333E-2</v>
      </c>
      <c r="G10">
        <f>IF($A10&lt;&gt;"",INDEX('Size (Model) (2)'!G:G,3*(ROW()-2)+3),"")</f>
        <v>-1.4392511851879499E-2</v>
      </c>
      <c r="H10">
        <f>IF($A10&lt;&gt;"",INDEX('Size (Model) (2)'!H:H,3*(ROW()-2)+3),"")</f>
        <v>3.6647239002807801E-2</v>
      </c>
      <c r="I10">
        <f>IF($A10&lt;&gt;"",INDEX('Size (Model) (2)'!I:I,3*(ROW()-2)+3),"")</f>
        <v>4.1016338815435878E-2</v>
      </c>
      <c r="J10">
        <f>IF($A10&lt;&gt;"",INDEX('Size (Model) (2)'!J:J,3*(ROW()-2)+3),"")</f>
        <v>-1.3643154378565057E-2</v>
      </c>
      <c r="K10">
        <f>IF($A10&lt;&gt;"",INDEX('Size (Model) (2)'!K:K,3*(ROW()-2)+3),"")</f>
        <v>4.9517659146367562E-2</v>
      </c>
      <c r="L10">
        <f>IF($A10&lt;&gt;"",INDEX('Size (Model) (2)'!L:L,3*(ROW()-2)+3),"")</f>
        <v>-0.05</v>
      </c>
      <c r="M10">
        <f>IF($A10&lt;&gt;"",INDEX('Size (Model) (2)'!M:M,3*(ROW()-2)+3),"")</f>
        <v>-3.2295598274490085E-2</v>
      </c>
      <c r="N10">
        <f>IF($A10&lt;&gt;"",INDEX('Size (Model) (2)'!N:N,3*(ROW()-2)+3),"")</f>
        <v>-4.7056935375602606E-2</v>
      </c>
      <c r="O10">
        <f>IF($A10&lt;&gt;"",INDEX('Size (Model) (2)'!O:O,3*(ROW()-2)+3),"")</f>
        <v>4.1568922942842611E-2</v>
      </c>
      <c r="P10">
        <f>IF($A10&lt;&gt;"",INDEX('Size (Model) (2)'!P:P,3*(ROW()-2)+3),"")</f>
        <v>1.7825288950531665E-2</v>
      </c>
      <c r="Q10">
        <f>IF($A10&lt;&gt;"",INDEX('Size (Model) (2)'!Q:Q,3*(ROW()-2)+3),"")</f>
        <v>-1.9408084163898113E-2</v>
      </c>
      <c r="R10">
        <f>IF($A10&lt;&gt;"",INDEX('Size (Model) (2)'!R:R,3*(ROW()-2)+3),"")</f>
        <v>0</v>
      </c>
      <c r="S10">
        <f>IF($A10&lt;&gt;"",INDEX('Size (Model) (2)'!S:S,3*(ROW()-2)+3),"")</f>
        <v>0</v>
      </c>
      <c r="T10">
        <f>IF($A10&lt;&gt;"",INDEX('Size (Model) (2)'!T:T,3*(ROW()-2)+3),"")</f>
        <v>0</v>
      </c>
      <c r="U10">
        <f>IF($A10&lt;&gt;"",INDEX('Size (Model) (2)'!U:U,3*(ROW()-2)+3),"")</f>
        <v>-0.05</v>
      </c>
      <c r="V10">
        <f>IF($A10&lt;&gt;"",INDEX('Size (Model) (2)'!V:V,3*(ROW()-2)+3),"")</f>
        <v>0</v>
      </c>
      <c r="W10">
        <f>IF($A10&lt;&gt;"",INDEX('Size (Model) (2)'!W:W,3*(ROW()-2)+3),"")</f>
        <v>0</v>
      </c>
      <c r="X10">
        <f>IF($A10&lt;&gt;"",INDEX('Size (Model) (2)'!X:X,3*(ROW()-2)+3),"")</f>
        <v>0</v>
      </c>
      <c r="Y10">
        <f>IF($A10&lt;&gt;"",INDEX('Size (Model) (2)'!Y:Y,3*(ROW()-2)+3),"")</f>
        <v>0</v>
      </c>
      <c r="Z10">
        <f>IF($A10&lt;&gt;"",INDEX('Size (Model) (2)'!Z:Z,3*(ROW()-2)+3),"")</f>
        <v>0</v>
      </c>
    </row>
    <row r="11" spans="1:26" x14ac:dyDescent="0.2">
      <c r="A11" s="13">
        <f>IF(INDEX('Size (Model) (2)'!A:A,3*(ROW()-2)+2)&lt;&gt;"",INDEX('Size (Model) (2)'!A:A,3*(ROW()-2)+2),"")</f>
        <v>44531</v>
      </c>
      <c r="B11">
        <f>IF($A11&lt;&gt;"",INDEX('Size (Model) (2)'!B:B,3*(ROW()-2)+3),"")</f>
        <v>9.4644761340555179E-3</v>
      </c>
      <c r="C11">
        <f>IF($A11&lt;&gt;"",INDEX('Size (Model) (2)'!C:C,3*(ROW()-2)+3),"")</f>
        <v>-9.6241179001721137E-3</v>
      </c>
      <c r="D11">
        <f>IF($A11&lt;&gt;"",INDEX('Size (Model) (2)'!D:D,3*(ROW()-2)+3),"")</f>
        <v>-0.05</v>
      </c>
      <c r="E11">
        <f>IF($A11&lt;&gt;"",INDEX('Size (Model) (2)'!E:E,3*(ROW()-2)+3),"")</f>
        <v>1.153752468729427E-2</v>
      </c>
      <c r="F11">
        <f>IF($A11&lt;&gt;"",INDEX('Size (Model) (2)'!F:F,3*(ROW()-2)+3),"")</f>
        <v>-3.4253820184790333E-2</v>
      </c>
      <c r="G11">
        <f>IF($A11&lt;&gt;"",INDEX('Size (Model) (2)'!G:G,3*(ROW()-2)+3),"")</f>
        <v>-2.8458758787416098E-2</v>
      </c>
      <c r="H11">
        <f>IF($A11&lt;&gt;"",INDEX('Size (Model) (2)'!H:H,3*(ROW()-2)+3),"")</f>
        <v>0.05</v>
      </c>
      <c r="I11">
        <f>IF($A11&lt;&gt;"",INDEX('Size (Model) (2)'!I:I,3*(ROW()-2)+3),"")</f>
        <v>4.1016338815435878E-2</v>
      </c>
      <c r="J11">
        <f>IF($A11&lt;&gt;"",INDEX('Size (Model) (2)'!J:J,3*(ROW()-2)+3),"")</f>
        <v>0</v>
      </c>
      <c r="K11">
        <f>IF($A11&lt;&gt;"",INDEX('Size (Model) (2)'!K:K,3*(ROW()-2)+3),"")</f>
        <v>2.1945104003139714E-2</v>
      </c>
      <c r="L11">
        <f>IF($A11&lt;&gt;"",INDEX('Size (Model) (2)'!L:L,3*(ROW()-2)+3),"")</f>
        <v>0</v>
      </c>
      <c r="M11">
        <f>IF($A11&lt;&gt;"",INDEX('Size (Model) (2)'!M:M,3*(ROW()-2)+3),"")</f>
        <v>-1.5417163536102015E-2</v>
      </c>
      <c r="N11">
        <f>IF($A11&lt;&gt;"",INDEX('Size (Model) (2)'!N:N,3*(ROW()-2)+3),"")</f>
        <v>-0.05</v>
      </c>
      <c r="O11">
        <f>IF($A11&lt;&gt;"",INDEX('Size (Model) (2)'!O:O,3*(ROW()-2)+3),"")</f>
        <v>4.1568922942842611E-2</v>
      </c>
      <c r="P11">
        <f>IF($A11&lt;&gt;"",INDEX('Size (Model) (2)'!P:P,3*(ROW()-2)+3),"")</f>
        <v>1.7825288950531665E-2</v>
      </c>
      <c r="Q11">
        <f>IF($A11&lt;&gt;"",INDEX('Size (Model) (2)'!Q:Q,3*(ROW()-2)+3),"")</f>
        <v>-1.9408084163898113E-2</v>
      </c>
      <c r="R11">
        <f>IF($A11&lt;&gt;"",INDEX('Size (Model) (2)'!R:R,3*(ROW()-2)+3),"")</f>
        <v>8.9071214519677814E-3</v>
      </c>
      <c r="S11">
        <f>IF($A11&lt;&gt;"",INDEX('Size (Model) (2)'!S:S,3*(ROW()-2)+3),"")</f>
        <v>0</v>
      </c>
      <c r="T11">
        <f>IF($A11&lt;&gt;"",INDEX('Size (Model) (2)'!T:T,3*(ROW()-2)+3),"")</f>
        <v>0</v>
      </c>
      <c r="U11">
        <f>IF($A11&lt;&gt;"",INDEX('Size (Model) (2)'!U:U,3*(ROW()-2)+3),"")</f>
        <v>-0.05</v>
      </c>
      <c r="V11">
        <f>IF($A11&lt;&gt;"",INDEX('Size (Model) (2)'!V:V,3*(ROW()-2)+3),"")</f>
        <v>0</v>
      </c>
      <c r="W11">
        <f>IF($A11&lt;&gt;"",INDEX('Size (Model) (2)'!W:W,3*(ROW()-2)+3),"")</f>
        <v>0</v>
      </c>
      <c r="X11">
        <f>IF($A11&lt;&gt;"",INDEX('Size (Model) (2)'!X:X,3*(ROW()-2)+3),"")</f>
        <v>0</v>
      </c>
      <c r="Y11">
        <f>IF($A11&lt;&gt;"",INDEX('Size (Model) (2)'!Y:Y,3*(ROW()-2)+3),"")</f>
        <v>0</v>
      </c>
      <c r="Z11">
        <f>IF($A11&lt;&gt;"",INDEX('Size (Model) (2)'!Z:Z,3*(ROW()-2)+3),"")</f>
        <v>0</v>
      </c>
    </row>
    <row r="12" spans="1:26" x14ac:dyDescent="0.2">
      <c r="A12" s="13">
        <f>IF(INDEX('Size (Model) (2)'!A:A,3*(ROW()-2)+2)&lt;&gt;"",INDEX('Size (Model) (2)'!A:A,3*(ROW()-2)+2),"")</f>
        <v>44564</v>
      </c>
      <c r="B12">
        <f>IF($A12&lt;&gt;"",INDEX('Size (Model) (2)'!B:B,3*(ROW()-2)+3),"")</f>
        <v>2.1252693136349646E-2</v>
      </c>
      <c r="C12">
        <f>IF($A12&lt;&gt;"",INDEX('Size (Model) (2)'!C:C,3*(ROW()-2)+3),"")</f>
        <v>-9.6241179001721137E-3</v>
      </c>
      <c r="D12">
        <f>IF($A12&lt;&gt;"",INDEX('Size (Model) (2)'!D:D,3*(ROW()-2)+3),"")</f>
        <v>4.4721502590673583E-2</v>
      </c>
      <c r="E12">
        <f>IF($A12&lt;&gt;"",INDEX('Size (Model) (2)'!E:E,3*(ROW()-2)+3),"")</f>
        <v>0</v>
      </c>
      <c r="F12">
        <f>IF($A12&lt;&gt;"",INDEX('Size (Model) (2)'!F:F,3*(ROW()-2)+3),"")</f>
        <v>-0.05</v>
      </c>
      <c r="G12">
        <f>IF($A12&lt;&gt;"",INDEX('Size (Model) (2)'!G:G,3*(ROW()-2)+3),"")</f>
        <v>-0.05</v>
      </c>
      <c r="H12">
        <f>IF($A12&lt;&gt;"",INDEX('Size (Model) (2)'!H:H,3*(ROW()-2)+3),"")</f>
        <v>0.05</v>
      </c>
      <c r="I12">
        <f>IF($A12&lt;&gt;"",INDEX('Size (Model) (2)'!I:I,3*(ROW()-2)+3),"")</f>
        <v>2.7078431372549023E-2</v>
      </c>
      <c r="J12">
        <f>IF($A12&lt;&gt;"",INDEX('Size (Model) (2)'!J:J,3*(ROW()-2)+3),"")</f>
        <v>-3.0338312829525486E-2</v>
      </c>
      <c r="K12">
        <f>IF($A12&lt;&gt;"",INDEX('Size (Model) (2)'!K:K,3*(ROW()-2)+3),"")</f>
        <v>3.5401179184824411E-2</v>
      </c>
      <c r="L12">
        <f>IF($A12&lt;&gt;"",INDEX('Size (Model) (2)'!L:L,3*(ROW()-2)+3),"")</f>
        <v>0</v>
      </c>
      <c r="M12">
        <f>IF($A12&lt;&gt;"",INDEX('Size (Model) (2)'!M:M,3*(ROW()-2)+3),"")</f>
        <v>-1.5417163536102015E-2</v>
      </c>
      <c r="N12">
        <f>IF($A12&lt;&gt;"",INDEX('Size (Model) (2)'!N:N,3*(ROW()-2)+3),"")</f>
        <v>-0.05</v>
      </c>
      <c r="O12">
        <f>IF($A12&lt;&gt;"",INDEX('Size (Model) (2)'!O:O,3*(ROW()-2)+3),"")</f>
        <v>4.1568922942842611E-2</v>
      </c>
      <c r="P12">
        <f>IF($A12&lt;&gt;"",INDEX('Size (Model) (2)'!P:P,3*(ROW()-2)+3),"")</f>
        <v>1.0969023034154091E-2</v>
      </c>
      <c r="Q12">
        <f>IF($A12&lt;&gt;"",INDEX('Size (Model) (2)'!Q:Q,3*(ROW()-2)+3),"")</f>
        <v>0</v>
      </c>
      <c r="R12">
        <f>IF($A12&lt;&gt;"",INDEX('Size (Model) (2)'!R:R,3*(ROW()-2)+3),"")</f>
        <v>8.6133056133056145E-3</v>
      </c>
      <c r="S12">
        <f>IF($A12&lt;&gt;"",INDEX('Size (Model) (2)'!S:S,3*(ROW()-2)+3),"")</f>
        <v>-3.4353233830845771E-2</v>
      </c>
      <c r="T12">
        <f>IF($A12&lt;&gt;"",INDEX('Size (Model) (2)'!T:T,3*(ROW()-2)+3),"")</f>
        <v>0</v>
      </c>
      <c r="U12">
        <f>IF($A12&lt;&gt;"",INDEX('Size (Model) (2)'!U:U,3*(ROW()-2)+3),"")</f>
        <v>-0.05</v>
      </c>
      <c r="V12">
        <f>IF($A12&lt;&gt;"",INDEX('Size (Model) (2)'!V:V,3*(ROW()-2)+3),"")</f>
        <v>0</v>
      </c>
      <c r="W12">
        <f>IF($A12&lt;&gt;"",INDEX('Size (Model) (2)'!W:W,3*(ROW()-2)+3),"")</f>
        <v>0</v>
      </c>
      <c r="X12">
        <f>IF($A12&lt;&gt;"",INDEX('Size (Model) (2)'!X:X,3*(ROW()-2)+3),"")</f>
        <v>0</v>
      </c>
      <c r="Y12">
        <f>IF($A12&lt;&gt;"",INDEX('Size (Model) (2)'!Y:Y,3*(ROW()-2)+3),"")</f>
        <v>0</v>
      </c>
      <c r="Z12">
        <f>IF($A12&lt;&gt;"",INDEX('Size (Model) (2)'!Z:Z,3*(ROW()-2)+3),"")</f>
        <v>0</v>
      </c>
    </row>
    <row r="13" spans="1:26" x14ac:dyDescent="0.2">
      <c r="A13" s="13">
        <f>IF(INDEX('Size (Model) (2)'!A:A,3*(ROW()-2)+2)&lt;&gt;"",INDEX('Size (Model) (2)'!A:A,3*(ROW()-2)+2),"")</f>
        <v>44593</v>
      </c>
      <c r="B13">
        <f>IF($A13&lt;&gt;"",INDEX('Size (Model) (2)'!B:B,3*(ROW()-2)+3),"")</f>
        <v>2.8669452032781626E-2</v>
      </c>
      <c r="C13">
        <f>IF($A13&lt;&gt;"",INDEX('Size (Model) (2)'!C:C,3*(ROW()-2)+3),"")</f>
        <v>0</v>
      </c>
      <c r="D13">
        <f>IF($A13&lt;&gt;"",INDEX('Size (Model) (2)'!D:D,3*(ROW()-2)+3),"")</f>
        <v>4.4721502590673583E-2</v>
      </c>
      <c r="E13">
        <f>IF($A13&lt;&gt;"",INDEX('Size (Model) (2)'!E:E,3*(ROW()-2)+3),"")</f>
        <v>2.1060128372230286E-2</v>
      </c>
      <c r="F13">
        <f>IF($A13&lt;&gt;"",INDEX('Size (Model) (2)'!F:F,3*(ROW()-2)+3),"")</f>
        <v>-0.05</v>
      </c>
      <c r="G13">
        <f>IF($A13&lt;&gt;"",INDEX('Size (Model) (2)'!G:G,3*(ROW()-2)+3),"")</f>
        <v>-0.05</v>
      </c>
      <c r="H13">
        <f>IF($A13&lt;&gt;"",INDEX('Size (Model) (2)'!H:H,3*(ROW()-2)+3),"")</f>
        <v>0.05</v>
      </c>
      <c r="I13">
        <f>IF($A13&lt;&gt;"",INDEX('Size (Model) (2)'!I:I,3*(ROW()-2)+3),"")</f>
        <v>2.7078431372549023E-2</v>
      </c>
      <c r="J13">
        <f>IF($A13&lt;&gt;"",INDEX('Size (Model) (2)'!J:J,3*(ROW()-2)+3),"")</f>
        <v>-3.0338312829525486E-2</v>
      </c>
      <c r="K13">
        <f>IF($A13&lt;&gt;"",INDEX('Size (Model) (2)'!K:K,3*(ROW()-2)+3),"")</f>
        <v>3.5401179184824411E-2</v>
      </c>
      <c r="L13">
        <f>IF($A13&lt;&gt;"",INDEX('Size (Model) (2)'!L:L,3*(ROW()-2)+3),"")</f>
        <v>-2.6118335976576802E-2</v>
      </c>
      <c r="M13">
        <f>IF($A13&lt;&gt;"",INDEX('Size (Model) (2)'!M:M,3*(ROW()-2)+3),"")</f>
        <v>-3.2109786276715416E-2</v>
      </c>
      <c r="N13">
        <f>IF($A13&lt;&gt;"",INDEX('Size (Model) (2)'!N:N,3*(ROW()-2)+3),"")</f>
        <v>-0.05</v>
      </c>
      <c r="O13">
        <f>IF($A13&lt;&gt;"",INDEX('Size (Model) (2)'!O:O,3*(ROW()-2)+3),"")</f>
        <v>4.1568922942842611E-2</v>
      </c>
      <c r="P13">
        <f>IF($A13&lt;&gt;"",INDEX('Size (Model) (2)'!P:P,3*(ROW()-2)+3),"")</f>
        <v>1.0969023034154091E-2</v>
      </c>
      <c r="Q13">
        <f>IF($A13&lt;&gt;"",INDEX('Size (Model) (2)'!Q:Q,3*(ROW()-2)+3),"")</f>
        <v>0</v>
      </c>
      <c r="R13">
        <f>IF($A13&lt;&gt;"",INDEX('Size (Model) (2)'!R:R,3*(ROW()-2)+3),"")</f>
        <v>0</v>
      </c>
      <c r="S13">
        <f>IF($A13&lt;&gt;"",INDEX('Size (Model) (2)'!S:S,3*(ROW()-2)+3),"")</f>
        <v>0</v>
      </c>
      <c r="T13">
        <f>IF($A13&lt;&gt;"",INDEX('Size (Model) (2)'!T:T,3*(ROW()-2)+3),"")</f>
        <v>0</v>
      </c>
      <c r="U13">
        <f>IF($A13&lt;&gt;"",INDEX('Size (Model) (2)'!U:U,3*(ROW()-2)+3),"")</f>
        <v>-3.6694146884908733E-2</v>
      </c>
      <c r="V13">
        <f>IF($A13&lt;&gt;"",INDEX('Size (Model) (2)'!V:V,3*(ROW()-2)+3),"")</f>
        <v>-2.0905380333951763E-2</v>
      </c>
      <c r="W13">
        <f>IF($A13&lt;&gt;"",INDEX('Size (Model) (2)'!W:W,3*(ROW()-2)+3),"")</f>
        <v>0</v>
      </c>
      <c r="X13">
        <f>IF($A13&lt;&gt;"",INDEX('Size (Model) (2)'!X:X,3*(ROW()-2)+3),"")</f>
        <v>0</v>
      </c>
      <c r="Y13">
        <f>IF($A13&lt;&gt;"",INDEX('Size (Model) (2)'!Y:Y,3*(ROW()-2)+3),"")</f>
        <v>0</v>
      </c>
      <c r="Z13">
        <f>IF($A13&lt;&gt;"",INDEX('Size (Model) (2)'!Z:Z,3*(ROW()-2)+3),"")</f>
        <v>0</v>
      </c>
    </row>
    <row r="14" spans="1:26" x14ac:dyDescent="0.2">
      <c r="A14" s="13">
        <f>IF(INDEX('Size (Model) (2)'!A:A,3*(ROW()-2)+2)&lt;&gt;"",INDEX('Size (Model) (2)'!A:A,3*(ROW()-2)+2),"")</f>
        <v>44621</v>
      </c>
      <c r="B14">
        <f>IF($A14&lt;&gt;"",INDEX('Size (Model) (2)'!B:B,3*(ROW()-2)+3),"")</f>
        <v>2.8669452032781626E-2</v>
      </c>
      <c r="C14">
        <f>IF($A14&lt;&gt;"",INDEX('Size (Model) (2)'!C:C,3*(ROW()-2)+3),"")</f>
        <v>1.2032678463006329E-2</v>
      </c>
      <c r="D14">
        <f>IF($A14&lt;&gt;"",INDEX('Size (Model) (2)'!D:D,3*(ROW()-2)+3),"")</f>
        <v>0</v>
      </c>
      <c r="E14">
        <f>IF($A14&lt;&gt;"",INDEX('Size (Model) (2)'!E:E,3*(ROW()-2)+3),"")</f>
        <v>2.1060128372230286E-2</v>
      </c>
      <c r="F14">
        <f>IF($A14&lt;&gt;"",INDEX('Size (Model) (2)'!F:F,3*(ROW()-2)+3),"")</f>
        <v>-0.05</v>
      </c>
      <c r="G14">
        <f>IF($A14&lt;&gt;"",INDEX('Size (Model) (2)'!G:G,3*(ROW()-2)+3),"")</f>
        <v>-0.05</v>
      </c>
      <c r="H14">
        <f>IF($A14&lt;&gt;"",INDEX('Size (Model) (2)'!H:H,3*(ROW()-2)+3),"")</f>
        <v>3.1283064607058285E-2</v>
      </c>
      <c r="I14">
        <f>IF($A14&lt;&gt;"",INDEX('Size (Model) (2)'!I:I,3*(ROW()-2)+3),"")</f>
        <v>0.05</v>
      </c>
      <c r="J14">
        <f>IF($A14&lt;&gt;"",INDEX('Size (Model) (2)'!J:J,3*(ROW()-2)+3),"")</f>
        <v>-3.0338312829525486E-2</v>
      </c>
      <c r="K14">
        <f>IF($A14&lt;&gt;"",INDEX('Size (Model) (2)'!K:K,3*(ROW()-2)+3),"")</f>
        <v>3.5401179184824411E-2</v>
      </c>
      <c r="L14">
        <f>IF($A14&lt;&gt;"",INDEX('Size (Model) (2)'!L:L,3*(ROW()-2)+3),"")</f>
        <v>-0.05</v>
      </c>
      <c r="M14">
        <f>IF($A14&lt;&gt;"",INDEX('Size (Model) (2)'!M:M,3*(ROW()-2)+3),"")</f>
        <v>-3.2109786276715416E-2</v>
      </c>
      <c r="N14">
        <f>IF($A14&lt;&gt;"",INDEX('Size (Model) (2)'!N:N,3*(ROW()-2)+3),"")</f>
        <v>-2.7420022730641889E-2</v>
      </c>
      <c r="O14">
        <f>IF($A14&lt;&gt;"",INDEX('Size (Model) (2)'!O:O,3*(ROW()-2)+3),"")</f>
        <v>4.1568922942842611E-2</v>
      </c>
      <c r="P14">
        <f>IF($A14&lt;&gt;"",INDEX('Size (Model) (2)'!P:P,3*(ROW()-2)+3),"")</f>
        <v>1.0969023034154091E-2</v>
      </c>
      <c r="Q14">
        <f>IF($A14&lt;&gt;"",INDEX('Size (Model) (2)'!Q:Q,3*(ROW()-2)+3),"")</f>
        <v>0</v>
      </c>
      <c r="R14">
        <f>IF($A14&lt;&gt;"",INDEX('Size (Model) (2)'!R:R,3*(ROW()-2)+3),"")</f>
        <v>0</v>
      </c>
      <c r="S14">
        <f>IF($A14&lt;&gt;"",INDEX('Size (Model) (2)'!S:S,3*(ROW()-2)+3),"")</f>
        <v>-3.2002941346098379E-2</v>
      </c>
      <c r="T14">
        <f>IF($A14&lt;&gt;"",INDEX('Size (Model) (2)'!T:T,3*(ROW()-2)+3),"")</f>
        <v>0</v>
      </c>
      <c r="U14">
        <f>IF($A14&lt;&gt;"",INDEX('Size (Model) (2)'!U:U,3*(ROW()-2)+3),"")</f>
        <v>0</v>
      </c>
      <c r="V14">
        <f>IF($A14&lt;&gt;"",INDEX('Size (Model) (2)'!V:V,3*(ROW()-2)+3),"")</f>
        <v>-2.0905380333951763E-2</v>
      </c>
      <c r="W14">
        <f>IF($A14&lt;&gt;"",INDEX('Size (Model) (2)'!W:W,3*(ROW()-2)+3),"")</f>
        <v>0</v>
      </c>
      <c r="X14">
        <f>IF($A14&lt;&gt;"",INDEX('Size (Model) (2)'!X:X,3*(ROW()-2)+3),"")</f>
        <v>0</v>
      </c>
      <c r="Y14">
        <f>IF($A14&lt;&gt;"",INDEX('Size (Model) (2)'!Y:Y,3*(ROW()-2)+3),"")</f>
        <v>0</v>
      </c>
      <c r="Z14">
        <f>IF($A14&lt;&gt;"",INDEX('Size (Model) (2)'!Z:Z,3*(ROW()-2)+3),"")</f>
        <v>0</v>
      </c>
    </row>
    <row r="15" spans="1:26" x14ac:dyDescent="0.2">
      <c r="A15" s="13">
        <f>IF(INDEX('Size (Model) (2)'!A:A,3*(ROW()-2)+2)&lt;&gt;"",INDEX('Size (Model) (2)'!A:A,3*(ROW()-2)+2),"")</f>
        <v>44652</v>
      </c>
      <c r="B15">
        <f>IF($A15&lt;&gt;"",INDEX('Size (Model) (2)'!B:B,3*(ROW()-2)+3),"")</f>
        <v>2.8669452032781626E-2</v>
      </c>
      <c r="C15">
        <f>IF($A15&lt;&gt;"",INDEX('Size (Model) (2)'!C:C,3*(ROW()-2)+3),"")</f>
        <v>0</v>
      </c>
      <c r="D15">
        <f>IF($A15&lt;&gt;"",INDEX('Size (Model) (2)'!D:D,3*(ROW()-2)+3),"")</f>
        <v>0.05</v>
      </c>
      <c r="E15">
        <f>IF($A15&lt;&gt;"",INDEX('Size (Model) (2)'!E:E,3*(ROW()-2)+3),"")</f>
        <v>2.1060128372230286E-2</v>
      </c>
      <c r="F15">
        <f>IF($A15&lt;&gt;"",INDEX('Size (Model) (2)'!F:F,3*(ROW()-2)+3),"")</f>
        <v>-0.05</v>
      </c>
      <c r="G15">
        <f>IF($A15&lt;&gt;"",INDEX('Size (Model) (2)'!G:G,3*(ROW()-2)+3),"")</f>
        <v>-2.3226998759085273E-2</v>
      </c>
      <c r="H15">
        <f>IF($A15&lt;&gt;"",INDEX('Size (Model) (2)'!H:H,3*(ROW()-2)+3),"")</f>
        <v>3.1283064607058285E-2</v>
      </c>
      <c r="I15">
        <f>IF($A15&lt;&gt;"",INDEX('Size (Model) (2)'!I:I,3*(ROW()-2)+3),"")</f>
        <v>0.05</v>
      </c>
      <c r="J15">
        <f>IF($A15&lt;&gt;"",INDEX('Size (Model) (2)'!J:J,3*(ROW()-2)+3),"")</f>
        <v>-1.4638842956739364E-2</v>
      </c>
      <c r="K15">
        <f>IF($A15&lt;&gt;"",INDEX('Size (Model) (2)'!K:K,3*(ROW()-2)+3),"")</f>
        <v>0.05</v>
      </c>
      <c r="L15">
        <f>IF($A15&lt;&gt;"",INDEX('Size (Model) (2)'!L:L,3*(ROW()-2)+3),"")</f>
        <v>-0.05</v>
      </c>
      <c r="M15">
        <f>IF($A15&lt;&gt;"",INDEX('Size (Model) (2)'!M:M,3*(ROW()-2)+3),"")</f>
        <v>-3.2109786276715416E-2</v>
      </c>
      <c r="N15">
        <f>IF($A15&lt;&gt;"",INDEX('Size (Model) (2)'!N:N,3*(ROW()-2)+3),"")</f>
        <v>-2.7420022730641889E-2</v>
      </c>
      <c r="O15">
        <f>IF($A15&lt;&gt;"",INDEX('Size (Model) (2)'!O:O,3*(ROW()-2)+3),"")</f>
        <v>0</v>
      </c>
      <c r="P15">
        <f>IF($A15&lt;&gt;"",INDEX('Size (Model) (2)'!P:P,3*(ROW()-2)+3),"")</f>
        <v>1.0969023034154091E-2</v>
      </c>
      <c r="Q15">
        <f>IF($A15&lt;&gt;"",INDEX('Size (Model) (2)'!Q:Q,3*(ROW()-2)+3),"")</f>
        <v>-2.0738129154795823E-2</v>
      </c>
      <c r="R15">
        <f>IF($A15&lt;&gt;"",INDEX('Size (Model) (2)'!R:R,3*(ROW()-2)+3),"")</f>
        <v>-1.5585666137985727E-2</v>
      </c>
      <c r="S15">
        <f>IF($A15&lt;&gt;"",INDEX('Size (Model) (2)'!S:S,3*(ROW()-2)+3),"")</f>
        <v>0</v>
      </c>
      <c r="T15">
        <f>IF($A15&lt;&gt;"",INDEX('Size (Model) (2)'!T:T,3*(ROW()-2)+3),"")</f>
        <v>0</v>
      </c>
      <c r="U15">
        <f>IF($A15&lt;&gt;"",INDEX('Size (Model) (2)'!U:U,3*(ROW()-2)+3),"")</f>
        <v>0</v>
      </c>
      <c r="V15">
        <f>IF($A15&lt;&gt;"",INDEX('Size (Model) (2)'!V:V,3*(ROW()-2)+3),"")</f>
        <v>1.9149883075124233E-2</v>
      </c>
      <c r="W15">
        <f>IF($A15&lt;&gt;"",INDEX('Size (Model) (2)'!W:W,3*(ROW()-2)+3),"")</f>
        <v>0</v>
      </c>
      <c r="X15">
        <f>IF($A15&lt;&gt;"",INDEX('Size (Model) (2)'!X:X,3*(ROW()-2)+3),"")</f>
        <v>0</v>
      </c>
      <c r="Y15">
        <f>IF($A15&lt;&gt;"",INDEX('Size (Model) (2)'!Y:Y,3*(ROW()-2)+3),"")</f>
        <v>0</v>
      </c>
      <c r="Z15">
        <f>IF($A15&lt;&gt;"",INDEX('Size (Model) (2)'!Z:Z,3*(ROW()-2)+3),"")</f>
        <v>0</v>
      </c>
    </row>
    <row r="16" spans="1:26" x14ac:dyDescent="0.2">
      <c r="A16" s="13">
        <f>IF(INDEX('Size (Model) (2)'!A:A,3*(ROW()-2)+2)&lt;&gt;"",INDEX('Size (Model) (2)'!A:A,3*(ROW()-2)+2),"")</f>
        <v>44683</v>
      </c>
      <c r="B16">
        <f>IF($A16&lt;&gt;"",INDEX('Size (Model) (2)'!B:B,3*(ROW()-2)+3),"")</f>
        <v>1.7017751703255105E-2</v>
      </c>
      <c r="C16">
        <f>IF($A16&lt;&gt;"",INDEX('Size (Model) (2)'!C:C,3*(ROW()-2)+3),"")</f>
        <v>-2.0119734486873504E-2</v>
      </c>
      <c r="D16">
        <f>IF($A16&lt;&gt;"",INDEX('Size (Model) (2)'!D:D,3*(ROW()-2)+3),"")</f>
        <v>0.05</v>
      </c>
      <c r="E16">
        <f>IF($A16&lt;&gt;"",INDEX('Size (Model) (2)'!E:E,3*(ROW()-2)+3),"")</f>
        <v>0</v>
      </c>
      <c r="F16">
        <f>IF($A16&lt;&gt;"",INDEX('Size (Model) (2)'!F:F,3*(ROW()-2)+3),"")</f>
        <v>-0.05</v>
      </c>
      <c r="G16">
        <f>IF($A16&lt;&gt;"",INDEX('Size (Model) (2)'!G:G,3*(ROW()-2)+3),"")</f>
        <v>-2.3226998759085273E-2</v>
      </c>
      <c r="H16">
        <f>IF($A16&lt;&gt;"",INDEX('Size (Model) (2)'!H:H,3*(ROW()-2)+3),"")</f>
        <v>0.05</v>
      </c>
      <c r="I16">
        <f>IF($A16&lt;&gt;"",INDEX('Size (Model) (2)'!I:I,3*(ROW()-2)+3),"")</f>
        <v>0.05</v>
      </c>
      <c r="J16">
        <f>IF($A16&lt;&gt;"",INDEX('Size (Model) (2)'!J:J,3*(ROW()-2)+3),"")</f>
        <v>0</v>
      </c>
      <c r="K16">
        <f>IF($A16&lt;&gt;"",INDEX('Size (Model) (2)'!K:K,3*(ROW()-2)+3),"")</f>
        <v>0.05</v>
      </c>
      <c r="L16">
        <f>IF($A16&lt;&gt;"",INDEX('Size (Model) (2)'!L:L,3*(ROW()-2)+3),"")</f>
        <v>-2.4867754424778756E-2</v>
      </c>
      <c r="M16">
        <f>IF($A16&lt;&gt;"",INDEX('Size (Model) (2)'!M:M,3*(ROW()-2)+3),"")</f>
        <v>-3.2109786276715416E-2</v>
      </c>
      <c r="N16">
        <f>IF($A16&lt;&gt;"",INDEX('Size (Model) (2)'!N:N,3*(ROW()-2)+3),"")</f>
        <v>-2.7420022730641889E-2</v>
      </c>
      <c r="O16">
        <f>IF($A16&lt;&gt;"",INDEX('Size (Model) (2)'!O:O,3*(ROW()-2)+3),"")</f>
        <v>0</v>
      </c>
      <c r="P16">
        <f>IF($A16&lt;&gt;"",INDEX('Size (Model) (2)'!P:P,3*(ROW()-2)+3),"")</f>
        <v>1.0969023034154091E-2</v>
      </c>
      <c r="Q16">
        <f>IF($A16&lt;&gt;"",INDEX('Size (Model) (2)'!Q:Q,3*(ROW()-2)+3),"")</f>
        <v>0</v>
      </c>
      <c r="R16">
        <f>IF($A16&lt;&gt;"",INDEX('Size (Model) (2)'!R:R,3*(ROW()-2)+3),"")</f>
        <v>-1.5585666137985727E-2</v>
      </c>
      <c r="S16">
        <f>IF($A16&lt;&gt;"",INDEX('Size (Model) (2)'!S:S,3*(ROW()-2)+3),"")</f>
        <v>0</v>
      </c>
      <c r="T16">
        <f>IF($A16&lt;&gt;"",INDEX('Size (Model) (2)'!T:T,3*(ROW()-2)+3),"")</f>
        <v>3.054408967391304E-2</v>
      </c>
      <c r="U16">
        <f>IF($A16&lt;&gt;"",INDEX('Size (Model) (2)'!U:U,3*(ROW()-2)+3),"")</f>
        <v>2.1734241057041567E-2</v>
      </c>
      <c r="V16">
        <f>IF($A16&lt;&gt;"",INDEX('Size (Model) (2)'!V:V,3*(ROW()-2)+3),"")</f>
        <v>-1.6962110160965792E-2</v>
      </c>
      <c r="W16">
        <f>IF($A16&lt;&gt;"",INDEX('Size (Model) (2)'!W:W,3*(ROW()-2)+3),"")</f>
        <v>0</v>
      </c>
      <c r="X16">
        <f>IF($A16&lt;&gt;"",INDEX('Size (Model) (2)'!X:X,3*(ROW()-2)+3),"")</f>
        <v>0</v>
      </c>
      <c r="Y16">
        <f>IF($A16&lt;&gt;"",INDEX('Size (Model) (2)'!Y:Y,3*(ROW()-2)+3),"")</f>
        <v>0</v>
      </c>
      <c r="Z16">
        <f>IF($A16&lt;&gt;"",INDEX('Size (Model) (2)'!Z:Z,3*(ROW()-2)+3),"")</f>
        <v>0</v>
      </c>
    </row>
    <row r="17" spans="1:26" x14ac:dyDescent="0.2">
      <c r="A17" s="13">
        <f>IF(INDEX('Size (Model) (2)'!A:A,3*(ROW()-2)+2)&lt;&gt;"",INDEX('Size (Model) (2)'!A:A,3*(ROW()-2)+2),"")</f>
        <v>44713</v>
      </c>
      <c r="B17">
        <f>IF($A17&lt;&gt;"",INDEX('Size (Model) (2)'!B:B,3*(ROW()-2)+3),"")</f>
        <v>0</v>
      </c>
      <c r="C17">
        <f>IF($A17&lt;&gt;"",INDEX('Size (Model) (2)'!C:C,3*(ROW()-2)+3),"")</f>
        <v>-1.0257379518072289E-2</v>
      </c>
      <c r="D17">
        <f>IF($A17&lt;&gt;"",INDEX('Size (Model) (2)'!D:D,3*(ROW()-2)+3),"")</f>
        <v>0.05</v>
      </c>
      <c r="E17">
        <f>IF($A17&lt;&gt;"",INDEX('Size (Model) (2)'!E:E,3*(ROW()-2)+3),"")</f>
        <v>2.0189293647267879E-2</v>
      </c>
      <c r="F17">
        <f>IF($A17&lt;&gt;"",INDEX('Size (Model) (2)'!F:F,3*(ROW()-2)+3),"")</f>
        <v>-0.05</v>
      </c>
      <c r="G17">
        <f>IF($A17&lt;&gt;"",INDEX('Size (Model) (2)'!G:G,3*(ROW()-2)+3),"")</f>
        <v>-2.2720020767736313E-2</v>
      </c>
      <c r="H17">
        <f>IF($A17&lt;&gt;"",INDEX('Size (Model) (2)'!H:H,3*(ROW()-2)+3),"")</f>
        <v>4.7455029585798822E-2</v>
      </c>
      <c r="I17">
        <f>IF($A17&lt;&gt;"",INDEX('Size (Model) (2)'!I:I,3*(ROW()-2)+3),"")</f>
        <v>0.05</v>
      </c>
      <c r="J17">
        <f>IF($A17&lt;&gt;"",INDEX('Size (Model) (2)'!J:J,3*(ROW()-2)+3),"")</f>
        <v>-1.457477764474472E-2</v>
      </c>
      <c r="K17">
        <f>IF($A17&lt;&gt;"",INDEX('Size (Model) (2)'!K:K,3*(ROW()-2)+3),"")</f>
        <v>0.05</v>
      </c>
      <c r="L17">
        <f>IF($A17&lt;&gt;"",INDEX('Size (Model) (2)'!L:L,3*(ROW()-2)+3),"")</f>
        <v>-2.6218903846153847E-2</v>
      </c>
      <c r="M17">
        <f>IF($A17&lt;&gt;"",INDEX('Size (Model) (2)'!M:M,3*(ROW()-2)+3),"")</f>
        <v>-2.2426407639117549E-2</v>
      </c>
      <c r="N17">
        <f>IF($A17&lt;&gt;"",INDEX('Size (Model) (2)'!N:N,3*(ROW()-2)+3),"")</f>
        <v>-4.2486226238703642E-2</v>
      </c>
      <c r="O17">
        <f>IF($A17&lt;&gt;"",INDEX('Size (Model) (2)'!O:O,3*(ROW()-2)+3),"")</f>
        <v>0</v>
      </c>
      <c r="P17">
        <f>IF($A17&lt;&gt;"",INDEX('Size (Model) (2)'!P:P,3*(ROW()-2)+3),"")</f>
        <v>1.0510648148148149E-2</v>
      </c>
      <c r="Q17">
        <f>IF($A17&lt;&gt;"",INDEX('Size (Model) (2)'!Q:Q,3*(ROW()-2)+3),"")</f>
        <v>2.3719258872651357E-2</v>
      </c>
      <c r="R17">
        <f>IF($A17&lt;&gt;"",INDEX('Size (Model) (2)'!R:R,3*(ROW()-2)+3),"")</f>
        <v>-2.1947046186895813E-2</v>
      </c>
      <c r="S17">
        <f>IF($A17&lt;&gt;"",INDEX('Size (Model) (2)'!S:S,3*(ROW()-2)+3),"")</f>
        <v>0</v>
      </c>
      <c r="T17">
        <f>IF($A17&lt;&gt;"",INDEX('Size (Model) (2)'!T:T,3*(ROW()-2)+3),"")</f>
        <v>0</v>
      </c>
      <c r="U17">
        <f>IF($A17&lt;&gt;"",INDEX('Size (Model) (2)'!U:U,3*(ROW()-2)+3),"")</f>
        <v>0</v>
      </c>
      <c r="V17">
        <f>IF($A17&lt;&gt;"",INDEX('Size (Model) (2)'!V:V,3*(ROW()-2)+3),"")</f>
        <v>1.895166805671393E-2</v>
      </c>
      <c r="W17">
        <f>IF($A17&lt;&gt;"",INDEX('Size (Model) (2)'!W:W,3*(ROW()-2)+3),"")</f>
        <v>0</v>
      </c>
      <c r="X17">
        <f>IF($A17&lt;&gt;"",INDEX('Size (Model) (2)'!X:X,3*(ROW()-2)+3),"")</f>
        <v>0</v>
      </c>
      <c r="Y17">
        <f>IF($A17&lt;&gt;"",INDEX('Size (Model) (2)'!Y:Y,3*(ROW()-2)+3),"")</f>
        <v>0</v>
      </c>
      <c r="Z17">
        <f>IF($A17&lt;&gt;"",INDEX('Size (Model) (2)'!Z:Z,3*(ROW()-2)+3),"")</f>
        <v>0</v>
      </c>
    </row>
    <row r="18" spans="1:26" x14ac:dyDescent="0.2">
      <c r="A18" s="13" t="str">
        <f>IF(INDEX('Size (Model) (2)'!A:A,3*(ROW()-2)+2)&lt;&gt;"",INDEX('Size (Model) (2)'!A:A,3*(ROW()-2)+2),"")</f>
        <v/>
      </c>
      <c r="B18" t="str">
        <f>IF($A18&lt;&gt;"",INDEX('Size (Model) (2)'!B:B,3*(ROW()-2)+3),"")</f>
        <v/>
      </c>
      <c r="C18" t="str">
        <f>IF($A18&lt;&gt;"",INDEX('Size (Model) (2)'!C:C,3*(ROW()-2)+3),"")</f>
        <v/>
      </c>
      <c r="D18" t="str">
        <f>IF($A18&lt;&gt;"",INDEX('Size (Model) (2)'!D:D,3*(ROW()-2)+3),"")</f>
        <v/>
      </c>
      <c r="E18" t="str">
        <f>IF($A18&lt;&gt;"",INDEX('Size (Model) (2)'!E:E,3*(ROW()-2)+3),"")</f>
        <v/>
      </c>
      <c r="F18" t="str">
        <f>IF($A18&lt;&gt;"",INDEX('Size (Model) (2)'!F:F,3*(ROW()-2)+3),"")</f>
        <v/>
      </c>
      <c r="G18" t="str">
        <f>IF($A18&lt;&gt;"",INDEX('Size (Model) (2)'!G:G,3*(ROW()-2)+3),"")</f>
        <v/>
      </c>
      <c r="H18" t="str">
        <f>IF($A18&lt;&gt;"",INDEX('Size (Model) (2)'!H:H,3*(ROW()-2)+3),"")</f>
        <v/>
      </c>
      <c r="I18" t="str">
        <f>IF($A18&lt;&gt;"",INDEX('Size (Model) (2)'!I:I,3*(ROW()-2)+3),"")</f>
        <v/>
      </c>
      <c r="J18" t="str">
        <f>IF($A18&lt;&gt;"",INDEX('Size (Model) (2)'!J:J,3*(ROW()-2)+3),"")</f>
        <v/>
      </c>
      <c r="K18" t="str">
        <f>IF($A18&lt;&gt;"",INDEX('Size (Model) (2)'!K:K,3*(ROW()-2)+3),"")</f>
        <v/>
      </c>
      <c r="L18" t="str">
        <f>IF($A18&lt;&gt;"",INDEX('Size (Model) (2)'!L:L,3*(ROW()-2)+3),"")</f>
        <v/>
      </c>
      <c r="M18" t="str">
        <f>IF($A18&lt;&gt;"",INDEX('Size (Model) (2)'!M:M,3*(ROW()-2)+3),"")</f>
        <v/>
      </c>
      <c r="N18" t="str">
        <f>IF($A18&lt;&gt;"",INDEX('Size (Model) (2)'!N:N,3*(ROW()-2)+3),"")</f>
        <v/>
      </c>
      <c r="O18" t="str">
        <f>IF($A18&lt;&gt;"",INDEX('Size (Model) (2)'!O:O,3*(ROW()-2)+3),"")</f>
        <v/>
      </c>
      <c r="P18" t="str">
        <f>IF($A18&lt;&gt;"",INDEX('Size (Model) (2)'!P:P,3*(ROW()-2)+3),"")</f>
        <v/>
      </c>
      <c r="Q18" t="str">
        <f>IF($A18&lt;&gt;"",INDEX('Size (Model) (2)'!Q:Q,3*(ROW()-2)+3),"")</f>
        <v/>
      </c>
      <c r="R18" t="str">
        <f>IF($A18&lt;&gt;"",INDEX('Size (Model) (2)'!R:R,3*(ROW()-2)+3),"")</f>
        <v/>
      </c>
      <c r="S18" t="str">
        <f>IF($A18&lt;&gt;"",INDEX('Size (Model) (2)'!S:S,3*(ROW()-2)+3),"")</f>
        <v/>
      </c>
      <c r="T18" t="str">
        <f>IF($A18&lt;&gt;"",INDEX('Size (Model) (2)'!T:T,3*(ROW()-2)+3),"")</f>
        <v/>
      </c>
      <c r="U18" t="str">
        <f>IF($A18&lt;&gt;"",INDEX('Size (Model) (2)'!U:U,3*(ROW()-2)+3),"")</f>
        <v/>
      </c>
      <c r="V18" t="str">
        <f>IF($A18&lt;&gt;"",INDEX('Size (Model) (2)'!V:V,3*(ROW()-2)+3),"")</f>
        <v/>
      </c>
      <c r="W18" t="str">
        <f>IF($A18&lt;&gt;"",INDEX('Size (Model) (2)'!W:W,3*(ROW()-2)+3),"")</f>
        <v/>
      </c>
      <c r="X18" t="str">
        <f>IF($A18&lt;&gt;"",INDEX('Size (Model) (2)'!X:X,3*(ROW()-2)+3),"")</f>
        <v/>
      </c>
      <c r="Y18" t="str">
        <f>IF($A18&lt;&gt;"",INDEX('Size (Model) (2)'!Y:Y,3*(ROW()-2)+3),"")</f>
        <v/>
      </c>
      <c r="Z18" t="str">
        <f>IF($A18&lt;&gt;"",INDEX('Size (Model) (2)'!Z:Z,3*(ROW()-2)+3),"")</f>
        <v/>
      </c>
    </row>
    <row r="19" spans="1:26" x14ac:dyDescent="0.2">
      <c r="A19" s="13" t="str">
        <f>IF(INDEX('Size (Model) (2)'!A:A,3*(ROW()-2)+2)&lt;&gt;"",INDEX('Size (Model) (2)'!A:A,3*(ROW()-2)+2),"")</f>
        <v/>
      </c>
      <c r="B19" t="str">
        <f>IF($A19&lt;&gt;"",INDEX('Size (Model) (2)'!B:B,3*(ROW()-2)+3),"")</f>
        <v/>
      </c>
      <c r="C19" t="str">
        <f>IF($A19&lt;&gt;"",INDEX('Size (Model) (2)'!C:C,3*(ROW()-2)+3),"")</f>
        <v/>
      </c>
      <c r="D19" t="str">
        <f>IF($A19&lt;&gt;"",INDEX('Size (Model) (2)'!D:D,3*(ROW()-2)+3),"")</f>
        <v/>
      </c>
      <c r="E19" t="str">
        <f>IF($A19&lt;&gt;"",INDEX('Size (Model) (2)'!E:E,3*(ROW()-2)+3),"")</f>
        <v/>
      </c>
      <c r="F19" t="str">
        <f>IF($A19&lt;&gt;"",INDEX('Size (Model) (2)'!F:F,3*(ROW()-2)+3),"")</f>
        <v/>
      </c>
      <c r="G19" t="str">
        <f>IF($A19&lt;&gt;"",INDEX('Size (Model) (2)'!G:G,3*(ROW()-2)+3),"")</f>
        <v/>
      </c>
      <c r="H19" t="str">
        <f>IF($A19&lt;&gt;"",INDEX('Size (Model) (2)'!H:H,3*(ROW()-2)+3),"")</f>
        <v/>
      </c>
      <c r="I19" t="str">
        <f>IF($A19&lt;&gt;"",INDEX('Size (Model) (2)'!I:I,3*(ROW()-2)+3),"")</f>
        <v/>
      </c>
      <c r="J19" t="str">
        <f>IF($A19&lt;&gt;"",INDEX('Size (Model) (2)'!J:J,3*(ROW()-2)+3),"")</f>
        <v/>
      </c>
      <c r="K19" t="str">
        <f>IF($A19&lt;&gt;"",INDEX('Size (Model) (2)'!K:K,3*(ROW()-2)+3),"")</f>
        <v/>
      </c>
      <c r="L19" t="str">
        <f>IF($A19&lt;&gt;"",INDEX('Size (Model) (2)'!L:L,3*(ROW()-2)+3),"")</f>
        <v/>
      </c>
      <c r="M19" t="str">
        <f>IF($A19&lt;&gt;"",INDEX('Size (Model) (2)'!M:M,3*(ROW()-2)+3),"")</f>
        <v/>
      </c>
      <c r="N19" t="str">
        <f>IF($A19&lt;&gt;"",INDEX('Size (Model) (2)'!N:N,3*(ROW()-2)+3),"")</f>
        <v/>
      </c>
      <c r="O19" t="str">
        <f>IF($A19&lt;&gt;"",INDEX('Size (Model) (2)'!O:O,3*(ROW()-2)+3),"")</f>
        <v/>
      </c>
      <c r="P19" t="str">
        <f>IF($A19&lt;&gt;"",INDEX('Size (Model) (2)'!P:P,3*(ROW()-2)+3),"")</f>
        <v/>
      </c>
      <c r="Q19" t="str">
        <f>IF($A19&lt;&gt;"",INDEX('Size (Model) (2)'!Q:Q,3*(ROW()-2)+3),"")</f>
        <v/>
      </c>
      <c r="R19" t="str">
        <f>IF($A19&lt;&gt;"",INDEX('Size (Model) (2)'!R:R,3*(ROW()-2)+3),"")</f>
        <v/>
      </c>
      <c r="S19" t="str">
        <f>IF($A19&lt;&gt;"",INDEX('Size (Model) (2)'!S:S,3*(ROW()-2)+3),"")</f>
        <v/>
      </c>
      <c r="T19" t="str">
        <f>IF($A19&lt;&gt;"",INDEX('Size (Model) (2)'!T:T,3*(ROW()-2)+3),"")</f>
        <v/>
      </c>
      <c r="U19" t="str">
        <f>IF($A19&lt;&gt;"",INDEX('Size (Model) (2)'!U:U,3*(ROW()-2)+3),"")</f>
        <v/>
      </c>
      <c r="V19" t="str">
        <f>IF($A19&lt;&gt;"",INDEX('Size (Model) (2)'!V:V,3*(ROW()-2)+3),"")</f>
        <v/>
      </c>
      <c r="W19" t="str">
        <f>IF($A19&lt;&gt;"",INDEX('Size (Model) (2)'!W:W,3*(ROW()-2)+3),"")</f>
        <v/>
      </c>
      <c r="X19" t="str">
        <f>IF($A19&lt;&gt;"",INDEX('Size (Model) (2)'!X:X,3*(ROW()-2)+3),"")</f>
        <v/>
      </c>
      <c r="Y19" t="str">
        <f>IF($A19&lt;&gt;"",INDEX('Size (Model) (2)'!Y:Y,3*(ROW()-2)+3),"")</f>
        <v/>
      </c>
      <c r="Z19" t="str">
        <f>IF($A19&lt;&gt;"",INDEX('Size (Model) (2)'!Z:Z,3*(ROW()-2)+3),"")</f>
        <v/>
      </c>
    </row>
    <row r="20" spans="1:26" x14ac:dyDescent="0.2">
      <c r="A20" s="13" t="str">
        <f>IF(INDEX('Size (Model) (2)'!A:A,3*(ROW()-2)+2)&lt;&gt;"",INDEX('Size (Model) (2)'!A:A,3*(ROW()-2)+2),"")</f>
        <v/>
      </c>
      <c r="B20" t="str">
        <f>IF($A20&lt;&gt;"",INDEX('Size (Model) (2)'!B:B,3*(ROW()-2)+3),"")</f>
        <v/>
      </c>
      <c r="C20" t="str">
        <f>IF($A20&lt;&gt;"",INDEX('Size (Model) (2)'!C:C,3*(ROW()-2)+3),"")</f>
        <v/>
      </c>
      <c r="D20" t="str">
        <f>IF($A20&lt;&gt;"",INDEX('Size (Model) (2)'!D:D,3*(ROW()-2)+3),"")</f>
        <v/>
      </c>
      <c r="E20" t="str">
        <f>IF($A20&lt;&gt;"",INDEX('Size (Model) (2)'!E:E,3*(ROW()-2)+3),"")</f>
        <v/>
      </c>
      <c r="F20" t="str">
        <f>IF($A20&lt;&gt;"",INDEX('Size (Model) (2)'!F:F,3*(ROW()-2)+3),"")</f>
        <v/>
      </c>
      <c r="G20" t="str">
        <f>IF($A20&lt;&gt;"",INDEX('Size (Model) (2)'!G:G,3*(ROW()-2)+3),"")</f>
        <v/>
      </c>
      <c r="H20" t="str">
        <f>IF($A20&lt;&gt;"",INDEX('Size (Model) (2)'!H:H,3*(ROW()-2)+3),"")</f>
        <v/>
      </c>
      <c r="I20" t="str">
        <f>IF($A20&lt;&gt;"",INDEX('Size (Model) (2)'!I:I,3*(ROW()-2)+3),"")</f>
        <v/>
      </c>
      <c r="J20" t="str">
        <f>IF($A20&lt;&gt;"",INDEX('Size (Model) (2)'!J:J,3*(ROW()-2)+3),"")</f>
        <v/>
      </c>
      <c r="K20" t="str">
        <f>IF($A20&lt;&gt;"",INDEX('Size (Model) (2)'!K:K,3*(ROW()-2)+3),"")</f>
        <v/>
      </c>
      <c r="L20" t="str">
        <f>IF($A20&lt;&gt;"",INDEX('Size (Model) (2)'!L:L,3*(ROW()-2)+3),"")</f>
        <v/>
      </c>
      <c r="M20" t="str">
        <f>IF($A20&lt;&gt;"",INDEX('Size (Model) (2)'!M:M,3*(ROW()-2)+3),"")</f>
        <v/>
      </c>
      <c r="N20" t="str">
        <f>IF($A20&lt;&gt;"",INDEX('Size (Model) (2)'!N:N,3*(ROW()-2)+3),"")</f>
        <v/>
      </c>
      <c r="O20" t="str">
        <f>IF($A20&lt;&gt;"",INDEX('Size (Model) (2)'!O:O,3*(ROW()-2)+3),"")</f>
        <v/>
      </c>
      <c r="P20" t="str">
        <f>IF($A20&lt;&gt;"",INDEX('Size (Model) (2)'!P:P,3*(ROW()-2)+3),"")</f>
        <v/>
      </c>
      <c r="Q20" t="str">
        <f>IF($A20&lt;&gt;"",INDEX('Size (Model) (2)'!Q:Q,3*(ROW()-2)+3),"")</f>
        <v/>
      </c>
      <c r="R20" t="str">
        <f>IF($A20&lt;&gt;"",INDEX('Size (Model) (2)'!R:R,3*(ROW()-2)+3),"")</f>
        <v/>
      </c>
      <c r="S20" t="str">
        <f>IF($A20&lt;&gt;"",INDEX('Size (Model) (2)'!S:S,3*(ROW()-2)+3),"")</f>
        <v/>
      </c>
      <c r="T20" t="str">
        <f>IF($A20&lt;&gt;"",INDEX('Size (Model) (2)'!T:T,3*(ROW()-2)+3),"")</f>
        <v/>
      </c>
      <c r="U20" t="str">
        <f>IF($A20&lt;&gt;"",INDEX('Size (Model) (2)'!U:U,3*(ROW()-2)+3),"")</f>
        <v/>
      </c>
      <c r="V20" t="str">
        <f>IF($A20&lt;&gt;"",INDEX('Size (Model) (2)'!V:V,3*(ROW()-2)+3),"")</f>
        <v/>
      </c>
      <c r="W20" t="str">
        <f>IF($A20&lt;&gt;"",INDEX('Size (Model) (2)'!W:W,3*(ROW()-2)+3),"")</f>
        <v/>
      </c>
      <c r="X20" t="str">
        <f>IF($A20&lt;&gt;"",INDEX('Size (Model) (2)'!X:X,3*(ROW()-2)+3),"")</f>
        <v/>
      </c>
      <c r="Y20" t="str">
        <f>IF($A20&lt;&gt;"",INDEX('Size (Model) (2)'!Y:Y,3*(ROW()-2)+3),"")</f>
        <v/>
      </c>
      <c r="Z20" t="str">
        <f>IF($A20&lt;&gt;"",INDEX('Size (Model) (2)'!Z:Z,3*(ROW()-2)+3),"")</f>
        <v/>
      </c>
    </row>
    <row r="21" spans="1:26" x14ac:dyDescent="0.2">
      <c r="A21" s="13" t="str">
        <f>IF(INDEX('Size (Model) (2)'!A:A,3*(ROW()-2)+2)&lt;&gt;"",INDEX('Size (Model) (2)'!A:A,3*(ROW()-2)+2),"")</f>
        <v/>
      </c>
      <c r="B21" t="str">
        <f>IF($A21&lt;&gt;"",INDEX('Size (Model) (2)'!B:B,3*(ROW()-2)+3),"")</f>
        <v/>
      </c>
      <c r="C21" t="str">
        <f>IF($A21&lt;&gt;"",INDEX('Size (Model) (2)'!C:C,3*(ROW()-2)+3),"")</f>
        <v/>
      </c>
      <c r="D21" t="str">
        <f>IF($A21&lt;&gt;"",INDEX('Size (Model) (2)'!D:D,3*(ROW()-2)+3),"")</f>
        <v/>
      </c>
      <c r="E21" t="str">
        <f>IF($A21&lt;&gt;"",INDEX('Size (Model) (2)'!E:E,3*(ROW()-2)+3),"")</f>
        <v/>
      </c>
      <c r="F21" t="str">
        <f>IF($A21&lt;&gt;"",INDEX('Size (Model) (2)'!F:F,3*(ROW()-2)+3),"")</f>
        <v/>
      </c>
      <c r="G21" t="str">
        <f>IF($A21&lt;&gt;"",INDEX('Size (Model) (2)'!G:G,3*(ROW()-2)+3),"")</f>
        <v/>
      </c>
      <c r="H21" t="str">
        <f>IF($A21&lt;&gt;"",INDEX('Size (Model) (2)'!H:H,3*(ROW()-2)+3),"")</f>
        <v/>
      </c>
      <c r="I21" t="str">
        <f>IF($A21&lt;&gt;"",INDEX('Size (Model) (2)'!I:I,3*(ROW()-2)+3),"")</f>
        <v/>
      </c>
      <c r="J21" t="str">
        <f>IF($A21&lt;&gt;"",INDEX('Size (Model) (2)'!J:J,3*(ROW()-2)+3),"")</f>
        <v/>
      </c>
      <c r="K21" t="str">
        <f>IF($A21&lt;&gt;"",INDEX('Size (Model) (2)'!K:K,3*(ROW()-2)+3),"")</f>
        <v/>
      </c>
      <c r="L21" t="str">
        <f>IF($A21&lt;&gt;"",INDEX('Size (Model) (2)'!L:L,3*(ROW()-2)+3),"")</f>
        <v/>
      </c>
      <c r="M21" t="str">
        <f>IF($A21&lt;&gt;"",INDEX('Size (Model) (2)'!M:M,3*(ROW()-2)+3),"")</f>
        <v/>
      </c>
      <c r="N21" t="str">
        <f>IF($A21&lt;&gt;"",INDEX('Size (Model) (2)'!N:N,3*(ROW()-2)+3),"")</f>
        <v/>
      </c>
      <c r="O21" t="str">
        <f>IF($A21&lt;&gt;"",INDEX('Size (Model) (2)'!O:O,3*(ROW()-2)+3),"")</f>
        <v/>
      </c>
      <c r="P21" t="str">
        <f>IF($A21&lt;&gt;"",INDEX('Size (Model) (2)'!P:P,3*(ROW()-2)+3),"")</f>
        <v/>
      </c>
      <c r="Q21" t="str">
        <f>IF($A21&lt;&gt;"",INDEX('Size (Model) (2)'!Q:Q,3*(ROW()-2)+3),"")</f>
        <v/>
      </c>
      <c r="R21" t="str">
        <f>IF($A21&lt;&gt;"",INDEX('Size (Model) (2)'!R:R,3*(ROW()-2)+3),"")</f>
        <v/>
      </c>
      <c r="S21" t="str">
        <f>IF($A21&lt;&gt;"",INDEX('Size (Model) (2)'!S:S,3*(ROW()-2)+3),"")</f>
        <v/>
      </c>
      <c r="T21" t="str">
        <f>IF($A21&lt;&gt;"",INDEX('Size (Model) (2)'!T:T,3*(ROW()-2)+3),"")</f>
        <v/>
      </c>
      <c r="U21" t="str">
        <f>IF($A21&lt;&gt;"",INDEX('Size (Model) (2)'!U:U,3*(ROW()-2)+3),"")</f>
        <v/>
      </c>
      <c r="V21" t="str">
        <f>IF($A21&lt;&gt;"",INDEX('Size (Model) (2)'!V:V,3*(ROW()-2)+3),"")</f>
        <v/>
      </c>
      <c r="W21" t="str">
        <f>IF($A21&lt;&gt;"",INDEX('Size (Model) (2)'!W:W,3*(ROW()-2)+3),"")</f>
        <v/>
      </c>
      <c r="X21" t="str">
        <f>IF($A21&lt;&gt;"",INDEX('Size (Model) (2)'!X:X,3*(ROW()-2)+3),"")</f>
        <v/>
      </c>
      <c r="Y21" t="str">
        <f>IF($A21&lt;&gt;"",INDEX('Size (Model) (2)'!Y:Y,3*(ROW()-2)+3),"")</f>
        <v/>
      </c>
      <c r="Z21" t="str">
        <f>IF($A21&lt;&gt;"",INDEX('Size (Model) (2)'!Z:Z,3*(ROW()-2)+3),"")</f>
        <v/>
      </c>
    </row>
    <row r="22" spans="1:26" x14ac:dyDescent="0.2">
      <c r="A22" s="13" t="str">
        <f>IF(INDEX('Size (Model) (2)'!A:A,3*(ROW()-2)+2)&lt;&gt;"",INDEX('Size (Model) (2)'!A:A,3*(ROW()-2)+2),"")</f>
        <v/>
      </c>
      <c r="B22" t="str">
        <f>IF($A22&lt;&gt;"",INDEX('Size (Model) (2)'!B:B,3*(ROW()-2)+3),"")</f>
        <v/>
      </c>
      <c r="C22" t="str">
        <f>IF($A22&lt;&gt;"",INDEX('Size (Model) (2)'!C:C,3*(ROW()-2)+3),"")</f>
        <v/>
      </c>
      <c r="D22" t="str">
        <f>IF($A22&lt;&gt;"",INDEX('Size (Model) (2)'!D:D,3*(ROW()-2)+3),"")</f>
        <v/>
      </c>
      <c r="E22" t="str">
        <f>IF($A22&lt;&gt;"",INDEX('Size (Model) (2)'!E:E,3*(ROW()-2)+3),"")</f>
        <v/>
      </c>
      <c r="F22" t="str">
        <f>IF($A22&lt;&gt;"",INDEX('Size (Model) (2)'!F:F,3*(ROW()-2)+3),"")</f>
        <v/>
      </c>
      <c r="G22" t="str">
        <f>IF($A22&lt;&gt;"",INDEX('Size (Model) (2)'!G:G,3*(ROW()-2)+3),"")</f>
        <v/>
      </c>
      <c r="H22" t="str">
        <f>IF($A22&lt;&gt;"",INDEX('Size (Model) (2)'!H:H,3*(ROW()-2)+3),"")</f>
        <v/>
      </c>
      <c r="I22" t="str">
        <f>IF($A22&lt;&gt;"",INDEX('Size (Model) (2)'!I:I,3*(ROW()-2)+3),"")</f>
        <v/>
      </c>
      <c r="J22" t="str">
        <f>IF($A22&lt;&gt;"",INDEX('Size (Model) (2)'!J:J,3*(ROW()-2)+3),"")</f>
        <v/>
      </c>
      <c r="K22" t="str">
        <f>IF($A22&lt;&gt;"",INDEX('Size (Model) (2)'!K:K,3*(ROW()-2)+3),"")</f>
        <v/>
      </c>
      <c r="L22" t="str">
        <f>IF($A22&lt;&gt;"",INDEX('Size (Model) (2)'!L:L,3*(ROW()-2)+3),"")</f>
        <v/>
      </c>
      <c r="M22" t="str">
        <f>IF($A22&lt;&gt;"",INDEX('Size (Model) (2)'!M:M,3*(ROW()-2)+3),"")</f>
        <v/>
      </c>
      <c r="N22" t="str">
        <f>IF($A22&lt;&gt;"",INDEX('Size (Model) (2)'!N:N,3*(ROW()-2)+3),"")</f>
        <v/>
      </c>
      <c r="O22" t="str">
        <f>IF($A22&lt;&gt;"",INDEX('Size (Model) (2)'!O:O,3*(ROW()-2)+3),"")</f>
        <v/>
      </c>
      <c r="P22" t="str">
        <f>IF($A22&lt;&gt;"",INDEX('Size (Model) (2)'!P:P,3*(ROW()-2)+3),"")</f>
        <v/>
      </c>
      <c r="Q22" t="str">
        <f>IF($A22&lt;&gt;"",INDEX('Size (Model) (2)'!Q:Q,3*(ROW()-2)+3),"")</f>
        <v/>
      </c>
      <c r="R22" t="str">
        <f>IF($A22&lt;&gt;"",INDEX('Size (Model) (2)'!R:R,3*(ROW()-2)+3),"")</f>
        <v/>
      </c>
      <c r="S22" t="str">
        <f>IF($A22&lt;&gt;"",INDEX('Size (Model) (2)'!S:S,3*(ROW()-2)+3),"")</f>
        <v/>
      </c>
      <c r="T22" t="str">
        <f>IF($A22&lt;&gt;"",INDEX('Size (Model) (2)'!T:T,3*(ROW()-2)+3),"")</f>
        <v/>
      </c>
      <c r="U22" t="str">
        <f>IF($A22&lt;&gt;"",INDEX('Size (Model) (2)'!U:U,3*(ROW()-2)+3),"")</f>
        <v/>
      </c>
      <c r="V22" t="str">
        <f>IF($A22&lt;&gt;"",INDEX('Size (Model) (2)'!V:V,3*(ROW()-2)+3),"")</f>
        <v/>
      </c>
      <c r="W22" t="str">
        <f>IF($A22&lt;&gt;"",INDEX('Size (Model) (2)'!W:W,3*(ROW()-2)+3),"")</f>
        <v/>
      </c>
      <c r="X22" t="str">
        <f>IF($A22&lt;&gt;"",INDEX('Size (Model) (2)'!X:X,3*(ROW()-2)+3),"")</f>
        <v/>
      </c>
      <c r="Y22" t="str">
        <f>IF($A22&lt;&gt;"",INDEX('Size (Model) (2)'!Y:Y,3*(ROW()-2)+3),"")</f>
        <v/>
      </c>
      <c r="Z22" t="str">
        <f>IF($A22&lt;&gt;"",INDEX('Size (Model) (2)'!Z:Z,3*(ROW()-2)+3),"")</f>
        <v/>
      </c>
    </row>
    <row r="23" spans="1:26" x14ac:dyDescent="0.2">
      <c r="A23" s="13" t="str">
        <f>IF(INDEX('Size (Model) (2)'!A:A,3*(ROW()-2)+2)&lt;&gt;"",INDEX('Size (Model) (2)'!A:A,3*(ROW()-2)+2),"")</f>
        <v/>
      </c>
      <c r="B23" t="str">
        <f>IF($A23&lt;&gt;"",INDEX('Size (Model) (2)'!B:B,3*(ROW()-2)+3),"")</f>
        <v/>
      </c>
      <c r="C23" t="str">
        <f>IF($A23&lt;&gt;"",INDEX('Size (Model) (2)'!C:C,3*(ROW()-2)+3),"")</f>
        <v/>
      </c>
      <c r="D23" t="str">
        <f>IF($A23&lt;&gt;"",INDEX('Size (Model) (2)'!D:D,3*(ROW()-2)+3),"")</f>
        <v/>
      </c>
      <c r="E23" t="str">
        <f>IF($A23&lt;&gt;"",INDEX('Size (Model) (2)'!E:E,3*(ROW()-2)+3),"")</f>
        <v/>
      </c>
      <c r="F23" t="str">
        <f>IF($A23&lt;&gt;"",INDEX('Size (Model) (2)'!F:F,3*(ROW()-2)+3),"")</f>
        <v/>
      </c>
      <c r="G23" t="str">
        <f>IF($A23&lt;&gt;"",INDEX('Size (Model) (2)'!G:G,3*(ROW()-2)+3),"")</f>
        <v/>
      </c>
      <c r="H23" t="str">
        <f>IF($A23&lt;&gt;"",INDEX('Size (Model) (2)'!H:H,3*(ROW()-2)+3),"")</f>
        <v/>
      </c>
      <c r="I23" t="str">
        <f>IF($A23&lt;&gt;"",INDEX('Size (Model) (2)'!I:I,3*(ROW()-2)+3),"")</f>
        <v/>
      </c>
      <c r="J23" t="str">
        <f>IF($A23&lt;&gt;"",INDEX('Size (Model) (2)'!J:J,3*(ROW()-2)+3),"")</f>
        <v/>
      </c>
      <c r="K23" t="str">
        <f>IF($A23&lt;&gt;"",INDEX('Size (Model) (2)'!K:K,3*(ROW()-2)+3),"")</f>
        <v/>
      </c>
      <c r="L23" t="str">
        <f>IF($A23&lt;&gt;"",INDEX('Size (Model) (2)'!L:L,3*(ROW()-2)+3),"")</f>
        <v/>
      </c>
      <c r="M23" t="str">
        <f>IF($A23&lt;&gt;"",INDEX('Size (Model) (2)'!M:M,3*(ROW()-2)+3),"")</f>
        <v/>
      </c>
      <c r="N23" t="str">
        <f>IF($A23&lt;&gt;"",INDEX('Size (Model) (2)'!N:N,3*(ROW()-2)+3),"")</f>
        <v/>
      </c>
      <c r="O23" t="str">
        <f>IF($A23&lt;&gt;"",INDEX('Size (Model) (2)'!O:O,3*(ROW()-2)+3),"")</f>
        <v/>
      </c>
      <c r="P23" t="str">
        <f>IF($A23&lt;&gt;"",INDEX('Size (Model) (2)'!P:P,3*(ROW()-2)+3),"")</f>
        <v/>
      </c>
      <c r="Q23" t="str">
        <f>IF($A23&lt;&gt;"",INDEX('Size (Model) (2)'!Q:Q,3*(ROW()-2)+3),"")</f>
        <v/>
      </c>
      <c r="R23" t="str">
        <f>IF($A23&lt;&gt;"",INDEX('Size (Model) (2)'!R:R,3*(ROW()-2)+3),"")</f>
        <v/>
      </c>
      <c r="S23" t="str">
        <f>IF($A23&lt;&gt;"",INDEX('Size (Model) (2)'!S:S,3*(ROW()-2)+3),"")</f>
        <v/>
      </c>
      <c r="T23" t="str">
        <f>IF($A23&lt;&gt;"",INDEX('Size (Model) (2)'!T:T,3*(ROW()-2)+3),"")</f>
        <v/>
      </c>
      <c r="U23" t="str">
        <f>IF($A23&lt;&gt;"",INDEX('Size (Model) (2)'!U:U,3*(ROW()-2)+3),"")</f>
        <v/>
      </c>
      <c r="V23" t="str">
        <f>IF($A23&lt;&gt;"",INDEX('Size (Model) (2)'!V:V,3*(ROW()-2)+3),"")</f>
        <v/>
      </c>
      <c r="W23" t="str">
        <f>IF($A23&lt;&gt;"",INDEX('Size (Model) (2)'!W:W,3*(ROW()-2)+3),"")</f>
        <v/>
      </c>
      <c r="X23" t="str">
        <f>IF($A23&lt;&gt;"",INDEX('Size (Model) (2)'!X:X,3*(ROW()-2)+3),"")</f>
        <v/>
      </c>
      <c r="Y23" t="str">
        <f>IF($A23&lt;&gt;"",INDEX('Size (Model) (2)'!Y:Y,3*(ROW()-2)+3),"")</f>
        <v/>
      </c>
      <c r="Z23" t="str">
        <f>IF($A23&lt;&gt;"",INDEX('Size (Model) (2)'!Z:Z,3*(ROW()-2)+3),"")</f>
        <v/>
      </c>
    </row>
    <row r="24" spans="1:26" x14ac:dyDescent="0.2">
      <c r="A24" s="13" t="str">
        <f>IF(INDEX('Size (Model) (2)'!A:A,3*(ROW()-2)+2)&lt;&gt;"",INDEX('Size (Model) (2)'!A:A,3*(ROW()-2)+2),"")</f>
        <v/>
      </c>
      <c r="B24" t="str">
        <f>IF($A24&lt;&gt;"",INDEX('Size (Model) (2)'!B:B,3*(ROW()-2)+3),"")</f>
        <v/>
      </c>
      <c r="C24" t="str">
        <f>IF($A24&lt;&gt;"",INDEX('Size (Model) (2)'!C:C,3*(ROW()-2)+3),"")</f>
        <v/>
      </c>
      <c r="D24" t="str">
        <f>IF($A24&lt;&gt;"",INDEX('Size (Model) (2)'!D:D,3*(ROW()-2)+3),"")</f>
        <v/>
      </c>
      <c r="E24" t="str">
        <f>IF($A24&lt;&gt;"",INDEX('Size (Model) (2)'!E:E,3*(ROW()-2)+3),"")</f>
        <v/>
      </c>
      <c r="F24" t="str">
        <f>IF($A24&lt;&gt;"",INDEX('Size (Model) (2)'!F:F,3*(ROW()-2)+3),"")</f>
        <v/>
      </c>
      <c r="G24" t="str">
        <f>IF($A24&lt;&gt;"",INDEX('Size (Model) (2)'!G:G,3*(ROW()-2)+3),"")</f>
        <v/>
      </c>
      <c r="H24" t="str">
        <f>IF($A24&lt;&gt;"",INDEX('Size (Model) (2)'!H:H,3*(ROW()-2)+3),"")</f>
        <v/>
      </c>
      <c r="I24" t="str">
        <f>IF($A24&lt;&gt;"",INDEX('Size (Model) (2)'!I:I,3*(ROW()-2)+3),"")</f>
        <v/>
      </c>
      <c r="J24" t="str">
        <f>IF($A24&lt;&gt;"",INDEX('Size (Model) (2)'!J:J,3*(ROW()-2)+3),"")</f>
        <v/>
      </c>
      <c r="K24" t="str">
        <f>IF($A24&lt;&gt;"",INDEX('Size (Model) (2)'!K:K,3*(ROW()-2)+3),"")</f>
        <v/>
      </c>
      <c r="L24" t="str">
        <f>IF($A24&lt;&gt;"",INDEX('Size (Model) (2)'!L:L,3*(ROW()-2)+3),"")</f>
        <v/>
      </c>
      <c r="M24" t="str">
        <f>IF($A24&lt;&gt;"",INDEX('Size (Model) (2)'!M:M,3*(ROW()-2)+3),"")</f>
        <v/>
      </c>
      <c r="N24" t="str">
        <f>IF($A24&lt;&gt;"",INDEX('Size (Model) (2)'!N:N,3*(ROW()-2)+3),"")</f>
        <v/>
      </c>
      <c r="O24" t="str">
        <f>IF($A24&lt;&gt;"",INDEX('Size (Model) (2)'!O:O,3*(ROW()-2)+3),"")</f>
        <v/>
      </c>
      <c r="P24" t="str">
        <f>IF($A24&lt;&gt;"",INDEX('Size (Model) (2)'!P:P,3*(ROW()-2)+3),"")</f>
        <v/>
      </c>
      <c r="Q24" t="str">
        <f>IF($A24&lt;&gt;"",INDEX('Size (Model) (2)'!Q:Q,3*(ROW()-2)+3),"")</f>
        <v/>
      </c>
      <c r="R24" t="str">
        <f>IF($A24&lt;&gt;"",INDEX('Size (Model) (2)'!R:R,3*(ROW()-2)+3),"")</f>
        <v/>
      </c>
      <c r="S24" t="str">
        <f>IF($A24&lt;&gt;"",INDEX('Size (Model) (2)'!S:S,3*(ROW()-2)+3),"")</f>
        <v/>
      </c>
      <c r="T24" t="str">
        <f>IF($A24&lt;&gt;"",INDEX('Size (Model) (2)'!T:T,3*(ROW()-2)+3),"")</f>
        <v/>
      </c>
      <c r="U24" t="str">
        <f>IF($A24&lt;&gt;"",INDEX('Size (Model) (2)'!U:U,3*(ROW()-2)+3),"")</f>
        <v/>
      </c>
      <c r="V24" t="str">
        <f>IF($A24&lt;&gt;"",INDEX('Size (Model) (2)'!V:V,3*(ROW()-2)+3),"")</f>
        <v/>
      </c>
      <c r="W24" t="str">
        <f>IF($A24&lt;&gt;"",INDEX('Size (Model) (2)'!W:W,3*(ROW()-2)+3),"")</f>
        <v/>
      </c>
      <c r="X24" t="str">
        <f>IF($A24&lt;&gt;"",INDEX('Size (Model) (2)'!X:X,3*(ROW()-2)+3),"")</f>
        <v/>
      </c>
      <c r="Y24" t="str">
        <f>IF($A24&lt;&gt;"",INDEX('Size (Model) (2)'!Y:Y,3*(ROW()-2)+3),"")</f>
        <v/>
      </c>
      <c r="Z24" t="str">
        <f>IF($A24&lt;&gt;"",INDEX('Size (Model) (2)'!Z:Z,3*(ROW()-2)+3),"")</f>
        <v/>
      </c>
    </row>
    <row r="25" spans="1:26" x14ac:dyDescent="0.2">
      <c r="A25" s="13" t="str">
        <f>IF(INDEX('Size (Model) (2)'!A:A,3*(ROW()-2)+2)&lt;&gt;"",INDEX('Size (Model) (2)'!A:A,3*(ROW()-2)+2),"")</f>
        <v/>
      </c>
      <c r="B25" t="str">
        <f>IF($A25&lt;&gt;"",INDEX('Size (Model) (2)'!B:B,3*(ROW()-2)+3),"")</f>
        <v/>
      </c>
      <c r="C25" t="str">
        <f>IF($A25&lt;&gt;"",INDEX('Size (Model) (2)'!C:C,3*(ROW()-2)+3),"")</f>
        <v/>
      </c>
      <c r="D25" t="str">
        <f>IF($A25&lt;&gt;"",INDEX('Size (Model) (2)'!D:D,3*(ROW()-2)+3),"")</f>
        <v/>
      </c>
      <c r="E25" t="str">
        <f>IF($A25&lt;&gt;"",INDEX('Size (Model) (2)'!E:E,3*(ROW()-2)+3),"")</f>
        <v/>
      </c>
      <c r="F25" t="str">
        <f>IF($A25&lt;&gt;"",INDEX('Size (Model) (2)'!F:F,3*(ROW()-2)+3),"")</f>
        <v/>
      </c>
      <c r="G25" t="str">
        <f>IF($A25&lt;&gt;"",INDEX('Size (Model) (2)'!G:G,3*(ROW()-2)+3),"")</f>
        <v/>
      </c>
      <c r="H25" t="str">
        <f>IF($A25&lt;&gt;"",INDEX('Size (Model) (2)'!H:H,3*(ROW()-2)+3),"")</f>
        <v/>
      </c>
      <c r="I25" t="str">
        <f>IF($A25&lt;&gt;"",INDEX('Size (Model) (2)'!I:I,3*(ROW()-2)+3),"")</f>
        <v/>
      </c>
      <c r="J25" t="str">
        <f>IF($A25&lt;&gt;"",INDEX('Size (Model) (2)'!J:J,3*(ROW()-2)+3),"")</f>
        <v/>
      </c>
      <c r="K25" t="str">
        <f>IF($A25&lt;&gt;"",INDEX('Size (Model) (2)'!K:K,3*(ROW()-2)+3),"")</f>
        <v/>
      </c>
      <c r="L25" t="str">
        <f>IF($A25&lt;&gt;"",INDEX('Size (Model) (2)'!L:L,3*(ROW()-2)+3),"")</f>
        <v/>
      </c>
      <c r="M25" t="str">
        <f>IF($A25&lt;&gt;"",INDEX('Size (Model) (2)'!M:M,3*(ROW()-2)+3),"")</f>
        <v/>
      </c>
      <c r="N25" t="str">
        <f>IF($A25&lt;&gt;"",INDEX('Size (Model) (2)'!N:N,3*(ROW()-2)+3),"")</f>
        <v/>
      </c>
      <c r="O25" t="str">
        <f>IF($A25&lt;&gt;"",INDEX('Size (Model) (2)'!O:O,3*(ROW()-2)+3),"")</f>
        <v/>
      </c>
      <c r="P25" t="str">
        <f>IF($A25&lt;&gt;"",INDEX('Size (Model) (2)'!P:P,3*(ROW()-2)+3),"")</f>
        <v/>
      </c>
      <c r="Q25" t="str">
        <f>IF($A25&lt;&gt;"",INDEX('Size (Model) (2)'!Q:Q,3*(ROW()-2)+3),"")</f>
        <v/>
      </c>
      <c r="R25" t="str">
        <f>IF($A25&lt;&gt;"",INDEX('Size (Model) (2)'!R:R,3*(ROW()-2)+3),"")</f>
        <v/>
      </c>
      <c r="S25" t="str">
        <f>IF($A25&lt;&gt;"",INDEX('Size (Model) (2)'!S:S,3*(ROW()-2)+3),"")</f>
        <v/>
      </c>
      <c r="T25" t="str">
        <f>IF($A25&lt;&gt;"",INDEX('Size (Model) (2)'!T:T,3*(ROW()-2)+3),"")</f>
        <v/>
      </c>
      <c r="U25" t="str">
        <f>IF($A25&lt;&gt;"",INDEX('Size (Model) (2)'!U:U,3*(ROW()-2)+3),"")</f>
        <v/>
      </c>
      <c r="V25" t="str">
        <f>IF($A25&lt;&gt;"",INDEX('Size (Model) (2)'!V:V,3*(ROW()-2)+3),"")</f>
        <v/>
      </c>
      <c r="W25" t="str">
        <f>IF($A25&lt;&gt;"",INDEX('Size (Model) (2)'!W:W,3*(ROW()-2)+3),"")</f>
        <v/>
      </c>
      <c r="X25" t="str">
        <f>IF($A25&lt;&gt;"",INDEX('Size (Model) (2)'!X:X,3*(ROW()-2)+3),"")</f>
        <v/>
      </c>
      <c r="Y25" t="str">
        <f>IF($A25&lt;&gt;"",INDEX('Size (Model) (2)'!Y:Y,3*(ROW()-2)+3),"")</f>
        <v/>
      </c>
      <c r="Z25" t="str">
        <f>IF($A25&lt;&gt;"",INDEX('Size (Model) (2)'!Z:Z,3*(ROW()-2)+3),"")</f>
        <v/>
      </c>
    </row>
    <row r="26" spans="1:26" x14ac:dyDescent="0.2">
      <c r="A26" s="13" t="str">
        <f>IF(INDEX('Size (Model) (2)'!A:A,3*(ROW()-2)+2)&lt;&gt;"",INDEX('Size (Model) (2)'!A:A,3*(ROW()-2)+2),"")</f>
        <v/>
      </c>
      <c r="B26" t="str">
        <f>IF($A26&lt;&gt;"",INDEX('Size (Model) (2)'!B:B,3*(ROW()-2)+3),"")</f>
        <v/>
      </c>
      <c r="C26" t="str">
        <f>IF($A26&lt;&gt;"",INDEX('Size (Model) (2)'!C:C,3*(ROW()-2)+3),"")</f>
        <v/>
      </c>
      <c r="D26" t="str">
        <f>IF($A26&lt;&gt;"",INDEX('Size (Model) (2)'!D:D,3*(ROW()-2)+3),"")</f>
        <v/>
      </c>
      <c r="E26" t="str">
        <f>IF($A26&lt;&gt;"",INDEX('Size (Model) (2)'!E:E,3*(ROW()-2)+3),"")</f>
        <v/>
      </c>
      <c r="F26" t="str">
        <f>IF($A26&lt;&gt;"",INDEX('Size (Model) (2)'!F:F,3*(ROW()-2)+3),"")</f>
        <v/>
      </c>
      <c r="G26" t="str">
        <f>IF($A26&lt;&gt;"",INDEX('Size (Model) (2)'!G:G,3*(ROW()-2)+3),"")</f>
        <v/>
      </c>
      <c r="H26" t="str">
        <f>IF($A26&lt;&gt;"",INDEX('Size (Model) (2)'!H:H,3*(ROW()-2)+3),"")</f>
        <v/>
      </c>
      <c r="I26" t="str">
        <f>IF($A26&lt;&gt;"",INDEX('Size (Model) (2)'!I:I,3*(ROW()-2)+3),"")</f>
        <v/>
      </c>
      <c r="J26" t="str">
        <f>IF($A26&lt;&gt;"",INDEX('Size (Model) (2)'!J:J,3*(ROW()-2)+3),"")</f>
        <v/>
      </c>
      <c r="K26" t="str">
        <f>IF($A26&lt;&gt;"",INDEX('Size (Model) (2)'!K:K,3*(ROW()-2)+3),"")</f>
        <v/>
      </c>
      <c r="L26" t="str">
        <f>IF($A26&lt;&gt;"",INDEX('Size (Model) (2)'!L:L,3*(ROW()-2)+3),"")</f>
        <v/>
      </c>
      <c r="M26" t="str">
        <f>IF($A26&lt;&gt;"",INDEX('Size (Model) (2)'!M:M,3*(ROW()-2)+3),"")</f>
        <v/>
      </c>
      <c r="N26" t="str">
        <f>IF($A26&lt;&gt;"",INDEX('Size (Model) (2)'!N:N,3*(ROW()-2)+3),"")</f>
        <v/>
      </c>
      <c r="O26" t="str">
        <f>IF($A26&lt;&gt;"",INDEX('Size (Model) (2)'!O:O,3*(ROW()-2)+3),"")</f>
        <v/>
      </c>
      <c r="P26" t="str">
        <f>IF($A26&lt;&gt;"",INDEX('Size (Model) (2)'!P:P,3*(ROW()-2)+3),"")</f>
        <v/>
      </c>
      <c r="Q26" t="str">
        <f>IF($A26&lt;&gt;"",INDEX('Size (Model) (2)'!Q:Q,3*(ROW()-2)+3),"")</f>
        <v/>
      </c>
      <c r="R26" t="str">
        <f>IF($A26&lt;&gt;"",INDEX('Size (Model) (2)'!R:R,3*(ROW()-2)+3),"")</f>
        <v/>
      </c>
      <c r="S26" t="str">
        <f>IF($A26&lt;&gt;"",INDEX('Size (Model) (2)'!S:S,3*(ROW()-2)+3),"")</f>
        <v/>
      </c>
      <c r="T26" t="str">
        <f>IF($A26&lt;&gt;"",INDEX('Size (Model) (2)'!T:T,3*(ROW()-2)+3),"")</f>
        <v/>
      </c>
      <c r="U26" t="str">
        <f>IF($A26&lt;&gt;"",INDEX('Size (Model) (2)'!U:U,3*(ROW()-2)+3),"")</f>
        <v/>
      </c>
      <c r="V26" t="str">
        <f>IF($A26&lt;&gt;"",INDEX('Size (Model) (2)'!V:V,3*(ROW()-2)+3),"")</f>
        <v/>
      </c>
      <c r="W26" t="str">
        <f>IF($A26&lt;&gt;"",INDEX('Size (Model) (2)'!W:W,3*(ROW()-2)+3),"")</f>
        <v/>
      </c>
      <c r="X26" t="str">
        <f>IF($A26&lt;&gt;"",INDEX('Size (Model) (2)'!X:X,3*(ROW()-2)+3),"")</f>
        <v/>
      </c>
      <c r="Y26" t="str">
        <f>IF($A26&lt;&gt;"",INDEX('Size (Model) (2)'!Y:Y,3*(ROW()-2)+3),"")</f>
        <v/>
      </c>
      <c r="Z26" t="str">
        <f>IF($A26&lt;&gt;"",INDEX('Size (Model) (2)'!Z:Z,3*(ROW()-2)+3),"")</f>
        <v/>
      </c>
    </row>
    <row r="27" spans="1:26" x14ac:dyDescent="0.2">
      <c r="A27" s="13" t="str">
        <f>IF(INDEX('Size (Model) (2)'!A:A,3*(ROW()-2)+2)&lt;&gt;"",INDEX('Size (Model) (2)'!A:A,3*(ROW()-2)+2),"")</f>
        <v/>
      </c>
      <c r="B27" t="str">
        <f>IF($A27&lt;&gt;"",INDEX('Size (Model) (2)'!B:B,3*(ROW()-2)+3),"")</f>
        <v/>
      </c>
      <c r="C27" t="str">
        <f>IF($A27&lt;&gt;"",INDEX('Size (Model) (2)'!C:C,3*(ROW()-2)+3),"")</f>
        <v/>
      </c>
      <c r="D27" t="str">
        <f>IF($A27&lt;&gt;"",INDEX('Size (Model) (2)'!D:D,3*(ROW()-2)+3),"")</f>
        <v/>
      </c>
      <c r="E27" t="str">
        <f>IF($A27&lt;&gt;"",INDEX('Size (Model) (2)'!E:E,3*(ROW()-2)+3),"")</f>
        <v/>
      </c>
      <c r="F27" t="str">
        <f>IF($A27&lt;&gt;"",INDEX('Size (Model) (2)'!F:F,3*(ROW()-2)+3),"")</f>
        <v/>
      </c>
      <c r="G27" t="str">
        <f>IF($A27&lt;&gt;"",INDEX('Size (Model) (2)'!G:G,3*(ROW()-2)+3),"")</f>
        <v/>
      </c>
      <c r="H27" t="str">
        <f>IF($A27&lt;&gt;"",INDEX('Size (Model) (2)'!H:H,3*(ROW()-2)+3),"")</f>
        <v/>
      </c>
      <c r="I27" t="str">
        <f>IF($A27&lt;&gt;"",INDEX('Size (Model) (2)'!I:I,3*(ROW()-2)+3),"")</f>
        <v/>
      </c>
      <c r="J27" t="str">
        <f>IF($A27&lt;&gt;"",INDEX('Size (Model) (2)'!J:J,3*(ROW()-2)+3),"")</f>
        <v/>
      </c>
      <c r="K27" t="str">
        <f>IF($A27&lt;&gt;"",INDEX('Size (Model) (2)'!K:K,3*(ROW()-2)+3),"")</f>
        <v/>
      </c>
      <c r="L27" t="str">
        <f>IF($A27&lt;&gt;"",INDEX('Size (Model) (2)'!L:L,3*(ROW()-2)+3),"")</f>
        <v/>
      </c>
      <c r="M27" t="str">
        <f>IF($A27&lt;&gt;"",INDEX('Size (Model) (2)'!M:M,3*(ROW()-2)+3),"")</f>
        <v/>
      </c>
      <c r="N27" t="str">
        <f>IF($A27&lt;&gt;"",INDEX('Size (Model) (2)'!N:N,3*(ROW()-2)+3),"")</f>
        <v/>
      </c>
      <c r="O27" t="str">
        <f>IF($A27&lt;&gt;"",INDEX('Size (Model) (2)'!O:O,3*(ROW()-2)+3),"")</f>
        <v/>
      </c>
      <c r="P27" t="str">
        <f>IF($A27&lt;&gt;"",INDEX('Size (Model) (2)'!P:P,3*(ROW()-2)+3),"")</f>
        <v/>
      </c>
      <c r="Q27" t="str">
        <f>IF($A27&lt;&gt;"",INDEX('Size (Model) (2)'!Q:Q,3*(ROW()-2)+3),"")</f>
        <v/>
      </c>
      <c r="R27" t="str">
        <f>IF($A27&lt;&gt;"",INDEX('Size (Model) (2)'!R:R,3*(ROW()-2)+3),"")</f>
        <v/>
      </c>
      <c r="S27" t="str">
        <f>IF($A27&lt;&gt;"",INDEX('Size (Model) (2)'!S:S,3*(ROW()-2)+3),"")</f>
        <v/>
      </c>
      <c r="T27" t="str">
        <f>IF($A27&lt;&gt;"",INDEX('Size (Model) (2)'!T:T,3*(ROW()-2)+3),"")</f>
        <v/>
      </c>
      <c r="U27" t="str">
        <f>IF($A27&lt;&gt;"",INDEX('Size (Model) (2)'!U:U,3*(ROW()-2)+3),"")</f>
        <v/>
      </c>
      <c r="V27" t="str">
        <f>IF($A27&lt;&gt;"",INDEX('Size (Model) (2)'!V:V,3*(ROW()-2)+3),"")</f>
        <v/>
      </c>
      <c r="W27" t="str">
        <f>IF($A27&lt;&gt;"",INDEX('Size (Model) (2)'!W:W,3*(ROW()-2)+3),"")</f>
        <v/>
      </c>
      <c r="X27" t="str">
        <f>IF($A27&lt;&gt;"",INDEX('Size (Model) (2)'!X:X,3*(ROW()-2)+3),"")</f>
        <v/>
      </c>
      <c r="Y27" t="str">
        <f>IF($A27&lt;&gt;"",INDEX('Size (Model) (2)'!Y:Y,3*(ROW()-2)+3),"")</f>
        <v/>
      </c>
      <c r="Z27" t="str">
        <f>IF($A27&lt;&gt;"",INDEX('Size (Model) (2)'!Z:Z,3*(ROW()-2)+3),"")</f>
        <v/>
      </c>
    </row>
    <row r="28" spans="1:26" x14ac:dyDescent="0.2">
      <c r="A28" s="13" t="str">
        <f>IF(INDEX('Size (Model) (2)'!A:A,3*(ROW()-2)+2)&lt;&gt;"",INDEX('Size (Model) (2)'!A:A,3*(ROW()-2)+2),"")</f>
        <v/>
      </c>
      <c r="B28" t="str">
        <f>IF($A28&lt;&gt;"",INDEX('Size (Model) (2)'!B:B,3*(ROW()-2)+3),"")</f>
        <v/>
      </c>
      <c r="C28" t="str">
        <f>IF($A28&lt;&gt;"",INDEX('Size (Model) (2)'!C:C,3*(ROW()-2)+3),"")</f>
        <v/>
      </c>
      <c r="D28" t="str">
        <f>IF($A28&lt;&gt;"",INDEX('Size (Model) (2)'!D:D,3*(ROW()-2)+3),"")</f>
        <v/>
      </c>
      <c r="E28" t="str">
        <f>IF($A28&lt;&gt;"",INDEX('Size (Model) (2)'!E:E,3*(ROW()-2)+3),"")</f>
        <v/>
      </c>
      <c r="F28" t="str">
        <f>IF($A28&lt;&gt;"",INDEX('Size (Model) (2)'!F:F,3*(ROW()-2)+3),"")</f>
        <v/>
      </c>
      <c r="G28" t="str">
        <f>IF($A28&lt;&gt;"",INDEX('Size (Model) (2)'!G:G,3*(ROW()-2)+3),"")</f>
        <v/>
      </c>
      <c r="H28" t="str">
        <f>IF($A28&lt;&gt;"",INDEX('Size (Model) (2)'!H:H,3*(ROW()-2)+3),"")</f>
        <v/>
      </c>
      <c r="I28" t="str">
        <f>IF($A28&lt;&gt;"",INDEX('Size (Model) (2)'!I:I,3*(ROW()-2)+3),"")</f>
        <v/>
      </c>
      <c r="J28" t="str">
        <f>IF($A28&lt;&gt;"",INDEX('Size (Model) (2)'!J:J,3*(ROW()-2)+3),"")</f>
        <v/>
      </c>
      <c r="K28" t="str">
        <f>IF($A28&lt;&gt;"",INDEX('Size (Model) (2)'!K:K,3*(ROW()-2)+3),"")</f>
        <v/>
      </c>
      <c r="L28" t="str">
        <f>IF($A28&lt;&gt;"",INDEX('Size (Model) (2)'!L:L,3*(ROW()-2)+3),"")</f>
        <v/>
      </c>
      <c r="M28" t="str">
        <f>IF($A28&lt;&gt;"",INDEX('Size (Model) (2)'!M:M,3*(ROW()-2)+3),"")</f>
        <v/>
      </c>
      <c r="N28" t="str">
        <f>IF($A28&lt;&gt;"",INDEX('Size (Model) (2)'!N:N,3*(ROW()-2)+3),"")</f>
        <v/>
      </c>
      <c r="O28" t="str">
        <f>IF($A28&lt;&gt;"",INDEX('Size (Model) (2)'!O:O,3*(ROW()-2)+3),"")</f>
        <v/>
      </c>
      <c r="P28" t="str">
        <f>IF($A28&lt;&gt;"",INDEX('Size (Model) (2)'!P:P,3*(ROW()-2)+3),"")</f>
        <v/>
      </c>
      <c r="Q28" t="str">
        <f>IF($A28&lt;&gt;"",INDEX('Size (Model) (2)'!Q:Q,3*(ROW()-2)+3),"")</f>
        <v/>
      </c>
      <c r="R28" t="str">
        <f>IF($A28&lt;&gt;"",INDEX('Size (Model) (2)'!R:R,3*(ROW()-2)+3),"")</f>
        <v/>
      </c>
      <c r="S28" t="str">
        <f>IF($A28&lt;&gt;"",INDEX('Size (Model) (2)'!S:S,3*(ROW()-2)+3),"")</f>
        <v/>
      </c>
      <c r="T28" t="str">
        <f>IF($A28&lt;&gt;"",INDEX('Size (Model) (2)'!T:T,3*(ROW()-2)+3),"")</f>
        <v/>
      </c>
      <c r="U28" t="str">
        <f>IF($A28&lt;&gt;"",INDEX('Size (Model) (2)'!U:U,3*(ROW()-2)+3),"")</f>
        <v/>
      </c>
      <c r="V28" t="str">
        <f>IF($A28&lt;&gt;"",INDEX('Size (Model) (2)'!V:V,3*(ROW()-2)+3),"")</f>
        <v/>
      </c>
      <c r="W28" t="str">
        <f>IF($A28&lt;&gt;"",INDEX('Size (Model) (2)'!W:W,3*(ROW()-2)+3),"")</f>
        <v/>
      </c>
      <c r="X28" t="str">
        <f>IF($A28&lt;&gt;"",INDEX('Size (Model) (2)'!X:X,3*(ROW()-2)+3),"")</f>
        <v/>
      </c>
      <c r="Y28" t="str">
        <f>IF($A28&lt;&gt;"",INDEX('Size (Model) (2)'!Y:Y,3*(ROW()-2)+3),"")</f>
        <v/>
      </c>
      <c r="Z28" t="str">
        <f>IF($A28&lt;&gt;"",INDEX('Size (Model) (2)'!Z:Z,3*(ROW()-2)+3),"")</f>
        <v/>
      </c>
    </row>
    <row r="29" spans="1:26" x14ac:dyDescent="0.2">
      <c r="A29" s="13" t="str">
        <f>IF(INDEX('Size (Model) (2)'!A:A,3*(ROW()-2)+2)&lt;&gt;"",INDEX('Size (Model) (2)'!A:A,3*(ROW()-2)+2),"")</f>
        <v/>
      </c>
      <c r="B29" t="str">
        <f>IF($A29&lt;&gt;"",INDEX('Size (Model) (2)'!B:B,3*(ROW()-2)+3),"")</f>
        <v/>
      </c>
      <c r="C29" t="str">
        <f>IF($A29&lt;&gt;"",INDEX('Size (Model) (2)'!C:C,3*(ROW()-2)+3),"")</f>
        <v/>
      </c>
      <c r="D29" t="str">
        <f>IF($A29&lt;&gt;"",INDEX('Size (Model) (2)'!D:D,3*(ROW()-2)+3),"")</f>
        <v/>
      </c>
      <c r="E29" t="str">
        <f>IF($A29&lt;&gt;"",INDEX('Size (Model) (2)'!E:E,3*(ROW()-2)+3),"")</f>
        <v/>
      </c>
      <c r="F29" t="str">
        <f>IF($A29&lt;&gt;"",INDEX('Size (Model) (2)'!F:F,3*(ROW()-2)+3),"")</f>
        <v/>
      </c>
      <c r="G29" t="str">
        <f>IF($A29&lt;&gt;"",INDEX('Size (Model) (2)'!G:G,3*(ROW()-2)+3),"")</f>
        <v/>
      </c>
      <c r="H29" t="str">
        <f>IF($A29&lt;&gt;"",INDEX('Size (Model) (2)'!H:H,3*(ROW()-2)+3),"")</f>
        <v/>
      </c>
      <c r="I29" t="str">
        <f>IF($A29&lt;&gt;"",INDEX('Size (Model) (2)'!I:I,3*(ROW()-2)+3),"")</f>
        <v/>
      </c>
      <c r="J29" t="str">
        <f>IF($A29&lt;&gt;"",INDEX('Size (Model) (2)'!J:J,3*(ROW()-2)+3),"")</f>
        <v/>
      </c>
      <c r="K29" t="str">
        <f>IF($A29&lt;&gt;"",INDEX('Size (Model) (2)'!K:K,3*(ROW()-2)+3),"")</f>
        <v/>
      </c>
      <c r="L29" t="str">
        <f>IF($A29&lt;&gt;"",INDEX('Size (Model) (2)'!L:L,3*(ROW()-2)+3),"")</f>
        <v/>
      </c>
      <c r="M29" t="str">
        <f>IF($A29&lt;&gt;"",INDEX('Size (Model) (2)'!M:M,3*(ROW()-2)+3),"")</f>
        <v/>
      </c>
      <c r="N29" t="str">
        <f>IF($A29&lt;&gt;"",INDEX('Size (Model) (2)'!N:N,3*(ROW()-2)+3),"")</f>
        <v/>
      </c>
      <c r="O29" t="str">
        <f>IF($A29&lt;&gt;"",INDEX('Size (Model) (2)'!O:O,3*(ROW()-2)+3),"")</f>
        <v/>
      </c>
      <c r="P29" t="str">
        <f>IF($A29&lt;&gt;"",INDEX('Size (Model) (2)'!P:P,3*(ROW()-2)+3),"")</f>
        <v/>
      </c>
      <c r="Q29" t="str">
        <f>IF($A29&lt;&gt;"",INDEX('Size (Model) (2)'!Q:Q,3*(ROW()-2)+3),"")</f>
        <v/>
      </c>
      <c r="R29" t="str">
        <f>IF($A29&lt;&gt;"",INDEX('Size (Model) (2)'!R:R,3*(ROW()-2)+3),"")</f>
        <v/>
      </c>
      <c r="S29" t="str">
        <f>IF($A29&lt;&gt;"",INDEX('Size (Model) (2)'!S:S,3*(ROW()-2)+3),"")</f>
        <v/>
      </c>
      <c r="T29" t="str">
        <f>IF($A29&lt;&gt;"",INDEX('Size (Model) (2)'!T:T,3*(ROW()-2)+3),"")</f>
        <v/>
      </c>
      <c r="U29" t="str">
        <f>IF($A29&lt;&gt;"",INDEX('Size (Model) (2)'!U:U,3*(ROW()-2)+3),"")</f>
        <v/>
      </c>
      <c r="V29" t="str">
        <f>IF($A29&lt;&gt;"",INDEX('Size (Model) (2)'!V:V,3*(ROW()-2)+3),"")</f>
        <v/>
      </c>
      <c r="W29" t="str">
        <f>IF($A29&lt;&gt;"",INDEX('Size (Model) (2)'!W:W,3*(ROW()-2)+3),"")</f>
        <v/>
      </c>
      <c r="X29" t="str">
        <f>IF($A29&lt;&gt;"",INDEX('Size (Model) (2)'!X:X,3*(ROW()-2)+3),"")</f>
        <v/>
      </c>
      <c r="Y29" t="str">
        <f>IF($A29&lt;&gt;"",INDEX('Size (Model) (2)'!Y:Y,3*(ROW()-2)+3),"")</f>
        <v/>
      </c>
      <c r="Z29" t="str">
        <f>IF($A29&lt;&gt;"",INDEX('Size (Model) (2)'!Z:Z,3*(ROW()-2)+3),"")</f>
        <v/>
      </c>
    </row>
    <row r="30" spans="1:26" x14ac:dyDescent="0.2">
      <c r="A30" s="13" t="str">
        <f>IF(INDEX('Size (Model) (2)'!A:A,3*(ROW()-2)+2)&lt;&gt;"",INDEX('Size (Model) (2)'!A:A,3*(ROW()-2)+2),"")</f>
        <v/>
      </c>
      <c r="B30" t="str">
        <f>IF($A30&lt;&gt;"",INDEX('Size (Model) (2)'!B:B,3*(ROW()-2)+3),"")</f>
        <v/>
      </c>
      <c r="C30" t="str">
        <f>IF($A30&lt;&gt;"",INDEX('Size (Model) (2)'!C:C,3*(ROW()-2)+3),"")</f>
        <v/>
      </c>
      <c r="D30" t="str">
        <f>IF($A30&lt;&gt;"",INDEX('Size (Model) (2)'!D:D,3*(ROW()-2)+3),"")</f>
        <v/>
      </c>
      <c r="E30" t="str">
        <f>IF($A30&lt;&gt;"",INDEX('Size (Model) (2)'!E:E,3*(ROW()-2)+3),"")</f>
        <v/>
      </c>
      <c r="F30" t="str">
        <f>IF($A30&lt;&gt;"",INDEX('Size (Model) (2)'!F:F,3*(ROW()-2)+3),"")</f>
        <v/>
      </c>
      <c r="G30" t="str">
        <f>IF($A30&lt;&gt;"",INDEX('Size (Model) (2)'!G:G,3*(ROW()-2)+3),"")</f>
        <v/>
      </c>
      <c r="H30" t="str">
        <f>IF($A30&lt;&gt;"",INDEX('Size (Model) (2)'!H:H,3*(ROW()-2)+3),"")</f>
        <v/>
      </c>
      <c r="I30" t="str">
        <f>IF($A30&lt;&gt;"",INDEX('Size (Model) (2)'!I:I,3*(ROW()-2)+3),"")</f>
        <v/>
      </c>
      <c r="J30" t="str">
        <f>IF($A30&lt;&gt;"",INDEX('Size (Model) (2)'!J:J,3*(ROW()-2)+3),"")</f>
        <v/>
      </c>
      <c r="K30" t="str">
        <f>IF($A30&lt;&gt;"",INDEX('Size (Model) (2)'!K:K,3*(ROW()-2)+3),"")</f>
        <v/>
      </c>
      <c r="L30" t="str">
        <f>IF($A30&lt;&gt;"",INDEX('Size (Model) (2)'!L:L,3*(ROW()-2)+3),"")</f>
        <v/>
      </c>
      <c r="M30" t="str">
        <f>IF($A30&lt;&gt;"",INDEX('Size (Model) (2)'!M:M,3*(ROW()-2)+3),"")</f>
        <v/>
      </c>
      <c r="N30" t="str">
        <f>IF($A30&lt;&gt;"",INDEX('Size (Model) (2)'!N:N,3*(ROW()-2)+3),"")</f>
        <v/>
      </c>
      <c r="O30" t="str">
        <f>IF($A30&lt;&gt;"",INDEX('Size (Model) (2)'!O:O,3*(ROW()-2)+3),"")</f>
        <v/>
      </c>
      <c r="P30" t="str">
        <f>IF($A30&lt;&gt;"",INDEX('Size (Model) (2)'!P:P,3*(ROW()-2)+3),"")</f>
        <v/>
      </c>
      <c r="Q30" t="str">
        <f>IF($A30&lt;&gt;"",INDEX('Size (Model) (2)'!Q:Q,3*(ROW()-2)+3),"")</f>
        <v/>
      </c>
      <c r="R30" t="str">
        <f>IF($A30&lt;&gt;"",INDEX('Size (Model) (2)'!R:R,3*(ROW()-2)+3),"")</f>
        <v/>
      </c>
      <c r="S30" t="str">
        <f>IF($A30&lt;&gt;"",INDEX('Size (Model) (2)'!S:S,3*(ROW()-2)+3),"")</f>
        <v/>
      </c>
      <c r="T30" t="str">
        <f>IF($A30&lt;&gt;"",INDEX('Size (Model) (2)'!T:T,3*(ROW()-2)+3),"")</f>
        <v/>
      </c>
      <c r="U30" t="str">
        <f>IF($A30&lt;&gt;"",INDEX('Size (Model) (2)'!U:U,3*(ROW()-2)+3),"")</f>
        <v/>
      </c>
      <c r="V30" t="str">
        <f>IF($A30&lt;&gt;"",INDEX('Size (Model) (2)'!V:V,3*(ROW()-2)+3),"")</f>
        <v/>
      </c>
      <c r="W30" t="str">
        <f>IF($A30&lt;&gt;"",INDEX('Size (Model) (2)'!W:W,3*(ROW()-2)+3),"")</f>
        <v/>
      </c>
      <c r="X30" t="str">
        <f>IF($A30&lt;&gt;"",INDEX('Size (Model) (2)'!X:X,3*(ROW()-2)+3),"")</f>
        <v/>
      </c>
      <c r="Y30" t="str">
        <f>IF($A30&lt;&gt;"",INDEX('Size (Model) (2)'!Y:Y,3*(ROW()-2)+3),"")</f>
        <v/>
      </c>
      <c r="Z30" t="str">
        <f>IF($A30&lt;&gt;"",INDEX('Size (Model) (2)'!Z:Z,3*(ROW()-2)+3),"")</f>
        <v/>
      </c>
    </row>
    <row r="31" spans="1:26" x14ac:dyDescent="0.2">
      <c r="A31" s="13" t="str">
        <f>IF(INDEX('Size (Model) (2)'!A:A,3*(ROW()-2)+2)&lt;&gt;"",INDEX('Size (Model) (2)'!A:A,3*(ROW()-2)+2),"")</f>
        <v/>
      </c>
      <c r="B31" t="str">
        <f>IF($A31&lt;&gt;"",INDEX('Size (Model) (2)'!B:B,3*(ROW()-2)+3),"")</f>
        <v/>
      </c>
      <c r="C31" t="str">
        <f>IF($A31&lt;&gt;"",INDEX('Size (Model) (2)'!C:C,3*(ROW()-2)+3),"")</f>
        <v/>
      </c>
      <c r="D31" t="str">
        <f>IF($A31&lt;&gt;"",INDEX('Size (Model) (2)'!D:D,3*(ROW()-2)+3),"")</f>
        <v/>
      </c>
      <c r="E31" t="str">
        <f>IF($A31&lt;&gt;"",INDEX('Size (Model) (2)'!E:E,3*(ROW()-2)+3),"")</f>
        <v/>
      </c>
      <c r="F31" t="str">
        <f>IF($A31&lt;&gt;"",INDEX('Size (Model) (2)'!F:F,3*(ROW()-2)+3),"")</f>
        <v/>
      </c>
      <c r="G31" t="str">
        <f>IF($A31&lt;&gt;"",INDEX('Size (Model) (2)'!G:G,3*(ROW()-2)+3),"")</f>
        <v/>
      </c>
      <c r="H31" t="str">
        <f>IF($A31&lt;&gt;"",INDEX('Size (Model) (2)'!H:H,3*(ROW()-2)+3),"")</f>
        <v/>
      </c>
      <c r="I31" t="str">
        <f>IF($A31&lt;&gt;"",INDEX('Size (Model) (2)'!I:I,3*(ROW()-2)+3),"")</f>
        <v/>
      </c>
      <c r="J31" t="str">
        <f>IF($A31&lt;&gt;"",INDEX('Size (Model) (2)'!J:J,3*(ROW()-2)+3),"")</f>
        <v/>
      </c>
      <c r="K31" t="str">
        <f>IF($A31&lt;&gt;"",INDEX('Size (Model) (2)'!K:K,3*(ROW()-2)+3),"")</f>
        <v/>
      </c>
      <c r="L31" t="str">
        <f>IF($A31&lt;&gt;"",INDEX('Size (Model) (2)'!L:L,3*(ROW()-2)+3),"")</f>
        <v/>
      </c>
      <c r="M31" t="str">
        <f>IF($A31&lt;&gt;"",INDEX('Size (Model) (2)'!M:M,3*(ROW()-2)+3),"")</f>
        <v/>
      </c>
      <c r="N31" t="str">
        <f>IF($A31&lt;&gt;"",INDEX('Size (Model) (2)'!N:N,3*(ROW()-2)+3),"")</f>
        <v/>
      </c>
      <c r="O31" t="str">
        <f>IF($A31&lt;&gt;"",INDEX('Size (Model) (2)'!O:O,3*(ROW()-2)+3),"")</f>
        <v/>
      </c>
      <c r="P31" t="str">
        <f>IF($A31&lt;&gt;"",INDEX('Size (Model) (2)'!P:P,3*(ROW()-2)+3),"")</f>
        <v/>
      </c>
      <c r="Q31" t="str">
        <f>IF($A31&lt;&gt;"",INDEX('Size (Model) (2)'!Q:Q,3*(ROW()-2)+3),"")</f>
        <v/>
      </c>
      <c r="R31" t="str">
        <f>IF($A31&lt;&gt;"",INDEX('Size (Model) (2)'!R:R,3*(ROW()-2)+3),"")</f>
        <v/>
      </c>
      <c r="S31" t="str">
        <f>IF($A31&lt;&gt;"",INDEX('Size (Model) (2)'!S:S,3*(ROW()-2)+3),"")</f>
        <v/>
      </c>
      <c r="T31" t="str">
        <f>IF($A31&lt;&gt;"",INDEX('Size (Model) (2)'!T:T,3*(ROW()-2)+3),"")</f>
        <v/>
      </c>
      <c r="U31" t="str">
        <f>IF($A31&lt;&gt;"",INDEX('Size (Model) (2)'!U:U,3*(ROW()-2)+3),"")</f>
        <v/>
      </c>
      <c r="V31" t="str">
        <f>IF($A31&lt;&gt;"",INDEX('Size (Model) (2)'!V:V,3*(ROW()-2)+3),"")</f>
        <v/>
      </c>
      <c r="W31" t="str">
        <f>IF($A31&lt;&gt;"",INDEX('Size (Model) (2)'!W:W,3*(ROW()-2)+3),"")</f>
        <v/>
      </c>
      <c r="X31" t="str">
        <f>IF($A31&lt;&gt;"",INDEX('Size (Model) (2)'!X:X,3*(ROW()-2)+3),"")</f>
        <v/>
      </c>
      <c r="Y31" t="str">
        <f>IF($A31&lt;&gt;"",INDEX('Size (Model) (2)'!Y:Y,3*(ROW()-2)+3),"")</f>
        <v/>
      </c>
      <c r="Z31" t="str">
        <f>IF($A31&lt;&gt;"",INDEX('Size (Model) (2)'!Z:Z,3*(ROW()-2)+3),"")</f>
        <v/>
      </c>
    </row>
    <row r="32" spans="1:26" x14ac:dyDescent="0.2">
      <c r="A32" s="13" t="str">
        <f>IF(INDEX('Size (Model) (2)'!A:A,3*(ROW()-2)+2)&lt;&gt;"",INDEX('Size (Model) (2)'!A:A,3*(ROW()-2)+2),"")</f>
        <v/>
      </c>
      <c r="B32" t="str">
        <f>IF($A32&lt;&gt;"",INDEX('Size (Model) (2)'!B:B,3*(ROW()-2)+3),"")</f>
        <v/>
      </c>
      <c r="C32" t="str">
        <f>IF($A32&lt;&gt;"",INDEX('Size (Model) (2)'!C:C,3*(ROW()-2)+3),"")</f>
        <v/>
      </c>
      <c r="D32" t="str">
        <f>IF($A32&lt;&gt;"",INDEX('Size (Model) (2)'!D:D,3*(ROW()-2)+3),"")</f>
        <v/>
      </c>
      <c r="E32" t="str">
        <f>IF($A32&lt;&gt;"",INDEX('Size (Model) (2)'!E:E,3*(ROW()-2)+3),"")</f>
        <v/>
      </c>
      <c r="F32" t="str">
        <f>IF($A32&lt;&gt;"",INDEX('Size (Model) (2)'!F:F,3*(ROW()-2)+3),"")</f>
        <v/>
      </c>
      <c r="G32" t="str">
        <f>IF($A32&lt;&gt;"",INDEX('Size (Model) (2)'!G:G,3*(ROW()-2)+3),"")</f>
        <v/>
      </c>
      <c r="H32" t="str">
        <f>IF($A32&lt;&gt;"",INDEX('Size (Model) (2)'!H:H,3*(ROW()-2)+3),"")</f>
        <v/>
      </c>
      <c r="I32" t="str">
        <f>IF($A32&lt;&gt;"",INDEX('Size (Model) (2)'!I:I,3*(ROW()-2)+3),"")</f>
        <v/>
      </c>
      <c r="J32" t="str">
        <f>IF($A32&lt;&gt;"",INDEX('Size (Model) (2)'!J:J,3*(ROW()-2)+3),"")</f>
        <v/>
      </c>
      <c r="K32" t="str">
        <f>IF($A32&lt;&gt;"",INDEX('Size (Model) (2)'!K:K,3*(ROW()-2)+3),"")</f>
        <v/>
      </c>
      <c r="L32" t="str">
        <f>IF($A32&lt;&gt;"",INDEX('Size (Model) (2)'!L:L,3*(ROW()-2)+3),"")</f>
        <v/>
      </c>
      <c r="M32" t="str">
        <f>IF($A32&lt;&gt;"",INDEX('Size (Model) (2)'!M:M,3*(ROW()-2)+3),"")</f>
        <v/>
      </c>
      <c r="N32" t="str">
        <f>IF($A32&lt;&gt;"",INDEX('Size (Model) (2)'!N:N,3*(ROW()-2)+3),"")</f>
        <v/>
      </c>
      <c r="O32" t="str">
        <f>IF($A32&lt;&gt;"",INDEX('Size (Model) (2)'!O:O,3*(ROW()-2)+3),"")</f>
        <v/>
      </c>
      <c r="P32" t="str">
        <f>IF($A32&lt;&gt;"",INDEX('Size (Model) (2)'!P:P,3*(ROW()-2)+3),"")</f>
        <v/>
      </c>
      <c r="Q32" t="str">
        <f>IF($A32&lt;&gt;"",INDEX('Size (Model) (2)'!Q:Q,3*(ROW()-2)+3),"")</f>
        <v/>
      </c>
      <c r="R32" t="str">
        <f>IF($A32&lt;&gt;"",INDEX('Size (Model) (2)'!R:R,3*(ROW()-2)+3),"")</f>
        <v/>
      </c>
      <c r="S32" t="str">
        <f>IF($A32&lt;&gt;"",INDEX('Size (Model) (2)'!S:S,3*(ROW()-2)+3),"")</f>
        <v/>
      </c>
      <c r="T32" t="str">
        <f>IF($A32&lt;&gt;"",INDEX('Size (Model) (2)'!T:T,3*(ROW()-2)+3),"")</f>
        <v/>
      </c>
      <c r="U32" t="str">
        <f>IF($A32&lt;&gt;"",INDEX('Size (Model) (2)'!U:U,3*(ROW()-2)+3),"")</f>
        <v/>
      </c>
      <c r="V32" t="str">
        <f>IF($A32&lt;&gt;"",INDEX('Size (Model) (2)'!V:V,3*(ROW()-2)+3),"")</f>
        <v/>
      </c>
      <c r="W32" t="str">
        <f>IF($A32&lt;&gt;"",INDEX('Size (Model) (2)'!W:W,3*(ROW()-2)+3),"")</f>
        <v/>
      </c>
      <c r="X32" t="str">
        <f>IF($A32&lt;&gt;"",INDEX('Size (Model) (2)'!X:X,3*(ROW()-2)+3),"")</f>
        <v/>
      </c>
      <c r="Y32" t="str">
        <f>IF($A32&lt;&gt;"",INDEX('Size (Model) (2)'!Y:Y,3*(ROW()-2)+3),"")</f>
        <v/>
      </c>
      <c r="Z32" t="str">
        <f>IF($A32&lt;&gt;"",INDEX('Size (Model) (2)'!Z:Z,3*(ROW()-2)+3),"")</f>
        <v/>
      </c>
    </row>
    <row r="33" spans="1:26" x14ac:dyDescent="0.2">
      <c r="A33" s="13" t="str">
        <f>IF(INDEX('Size (Model) (2)'!A:A,3*(ROW()-2)+2)&lt;&gt;"",INDEX('Size (Model) (2)'!A:A,3*(ROW()-2)+2),"")</f>
        <v/>
      </c>
      <c r="B33" t="str">
        <f>IF($A33&lt;&gt;"",INDEX('Size (Model) (2)'!B:B,3*(ROW()-2)+3),"")</f>
        <v/>
      </c>
      <c r="C33" t="str">
        <f>IF($A33&lt;&gt;"",INDEX('Size (Model) (2)'!C:C,3*(ROW()-2)+3),"")</f>
        <v/>
      </c>
      <c r="D33" t="str">
        <f>IF($A33&lt;&gt;"",INDEX('Size (Model) (2)'!D:D,3*(ROW()-2)+3),"")</f>
        <v/>
      </c>
      <c r="E33" t="str">
        <f>IF($A33&lt;&gt;"",INDEX('Size (Model) (2)'!E:E,3*(ROW()-2)+3),"")</f>
        <v/>
      </c>
      <c r="F33" t="str">
        <f>IF($A33&lt;&gt;"",INDEX('Size (Model) (2)'!F:F,3*(ROW()-2)+3),"")</f>
        <v/>
      </c>
      <c r="G33" t="str">
        <f>IF($A33&lt;&gt;"",INDEX('Size (Model) (2)'!G:G,3*(ROW()-2)+3),"")</f>
        <v/>
      </c>
      <c r="H33" t="str">
        <f>IF($A33&lt;&gt;"",INDEX('Size (Model) (2)'!H:H,3*(ROW()-2)+3),"")</f>
        <v/>
      </c>
      <c r="I33" t="str">
        <f>IF($A33&lt;&gt;"",INDEX('Size (Model) (2)'!I:I,3*(ROW()-2)+3),"")</f>
        <v/>
      </c>
      <c r="J33" t="str">
        <f>IF($A33&lt;&gt;"",INDEX('Size (Model) (2)'!J:J,3*(ROW()-2)+3),"")</f>
        <v/>
      </c>
      <c r="K33" t="str">
        <f>IF($A33&lt;&gt;"",INDEX('Size (Model) (2)'!K:K,3*(ROW()-2)+3),"")</f>
        <v/>
      </c>
      <c r="L33" t="str">
        <f>IF($A33&lt;&gt;"",INDEX('Size (Model) (2)'!L:L,3*(ROW()-2)+3),"")</f>
        <v/>
      </c>
      <c r="M33" t="str">
        <f>IF($A33&lt;&gt;"",INDEX('Size (Model) (2)'!M:M,3*(ROW()-2)+3),"")</f>
        <v/>
      </c>
      <c r="N33" t="str">
        <f>IF($A33&lt;&gt;"",INDEX('Size (Model) (2)'!N:N,3*(ROW()-2)+3),"")</f>
        <v/>
      </c>
      <c r="O33" t="str">
        <f>IF($A33&lt;&gt;"",INDEX('Size (Model) (2)'!O:O,3*(ROW()-2)+3),"")</f>
        <v/>
      </c>
      <c r="P33" t="str">
        <f>IF($A33&lt;&gt;"",INDEX('Size (Model) (2)'!P:P,3*(ROW()-2)+3),"")</f>
        <v/>
      </c>
      <c r="Q33" t="str">
        <f>IF($A33&lt;&gt;"",INDEX('Size (Model) (2)'!Q:Q,3*(ROW()-2)+3),"")</f>
        <v/>
      </c>
      <c r="R33" t="str">
        <f>IF($A33&lt;&gt;"",INDEX('Size (Model) (2)'!R:R,3*(ROW()-2)+3),"")</f>
        <v/>
      </c>
      <c r="S33" t="str">
        <f>IF($A33&lt;&gt;"",INDEX('Size (Model) (2)'!S:S,3*(ROW()-2)+3),"")</f>
        <v/>
      </c>
      <c r="T33" t="str">
        <f>IF($A33&lt;&gt;"",INDEX('Size (Model) (2)'!T:T,3*(ROW()-2)+3),"")</f>
        <v/>
      </c>
      <c r="U33" t="str">
        <f>IF($A33&lt;&gt;"",INDEX('Size (Model) (2)'!U:U,3*(ROW()-2)+3),"")</f>
        <v/>
      </c>
      <c r="V33" t="str">
        <f>IF($A33&lt;&gt;"",INDEX('Size (Model) (2)'!V:V,3*(ROW()-2)+3),"")</f>
        <v/>
      </c>
      <c r="W33" t="str">
        <f>IF($A33&lt;&gt;"",INDEX('Size (Model) (2)'!W:W,3*(ROW()-2)+3),"")</f>
        <v/>
      </c>
      <c r="X33" t="str">
        <f>IF($A33&lt;&gt;"",INDEX('Size (Model) (2)'!X:X,3*(ROW()-2)+3),"")</f>
        <v/>
      </c>
      <c r="Y33" t="str">
        <f>IF($A33&lt;&gt;"",INDEX('Size (Model) (2)'!Y:Y,3*(ROW()-2)+3),"")</f>
        <v/>
      </c>
      <c r="Z33" t="str">
        <f>IF($A33&lt;&gt;"",INDEX('Size (Model) (2)'!Z:Z,3*(ROW()-2)+3),"")</f>
        <v/>
      </c>
    </row>
    <row r="34" spans="1:26" x14ac:dyDescent="0.2">
      <c r="A34" s="13" t="str">
        <f>IF(INDEX('Size (Model) (2)'!A:A,3*(ROW()-2)+2)&lt;&gt;"",INDEX('Size (Model) (2)'!A:A,3*(ROW()-2)+2),"")</f>
        <v/>
      </c>
      <c r="B34" t="str">
        <f>IF($A34&lt;&gt;"",INDEX('Size (Model) (2)'!B:B,3*(ROW()-2)+3),"")</f>
        <v/>
      </c>
      <c r="C34" t="str">
        <f>IF($A34&lt;&gt;"",INDEX('Size (Model) (2)'!C:C,3*(ROW()-2)+3),"")</f>
        <v/>
      </c>
      <c r="D34" t="str">
        <f>IF($A34&lt;&gt;"",INDEX('Size (Model) (2)'!D:D,3*(ROW()-2)+3),"")</f>
        <v/>
      </c>
      <c r="E34" t="str">
        <f>IF($A34&lt;&gt;"",INDEX('Size (Model) (2)'!E:E,3*(ROW()-2)+3),"")</f>
        <v/>
      </c>
      <c r="F34" t="str">
        <f>IF($A34&lt;&gt;"",INDEX('Size (Model) (2)'!F:F,3*(ROW()-2)+3),"")</f>
        <v/>
      </c>
      <c r="G34" t="str">
        <f>IF($A34&lt;&gt;"",INDEX('Size (Model) (2)'!G:G,3*(ROW()-2)+3),"")</f>
        <v/>
      </c>
      <c r="H34" t="str">
        <f>IF($A34&lt;&gt;"",INDEX('Size (Model) (2)'!H:H,3*(ROW()-2)+3),"")</f>
        <v/>
      </c>
      <c r="I34" t="str">
        <f>IF($A34&lt;&gt;"",INDEX('Size (Model) (2)'!I:I,3*(ROW()-2)+3),"")</f>
        <v/>
      </c>
      <c r="J34" t="str">
        <f>IF($A34&lt;&gt;"",INDEX('Size (Model) (2)'!J:J,3*(ROW()-2)+3),"")</f>
        <v/>
      </c>
      <c r="K34" t="str">
        <f>IF($A34&lt;&gt;"",INDEX('Size (Model) (2)'!K:K,3*(ROW()-2)+3),"")</f>
        <v/>
      </c>
      <c r="L34" t="str">
        <f>IF($A34&lt;&gt;"",INDEX('Size (Model) (2)'!L:L,3*(ROW()-2)+3),"")</f>
        <v/>
      </c>
      <c r="M34" t="str">
        <f>IF($A34&lt;&gt;"",INDEX('Size (Model) (2)'!M:M,3*(ROW()-2)+3),"")</f>
        <v/>
      </c>
      <c r="N34" t="str">
        <f>IF($A34&lt;&gt;"",INDEX('Size (Model) (2)'!N:N,3*(ROW()-2)+3),"")</f>
        <v/>
      </c>
      <c r="O34" t="str">
        <f>IF($A34&lt;&gt;"",INDEX('Size (Model) (2)'!O:O,3*(ROW()-2)+3),"")</f>
        <v/>
      </c>
      <c r="P34" t="str">
        <f>IF($A34&lt;&gt;"",INDEX('Size (Model) (2)'!P:P,3*(ROW()-2)+3),"")</f>
        <v/>
      </c>
      <c r="Q34" t="str">
        <f>IF($A34&lt;&gt;"",INDEX('Size (Model) (2)'!Q:Q,3*(ROW()-2)+3),"")</f>
        <v/>
      </c>
      <c r="R34" t="str">
        <f>IF($A34&lt;&gt;"",INDEX('Size (Model) (2)'!R:R,3*(ROW()-2)+3),"")</f>
        <v/>
      </c>
      <c r="S34" t="str">
        <f>IF($A34&lt;&gt;"",INDEX('Size (Model) (2)'!S:S,3*(ROW()-2)+3),"")</f>
        <v/>
      </c>
      <c r="T34" t="str">
        <f>IF($A34&lt;&gt;"",INDEX('Size (Model) (2)'!T:T,3*(ROW()-2)+3),"")</f>
        <v/>
      </c>
      <c r="U34" t="str">
        <f>IF($A34&lt;&gt;"",INDEX('Size (Model) (2)'!U:U,3*(ROW()-2)+3),"")</f>
        <v/>
      </c>
      <c r="V34" t="str">
        <f>IF($A34&lt;&gt;"",INDEX('Size (Model) (2)'!V:V,3*(ROW()-2)+3),"")</f>
        <v/>
      </c>
      <c r="W34" t="str">
        <f>IF($A34&lt;&gt;"",INDEX('Size (Model) (2)'!W:W,3*(ROW()-2)+3),"")</f>
        <v/>
      </c>
      <c r="X34" t="str">
        <f>IF($A34&lt;&gt;"",INDEX('Size (Model) (2)'!X:X,3*(ROW()-2)+3),"")</f>
        <v/>
      </c>
      <c r="Y34" t="str">
        <f>IF($A34&lt;&gt;"",INDEX('Size (Model) (2)'!Y:Y,3*(ROW()-2)+3),"")</f>
        <v/>
      </c>
      <c r="Z34" t="str">
        <f>IF($A34&lt;&gt;"",INDEX('Size (Model) (2)'!Z:Z,3*(ROW()-2)+3),"")</f>
        <v/>
      </c>
    </row>
    <row r="35" spans="1:26" x14ac:dyDescent="0.2">
      <c r="A35" s="13" t="str">
        <f>IF(INDEX('Size (Model) (2)'!A:A,3*(ROW()-2)+2)&lt;&gt;"",INDEX('Size (Model) (2)'!A:A,3*(ROW()-2)+2),"")</f>
        <v/>
      </c>
      <c r="B35" t="str">
        <f>IF($A35&lt;&gt;"",INDEX('Size (Model) (2)'!B:B,3*(ROW()-2)+3),"")</f>
        <v/>
      </c>
      <c r="C35" t="str">
        <f>IF($A35&lt;&gt;"",INDEX('Size (Model) (2)'!C:C,3*(ROW()-2)+3),"")</f>
        <v/>
      </c>
      <c r="D35" t="str">
        <f>IF($A35&lt;&gt;"",INDEX('Size (Model) (2)'!D:D,3*(ROW()-2)+3),"")</f>
        <v/>
      </c>
      <c r="E35" t="str">
        <f>IF($A35&lt;&gt;"",INDEX('Size (Model) (2)'!E:E,3*(ROW()-2)+3),"")</f>
        <v/>
      </c>
      <c r="F35" t="str">
        <f>IF($A35&lt;&gt;"",INDEX('Size (Model) (2)'!F:F,3*(ROW()-2)+3),"")</f>
        <v/>
      </c>
      <c r="G35" t="str">
        <f>IF($A35&lt;&gt;"",INDEX('Size (Model) (2)'!G:G,3*(ROW()-2)+3),"")</f>
        <v/>
      </c>
      <c r="H35" t="str">
        <f>IF($A35&lt;&gt;"",INDEX('Size (Model) (2)'!H:H,3*(ROW()-2)+3),"")</f>
        <v/>
      </c>
      <c r="I35" t="str">
        <f>IF($A35&lt;&gt;"",INDEX('Size (Model) (2)'!I:I,3*(ROW()-2)+3),"")</f>
        <v/>
      </c>
      <c r="J35" t="str">
        <f>IF($A35&lt;&gt;"",INDEX('Size (Model) (2)'!J:J,3*(ROW()-2)+3),"")</f>
        <v/>
      </c>
      <c r="K35" t="str">
        <f>IF($A35&lt;&gt;"",INDEX('Size (Model) (2)'!K:K,3*(ROW()-2)+3),"")</f>
        <v/>
      </c>
      <c r="L35" t="str">
        <f>IF($A35&lt;&gt;"",INDEX('Size (Model) (2)'!L:L,3*(ROW()-2)+3),"")</f>
        <v/>
      </c>
      <c r="M35" t="str">
        <f>IF($A35&lt;&gt;"",INDEX('Size (Model) (2)'!M:M,3*(ROW()-2)+3),"")</f>
        <v/>
      </c>
      <c r="N35" t="str">
        <f>IF($A35&lt;&gt;"",INDEX('Size (Model) (2)'!N:N,3*(ROW()-2)+3),"")</f>
        <v/>
      </c>
      <c r="O35" t="str">
        <f>IF($A35&lt;&gt;"",INDEX('Size (Model) (2)'!O:O,3*(ROW()-2)+3),"")</f>
        <v/>
      </c>
      <c r="P35" t="str">
        <f>IF($A35&lt;&gt;"",INDEX('Size (Model) (2)'!P:P,3*(ROW()-2)+3),"")</f>
        <v/>
      </c>
      <c r="Q35" t="str">
        <f>IF($A35&lt;&gt;"",INDEX('Size (Model) (2)'!Q:Q,3*(ROW()-2)+3),"")</f>
        <v/>
      </c>
      <c r="R35" t="str">
        <f>IF($A35&lt;&gt;"",INDEX('Size (Model) (2)'!R:R,3*(ROW()-2)+3),"")</f>
        <v/>
      </c>
      <c r="S35" t="str">
        <f>IF($A35&lt;&gt;"",INDEX('Size (Model) (2)'!S:S,3*(ROW()-2)+3),"")</f>
        <v/>
      </c>
      <c r="T35" t="str">
        <f>IF($A35&lt;&gt;"",INDEX('Size (Model) (2)'!T:T,3*(ROW()-2)+3),"")</f>
        <v/>
      </c>
      <c r="U35" t="str">
        <f>IF($A35&lt;&gt;"",INDEX('Size (Model) (2)'!U:U,3*(ROW()-2)+3),"")</f>
        <v/>
      </c>
      <c r="V35" t="str">
        <f>IF($A35&lt;&gt;"",INDEX('Size (Model) (2)'!V:V,3*(ROW()-2)+3),"")</f>
        <v/>
      </c>
      <c r="W35" t="str">
        <f>IF($A35&lt;&gt;"",INDEX('Size (Model) (2)'!W:W,3*(ROW()-2)+3),"")</f>
        <v/>
      </c>
      <c r="X35" t="str">
        <f>IF($A35&lt;&gt;"",INDEX('Size (Model) (2)'!X:X,3*(ROW()-2)+3),"")</f>
        <v/>
      </c>
      <c r="Y35" t="str">
        <f>IF($A35&lt;&gt;"",INDEX('Size (Model) (2)'!Y:Y,3*(ROW()-2)+3),"")</f>
        <v/>
      </c>
      <c r="Z35" t="str">
        <f>IF($A35&lt;&gt;"",INDEX('Size (Model) (2)'!Z:Z,3*(ROW()-2)+3),"")</f>
        <v/>
      </c>
    </row>
    <row r="36" spans="1:26" x14ac:dyDescent="0.2">
      <c r="A36" s="13" t="str">
        <f>IF(INDEX('Size (Model) (2)'!A:A,3*(ROW()-2)+2)&lt;&gt;"",INDEX('Size (Model) (2)'!A:A,3*(ROW()-2)+2),"")</f>
        <v/>
      </c>
      <c r="B36" t="str">
        <f>IF($A36&lt;&gt;"",INDEX('Size (Model) (2)'!B:B,3*(ROW()-2)+3),"")</f>
        <v/>
      </c>
      <c r="C36" t="str">
        <f>IF($A36&lt;&gt;"",INDEX('Size (Model) (2)'!C:C,3*(ROW()-2)+3),"")</f>
        <v/>
      </c>
      <c r="D36" t="str">
        <f>IF($A36&lt;&gt;"",INDEX('Size (Model) (2)'!D:D,3*(ROW()-2)+3),"")</f>
        <v/>
      </c>
      <c r="E36" t="str">
        <f>IF($A36&lt;&gt;"",INDEX('Size (Model) (2)'!E:E,3*(ROW()-2)+3),"")</f>
        <v/>
      </c>
      <c r="F36" t="str">
        <f>IF($A36&lt;&gt;"",INDEX('Size (Model) (2)'!F:F,3*(ROW()-2)+3),"")</f>
        <v/>
      </c>
      <c r="G36" t="str">
        <f>IF($A36&lt;&gt;"",INDEX('Size (Model) (2)'!G:G,3*(ROW()-2)+3),"")</f>
        <v/>
      </c>
      <c r="H36" t="str">
        <f>IF($A36&lt;&gt;"",INDEX('Size (Model) (2)'!H:H,3*(ROW()-2)+3),"")</f>
        <v/>
      </c>
      <c r="I36" t="str">
        <f>IF($A36&lt;&gt;"",INDEX('Size (Model) (2)'!I:I,3*(ROW()-2)+3),"")</f>
        <v/>
      </c>
      <c r="J36" t="str">
        <f>IF($A36&lt;&gt;"",INDEX('Size (Model) (2)'!J:J,3*(ROW()-2)+3),"")</f>
        <v/>
      </c>
      <c r="K36" t="str">
        <f>IF($A36&lt;&gt;"",INDEX('Size (Model) (2)'!K:K,3*(ROW()-2)+3),"")</f>
        <v/>
      </c>
      <c r="L36" t="str">
        <f>IF($A36&lt;&gt;"",INDEX('Size (Model) (2)'!L:L,3*(ROW()-2)+3),"")</f>
        <v/>
      </c>
      <c r="M36" t="str">
        <f>IF($A36&lt;&gt;"",INDEX('Size (Model) (2)'!M:M,3*(ROW()-2)+3),"")</f>
        <v/>
      </c>
      <c r="N36" t="str">
        <f>IF($A36&lt;&gt;"",INDEX('Size (Model) (2)'!N:N,3*(ROW()-2)+3),"")</f>
        <v/>
      </c>
      <c r="O36" t="str">
        <f>IF($A36&lt;&gt;"",INDEX('Size (Model) (2)'!O:O,3*(ROW()-2)+3),"")</f>
        <v/>
      </c>
      <c r="P36" t="str">
        <f>IF($A36&lt;&gt;"",INDEX('Size (Model) (2)'!P:P,3*(ROW()-2)+3),"")</f>
        <v/>
      </c>
      <c r="Q36" t="str">
        <f>IF($A36&lt;&gt;"",INDEX('Size (Model) (2)'!Q:Q,3*(ROW()-2)+3),"")</f>
        <v/>
      </c>
      <c r="R36" t="str">
        <f>IF($A36&lt;&gt;"",INDEX('Size (Model) (2)'!R:R,3*(ROW()-2)+3),"")</f>
        <v/>
      </c>
      <c r="S36" t="str">
        <f>IF($A36&lt;&gt;"",INDEX('Size (Model) (2)'!S:S,3*(ROW()-2)+3),"")</f>
        <v/>
      </c>
      <c r="T36" t="str">
        <f>IF($A36&lt;&gt;"",INDEX('Size (Model) (2)'!T:T,3*(ROW()-2)+3),"")</f>
        <v/>
      </c>
      <c r="U36" t="str">
        <f>IF($A36&lt;&gt;"",INDEX('Size (Model) (2)'!U:U,3*(ROW()-2)+3),"")</f>
        <v/>
      </c>
      <c r="V36" t="str">
        <f>IF($A36&lt;&gt;"",INDEX('Size (Model) (2)'!V:V,3*(ROW()-2)+3),"")</f>
        <v/>
      </c>
      <c r="W36" t="str">
        <f>IF($A36&lt;&gt;"",INDEX('Size (Model) (2)'!W:W,3*(ROW()-2)+3),"")</f>
        <v/>
      </c>
      <c r="X36" t="str">
        <f>IF($A36&lt;&gt;"",INDEX('Size (Model) (2)'!X:X,3*(ROW()-2)+3),"")</f>
        <v/>
      </c>
      <c r="Y36" t="str">
        <f>IF($A36&lt;&gt;"",INDEX('Size (Model) (2)'!Y:Y,3*(ROW()-2)+3),"")</f>
        <v/>
      </c>
      <c r="Z36" t="str">
        <f>IF($A36&lt;&gt;"",INDEX('Size (Model) (2)'!Z:Z,3*(ROW()-2)+3),"")</f>
        <v/>
      </c>
    </row>
    <row r="37" spans="1:26" x14ac:dyDescent="0.2">
      <c r="A37" s="13" t="str">
        <f>IF(INDEX('Size (Model) (2)'!A:A,3*(ROW()-2)+2)&lt;&gt;"",INDEX('Size (Model) (2)'!A:A,3*(ROW()-2)+2),"")</f>
        <v/>
      </c>
      <c r="B37" t="str">
        <f>IF($A37&lt;&gt;"",INDEX('Size (Model) (2)'!B:B,3*(ROW()-2)+3),"")</f>
        <v/>
      </c>
      <c r="C37" t="str">
        <f>IF($A37&lt;&gt;"",INDEX('Size (Model) (2)'!C:C,3*(ROW()-2)+3),"")</f>
        <v/>
      </c>
      <c r="D37" t="str">
        <f>IF($A37&lt;&gt;"",INDEX('Size (Model) (2)'!D:D,3*(ROW()-2)+3),"")</f>
        <v/>
      </c>
      <c r="E37" t="str">
        <f>IF($A37&lt;&gt;"",INDEX('Size (Model) (2)'!E:E,3*(ROW()-2)+3),"")</f>
        <v/>
      </c>
      <c r="F37" t="str">
        <f>IF($A37&lt;&gt;"",INDEX('Size (Model) (2)'!F:F,3*(ROW()-2)+3),"")</f>
        <v/>
      </c>
      <c r="G37" t="str">
        <f>IF($A37&lt;&gt;"",INDEX('Size (Model) (2)'!G:G,3*(ROW()-2)+3),"")</f>
        <v/>
      </c>
      <c r="H37" t="str">
        <f>IF($A37&lt;&gt;"",INDEX('Size (Model) (2)'!H:H,3*(ROW()-2)+3),"")</f>
        <v/>
      </c>
      <c r="I37" t="str">
        <f>IF($A37&lt;&gt;"",INDEX('Size (Model) (2)'!I:I,3*(ROW()-2)+3),"")</f>
        <v/>
      </c>
      <c r="J37" t="str">
        <f>IF($A37&lt;&gt;"",INDEX('Size (Model) (2)'!J:J,3*(ROW()-2)+3),"")</f>
        <v/>
      </c>
      <c r="K37" t="str">
        <f>IF($A37&lt;&gt;"",INDEX('Size (Model) (2)'!K:K,3*(ROW()-2)+3),"")</f>
        <v/>
      </c>
      <c r="L37" t="str">
        <f>IF($A37&lt;&gt;"",INDEX('Size (Model) (2)'!L:L,3*(ROW()-2)+3),"")</f>
        <v/>
      </c>
      <c r="M37" t="str">
        <f>IF($A37&lt;&gt;"",INDEX('Size (Model) (2)'!M:M,3*(ROW()-2)+3),"")</f>
        <v/>
      </c>
      <c r="N37" t="str">
        <f>IF($A37&lt;&gt;"",INDEX('Size (Model) (2)'!N:N,3*(ROW()-2)+3),"")</f>
        <v/>
      </c>
      <c r="O37" t="str">
        <f>IF($A37&lt;&gt;"",INDEX('Size (Model) (2)'!O:O,3*(ROW()-2)+3),"")</f>
        <v/>
      </c>
      <c r="P37" t="str">
        <f>IF($A37&lt;&gt;"",INDEX('Size (Model) (2)'!P:P,3*(ROW()-2)+3),"")</f>
        <v/>
      </c>
      <c r="Q37" t="str">
        <f>IF($A37&lt;&gt;"",INDEX('Size (Model) (2)'!Q:Q,3*(ROW()-2)+3),"")</f>
        <v/>
      </c>
      <c r="R37" t="str">
        <f>IF($A37&lt;&gt;"",INDEX('Size (Model) (2)'!R:R,3*(ROW()-2)+3),"")</f>
        <v/>
      </c>
      <c r="S37" t="str">
        <f>IF($A37&lt;&gt;"",INDEX('Size (Model) (2)'!S:S,3*(ROW()-2)+3),"")</f>
        <v/>
      </c>
      <c r="T37" t="str">
        <f>IF($A37&lt;&gt;"",INDEX('Size (Model) (2)'!T:T,3*(ROW()-2)+3),"")</f>
        <v/>
      </c>
      <c r="U37" t="str">
        <f>IF($A37&lt;&gt;"",INDEX('Size (Model) (2)'!U:U,3*(ROW()-2)+3),"")</f>
        <v/>
      </c>
      <c r="V37" t="str">
        <f>IF($A37&lt;&gt;"",INDEX('Size (Model) (2)'!V:V,3*(ROW()-2)+3),"")</f>
        <v/>
      </c>
      <c r="W37" t="str">
        <f>IF($A37&lt;&gt;"",INDEX('Size (Model) (2)'!W:W,3*(ROW()-2)+3),"")</f>
        <v/>
      </c>
      <c r="X37" t="str">
        <f>IF($A37&lt;&gt;"",INDEX('Size (Model) (2)'!X:X,3*(ROW()-2)+3),"")</f>
        <v/>
      </c>
      <c r="Y37" t="str">
        <f>IF($A37&lt;&gt;"",INDEX('Size (Model) (2)'!Y:Y,3*(ROW()-2)+3),"")</f>
        <v/>
      </c>
      <c r="Z37" t="str">
        <f>IF($A37&lt;&gt;"",INDEX('Size (Model) (2)'!Z:Z,3*(ROW()-2)+3),"")</f>
        <v/>
      </c>
    </row>
    <row r="38" spans="1:26" x14ac:dyDescent="0.2">
      <c r="A38" s="13" t="str">
        <f>IF(INDEX('Size (Model) (2)'!A:A,3*(ROW()-2)+2)&lt;&gt;"",INDEX('Size (Model) (2)'!A:A,3*(ROW()-2)+2),"")</f>
        <v/>
      </c>
      <c r="B38" t="str">
        <f>IF($A38&lt;&gt;"",INDEX('Size (Model) (2)'!B:B,3*(ROW()-2)+3),"")</f>
        <v/>
      </c>
      <c r="C38" t="str">
        <f>IF($A38&lt;&gt;"",INDEX('Size (Model) (2)'!C:C,3*(ROW()-2)+3),"")</f>
        <v/>
      </c>
      <c r="D38" t="str">
        <f>IF($A38&lt;&gt;"",INDEX('Size (Model) (2)'!D:D,3*(ROW()-2)+3),"")</f>
        <v/>
      </c>
      <c r="E38" t="str">
        <f>IF($A38&lt;&gt;"",INDEX('Size (Model) (2)'!E:E,3*(ROW()-2)+3),"")</f>
        <v/>
      </c>
      <c r="F38" t="str">
        <f>IF($A38&lt;&gt;"",INDEX('Size (Model) (2)'!F:F,3*(ROW()-2)+3),"")</f>
        <v/>
      </c>
      <c r="G38" t="str">
        <f>IF($A38&lt;&gt;"",INDEX('Size (Model) (2)'!G:G,3*(ROW()-2)+3),"")</f>
        <v/>
      </c>
      <c r="H38" t="str">
        <f>IF($A38&lt;&gt;"",INDEX('Size (Model) (2)'!H:H,3*(ROW()-2)+3),"")</f>
        <v/>
      </c>
      <c r="I38" t="str">
        <f>IF($A38&lt;&gt;"",INDEX('Size (Model) (2)'!I:I,3*(ROW()-2)+3),"")</f>
        <v/>
      </c>
      <c r="J38" t="str">
        <f>IF($A38&lt;&gt;"",INDEX('Size (Model) (2)'!J:J,3*(ROW()-2)+3),"")</f>
        <v/>
      </c>
      <c r="K38" t="str">
        <f>IF($A38&lt;&gt;"",INDEX('Size (Model) (2)'!K:K,3*(ROW()-2)+3),"")</f>
        <v/>
      </c>
      <c r="L38" t="str">
        <f>IF($A38&lt;&gt;"",INDEX('Size (Model) (2)'!L:L,3*(ROW()-2)+3),"")</f>
        <v/>
      </c>
      <c r="M38" t="str">
        <f>IF($A38&lt;&gt;"",INDEX('Size (Model) (2)'!M:M,3*(ROW()-2)+3),"")</f>
        <v/>
      </c>
      <c r="N38" t="str">
        <f>IF($A38&lt;&gt;"",INDEX('Size (Model) (2)'!N:N,3*(ROW()-2)+3),"")</f>
        <v/>
      </c>
      <c r="O38" t="str">
        <f>IF($A38&lt;&gt;"",INDEX('Size (Model) (2)'!O:O,3*(ROW()-2)+3),"")</f>
        <v/>
      </c>
      <c r="P38" t="str">
        <f>IF($A38&lt;&gt;"",INDEX('Size (Model) (2)'!P:P,3*(ROW()-2)+3),"")</f>
        <v/>
      </c>
      <c r="Q38" t="str">
        <f>IF($A38&lt;&gt;"",INDEX('Size (Model) (2)'!Q:Q,3*(ROW()-2)+3),"")</f>
        <v/>
      </c>
      <c r="R38" t="str">
        <f>IF($A38&lt;&gt;"",INDEX('Size (Model) (2)'!R:R,3*(ROW()-2)+3),"")</f>
        <v/>
      </c>
      <c r="S38" t="str">
        <f>IF($A38&lt;&gt;"",INDEX('Size (Model) (2)'!S:S,3*(ROW()-2)+3),"")</f>
        <v/>
      </c>
      <c r="T38" t="str">
        <f>IF($A38&lt;&gt;"",INDEX('Size (Model) (2)'!T:T,3*(ROW()-2)+3),"")</f>
        <v/>
      </c>
      <c r="U38" t="str">
        <f>IF($A38&lt;&gt;"",INDEX('Size (Model) (2)'!U:U,3*(ROW()-2)+3),"")</f>
        <v/>
      </c>
      <c r="V38" t="str">
        <f>IF($A38&lt;&gt;"",INDEX('Size (Model) (2)'!V:V,3*(ROW()-2)+3),"")</f>
        <v/>
      </c>
      <c r="W38" t="str">
        <f>IF($A38&lt;&gt;"",INDEX('Size (Model) (2)'!W:W,3*(ROW()-2)+3),"")</f>
        <v/>
      </c>
      <c r="X38" t="str">
        <f>IF($A38&lt;&gt;"",INDEX('Size (Model) (2)'!X:X,3*(ROW()-2)+3),"")</f>
        <v/>
      </c>
      <c r="Y38" t="str">
        <f>IF($A38&lt;&gt;"",INDEX('Size (Model) (2)'!Y:Y,3*(ROW()-2)+3),"")</f>
        <v/>
      </c>
      <c r="Z38" t="str">
        <f>IF($A38&lt;&gt;"",INDEX('Size (Model) (2)'!Z:Z,3*(ROW()-2)+3),"")</f>
        <v/>
      </c>
    </row>
    <row r="39" spans="1:26" x14ac:dyDescent="0.2">
      <c r="A39" s="13" t="str">
        <f>IF(INDEX('Size (Model) (2)'!A:A,3*(ROW()-2)+2)&lt;&gt;"",INDEX('Size (Model) (2)'!A:A,3*(ROW()-2)+2),"")</f>
        <v/>
      </c>
      <c r="B39" t="str">
        <f>IF($A39&lt;&gt;"",INDEX('Size (Model) (2)'!B:B,3*(ROW()-2)+3),"")</f>
        <v/>
      </c>
      <c r="C39" t="str">
        <f>IF($A39&lt;&gt;"",INDEX('Size (Model) (2)'!C:C,3*(ROW()-2)+3),"")</f>
        <v/>
      </c>
      <c r="D39" t="str">
        <f>IF($A39&lt;&gt;"",INDEX('Size (Model) (2)'!D:D,3*(ROW()-2)+3),"")</f>
        <v/>
      </c>
      <c r="E39" t="str">
        <f>IF($A39&lt;&gt;"",INDEX('Size (Model) (2)'!E:E,3*(ROW()-2)+3),"")</f>
        <v/>
      </c>
      <c r="F39" t="str">
        <f>IF($A39&lt;&gt;"",INDEX('Size (Model) (2)'!F:F,3*(ROW()-2)+3),"")</f>
        <v/>
      </c>
      <c r="G39" t="str">
        <f>IF($A39&lt;&gt;"",INDEX('Size (Model) (2)'!G:G,3*(ROW()-2)+3),"")</f>
        <v/>
      </c>
      <c r="H39" t="str">
        <f>IF($A39&lt;&gt;"",INDEX('Size (Model) (2)'!H:H,3*(ROW()-2)+3),"")</f>
        <v/>
      </c>
      <c r="I39" t="str">
        <f>IF($A39&lt;&gt;"",INDEX('Size (Model) (2)'!I:I,3*(ROW()-2)+3),"")</f>
        <v/>
      </c>
      <c r="J39" t="str">
        <f>IF($A39&lt;&gt;"",INDEX('Size (Model) (2)'!J:J,3*(ROW()-2)+3),"")</f>
        <v/>
      </c>
      <c r="K39" t="str">
        <f>IF($A39&lt;&gt;"",INDEX('Size (Model) (2)'!K:K,3*(ROW()-2)+3),"")</f>
        <v/>
      </c>
      <c r="L39" t="str">
        <f>IF($A39&lt;&gt;"",INDEX('Size (Model) (2)'!L:L,3*(ROW()-2)+3),"")</f>
        <v/>
      </c>
      <c r="M39" t="str">
        <f>IF($A39&lt;&gt;"",INDEX('Size (Model) (2)'!M:M,3*(ROW()-2)+3),"")</f>
        <v/>
      </c>
      <c r="N39" t="str">
        <f>IF($A39&lt;&gt;"",INDEX('Size (Model) (2)'!N:N,3*(ROW()-2)+3),"")</f>
        <v/>
      </c>
      <c r="O39" t="str">
        <f>IF($A39&lt;&gt;"",INDEX('Size (Model) (2)'!O:O,3*(ROW()-2)+3),"")</f>
        <v/>
      </c>
      <c r="P39" t="str">
        <f>IF($A39&lt;&gt;"",INDEX('Size (Model) (2)'!P:P,3*(ROW()-2)+3),"")</f>
        <v/>
      </c>
      <c r="Q39" t="str">
        <f>IF($A39&lt;&gt;"",INDEX('Size (Model) (2)'!Q:Q,3*(ROW()-2)+3),"")</f>
        <v/>
      </c>
      <c r="R39" t="str">
        <f>IF($A39&lt;&gt;"",INDEX('Size (Model) (2)'!R:R,3*(ROW()-2)+3),"")</f>
        <v/>
      </c>
      <c r="S39" t="str">
        <f>IF($A39&lt;&gt;"",INDEX('Size (Model) (2)'!S:S,3*(ROW()-2)+3),"")</f>
        <v/>
      </c>
      <c r="T39" t="str">
        <f>IF($A39&lt;&gt;"",INDEX('Size (Model) (2)'!T:T,3*(ROW()-2)+3),"")</f>
        <v/>
      </c>
      <c r="U39" t="str">
        <f>IF($A39&lt;&gt;"",INDEX('Size (Model) (2)'!U:U,3*(ROW()-2)+3),"")</f>
        <v/>
      </c>
      <c r="V39" t="str">
        <f>IF($A39&lt;&gt;"",INDEX('Size (Model) (2)'!V:V,3*(ROW()-2)+3),"")</f>
        <v/>
      </c>
      <c r="W39" t="str">
        <f>IF($A39&lt;&gt;"",INDEX('Size (Model) (2)'!W:W,3*(ROW()-2)+3),"")</f>
        <v/>
      </c>
      <c r="X39" t="str">
        <f>IF($A39&lt;&gt;"",INDEX('Size (Model) (2)'!X:X,3*(ROW()-2)+3),"")</f>
        <v/>
      </c>
      <c r="Y39" t="str">
        <f>IF($A39&lt;&gt;"",INDEX('Size (Model) (2)'!Y:Y,3*(ROW()-2)+3),"")</f>
        <v/>
      </c>
      <c r="Z39" t="str">
        <f>IF($A39&lt;&gt;"",INDEX('Size (Model) (2)'!Z:Z,3*(ROW()-2)+3),"")</f>
        <v/>
      </c>
    </row>
    <row r="40" spans="1:26" x14ac:dyDescent="0.2">
      <c r="A40" s="13" t="str">
        <f>IF(INDEX('Size (Model) (2)'!A:A,3*(ROW()-2)+2)&lt;&gt;"",INDEX('Size (Model) (2)'!A:A,3*(ROW()-2)+2),"")</f>
        <v/>
      </c>
      <c r="B40" t="str">
        <f>IF($A40&lt;&gt;"",INDEX('Size (Model) (2)'!B:B,3*(ROW()-2)+3),"")</f>
        <v/>
      </c>
      <c r="C40" t="str">
        <f>IF($A40&lt;&gt;"",INDEX('Size (Model) (2)'!C:C,3*(ROW()-2)+3),"")</f>
        <v/>
      </c>
      <c r="D40" t="str">
        <f>IF($A40&lt;&gt;"",INDEX('Size (Model) (2)'!D:D,3*(ROW()-2)+3),"")</f>
        <v/>
      </c>
      <c r="E40" t="str">
        <f>IF($A40&lt;&gt;"",INDEX('Size (Model) (2)'!E:E,3*(ROW()-2)+3),"")</f>
        <v/>
      </c>
      <c r="F40" t="str">
        <f>IF($A40&lt;&gt;"",INDEX('Size (Model) (2)'!F:F,3*(ROW()-2)+3),"")</f>
        <v/>
      </c>
      <c r="G40" t="str">
        <f>IF($A40&lt;&gt;"",INDEX('Size (Model) (2)'!G:G,3*(ROW()-2)+3),"")</f>
        <v/>
      </c>
      <c r="H40" t="str">
        <f>IF($A40&lt;&gt;"",INDEX('Size (Model) (2)'!H:H,3*(ROW()-2)+3),"")</f>
        <v/>
      </c>
      <c r="I40" t="str">
        <f>IF($A40&lt;&gt;"",INDEX('Size (Model) (2)'!I:I,3*(ROW()-2)+3),"")</f>
        <v/>
      </c>
      <c r="J40" t="str">
        <f>IF($A40&lt;&gt;"",INDEX('Size (Model) (2)'!J:J,3*(ROW()-2)+3),"")</f>
        <v/>
      </c>
      <c r="K40" t="str">
        <f>IF($A40&lt;&gt;"",INDEX('Size (Model) (2)'!K:K,3*(ROW()-2)+3),"")</f>
        <v/>
      </c>
      <c r="L40" t="str">
        <f>IF($A40&lt;&gt;"",INDEX('Size (Model) (2)'!L:L,3*(ROW()-2)+3),"")</f>
        <v/>
      </c>
      <c r="M40" t="str">
        <f>IF($A40&lt;&gt;"",INDEX('Size (Model) (2)'!M:M,3*(ROW()-2)+3),"")</f>
        <v/>
      </c>
      <c r="N40" t="str">
        <f>IF($A40&lt;&gt;"",INDEX('Size (Model) (2)'!N:N,3*(ROW()-2)+3),"")</f>
        <v/>
      </c>
      <c r="O40" t="str">
        <f>IF($A40&lt;&gt;"",INDEX('Size (Model) (2)'!O:O,3*(ROW()-2)+3),"")</f>
        <v/>
      </c>
      <c r="P40" t="str">
        <f>IF($A40&lt;&gt;"",INDEX('Size (Model) (2)'!P:P,3*(ROW()-2)+3),"")</f>
        <v/>
      </c>
      <c r="Q40" t="str">
        <f>IF($A40&lt;&gt;"",INDEX('Size (Model) (2)'!Q:Q,3*(ROW()-2)+3),"")</f>
        <v/>
      </c>
      <c r="R40" t="str">
        <f>IF($A40&lt;&gt;"",INDEX('Size (Model) (2)'!R:R,3*(ROW()-2)+3),"")</f>
        <v/>
      </c>
      <c r="S40" t="str">
        <f>IF($A40&lt;&gt;"",INDEX('Size (Model) (2)'!S:S,3*(ROW()-2)+3),"")</f>
        <v/>
      </c>
      <c r="T40" t="str">
        <f>IF($A40&lt;&gt;"",INDEX('Size (Model) (2)'!T:T,3*(ROW()-2)+3),"")</f>
        <v/>
      </c>
      <c r="U40" t="str">
        <f>IF($A40&lt;&gt;"",INDEX('Size (Model) (2)'!U:U,3*(ROW()-2)+3),"")</f>
        <v/>
      </c>
      <c r="V40" t="str">
        <f>IF($A40&lt;&gt;"",INDEX('Size (Model) (2)'!V:V,3*(ROW()-2)+3),"")</f>
        <v/>
      </c>
      <c r="W40" t="str">
        <f>IF($A40&lt;&gt;"",INDEX('Size (Model) (2)'!W:W,3*(ROW()-2)+3),"")</f>
        <v/>
      </c>
      <c r="X40" t="str">
        <f>IF($A40&lt;&gt;"",INDEX('Size (Model) (2)'!X:X,3*(ROW()-2)+3),"")</f>
        <v/>
      </c>
      <c r="Y40" t="str">
        <f>IF($A40&lt;&gt;"",INDEX('Size (Model) (2)'!Y:Y,3*(ROW()-2)+3),"")</f>
        <v/>
      </c>
      <c r="Z40" t="str">
        <f>IF($A40&lt;&gt;"",INDEX('Size (Model) (2)'!Z:Z,3*(ROW()-2)+3),"")</f>
        <v/>
      </c>
    </row>
    <row r="41" spans="1:26" x14ac:dyDescent="0.2">
      <c r="A41" s="13" t="str">
        <f>IF(INDEX('Size (Model) (2)'!A:A,3*(ROW()-2)+2)&lt;&gt;"",INDEX('Size (Model) (2)'!A:A,3*(ROW()-2)+2),"")</f>
        <v/>
      </c>
      <c r="B41" t="str">
        <f>IF($A41&lt;&gt;"",INDEX('Size (Model) (2)'!B:B,3*(ROW()-2)+3),"")</f>
        <v/>
      </c>
      <c r="C41" t="str">
        <f>IF($A41&lt;&gt;"",INDEX('Size (Model) (2)'!C:C,3*(ROW()-2)+3),"")</f>
        <v/>
      </c>
      <c r="D41" t="str">
        <f>IF($A41&lt;&gt;"",INDEX('Size (Model) (2)'!D:D,3*(ROW()-2)+3),"")</f>
        <v/>
      </c>
      <c r="E41" t="str">
        <f>IF($A41&lt;&gt;"",INDEX('Size (Model) (2)'!E:E,3*(ROW()-2)+3),"")</f>
        <v/>
      </c>
      <c r="F41" t="str">
        <f>IF($A41&lt;&gt;"",INDEX('Size (Model) (2)'!F:F,3*(ROW()-2)+3),"")</f>
        <v/>
      </c>
      <c r="G41" t="str">
        <f>IF($A41&lt;&gt;"",INDEX('Size (Model) (2)'!G:G,3*(ROW()-2)+3),"")</f>
        <v/>
      </c>
      <c r="H41" t="str">
        <f>IF($A41&lt;&gt;"",INDEX('Size (Model) (2)'!H:H,3*(ROW()-2)+3),"")</f>
        <v/>
      </c>
      <c r="I41" t="str">
        <f>IF($A41&lt;&gt;"",INDEX('Size (Model) (2)'!I:I,3*(ROW()-2)+3),"")</f>
        <v/>
      </c>
      <c r="J41" t="str">
        <f>IF($A41&lt;&gt;"",INDEX('Size (Model) (2)'!J:J,3*(ROW()-2)+3),"")</f>
        <v/>
      </c>
      <c r="K41" t="str">
        <f>IF($A41&lt;&gt;"",INDEX('Size (Model) (2)'!K:K,3*(ROW()-2)+3),"")</f>
        <v/>
      </c>
      <c r="L41" t="str">
        <f>IF($A41&lt;&gt;"",INDEX('Size (Model) (2)'!L:L,3*(ROW()-2)+3),"")</f>
        <v/>
      </c>
      <c r="M41" t="str">
        <f>IF($A41&lt;&gt;"",INDEX('Size (Model) (2)'!M:M,3*(ROW()-2)+3),"")</f>
        <v/>
      </c>
      <c r="N41" t="str">
        <f>IF($A41&lt;&gt;"",INDEX('Size (Model) (2)'!N:N,3*(ROW()-2)+3),"")</f>
        <v/>
      </c>
      <c r="O41" t="str">
        <f>IF($A41&lt;&gt;"",INDEX('Size (Model) (2)'!O:O,3*(ROW()-2)+3),"")</f>
        <v/>
      </c>
      <c r="P41" t="str">
        <f>IF($A41&lt;&gt;"",INDEX('Size (Model) (2)'!P:P,3*(ROW()-2)+3),"")</f>
        <v/>
      </c>
      <c r="Q41" t="str">
        <f>IF($A41&lt;&gt;"",INDEX('Size (Model) (2)'!Q:Q,3*(ROW()-2)+3),"")</f>
        <v/>
      </c>
      <c r="R41" t="str">
        <f>IF($A41&lt;&gt;"",INDEX('Size (Model) (2)'!R:R,3*(ROW()-2)+3),"")</f>
        <v/>
      </c>
      <c r="S41" t="str">
        <f>IF($A41&lt;&gt;"",INDEX('Size (Model) (2)'!S:S,3*(ROW()-2)+3),"")</f>
        <v/>
      </c>
      <c r="T41" t="str">
        <f>IF($A41&lt;&gt;"",INDEX('Size (Model) (2)'!T:T,3*(ROW()-2)+3),"")</f>
        <v/>
      </c>
      <c r="U41" t="str">
        <f>IF($A41&lt;&gt;"",INDEX('Size (Model) (2)'!U:U,3*(ROW()-2)+3),"")</f>
        <v/>
      </c>
      <c r="V41" t="str">
        <f>IF($A41&lt;&gt;"",INDEX('Size (Model) (2)'!V:V,3*(ROW()-2)+3),"")</f>
        <v/>
      </c>
      <c r="W41" t="str">
        <f>IF($A41&lt;&gt;"",INDEX('Size (Model) (2)'!W:W,3*(ROW()-2)+3),"")</f>
        <v/>
      </c>
      <c r="X41" t="str">
        <f>IF($A41&lt;&gt;"",INDEX('Size (Model) (2)'!X:X,3*(ROW()-2)+3),"")</f>
        <v/>
      </c>
      <c r="Y41" t="str">
        <f>IF($A41&lt;&gt;"",INDEX('Size (Model) (2)'!Y:Y,3*(ROW()-2)+3),"")</f>
        <v/>
      </c>
      <c r="Z41" t="str">
        <f>IF($A41&lt;&gt;"",INDEX('Size (Model) (2)'!Z:Z,3*(ROW()-2)+3),"")</f>
        <v/>
      </c>
    </row>
    <row r="42" spans="1:26" x14ac:dyDescent="0.2">
      <c r="A42" s="13" t="str">
        <f>IF(INDEX('Size (Model) (2)'!A:A,3*(ROW()-2)+2)&lt;&gt;"",INDEX('Size (Model) (2)'!A:A,3*(ROW()-2)+2),"")</f>
        <v/>
      </c>
      <c r="B42" t="str">
        <f>IF($A42&lt;&gt;"",INDEX('Size (Model) (2)'!B:B,3*(ROW()-2)+3),"")</f>
        <v/>
      </c>
      <c r="C42" t="str">
        <f>IF($A42&lt;&gt;"",INDEX('Size (Model) (2)'!C:C,3*(ROW()-2)+3),"")</f>
        <v/>
      </c>
      <c r="D42" t="str">
        <f>IF($A42&lt;&gt;"",INDEX('Size (Model) (2)'!D:D,3*(ROW()-2)+3),"")</f>
        <v/>
      </c>
      <c r="E42" t="str">
        <f>IF($A42&lt;&gt;"",INDEX('Size (Model) (2)'!E:E,3*(ROW()-2)+3),"")</f>
        <v/>
      </c>
      <c r="F42" t="str">
        <f>IF($A42&lt;&gt;"",INDEX('Size (Model) (2)'!F:F,3*(ROW()-2)+3),"")</f>
        <v/>
      </c>
      <c r="G42" t="str">
        <f>IF($A42&lt;&gt;"",INDEX('Size (Model) (2)'!G:G,3*(ROW()-2)+3),"")</f>
        <v/>
      </c>
      <c r="H42" t="str">
        <f>IF($A42&lt;&gt;"",INDEX('Size (Model) (2)'!H:H,3*(ROW()-2)+3),"")</f>
        <v/>
      </c>
      <c r="I42" t="str">
        <f>IF($A42&lt;&gt;"",INDEX('Size (Model) (2)'!I:I,3*(ROW()-2)+3),"")</f>
        <v/>
      </c>
      <c r="J42" t="str">
        <f>IF($A42&lt;&gt;"",INDEX('Size (Model) (2)'!J:J,3*(ROW()-2)+3),"")</f>
        <v/>
      </c>
      <c r="K42" t="str">
        <f>IF($A42&lt;&gt;"",INDEX('Size (Model) (2)'!K:K,3*(ROW()-2)+3),"")</f>
        <v/>
      </c>
      <c r="L42" t="str">
        <f>IF($A42&lt;&gt;"",INDEX('Size (Model) (2)'!L:L,3*(ROW()-2)+3),"")</f>
        <v/>
      </c>
      <c r="M42" t="str">
        <f>IF($A42&lt;&gt;"",INDEX('Size (Model) (2)'!M:M,3*(ROW()-2)+3),"")</f>
        <v/>
      </c>
      <c r="N42" t="str">
        <f>IF($A42&lt;&gt;"",INDEX('Size (Model) (2)'!N:N,3*(ROW()-2)+3),"")</f>
        <v/>
      </c>
      <c r="O42" t="str">
        <f>IF($A42&lt;&gt;"",INDEX('Size (Model) (2)'!O:O,3*(ROW()-2)+3),"")</f>
        <v/>
      </c>
      <c r="P42" t="str">
        <f>IF($A42&lt;&gt;"",INDEX('Size (Model) (2)'!P:P,3*(ROW()-2)+3),"")</f>
        <v/>
      </c>
      <c r="Q42" t="str">
        <f>IF($A42&lt;&gt;"",INDEX('Size (Model) (2)'!Q:Q,3*(ROW()-2)+3),"")</f>
        <v/>
      </c>
      <c r="R42" t="str">
        <f>IF($A42&lt;&gt;"",INDEX('Size (Model) (2)'!R:R,3*(ROW()-2)+3),"")</f>
        <v/>
      </c>
      <c r="S42" t="str">
        <f>IF($A42&lt;&gt;"",INDEX('Size (Model) (2)'!S:S,3*(ROW()-2)+3),"")</f>
        <v/>
      </c>
      <c r="T42" t="str">
        <f>IF($A42&lt;&gt;"",INDEX('Size (Model) (2)'!T:T,3*(ROW()-2)+3),"")</f>
        <v/>
      </c>
      <c r="U42" t="str">
        <f>IF($A42&lt;&gt;"",INDEX('Size (Model) (2)'!U:U,3*(ROW()-2)+3),"")</f>
        <v/>
      </c>
      <c r="V42" t="str">
        <f>IF($A42&lt;&gt;"",INDEX('Size (Model) (2)'!V:V,3*(ROW()-2)+3),"")</f>
        <v/>
      </c>
      <c r="W42" t="str">
        <f>IF($A42&lt;&gt;"",INDEX('Size (Model) (2)'!W:W,3*(ROW()-2)+3),"")</f>
        <v/>
      </c>
      <c r="X42" t="str">
        <f>IF($A42&lt;&gt;"",INDEX('Size (Model) (2)'!X:X,3*(ROW()-2)+3),"")</f>
        <v/>
      </c>
      <c r="Y42" t="str">
        <f>IF($A42&lt;&gt;"",INDEX('Size (Model) (2)'!Y:Y,3*(ROW()-2)+3),"")</f>
        <v/>
      </c>
      <c r="Z42" t="str">
        <f>IF($A42&lt;&gt;"",INDEX('Size (Model) (2)'!Z:Z,3*(ROW()-2)+3),"")</f>
        <v/>
      </c>
    </row>
    <row r="43" spans="1:26" x14ac:dyDescent="0.2">
      <c r="A43" s="13" t="str">
        <f>IF(INDEX('Size (Model) (2)'!A:A,3*(ROW()-2)+2)&lt;&gt;"",INDEX('Size (Model) (2)'!A:A,3*(ROW()-2)+2),"")</f>
        <v/>
      </c>
      <c r="B43" t="str">
        <f>IF($A43&lt;&gt;"",INDEX('Size (Model) (2)'!B:B,3*(ROW()-2)+3),"")</f>
        <v/>
      </c>
      <c r="C43" t="str">
        <f>IF($A43&lt;&gt;"",INDEX('Size (Model) (2)'!C:C,3*(ROW()-2)+3),"")</f>
        <v/>
      </c>
      <c r="D43" t="str">
        <f>IF($A43&lt;&gt;"",INDEX('Size (Model) (2)'!D:D,3*(ROW()-2)+3),"")</f>
        <v/>
      </c>
      <c r="E43" t="str">
        <f>IF($A43&lt;&gt;"",INDEX('Size (Model) (2)'!E:E,3*(ROW()-2)+3),"")</f>
        <v/>
      </c>
      <c r="F43" t="str">
        <f>IF($A43&lt;&gt;"",INDEX('Size (Model) (2)'!F:F,3*(ROW()-2)+3),"")</f>
        <v/>
      </c>
      <c r="G43" t="str">
        <f>IF($A43&lt;&gt;"",INDEX('Size (Model) (2)'!G:G,3*(ROW()-2)+3),"")</f>
        <v/>
      </c>
      <c r="H43" t="str">
        <f>IF($A43&lt;&gt;"",INDEX('Size (Model) (2)'!H:H,3*(ROW()-2)+3),"")</f>
        <v/>
      </c>
      <c r="I43" t="str">
        <f>IF($A43&lt;&gt;"",INDEX('Size (Model) (2)'!I:I,3*(ROW()-2)+3),"")</f>
        <v/>
      </c>
      <c r="J43" t="str">
        <f>IF($A43&lt;&gt;"",INDEX('Size (Model) (2)'!J:J,3*(ROW()-2)+3),"")</f>
        <v/>
      </c>
      <c r="K43" t="str">
        <f>IF($A43&lt;&gt;"",INDEX('Size (Model) (2)'!K:K,3*(ROW()-2)+3),"")</f>
        <v/>
      </c>
      <c r="L43" t="str">
        <f>IF($A43&lt;&gt;"",INDEX('Size (Model) (2)'!L:L,3*(ROW()-2)+3),"")</f>
        <v/>
      </c>
      <c r="M43" t="str">
        <f>IF($A43&lt;&gt;"",INDEX('Size (Model) (2)'!M:M,3*(ROW()-2)+3),"")</f>
        <v/>
      </c>
      <c r="N43" t="str">
        <f>IF($A43&lt;&gt;"",INDEX('Size (Model) (2)'!N:N,3*(ROW()-2)+3),"")</f>
        <v/>
      </c>
      <c r="O43" t="str">
        <f>IF($A43&lt;&gt;"",INDEX('Size (Model) (2)'!O:O,3*(ROW()-2)+3),"")</f>
        <v/>
      </c>
      <c r="P43" t="str">
        <f>IF($A43&lt;&gt;"",INDEX('Size (Model) (2)'!P:P,3*(ROW()-2)+3),"")</f>
        <v/>
      </c>
      <c r="Q43" t="str">
        <f>IF($A43&lt;&gt;"",INDEX('Size (Model) (2)'!Q:Q,3*(ROW()-2)+3),"")</f>
        <v/>
      </c>
      <c r="R43" t="str">
        <f>IF($A43&lt;&gt;"",INDEX('Size (Model) (2)'!R:R,3*(ROW()-2)+3),"")</f>
        <v/>
      </c>
      <c r="S43" t="str">
        <f>IF($A43&lt;&gt;"",INDEX('Size (Model) (2)'!S:S,3*(ROW()-2)+3),"")</f>
        <v/>
      </c>
      <c r="T43" t="str">
        <f>IF($A43&lt;&gt;"",INDEX('Size (Model) (2)'!T:T,3*(ROW()-2)+3),"")</f>
        <v/>
      </c>
      <c r="U43" t="str">
        <f>IF($A43&lt;&gt;"",INDEX('Size (Model) (2)'!U:U,3*(ROW()-2)+3),"")</f>
        <v/>
      </c>
      <c r="V43" t="str">
        <f>IF($A43&lt;&gt;"",INDEX('Size (Model) (2)'!V:V,3*(ROW()-2)+3),"")</f>
        <v/>
      </c>
      <c r="W43" t="str">
        <f>IF($A43&lt;&gt;"",INDEX('Size (Model) (2)'!W:W,3*(ROW()-2)+3),"")</f>
        <v/>
      </c>
      <c r="X43" t="str">
        <f>IF($A43&lt;&gt;"",INDEX('Size (Model) (2)'!X:X,3*(ROW()-2)+3),"")</f>
        <v/>
      </c>
      <c r="Y43" t="str">
        <f>IF($A43&lt;&gt;"",INDEX('Size (Model) (2)'!Y:Y,3*(ROW()-2)+3),"")</f>
        <v/>
      </c>
      <c r="Z43" t="str">
        <f>IF($A43&lt;&gt;"",INDEX('Size (Model) (2)'!Z:Z,3*(ROW()-2)+3),"")</f>
        <v/>
      </c>
    </row>
    <row r="44" spans="1:26" x14ac:dyDescent="0.2">
      <c r="A44" s="13" t="str">
        <f>IF(INDEX('Size (Model) (2)'!A:A,3*(ROW()-2)+2)&lt;&gt;"",INDEX('Size (Model) (2)'!A:A,3*(ROW()-2)+2),"")</f>
        <v/>
      </c>
      <c r="B44" t="str">
        <f>IF($A44&lt;&gt;"",INDEX('Size (Model) (2)'!B:B,3*(ROW()-2)+3),"")</f>
        <v/>
      </c>
      <c r="C44" t="str">
        <f>IF($A44&lt;&gt;"",INDEX('Size (Model) (2)'!C:C,3*(ROW()-2)+3),"")</f>
        <v/>
      </c>
      <c r="D44" t="str">
        <f>IF($A44&lt;&gt;"",INDEX('Size (Model) (2)'!D:D,3*(ROW()-2)+3),"")</f>
        <v/>
      </c>
      <c r="E44" t="str">
        <f>IF($A44&lt;&gt;"",INDEX('Size (Model) (2)'!E:E,3*(ROW()-2)+3),"")</f>
        <v/>
      </c>
      <c r="F44" t="str">
        <f>IF($A44&lt;&gt;"",INDEX('Size (Model) (2)'!F:F,3*(ROW()-2)+3),"")</f>
        <v/>
      </c>
      <c r="G44" t="str">
        <f>IF($A44&lt;&gt;"",INDEX('Size (Model) (2)'!G:G,3*(ROW()-2)+3),"")</f>
        <v/>
      </c>
      <c r="H44" t="str">
        <f>IF($A44&lt;&gt;"",INDEX('Size (Model) (2)'!H:H,3*(ROW()-2)+3),"")</f>
        <v/>
      </c>
      <c r="I44" t="str">
        <f>IF($A44&lt;&gt;"",INDEX('Size (Model) (2)'!I:I,3*(ROW()-2)+3),"")</f>
        <v/>
      </c>
      <c r="J44" t="str">
        <f>IF($A44&lt;&gt;"",INDEX('Size (Model) (2)'!J:J,3*(ROW()-2)+3),"")</f>
        <v/>
      </c>
      <c r="K44" t="str">
        <f>IF($A44&lt;&gt;"",INDEX('Size (Model) (2)'!K:K,3*(ROW()-2)+3),"")</f>
        <v/>
      </c>
      <c r="L44" t="str">
        <f>IF($A44&lt;&gt;"",INDEX('Size (Model) (2)'!L:L,3*(ROW()-2)+3),"")</f>
        <v/>
      </c>
      <c r="M44" t="str">
        <f>IF($A44&lt;&gt;"",INDEX('Size (Model) (2)'!M:M,3*(ROW()-2)+3),"")</f>
        <v/>
      </c>
      <c r="N44" t="str">
        <f>IF($A44&lt;&gt;"",INDEX('Size (Model) (2)'!N:N,3*(ROW()-2)+3),"")</f>
        <v/>
      </c>
      <c r="O44" t="str">
        <f>IF($A44&lt;&gt;"",INDEX('Size (Model) (2)'!O:O,3*(ROW()-2)+3),"")</f>
        <v/>
      </c>
      <c r="P44" t="str">
        <f>IF($A44&lt;&gt;"",INDEX('Size (Model) (2)'!P:P,3*(ROW()-2)+3),"")</f>
        <v/>
      </c>
      <c r="Q44" t="str">
        <f>IF($A44&lt;&gt;"",INDEX('Size (Model) (2)'!Q:Q,3*(ROW()-2)+3),"")</f>
        <v/>
      </c>
      <c r="R44" t="str">
        <f>IF($A44&lt;&gt;"",INDEX('Size (Model) (2)'!R:R,3*(ROW()-2)+3),"")</f>
        <v/>
      </c>
      <c r="S44" t="str">
        <f>IF($A44&lt;&gt;"",INDEX('Size (Model) (2)'!S:S,3*(ROW()-2)+3),"")</f>
        <v/>
      </c>
      <c r="T44" t="str">
        <f>IF($A44&lt;&gt;"",INDEX('Size (Model) (2)'!T:T,3*(ROW()-2)+3),"")</f>
        <v/>
      </c>
      <c r="U44" t="str">
        <f>IF($A44&lt;&gt;"",INDEX('Size (Model) (2)'!U:U,3*(ROW()-2)+3),"")</f>
        <v/>
      </c>
      <c r="V44" t="str">
        <f>IF($A44&lt;&gt;"",INDEX('Size (Model) (2)'!V:V,3*(ROW()-2)+3),"")</f>
        <v/>
      </c>
      <c r="W44" t="str">
        <f>IF($A44&lt;&gt;"",INDEX('Size (Model) (2)'!W:W,3*(ROW()-2)+3),"")</f>
        <v/>
      </c>
      <c r="X44" t="str">
        <f>IF($A44&lt;&gt;"",INDEX('Size (Model) (2)'!X:X,3*(ROW()-2)+3),"")</f>
        <v/>
      </c>
      <c r="Y44" t="str">
        <f>IF($A44&lt;&gt;"",INDEX('Size (Model) (2)'!Y:Y,3*(ROW()-2)+3),"")</f>
        <v/>
      </c>
      <c r="Z44" t="str">
        <f>IF($A44&lt;&gt;"",INDEX('Size (Model) (2)'!Z:Z,3*(ROW()-2)+3),"")</f>
        <v/>
      </c>
    </row>
    <row r="45" spans="1:26" x14ac:dyDescent="0.2">
      <c r="A45" s="13" t="str">
        <f>IF(INDEX('Size (Model) (2)'!A:A,3*(ROW()-2)+2)&lt;&gt;"",INDEX('Size (Model) (2)'!A:A,3*(ROW()-2)+2),"")</f>
        <v/>
      </c>
      <c r="B45" t="str">
        <f>IF($A45&lt;&gt;"",INDEX('Size (Model) (2)'!B:B,3*(ROW()-2)+3),"")</f>
        <v/>
      </c>
      <c r="C45" t="str">
        <f>IF($A45&lt;&gt;"",INDEX('Size (Model) (2)'!C:C,3*(ROW()-2)+3),"")</f>
        <v/>
      </c>
      <c r="D45" t="str">
        <f>IF($A45&lt;&gt;"",INDEX('Size (Model) (2)'!D:D,3*(ROW()-2)+3),"")</f>
        <v/>
      </c>
      <c r="E45" t="str">
        <f>IF($A45&lt;&gt;"",INDEX('Size (Model) (2)'!E:E,3*(ROW()-2)+3),"")</f>
        <v/>
      </c>
      <c r="F45" t="str">
        <f>IF($A45&lt;&gt;"",INDEX('Size (Model) (2)'!F:F,3*(ROW()-2)+3),"")</f>
        <v/>
      </c>
      <c r="G45" t="str">
        <f>IF($A45&lt;&gt;"",INDEX('Size (Model) (2)'!G:G,3*(ROW()-2)+3),"")</f>
        <v/>
      </c>
      <c r="H45" t="str">
        <f>IF($A45&lt;&gt;"",INDEX('Size (Model) (2)'!H:H,3*(ROW()-2)+3),"")</f>
        <v/>
      </c>
      <c r="I45" t="str">
        <f>IF($A45&lt;&gt;"",INDEX('Size (Model) (2)'!I:I,3*(ROW()-2)+3),"")</f>
        <v/>
      </c>
      <c r="J45" t="str">
        <f>IF($A45&lt;&gt;"",INDEX('Size (Model) (2)'!J:J,3*(ROW()-2)+3),"")</f>
        <v/>
      </c>
      <c r="K45" t="str">
        <f>IF($A45&lt;&gt;"",INDEX('Size (Model) (2)'!K:K,3*(ROW()-2)+3),"")</f>
        <v/>
      </c>
      <c r="L45" t="str">
        <f>IF($A45&lt;&gt;"",INDEX('Size (Model) (2)'!L:L,3*(ROW()-2)+3),"")</f>
        <v/>
      </c>
      <c r="M45" t="str">
        <f>IF($A45&lt;&gt;"",INDEX('Size (Model) (2)'!M:M,3*(ROW()-2)+3),"")</f>
        <v/>
      </c>
      <c r="N45" t="str">
        <f>IF($A45&lt;&gt;"",INDEX('Size (Model) (2)'!N:N,3*(ROW()-2)+3),"")</f>
        <v/>
      </c>
      <c r="O45" t="str">
        <f>IF($A45&lt;&gt;"",INDEX('Size (Model) (2)'!O:O,3*(ROW()-2)+3),"")</f>
        <v/>
      </c>
      <c r="P45" t="str">
        <f>IF($A45&lt;&gt;"",INDEX('Size (Model) (2)'!P:P,3*(ROW()-2)+3),"")</f>
        <v/>
      </c>
      <c r="Q45" t="str">
        <f>IF($A45&lt;&gt;"",INDEX('Size (Model) (2)'!Q:Q,3*(ROW()-2)+3),"")</f>
        <v/>
      </c>
      <c r="R45" t="str">
        <f>IF($A45&lt;&gt;"",INDEX('Size (Model) (2)'!R:R,3*(ROW()-2)+3),"")</f>
        <v/>
      </c>
      <c r="S45" t="str">
        <f>IF($A45&lt;&gt;"",INDEX('Size (Model) (2)'!S:S,3*(ROW()-2)+3),"")</f>
        <v/>
      </c>
      <c r="T45" t="str">
        <f>IF($A45&lt;&gt;"",INDEX('Size (Model) (2)'!T:T,3*(ROW()-2)+3),"")</f>
        <v/>
      </c>
      <c r="U45" t="str">
        <f>IF($A45&lt;&gt;"",INDEX('Size (Model) (2)'!U:U,3*(ROW()-2)+3),"")</f>
        <v/>
      </c>
      <c r="V45" t="str">
        <f>IF($A45&lt;&gt;"",INDEX('Size (Model) (2)'!V:V,3*(ROW()-2)+3),"")</f>
        <v/>
      </c>
      <c r="W45" t="str">
        <f>IF($A45&lt;&gt;"",INDEX('Size (Model) (2)'!W:W,3*(ROW()-2)+3),"")</f>
        <v/>
      </c>
      <c r="X45" t="str">
        <f>IF($A45&lt;&gt;"",INDEX('Size (Model) (2)'!X:X,3*(ROW()-2)+3),"")</f>
        <v/>
      </c>
      <c r="Y45" t="str">
        <f>IF($A45&lt;&gt;"",INDEX('Size (Model) (2)'!Y:Y,3*(ROW()-2)+3),"")</f>
        <v/>
      </c>
      <c r="Z45" t="str">
        <f>IF($A45&lt;&gt;"",INDEX('Size (Model) (2)'!Z:Z,3*(ROW()-2)+3),"")</f>
        <v/>
      </c>
    </row>
    <row r="46" spans="1:26" x14ac:dyDescent="0.2">
      <c r="A46" s="13" t="str">
        <f>IF(INDEX('Size (Model) (2)'!A:A,3*(ROW()-2)+2)&lt;&gt;"",INDEX('Size (Model) (2)'!A:A,3*(ROW()-2)+2),"")</f>
        <v/>
      </c>
      <c r="B46" t="str">
        <f>IF($A46&lt;&gt;"",INDEX('Size (Model) (2)'!B:B,3*(ROW()-2)+3),"")</f>
        <v/>
      </c>
      <c r="C46" t="str">
        <f>IF($A46&lt;&gt;"",INDEX('Size (Model) (2)'!C:C,3*(ROW()-2)+3),"")</f>
        <v/>
      </c>
      <c r="D46" t="str">
        <f>IF($A46&lt;&gt;"",INDEX('Size (Model) (2)'!D:D,3*(ROW()-2)+3),"")</f>
        <v/>
      </c>
      <c r="E46" t="str">
        <f>IF($A46&lt;&gt;"",INDEX('Size (Model) (2)'!E:E,3*(ROW()-2)+3),"")</f>
        <v/>
      </c>
      <c r="F46" t="str">
        <f>IF($A46&lt;&gt;"",INDEX('Size (Model) (2)'!F:F,3*(ROW()-2)+3),"")</f>
        <v/>
      </c>
      <c r="G46" t="str">
        <f>IF($A46&lt;&gt;"",INDEX('Size (Model) (2)'!G:G,3*(ROW()-2)+3),"")</f>
        <v/>
      </c>
      <c r="H46" t="str">
        <f>IF($A46&lt;&gt;"",INDEX('Size (Model) (2)'!H:H,3*(ROW()-2)+3),"")</f>
        <v/>
      </c>
      <c r="I46" t="str">
        <f>IF($A46&lt;&gt;"",INDEX('Size (Model) (2)'!I:I,3*(ROW()-2)+3),"")</f>
        <v/>
      </c>
      <c r="J46" t="str">
        <f>IF($A46&lt;&gt;"",INDEX('Size (Model) (2)'!J:J,3*(ROW()-2)+3),"")</f>
        <v/>
      </c>
      <c r="K46" t="str">
        <f>IF($A46&lt;&gt;"",INDEX('Size (Model) (2)'!K:K,3*(ROW()-2)+3),"")</f>
        <v/>
      </c>
      <c r="L46" t="str">
        <f>IF($A46&lt;&gt;"",INDEX('Size (Model) (2)'!L:L,3*(ROW()-2)+3),"")</f>
        <v/>
      </c>
      <c r="M46" t="str">
        <f>IF($A46&lt;&gt;"",INDEX('Size (Model) (2)'!M:M,3*(ROW()-2)+3),"")</f>
        <v/>
      </c>
      <c r="N46" t="str">
        <f>IF($A46&lt;&gt;"",INDEX('Size (Model) (2)'!N:N,3*(ROW()-2)+3),"")</f>
        <v/>
      </c>
      <c r="O46" t="str">
        <f>IF($A46&lt;&gt;"",INDEX('Size (Model) (2)'!O:O,3*(ROW()-2)+3),"")</f>
        <v/>
      </c>
      <c r="P46" t="str">
        <f>IF($A46&lt;&gt;"",INDEX('Size (Model) (2)'!P:P,3*(ROW()-2)+3),"")</f>
        <v/>
      </c>
      <c r="Q46" t="str">
        <f>IF($A46&lt;&gt;"",INDEX('Size (Model) (2)'!Q:Q,3*(ROW()-2)+3),"")</f>
        <v/>
      </c>
      <c r="R46" t="str">
        <f>IF($A46&lt;&gt;"",INDEX('Size (Model) (2)'!R:R,3*(ROW()-2)+3),"")</f>
        <v/>
      </c>
      <c r="S46" t="str">
        <f>IF($A46&lt;&gt;"",INDEX('Size (Model) (2)'!S:S,3*(ROW()-2)+3),"")</f>
        <v/>
      </c>
      <c r="T46" t="str">
        <f>IF($A46&lt;&gt;"",INDEX('Size (Model) (2)'!T:T,3*(ROW()-2)+3),"")</f>
        <v/>
      </c>
      <c r="U46" t="str">
        <f>IF($A46&lt;&gt;"",INDEX('Size (Model) (2)'!U:U,3*(ROW()-2)+3),"")</f>
        <v/>
      </c>
      <c r="V46" t="str">
        <f>IF($A46&lt;&gt;"",INDEX('Size (Model) (2)'!V:V,3*(ROW()-2)+3),"")</f>
        <v/>
      </c>
      <c r="W46" t="str">
        <f>IF($A46&lt;&gt;"",INDEX('Size (Model) (2)'!W:W,3*(ROW()-2)+3),"")</f>
        <v/>
      </c>
      <c r="X46" t="str">
        <f>IF($A46&lt;&gt;"",INDEX('Size (Model) (2)'!X:X,3*(ROW()-2)+3),"")</f>
        <v/>
      </c>
      <c r="Y46" t="str">
        <f>IF($A46&lt;&gt;"",INDEX('Size (Model) (2)'!Y:Y,3*(ROW()-2)+3),"")</f>
        <v/>
      </c>
      <c r="Z46" t="str">
        <f>IF($A46&lt;&gt;"",INDEX('Size (Model) (2)'!Z:Z,3*(ROW()-2)+3),"")</f>
        <v/>
      </c>
    </row>
    <row r="47" spans="1:26" x14ac:dyDescent="0.2">
      <c r="A47" s="13" t="str">
        <f>IF(INDEX('Size (Model) (2)'!A:A,3*(ROW()-2)+2)&lt;&gt;"",INDEX('Size (Model) (2)'!A:A,3*(ROW()-2)+2),"")</f>
        <v/>
      </c>
      <c r="B47" t="str">
        <f>IF($A47&lt;&gt;"",INDEX('Size (Model) (2)'!B:B,3*(ROW()-2)+3),"")</f>
        <v/>
      </c>
      <c r="C47" t="str">
        <f>IF($A47&lt;&gt;"",INDEX('Size (Model) (2)'!C:C,3*(ROW()-2)+3),"")</f>
        <v/>
      </c>
      <c r="D47" t="str">
        <f>IF($A47&lt;&gt;"",INDEX('Size (Model) (2)'!D:D,3*(ROW()-2)+3),"")</f>
        <v/>
      </c>
      <c r="E47" t="str">
        <f>IF($A47&lt;&gt;"",INDEX('Size (Model) (2)'!E:E,3*(ROW()-2)+3),"")</f>
        <v/>
      </c>
      <c r="F47" t="str">
        <f>IF($A47&lt;&gt;"",INDEX('Size (Model) (2)'!F:F,3*(ROW()-2)+3),"")</f>
        <v/>
      </c>
      <c r="G47" t="str">
        <f>IF($A47&lt;&gt;"",INDEX('Size (Model) (2)'!G:G,3*(ROW()-2)+3),"")</f>
        <v/>
      </c>
      <c r="H47" t="str">
        <f>IF($A47&lt;&gt;"",INDEX('Size (Model) (2)'!H:H,3*(ROW()-2)+3),"")</f>
        <v/>
      </c>
      <c r="I47" t="str">
        <f>IF($A47&lt;&gt;"",INDEX('Size (Model) (2)'!I:I,3*(ROW()-2)+3),"")</f>
        <v/>
      </c>
      <c r="J47" t="str">
        <f>IF($A47&lt;&gt;"",INDEX('Size (Model) (2)'!J:J,3*(ROW()-2)+3),"")</f>
        <v/>
      </c>
      <c r="K47" t="str">
        <f>IF($A47&lt;&gt;"",INDEX('Size (Model) (2)'!K:K,3*(ROW()-2)+3),"")</f>
        <v/>
      </c>
      <c r="L47" t="str">
        <f>IF($A47&lt;&gt;"",INDEX('Size (Model) (2)'!L:L,3*(ROW()-2)+3),"")</f>
        <v/>
      </c>
      <c r="M47" t="str">
        <f>IF($A47&lt;&gt;"",INDEX('Size (Model) (2)'!M:M,3*(ROW()-2)+3),"")</f>
        <v/>
      </c>
      <c r="N47" t="str">
        <f>IF($A47&lt;&gt;"",INDEX('Size (Model) (2)'!N:N,3*(ROW()-2)+3),"")</f>
        <v/>
      </c>
      <c r="O47" t="str">
        <f>IF($A47&lt;&gt;"",INDEX('Size (Model) (2)'!O:O,3*(ROW()-2)+3),"")</f>
        <v/>
      </c>
      <c r="P47" t="str">
        <f>IF($A47&lt;&gt;"",INDEX('Size (Model) (2)'!P:P,3*(ROW()-2)+3),"")</f>
        <v/>
      </c>
      <c r="Q47" t="str">
        <f>IF($A47&lt;&gt;"",INDEX('Size (Model) (2)'!Q:Q,3*(ROW()-2)+3),"")</f>
        <v/>
      </c>
      <c r="R47" t="str">
        <f>IF($A47&lt;&gt;"",INDEX('Size (Model) (2)'!R:R,3*(ROW()-2)+3),"")</f>
        <v/>
      </c>
      <c r="S47" t="str">
        <f>IF($A47&lt;&gt;"",INDEX('Size (Model) (2)'!S:S,3*(ROW()-2)+3),"")</f>
        <v/>
      </c>
      <c r="T47" t="str">
        <f>IF($A47&lt;&gt;"",INDEX('Size (Model) (2)'!T:T,3*(ROW()-2)+3),"")</f>
        <v/>
      </c>
      <c r="U47" t="str">
        <f>IF($A47&lt;&gt;"",INDEX('Size (Model) (2)'!U:U,3*(ROW()-2)+3),"")</f>
        <v/>
      </c>
      <c r="V47" t="str">
        <f>IF($A47&lt;&gt;"",INDEX('Size (Model) (2)'!V:V,3*(ROW()-2)+3),"")</f>
        <v/>
      </c>
      <c r="W47" t="str">
        <f>IF($A47&lt;&gt;"",INDEX('Size (Model) (2)'!W:W,3*(ROW()-2)+3),"")</f>
        <v/>
      </c>
      <c r="X47" t="str">
        <f>IF($A47&lt;&gt;"",INDEX('Size (Model) (2)'!X:X,3*(ROW()-2)+3),"")</f>
        <v/>
      </c>
      <c r="Y47" t="str">
        <f>IF($A47&lt;&gt;"",INDEX('Size (Model) (2)'!Y:Y,3*(ROW()-2)+3),"")</f>
        <v/>
      </c>
      <c r="Z47" t="str">
        <f>IF($A47&lt;&gt;"",INDEX('Size (Model) (2)'!Z:Z,3*(ROW()-2)+3),"")</f>
        <v/>
      </c>
    </row>
    <row r="48" spans="1:26" x14ac:dyDescent="0.2">
      <c r="A48" s="13" t="str">
        <f>IF(INDEX('Size (Model) (2)'!A:A,3*(ROW()-2)+2)&lt;&gt;"",INDEX('Size (Model) (2)'!A:A,3*(ROW()-2)+2),"")</f>
        <v/>
      </c>
      <c r="B48" t="str">
        <f>IF($A48&lt;&gt;"",INDEX('Size (Model) (2)'!B:B,3*(ROW()-2)+3),"")</f>
        <v/>
      </c>
      <c r="C48" t="str">
        <f>IF($A48&lt;&gt;"",INDEX('Size (Model) (2)'!C:C,3*(ROW()-2)+3),"")</f>
        <v/>
      </c>
      <c r="D48" t="str">
        <f>IF($A48&lt;&gt;"",INDEX('Size (Model) (2)'!D:D,3*(ROW()-2)+3),"")</f>
        <v/>
      </c>
      <c r="E48" t="str">
        <f>IF($A48&lt;&gt;"",INDEX('Size (Model) (2)'!E:E,3*(ROW()-2)+3),"")</f>
        <v/>
      </c>
      <c r="F48" t="str">
        <f>IF($A48&lt;&gt;"",INDEX('Size (Model) (2)'!F:F,3*(ROW()-2)+3),"")</f>
        <v/>
      </c>
      <c r="G48" t="str">
        <f>IF($A48&lt;&gt;"",INDEX('Size (Model) (2)'!G:G,3*(ROW()-2)+3),"")</f>
        <v/>
      </c>
      <c r="H48" t="str">
        <f>IF($A48&lt;&gt;"",INDEX('Size (Model) (2)'!H:H,3*(ROW()-2)+3),"")</f>
        <v/>
      </c>
      <c r="I48" t="str">
        <f>IF($A48&lt;&gt;"",INDEX('Size (Model) (2)'!I:I,3*(ROW()-2)+3),"")</f>
        <v/>
      </c>
      <c r="J48" t="str">
        <f>IF($A48&lt;&gt;"",INDEX('Size (Model) (2)'!J:J,3*(ROW()-2)+3),"")</f>
        <v/>
      </c>
      <c r="K48" t="str">
        <f>IF($A48&lt;&gt;"",INDEX('Size (Model) (2)'!K:K,3*(ROW()-2)+3),"")</f>
        <v/>
      </c>
      <c r="L48" t="str">
        <f>IF($A48&lt;&gt;"",INDEX('Size (Model) (2)'!L:L,3*(ROW()-2)+3),"")</f>
        <v/>
      </c>
      <c r="M48" t="str">
        <f>IF($A48&lt;&gt;"",INDEX('Size (Model) (2)'!M:M,3*(ROW()-2)+3),"")</f>
        <v/>
      </c>
      <c r="N48" t="str">
        <f>IF($A48&lt;&gt;"",INDEX('Size (Model) (2)'!N:N,3*(ROW()-2)+3),"")</f>
        <v/>
      </c>
      <c r="O48" t="str">
        <f>IF($A48&lt;&gt;"",INDEX('Size (Model) (2)'!O:O,3*(ROW()-2)+3),"")</f>
        <v/>
      </c>
      <c r="P48" t="str">
        <f>IF($A48&lt;&gt;"",INDEX('Size (Model) (2)'!P:P,3*(ROW()-2)+3),"")</f>
        <v/>
      </c>
      <c r="Q48" t="str">
        <f>IF($A48&lt;&gt;"",INDEX('Size (Model) (2)'!Q:Q,3*(ROW()-2)+3),"")</f>
        <v/>
      </c>
      <c r="R48" t="str">
        <f>IF($A48&lt;&gt;"",INDEX('Size (Model) (2)'!R:R,3*(ROW()-2)+3),"")</f>
        <v/>
      </c>
      <c r="S48" t="str">
        <f>IF($A48&lt;&gt;"",INDEX('Size (Model) (2)'!S:S,3*(ROW()-2)+3),"")</f>
        <v/>
      </c>
      <c r="T48" t="str">
        <f>IF($A48&lt;&gt;"",INDEX('Size (Model) (2)'!T:T,3*(ROW()-2)+3),"")</f>
        <v/>
      </c>
      <c r="U48" t="str">
        <f>IF($A48&lt;&gt;"",INDEX('Size (Model) (2)'!U:U,3*(ROW()-2)+3),"")</f>
        <v/>
      </c>
      <c r="V48" t="str">
        <f>IF($A48&lt;&gt;"",INDEX('Size (Model) (2)'!V:V,3*(ROW()-2)+3),"")</f>
        <v/>
      </c>
      <c r="W48" t="str">
        <f>IF($A48&lt;&gt;"",INDEX('Size (Model) (2)'!W:W,3*(ROW()-2)+3),"")</f>
        <v/>
      </c>
      <c r="X48" t="str">
        <f>IF($A48&lt;&gt;"",INDEX('Size (Model) (2)'!X:X,3*(ROW()-2)+3),"")</f>
        <v/>
      </c>
      <c r="Y48" t="str">
        <f>IF($A48&lt;&gt;"",INDEX('Size (Model) (2)'!Y:Y,3*(ROW()-2)+3),"")</f>
        <v/>
      </c>
      <c r="Z48" t="str">
        <f>IF($A48&lt;&gt;"",INDEX('Size (Model) (2)'!Z:Z,3*(ROW()-2)+3),"")</f>
        <v/>
      </c>
    </row>
    <row r="49" spans="1:26" x14ac:dyDescent="0.2">
      <c r="A49" s="13" t="str">
        <f>IF(INDEX('Size (Model) (2)'!A:A,3*(ROW()-2)+2)&lt;&gt;"",INDEX('Size (Model) (2)'!A:A,3*(ROW()-2)+2),"")</f>
        <v/>
      </c>
      <c r="B49" t="str">
        <f>IF($A49&lt;&gt;"",INDEX('Size (Model) (2)'!B:B,3*(ROW()-2)+3),"")</f>
        <v/>
      </c>
      <c r="C49" t="str">
        <f>IF($A49&lt;&gt;"",INDEX('Size (Model) (2)'!C:C,3*(ROW()-2)+3),"")</f>
        <v/>
      </c>
      <c r="D49" t="str">
        <f>IF($A49&lt;&gt;"",INDEX('Size (Model) (2)'!D:D,3*(ROW()-2)+3),"")</f>
        <v/>
      </c>
      <c r="E49" t="str">
        <f>IF($A49&lt;&gt;"",INDEX('Size (Model) (2)'!E:E,3*(ROW()-2)+3),"")</f>
        <v/>
      </c>
      <c r="F49" t="str">
        <f>IF($A49&lt;&gt;"",INDEX('Size (Model) (2)'!F:F,3*(ROW()-2)+3),"")</f>
        <v/>
      </c>
      <c r="G49" t="str">
        <f>IF($A49&lt;&gt;"",INDEX('Size (Model) (2)'!G:G,3*(ROW()-2)+3),"")</f>
        <v/>
      </c>
      <c r="H49" t="str">
        <f>IF($A49&lt;&gt;"",INDEX('Size (Model) (2)'!H:H,3*(ROW()-2)+3),"")</f>
        <v/>
      </c>
      <c r="I49" t="str">
        <f>IF($A49&lt;&gt;"",INDEX('Size (Model) (2)'!I:I,3*(ROW()-2)+3),"")</f>
        <v/>
      </c>
      <c r="J49" t="str">
        <f>IF($A49&lt;&gt;"",INDEX('Size (Model) (2)'!J:J,3*(ROW()-2)+3),"")</f>
        <v/>
      </c>
      <c r="K49" t="str">
        <f>IF($A49&lt;&gt;"",INDEX('Size (Model) (2)'!K:K,3*(ROW()-2)+3),"")</f>
        <v/>
      </c>
      <c r="L49" t="str">
        <f>IF($A49&lt;&gt;"",INDEX('Size (Model) (2)'!L:L,3*(ROW()-2)+3),"")</f>
        <v/>
      </c>
      <c r="M49" t="str">
        <f>IF($A49&lt;&gt;"",INDEX('Size (Model) (2)'!M:M,3*(ROW()-2)+3),"")</f>
        <v/>
      </c>
      <c r="N49" t="str">
        <f>IF($A49&lt;&gt;"",INDEX('Size (Model) (2)'!N:N,3*(ROW()-2)+3),"")</f>
        <v/>
      </c>
      <c r="O49" t="str">
        <f>IF($A49&lt;&gt;"",INDEX('Size (Model) (2)'!O:O,3*(ROW()-2)+3),"")</f>
        <v/>
      </c>
      <c r="P49" t="str">
        <f>IF($A49&lt;&gt;"",INDEX('Size (Model) (2)'!P:P,3*(ROW()-2)+3),"")</f>
        <v/>
      </c>
      <c r="Q49" t="str">
        <f>IF($A49&lt;&gt;"",INDEX('Size (Model) (2)'!Q:Q,3*(ROW()-2)+3),"")</f>
        <v/>
      </c>
      <c r="R49" t="str">
        <f>IF($A49&lt;&gt;"",INDEX('Size (Model) (2)'!R:R,3*(ROW()-2)+3),"")</f>
        <v/>
      </c>
      <c r="S49" t="str">
        <f>IF($A49&lt;&gt;"",INDEX('Size (Model) (2)'!S:S,3*(ROW()-2)+3),"")</f>
        <v/>
      </c>
      <c r="T49" t="str">
        <f>IF($A49&lt;&gt;"",INDEX('Size (Model) (2)'!T:T,3*(ROW()-2)+3),"")</f>
        <v/>
      </c>
      <c r="U49" t="str">
        <f>IF($A49&lt;&gt;"",INDEX('Size (Model) (2)'!U:U,3*(ROW()-2)+3),"")</f>
        <v/>
      </c>
      <c r="V49" t="str">
        <f>IF($A49&lt;&gt;"",INDEX('Size (Model) (2)'!V:V,3*(ROW()-2)+3),"")</f>
        <v/>
      </c>
      <c r="W49" t="str">
        <f>IF($A49&lt;&gt;"",INDEX('Size (Model) (2)'!W:W,3*(ROW()-2)+3),"")</f>
        <v/>
      </c>
      <c r="X49" t="str">
        <f>IF($A49&lt;&gt;"",INDEX('Size (Model) (2)'!X:X,3*(ROW()-2)+3),"")</f>
        <v/>
      </c>
      <c r="Y49" t="str">
        <f>IF($A49&lt;&gt;"",INDEX('Size (Model) (2)'!Y:Y,3*(ROW()-2)+3),"")</f>
        <v/>
      </c>
      <c r="Z49" t="str">
        <f>IF($A49&lt;&gt;"",INDEX('Size (Model) (2)'!Z:Z,3*(ROW()-2)+3),"")</f>
        <v/>
      </c>
    </row>
    <row r="50" spans="1:26" x14ac:dyDescent="0.2">
      <c r="A50" s="13" t="str">
        <f>IF(INDEX('Size (Model) (2)'!A:A,3*(ROW()-2)+2)&lt;&gt;"",INDEX('Size (Model) (2)'!A:A,3*(ROW()-2)+2),"")</f>
        <v/>
      </c>
      <c r="B50" t="str">
        <f>IF($A50&lt;&gt;"",INDEX('Size (Model) (2)'!B:B,3*(ROW()-2)+3),"")</f>
        <v/>
      </c>
      <c r="C50" t="str">
        <f>IF($A50&lt;&gt;"",INDEX('Size (Model) (2)'!C:C,3*(ROW()-2)+3),"")</f>
        <v/>
      </c>
      <c r="D50" t="str">
        <f>IF($A50&lt;&gt;"",INDEX('Size (Model) (2)'!D:D,3*(ROW()-2)+3),"")</f>
        <v/>
      </c>
      <c r="E50" t="str">
        <f>IF($A50&lt;&gt;"",INDEX('Size (Model) (2)'!E:E,3*(ROW()-2)+3),"")</f>
        <v/>
      </c>
      <c r="F50" t="str">
        <f>IF($A50&lt;&gt;"",INDEX('Size (Model) (2)'!F:F,3*(ROW()-2)+3),"")</f>
        <v/>
      </c>
      <c r="G50" t="str">
        <f>IF($A50&lt;&gt;"",INDEX('Size (Model) (2)'!G:G,3*(ROW()-2)+3),"")</f>
        <v/>
      </c>
      <c r="H50" t="str">
        <f>IF($A50&lt;&gt;"",INDEX('Size (Model) (2)'!H:H,3*(ROW()-2)+3),"")</f>
        <v/>
      </c>
      <c r="I50" t="str">
        <f>IF($A50&lt;&gt;"",INDEX('Size (Model) (2)'!I:I,3*(ROW()-2)+3),"")</f>
        <v/>
      </c>
      <c r="J50" t="str">
        <f>IF($A50&lt;&gt;"",INDEX('Size (Model) (2)'!J:J,3*(ROW()-2)+3),"")</f>
        <v/>
      </c>
      <c r="K50" t="str">
        <f>IF($A50&lt;&gt;"",INDEX('Size (Model) (2)'!K:K,3*(ROW()-2)+3),"")</f>
        <v/>
      </c>
      <c r="L50" t="str">
        <f>IF($A50&lt;&gt;"",INDEX('Size (Model) (2)'!L:L,3*(ROW()-2)+3),"")</f>
        <v/>
      </c>
      <c r="M50" t="str">
        <f>IF($A50&lt;&gt;"",INDEX('Size (Model) (2)'!M:M,3*(ROW()-2)+3),"")</f>
        <v/>
      </c>
      <c r="N50" t="str">
        <f>IF($A50&lt;&gt;"",INDEX('Size (Model) (2)'!N:N,3*(ROW()-2)+3),"")</f>
        <v/>
      </c>
      <c r="O50" t="str">
        <f>IF($A50&lt;&gt;"",INDEX('Size (Model) (2)'!O:O,3*(ROW()-2)+3),"")</f>
        <v/>
      </c>
      <c r="P50" t="str">
        <f>IF($A50&lt;&gt;"",INDEX('Size (Model) (2)'!P:P,3*(ROW()-2)+3),"")</f>
        <v/>
      </c>
      <c r="Q50" t="str">
        <f>IF($A50&lt;&gt;"",INDEX('Size (Model) (2)'!Q:Q,3*(ROW()-2)+3),"")</f>
        <v/>
      </c>
      <c r="R50" t="str">
        <f>IF($A50&lt;&gt;"",INDEX('Size (Model) (2)'!R:R,3*(ROW()-2)+3),"")</f>
        <v/>
      </c>
      <c r="S50" t="str">
        <f>IF($A50&lt;&gt;"",INDEX('Size (Model) (2)'!S:S,3*(ROW()-2)+3),"")</f>
        <v/>
      </c>
      <c r="T50" t="str">
        <f>IF($A50&lt;&gt;"",INDEX('Size (Model) (2)'!T:T,3*(ROW()-2)+3),"")</f>
        <v/>
      </c>
      <c r="U50" t="str">
        <f>IF($A50&lt;&gt;"",INDEX('Size (Model) (2)'!U:U,3*(ROW()-2)+3),"")</f>
        <v/>
      </c>
      <c r="V50" t="str">
        <f>IF($A50&lt;&gt;"",INDEX('Size (Model) (2)'!V:V,3*(ROW()-2)+3),"")</f>
        <v/>
      </c>
      <c r="W50" t="str">
        <f>IF($A50&lt;&gt;"",INDEX('Size (Model) (2)'!W:W,3*(ROW()-2)+3),"")</f>
        <v/>
      </c>
      <c r="X50" t="str">
        <f>IF($A50&lt;&gt;"",INDEX('Size (Model) (2)'!X:X,3*(ROW()-2)+3),"")</f>
        <v/>
      </c>
      <c r="Y50" t="str">
        <f>IF($A50&lt;&gt;"",INDEX('Size (Model) (2)'!Y:Y,3*(ROW()-2)+3),"")</f>
        <v/>
      </c>
      <c r="Z50" t="str">
        <f>IF($A50&lt;&gt;"",INDEX('Size (Model) (2)'!Z:Z,3*(ROW()-2)+3),"")</f>
        <v/>
      </c>
    </row>
    <row r="51" spans="1:26" x14ac:dyDescent="0.2">
      <c r="A51" s="13" t="str">
        <f>IF(INDEX('Size (Model) (2)'!A:A,3*(ROW()-2)+2)&lt;&gt;"",INDEX('Size (Model) (2)'!A:A,3*(ROW()-2)+2),"")</f>
        <v/>
      </c>
      <c r="B51" t="str">
        <f>IF($A51&lt;&gt;"",INDEX('Size (Model) (2)'!B:B,3*(ROW()-2)+3),"")</f>
        <v/>
      </c>
      <c r="C51" t="str">
        <f>IF($A51&lt;&gt;"",INDEX('Size (Model) (2)'!C:C,3*(ROW()-2)+3),"")</f>
        <v/>
      </c>
      <c r="D51" t="str">
        <f>IF($A51&lt;&gt;"",INDEX('Size (Model) (2)'!D:D,3*(ROW()-2)+3),"")</f>
        <v/>
      </c>
      <c r="E51" t="str">
        <f>IF($A51&lt;&gt;"",INDEX('Size (Model) (2)'!E:E,3*(ROW()-2)+3),"")</f>
        <v/>
      </c>
      <c r="F51" t="str">
        <f>IF($A51&lt;&gt;"",INDEX('Size (Model) (2)'!F:F,3*(ROW()-2)+3),"")</f>
        <v/>
      </c>
      <c r="G51" t="str">
        <f>IF($A51&lt;&gt;"",INDEX('Size (Model) (2)'!G:G,3*(ROW()-2)+3),"")</f>
        <v/>
      </c>
      <c r="H51" t="str">
        <f>IF($A51&lt;&gt;"",INDEX('Size (Model) (2)'!H:H,3*(ROW()-2)+3),"")</f>
        <v/>
      </c>
      <c r="I51" t="str">
        <f>IF($A51&lt;&gt;"",INDEX('Size (Model) (2)'!I:I,3*(ROW()-2)+3),"")</f>
        <v/>
      </c>
      <c r="J51" t="str">
        <f>IF($A51&lt;&gt;"",INDEX('Size (Model) (2)'!J:J,3*(ROW()-2)+3),"")</f>
        <v/>
      </c>
      <c r="K51" t="str">
        <f>IF($A51&lt;&gt;"",INDEX('Size (Model) (2)'!K:K,3*(ROW()-2)+3),"")</f>
        <v/>
      </c>
      <c r="L51" t="str">
        <f>IF($A51&lt;&gt;"",INDEX('Size (Model) (2)'!L:L,3*(ROW()-2)+3),"")</f>
        <v/>
      </c>
      <c r="M51" t="str">
        <f>IF($A51&lt;&gt;"",INDEX('Size (Model) (2)'!M:M,3*(ROW()-2)+3),"")</f>
        <v/>
      </c>
      <c r="N51" t="str">
        <f>IF($A51&lt;&gt;"",INDEX('Size (Model) (2)'!N:N,3*(ROW()-2)+3),"")</f>
        <v/>
      </c>
      <c r="O51" t="str">
        <f>IF($A51&lt;&gt;"",INDEX('Size (Model) (2)'!O:O,3*(ROW()-2)+3),"")</f>
        <v/>
      </c>
      <c r="P51" t="str">
        <f>IF($A51&lt;&gt;"",INDEX('Size (Model) (2)'!P:P,3*(ROW()-2)+3),"")</f>
        <v/>
      </c>
      <c r="Q51" t="str">
        <f>IF($A51&lt;&gt;"",INDEX('Size (Model) (2)'!Q:Q,3*(ROW()-2)+3),"")</f>
        <v/>
      </c>
      <c r="R51" t="str">
        <f>IF($A51&lt;&gt;"",INDEX('Size (Model) (2)'!R:R,3*(ROW()-2)+3),"")</f>
        <v/>
      </c>
      <c r="S51" t="str">
        <f>IF($A51&lt;&gt;"",INDEX('Size (Model) (2)'!S:S,3*(ROW()-2)+3),"")</f>
        <v/>
      </c>
      <c r="T51" t="str">
        <f>IF($A51&lt;&gt;"",INDEX('Size (Model) (2)'!T:T,3*(ROW()-2)+3),"")</f>
        <v/>
      </c>
      <c r="U51" t="str">
        <f>IF($A51&lt;&gt;"",INDEX('Size (Model) (2)'!U:U,3*(ROW()-2)+3),"")</f>
        <v/>
      </c>
      <c r="V51" t="str">
        <f>IF($A51&lt;&gt;"",INDEX('Size (Model) (2)'!V:V,3*(ROW()-2)+3),"")</f>
        <v/>
      </c>
      <c r="W51" t="str">
        <f>IF($A51&lt;&gt;"",INDEX('Size (Model) (2)'!W:W,3*(ROW()-2)+3),"")</f>
        <v/>
      </c>
      <c r="X51" t="str">
        <f>IF($A51&lt;&gt;"",INDEX('Size (Model) (2)'!X:X,3*(ROW()-2)+3),"")</f>
        <v/>
      </c>
      <c r="Y51" t="str">
        <f>IF($A51&lt;&gt;"",INDEX('Size (Model) (2)'!Y:Y,3*(ROW()-2)+3),"")</f>
        <v/>
      </c>
      <c r="Z51" t="str">
        <f>IF($A51&lt;&gt;"",INDEX('Size (Model) (2)'!Z:Z,3*(ROW()-2)+3),"")</f>
        <v/>
      </c>
    </row>
    <row r="52" spans="1:26" x14ac:dyDescent="0.2">
      <c r="A52" s="13" t="str">
        <f>IF(INDEX('Size (Model) (2)'!A:A,3*(ROW()-2)+2)&lt;&gt;"",INDEX('Size (Model) (2)'!A:A,3*(ROW()-2)+2),"")</f>
        <v/>
      </c>
      <c r="B52" t="str">
        <f>IF($A52&lt;&gt;"",INDEX('Size (Model) (2)'!B:B,3*(ROW()-2)+3),"")</f>
        <v/>
      </c>
      <c r="C52" t="str">
        <f>IF($A52&lt;&gt;"",INDEX('Size (Model) (2)'!C:C,3*(ROW()-2)+3),"")</f>
        <v/>
      </c>
      <c r="D52" t="str">
        <f>IF($A52&lt;&gt;"",INDEX('Size (Model) (2)'!D:D,3*(ROW()-2)+3),"")</f>
        <v/>
      </c>
      <c r="E52" t="str">
        <f>IF($A52&lt;&gt;"",INDEX('Size (Model) (2)'!E:E,3*(ROW()-2)+3),"")</f>
        <v/>
      </c>
      <c r="F52" t="str">
        <f>IF($A52&lt;&gt;"",INDEX('Size (Model) (2)'!F:F,3*(ROW()-2)+3),"")</f>
        <v/>
      </c>
      <c r="G52" t="str">
        <f>IF($A52&lt;&gt;"",INDEX('Size (Model) (2)'!G:G,3*(ROW()-2)+3),"")</f>
        <v/>
      </c>
      <c r="H52" t="str">
        <f>IF($A52&lt;&gt;"",INDEX('Size (Model) (2)'!H:H,3*(ROW()-2)+3),"")</f>
        <v/>
      </c>
      <c r="I52" t="str">
        <f>IF($A52&lt;&gt;"",INDEX('Size (Model) (2)'!I:I,3*(ROW()-2)+3),"")</f>
        <v/>
      </c>
      <c r="J52" t="str">
        <f>IF($A52&lt;&gt;"",INDEX('Size (Model) (2)'!J:J,3*(ROW()-2)+3),"")</f>
        <v/>
      </c>
      <c r="K52" t="str">
        <f>IF($A52&lt;&gt;"",INDEX('Size (Model) (2)'!K:K,3*(ROW()-2)+3),"")</f>
        <v/>
      </c>
      <c r="L52" t="str">
        <f>IF($A52&lt;&gt;"",INDEX('Size (Model) (2)'!L:L,3*(ROW()-2)+3),"")</f>
        <v/>
      </c>
      <c r="M52" t="str">
        <f>IF($A52&lt;&gt;"",INDEX('Size (Model) (2)'!M:M,3*(ROW()-2)+3),"")</f>
        <v/>
      </c>
      <c r="N52" t="str">
        <f>IF($A52&lt;&gt;"",INDEX('Size (Model) (2)'!N:N,3*(ROW()-2)+3),"")</f>
        <v/>
      </c>
      <c r="O52" t="str">
        <f>IF($A52&lt;&gt;"",INDEX('Size (Model) (2)'!O:O,3*(ROW()-2)+3),"")</f>
        <v/>
      </c>
      <c r="P52" t="str">
        <f>IF($A52&lt;&gt;"",INDEX('Size (Model) (2)'!P:P,3*(ROW()-2)+3),"")</f>
        <v/>
      </c>
      <c r="Q52" t="str">
        <f>IF($A52&lt;&gt;"",INDEX('Size (Model) (2)'!Q:Q,3*(ROW()-2)+3),"")</f>
        <v/>
      </c>
      <c r="R52" t="str">
        <f>IF($A52&lt;&gt;"",INDEX('Size (Model) (2)'!R:R,3*(ROW()-2)+3),"")</f>
        <v/>
      </c>
      <c r="S52" t="str">
        <f>IF($A52&lt;&gt;"",INDEX('Size (Model) (2)'!S:S,3*(ROW()-2)+3),"")</f>
        <v/>
      </c>
      <c r="T52" t="str">
        <f>IF($A52&lt;&gt;"",INDEX('Size (Model) (2)'!T:T,3*(ROW()-2)+3),"")</f>
        <v/>
      </c>
      <c r="U52" t="str">
        <f>IF($A52&lt;&gt;"",INDEX('Size (Model) (2)'!U:U,3*(ROW()-2)+3),"")</f>
        <v/>
      </c>
      <c r="V52" t="str">
        <f>IF($A52&lt;&gt;"",INDEX('Size (Model) (2)'!V:V,3*(ROW()-2)+3),"")</f>
        <v/>
      </c>
      <c r="W52" t="str">
        <f>IF($A52&lt;&gt;"",INDEX('Size (Model) (2)'!W:W,3*(ROW()-2)+3),"")</f>
        <v/>
      </c>
      <c r="X52" t="str">
        <f>IF($A52&lt;&gt;"",INDEX('Size (Model) (2)'!X:X,3*(ROW()-2)+3),"")</f>
        <v/>
      </c>
      <c r="Y52" t="str">
        <f>IF($A52&lt;&gt;"",INDEX('Size (Model) (2)'!Y:Y,3*(ROW()-2)+3),"")</f>
        <v/>
      </c>
      <c r="Z52" t="str">
        <f>IF($A52&lt;&gt;"",INDEX('Size (Model) (2)'!Z:Z,3*(ROW()-2)+3),"")</f>
        <v/>
      </c>
    </row>
    <row r="53" spans="1:26" x14ac:dyDescent="0.2">
      <c r="A53" s="13" t="str">
        <f>IF(INDEX('Size (Model) (2)'!A:A,3*(ROW()-2)+2)&lt;&gt;"",INDEX('Size (Model) (2)'!A:A,3*(ROW()-2)+2),"")</f>
        <v/>
      </c>
      <c r="B53" t="str">
        <f>IF($A53&lt;&gt;"",INDEX('Size (Model) (2)'!B:B,3*(ROW()-2)+3),"")</f>
        <v/>
      </c>
      <c r="C53" t="str">
        <f>IF($A53&lt;&gt;"",INDEX('Size (Model) (2)'!C:C,3*(ROW()-2)+3),"")</f>
        <v/>
      </c>
      <c r="D53" t="str">
        <f>IF($A53&lt;&gt;"",INDEX('Size (Model) (2)'!D:D,3*(ROW()-2)+3),"")</f>
        <v/>
      </c>
      <c r="E53" t="str">
        <f>IF($A53&lt;&gt;"",INDEX('Size (Model) (2)'!E:E,3*(ROW()-2)+3),"")</f>
        <v/>
      </c>
      <c r="F53" t="str">
        <f>IF($A53&lt;&gt;"",INDEX('Size (Model) (2)'!F:F,3*(ROW()-2)+3),"")</f>
        <v/>
      </c>
      <c r="G53" t="str">
        <f>IF($A53&lt;&gt;"",INDEX('Size (Model) (2)'!G:G,3*(ROW()-2)+3),"")</f>
        <v/>
      </c>
      <c r="H53" t="str">
        <f>IF($A53&lt;&gt;"",INDEX('Size (Model) (2)'!H:H,3*(ROW()-2)+3),"")</f>
        <v/>
      </c>
      <c r="I53" t="str">
        <f>IF($A53&lt;&gt;"",INDEX('Size (Model) (2)'!I:I,3*(ROW()-2)+3),"")</f>
        <v/>
      </c>
      <c r="J53" t="str">
        <f>IF($A53&lt;&gt;"",INDEX('Size (Model) (2)'!J:J,3*(ROW()-2)+3),"")</f>
        <v/>
      </c>
      <c r="K53" t="str">
        <f>IF($A53&lt;&gt;"",INDEX('Size (Model) (2)'!K:K,3*(ROW()-2)+3),"")</f>
        <v/>
      </c>
      <c r="L53" t="str">
        <f>IF($A53&lt;&gt;"",INDEX('Size (Model) (2)'!L:L,3*(ROW()-2)+3),"")</f>
        <v/>
      </c>
      <c r="M53" t="str">
        <f>IF($A53&lt;&gt;"",INDEX('Size (Model) (2)'!M:M,3*(ROW()-2)+3),"")</f>
        <v/>
      </c>
      <c r="N53" t="str">
        <f>IF($A53&lt;&gt;"",INDEX('Size (Model) (2)'!N:N,3*(ROW()-2)+3),"")</f>
        <v/>
      </c>
      <c r="O53" t="str">
        <f>IF($A53&lt;&gt;"",INDEX('Size (Model) (2)'!O:O,3*(ROW()-2)+3),"")</f>
        <v/>
      </c>
      <c r="P53" t="str">
        <f>IF($A53&lt;&gt;"",INDEX('Size (Model) (2)'!P:P,3*(ROW()-2)+3),"")</f>
        <v/>
      </c>
      <c r="Q53" t="str">
        <f>IF($A53&lt;&gt;"",INDEX('Size (Model) (2)'!Q:Q,3*(ROW()-2)+3),"")</f>
        <v/>
      </c>
      <c r="R53" t="str">
        <f>IF($A53&lt;&gt;"",INDEX('Size (Model) (2)'!R:R,3*(ROW()-2)+3),"")</f>
        <v/>
      </c>
      <c r="S53" t="str">
        <f>IF($A53&lt;&gt;"",INDEX('Size (Model) (2)'!S:S,3*(ROW()-2)+3),"")</f>
        <v/>
      </c>
      <c r="T53" t="str">
        <f>IF($A53&lt;&gt;"",INDEX('Size (Model) (2)'!T:T,3*(ROW()-2)+3),"")</f>
        <v/>
      </c>
      <c r="U53" t="str">
        <f>IF($A53&lt;&gt;"",INDEX('Size (Model) (2)'!U:U,3*(ROW()-2)+3),"")</f>
        <v/>
      </c>
      <c r="V53" t="str">
        <f>IF($A53&lt;&gt;"",INDEX('Size (Model) (2)'!V:V,3*(ROW()-2)+3),"")</f>
        <v/>
      </c>
      <c r="W53" t="str">
        <f>IF($A53&lt;&gt;"",INDEX('Size (Model) (2)'!W:W,3*(ROW()-2)+3),"")</f>
        <v/>
      </c>
      <c r="X53" t="str">
        <f>IF($A53&lt;&gt;"",INDEX('Size (Model) (2)'!X:X,3*(ROW()-2)+3),"")</f>
        <v/>
      </c>
      <c r="Y53" t="str">
        <f>IF($A53&lt;&gt;"",INDEX('Size (Model) (2)'!Y:Y,3*(ROW()-2)+3),"")</f>
        <v/>
      </c>
      <c r="Z53" t="str">
        <f>IF($A53&lt;&gt;"",INDEX('Size (Model) (2)'!Z:Z,3*(ROW()-2)+3),"")</f>
        <v/>
      </c>
    </row>
    <row r="54" spans="1:26" x14ac:dyDescent="0.2">
      <c r="A54" s="13" t="str">
        <f>IF(INDEX('Size (Model) (2)'!A:A,3*(ROW()-2)+2)&lt;&gt;"",INDEX('Size (Model) (2)'!A:A,3*(ROW()-2)+2),"")</f>
        <v/>
      </c>
      <c r="B54" t="str">
        <f>IF($A54&lt;&gt;"",INDEX('Size (Model) (2)'!B:B,3*(ROW()-2)+3),"")</f>
        <v/>
      </c>
      <c r="C54" t="str">
        <f>IF($A54&lt;&gt;"",INDEX('Size (Model) (2)'!C:C,3*(ROW()-2)+3),"")</f>
        <v/>
      </c>
      <c r="D54" t="str">
        <f>IF($A54&lt;&gt;"",INDEX('Size (Model) (2)'!D:D,3*(ROW()-2)+3),"")</f>
        <v/>
      </c>
      <c r="E54" t="str">
        <f>IF($A54&lt;&gt;"",INDEX('Size (Model) (2)'!E:E,3*(ROW()-2)+3),"")</f>
        <v/>
      </c>
      <c r="F54" t="str">
        <f>IF($A54&lt;&gt;"",INDEX('Size (Model) (2)'!F:F,3*(ROW()-2)+3),"")</f>
        <v/>
      </c>
      <c r="G54" t="str">
        <f>IF($A54&lt;&gt;"",INDEX('Size (Model) (2)'!G:G,3*(ROW()-2)+3),"")</f>
        <v/>
      </c>
      <c r="H54" t="str">
        <f>IF($A54&lt;&gt;"",INDEX('Size (Model) (2)'!H:H,3*(ROW()-2)+3),"")</f>
        <v/>
      </c>
      <c r="I54" t="str">
        <f>IF($A54&lt;&gt;"",INDEX('Size (Model) (2)'!I:I,3*(ROW()-2)+3),"")</f>
        <v/>
      </c>
      <c r="J54" t="str">
        <f>IF($A54&lt;&gt;"",INDEX('Size (Model) (2)'!J:J,3*(ROW()-2)+3),"")</f>
        <v/>
      </c>
      <c r="K54" t="str">
        <f>IF($A54&lt;&gt;"",INDEX('Size (Model) (2)'!K:K,3*(ROW()-2)+3),"")</f>
        <v/>
      </c>
      <c r="L54" t="str">
        <f>IF($A54&lt;&gt;"",INDEX('Size (Model) (2)'!L:L,3*(ROW()-2)+3),"")</f>
        <v/>
      </c>
      <c r="M54" t="str">
        <f>IF($A54&lt;&gt;"",INDEX('Size (Model) (2)'!M:M,3*(ROW()-2)+3),"")</f>
        <v/>
      </c>
      <c r="N54" t="str">
        <f>IF($A54&lt;&gt;"",INDEX('Size (Model) (2)'!N:N,3*(ROW()-2)+3),"")</f>
        <v/>
      </c>
      <c r="O54" t="str">
        <f>IF($A54&lt;&gt;"",INDEX('Size (Model) (2)'!O:O,3*(ROW()-2)+3),"")</f>
        <v/>
      </c>
      <c r="P54" t="str">
        <f>IF($A54&lt;&gt;"",INDEX('Size (Model) (2)'!P:P,3*(ROW()-2)+3),"")</f>
        <v/>
      </c>
      <c r="Q54" t="str">
        <f>IF($A54&lt;&gt;"",INDEX('Size (Model) (2)'!Q:Q,3*(ROW()-2)+3),"")</f>
        <v/>
      </c>
      <c r="R54" t="str">
        <f>IF($A54&lt;&gt;"",INDEX('Size (Model) (2)'!R:R,3*(ROW()-2)+3),"")</f>
        <v/>
      </c>
      <c r="S54" t="str">
        <f>IF($A54&lt;&gt;"",INDEX('Size (Model) (2)'!S:S,3*(ROW()-2)+3),"")</f>
        <v/>
      </c>
      <c r="T54" t="str">
        <f>IF($A54&lt;&gt;"",INDEX('Size (Model) (2)'!T:T,3*(ROW()-2)+3),"")</f>
        <v/>
      </c>
      <c r="U54" t="str">
        <f>IF($A54&lt;&gt;"",INDEX('Size (Model) (2)'!U:U,3*(ROW()-2)+3),"")</f>
        <v/>
      </c>
      <c r="V54" t="str">
        <f>IF($A54&lt;&gt;"",INDEX('Size (Model) (2)'!V:V,3*(ROW()-2)+3),"")</f>
        <v/>
      </c>
      <c r="W54" t="str">
        <f>IF($A54&lt;&gt;"",INDEX('Size (Model) (2)'!W:W,3*(ROW()-2)+3),"")</f>
        <v/>
      </c>
      <c r="X54" t="str">
        <f>IF($A54&lt;&gt;"",INDEX('Size (Model) (2)'!X:X,3*(ROW()-2)+3),"")</f>
        <v/>
      </c>
      <c r="Y54" t="str">
        <f>IF($A54&lt;&gt;"",INDEX('Size (Model) (2)'!Y:Y,3*(ROW()-2)+3),"")</f>
        <v/>
      </c>
      <c r="Z54" t="str">
        <f>IF($A54&lt;&gt;"",INDEX('Size (Model) (2)'!Z:Z,3*(ROW()-2)+3),"")</f>
        <v/>
      </c>
    </row>
    <row r="55" spans="1:26" x14ac:dyDescent="0.2">
      <c r="A55" s="13" t="str">
        <f>IF(INDEX('Size (Model) (2)'!A:A,3*(ROW()-2)+2)&lt;&gt;"",INDEX('Size (Model) (2)'!A:A,3*(ROW()-2)+2),"")</f>
        <v/>
      </c>
      <c r="B55" t="str">
        <f>IF($A55&lt;&gt;"",INDEX('Size (Model) (2)'!B:B,3*(ROW()-2)+3),"")</f>
        <v/>
      </c>
      <c r="C55" t="str">
        <f>IF($A55&lt;&gt;"",INDEX('Size (Model) (2)'!C:C,3*(ROW()-2)+3),"")</f>
        <v/>
      </c>
      <c r="D55" t="str">
        <f>IF($A55&lt;&gt;"",INDEX('Size (Model) (2)'!D:D,3*(ROW()-2)+3),"")</f>
        <v/>
      </c>
      <c r="E55" t="str">
        <f>IF($A55&lt;&gt;"",INDEX('Size (Model) (2)'!E:E,3*(ROW()-2)+3),"")</f>
        <v/>
      </c>
      <c r="F55" t="str">
        <f>IF($A55&lt;&gt;"",INDEX('Size (Model) (2)'!F:F,3*(ROW()-2)+3),"")</f>
        <v/>
      </c>
      <c r="G55" t="str">
        <f>IF($A55&lt;&gt;"",INDEX('Size (Model) (2)'!G:G,3*(ROW()-2)+3),"")</f>
        <v/>
      </c>
      <c r="H55" t="str">
        <f>IF($A55&lt;&gt;"",INDEX('Size (Model) (2)'!H:H,3*(ROW()-2)+3),"")</f>
        <v/>
      </c>
      <c r="I55" t="str">
        <f>IF($A55&lt;&gt;"",INDEX('Size (Model) (2)'!I:I,3*(ROW()-2)+3),"")</f>
        <v/>
      </c>
      <c r="J55" t="str">
        <f>IF($A55&lt;&gt;"",INDEX('Size (Model) (2)'!J:J,3*(ROW()-2)+3),"")</f>
        <v/>
      </c>
      <c r="K55" t="str">
        <f>IF($A55&lt;&gt;"",INDEX('Size (Model) (2)'!K:K,3*(ROW()-2)+3),"")</f>
        <v/>
      </c>
      <c r="L55" t="str">
        <f>IF($A55&lt;&gt;"",INDEX('Size (Model) (2)'!L:L,3*(ROW()-2)+3),"")</f>
        <v/>
      </c>
      <c r="M55" t="str">
        <f>IF($A55&lt;&gt;"",INDEX('Size (Model) (2)'!M:M,3*(ROW()-2)+3),"")</f>
        <v/>
      </c>
      <c r="N55" t="str">
        <f>IF($A55&lt;&gt;"",INDEX('Size (Model) (2)'!N:N,3*(ROW()-2)+3),"")</f>
        <v/>
      </c>
      <c r="O55" t="str">
        <f>IF($A55&lt;&gt;"",INDEX('Size (Model) (2)'!O:O,3*(ROW()-2)+3),"")</f>
        <v/>
      </c>
      <c r="P55" t="str">
        <f>IF($A55&lt;&gt;"",INDEX('Size (Model) (2)'!P:P,3*(ROW()-2)+3),"")</f>
        <v/>
      </c>
      <c r="Q55" t="str">
        <f>IF($A55&lt;&gt;"",INDEX('Size (Model) (2)'!Q:Q,3*(ROW()-2)+3),"")</f>
        <v/>
      </c>
      <c r="R55" t="str">
        <f>IF($A55&lt;&gt;"",INDEX('Size (Model) (2)'!R:R,3*(ROW()-2)+3),"")</f>
        <v/>
      </c>
      <c r="S55" t="str">
        <f>IF($A55&lt;&gt;"",INDEX('Size (Model) (2)'!S:S,3*(ROW()-2)+3),"")</f>
        <v/>
      </c>
      <c r="T55" t="str">
        <f>IF($A55&lt;&gt;"",INDEX('Size (Model) (2)'!T:T,3*(ROW()-2)+3),"")</f>
        <v/>
      </c>
      <c r="U55" t="str">
        <f>IF($A55&lt;&gt;"",INDEX('Size (Model) (2)'!U:U,3*(ROW()-2)+3),"")</f>
        <v/>
      </c>
      <c r="V55" t="str">
        <f>IF($A55&lt;&gt;"",INDEX('Size (Model) (2)'!V:V,3*(ROW()-2)+3),"")</f>
        <v/>
      </c>
      <c r="W55" t="str">
        <f>IF($A55&lt;&gt;"",INDEX('Size (Model) (2)'!W:W,3*(ROW()-2)+3),"")</f>
        <v/>
      </c>
      <c r="X55" t="str">
        <f>IF($A55&lt;&gt;"",INDEX('Size (Model) (2)'!X:X,3*(ROW()-2)+3),"")</f>
        <v/>
      </c>
      <c r="Y55" t="str">
        <f>IF($A55&lt;&gt;"",INDEX('Size (Model) (2)'!Y:Y,3*(ROW()-2)+3),"")</f>
        <v/>
      </c>
      <c r="Z55" t="str">
        <f>IF($A55&lt;&gt;"",INDEX('Size (Model) (2)'!Z:Z,3*(ROW()-2)+3),"")</f>
        <v/>
      </c>
    </row>
    <row r="56" spans="1:26" x14ac:dyDescent="0.2">
      <c r="A56" s="13" t="str">
        <f>IF(INDEX('Size (Model) (2)'!A:A,3*(ROW()-2)+2)&lt;&gt;"",INDEX('Size (Model) (2)'!A:A,3*(ROW()-2)+2),"")</f>
        <v/>
      </c>
      <c r="B56" t="str">
        <f>IF($A56&lt;&gt;"",INDEX('Size (Model) (2)'!B:B,3*(ROW()-2)+3),"")</f>
        <v/>
      </c>
      <c r="C56" t="str">
        <f>IF($A56&lt;&gt;"",INDEX('Size (Model) (2)'!C:C,3*(ROW()-2)+3),"")</f>
        <v/>
      </c>
      <c r="D56" t="str">
        <f>IF($A56&lt;&gt;"",INDEX('Size (Model) (2)'!D:D,3*(ROW()-2)+3),"")</f>
        <v/>
      </c>
      <c r="E56" t="str">
        <f>IF($A56&lt;&gt;"",INDEX('Size (Model) (2)'!E:E,3*(ROW()-2)+3),"")</f>
        <v/>
      </c>
      <c r="F56" t="str">
        <f>IF($A56&lt;&gt;"",INDEX('Size (Model) (2)'!F:F,3*(ROW()-2)+3),"")</f>
        <v/>
      </c>
      <c r="G56" t="str">
        <f>IF($A56&lt;&gt;"",INDEX('Size (Model) (2)'!G:G,3*(ROW()-2)+3),"")</f>
        <v/>
      </c>
      <c r="H56" t="str">
        <f>IF($A56&lt;&gt;"",INDEX('Size (Model) (2)'!H:H,3*(ROW()-2)+3),"")</f>
        <v/>
      </c>
      <c r="I56" t="str">
        <f>IF($A56&lt;&gt;"",INDEX('Size (Model) (2)'!I:I,3*(ROW()-2)+3),"")</f>
        <v/>
      </c>
      <c r="J56" t="str">
        <f>IF($A56&lt;&gt;"",INDEX('Size (Model) (2)'!J:J,3*(ROW()-2)+3),"")</f>
        <v/>
      </c>
      <c r="K56" t="str">
        <f>IF($A56&lt;&gt;"",INDEX('Size (Model) (2)'!K:K,3*(ROW()-2)+3),"")</f>
        <v/>
      </c>
      <c r="L56" t="str">
        <f>IF($A56&lt;&gt;"",INDEX('Size (Model) (2)'!L:L,3*(ROW()-2)+3),"")</f>
        <v/>
      </c>
      <c r="M56" t="str">
        <f>IF($A56&lt;&gt;"",INDEX('Size (Model) (2)'!M:M,3*(ROW()-2)+3),"")</f>
        <v/>
      </c>
      <c r="N56" t="str">
        <f>IF($A56&lt;&gt;"",INDEX('Size (Model) (2)'!N:N,3*(ROW()-2)+3),"")</f>
        <v/>
      </c>
      <c r="O56" t="str">
        <f>IF($A56&lt;&gt;"",INDEX('Size (Model) (2)'!O:O,3*(ROW()-2)+3),"")</f>
        <v/>
      </c>
      <c r="P56" t="str">
        <f>IF($A56&lt;&gt;"",INDEX('Size (Model) (2)'!P:P,3*(ROW()-2)+3),"")</f>
        <v/>
      </c>
      <c r="Q56" t="str">
        <f>IF($A56&lt;&gt;"",INDEX('Size (Model) (2)'!Q:Q,3*(ROW()-2)+3),"")</f>
        <v/>
      </c>
      <c r="R56" t="str">
        <f>IF($A56&lt;&gt;"",INDEX('Size (Model) (2)'!R:R,3*(ROW()-2)+3),"")</f>
        <v/>
      </c>
      <c r="S56" t="str">
        <f>IF($A56&lt;&gt;"",INDEX('Size (Model) (2)'!S:S,3*(ROW()-2)+3),"")</f>
        <v/>
      </c>
      <c r="T56" t="str">
        <f>IF($A56&lt;&gt;"",INDEX('Size (Model) (2)'!T:T,3*(ROW()-2)+3),"")</f>
        <v/>
      </c>
      <c r="U56" t="str">
        <f>IF($A56&lt;&gt;"",INDEX('Size (Model) (2)'!U:U,3*(ROW()-2)+3),"")</f>
        <v/>
      </c>
      <c r="V56" t="str">
        <f>IF($A56&lt;&gt;"",INDEX('Size (Model) (2)'!V:V,3*(ROW()-2)+3),"")</f>
        <v/>
      </c>
      <c r="W56" t="str">
        <f>IF($A56&lt;&gt;"",INDEX('Size (Model) (2)'!W:W,3*(ROW()-2)+3),"")</f>
        <v/>
      </c>
      <c r="X56" t="str">
        <f>IF($A56&lt;&gt;"",INDEX('Size (Model) (2)'!X:X,3*(ROW()-2)+3),"")</f>
        <v/>
      </c>
      <c r="Y56" t="str">
        <f>IF($A56&lt;&gt;"",INDEX('Size (Model) (2)'!Y:Y,3*(ROW()-2)+3),"")</f>
        <v/>
      </c>
      <c r="Z56" t="str">
        <f>IF($A56&lt;&gt;"",INDEX('Size (Model) (2)'!Z:Z,3*(ROW()-2)+3),"")</f>
        <v/>
      </c>
    </row>
    <row r="57" spans="1:26" x14ac:dyDescent="0.2">
      <c r="A57" s="13" t="str">
        <f>IF(INDEX('Size (Model) (2)'!A:A,3*(ROW()-2)+2)&lt;&gt;"",INDEX('Size (Model) (2)'!A:A,3*(ROW()-2)+2),"")</f>
        <v/>
      </c>
      <c r="B57" t="str">
        <f>IF($A57&lt;&gt;"",INDEX('Size (Model) (2)'!B:B,3*(ROW()-2)+3),"")</f>
        <v/>
      </c>
      <c r="C57" t="str">
        <f>IF($A57&lt;&gt;"",INDEX('Size (Model) (2)'!C:C,3*(ROW()-2)+3),"")</f>
        <v/>
      </c>
      <c r="D57" t="str">
        <f>IF($A57&lt;&gt;"",INDEX('Size (Model) (2)'!D:D,3*(ROW()-2)+3),"")</f>
        <v/>
      </c>
      <c r="E57" t="str">
        <f>IF($A57&lt;&gt;"",INDEX('Size (Model) (2)'!E:E,3*(ROW()-2)+3),"")</f>
        <v/>
      </c>
      <c r="F57" t="str">
        <f>IF($A57&lt;&gt;"",INDEX('Size (Model) (2)'!F:F,3*(ROW()-2)+3),"")</f>
        <v/>
      </c>
      <c r="G57" t="str">
        <f>IF($A57&lt;&gt;"",INDEX('Size (Model) (2)'!G:G,3*(ROW()-2)+3),"")</f>
        <v/>
      </c>
      <c r="H57" t="str">
        <f>IF($A57&lt;&gt;"",INDEX('Size (Model) (2)'!H:H,3*(ROW()-2)+3),"")</f>
        <v/>
      </c>
      <c r="I57" t="str">
        <f>IF($A57&lt;&gt;"",INDEX('Size (Model) (2)'!I:I,3*(ROW()-2)+3),"")</f>
        <v/>
      </c>
      <c r="J57" t="str">
        <f>IF($A57&lt;&gt;"",INDEX('Size (Model) (2)'!J:J,3*(ROW()-2)+3),"")</f>
        <v/>
      </c>
      <c r="K57" t="str">
        <f>IF($A57&lt;&gt;"",INDEX('Size (Model) (2)'!K:K,3*(ROW()-2)+3),"")</f>
        <v/>
      </c>
      <c r="L57" t="str">
        <f>IF($A57&lt;&gt;"",INDEX('Size (Model) (2)'!L:L,3*(ROW()-2)+3),"")</f>
        <v/>
      </c>
      <c r="M57" t="str">
        <f>IF($A57&lt;&gt;"",INDEX('Size (Model) (2)'!M:M,3*(ROW()-2)+3),"")</f>
        <v/>
      </c>
      <c r="N57" t="str">
        <f>IF($A57&lt;&gt;"",INDEX('Size (Model) (2)'!N:N,3*(ROW()-2)+3),"")</f>
        <v/>
      </c>
      <c r="O57" t="str">
        <f>IF($A57&lt;&gt;"",INDEX('Size (Model) (2)'!O:O,3*(ROW()-2)+3),"")</f>
        <v/>
      </c>
      <c r="P57" t="str">
        <f>IF($A57&lt;&gt;"",INDEX('Size (Model) (2)'!P:P,3*(ROW()-2)+3),"")</f>
        <v/>
      </c>
      <c r="Q57" t="str">
        <f>IF($A57&lt;&gt;"",INDEX('Size (Model) (2)'!Q:Q,3*(ROW()-2)+3),"")</f>
        <v/>
      </c>
      <c r="R57" t="str">
        <f>IF($A57&lt;&gt;"",INDEX('Size (Model) (2)'!R:R,3*(ROW()-2)+3),"")</f>
        <v/>
      </c>
      <c r="S57" t="str">
        <f>IF($A57&lt;&gt;"",INDEX('Size (Model) (2)'!S:S,3*(ROW()-2)+3),"")</f>
        <v/>
      </c>
      <c r="T57" t="str">
        <f>IF($A57&lt;&gt;"",INDEX('Size (Model) (2)'!T:T,3*(ROW()-2)+3),"")</f>
        <v/>
      </c>
      <c r="U57" t="str">
        <f>IF($A57&lt;&gt;"",INDEX('Size (Model) (2)'!U:U,3*(ROW()-2)+3),"")</f>
        <v/>
      </c>
      <c r="V57" t="str">
        <f>IF($A57&lt;&gt;"",INDEX('Size (Model) (2)'!V:V,3*(ROW()-2)+3),"")</f>
        <v/>
      </c>
      <c r="W57" t="str">
        <f>IF($A57&lt;&gt;"",INDEX('Size (Model) (2)'!W:W,3*(ROW()-2)+3),"")</f>
        <v/>
      </c>
      <c r="X57" t="str">
        <f>IF($A57&lt;&gt;"",INDEX('Size (Model) (2)'!X:X,3*(ROW()-2)+3),"")</f>
        <v/>
      </c>
      <c r="Y57" t="str">
        <f>IF($A57&lt;&gt;"",INDEX('Size (Model) (2)'!Y:Y,3*(ROW()-2)+3),"")</f>
        <v/>
      </c>
      <c r="Z57" t="str">
        <f>IF($A57&lt;&gt;"",INDEX('Size (Model) (2)'!Z:Z,3*(ROW()-2)+3),"")</f>
        <v/>
      </c>
    </row>
    <row r="58" spans="1:26" x14ac:dyDescent="0.2">
      <c r="A58" s="13" t="str">
        <f>IF(INDEX('Size (Model) (2)'!A:A,3*(ROW()-2)+2)&lt;&gt;"",INDEX('Size (Model) (2)'!A:A,3*(ROW()-2)+2),"")</f>
        <v/>
      </c>
      <c r="B58" t="str">
        <f>IF($A58&lt;&gt;"",INDEX('Size (Model) (2)'!B:B,3*(ROW()-2)+3),"")</f>
        <v/>
      </c>
      <c r="C58" t="str">
        <f>IF($A58&lt;&gt;"",INDEX('Size (Model) (2)'!C:C,3*(ROW()-2)+3),"")</f>
        <v/>
      </c>
      <c r="D58" t="str">
        <f>IF($A58&lt;&gt;"",INDEX('Size (Model) (2)'!D:D,3*(ROW()-2)+3),"")</f>
        <v/>
      </c>
      <c r="E58" t="str">
        <f>IF($A58&lt;&gt;"",INDEX('Size (Model) (2)'!E:E,3*(ROW()-2)+3),"")</f>
        <v/>
      </c>
      <c r="F58" t="str">
        <f>IF($A58&lt;&gt;"",INDEX('Size (Model) (2)'!F:F,3*(ROW()-2)+3),"")</f>
        <v/>
      </c>
      <c r="G58" t="str">
        <f>IF($A58&lt;&gt;"",INDEX('Size (Model) (2)'!G:G,3*(ROW()-2)+3),"")</f>
        <v/>
      </c>
      <c r="H58" t="str">
        <f>IF($A58&lt;&gt;"",INDEX('Size (Model) (2)'!H:H,3*(ROW()-2)+3),"")</f>
        <v/>
      </c>
      <c r="I58" t="str">
        <f>IF($A58&lt;&gt;"",INDEX('Size (Model) (2)'!I:I,3*(ROW()-2)+3),"")</f>
        <v/>
      </c>
      <c r="J58" t="str">
        <f>IF($A58&lt;&gt;"",INDEX('Size (Model) (2)'!J:J,3*(ROW()-2)+3),"")</f>
        <v/>
      </c>
      <c r="K58" t="str">
        <f>IF($A58&lt;&gt;"",INDEX('Size (Model) (2)'!K:K,3*(ROW()-2)+3),"")</f>
        <v/>
      </c>
      <c r="L58" t="str">
        <f>IF($A58&lt;&gt;"",INDEX('Size (Model) (2)'!L:L,3*(ROW()-2)+3),"")</f>
        <v/>
      </c>
      <c r="M58" t="str">
        <f>IF($A58&lt;&gt;"",INDEX('Size (Model) (2)'!M:M,3*(ROW()-2)+3),"")</f>
        <v/>
      </c>
      <c r="N58" t="str">
        <f>IF($A58&lt;&gt;"",INDEX('Size (Model) (2)'!N:N,3*(ROW()-2)+3),"")</f>
        <v/>
      </c>
      <c r="O58" t="str">
        <f>IF($A58&lt;&gt;"",INDEX('Size (Model) (2)'!O:O,3*(ROW()-2)+3),"")</f>
        <v/>
      </c>
      <c r="P58" t="str">
        <f>IF($A58&lt;&gt;"",INDEX('Size (Model) (2)'!P:P,3*(ROW()-2)+3),"")</f>
        <v/>
      </c>
      <c r="Q58" t="str">
        <f>IF($A58&lt;&gt;"",INDEX('Size (Model) (2)'!Q:Q,3*(ROW()-2)+3),"")</f>
        <v/>
      </c>
      <c r="R58" t="str">
        <f>IF($A58&lt;&gt;"",INDEX('Size (Model) (2)'!R:R,3*(ROW()-2)+3),"")</f>
        <v/>
      </c>
      <c r="S58" t="str">
        <f>IF($A58&lt;&gt;"",INDEX('Size (Model) (2)'!S:S,3*(ROW()-2)+3),"")</f>
        <v/>
      </c>
      <c r="T58" t="str">
        <f>IF($A58&lt;&gt;"",INDEX('Size (Model) (2)'!T:T,3*(ROW()-2)+3),"")</f>
        <v/>
      </c>
      <c r="U58" t="str">
        <f>IF($A58&lt;&gt;"",INDEX('Size (Model) (2)'!U:U,3*(ROW()-2)+3),"")</f>
        <v/>
      </c>
      <c r="V58" t="str">
        <f>IF($A58&lt;&gt;"",INDEX('Size (Model) (2)'!V:V,3*(ROW()-2)+3),"")</f>
        <v/>
      </c>
      <c r="W58" t="str">
        <f>IF($A58&lt;&gt;"",INDEX('Size (Model) (2)'!W:W,3*(ROW()-2)+3),"")</f>
        <v/>
      </c>
      <c r="X58" t="str">
        <f>IF($A58&lt;&gt;"",INDEX('Size (Model) (2)'!X:X,3*(ROW()-2)+3),"")</f>
        <v/>
      </c>
      <c r="Y58" t="str">
        <f>IF($A58&lt;&gt;"",INDEX('Size (Model) (2)'!Y:Y,3*(ROW()-2)+3),"")</f>
        <v/>
      </c>
      <c r="Z58" t="str">
        <f>IF($A58&lt;&gt;"",INDEX('Size (Model) (2)'!Z:Z,3*(ROW()-2)+3),"")</f>
        <v/>
      </c>
    </row>
    <row r="59" spans="1:26" x14ac:dyDescent="0.2">
      <c r="A59" s="13" t="str">
        <f>IF(INDEX('Size (Model) (2)'!A:A,3*(ROW()-2)+2)&lt;&gt;"",INDEX('Size (Model) (2)'!A:A,3*(ROW()-2)+2),"")</f>
        <v/>
      </c>
      <c r="B59" t="str">
        <f>IF($A59&lt;&gt;"",INDEX('Size (Model) (2)'!B:B,3*(ROW()-2)+3),"")</f>
        <v/>
      </c>
      <c r="C59" t="str">
        <f>IF($A59&lt;&gt;"",INDEX('Size (Model) (2)'!C:C,3*(ROW()-2)+3),"")</f>
        <v/>
      </c>
      <c r="D59" t="str">
        <f>IF($A59&lt;&gt;"",INDEX('Size (Model) (2)'!D:D,3*(ROW()-2)+3),"")</f>
        <v/>
      </c>
      <c r="E59" t="str">
        <f>IF($A59&lt;&gt;"",INDEX('Size (Model) (2)'!E:E,3*(ROW()-2)+3),"")</f>
        <v/>
      </c>
      <c r="F59" t="str">
        <f>IF($A59&lt;&gt;"",INDEX('Size (Model) (2)'!F:F,3*(ROW()-2)+3),"")</f>
        <v/>
      </c>
      <c r="G59" t="str">
        <f>IF($A59&lt;&gt;"",INDEX('Size (Model) (2)'!G:G,3*(ROW()-2)+3),"")</f>
        <v/>
      </c>
      <c r="H59" t="str">
        <f>IF($A59&lt;&gt;"",INDEX('Size (Model) (2)'!H:H,3*(ROW()-2)+3),"")</f>
        <v/>
      </c>
      <c r="I59" t="str">
        <f>IF($A59&lt;&gt;"",INDEX('Size (Model) (2)'!I:I,3*(ROW()-2)+3),"")</f>
        <v/>
      </c>
      <c r="J59" t="str">
        <f>IF($A59&lt;&gt;"",INDEX('Size (Model) (2)'!J:J,3*(ROW()-2)+3),"")</f>
        <v/>
      </c>
      <c r="K59" t="str">
        <f>IF($A59&lt;&gt;"",INDEX('Size (Model) (2)'!K:K,3*(ROW()-2)+3),"")</f>
        <v/>
      </c>
      <c r="L59" t="str">
        <f>IF($A59&lt;&gt;"",INDEX('Size (Model) (2)'!L:L,3*(ROW()-2)+3),"")</f>
        <v/>
      </c>
      <c r="M59" t="str">
        <f>IF($A59&lt;&gt;"",INDEX('Size (Model) (2)'!M:M,3*(ROW()-2)+3),"")</f>
        <v/>
      </c>
      <c r="N59" t="str">
        <f>IF($A59&lt;&gt;"",INDEX('Size (Model) (2)'!N:N,3*(ROW()-2)+3),"")</f>
        <v/>
      </c>
      <c r="O59" t="str">
        <f>IF($A59&lt;&gt;"",INDEX('Size (Model) (2)'!O:O,3*(ROW()-2)+3),"")</f>
        <v/>
      </c>
      <c r="P59" t="str">
        <f>IF($A59&lt;&gt;"",INDEX('Size (Model) (2)'!P:P,3*(ROW()-2)+3),"")</f>
        <v/>
      </c>
      <c r="Q59" t="str">
        <f>IF($A59&lt;&gt;"",INDEX('Size (Model) (2)'!Q:Q,3*(ROW()-2)+3),"")</f>
        <v/>
      </c>
      <c r="R59" t="str">
        <f>IF($A59&lt;&gt;"",INDEX('Size (Model) (2)'!R:R,3*(ROW()-2)+3),"")</f>
        <v/>
      </c>
      <c r="S59" t="str">
        <f>IF($A59&lt;&gt;"",INDEX('Size (Model) (2)'!S:S,3*(ROW()-2)+3),"")</f>
        <v/>
      </c>
      <c r="T59" t="str">
        <f>IF($A59&lt;&gt;"",INDEX('Size (Model) (2)'!T:T,3*(ROW()-2)+3),"")</f>
        <v/>
      </c>
      <c r="U59" t="str">
        <f>IF($A59&lt;&gt;"",INDEX('Size (Model) (2)'!U:U,3*(ROW()-2)+3),"")</f>
        <v/>
      </c>
      <c r="V59" t="str">
        <f>IF($A59&lt;&gt;"",INDEX('Size (Model) (2)'!V:V,3*(ROW()-2)+3),"")</f>
        <v/>
      </c>
      <c r="W59" t="str">
        <f>IF($A59&lt;&gt;"",INDEX('Size (Model) (2)'!W:W,3*(ROW()-2)+3),"")</f>
        <v/>
      </c>
      <c r="X59" t="str">
        <f>IF($A59&lt;&gt;"",INDEX('Size (Model) (2)'!X:X,3*(ROW()-2)+3),"")</f>
        <v/>
      </c>
      <c r="Y59" t="str">
        <f>IF($A59&lt;&gt;"",INDEX('Size (Model) (2)'!Y:Y,3*(ROW()-2)+3),"")</f>
        <v/>
      </c>
      <c r="Z59" t="str">
        <f>IF($A59&lt;&gt;"",INDEX('Size (Model) (2)'!Z:Z,3*(ROW()-2)+3),"")</f>
        <v/>
      </c>
    </row>
    <row r="60" spans="1:26" x14ac:dyDescent="0.2">
      <c r="A60" s="13" t="str">
        <f>IF(INDEX('Size (Model) (2)'!A:A,3*(ROW()-2)+2)&lt;&gt;"",INDEX('Size (Model) (2)'!A:A,3*(ROW()-2)+2),"")</f>
        <v/>
      </c>
      <c r="B60" t="str">
        <f>IF($A60&lt;&gt;"",INDEX('Size (Model) (2)'!B:B,3*(ROW()-2)+3),"")</f>
        <v/>
      </c>
      <c r="C60" t="str">
        <f>IF($A60&lt;&gt;"",INDEX('Size (Model) (2)'!C:C,3*(ROW()-2)+3),"")</f>
        <v/>
      </c>
      <c r="D60" t="str">
        <f>IF($A60&lt;&gt;"",INDEX('Size (Model) (2)'!D:D,3*(ROW()-2)+3),"")</f>
        <v/>
      </c>
      <c r="E60" t="str">
        <f>IF($A60&lt;&gt;"",INDEX('Size (Model) (2)'!E:E,3*(ROW()-2)+3),"")</f>
        <v/>
      </c>
      <c r="F60" t="str">
        <f>IF($A60&lt;&gt;"",INDEX('Size (Model) (2)'!F:F,3*(ROW()-2)+3),"")</f>
        <v/>
      </c>
      <c r="G60" t="str">
        <f>IF($A60&lt;&gt;"",INDEX('Size (Model) (2)'!G:G,3*(ROW()-2)+3),"")</f>
        <v/>
      </c>
      <c r="H60" t="str">
        <f>IF($A60&lt;&gt;"",INDEX('Size (Model) (2)'!H:H,3*(ROW()-2)+3),"")</f>
        <v/>
      </c>
      <c r="I60" t="str">
        <f>IF($A60&lt;&gt;"",INDEX('Size (Model) (2)'!I:I,3*(ROW()-2)+3),"")</f>
        <v/>
      </c>
      <c r="J60" t="str">
        <f>IF($A60&lt;&gt;"",INDEX('Size (Model) (2)'!J:J,3*(ROW()-2)+3),"")</f>
        <v/>
      </c>
      <c r="K60" t="str">
        <f>IF($A60&lt;&gt;"",INDEX('Size (Model) (2)'!K:K,3*(ROW()-2)+3),"")</f>
        <v/>
      </c>
      <c r="L60" t="str">
        <f>IF($A60&lt;&gt;"",INDEX('Size (Model) (2)'!L:L,3*(ROW()-2)+3),"")</f>
        <v/>
      </c>
      <c r="M60" t="str">
        <f>IF($A60&lt;&gt;"",INDEX('Size (Model) (2)'!M:M,3*(ROW()-2)+3),"")</f>
        <v/>
      </c>
      <c r="N60" t="str">
        <f>IF($A60&lt;&gt;"",INDEX('Size (Model) (2)'!N:N,3*(ROW()-2)+3),"")</f>
        <v/>
      </c>
      <c r="O60" t="str">
        <f>IF($A60&lt;&gt;"",INDEX('Size (Model) (2)'!O:O,3*(ROW()-2)+3),"")</f>
        <v/>
      </c>
      <c r="P60" t="str">
        <f>IF($A60&lt;&gt;"",INDEX('Size (Model) (2)'!P:P,3*(ROW()-2)+3),"")</f>
        <v/>
      </c>
      <c r="Q60" t="str">
        <f>IF($A60&lt;&gt;"",INDEX('Size (Model) (2)'!Q:Q,3*(ROW()-2)+3),"")</f>
        <v/>
      </c>
      <c r="R60" t="str">
        <f>IF($A60&lt;&gt;"",INDEX('Size (Model) (2)'!R:R,3*(ROW()-2)+3),"")</f>
        <v/>
      </c>
      <c r="S60" t="str">
        <f>IF($A60&lt;&gt;"",INDEX('Size (Model) (2)'!S:S,3*(ROW()-2)+3),"")</f>
        <v/>
      </c>
      <c r="T60" t="str">
        <f>IF($A60&lt;&gt;"",INDEX('Size (Model) (2)'!T:T,3*(ROW()-2)+3),"")</f>
        <v/>
      </c>
      <c r="U60" t="str">
        <f>IF($A60&lt;&gt;"",INDEX('Size (Model) (2)'!U:U,3*(ROW()-2)+3),"")</f>
        <v/>
      </c>
      <c r="V60" t="str">
        <f>IF($A60&lt;&gt;"",INDEX('Size (Model) (2)'!V:V,3*(ROW()-2)+3),"")</f>
        <v/>
      </c>
      <c r="W60" t="str">
        <f>IF($A60&lt;&gt;"",INDEX('Size (Model) (2)'!W:W,3*(ROW()-2)+3),"")</f>
        <v/>
      </c>
      <c r="X60" t="str">
        <f>IF($A60&lt;&gt;"",INDEX('Size (Model) (2)'!X:X,3*(ROW()-2)+3),"")</f>
        <v/>
      </c>
      <c r="Y60" t="str">
        <f>IF($A60&lt;&gt;"",INDEX('Size (Model) (2)'!Y:Y,3*(ROW()-2)+3),"")</f>
        <v/>
      </c>
      <c r="Z60" t="str">
        <f>IF($A60&lt;&gt;"",INDEX('Size (Model) (2)'!Z:Z,3*(ROW()-2)+3),"")</f>
        <v/>
      </c>
    </row>
    <row r="61" spans="1:26" x14ac:dyDescent="0.2">
      <c r="A61" s="13" t="str">
        <f>IF(INDEX('Size (Model) (2)'!A:A,3*(ROW()-2)+2)&lt;&gt;"",INDEX('Size (Model) (2)'!A:A,3*(ROW()-2)+2),"")</f>
        <v/>
      </c>
      <c r="B61" t="str">
        <f>IF($A61&lt;&gt;"",INDEX('Size (Model) (2)'!B:B,3*(ROW()-2)+3),"")</f>
        <v/>
      </c>
      <c r="C61" t="str">
        <f>IF($A61&lt;&gt;"",INDEX('Size (Model) (2)'!C:C,3*(ROW()-2)+3),"")</f>
        <v/>
      </c>
      <c r="D61" t="str">
        <f>IF($A61&lt;&gt;"",INDEX('Size (Model) (2)'!D:D,3*(ROW()-2)+3),"")</f>
        <v/>
      </c>
      <c r="E61" t="str">
        <f>IF($A61&lt;&gt;"",INDEX('Size (Model) (2)'!E:E,3*(ROW()-2)+3),"")</f>
        <v/>
      </c>
      <c r="F61" t="str">
        <f>IF($A61&lt;&gt;"",INDEX('Size (Model) (2)'!F:F,3*(ROW()-2)+3),"")</f>
        <v/>
      </c>
      <c r="G61" t="str">
        <f>IF($A61&lt;&gt;"",INDEX('Size (Model) (2)'!G:G,3*(ROW()-2)+3),"")</f>
        <v/>
      </c>
      <c r="H61" t="str">
        <f>IF($A61&lt;&gt;"",INDEX('Size (Model) (2)'!H:H,3*(ROW()-2)+3),"")</f>
        <v/>
      </c>
      <c r="I61" t="str">
        <f>IF($A61&lt;&gt;"",INDEX('Size (Model) (2)'!I:I,3*(ROW()-2)+3),"")</f>
        <v/>
      </c>
      <c r="J61" t="str">
        <f>IF($A61&lt;&gt;"",INDEX('Size (Model) (2)'!J:J,3*(ROW()-2)+3),"")</f>
        <v/>
      </c>
      <c r="K61" t="str">
        <f>IF($A61&lt;&gt;"",INDEX('Size (Model) (2)'!K:K,3*(ROW()-2)+3),"")</f>
        <v/>
      </c>
      <c r="L61" t="str">
        <f>IF($A61&lt;&gt;"",INDEX('Size (Model) (2)'!L:L,3*(ROW()-2)+3),"")</f>
        <v/>
      </c>
      <c r="M61" t="str">
        <f>IF($A61&lt;&gt;"",INDEX('Size (Model) (2)'!M:M,3*(ROW()-2)+3),"")</f>
        <v/>
      </c>
      <c r="N61" t="str">
        <f>IF($A61&lt;&gt;"",INDEX('Size (Model) (2)'!N:N,3*(ROW()-2)+3),"")</f>
        <v/>
      </c>
      <c r="O61" t="str">
        <f>IF($A61&lt;&gt;"",INDEX('Size (Model) (2)'!O:O,3*(ROW()-2)+3),"")</f>
        <v/>
      </c>
      <c r="P61" t="str">
        <f>IF($A61&lt;&gt;"",INDEX('Size (Model) (2)'!P:P,3*(ROW()-2)+3),"")</f>
        <v/>
      </c>
      <c r="Q61" t="str">
        <f>IF($A61&lt;&gt;"",INDEX('Size (Model) (2)'!Q:Q,3*(ROW()-2)+3),"")</f>
        <v/>
      </c>
      <c r="R61" t="str">
        <f>IF($A61&lt;&gt;"",INDEX('Size (Model) (2)'!R:R,3*(ROW()-2)+3),"")</f>
        <v/>
      </c>
      <c r="S61" t="str">
        <f>IF($A61&lt;&gt;"",INDEX('Size (Model) (2)'!S:S,3*(ROW()-2)+3),"")</f>
        <v/>
      </c>
      <c r="T61" t="str">
        <f>IF($A61&lt;&gt;"",INDEX('Size (Model) (2)'!T:T,3*(ROW()-2)+3),"")</f>
        <v/>
      </c>
      <c r="U61" t="str">
        <f>IF($A61&lt;&gt;"",INDEX('Size (Model) (2)'!U:U,3*(ROW()-2)+3),"")</f>
        <v/>
      </c>
      <c r="V61" t="str">
        <f>IF($A61&lt;&gt;"",INDEX('Size (Model) (2)'!V:V,3*(ROW()-2)+3),"")</f>
        <v/>
      </c>
      <c r="W61" t="str">
        <f>IF($A61&lt;&gt;"",INDEX('Size (Model) (2)'!W:W,3*(ROW()-2)+3),"")</f>
        <v/>
      </c>
      <c r="X61" t="str">
        <f>IF($A61&lt;&gt;"",INDEX('Size (Model) (2)'!X:X,3*(ROW()-2)+3),"")</f>
        <v/>
      </c>
      <c r="Y61" t="str">
        <f>IF($A61&lt;&gt;"",INDEX('Size (Model) (2)'!Y:Y,3*(ROW()-2)+3),"")</f>
        <v/>
      </c>
      <c r="Z61" t="str">
        <f>IF($A61&lt;&gt;"",INDEX('Size (Model) (2)'!Z:Z,3*(ROW()-2)+3),"")</f>
        <v/>
      </c>
    </row>
    <row r="62" spans="1:26" x14ac:dyDescent="0.2">
      <c r="A62" s="13" t="str">
        <f>IF(INDEX('Size (Model) (2)'!A:A,3*(ROW()-2)+2)&lt;&gt;"",INDEX('Size (Model) (2)'!A:A,3*(ROW()-2)+2),"")</f>
        <v/>
      </c>
      <c r="B62" t="str">
        <f>IF($A62&lt;&gt;"",INDEX('Size (Model) (2)'!B:B,3*(ROW()-2)+3),"")</f>
        <v/>
      </c>
      <c r="C62" t="str">
        <f>IF($A62&lt;&gt;"",INDEX('Size (Model) (2)'!C:C,3*(ROW()-2)+3),"")</f>
        <v/>
      </c>
      <c r="D62" t="str">
        <f>IF($A62&lt;&gt;"",INDEX('Size (Model) (2)'!D:D,3*(ROW()-2)+3),"")</f>
        <v/>
      </c>
      <c r="E62" t="str">
        <f>IF($A62&lt;&gt;"",INDEX('Size (Model) (2)'!E:E,3*(ROW()-2)+3),"")</f>
        <v/>
      </c>
      <c r="F62" t="str">
        <f>IF($A62&lt;&gt;"",INDEX('Size (Model) (2)'!F:F,3*(ROW()-2)+3),"")</f>
        <v/>
      </c>
      <c r="G62" t="str">
        <f>IF($A62&lt;&gt;"",INDEX('Size (Model) (2)'!G:G,3*(ROW()-2)+3),"")</f>
        <v/>
      </c>
      <c r="H62" t="str">
        <f>IF($A62&lt;&gt;"",INDEX('Size (Model) (2)'!H:H,3*(ROW()-2)+3),"")</f>
        <v/>
      </c>
      <c r="I62" t="str">
        <f>IF($A62&lt;&gt;"",INDEX('Size (Model) (2)'!I:I,3*(ROW()-2)+3),"")</f>
        <v/>
      </c>
      <c r="J62" t="str">
        <f>IF($A62&lt;&gt;"",INDEX('Size (Model) (2)'!J:J,3*(ROW()-2)+3),"")</f>
        <v/>
      </c>
      <c r="K62" t="str">
        <f>IF($A62&lt;&gt;"",INDEX('Size (Model) (2)'!K:K,3*(ROW()-2)+3),"")</f>
        <v/>
      </c>
      <c r="L62" t="str">
        <f>IF($A62&lt;&gt;"",INDEX('Size (Model) (2)'!L:L,3*(ROW()-2)+3),"")</f>
        <v/>
      </c>
      <c r="M62" t="str">
        <f>IF($A62&lt;&gt;"",INDEX('Size (Model) (2)'!M:M,3*(ROW()-2)+3),"")</f>
        <v/>
      </c>
      <c r="N62" t="str">
        <f>IF($A62&lt;&gt;"",INDEX('Size (Model) (2)'!N:N,3*(ROW()-2)+3),"")</f>
        <v/>
      </c>
      <c r="O62" t="str">
        <f>IF($A62&lt;&gt;"",INDEX('Size (Model) (2)'!O:O,3*(ROW()-2)+3),"")</f>
        <v/>
      </c>
      <c r="P62" t="str">
        <f>IF($A62&lt;&gt;"",INDEX('Size (Model) (2)'!P:P,3*(ROW()-2)+3),"")</f>
        <v/>
      </c>
      <c r="Q62" t="str">
        <f>IF($A62&lt;&gt;"",INDEX('Size (Model) (2)'!Q:Q,3*(ROW()-2)+3),"")</f>
        <v/>
      </c>
      <c r="R62" t="str">
        <f>IF($A62&lt;&gt;"",INDEX('Size (Model) (2)'!R:R,3*(ROW()-2)+3),"")</f>
        <v/>
      </c>
      <c r="S62" t="str">
        <f>IF($A62&lt;&gt;"",INDEX('Size (Model) (2)'!S:S,3*(ROW()-2)+3),"")</f>
        <v/>
      </c>
      <c r="T62" t="str">
        <f>IF($A62&lt;&gt;"",INDEX('Size (Model) (2)'!T:T,3*(ROW()-2)+3),"")</f>
        <v/>
      </c>
      <c r="U62" t="str">
        <f>IF($A62&lt;&gt;"",INDEX('Size (Model) (2)'!U:U,3*(ROW()-2)+3),"")</f>
        <v/>
      </c>
      <c r="V62" t="str">
        <f>IF($A62&lt;&gt;"",INDEX('Size (Model) (2)'!V:V,3*(ROW()-2)+3),"")</f>
        <v/>
      </c>
      <c r="W62" t="str">
        <f>IF($A62&lt;&gt;"",INDEX('Size (Model) (2)'!W:W,3*(ROW()-2)+3),"")</f>
        <v/>
      </c>
      <c r="X62" t="str">
        <f>IF($A62&lt;&gt;"",INDEX('Size (Model) (2)'!X:X,3*(ROW()-2)+3),"")</f>
        <v/>
      </c>
      <c r="Y62" t="str">
        <f>IF($A62&lt;&gt;"",INDEX('Size (Model) (2)'!Y:Y,3*(ROW()-2)+3),"")</f>
        <v/>
      </c>
      <c r="Z62" t="str">
        <f>IF($A62&lt;&gt;"",INDEX('Size (Model) (2)'!Z:Z,3*(ROW()-2)+3),"")</f>
        <v/>
      </c>
    </row>
    <row r="63" spans="1:26" x14ac:dyDescent="0.2">
      <c r="A63" s="13" t="str">
        <f>IF(INDEX('Size (Model) (2)'!A:A,3*(ROW()-2)+2)&lt;&gt;"",INDEX('Size (Model) (2)'!A:A,3*(ROW()-2)+2),"")</f>
        <v/>
      </c>
      <c r="B63" t="str">
        <f>IF($A63&lt;&gt;"",INDEX('Size (Model) (2)'!B:B,3*(ROW()-2)+3),"")</f>
        <v/>
      </c>
      <c r="C63" t="str">
        <f>IF($A63&lt;&gt;"",INDEX('Size (Model) (2)'!C:C,3*(ROW()-2)+3),"")</f>
        <v/>
      </c>
      <c r="D63" t="str">
        <f>IF($A63&lt;&gt;"",INDEX('Size (Model) (2)'!D:D,3*(ROW()-2)+3),"")</f>
        <v/>
      </c>
      <c r="E63" t="str">
        <f>IF($A63&lt;&gt;"",INDEX('Size (Model) (2)'!E:E,3*(ROW()-2)+3),"")</f>
        <v/>
      </c>
      <c r="F63" t="str">
        <f>IF($A63&lt;&gt;"",INDEX('Size (Model) (2)'!F:F,3*(ROW()-2)+3),"")</f>
        <v/>
      </c>
      <c r="G63" t="str">
        <f>IF($A63&lt;&gt;"",INDEX('Size (Model) (2)'!G:G,3*(ROW()-2)+3),"")</f>
        <v/>
      </c>
      <c r="H63" t="str">
        <f>IF($A63&lt;&gt;"",INDEX('Size (Model) (2)'!H:H,3*(ROW()-2)+3),"")</f>
        <v/>
      </c>
      <c r="I63" t="str">
        <f>IF($A63&lt;&gt;"",INDEX('Size (Model) (2)'!I:I,3*(ROW()-2)+3),"")</f>
        <v/>
      </c>
      <c r="J63" t="str">
        <f>IF($A63&lt;&gt;"",INDEX('Size (Model) (2)'!J:J,3*(ROW()-2)+3),"")</f>
        <v/>
      </c>
      <c r="K63" t="str">
        <f>IF($A63&lt;&gt;"",INDEX('Size (Model) (2)'!K:K,3*(ROW()-2)+3),"")</f>
        <v/>
      </c>
      <c r="L63" t="str">
        <f>IF($A63&lt;&gt;"",INDEX('Size (Model) (2)'!L:L,3*(ROW()-2)+3),"")</f>
        <v/>
      </c>
      <c r="M63" t="str">
        <f>IF($A63&lt;&gt;"",INDEX('Size (Model) (2)'!M:M,3*(ROW()-2)+3),"")</f>
        <v/>
      </c>
      <c r="N63" t="str">
        <f>IF($A63&lt;&gt;"",INDEX('Size (Model) (2)'!N:N,3*(ROW()-2)+3),"")</f>
        <v/>
      </c>
      <c r="O63" t="str">
        <f>IF($A63&lt;&gt;"",INDEX('Size (Model) (2)'!O:O,3*(ROW()-2)+3),"")</f>
        <v/>
      </c>
      <c r="P63" t="str">
        <f>IF($A63&lt;&gt;"",INDEX('Size (Model) (2)'!P:P,3*(ROW()-2)+3),"")</f>
        <v/>
      </c>
      <c r="Q63" t="str">
        <f>IF($A63&lt;&gt;"",INDEX('Size (Model) (2)'!Q:Q,3*(ROW()-2)+3),"")</f>
        <v/>
      </c>
      <c r="R63" t="str">
        <f>IF($A63&lt;&gt;"",INDEX('Size (Model) (2)'!R:R,3*(ROW()-2)+3),"")</f>
        <v/>
      </c>
      <c r="S63" t="str">
        <f>IF($A63&lt;&gt;"",INDEX('Size (Model) (2)'!S:S,3*(ROW()-2)+3),"")</f>
        <v/>
      </c>
      <c r="T63" t="str">
        <f>IF($A63&lt;&gt;"",INDEX('Size (Model) (2)'!T:T,3*(ROW()-2)+3),"")</f>
        <v/>
      </c>
      <c r="U63" t="str">
        <f>IF($A63&lt;&gt;"",INDEX('Size (Model) (2)'!U:U,3*(ROW()-2)+3),"")</f>
        <v/>
      </c>
      <c r="V63" t="str">
        <f>IF($A63&lt;&gt;"",INDEX('Size (Model) (2)'!V:V,3*(ROW()-2)+3),"")</f>
        <v/>
      </c>
      <c r="W63" t="str">
        <f>IF($A63&lt;&gt;"",INDEX('Size (Model) (2)'!W:W,3*(ROW()-2)+3),"")</f>
        <v/>
      </c>
      <c r="X63" t="str">
        <f>IF($A63&lt;&gt;"",INDEX('Size (Model) (2)'!X:X,3*(ROW()-2)+3),"")</f>
        <v/>
      </c>
      <c r="Y63" t="str">
        <f>IF($A63&lt;&gt;"",INDEX('Size (Model) (2)'!Y:Y,3*(ROW()-2)+3),"")</f>
        <v/>
      </c>
      <c r="Z63" t="str">
        <f>IF($A63&lt;&gt;"",INDEX('Size (Model) (2)'!Z:Z,3*(ROW()-2)+3),"")</f>
        <v/>
      </c>
    </row>
    <row r="64" spans="1:26" x14ac:dyDescent="0.2">
      <c r="A64" s="13" t="str">
        <f>IF(INDEX('Size (Model) (2)'!A:A,3*(ROW()-2)+2)&lt;&gt;"",INDEX('Size (Model) (2)'!A:A,3*(ROW()-2)+2),"")</f>
        <v/>
      </c>
      <c r="B64" t="str">
        <f>IF($A64&lt;&gt;"",INDEX('Size (Model) (2)'!B:B,3*(ROW()-2)+3),"")</f>
        <v/>
      </c>
      <c r="C64" t="str">
        <f>IF($A64&lt;&gt;"",INDEX('Size (Model) (2)'!C:C,3*(ROW()-2)+3),"")</f>
        <v/>
      </c>
      <c r="D64" t="str">
        <f>IF($A64&lt;&gt;"",INDEX('Size (Model) (2)'!D:D,3*(ROW()-2)+3),"")</f>
        <v/>
      </c>
      <c r="E64" t="str">
        <f>IF($A64&lt;&gt;"",INDEX('Size (Model) (2)'!E:E,3*(ROW()-2)+3),"")</f>
        <v/>
      </c>
      <c r="F64" t="str">
        <f>IF($A64&lt;&gt;"",INDEX('Size (Model) (2)'!F:F,3*(ROW()-2)+3),"")</f>
        <v/>
      </c>
      <c r="G64" t="str">
        <f>IF($A64&lt;&gt;"",INDEX('Size (Model) (2)'!G:G,3*(ROW()-2)+3),"")</f>
        <v/>
      </c>
      <c r="H64" t="str">
        <f>IF($A64&lt;&gt;"",INDEX('Size (Model) (2)'!H:H,3*(ROW()-2)+3),"")</f>
        <v/>
      </c>
      <c r="I64" t="str">
        <f>IF($A64&lt;&gt;"",INDEX('Size (Model) (2)'!I:I,3*(ROW()-2)+3),"")</f>
        <v/>
      </c>
      <c r="J64" t="str">
        <f>IF($A64&lt;&gt;"",INDEX('Size (Model) (2)'!J:J,3*(ROW()-2)+3),"")</f>
        <v/>
      </c>
      <c r="K64" t="str">
        <f>IF($A64&lt;&gt;"",INDEX('Size (Model) (2)'!K:K,3*(ROW()-2)+3),"")</f>
        <v/>
      </c>
      <c r="L64" t="str">
        <f>IF($A64&lt;&gt;"",INDEX('Size (Model) (2)'!L:L,3*(ROW()-2)+3),"")</f>
        <v/>
      </c>
      <c r="M64" t="str">
        <f>IF($A64&lt;&gt;"",INDEX('Size (Model) (2)'!M:M,3*(ROW()-2)+3),"")</f>
        <v/>
      </c>
      <c r="N64" t="str">
        <f>IF($A64&lt;&gt;"",INDEX('Size (Model) (2)'!N:N,3*(ROW()-2)+3),"")</f>
        <v/>
      </c>
      <c r="O64" t="str">
        <f>IF($A64&lt;&gt;"",INDEX('Size (Model) (2)'!O:O,3*(ROW()-2)+3),"")</f>
        <v/>
      </c>
      <c r="P64" t="str">
        <f>IF($A64&lt;&gt;"",INDEX('Size (Model) (2)'!P:P,3*(ROW()-2)+3),"")</f>
        <v/>
      </c>
      <c r="Q64" t="str">
        <f>IF($A64&lt;&gt;"",INDEX('Size (Model) (2)'!Q:Q,3*(ROW()-2)+3),"")</f>
        <v/>
      </c>
      <c r="R64" t="str">
        <f>IF($A64&lt;&gt;"",INDEX('Size (Model) (2)'!R:R,3*(ROW()-2)+3),"")</f>
        <v/>
      </c>
      <c r="S64" t="str">
        <f>IF($A64&lt;&gt;"",INDEX('Size (Model) (2)'!S:S,3*(ROW()-2)+3),"")</f>
        <v/>
      </c>
      <c r="T64" t="str">
        <f>IF($A64&lt;&gt;"",INDEX('Size (Model) (2)'!T:T,3*(ROW()-2)+3),"")</f>
        <v/>
      </c>
      <c r="U64" t="str">
        <f>IF($A64&lt;&gt;"",INDEX('Size (Model) (2)'!U:U,3*(ROW()-2)+3),"")</f>
        <v/>
      </c>
      <c r="V64" t="str">
        <f>IF($A64&lt;&gt;"",INDEX('Size (Model) (2)'!V:V,3*(ROW()-2)+3),"")</f>
        <v/>
      </c>
      <c r="W64" t="str">
        <f>IF($A64&lt;&gt;"",INDEX('Size (Model) (2)'!W:W,3*(ROW()-2)+3),"")</f>
        <v/>
      </c>
      <c r="X64" t="str">
        <f>IF($A64&lt;&gt;"",INDEX('Size (Model) (2)'!X:X,3*(ROW()-2)+3),"")</f>
        <v/>
      </c>
      <c r="Y64" t="str">
        <f>IF($A64&lt;&gt;"",INDEX('Size (Model) (2)'!Y:Y,3*(ROW()-2)+3),"")</f>
        <v/>
      </c>
      <c r="Z64" t="str">
        <f>IF($A64&lt;&gt;"",INDEX('Size (Model) (2)'!Z:Z,3*(ROW()-2)+3),"")</f>
        <v/>
      </c>
    </row>
    <row r="65" spans="1:26" x14ac:dyDescent="0.2">
      <c r="A65" s="13" t="str">
        <f>IF(INDEX('Size (Model) (2)'!A:A,3*(ROW()-2)+2)&lt;&gt;"",INDEX('Size (Model) (2)'!A:A,3*(ROW()-2)+2),"")</f>
        <v/>
      </c>
      <c r="B65" t="str">
        <f>IF($A65&lt;&gt;"",INDEX('Size (Model) (2)'!B:B,3*(ROW()-2)+3),"")</f>
        <v/>
      </c>
      <c r="C65" t="str">
        <f>IF($A65&lt;&gt;"",INDEX('Size (Model) (2)'!C:C,3*(ROW()-2)+3),"")</f>
        <v/>
      </c>
      <c r="D65" t="str">
        <f>IF($A65&lt;&gt;"",INDEX('Size (Model) (2)'!D:D,3*(ROW()-2)+3),"")</f>
        <v/>
      </c>
      <c r="E65" t="str">
        <f>IF($A65&lt;&gt;"",INDEX('Size (Model) (2)'!E:E,3*(ROW()-2)+3),"")</f>
        <v/>
      </c>
      <c r="F65" t="str">
        <f>IF($A65&lt;&gt;"",INDEX('Size (Model) (2)'!F:F,3*(ROW()-2)+3),"")</f>
        <v/>
      </c>
      <c r="G65" t="str">
        <f>IF($A65&lt;&gt;"",INDEX('Size (Model) (2)'!G:G,3*(ROW()-2)+3),"")</f>
        <v/>
      </c>
      <c r="H65" t="str">
        <f>IF($A65&lt;&gt;"",INDEX('Size (Model) (2)'!H:H,3*(ROW()-2)+3),"")</f>
        <v/>
      </c>
      <c r="I65" t="str">
        <f>IF($A65&lt;&gt;"",INDEX('Size (Model) (2)'!I:I,3*(ROW()-2)+3),"")</f>
        <v/>
      </c>
      <c r="J65" t="str">
        <f>IF($A65&lt;&gt;"",INDEX('Size (Model) (2)'!J:J,3*(ROW()-2)+3),"")</f>
        <v/>
      </c>
      <c r="K65" t="str">
        <f>IF($A65&lt;&gt;"",INDEX('Size (Model) (2)'!K:K,3*(ROW()-2)+3),"")</f>
        <v/>
      </c>
      <c r="L65" t="str">
        <f>IF($A65&lt;&gt;"",INDEX('Size (Model) (2)'!L:L,3*(ROW()-2)+3),"")</f>
        <v/>
      </c>
      <c r="M65" t="str">
        <f>IF($A65&lt;&gt;"",INDEX('Size (Model) (2)'!M:M,3*(ROW()-2)+3),"")</f>
        <v/>
      </c>
      <c r="N65" t="str">
        <f>IF($A65&lt;&gt;"",INDEX('Size (Model) (2)'!N:N,3*(ROW()-2)+3),"")</f>
        <v/>
      </c>
      <c r="O65" t="str">
        <f>IF($A65&lt;&gt;"",INDEX('Size (Model) (2)'!O:O,3*(ROW()-2)+3),"")</f>
        <v/>
      </c>
      <c r="P65" t="str">
        <f>IF($A65&lt;&gt;"",INDEX('Size (Model) (2)'!P:P,3*(ROW()-2)+3),"")</f>
        <v/>
      </c>
      <c r="Q65" t="str">
        <f>IF($A65&lt;&gt;"",INDEX('Size (Model) (2)'!Q:Q,3*(ROW()-2)+3),"")</f>
        <v/>
      </c>
      <c r="R65" t="str">
        <f>IF($A65&lt;&gt;"",INDEX('Size (Model) (2)'!R:R,3*(ROW()-2)+3),"")</f>
        <v/>
      </c>
      <c r="S65" t="str">
        <f>IF($A65&lt;&gt;"",INDEX('Size (Model) (2)'!S:S,3*(ROW()-2)+3),"")</f>
        <v/>
      </c>
      <c r="T65" t="str">
        <f>IF($A65&lt;&gt;"",INDEX('Size (Model) (2)'!T:T,3*(ROW()-2)+3),"")</f>
        <v/>
      </c>
      <c r="U65" t="str">
        <f>IF($A65&lt;&gt;"",INDEX('Size (Model) (2)'!U:U,3*(ROW()-2)+3),"")</f>
        <v/>
      </c>
      <c r="V65" t="str">
        <f>IF($A65&lt;&gt;"",INDEX('Size (Model) (2)'!V:V,3*(ROW()-2)+3),"")</f>
        <v/>
      </c>
      <c r="W65" t="str">
        <f>IF($A65&lt;&gt;"",INDEX('Size (Model) (2)'!W:W,3*(ROW()-2)+3),"")</f>
        <v/>
      </c>
      <c r="X65" t="str">
        <f>IF($A65&lt;&gt;"",INDEX('Size (Model) (2)'!X:X,3*(ROW()-2)+3),"")</f>
        <v/>
      </c>
      <c r="Y65" t="str">
        <f>IF($A65&lt;&gt;"",INDEX('Size (Model) (2)'!Y:Y,3*(ROW()-2)+3),"")</f>
        <v/>
      </c>
      <c r="Z65" t="str">
        <f>IF($A65&lt;&gt;"",INDEX('Size (Model) (2)'!Z:Z,3*(ROW()-2)+3),"")</f>
        <v/>
      </c>
    </row>
    <row r="66" spans="1:26" x14ac:dyDescent="0.2">
      <c r="A66" s="13" t="str">
        <f>IF(INDEX('Size (Model) (2)'!A:A,3*(ROW()-2)+2)&lt;&gt;"",INDEX('Size (Model) (2)'!A:A,3*(ROW()-2)+2),"")</f>
        <v/>
      </c>
      <c r="B66" t="str">
        <f>IF($A66&lt;&gt;"",INDEX('Size (Model) (2)'!B:B,3*(ROW()-2)+3),"")</f>
        <v/>
      </c>
      <c r="C66" t="str">
        <f>IF($A66&lt;&gt;"",INDEX('Size (Model) (2)'!C:C,3*(ROW()-2)+3),"")</f>
        <v/>
      </c>
      <c r="D66" t="str">
        <f>IF($A66&lt;&gt;"",INDEX('Size (Model) (2)'!D:D,3*(ROW()-2)+3),"")</f>
        <v/>
      </c>
      <c r="E66" t="str">
        <f>IF($A66&lt;&gt;"",INDEX('Size (Model) (2)'!E:E,3*(ROW()-2)+3),"")</f>
        <v/>
      </c>
      <c r="F66" t="str">
        <f>IF($A66&lt;&gt;"",INDEX('Size (Model) (2)'!F:F,3*(ROW()-2)+3),"")</f>
        <v/>
      </c>
      <c r="G66" t="str">
        <f>IF($A66&lt;&gt;"",INDEX('Size (Model) (2)'!G:G,3*(ROW()-2)+3),"")</f>
        <v/>
      </c>
      <c r="H66" t="str">
        <f>IF($A66&lt;&gt;"",INDEX('Size (Model) (2)'!H:H,3*(ROW()-2)+3),"")</f>
        <v/>
      </c>
      <c r="I66" t="str">
        <f>IF($A66&lt;&gt;"",INDEX('Size (Model) (2)'!I:I,3*(ROW()-2)+3),"")</f>
        <v/>
      </c>
      <c r="J66" t="str">
        <f>IF($A66&lt;&gt;"",INDEX('Size (Model) (2)'!J:J,3*(ROW()-2)+3),"")</f>
        <v/>
      </c>
      <c r="K66" t="str">
        <f>IF($A66&lt;&gt;"",INDEX('Size (Model) (2)'!K:K,3*(ROW()-2)+3),"")</f>
        <v/>
      </c>
      <c r="L66" t="str">
        <f>IF($A66&lt;&gt;"",INDEX('Size (Model) (2)'!L:L,3*(ROW()-2)+3),"")</f>
        <v/>
      </c>
      <c r="M66" t="str">
        <f>IF($A66&lt;&gt;"",INDEX('Size (Model) (2)'!M:M,3*(ROW()-2)+3),"")</f>
        <v/>
      </c>
      <c r="N66" t="str">
        <f>IF($A66&lt;&gt;"",INDEX('Size (Model) (2)'!N:N,3*(ROW()-2)+3),"")</f>
        <v/>
      </c>
      <c r="O66" t="str">
        <f>IF($A66&lt;&gt;"",INDEX('Size (Model) (2)'!O:O,3*(ROW()-2)+3),"")</f>
        <v/>
      </c>
      <c r="P66" t="str">
        <f>IF($A66&lt;&gt;"",INDEX('Size (Model) (2)'!P:P,3*(ROW()-2)+3),"")</f>
        <v/>
      </c>
      <c r="Q66" t="str">
        <f>IF($A66&lt;&gt;"",INDEX('Size (Model) (2)'!Q:Q,3*(ROW()-2)+3),"")</f>
        <v/>
      </c>
      <c r="R66" t="str">
        <f>IF($A66&lt;&gt;"",INDEX('Size (Model) (2)'!R:R,3*(ROW()-2)+3),"")</f>
        <v/>
      </c>
      <c r="S66" t="str">
        <f>IF($A66&lt;&gt;"",INDEX('Size (Model) (2)'!S:S,3*(ROW()-2)+3),"")</f>
        <v/>
      </c>
      <c r="T66" t="str">
        <f>IF($A66&lt;&gt;"",INDEX('Size (Model) (2)'!T:T,3*(ROW()-2)+3),"")</f>
        <v/>
      </c>
      <c r="U66" t="str">
        <f>IF($A66&lt;&gt;"",INDEX('Size (Model) (2)'!U:U,3*(ROW()-2)+3),"")</f>
        <v/>
      </c>
      <c r="V66" t="str">
        <f>IF($A66&lt;&gt;"",INDEX('Size (Model) (2)'!V:V,3*(ROW()-2)+3),"")</f>
        <v/>
      </c>
      <c r="W66" t="str">
        <f>IF($A66&lt;&gt;"",INDEX('Size (Model) (2)'!W:W,3*(ROW()-2)+3),"")</f>
        <v/>
      </c>
      <c r="X66" t="str">
        <f>IF($A66&lt;&gt;"",INDEX('Size (Model) (2)'!X:X,3*(ROW()-2)+3),"")</f>
        <v/>
      </c>
      <c r="Y66" t="str">
        <f>IF($A66&lt;&gt;"",INDEX('Size (Model) (2)'!Y:Y,3*(ROW()-2)+3),"")</f>
        <v/>
      </c>
      <c r="Z66" t="str">
        <f>IF($A66&lt;&gt;"",INDEX('Size (Model) (2)'!Z:Z,3*(ROW()-2)+3),"")</f>
        <v/>
      </c>
    </row>
    <row r="67" spans="1:26" x14ac:dyDescent="0.2">
      <c r="A67" s="13" t="str">
        <f>IF(INDEX('Size (Model) (2)'!A:A,3*(ROW()-2)+2)&lt;&gt;"",INDEX('Size (Model) (2)'!A:A,3*(ROW()-2)+2),"")</f>
        <v/>
      </c>
      <c r="B67" t="str">
        <f>IF($A67&lt;&gt;"",INDEX('Size (Model) (2)'!B:B,3*(ROW()-2)+3),"")</f>
        <v/>
      </c>
      <c r="C67" t="str">
        <f>IF($A67&lt;&gt;"",INDEX('Size (Model) (2)'!C:C,3*(ROW()-2)+3),"")</f>
        <v/>
      </c>
      <c r="D67" t="str">
        <f>IF($A67&lt;&gt;"",INDEX('Size (Model) (2)'!D:D,3*(ROW()-2)+3),"")</f>
        <v/>
      </c>
      <c r="E67" t="str">
        <f>IF($A67&lt;&gt;"",INDEX('Size (Model) (2)'!E:E,3*(ROW()-2)+3),"")</f>
        <v/>
      </c>
      <c r="F67" t="str">
        <f>IF($A67&lt;&gt;"",INDEX('Size (Model) (2)'!F:F,3*(ROW()-2)+3),"")</f>
        <v/>
      </c>
      <c r="G67" t="str">
        <f>IF($A67&lt;&gt;"",INDEX('Size (Model) (2)'!G:G,3*(ROW()-2)+3),"")</f>
        <v/>
      </c>
      <c r="H67" t="str">
        <f>IF($A67&lt;&gt;"",INDEX('Size (Model) (2)'!H:H,3*(ROW()-2)+3),"")</f>
        <v/>
      </c>
      <c r="I67" t="str">
        <f>IF($A67&lt;&gt;"",INDEX('Size (Model) (2)'!I:I,3*(ROW()-2)+3),"")</f>
        <v/>
      </c>
      <c r="J67" t="str">
        <f>IF($A67&lt;&gt;"",INDEX('Size (Model) (2)'!J:J,3*(ROW()-2)+3),"")</f>
        <v/>
      </c>
      <c r="K67" t="str">
        <f>IF($A67&lt;&gt;"",INDEX('Size (Model) (2)'!K:K,3*(ROW()-2)+3),"")</f>
        <v/>
      </c>
      <c r="L67" t="str">
        <f>IF($A67&lt;&gt;"",INDEX('Size (Model) (2)'!L:L,3*(ROW()-2)+3),"")</f>
        <v/>
      </c>
      <c r="M67" t="str">
        <f>IF($A67&lt;&gt;"",INDEX('Size (Model) (2)'!M:M,3*(ROW()-2)+3),"")</f>
        <v/>
      </c>
      <c r="N67" t="str">
        <f>IF($A67&lt;&gt;"",INDEX('Size (Model) (2)'!N:N,3*(ROW()-2)+3),"")</f>
        <v/>
      </c>
      <c r="O67" t="str">
        <f>IF($A67&lt;&gt;"",INDEX('Size (Model) (2)'!O:O,3*(ROW()-2)+3),"")</f>
        <v/>
      </c>
      <c r="P67" t="str">
        <f>IF($A67&lt;&gt;"",INDEX('Size (Model) (2)'!P:P,3*(ROW()-2)+3),"")</f>
        <v/>
      </c>
      <c r="Q67" t="str">
        <f>IF($A67&lt;&gt;"",INDEX('Size (Model) (2)'!Q:Q,3*(ROW()-2)+3),"")</f>
        <v/>
      </c>
      <c r="R67" t="str">
        <f>IF($A67&lt;&gt;"",INDEX('Size (Model) (2)'!R:R,3*(ROW()-2)+3),"")</f>
        <v/>
      </c>
      <c r="S67" t="str">
        <f>IF($A67&lt;&gt;"",INDEX('Size (Model) (2)'!S:S,3*(ROW()-2)+3),"")</f>
        <v/>
      </c>
      <c r="T67" t="str">
        <f>IF($A67&lt;&gt;"",INDEX('Size (Model) (2)'!T:T,3*(ROW()-2)+3),"")</f>
        <v/>
      </c>
      <c r="U67" t="str">
        <f>IF($A67&lt;&gt;"",INDEX('Size (Model) (2)'!U:U,3*(ROW()-2)+3),"")</f>
        <v/>
      </c>
      <c r="V67" t="str">
        <f>IF($A67&lt;&gt;"",INDEX('Size (Model) (2)'!V:V,3*(ROW()-2)+3),"")</f>
        <v/>
      </c>
      <c r="W67" t="str">
        <f>IF($A67&lt;&gt;"",INDEX('Size (Model) (2)'!W:W,3*(ROW()-2)+3),"")</f>
        <v/>
      </c>
      <c r="X67" t="str">
        <f>IF($A67&lt;&gt;"",INDEX('Size (Model) (2)'!X:X,3*(ROW()-2)+3),"")</f>
        <v/>
      </c>
      <c r="Y67" t="str">
        <f>IF($A67&lt;&gt;"",INDEX('Size (Model) (2)'!Y:Y,3*(ROW()-2)+3),"")</f>
        <v/>
      </c>
      <c r="Z67" t="str">
        <f>IF($A67&lt;&gt;"",INDEX('Size (Model) (2)'!Z:Z,3*(ROW()-2)+3),"")</f>
        <v/>
      </c>
    </row>
    <row r="68" spans="1:26" x14ac:dyDescent="0.2">
      <c r="A68" s="13" t="str">
        <f>IF(INDEX('Size (Model) (2)'!A:A,3*(ROW()-2)+2)&lt;&gt;"",INDEX('Size (Model) (2)'!A:A,3*(ROW()-2)+2),"")</f>
        <v/>
      </c>
      <c r="B68" t="str">
        <f>IF($A68&lt;&gt;"",INDEX('Size (Model) (2)'!B:B,3*(ROW()-2)+3),"")</f>
        <v/>
      </c>
      <c r="C68" t="str">
        <f>IF($A68&lt;&gt;"",INDEX('Size (Model) (2)'!C:C,3*(ROW()-2)+3),"")</f>
        <v/>
      </c>
      <c r="D68" t="str">
        <f>IF($A68&lt;&gt;"",INDEX('Size (Model) (2)'!D:D,3*(ROW()-2)+3),"")</f>
        <v/>
      </c>
      <c r="E68" t="str">
        <f>IF($A68&lt;&gt;"",INDEX('Size (Model) (2)'!E:E,3*(ROW()-2)+3),"")</f>
        <v/>
      </c>
      <c r="F68" t="str">
        <f>IF($A68&lt;&gt;"",INDEX('Size (Model) (2)'!F:F,3*(ROW()-2)+3),"")</f>
        <v/>
      </c>
      <c r="G68" t="str">
        <f>IF($A68&lt;&gt;"",INDEX('Size (Model) (2)'!G:G,3*(ROW()-2)+3),"")</f>
        <v/>
      </c>
      <c r="H68" t="str">
        <f>IF($A68&lt;&gt;"",INDEX('Size (Model) (2)'!H:H,3*(ROW()-2)+3),"")</f>
        <v/>
      </c>
      <c r="I68" t="str">
        <f>IF($A68&lt;&gt;"",INDEX('Size (Model) (2)'!I:I,3*(ROW()-2)+3),"")</f>
        <v/>
      </c>
      <c r="J68" t="str">
        <f>IF($A68&lt;&gt;"",INDEX('Size (Model) (2)'!J:J,3*(ROW()-2)+3),"")</f>
        <v/>
      </c>
      <c r="K68" t="str">
        <f>IF($A68&lt;&gt;"",INDEX('Size (Model) (2)'!K:K,3*(ROW()-2)+3),"")</f>
        <v/>
      </c>
      <c r="L68" t="str">
        <f>IF($A68&lt;&gt;"",INDEX('Size (Model) (2)'!L:L,3*(ROW()-2)+3),"")</f>
        <v/>
      </c>
      <c r="M68" t="str">
        <f>IF($A68&lt;&gt;"",INDEX('Size (Model) (2)'!M:M,3*(ROW()-2)+3),"")</f>
        <v/>
      </c>
      <c r="N68" t="str">
        <f>IF($A68&lt;&gt;"",INDEX('Size (Model) (2)'!N:N,3*(ROW()-2)+3),"")</f>
        <v/>
      </c>
      <c r="O68" t="str">
        <f>IF($A68&lt;&gt;"",INDEX('Size (Model) (2)'!O:O,3*(ROW()-2)+3),"")</f>
        <v/>
      </c>
      <c r="P68" t="str">
        <f>IF($A68&lt;&gt;"",INDEX('Size (Model) (2)'!P:P,3*(ROW()-2)+3),"")</f>
        <v/>
      </c>
      <c r="Q68" t="str">
        <f>IF($A68&lt;&gt;"",INDEX('Size (Model) (2)'!Q:Q,3*(ROW()-2)+3),"")</f>
        <v/>
      </c>
      <c r="R68" t="str">
        <f>IF($A68&lt;&gt;"",INDEX('Size (Model) (2)'!R:R,3*(ROW()-2)+3),"")</f>
        <v/>
      </c>
      <c r="S68" t="str">
        <f>IF($A68&lt;&gt;"",INDEX('Size (Model) (2)'!S:S,3*(ROW()-2)+3),"")</f>
        <v/>
      </c>
      <c r="T68" t="str">
        <f>IF($A68&lt;&gt;"",INDEX('Size (Model) (2)'!T:T,3*(ROW()-2)+3),"")</f>
        <v/>
      </c>
      <c r="U68" t="str">
        <f>IF($A68&lt;&gt;"",INDEX('Size (Model) (2)'!U:U,3*(ROW()-2)+3),"")</f>
        <v/>
      </c>
      <c r="V68" t="str">
        <f>IF($A68&lt;&gt;"",INDEX('Size (Model) (2)'!V:V,3*(ROW()-2)+3),"")</f>
        <v/>
      </c>
      <c r="W68" t="str">
        <f>IF($A68&lt;&gt;"",INDEX('Size (Model) (2)'!W:W,3*(ROW()-2)+3),"")</f>
        <v/>
      </c>
      <c r="X68" t="str">
        <f>IF($A68&lt;&gt;"",INDEX('Size (Model) (2)'!X:X,3*(ROW()-2)+3),"")</f>
        <v/>
      </c>
      <c r="Y68" t="str">
        <f>IF($A68&lt;&gt;"",INDEX('Size (Model) (2)'!Y:Y,3*(ROW()-2)+3),"")</f>
        <v/>
      </c>
      <c r="Z68" t="str">
        <f>IF($A68&lt;&gt;"",INDEX('Size (Model) (2)'!Z:Z,3*(ROW()-2)+3),"")</f>
        <v/>
      </c>
    </row>
    <row r="69" spans="1:26" x14ac:dyDescent="0.2">
      <c r="A69" s="13" t="str">
        <f>IF(INDEX('Size (Model) (2)'!A:A,3*(ROW()-2)+2)&lt;&gt;"",INDEX('Size (Model) (2)'!A:A,3*(ROW()-2)+2),"")</f>
        <v/>
      </c>
      <c r="B69" t="str">
        <f>IF($A69&lt;&gt;"",INDEX('Size (Model) (2)'!B:B,3*(ROW()-2)+3),"")</f>
        <v/>
      </c>
      <c r="C69" t="str">
        <f>IF($A69&lt;&gt;"",INDEX('Size (Model) (2)'!C:C,3*(ROW()-2)+3),"")</f>
        <v/>
      </c>
      <c r="D69" t="str">
        <f>IF($A69&lt;&gt;"",INDEX('Size (Model) (2)'!D:D,3*(ROW()-2)+3),"")</f>
        <v/>
      </c>
      <c r="E69" t="str">
        <f>IF($A69&lt;&gt;"",INDEX('Size (Model) (2)'!E:E,3*(ROW()-2)+3),"")</f>
        <v/>
      </c>
      <c r="F69" t="str">
        <f>IF($A69&lt;&gt;"",INDEX('Size (Model) (2)'!F:F,3*(ROW()-2)+3),"")</f>
        <v/>
      </c>
      <c r="G69" t="str">
        <f>IF($A69&lt;&gt;"",INDEX('Size (Model) (2)'!G:G,3*(ROW()-2)+3),"")</f>
        <v/>
      </c>
      <c r="H69" t="str">
        <f>IF($A69&lt;&gt;"",INDEX('Size (Model) (2)'!H:H,3*(ROW()-2)+3),"")</f>
        <v/>
      </c>
      <c r="I69" t="str">
        <f>IF($A69&lt;&gt;"",INDEX('Size (Model) (2)'!I:I,3*(ROW()-2)+3),"")</f>
        <v/>
      </c>
      <c r="J69" t="str">
        <f>IF($A69&lt;&gt;"",INDEX('Size (Model) (2)'!J:J,3*(ROW()-2)+3),"")</f>
        <v/>
      </c>
      <c r="K69" t="str">
        <f>IF($A69&lt;&gt;"",INDEX('Size (Model) (2)'!K:K,3*(ROW()-2)+3),"")</f>
        <v/>
      </c>
      <c r="L69" t="str">
        <f>IF($A69&lt;&gt;"",INDEX('Size (Model) (2)'!L:L,3*(ROW()-2)+3),"")</f>
        <v/>
      </c>
      <c r="M69" t="str">
        <f>IF($A69&lt;&gt;"",INDEX('Size (Model) (2)'!M:M,3*(ROW()-2)+3),"")</f>
        <v/>
      </c>
      <c r="N69" t="str">
        <f>IF($A69&lt;&gt;"",INDEX('Size (Model) (2)'!N:N,3*(ROW()-2)+3),"")</f>
        <v/>
      </c>
      <c r="O69" t="str">
        <f>IF($A69&lt;&gt;"",INDEX('Size (Model) (2)'!O:O,3*(ROW()-2)+3),"")</f>
        <v/>
      </c>
      <c r="P69" t="str">
        <f>IF($A69&lt;&gt;"",INDEX('Size (Model) (2)'!P:P,3*(ROW()-2)+3),"")</f>
        <v/>
      </c>
      <c r="Q69" t="str">
        <f>IF($A69&lt;&gt;"",INDEX('Size (Model) (2)'!Q:Q,3*(ROW()-2)+3),"")</f>
        <v/>
      </c>
      <c r="R69" t="str">
        <f>IF($A69&lt;&gt;"",INDEX('Size (Model) (2)'!R:R,3*(ROW()-2)+3),"")</f>
        <v/>
      </c>
      <c r="S69" t="str">
        <f>IF($A69&lt;&gt;"",INDEX('Size (Model) (2)'!S:S,3*(ROW()-2)+3),"")</f>
        <v/>
      </c>
      <c r="T69" t="str">
        <f>IF($A69&lt;&gt;"",INDEX('Size (Model) (2)'!T:T,3*(ROW()-2)+3),"")</f>
        <v/>
      </c>
      <c r="U69" t="str">
        <f>IF($A69&lt;&gt;"",INDEX('Size (Model) (2)'!U:U,3*(ROW()-2)+3),"")</f>
        <v/>
      </c>
      <c r="V69" t="str">
        <f>IF($A69&lt;&gt;"",INDEX('Size (Model) (2)'!V:V,3*(ROW()-2)+3),"")</f>
        <v/>
      </c>
      <c r="W69" t="str">
        <f>IF($A69&lt;&gt;"",INDEX('Size (Model) (2)'!W:W,3*(ROW()-2)+3),"")</f>
        <v/>
      </c>
      <c r="X69" t="str">
        <f>IF($A69&lt;&gt;"",INDEX('Size (Model) (2)'!X:X,3*(ROW()-2)+3),"")</f>
        <v/>
      </c>
      <c r="Y69" t="str">
        <f>IF($A69&lt;&gt;"",INDEX('Size (Model) (2)'!Y:Y,3*(ROW()-2)+3),"")</f>
        <v/>
      </c>
      <c r="Z69" t="str">
        <f>IF($A69&lt;&gt;"",INDEX('Size (Model) (2)'!Z:Z,3*(ROW()-2)+3),"")</f>
        <v/>
      </c>
    </row>
    <row r="70" spans="1:26" x14ac:dyDescent="0.2">
      <c r="A70" s="13" t="str">
        <f>IF(INDEX('Size (Model) (2)'!A:A,3*(ROW()-2)+2)&lt;&gt;"",INDEX('Size (Model) (2)'!A:A,3*(ROW()-2)+2),"")</f>
        <v/>
      </c>
      <c r="B70" t="str">
        <f>IF($A70&lt;&gt;"",INDEX('Size (Model) (2)'!B:B,3*(ROW()-2)+3),"")</f>
        <v/>
      </c>
      <c r="C70" t="str">
        <f>IF($A70&lt;&gt;"",INDEX('Size (Model) (2)'!C:C,3*(ROW()-2)+3),"")</f>
        <v/>
      </c>
      <c r="D70" t="str">
        <f>IF($A70&lt;&gt;"",INDEX('Size (Model) (2)'!D:D,3*(ROW()-2)+3),"")</f>
        <v/>
      </c>
      <c r="E70" t="str">
        <f>IF($A70&lt;&gt;"",INDEX('Size (Model) (2)'!E:E,3*(ROW()-2)+3),"")</f>
        <v/>
      </c>
      <c r="F70" t="str">
        <f>IF($A70&lt;&gt;"",INDEX('Size (Model) (2)'!F:F,3*(ROW()-2)+3),"")</f>
        <v/>
      </c>
      <c r="G70" t="str">
        <f>IF($A70&lt;&gt;"",INDEX('Size (Model) (2)'!G:G,3*(ROW()-2)+3),"")</f>
        <v/>
      </c>
      <c r="H70" t="str">
        <f>IF($A70&lt;&gt;"",INDEX('Size (Model) (2)'!H:H,3*(ROW()-2)+3),"")</f>
        <v/>
      </c>
      <c r="I70" t="str">
        <f>IF($A70&lt;&gt;"",INDEX('Size (Model) (2)'!I:I,3*(ROW()-2)+3),"")</f>
        <v/>
      </c>
      <c r="J70" t="str">
        <f>IF($A70&lt;&gt;"",INDEX('Size (Model) (2)'!J:J,3*(ROW()-2)+3),"")</f>
        <v/>
      </c>
      <c r="K70" t="str">
        <f>IF($A70&lt;&gt;"",INDEX('Size (Model) (2)'!K:K,3*(ROW()-2)+3),"")</f>
        <v/>
      </c>
      <c r="L70" t="str">
        <f>IF($A70&lt;&gt;"",INDEX('Size (Model) (2)'!L:L,3*(ROW()-2)+3),"")</f>
        <v/>
      </c>
      <c r="M70" t="str">
        <f>IF($A70&lt;&gt;"",INDEX('Size (Model) (2)'!M:M,3*(ROW()-2)+3),"")</f>
        <v/>
      </c>
      <c r="N70" t="str">
        <f>IF($A70&lt;&gt;"",INDEX('Size (Model) (2)'!N:N,3*(ROW()-2)+3),"")</f>
        <v/>
      </c>
      <c r="O70" t="str">
        <f>IF($A70&lt;&gt;"",INDEX('Size (Model) (2)'!O:O,3*(ROW()-2)+3),"")</f>
        <v/>
      </c>
      <c r="P70" t="str">
        <f>IF($A70&lt;&gt;"",INDEX('Size (Model) (2)'!P:P,3*(ROW()-2)+3),"")</f>
        <v/>
      </c>
      <c r="Q70" t="str">
        <f>IF($A70&lt;&gt;"",INDEX('Size (Model) (2)'!Q:Q,3*(ROW()-2)+3),"")</f>
        <v/>
      </c>
      <c r="R70" t="str">
        <f>IF($A70&lt;&gt;"",INDEX('Size (Model) (2)'!R:R,3*(ROW()-2)+3),"")</f>
        <v/>
      </c>
      <c r="S70" t="str">
        <f>IF($A70&lt;&gt;"",INDEX('Size (Model) (2)'!S:S,3*(ROW()-2)+3),"")</f>
        <v/>
      </c>
      <c r="T70" t="str">
        <f>IF($A70&lt;&gt;"",INDEX('Size (Model) (2)'!T:T,3*(ROW()-2)+3),"")</f>
        <v/>
      </c>
      <c r="U70" t="str">
        <f>IF($A70&lt;&gt;"",INDEX('Size (Model) (2)'!U:U,3*(ROW()-2)+3),"")</f>
        <v/>
      </c>
      <c r="V70" t="str">
        <f>IF($A70&lt;&gt;"",INDEX('Size (Model) (2)'!V:V,3*(ROW()-2)+3),"")</f>
        <v/>
      </c>
      <c r="W70" t="str">
        <f>IF($A70&lt;&gt;"",INDEX('Size (Model) (2)'!W:W,3*(ROW()-2)+3),"")</f>
        <v/>
      </c>
      <c r="X70" t="str">
        <f>IF($A70&lt;&gt;"",INDEX('Size (Model) (2)'!X:X,3*(ROW()-2)+3),"")</f>
        <v/>
      </c>
      <c r="Y70" t="str">
        <f>IF($A70&lt;&gt;"",INDEX('Size (Model) (2)'!Y:Y,3*(ROW()-2)+3),"")</f>
        <v/>
      </c>
      <c r="Z70" t="str">
        <f>IF($A70&lt;&gt;"",INDEX('Size (Model) (2)'!Z:Z,3*(ROW()-2)+3),"")</f>
        <v/>
      </c>
    </row>
    <row r="71" spans="1:26" x14ac:dyDescent="0.2">
      <c r="A71" s="13" t="str">
        <f>IF(INDEX('Size (Model) (2)'!A:A,3*(ROW()-2)+2)&lt;&gt;"",INDEX('Size (Model) (2)'!A:A,3*(ROW()-2)+2),"")</f>
        <v/>
      </c>
      <c r="B71" t="str">
        <f>IF($A71&lt;&gt;"",INDEX('Size (Model) (2)'!B:B,3*(ROW()-2)+3),"")</f>
        <v/>
      </c>
      <c r="C71" t="str">
        <f>IF($A71&lt;&gt;"",INDEX('Size (Model) (2)'!C:C,3*(ROW()-2)+3),"")</f>
        <v/>
      </c>
      <c r="D71" t="str">
        <f>IF($A71&lt;&gt;"",INDEX('Size (Model) (2)'!D:D,3*(ROW()-2)+3),"")</f>
        <v/>
      </c>
      <c r="E71" t="str">
        <f>IF($A71&lt;&gt;"",INDEX('Size (Model) (2)'!E:E,3*(ROW()-2)+3),"")</f>
        <v/>
      </c>
      <c r="F71" t="str">
        <f>IF($A71&lt;&gt;"",INDEX('Size (Model) (2)'!F:F,3*(ROW()-2)+3),"")</f>
        <v/>
      </c>
      <c r="G71" t="str">
        <f>IF($A71&lt;&gt;"",INDEX('Size (Model) (2)'!G:G,3*(ROW()-2)+3),"")</f>
        <v/>
      </c>
      <c r="H71" t="str">
        <f>IF($A71&lt;&gt;"",INDEX('Size (Model) (2)'!H:H,3*(ROW()-2)+3),"")</f>
        <v/>
      </c>
      <c r="I71" t="str">
        <f>IF($A71&lt;&gt;"",INDEX('Size (Model) (2)'!I:I,3*(ROW()-2)+3),"")</f>
        <v/>
      </c>
      <c r="J71" t="str">
        <f>IF($A71&lt;&gt;"",INDEX('Size (Model) (2)'!J:J,3*(ROW()-2)+3),"")</f>
        <v/>
      </c>
      <c r="K71" t="str">
        <f>IF($A71&lt;&gt;"",INDEX('Size (Model) (2)'!K:K,3*(ROW()-2)+3),"")</f>
        <v/>
      </c>
      <c r="L71" t="str">
        <f>IF($A71&lt;&gt;"",INDEX('Size (Model) (2)'!L:L,3*(ROW()-2)+3),"")</f>
        <v/>
      </c>
      <c r="M71" t="str">
        <f>IF($A71&lt;&gt;"",INDEX('Size (Model) (2)'!M:M,3*(ROW()-2)+3),"")</f>
        <v/>
      </c>
      <c r="N71" t="str">
        <f>IF($A71&lt;&gt;"",INDEX('Size (Model) (2)'!N:N,3*(ROW()-2)+3),"")</f>
        <v/>
      </c>
      <c r="O71" t="str">
        <f>IF($A71&lt;&gt;"",INDEX('Size (Model) (2)'!O:O,3*(ROW()-2)+3),"")</f>
        <v/>
      </c>
      <c r="P71" t="str">
        <f>IF($A71&lt;&gt;"",INDEX('Size (Model) (2)'!P:P,3*(ROW()-2)+3),"")</f>
        <v/>
      </c>
      <c r="Q71" t="str">
        <f>IF($A71&lt;&gt;"",INDEX('Size (Model) (2)'!Q:Q,3*(ROW()-2)+3),"")</f>
        <v/>
      </c>
      <c r="R71" t="str">
        <f>IF($A71&lt;&gt;"",INDEX('Size (Model) (2)'!R:R,3*(ROW()-2)+3),"")</f>
        <v/>
      </c>
      <c r="S71" t="str">
        <f>IF($A71&lt;&gt;"",INDEX('Size (Model) (2)'!S:S,3*(ROW()-2)+3),"")</f>
        <v/>
      </c>
      <c r="T71" t="str">
        <f>IF($A71&lt;&gt;"",INDEX('Size (Model) (2)'!T:T,3*(ROW()-2)+3),"")</f>
        <v/>
      </c>
      <c r="U71" t="str">
        <f>IF($A71&lt;&gt;"",INDEX('Size (Model) (2)'!U:U,3*(ROW()-2)+3),"")</f>
        <v/>
      </c>
      <c r="V71" t="str">
        <f>IF($A71&lt;&gt;"",INDEX('Size (Model) (2)'!V:V,3*(ROW()-2)+3),"")</f>
        <v/>
      </c>
      <c r="W71" t="str">
        <f>IF($A71&lt;&gt;"",INDEX('Size (Model) (2)'!W:W,3*(ROW()-2)+3),"")</f>
        <v/>
      </c>
      <c r="X71" t="str">
        <f>IF($A71&lt;&gt;"",INDEX('Size (Model) (2)'!X:X,3*(ROW()-2)+3),"")</f>
        <v/>
      </c>
      <c r="Y71" t="str">
        <f>IF($A71&lt;&gt;"",INDEX('Size (Model) (2)'!Y:Y,3*(ROW()-2)+3),"")</f>
        <v/>
      </c>
      <c r="Z71" t="str">
        <f>IF($A71&lt;&gt;"",INDEX('Size (Model) (2)'!Z:Z,3*(ROW()-2)+3),"")</f>
        <v/>
      </c>
    </row>
    <row r="72" spans="1:26" x14ac:dyDescent="0.2">
      <c r="A72" s="13" t="str">
        <f>IF(INDEX('Size (Model) (2)'!A:A,3*(ROW()-2)+2)&lt;&gt;"",INDEX('Size (Model) (2)'!A:A,3*(ROW()-2)+2),"")</f>
        <v/>
      </c>
      <c r="B72" t="str">
        <f>IF($A72&lt;&gt;"",INDEX('Size (Model) (2)'!B:B,3*(ROW()-2)+3),"")</f>
        <v/>
      </c>
      <c r="C72" t="str">
        <f>IF($A72&lt;&gt;"",INDEX('Size (Model) (2)'!C:C,3*(ROW()-2)+3),"")</f>
        <v/>
      </c>
      <c r="D72" t="str">
        <f>IF($A72&lt;&gt;"",INDEX('Size (Model) (2)'!D:D,3*(ROW()-2)+3),"")</f>
        <v/>
      </c>
      <c r="E72" t="str">
        <f>IF($A72&lt;&gt;"",INDEX('Size (Model) (2)'!E:E,3*(ROW()-2)+3),"")</f>
        <v/>
      </c>
      <c r="F72" t="str">
        <f>IF($A72&lt;&gt;"",INDEX('Size (Model) (2)'!F:F,3*(ROW()-2)+3),"")</f>
        <v/>
      </c>
      <c r="G72" t="str">
        <f>IF($A72&lt;&gt;"",INDEX('Size (Model) (2)'!G:G,3*(ROW()-2)+3),"")</f>
        <v/>
      </c>
      <c r="H72" t="str">
        <f>IF($A72&lt;&gt;"",INDEX('Size (Model) (2)'!H:H,3*(ROW()-2)+3),"")</f>
        <v/>
      </c>
      <c r="I72" t="str">
        <f>IF($A72&lt;&gt;"",INDEX('Size (Model) (2)'!I:I,3*(ROW()-2)+3),"")</f>
        <v/>
      </c>
      <c r="J72" t="str">
        <f>IF($A72&lt;&gt;"",INDEX('Size (Model) (2)'!J:J,3*(ROW()-2)+3),"")</f>
        <v/>
      </c>
      <c r="K72" t="str">
        <f>IF($A72&lt;&gt;"",INDEX('Size (Model) (2)'!K:K,3*(ROW()-2)+3),"")</f>
        <v/>
      </c>
      <c r="L72" t="str">
        <f>IF($A72&lt;&gt;"",INDEX('Size (Model) (2)'!L:L,3*(ROW()-2)+3),"")</f>
        <v/>
      </c>
      <c r="M72" t="str">
        <f>IF($A72&lt;&gt;"",INDEX('Size (Model) (2)'!M:M,3*(ROW()-2)+3),"")</f>
        <v/>
      </c>
      <c r="N72" t="str">
        <f>IF($A72&lt;&gt;"",INDEX('Size (Model) (2)'!N:N,3*(ROW()-2)+3),"")</f>
        <v/>
      </c>
      <c r="O72" t="str">
        <f>IF($A72&lt;&gt;"",INDEX('Size (Model) (2)'!O:O,3*(ROW()-2)+3),"")</f>
        <v/>
      </c>
      <c r="P72" t="str">
        <f>IF($A72&lt;&gt;"",INDEX('Size (Model) (2)'!P:P,3*(ROW()-2)+3),"")</f>
        <v/>
      </c>
      <c r="Q72" t="str">
        <f>IF($A72&lt;&gt;"",INDEX('Size (Model) (2)'!Q:Q,3*(ROW()-2)+3),"")</f>
        <v/>
      </c>
      <c r="R72" t="str">
        <f>IF($A72&lt;&gt;"",INDEX('Size (Model) (2)'!R:R,3*(ROW()-2)+3),"")</f>
        <v/>
      </c>
      <c r="S72" t="str">
        <f>IF($A72&lt;&gt;"",INDEX('Size (Model) (2)'!S:S,3*(ROW()-2)+3),"")</f>
        <v/>
      </c>
      <c r="T72" t="str">
        <f>IF($A72&lt;&gt;"",INDEX('Size (Model) (2)'!T:T,3*(ROW()-2)+3),"")</f>
        <v/>
      </c>
      <c r="U72" t="str">
        <f>IF($A72&lt;&gt;"",INDEX('Size (Model) (2)'!U:U,3*(ROW()-2)+3),"")</f>
        <v/>
      </c>
      <c r="V72" t="str">
        <f>IF($A72&lt;&gt;"",INDEX('Size (Model) (2)'!V:V,3*(ROW()-2)+3),"")</f>
        <v/>
      </c>
      <c r="W72" t="str">
        <f>IF($A72&lt;&gt;"",INDEX('Size (Model) (2)'!W:W,3*(ROW()-2)+3),"")</f>
        <v/>
      </c>
      <c r="X72" t="str">
        <f>IF($A72&lt;&gt;"",INDEX('Size (Model) (2)'!X:X,3*(ROW()-2)+3),"")</f>
        <v/>
      </c>
      <c r="Y72" t="str">
        <f>IF($A72&lt;&gt;"",INDEX('Size (Model) (2)'!Y:Y,3*(ROW()-2)+3),"")</f>
        <v/>
      </c>
      <c r="Z72" t="str">
        <f>IF($A72&lt;&gt;"",INDEX('Size (Model) (2)'!Z:Z,3*(ROW()-2)+3),"")</f>
        <v/>
      </c>
    </row>
    <row r="73" spans="1:26" x14ac:dyDescent="0.2">
      <c r="A73" s="13" t="str">
        <f>IF(INDEX('Size (Model) (2)'!A:A,3*(ROW()-2)+2)&lt;&gt;"",INDEX('Size (Model) (2)'!A:A,3*(ROW()-2)+2),"")</f>
        <v/>
      </c>
      <c r="B73" t="str">
        <f>IF($A73&lt;&gt;"",INDEX('Size (Model) (2)'!B:B,3*(ROW()-2)+3),"")</f>
        <v/>
      </c>
      <c r="C73" t="str">
        <f>IF($A73&lt;&gt;"",INDEX('Size (Model) (2)'!C:C,3*(ROW()-2)+3),"")</f>
        <v/>
      </c>
      <c r="D73" t="str">
        <f>IF($A73&lt;&gt;"",INDEX('Size (Model) (2)'!D:D,3*(ROW()-2)+3),"")</f>
        <v/>
      </c>
      <c r="E73" t="str">
        <f>IF($A73&lt;&gt;"",INDEX('Size (Model) (2)'!E:E,3*(ROW()-2)+3),"")</f>
        <v/>
      </c>
      <c r="F73" t="str">
        <f>IF($A73&lt;&gt;"",INDEX('Size (Model) (2)'!F:F,3*(ROW()-2)+3),"")</f>
        <v/>
      </c>
      <c r="G73" t="str">
        <f>IF($A73&lt;&gt;"",INDEX('Size (Model) (2)'!G:G,3*(ROW()-2)+3),"")</f>
        <v/>
      </c>
      <c r="H73" t="str">
        <f>IF($A73&lt;&gt;"",INDEX('Size (Model) (2)'!H:H,3*(ROW()-2)+3),"")</f>
        <v/>
      </c>
      <c r="I73" t="str">
        <f>IF($A73&lt;&gt;"",INDEX('Size (Model) (2)'!I:I,3*(ROW()-2)+3),"")</f>
        <v/>
      </c>
      <c r="J73" t="str">
        <f>IF($A73&lt;&gt;"",INDEX('Size (Model) (2)'!J:J,3*(ROW()-2)+3),"")</f>
        <v/>
      </c>
      <c r="K73" t="str">
        <f>IF($A73&lt;&gt;"",INDEX('Size (Model) (2)'!K:K,3*(ROW()-2)+3),"")</f>
        <v/>
      </c>
      <c r="L73" t="str">
        <f>IF($A73&lt;&gt;"",INDEX('Size (Model) (2)'!L:L,3*(ROW()-2)+3),"")</f>
        <v/>
      </c>
      <c r="M73" t="str">
        <f>IF($A73&lt;&gt;"",INDEX('Size (Model) (2)'!M:M,3*(ROW()-2)+3),"")</f>
        <v/>
      </c>
      <c r="N73" t="str">
        <f>IF($A73&lt;&gt;"",INDEX('Size (Model) (2)'!N:N,3*(ROW()-2)+3),"")</f>
        <v/>
      </c>
      <c r="O73" t="str">
        <f>IF($A73&lt;&gt;"",INDEX('Size (Model) (2)'!O:O,3*(ROW()-2)+3),"")</f>
        <v/>
      </c>
      <c r="P73" t="str">
        <f>IF($A73&lt;&gt;"",INDEX('Size (Model) (2)'!P:P,3*(ROW()-2)+3),"")</f>
        <v/>
      </c>
      <c r="Q73" t="str">
        <f>IF($A73&lt;&gt;"",INDEX('Size (Model) (2)'!Q:Q,3*(ROW()-2)+3),"")</f>
        <v/>
      </c>
      <c r="R73" t="str">
        <f>IF($A73&lt;&gt;"",INDEX('Size (Model) (2)'!R:R,3*(ROW()-2)+3),"")</f>
        <v/>
      </c>
      <c r="S73" t="str">
        <f>IF($A73&lt;&gt;"",INDEX('Size (Model) (2)'!S:S,3*(ROW()-2)+3),"")</f>
        <v/>
      </c>
      <c r="T73" t="str">
        <f>IF($A73&lt;&gt;"",INDEX('Size (Model) (2)'!T:T,3*(ROW()-2)+3),"")</f>
        <v/>
      </c>
      <c r="U73" t="str">
        <f>IF($A73&lt;&gt;"",INDEX('Size (Model) (2)'!U:U,3*(ROW()-2)+3),"")</f>
        <v/>
      </c>
      <c r="V73" t="str">
        <f>IF($A73&lt;&gt;"",INDEX('Size (Model) (2)'!V:V,3*(ROW()-2)+3),"")</f>
        <v/>
      </c>
      <c r="W73" t="str">
        <f>IF($A73&lt;&gt;"",INDEX('Size (Model) (2)'!W:W,3*(ROW()-2)+3),"")</f>
        <v/>
      </c>
      <c r="X73" t="str">
        <f>IF($A73&lt;&gt;"",INDEX('Size (Model) (2)'!X:X,3*(ROW()-2)+3),"")</f>
        <v/>
      </c>
      <c r="Y73" t="str">
        <f>IF($A73&lt;&gt;"",INDEX('Size (Model) (2)'!Y:Y,3*(ROW()-2)+3),"")</f>
        <v/>
      </c>
      <c r="Z73" t="str">
        <f>IF($A73&lt;&gt;"",INDEX('Size (Model) (2)'!Z:Z,3*(ROW()-2)+3),"")</f>
        <v/>
      </c>
    </row>
    <row r="74" spans="1:26" x14ac:dyDescent="0.2">
      <c r="A74" s="13" t="str">
        <f>IF(INDEX('Size (Model) (2)'!A:A,3*(ROW()-2)+2)&lt;&gt;"",INDEX('Size (Model) (2)'!A:A,3*(ROW()-2)+2),"")</f>
        <v/>
      </c>
      <c r="B74" t="str">
        <f>IF($A74&lt;&gt;"",INDEX('Size (Model) (2)'!B:B,3*(ROW()-2)+3),"")</f>
        <v/>
      </c>
      <c r="C74" t="str">
        <f>IF($A74&lt;&gt;"",INDEX('Size (Model) (2)'!C:C,3*(ROW()-2)+3),"")</f>
        <v/>
      </c>
      <c r="D74" t="str">
        <f>IF($A74&lt;&gt;"",INDEX('Size (Model) (2)'!D:D,3*(ROW()-2)+3),"")</f>
        <v/>
      </c>
      <c r="E74" t="str">
        <f>IF($A74&lt;&gt;"",INDEX('Size (Model) (2)'!E:E,3*(ROW()-2)+3),"")</f>
        <v/>
      </c>
      <c r="F74" t="str">
        <f>IF($A74&lt;&gt;"",INDEX('Size (Model) (2)'!F:F,3*(ROW()-2)+3),"")</f>
        <v/>
      </c>
      <c r="G74" t="str">
        <f>IF($A74&lt;&gt;"",INDEX('Size (Model) (2)'!G:G,3*(ROW()-2)+3),"")</f>
        <v/>
      </c>
      <c r="H74" t="str">
        <f>IF($A74&lt;&gt;"",INDEX('Size (Model) (2)'!H:H,3*(ROW()-2)+3),"")</f>
        <v/>
      </c>
      <c r="I74" t="str">
        <f>IF($A74&lt;&gt;"",INDEX('Size (Model) (2)'!I:I,3*(ROW()-2)+3),"")</f>
        <v/>
      </c>
      <c r="J74" t="str">
        <f>IF($A74&lt;&gt;"",INDEX('Size (Model) (2)'!J:J,3*(ROW()-2)+3),"")</f>
        <v/>
      </c>
      <c r="K74" t="str">
        <f>IF($A74&lt;&gt;"",INDEX('Size (Model) (2)'!K:K,3*(ROW()-2)+3),"")</f>
        <v/>
      </c>
      <c r="L74" t="str">
        <f>IF($A74&lt;&gt;"",INDEX('Size (Model) (2)'!L:L,3*(ROW()-2)+3),"")</f>
        <v/>
      </c>
      <c r="M74" t="str">
        <f>IF($A74&lt;&gt;"",INDEX('Size (Model) (2)'!M:M,3*(ROW()-2)+3),"")</f>
        <v/>
      </c>
      <c r="N74" t="str">
        <f>IF($A74&lt;&gt;"",INDEX('Size (Model) (2)'!N:N,3*(ROW()-2)+3),"")</f>
        <v/>
      </c>
      <c r="O74" t="str">
        <f>IF($A74&lt;&gt;"",INDEX('Size (Model) (2)'!O:O,3*(ROW()-2)+3),"")</f>
        <v/>
      </c>
      <c r="P74" t="str">
        <f>IF($A74&lt;&gt;"",INDEX('Size (Model) (2)'!P:P,3*(ROW()-2)+3),"")</f>
        <v/>
      </c>
      <c r="Q74" t="str">
        <f>IF($A74&lt;&gt;"",INDEX('Size (Model) (2)'!Q:Q,3*(ROW()-2)+3),"")</f>
        <v/>
      </c>
      <c r="R74" t="str">
        <f>IF($A74&lt;&gt;"",INDEX('Size (Model) (2)'!R:R,3*(ROW()-2)+3),"")</f>
        <v/>
      </c>
      <c r="S74" t="str">
        <f>IF($A74&lt;&gt;"",INDEX('Size (Model) (2)'!S:S,3*(ROW()-2)+3),"")</f>
        <v/>
      </c>
      <c r="T74" t="str">
        <f>IF($A74&lt;&gt;"",INDEX('Size (Model) (2)'!T:T,3*(ROW()-2)+3),"")</f>
        <v/>
      </c>
      <c r="U74" t="str">
        <f>IF($A74&lt;&gt;"",INDEX('Size (Model) (2)'!U:U,3*(ROW()-2)+3),"")</f>
        <v/>
      </c>
      <c r="V74" t="str">
        <f>IF($A74&lt;&gt;"",INDEX('Size (Model) (2)'!V:V,3*(ROW()-2)+3),"")</f>
        <v/>
      </c>
      <c r="W74" t="str">
        <f>IF($A74&lt;&gt;"",INDEX('Size (Model) (2)'!W:W,3*(ROW()-2)+3),"")</f>
        <v/>
      </c>
      <c r="X74" t="str">
        <f>IF($A74&lt;&gt;"",INDEX('Size (Model) (2)'!X:X,3*(ROW()-2)+3),"")</f>
        <v/>
      </c>
      <c r="Y74" t="str">
        <f>IF($A74&lt;&gt;"",INDEX('Size (Model) (2)'!Y:Y,3*(ROW()-2)+3),"")</f>
        <v/>
      </c>
      <c r="Z74" t="str">
        <f>IF($A74&lt;&gt;"",INDEX('Size (Model) (2)'!Z:Z,3*(ROW()-2)+3),"")</f>
        <v/>
      </c>
    </row>
    <row r="75" spans="1:26" x14ac:dyDescent="0.2">
      <c r="A75" s="13" t="str">
        <f>IF(INDEX('Size (Model) (2)'!A:A,3*(ROW()-2)+2)&lt;&gt;"",INDEX('Size (Model) (2)'!A:A,3*(ROW()-2)+2),"")</f>
        <v/>
      </c>
      <c r="B75" t="str">
        <f>IF($A75&lt;&gt;"",INDEX('Size (Model) (2)'!B:B,3*(ROW()-2)+3),"")</f>
        <v/>
      </c>
      <c r="C75" t="str">
        <f>IF($A75&lt;&gt;"",INDEX('Size (Model) (2)'!C:C,3*(ROW()-2)+3),"")</f>
        <v/>
      </c>
      <c r="D75" t="str">
        <f>IF($A75&lt;&gt;"",INDEX('Size (Model) (2)'!D:D,3*(ROW()-2)+3),"")</f>
        <v/>
      </c>
      <c r="E75" t="str">
        <f>IF($A75&lt;&gt;"",INDEX('Size (Model) (2)'!E:E,3*(ROW()-2)+3),"")</f>
        <v/>
      </c>
      <c r="F75" t="str">
        <f>IF($A75&lt;&gt;"",INDEX('Size (Model) (2)'!F:F,3*(ROW()-2)+3),"")</f>
        <v/>
      </c>
      <c r="G75" t="str">
        <f>IF($A75&lt;&gt;"",INDEX('Size (Model) (2)'!G:G,3*(ROW()-2)+3),"")</f>
        <v/>
      </c>
      <c r="H75" t="str">
        <f>IF($A75&lt;&gt;"",INDEX('Size (Model) (2)'!H:H,3*(ROW()-2)+3),"")</f>
        <v/>
      </c>
      <c r="I75" t="str">
        <f>IF($A75&lt;&gt;"",INDEX('Size (Model) (2)'!I:I,3*(ROW()-2)+3),"")</f>
        <v/>
      </c>
      <c r="J75" t="str">
        <f>IF($A75&lt;&gt;"",INDEX('Size (Model) (2)'!J:J,3*(ROW()-2)+3),"")</f>
        <v/>
      </c>
      <c r="K75" t="str">
        <f>IF($A75&lt;&gt;"",INDEX('Size (Model) (2)'!K:K,3*(ROW()-2)+3),"")</f>
        <v/>
      </c>
      <c r="L75" t="str">
        <f>IF($A75&lt;&gt;"",INDEX('Size (Model) (2)'!L:L,3*(ROW()-2)+3),"")</f>
        <v/>
      </c>
      <c r="M75" t="str">
        <f>IF($A75&lt;&gt;"",INDEX('Size (Model) (2)'!M:M,3*(ROW()-2)+3),"")</f>
        <v/>
      </c>
      <c r="N75" t="str">
        <f>IF($A75&lt;&gt;"",INDEX('Size (Model) (2)'!N:N,3*(ROW()-2)+3),"")</f>
        <v/>
      </c>
      <c r="O75" t="str">
        <f>IF($A75&lt;&gt;"",INDEX('Size (Model) (2)'!O:O,3*(ROW()-2)+3),"")</f>
        <v/>
      </c>
      <c r="P75" t="str">
        <f>IF($A75&lt;&gt;"",INDEX('Size (Model) (2)'!P:P,3*(ROW()-2)+3),"")</f>
        <v/>
      </c>
      <c r="Q75" t="str">
        <f>IF($A75&lt;&gt;"",INDEX('Size (Model) (2)'!Q:Q,3*(ROW()-2)+3),"")</f>
        <v/>
      </c>
      <c r="R75" t="str">
        <f>IF($A75&lt;&gt;"",INDEX('Size (Model) (2)'!R:R,3*(ROW()-2)+3),"")</f>
        <v/>
      </c>
      <c r="S75" t="str">
        <f>IF($A75&lt;&gt;"",INDEX('Size (Model) (2)'!S:S,3*(ROW()-2)+3),"")</f>
        <v/>
      </c>
      <c r="T75" t="str">
        <f>IF($A75&lt;&gt;"",INDEX('Size (Model) (2)'!T:T,3*(ROW()-2)+3),"")</f>
        <v/>
      </c>
      <c r="U75" t="str">
        <f>IF($A75&lt;&gt;"",INDEX('Size (Model) (2)'!U:U,3*(ROW()-2)+3),"")</f>
        <v/>
      </c>
      <c r="V75" t="str">
        <f>IF($A75&lt;&gt;"",INDEX('Size (Model) (2)'!V:V,3*(ROW()-2)+3),"")</f>
        <v/>
      </c>
      <c r="W75" t="str">
        <f>IF($A75&lt;&gt;"",INDEX('Size (Model) (2)'!W:W,3*(ROW()-2)+3),"")</f>
        <v/>
      </c>
      <c r="X75" t="str">
        <f>IF($A75&lt;&gt;"",INDEX('Size (Model) (2)'!X:X,3*(ROW()-2)+3),"")</f>
        <v/>
      </c>
      <c r="Y75" t="str">
        <f>IF($A75&lt;&gt;"",INDEX('Size (Model) (2)'!Y:Y,3*(ROW()-2)+3),"")</f>
        <v/>
      </c>
      <c r="Z75" t="str">
        <f>IF($A75&lt;&gt;"",INDEX('Size (Model) (2)'!Z:Z,3*(ROW()-2)+3),"")</f>
        <v/>
      </c>
    </row>
    <row r="76" spans="1:26" x14ac:dyDescent="0.2">
      <c r="A76" s="13" t="str">
        <f>IF(INDEX('Size (Model) (2)'!A:A,3*(ROW()-2)+2)&lt;&gt;"",INDEX('Size (Model) (2)'!A:A,3*(ROW()-2)+2),"")</f>
        <v/>
      </c>
      <c r="B76" t="str">
        <f>IF($A76&lt;&gt;"",INDEX('Size (Model) (2)'!B:B,3*(ROW()-2)+3),"")</f>
        <v/>
      </c>
      <c r="C76" t="str">
        <f>IF($A76&lt;&gt;"",INDEX('Size (Model) (2)'!C:C,3*(ROW()-2)+3),"")</f>
        <v/>
      </c>
      <c r="D76" t="str">
        <f>IF($A76&lt;&gt;"",INDEX('Size (Model) (2)'!D:D,3*(ROW()-2)+3),"")</f>
        <v/>
      </c>
      <c r="E76" t="str">
        <f>IF($A76&lt;&gt;"",INDEX('Size (Model) (2)'!E:E,3*(ROW()-2)+3),"")</f>
        <v/>
      </c>
      <c r="F76" t="str">
        <f>IF($A76&lt;&gt;"",INDEX('Size (Model) (2)'!F:F,3*(ROW()-2)+3),"")</f>
        <v/>
      </c>
      <c r="G76" t="str">
        <f>IF($A76&lt;&gt;"",INDEX('Size (Model) (2)'!G:G,3*(ROW()-2)+3),"")</f>
        <v/>
      </c>
      <c r="H76" t="str">
        <f>IF($A76&lt;&gt;"",INDEX('Size (Model) (2)'!H:H,3*(ROW()-2)+3),"")</f>
        <v/>
      </c>
      <c r="I76" t="str">
        <f>IF($A76&lt;&gt;"",INDEX('Size (Model) (2)'!I:I,3*(ROW()-2)+3),"")</f>
        <v/>
      </c>
      <c r="J76" t="str">
        <f>IF($A76&lt;&gt;"",INDEX('Size (Model) (2)'!J:J,3*(ROW()-2)+3),"")</f>
        <v/>
      </c>
      <c r="K76" t="str">
        <f>IF($A76&lt;&gt;"",INDEX('Size (Model) (2)'!K:K,3*(ROW()-2)+3),"")</f>
        <v/>
      </c>
      <c r="L76" t="str">
        <f>IF($A76&lt;&gt;"",INDEX('Size (Model) (2)'!L:L,3*(ROW()-2)+3),"")</f>
        <v/>
      </c>
      <c r="M76" t="str">
        <f>IF($A76&lt;&gt;"",INDEX('Size (Model) (2)'!M:M,3*(ROW()-2)+3),"")</f>
        <v/>
      </c>
      <c r="N76" t="str">
        <f>IF($A76&lt;&gt;"",INDEX('Size (Model) (2)'!N:N,3*(ROW()-2)+3),"")</f>
        <v/>
      </c>
      <c r="O76" t="str">
        <f>IF($A76&lt;&gt;"",INDEX('Size (Model) (2)'!O:O,3*(ROW()-2)+3),"")</f>
        <v/>
      </c>
      <c r="P76" t="str">
        <f>IF($A76&lt;&gt;"",INDEX('Size (Model) (2)'!P:P,3*(ROW()-2)+3),"")</f>
        <v/>
      </c>
      <c r="Q76" t="str">
        <f>IF($A76&lt;&gt;"",INDEX('Size (Model) (2)'!Q:Q,3*(ROW()-2)+3),"")</f>
        <v/>
      </c>
      <c r="R76" t="str">
        <f>IF($A76&lt;&gt;"",INDEX('Size (Model) (2)'!R:R,3*(ROW()-2)+3),"")</f>
        <v/>
      </c>
      <c r="S76" t="str">
        <f>IF($A76&lt;&gt;"",INDEX('Size (Model) (2)'!S:S,3*(ROW()-2)+3),"")</f>
        <v/>
      </c>
      <c r="T76" t="str">
        <f>IF($A76&lt;&gt;"",INDEX('Size (Model) (2)'!T:T,3*(ROW()-2)+3),"")</f>
        <v/>
      </c>
      <c r="U76" t="str">
        <f>IF($A76&lt;&gt;"",INDEX('Size (Model) (2)'!U:U,3*(ROW()-2)+3),"")</f>
        <v/>
      </c>
      <c r="V76" t="str">
        <f>IF($A76&lt;&gt;"",INDEX('Size (Model) (2)'!V:V,3*(ROW()-2)+3),"")</f>
        <v/>
      </c>
      <c r="W76" t="str">
        <f>IF($A76&lt;&gt;"",INDEX('Size (Model) (2)'!W:W,3*(ROW()-2)+3),"")</f>
        <v/>
      </c>
      <c r="X76" t="str">
        <f>IF($A76&lt;&gt;"",INDEX('Size (Model) (2)'!X:X,3*(ROW()-2)+3),"")</f>
        <v/>
      </c>
      <c r="Y76" t="str">
        <f>IF($A76&lt;&gt;"",INDEX('Size (Model) (2)'!Y:Y,3*(ROW()-2)+3),"")</f>
        <v/>
      </c>
      <c r="Z76" t="str">
        <f>IF($A76&lt;&gt;"",INDEX('Size (Model) (2)'!Z:Z,3*(ROW()-2)+3),"")</f>
        <v/>
      </c>
    </row>
    <row r="77" spans="1:26" x14ac:dyDescent="0.2">
      <c r="A77" s="13" t="str">
        <f>IF(INDEX('Size (Model) (2)'!A:A,3*(ROW()-2)+2)&lt;&gt;"",INDEX('Size (Model) (2)'!A:A,3*(ROW()-2)+2),"")</f>
        <v/>
      </c>
      <c r="B77" t="str">
        <f>IF($A77&lt;&gt;"",INDEX('Size (Model) (2)'!B:B,3*(ROW()-2)+3),"")</f>
        <v/>
      </c>
      <c r="C77" t="str">
        <f>IF($A77&lt;&gt;"",INDEX('Size (Model) (2)'!C:C,3*(ROW()-2)+3),"")</f>
        <v/>
      </c>
      <c r="D77" t="str">
        <f>IF($A77&lt;&gt;"",INDEX('Size (Model) (2)'!D:D,3*(ROW()-2)+3),"")</f>
        <v/>
      </c>
      <c r="E77" t="str">
        <f>IF($A77&lt;&gt;"",INDEX('Size (Model) (2)'!E:E,3*(ROW()-2)+3),"")</f>
        <v/>
      </c>
      <c r="F77" t="str">
        <f>IF($A77&lt;&gt;"",INDEX('Size (Model) (2)'!F:F,3*(ROW()-2)+3),"")</f>
        <v/>
      </c>
      <c r="G77" t="str">
        <f>IF($A77&lt;&gt;"",INDEX('Size (Model) (2)'!G:G,3*(ROW()-2)+3),"")</f>
        <v/>
      </c>
      <c r="H77" t="str">
        <f>IF($A77&lt;&gt;"",INDEX('Size (Model) (2)'!H:H,3*(ROW()-2)+3),"")</f>
        <v/>
      </c>
      <c r="I77" t="str">
        <f>IF($A77&lt;&gt;"",INDEX('Size (Model) (2)'!I:I,3*(ROW()-2)+3),"")</f>
        <v/>
      </c>
      <c r="J77" t="str">
        <f>IF($A77&lt;&gt;"",INDEX('Size (Model) (2)'!J:J,3*(ROW()-2)+3),"")</f>
        <v/>
      </c>
      <c r="K77" t="str">
        <f>IF($A77&lt;&gt;"",INDEX('Size (Model) (2)'!K:K,3*(ROW()-2)+3),"")</f>
        <v/>
      </c>
      <c r="L77" t="str">
        <f>IF($A77&lt;&gt;"",INDEX('Size (Model) (2)'!L:L,3*(ROW()-2)+3),"")</f>
        <v/>
      </c>
      <c r="M77" t="str">
        <f>IF($A77&lt;&gt;"",INDEX('Size (Model) (2)'!M:M,3*(ROW()-2)+3),"")</f>
        <v/>
      </c>
      <c r="N77" t="str">
        <f>IF($A77&lt;&gt;"",INDEX('Size (Model) (2)'!N:N,3*(ROW()-2)+3),"")</f>
        <v/>
      </c>
      <c r="O77" t="str">
        <f>IF($A77&lt;&gt;"",INDEX('Size (Model) (2)'!O:O,3*(ROW()-2)+3),"")</f>
        <v/>
      </c>
      <c r="P77" t="str">
        <f>IF($A77&lt;&gt;"",INDEX('Size (Model) (2)'!P:P,3*(ROW()-2)+3),"")</f>
        <v/>
      </c>
      <c r="Q77" t="str">
        <f>IF($A77&lt;&gt;"",INDEX('Size (Model) (2)'!Q:Q,3*(ROW()-2)+3),"")</f>
        <v/>
      </c>
      <c r="R77" t="str">
        <f>IF($A77&lt;&gt;"",INDEX('Size (Model) (2)'!R:R,3*(ROW()-2)+3),"")</f>
        <v/>
      </c>
      <c r="S77" t="str">
        <f>IF($A77&lt;&gt;"",INDEX('Size (Model) (2)'!S:S,3*(ROW()-2)+3),"")</f>
        <v/>
      </c>
      <c r="T77" t="str">
        <f>IF($A77&lt;&gt;"",INDEX('Size (Model) (2)'!T:T,3*(ROW()-2)+3),"")</f>
        <v/>
      </c>
      <c r="U77" t="str">
        <f>IF($A77&lt;&gt;"",INDEX('Size (Model) (2)'!U:U,3*(ROW()-2)+3),"")</f>
        <v/>
      </c>
      <c r="V77" t="str">
        <f>IF($A77&lt;&gt;"",INDEX('Size (Model) (2)'!V:V,3*(ROW()-2)+3),"")</f>
        <v/>
      </c>
      <c r="W77" t="str">
        <f>IF($A77&lt;&gt;"",INDEX('Size (Model) (2)'!W:W,3*(ROW()-2)+3),"")</f>
        <v/>
      </c>
      <c r="X77" t="str">
        <f>IF($A77&lt;&gt;"",INDEX('Size (Model) (2)'!X:X,3*(ROW()-2)+3),"")</f>
        <v/>
      </c>
      <c r="Y77" t="str">
        <f>IF($A77&lt;&gt;"",INDEX('Size (Model) (2)'!Y:Y,3*(ROW()-2)+3),"")</f>
        <v/>
      </c>
      <c r="Z77" t="str">
        <f>IF($A77&lt;&gt;"",INDEX('Size (Model) (2)'!Z:Z,3*(ROW()-2)+3),"")</f>
        <v/>
      </c>
    </row>
    <row r="78" spans="1:26" x14ac:dyDescent="0.2">
      <c r="A78" s="13" t="str">
        <f>IF(INDEX('Size (Model) (2)'!A:A,3*(ROW()-2)+2)&lt;&gt;"",INDEX('Size (Model) (2)'!A:A,3*(ROW()-2)+2),"")</f>
        <v/>
      </c>
      <c r="B78" t="str">
        <f>IF($A78&lt;&gt;"",INDEX('Size (Model) (2)'!B:B,3*(ROW()-2)+3),"")</f>
        <v/>
      </c>
      <c r="C78" t="str">
        <f>IF($A78&lt;&gt;"",INDEX('Size (Model) (2)'!C:C,3*(ROW()-2)+3),"")</f>
        <v/>
      </c>
      <c r="D78" t="str">
        <f>IF($A78&lt;&gt;"",INDEX('Size (Model) (2)'!D:D,3*(ROW()-2)+3),"")</f>
        <v/>
      </c>
      <c r="E78" t="str">
        <f>IF($A78&lt;&gt;"",INDEX('Size (Model) (2)'!E:E,3*(ROW()-2)+3),"")</f>
        <v/>
      </c>
      <c r="F78" t="str">
        <f>IF($A78&lt;&gt;"",INDEX('Size (Model) (2)'!F:F,3*(ROW()-2)+3),"")</f>
        <v/>
      </c>
      <c r="G78" t="str">
        <f>IF($A78&lt;&gt;"",INDEX('Size (Model) (2)'!G:G,3*(ROW()-2)+3),"")</f>
        <v/>
      </c>
      <c r="H78" t="str">
        <f>IF($A78&lt;&gt;"",INDEX('Size (Model) (2)'!H:H,3*(ROW()-2)+3),"")</f>
        <v/>
      </c>
      <c r="I78" t="str">
        <f>IF($A78&lt;&gt;"",INDEX('Size (Model) (2)'!I:I,3*(ROW()-2)+3),"")</f>
        <v/>
      </c>
      <c r="J78" t="str">
        <f>IF($A78&lt;&gt;"",INDEX('Size (Model) (2)'!J:J,3*(ROW()-2)+3),"")</f>
        <v/>
      </c>
      <c r="K78" t="str">
        <f>IF($A78&lt;&gt;"",INDEX('Size (Model) (2)'!K:K,3*(ROW()-2)+3),"")</f>
        <v/>
      </c>
      <c r="L78" t="str">
        <f>IF($A78&lt;&gt;"",INDEX('Size (Model) (2)'!L:L,3*(ROW()-2)+3),"")</f>
        <v/>
      </c>
      <c r="M78" t="str">
        <f>IF($A78&lt;&gt;"",INDEX('Size (Model) (2)'!M:M,3*(ROW()-2)+3),"")</f>
        <v/>
      </c>
      <c r="N78" t="str">
        <f>IF($A78&lt;&gt;"",INDEX('Size (Model) (2)'!N:N,3*(ROW()-2)+3),"")</f>
        <v/>
      </c>
      <c r="O78" t="str">
        <f>IF($A78&lt;&gt;"",INDEX('Size (Model) (2)'!O:O,3*(ROW()-2)+3),"")</f>
        <v/>
      </c>
      <c r="P78" t="str">
        <f>IF($A78&lt;&gt;"",INDEX('Size (Model) (2)'!P:P,3*(ROW()-2)+3),"")</f>
        <v/>
      </c>
      <c r="Q78" t="str">
        <f>IF($A78&lt;&gt;"",INDEX('Size (Model) (2)'!Q:Q,3*(ROW()-2)+3),"")</f>
        <v/>
      </c>
      <c r="R78" t="str">
        <f>IF($A78&lt;&gt;"",INDEX('Size (Model) (2)'!R:R,3*(ROW()-2)+3),"")</f>
        <v/>
      </c>
      <c r="S78" t="str">
        <f>IF($A78&lt;&gt;"",INDEX('Size (Model) (2)'!S:S,3*(ROW()-2)+3),"")</f>
        <v/>
      </c>
      <c r="T78" t="str">
        <f>IF($A78&lt;&gt;"",INDEX('Size (Model) (2)'!T:T,3*(ROW()-2)+3),"")</f>
        <v/>
      </c>
      <c r="U78" t="str">
        <f>IF($A78&lt;&gt;"",INDEX('Size (Model) (2)'!U:U,3*(ROW()-2)+3),"")</f>
        <v/>
      </c>
      <c r="V78" t="str">
        <f>IF($A78&lt;&gt;"",INDEX('Size (Model) (2)'!V:V,3*(ROW()-2)+3),"")</f>
        <v/>
      </c>
      <c r="W78" t="str">
        <f>IF($A78&lt;&gt;"",INDEX('Size (Model) (2)'!W:W,3*(ROW()-2)+3),"")</f>
        <v/>
      </c>
      <c r="X78" t="str">
        <f>IF($A78&lt;&gt;"",INDEX('Size (Model) (2)'!X:X,3*(ROW()-2)+3),"")</f>
        <v/>
      </c>
      <c r="Y78" t="str">
        <f>IF($A78&lt;&gt;"",INDEX('Size (Model) (2)'!Y:Y,3*(ROW()-2)+3),"")</f>
        <v/>
      </c>
      <c r="Z78" t="str">
        <f>IF($A78&lt;&gt;"",INDEX('Size (Model) (2)'!Z:Z,3*(ROW()-2)+3),"")</f>
        <v/>
      </c>
    </row>
    <row r="79" spans="1:26" x14ac:dyDescent="0.2">
      <c r="A79" s="13" t="str">
        <f>IF(INDEX('Size (Model) (2)'!A:A,3*(ROW()-2)+2)&lt;&gt;"",INDEX('Size (Model) (2)'!A:A,3*(ROW()-2)+2),"")</f>
        <v/>
      </c>
      <c r="B79" t="str">
        <f>IF($A79&lt;&gt;"",INDEX('Size (Model) (2)'!B:B,3*(ROW()-2)+3),"")</f>
        <v/>
      </c>
      <c r="C79" t="str">
        <f>IF($A79&lt;&gt;"",INDEX('Size (Model) (2)'!C:C,3*(ROW()-2)+3),"")</f>
        <v/>
      </c>
      <c r="D79" t="str">
        <f>IF($A79&lt;&gt;"",INDEX('Size (Model) (2)'!D:D,3*(ROW()-2)+3),"")</f>
        <v/>
      </c>
      <c r="E79" t="str">
        <f>IF($A79&lt;&gt;"",INDEX('Size (Model) (2)'!E:E,3*(ROW()-2)+3),"")</f>
        <v/>
      </c>
      <c r="F79" t="str">
        <f>IF($A79&lt;&gt;"",INDEX('Size (Model) (2)'!F:F,3*(ROW()-2)+3),"")</f>
        <v/>
      </c>
      <c r="G79" t="str">
        <f>IF($A79&lt;&gt;"",INDEX('Size (Model) (2)'!G:G,3*(ROW()-2)+3),"")</f>
        <v/>
      </c>
      <c r="H79" t="str">
        <f>IF($A79&lt;&gt;"",INDEX('Size (Model) (2)'!H:H,3*(ROW()-2)+3),"")</f>
        <v/>
      </c>
      <c r="I79" t="str">
        <f>IF($A79&lt;&gt;"",INDEX('Size (Model) (2)'!I:I,3*(ROW()-2)+3),"")</f>
        <v/>
      </c>
      <c r="J79" t="str">
        <f>IF($A79&lt;&gt;"",INDEX('Size (Model) (2)'!J:J,3*(ROW()-2)+3),"")</f>
        <v/>
      </c>
      <c r="K79" t="str">
        <f>IF($A79&lt;&gt;"",INDEX('Size (Model) (2)'!K:K,3*(ROW()-2)+3),"")</f>
        <v/>
      </c>
      <c r="L79" t="str">
        <f>IF($A79&lt;&gt;"",INDEX('Size (Model) (2)'!L:L,3*(ROW()-2)+3),"")</f>
        <v/>
      </c>
      <c r="M79" t="str">
        <f>IF($A79&lt;&gt;"",INDEX('Size (Model) (2)'!M:M,3*(ROW()-2)+3),"")</f>
        <v/>
      </c>
      <c r="N79" t="str">
        <f>IF($A79&lt;&gt;"",INDEX('Size (Model) (2)'!N:N,3*(ROW()-2)+3),"")</f>
        <v/>
      </c>
      <c r="O79" t="str">
        <f>IF($A79&lt;&gt;"",INDEX('Size (Model) (2)'!O:O,3*(ROW()-2)+3),"")</f>
        <v/>
      </c>
      <c r="P79" t="str">
        <f>IF($A79&lt;&gt;"",INDEX('Size (Model) (2)'!P:P,3*(ROW()-2)+3),"")</f>
        <v/>
      </c>
      <c r="Q79" t="str">
        <f>IF($A79&lt;&gt;"",INDEX('Size (Model) (2)'!Q:Q,3*(ROW()-2)+3),"")</f>
        <v/>
      </c>
      <c r="R79" t="str">
        <f>IF($A79&lt;&gt;"",INDEX('Size (Model) (2)'!R:R,3*(ROW()-2)+3),"")</f>
        <v/>
      </c>
      <c r="S79" t="str">
        <f>IF($A79&lt;&gt;"",INDEX('Size (Model) (2)'!S:S,3*(ROW()-2)+3),"")</f>
        <v/>
      </c>
      <c r="T79" t="str">
        <f>IF($A79&lt;&gt;"",INDEX('Size (Model) (2)'!T:T,3*(ROW()-2)+3),"")</f>
        <v/>
      </c>
      <c r="U79" t="str">
        <f>IF($A79&lt;&gt;"",INDEX('Size (Model) (2)'!U:U,3*(ROW()-2)+3),"")</f>
        <v/>
      </c>
      <c r="V79" t="str">
        <f>IF($A79&lt;&gt;"",INDEX('Size (Model) (2)'!V:V,3*(ROW()-2)+3),"")</f>
        <v/>
      </c>
      <c r="W79" t="str">
        <f>IF($A79&lt;&gt;"",INDEX('Size (Model) (2)'!W:W,3*(ROW()-2)+3),"")</f>
        <v/>
      </c>
      <c r="X79" t="str">
        <f>IF($A79&lt;&gt;"",INDEX('Size (Model) (2)'!X:X,3*(ROW()-2)+3),"")</f>
        <v/>
      </c>
      <c r="Y79" t="str">
        <f>IF($A79&lt;&gt;"",INDEX('Size (Model) (2)'!Y:Y,3*(ROW()-2)+3),"")</f>
        <v/>
      </c>
      <c r="Z79" t="str">
        <f>IF($A79&lt;&gt;"",INDEX('Size (Model) (2)'!Z:Z,3*(ROW()-2)+3),"")</f>
        <v/>
      </c>
    </row>
    <row r="80" spans="1:26" x14ac:dyDescent="0.2">
      <c r="A80" s="13" t="str">
        <f>IF(INDEX('Size (Model) (2)'!A:A,3*(ROW()-2)+2)&lt;&gt;"",INDEX('Size (Model) (2)'!A:A,3*(ROW()-2)+2),"")</f>
        <v/>
      </c>
      <c r="B80" t="str">
        <f>IF($A80&lt;&gt;"",INDEX('Size (Model) (2)'!B:B,3*(ROW()-2)+3),"")</f>
        <v/>
      </c>
      <c r="C80" t="str">
        <f>IF($A80&lt;&gt;"",INDEX('Size (Model) (2)'!C:C,3*(ROW()-2)+3),"")</f>
        <v/>
      </c>
      <c r="D80" t="str">
        <f>IF($A80&lt;&gt;"",INDEX('Size (Model) (2)'!D:D,3*(ROW()-2)+3),"")</f>
        <v/>
      </c>
      <c r="E80" t="str">
        <f>IF($A80&lt;&gt;"",INDEX('Size (Model) (2)'!E:E,3*(ROW()-2)+3),"")</f>
        <v/>
      </c>
      <c r="F80" t="str">
        <f>IF($A80&lt;&gt;"",INDEX('Size (Model) (2)'!F:F,3*(ROW()-2)+3),"")</f>
        <v/>
      </c>
      <c r="G80" t="str">
        <f>IF($A80&lt;&gt;"",INDEX('Size (Model) (2)'!G:G,3*(ROW()-2)+3),"")</f>
        <v/>
      </c>
      <c r="H80" t="str">
        <f>IF($A80&lt;&gt;"",INDEX('Size (Model) (2)'!H:H,3*(ROW()-2)+3),"")</f>
        <v/>
      </c>
      <c r="I80" t="str">
        <f>IF($A80&lt;&gt;"",INDEX('Size (Model) (2)'!I:I,3*(ROW()-2)+3),"")</f>
        <v/>
      </c>
      <c r="J80" t="str">
        <f>IF($A80&lt;&gt;"",INDEX('Size (Model) (2)'!J:J,3*(ROW()-2)+3),"")</f>
        <v/>
      </c>
      <c r="K80" t="str">
        <f>IF($A80&lt;&gt;"",INDEX('Size (Model) (2)'!K:K,3*(ROW()-2)+3),"")</f>
        <v/>
      </c>
      <c r="L80" t="str">
        <f>IF($A80&lt;&gt;"",INDEX('Size (Model) (2)'!L:L,3*(ROW()-2)+3),"")</f>
        <v/>
      </c>
      <c r="M80" t="str">
        <f>IF($A80&lt;&gt;"",INDEX('Size (Model) (2)'!M:M,3*(ROW()-2)+3),"")</f>
        <v/>
      </c>
      <c r="N80" t="str">
        <f>IF($A80&lt;&gt;"",INDEX('Size (Model) (2)'!N:N,3*(ROW()-2)+3),"")</f>
        <v/>
      </c>
      <c r="O80" t="str">
        <f>IF($A80&lt;&gt;"",INDEX('Size (Model) (2)'!O:O,3*(ROW()-2)+3),"")</f>
        <v/>
      </c>
      <c r="P80" t="str">
        <f>IF($A80&lt;&gt;"",INDEX('Size (Model) (2)'!P:P,3*(ROW()-2)+3),"")</f>
        <v/>
      </c>
      <c r="Q80" t="str">
        <f>IF($A80&lt;&gt;"",INDEX('Size (Model) (2)'!Q:Q,3*(ROW()-2)+3),"")</f>
        <v/>
      </c>
      <c r="R80" t="str">
        <f>IF($A80&lt;&gt;"",INDEX('Size (Model) (2)'!R:R,3*(ROW()-2)+3),"")</f>
        <v/>
      </c>
      <c r="S80" t="str">
        <f>IF($A80&lt;&gt;"",INDEX('Size (Model) (2)'!S:S,3*(ROW()-2)+3),"")</f>
        <v/>
      </c>
      <c r="T80" t="str">
        <f>IF($A80&lt;&gt;"",INDEX('Size (Model) (2)'!T:T,3*(ROW()-2)+3),"")</f>
        <v/>
      </c>
      <c r="U80" t="str">
        <f>IF($A80&lt;&gt;"",INDEX('Size (Model) (2)'!U:U,3*(ROW()-2)+3),"")</f>
        <v/>
      </c>
      <c r="V80" t="str">
        <f>IF($A80&lt;&gt;"",INDEX('Size (Model) (2)'!V:V,3*(ROW()-2)+3),"")</f>
        <v/>
      </c>
      <c r="W80" t="str">
        <f>IF($A80&lt;&gt;"",INDEX('Size (Model) (2)'!W:W,3*(ROW()-2)+3),"")</f>
        <v/>
      </c>
      <c r="X80" t="str">
        <f>IF($A80&lt;&gt;"",INDEX('Size (Model) (2)'!X:X,3*(ROW()-2)+3),"")</f>
        <v/>
      </c>
      <c r="Y80" t="str">
        <f>IF($A80&lt;&gt;"",INDEX('Size (Model) (2)'!Y:Y,3*(ROW()-2)+3),"")</f>
        <v/>
      </c>
      <c r="Z80" t="str">
        <f>IF($A80&lt;&gt;"",INDEX('Size (Model) (2)'!Z:Z,3*(ROW()-2)+3),"")</f>
        <v/>
      </c>
    </row>
    <row r="81" spans="1:26" x14ac:dyDescent="0.2">
      <c r="A81" s="13" t="str">
        <f>IF(INDEX('Size (Model) (2)'!A:A,3*(ROW()-2)+2)&lt;&gt;"",INDEX('Size (Model) (2)'!A:A,3*(ROW()-2)+2),"")</f>
        <v/>
      </c>
      <c r="B81" t="str">
        <f>IF($A81&lt;&gt;"",INDEX('Size (Model) (2)'!B:B,3*(ROW()-2)+3),"")</f>
        <v/>
      </c>
      <c r="C81" t="str">
        <f>IF($A81&lt;&gt;"",INDEX('Size (Model) (2)'!C:C,3*(ROW()-2)+3),"")</f>
        <v/>
      </c>
      <c r="D81" t="str">
        <f>IF($A81&lt;&gt;"",INDEX('Size (Model) (2)'!D:D,3*(ROW()-2)+3),"")</f>
        <v/>
      </c>
      <c r="E81" t="str">
        <f>IF($A81&lt;&gt;"",INDEX('Size (Model) (2)'!E:E,3*(ROW()-2)+3),"")</f>
        <v/>
      </c>
      <c r="F81" t="str">
        <f>IF($A81&lt;&gt;"",INDEX('Size (Model) (2)'!F:F,3*(ROW()-2)+3),"")</f>
        <v/>
      </c>
      <c r="G81" t="str">
        <f>IF($A81&lt;&gt;"",INDEX('Size (Model) (2)'!G:G,3*(ROW()-2)+3),"")</f>
        <v/>
      </c>
      <c r="H81" t="str">
        <f>IF($A81&lt;&gt;"",INDEX('Size (Model) (2)'!H:H,3*(ROW()-2)+3),"")</f>
        <v/>
      </c>
      <c r="I81" t="str">
        <f>IF($A81&lt;&gt;"",INDEX('Size (Model) (2)'!I:I,3*(ROW()-2)+3),"")</f>
        <v/>
      </c>
      <c r="J81" t="str">
        <f>IF($A81&lt;&gt;"",INDEX('Size (Model) (2)'!J:J,3*(ROW()-2)+3),"")</f>
        <v/>
      </c>
      <c r="K81" t="str">
        <f>IF($A81&lt;&gt;"",INDEX('Size (Model) (2)'!K:K,3*(ROW()-2)+3),"")</f>
        <v/>
      </c>
      <c r="L81" t="str">
        <f>IF($A81&lt;&gt;"",INDEX('Size (Model) (2)'!L:L,3*(ROW()-2)+3),"")</f>
        <v/>
      </c>
      <c r="M81" t="str">
        <f>IF($A81&lt;&gt;"",INDEX('Size (Model) (2)'!M:M,3*(ROW()-2)+3),"")</f>
        <v/>
      </c>
      <c r="N81" t="str">
        <f>IF($A81&lt;&gt;"",INDEX('Size (Model) (2)'!N:N,3*(ROW()-2)+3),"")</f>
        <v/>
      </c>
      <c r="O81" t="str">
        <f>IF($A81&lt;&gt;"",INDEX('Size (Model) (2)'!O:O,3*(ROW()-2)+3),"")</f>
        <v/>
      </c>
      <c r="P81" t="str">
        <f>IF($A81&lt;&gt;"",INDEX('Size (Model) (2)'!P:P,3*(ROW()-2)+3),"")</f>
        <v/>
      </c>
      <c r="Q81" t="str">
        <f>IF($A81&lt;&gt;"",INDEX('Size (Model) (2)'!Q:Q,3*(ROW()-2)+3),"")</f>
        <v/>
      </c>
      <c r="R81" t="str">
        <f>IF($A81&lt;&gt;"",INDEX('Size (Model) (2)'!R:R,3*(ROW()-2)+3),"")</f>
        <v/>
      </c>
      <c r="S81" t="str">
        <f>IF($A81&lt;&gt;"",INDEX('Size (Model) (2)'!S:S,3*(ROW()-2)+3),"")</f>
        <v/>
      </c>
      <c r="T81" t="str">
        <f>IF($A81&lt;&gt;"",INDEX('Size (Model) (2)'!T:T,3*(ROW()-2)+3),"")</f>
        <v/>
      </c>
      <c r="U81" t="str">
        <f>IF($A81&lt;&gt;"",INDEX('Size (Model) (2)'!U:U,3*(ROW()-2)+3),"")</f>
        <v/>
      </c>
      <c r="V81" t="str">
        <f>IF($A81&lt;&gt;"",INDEX('Size (Model) (2)'!V:V,3*(ROW()-2)+3),"")</f>
        <v/>
      </c>
      <c r="W81" t="str">
        <f>IF($A81&lt;&gt;"",INDEX('Size (Model) (2)'!W:W,3*(ROW()-2)+3),"")</f>
        <v/>
      </c>
      <c r="X81" t="str">
        <f>IF($A81&lt;&gt;"",INDEX('Size (Model) (2)'!X:X,3*(ROW()-2)+3),"")</f>
        <v/>
      </c>
      <c r="Y81" t="str">
        <f>IF($A81&lt;&gt;"",INDEX('Size (Model) (2)'!Y:Y,3*(ROW()-2)+3),"")</f>
        <v/>
      </c>
      <c r="Z81" t="str">
        <f>IF($A81&lt;&gt;"",INDEX('Size (Model) (2)'!Z:Z,3*(ROW()-2)+3),"")</f>
        <v/>
      </c>
    </row>
    <row r="82" spans="1:26" x14ac:dyDescent="0.2">
      <c r="A82" s="13" t="str">
        <f>IF(INDEX('Size (Model) (2)'!A:A,3*(ROW()-2)+2)&lt;&gt;"",INDEX('Size (Model) (2)'!A:A,3*(ROW()-2)+2),"")</f>
        <v/>
      </c>
      <c r="B82" t="str">
        <f>IF($A82&lt;&gt;"",INDEX('Size (Model) (2)'!B:B,3*(ROW()-2)+3),"")</f>
        <v/>
      </c>
      <c r="C82" t="str">
        <f>IF($A82&lt;&gt;"",INDEX('Size (Model) (2)'!C:C,3*(ROW()-2)+3),"")</f>
        <v/>
      </c>
      <c r="D82" t="str">
        <f>IF($A82&lt;&gt;"",INDEX('Size (Model) (2)'!D:D,3*(ROW()-2)+3),"")</f>
        <v/>
      </c>
      <c r="E82" t="str">
        <f>IF($A82&lt;&gt;"",INDEX('Size (Model) (2)'!E:E,3*(ROW()-2)+3),"")</f>
        <v/>
      </c>
      <c r="F82" t="str">
        <f>IF($A82&lt;&gt;"",INDEX('Size (Model) (2)'!F:F,3*(ROW()-2)+3),"")</f>
        <v/>
      </c>
      <c r="G82" t="str">
        <f>IF($A82&lt;&gt;"",INDEX('Size (Model) (2)'!G:G,3*(ROW()-2)+3),"")</f>
        <v/>
      </c>
      <c r="H82" t="str">
        <f>IF($A82&lt;&gt;"",INDEX('Size (Model) (2)'!H:H,3*(ROW()-2)+3),"")</f>
        <v/>
      </c>
      <c r="I82" t="str">
        <f>IF($A82&lt;&gt;"",INDEX('Size (Model) (2)'!I:I,3*(ROW()-2)+3),"")</f>
        <v/>
      </c>
      <c r="J82" t="str">
        <f>IF($A82&lt;&gt;"",INDEX('Size (Model) (2)'!J:J,3*(ROW()-2)+3),"")</f>
        <v/>
      </c>
      <c r="K82" t="str">
        <f>IF($A82&lt;&gt;"",INDEX('Size (Model) (2)'!K:K,3*(ROW()-2)+3),"")</f>
        <v/>
      </c>
      <c r="L82" t="str">
        <f>IF($A82&lt;&gt;"",INDEX('Size (Model) (2)'!L:L,3*(ROW()-2)+3),"")</f>
        <v/>
      </c>
      <c r="M82" t="str">
        <f>IF($A82&lt;&gt;"",INDEX('Size (Model) (2)'!M:M,3*(ROW()-2)+3),"")</f>
        <v/>
      </c>
      <c r="N82" t="str">
        <f>IF($A82&lt;&gt;"",INDEX('Size (Model) (2)'!N:N,3*(ROW()-2)+3),"")</f>
        <v/>
      </c>
      <c r="O82" t="str">
        <f>IF($A82&lt;&gt;"",INDEX('Size (Model) (2)'!O:O,3*(ROW()-2)+3),"")</f>
        <v/>
      </c>
      <c r="P82" t="str">
        <f>IF($A82&lt;&gt;"",INDEX('Size (Model) (2)'!P:P,3*(ROW()-2)+3),"")</f>
        <v/>
      </c>
      <c r="Q82" t="str">
        <f>IF($A82&lt;&gt;"",INDEX('Size (Model) (2)'!Q:Q,3*(ROW()-2)+3),"")</f>
        <v/>
      </c>
      <c r="R82" t="str">
        <f>IF($A82&lt;&gt;"",INDEX('Size (Model) (2)'!R:R,3*(ROW()-2)+3),"")</f>
        <v/>
      </c>
      <c r="S82" t="str">
        <f>IF($A82&lt;&gt;"",INDEX('Size (Model) (2)'!S:S,3*(ROW()-2)+3),"")</f>
        <v/>
      </c>
      <c r="T82" t="str">
        <f>IF($A82&lt;&gt;"",INDEX('Size (Model) (2)'!T:T,3*(ROW()-2)+3),"")</f>
        <v/>
      </c>
      <c r="U82" t="str">
        <f>IF($A82&lt;&gt;"",INDEX('Size (Model) (2)'!U:U,3*(ROW()-2)+3),"")</f>
        <v/>
      </c>
      <c r="V82" t="str">
        <f>IF($A82&lt;&gt;"",INDEX('Size (Model) (2)'!V:V,3*(ROW()-2)+3),"")</f>
        <v/>
      </c>
      <c r="W82" t="str">
        <f>IF($A82&lt;&gt;"",INDEX('Size (Model) (2)'!W:W,3*(ROW()-2)+3),"")</f>
        <v/>
      </c>
      <c r="X82" t="str">
        <f>IF($A82&lt;&gt;"",INDEX('Size (Model) (2)'!X:X,3*(ROW()-2)+3),"")</f>
        <v/>
      </c>
      <c r="Y82" t="str">
        <f>IF($A82&lt;&gt;"",INDEX('Size (Model) (2)'!Y:Y,3*(ROW()-2)+3),"")</f>
        <v/>
      </c>
      <c r="Z82" t="str">
        <f>IF($A82&lt;&gt;"",INDEX('Size (Model) (2)'!Z:Z,3*(ROW()-2)+3),"")</f>
        <v/>
      </c>
    </row>
    <row r="83" spans="1:26" x14ac:dyDescent="0.2">
      <c r="A83" s="13" t="str">
        <f>IF(INDEX('Size (Model) (2)'!A:A,3*(ROW()-2)+2)&lt;&gt;"",INDEX('Size (Model) (2)'!A:A,3*(ROW()-2)+2),"")</f>
        <v/>
      </c>
      <c r="B83" t="str">
        <f>IF($A83&lt;&gt;"",INDEX('Size (Model) (2)'!B:B,3*(ROW()-2)+3),"")</f>
        <v/>
      </c>
      <c r="C83" t="str">
        <f>IF($A83&lt;&gt;"",INDEX('Size (Model) (2)'!C:C,3*(ROW()-2)+3),"")</f>
        <v/>
      </c>
      <c r="D83" t="str">
        <f>IF($A83&lt;&gt;"",INDEX('Size (Model) (2)'!D:D,3*(ROW()-2)+3),"")</f>
        <v/>
      </c>
      <c r="E83" t="str">
        <f>IF($A83&lt;&gt;"",INDEX('Size (Model) (2)'!E:E,3*(ROW()-2)+3),"")</f>
        <v/>
      </c>
      <c r="F83" t="str">
        <f>IF($A83&lt;&gt;"",INDEX('Size (Model) (2)'!F:F,3*(ROW()-2)+3),"")</f>
        <v/>
      </c>
      <c r="G83" t="str">
        <f>IF($A83&lt;&gt;"",INDEX('Size (Model) (2)'!G:G,3*(ROW()-2)+3),"")</f>
        <v/>
      </c>
      <c r="H83" t="str">
        <f>IF($A83&lt;&gt;"",INDEX('Size (Model) (2)'!H:H,3*(ROW()-2)+3),"")</f>
        <v/>
      </c>
      <c r="I83" t="str">
        <f>IF($A83&lt;&gt;"",INDEX('Size (Model) (2)'!I:I,3*(ROW()-2)+3),"")</f>
        <v/>
      </c>
      <c r="J83" t="str">
        <f>IF($A83&lt;&gt;"",INDEX('Size (Model) (2)'!J:J,3*(ROW()-2)+3),"")</f>
        <v/>
      </c>
      <c r="K83" t="str">
        <f>IF($A83&lt;&gt;"",INDEX('Size (Model) (2)'!K:K,3*(ROW()-2)+3),"")</f>
        <v/>
      </c>
      <c r="L83" t="str">
        <f>IF($A83&lt;&gt;"",INDEX('Size (Model) (2)'!L:L,3*(ROW()-2)+3),"")</f>
        <v/>
      </c>
      <c r="M83" t="str">
        <f>IF($A83&lt;&gt;"",INDEX('Size (Model) (2)'!M:M,3*(ROW()-2)+3),"")</f>
        <v/>
      </c>
      <c r="N83" t="str">
        <f>IF($A83&lt;&gt;"",INDEX('Size (Model) (2)'!N:N,3*(ROW()-2)+3),"")</f>
        <v/>
      </c>
      <c r="O83" t="str">
        <f>IF($A83&lt;&gt;"",INDEX('Size (Model) (2)'!O:O,3*(ROW()-2)+3),"")</f>
        <v/>
      </c>
      <c r="P83" t="str">
        <f>IF($A83&lt;&gt;"",INDEX('Size (Model) (2)'!P:P,3*(ROW()-2)+3),"")</f>
        <v/>
      </c>
      <c r="Q83" t="str">
        <f>IF($A83&lt;&gt;"",INDEX('Size (Model) (2)'!Q:Q,3*(ROW()-2)+3),"")</f>
        <v/>
      </c>
      <c r="R83" t="str">
        <f>IF($A83&lt;&gt;"",INDEX('Size (Model) (2)'!R:R,3*(ROW()-2)+3),"")</f>
        <v/>
      </c>
      <c r="S83" t="str">
        <f>IF($A83&lt;&gt;"",INDEX('Size (Model) (2)'!S:S,3*(ROW()-2)+3),"")</f>
        <v/>
      </c>
      <c r="T83" t="str">
        <f>IF($A83&lt;&gt;"",INDEX('Size (Model) (2)'!T:T,3*(ROW()-2)+3),"")</f>
        <v/>
      </c>
      <c r="U83" t="str">
        <f>IF($A83&lt;&gt;"",INDEX('Size (Model) (2)'!U:U,3*(ROW()-2)+3),"")</f>
        <v/>
      </c>
      <c r="V83" t="str">
        <f>IF($A83&lt;&gt;"",INDEX('Size (Model) (2)'!V:V,3*(ROW()-2)+3),"")</f>
        <v/>
      </c>
      <c r="W83" t="str">
        <f>IF($A83&lt;&gt;"",INDEX('Size (Model) (2)'!W:W,3*(ROW()-2)+3),"")</f>
        <v/>
      </c>
      <c r="X83" t="str">
        <f>IF($A83&lt;&gt;"",INDEX('Size (Model) (2)'!X:X,3*(ROW()-2)+3),"")</f>
        <v/>
      </c>
      <c r="Y83" t="str">
        <f>IF($A83&lt;&gt;"",INDEX('Size (Model) (2)'!Y:Y,3*(ROW()-2)+3),"")</f>
        <v/>
      </c>
      <c r="Z83" t="str">
        <f>IF($A83&lt;&gt;"",INDEX('Size (Model) (2)'!Z:Z,3*(ROW()-2)+3),"")</f>
        <v/>
      </c>
    </row>
    <row r="84" spans="1:26" x14ac:dyDescent="0.2">
      <c r="A84" s="13" t="str">
        <f>IF(INDEX('Size (Model) (2)'!A:A,3*(ROW()-2)+2)&lt;&gt;"",INDEX('Size (Model) (2)'!A:A,3*(ROW()-2)+2),"")</f>
        <v/>
      </c>
      <c r="B84" t="str">
        <f>IF($A84&lt;&gt;"",INDEX('Size (Model) (2)'!B:B,3*(ROW()-2)+3),"")</f>
        <v/>
      </c>
      <c r="C84" t="str">
        <f>IF($A84&lt;&gt;"",INDEX('Size (Model) (2)'!C:C,3*(ROW()-2)+3),"")</f>
        <v/>
      </c>
      <c r="D84" t="str">
        <f>IF($A84&lt;&gt;"",INDEX('Size (Model) (2)'!D:D,3*(ROW()-2)+3),"")</f>
        <v/>
      </c>
      <c r="E84" t="str">
        <f>IF($A84&lt;&gt;"",INDEX('Size (Model) (2)'!E:E,3*(ROW()-2)+3),"")</f>
        <v/>
      </c>
      <c r="F84" t="str">
        <f>IF($A84&lt;&gt;"",INDEX('Size (Model) (2)'!F:F,3*(ROW()-2)+3),"")</f>
        <v/>
      </c>
      <c r="G84" t="str">
        <f>IF($A84&lt;&gt;"",INDEX('Size (Model) (2)'!G:G,3*(ROW()-2)+3),"")</f>
        <v/>
      </c>
      <c r="H84" t="str">
        <f>IF($A84&lt;&gt;"",INDEX('Size (Model) (2)'!H:H,3*(ROW()-2)+3),"")</f>
        <v/>
      </c>
      <c r="I84" t="str">
        <f>IF($A84&lt;&gt;"",INDEX('Size (Model) (2)'!I:I,3*(ROW()-2)+3),"")</f>
        <v/>
      </c>
      <c r="J84" t="str">
        <f>IF($A84&lt;&gt;"",INDEX('Size (Model) (2)'!J:J,3*(ROW()-2)+3),"")</f>
        <v/>
      </c>
      <c r="K84" t="str">
        <f>IF($A84&lt;&gt;"",INDEX('Size (Model) (2)'!K:K,3*(ROW()-2)+3),"")</f>
        <v/>
      </c>
      <c r="L84" t="str">
        <f>IF($A84&lt;&gt;"",INDEX('Size (Model) (2)'!L:L,3*(ROW()-2)+3),"")</f>
        <v/>
      </c>
      <c r="M84" t="str">
        <f>IF($A84&lt;&gt;"",INDEX('Size (Model) (2)'!M:M,3*(ROW()-2)+3),"")</f>
        <v/>
      </c>
      <c r="N84" t="str">
        <f>IF($A84&lt;&gt;"",INDEX('Size (Model) (2)'!N:N,3*(ROW()-2)+3),"")</f>
        <v/>
      </c>
      <c r="O84" t="str">
        <f>IF($A84&lt;&gt;"",INDEX('Size (Model) (2)'!O:O,3*(ROW()-2)+3),"")</f>
        <v/>
      </c>
      <c r="P84" t="str">
        <f>IF($A84&lt;&gt;"",INDEX('Size (Model) (2)'!P:P,3*(ROW()-2)+3),"")</f>
        <v/>
      </c>
      <c r="Q84" t="str">
        <f>IF($A84&lt;&gt;"",INDEX('Size (Model) (2)'!Q:Q,3*(ROW()-2)+3),"")</f>
        <v/>
      </c>
      <c r="R84" t="str">
        <f>IF($A84&lt;&gt;"",INDEX('Size (Model) (2)'!R:R,3*(ROW()-2)+3),"")</f>
        <v/>
      </c>
      <c r="S84" t="str">
        <f>IF($A84&lt;&gt;"",INDEX('Size (Model) (2)'!S:S,3*(ROW()-2)+3),"")</f>
        <v/>
      </c>
      <c r="T84" t="str">
        <f>IF($A84&lt;&gt;"",INDEX('Size (Model) (2)'!T:T,3*(ROW()-2)+3),"")</f>
        <v/>
      </c>
      <c r="U84" t="str">
        <f>IF($A84&lt;&gt;"",INDEX('Size (Model) (2)'!U:U,3*(ROW()-2)+3),"")</f>
        <v/>
      </c>
      <c r="V84" t="str">
        <f>IF($A84&lt;&gt;"",INDEX('Size (Model) (2)'!V:V,3*(ROW()-2)+3),"")</f>
        <v/>
      </c>
      <c r="W84" t="str">
        <f>IF($A84&lt;&gt;"",INDEX('Size (Model) (2)'!W:W,3*(ROW()-2)+3),"")</f>
        <v/>
      </c>
      <c r="X84" t="str">
        <f>IF($A84&lt;&gt;"",INDEX('Size (Model) (2)'!X:X,3*(ROW()-2)+3),"")</f>
        <v/>
      </c>
      <c r="Y84" t="str">
        <f>IF($A84&lt;&gt;"",INDEX('Size (Model) (2)'!Y:Y,3*(ROW()-2)+3),"")</f>
        <v/>
      </c>
      <c r="Z84" t="str">
        <f>IF($A84&lt;&gt;"",INDEX('Size (Model) (2)'!Z:Z,3*(ROW()-2)+3),"")</f>
        <v/>
      </c>
    </row>
    <row r="85" spans="1:26" x14ac:dyDescent="0.2">
      <c r="A85" s="13" t="str">
        <f>IF(INDEX('Size (Model) (2)'!A:A,3*(ROW()-2)+2)&lt;&gt;"",INDEX('Size (Model) (2)'!A:A,3*(ROW()-2)+2),"")</f>
        <v/>
      </c>
      <c r="B85" t="str">
        <f>IF($A85&lt;&gt;"",INDEX('Size (Model) (2)'!B:B,3*(ROW()-2)+3),"")</f>
        <v/>
      </c>
      <c r="C85" t="str">
        <f>IF($A85&lt;&gt;"",INDEX('Size (Model) (2)'!C:C,3*(ROW()-2)+3),"")</f>
        <v/>
      </c>
      <c r="D85" t="str">
        <f>IF($A85&lt;&gt;"",INDEX('Size (Model) (2)'!D:D,3*(ROW()-2)+3),"")</f>
        <v/>
      </c>
      <c r="E85" t="str">
        <f>IF($A85&lt;&gt;"",INDEX('Size (Model) (2)'!E:E,3*(ROW()-2)+3),"")</f>
        <v/>
      </c>
      <c r="F85" t="str">
        <f>IF($A85&lt;&gt;"",INDEX('Size (Model) (2)'!F:F,3*(ROW()-2)+3),"")</f>
        <v/>
      </c>
      <c r="G85" t="str">
        <f>IF($A85&lt;&gt;"",INDEX('Size (Model) (2)'!G:G,3*(ROW()-2)+3),"")</f>
        <v/>
      </c>
      <c r="H85" t="str">
        <f>IF($A85&lt;&gt;"",INDEX('Size (Model) (2)'!H:H,3*(ROW()-2)+3),"")</f>
        <v/>
      </c>
      <c r="I85" t="str">
        <f>IF($A85&lt;&gt;"",INDEX('Size (Model) (2)'!I:I,3*(ROW()-2)+3),"")</f>
        <v/>
      </c>
      <c r="J85" t="str">
        <f>IF($A85&lt;&gt;"",INDEX('Size (Model) (2)'!J:J,3*(ROW()-2)+3),"")</f>
        <v/>
      </c>
      <c r="K85" t="str">
        <f>IF($A85&lt;&gt;"",INDEX('Size (Model) (2)'!K:K,3*(ROW()-2)+3),"")</f>
        <v/>
      </c>
      <c r="L85" t="str">
        <f>IF($A85&lt;&gt;"",INDEX('Size (Model) (2)'!L:L,3*(ROW()-2)+3),"")</f>
        <v/>
      </c>
      <c r="M85" t="str">
        <f>IF($A85&lt;&gt;"",INDEX('Size (Model) (2)'!M:M,3*(ROW()-2)+3),"")</f>
        <v/>
      </c>
      <c r="N85" t="str">
        <f>IF($A85&lt;&gt;"",INDEX('Size (Model) (2)'!N:N,3*(ROW()-2)+3),"")</f>
        <v/>
      </c>
      <c r="O85" t="str">
        <f>IF($A85&lt;&gt;"",INDEX('Size (Model) (2)'!O:O,3*(ROW()-2)+3),"")</f>
        <v/>
      </c>
      <c r="P85" t="str">
        <f>IF($A85&lt;&gt;"",INDEX('Size (Model) (2)'!P:P,3*(ROW()-2)+3),"")</f>
        <v/>
      </c>
      <c r="Q85" t="str">
        <f>IF($A85&lt;&gt;"",INDEX('Size (Model) (2)'!Q:Q,3*(ROW()-2)+3),"")</f>
        <v/>
      </c>
      <c r="R85" t="str">
        <f>IF($A85&lt;&gt;"",INDEX('Size (Model) (2)'!R:R,3*(ROW()-2)+3),"")</f>
        <v/>
      </c>
      <c r="S85" t="str">
        <f>IF($A85&lt;&gt;"",INDEX('Size (Model) (2)'!S:S,3*(ROW()-2)+3),"")</f>
        <v/>
      </c>
      <c r="T85" t="str">
        <f>IF($A85&lt;&gt;"",INDEX('Size (Model) (2)'!T:T,3*(ROW()-2)+3),"")</f>
        <v/>
      </c>
      <c r="U85" t="str">
        <f>IF($A85&lt;&gt;"",INDEX('Size (Model) (2)'!U:U,3*(ROW()-2)+3),"")</f>
        <v/>
      </c>
      <c r="V85" t="str">
        <f>IF($A85&lt;&gt;"",INDEX('Size (Model) (2)'!V:V,3*(ROW()-2)+3),"")</f>
        <v/>
      </c>
      <c r="W85" t="str">
        <f>IF($A85&lt;&gt;"",INDEX('Size (Model) (2)'!W:W,3*(ROW()-2)+3),"")</f>
        <v/>
      </c>
      <c r="X85" t="str">
        <f>IF($A85&lt;&gt;"",INDEX('Size (Model) (2)'!X:X,3*(ROW()-2)+3),"")</f>
        <v/>
      </c>
      <c r="Y85" t="str">
        <f>IF($A85&lt;&gt;"",INDEX('Size (Model) (2)'!Y:Y,3*(ROW()-2)+3),"")</f>
        <v/>
      </c>
      <c r="Z85" t="str">
        <f>IF($A85&lt;&gt;"",INDEX('Size (Model) (2)'!Z:Z,3*(ROW()-2)+3),"")</f>
        <v/>
      </c>
    </row>
    <row r="86" spans="1:26" x14ac:dyDescent="0.2">
      <c r="A86" s="13" t="str">
        <f>IF(INDEX('Size (Model) (2)'!A:A,3*(ROW()-2)+2)&lt;&gt;"",INDEX('Size (Model) (2)'!A:A,3*(ROW()-2)+2),"")</f>
        <v/>
      </c>
      <c r="B86" t="str">
        <f>IF($A86&lt;&gt;"",INDEX('Size (Model) (2)'!B:B,3*(ROW()-2)+3),"")</f>
        <v/>
      </c>
      <c r="C86" t="str">
        <f>IF($A86&lt;&gt;"",INDEX('Size (Model) (2)'!C:C,3*(ROW()-2)+3),"")</f>
        <v/>
      </c>
      <c r="D86" t="str">
        <f>IF($A86&lt;&gt;"",INDEX('Size (Model) (2)'!D:D,3*(ROW()-2)+3),"")</f>
        <v/>
      </c>
      <c r="E86" t="str">
        <f>IF($A86&lt;&gt;"",INDEX('Size (Model) (2)'!E:E,3*(ROW()-2)+3),"")</f>
        <v/>
      </c>
      <c r="F86" t="str">
        <f>IF($A86&lt;&gt;"",INDEX('Size (Model) (2)'!F:F,3*(ROW()-2)+3),"")</f>
        <v/>
      </c>
      <c r="G86" t="str">
        <f>IF($A86&lt;&gt;"",INDEX('Size (Model) (2)'!G:G,3*(ROW()-2)+3),"")</f>
        <v/>
      </c>
      <c r="H86" t="str">
        <f>IF($A86&lt;&gt;"",INDEX('Size (Model) (2)'!H:H,3*(ROW()-2)+3),"")</f>
        <v/>
      </c>
      <c r="I86" t="str">
        <f>IF($A86&lt;&gt;"",INDEX('Size (Model) (2)'!I:I,3*(ROW()-2)+3),"")</f>
        <v/>
      </c>
      <c r="J86" t="str">
        <f>IF($A86&lt;&gt;"",INDEX('Size (Model) (2)'!J:J,3*(ROW()-2)+3),"")</f>
        <v/>
      </c>
      <c r="K86" t="str">
        <f>IF($A86&lt;&gt;"",INDEX('Size (Model) (2)'!K:K,3*(ROW()-2)+3),"")</f>
        <v/>
      </c>
      <c r="L86" t="str">
        <f>IF($A86&lt;&gt;"",INDEX('Size (Model) (2)'!L:L,3*(ROW()-2)+3),"")</f>
        <v/>
      </c>
      <c r="M86" t="str">
        <f>IF($A86&lt;&gt;"",INDEX('Size (Model) (2)'!M:M,3*(ROW()-2)+3),"")</f>
        <v/>
      </c>
      <c r="N86" t="str">
        <f>IF($A86&lt;&gt;"",INDEX('Size (Model) (2)'!N:N,3*(ROW()-2)+3),"")</f>
        <v/>
      </c>
      <c r="O86" t="str">
        <f>IF($A86&lt;&gt;"",INDEX('Size (Model) (2)'!O:O,3*(ROW()-2)+3),"")</f>
        <v/>
      </c>
      <c r="P86" t="str">
        <f>IF($A86&lt;&gt;"",INDEX('Size (Model) (2)'!P:P,3*(ROW()-2)+3),"")</f>
        <v/>
      </c>
      <c r="Q86" t="str">
        <f>IF($A86&lt;&gt;"",INDEX('Size (Model) (2)'!Q:Q,3*(ROW()-2)+3),"")</f>
        <v/>
      </c>
      <c r="R86" t="str">
        <f>IF($A86&lt;&gt;"",INDEX('Size (Model) (2)'!R:R,3*(ROW()-2)+3),"")</f>
        <v/>
      </c>
      <c r="S86" t="str">
        <f>IF($A86&lt;&gt;"",INDEX('Size (Model) (2)'!S:S,3*(ROW()-2)+3),"")</f>
        <v/>
      </c>
      <c r="T86" t="str">
        <f>IF($A86&lt;&gt;"",INDEX('Size (Model) (2)'!T:T,3*(ROW()-2)+3),"")</f>
        <v/>
      </c>
      <c r="U86" t="str">
        <f>IF($A86&lt;&gt;"",INDEX('Size (Model) (2)'!U:U,3*(ROW()-2)+3),"")</f>
        <v/>
      </c>
      <c r="V86" t="str">
        <f>IF($A86&lt;&gt;"",INDEX('Size (Model) (2)'!V:V,3*(ROW()-2)+3),"")</f>
        <v/>
      </c>
      <c r="W86" t="str">
        <f>IF($A86&lt;&gt;"",INDEX('Size (Model) (2)'!W:W,3*(ROW()-2)+3),"")</f>
        <v/>
      </c>
      <c r="X86" t="str">
        <f>IF($A86&lt;&gt;"",INDEX('Size (Model) (2)'!X:X,3*(ROW()-2)+3),"")</f>
        <v/>
      </c>
      <c r="Y86" t="str">
        <f>IF($A86&lt;&gt;"",INDEX('Size (Model) (2)'!Y:Y,3*(ROW()-2)+3),"")</f>
        <v/>
      </c>
      <c r="Z86" t="str">
        <f>IF($A86&lt;&gt;"",INDEX('Size (Model) (2)'!Z:Z,3*(ROW()-2)+3),"")</f>
        <v/>
      </c>
    </row>
    <row r="87" spans="1:26" x14ac:dyDescent="0.2">
      <c r="A87" s="13" t="str">
        <f>IF(INDEX('Size (Model) (2)'!A:A,3*(ROW()-2)+2)&lt;&gt;"",INDEX('Size (Model) (2)'!A:A,3*(ROW()-2)+2),"")</f>
        <v/>
      </c>
      <c r="B87" t="str">
        <f>IF($A87&lt;&gt;"",INDEX('Size (Model) (2)'!B:B,3*(ROW()-2)+3),"")</f>
        <v/>
      </c>
      <c r="C87" t="str">
        <f>IF($A87&lt;&gt;"",INDEX('Size (Model) (2)'!C:C,3*(ROW()-2)+3),"")</f>
        <v/>
      </c>
      <c r="D87" t="str">
        <f>IF($A87&lt;&gt;"",INDEX('Size (Model) (2)'!D:D,3*(ROW()-2)+3),"")</f>
        <v/>
      </c>
      <c r="E87" t="str">
        <f>IF($A87&lt;&gt;"",INDEX('Size (Model) (2)'!E:E,3*(ROW()-2)+3),"")</f>
        <v/>
      </c>
      <c r="F87" t="str">
        <f>IF($A87&lt;&gt;"",INDEX('Size (Model) (2)'!F:F,3*(ROW()-2)+3),"")</f>
        <v/>
      </c>
      <c r="G87" t="str">
        <f>IF($A87&lt;&gt;"",INDEX('Size (Model) (2)'!G:G,3*(ROW()-2)+3),"")</f>
        <v/>
      </c>
      <c r="H87" t="str">
        <f>IF($A87&lt;&gt;"",INDEX('Size (Model) (2)'!H:H,3*(ROW()-2)+3),"")</f>
        <v/>
      </c>
      <c r="I87" t="str">
        <f>IF($A87&lt;&gt;"",INDEX('Size (Model) (2)'!I:I,3*(ROW()-2)+3),"")</f>
        <v/>
      </c>
      <c r="J87" t="str">
        <f>IF($A87&lt;&gt;"",INDEX('Size (Model) (2)'!J:J,3*(ROW()-2)+3),"")</f>
        <v/>
      </c>
      <c r="K87" t="str">
        <f>IF($A87&lt;&gt;"",INDEX('Size (Model) (2)'!K:K,3*(ROW()-2)+3),"")</f>
        <v/>
      </c>
      <c r="L87" t="str">
        <f>IF($A87&lt;&gt;"",INDEX('Size (Model) (2)'!L:L,3*(ROW()-2)+3),"")</f>
        <v/>
      </c>
      <c r="M87" t="str">
        <f>IF($A87&lt;&gt;"",INDEX('Size (Model) (2)'!M:M,3*(ROW()-2)+3),"")</f>
        <v/>
      </c>
      <c r="N87" t="str">
        <f>IF($A87&lt;&gt;"",INDEX('Size (Model) (2)'!N:N,3*(ROW()-2)+3),"")</f>
        <v/>
      </c>
      <c r="O87" t="str">
        <f>IF($A87&lt;&gt;"",INDEX('Size (Model) (2)'!O:O,3*(ROW()-2)+3),"")</f>
        <v/>
      </c>
      <c r="P87" t="str">
        <f>IF($A87&lt;&gt;"",INDEX('Size (Model) (2)'!P:P,3*(ROW()-2)+3),"")</f>
        <v/>
      </c>
      <c r="Q87" t="str">
        <f>IF($A87&lt;&gt;"",INDEX('Size (Model) (2)'!Q:Q,3*(ROW()-2)+3),"")</f>
        <v/>
      </c>
      <c r="R87" t="str">
        <f>IF($A87&lt;&gt;"",INDEX('Size (Model) (2)'!R:R,3*(ROW()-2)+3),"")</f>
        <v/>
      </c>
      <c r="S87" t="str">
        <f>IF($A87&lt;&gt;"",INDEX('Size (Model) (2)'!S:S,3*(ROW()-2)+3),"")</f>
        <v/>
      </c>
      <c r="T87" t="str">
        <f>IF($A87&lt;&gt;"",INDEX('Size (Model) (2)'!T:T,3*(ROW()-2)+3),"")</f>
        <v/>
      </c>
      <c r="U87" t="str">
        <f>IF($A87&lt;&gt;"",INDEX('Size (Model) (2)'!U:U,3*(ROW()-2)+3),"")</f>
        <v/>
      </c>
      <c r="V87" t="str">
        <f>IF($A87&lt;&gt;"",INDEX('Size (Model) (2)'!V:V,3*(ROW()-2)+3),"")</f>
        <v/>
      </c>
      <c r="W87" t="str">
        <f>IF($A87&lt;&gt;"",INDEX('Size (Model) (2)'!W:W,3*(ROW()-2)+3),"")</f>
        <v/>
      </c>
      <c r="X87" t="str">
        <f>IF($A87&lt;&gt;"",INDEX('Size (Model) (2)'!X:X,3*(ROW()-2)+3),"")</f>
        <v/>
      </c>
      <c r="Y87" t="str">
        <f>IF($A87&lt;&gt;"",INDEX('Size (Model) (2)'!Y:Y,3*(ROW()-2)+3),"")</f>
        <v/>
      </c>
      <c r="Z87" t="str">
        <f>IF($A87&lt;&gt;"",INDEX('Size (Model) (2)'!Z:Z,3*(ROW()-2)+3),"")</f>
        <v/>
      </c>
    </row>
    <row r="88" spans="1:26" x14ac:dyDescent="0.2">
      <c r="A88" s="13" t="str">
        <f>IF(INDEX('Size (Model) (2)'!A:A,3*(ROW()-2)+2)&lt;&gt;"",INDEX('Size (Model) (2)'!A:A,3*(ROW()-2)+2),"")</f>
        <v/>
      </c>
      <c r="B88" t="str">
        <f>IF($A88&lt;&gt;"",INDEX('Size (Model) (2)'!B:B,3*(ROW()-2)+3),"")</f>
        <v/>
      </c>
      <c r="C88" t="str">
        <f>IF($A88&lt;&gt;"",INDEX('Size (Model) (2)'!C:C,3*(ROW()-2)+3),"")</f>
        <v/>
      </c>
      <c r="D88" t="str">
        <f>IF($A88&lt;&gt;"",INDEX('Size (Model) (2)'!D:D,3*(ROW()-2)+3),"")</f>
        <v/>
      </c>
      <c r="E88" t="str">
        <f>IF($A88&lt;&gt;"",INDEX('Size (Model) (2)'!E:E,3*(ROW()-2)+3),"")</f>
        <v/>
      </c>
      <c r="F88" t="str">
        <f>IF($A88&lt;&gt;"",INDEX('Size (Model) (2)'!F:F,3*(ROW()-2)+3),"")</f>
        <v/>
      </c>
      <c r="G88" t="str">
        <f>IF($A88&lt;&gt;"",INDEX('Size (Model) (2)'!G:G,3*(ROW()-2)+3),"")</f>
        <v/>
      </c>
      <c r="H88" t="str">
        <f>IF($A88&lt;&gt;"",INDEX('Size (Model) (2)'!H:H,3*(ROW()-2)+3),"")</f>
        <v/>
      </c>
      <c r="I88" t="str">
        <f>IF($A88&lt;&gt;"",INDEX('Size (Model) (2)'!I:I,3*(ROW()-2)+3),"")</f>
        <v/>
      </c>
      <c r="J88" t="str">
        <f>IF($A88&lt;&gt;"",INDEX('Size (Model) (2)'!J:J,3*(ROW()-2)+3),"")</f>
        <v/>
      </c>
      <c r="K88" t="str">
        <f>IF($A88&lt;&gt;"",INDEX('Size (Model) (2)'!K:K,3*(ROW()-2)+3),"")</f>
        <v/>
      </c>
      <c r="L88" t="str">
        <f>IF($A88&lt;&gt;"",INDEX('Size (Model) (2)'!L:L,3*(ROW()-2)+3),"")</f>
        <v/>
      </c>
      <c r="M88" t="str">
        <f>IF($A88&lt;&gt;"",INDEX('Size (Model) (2)'!M:M,3*(ROW()-2)+3),"")</f>
        <v/>
      </c>
      <c r="N88" t="str">
        <f>IF($A88&lt;&gt;"",INDEX('Size (Model) (2)'!N:N,3*(ROW()-2)+3),"")</f>
        <v/>
      </c>
      <c r="O88" t="str">
        <f>IF($A88&lt;&gt;"",INDEX('Size (Model) (2)'!O:O,3*(ROW()-2)+3),"")</f>
        <v/>
      </c>
      <c r="P88" t="str">
        <f>IF($A88&lt;&gt;"",INDEX('Size (Model) (2)'!P:P,3*(ROW()-2)+3),"")</f>
        <v/>
      </c>
      <c r="Q88" t="str">
        <f>IF($A88&lt;&gt;"",INDEX('Size (Model) (2)'!Q:Q,3*(ROW()-2)+3),"")</f>
        <v/>
      </c>
      <c r="R88" t="str">
        <f>IF($A88&lt;&gt;"",INDEX('Size (Model) (2)'!R:R,3*(ROW()-2)+3),"")</f>
        <v/>
      </c>
      <c r="S88" t="str">
        <f>IF($A88&lt;&gt;"",INDEX('Size (Model) (2)'!S:S,3*(ROW()-2)+3),"")</f>
        <v/>
      </c>
      <c r="T88" t="str">
        <f>IF($A88&lt;&gt;"",INDEX('Size (Model) (2)'!T:T,3*(ROW()-2)+3),"")</f>
        <v/>
      </c>
      <c r="U88" t="str">
        <f>IF($A88&lt;&gt;"",INDEX('Size (Model) (2)'!U:U,3*(ROW()-2)+3),"")</f>
        <v/>
      </c>
      <c r="V88" t="str">
        <f>IF($A88&lt;&gt;"",INDEX('Size (Model) (2)'!V:V,3*(ROW()-2)+3),"")</f>
        <v/>
      </c>
      <c r="W88" t="str">
        <f>IF($A88&lt;&gt;"",INDEX('Size (Model) (2)'!W:W,3*(ROW()-2)+3),"")</f>
        <v/>
      </c>
      <c r="X88" t="str">
        <f>IF($A88&lt;&gt;"",INDEX('Size (Model) (2)'!X:X,3*(ROW()-2)+3),"")</f>
        <v/>
      </c>
      <c r="Y88" t="str">
        <f>IF($A88&lt;&gt;"",INDEX('Size (Model) (2)'!Y:Y,3*(ROW()-2)+3),"")</f>
        <v/>
      </c>
      <c r="Z88" t="str">
        <f>IF($A88&lt;&gt;"",INDEX('Size (Model) (2)'!Z:Z,3*(ROW()-2)+3),"")</f>
        <v/>
      </c>
    </row>
    <row r="89" spans="1:26" x14ac:dyDescent="0.2">
      <c r="A89" s="13" t="str">
        <f>IF(INDEX('Size (Model) (2)'!A:A,3*(ROW()-2)+2)&lt;&gt;"",INDEX('Size (Model) (2)'!A:A,3*(ROW()-2)+2),"")</f>
        <v/>
      </c>
      <c r="B89" t="str">
        <f>IF($A89&lt;&gt;"",INDEX('Size (Model) (2)'!B:B,3*(ROW()-2)+3),"")</f>
        <v/>
      </c>
      <c r="C89" t="str">
        <f>IF($A89&lt;&gt;"",INDEX('Size (Model) (2)'!C:C,3*(ROW()-2)+3),"")</f>
        <v/>
      </c>
      <c r="D89" t="str">
        <f>IF($A89&lt;&gt;"",INDEX('Size (Model) (2)'!D:D,3*(ROW()-2)+3),"")</f>
        <v/>
      </c>
      <c r="E89" t="str">
        <f>IF($A89&lt;&gt;"",INDEX('Size (Model) (2)'!E:E,3*(ROW()-2)+3),"")</f>
        <v/>
      </c>
      <c r="F89" t="str">
        <f>IF($A89&lt;&gt;"",INDEX('Size (Model) (2)'!F:F,3*(ROW()-2)+3),"")</f>
        <v/>
      </c>
      <c r="G89" t="str">
        <f>IF($A89&lt;&gt;"",INDEX('Size (Model) (2)'!G:G,3*(ROW()-2)+3),"")</f>
        <v/>
      </c>
      <c r="H89" t="str">
        <f>IF($A89&lt;&gt;"",INDEX('Size (Model) (2)'!H:H,3*(ROW()-2)+3),"")</f>
        <v/>
      </c>
      <c r="I89" t="str">
        <f>IF($A89&lt;&gt;"",INDEX('Size (Model) (2)'!I:I,3*(ROW()-2)+3),"")</f>
        <v/>
      </c>
      <c r="J89" t="str">
        <f>IF($A89&lt;&gt;"",INDEX('Size (Model) (2)'!J:J,3*(ROW()-2)+3),"")</f>
        <v/>
      </c>
      <c r="K89" t="str">
        <f>IF($A89&lt;&gt;"",INDEX('Size (Model) (2)'!K:K,3*(ROW()-2)+3),"")</f>
        <v/>
      </c>
      <c r="L89" t="str">
        <f>IF($A89&lt;&gt;"",INDEX('Size (Model) (2)'!L:L,3*(ROW()-2)+3),"")</f>
        <v/>
      </c>
      <c r="M89" t="str">
        <f>IF($A89&lt;&gt;"",INDEX('Size (Model) (2)'!M:M,3*(ROW()-2)+3),"")</f>
        <v/>
      </c>
      <c r="N89" t="str">
        <f>IF($A89&lt;&gt;"",INDEX('Size (Model) (2)'!N:N,3*(ROW()-2)+3),"")</f>
        <v/>
      </c>
      <c r="O89" t="str">
        <f>IF($A89&lt;&gt;"",INDEX('Size (Model) (2)'!O:O,3*(ROW()-2)+3),"")</f>
        <v/>
      </c>
      <c r="P89" t="str">
        <f>IF($A89&lt;&gt;"",INDEX('Size (Model) (2)'!P:P,3*(ROW()-2)+3),"")</f>
        <v/>
      </c>
      <c r="Q89" t="str">
        <f>IF($A89&lt;&gt;"",INDEX('Size (Model) (2)'!Q:Q,3*(ROW()-2)+3),"")</f>
        <v/>
      </c>
      <c r="R89" t="str">
        <f>IF($A89&lt;&gt;"",INDEX('Size (Model) (2)'!R:R,3*(ROW()-2)+3),"")</f>
        <v/>
      </c>
      <c r="S89" t="str">
        <f>IF($A89&lt;&gt;"",INDEX('Size (Model) (2)'!S:S,3*(ROW()-2)+3),"")</f>
        <v/>
      </c>
      <c r="T89" t="str">
        <f>IF($A89&lt;&gt;"",INDEX('Size (Model) (2)'!T:T,3*(ROW()-2)+3),"")</f>
        <v/>
      </c>
      <c r="U89" t="str">
        <f>IF($A89&lt;&gt;"",INDEX('Size (Model) (2)'!U:U,3*(ROW()-2)+3),"")</f>
        <v/>
      </c>
      <c r="V89" t="str">
        <f>IF($A89&lt;&gt;"",INDEX('Size (Model) (2)'!V:V,3*(ROW()-2)+3),"")</f>
        <v/>
      </c>
      <c r="W89" t="str">
        <f>IF($A89&lt;&gt;"",INDEX('Size (Model) (2)'!W:W,3*(ROW()-2)+3),"")</f>
        <v/>
      </c>
      <c r="X89" t="str">
        <f>IF($A89&lt;&gt;"",INDEX('Size (Model) (2)'!X:X,3*(ROW()-2)+3),"")</f>
        <v/>
      </c>
      <c r="Y89" t="str">
        <f>IF($A89&lt;&gt;"",INDEX('Size (Model) (2)'!Y:Y,3*(ROW()-2)+3),"")</f>
        <v/>
      </c>
      <c r="Z89" t="str">
        <f>IF($A89&lt;&gt;"",INDEX('Size (Model) (2)'!Z:Z,3*(ROW()-2)+3),"")</f>
        <v/>
      </c>
    </row>
    <row r="90" spans="1:26" x14ac:dyDescent="0.2">
      <c r="A90" s="13" t="str">
        <f>IF(INDEX('Size (Model) (2)'!A:A,3*(ROW()-2)+2)&lt;&gt;"",INDEX('Size (Model) (2)'!A:A,3*(ROW()-2)+2),"")</f>
        <v/>
      </c>
      <c r="B90" t="str">
        <f>IF($A90&lt;&gt;"",INDEX('Size (Model) (2)'!B:B,3*(ROW()-2)+3),"")</f>
        <v/>
      </c>
      <c r="C90" t="str">
        <f>IF($A90&lt;&gt;"",INDEX('Size (Model) (2)'!C:C,3*(ROW()-2)+3),"")</f>
        <v/>
      </c>
      <c r="D90" t="str">
        <f>IF($A90&lt;&gt;"",INDEX('Size (Model) (2)'!D:D,3*(ROW()-2)+3),"")</f>
        <v/>
      </c>
      <c r="E90" t="str">
        <f>IF($A90&lt;&gt;"",INDEX('Size (Model) (2)'!E:E,3*(ROW()-2)+3),"")</f>
        <v/>
      </c>
      <c r="F90" t="str">
        <f>IF($A90&lt;&gt;"",INDEX('Size (Model) (2)'!F:F,3*(ROW()-2)+3),"")</f>
        <v/>
      </c>
      <c r="G90" t="str">
        <f>IF($A90&lt;&gt;"",INDEX('Size (Model) (2)'!G:G,3*(ROW()-2)+3),"")</f>
        <v/>
      </c>
      <c r="H90" t="str">
        <f>IF($A90&lt;&gt;"",INDEX('Size (Model) (2)'!H:H,3*(ROW()-2)+3),"")</f>
        <v/>
      </c>
      <c r="I90" t="str">
        <f>IF($A90&lt;&gt;"",INDEX('Size (Model) (2)'!I:I,3*(ROW()-2)+3),"")</f>
        <v/>
      </c>
      <c r="J90" t="str">
        <f>IF($A90&lt;&gt;"",INDEX('Size (Model) (2)'!J:J,3*(ROW()-2)+3),"")</f>
        <v/>
      </c>
      <c r="K90" t="str">
        <f>IF($A90&lt;&gt;"",INDEX('Size (Model) (2)'!K:K,3*(ROW()-2)+3),"")</f>
        <v/>
      </c>
      <c r="L90" t="str">
        <f>IF($A90&lt;&gt;"",INDEX('Size (Model) (2)'!L:L,3*(ROW()-2)+3),"")</f>
        <v/>
      </c>
      <c r="M90" t="str">
        <f>IF($A90&lt;&gt;"",INDEX('Size (Model) (2)'!M:M,3*(ROW()-2)+3),"")</f>
        <v/>
      </c>
      <c r="N90" t="str">
        <f>IF($A90&lt;&gt;"",INDEX('Size (Model) (2)'!N:N,3*(ROW()-2)+3),"")</f>
        <v/>
      </c>
      <c r="O90" t="str">
        <f>IF($A90&lt;&gt;"",INDEX('Size (Model) (2)'!O:O,3*(ROW()-2)+3),"")</f>
        <v/>
      </c>
      <c r="P90" t="str">
        <f>IF($A90&lt;&gt;"",INDEX('Size (Model) (2)'!P:P,3*(ROW()-2)+3),"")</f>
        <v/>
      </c>
      <c r="Q90" t="str">
        <f>IF($A90&lt;&gt;"",INDEX('Size (Model) (2)'!Q:Q,3*(ROW()-2)+3),"")</f>
        <v/>
      </c>
      <c r="R90" t="str">
        <f>IF($A90&lt;&gt;"",INDEX('Size (Model) (2)'!R:R,3*(ROW()-2)+3),"")</f>
        <v/>
      </c>
      <c r="S90" t="str">
        <f>IF($A90&lt;&gt;"",INDEX('Size (Model) (2)'!S:S,3*(ROW()-2)+3),"")</f>
        <v/>
      </c>
      <c r="T90" t="str">
        <f>IF($A90&lt;&gt;"",INDEX('Size (Model) (2)'!T:T,3*(ROW()-2)+3),"")</f>
        <v/>
      </c>
      <c r="U90" t="str">
        <f>IF($A90&lt;&gt;"",INDEX('Size (Model) (2)'!U:U,3*(ROW()-2)+3),"")</f>
        <v/>
      </c>
      <c r="V90" t="str">
        <f>IF($A90&lt;&gt;"",INDEX('Size (Model) (2)'!V:V,3*(ROW()-2)+3),"")</f>
        <v/>
      </c>
      <c r="W90" t="str">
        <f>IF($A90&lt;&gt;"",INDEX('Size (Model) (2)'!W:W,3*(ROW()-2)+3),"")</f>
        <v/>
      </c>
      <c r="X90" t="str">
        <f>IF($A90&lt;&gt;"",INDEX('Size (Model) (2)'!X:X,3*(ROW()-2)+3),"")</f>
        <v/>
      </c>
      <c r="Y90" t="str">
        <f>IF($A90&lt;&gt;"",INDEX('Size (Model) (2)'!Y:Y,3*(ROW()-2)+3),"")</f>
        <v/>
      </c>
      <c r="Z90" t="str">
        <f>IF($A90&lt;&gt;"",INDEX('Size (Model) (2)'!Z:Z,3*(ROW()-2)+3),"")</f>
        <v/>
      </c>
    </row>
    <row r="91" spans="1:26" x14ac:dyDescent="0.2">
      <c r="A91" s="13" t="str">
        <f>IF(INDEX('Size (Model) (2)'!A:A,3*(ROW()-2)+2)&lt;&gt;"",INDEX('Size (Model) (2)'!A:A,3*(ROW()-2)+2),"")</f>
        <v/>
      </c>
      <c r="B91" t="str">
        <f>IF($A91&lt;&gt;"",INDEX('Size (Model) (2)'!B:B,3*(ROW()-2)+3),"")</f>
        <v/>
      </c>
      <c r="C91" t="str">
        <f>IF($A91&lt;&gt;"",INDEX('Size (Model) (2)'!C:C,3*(ROW()-2)+3),"")</f>
        <v/>
      </c>
      <c r="D91" t="str">
        <f>IF($A91&lt;&gt;"",INDEX('Size (Model) (2)'!D:D,3*(ROW()-2)+3),"")</f>
        <v/>
      </c>
      <c r="E91" t="str">
        <f>IF($A91&lt;&gt;"",INDEX('Size (Model) (2)'!E:E,3*(ROW()-2)+3),"")</f>
        <v/>
      </c>
      <c r="F91" t="str">
        <f>IF($A91&lt;&gt;"",INDEX('Size (Model) (2)'!F:F,3*(ROW()-2)+3),"")</f>
        <v/>
      </c>
      <c r="G91" t="str">
        <f>IF($A91&lt;&gt;"",INDEX('Size (Model) (2)'!G:G,3*(ROW()-2)+3),"")</f>
        <v/>
      </c>
      <c r="H91" t="str">
        <f>IF($A91&lt;&gt;"",INDEX('Size (Model) (2)'!H:H,3*(ROW()-2)+3),"")</f>
        <v/>
      </c>
      <c r="I91" t="str">
        <f>IF($A91&lt;&gt;"",INDEX('Size (Model) (2)'!I:I,3*(ROW()-2)+3),"")</f>
        <v/>
      </c>
      <c r="J91" t="str">
        <f>IF($A91&lt;&gt;"",INDEX('Size (Model) (2)'!J:J,3*(ROW()-2)+3),"")</f>
        <v/>
      </c>
      <c r="K91" t="str">
        <f>IF($A91&lt;&gt;"",INDEX('Size (Model) (2)'!K:K,3*(ROW()-2)+3),"")</f>
        <v/>
      </c>
      <c r="L91" t="str">
        <f>IF($A91&lt;&gt;"",INDEX('Size (Model) (2)'!L:L,3*(ROW()-2)+3),"")</f>
        <v/>
      </c>
      <c r="M91" t="str">
        <f>IF($A91&lt;&gt;"",INDEX('Size (Model) (2)'!M:M,3*(ROW()-2)+3),"")</f>
        <v/>
      </c>
      <c r="N91" t="str">
        <f>IF($A91&lt;&gt;"",INDEX('Size (Model) (2)'!N:N,3*(ROW()-2)+3),"")</f>
        <v/>
      </c>
      <c r="O91" t="str">
        <f>IF($A91&lt;&gt;"",INDEX('Size (Model) (2)'!O:O,3*(ROW()-2)+3),"")</f>
        <v/>
      </c>
      <c r="P91" t="str">
        <f>IF($A91&lt;&gt;"",INDEX('Size (Model) (2)'!P:P,3*(ROW()-2)+3),"")</f>
        <v/>
      </c>
      <c r="Q91" t="str">
        <f>IF($A91&lt;&gt;"",INDEX('Size (Model) (2)'!Q:Q,3*(ROW()-2)+3),"")</f>
        <v/>
      </c>
      <c r="R91" t="str">
        <f>IF($A91&lt;&gt;"",INDEX('Size (Model) (2)'!R:R,3*(ROW()-2)+3),"")</f>
        <v/>
      </c>
      <c r="S91" t="str">
        <f>IF($A91&lt;&gt;"",INDEX('Size (Model) (2)'!S:S,3*(ROW()-2)+3),"")</f>
        <v/>
      </c>
      <c r="T91" t="str">
        <f>IF($A91&lt;&gt;"",INDEX('Size (Model) (2)'!T:T,3*(ROW()-2)+3),"")</f>
        <v/>
      </c>
      <c r="U91" t="str">
        <f>IF($A91&lt;&gt;"",INDEX('Size (Model) (2)'!U:U,3*(ROW()-2)+3),"")</f>
        <v/>
      </c>
      <c r="V91" t="str">
        <f>IF($A91&lt;&gt;"",INDEX('Size (Model) (2)'!V:V,3*(ROW()-2)+3),"")</f>
        <v/>
      </c>
      <c r="W91" t="str">
        <f>IF($A91&lt;&gt;"",INDEX('Size (Model) (2)'!W:W,3*(ROW()-2)+3),"")</f>
        <v/>
      </c>
      <c r="X91" t="str">
        <f>IF($A91&lt;&gt;"",INDEX('Size (Model) (2)'!X:X,3*(ROW()-2)+3),"")</f>
        <v/>
      </c>
      <c r="Y91" t="str">
        <f>IF($A91&lt;&gt;"",INDEX('Size (Model) (2)'!Y:Y,3*(ROW()-2)+3),"")</f>
        <v/>
      </c>
      <c r="Z91" t="str">
        <f>IF($A91&lt;&gt;"",INDEX('Size (Model) (2)'!Z:Z,3*(ROW()-2)+3),"")</f>
        <v/>
      </c>
    </row>
    <row r="92" spans="1:26" x14ac:dyDescent="0.2">
      <c r="A92" s="13" t="str">
        <f>IF(INDEX('Size (Model) (2)'!A:A,3*(ROW()-2)+2)&lt;&gt;"",INDEX('Size (Model) (2)'!A:A,3*(ROW()-2)+2),"")</f>
        <v/>
      </c>
      <c r="B92" t="str">
        <f>IF($A92&lt;&gt;"",INDEX('Size (Model) (2)'!B:B,3*(ROW()-2)+3),"")</f>
        <v/>
      </c>
      <c r="C92" t="str">
        <f>IF($A92&lt;&gt;"",INDEX('Size (Model) (2)'!C:C,3*(ROW()-2)+3),"")</f>
        <v/>
      </c>
      <c r="D92" t="str">
        <f>IF($A92&lt;&gt;"",INDEX('Size (Model) (2)'!D:D,3*(ROW()-2)+3),"")</f>
        <v/>
      </c>
      <c r="E92" t="str">
        <f>IF($A92&lt;&gt;"",INDEX('Size (Model) (2)'!E:E,3*(ROW()-2)+3),"")</f>
        <v/>
      </c>
      <c r="F92" t="str">
        <f>IF($A92&lt;&gt;"",INDEX('Size (Model) (2)'!F:F,3*(ROW()-2)+3),"")</f>
        <v/>
      </c>
      <c r="G92" t="str">
        <f>IF($A92&lt;&gt;"",INDEX('Size (Model) (2)'!G:G,3*(ROW()-2)+3),"")</f>
        <v/>
      </c>
      <c r="H92" t="str">
        <f>IF($A92&lt;&gt;"",INDEX('Size (Model) (2)'!H:H,3*(ROW()-2)+3),"")</f>
        <v/>
      </c>
      <c r="I92" t="str">
        <f>IF($A92&lt;&gt;"",INDEX('Size (Model) (2)'!I:I,3*(ROW()-2)+3),"")</f>
        <v/>
      </c>
      <c r="J92" t="str">
        <f>IF($A92&lt;&gt;"",INDEX('Size (Model) (2)'!J:J,3*(ROW()-2)+3),"")</f>
        <v/>
      </c>
      <c r="K92" t="str">
        <f>IF($A92&lt;&gt;"",INDEX('Size (Model) (2)'!K:K,3*(ROW()-2)+3),"")</f>
        <v/>
      </c>
      <c r="L92" t="str">
        <f>IF($A92&lt;&gt;"",INDEX('Size (Model) (2)'!L:L,3*(ROW()-2)+3),"")</f>
        <v/>
      </c>
      <c r="M92" t="str">
        <f>IF($A92&lt;&gt;"",INDEX('Size (Model) (2)'!M:M,3*(ROW()-2)+3),"")</f>
        <v/>
      </c>
      <c r="N92" t="str">
        <f>IF($A92&lt;&gt;"",INDEX('Size (Model) (2)'!N:N,3*(ROW()-2)+3),"")</f>
        <v/>
      </c>
      <c r="O92" t="str">
        <f>IF($A92&lt;&gt;"",INDEX('Size (Model) (2)'!O:O,3*(ROW()-2)+3),"")</f>
        <v/>
      </c>
      <c r="P92" t="str">
        <f>IF($A92&lt;&gt;"",INDEX('Size (Model) (2)'!P:P,3*(ROW()-2)+3),"")</f>
        <v/>
      </c>
      <c r="Q92" t="str">
        <f>IF($A92&lt;&gt;"",INDEX('Size (Model) (2)'!Q:Q,3*(ROW()-2)+3),"")</f>
        <v/>
      </c>
      <c r="R92" t="str">
        <f>IF($A92&lt;&gt;"",INDEX('Size (Model) (2)'!R:R,3*(ROW()-2)+3),"")</f>
        <v/>
      </c>
      <c r="S92" t="str">
        <f>IF($A92&lt;&gt;"",INDEX('Size (Model) (2)'!S:S,3*(ROW()-2)+3),"")</f>
        <v/>
      </c>
      <c r="T92" t="str">
        <f>IF($A92&lt;&gt;"",INDEX('Size (Model) (2)'!T:T,3*(ROW()-2)+3),"")</f>
        <v/>
      </c>
      <c r="U92" t="str">
        <f>IF($A92&lt;&gt;"",INDEX('Size (Model) (2)'!U:U,3*(ROW()-2)+3),"")</f>
        <v/>
      </c>
      <c r="V92" t="str">
        <f>IF($A92&lt;&gt;"",INDEX('Size (Model) (2)'!V:V,3*(ROW()-2)+3),"")</f>
        <v/>
      </c>
      <c r="W92" t="str">
        <f>IF($A92&lt;&gt;"",INDEX('Size (Model) (2)'!W:W,3*(ROW()-2)+3),"")</f>
        <v/>
      </c>
      <c r="X92" t="str">
        <f>IF($A92&lt;&gt;"",INDEX('Size (Model) (2)'!X:X,3*(ROW()-2)+3),"")</f>
        <v/>
      </c>
      <c r="Y92" t="str">
        <f>IF($A92&lt;&gt;"",INDEX('Size (Model) (2)'!Y:Y,3*(ROW()-2)+3),"")</f>
        <v/>
      </c>
      <c r="Z92" t="str">
        <f>IF($A92&lt;&gt;"",INDEX('Size (Model) (2)'!Z:Z,3*(ROW()-2)+3),"")</f>
        <v/>
      </c>
    </row>
    <row r="93" spans="1:26" x14ac:dyDescent="0.2">
      <c r="A93" s="13" t="str">
        <f>IF(INDEX('Size (Model) (2)'!A:A,3*(ROW()-2)+2)&lt;&gt;"",INDEX('Size (Model) (2)'!A:A,3*(ROW()-2)+2),"")</f>
        <v/>
      </c>
      <c r="B93" t="str">
        <f>IF($A93&lt;&gt;"",INDEX('Size (Model) (2)'!B:B,3*(ROW()-2)+3),"")</f>
        <v/>
      </c>
      <c r="C93" t="str">
        <f>IF($A93&lt;&gt;"",INDEX('Size (Model) (2)'!C:C,3*(ROW()-2)+3),"")</f>
        <v/>
      </c>
      <c r="D93" t="str">
        <f>IF($A93&lt;&gt;"",INDEX('Size (Model) (2)'!D:D,3*(ROW()-2)+3),"")</f>
        <v/>
      </c>
      <c r="E93" t="str">
        <f>IF($A93&lt;&gt;"",INDEX('Size (Model) (2)'!E:E,3*(ROW()-2)+3),"")</f>
        <v/>
      </c>
      <c r="F93" t="str">
        <f>IF($A93&lt;&gt;"",INDEX('Size (Model) (2)'!F:F,3*(ROW()-2)+3),"")</f>
        <v/>
      </c>
      <c r="G93" t="str">
        <f>IF($A93&lt;&gt;"",INDEX('Size (Model) (2)'!G:G,3*(ROW()-2)+3),"")</f>
        <v/>
      </c>
      <c r="H93" t="str">
        <f>IF($A93&lt;&gt;"",INDEX('Size (Model) (2)'!H:H,3*(ROW()-2)+3),"")</f>
        <v/>
      </c>
      <c r="I93" t="str">
        <f>IF($A93&lt;&gt;"",INDEX('Size (Model) (2)'!I:I,3*(ROW()-2)+3),"")</f>
        <v/>
      </c>
      <c r="J93" t="str">
        <f>IF($A93&lt;&gt;"",INDEX('Size (Model) (2)'!J:J,3*(ROW()-2)+3),"")</f>
        <v/>
      </c>
      <c r="K93" t="str">
        <f>IF($A93&lt;&gt;"",INDEX('Size (Model) (2)'!K:K,3*(ROW()-2)+3),"")</f>
        <v/>
      </c>
      <c r="L93" t="str">
        <f>IF($A93&lt;&gt;"",INDEX('Size (Model) (2)'!L:L,3*(ROW()-2)+3),"")</f>
        <v/>
      </c>
      <c r="M93" t="str">
        <f>IF($A93&lt;&gt;"",INDEX('Size (Model) (2)'!M:M,3*(ROW()-2)+3),"")</f>
        <v/>
      </c>
      <c r="N93" t="str">
        <f>IF($A93&lt;&gt;"",INDEX('Size (Model) (2)'!N:N,3*(ROW()-2)+3),"")</f>
        <v/>
      </c>
      <c r="O93" t="str">
        <f>IF($A93&lt;&gt;"",INDEX('Size (Model) (2)'!O:O,3*(ROW()-2)+3),"")</f>
        <v/>
      </c>
      <c r="P93" t="str">
        <f>IF($A93&lt;&gt;"",INDEX('Size (Model) (2)'!P:P,3*(ROW()-2)+3),"")</f>
        <v/>
      </c>
      <c r="Q93" t="str">
        <f>IF($A93&lt;&gt;"",INDEX('Size (Model) (2)'!Q:Q,3*(ROW()-2)+3),"")</f>
        <v/>
      </c>
      <c r="R93" t="str">
        <f>IF($A93&lt;&gt;"",INDEX('Size (Model) (2)'!R:R,3*(ROW()-2)+3),"")</f>
        <v/>
      </c>
      <c r="S93" t="str">
        <f>IF($A93&lt;&gt;"",INDEX('Size (Model) (2)'!S:S,3*(ROW()-2)+3),"")</f>
        <v/>
      </c>
      <c r="T93" t="str">
        <f>IF($A93&lt;&gt;"",INDEX('Size (Model) (2)'!T:T,3*(ROW()-2)+3),"")</f>
        <v/>
      </c>
      <c r="U93" t="str">
        <f>IF($A93&lt;&gt;"",INDEX('Size (Model) (2)'!U:U,3*(ROW()-2)+3),"")</f>
        <v/>
      </c>
      <c r="V93" t="str">
        <f>IF($A93&lt;&gt;"",INDEX('Size (Model) (2)'!V:V,3*(ROW()-2)+3),"")</f>
        <v/>
      </c>
      <c r="W93" t="str">
        <f>IF($A93&lt;&gt;"",INDEX('Size (Model) (2)'!W:W,3*(ROW()-2)+3),"")</f>
        <v/>
      </c>
      <c r="X93" t="str">
        <f>IF($A93&lt;&gt;"",INDEX('Size (Model) (2)'!X:X,3*(ROW()-2)+3),"")</f>
        <v/>
      </c>
      <c r="Y93" t="str">
        <f>IF($A93&lt;&gt;"",INDEX('Size (Model) (2)'!Y:Y,3*(ROW()-2)+3),"")</f>
        <v/>
      </c>
      <c r="Z93" t="str">
        <f>IF($A93&lt;&gt;"",INDEX('Size (Model) (2)'!Z:Z,3*(ROW()-2)+3),"")</f>
        <v/>
      </c>
    </row>
    <row r="94" spans="1:26" x14ac:dyDescent="0.2">
      <c r="A94" s="13" t="str">
        <f>IF(INDEX('Size (Model) (2)'!A:A,3*(ROW()-2)+2)&lt;&gt;"",INDEX('Size (Model) (2)'!A:A,3*(ROW()-2)+2),"")</f>
        <v/>
      </c>
      <c r="B94" t="str">
        <f>IF($A94&lt;&gt;"",INDEX('Size (Model) (2)'!B:B,3*(ROW()-2)+3),"")</f>
        <v/>
      </c>
      <c r="C94" t="str">
        <f>IF($A94&lt;&gt;"",INDEX('Size (Model) (2)'!C:C,3*(ROW()-2)+3),"")</f>
        <v/>
      </c>
      <c r="D94" t="str">
        <f>IF($A94&lt;&gt;"",INDEX('Size (Model) (2)'!D:D,3*(ROW()-2)+3),"")</f>
        <v/>
      </c>
      <c r="E94" t="str">
        <f>IF($A94&lt;&gt;"",INDEX('Size (Model) (2)'!E:E,3*(ROW()-2)+3),"")</f>
        <v/>
      </c>
      <c r="F94" t="str">
        <f>IF($A94&lt;&gt;"",INDEX('Size (Model) (2)'!F:F,3*(ROW()-2)+3),"")</f>
        <v/>
      </c>
      <c r="G94" t="str">
        <f>IF($A94&lt;&gt;"",INDEX('Size (Model) (2)'!G:G,3*(ROW()-2)+3),"")</f>
        <v/>
      </c>
      <c r="H94" t="str">
        <f>IF($A94&lt;&gt;"",INDEX('Size (Model) (2)'!H:H,3*(ROW()-2)+3),"")</f>
        <v/>
      </c>
      <c r="I94" t="str">
        <f>IF($A94&lt;&gt;"",INDEX('Size (Model) (2)'!I:I,3*(ROW()-2)+3),"")</f>
        <v/>
      </c>
      <c r="J94" t="str">
        <f>IF($A94&lt;&gt;"",INDEX('Size (Model) (2)'!J:J,3*(ROW()-2)+3),"")</f>
        <v/>
      </c>
      <c r="K94" t="str">
        <f>IF($A94&lt;&gt;"",INDEX('Size (Model) (2)'!K:K,3*(ROW()-2)+3),"")</f>
        <v/>
      </c>
      <c r="L94" t="str">
        <f>IF($A94&lt;&gt;"",INDEX('Size (Model) (2)'!L:L,3*(ROW()-2)+3),"")</f>
        <v/>
      </c>
      <c r="M94" t="str">
        <f>IF($A94&lt;&gt;"",INDEX('Size (Model) (2)'!M:M,3*(ROW()-2)+3),"")</f>
        <v/>
      </c>
      <c r="N94" t="str">
        <f>IF($A94&lt;&gt;"",INDEX('Size (Model) (2)'!N:N,3*(ROW()-2)+3),"")</f>
        <v/>
      </c>
      <c r="O94" t="str">
        <f>IF($A94&lt;&gt;"",INDEX('Size (Model) (2)'!O:O,3*(ROW()-2)+3),"")</f>
        <v/>
      </c>
      <c r="P94" t="str">
        <f>IF($A94&lt;&gt;"",INDEX('Size (Model) (2)'!P:P,3*(ROW()-2)+3),"")</f>
        <v/>
      </c>
      <c r="Q94" t="str">
        <f>IF($A94&lt;&gt;"",INDEX('Size (Model) (2)'!Q:Q,3*(ROW()-2)+3),"")</f>
        <v/>
      </c>
      <c r="R94" t="str">
        <f>IF($A94&lt;&gt;"",INDEX('Size (Model) (2)'!R:R,3*(ROW()-2)+3),"")</f>
        <v/>
      </c>
      <c r="S94" t="str">
        <f>IF($A94&lt;&gt;"",INDEX('Size (Model) (2)'!S:S,3*(ROW()-2)+3),"")</f>
        <v/>
      </c>
      <c r="T94" t="str">
        <f>IF($A94&lt;&gt;"",INDEX('Size (Model) (2)'!T:T,3*(ROW()-2)+3),"")</f>
        <v/>
      </c>
      <c r="U94" t="str">
        <f>IF($A94&lt;&gt;"",INDEX('Size (Model) (2)'!U:U,3*(ROW()-2)+3),"")</f>
        <v/>
      </c>
      <c r="V94" t="str">
        <f>IF($A94&lt;&gt;"",INDEX('Size (Model) (2)'!V:V,3*(ROW()-2)+3),"")</f>
        <v/>
      </c>
      <c r="W94" t="str">
        <f>IF($A94&lt;&gt;"",INDEX('Size (Model) (2)'!W:W,3*(ROW()-2)+3),"")</f>
        <v/>
      </c>
      <c r="X94" t="str">
        <f>IF($A94&lt;&gt;"",INDEX('Size (Model) (2)'!X:X,3*(ROW()-2)+3),"")</f>
        <v/>
      </c>
      <c r="Y94" t="str">
        <f>IF($A94&lt;&gt;"",INDEX('Size (Model) (2)'!Y:Y,3*(ROW()-2)+3),"")</f>
        <v/>
      </c>
      <c r="Z94" t="str">
        <f>IF($A94&lt;&gt;"",INDEX('Size (Model) (2)'!Z:Z,3*(ROW()-2)+3),"")</f>
        <v/>
      </c>
    </row>
    <row r="95" spans="1:26" x14ac:dyDescent="0.2">
      <c r="A95" s="13" t="str">
        <f>IF(INDEX('Size (Model) (2)'!A:A,3*(ROW()-2)+2)&lt;&gt;"",INDEX('Size (Model) (2)'!A:A,3*(ROW()-2)+2),"")</f>
        <v/>
      </c>
      <c r="B95" t="str">
        <f>IF($A95&lt;&gt;"",INDEX('Size (Model) (2)'!B:B,3*(ROW()-2)+3),"")</f>
        <v/>
      </c>
      <c r="C95" t="str">
        <f>IF($A95&lt;&gt;"",INDEX('Size (Model) (2)'!C:C,3*(ROW()-2)+3),"")</f>
        <v/>
      </c>
      <c r="D95" t="str">
        <f>IF($A95&lt;&gt;"",INDEX('Size (Model) (2)'!D:D,3*(ROW()-2)+3),"")</f>
        <v/>
      </c>
      <c r="E95" t="str">
        <f>IF($A95&lt;&gt;"",INDEX('Size (Model) (2)'!E:E,3*(ROW()-2)+3),"")</f>
        <v/>
      </c>
      <c r="F95" t="str">
        <f>IF($A95&lt;&gt;"",INDEX('Size (Model) (2)'!F:F,3*(ROW()-2)+3),"")</f>
        <v/>
      </c>
      <c r="G95" t="str">
        <f>IF($A95&lt;&gt;"",INDEX('Size (Model) (2)'!G:G,3*(ROW()-2)+3),"")</f>
        <v/>
      </c>
      <c r="H95" t="str">
        <f>IF($A95&lt;&gt;"",INDEX('Size (Model) (2)'!H:H,3*(ROW()-2)+3),"")</f>
        <v/>
      </c>
      <c r="I95" t="str">
        <f>IF($A95&lt;&gt;"",INDEX('Size (Model) (2)'!I:I,3*(ROW()-2)+3),"")</f>
        <v/>
      </c>
      <c r="J95" t="str">
        <f>IF($A95&lt;&gt;"",INDEX('Size (Model) (2)'!J:J,3*(ROW()-2)+3),"")</f>
        <v/>
      </c>
      <c r="K95" t="str">
        <f>IF($A95&lt;&gt;"",INDEX('Size (Model) (2)'!K:K,3*(ROW()-2)+3),"")</f>
        <v/>
      </c>
      <c r="L95" t="str">
        <f>IF($A95&lt;&gt;"",INDEX('Size (Model) (2)'!L:L,3*(ROW()-2)+3),"")</f>
        <v/>
      </c>
      <c r="M95" t="str">
        <f>IF($A95&lt;&gt;"",INDEX('Size (Model) (2)'!M:M,3*(ROW()-2)+3),"")</f>
        <v/>
      </c>
      <c r="N95" t="str">
        <f>IF($A95&lt;&gt;"",INDEX('Size (Model) (2)'!N:N,3*(ROW()-2)+3),"")</f>
        <v/>
      </c>
      <c r="O95" t="str">
        <f>IF($A95&lt;&gt;"",INDEX('Size (Model) (2)'!O:O,3*(ROW()-2)+3),"")</f>
        <v/>
      </c>
      <c r="P95" t="str">
        <f>IF($A95&lt;&gt;"",INDEX('Size (Model) (2)'!P:P,3*(ROW()-2)+3),"")</f>
        <v/>
      </c>
      <c r="Q95" t="str">
        <f>IF($A95&lt;&gt;"",INDEX('Size (Model) (2)'!Q:Q,3*(ROW()-2)+3),"")</f>
        <v/>
      </c>
      <c r="R95" t="str">
        <f>IF($A95&lt;&gt;"",INDEX('Size (Model) (2)'!R:R,3*(ROW()-2)+3),"")</f>
        <v/>
      </c>
      <c r="S95" t="str">
        <f>IF($A95&lt;&gt;"",INDEX('Size (Model) (2)'!S:S,3*(ROW()-2)+3),"")</f>
        <v/>
      </c>
      <c r="T95" t="str">
        <f>IF($A95&lt;&gt;"",INDEX('Size (Model) (2)'!T:T,3*(ROW()-2)+3),"")</f>
        <v/>
      </c>
      <c r="U95" t="str">
        <f>IF($A95&lt;&gt;"",INDEX('Size (Model) (2)'!U:U,3*(ROW()-2)+3),"")</f>
        <v/>
      </c>
      <c r="V95" t="str">
        <f>IF($A95&lt;&gt;"",INDEX('Size (Model) (2)'!V:V,3*(ROW()-2)+3),"")</f>
        <v/>
      </c>
      <c r="W95" t="str">
        <f>IF($A95&lt;&gt;"",INDEX('Size (Model) (2)'!W:W,3*(ROW()-2)+3),"")</f>
        <v/>
      </c>
      <c r="X95" t="str">
        <f>IF($A95&lt;&gt;"",INDEX('Size (Model) (2)'!X:X,3*(ROW()-2)+3),"")</f>
        <v/>
      </c>
      <c r="Y95" t="str">
        <f>IF($A95&lt;&gt;"",INDEX('Size (Model) (2)'!Y:Y,3*(ROW()-2)+3),"")</f>
        <v/>
      </c>
      <c r="Z95" t="str">
        <f>IF($A95&lt;&gt;"",INDEX('Size (Model) (2)'!Z:Z,3*(ROW()-2)+3),"")</f>
        <v/>
      </c>
    </row>
    <row r="96" spans="1:26" x14ac:dyDescent="0.2">
      <c r="A96" s="13" t="str">
        <f>IF(INDEX('Size (Model) (2)'!A:A,3*(ROW()-2)+2)&lt;&gt;"",INDEX('Size (Model) (2)'!A:A,3*(ROW()-2)+2),"")</f>
        <v/>
      </c>
      <c r="B96" t="str">
        <f>IF($A96&lt;&gt;"",INDEX('Size (Model) (2)'!B:B,3*(ROW()-2)+3),"")</f>
        <v/>
      </c>
      <c r="C96" t="str">
        <f>IF($A96&lt;&gt;"",INDEX('Size (Model) (2)'!C:C,3*(ROW()-2)+3),"")</f>
        <v/>
      </c>
      <c r="D96" t="str">
        <f>IF($A96&lt;&gt;"",INDEX('Size (Model) (2)'!D:D,3*(ROW()-2)+3),"")</f>
        <v/>
      </c>
      <c r="E96" t="str">
        <f>IF($A96&lt;&gt;"",INDEX('Size (Model) (2)'!E:E,3*(ROW()-2)+3),"")</f>
        <v/>
      </c>
      <c r="F96" t="str">
        <f>IF($A96&lt;&gt;"",INDEX('Size (Model) (2)'!F:F,3*(ROW()-2)+3),"")</f>
        <v/>
      </c>
      <c r="G96" t="str">
        <f>IF($A96&lt;&gt;"",INDEX('Size (Model) (2)'!G:G,3*(ROW()-2)+3),"")</f>
        <v/>
      </c>
      <c r="H96" t="str">
        <f>IF($A96&lt;&gt;"",INDEX('Size (Model) (2)'!H:H,3*(ROW()-2)+3),"")</f>
        <v/>
      </c>
      <c r="I96" t="str">
        <f>IF($A96&lt;&gt;"",INDEX('Size (Model) (2)'!I:I,3*(ROW()-2)+3),"")</f>
        <v/>
      </c>
      <c r="J96" t="str">
        <f>IF($A96&lt;&gt;"",INDEX('Size (Model) (2)'!J:J,3*(ROW()-2)+3),"")</f>
        <v/>
      </c>
      <c r="K96" t="str">
        <f>IF($A96&lt;&gt;"",INDEX('Size (Model) (2)'!K:K,3*(ROW()-2)+3),"")</f>
        <v/>
      </c>
      <c r="L96" t="str">
        <f>IF($A96&lt;&gt;"",INDEX('Size (Model) (2)'!L:L,3*(ROW()-2)+3),"")</f>
        <v/>
      </c>
      <c r="M96" t="str">
        <f>IF($A96&lt;&gt;"",INDEX('Size (Model) (2)'!M:M,3*(ROW()-2)+3),"")</f>
        <v/>
      </c>
      <c r="N96" t="str">
        <f>IF($A96&lt;&gt;"",INDEX('Size (Model) (2)'!N:N,3*(ROW()-2)+3),"")</f>
        <v/>
      </c>
      <c r="O96" t="str">
        <f>IF($A96&lt;&gt;"",INDEX('Size (Model) (2)'!O:O,3*(ROW()-2)+3),"")</f>
        <v/>
      </c>
      <c r="P96" t="str">
        <f>IF($A96&lt;&gt;"",INDEX('Size (Model) (2)'!P:P,3*(ROW()-2)+3),"")</f>
        <v/>
      </c>
      <c r="Q96" t="str">
        <f>IF($A96&lt;&gt;"",INDEX('Size (Model) (2)'!Q:Q,3*(ROW()-2)+3),"")</f>
        <v/>
      </c>
      <c r="R96" t="str">
        <f>IF($A96&lt;&gt;"",INDEX('Size (Model) (2)'!R:R,3*(ROW()-2)+3),"")</f>
        <v/>
      </c>
      <c r="S96" t="str">
        <f>IF($A96&lt;&gt;"",INDEX('Size (Model) (2)'!S:S,3*(ROW()-2)+3),"")</f>
        <v/>
      </c>
      <c r="T96" t="str">
        <f>IF($A96&lt;&gt;"",INDEX('Size (Model) (2)'!T:T,3*(ROW()-2)+3),"")</f>
        <v/>
      </c>
      <c r="U96" t="str">
        <f>IF($A96&lt;&gt;"",INDEX('Size (Model) (2)'!U:U,3*(ROW()-2)+3),"")</f>
        <v/>
      </c>
      <c r="V96" t="str">
        <f>IF($A96&lt;&gt;"",INDEX('Size (Model) (2)'!V:V,3*(ROW()-2)+3),"")</f>
        <v/>
      </c>
      <c r="W96" t="str">
        <f>IF($A96&lt;&gt;"",INDEX('Size (Model) (2)'!W:W,3*(ROW()-2)+3),"")</f>
        <v/>
      </c>
      <c r="X96" t="str">
        <f>IF($A96&lt;&gt;"",INDEX('Size (Model) (2)'!X:X,3*(ROW()-2)+3),"")</f>
        <v/>
      </c>
      <c r="Y96" t="str">
        <f>IF($A96&lt;&gt;"",INDEX('Size (Model) (2)'!Y:Y,3*(ROW()-2)+3),"")</f>
        <v/>
      </c>
      <c r="Z96" t="str">
        <f>IF($A96&lt;&gt;"",INDEX('Size (Model) (2)'!Z:Z,3*(ROW()-2)+3),"")</f>
        <v/>
      </c>
    </row>
    <row r="97" spans="1:26" x14ac:dyDescent="0.2">
      <c r="A97" s="13" t="str">
        <f>IF(INDEX('Size (Model) (2)'!A:A,3*(ROW()-2)+2)&lt;&gt;"",INDEX('Size (Model) (2)'!A:A,3*(ROW()-2)+2),"")</f>
        <v/>
      </c>
      <c r="B97" t="str">
        <f>IF($A97&lt;&gt;"",INDEX('Size (Model) (2)'!B:B,3*(ROW()-2)+3),"")</f>
        <v/>
      </c>
      <c r="C97" t="str">
        <f>IF($A97&lt;&gt;"",INDEX('Size (Model) (2)'!C:C,3*(ROW()-2)+3),"")</f>
        <v/>
      </c>
      <c r="D97" t="str">
        <f>IF($A97&lt;&gt;"",INDEX('Size (Model) (2)'!D:D,3*(ROW()-2)+3),"")</f>
        <v/>
      </c>
      <c r="E97" t="str">
        <f>IF($A97&lt;&gt;"",INDEX('Size (Model) (2)'!E:E,3*(ROW()-2)+3),"")</f>
        <v/>
      </c>
      <c r="F97" t="str">
        <f>IF($A97&lt;&gt;"",INDEX('Size (Model) (2)'!F:F,3*(ROW()-2)+3),"")</f>
        <v/>
      </c>
      <c r="G97" t="str">
        <f>IF($A97&lt;&gt;"",INDEX('Size (Model) (2)'!G:G,3*(ROW()-2)+3),"")</f>
        <v/>
      </c>
      <c r="H97" t="str">
        <f>IF($A97&lt;&gt;"",INDEX('Size (Model) (2)'!H:H,3*(ROW()-2)+3),"")</f>
        <v/>
      </c>
      <c r="I97" t="str">
        <f>IF($A97&lt;&gt;"",INDEX('Size (Model) (2)'!I:I,3*(ROW()-2)+3),"")</f>
        <v/>
      </c>
      <c r="J97" t="str">
        <f>IF($A97&lt;&gt;"",INDEX('Size (Model) (2)'!J:J,3*(ROW()-2)+3),"")</f>
        <v/>
      </c>
      <c r="K97" t="str">
        <f>IF($A97&lt;&gt;"",INDEX('Size (Model) (2)'!K:K,3*(ROW()-2)+3),"")</f>
        <v/>
      </c>
      <c r="L97" t="str">
        <f>IF($A97&lt;&gt;"",INDEX('Size (Model) (2)'!L:L,3*(ROW()-2)+3),"")</f>
        <v/>
      </c>
      <c r="M97" t="str">
        <f>IF($A97&lt;&gt;"",INDEX('Size (Model) (2)'!M:M,3*(ROW()-2)+3),"")</f>
        <v/>
      </c>
      <c r="N97" t="str">
        <f>IF($A97&lt;&gt;"",INDEX('Size (Model) (2)'!N:N,3*(ROW()-2)+3),"")</f>
        <v/>
      </c>
      <c r="O97" t="str">
        <f>IF($A97&lt;&gt;"",INDEX('Size (Model) (2)'!O:O,3*(ROW()-2)+3),"")</f>
        <v/>
      </c>
      <c r="P97" t="str">
        <f>IF($A97&lt;&gt;"",INDEX('Size (Model) (2)'!P:P,3*(ROW()-2)+3),"")</f>
        <v/>
      </c>
      <c r="Q97" t="str">
        <f>IF($A97&lt;&gt;"",INDEX('Size (Model) (2)'!Q:Q,3*(ROW()-2)+3),"")</f>
        <v/>
      </c>
      <c r="R97" t="str">
        <f>IF($A97&lt;&gt;"",INDEX('Size (Model) (2)'!R:R,3*(ROW()-2)+3),"")</f>
        <v/>
      </c>
      <c r="S97" t="str">
        <f>IF($A97&lt;&gt;"",INDEX('Size (Model) (2)'!S:S,3*(ROW()-2)+3),"")</f>
        <v/>
      </c>
      <c r="T97" t="str">
        <f>IF($A97&lt;&gt;"",INDEX('Size (Model) (2)'!T:T,3*(ROW()-2)+3),"")</f>
        <v/>
      </c>
      <c r="U97" t="str">
        <f>IF($A97&lt;&gt;"",INDEX('Size (Model) (2)'!U:U,3*(ROW()-2)+3),"")</f>
        <v/>
      </c>
      <c r="V97" t="str">
        <f>IF($A97&lt;&gt;"",INDEX('Size (Model) (2)'!V:V,3*(ROW()-2)+3),"")</f>
        <v/>
      </c>
      <c r="W97" t="str">
        <f>IF($A97&lt;&gt;"",INDEX('Size (Model) (2)'!W:W,3*(ROW()-2)+3),"")</f>
        <v/>
      </c>
      <c r="X97" t="str">
        <f>IF($A97&lt;&gt;"",INDEX('Size (Model) (2)'!X:X,3*(ROW()-2)+3),"")</f>
        <v/>
      </c>
      <c r="Y97" t="str">
        <f>IF($A97&lt;&gt;"",INDEX('Size (Model) (2)'!Y:Y,3*(ROW()-2)+3),"")</f>
        <v/>
      </c>
      <c r="Z97" t="str">
        <f>IF($A97&lt;&gt;"",INDEX('Size (Model) (2)'!Z:Z,3*(ROW()-2)+3),"")</f>
        <v/>
      </c>
    </row>
    <row r="98" spans="1:26" x14ac:dyDescent="0.2">
      <c r="A98" s="13" t="str">
        <f>IF(INDEX('Size (Model) (2)'!A:A,3*(ROW()-2)+2)&lt;&gt;"",INDEX('Size (Model) (2)'!A:A,3*(ROW()-2)+2),"")</f>
        <v/>
      </c>
      <c r="B98" t="str">
        <f>IF($A98&lt;&gt;"",INDEX('Size (Model) (2)'!B:B,3*(ROW()-2)+3),"")</f>
        <v/>
      </c>
      <c r="C98" t="str">
        <f>IF($A98&lt;&gt;"",INDEX('Size (Model) (2)'!C:C,3*(ROW()-2)+3),"")</f>
        <v/>
      </c>
      <c r="D98" t="str">
        <f>IF($A98&lt;&gt;"",INDEX('Size (Model) (2)'!D:D,3*(ROW()-2)+3),"")</f>
        <v/>
      </c>
      <c r="E98" t="str">
        <f>IF($A98&lt;&gt;"",INDEX('Size (Model) (2)'!E:E,3*(ROW()-2)+3),"")</f>
        <v/>
      </c>
      <c r="F98" t="str">
        <f>IF($A98&lt;&gt;"",INDEX('Size (Model) (2)'!F:F,3*(ROW()-2)+3),"")</f>
        <v/>
      </c>
      <c r="G98" t="str">
        <f>IF($A98&lt;&gt;"",INDEX('Size (Model) (2)'!G:G,3*(ROW()-2)+3),"")</f>
        <v/>
      </c>
      <c r="H98" t="str">
        <f>IF($A98&lt;&gt;"",INDEX('Size (Model) (2)'!H:H,3*(ROW()-2)+3),"")</f>
        <v/>
      </c>
      <c r="I98" t="str">
        <f>IF($A98&lt;&gt;"",INDEX('Size (Model) (2)'!I:I,3*(ROW()-2)+3),"")</f>
        <v/>
      </c>
      <c r="J98" t="str">
        <f>IF($A98&lt;&gt;"",INDEX('Size (Model) (2)'!J:J,3*(ROW()-2)+3),"")</f>
        <v/>
      </c>
      <c r="K98" t="str">
        <f>IF($A98&lt;&gt;"",INDEX('Size (Model) (2)'!K:K,3*(ROW()-2)+3),"")</f>
        <v/>
      </c>
      <c r="L98" t="str">
        <f>IF($A98&lt;&gt;"",INDEX('Size (Model) (2)'!L:L,3*(ROW()-2)+3),"")</f>
        <v/>
      </c>
      <c r="M98" t="str">
        <f>IF($A98&lt;&gt;"",INDEX('Size (Model) (2)'!M:M,3*(ROW()-2)+3),"")</f>
        <v/>
      </c>
      <c r="N98" t="str">
        <f>IF($A98&lt;&gt;"",INDEX('Size (Model) (2)'!N:N,3*(ROW()-2)+3),"")</f>
        <v/>
      </c>
      <c r="O98" t="str">
        <f>IF($A98&lt;&gt;"",INDEX('Size (Model) (2)'!O:O,3*(ROW()-2)+3),"")</f>
        <v/>
      </c>
      <c r="P98" t="str">
        <f>IF($A98&lt;&gt;"",INDEX('Size (Model) (2)'!P:P,3*(ROW()-2)+3),"")</f>
        <v/>
      </c>
      <c r="Q98" t="str">
        <f>IF($A98&lt;&gt;"",INDEX('Size (Model) (2)'!Q:Q,3*(ROW()-2)+3),"")</f>
        <v/>
      </c>
      <c r="R98" t="str">
        <f>IF($A98&lt;&gt;"",INDEX('Size (Model) (2)'!R:R,3*(ROW()-2)+3),"")</f>
        <v/>
      </c>
      <c r="S98" t="str">
        <f>IF($A98&lt;&gt;"",INDEX('Size (Model) (2)'!S:S,3*(ROW()-2)+3),"")</f>
        <v/>
      </c>
      <c r="T98" t="str">
        <f>IF($A98&lt;&gt;"",INDEX('Size (Model) (2)'!T:T,3*(ROW()-2)+3),"")</f>
        <v/>
      </c>
      <c r="U98" t="str">
        <f>IF($A98&lt;&gt;"",INDEX('Size (Model) (2)'!U:U,3*(ROW()-2)+3),"")</f>
        <v/>
      </c>
      <c r="V98" t="str">
        <f>IF($A98&lt;&gt;"",INDEX('Size (Model) (2)'!V:V,3*(ROW()-2)+3),"")</f>
        <v/>
      </c>
      <c r="W98" t="str">
        <f>IF($A98&lt;&gt;"",INDEX('Size (Model) (2)'!W:W,3*(ROW()-2)+3),"")</f>
        <v/>
      </c>
      <c r="X98" t="str">
        <f>IF($A98&lt;&gt;"",INDEX('Size (Model) (2)'!X:X,3*(ROW()-2)+3),"")</f>
        <v/>
      </c>
      <c r="Y98" t="str">
        <f>IF($A98&lt;&gt;"",INDEX('Size (Model) (2)'!Y:Y,3*(ROW()-2)+3),"")</f>
        <v/>
      </c>
      <c r="Z98" t="str">
        <f>IF($A98&lt;&gt;"",INDEX('Size (Model) (2)'!Z:Z,3*(ROW()-2)+3),"")</f>
        <v/>
      </c>
    </row>
    <row r="99" spans="1:26" x14ac:dyDescent="0.2">
      <c r="A99" s="13" t="str">
        <f>IF(INDEX('Size (Model) (2)'!A:A,3*(ROW()-2)+2)&lt;&gt;"",INDEX('Size (Model) (2)'!A:A,3*(ROW()-2)+2),"")</f>
        <v/>
      </c>
      <c r="B99" t="str">
        <f>IF($A99&lt;&gt;"",INDEX('Size (Model) (2)'!B:B,3*(ROW()-2)+3),"")</f>
        <v/>
      </c>
      <c r="C99" t="str">
        <f>IF($A99&lt;&gt;"",INDEX('Size (Model) (2)'!C:C,3*(ROW()-2)+3),"")</f>
        <v/>
      </c>
      <c r="D99" t="str">
        <f>IF($A99&lt;&gt;"",INDEX('Size (Model) (2)'!D:D,3*(ROW()-2)+3),"")</f>
        <v/>
      </c>
      <c r="E99" t="str">
        <f>IF($A99&lt;&gt;"",INDEX('Size (Model) (2)'!E:E,3*(ROW()-2)+3),"")</f>
        <v/>
      </c>
      <c r="F99" t="str">
        <f>IF($A99&lt;&gt;"",INDEX('Size (Model) (2)'!F:F,3*(ROW()-2)+3),"")</f>
        <v/>
      </c>
      <c r="G99" t="str">
        <f>IF($A99&lt;&gt;"",INDEX('Size (Model) (2)'!G:G,3*(ROW()-2)+3),"")</f>
        <v/>
      </c>
      <c r="H99" t="str">
        <f>IF($A99&lt;&gt;"",INDEX('Size (Model) (2)'!H:H,3*(ROW()-2)+3),"")</f>
        <v/>
      </c>
      <c r="I99" t="str">
        <f>IF($A99&lt;&gt;"",INDEX('Size (Model) (2)'!I:I,3*(ROW()-2)+3),"")</f>
        <v/>
      </c>
      <c r="J99" t="str">
        <f>IF($A99&lt;&gt;"",INDEX('Size (Model) (2)'!J:J,3*(ROW()-2)+3),"")</f>
        <v/>
      </c>
      <c r="K99" t="str">
        <f>IF($A99&lt;&gt;"",INDEX('Size (Model) (2)'!K:K,3*(ROW()-2)+3),"")</f>
        <v/>
      </c>
      <c r="L99" t="str">
        <f>IF($A99&lt;&gt;"",INDEX('Size (Model) (2)'!L:L,3*(ROW()-2)+3),"")</f>
        <v/>
      </c>
      <c r="M99" t="str">
        <f>IF($A99&lt;&gt;"",INDEX('Size (Model) (2)'!M:M,3*(ROW()-2)+3),"")</f>
        <v/>
      </c>
      <c r="N99" t="str">
        <f>IF($A99&lt;&gt;"",INDEX('Size (Model) (2)'!N:N,3*(ROW()-2)+3),"")</f>
        <v/>
      </c>
      <c r="O99" t="str">
        <f>IF($A99&lt;&gt;"",INDEX('Size (Model) (2)'!O:O,3*(ROW()-2)+3),"")</f>
        <v/>
      </c>
      <c r="P99" t="str">
        <f>IF($A99&lt;&gt;"",INDEX('Size (Model) (2)'!P:P,3*(ROW()-2)+3),"")</f>
        <v/>
      </c>
      <c r="Q99" t="str">
        <f>IF($A99&lt;&gt;"",INDEX('Size (Model) (2)'!Q:Q,3*(ROW()-2)+3),"")</f>
        <v/>
      </c>
      <c r="R99" t="str">
        <f>IF($A99&lt;&gt;"",INDEX('Size (Model) (2)'!R:R,3*(ROW()-2)+3),"")</f>
        <v/>
      </c>
      <c r="S99" t="str">
        <f>IF($A99&lt;&gt;"",INDEX('Size (Model) (2)'!S:S,3*(ROW()-2)+3),"")</f>
        <v/>
      </c>
      <c r="T99" t="str">
        <f>IF($A99&lt;&gt;"",INDEX('Size (Model) (2)'!T:T,3*(ROW()-2)+3),"")</f>
        <v/>
      </c>
      <c r="U99" t="str">
        <f>IF($A99&lt;&gt;"",INDEX('Size (Model) (2)'!U:U,3*(ROW()-2)+3),"")</f>
        <v/>
      </c>
      <c r="V99" t="str">
        <f>IF($A99&lt;&gt;"",INDEX('Size (Model) (2)'!V:V,3*(ROW()-2)+3),"")</f>
        <v/>
      </c>
      <c r="W99" t="str">
        <f>IF($A99&lt;&gt;"",INDEX('Size (Model) (2)'!W:W,3*(ROW()-2)+3),"")</f>
        <v/>
      </c>
      <c r="X99" t="str">
        <f>IF($A99&lt;&gt;"",INDEX('Size (Model) (2)'!X:X,3*(ROW()-2)+3),"")</f>
        <v/>
      </c>
      <c r="Y99" t="str">
        <f>IF($A99&lt;&gt;"",INDEX('Size (Model) (2)'!Y:Y,3*(ROW()-2)+3),"")</f>
        <v/>
      </c>
      <c r="Z99" t="str">
        <f>IF($A99&lt;&gt;"",INDEX('Size (Model) (2)'!Z:Z,3*(ROW()-2)+3),"")</f>
        <v/>
      </c>
    </row>
    <row r="100" spans="1:26" x14ac:dyDescent="0.2">
      <c r="A100" s="13" t="str">
        <f>IF(INDEX('Size (Model) (2)'!A:A,3*(ROW()-2)+2)&lt;&gt;"",INDEX('Size (Model) (2)'!A:A,3*(ROW()-2)+2),"")</f>
        <v/>
      </c>
      <c r="B100" t="str">
        <f>IF($A100&lt;&gt;"",INDEX('Size (Model) (2)'!B:B,3*(ROW()-2)+3),"")</f>
        <v/>
      </c>
      <c r="C100" t="str">
        <f>IF($A100&lt;&gt;"",INDEX('Size (Model) (2)'!C:C,3*(ROW()-2)+3),"")</f>
        <v/>
      </c>
      <c r="D100" t="str">
        <f>IF($A100&lt;&gt;"",INDEX('Size (Model) (2)'!D:D,3*(ROW()-2)+3),"")</f>
        <v/>
      </c>
      <c r="E100" t="str">
        <f>IF($A100&lt;&gt;"",INDEX('Size (Model) (2)'!E:E,3*(ROW()-2)+3),"")</f>
        <v/>
      </c>
      <c r="F100" t="str">
        <f>IF($A100&lt;&gt;"",INDEX('Size (Model) (2)'!F:F,3*(ROW()-2)+3),"")</f>
        <v/>
      </c>
      <c r="G100" t="str">
        <f>IF($A100&lt;&gt;"",INDEX('Size (Model) (2)'!G:G,3*(ROW()-2)+3),"")</f>
        <v/>
      </c>
      <c r="H100" t="str">
        <f>IF($A100&lt;&gt;"",INDEX('Size (Model) (2)'!H:H,3*(ROW()-2)+3),"")</f>
        <v/>
      </c>
      <c r="I100" t="str">
        <f>IF($A100&lt;&gt;"",INDEX('Size (Model) (2)'!I:I,3*(ROW()-2)+3),"")</f>
        <v/>
      </c>
      <c r="J100" t="str">
        <f>IF($A100&lt;&gt;"",INDEX('Size (Model) (2)'!J:J,3*(ROW()-2)+3),"")</f>
        <v/>
      </c>
      <c r="K100" t="str">
        <f>IF($A100&lt;&gt;"",INDEX('Size (Model) (2)'!K:K,3*(ROW()-2)+3),"")</f>
        <v/>
      </c>
      <c r="L100" t="str">
        <f>IF($A100&lt;&gt;"",INDEX('Size (Model) (2)'!L:L,3*(ROW()-2)+3),"")</f>
        <v/>
      </c>
      <c r="M100" t="str">
        <f>IF($A100&lt;&gt;"",INDEX('Size (Model) (2)'!M:M,3*(ROW()-2)+3),"")</f>
        <v/>
      </c>
      <c r="N100" t="str">
        <f>IF($A100&lt;&gt;"",INDEX('Size (Model) (2)'!N:N,3*(ROW()-2)+3),"")</f>
        <v/>
      </c>
      <c r="O100" t="str">
        <f>IF($A100&lt;&gt;"",INDEX('Size (Model) (2)'!O:O,3*(ROW()-2)+3),"")</f>
        <v/>
      </c>
      <c r="P100" t="str">
        <f>IF($A100&lt;&gt;"",INDEX('Size (Model) (2)'!P:P,3*(ROW()-2)+3),"")</f>
        <v/>
      </c>
      <c r="Q100" t="str">
        <f>IF($A100&lt;&gt;"",INDEX('Size (Model) (2)'!Q:Q,3*(ROW()-2)+3),"")</f>
        <v/>
      </c>
      <c r="R100" t="str">
        <f>IF($A100&lt;&gt;"",INDEX('Size (Model) (2)'!R:R,3*(ROW()-2)+3),"")</f>
        <v/>
      </c>
      <c r="S100" t="str">
        <f>IF($A100&lt;&gt;"",INDEX('Size (Model) (2)'!S:S,3*(ROW()-2)+3),"")</f>
        <v/>
      </c>
      <c r="T100" t="str">
        <f>IF($A100&lt;&gt;"",INDEX('Size (Model) (2)'!T:T,3*(ROW()-2)+3),"")</f>
        <v/>
      </c>
      <c r="U100" t="str">
        <f>IF($A100&lt;&gt;"",INDEX('Size (Model) (2)'!U:U,3*(ROW()-2)+3),"")</f>
        <v/>
      </c>
      <c r="V100" t="str">
        <f>IF($A100&lt;&gt;"",INDEX('Size (Model) (2)'!V:V,3*(ROW()-2)+3),"")</f>
        <v/>
      </c>
      <c r="W100" t="str">
        <f>IF($A100&lt;&gt;"",INDEX('Size (Model) (2)'!W:W,3*(ROW()-2)+3),"")</f>
        <v/>
      </c>
      <c r="X100" t="str">
        <f>IF($A100&lt;&gt;"",INDEX('Size (Model) (2)'!X:X,3*(ROW()-2)+3),"")</f>
        <v/>
      </c>
      <c r="Y100" t="str">
        <f>IF($A100&lt;&gt;"",INDEX('Size (Model) (2)'!Y:Y,3*(ROW()-2)+3),"")</f>
        <v/>
      </c>
      <c r="Z100" t="str">
        <f>IF($A100&lt;&gt;"",INDEX('Size (Model) (2)'!Z:Z,3*(ROW()-2)+3),"")</f>
        <v/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G26"/>
  <sheetViews>
    <sheetView workbookViewId="0"/>
  </sheetViews>
  <sheetFormatPr defaultRowHeight="11.25" x14ac:dyDescent="0.2"/>
  <cols>
    <col min="2" max="3" width="9.33203125" customWidth="1"/>
  </cols>
  <sheetData>
    <row r="1" spans="1:7" x14ac:dyDescent="0.2">
      <c r="A1" t="s">
        <v>31</v>
      </c>
      <c r="B1" t="s">
        <v>32</v>
      </c>
      <c r="C1" t="s">
        <v>33</v>
      </c>
      <c r="D1" t="s">
        <v>34</v>
      </c>
      <c r="E1" t="s">
        <v>35</v>
      </c>
      <c r="F1" t="s">
        <v>36</v>
      </c>
      <c r="G1" t="s">
        <v>70</v>
      </c>
    </row>
    <row r="2" spans="1:7" x14ac:dyDescent="0.2">
      <c r="A2" t="s">
        <v>0</v>
      </c>
      <c r="B2" t="s">
        <v>38</v>
      </c>
      <c r="C2" t="b">
        <v>0</v>
      </c>
      <c r="D2" s="35">
        <v>3.0000000000000001E-3</v>
      </c>
      <c r="E2" s="35">
        <v>4.0000000000000001E-3</v>
      </c>
      <c r="F2" s="35">
        <v>1E-3</v>
      </c>
      <c r="G2" s="36">
        <v>10000</v>
      </c>
    </row>
    <row r="3" spans="1:7" x14ac:dyDescent="0.2">
      <c r="A3" t="s">
        <v>1</v>
      </c>
      <c r="B3" t="s">
        <v>38</v>
      </c>
      <c r="C3" t="b">
        <v>1</v>
      </c>
      <c r="D3" s="35">
        <v>0.6</v>
      </c>
      <c r="E3" s="35">
        <v>0.8</v>
      </c>
      <c r="F3" s="35">
        <v>0.3</v>
      </c>
      <c r="G3" s="36">
        <v>1</v>
      </c>
    </row>
    <row r="4" spans="1:7" x14ac:dyDescent="0.2">
      <c r="A4" t="s">
        <v>2</v>
      </c>
      <c r="B4" t="s">
        <v>38</v>
      </c>
      <c r="C4" t="b">
        <v>1</v>
      </c>
      <c r="D4" s="35">
        <v>4.0000000000000001E-3</v>
      </c>
      <c r="E4" s="35">
        <v>6.0000000000000001E-3</v>
      </c>
      <c r="F4" s="35">
        <v>3.0000000000000001E-3</v>
      </c>
      <c r="G4" s="36">
        <v>10000</v>
      </c>
    </row>
    <row r="5" spans="1:7" x14ac:dyDescent="0.2">
      <c r="A5" t="s">
        <v>3</v>
      </c>
      <c r="B5" t="s">
        <v>38</v>
      </c>
      <c r="C5" t="b">
        <v>1</v>
      </c>
      <c r="D5" s="35">
        <v>7</v>
      </c>
      <c r="E5" s="35">
        <v>10</v>
      </c>
      <c r="F5" s="35">
        <v>5</v>
      </c>
      <c r="G5" s="36">
        <v>1</v>
      </c>
    </row>
    <row r="6" spans="1:7" x14ac:dyDescent="0.2">
      <c r="A6" t="s">
        <v>4</v>
      </c>
      <c r="B6" t="s">
        <v>38</v>
      </c>
      <c r="C6" t="b">
        <v>1</v>
      </c>
      <c r="D6" s="35">
        <v>3.2500000000000001E-2</v>
      </c>
      <c r="E6" s="35">
        <v>3.5000000000000003E-2</v>
      </c>
      <c r="F6" s="35">
        <v>5.0000000000000001E-3</v>
      </c>
      <c r="G6" s="36">
        <v>1000</v>
      </c>
    </row>
    <row r="7" spans="1:7" x14ac:dyDescent="0.2">
      <c r="A7" t="s">
        <v>5</v>
      </c>
      <c r="B7" t="s">
        <v>38</v>
      </c>
      <c r="C7" t="b">
        <v>1</v>
      </c>
      <c r="D7" s="35">
        <v>0.54500000000000004</v>
      </c>
      <c r="E7" s="35">
        <v>0.57499999999999996</v>
      </c>
      <c r="F7" s="35">
        <v>7.4999999999999997E-2</v>
      </c>
      <c r="G7" s="36">
        <v>100</v>
      </c>
    </row>
    <row r="8" spans="1:7" x14ac:dyDescent="0.2">
      <c r="A8" t="s">
        <v>6</v>
      </c>
      <c r="B8" t="s">
        <v>38</v>
      </c>
      <c r="C8" t="b">
        <v>1</v>
      </c>
      <c r="D8" s="35">
        <v>10</v>
      </c>
      <c r="E8" s="35">
        <v>15</v>
      </c>
      <c r="F8" s="35">
        <v>5</v>
      </c>
      <c r="G8" s="36">
        <v>1</v>
      </c>
    </row>
    <row r="9" spans="1:7" x14ac:dyDescent="0.2">
      <c r="A9" t="s">
        <v>7</v>
      </c>
      <c r="B9" t="s">
        <v>38</v>
      </c>
      <c r="C9" t="b">
        <v>1</v>
      </c>
      <c r="D9" s="35">
        <v>5.0000000000000001E-3</v>
      </c>
      <c r="E9" s="35">
        <v>8.0000000000000002E-3</v>
      </c>
      <c r="F9" s="35">
        <v>6.0000000000000001E-3</v>
      </c>
      <c r="G9" s="36">
        <v>10000</v>
      </c>
    </row>
    <row r="10" spans="1:7" x14ac:dyDescent="0.2">
      <c r="A10" t="s">
        <v>8</v>
      </c>
      <c r="B10" t="s">
        <v>38</v>
      </c>
      <c r="C10" t="b">
        <v>0</v>
      </c>
      <c r="D10" s="35">
        <v>6.0000000000000001E-3</v>
      </c>
      <c r="E10" s="35">
        <v>8.0000000000000002E-3</v>
      </c>
      <c r="F10" s="35">
        <v>2E-3</v>
      </c>
      <c r="G10" s="36">
        <v>10000</v>
      </c>
    </row>
    <row r="11" spans="1:7" x14ac:dyDescent="0.2">
      <c r="A11" t="s">
        <v>9</v>
      </c>
      <c r="B11" t="s">
        <v>38</v>
      </c>
      <c r="C11" t="b">
        <v>1</v>
      </c>
      <c r="D11" s="35">
        <v>3.0000000000000001E-3</v>
      </c>
      <c r="E11" s="35">
        <v>4.0000000000000001E-3</v>
      </c>
      <c r="F11" s="35">
        <v>1E-3</v>
      </c>
      <c r="G11" s="36">
        <v>10000</v>
      </c>
    </row>
    <row r="12" spans="1:7" x14ac:dyDescent="0.2">
      <c r="A12" t="s">
        <v>10</v>
      </c>
      <c r="B12" t="s">
        <v>48</v>
      </c>
      <c r="C12" t="b">
        <v>0</v>
      </c>
      <c r="D12" s="35">
        <v>0.06</v>
      </c>
      <c r="E12" s="35">
        <v>0.06</v>
      </c>
      <c r="F12" s="35">
        <v>0.04</v>
      </c>
      <c r="G12" s="36">
        <v>1</v>
      </c>
    </row>
    <row r="13" spans="1:7" x14ac:dyDescent="0.2">
      <c r="A13" t="s">
        <v>11</v>
      </c>
      <c r="B13" t="s">
        <v>38</v>
      </c>
      <c r="C13" t="b">
        <v>1</v>
      </c>
      <c r="D13" s="35">
        <v>5.1999999999999998E-3</v>
      </c>
      <c r="E13" s="35">
        <v>5.4000000000000003E-3</v>
      </c>
      <c r="F13" s="35">
        <v>4.0000000000000002E-4</v>
      </c>
      <c r="G13" s="36">
        <v>10000</v>
      </c>
    </row>
    <row r="14" spans="1:7" x14ac:dyDescent="0.2">
      <c r="A14" t="s">
        <v>12</v>
      </c>
      <c r="B14" t="s">
        <v>38</v>
      </c>
      <c r="C14" t="b">
        <v>1</v>
      </c>
      <c r="D14" s="35">
        <v>1.83E-2</v>
      </c>
      <c r="E14" s="35">
        <v>2.8899999999999999E-2</v>
      </c>
      <c r="F14" s="35">
        <v>1.6400000000000001E-2</v>
      </c>
      <c r="G14" s="36">
        <v>10000</v>
      </c>
    </row>
    <row r="15" spans="1:7" x14ac:dyDescent="0.2">
      <c r="A15" t="s">
        <v>13</v>
      </c>
      <c r="B15" t="s">
        <v>48</v>
      </c>
      <c r="C15" t="b">
        <v>0</v>
      </c>
      <c r="D15" s="35">
        <v>5.0750000000000003E-2</v>
      </c>
      <c r="E15" s="35">
        <v>5.2000000000000005E-2</v>
      </c>
      <c r="F15" s="35">
        <v>2E-3</v>
      </c>
      <c r="G15" s="36">
        <v>10000</v>
      </c>
    </row>
    <row r="16" spans="1:7" x14ac:dyDescent="0.2">
      <c r="A16" t="s">
        <v>14</v>
      </c>
      <c r="B16" t="s">
        <v>38</v>
      </c>
      <c r="C16" t="b">
        <v>1</v>
      </c>
      <c r="D16" s="35">
        <v>1.0800000000000001E-2</v>
      </c>
      <c r="E16" s="35">
        <v>1.1350000000000001E-2</v>
      </c>
      <c r="F16" s="35">
        <v>1.3500000000000001E-3</v>
      </c>
      <c r="G16" s="36">
        <v>10000</v>
      </c>
    </row>
    <row r="17" spans="1:7" x14ac:dyDescent="0.2">
      <c r="A17" t="s">
        <v>15</v>
      </c>
      <c r="B17" t="s">
        <v>38</v>
      </c>
      <c r="C17" t="b">
        <v>1</v>
      </c>
      <c r="D17" s="35">
        <v>2.5000000000000001E-2</v>
      </c>
      <c r="E17" s="35">
        <v>0.03</v>
      </c>
      <c r="F17" s="35">
        <v>0.01</v>
      </c>
      <c r="G17" s="36">
        <v>100</v>
      </c>
    </row>
    <row r="18" spans="1:7" x14ac:dyDescent="0.2">
      <c r="A18" t="s">
        <v>16</v>
      </c>
      <c r="B18" t="s">
        <v>48</v>
      </c>
      <c r="C18" t="b">
        <v>0</v>
      </c>
      <c r="D18" s="35">
        <v>0.01</v>
      </c>
      <c r="E18" s="35">
        <v>1.4999999999999999E-2</v>
      </c>
      <c r="F18" s="35">
        <v>0.01</v>
      </c>
      <c r="G18" s="36">
        <v>10000</v>
      </c>
    </row>
    <row r="19" spans="1:7" x14ac:dyDescent="0.2">
      <c r="A19" t="s">
        <v>17</v>
      </c>
      <c r="B19" t="s">
        <v>38</v>
      </c>
      <c r="C19" t="b">
        <v>1</v>
      </c>
      <c r="D19" s="35">
        <v>0.02</v>
      </c>
      <c r="E19" s="35">
        <v>3.5000000000000003E-2</v>
      </c>
      <c r="F19" s="35">
        <v>0.02</v>
      </c>
      <c r="G19" s="36">
        <v>100</v>
      </c>
    </row>
    <row r="20" spans="1:7" x14ac:dyDescent="0.2">
      <c r="A20" t="s">
        <v>18</v>
      </c>
      <c r="B20" t="s">
        <v>38</v>
      </c>
      <c r="C20" t="b">
        <v>1</v>
      </c>
      <c r="D20" s="35">
        <v>2.9999999999999997E-4</v>
      </c>
      <c r="E20" s="35">
        <v>4.0000000000000002E-4</v>
      </c>
      <c r="F20" s="35">
        <v>2.0000000000000001E-4</v>
      </c>
      <c r="G20" s="36">
        <v>10000</v>
      </c>
    </row>
    <row r="21" spans="1:7" x14ac:dyDescent="0.2">
      <c r="A21" t="s">
        <v>19</v>
      </c>
      <c r="B21" t="s">
        <v>38</v>
      </c>
      <c r="C21" t="b">
        <v>1</v>
      </c>
      <c r="D21" s="35">
        <v>0.01</v>
      </c>
      <c r="E21" s="35">
        <v>0.02</v>
      </c>
      <c r="F21" s="35">
        <v>1.2500000000000001E-2</v>
      </c>
      <c r="G21" s="36">
        <v>1</v>
      </c>
    </row>
    <row r="22" spans="1:7" x14ac:dyDescent="0.2">
      <c r="A22" t="s">
        <v>20</v>
      </c>
      <c r="B22" t="s">
        <v>38</v>
      </c>
      <c r="C22" t="b">
        <v>1</v>
      </c>
      <c r="D22" s="35">
        <v>0.5</v>
      </c>
      <c r="E22" s="35">
        <v>1</v>
      </c>
      <c r="F22" s="35">
        <v>0.3</v>
      </c>
      <c r="G22" s="36">
        <v>1</v>
      </c>
    </row>
    <row r="23" spans="1:7" x14ac:dyDescent="0.2">
      <c r="A23" t="s">
        <v>21</v>
      </c>
      <c r="B23" t="s">
        <v>38</v>
      </c>
      <c r="C23" t="b">
        <v>1</v>
      </c>
      <c r="D23" s="35" t="e">
        <v>#N/A</v>
      </c>
      <c r="E23" s="35" t="e">
        <v>#N/A</v>
      </c>
      <c r="F23" s="35" t="e">
        <v>#N/A</v>
      </c>
      <c r="G23" s="36">
        <v>10000</v>
      </c>
    </row>
    <row r="24" spans="1:7" x14ac:dyDescent="0.2">
      <c r="A24" t="s">
        <v>22</v>
      </c>
      <c r="B24" t="s">
        <v>38</v>
      </c>
      <c r="C24" t="b">
        <v>1</v>
      </c>
      <c r="D24" s="35">
        <v>0.03</v>
      </c>
      <c r="E24" s="35">
        <v>0.03</v>
      </c>
      <c r="F24" s="35">
        <v>0.03</v>
      </c>
      <c r="G24" s="36">
        <v>10000</v>
      </c>
    </row>
    <row r="25" spans="1:7" x14ac:dyDescent="0.2">
      <c r="A25" t="s">
        <v>23</v>
      </c>
      <c r="B25" t="s">
        <v>38</v>
      </c>
      <c r="C25" t="b">
        <v>1</v>
      </c>
      <c r="D25" s="35">
        <v>2.0000000000000001E-4</v>
      </c>
      <c r="E25" s="35">
        <v>2.0000000000000001E-4</v>
      </c>
      <c r="F25" s="35">
        <v>8.0000000000000007E-5</v>
      </c>
      <c r="G25" s="36">
        <v>10000</v>
      </c>
    </row>
    <row r="26" spans="1:7" x14ac:dyDescent="0.2">
      <c r="A26" t="s">
        <v>24</v>
      </c>
      <c r="B26" t="s">
        <v>38</v>
      </c>
      <c r="C26" t="b">
        <v>1</v>
      </c>
      <c r="D26" s="35">
        <v>0.03</v>
      </c>
      <c r="E26" s="35">
        <v>0.04</v>
      </c>
      <c r="F26" s="35">
        <v>8.0000000000000002E-3</v>
      </c>
      <c r="G26" s="36">
        <v>100</v>
      </c>
    </row>
  </sheetData>
  <pageMargins left="0.7" right="0.7" top="0.75" bottom="0.75" header="0.3" footer="0.3"/>
  <pageSetup orientation="portrait" horizontalDpi="90" verticalDpi="9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D106"/>
  <sheetViews>
    <sheetView topLeftCell="O1" workbookViewId="0">
      <selection activeCell="Z1" sqref="A1:Z1048576"/>
    </sheetView>
  </sheetViews>
  <sheetFormatPr defaultColWidth="9.33203125" defaultRowHeight="11.25" x14ac:dyDescent="0.2"/>
  <cols>
    <col min="1" max="1" width="10.33203125" style="27" bestFit="1" customWidth="1"/>
    <col min="2" max="3" width="10.1640625" style="27" bestFit="1" customWidth="1"/>
    <col min="4" max="4" width="9.33203125" style="27" customWidth="1"/>
    <col min="5" max="10" width="10.1640625" style="27" bestFit="1" customWidth="1"/>
    <col min="11" max="11" width="9.5" style="27" bestFit="1" customWidth="1"/>
    <col min="12" max="26" width="10.1640625" style="27" bestFit="1" customWidth="1"/>
    <col min="27" max="16384" width="9.33203125" style="17"/>
  </cols>
  <sheetData>
    <row r="1" spans="1:30" x14ac:dyDescent="0.2">
      <c r="A1" s="28"/>
    </row>
    <row r="2" spans="1:30" x14ac:dyDescent="0.2">
      <c r="A2" s="28"/>
    </row>
    <row r="3" spans="1:30" x14ac:dyDescent="0.2">
      <c r="A3" s="28" t="s">
        <v>67</v>
      </c>
      <c r="B3" s="27" t="s">
        <v>0</v>
      </c>
      <c r="C3" s="27" t="s">
        <v>1</v>
      </c>
      <c r="D3" s="27" t="s">
        <v>2</v>
      </c>
      <c r="E3" s="27" t="s">
        <v>3</v>
      </c>
      <c r="F3" s="27" t="s">
        <v>4</v>
      </c>
      <c r="G3" s="27" t="s">
        <v>5</v>
      </c>
      <c r="H3" s="27" t="s">
        <v>6</v>
      </c>
      <c r="I3" s="27" t="s">
        <v>7</v>
      </c>
      <c r="J3" s="27" t="s">
        <v>8</v>
      </c>
      <c r="K3" s="27" t="s">
        <v>9</v>
      </c>
      <c r="L3" s="27" t="s">
        <v>10</v>
      </c>
      <c r="M3" s="27" t="s">
        <v>11</v>
      </c>
      <c r="N3" s="27" t="s">
        <v>12</v>
      </c>
      <c r="O3" s="27" t="s">
        <v>13</v>
      </c>
      <c r="P3" s="27" t="s">
        <v>14</v>
      </c>
      <c r="Q3" s="27" t="s">
        <v>15</v>
      </c>
      <c r="R3" s="27" t="s">
        <v>16</v>
      </c>
      <c r="S3" s="27" t="s">
        <v>17</v>
      </c>
      <c r="T3" s="27" t="s">
        <v>18</v>
      </c>
      <c r="U3" s="27" t="s">
        <v>19</v>
      </c>
      <c r="V3" s="27" t="s">
        <v>20</v>
      </c>
      <c r="W3" s="27" t="s">
        <v>21</v>
      </c>
      <c r="X3" s="27" t="s">
        <v>22</v>
      </c>
      <c r="Y3" s="27" t="s">
        <v>23</v>
      </c>
      <c r="Z3" s="27" t="s">
        <v>24</v>
      </c>
      <c r="AA3" s="29"/>
    </row>
    <row r="4" spans="1:30" x14ac:dyDescent="0.2">
      <c r="A4" s="28" t="s">
        <v>68</v>
      </c>
      <c r="B4" s="13" t="s">
        <v>37</v>
      </c>
      <c r="C4" s="13" t="s">
        <v>39</v>
      </c>
      <c r="D4" s="13" t="s">
        <v>94</v>
      </c>
      <c r="E4" s="13" t="s">
        <v>40</v>
      </c>
      <c r="F4" s="13" t="s">
        <v>41</v>
      </c>
      <c r="G4" s="13" t="s">
        <v>42</v>
      </c>
      <c r="H4" s="13" t="s">
        <v>43</v>
      </c>
      <c r="I4" s="13" t="s">
        <v>44</v>
      </c>
      <c r="J4" s="13" t="s">
        <v>45</v>
      </c>
      <c r="K4" s="13" t="s">
        <v>46</v>
      </c>
      <c r="L4" s="50" t="s">
        <v>47</v>
      </c>
      <c r="M4" s="13" t="s">
        <v>49</v>
      </c>
      <c r="N4" s="13" t="s">
        <v>50</v>
      </c>
      <c r="O4" s="13" t="s">
        <v>51</v>
      </c>
      <c r="P4" s="13" t="s">
        <v>52</v>
      </c>
      <c r="Q4" s="13" t="s">
        <v>53</v>
      </c>
      <c r="R4" s="13" t="s">
        <v>54</v>
      </c>
      <c r="S4" s="13" t="s">
        <v>55</v>
      </c>
      <c r="T4" s="13" t="s">
        <v>56</v>
      </c>
      <c r="U4" s="13" t="s">
        <v>57</v>
      </c>
      <c r="V4" s="13" t="s">
        <v>58</v>
      </c>
      <c r="W4" s="13" t="s">
        <v>59</v>
      </c>
      <c r="X4" s="13" t="s">
        <v>60</v>
      </c>
      <c r="Y4" s="13" t="s">
        <v>61</v>
      </c>
      <c r="Z4" s="13" t="s">
        <v>62</v>
      </c>
      <c r="AA4" s="29"/>
    </row>
    <row r="5" spans="1:30" x14ac:dyDescent="0.2">
      <c r="A5" s="28" t="s">
        <v>69</v>
      </c>
      <c r="B5" s="28" t="s">
        <v>69</v>
      </c>
      <c r="C5" s="28" t="s">
        <v>69</v>
      </c>
      <c r="D5" s="28" t="s">
        <v>69</v>
      </c>
      <c r="E5" s="28" t="s">
        <v>69</v>
      </c>
      <c r="F5" s="28" t="s">
        <v>69</v>
      </c>
      <c r="G5" s="28" t="s">
        <v>69</v>
      </c>
      <c r="H5" s="28" t="s">
        <v>69</v>
      </c>
      <c r="I5" s="28" t="s">
        <v>69</v>
      </c>
      <c r="J5" s="28" t="s">
        <v>69</v>
      </c>
      <c r="K5" s="28" t="s">
        <v>69</v>
      </c>
      <c r="L5" s="28" t="s">
        <v>69</v>
      </c>
      <c r="M5" s="28" t="s">
        <v>69</v>
      </c>
      <c r="N5" s="28" t="s">
        <v>69</v>
      </c>
      <c r="O5" s="28" t="s">
        <v>69</v>
      </c>
      <c r="P5" s="28" t="s">
        <v>69</v>
      </c>
      <c r="Q5" s="28" t="s">
        <v>69</v>
      </c>
      <c r="R5" s="28" t="s">
        <v>69</v>
      </c>
      <c r="S5" s="28" t="s">
        <v>69</v>
      </c>
      <c r="T5" s="28" t="s">
        <v>69</v>
      </c>
      <c r="U5" s="28" t="s">
        <v>69</v>
      </c>
      <c r="V5" s="28" t="s">
        <v>69</v>
      </c>
      <c r="W5" s="28" t="s">
        <v>69</v>
      </c>
      <c r="X5" s="28" t="s">
        <v>69</v>
      </c>
      <c r="Y5" s="28" t="s">
        <v>69</v>
      </c>
      <c r="Z5" s="28" t="s">
        <v>69</v>
      </c>
      <c r="AA5" s="30"/>
    </row>
    <row r="6" spans="1:30" x14ac:dyDescent="0.2">
      <c r="A6" s="27">
        <f ca="1">_xll.BDS(A3&amp;" Curncy", "CALENDAR_NON_SETTLEMENT_DATES", "SETTLEMENT_CALENDAR_CODE",A4, "CALENDAR_START_DATE=20210101", "CALENDAR_END_DATE",TEXT(DATE(YEAR(TODAY()),12,31),"yyyymmdd"),"cols=1;rows=40")</f>
        <v>44197</v>
      </c>
      <c r="B6" s="27">
        <f ca="1">_xll.BDS(B3&amp;" Curncy", "CALENDAR_NON_SETTLEMENT_DATES", "SETTLEMENT_CALENDAR_CODE",B4, "CALENDAR_START_DATE=20210101", "CALENDAR_END_DATE",TEXT(DATE(YEAR(TODAY()),12,31),"yyyymmdd"),"cols=1;rows=40")</f>
        <v>44197</v>
      </c>
      <c r="C6" s="27">
        <f ca="1">_xll.BDS(C3&amp;" Curncy", "CALENDAR_NON_SETTLEMENT_DATES", "SETTLEMENT_CALENDAR_CODE",C4, "CALENDAR_START_DATE=20210101", "CALENDAR_END_DATE",TEXT(DATE(YEAR(TODAY()),12,31),"yyyymmdd"),"cols=1;rows=47")</f>
        <v>44197</v>
      </c>
      <c r="D6" s="27">
        <f ca="1">_xll.BDS(D3&amp;" Curncy", "CALENDAR_NON_SETTLEMENT_DATES", "SETTLEMENT_CALENDAR_CODE",D4, "CALENDAR_START_DATE=20210101", "CALENDAR_END_DATE",TEXT(DATE(YEAR(TODAY()),12,31),"yyyymmdd"),"cols=1;rows=101")</f>
        <v>44197</v>
      </c>
      <c r="E6" s="27">
        <f ca="1">_xll.BDS(E3&amp;" Curncy", "CALENDAR_NON_SETTLEMENT_DATES", "SETTLEMENT_CALENDAR_CODE",E4, "CALENDAR_START_DATE=20210101", "CALENDAR_END_DATE",TEXT(DATE(YEAR(TODAY()),12,31),"yyyymmdd"),"cols=1;rows=65")</f>
        <v>44197</v>
      </c>
      <c r="F6" s="27">
        <f ca="1">_xll.BDS(F3&amp;" Curncy", "CALENDAR_NON_SETTLEMENT_DATES", "SETTLEMENT_CALENDAR_CODE",F4, "CALENDAR_START_DATE=20210101", "CALENDAR_END_DATE",TEXT(DATE(YEAR(TODAY()),12,31),"yyyymmdd"),"cols=1;rows=37")</f>
        <v>44197</v>
      </c>
      <c r="G6" s="27">
        <f ca="1">_xll.BDS(G3&amp;" Curncy", "CALENDAR_NON_SETTLEMENT_DATES", "SETTLEMENT_CALENDAR_CODE",G4, "CALENDAR_START_DATE=20210101", "CALENDAR_END_DATE",TEXT(DATE(YEAR(TODAY()),12,31),"yyyymmdd"),"cols=1;rows=39")</f>
        <v>44197</v>
      </c>
      <c r="H6" s="27">
        <f ca="1">_xll.BDS(H3&amp;" Curncy", "CALENDAR_NON_SETTLEMENT_DATES", "SETTLEMENT_CALENDAR_CODE",H4, "CALENDAR_START_DATE=20210101", "CALENDAR_END_DATE",TEXT(DATE(YEAR(TODAY()),12,31),"yyyymmdd"),"cols=1;rows=71")</f>
        <v>44197</v>
      </c>
      <c r="I6" s="27">
        <f ca="1">_xll.BDS(I3&amp;" Curncy", "CALENDAR_NON_SETTLEMENT_DATES", "SETTLEMENT_CALENDAR_CODE",I4, "CALENDAR_START_DATE=20210101", "CALENDAR_END_DATE",TEXT(DATE(YEAR(TODAY()),12,31),"yyyymmdd"),"cols=1;rows=63")</f>
        <v>44197</v>
      </c>
      <c r="J6" s="27">
        <f ca="1">_xll.BDS(J3&amp;" Curncy", "CALENDAR_NON_SETTLEMENT_DATES", "SETTLEMENT_CALENDAR_CODE",J4, "CALENDAR_START_DATE=20210101", "CALENDAR_END_DATE",TEXT(DATE(YEAR(TODAY()),12,31),"yyyymmdd"),"cols=1;rows=36")</f>
        <v>44197</v>
      </c>
      <c r="K6" s="27">
        <f ca="1">_xll.BDS(K3&amp;" Curncy", "CALENDAR_NON_SETTLEMENT_DATES", "SETTLEMENT_CALENDAR_CODE",K4, "CALENDAR_START_DATE=20210101", "CALENDAR_END_DATE",TEXT(DATE(YEAR(TODAY()),12,31),"yyyymmdd"),"cols=1;rows=43")</f>
        <v>44197</v>
      </c>
      <c r="L6" s="27">
        <f ca="1">_xll.BDS(L3&amp;" Curncy", "CALENDAR_NON_SETTLEMENT_DATES", "SETTLEMENT_CALENDAR_CODE",L4, "CALENDAR_START_DATE=20210101", "CALENDAR_END_DATE",TEXT(DATE(YEAR(TODAY()),12,31),"yyyymmdd"),"cols=1;rows=65")</f>
        <v>44197</v>
      </c>
      <c r="M6" s="27">
        <f ca="1">_xll.BDS(M3&amp;" Curncy", "CALENDAR_NON_SETTLEMENT_DATES", "SETTLEMENT_CALENDAR_CODE",M4, "CALENDAR_START_DATE=20210101", "CALENDAR_END_DATE",TEXT(DATE(YEAR(TODAY()),12,31),"yyyymmdd"),"cols=1;rows=34")</f>
        <v>44197</v>
      </c>
      <c r="N6" s="27">
        <f ca="1">_xll.BDS(N3&amp;" Curncy", "CALENDAR_NON_SETTLEMENT_DATES", "SETTLEMENT_CALENDAR_CODE",N4, "CALENDAR_START_DATE=20210101", "CALENDAR_END_DATE",TEXT(DATE(YEAR(TODAY()),12,31),"yyyymmdd"),"cols=1;rows=38")</f>
        <v>44197</v>
      </c>
      <c r="O6" s="27">
        <f ca="1">_xll.BDS(O3&amp;" Curncy", "CALENDAR_NON_SETTLEMENT_DATES", "SETTLEMENT_CALENDAR_CODE",O4, "CALENDAR_START_DATE=20210101", "CALENDAR_END_DATE",TEXT(DATE(YEAR(TODAY()),12,31),"yyyymmdd"),"cols=1;rows=59")</f>
        <v>44197</v>
      </c>
      <c r="P6" s="27">
        <f ca="1">_xll.BDS(P3&amp;" Curncy", "CALENDAR_NON_SETTLEMENT_DATES", "SETTLEMENT_CALENDAR_CODE",P4, "CALENDAR_START_DATE=20210101", "CALENDAR_END_DATE",TEXT(DATE(YEAR(TODAY()),12,31),"yyyymmdd"),"cols=1;rows=45")</f>
        <v>44197</v>
      </c>
      <c r="Q6" s="27">
        <f ca="1">_xll.BDS(Q3&amp;" Curncy", "CALENDAR_NON_SETTLEMENT_DATES", "SETTLEMENT_CALENDAR_CODE",Q4, "CALENDAR_START_DATE=20210101", "CALENDAR_END_DATE",TEXT(DATE(YEAR(TODAY()),12,31),"yyyymmdd"),"cols=1;rows=74")</f>
        <v>44197</v>
      </c>
      <c r="R6" s="27">
        <f ca="1">_xll.BDS(R3&amp;" Curncy", "CALENDAR_NON_SETTLEMENT_DATES", "SETTLEMENT_CALENDAR_CODE",R4, "CALENDAR_START_DATE=20210101", "CALENDAR_END_DATE",TEXT(DATE(YEAR(TODAY()),12,31),"yyyymmdd"),"cols=1;rows=39")</f>
        <v>44197</v>
      </c>
      <c r="S6" s="27">
        <f ca="1">_xll.BDS(S3&amp;" Curncy", "CALENDAR_NON_SETTLEMENT_DATES", "SETTLEMENT_CALENDAR_CODE",S4, "CALENDAR_START_DATE=20210101", "CALENDAR_END_DATE",TEXT(DATE(YEAR(TODAY()),12,31),"yyyymmdd"),"cols=1;rows=76")</f>
        <v>44222</v>
      </c>
      <c r="T6" s="27">
        <f ca="1">_xll.BDS(T3&amp;" Curncy", "CALENDAR_NON_SETTLEMENT_DATES", "SETTLEMENT_CALENDAR_CODE",T4, "CALENDAR_START_DATE=20210101", "CALENDAR_END_DATE",TEXT(DATE(YEAR(TODAY()),12,31),"yyyymmdd"),"cols=1;rows=39")</f>
        <v>44197</v>
      </c>
      <c r="U6" s="27">
        <f ca="1">_xll.BDS(U3&amp;" Curncy", "CALENDAR_NON_SETTLEMENT_DATES", "SETTLEMENT_CALENDAR_CODE",U4, "CALENDAR_START_DATE=20210101", "CALENDAR_END_DATE",TEXT(DATE(YEAR(TODAY()),12,31),"yyyymmdd"),"cols=1;rows=63")</f>
        <v>44197</v>
      </c>
      <c r="V6" s="27">
        <f ca="1">_xll.BDS(V3&amp;" Curncy", "CALENDAR_NON_SETTLEMENT_DATES", "SETTLEMENT_CALENDAR_CODE",V4, "CALENDAR_START_DATE=20210101", "CALENDAR_END_DATE",TEXT(DATE(YEAR(TODAY()),12,31),"yyyymmdd"),"cols=1;rows=56")</f>
        <v>44197</v>
      </c>
      <c r="W6" s="27">
        <f ca="1">_xll.BDS(W3&amp;" Curncy", "CALENDAR_NON_SETTLEMENT_DATES", "SETTLEMENT_CALENDAR_CODE",W4, "CALENDAR_START_DATE=20210101", "CALENDAR_END_DATE",TEXT(DATE(YEAR(TODAY()),12,31),"yyyymmdd"),"cols=1;rows=20")</f>
        <v>44197</v>
      </c>
      <c r="X6" s="27">
        <f ca="1">_xll.BDS(X3&amp;" Curncy", "CALENDAR_NON_SETTLEMENT_DATES", "SETTLEMENT_CALENDAR_CODE",X4, "CALENDAR_START_DATE=20210101", "CALENDAR_END_DATE",TEXT(DATE(YEAR(TODAY()),12,31),"yyyymmdd"),"cols=1;rows=71")</f>
        <v>44203</v>
      </c>
      <c r="Y6" s="27">
        <f ca="1">_xll.BDS(Y3&amp;" Curncy", "CALENDAR_NON_SETTLEMENT_DATES", "SETTLEMENT_CALENDAR_CODE",Y4, "CALENDAR_START_DATE=20210101", "CALENDAR_END_DATE",TEXT(DATE(YEAR(TODAY()),12,31),"yyyymmdd"),"cols=1;rows=17")</f>
        <v>44197</v>
      </c>
      <c r="Z6" s="27">
        <f ca="1">_xll.BDS(Z3&amp;" Curncy", "CALENDAR_NON_SETTLEMENT_DATES", "SETTLEMENT_CALENDAR_CODE",Z4, "CALENDAR_START_DATE=20210101", "CALENDAR_END_DATE",TEXT(DATE(YEAR(TODAY()),12,31),"yyyymmdd"),"cols=1;rows=63")</f>
        <v>44197</v>
      </c>
      <c r="AA6" s="27"/>
    </row>
    <row r="7" spans="1:30" x14ac:dyDescent="0.2">
      <c r="A7" s="27">
        <v>44214</v>
      </c>
      <c r="B7" s="27">
        <v>44242</v>
      </c>
      <c r="C7" s="27">
        <v>44288</v>
      </c>
      <c r="D7" s="27">
        <v>44238</v>
      </c>
      <c r="E7" s="27">
        <v>44207</v>
      </c>
      <c r="F7" s="27">
        <v>44288</v>
      </c>
      <c r="G7" s="27">
        <v>44270</v>
      </c>
      <c r="H7" s="27">
        <v>44239</v>
      </c>
      <c r="I7" s="27">
        <v>44224</v>
      </c>
      <c r="J7" s="27">
        <v>44228</v>
      </c>
      <c r="K7" s="27">
        <v>44287</v>
      </c>
      <c r="L7" s="27">
        <v>44239</v>
      </c>
      <c r="M7" s="27">
        <v>44202</v>
      </c>
      <c r="N7" s="27">
        <v>44316</v>
      </c>
      <c r="O7" s="27">
        <v>44200</v>
      </c>
      <c r="P7" s="27">
        <v>44277</v>
      </c>
      <c r="Q7" s="27">
        <v>44239</v>
      </c>
      <c r="R7" s="27">
        <v>44309</v>
      </c>
      <c r="S7" s="27">
        <v>44246</v>
      </c>
      <c r="T7" s="27">
        <v>44239</v>
      </c>
      <c r="U7" s="27">
        <v>44237</v>
      </c>
      <c r="V7" s="27">
        <v>44238</v>
      </c>
      <c r="W7" s="27">
        <v>44203</v>
      </c>
      <c r="X7" s="27">
        <v>44224</v>
      </c>
      <c r="Y7" s="27">
        <v>44288</v>
      </c>
      <c r="Z7" s="27">
        <v>44207</v>
      </c>
      <c r="AA7" s="26"/>
      <c r="AC7" s="31"/>
      <c r="AD7" s="32"/>
    </row>
    <row r="8" spans="1:30" x14ac:dyDescent="0.2">
      <c r="A8" s="27">
        <v>44242</v>
      </c>
      <c r="B8" s="27">
        <v>44243</v>
      </c>
      <c r="C8" s="27">
        <v>44337</v>
      </c>
      <c r="D8" s="27">
        <v>44239</v>
      </c>
      <c r="E8" s="27">
        <v>44277</v>
      </c>
      <c r="F8" s="27">
        <v>44291</v>
      </c>
      <c r="G8" s="27">
        <v>44288</v>
      </c>
      <c r="H8" s="27">
        <v>44266</v>
      </c>
      <c r="I8" s="27">
        <v>44228</v>
      </c>
      <c r="J8" s="27">
        <v>44270</v>
      </c>
      <c r="K8" s="27">
        <v>44288</v>
      </c>
      <c r="L8" s="27">
        <v>44252</v>
      </c>
      <c r="M8" s="27">
        <v>44291</v>
      </c>
      <c r="N8" s="27">
        <v>44319</v>
      </c>
      <c r="O8" s="27">
        <v>44201</v>
      </c>
      <c r="P8" s="27">
        <v>44288</v>
      </c>
      <c r="Q8" s="27">
        <v>44253</v>
      </c>
      <c r="R8" s="27">
        <v>44329</v>
      </c>
      <c r="S8" s="27">
        <v>44266</v>
      </c>
      <c r="T8" s="27">
        <v>44288</v>
      </c>
      <c r="U8" s="27">
        <v>44238</v>
      </c>
      <c r="V8" s="27">
        <v>44239</v>
      </c>
      <c r="W8" s="27">
        <v>44204</v>
      </c>
      <c r="X8" s="27">
        <v>44315</v>
      </c>
      <c r="Y8" s="27">
        <v>44291</v>
      </c>
      <c r="Z8" s="27">
        <v>44238</v>
      </c>
    </row>
    <row r="9" spans="1:30" x14ac:dyDescent="0.2">
      <c r="A9" s="27">
        <v>44347</v>
      </c>
      <c r="B9" s="27">
        <v>44288</v>
      </c>
      <c r="C9" s="27">
        <v>44368</v>
      </c>
      <c r="D9" s="27">
        <v>44242</v>
      </c>
      <c r="E9" s="27">
        <v>44287</v>
      </c>
      <c r="F9" s="27">
        <v>44382</v>
      </c>
      <c r="G9" s="27">
        <v>44291</v>
      </c>
      <c r="H9" s="27">
        <v>44288</v>
      </c>
      <c r="I9" s="27">
        <v>44239</v>
      </c>
      <c r="J9" s="27">
        <v>44287</v>
      </c>
      <c r="K9" s="27">
        <v>44376</v>
      </c>
      <c r="L9" s="27">
        <v>44287</v>
      </c>
      <c r="M9" s="27">
        <v>44319</v>
      </c>
      <c r="N9" s="27">
        <v>44348</v>
      </c>
      <c r="O9" s="27">
        <v>44202</v>
      </c>
      <c r="P9" s="27">
        <v>44291</v>
      </c>
      <c r="Q9" s="27">
        <v>44292</v>
      </c>
      <c r="R9" s="27">
        <v>44330</v>
      </c>
      <c r="S9" s="27">
        <v>44284</v>
      </c>
      <c r="T9" s="27">
        <v>44329</v>
      </c>
      <c r="U9" s="27">
        <v>44239</v>
      </c>
      <c r="V9" s="27">
        <v>44256</v>
      </c>
      <c r="W9" s="27">
        <v>44263</v>
      </c>
      <c r="X9" s="27">
        <v>44318</v>
      </c>
      <c r="Y9" s="27">
        <v>44666</v>
      </c>
      <c r="Z9" s="27">
        <v>44250</v>
      </c>
    </row>
    <row r="10" spans="1:30" x14ac:dyDescent="0.2">
      <c r="A10" s="27">
        <v>44382</v>
      </c>
      <c r="B10" s="27">
        <v>44307</v>
      </c>
      <c r="C10" s="27">
        <v>44375</v>
      </c>
      <c r="D10" s="27">
        <v>44243</v>
      </c>
      <c r="E10" s="27">
        <v>44288</v>
      </c>
      <c r="F10" s="27">
        <v>44383</v>
      </c>
      <c r="G10" s="27">
        <v>44340</v>
      </c>
      <c r="H10" s="27">
        <v>44328</v>
      </c>
      <c r="I10" s="27">
        <v>44315</v>
      </c>
      <c r="J10" s="27">
        <v>44288</v>
      </c>
      <c r="K10" s="27">
        <v>44405</v>
      </c>
      <c r="L10" s="27">
        <v>44288</v>
      </c>
      <c r="M10" s="27">
        <v>44350</v>
      </c>
      <c r="N10" s="27">
        <v>44368</v>
      </c>
      <c r="O10" s="27">
        <v>44203</v>
      </c>
      <c r="P10" s="27">
        <v>44313</v>
      </c>
      <c r="Q10" s="27">
        <v>44299</v>
      </c>
      <c r="R10" s="27">
        <v>44335</v>
      </c>
      <c r="S10" s="27">
        <v>44287</v>
      </c>
      <c r="T10" s="27">
        <v>44342</v>
      </c>
      <c r="U10" s="27">
        <v>44242</v>
      </c>
      <c r="V10" s="27">
        <v>44321</v>
      </c>
      <c r="W10" s="27">
        <v>44319</v>
      </c>
      <c r="X10" s="27">
        <v>44319</v>
      </c>
      <c r="Y10" s="27">
        <v>44669</v>
      </c>
      <c r="Z10" s="27">
        <v>44315</v>
      </c>
    </row>
    <row r="11" spans="1:30" x14ac:dyDescent="0.2">
      <c r="A11" s="27">
        <v>44445</v>
      </c>
      <c r="B11" s="27">
        <v>44350</v>
      </c>
      <c r="C11" s="27">
        <v>44393</v>
      </c>
      <c r="D11" s="27">
        <v>44244</v>
      </c>
      <c r="E11" s="27">
        <v>44333</v>
      </c>
      <c r="F11" s="27">
        <v>44467</v>
      </c>
      <c r="G11" s="27">
        <v>44428</v>
      </c>
      <c r="H11" s="27">
        <v>44329</v>
      </c>
      <c r="I11" s="27">
        <v>44329</v>
      </c>
      <c r="J11" s="27">
        <v>44455</v>
      </c>
      <c r="K11" s="27">
        <v>44406</v>
      </c>
      <c r="L11" s="27">
        <v>44295</v>
      </c>
      <c r="M11" s="27">
        <v>44501</v>
      </c>
      <c r="N11" s="27">
        <v>44530</v>
      </c>
      <c r="O11" s="27">
        <v>44204</v>
      </c>
      <c r="P11" s="27">
        <v>44363</v>
      </c>
      <c r="Q11" s="27">
        <v>44300</v>
      </c>
      <c r="R11" s="27">
        <v>44392</v>
      </c>
      <c r="S11" s="27">
        <v>44288</v>
      </c>
      <c r="T11" s="27">
        <v>44397</v>
      </c>
      <c r="U11" s="27">
        <v>44243</v>
      </c>
      <c r="V11" s="27">
        <v>44335</v>
      </c>
      <c r="W11" s="27">
        <v>44320</v>
      </c>
      <c r="X11" s="27">
        <v>44328</v>
      </c>
      <c r="Y11" s="27">
        <v>44921</v>
      </c>
      <c r="Z11" s="27">
        <v>44319</v>
      </c>
    </row>
    <row r="12" spans="1:30" x14ac:dyDescent="0.2">
      <c r="A12" s="27">
        <v>44480</v>
      </c>
      <c r="B12" s="27">
        <v>44446</v>
      </c>
      <c r="C12" s="27">
        <v>44456</v>
      </c>
      <c r="D12" s="27">
        <v>44288</v>
      </c>
      <c r="E12" s="27">
        <v>44354</v>
      </c>
      <c r="F12" s="27">
        <v>44497</v>
      </c>
      <c r="G12" s="27">
        <v>44501</v>
      </c>
      <c r="H12" s="27">
        <v>44330</v>
      </c>
      <c r="I12" s="27">
        <v>44330</v>
      </c>
      <c r="J12" s="27">
        <v>44502</v>
      </c>
      <c r="K12" s="27">
        <v>44438</v>
      </c>
      <c r="L12" s="27">
        <v>44329</v>
      </c>
      <c r="M12" s="27">
        <v>44511</v>
      </c>
      <c r="N12" s="27">
        <v>44531</v>
      </c>
      <c r="O12" s="27">
        <v>44249</v>
      </c>
      <c r="P12" s="27">
        <v>44417</v>
      </c>
      <c r="Q12" s="27">
        <v>44301</v>
      </c>
      <c r="R12" s="27">
        <v>44397</v>
      </c>
      <c r="S12" s="27">
        <v>44299</v>
      </c>
      <c r="T12" s="27">
        <v>44417</v>
      </c>
      <c r="U12" s="27">
        <v>44256</v>
      </c>
      <c r="V12" s="27">
        <v>44424</v>
      </c>
      <c r="W12" s="27">
        <v>44326</v>
      </c>
      <c r="X12" s="27">
        <v>44329</v>
      </c>
      <c r="Y12" s="27">
        <v>45023</v>
      </c>
      <c r="Z12" s="27">
        <v>44320</v>
      </c>
    </row>
    <row r="13" spans="1:30" x14ac:dyDescent="0.2">
      <c r="A13" s="27">
        <v>44511</v>
      </c>
      <c r="B13" s="27">
        <v>44480</v>
      </c>
      <c r="C13" s="27">
        <v>44480</v>
      </c>
      <c r="D13" s="27">
        <v>44291</v>
      </c>
      <c r="E13" s="27">
        <v>44361</v>
      </c>
      <c r="F13" s="27">
        <v>44517</v>
      </c>
      <c r="G13" s="27">
        <v>44554</v>
      </c>
      <c r="H13" s="27">
        <v>44342</v>
      </c>
      <c r="I13" s="27">
        <v>44342</v>
      </c>
      <c r="J13" s="27">
        <v>44515</v>
      </c>
      <c r="K13" s="27">
        <v>44477</v>
      </c>
      <c r="L13" s="27">
        <v>44397</v>
      </c>
      <c r="M13" s="27">
        <v>44567</v>
      </c>
      <c r="N13" s="27">
        <v>44585</v>
      </c>
      <c r="O13" s="27">
        <v>44250</v>
      </c>
      <c r="P13" s="27">
        <v>44463</v>
      </c>
      <c r="Q13" s="27">
        <v>44319</v>
      </c>
      <c r="R13" s="27">
        <v>44398</v>
      </c>
      <c r="S13" s="27">
        <v>44300</v>
      </c>
      <c r="T13" s="27">
        <v>44504</v>
      </c>
      <c r="U13" s="27">
        <v>44288</v>
      </c>
      <c r="V13" s="27">
        <v>44459</v>
      </c>
      <c r="W13" s="27">
        <v>44368</v>
      </c>
      <c r="X13" s="27">
        <v>44332</v>
      </c>
      <c r="Y13" s="27">
        <v>45026</v>
      </c>
      <c r="Z13" s="27">
        <v>44321</v>
      </c>
    </row>
    <row r="14" spans="1:30" x14ac:dyDescent="0.2">
      <c r="A14" s="27">
        <v>44525</v>
      </c>
      <c r="B14" s="27">
        <v>44481</v>
      </c>
      <c r="C14" s="27">
        <v>44501</v>
      </c>
      <c r="D14" s="27">
        <v>44292</v>
      </c>
      <c r="E14" s="27">
        <v>44382</v>
      </c>
      <c r="F14" s="27">
        <v>44554</v>
      </c>
      <c r="G14" s="27">
        <v>44634</v>
      </c>
      <c r="H14" s="27">
        <v>44348</v>
      </c>
      <c r="I14" s="27">
        <v>44354</v>
      </c>
      <c r="J14" s="27">
        <v>44599</v>
      </c>
      <c r="K14" s="27">
        <v>44501</v>
      </c>
      <c r="L14" s="27">
        <v>44438</v>
      </c>
      <c r="M14" s="27">
        <v>44669</v>
      </c>
      <c r="N14" s="27">
        <v>44673</v>
      </c>
      <c r="O14" s="27">
        <v>44263</v>
      </c>
      <c r="P14" s="27">
        <v>44501</v>
      </c>
      <c r="Q14" s="27">
        <v>44320</v>
      </c>
      <c r="R14" s="27">
        <v>44399</v>
      </c>
      <c r="S14" s="27">
        <v>44307</v>
      </c>
      <c r="T14" s="27">
        <v>44593</v>
      </c>
      <c r="U14" s="27">
        <v>44291</v>
      </c>
      <c r="V14" s="27">
        <v>44460</v>
      </c>
      <c r="W14" s="27">
        <v>44375</v>
      </c>
      <c r="X14" s="27">
        <v>44378</v>
      </c>
      <c r="Y14" s="27">
        <v>45047</v>
      </c>
      <c r="Z14" s="27">
        <v>44399</v>
      </c>
    </row>
    <row r="15" spans="1:30" x14ac:dyDescent="0.2">
      <c r="A15" s="27">
        <v>44578</v>
      </c>
      <c r="B15" s="27">
        <v>44502</v>
      </c>
      <c r="C15" s="27">
        <v>44538</v>
      </c>
      <c r="D15" s="27">
        <v>44319</v>
      </c>
      <c r="E15" s="27">
        <v>44397</v>
      </c>
      <c r="F15" s="27">
        <v>44666</v>
      </c>
      <c r="G15" s="27">
        <v>44635</v>
      </c>
      <c r="H15" s="27">
        <v>44397</v>
      </c>
      <c r="I15" s="27">
        <v>44397</v>
      </c>
      <c r="J15" s="27">
        <v>44641</v>
      </c>
      <c r="K15" s="27">
        <v>44538</v>
      </c>
      <c r="L15" s="27">
        <v>44501</v>
      </c>
      <c r="M15" s="27">
        <v>44684</v>
      </c>
      <c r="N15" s="27">
        <v>44676</v>
      </c>
      <c r="O15" s="27">
        <v>44319</v>
      </c>
      <c r="P15" s="27">
        <v>44546</v>
      </c>
      <c r="Q15" s="27">
        <v>44342</v>
      </c>
      <c r="R15" s="27">
        <v>44400</v>
      </c>
      <c r="S15" s="27">
        <v>44329</v>
      </c>
      <c r="T15" s="27">
        <v>44594</v>
      </c>
      <c r="U15" s="27">
        <v>44316</v>
      </c>
      <c r="V15" s="27">
        <v>44461</v>
      </c>
      <c r="W15" s="27">
        <v>44431</v>
      </c>
      <c r="X15" s="27">
        <v>44396</v>
      </c>
      <c r="Y15" s="27">
        <v>45285</v>
      </c>
      <c r="Z15" s="27">
        <v>44400</v>
      </c>
    </row>
    <row r="16" spans="1:30" x14ac:dyDescent="0.2">
      <c r="A16" s="27">
        <v>44613</v>
      </c>
      <c r="B16" s="27">
        <v>44515</v>
      </c>
      <c r="C16" s="27">
        <v>44561</v>
      </c>
      <c r="D16" s="27">
        <v>44320</v>
      </c>
      <c r="E16" s="27">
        <v>44424</v>
      </c>
      <c r="F16" s="27">
        <v>44669</v>
      </c>
      <c r="G16" s="27">
        <v>44666</v>
      </c>
      <c r="H16" s="27">
        <v>44419</v>
      </c>
      <c r="I16" s="27">
        <v>44418</v>
      </c>
      <c r="J16" s="27">
        <v>44665</v>
      </c>
      <c r="K16" s="27">
        <v>44665</v>
      </c>
      <c r="L16" s="27">
        <v>44530</v>
      </c>
      <c r="M16" s="27">
        <v>44728</v>
      </c>
      <c r="N16" s="27">
        <v>44713</v>
      </c>
      <c r="O16" s="27">
        <v>44326</v>
      </c>
      <c r="P16" s="27">
        <v>44557</v>
      </c>
      <c r="Q16" s="27">
        <v>44350</v>
      </c>
      <c r="R16" s="27">
        <v>44438</v>
      </c>
      <c r="S16" s="27">
        <v>44342</v>
      </c>
      <c r="T16" s="27">
        <v>44666</v>
      </c>
      <c r="U16" s="27">
        <v>44361</v>
      </c>
      <c r="V16" s="27">
        <v>44473</v>
      </c>
      <c r="W16" s="27">
        <v>44432</v>
      </c>
      <c r="X16" s="27">
        <v>44397</v>
      </c>
      <c r="Y16" s="27">
        <v>45286</v>
      </c>
      <c r="Z16" s="27">
        <v>44417</v>
      </c>
    </row>
    <row r="17" spans="1:26" x14ac:dyDescent="0.2">
      <c r="A17" s="27">
        <v>44711</v>
      </c>
      <c r="B17" s="27">
        <v>44620</v>
      </c>
      <c r="C17" s="27">
        <v>44666</v>
      </c>
      <c r="D17" s="27">
        <v>44321</v>
      </c>
      <c r="E17" s="27">
        <v>44487</v>
      </c>
      <c r="F17" s="27">
        <v>44747</v>
      </c>
      <c r="G17" s="27">
        <v>44669</v>
      </c>
      <c r="H17" s="27">
        <v>44425</v>
      </c>
      <c r="I17" s="27">
        <v>44439</v>
      </c>
      <c r="J17" s="27">
        <v>44666</v>
      </c>
      <c r="K17" s="27">
        <v>44666</v>
      </c>
      <c r="L17" s="27">
        <v>44538</v>
      </c>
      <c r="M17" s="27">
        <v>44788</v>
      </c>
      <c r="N17" s="27">
        <v>44725</v>
      </c>
      <c r="O17" s="27">
        <v>44361</v>
      </c>
      <c r="P17" s="27">
        <v>44641</v>
      </c>
      <c r="Q17" s="27">
        <v>44403</v>
      </c>
      <c r="R17" s="27">
        <v>44498</v>
      </c>
      <c r="S17" s="27">
        <v>44398</v>
      </c>
      <c r="T17" s="27">
        <v>44683</v>
      </c>
      <c r="U17" s="27">
        <v>44459</v>
      </c>
      <c r="V17" s="27">
        <v>44480</v>
      </c>
      <c r="W17" s="27">
        <v>44483</v>
      </c>
      <c r="X17" s="27">
        <v>44398</v>
      </c>
      <c r="Y17" s="27">
        <v>45292</v>
      </c>
      <c r="Z17" s="27">
        <v>44459</v>
      </c>
    </row>
    <row r="18" spans="1:26" x14ac:dyDescent="0.2">
      <c r="A18" s="27">
        <v>44732</v>
      </c>
      <c r="B18" s="27">
        <v>44621</v>
      </c>
      <c r="C18" s="27">
        <v>44733</v>
      </c>
      <c r="D18" s="27">
        <v>44335</v>
      </c>
      <c r="E18" s="27">
        <v>44501</v>
      </c>
      <c r="F18" s="27">
        <v>44748</v>
      </c>
      <c r="G18" s="27">
        <v>44718</v>
      </c>
      <c r="H18" s="27">
        <v>44489</v>
      </c>
      <c r="I18" s="27">
        <v>44455</v>
      </c>
      <c r="J18" s="27">
        <v>44820</v>
      </c>
      <c r="K18" s="27">
        <v>44741</v>
      </c>
      <c r="L18" s="27">
        <v>44560</v>
      </c>
      <c r="M18" s="27">
        <v>44866</v>
      </c>
      <c r="N18" s="27">
        <v>44788</v>
      </c>
      <c r="O18" s="27">
        <v>44504</v>
      </c>
      <c r="P18" s="27">
        <v>44666</v>
      </c>
      <c r="Q18" s="27">
        <v>44405</v>
      </c>
      <c r="R18" s="27">
        <v>44683</v>
      </c>
      <c r="S18" s="27">
        <v>44424</v>
      </c>
      <c r="T18" s="27">
        <v>44684</v>
      </c>
      <c r="U18" s="27">
        <v>44460</v>
      </c>
      <c r="V18" s="27">
        <v>44592</v>
      </c>
      <c r="W18" s="27">
        <v>44484</v>
      </c>
      <c r="X18" s="27">
        <v>44399</v>
      </c>
      <c r="Y18" s="27">
        <v>45380</v>
      </c>
      <c r="Z18" s="27">
        <v>44462</v>
      </c>
    </row>
    <row r="19" spans="1:26" x14ac:dyDescent="0.2">
      <c r="A19" s="27">
        <v>44746</v>
      </c>
      <c r="B19" s="27">
        <v>44666</v>
      </c>
      <c r="C19" s="27">
        <v>44739</v>
      </c>
      <c r="D19" s="27">
        <v>44361</v>
      </c>
      <c r="E19" s="27">
        <v>44515</v>
      </c>
      <c r="F19" s="27">
        <v>44832</v>
      </c>
      <c r="G19" s="27">
        <v>44865</v>
      </c>
      <c r="H19" s="27">
        <v>44593</v>
      </c>
      <c r="I19" s="27">
        <v>44488</v>
      </c>
      <c r="J19" s="27">
        <v>44867</v>
      </c>
      <c r="K19" s="27">
        <v>44770</v>
      </c>
      <c r="L19" s="27">
        <v>44593</v>
      </c>
      <c r="M19" s="27">
        <v>44876</v>
      </c>
      <c r="N19" s="27">
        <v>44895</v>
      </c>
      <c r="O19" s="27">
        <v>44505</v>
      </c>
      <c r="P19" s="27">
        <v>44669</v>
      </c>
      <c r="Q19" s="27">
        <v>44420</v>
      </c>
      <c r="R19" s="27">
        <v>44684</v>
      </c>
      <c r="S19" s="27">
        <v>44427</v>
      </c>
      <c r="T19" s="27">
        <v>44697</v>
      </c>
      <c r="U19" s="27">
        <v>44480</v>
      </c>
      <c r="V19" s="27">
        <v>44593</v>
      </c>
      <c r="W19" s="27">
        <v>44557</v>
      </c>
      <c r="X19" s="27">
        <v>44420</v>
      </c>
      <c r="Y19" s="27">
        <v>45383</v>
      </c>
      <c r="Z19" s="27">
        <v>44503</v>
      </c>
    </row>
    <row r="20" spans="1:26" x14ac:dyDescent="0.2">
      <c r="A20" s="27">
        <v>44809</v>
      </c>
      <c r="B20" s="27">
        <v>44672</v>
      </c>
      <c r="C20" s="27">
        <v>44788</v>
      </c>
      <c r="D20" s="27">
        <v>44378</v>
      </c>
      <c r="E20" s="27">
        <v>44538</v>
      </c>
      <c r="F20" s="27">
        <v>44862</v>
      </c>
      <c r="G20" s="27">
        <v>44866</v>
      </c>
      <c r="H20" s="27">
        <v>44620</v>
      </c>
      <c r="I20" s="27">
        <v>44504</v>
      </c>
      <c r="J20" s="27">
        <v>44886</v>
      </c>
      <c r="K20" s="27">
        <v>44771</v>
      </c>
      <c r="L20" s="27">
        <v>44617</v>
      </c>
      <c r="M20" s="27">
        <v>44921</v>
      </c>
      <c r="N20" s="27">
        <v>44896</v>
      </c>
      <c r="O20" s="27">
        <v>44561</v>
      </c>
      <c r="P20" s="27">
        <v>44678</v>
      </c>
      <c r="Q20" s="27">
        <v>44463</v>
      </c>
      <c r="R20" s="27">
        <v>44685</v>
      </c>
      <c r="S20" s="27">
        <v>44449</v>
      </c>
      <c r="T20" s="27">
        <v>44753</v>
      </c>
      <c r="U20" s="27">
        <v>44561</v>
      </c>
      <c r="V20" s="27">
        <v>44594</v>
      </c>
      <c r="W20" s="27">
        <v>44564</v>
      </c>
      <c r="X20" s="27">
        <v>44476</v>
      </c>
      <c r="Y20" s="27">
        <v>45413</v>
      </c>
      <c r="Z20" s="27">
        <v>44523</v>
      </c>
    </row>
    <row r="21" spans="1:26" x14ac:dyDescent="0.2">
      <c r="A21" s="27">
        <v>44844</v>
      </c>
      <c r="B21" s="27">
        <v>44728</v>
      </c>
      <c r="C21" s="27">
        <v>44820</v>
      </c>
      <c r="D21" s="27">
        <v>44459</v>
      </c>
      <c r="E21" s="27">
        <v>44561</v>
      </c>
      <c r="F21" s="27">
        <v>44882</v>
      </c>
      <c r="G21" s="27">
        <v>44921</v>
      </c>
      <c r="H21" s="27">
        <v>44623</v>
      </c>
      <c r="I21" s="27">
        <v>44579</v>
      </c>
      <c r="J21" s="27">
        <v>44907</v>
      </c>
      <c r="K21" s="27">
        <v>44803</v>
      </c>
      <c r="L21" s="27">
        <v>44665</v>
      </c>
      <c r="M21" s="27">
        <v>44932</v>
      </c>
      <c r="N21" s="27">
        <v>44921</v>
      </c>
      <c r="O21" s="27">
        <v>44564</v>
      </c>
      <c r="P21" s="27">
        <v>44683</v>
      </c>
      <c r="Q21" s="27">
        <v>44482</v>
      </c>
      <c r="R21" s="27">
        <v>44700</v>
      </c>
      <c r="S21" s="27">
        <v>44484</v>
      </c>
      <c r="T21" s="27">
        <v>44782</v>
      </c>
      <c r="U21" s="27">
        <v>44592</v>
      </c>
      <c r="V21" s="27">
        <v>44621</v>
      </c>
      <c r="W21" s="27">
        <v>44568</v>
      </c>
      <c r="X21" s="27">
        <v>44490</v>
      </c>
      <c r="Y21" s="27">
        <v>45651</v>
      </c>
      <c r="Z21" s="27">
        <v>44561</v>
      </c>
    </row>
    <row r="22" spans="1:26" x14ac:dyDescent="0.2">
      <c r="A22" s="27">
        <v>44876</v>
      </c>
      <c r="B22" s="27">
        <v>44811</v>
      </c>
      <c r="C22" s="27">
        <v>44823</v>
      </c>
      <c r="D22" s="27">
        <v>44460</v>
      </c>
      <c r="E22" s="27">
        <v>44571</v>
      </c>
      <c r="F22" s="27">
        <v>44921</v>
      </c>
      <c r="G22" s="27">
        <v>45000</v>
      </c>
      <c r="H22" s="27">
        <v>44666</v>
      </c>
      <c r="I22" s="27">
        <v>44593</v>
      </c>
      <c r="J22" s="27">
        <v>44963</v>
      </c>
      <c r="K22" s="27">
        <v>44866</v>
      </c>
      <c r="L22" s="27">
        <v>44666</v>
      </c>
      <c r="M22" s="27">
        <v>45026</v>
      </c>
      <c r="N22" s="27">
        <v>44928</v>
      </c>
      <c r="O22" s="27">
        <v>44565</v>
      </c>
      <c r="P22" s="27">
        <v>44728</v>
      </c>
      <c r="Q22" s="27">
        <v>44491</v>
      </c>
      <c r="R22" s="27">
        <v>44753</v>
      </c>
      <c r="S22" s="27">
        <v>44488</v>
      </c>
      <c r="T22" s="27">
        <v>44858</v>
      </c>
      <c r="U22" s="27">
        <v>44593</v>
      </c>
      <c r="V22" s="27">
        <v>44629</v>
      </c>
      <c r="W22" s="27">
        <v>44616</v>
      </c>
      <c r="X22" s="27">
        <v>44567</v>
      </c>
      <c r="Y22" s="27">
        <v>45652</v>
      </c>
      <c r="Z22" s="27">
        <v>44564</v>
      </c>
    </row>
    <row r="23" spans="1:26" x14ac:dyDescent="0.2">
      <c r="A23" s="27">
        <v>44889</v>
      </c>
      <c r="B23" s="27">
        <v>44846</v>
      </c>
      <c r="C23" s="27">
        <v>44844</v>
      </c>
      <c r="D23" s="27">
        <v>44461</v>
      </c>
      <c r="E23" s="27">
        <v>44641</v>
      </c>
      <c r="F23" s="27">
        <v>45023</v>
      </c>
      <c r="G23" s="27">
        <v>45023</v>
      </c>
      <c r="H23" s="27">
        <v>44680</v>
      </c>
      <c r="I23" s="27">
        <v>44594</v>
      </c>
      <c r="J23" s="27">
        <v>45005</v>
      </c>
      <c r="K23" s="27">
        <v>44903</v>
      </c>
      <c r="L23" s="27">
        <v>44684</v>
      </c>
      <c r="M23" s="27">
        <v>45047</v>
      </c>
      <c r="N23" s="27">
        <v>44950</v>
      </c>
      <c r="O23" s="27">
        <v>44566</v>
      </c>
      <c r="P23" s="27">
        <v>44782</v>
      </c>
      <c r="Q23" s="27">
        <v>44536</v>
      </c>
      <c r="R23" s="27">
        <v>44754</v>
      </c>
      <c r="S23" s="27">
        <v>44504</v>
      </c>
      <c r="T23" s="27">
        <v>44921</v>
      </c>
      <c r="U23" s="27">
        <v>44594</v>
      </c>
      <c r="V23" s="27">
        <v>44686</v>
      </c>
      <c r="W23" s="27">
        <v>44617</v>
      </c>
      <c r="X23" s="27">
        <v>44588</v>
      </c>
      <c r="Z23" s="27">
        <v>44571</v>
      </c>
    </row>
    <row r="24" spans="1:26" x14ac:dyDescent="0.2">
      <c r="A24" s="27">
        <v>44921</v>
      </c>
      <c r="B24" s="27">
        <v>44867</v>
      </c>
      <c r="C24" s="27">
        <v>44865</v>
      </c>
      <c r="D24" s="27">
        <v>44470</v>
      </c>
      <c r="E24" s="27">
        <v>44665</v>
      </c>
      <c r="F24" s="27">
        <v>45026</v>
      </c>
      <c r="G24" s="27">
        <v>45026</v>
      </c>
      <c r="H24" s="27">
        <v>44683</v>
      </c>
      <c r="I24" s="27">
        <v>44670</v>
      </c>
      <c r="J24" s="27">
        <v>45022</v>
      </c>
      <c r="K24" s="27">
        <v>44904</v>
      </c>
      <c r="L24" s="27">
        <v>44690</v>
      </c>
      <c r="M24" s="27">
        <v>45049</v>
      </c>
      <c r="N24" s="27">
        <v>45030</v>
      </c>
      <c r="O24" s="27">
        <v>44567</v>
      </c>
      <c r="P24" s="27">
        <v>44911</v>
      </c>
      <c r="Q24" s="27">
        <v>44540</v>
      </c>
      <c r="R24" s="27">
        <v>44757</v>
      </c>
      <c r="S24" s="27">
        <v>44505</v>
      </c>
      <c r="T24" s="27">
        <v>44928</v>
      </c>
      <c r="U24" s="27">
        <v>44595</v>
      </c>
      <c r="V24" s="27">
        <v>44713</v>
      </c>
      <c r="W24" s="27">
        <v>44620</v>
      </c>
      <c r="X24" s="27">
        <v>44675</v>
      </c>
      <c r="Z24" s="27">
        <v>44603</v>
      </c>
    </row>
    <row r="25" spans="1:26" x14ac:dyDescent="0.2">
      <c r="A25" s="27">
        <v>44928</v>
      </c>
      <c r="B25" s="27">
        <v>44880</v>
      </c>
      <c r="C25" s="27">
        <v>44866</v>
      </c>
      <c r="D25" s="27">
        <v>44473</v>
      </c>
      <c r="E25" s="27">
        <v>44666</v>
      </c>
      <c r="F25" s="27">
        <v>45047</v>
      </c>
      <c r="G25" s="27">
        <v>45047</v>
      </c>
      <c r="H25" s="27">
        <v>44684</v>
      </c>
      <c r="I25" s="27">
        <v>44683</v>
      </c>
      <c r="J25" s="27">
        <v>45023</v>
      </c>
      <c r="K25" s="27">
        <v>44928</v>
      </c>
      <c r="L25" s="27">
        <v>44797</v>
      </c>
      <c r="M25" s="27">
        <v>45085</v>
      </c>
      <c r="N25" s="27">
        <v>45033</v>
      </c>
      <c r="O25" s="27">
        <v>44568</v>
      </c>
      <c r="P25" s="27">
        <v>44921</v>
      </c>
      <c r="Q25" s="27">
        <v>44561</v>
      </c>
      <c r="R25" s="27">
        <v>44803</v>
      </c>
      <c r="S25" s="27">
        <v>44519</v>
      </c>
      <c r="T25" s="27">
        <v>44949</v>
      </c>
      <c r="U25" s="27">
        <v>44596</v>
      </c>
      <c r="V25" s="27">
        <v>44718</v>
      </c>
      <c r="W25" s="27">
        <v>44621</v>
      </c>
      <c r="X25" s="27">
        <v>44676</v>
      </c>
      <c r="Z25" s="27">
        <v>44615</v>
      </c>
    </row>
    <row r="26" spans="1:26" x14ac:dyDescent="0.2">
      <c r="A26" s="27">
        <v>44942</v>
      </c>
      <c r="B26" s="27">
        <v>44977</v>
      </c>
      <c r="C26" s="27">
        <v>44903</v>
      </c>
      <c r="D26" s="27">
        <v>44474</v>
      </c>
      <c r="E26" s="27">
        <v>44711</v>
      </c>
      <c r="F26" s="27">
        <v>45054</v>
      </c>
      <c r="G26" s="27">
        <v>45075</v>
      </c>
      <c r="H26" s="27">
        <v>44685</v>
      </c>
      <c r="I26" s="27">
        <v>44684</v>
      </c>
      <c r="J26" s="27">
        <v>45047</v>
      </c>
      <c r="K26" s="27">
        <v>45022</v>
      </c>
      <c r="L26" s="27">
        <v>44802</v>
      </c>
      <c r="M26" s="27">
        <v>45153</v>
      </c>
      <c r="N26" s="27">
        <v>45047</v>
      </c>
      <c r="O26" s="27">
        <v>44615</v>
      </c>
      <c r="P26" s="27">
        <v>44922</v>
      </c>
      <c r="Q26" s="27">
        <v>44564</v>
      </c>
      <c r="R26" s="27">
        <v>45037</v>
      </c>
      <c r="S26" s="27">
        <v>44587</v>
      </c>
      <c r="T26" s="27">
        <v>44950</v>
      </c>
      <c r="U26" s="27">
        <v>44620</v>
      </c>
      <c r="V26" s="27">
        <v>44788</v>
      </c>
      <c r="X26" s="27">
        <v>44682</v>
      </c>
      <c r="Z26" s="27">
        <v>44641</v>
      </c>
    </row>
    <row r="27" spans="1:26" x14ac:dyDescent="0.2">
      <c r="A27" s="27">
        <v>44977</v>
      </c>
      <c r="B27" s="27">
        <v>44978</v>
      </c>
      <c r="C27" s="27">
        <v>44928</v>
      </c>
      <c r="D27" s="27">
        <v>44475</v>
      </c>
      <c r="E27" s="27">
        <v>44732</v>
      </c>
      <c r="F27" s="27">
        <v>45112</v>
      </c>
      <c r="G27" s="27">
        <v>45222</v>
      </c>
      <c r="H27" s="27">
        <v>44686</v>
      </c>
      <c r="I27" s="27">
        <v>44685</v>
      </c>
      <c r="J27" s="27">
        <v>45232</v>
      </c>
      <c r="K27" s="27">
        <v>45023</v>
      </c>
      <c r="L27" s="27">
        <v>44830</v>
      </c>
      <c r="M27" s="27">
        <v>45231</v>
      </c>
      <c r="N27" s="27">
        <v>45078</v>
      </c>
      <c r="O27" s="27">
        <v>44627</v>
      </c>
      <c r="P27" s="27">
        <v>44928</v>
      </c>
      <c r="Q27" s="27">
        <v>44608</v>
      </c>
      <c r="R27" s="27">
        <v>45047</v>
      </c>
      <c r="S27" s="27">
        <v>44599</v>
      </c>
      <c r="T27" s="27">
        <v>45023</v>
      </c>
      <c r="U27" s="27">
        <v>44655</v>
      </c>
      <c r="V27" s="27">
        <v>44813</v>
      </c>
      <c r="X27" s="27">
        <v>44683</v>
      </c>
      <c r="Z27" s="27">
        <v>44680</v>
      </c>
    </row>
    <row r="28" spans="1:26" x14ac:dyDescent="0.2">
      <c r="A28" s="27">
        <v>45075</v>
      </c>
      <c r="B28" s="27">
        <v>45023</v>
      </c>
      <c r="C28" s="27">
        <v>45023</v>
      </c>
      <c r="D28" s="27">
        <v>44476</v>
      </c>
      <c r="E28" s="27">
        <v>44739</v>
      </c>
      <c r="F28" s="27">
        <v>45113</v>
      </c>
      <c r="G28" s="27">
        <v>45231</v>
      </c>
      <c r="H28" s="27">
        <v>44687</v>
      </c>
      <c r="I28" s="27">
        <v>44697</v>
      </c>
      <c r="J28" s="27">
        <v>45250</v>
      </c>
      <c r="K28" s="27">
        <v>45047</v>
      </c>
      <c r="L28" s="27">
        <v>44865</v>
      </c>
      <c r="M28" s="27">
        <v>45285</v>
      </c>
      <c r="N28" s="27">
        <v>45082</v>
      </c>
      <c r="O28" s="27">
        <v>44628</v>
      </c>
      <c r="P28" s="27">
        <v>45006</v>
      </c>
      <c r="Q28" s="27">
        <v>44657</v>
      </c>
      <c r="R28" s="27">
        <v>45065</v>
      </c>
      <c r="S28" s="27">
        <v>44621</v>
      </c>
      <c r="T28" s="27">
        <v>45047</v>
      </c>
      <c r="U28" s="27">
        <v>44656</v>
      </c>
      <c r="V28" s="27">
        <v>44816</v>
      </c>
      <c r="X28" s="27">
        <v>44684</v>
      </c>
      <c r="Z28" s="27">
        <v>44684</v>
      </c>
    </row>
    <row r="29" spans="1:26" x14ac:dyDescent="0.2">
      <c r="A29" s="27">
        <v>45096</v>
      </c>
      <c r="B29" s="27">
        <v>45037</v>
      </c>
      <c r="C29" s="27">
        <v>45047</v>
      </c>
      <c r="D29" s="27">
        <v>44483</v>
      </c>
      <c r="E29" s="27">
        <v>44746</v>
      </c>
      <c r="F29" s="27">
        <v>45197</v>
      </c>
      <c r="G29" s="27">
        <v>45285</v>
      </c>
      <c r="H29" s="27">
        <v>44697</v>
      </c>
      <c r="I29" s="27">
        <v>44718</v>
      </c>
      <c r="J29" s="27">
        <v>45272</v>
      </c>
      <c r="K29" s="27">
        <v>45106</v>
      </c>
      <c r="L29" s="27">
        <v>44866</v>
      </c>
      <c r="M29" s="27">
        <v>45286</v>
      </c>
      <c r="N29" s="27">
        <v>45153</v>
      </c>
      <c r="O29" s="27">
        <v>44683</v>
      </c>
      <c r="P29" s="27">
        <v>45023</v>
      </c>
      <c r="Q29" s="27">
        <v>44664</v>
      </c>
      <c r="R29" s="27">
        <v>45105</v>
      </c>
      <c r="S29" s="27">
        <v>44638</v>
      </c>
      <c r="T29" s="27">
        <v>45079</v>
      </c>
      <c r="U29" s="27">
        <v>44683</v>
      </c>
      <c r="V29" s="27">
        <v>44837</v>
      </c>
      <c r="X29" s="27">
        <v>44685</v>
      </c>
      <c r="Z29" s="27">
        <v>44685</v>
      </c>
    </row>
    <row r="30" spans="1:26" x14ac:dyDescent="0.2">
      <c r="A30" s="27">
        <v>45111</v>
      </c>
      <c r="B30" s="27">
        <v>45047</v>
      </c>
      <c r="C30" s="27">
        <v>45098</v>
      </c>
      <c r="D30" s="27">
        <v>44557</v>
      </c>
      <c r="E30" s="27">
        <v>44762</v>
      </c>
      <c r="F30" s="27">
        <v>45247</v>
      </c>
      <c r="G30" s="27">
        <v>45286</v>
      </c>
      <c r="H30" s="27">
        <v>44707</v>
      </c>
      <c r="I30" s="27">
        <v>44753</v>
      </c>
      <c r="J30" s="27">
        <v>45285</v>
      </c>
      <c r="K30" s="27">
        <v>45135</v>
      </c>
      <c r="L30" s="27">
        <v>44895</v>
      </c>
      <c r="M30" s="27">
        <v>45292</v>
      </c>
      <c r="N30" s="27">
        <v>45260</v>
      </c>
      <c r="O30" s="27">
        <v>44684</v>
      </c>
      <c r="P30" s="27">
        <v>45026</v>
      </c>
      <c r="Q30" s="27">
        <v>44665</v>
      </c>
      <c r="R30" s="27">
        <v>45106</v>
      </c>
      <c r="S30" s="27">
        <v>44652</v>
      </c>
      <c r="T30" s="27">
        <v>45106</v>
      </c>
      <c r="U30" s="27">
        <v>44715</v>
      </c>
      <c r="V30" s="27">
        <v>44844</v>
      </c>
      <c r="X30" s="27">
        <v>44686</v>
      </c>
      <c r="Z30" s="27">
        <v>44686</v>
      </c>
    </row>
    <row r="31" spans="1:26" x14ac:dyDescent="0.2">
      <c r="A31" s="27">
        <v>45173</v>
      </c>
      <c r="B31" s="27">
        <v>45085</v>
      </c>
      <c r="C31" s="27">
        <v>45103</v>
      </c>
      <c r="D31" s="27">
        <v>44564</v>
      </c>
      <c r="E31" s="27">
        <v>44788</v>
      </c>
      <c r="F31" s="27">
        <v>45285</v>
      </c>
      <c r="G31" s="27">
        <v>45292</v>
      </c>
      <c r="H31" s="27">
        <v>44713</v>
      </c>
      <c r="I31" s="27">
        <v>44804</v>
      </c>
      <c r="J31" s="27">
        <v>45292</v>
      </c>
      <c r="K31" s="27">
        <v>45168</v>
      </c>
      <c r="L31" s="27">
        <v>44903</v>
      </c>
      <c r="M31" s="27">
        <v>45383</v>
      </c>
      <c r="N31" s="27">
        <v>45261</v>
      </c>
      <c r="O31" s="27">
        <v>44690</v>
      </c>
      <c r="P31" s="27">
        <v>45043</v>
      </c>
      <c r="Q31" s="27">
        <v>44666</v>
      </c>
      <c r="R31" s="27">
        <v>45107</v>
      </c>
      <c r="S31" s="27">
        <v>44665</v>
      </c>
      <c r="T31" s="27">
        <v>45147</v>
      </c>
      <c r="U31" s="27">
        <v>44813</v>
      </c>
      <c r="V31" s="27">
        <v>44949</v>
      </c>
      <c r="X31" s="27">
        <v>44742</v>
      </c>
      <c r="Z31" s="27">
        <v>44760</v>
      </c>
    </row>
    <row r="32" spans="1:26" x14ac:dyDescent="0.2">
      <c r="A32" s="27">
        <v>45208</v>
      </c>
      <c r="B32" s="27">
        <v>45176</v>
      </c>
      <c r="C32" s="27">
        <v>45153</v>
      </c>
      <c r="D32" s="27">
        <v>44592</v>
      </c>
      <c r="E32" s="27">
        <v>44851</v>
      </c>
      <c r="F32" s="27">
        <v>45286</v>
      </c>
      <c r="G32" s="27">
        <v>45366</v>
      </c>
      <c r="H32" s="27">
        <v>44790</v>
      </c>
      <c r="I32" s="27">
        <v>44820</v>
      </c>
      <c r="J32" s="27">
        <v>45327</v>
      </c>
      <c r="K32" s="27">
        <v>45231</v>
      </c>
      <c r="L32" s="27">
        <v>44921</v>
      </c>
      <c r="M32" s="27">
        <v>45413</v>
      </c>
      <c r="N32" s="27">
        <v>45285</v>
      </c>
      <c r="O32" s="27">
        <v>44691</v>
      </c>
      <c r="P32" s="27">
        <v>45047</v>
      </c>
      <c r="Q32" s="27">
        <v>44683</v>
      </c>
      <c r="R32" s="27">
        <v>45168</v>
      </c>
      <c r="S32" s="27">
        <v>44666</v>
      </c>
      <c r="T32" s="27">
        <v>45170</v>
      </c>
      <c r="U32" s="27">
        <v>44844</v>
      </c>
      <c r="V32" s="27">
        <v>44950</v>
      </c>
      <c r="X32" s="27">
        <v>44752</v>
      </c>
      <c r="Z32" s="27">
        <v>44784</v>
      </c>
    </row>
    <row r="33" spans="1:26" x14ac:dyDescent="0.2">
      <c r="A33" s="27">
        <v>45253</v>
      </c>
      <c r="B33" s="27">
        <v>45211</v>
      </c>
      <c r="C33" s="27">
        <v>45187</v>
      </c>
      <c r="D33" s="27">
        <v>44593</v>
      </c>
      <c r="E33" s="27">
        <v>44872</v>
      </c>
      <c r="F33" s="27">
        <v>45292</v>
      </c>
      <c r="G33" s="27">
        <v>45380</v>
      </c>
      <c r="H33" s="27">
        <v>44949</v>
      </c>
      <c r="I33" s="27">
        <v>44844</v>
      </c>
      <c r="J33" s="27">
        <v>45369</v>
      </c>
      <c r="K33" s="27">
        <v>45268</v>
      </c>
      <c r="L33" s="27">
        <v>44925</v>
      </c>
      <c r="M33" s="27">
        <v>45415</v>
      </c>
      <c r="N33" s="27">
        <v>45286</v>
      </c>
      <c r="O33" s="27">
        <v>44725</v>
      </c>
      <c r="P33" s="27">
        <v>45093</v>
      </c>
      <c r="Q33" s="27">
        <v>44685</v>
      </c>
      <c r="R33" s="27">
        <v>45292</v>
      </c>
      <c r="S33" s="27">
        <v>44684</v>
      </c>
      <c r="T33" s="27">
        <v>45243</v>
      </c>
      <c r="U33" s="27">
        <v>44928</v>
      </c>
      <c r="V33" s="27">
        <v>44986</v>
      </c>
      <c r="X33" s="27">
        <v>44753</v>
      </c>
      <c r="Z33" s="27">
        <v>44823</v>
      </c>
    </row>
    <row r="34" spans="1:26" x14ac:dyDescent="0.2">
      <c r="A34" s="27">
        <v>45285</v>
      </c>
      <c r="B34" s="27">
        <v>45232</v>
      </c>
      <c r="C34" s="27">
        <v>45188</v>
      </c>
      <c r="D34" s="27">
        <v>44594</v>
      </c>
      <c r="E34" s="27">
        <v>44879</v>
      </c>
      <c r="F34" s="27">
        <v>45380</v>
      </c>
      <c r="G34" s="27">
        <v>45383</v>
      </c>
      <c r="H34" s="27">
        <v>45007</v>
      </c>
      <c r="I34" s="27">
        <v>44858</v>
      </c>
      <c r="J34" s="27">
        <v>45379</v>
      </c>
      <c r="K34" s="27">
        <v>45285</v>
      </c>
      <c r="L34" s="27">
        <v>44928</v>
      </c>
      <c r="M34" s="27">
        <v>45442</v>
      </c>
      <c r="N34" s="27">
        <v>45292</v>
      </c>
      <c r="O34" s="27">
        <v>44869</v>
      </c>
      <c r="P34" s="27">
        <v>45147</v>
      </c>
      <c r="Q34" s="27">
        <v>44697</v>
      </c>
      <c r="R34" s="27">
        <v>45392</v>
      </c>
      <c r="S34" s="27">
        <v>44697</v>
      </c>
      <c r="T34" s="27">
        <v>45285</v>
      </c>
      <c r="U34" s="27">
        <v>44946</v>
      </c>
      <c r="V34" s="27">
        <v>45047</v>
      </c>
      <c r="X34" s="27">
        <v>44754</v>
      </c>
      <c r="Z34" s="27">
        <v>44827</v>
      </c>
    </row>
    <row r="35" spans="1:26" x14ac:dyDescent="0.2">
      <c r="A35" s="27">
        <v>45292</v>
      </c>
      <c r="B35" s="27">
        <v>45245</v>
      </c>
      <c r="C35" s="27">
        <v>45208</v>
      </c>
      <c r="D35" s="27">
        <v>44595</v>
      </c>
      <c r="E35" s="27">
        <v>44903</v>
      </c>
      <c r="F35" s="27">
        <v>45383</v>
      </c>
      <c r="G35" s="27">
        <v>45413</v>
      </c>
      <c r="H35" s="27">
        <v>45008</v>
      </c>
      <c r="I35" s="27">
        <v>44883</v>
      </c>
      <c r="J35" s="27">
        <v>45380</v>
      </c>
      <c r="K35" s="27">
        <v>45292</v>
      </c>
      <c r="L35" s="27">
        <v>44981</v>
      </c>
      <c r="M35" s="27">
        <v>45519</v>
      </c>
      <c r="N35" s="27">
        <v>45293</v>
      </c>
      <c r="O35" s="27">
        <v>44928</v>
      </c>
      <c r="P35" s="27">
        <v>45194</v>
      </c>
      <c r="Q35" s="27">
        <v>44715</v>
      </c>
      <c r="R35" s="27">
        <v>45393</v>
      </c>
      <c r="S35" s="27">
        <v>44782</v>
      </c>
      <c r="T35" s="27">
        <v>45292</v>
      </c>
      <c r="U35" s="27">
        <v>44949</v>
      </c>
      <c r="V35" s="27">
        <v>45051</v>
      </c>
      <c r="X35" s="27">
        <v>44755</v>
      </c>
      <c r="Z35" s="27">
        <v>44844</v>
      </c>
    </row>
    <row r="36" spans="1:26" x14ac:dyDescent="0.2">
      <c r="A36" s="27">
        <v>45306</v>
      </c>
      <c r="B36" s="27">
        <v>45285</v>
      </c>
      <c r="C36" s="27">
        <v>45226</v>
      </c>
      <c r="D36" s="27">
        <v>44596</v>
      </c>
      <c r="E36" s="27">
        <v>44925</v>
      </c>
      <c r="F36" s="27">
        <v>45413</v>
      </c>
      <c r="G36" s="27">
        <v>45432</v>
      </c>
      <c r="H36" s="27">
        <v>45023</v>
      </c>
      <c r="I36" s="27">
        <v>44893</v>
      </c>
      <c r="J36" s="27">
        <v>45413</v>
      </c>
      <c r="K36" s="27">
        <v>45379</v>
      </c>
      <c r="L36" s="27">
        <v>45022</v>
      </c>
      <c r="M36" s="27">
        <v>45597</v>
      </c>
      <c r="N36" s="27">
        <v>45315</v>
      </c>
      <c r="O36" s="27">
        <v>44929</v>
      </c>
      <c r="P36" s="27">
        <v>45275</v>
      </c>
      <c r="Q36" s="27">
        <v>44755</v>
      </c>
      <c r="R36" s="27">
        <v>45394</v>
      </c>
      <c r="S36" s="27">
        <v>44788</v>
      </c>
      <c r="T36" s="27">
        <v>45334</v>
      </c>
      <c r="U36" s="27">
        <v>44950</v>
      </c>
      <c r="V36" s="27">
        <v>45075</v>
      </c>
      <c r="X36" s="27">
        <v>44756</v>
      </c>
      <c r="Z36" s="27">
        <v>44868</v>
      </c>
    </row>
    <row r="37" spans="1:26" x14ac:dyDescent="0.2">
      <c r="A37" s="27">
        <v>45341</v>
      </c>
      <c r="B37" s="27">
        <v>45292</v>
      </c>
      <c r="C37" s="27">
        <v>45231</v>
      </c>
      <c r="D37" s="27">
        <v>44655</v>
      </c>
      <c r="E37" s="27">
        <v>44935</v>
      </c>
      <c r="F37" s="27">
        <v>45420</v>
      </c>
      <c r="G37" s="27">
        <v>45523</v>
      </c>
      <c r="H37" s="27">
        <v>45035</v>
      </c>
      <c r="I37" s="27">
        <v>44921</v>
      </c>
      <c r="J37" s="27">
        <v>45551</v>
      </c>
      <c r="K37" s="27">
        <v>45380</v>
      </c>
      <c r="L37" s="27">
        <v>45023</v>
      </c>
      <c r="M37" s="27">
        <v>45607</v>
      </c>
      <c r="N37" s="27">
        <v>45413</v>
      </c>
      <c r="O37" s="27">
        <v>44930</v>
      </c>
      <c r="P37" s="27">
        <v>45285</v>
      </c>
      <c r="Q37" s="27">
        <v>44770</v>
      </c>
      <c r="R37" s="27">
        <v>45405</v>
      </c>
      <c r="S37" s="27">
        <v>44789</v>
      </c>
      <c r="T37" s="27">
        <v>45380</v>
      </c>
      <c r="U37" s="27">
        <v>44951</v>
      </c>
      <c r="V37" s="27">
        <v>45083</v>
      </c>
      <c r="X37" s="27">
        <v>44840</v>
      </c>
      <c r="Z37" s="27">
        <v>44888</v>
      </c>
    </row>
    <row r="38" spans="1:26" x14ac:dyDescent="0.2">
      <c r="A38" s="27">
        <v>45439</v>
      </c>
      <c r="B38" s="27">
        <v>45334</v>
      </c>
      <c r="C38" s="27">
        <v>45268</v>
      </c>
      <c r="D38" s="27">
        <v>44656</v>
      </c>
      <c r="E38" s="27">
        <v>45005</v>
      </c>
      <c r="F38" s="27">
        <v>45478</v>
      </c>
      <c r="G38" s="27">
        <v>45524</v>
      </c>
      <c r="H38" s="27">
        <v>45036</v>
      </c>
      <c r="I38" s="27">
        <v>44928</v>
      </c>
      <c r="J38" s="27">
        <v>45566</v>
      </c>
      <c r="K38" s="27">
        <v>45413</v>
      </c>
      <c r="L38" s="27">
        <v>45026</v>
      </c>
      <c r="M38" s="27">
        <v>45651</v>
      </c>
      <c r="N38" s="27">
        <v>45415</v>
      </c>
      <c r="O38" s="27">
        <v>44931</v>
      </c>
      <c r="P38" s="27">
        <v>45286</v>
      </c>
      <c r="Q38" s="27">
        <v>44771</v>
      </c>
      <c r="R38" s="27">
        <v>45413</v>
      </c>
      <c r="S38" s="27">
        <v>44804</v>
      </c>
      <c r="T38" s="27">
        <v>45392</v>
      </c>
      <c r="U38" s="27">
        <v>44952</v>
      </c>
      <c r="V38" s="27">
        <v>45153</v>
      </c>
      <c r="X38" s="27">
        <v>44927</v>
      </c>
      <c r="Z38" s="27">
        <v>44928</v>
      </c>
    </row>
    <row r="39" spans="1:26" x14ac:dyDescent="0.2">
      <c r="A39" s="27">
        <v>45462</v>
      </c>
      <c r="B39" s="27">
        <v>45335</v>
      </c>
      <c r="C39" s="27">
        <v>45285</v>
      </c>
      <c r="D39" s="27">
        <v>44666</v>
      </c>
      <c r="E39" s="27">
        <v>45022</v>
      </c>
      <c r="F39" s="27">
        <v>45593</v>
      </c>
      <c r="G39" s="27">
        <v>45588</v>
      </c>
      <c r="H39" s="27">
        <v>45037</v>
      </c>
      <c r="I39" s="27">
        <v>44949</v>
      </c>
      <c r="J39" s="27">
        <v>45614</v>
      </c>
      <c r="K39" s="27">
        <v>45450</v>
      </c>
      <c r="L39" s="27">
        <v>45037</v>
      </c>
      <c r="M39" s="27">
        <v>45652</v>
      </c>
      <c r="N39" s="27">
        <v>45418</v>
      </c>
      <c r="O39" s="27">
        <v>44932</v>
      </c>
      <c r="P39" s="27">
        <v>45292</v>
      </c>
      <c r="Q39" s="27">
        <v>44785</v>
      </c>
      <c r="R39" s="27">
        <v>45460</v>
      </c>
      <c r="S39" s="27">
        <v>44839</v>
      </c>
      <c r="T39" s="27">
        <v>45413</v>
      </c>
      <c r="U39" s="27">
        <v>44953</v>
      </c>
      <c r="V39" s="27">
        <v>45197</v>
      </c>
      <c r="X39" s="27">
        <v>44934</v>
      </c>
      <c r="Z39" s="27">
        <v>44929</v>
      </c>
    </row>
    <row r="40" spans="1:26" x14ac:dyDescent="0.2">
      <c r="A40" s="27">
        <v>45477</v>
      </c>
      <c r="B40" s="27">
        <v>45380</v>
      </c>
      <c r="C40" s="27">
        <v>45292</v>
      </c>
      <c r="D40" s="27">
        <v>44669</v>
      </c>
      <c r="E40" s="27">
        <v>45023</v>
      </c>
      <c r="F40" s="27">
        <v>45650</v>
      </c>
      <c r="G40" s="27">
        <v>45597</v>
      </c>
      <c r="H40" s="27">
        <v>45040</v>
      </c>
      <c r="I40" s="27">
        <v>44950</v>
      </c>
      <c r="J40" s="27">
        <v>45638</v>
      </c>
      <c r="K40" s="27">
        <v>45496</v>
      </c>
      <c r="L40" s="27">
        <v>45047</v>
      </c>
      <c r="N40" s="27">
        <v>45467</v>
      </c>
      <c r="O40" s="27">
        <v>44980</v>
      </c>
      <c r="P40" s="27">
        <v>45372</v>
      </c>
      <c r="Q40" s="27">
        <v>44847</v>
      </c>
      <c r="R40" s="27">
        <v>45461</v>
      </c>
      <c r="S40" s="27">
        <v>44858</v>
      </c>
      <c r="T40" s="27">
        <v>45434</v>
      </c>
      <c r="U40" s="27">
        <v>44984</v>
      </c>
      <c r="V40" s="27">
        <v>45198</v>
      </c>
      <c r="X40" s="27">
        <v>44952</v>
      </c>
      <c r="Z40" s="27">
        <v>44935</v>
      </c>
    </row>
    <row r="41" spans="1:26" x14ac:dyDescent="0.2">
      <c r="A41" s="27">
        <v>45537</v>
      </c>
      <c r="B41" s="27">
        <v>45413</v>
      </c>
      <c r="C41" s="27">
        <v>45380</v>
      </c>
      <c r="D41" s="27">
        <v>44683</v>
      </c>
      <c r="E41" s="27">
        <v>45047</v>
      </c>
      <c r="F41" s="27">
        <v>45651</v>
      </c>
      <c r="G41" s="27">
        <v>45650</v>
      </c>
      <c r="H41" s="27">
        <v>45041</v>
      </c>
      <c r="I41" s="27">
        <v>44958</v>
      </c>
      <c r="J41" s="27">
        <v>45651</v>
      </c>
      <c r="K41" s="27">
        <v>45499</v>
      </c>
      <c r="L41" s="27">
        <v>45089</v>
      </c>
      <c r="N41" s="27">
        <v>45519</v>
      </c>
      <c r="O41" s="27">
        <v>44981</v>
      </c>
      <c r="P41" s="27">
        <v>45380</v>
      </c>
      <c r="Q41" s="27">
        <v>44848</v>
      </c>
      <c r="R41" s="27">
        <v>45462</v>
      </c>
      <c r="S41" s="27">
        <v>44860</v>
      </c>
      <c r="T41" s="27">
        <v>45460</v>
      </c>
      <c r="U41" s="27">
        <v>44985</v>
      </c>
      <c r="V41" s="27">
        <v>45201</v>
      </c>
      <c r="X41" s="27">
        <v>45032</v>
      </c>
      <c r="Z41" s="27">
        <v>44980</v>
      </c>
    </row>
    <row r="42" spans="1:26" x14ac:dyDescent="0.2">
      <c r="A42" s="27">
        <v>45579</v>
      </c>
      <c r="B42" s="27">
        <v>45442</v>
      </c>
      <c r="C42" s="27">
        <v>45413</v>
      </c>
      <c r="D42" s="27">
        <v>44684</v>
      </c>
      <c r="E42" s="27">
        <v>45068</v>
      </c>
      <c r="F42" s="27">
        <v>45652</v>
      </c>
      <c r="G42" s="27">
        <v>45651</v>
      </c>
      <c r="H42" s="27">
        <v>45047</v>
      </c>
      <c r="I42" s="27">
        <v>44963</v>
      </c>
      <c r="K42" s="27">
        <v>45502</v>
      </c>
      <c r="L42" s="27">
        <v>45105</v>
      </c>
      <c r="N42" s="27">
        <v>45651</v>
      </c>
      <c r="O42" s="27">
        <v>44993</v>
      </c>
      <c r="P42" s="27">
        <v>45383</v>
      </c>
      <c r="Q42" s="27">
        <v>44858</v>
      </c>
      <c r="R42" s="27">
        <v>45488</v>
      </c>
      <c r="S42" s="27">
        <v>44873</v>
      </c>
      <c r="T42" s="27">
        <v>45513</v>
      </c>
      <c r="U42" s="27">
        <v>45019</v>
      </c>
      <c r="V42" s="27">
        <v>45202</v>
      </c>
      <c r="X42" s="27">
        <v>45033</v>
      </c>
      <c r="Z42" s="27">
        <v>45006</v>
      </c>
    </row>
    <row r="43" spans="1:26" x14ac:dyDescent="0.2">
      <c r="A43" s="27">
        <v>45607</v>
      </c>
      <c r="B43" s="27">
        <v>45611</v>
      </c>
      <c r="C43" s="27">
        <v>45433</v>
      </c>
      <c r="D43" s="27">
        <v>44685</v>
      </c>
      <c r="E43" s="27">
        <v>45089</v>
      </c>
      <c r="G43" s="27">
        <v>45652</v>
      </c>
      <c r="H43" s="27">
        <v>45064</v>
      </c>
      <c r="I43" s="27">
        <v>45037</v>
      </c>
      <c r="K43" s="27">
        <v>45510</v>
      </c>
      <c r="L43" s="27">
        <v>45131</v>
      </c>
      <c r="N43" s="27">
        <v>45652</v>
      </c>
      <c r="O43" s="27">
        <v>45047</v>
      </c>
      <c r="P43" s="27">
        <v>45413</v>
      </c>
      <c r="Q43" s="27">
        <v>44900</v>
      </c>
      <c r="R43" s="27">
        <v>45534</v>
      </c>
      <c r="S43" s="27">
        <v>44952</v>
      </c>
      <c r="T43" s="27">
        <v>45596</v>
      </c>
      <c r="U43" s="27">
        <v>45020</v>
      </c>
      <c r="V43" s="27">
        <v>45208</v>
      </c>
      <c r="X43" s="27">
        <v>45036</v>
      </c>
      <c r="Z43" s="27">
        <v>45049</v>
      </c>
    </row>
    <row r="44" spans="1:26" x14ac:dyDescent="0.2">
      <c r="A44" s="27">
        <v>45624</v>
      </c>
      <c r="B44" s="27">
        <v>45616</v>
      </c>
      <c r="C44" s="27">
        <v>45463</v>
      </c>
      <c r="D44" s="27">
        <v>44690</v>
      </c>
      <c r="E44" s="27">
        <v>45096</v>
      </c>
      <c r="G44" s="27">
        <v>45653</v>
      </c>
      <c r="H44" s="27">
        <v>45078</v>
      </c>
      <c r="I44" s="27">
        <v>45040</v>
      </c>
      <c r="K44" s="27">
        <v>45534</v>
      </c>
      <c r="L44" s="27">
        <v>45159</v>
      </c>
      <c r="O44" s="27">
        <v>45054</v>
      </c>
      <c r="P44" s="27">
        <v>45441</v>
      </c>
      <c r="Q44" s="27">
        <v>44907</v>
      </c>
      <c r="R44" s="27">
        <v>45594</v>
      </c>
      <c r="S44" s="27">
        <v>44992</v>
      </c>
      <c r="T44" s="27">
        <v>45651</v>
      </c>
      <c r="U44" s="27">
        <v>45021</v>
      </c>
      <c r="V44" s="27">
        <v>45285</v>
      </c>
      <c r="X44" s="27">
        <v>45039</v>
      </c>
      <c r="Z44" s="27">
        <v>45050</v>
      </c>
    </row>
    <row r="45" spans="1:26" x14ac:dyDescent="0.2">
      <c r="A45" s="27">
        <v>45651</v>
      </c>
      <c r="B45" s="27">
        <v>45651</v>
      </c>
      <c r="C45" s="27">
        <v>45489</v>
      </c>
      <c r="D45" s="27">
        <v>44715</v>
      </c>
      <c r="E45" s="27">
        <v>45110</v>
      </c>
      <c r="H45" s="27">
        <v>45079</v>
      </c>
      <c r="I45" s="27">
        <v>45047</v>
      </c>
      <c r="K45" s="27">
        <v>45573</v>
      </c>
      <c r="L45" s="27">
        <v>45166</v>
      </c>
      <c r="O45" s="27">
        <v>45055</v>
      </c>
      <c r="P45" s="27">
        <v>45460</v>
      </c>
      <c r="Q45" s="27">
        <v>44928</v>
      </c>
      <c r="S45" s="27">
        <v>45007</v>
      </c>
      <c r="U45" s="27">
        <v>45047</v>
      </c>
      <c r="V45" s="27">
        <v>45292</v>
      </c>
      <c r="X45" s="27">
        <v>45040</v>
      </c>
      <c r="Z45" s="27">
        <v>45051</v>
      </c>
    </row>
    <row r="46" spans="1:26" x14ac:dyDescent="0.2">
      <c r="C46" s="27">
        <v>45519</v>
      </c>
      <c r="D46" s="27">
        <v>44743</v>
      </c>
      <c r="E46" s="27">
        <v>45127</v>
      </c>
      <c r="H46" s="27">
        <v>45105</v>
      </c>
      <c r="I46" s="27">
        <v>45050</v>
      </c>
      <c r="K46" s="27">
        <v>45597</v>
      </c>
      <c r="L46" s="27">
        <v>45170</v>
      </c>
      <c r="O46" s="27">
        <v>45089</v>
      </c>
      <c r="P46" s="27">
        <v>45513</v>
      </c>
      <c r="Q46" s="27">
        <v>44991</v>
      </c>
      <c r="S46" s="27">
        <v>45015</v>
      </c>
      <c r="U46" s="27">
        <v>45099</v>
      </c>
      <c r="V46" s="27">
        <v>45331</v>
      </c>
      <c r="X46" s="27">
        <v>45041</v>
      </c>
      <c r="Z46" s="27">
        <v>45124</v>
      </c>
    </row>
    <row r="47" spans="1:26" x14ac:dyDescent="0.2">
      <c r="C47" s="27">
        <v>45553</v>
      </c>
      <c r="D47" s="27">
        <v>44816</v>
      </c>
      <c r="E47" s="27">
        <v>45145</v>
      </c>
      <c r="H47" s="27">
        <v>45106</v>
      </c>
      <c r="I47" s="27">
        <v>45082</v>
      </c>
      <c r="K47" s="27">
        <v>45635</v>
      </c>
      <c r="L47" s="27">
        <v>45229</v>
      </c>
      <c r="O47" s="27">
        <v>45236</v>
      </c>
      <c r="P47" s="27">
        <v>45559</v>
      </c>
      <c r="Q47" s="27">
        <v>45022</v>
      </c>
      <c r="S47" s="27">
        <v>45020</v>
      </c>
      <c r="U47" s="27">
        <v>45100</v>
      </c>
      <c r="V47" s="27">
        <v>45334</v>
      </c>
      <c r="X47" s="27">
        <v>45050</v>
      </c>
      <c r="Z47" s="27">
        <v>45149</v>
      </c>
    </row>
    <row r="48" spans="1:26" x14ac:dyDescent="0.2">
      <c r="C48" s="27">
        <v>45554</v>
      </c>
      <c r="D48" s="27">
        <v>44837</v>
      </c>
      <c r="E48" s="27">
        <v>45159</v>
      </c>
      <c r="H48" s="27">
        <v>45107</v>
      </c>
      <c r="I48" s="27">
        <v>45106</v>
      </c>
      <c r="K48" s="27">
        <v>45651</v>
      </c>
      <c r="L48" s="27">
        <v>45231</v>
      </c>
      <c r="O48" s="27">
        <v>45292</v>
      </c>
      <c r="P48" s="27">
        <v>45642</v>
      </c>
      <c r="Q48" s="27">
        <v>45029</v>
      </c>
      <c r="S48" s="27">
        <v>45023</v>
      </c>
      <c r="U48" s="27">
        <v>45141</v>
      </c>
      <c r="V48" s="27">
        <v>45352</v>
      </c>
      <c r="X48" s="27">
        <v>45104</v>
      </c>
      <c r="Z48" s="27">
        <v>45187</v>
      </c>
    </row>
    <row r="49" spans="3:26" x14ac:dyDescent="0.2">
      <c r="C49" s="27">
        <v>45555</v>
      </c>
      <c r="D49" s="27">
        <v>44838</v>
      </c>
      <c r="E49" s="27">
        <v>45215</v>
      </c>
      <c r="H49" s="27">
        <v>45126</v>
      </c>
      <c r="I49" s="27">
        <v>45126</v>
      </c>
      <c r="L49" s="27">
        <v>45232</v>
      </c>
      <c r="O49" s="27">
        <v>45293</v>
      </c>
      <c r="P49" s="27">
        <v>45651</v>
      </c>
      <c r="Q49" s="27">
        <v>45030</v>
      </c>
      <c r="S49" s="27">
        <v>45030</v>
      </c>
      <c r="U49" s="27">
        <v>45198</v>
      </c>
      <c r="V49" s="27">
        <v>45392</v>
      </c>
      <c r="X49" s="27">
        <v>45105</v>
      </c>
      <c r="Z49" s="27">
        <v>45208</v>
      </c>
    </row>
    <row r="50" spans="3:26" x14ac:dyDescent="0.2">
      <c r="C50" s="27">
        <v>45596</v>
      </c>
      <c r="D50" s="27">
        <v>44839</v>
      </c>
      <c r="E50" s="27">
        <v>45236</v>
      </c>
      <c r="H50" s="27">
        <v>45155</v>
      </c>
      <c r="I50" s="27">
        <v>45169</v>
      </c>
      <c r="L50" s="27">
        <v>45257</v>
      </c>
      <c r="O50" s="27">
        <v>45294</v>
      </c>
      <c r="P50" s="27">
        <v>45652</v>
      </c>
      <c r="Q50" s="27">
        <v>45047</v>
      </c>
      <c r="S50" s="27">
        <v>45047</v>
      </c>
      <c r="U50" s="27">
        <v>45208</v>
      </c>
      <c r="V50" s="27">
        <v>45413</v>
      </c>
      <c r="X50" s="27">
        <v>45106</v>
      </c>
      <c r="Z50" s="27">
        <v>45233</v>
      </c>
    </row>
    <row r="51" spans="3:26" x14ac:dyDescent="0.2">
      <c r="C51" s="27">
        <v>45597</v>
      </c>
      <c r="D51" s="27">
        <v>44840</v>
      </c>
      <c r="E51" s="27">
        <v>45243</v>
      </c>
      <c r="H51" s="27">
        <v>45197</v>
      </c>
      <c r="I51" s="27">
        <v>45197</v>
      </c>
      <c r="L51" s="27">
        <v>45268</v>
      </c>
      <c r="O51" s="27">
        <v>45295</v>
      </c>
      <c r="Q51" s="27">
        <v>45050</v>
      </c>
      <c r="S51" s="27">
        <v>45051</v>
      </c>
      <c r="U51" s="27">
        <v>45209</v>
      </c>
      <c r="V51" s="27">
        <v>45418</v>
      </c>
      <c r="X51" s="27">
        <v>45109</v>
      </c>
      <c r="Z51" s="27">
        <v>45253</v>
      </c>
    </row>
    <row r="52" spans="3:26" x14ac:dyDescent="0.2">
      <c r="C52" s="27">
        <v>45651</v>
      </c>
      <c r="D52" s="27">
        <v>44841</v>
      </c>
      <c r="E52" s="27">
        <v>45268</v>
      </c>
      <c r="H52" s="27">
        <v>45285</v>
      </c>
      <c r="I52" s="27">
        <v>45243</v>
      </c>
      <c r="L52" s="27">
        <v>45285</v>
      </c>
      <c r="O52" s="27">
        <v>45296</v>
      </c>
      <c r="Q52" s="27">
        <v>45051</v>
      </c>
      <c r="S52" s="27">
        <v>45106</v>
      </c>
      <c r="U52" s="27">
        <v>45292</v>
      </c>
      <c r="V52" s="27">
        <v>45427</v>
      </c>
      <c r="X52" s="27">
        <v>45110</v>
      </c>
      <c r="Z52" s="27">
        <v>45292</v>
      </c>
    </row>
    <row r="53" spans="3:26" x14ac:dyDescent="0.2">
      <c r="D53" s="27">
        <v>44921</v>
      </c>
      <c r="E53" s="27">
        <v>45285</v>
      </c>
      <c r="H53" s="27">
        <v>45286</v>
      </c>
      <c r="I53" s="27">
        <v>45285</v>
      </c>
      <c r="L53" s="27">
        <v>45286</v>
      </c>
      <c r="O53" s="27">
        <v>45299</v>
      </c>
      <c r="Q53" s="27">
        <v>45082</v>
      </c>
      <c r="S53" s="27">
        <v>45153</v>
      </c>
      <c r="U53" s="27">
        <v>45330</v>
      </c>
      <c r="V53" s="27">
        <v>45449</v>
      </c>
      <c r="X53" s="27">
        <v>45127</v>
      </c>
      <c r="Z53" s="27">
        <v>45293</v>
      </c>
    </row>
    <row r="54" spans="3:26" x14ac:dyDescent="0.2">
      <c r="D54" s="27">
        <v>44922</v>
      </c>
      <c r="E54" s="27">
        <v>45289</v>
      </c>
      <c r="H54" s="27">
        <v>45292</v>
      </c>
      <c r="I54" s="27">
        <v>45292</v>
      </c>
      <c r="L54" s="27">
        <v>45292</v>
      </c>
      <c r="O54" s="27">
        <v>45345</v>
      </c>
      <c r="Q54" s="27">
        <v>45135</v>
      </c>
      <c r="S54" s="27">
        <v>45154</v>
      </c>
      <c r="U54" s="27">
        <v>45331</v>
      </c>
      <c r="V54" s="27">
        <v>45519</v>
      </c>
      <c r="X54" s="27">
        <v>45130</v>
      </c>
      <c r="Z54" s="27">
        <v>45294</v>
      </c>
    </row>
    <row r="55" spans="3:26" x14ac:dyDescent="0.2">
      <c r="D55" s="27">
        <v>44928</v>
      </c>
      <c r="E55" s="27">
        <v>45292</v>
      </c>
      <c r="H55" s="27">
        <v>45330</v>
      </c>
      <c r="I55" s="27">
        <v>45316</v>
      </c>
      <c r="L55" s="27">
        <v>45331</v>
      </c>
      <c r="O55" s="27">
        <v>45359</v>
      </c>
      <c r="Q55" s="27">
        <v>45139</v>
      </c>
      <c r="S55" s="27">
        <v>45188</v>
      </c>
      <c r="U55" s="27">
        <v>45334</v>
      </c>
      <c r="V55" s="27">
        <v>45551</v>
      </c>
      <c r="X55" s="27">
        <v>45197</v>
      </c>
      <c r="Z55" s="27">
        <v>45299</v>
      </c>
    </row>
    <row r="56" spans="3:26" x14ac:dyDescent="0.2">
      <c r="D56" s="27">
        <v>44949</v>
      </c>
      <c r="E56" s="27">
        <v>45299</v>
      </c>
      <c r="H56" s="27">
        <v>45331</v>
      </c>
      <c r="I56" s="27">
        <v>45323</v>
      </c>
      <c r="L56" s="27">
        <v>45379</v>
      </c>
      <c r="O56" s="27">
        <v>45411</v>
      </c>
      <c r="Q56" s="27">
        <v>45152</v>
      </c>
      <c r="S56" s="27">
        <v>45201</v>
      </c>
      <c r="U56" s="27">
        <v>45335</v>
      </c>
      <c r="V56" s="27">
        <v>45552</v>
      </c>
      <c r="X56" s="27">
        <v>45204</v>
      </c>
      <c r="Z56" s="27">
        <v>45334</v>
      </c>
    </row>
    <row r="57" spans="3:26" x14ac:dyDescent="0.2">
      <c r="D57" s="27">
        <v>44950</v>
      </c>
      <c r="E57" s="27">
        <v>45376</v>
      </c>
      <c r="H57" s="27">
        <v>45336</v>
      </c>
      <c r="I57" s="27">
        <v>45334</v>
      </c>
      <c r="L57" s="27">
        <v>45380</v>
      </c>
      <c r="O57" s="27">
        <v>45412</v>
      </c>
      <c r="Q57" s="27">
        <v>45212</v>
      </c>
      <c r="S57" s="27">
        <v>45223</v>
      </c>
      <c r="U57" s="27">
        <v>45336</v>
      </c>
      <c r="V57" s="27">
        <v>45553</v>
      </c>
      <c r="X57" s="27">
        <v>45292</v>
      </c>
      <c r="Z57" s="27">
        <v>45345</v>
      </c>
    </row>
    <row r="58" spans="3:26" x14ac:dyDescent="0.2">
      <c r="D58" s="27">
        <v>44951</v>
      </c>
      <c r="E58" s="27">
        <v>45379</v>
      </c>
      <c r="H58" s="27">
        <v>45362</v>
      </c>
      <c r="I58" s="27">
        <v>45379</v>
      </c>
      <c r="L58" s="27">
        <v>45391</v>
      </c>
      <c r="O58" s="27">
        <v>45413</v>
      </c>
      <c r="Q58" s="27">
        <v>45222</v>
      </c>
      <c r="S58" s="27">
        <v>45244</v>
      </c>
      <c r="U58" s="27">
        <v>45350</v>
      </c>
      <c r="V58" s="27">
        <v>45566</v>
      </c>
      <c r="X58" s="27">
        <v>45298</v>
      </c>
      <c r="Z58" s="27">
        <v>45371</v>
      </c>
    </row>
    <row r="59" spans="3:26" x14ac:dyDescent="0.2">
      <c r="D59" s="27">
        <v>44952</v>
      </c>
      <c r="E59" s="27">
        <v>45380</v>
      </c>
      <c r="H59" s="27">
        <v>45363</v>
      </c>
      <c r="I59" s="27">
        <v>45392</v>
      </c>
      <c r="L59" s="27">
        <v>45392</v>
      </c>
      <c r="O59" s="27">
        <v>45421</v>
      </c>
      <c r="Q59" s="27">
        <v>45265</v>
      </c>
      <c r="S59" s="27">
        <v>45257</v>
      </c>
      <c r="U59" s="27">
        <v>45386</v>
      </c>
      <c r="V59" s="27">
        <v>45568</v>
      </c>
      <c r="X59" s="27">
        <v>45316</v>
      </c>
      <c r="Z59" s="27">
        <v>45411</v>
      </c>
    </row>
    <row r="60" spans="3:26" x14ac:dyDescent="0.2">
      <c r="D60" s="27">
        <v>44953</v>
      </c>
      <c r="E60" s="27">
        <v>45413</v>
      </c>
      <c r="H60" s="27">
        <v>45380</v>
      </c>
      <c r="I60" s="27">
        <v>45393</v>
      </c>
      <c r="L60" s="27">
        <v>45413</v>
      </c>
      <c r="O60" s="27">
        <v>45422</v>
      </c>
      <c r="Q60" s="27">
        <v>45271</v>
      </c>
      <c r="S60" s="27">
        <v>45285</v>
      </c>
      <c r="U60" s="27">
        <v>45387</v>
      </c>
      <c r="V60" s="27">
        <v>45574</v>
      </c>
      <c r="X60" s="27">
        <v>45391</v>
      </c>
      <c r="Z60" s="27">
        <v>45415</v>
      </c>
    </row>
    <row r="61" spans="3:26" x14ac:dyDescent="0.2">
      <c r="D61" s="27">
        <v>45021</v>
      </c>
      <c r="E61" s="27">
        <v>45425</v>
      </c>
      <c r="H61" s="27">
        <v>45390</v>
      </c>
      <c r="I61" s="27">
        <v>45413</v>
      </c>
      <c r="L61" s="27">
        <v>45455</v>
      </c>
      <c r="O61" s="27">
        <v>45455</v>
      </c>
      <c r="Q61" s="27">
        <v>45289</v>
      </c>
      <c r="S61" s="27">
        <v>45313</v>
      </c>
      <c r="U61" s="27">
        <v>45413</v>
      </c>
      <c r="V61" s="27">
        <v>45651</v>
      </c>
      <c r="X61" s="27">
        <v>45392</v>
      </c>
      <c r="Z61" s="27">
        <v>45418</v>
      </c>
    </row>
    <row r="62" spans="3:26" x14ac:dyDescent="0.2">
      <c r="D62" s="27">
        <v>45023</v>
      </c>
      <c r="E62" s="27">
        <v>45446</v>
      </c>
      <c r="H62" s="27">
        <v>45391</v>
      </c>
      <c r="I62" s="27">
        <v>45434</v>
      </c>
      <c r="L62" s="27">
        <v>45460</v>
      </c>
      <c r="O62" s="27">
        <v>45600</v>
      </c>
      <c r="Q62" s="27">
        <v>45292</v>
      </c>
      <c r="S62" s="27">
        <v>45317</v>
      </c>
      <c r="U62" s="27">
        <v>45453</v>
      </c>
      <c r="X62" s="27">
        <v>45393</v>
      </c>
      <c r="Z62" s="27">
        <v>45488</v>
      </c>
    </row>
    <row r="63" spans="3:26" x14ac:dyDescent="0.2">
      <c r="D63" s="27">
        <v>45026</v>
      </c>
      <c r="E63" s="27">
        <v>45453</v>
      </c>
      <c r="H63" s="27">
        <v>45392</v>
      </c>
      <c r="I63" s="27">
        <v>45446</v>
      </c>
      <c r="L63" s="27">
        <v>45498</v>
      </c>
      <c r="O63" s="27">
        <v>45656</v>
      </c>
      <c r="Q63" s="27">
        <v>45348</v>
      </c>
      <c r="S63" s="27">
        <v>45341</v>
      </c>
      <c r="U63" s="27">
        <v>45497</v>
      </c>
      <c r="X63" s="27">
        <v>45396</v>
      </c>
      <c r="Z63" s="27">
        <v>45516</v>
      </c>
    </row>
    <row r="64" spans="3:26" x14ac:dyDescent="0.2">
      <c r="D64" s="27">
        <v>45047</v>
      </c>
      <c r="E64" s="27">
        <v>45474</v>
      </c>
      <c r="H64" s="27">
        <v>45393</v>
      </c>
      <c r="I64" s="27">
        <v>45460</v>
      </c>
      <c r="L64" s="27">
        <v>45527</v>
      </c>
      <c r="O64" s="27">
        <v>45657</v>
      </c>
      <c r="Q64" s="27">
        <v>45390</v>
      </c>
      <c r="S64" s="27">
        <v>45359</v>
      </c>
      <c r="U64" s="27">
        <v>45498</v>
      </c>
      <c r="X64" s="27">
        <v>45407</v>
      </c>
      <c r="Z64" s="27">
        <v>45551</v>
      </c>
    </row>
    <row r="65" spans="4:26" x14ac:dyDescent="0.2">
      <c r="D65" s="27">
        <v>45048</v>
      </c>
      <c r="E65" s="27">
        <v>45511</v>
      </c>
      <c r="H65" s="27">
        <v>45394</v>
      </c>
      <c r="I65" s="27">
        <v>45481</v>
      </c>
      <c r="L65" s="27">
        <v>45530</v>
      </c>
      <c r="Q65" s="27">
        <v>45394</v>
      </c>
      <c r="S65" s="27">
        <v>45376</v>
      </c>
      <c r="U65" s="27">
        <v>45552</v>
      </c>
      <c r="X65" s="27">
        <v>45417</v>
      </c>
      <c r="Z65" s="27">
        <v>45558</v>
      </c>
    </row>
    <row r="66" spans="4:26" x14ac:dyDescent="0.2">
      <c r="D66" s="27">
        <v>45049</v>
      </c>
      <c r="E66" s="27">
        <v>45523</v>
      </c>
      <c r="H66" s="27">
        <v>45397</v>
      </c>
      <c r="I66" s="27">
        <v>45551</v>
      </c>
      <c r="L66" s="27">
        <v>45597</v>
      </c>
      <c r="Q66" s="27">
        <v>45397</v>
      </c>
      <c r="S66" s="27">
        <v>45380</v>
      </c>
      <c r="U66" s="27">
        <v>45567</v>
      </c>
      <c r="X66" s="27">
        <v>45418</v>
      </c>
      <c r="Z66" s="27">
        <v>45579</v>
      </c>
    </row>
    <row r="67" spans="4:26" x14ac:dyDescent="0.2">
      <c r="D67" s="27">
        <v>45072</v>
      </c>
      <c r="E67" s="27">
        <v>45579</v>
      </c>
      <c r="H67" s="27">
        <v>45413</v>
      </c>
      <c r="I67" s="27">
        <v>45596</v>
      </c>
      <c r="L67" s="27">
        <v>45650</v>
      </c>
      <c r="Q67" s="27">
        <v>45398</v>
      </c>
      <c r="S67" s="27">
        <v>45383</v>
      </c>
      <c r="U67" s="27">
        <v>45568</v>
      </c>
      <c r="X67" s="27">
        <v>45459</v>
      </c>
      <c r="Z67" s="27">
        <v>45600</v>
      </c>
    </row>
    <row r="68" spans="4:26" x14ac:dyDescent="0.2">
      <c r="D68" s="27">
        <v>45099</v>
      </c>
      <c r="E68" s="27">
        <v>45600</v>
      </c>
      <c r="H68" s="27">
        <v>45421</v>
      </c>
      <c r="I68" s="27">
        <v>45651</v>
      </c>
      <c r="L68" s="27">
        <v>45651</v>
      </c>
      <c r="Q68" s="27">
        <v>45413</v>
      </c>
      <c r="S68" s="27">
        <v>45391</v>
      </c>
      <c r="U68" s="27">
        <v>45575</v>
      </c>
      <c r="X68" s="27">
        <v>45460</v>
      </c>
      <c r="Z68" s="27">
        <v>45657</v>
      </c>
    </row>
    <row r="69" spans="4:26" x14ac:dyDescent="0.2">
      <c r="D69" s="27">
        <v>45100</v>
      </c>
      <c r="E69" s="27">
        <v>45607</v>
      </c>
      <c r="H69" s="27">
        <v>45422</v>
      </c>
      <c r="L69" s="27">
        <v>45656</v>
      </c>
      <c r="Q69" s="27">
        <v>45418</v>
      </c>
      <c r="S69" s="27">
        <v>45393</v>
      </c>
      <c r="X69" s="27">
        <v>45461</v>
      </c>
    </row>
    <row r="70" spans="4:26" x14ac:dyDescent="0.2">
      <c r="D70" s="27">
        <v>45198</v>
      </c>
      <c r="E70" s="27">
        <v>45651</v>
      </c>
      <c r="H70" s="27">
        <v>45435</v>
      </c>
      <c r="L70" s="27">
        <v>45657</v>
      </c>
      <c r="Q70" s="27">
        <v>45434</v>
      </c>
      <c r="S70" s="27">
        <v>45399</v>
      </c>
      <c r="X70" s="27">
        <v>45462</v>
      </c>
    </row>
    <row r="71" spans="4:26" x14ac:dyDescent="0.2">
      <c r="D71" s="27">
        <v>45201</v>
      </c>
      <c r="H71" s="27">
        <v>45436</v>
      </c>
      <c r="Q71" s="27">
        <v>45446</v>
      </c>
      <c r="S71" s="27">
        <v>45413</v>
      </c>
      <c r="X71" s="27">
        <v>45463</v>
      </c>
    </row>
    <row r="72" spans="4:26" x14ac:dyDescent="0.2">
      <c r="D72" s="27">
        <v>45202</v>
      </c>
      <c r="H72" s="27">
        <v>45460</v>
      </c>
      <c r="Q72" s="27">
        <v>45495</v>
      </c>
      <c r="S72" s="27">
        <v>45432</v>
      </c>
      <c r="X72" s="27">
        <v>45473</v>
      </c>
    </row>
    <row r="73" spans="4:26" x14ac:dyDescent="0.2">
      <c r="D73" s="27">
        <v>45203</v>
      </c>
      <c r="H73" s="27">
        <v>45461</v>
      </c>
      <c r="Q73" s="27">
        <v>45502</v>
      </c>
      <c r="S73" s="27">
        <v>45435</v>
      </c>
      <c r="X73" s="27">
        <v>45484</v>
      </c>
    </row>
    <row r="74" spans="4:26" x14ac:dyDescent="0.2">
      <c r="D74" s="27">
        <v>45204</v>
      </c>
      <c r="H74" s="27">
        <v>45551</v>
      </c>
      <c r="Q74" s="27">
        <v>45516</v>
      </c>
      <c r="S74" s="27">
        <v>45460</v>
      </c>
      <c r="X74" s="27">
        <v>45498</v>
      </c>
    </row>
    <row r="75" spans="4:26" x14ac:dyDescent="0.2">
      <c r="D75" s="27">
        <v>45205</v>
      </c>
      <c r="H75" s="27">
        <v>45651</v>
      </c>
      <c r="Q75" s="27">
        <v>45579</v>
      </c>
      <c r="S75" s="27">
        <v>45490</v>
      </c>
      <c r="X75" s="27">
        <v>45550</v>
      </c>
    </row>
    <row r="76" spans="4:26" x14ac:dyDescent="0.2">
      <c r="D76" s="27">
        <v>45222</v>
      </c>
      <c r="H76" s="27">
        <v>45652</v>
      </c>
      <c r="Q76" s="27">
        <v>45588</v>
      </c>
      <c r="S76" s="27">
        <v>45519</v>
      </c>
      <c r="X76" s="27">
        <v>45571</v>
      </c>
    </row>
    <row r="77" spans="4:26" x14ac:dyDescent="0.2">
      <c r="D77" s="27">
        <v>45285</v>
      </c>
      <c r="Q77" s="27">
        <v>45631</v>
      </c>
      <c r="S77" s="27">
        <v>45553</v>
      </c>
    </row>
    <row r="78" spans="4:26" x14ac:dyDescent="0.2">
      <c r="D78" s="27">
        <v>45286</v>
      </c>
      <c r="Q78" s="27">
        <v>45636</v>
      </c>
      <c r="S78" s="27">
        <v>45567</v>
      </c>
    </row>
    <row r="79" spans="4:26" x14ac:dyDescent="0.2">
      <c r="D79" s="27">
        <v>45292</v>
      </c>
      <c r="Q79" s="27">
        <v>45657</v>
      </c>
      <c r="S79" s="27">
        <v>45597</v>
      </c>
    </row>
    <row r="80" spans="4:26" x14ac:dyDescent="0.2">
      <c r="D80" s="27">
        <v>45334</v>
      </c>
      <c r="S80" s="27">
        <v>45611</v>
      </c>
    </row>
    <row r="81" spans="4:19" x14ac:dyDescent="0.2">
      <c r="D81" s="27">
        <v>45335</v>
      </c>
      <c r="S81" s="27">
        <v>45651</v>
      </c>
    </row>
    <row r="82" spans="4:19" x14ac:dyDescent="0.2">
      <c r="D82" s="27">
        <v>45336</v>
      </c>
    </row>
    <row r="83" spans="4:19" x14ac:dyDescent="0.2">
      <c r="D83" s="27">
        <v>45337</v>
      </c>
    </row>
    <row r="84" spans="4:19" x14ac:dyDescent="0.2">
      <c r="D84" s="27">
        <v>45338</v>
      </c>
    </row>
    <row r="85" spans="4:19" x14ac:dyDescent="0.2">
      <c r="D85" s="27">
        <v>45380</v>
      </c>
    </row>
    <row r="86" spans="4:19" x14ac:dyDescent="0.2">
      <c r="D86" s="27">
        <v>45383</v>
      </c>
    </row>
    <row r="87" spans="4:19" x14ac:dyDescent="0.2">
      <c r="D87" s="27">
        <v>45386</v>
      </c>
    </row>
    <row r="88" spans="4:19" x14ac:dyDescent="0.2">
      <c r="D88" s="27">
        <v>45387</v>
      </c>
    </row>
    <row r="89" spans="4:19" x14ac:dyDescent="0.2">
      <c r="D89" s="27">
        <v>45413</v>
      </c>
    </row>
    <row r="90" spans="4:19" x14ac:dyDescent="0.2">
      <c r="D90" s="27">
        <v>45414</v>
      </c>
    </row>
    <row r="91" spans="4:19" x14ac:dyDescent="0.2">
      <c r="D91" s="27">
        <v>45415</v>
      </c>
    </row>
    <row r="92" spans="4:19" x14ac:dyDescent="0.2">
      <c r="D92" s="27">
        <v>45427</v>
      </c>
    </row>
    <row r="93" spans="4:19" x14ac:dyDescent="0.2">
      <c r="D93" s="27">
        <v>45453</v>
      </c>
    </row>
    <row r="94" spans="4:19" x14ac:dyDescent="0.2">
      <c r="D94" s="27">
        <v>45474</v>
      </c>
    </row>
    <row r="95" spans="4:19" x14ac:dyDescent="0.2">
      <c r="D95" s="27">
        <v>45541</v>
      </c>
    </row>
    <row r="96" spans="4:19" x14ac:dyDescent="0.2">
      <c r="D96" s="27">
        <v>45551</v>
      </c>
    </row>
    <row r="97" spans="4:4" x14ac:dyDescent="0.2">
      <c r="D97" s="27">
        <v>45552</v>
      </c>
    </row>
    <row r="98" spans="4:4" x14ac:dyDescent="0.2">
      <c r="D98" s="27">
        <v>45553</v>
      </c>
    </row>
    <row r="99" spans="4:4" x14ac:dyDescent="0.2">
      <c r="D99" s="27">
        <v>45566</v>
      </c>
    </row>
    <row r="100" spans="4:4" x14ac:dyDescent="0.2">
      <c r="D100" s="27">
        <v>45567</v>
      </c>
    </row>
    <row r="101" spans="4:4" x14ac:dyDescent="0.2">
      <c r="D101" s="27">
        <v>45568</v>
      </c>
    </row>
    <row r="102" spans="4:4" x14ac:dyDescent="0.2">
      <c r="D102" s="27">
        <v>45569</v>
      </c>
    </row>
    <row r="103" spans="4:4" x14ac:dyDescent="0.2">
      <c r="D103" s="27">
        <v>45572</v>
      </c>
    </row>
    <row r="104" spans="4:4" x14ac:dyDescent="0.2">
      <c r="D104" s="27">
        <v>45576</v>
      </c>
    </row>
    <row r="105" spans="4:4" x14ac:dyDescent="0.2">
      <c r="D105" s="27">
        <v>45651</v>
      </c>
    </row>
    <row r="106" spans="4:4" x14ac:dyDescent="0.2">
      <c r="D106" s="27">
        <v>45652</v>
      </c>
    </row>
  </sheetData>
  <pageMargins left="0.7" right="0.7" top="0.75" bottom="0.75" header="0.3" footer="0.3"/>
  <pageSetup orientation="portrait" horizontalDpi="90" verticalDpi="9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F28"/>
  <sheetViews>
    <sheetView workbookViewId="0"/>
  </sheetViews>
  <sheetFormatPr defaultColWidth="9.33203125" defaultRowHeight="11.25" x14ac:dyDescent="0.2"/>
  <cols>
    <col min="1" max="16384" width="9.33203125" style="39"/>
  </cols>
  <sheetData>
    <row r="1" spans="1:6" x14ac:dyDescent="0.2">
      <c r="A1" s="37" t="s">
        <v>71</v>
      </c>
      <c r="B1" s="38" t="s">
        <v>72</v>
      </c>
      <c r="C1" s="38" t="s">
        <v>73</v>
      </c>
      <c r="D1" s="38" t="s">
        <v>74</v>
      </c>
    </row>
    <row r="2" spans="1:6" ht="11.25" customHeight="1" x14ac:dyDescent="0.2">
      <c r="A2" s="38" t="s">
        <v>75</v>
      </c>
      <c r="B2" s="38" t="s">
        <v>76</v>
      </c>
      <c r="C2" s="38" t="s">
        <v>77</v>
      </c>
      <c r="D2" s="38" t="s">
        <v>78</v>
      </c>
      <c r="E2" s="40" t="s">
        <v>79</v>
      </c>
      <c r="F2" s="40" t="s">
        <v>80</v>
      </c>
    </row>
    <row r="3" spans="1:6" x14ac:dyDescent="0.2">
      <c r="A3" s="39" t="s">
        <v>0</v>
      </c>
      <c r="B3" s="41">
        <f>_xll.BDP($A3&amp;" "&amp;$B$1&amp;" Curncy","PX_LAST")</f>
        <v>5.6435000000000004</v>
      </c>
      <c r="C3" s="41">
        <f>_xll.BDP($A3&amp;" "&amp;$C$1&amp;" Curncy","PX_LAST")</f>
        <v>5.6436999999999999</v>
      </c>
      <c r="D3" s="41">
        <f>_xll.BDP($A3&amp;" "&amp;$D$1&amp;" Curncy","PX_LAST")</f>
        <v>5.6437999999999997</v>
      </c>
      <c r="E3" s="39" t="s">
        <v>72</v>
      </c>
      <c r="F3" s="39" t="s">
        <v>72</v>
      </c>
    </row>
    <row r="4" spans="1:6" x14ac:dyDescent="0.2">
      <c r="A4" s="42" t="s">
        <v>1</v>
      </c>
      <c r="B4" s="43">
        <f>_xll.BDP($A4&amp;" "&amp;$B$1&amp;" Curncy","PX_LAST")</f>
        <v>926.05</v>
      </c>
      <c r="C4" s="43">
        <f>_xll.BDP($A4&amp;" "&amp;$C$1&amp;" Curncy","PX_LAST")</f>
        <v>926.04</v>
      </c>
      <c r="D4" s="43">
        <f>_xll.BDP($A4&amp;" "&amp;$D$1&amp;" Curncy","PX_LAST")</f>
        <v>925.84</v>
      </c>
      <c r="E4" s="39" t="s">
        <v>72</v>
      </c>
      <c r="F4" s="39" t="s">
        <v>72</v>
      </c>
    </row>
    <row r="5" spans="1:6" x14ac:dyDescent="0.2">
      <c r="A5" s="44" t="s">
        <v>2</v>
      </c>
      <c r="B5" s="41">
        <f>_xll.BDP($A5&amp;" "&amp;$B$1&amp;" Curncy","PX_LAST")</f>
        <v>7.0659999999999998</v>
      </c>
      <c r="C5" s="41">
        <f>_xll.BDP($A5&amp;" "&amp;$C$1&amp;" Curncy","PX_LAST")</f>
        <v>7.0659000000000001</v>
      </c>
      <c r="D5" s="45">
        <f>_xll.BDP($A5&amp;" "&amp;$D$1&amp;" Curncy","PX_LAST")</f>
        <v>7.0659999999999998</v>
      </c>
      <c r="E5" s="39" t="s">
        <v>74</v>
      </c>
      <c r="F5" s="39" t="s">
        <v>74</v>
      </c>
    </row>
    <row r="6" spans="1:6" x14ac:dyDescent="0.2">
      <c r="A6" s="39" t="s">
        <v>3</v>
      </c>
      <c r="B6" s="43">
        <f>_xll.BDP($A6&amp;" "&amp;$B$1&amp;" Curncy","PX_LAST")</f>
        <v>4186.3999999999996</v>
      </c>
      <c r="C6" s="43">
        <f>_xll.BDP($A6&amp;" "&amp;$C$1&amp;" Curncy","PX_LAST")</f>
        <v>4185.95</v>
      </c>
      <c r="D6" s="43">
        <f>_xll.BDP($A6&amp;" "&amp;$D$1&amp;" Curncy","PX_LAST")</f>
        <v>4186.95</v>
      </c>
      <c r="E6" s="40" t="s">
        <v>73</v>
      </c>
      <c r="F6" s="40" t="s">
        <v>72</v>
      </c>
    </row>
    <row r="7" spans="1:6" x14ac:dyDescent="0.2">
      <c r="A7" s="39" t="s">
        <v>4</v>
      </c>
      <c r="B7" s="41">
        <f>_xll.BDP($A7&amp;" "&amp;$B$1&amp;" Curncy","PX_LAST")</f>
        <v>23.117599999999999</v>
      </c>
      <c r="C7" s="41" t="str">
        <f>_xll.BDP($A7&amp;" "&amp;$C$1&amp;" Curncy","PX_LAST")</f>
        <v>#N/A N/A</v>
      </c>
      <c r="D7" s="41">
        <f>_xll.BDP($A7&amp;" "&amp;$D$1&amp;" Curncy","PX_LAST")</f>
        <v>23.117599999999999</v>
      </c>
      <c r="E7" s="39" t="s">
        <v>72</v>
      </c>
      <c r="F7" s="39" t="s">
        <v>72</v>
      </c>
    </row>
    <row r="8" spans="1:6" x14ac:dyDescent="0.2">
      <c r="A8" s="39" t="s">
        <v>5</v>
      </c>
      <c r="B8" s="43">
        <f>_xll.BDP($A8&amp;" "&amp;$B$1&amp;" Curncy","PX_LAST")</f>
        <v>366.98</v>
      </c>
      <c r="C8" s="43" t="str">
        <f>_xll.BDP($A8&amp;" "&amp;$C$1&amp;" Curncy","PX_LAST")</f>
        <v>#N/A N/A</v>
      </c>
      <c r="D8" s="43">
        <f>_xll.BDP($A8&amp;" "&amp;$D$1&amp;" Curncy","PX_LAST")</f>
        <v>366.98</v>
      </c>
      <c r="E8" s="39" t="s">
        <v>72</v>
      </c>
      <c r="F8" s="39" t="s">
        <v>72</v>
      </c>
    </row>
    <row r="9" spans="1:6" x14ac:dyDescent="0.2">
      <c r="A9" s="46" t="s">
        <v>6</v>
      </c>
      <c r="B9" s="47">
        <f>_xll.BDP($A9&amp;" "&amp;$B$1&amp;" Curncy","PX_LAST")</f>
        <v>15578</v>
      </c>
      <c r="C9" s="47">
        <f>_xll.BDP($A9&amp;" "&amp;$C$1&amp;" Curncy","PX_LAST")</f>
        <v>15580</v>
      </c>
      <c r="D9" s="46">
        <f>_xll.BDP($A9&amp;" "&amp;$D$1&amp;" Curncy","PX_LAST")</f>
        <v>15598</v>
      </c>
      <c r="E9" s="39" t="s">
        <v>74</v>
      </c>
      <c r="F9" s="39" t="s">
        <v>74</v>
      </c>
    </row>
    <row r="10" spans="1:6" x14ac:dyDescent="0.2">
      <c r="A10" s="44" t="s">
        <v>7</v>
      </c>
      <c r="B10" s="41">
        <f>_xll.BDP($A10&amp;" "&amp;$B$1&amp;" Curncy","PX_LAST")</f>
        <v>4.2887000000000004</v>
      </c>
      <c r="C10" s="41">
        <f>_xll.BDP($A10&amp;" "&amp;$C$1&amp;" Curncy","PX_LAST")</f>
        <v>4.2887000000000004</v>
      </c>
      <c r="D10" s="45">
        <f>_xll.BDP($A10&amp;" "&amp;$D$1&amp;" Curncy","PX_LAST")</f>
        <v>4.2889999999999997</v>
      </c>
      <c r="E10" s="39" t="s">
        <v>74</v>
      </c>
      <c r="F10" s="39" t="s">
        <v>74</v>
      </c>
    </row>
    <row r="11" spans="1:6" x14ac:dyDescent="0.2">
      <c r="A11" s="39" t="s">
        <v>8</v>
      </c>
      <c r="B11" s="41">
        <f>_xll.BDP($A11&amp;" "&amp;$B$1&amp;" Curncy","PX_LAST")</f>
        <v>19.416599999999999</v>
      </c>
      <c r="C11" s="41" t="str">
        <f>_xll.BDP($A11&amp;" "&amp;$C$1&amp;" Curncy","PX_LAST")</f>
        <v>#N/A N/A</v>
      </c>
      <c r="D11" s="41">
        <f>_xll.BDP($A11&amp;" "&amp;$D$1&amp;" Curncy","PX_LAST")</f>
        <v>19.416699999999999</v>
      </c>
      <c r="E11" s="39" t="s">
        <v>72</v>
      </c>
      <c r="F11" s="39" t="s">
        <v>72</v>
      </c>
    </row>
    <row r="12" spans="1:6" x14ac:dyDescent="0.2">
      <c r="A12" s="39" t="s">
        <v>9</v>
      </c>
      <c r="B12" s="41">
        <f>_xll.BDP($A12&amp;" "&amp;$B$1&amp;" Curncy","PX_LAST")</f>
        <v>3.7705000000000002</v>
      </c>
      <c r="C12" s="41">
        <f>_xll.BDP($A12&amp;" "&amp;$C$1&amp;" Curncy","PX_LAST")</f>
        <v>3.7705000000000002</v>
      </c>
      <c r="D12" s="41">
        <f>_xll.BDP($A12&amp;" "&amp;$D$1&amp;" Curncy","PX_LAST")</f>
        <v>3.7696999999999998</v>
      </c>
      <c r="E12" s="39" t="s">
        <v>72</v>
      </c>
      <c r="F12" s="39" t="s">
        <v>72</v>
      </c>
    </row>
    <row r="13" spans="1:6" x14ac:dyDescent="0.2">
      <c r="A13" s="44" t="s">
        <v>10</v>
      </c>
      <c r="B13" s="41">
        <f>_xll.BDP($A13&amp;" "&amp;$B$1&amp;" Curncy","PX_LAST")</f>
        <v>57.22</v>
      </c>
      <c r="C13" s="41">
        <f>_xll.BDP($A13&amp;" "&amp;$C$1&amp;" Curncy","PX_LAST")</f>
        <v>57.210999999999999</v>
      </c>
      <c r="D13" s="45">
        <f>_xll.BDP($A13&amp;" "&amp;$D$1&amp;" Curncy","PX_LAST")</f>
        <v>57.219000000000001</v>
      </c>
      <c r="E13" s="39" t="s">
        <v>72</v>
      </c>
      <c r="F13" s="39" t="s">
        <v>72</v>
      </c>
    </row>
    <row r="14" spans="1:6" x14ac:dyDescent="0.2">
      <c r="A14" s="39" t="s">
        <v>11</v>
      </c>
      <c r="B14" s="41">
        <f>_xll.BDP($A14&amp;" "&amp;$B$1&amp;" Curncy","PX_LAST")</f>
        <v>3.9262000000000001</v>
      </c>
      <c r="C14" s="41" t="str">
        <f>_xll.BDP($A14&amp;" "&amp;$C$1&amp;" Curncy","PX_LAST")</f>
        <v>#N/A N/A</v>
      </c>
      <c r="D14" s="41">
        <f>_xll.BDP($A14&amp;" "&amp;$D$1&amp;" Curncy","PX_LAST")</f>
        <v>3.9262000000000001</v>
      </c>
      <c r="E14" s="39" t="s">
        <v>72</v>
      </c>
      <c r="F14" s="39" t="s">
        <v>72</v>
      </c>
    </row>
    <row r="15" spans="1:6" x14ac:dyDescent="0.2">
      <c r="A15" s="39" t="s">
        <v>12</v>
      </c>
      <c r="B15" s="41">
        <f>_xll.BDP($A15&amp;" "&amp;$B$1&amp;" Curncy","PX_LAST")</f>
        <v>4.5492999999999997</v>
      </c>
      <c r="C15" s="41" t="str">
        <f>_xll.BDP($A15&amp;" "&amp;$C$1&amp;" Curncy","PX_LAST")</f>
        <v>#N/A N/A</v>
      </c>
      <c r="D15" s="41">
        <f>_xll.BDP($A15&amp;" "&amp;$D$1&amp;" Curncy","PX_LAST")</f>
        <v>4.5494000000000003</v>
      </c>
      <c r="E15" s="39" t="s">
        <v>72</v>
      </c>
      <c r="F15" s="39" t="s">
        <v>72</v>
      </c>
    </row>
    <row r="16" spans="1:6" x14ac:dyDescent="0.2">
      <c r="A16" s="39" t="s">
        <v>13</v>
      </c>
      <c r="B16" s="41">
        <f>_xll.BDP($A16&amp;" "&amp;$B$1&amp;" Curncy","PX_LAST")</f>
        <v>96.033100000000005</v>
      </c>
      <c r="C16" s="41">
        <f>_xll.BDP($A16&amp;" "&amp;$C$1&amp;" Curncy","PX_LAST")</f>
        <v>118.6895</v>
      </c>
      <c r="D16" s="41">
        <f>_xll.BDP($A16&amp;" "&amp;$D$1&amp;" Curncy","PX_LAST")</f>
        <v>96.033100000000005</v>
      </c>
      <c r="E16" s="39" t="s">
        <v>72</v>
      </c>
      <c r="F16" s="39" t="s">
        <v>72</v>
      </c>
    </row>
    <row r="17" spans="1:6" x14ac:dyDescent="0.2">
      <c r="A17" s="39" t="s">
        <v>14</v>
      </c>
      <c r="B17" s="41">
        <f>_xll.BDP($A17&amp;" "&amp;$B$1&amp;" Curncy","PX_LAST")</f>
        <v>17.443899999999999</v>
      </c>
      <c r="C17" s="41" t="str">
        <f>_xll.BDP($A17&amp;" "&amp;$C$1&amp;" Curncy","PX_LAST")</f>
        <v>#N/A N/A</v>
      </c>
      <c r="D17" s="41">
        <f>_xll.BDP($A17&amp;" "&amp;$D$1&amp;" Curncy","PX_LAST")</f>
        <v>17.444099999999999</v>
      </c>
      <c r="E17" s="39" t="s">
        <v>72</v>
      </c>
      <c r="F17" s="39" t="s">
        <v>72</v>
      </c>
    </row>
    <row r="18" spans="1:6" x14ac:dyDescent="0.2">
      <c r="A18" s="39" t="s">
        <v>15</v>
      </c>
      <c r="B18" s="41">
        <f>_xll.BDP($A18&amp;" "&amp;$B$1&amp;" Curncy","PX_LAST")</f>
        <v>33.209000000000003</v>
      </c>
      <c r="C18" s="41">
        <f>_xll.BDP($A18&amp;" "&amp;$C$1&amp;" Curncy","PX_LAST")</f>
        <v>33.341999999999999</v>
      </c>
      <c r="D18" s="41">
        <f>_xll.BDP($A18&amp;" "&amp;$D$1&amp;" Curncy","PX_LAST")</f>
        <v>33.209000000000003</v>
      </c>
      <c r="E18" s="48" t="s">
        <v>72</v>
      </c>
      <c r="F18" s="39" t="s">
        <v>72</v>
      </c>
    </row>
    <row r="19" spans="1:6" x14ac:dyDescent="0.2">
      <c r="A19" s="39" t="s">
        <v>16</v>
      </c>
      <c r="B19" s="41">
        <f>_xll.BDP($A19&amp;" "&amp;$B$1&amp;" Curncy","PX_LAST")</f>
        <v>34.287500000000001</v>
      </c>
      <c r="C19" s="41">
        <f>_xll.BDP($A19&amp;" "&amp;$C$1&amp;" Curncy","PX_LAST")</f>
        <v>34.230899999999998</v>
      </c>
      <c r="D19" s="41">
        <f>_xll.BDP($A19&amp;" "&amp;$D$1&amp;" Curncy","PX_LAST")</f>
        <v>34.287500000000001</v>
      </c>
      <c r="E19" s="39" t="s">
        <v>72</v>
      </c>
      <c r="F19" s="39" t="s">
        <v>72</v>
      </c>
    </row>
    <row r="20" spans="1:6" x14ac:dyDescent="0.2">
      <c r="A20" s="44" t="s">
        <v>17</v>
      </c>
      <c r="B20" s="41">
        <f>_xll.BDP($A20&amp;" "&amp;$B$1&amp;" Curncy","PX_LAST")</f>
        <v>84.071299999999994</v>
      </c>
      <c r="C20" s="41">
        <f>_xll.BDP($A20&amp;" "&amp;$C$1&amp;" Curncy","PX_LAST")</f>
        <v>84.071200000000005</v>
      </c>
      <c r="D20" s="45">
        <f>_xll.BDP($A20&amp;" "&amp;$D$1&amp;" Curncy","PX_LAST")</f>
        <v>84.094399999999993</v>
      </c>
      <c r="E20" s="39" t="s">
        <v>74</v>
      </c>
      <c r="F20" s="39" t="s">
        <v>74</v>
      </c>
    </row>
    <row r="21" spans="1:6" x14ac:dyDescent="0.2">
      <c r="A21" s="39" t="s">
        <v>18</v>
      </c>
      <c r="B21" s="41">
        <f>_xll.BDP($A21&amp;" "&amp;$B$1&amp;" Curncy","PX_LAST")</f>
        <v>1.3057000000000001</v>
      </c>
      <c r="C21" s="41" t="str">
        <f>_xll.BDP($A21&amp;" "&amp;$C$1&amp;" Curncy","PX_LAST")</f>
        <v>#N/A N/A</v>
      </c>
      <c r="D21" s="41">
        <f>_xll.BDP($A21&amp;" "&amp;$D$1&amp;" Curncy","PX_LAST")</f>
        <v>1.3057000000000001</v>
      </c>
      <c r="E21" s="39" t="s">
        <v>72</v>
      </c>
      <c r="F21" s="39" t="s">
        <v>72</v>
      </c>
    </row>
    <row r="22" spans="1:6" x14ac:dyDescent="0.2">
      <c r="A22" s="44" t="s">
        <v>19</v>
      </c>
      <c r="B22" s="41">
        <f>_xll.BDP($A22&amp;" "&amp;$B$1&amp;" Curncy","PX_LAST")</f>
        <v>32.168999999999997</v>
      </c>
      <c r="C22" s="41">
        <f>_xll.BDP($A22&amp;" "&amp;$C$1&amp;" Curncy","PX_LAST")</f>
        <v>32.192999999999998</v>
      </c>
      <c r="D22" s="45">
        <f>_xll.BDP($A22&amp;" "&amp;$D$1&amp;" Curncy","PX_LAST")</f>
        <v>32.168999999999997</v>
      </c>
      <c r="E22" s="48" t="s">
        <v>72</v>
      </c>
      <c r="F22" s="39" t="s">
        <v>72</v>
      </c>
    </row>
    <row r="23" spans="1:6" x14ac:dyDescent="0.2">
      <c r="A23" s="44" t="s">
        <v>20</v>
      </c>
      <c r="B23" s="43">
        <f>_xll.BDP($A23&amp;" "&amp;$B$1&amp;" Curncy","PX_LAST")</f>
        <v>1349.7</v>
      </c>
      <c r="C23" s="43">
        <f>_xll.BDP($A23&amp;" "&amp;$C$1&amp;" Curncy","PX_LAST")</f>
        <v>1350</v>
      </c>
      <c r="D23" s="49">
        <f>_xll.BDP($A23&amp;" "&amp;$D$1&amp;" Curncy","PX_LAST")</f>
        <v>1349.56</v>
      </c>
      <c r="E23" s="39" t="s">
        <v>74</v>
      </c>
      <c r="F23" s="39" t="s">
        <v>74</v>
      </c>
    </row>
    <row r="24" spans="1:6" x14ac:dyDescent="0.2">
      <c r="A24" s="39" t="s">
        <v>21</v>
      </c>
      <c r="B24" s="41">
        <f>_xll.BDP($A24&amp;" "&amp;$B$1&amp;" Curncy","PX_LAST")</f>
        <v>41.173200000000001</v>
      </c>
      <c r="C24" s="41" t="str">
        <f>_xll.BDP($A24&amp;" "&amp;$C$1&amp;" Curncy","PX_LAST")</f>
        <v>#N/A N/A</v>
      </c>
      <c r="D24" s="41">
        <f>_xll.BDP($A24&amp;" "&amp;$D$1&amp;" Curncy","PX_LAST")</f>
        <v>41.173299999999998</v>
      </c>
      <c r="E24" s="48" t="s">
        <v>74</v>
      </c>
      <c r="F24" s="39" t="s">
        <v>74</v>
      </c>
    </row>
    <row r="25" spans="1:6" x14ac:dyDescent="0.2">
      <c r="A25" s="39" t="s">
        <v>22</v>
      </c>
      <c r="B25" s="41">
        <f>_xll.BDP($A25&amp;" "&amp;$B$1&amp;" Curncy","PX_LAST")</f>
        <v>48.573</v>
      </c>
      <c r="C25" s="41">
        <f>_xll.BDP($A25&amp;" "&amp;$C$1&amp;" Curncy","PX_LAST")</f>
        <v>48.566899999999997</v>
      </c>
      <c r="D25" s="41">
        <f>_xll.BDP($A25&amp;" "&amp;$D$1&amp;" Curncy","PX_LAST")</f>
        <v>48.578499999999998</v>
      </c>
      <c r="E25" s="39" t="s">
        <v>72</v>
      </c>
      <c r="F25" s="39" t="s">
        <v>72</v>
      </c>
    </row>
    <row r="26" spans="1:6" x14ac:dyDescent="0.2">
      <c r="A26" s="39" t="s">
        <v>23</v>
      </c>
      <c r="B26" s="41">
        <f>_xll.BDP($A26&amp;" "&amp;$B$1&amp;" Curncy","PX_LAST")</f>
        <v>1.0934999999999999</v>
      </c>
      <c r="C26" s="41" t="str">
        <f>_xll.BDP($A26&amp;" "&amp;$C$1&amp;" Curncy","PX_LAST")</f>
        <v>#N/A N/A</v>
      </c>
      <c r="D26" s="41">
        <f>_xll.BDP($A26&amp;" "&amp;$D$1&amp;" Curncy","PX_LAST")</f>
        <v>1.0934999999999999</v>
      </c>
      <c r="E26" s="39" t="s">
        <v>72</v>
      </c>
      <c r="F26" s="39" t="s">
        <v>72</v>
      </c>
    </row>
    <row r="27" spans="1:6" x14ac:dyDescent="0.2">
      <c r="A27" s="39" t="s">
        <v>24</v>
      </c>
      <c r="B27" s="41">
        <f>_xll.BDP($A27&amp;" "&amp;$B$1&amp;" Curncy","PX_LAST")</f>
        <v>149.07</v>
      </c>
      <c r="C27" s="41" t="str">
        <f>_xll.BDP($A27&amp;" "&amp;$C$1&amp;" Curncy","PX_LAST")</f>
        <v>#N/A N/A</v>
      </c>
      <c r="D27" s="41">
        <f>_xll.BDP($A27&amp;" "&amp;$D$1&amp;" Curncy","PX_LAST")</f>
        <v>149.07</v>
      </c>
      <c r="E27" s="39" t="s">
        <v>72</v>
      </c>
      <c r="F27" s="39" t="s">
        <v>72</v>
      </c>
    </row>
    <row r="28" spans="1:6" x14ac:dyDescent="0.2">
      <c r="A28" s="40" t="s">
        <v>81</v>
      </c>
      <c r="B28" s="41">
        <f>_xll.BDP($A28&amp;" "&amp;$B$1&amp;" Curncy","PX_LAST")</f>
        <v>7.0720000000000001</v>
      </c>
      <c r="C28" s="41" t="str">
        <f>_xll.BDP($A28&amp;" "&amp;$C$1&amp;" Curncy","PX_LAST")</f>
        <v>#N/A N/A</v>
      </c>
      <c r="D28" s="41">
        <f>_xll.BDP($A28&amp;" "&amp;$D$1&amp;" Curncy","PX_LAST")</f>
        <v>7.0720000000000001</v>
      </c>
      <c r="E28" s="40" t="str">
        <f>E5</f>
        <v>CMPN</v>
      </c>
      <c r="F28" s="39" t="str">
        <f>F5</f>
        <v>CMPN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AD938"/>
  <sheetViews>
    <sheetView workbookViewId="0"/>
  </sheetViews>
  <sheetFormatPr defaultColWidth="9.33203125" defaultRowHeight="11.25" x14ac:dyDescent="0.2"/>
  <cols>
    <col min="1" max="1" width="10.1640625" style="27" bestFit="1" customWidth="1"/>
    <col min="2" max="2" width="9.33203125" style="17"/>
    <col min="3" max="3" width="9.33203125" style="14"/>
    <col min="4" max="16384" width="9.33203125" style="17"/>
  </cols>
  <sheetData>
    <row r="1" spans="1:30" x14ac:dyDescent="0.2">
      <c r="A1" s="28" t="s">
        <v>63</v>
      </c>
      <c r="B1" s="27">
        <v>44272</v>
      </c>
    </row>
    <row r="2" spans="1:30" x14ac:dyDescent="0.2">
      <c r="A2" s="28" t="s">
        <v>64</v>
      </c>
      <c r="B2" s="27"/>
    </row>
    <row r="3" spans="1:30" x14ac:dyDescent="0.2">
      <c r="A3" s="17"/>
      <c r="B3" s="17" t="s">
        <v>0</v>
      </c>
      <c r="C3" s="14" t="s">
        <v>1</v>
      </c>
      <c r="D3" s="29" t="s">
        <v>81</v>
      </c>
      <c r="E3" s="17" t="s">
        <v>3</v>
      </c>
      <c r="F3" s="17" t="s">
        <v>4</v>
      </c>
      <c r="G3" s="17" t="s">
        <v>5</v>
      </c>
      <c r="H3" s="17" t="s">
        <v>6</v>
      </c>
      <c r="I3" s="17" t="s">
        <v>7</v>
      </c>
      <c r="J3" s="17" t="s">
        <v>8</v>
      </c>
      <c r="K3" s="17" t="s">
        <v>9</v>
      </c>
      <c r="L3" s="17" t="s">
        <v>10</v>
      </c>
      <c r="M3" s="17" t="s">
        <v>11</v>
      </c>
      <c r="N3" s="17" t="s">
        <v>12</v>
      </c>
      <c r="O3" s="17" t="s">
        <v>13</v>
      </c>
      <c r="P3" s="17" t="s">
        <v>14</v>
      </c>
      <c r="Q3" s="17" t="s">
        <v>15</v>
      </c>
      <c r="R3" s="17" t="s">
        <v>16</v>
      </c>
      <c r="S3" s="17" t="s">
        <v>17</v>
      </c>
      <c r="T3" s="17" t="s">
        <v>18</v>
      </c>
      <c r="U3" s="17" t="s">
        <v>19</v>
      </c>
      <c r="V3" s="17" t="s">
        <v>20</v>
      </c>
      <c r="W3" s="17" t="s">
        <v>21</v>
      </c>
      <c r="X3" s="17" t="s">
        <v>22</v>
      </c>
      <c r="Y3" s="17" t="s">
        <v>23</v>
      </c>
      <c r="Z3" s="17" t="s">
        <v>24</v>
      </c>
    </row>
    <row r="4" spans="1:30" x14ac:dyDescent="0.2">
      <c r="A4" s="17"/>
      <c r="B4" s="17" t="str">
        <f>B$3&amp;" "&amp;VLOOKUP(B$3,'Pricing Sources'!$A$3:$F$28,5,FALSE)&amp; " Curncy"</f>
        <v>BRL BGN Curncy</v>
      </c>
      <c r="C4" s="17" t="str">
        <f>C$3&amp;" "&amp;VLOOKUP(C$3,'Pricing Sources'!$A$3:$F$28,5,FALSE)&amp; " Curncy"</f>
        <v>CLP BGN Curncy</v>
      </c>
      <c r="D4" s="17" t="str">
        <f>D$3&amp;" "&amp;VLOOKUP(D$3,'Pricing Sources'!$A$3:$F$28,5,FALSE)&amp; " Curncy"</f>
        <v>CNH CMPN Curncy</v>
      </c>
      <c r="E4" s="17" t="str">
        <f>E$3&amp;" "&amp;VLOOKUP(E$3,'Pricing Sources'!$A$3:$F$28,5,FALSE)&amp; " Curncy"</f>
        <v>COP REGN Curncy</v>
      </c>
      <c r="F4" s="17" t="str">
        <f>F$3&amp;" "&amp;VLOOKUP(F$3,'Pricing Sources'!$A$3:$F$28,5,FALSE)&amp; " Curncy"</f>
        <v>CZK BGN Curncy</v>
      </c>
      <c r="G4" s="17" t="str">
        <f>G$3&amp;" "&amp;VLOOKUP(G$3,'Pricing Sources'!$A$3:$F$28,5,FALSE)&amp; " Curncy"</f>
        <v>HUF BGN Curncy</v>
      </c>
      <c r="H4" s="17" t="str">
        <f>H$3&amp;" "&amp;VLOOKUP(H$3,'Pricing Sources'!$A$3:$F$28,5,FALSE)&amp; " Curncy"</f>
        <v>IDR CMPN Curncy</v>
      </c>
      <c r="I4" s="17" t="str">
        <f>I$3&amp;" "&amp;VLOOKUP(I$3,'Pricing Sources'!$A$3:$F$28,5,FALSE)&amp; " Curncy"</f>
        <v>MYR CMPN Curncy</v>
      </c>
      <c r="J4" s="17" t="str">
        <f>J$3&amp;" "&amp;VLOOKUP(J$3,'Pricing Sources'!$A$3:$F$28,5,FALSE)&amp; " Curncy"</f>
        <v>MXN BGN Curncy</v>
      </c>
      <c r="K4" s="17" t="str">
        <f>K$3&amp;" "&amp;VLOOKUP(K$3,'Pricing Sources'!$A$3:$F$28,5,FALSE)&amp; " Curncy"</f>
        <v>PEN BGN Curncy</v>
      </c>
      <c r="L4" s="17" t="str">
        <f>L$3&amp;" "&amp;VLOOKUP(L$3,'Pricing Sources'!$A$3:$F$28,5,FALSE)&amp; " Curncy"</f>
        <v>PHP BGN Curncy</v>
      </c>
      <c r="M4" s="17" t="str">
        <f>M$3&amp;" "&amp;VLOOKUP(M$3,'Pricing Sources'!$A$3:$F$28,5,FALSE)&amp; " Curncy"</f>
        <v>PLN BGN Curncy</v>
      </c>
      <c r="N4" s="17" t="str">
        <f>N$3&amp;" "&amp;VLOOKUP(N$3,'Pricing Sources'!$A$3:$F$28,5,FALSE)&amp; " Curncy"</f>
        <v>RON BGN Curncy</v>
      </c>
      <c r="O4" s="17" t="str">
        <f>O$3&amp;" "&amp;VLOOKUP(O$3,'Pricing Sources'!$A$3:$F$28,5,FALSE)&amp; " Curncy"</f>
        <v>RUB BGN Curncy</v>
      </c>
      <c r="P4" s="17" t="str">
        <f>P$3&amp;" "&amp;VLOOKUP(P$3,'Pricing Sources'!$A$3:$F$28,5,FALSE)&amp; " Curncy"</f>
        <v>ZAR BGN Curncy</v>
      </c>
      <c r="Q4" s="17" t="str">
        <f>Q$3&amp;" "&amp;VLOOKUP(Q$3,'Pricing Sources'!$A$3:$F$28,5,FALSE)&amp; " Curncy"</f>
        <v>THB BGN Curncy</v>
      </c>
      <c r="R4" s="17" t="str">
        <f>R$3&amp;" "&amp;VLOOKUP(R$3,'Pricing Sources'!$A$3:$F$28,5,FALSE)&amp; " Curncy"</f>
        <v>TRY BGN Curncy</v>
      </c>
      <c r="S4" s="17" t="str">
        <f>S$3&amp;" "&amp;VLOOKUP(S$3,'Pricing Sources'!$A$3:$F$28,5,FALSE)&amp; " Curncy"</f>
        <v>INR CMPN Curncy</v>
      </c>
      <c r="T4" s="17" t="str">
        <f>T$3&amp;" "&amp;VLOOKUP(T$3,'Pricing Sources'!$A$3:$F$28,5,FALSE)&amp; " Curncy"</f>
        <v>SGD BGN Curncy</v>
      </c>
      <c r="U4" s="17" t="str">
        <f>U$3&amp;" "&amp;VLOOKUP(U$3,'Pricing Sources'!$A$3:$F$28,5,FALSE)&amp; " Curncy"</f>
        <v>TWD BGN Curncy</v>
      </c>
      <c r="V4" s="17" t="str">
        <f>V$3&amp;" "&amp;VLOOKUP(V$3,'Pricing Sources'!$A$3:$F$28,5,FALSE)&amp; " Curncy"</f>
        <v>KRW CMPN Curncy</v>
      </c>
      <c r="W4" s="17" t="str">
        <f>W$3&amp;" "&amp;VLOOKUP(W$3,'Pricing Sources'!$A$3:$F$28,5,FALSE)&amp; " Curncy"</f>
        <v>UAH CMPN Curncy</v>
      </c>
      <c r="X4" s="17" t="str">
        <f>X$3&amp;" "&amp;VLOOKUP(X$3,'Pricing Sources'!$A$3:$F$28,5,FALSE)&amp; " Curncy"</f>
        <v>EGP BGN Curncy</v>
      </c>
      <c r="Y4" s="17" t="str">
        <f>Y$3&amp;" "&amp;VLOOKUP(Y$3,'Pricing Sources'!$A$3:$F$28,5,FALSE)&amp; " Curncy"</f>
        <v>EUR BGN Curncy</v>
      </c>
      <c r="Z4" s="17" t="str">
        <f>Z$3&amp;" "&amp;VLOOKUP(Z$3,'Pricing Sources'!$A$3:$F$28,5,FALSE)&amp; " Curncy"</f>
        <v>JPY BGN Curncy</v>
      </c>
    </row>
    <row r="5" spans="1:30" x14ac:dyDescent="0.2">
      <c r="A5" s="27" t="s">
        <v>65</v>
      </c>
      <c r="B5" s="29" t="s">
        <v>66</v>
      </c>
      <c r="C5" s="29" t="s">
        <v>66</v>
      </c>
      <c r="D5" s="29" t="s">
        <v>66</v>
      </c>
      <c r="E5" s="29" t="s">
        <v>66</v>
      </c>
      <c r="F5" s="29" t="s">
        <v>66</v>
      </c>
      <c r="G5" s="29" t="s">
        <v>66</v>
      </c>
      <c r="H5" s="29" t="s">
        <v>66</v>
      </c>
      <c r="I5" s="29" t="s">
        <v>66</v>
      </c>
      <c r="J5" s="29" t="s">
        <v>66</v>
      </c>
      <c r="K5" s="29" t="s">
        <v>66</v>
      </c>
      <c r="L5" s="29" t="s">
        <v>66</v>
      </c>
      <c r="M5" s="29" t="s">
        <v>66</v>
      </c>
      <c r="N5" s="29" t="s">
        <v>66</v>
      </c>
      <c r="O5" s="29" t="s">
        <v>66</v>
      </c>
      <c r="P5" s="29" t="s">
        <v>66</v>
      </c>
      <c r="Q5" s="29" t="s">
        <v>66</v>
      </c>
      <c r="R5" s="29" t="s">
        <v>66</v>
      </c>
      <c r="S5" s="29" t="s">
        <v>66</v>
      </c>
      <c r="T5" s="29" t="s">
        <v>66</v>
      </c>
      <c r="U5" s="29" t="s">
        <v>66</v>
      </c>
      <c r="V5" s="29" t="s">
        <v>66</v>
      </c>
      <c r="W5" s="29" t="s">
        <v>66</v>
      </c>
      <c r="X5" s="29" t="s">
        <v>66</v>
      </c>
      <c r="Y5" s="29" t="s">
        <v>66</v>
      </c>
      <c r="Z5" s="29" t="s">
        <v>66</v>
      </c>
      <c r="AA5" s="30"/>
    </row>
    <row r="6" spans="1:30" x14ac:dyDescent="0.2">
      <c r="A6" s="27">
        <f>_xll.BDH(B$4,B$5,$B$1,$B$2,"CDR=5D","Dts=S","Sort=R","cols=2;rows=933")</f>
        <v>45576</v>
      </c>
      <c r="B6" s="17">
        <v>5.6441499999999998</v>
      </c>
      <c r="C6" s="14">
        <f>_xll.BDH(C$4,C$5,$B1,$B2,"CDR=5D","Dts=H","Sort=R","cols=1;rows=933")</f>
        <v>926.02499999999998</v>
      </c>
      <c r="D6" s="14">
        <f>_xll.BDH(D$4,D$5,$B1,$B2,"CDR=5D","Dts=H","Sort=R","cols=1;rows=933")</f>
        <v>7.0719900000000004</v>
      </c>
      <c r="E6" s="14">
        <f>_xll.BDH(E$4,E$5,$B1,$B2,"CDR=5D","Dts=H","Sort=R","cols=1;rows=933")</f>
        <v>4186.625</v>
      </c>
      <c r="F6" s="14">
        <f>_xll.BDH(F$4,F$5,$B1,$B2,"CDR=5D","Dts=H","Sort=R","cols=1;rows=933")</f>
        <v>23.11665</v>
      </c>
      <c r="G6" s="14">
        <f>_xll.BDH(G$4,G$5,$B1,$B2,"CDR=5D","Dts=H","Sort=R","cols=1;rows=933")</f>
        <v>366.96600000000001</v>
      </c>
      <c r="H6" s="14">
        <f>_xll.BDH(H$4,H$5,$B1,$B2,"CDR=5D","Dts=H","Sort=R","cols=1;rows=933")</f>
        <v>15598</v>
      </c>
      <c r="I6" s="14">
        <f>_xll.BDH(I$4,I$5,$B1,$B2,"CDR=5D","Dts=H","Sort=R","cols=1;rows=933")</f>
        <v>4.2889999999999997</v>
      </c>
      <c r="J6" s="14">
        <f>_xll.BDH(J$4,J$5,$B1,$B2,"CDR=5D","Dts=H","Sort=R","cols=1;rows=933")</f>
        <v>19.419899999999998</v>
      </c>
      <c r="K6" s="14">
        <f>_xll.BDH(K$4,K$5,$B1,$B2,"CDR=5D","Dts=H","Sort=R","cols=1;rows=933")</f>
        <v>3.7705000000000002</v>
      </c>
      <c r="L6" s="14">
        <f>_xll.BDH(L$4,L$5,$B1,$B2,"CDR=5D","Dts=H","Sort=R","cols=1;rows=933")</f>
        <v>57.22</v>
      </c>
      <c r="M6" s="14">
        <f>_xll.BDH(M$4,M$5,$B1,$B2,"CDR=5D","Dts=H","Sort=R","cols=1;rows=933")</f>
        <v>3.9259400000000002</v>
      </c>
      <c r="N6" s="14">
        <f>_xll.BDH(N$4,N$5,$B1,$B2,"CDR=5D","Dts=H","Sort=R","cols=1;rows=933")</f>
        <v>4.5491700000000002</v>
      </c>
      <c r="O6" s="14">
        <f>_xll.BDH(O$4,O$5,$B1,$B2,"CDR=5D","Dts=H","Sort=R","cols=1;rows=933")</f>
        <v>96.033060000000006</v>
      </c>
      <c r="P6" s="14">
        <f>_xll.BDH(P$4,P$5,$B1,$B2,"CDR=5D","Dts=H","Sort=R","cols=1;rows=933")</f>
        <v>17.442399999999999</v>
      </c>
      <c r="Q6" s="14">
        <f>_xll.BDH(Q$4,Q$5,$B1,$B2,"CDR=5D","Dts=H","Sort=R","cols=1;rows=933")</f>
        <v>33.212800000000001</v>
      </c>
      <c r="R6" s="14">
        <f>_xll.BDH(R$4,R$5,$B1,$B2,"CDR=5D","Dts=H","Sort=R","cols=1;rows=933")</f>
        <v>34.287500000000001</v>
      </c>
      <c r="S6" s="14">
        <f>_xll.BDH(S$4,S$5,$B1,$B2,"CDR=5D","Dts=H","Sort=R","cols=1;rows=933")</f>
        <v>84.094660000000005</v>
      </c>
      <c r="T6" s="14">
        <f>_xll.BDH(T$4,T$5,$B1,$B2,"CDR=5D","Dts=H","Sort=R","cols=1;rows=933")</f>
        <v>1.30565</v>
      </c>
      <c r="U6" s="14">
        <f>_xll.BDH(U$4,U$5,$B1,$B2,"CDR=5D","Dts=H","Sort=R","cols=1;rows=933")</f>
        <v>32.168599999999998</v>
      </c>
      <c r="V6" s="14">
        <f>_xll.BDH(V$4,V$5,$B1,$B2,"CDR=5D","Dts=H","Sort=R","cols=1;rows=933")</f>
        <v>1349.77</v>
      </c>
      <c r="W6" s="14">
        <f>_xll.BDH(W$4,W$5,$B1,$B2,"CDR=5D","Dts=H","Sort=R","cols=1;rows=933")</f>
        <v>41.173259999999999</v>
      </c>
      <c r="X6" s="14">
        <f>_xll.BDH(X$4,X$5,$B1,$B2,"CDR=5D","Dts=H","Sort=R","cols=1;rows=933")</f>
        <v>48.57302</v>
      </c>
      <c r="Y6" s="14">
        <f>_xll.BDH(Y$4,Y$5,$B1,$B2,"CDR=5D","Dts=H","Sort=R","cols=1;rows=933")</f>
        <v>1.0935999999999999</v>
      </c>
      <c r="Z6" s="14">
        <f>_xll.BDH(Z$4,Z$5,$B1,$B2,"CDR=5D","Dts=H","Sort=R","cols=1;rows=933")</f>
        <v>149.066</v>
      </c>
      <c r="AA6" s="26"/>
    </row>
    <row r="7" spans="1:30" x14ac:dyDescent="0.2">
      <c r="A7" s="27">
        <v>45575</v>
      </c>
      <c r="B7" s="17">
        <v>5.5833700000000004</v>
      </c>
      <c r="C7" s="14">
        <v>930.22500000000002</v>
      </c>
      <c r="D7" s="17">
        <v>7.0849099999999998</v>
      </c>
      <c r="E7" s="17">
        <v>4201.2700000000004</v>
      </c>
      <c r="F7" s="17">
        <v>23.17905</v>
      </c>
      <c r="G7" s="17">
        <v>366.66</v>
      </c>
      <c r="H7" s="17">
        <v>15676</v>
      </c>
      <c r="I7" s="17">
        <v>4.2919999999999998</v>
      </c>
      <c r="J7" s="17">
        <v>19.460239999999999</v>
      </c>
      <c r="K7" s="17">
        <v>3.7705000000000002</v>
      </c>
      <c r="L7" s="17">
        <v>57.32</v>
      </c>
      <c r="M7" s="17">
        <v>3.9350499999999999</v>
      </c>
      <c r="N7" s="17">
        <v>4.5513500000000002</v>
      </c>
      <c r="O7" s="17">
        <v>96.825000000000003</v>
      </c>
      <c r="P7" s="17">
        <v>17.533329999999999</v>
      </c>
      <c r="Q7" s="17">
        <v>33.441000000000003</v>
      </c>
      <c r="R7" s="17">
        <v>34.188800000000001</v>
      </c>
      <c r="S7" s="17">
        <v>83.92201</v>
      </c>
      <c r="T7" s="17">
        <v>1.3056300000000001</v>
      </c>
      <c r="U7" s="17">
        <v>32.209000000000003</v>
      </c>
      <c r="V7" s="17">
        <v>1350.69</v>
      </c>
      <c r="W7" s="17">
        <v>41.256549999999997</v>
      </c>
      <c r="X7" s="17">
        <v>48.563949999999998</v>
      </c>
      <c r="Y7" s="17">
        <v>1.0934200000000001</v>
      </c>
      <c r="Z7" s="17">
        <v>148.57</v>
      </c>
      <c r="AA7" s="26"/>
      <c r="AC7" s="31"/>
      <c r="AD7" s="32"/>
    </row>
    <row r="8" spans="1:30" x14ac:dyDescent="0.2">
      <c r="A8" s="27">
        <v>45574</v>
      </c>
      <c r="B8" s="17">
        <v>5.5931199999999999</v>
      </c>
      <c r="C8" s="14">
        <v>932.7</v>
      </c>
      <c r="D8" s="17">
        <v>7.0927100000000003</v>
      </c>
      <c r="E8" s="17">
        <v>4234.76</v>
      </c>
      <c r="F8" s="17">
        <v>23.162510000000001</v>
      </c>
      <c r="G8" s="17">
        <v>364.79199999999997</v>
      </c>
      <c r="H8" s="17">
        <v>15697</v>
      </c>
      <c r="I8" s="17">
        <v>4.28</v>
      </c>
      <c r="J8" s="17">
        <v>19.496500000000001</v>
      </c>
      <c r="K8" s="17">
        <v>3.7654999999999998</v>
      </c>
      <c r="L8" s="17">
        <v>57.0105</v>
      </c>
      <c r="M8" s="17">
        <v>3.9281000000000001</v>
      </c>
      <c r="N8" s="17">
        <v>4.54861</v>
      </c>
      <c r="O8" s="17">
        <v>97.000029999999995</v>
      </c>
      <c r="P8" s="17">
        <v>17.65503</v>
      </c>
      <c r="Q8" s="17">
        <v>33.532600000000002</v>
      </c>
      <c r="R8" s="17">
        <v>34.234749999999998</v>
      </c>
      <c r="S8" s="17">
        <v>83.939009999999996</v>
      </c>
      <c r="T8" s="17">
        <v>1.30715</v>
      </c>
      <c r="U8" s="17">
        <v>32.209000000000003</v>
      </c>
      <c r="V8" s="17">
        <v>1347.62</v>
      </c>
      <c r="W8" s="17">
        <v>41.188549999999999</v>
      </c>
      <c r="X8" s="17">
        <v>48.501249999999999</v>
      </c>
      <c r="Y8" s="17">
        <v>1.09392</v>
      </c>
      <c r="Z8" s="17">
        <v>149.30600000000001</v>
      </c>
    </row>
    <row r="9" spans="1:30" x14ac:dyDescent="0.2">
      <c r="A9" s="27">
        <v>45573</v>
      </c>
      <c r="B9" s="17">
        <v>5.5344199999999999</v>
      </c>
      <c r="C9" s="14">
        <v>932.84500000000003</v>
      </c>
      <c r="D9" s="17">
        <v>7.07376</v>
      </c>
      <c r="E9" s="17">
        <v>4227.3649999999998</v>
      </c>
      <c r="F9" s="17">
        <v>23.056719999999999</v>
      </c>
      <c r="G9" s="17">
        <v>363.81</v>
      </c>
      <c r="H9" s="17">
        <v>15670</v>
      </c>
      <c r="I9" s="17">
        <v>4.2869999999999999</v>
      </c>
      <c r="J9" s="17">
        <v>19.355350000000001</v>
      </c>
      <c r="K9" s="17">
        <v>3.746</v>
      </c>
      <c r="L9" s="17">
        <v>56.913499999999999</v>
      </c>
      <c r="M9" s="17">
        <v>3.9190800000000001</v>
      </c>
      <c r="N9" s="17">
        <v>4.5337500000000004</v>
      </c>
      <c r="O9" s="17">
        <v>96.826549999999997</v>
      </c>
      <c r="P9" s="17">
        <v>17.57349</v>
      </c>
      <c r="Q9" s="17">
        <v>33.555700000000002</v>
      </c>
      <c r="R9" s="17">
        <v>34.256169999999997</v>
      </c>
      <c r="S9" s="17">
        <v>83.938059999999993</v>
      </c>
      <c r="T9" s="17">
        <v>1.3039499999999999</v>
      </c>
      <c r="U9" s="17">
        <v>32.236699999999999</v>
      </c>
      <c r="V9" s="17">
        <v>1341.4449999999999</v>
      </c>
      <c r="W9" s="17">
        <v>41.215089999999996</v>
      </c>
      <c r="X9" s="17">
        <v>48.559370000000001</v>
      </c>
      <c r="Y9" s="17">
        <v>1.0980099999999999</v>
      </c>
      <c r="Z9" s="17">
        <v>148.197</v>
      </c>
    </row>
    <row r="10" spans="1:30" x14ac:dyDescent="0.2">
      <c r="A10" s="27">
        <v>45572</v>
      </c>
      <c r="B10" s="17">
        <v>5.48935</v>
      </c>
      <c r="C10" s="14">
        <v>925.94799999999998</v>
      </c>
      <c r="D10" s="17">
        <v>7.07125</v>
      </c>
      <c r="E10" s="17">
        <v>4214.95</v>
      </c>
      <c r="F10" s="17">
        <v>23.106369999999998</v>
      </c>
      <c r="G10" s="17">
        <v>366.25</v>
      </c>
      <c r="H10" s="17">
        <v>15724</v>
      </c>
      <c r="I10" s="17">
        <v>4.2839999999999998</v>
      </c>
      <c r="J10" s="17">
        <v>19.283349999999999</v>
      </c>
      <c r="K10" s="17">
        <v>3.7425000000000002</v>
      </c>
      <c r="L10" s="17">
        <v>56.786000000000001</v>
      </c>
      <c r="M10" s="17">
        <v>3.9396900000000001</v>
      </c>
      <c r="N10" s="17">
        <v>4.5358000000000001</v>
      </c>
      <c r="O10" s="17">
        <v>96.047449999999998</v>
      </c>
      <c r="P10" s="17">
        <v>17.388249999999999</v>
      </c>
      <c r="Q10" s="17">
        <v>33.479999999999997</v>
      </c>
      <c r="R10" s="17">
        <v>34.262329999999999</v>
      </c>
      <c r="S10" s="17">
        <v>83.968010000000007</v>
      </c>
      <c r="T10" s="17">
        <v>1.30402</v>
      </c>
      <c r="U10" s="17">
        <v>32.156999999999996</v>
      </c>
      <c r="V10" s="17">
        <v>1345.915</v>
      </c>
      <c r="W10" s="17">
        <v>41.157510000000002</v>
      </c>
      <c r="X10" s="17">
        <v>48.417769999999997</v>
      </c>
      <c r="Y10" s="17">
        <v>1.0975600000000001</v>
      </c>
      <c r="Z10" s="17">
        <v>148.185</v>
      </c>
    </row>
    <row r="11" spans="1:30" x14ac:dyDescent="0.2">
      <c r="A11" s="27">
        <v>45569</v>
      </c>
      <c r="B11" s="17">
        <v>5.4561299999999999</v>
      </c>
      <c r="C11" s="14">
        <v>924.29499999999996</v>
      </c>
      <c r="D11" s="17">
        <v>7.0983700000000001</v>
      </c>
      <c r="E11" s="17">
        <v>4169.0929999999998</v>
      </c>
      <c r="F11" s="17">
        <v>23.099830000000001</v>
      </c>
      <c r="G11" s="17">
        <v>365.69499999999999</v>
      </c>
      <c r="H11" s="17">
        <v>15670</v>
      </c>
      <c r="I11" s="17">
        <v>4.2169999999999996</v>
      </c>
      <c r="J11" s="17">
        <v>19.284099999999999</v>
      </c>
      <c r="K11" s="17">
        <v>3.7320500000000001</v>
      </c>
      <c r="L11" s="17">
        <v>56.279699999999998</v>
      </c>
      <c r="M11" s="17">
        <v>3.9310299999999998</v>
      </c>
      <c r="N11" s="17">
        <v>4.5350799999999998</v>
      </c>
      <c r="O11" s="17">
        <v>95.074520000000007</v>
      </c>
      <c r="P11" s="17">
        <v>17.488499999999998</v>
      </c>
      <c r="Q11" s="17">
        <v>33.311900000000001</v>
      </c>
      <c r="R11" s="17">
        <v>34.2575</v>
      </c>
      <c r="S11" s="17">
        <v>83.976309999999998</v>
      </c>
      <c r="T11" s="17">
        <v>1.3045500000000001</v>
      </c>
      <c r="U11" s="17">
        <v>32.025100000000002</v>
      </c>
      <c r="V11" s="17">
        <v>1346.75</v>
      </c>
      <c r="W11" s="17">
        <v>41.162129999999998</v>
      </c>
      <c r="X11" s="17">
        <v>48.336680000000001</v>
      </c>
      <c r="Y11" s="17">
        <v>1.09744</v>
      </c>
      <c r="Z11" s="17">
        <v>148.697</v>
      </c>
    </row>
    <row r="12" spans="1:30" x14ac:dyDescent="0.2">
      <c r="A12" s="27">
        <v>45568</v>
      </c>
      <c r="B12" s="17">
        <v>5.4773500000000004</v>
      </c>
      <c r="C12" s="14">
        <v>919.68</v>
      </c>
      <c r="D12" s="17">
        <v>7.0515400000000001</v>
      </c>
      <c r="E12" s="17">
        <v>4191.2719999999999</v>
      </c>
      <c r="F12" s="17">
        <v>22.9575</v>
      </c>
      <c r="G12" s="17">
        <v>363.995</v>
      </c>
      <c r="H12" s="17">
        <v>15443</v>
      </c>
      <c r="I12" s="17">
        <v>4.22</v>
      </c>
      <c r="J12" s="17">
        <v>19.352450000000001</v>
      </c>
      <c r="K12" s="17">
        <v>3.7279499999999999</v>
      </c>
      <c r="L12" s="17">
        <v>56.347499999999997</v>
      </c>
      <c r="M12" s="17">
        <v>3.9060000000000001</v>
      </c>
      <c r="N12" s="17">
        <v>4.5118</v>
      </c>
      <c r="O12" s="17">
        <v>94.597049999999996</v>
      </c>
      <c r="P12" s="17">
        <v>17.512830000000001</v>
      </c>
      <c r="Q12" s="17">
        <v>33.145000000000003</v>
      </c>
      <c r="R12" s="17">
        <v>34.123049999999999</v>
      </c>
      <c r="S12" s="17">
        <v>83.950010000000006</v>
      </c>
      <c r="T12" s="17">
        <v>1.29745</v>
      </c>
      <c r="U12" s="17">
        <v>31.863</v>
      </c>
      <c r="V12" s="17">
        <v>1335.0050000000001</v>
      </c>
      <c r="W12" s="17">
        <v>41.215600000000002</v>
      </c>
      <c r="X12" s="17">
        <v>48.34395</v>
      </c>
      <c r="Y12" s="17">
        <v>1.10314</v>
      </c>
      <c r="Z12" s="17">
        <v>146.93100000000001</v>
      </c>
    </row>
    <row r="13" spans="1:30" x14ac:dyDescent="0.2">
      <c r="A13" s="27">
        <v>45567</v>
      </c>
      <c r="B13" s="17">
        <v>5.4425499999999998</v>
      </c>
      <c r="C13" s="14">
        <v>911.19500000000005</v>
      </c>
      <c r="D13" s="17">
        <v>7.0364000000000004</v>
      </c>
      <c r="E13" s="17">
        <v>4183.1149999999998</v>
      </c>
      <c r="F13" s="17">
        <v>22.943249999999999</v>
      </c>
      <c r="G13" s="17">
        <v>362.28300000000002</v>
      </c>
      <c r="H13" s="17">
        <v>15302</v>
      </c>
      <c r="I13" s="17">
        <v>4.1719999999999997</v>
      </c>
      <c r="J13" s="17">
        <v>19.41311</v>
      </c>
      <c r="K13" s="17">
        <v>3.71305</v>
      </c>
      <c r="L13" s="17">
        <v>56.166499999999999</v>
      </c>
      <c r="M13" s="17">
        <v>3.8876499999999998</v>
      </c>
      <c r="N13" s="17">
        <v>4.5054499999999997</v>
      </c>
      <c r="O13" s="17">
        <v>95.650049999999993</v>
      </c>
      <c r="P13" s="17">
        <v>17.35323</v>
      </c>
      <c r="Q13" s="17">
        <v>32.8765</v>
      </c>
      <c r="R13" s="17">
        <v>34.215949999999999</v>
      </c>
      <c r="S13" s="17">
        <v>83.93356</v>
      </c>
      <c r="T13" s="17">
        <v>1.2919</v>
      </c>
      <c r="U13" s="17">
        <v>31.863</v>
      </c>
      <c r="V13" s="17">
        <v>1324.9749999999999</v>
      </c>
      <c r="W13" s="17">
        <v>41.26529</v>
      </c>
      <c r="X13" s="17">
        <v>48.361249999999998</v>
      </c>
      <c r="Y13" s="17">
        <v>1.1044799999999999</v>
      </c>
      <c r="Z13" s="17">
        <v>146.465</v>
      </c>
    </row>
    <row r="14" spans="1:30" x14ac:dyDescent="0.2">
      <c r="A14" s="27">
        <v>45566</v>
      </c>
      <c r="B14" s="17">
        <v>5.44055</v>
      </c>
      <c r="C14" s="14">
        <v>904.82</v>
      </c>
      <c r="D14" s="17">
        <v>7.0301900000000002</v>
      </c>
      <c r="E14" s="17">
        <v>4221.8900000000003</v>
      </c>
      <c r="F14" s="17">
        <v>22.84845</v>
      </c>
      <c r="G14" s="17">
        <v>359.56299999999999</v>
      </c>
      <c r="H14" s="17">
        <v>15230.5</v>
      </c>
      <c r="I14" s="17">
        <v>4.1619999999999999</v>
      </c>
      <c r="J14" s="17">
        <v>19.617039999999999</v>
      </c>
      <c r="K14" s="17">
        <v>3.7191299999999998</v>
      </c>
      <c r="L14" s="17">
        <v>56.162999999999997</v>
      </c>
      <c r="M14" s="17">
        <v>3.8740199999999998</v>
      </c>
      <c r="N14" s="17">
        <v>4.4949500000000002</v>
      </c>
      <c r="O14" s="17">
        <v>95.795500000000004</v>
      </c>
      <c r="P14" s="17">
        <v>17.40605</v>
      </c>
      <c r="Q14" s="17">
        <v>32.530500000000004</v>
      </c>
      <c r="R14" s="17">
        <v>34.211799999999997</v>
      </c>
      <c r="S14" s="17">
        <v>83.860010000000003</v>
      </c>
      <c r="T14" s="17">
        <v>1.28806</v>
      </c>
      <c r="U14" s="17">
        <v>31.863</v>
      </c>
      <c r="V14" s="17">
        <v>1325.25</v>
      </c>
      <c r="W14" s="17">
        <v>41.310009999999998</v>
      </c>
      <c r="X14" s="17">
        <v>48.234250000000003</v>
      </c>
      <c r="Y14" s="17">
        <v>1.10677</v>
      </c>
      <c r="Z14" s="17">
        <v>143.565</v>
      </c>
    </row>
    <row r="15" spans="1:30" x14ac:dyDescent="0.2">
      <c r="A15" s="27">
        <v>45565</v>
      </c>
      <c r="B15" s="17">
        <v>5.4499500000000003</v>
      </c>
      <c r="C15" s="14">
        <v>898.66499999999996</v>
      </c>
      <c r="D15" s="17">
        <v>7.0073999999999996</v>
      </c>
      <c r="E15" s="17">
        <v>4206.8999999999996</v>
      </c>
      <c r="F15" s="17">
        <v>22.645499999999998</v>
      </c>
      <c r="G15" s="17">
        <v>356.67</v>
      </c>
      <c r="H15" s="17">
        <v>15196</v>
      </c>
      <c r="I15" s="17">
        <v>4.1239999999999997</v>
      </c>
      <c r="J15" s="17">
        <v>19.691500000000001</v>
      </c>
      <c r="K15" s="17">
        <v>3.7040299999999999</v>
      </c>
      <c r="L15" s="17">
        <v>56.037500000000001</v>
      </c>
      <c r="M15" s="17">
        <v>3.8477000000000001</v>
      </c>
      <c r="N15" s="17">
        <v>4.46861</v>
      </c>
      <c r="O15" s="17">
        <v>93.000050000000002</v>
      </c>
      <c r="P15" s="17">
        <v>17.268660000000001</v>
      </c>
      <c r="Q15" s="17">
        <v>32.429200000000002</v>
      </c>
      <c r="R15" s="17">
        <v>34.197679999999998</v>
      </c>
      <c r="S15" s="17">
        <v>83.817359999999994</v>
      </c>
      <c r="T15" s="17">
        <v>1.2850200000000001</v>
      </c>
      <c r="U15" s="17">
        <v>31.664000000000001</v>
      </c>
      <c r="V15" s="17">
        <v>1318.93</v>
      </c>
      <c r="W15" s="17">
        <v>41.180010000000003</v>
      </c>
      <c r="X15" s="17">
        <v>48.309150000000002</v>
      </c>
      <c r="Y15" s="17">
        <v>1.1134999999999999</v>
      </c>
      <c r="Z15" s="17">
        <v>143.63300000000001</v>
      </c>
    </row>
    <row r="16" spans="1:30" x14ac:dyDescent="0.2">
      <c r="A16" s="27">
        <v>45562</v>
      </c>
      <c r="B16" s="17">
        <v>5.4340000000000002</v>
      </c>
      <c r="C16" s="14">
        <v>899.9</v>
      </c>
      <c r="D16" s="17">
        <v>6.9816000000000003</v>
      </c>
      <c r="E16" s="17">
        <v>4178.1499999999996</v>
      </c>
      <c r="F16" s="17">
        <v>22.51435</v>
      </c>
      <c r="G16" s="17">
        <v>355.495</v>
      </c>
      <c r="H16" s="17">
        <v>15124.5</v>
      </c>
      <c r="I16" s="17">
        <v>4.1239999999999997</v>
      </c>
      <c r="J16" s="17">
        <v>19.692640000000001</v>
      </c>
      <c r="K16" s="17">
        <v>3.7125499999999998</v>
      </c>
      <c r="L16" s="17">
        <v>56.07</v>
      </c>
      <c r="M16" s="17">
        <v>3.8309500000000001</v>
      </c>
      <c r="N16" s="17">
        <v>4.4567300000000003</v>
      </c>
      <c r="O16" s="17">
        <v>93.325050000000005</v>
      </c>
      <c r="P16" s="17">
        <v>17.115079999999999</v>
      </c>
      <c r="Q16" s="17">
        <v>32.376800000000003</v>
      </c>
      <c r="R16" s="17">
        <v>34.169780000000003</v>
      </c>
      <c r="S16" s="17">
        <v>83.718450000000004</v>
      </c>
      <c r="T16" s="17">
        <v>1.2810299999999999</v>
      </c>
      <c r="U16" s="17">
        <v>31.597899999999999</v>
      </c>
      <c r="V16" s="17">
        <v>1310.85</v>
      </c>
      <c r="W16" s="17">
        <v>41.195039999999999</v>
      </c>
      <c r="X16" s="17">
        <v>48.3598</v>
      </c>
      <c r="Y16" s="17">
        <v>1.1162399999999999</v>
      </c>
      <c r="Z16" s="17">
        <v>142.208</v>
      </c>
    </row>
    <row r="17" spans="1:26" x14ac:dyDescent="0.2">
      <c r="A17" s="27">
        <v>45561</v>
      </c>
      <c r="B17" s="17">
        <v>5.4377000000000004</v>
      </c>
      <c r="C17" s="14">
        <v>901</v>
      </c>
      <c r="D17" s="17">
        <v>6.9729799999999997</v>
      </c>
      <c r="E17" s="17">
        <v>4158.96</v>
      </c>
      <c r="F17" s="17">
        <v>22.495850000000001</v>
      </c>
      <c r="G17" s="17">
        <v>354.55900000000003</v>
      </c>
      <c r="H17" s="17">
        <v>15077</v>
      </c>
      <c r="I17" s="17">
        <v>4.1420000000000003</v>
      </c>
      <c r="J17" s="17">
        <v>19.6341</v>
      </c>
      <c r="K17" s="17">
        <v>3.7247300000000001</v>
      </c>
      <c r="L17" s="17">
        <v>55.969499999999996</v>
      </c>
      <c r="M17" s="17">
        <v>3.8250500000000001</v>
      </c>
      <c r="N17" s="17">
        <v>4.4519500000000001</v>
      </c>
      <c r="O17" s="17">
        <v>92.623570000000001</v>
      </c>
      <c r="P17" s="17">
        <v>17.174399999999999</v>
      </c>
      <c r="Q17" s="17">
        <v>32.392000000000003</v>
      </c>
      <c r="R17" s="17">
        <v>34.15457</v>
      </c>
      <c r="S17" s="17">
        <v>83.628020000000006</v>
      </c>
      <c r="T17" s="17">
        <v>1.2831600000000001</v>
      </c>
      <c r="U17" s="17">
        <v>31.879200000000001</v>
      </c>
      <c r="V17" s="17">
        <v>1313.65</v>
      </c>
      <c r="W17" s="17">
        <v>41.159759999999999</v>
      </c>
      <c r="X17" s="17">
        <v>48.37</v>
      </c>
      <c r="Y17" s="17">
        <v>1.1176699999999999</v>
      </c>
      <c r="Z17" s="17">
        <v>144.81399999999999</v>
      </c>
    </row>
    <row r="18" spans="1:26" x14ac:dyDescent="0.2">
      <c r="A18" s="27">
        <v>45560</v>
      </c>
      <c r="B18" s="17">
        <v>5.4748200000000002</v>
      </c>
      <c r="C18" s="14">
        <v>913.7</v>
      </c>
      <c r="D18" s="17">
        <v>7.0328400000000002</v>
      </c>
      <c r="E18" s="17">
        <v>4198.43</v>
      </c>
      <c r="F18" s="17">
        <v>22.601050000000001</v>
      </c>
      <c r="G18" s="17">
        <v>355.09500000000003</v>
      </c>
      <c r="H18" s="17">
        <v>15199</v>
      </c>
      <c r="I18" s="17">
        <v>4.13</v>
      </c>
      <c r="J18" s="17">
        <v>19.642019999999999</v>
      </c>
      <c r="K18" s="17">
        <v>3.7510500000000002</v>
      </c>
      <c r="L18" s="17">
        <v>55.889499999999998</v>
      </c>
      <c r="M18" s="17">
        <v>3.8341599999999998</v>
      </c>
      <c r="N18" s="17">
        <v>4.4703799999999996</v>
      </c>
      <c r="O18" s="17">
        <v>92.113910000000004</v>
      </c>
      <c r="P18" s="17">
        <v>17.269390000000001</v>
      </c>
      <c r="Q18" s="17">
        <v>32.781500000000001</v>
      </c>
      <c r="R18" s="17">
        <v>34.138800000000003</v>
      </c>
      <c r="S18" s="17">
        <v>83.627859999999998</v>
      </c>
      <c r="T18" s="17">
        <v>1.2898499999999999</v>
      </c>
      <c r="U18" s="17">
        <v>31.856300000000001</v>
      </c>
      <c r="V18" s="17">
        <v>1336.11</v>
      </c>
      <c r="W18" s="17">
        <v>41.213650000000001</v>
      </c>
      <c r="X18" s="17">
        <v>48.542149999999999</v>
      </c>
      <c r="Y18" s="17">
        <v>1.1132899999999999</v>
      </c>
      <c r="Z18" s="17">
        <v>144.755</v>
      </c>
    </row>
    <row r="19" spans="1:26" x14ac:dyDescent="0.2">
      <c r="A19" s="27">
        <v>45559</v>
      </c>
      <c r="B19" s="17">
        <v>5.4555999999999996</v>
      </c>
      <c r="C19" s="14">
        <v>909.9</v>
      </c>
      <c r="D19" s="17">
        <v>7.01105</v>
      </c>
      <c r="E19" s="17">
        <v>4154.25</v>
      </c>
      <c r="F19" s="17">
        <v>22.435279999999999</v>
      </c>
      <c r="G19" s="17">
        <v>352.73200000000003</v>
      </c>
      <c r="H19" s="17">
        <v>15122</v>
      </c>
      <c r="I19" s="17">
        <v>4.1580000000000004</v>
      </c>
      <c r="J19" s="17">
        <v>19.330939999999998</v>
      </c>
      <c r="K19" s="17">
        <v>3.7629999999999999</v>
      </c>
      <c r="L19" s="17">
        <v>56.2395</v>
      </c>
      <c r="M19" s="17">
        <v>3.8059099999999999</v>
      </c>
      <c r="N19" s="17">
        <v>4.4505499999999998</v>
      </c>
      <c r="O19" s="17">
        <v>92.937299999999993</v>
      </c>
      <c r="P19" s="17">
        <v>17.262810000000002</v>
      </c>
      <c r="Q19" s="17">
        <v>32.682499999999997</v>
      </c>
      <c r="R19" s="17">
        <v>34.119410000000002</v>
      </c>
      <c r="S19" s="17">
        <v>83.60566</v>
      </c>
      <c r="T19" s="17">
        <v>1.2834700000000001</v>
      </c>
      <c r="U19" s="17">
        <v>32.0152</v>
      </c>
      <c r="V19" s="17">
        <v>1325.905</v>
      </c>
      <c r="W19" s="17">
        <v>41.339170000000003</v>
      </c>
      <c r="X19" s="17">
        <v>48.683570000000003</v>
      </c>
      <c r="Y19" s="17">
        <v>1.1179699999999999</v>
      </c>
      <c r="Z19" s="17">
        <v>143.227</v>
      </c>
    </row>
    <row r="20" spans="1:26" x14ac:dyDescent="0.2">
      <c r="A20" s="27">
        <v>45558</v>
      </c>
      <c r="B20" s="17">
        <v>5.5374999999999996</v>
      </c>
      <c r="C20" s="14">
        <v>922.25</v>
      </c>
      <c r="D20" s="17">
        <v>7.0603999999999996</v>
      </c>
      <c r="E20" s="17">
        <v>4157.4979999999996</v>
      </c>
      <c r="F20" s="17">
        <v>22.617100000000001</v>
      </c>
      <c r="G20" s="17">
        <v>355.33499999999998</v>
      </c>
      <c r="H20" s="17">
        <v>15187</v>
      </c>
      <c r="I20" s="17">
        <v>4.202</v>
      </c>
      <c r="J20" s="17">
        <v>19.424669999999999</v>
      </c>
      <c r="K20" s="17">
        <v>3.7774999999999999</v>
      </c>
      <c r="L20" s="17">
        <v>55.95</v>
      </c>
      <c r="M20" s="17">
        <v>3.8439800000000002</v>
      </c>
      <c r="N20" s="17">
        <v>4.4772699999999999</v>
      </c>
      <c r="O20" s="17">
        <v>93.053449999999998</v>
      </c>
      <c r="P20" s="17">
        <v>17.35032</v>
      </c>
      <c r="Q20" s="17">
        <v>32.9285</v>
      </c>
      <c r="R20" s="17">
        <v>34.138100000000001</v>
      </c>
      <c r="S20" s="17">
        <v>83.547560000000004</v>
      </c>
      <c r="T20" s="17">
        <v>1.2904899999999999</v>
      </c>
      <c r="U20" s="17">
        <v>32.061100000000003</v>
      </c>
      <c r="V20" s="17">
        <v>1334.21</v>
      </c>
      <c r="W20" s="17">
        <v>41.460810000000002</v>
      </c>
      <c r="X20" s="17">
        <v>48.64575</v>
      </c>
      <c r="Y20" s="17">
        <v>1.11113</v>
      </c>
      <c r="Z20" s="17">
        <v>143.61000000000001</v>
      </c>
    </row>
    <row r="21" spans="1:26" x14ac:dyDescent="0.2">
      <c r="A21" s="27">
        <v>45555</v>
      </c>
      <c r="B21" s="17">
        <v>5.51105</v>
      </c>
      <c r="C21" s="14">
        <v>930.625</v>
      </c>
      <c r="D21" s="17">
        <v>7.0420699999999998</v>
      </c>
      <c r="E21" s="17">
        <v>4151.5870000000004</v>
      </c>
      <c r="F21" s="17">
        <v>22.4483</v>
      </c>
      <c r="G21" s="17">
        <v>352.13</v>
      </c>
      <c r="H21" s="17">
        <v>15155</v>
      </c>
      <c r="I21" s="17">
        <v>4.202</v>
      </c>
      <c r="J21" s="17">
        <v>19.41479</v>
      </c>
      <c r="K21" s="17">
        <v>3.7589000000000001</v>
      </c>
      <c r="L21" s="17">
        <v>55.640700000000002</v>
      </c>
      <c r="M21" s="17">
        <v>3.8250899999999999</v>
      </c>
      <c r="N21" s="17">
        <v>4.44848</v>
      </c>
      <c r="O21" s="17">
        <v>92.368269999999995</v>
      </c>
      <c r="P21" s="17">
        <v>17.426100000000002</v>
      </c>
      <c r="Q21" s="17">
        <v>32.928400000000003</v>
      </c>
      <c r="R21" s="17">
        <v>34.121200000000002</v>
      </c>
      <c r="S21" s="17">
        <v>83.512510000000006</v>
      </c>
      <c r="T21" s="17">
        <v>1.2904800000000001</v>
      </c>
      <c r="U21" s="17">
        <v>31.988499999999998</v>
      </c>
      <c r="V21" s="17">
        <v>1332.59</v>
      </c>
      <c r="W21" s="17">
        <v>41.34055</v>
      </c>
      <c r="X21" s="17">
        <v>48.516570000000002</v>
      </c>
      <c r="Y21" s="17">
        <v>1.1162399999999999</v>
      </c>
      <c r="Z21" s="17">
        <v>143.85300000000001</v>
      </c>
    </row>
    <row r="22" spans="1:26" x14ac:dyDescent="0.2">
      <c r="A22" s="27">
        <v>45554</v>
      </c>
      <c r="B22" s="17">
        <v>5.4252700000000003</v>
      </c>
      <c r="C22" s="14">
        <v>931.58500000000004</v>
      </c>
      <c r="D22" s="17">
        <v>7.0715899999999996</v>
      </c>
      <c r="E22" s="17">
        <v>4160.6149999999998</v>
      </c>
      <c r="F22" s="17">
        <v>22.484200000000001</v>
      </c>
      <c r="G22" s="17">
        <v>353.15499999999997</v>
      </c>
      <c r="H22" s="17">
        <v>15185</v>
      </c>
      <c r="I22" s="17">
        <v>4.2119999999999997</v>
      </c>
      <c r="J22" s="17">
        <v>19.319590000000002</v>
      </c>
      <c r="K22" s="17">
        <v>3.7473999999999998</v>
      </c>
      <c r="L22" s="17">
        <v>55.607500000000002</v>
      </c>
      <c r="M22" s="17">
        <v>3.8289</v>
      </c>
      <c r="N22" s="17">
        <v>4.4562999999999997</v>
      </c>
      <c r="O22" s="17">
        <v>92.362880000000004</v>
      </c>
      <c r="P22" s="17">
        <v>17.494479999999999</v>
      </c>
      <c r="Q22" s="17">
        <v>33.134</v>
      </c>
      <c r="R22" s="17">
        <v>34.033639999999998</v>
      </c>
      <c r="S22" s="17">
        <v>83.630009999999999</v>
      </c>
      <c r="T22" s="17">
        <v>1.29175</v>
      </c>
      <c r="U22" s="17">
        <v>31.940999999999999</v>
      </c>
      <c r="V22" s="17">
        <v>1328.69</v>
      </c>
      <c r="W22" s="17">
        <v>41.39911</v>
      </c>
      <c r="X22" s="17">
        <v>48.532400000000003</v>
      </c>
      <c r="Y22" s="17">
        <v>1.1161799999999999</v>
      </c>
      <c r="Z22" s="17">
        <v>142.63</v>
      </c>
    </row>
    <row r="23" spans="1:26" x14ac:dyDescent="0.2">
      <c r="A23" s="27">
        <v>45553</v>
      </c>
      <c r="B23" s="17">
        <v>5.46075</v>
      </c>
      <c r="C23" s="14">
        <v>931.85</v>
      </c>
      <c r="D23" s="17">
        <v>7.0954499999999996</v>
      </c>
      <c r="E23" s="17">
        <v>4182.07</v>
      </c>
      <c r="F23" s="17">
        <v>22.547180000000001</v>
      </c>
      <c r="G23" s="17">
        <v>354.70499999999998</v>
      </c>
      <c r="H23" s="17">
        <v>15307</v>
      </c>
      <c r="I23" s="17">
        <v>4.2439999999999998</v>
      </c>
      <c r="J23" s="17">
        <v>19.286770000000001</v>
      </c>
      <c r="K23" s="17">
        <v>3.7514699999999999</v>
      </c>
      <c r="L23" s="17">
        <v>55.731999999999999</v>
      </c>
      <c r="M23" s="17">
        <v>3.8413499999999998</v>
      </c>
      <c r="N23" s="17">
        <v>4.4744700000000002</v>
      </c>
      <c r="O23" s="17">
        <v>92.783640000000005</v>
      </c>
      <c r="P23" s="17">
        <v>17.545449999999999</v>
      </c>
      <c r="Q23" s="17">
        <v>33.360599999999998</v>
      </c>
      <c r="R23" s="17">
        <v>34.057740000000003</v>
      </c>
      <c r="S23" s="17">
        <v>83.640010000000004</v>
      </c>
      <c r="T23" s="17">
        <v>1.29515</v>
      </c>
      <c r="U23" s="17">
        <v>31.986999999999998</v>
      </c>
      <c r="V23" s="17">
        <v>1324.33</v>
      </c>
      <c r="W23" s="17">
        <v>41.489080000000001</v>
      </c>
      <c r="X23" s="17">
        <v>48.535780000000003</v>
      </c>
      <c r="Y23" s="17">
        <v>1.11189</v>
      </c>
      <c r="Z23" s="17">
        <v>142.286</v>
      </c>
    </row>
    <row r="24" spans="1:26" x14ac:dyDescent="0.2">
      <c r="A24" s="27">
        <v>45552</v>
      </c>
      <c r="B24" s="17">
        <v>5.4834500000000004</v>
      </c>
      <c r="C24" s="14">
        <v>929.81500000000005</v>
      </c>
      <c r="D24" s="17">
        <v>7.11097</v>
      </c>
      <c r="E24" s="17">
        <v>4211.66</v>
      </c>
      <c r="F24" s="17">
        <v>22.586849999999998</v>
      </c>
      <c r="G24" s="17">
        <v>354.99200000000002</v>
      </c>
      <c r="H24" s="17">
        <v>15350</v>
      </c>
      <c r="I24" s="17">
        <v>4.258</v>
      </c>
      <c r="J24" s="17">
        <v>19.101150000000001</v>
      </c>
      <c r="K24" s="17">
        <v>3.7545000000000002</v>
      </c>
      <c r="L24" s="17">
        <v>55.682499999999997</v>
      </c>
      <c r="M24" s="17">
        <v>3.8458199999999998</v>
      </c>
      <c r="N24" s="17">
        <v>4.4757999999999996</v>
      </c>
      <c r="O24" s="17">
        <v>91.571700000000007</v>
      </c>
      <c r="P24" s="17">
        <v>17.619299999999999</v>
      </c>
      <c r="Q24" s="17">
        <v>33.385800000000003</v>
      </c>
      <c r="R24" s="17">
        <v>34.088619999999999</v>
      </c>
      <c r="S24" s="17">
        <v>83.783010000000004</v>
      </c>
      <c r="T24" s="17">
        <v>1.29701</v>
      </c>
      <c r="U24" s="17">
        <v>31.878499999999999</v>
      </c>
      <c r="V24" s="17">
        <v>1326.06</v>
      </c>
      <c r="W24" s="17">
        <v>41.475009999999997</v>
      </c>
      <c r="X24" s="17">
        <v>48.414999999999999</v>
      </c>
      <c r="Y24" s="17">
        <v>1.1113599999999999</v>
      </c>
      <c r="Z24" s="17">
        <v>142.41200000000001</v>
      </c>
    </row>
    <row r="25" spans="1:26" x14ac:dyDescent="0.2">
      <c r="A25" s="27">
        <v>45551</v>
      </c>
      <c r="B25" s="17">
        <v>5.51105</v>
      </c>
      <c r="C25" s="14">
        <v>922.495</v>
      </c>
      <c r="D25" s="17">
        <v>7.0970300000000002</v>
      </c>
      <c r="E25" s="17">
        <v>4233.8999999999996</v>
      </c>
      <c r="F25" s="17">
        <v>22.594750000000001</v>
      </c>
      <c r="G25" s="17">
        <v>354.21</v>
      </c>
      <c r="H25" s="17">
        <v>15375</v>
      </c>
      <c r="I25" s="17">
        <v>4.3019999999999996</v>
      </c>
      <c r="J25" s="17">
        <v>19.228549999999998</v>
      </c>
      <c r="K25" s="17">
        <v>3.77915</v>
      </c>
      <c r="L25" s="17">
        <v>55.869799999999998</v>
      </c>
      <c r="M25" s="17">
        <v>3.8407800000000001</v>
      </c>
      <c r="N25" s="17">
        <v>4.4687000000000001</v>
      </c>
      <c r="O25" s="17">
        <v>91.375050000000002</v>
      </c>
      <c r="P25" s="17">
        <v>17.619230000000002</v>
      </c>
      <c r="Q25" s="17">
        <v>33.253999999999998</v>
      </c>
      <c r="R25" s="17">
        <v>34.010249999999999</v>
      </c>
      <c r="S25" s="17">
        <v>83.845259999999996</v>
      </c>
      <c r="T25" s="17">
        <v>1.2953300000000001</v>
      </c>
      <c r="U25" s="17">
        <v>31.878499999999999</v>
      </c>
      <c r="V25" s="17">
        <v>1321.84</v>
      </c>
      <c r="W25" s="17">
        <v>41.481349999999999</v>
      </c>
      <c r="X25" s="17">
        <v>48.425130000000003</v>
      </c>
      <c r="Y25" s="17">
        <v>1.1132599999999999</v>
      </c>
      <c r="Z25" s="17">
        <v>140.61600000000001</v>
      </c>
    </row>
    <row r="26" spans="1:26" x14ac:dyDescent="0.2">
      <c r="A26" s="27">
        <v>45548</v>
      </c>
      <c r="B26" s="17">
        <v>5.5658500000000002</v>
      </c>
      <c r="C26" s="14">
        <v>925.38</v>
      </c>
      <c r="D26" s="17">
        <v>7.1004500000000004</v>
      </c>
      <c r="E26" s="17">
        <v>4184.6170000000002</v>
      </c>
      <c r="F26" s="17">
        <v>22.695699999999999</v>
      </c>
      <c r="G26" s="17">
        <v>356.45699999999999</v>
      </c>
      <c r="H26" s="17">
        <v>15412</v>
      </c>
      <c r="I26" s="17">
        <v>4.3019999999999996</v>
      </c>
      <c r="J26" s="17">
        <v>19.20627</v>
      </c>
      <c r="K26" s="17">
        <v>3.7774999999999999</v>
      </c>
      <c r="L26" s="17">
        <v>56.0015</v>
      </c>
      <c r="M26" s="17">
        <v>3.8653499999999998</v>
      </c>
      <c r="N26" s="17">
        <v>4.4912000000000001</v>
      </c>
      <c r="O26" s="17">
        <v>90.136089999999996</v>
      </c>
      <c r="P26" s="17">
        <v>17.72017</v>
      </c>
      <c r="Q26" s="17">
        <v>33.270299999999999</v>
      </c>
      <c r="R26" s="17">
        <v>33.9146</v>
      </c>
      <c r="S26" s="17">
        <v>83.826260000000005</v>
      </c>
      <c r="T26" s="17">
        <v>1.2976000000000001</v>
      </c>
      <c r="U26" s="17">
        <v>31.992799999999999</v>
      </c>
      <c r="V26" s="17">
        <v>1329.93</v>
      </c>
      <c r="W26" s="17">
        <v>41.373460000000001</v>
      </c>
      <c r="X26" s="17">
        <v>48.413119999999999</v>
      </c>
      <c r="Y26" s="17">
        <v>1.1074999999999999</v>
      </c>
      <c r="Z26" s="17">
        <v>140.85400000000001</v>
      </c>
    </row>
    <row r="27" spans="1:26" x14ac:dyDescent="0.2">
      <c r="A27" s="27">
        <v>45547</v>
      </c>
      <c r="B27" s="17">
        <v>5.62615</v>
      </c>
      <c r="C27" s="14">
        <v>931.15</v>
      </c>
      <c r="D27" s="17">
        <v>7.1189799999999996</v>
      </c>
      <c r="E27" s="17">
        <v>4208.7700000000004</v>
      </c>
      <c r="F27" s="17">
        <v>22.68805</v>
      </c>
      <c r="G27" s="17">
        <v>357.06700000000001</v>
      </c>
      <c r="H27" s="17">
        <v>15416</v>
      </c>
      <c r="I27" s="17">
        <v>4.3365</v>
      </c>
      <c r="J27" s="17">
        <v>19.532789999999999</v>
      </c>
      <c r="K27" s="17">
        <v>3.7709000000000001</v>
      </c>
      <c r="L27" s="17">
        <v>56.153500000000001</v>
      </c>
      <c r="M27" s="17">
        <v>3.8696000000000002</v>
      </c>
      <c r="N27" s="17">
        <v>4.4928999999999997</v>
      </c>
      <c r="O27" s="17">
        <v>89.200029999999998</v>
      </c>
      <c r="P27" s="17">
        <v>17.801030000000001</v>
      </c>
      <c r="Q27" s="17">
        <v>33.428699999999999</v>
      </c>
      <c r="R27" s="17">
        <v>33.901049999999998</v>
      </c>
      <c r="S27" s="17">
        <v>83.940010000000001</v>
      </c>
      <c r="T27" s="17">
        <v>1.3013300000000001</v>
      </c>
      <c r="U27" s="17">
        <v>32.162199999999999</v>
      </c>
      <c r="V27" s="17">
        <v>1337.29</v>
      </c>
      <c r="W27" s="17">
        <v>41.250019999999999</v>
      </c>
      <c r="X27" s="17">
        <v>48.432499999999997</v>
      </c>
      <c r="Y27" s="17">
        <v>1.1074299999999999</v>
      </c>
      <c r="Z27" s="17">
        <v>141.81899999999999</v>
      </c>
    </row>
    <row r="28" spans="1:26" x14ac:dyDescent="0.2">
      <c r="A28" s="27">
        <v>45546</v>
      </c>
      <c r="B28" s="17">
        <v>5.6618300000000001</v>
      </c>
      <c r="C28" s="14">
        <v>942.64499999999998</v>
      </c>
      <c r="D28" s="17">
        <v>7.1293300000000004</v>
      </c>
      <c r="E28" s="17">
        <v>4269.8050000000003</v>
      </c>
      <c r="F28" s="17">
        <v>22.77965</v>
      </c>
      <c r="G28" s="17">
        <v>359.68799999999999</v>
      </c>
      <c r="H28" s="17">
        <v>15425</v>
      </c>
      <c r="I28" s="17">
        <v>4.33</v>
      </c>
      <c r="J28" s="17">
        <v>19.815480000000001</v>
      </c>
      <c r="K28" s="17">
        <v>3.7785500000000001</v>
      </c>
      <c r="L28" s="17">
        <v>55.956499999999998</v>
      </c>
      <c r="M28" s="17">
        <v>3.8952900000000001</v>
      </c>
      <c r="N28" s="17">
        <v>4.5160499999999999</v>
      </c>
      <c r="O28" s="17">
        <v>91.542630000000003</v>
      </c>
      <c r="P28" s="17">
        <v>17.89836</v>
      </c>
      <c r="Q28" s="17">
        <v>33.691299999999998</v>
      </c>
      <c r="R28" s="17">
        <v>33.988900000000001</v>
      </c>
      <c r="S28" s="17">
        <v>83.940010000000001</v>
      </c>
      <c r="T28" s="17">
        <v>1.3040799999999999</v>
      </c>
      <c r="U28" s="17">
        <v>32.148299999999999</v>
      </c>
      <c r="V28" s="17">
        <v>1339.5350000000001</v>
      </c>
      <c r="W28" s="17">
        <v>41.150010000000002</v>
      </c>
      <c r="X28" s="17">
        <v>48.375</v>
      </c>
      <c r="Y28" s="17">
        <v>1.1012</v>
      </c>
      <c r="Z28" s="17">
        <v>142.36099999999999</v>
      </c>
    </row>
    <row r="29" spans="1:26" x14ac:dyDescent="0.2">
      <c r="A29" s="27">
        <v>45545</v>
      </c>
      <c r="B29" s="17">
        <v>5.6602199999999998</v>
      </c>
      <c r="C29" s="14">
        <v>949.09</v>
      </c>
      <c r="D29" s="17">
        <v>7.1355599999999999</v>
      </c>
      <c r="E29" s="17">
        <v>4280.3549999999996</v>
      </c>
      <c r="F29" s="17">
        <v>22.754829999999998</v>
      </c>
      <c r="G29" s="17">
        <v>360.26799999999997</v>
      </c>
      <c r="H29" s="17">
        <v>15475</v>
      </c>
      <c r="I29" s="17">
        <v>4.3419999999999996</v>
      </c>
      <c r="J29" s="17">
        <v>20.0991</v>
      </c>
      <c r="K29" s="17">
        <v>3.8055500000000002</v>
      </c>
      <c r="L29" s="17">
        <v>56.392400000000002</v>
      </c>
      <c r="M29" s="17">
        <v>3.8843999999999999</v>
      </c>
      <c r="N29" s="17">
        <v>4.5133000000000001</v>
      </c>
      <c r="O29" s="17">
        <v>91.000050000000002</v>
      </c>
      <c r="P29" s="17">
        <v>17.945779999999999</v>
      </c>
      <c r="Q29" s="17">
        <v>33.661299999999997</v>
      </c>
      <c r="R29" s="17">
        <v>34.03745</v>
      </c>
      <c r="S29" s="17">
        <v>83.920010000000005</v>
      </c>
      <c r="T29" s="17">
        <v>1.30464</v>
      </c>
      <c r="U29" s="17">
        <v>32.194800000000001</v>
      </c>
      <c r="V29" s="17">
        <v>1344.49</v>
      </c>
      <c r="W29" s="17">
        <v>41.161099999999998</v>
      </c>
      <c r="X29" s="17">
        <v>48.352499999999999</v>
      </c>
      <c r="Y29" s="17">
        <v>1.1019600000000001</v>
      </c>
      <c r="Z29" s="17">
        <v>142.44300000000001</v>
      </c>
    </row>
    <row r="30" spans="1:26" x14ac:dyDescent="0.2">
      <c r="A30" s="27">
        <v>45544</v>
      </c>
      <c r="B30" s="17">
        <v>5.5847699999999998</v>
      </c>
      <c r="C30" s="14">
        <v>944.63</v>
      </c>
      <c r="D30" s="17">
        <v>7.1201600000000003</v>
      </c>
      <c r="E30" s="17">
        <v>4243.665</v>
      </c>
      <c r="F30" s="17">
        <v>22.698879999999999</v>
      </c>
      <c r="G30" s="17">
        <v>359.58300000000003</v>
      </c>
      <c r="H30" s="17">
        <v>15457.5</v>
      </c>
      <c r="I30" s="17">
        <v>4.3689999999999998</v>
      </c>
      <c r="J30" s="17">
        <v>19.886340000000001</v>
      </c>
      <c r="K30" s="17">
        <v>3.8144999999999998</v>
      </c>
      <c r="L30" s="17">
        <v>56.45</v>
      </c>
      <c r="M30" s="17">
        <v>3.8742299999999998</v>
      </c>
      <c r="N30" s="17">
        <v>4.5073999999999996</v>
      </c>
      <c r="O30" s="17">
        <v>90.55</v>
      </c>
      <c r="P30" s="17">
        <v>17.884550000000001</v>
      </c>
      <c r="Q30" s="17">
        <v>33.871699999999997</v>
      </c>
      <c r="R30" s="17">
        <v>34.06588</v>
      </c>
      <c r="S30" s="17">
        <v>83.986009999999993</v>
      </c>
      <c r="T30" s="17">
        <v>1.30576</v>
      </c>
      <c r="U30" s="17">
        <v>32.101799999999997</v>
      </c>
      <c r="V30" s="17">
        <v>1342.66</v>
      </c>
      <c r="W30" s="17">
        <v>41.148400000000002</v>
      </c>
      <c r="X30" s="17">
        <v>48.361600000000003</v>
      </c>
      <c r="Y30" s="17">
        <v>1.1034900000000001</v>
      </c>
      <c r="Z30" s="17">
        <v>143.178</v>
      </c>
    </row>
    <row r="31" spans="1:26" x14ac:dyDescent="0.2">
      <c r="A31" s="27">
        <v>45541</v>
      </c>
      <c r="B31" s="17">
        <v>5.5990000000000002</v>
      </c>
      <c r="C31" s="14">
        <v>945.44</v>
      </c>
      <c r="D31" s="17">
        <v>7.0948399999999996</v>
      </c>
      <c r="E31" s="17">
        <v>4174.3999999999996</v>
      </c>
      <c r="F31" s="17">
        <v>22.583349999999999</v>
      </c>
      <c r="G31" s="17">
        <v>355.27699999999999</v>
      </c>
      <c r="H31" s="17">
        <v>15467</v>
      </c>
      <c r="I31" s="17">
        <v>4.33</v>
      </c>
      <c r="J31" s="17">
        <v>19.979900000000001</v>
      </c>
      <c r="K31" s="17">
        <v>3.7985500000000001</v>
      </c>
      <c r="L31" s="17">
        <v>55.915599999999998</v>
      </c>
      <c r="M31" s="17">
        <v>3.8640500000000002</v>
      </c>
      <c r="N31" s="17">
        <v>4.4859499999999999</v>
      </c>
      <c r="O31" s="17">
        <v>90.453550000000007</v>
      </c>
      <c r="P31" s="17">
        <v>17.850549999999998</v>
      </c>
      <c r="Q31" s="17">
        <v>33.747700000000002</v>
      </c>
      <c r="R31" s="17">
        <v>33.984250000000003</v>
      </c>
      <c r="S31" s="17">
        <v>83.984350000000006</v>
      </c>
      <c r="T31" s="17">
        <v>1.3027200000000001</v>
      </c>
      <c r="U31" s="17">
        <v>31.915500000000002</v>
      </c>
      <c r="V31" s="17">
        <v>1338.21</v>
      </c>
      <c r="W31" s="17">
        <v>41.000019999999999</v>
      </c>
      <c r="X31" s="17">
        <v>48.437600000000003</v>
      </c>
      <c r="Y31" s="17">
        <v>1.10843</v>
      </c>
      <c r="Z31" s="17">
        <v>142.30099999999999</v>
      </c>
    </row>
    <row r="32" spans="1:26" x14ac:dyDescent="0.2">
      <c r="A32" s="27">
        <v>45540</v>
      </c>
      <c r="B32" s="17">
        <v>5.5735000000000001</v>
      </c>
      <c r="C32" s="14">
        <v>942.19500000000005</v>
      </c>
      <c r="D32" s="17">
        <v>7.0898599999999998</v>
      </c>
      <c r="E32" s="17">
        <v>4158.0379999999996</v>
      </c>
      <c r="F32" s="17">
        <v>22.532350000000001</v>
      </c>
      <c r="G32" s="17">
        <v>353.94900000000001</v>
      </c>
      <c r="H32" s="17">
        <v>15398.5</v>
      </c>
      <c r="I32" s="17">
        <v>4.3380000000000001</v>
      </c>
      <c r="J32" s="17">
        <v>19.86749</v>
      </c>
      <c r="K32" s="17">
        <v>3.7905500000000001</v>
      </c>
      <c r="L32" s="17">
        <v>56.233499999999999</v>
      </c>
      <c r="M32" s="17">
        <v>3.8549600000000002</v>
      </c>
      <c r="N32" s="17">
        <v>4.4749999999999996</v>
      </c>
      <c r="O32" s="17">
        <v>88.266750000000002</v>
      </c>
      <c r="P32" s="17">
        <v>17.709589999999999</v>
      </c>
      <c r="Q32" s="17">
        <v>33.628999999999998</v>
      </c>
      <c r="R32" s="17">
        <v>33.946550000000002</v>
      </c>
      <c r="S32" s="17">
        <v>84.001859999999994</v>
      </c>
      <c r="T32" s="17">
        <v>1.3000499999999999</v>
      </c>
      <c r="U32" s="17">
        <v>32.076500000000003</v>
      </c>
      <c r="V32" s="17">
        <v>1333.32</v>
      </c>
      <c r="W32" s="17">
        <v>41.154110000000003</v>
      </c>
      <c r="X32" s="17">
        <v>48.440649999999998</v>
      </c>
      <c r="Y32" s="17">
        <v>1.1110599999999999</v>
      </c>
      <c r="Z32" s="17">
        <v>143.44900000000001</v>
      </c>
    </row>
    <row r="33" spans="1:26" x14ac:dyDescent="0.2">
      <c r="A33" s="27">
        <v>45539</v>
      </c>
      <c r="B33" s="17">
        <v>5.6416199999999996</v>
      </c>
      <c r="C33" s="14">
        <v>943.41200000000003</v>
      </c>
      <c r="D33" s="17">
        <v>7.1134300000000001</v>
      </c>
      <c r="E33" s="17">
        <v>4172.84</v>
      </c>
      <c r="F33" s="17">
        <v>22.604130000000001</v>
      </c>
      <c r="G33" s="17">
        <v>354.846</v>
      </c>
      <c r="H33" s="17">
        <v>15442</v>
      </c>
      <c r="I33" s="17">
        <v>4.3520000000000003</v>
      </c>
      <c r="J33" s="17">
        <v>19.938960000000002</v>
      </c>
      <c r="K33" s="17">
        <v>3.7960500000000001</v>
      </c>
      <c r="L33" s="17">
        <v>56.576000000000001</v>
      </c>
      <c r="M33" s="17">
        <v>3.8572500000000001</v>
      </c>
      <c r="N33" s="17">
        <v>4.4862500000000001</v>
      </c>
      <c r="O33" s="17">
        <v>87.511579999999995</v>
      </c>
      <c r="P33" s="17">
        <v>17.860050000000001</v>
      </c>
      <c r="Q33" s="17">
        <v>34.021000000000001</v>
      </c>
      <c r="R33" s="17">
        <v>34.013629999999999</v>
      </c>
      <c r="S33" s="17">
        <v>83.971010000000007</v>
      </c>
      <c r="T33" s="17">
        <v>1.30385</v>
      </c>
      <c r="U33" s="17">
        <v>32.192</v>
      </c>
      <c r="V33" s="17">
        <v>1334.69</v>
      </c>
      <c r="W33" s="17">
        <v>41.20017</v>
      </c>
      <c r="X33" s="17">
        <v>48.512999999999998</v>
      </c>
      <c r="Y33" s="17">
        <v>1.1082099999999999</v>
      </c>
      <c r="Z33" s="17">
        <v>143.74100000000001</v>
      </c>
    </row>
    <row r="34" spans="1:26" x14ac:dyDescent="0.2">
      <c r="A34" s="27">
        <v>45538</v>
      </c>
      <c r="B34" s="17">
        <v>5.6448</v>
      </c>
      <c r="C34" s="14">
        <v>929.375</v>
      </c>
      <c r="D34" s="17">
        <v>7.1208299999999998</v>
      </c>
      <c r="E34" s="17">
        <v>4185.7</v>
      </c>
      <c r="F34" s="17">
        <v>22.746449999999999</v>
      </c>
      <c r="G34" s="17">
        <v>356.90499999999997</v>
      </c>
      <c r="H34" s="17">
        <v>15537</v>
      </c>
      <c r="I34" s="17">
        <v>4.3689999999999998</v>
      </c>
      <c r="J34" s="17">
        <v>19.7942</v>
      </c>
      <c r="K34" s="17">
        <v>3.7869700000000002</v>
      </c>
      <c r="L34" s="17">
        <v>56.612499999999997</v>
      </c>
      <c r="M34" s="17">
        <v>3.87643</v>
      </c>
      <c r="N34" s="17">
        <v>4.5027799999999996</v>
      </c>
      <c r="O34" s="17">
        <v>86.766570000000002</v>
      </c>
      <c r="P34" s="17">
        <v>17.980699999999999</v>
      </c>
      <c r="Q34" s="17">
        <v>34.256399999999999</v>
      </c>
      <c r="R34" s="17">
        <v>34.0047</v>
      </c>
      <c r="S34" s="17">
        <v>83.953999999999994</v>
      </c>
      <c r="T34" s="17">
        <v>1.3070999999999999</v>
      </c>
      <c r="U34" s="17">
        <v>32.076500000000003</v>
      </c>
      <c r="V34" s="17">
        <v>1341.03</v>
      </c>
      <c r="W34" s="17">
        <v>41.346829999999997</v>
      </c>
      <c r="X34" s="17">
        <v>48.485250000000001</v>
      </c>
      <c r="Y34" s="17">
        <v>1.1043499999999999</v>
      </c>
      <c r="Z34" s="17">
        <v>145.476</v>
      </c>
    </row>
    <row r="35" spans="1:26" x14ac:dyDescent="0.2">
      <c r="A35" s="27">
        <v>45537</v>
      </c>
      <c r="B35" s="17">
        <v>5.6176000000000004</v>
      </c>
      <c r="C35" s="14">
        <v>917.78</v>
      </c>
      <c r="D35" s="17">
        <v>7.1157500000000002</v>
      </c>
      <c r="E35" s="17">
        <v>4165.62</v>
      </c>
      <c r="F35" s="17">
        <v>22.611249999999998</v>
      </c>
      <c r="G35" s="17">
        <v>354.73099999999999</v>
      </c>
      <c r="H35" s="17">
        <v>15534</v>
      </c>
      <c r="I35" s="17">
        <v>4.3559999999999999</v>
      </c>
      <c r="J35" s="17">
        <v>19.826650000000001</v>
      </c>
      <c r="K35" s="17">
        <v>3.7642000000000002</v>
      </c>
      <c r="L35" s="17">
        <v>56.397500000000001</v>
      </c>
      <c r="M35" s="17">
        <v>3.8567999999999998</v>
      </c>
      <c r="N35" s="17">
        <v>4.4935499999999999</v>
      </c>
      <c r="O35" s="17">
        <v>89.687650000000005</v>
      </c>
      <c r="P35" s="17">
        <v>17.8308</v>
      </c>
      <c r="Q35" s="17">
        <v>34.194000000000003</v>
      </c>
      <c r="R35" s="17">
        <v>33.891820000000003</v>
      </c>
      <c r="S35" s="17">
        <v>83.927999999999997</v>
      </c>
      <c r="T35" s="17">
        <v>1.3069500000000001</v>
      </c>
      <c r="U35" s="17">
        <v>32.037500000000001</v>
      </c>
      <c r="V35" s="17">
        <v>1337.55</v>
      </c>
      <c r="W35" s="17">
        <v>41.205350000000003</v>
      </c>
      <c r="X35" s="17">
        <v>48.549399999999999</v>
      </c>
      <c r="Y35" s="17">
        <v>1.10717</v>
      </c>
      <c r="Z35" s="17">
        <v>146.916</v>
      </c>
    </row>
    <row r="36" spans="1:26" x14ac:dyDescent="0.2">
      <c r="A36" s="27">
        <v>45534</v>
      </c>
      <c r="B36" s="17">
        <v>5.6074799999999998</v>
      </c>
      <c r="C36" s="14">
        <v>910.67499999999995</v>
      </c>
      <c r="D36" s="17">
        <v>7.0899799999999997</v>
      </c>
      <c r="E36" s="17">
        <v>4177.58</v>
      </c>
      <c r="F36" s="17">
        <v>22.6601</v>
      </c>
      <c r="G36" s="17">
        <v>355.60399999999998</v>
      </c>
      <c r="H36" s="17">
        <v>15532</v>
      </c>
      <c r="I36" s="17">
        <v>4.319</v>
      </c>
      <c r="J36" s="17">
        <v>19.72823</v>
      </c>
      <c r="K36" s="17">
        <v>3.7480000000000002</v>
      </c>
      <c r="L36" s="17">
        <v>56.15</v>
      </c>
      <c r="M36" s="17">
        <v>3.8761000000000001</v>
      </c>
      <c r="N36" s="17">
        <v>4.5002000000000004</v>
      </c>
      <c r="O36" s="17">
        <v>90.465260000000001</v>
      </c>
      <c r="P36" s="17">
        <v>17.818300000000001</v>
      </c>
      <c r="Q36" s="17">
        <v>34.041600000000003</v>
      </c>
      <c r="R36" s="17">
        <v>34.075580000000002</v>
      </c>
      <c r="S36" s="17">
        <v>83.870009999999994</v>
      </c>
      <c r="T36" s="17">
        <v>1.3066899999999999</v>
      </c>
      <c r="U36" s="17">
        <v>31.957000000000001</v>
      </c>
      <c r="V36" s="17">
        <v>1336.85</v>
      </c>
      <c r="W36" s="17">
        <v>41.045000000000002</v>
      </c>
      <c r="X36" s="17">
        <v>48.6126</v>
      </c>
      <c r="Y36" s="17">
        <v>1.1047899999999999</v>
      </c>
      <c r="Z36" s="17">
        <v>146.17400000000001</v>
      </c>
    </row>
    <row r="37" spans="1:26" x14ac:dyDescent="0.2">
      <c r="A37" s="27">
        <v>45533</v>
      </c>
      <c r="B37" s="17">
        <v>5.6272000000000002</v>
      </c>
      <c r="C37" s="14">
        <v>912.59299999999996</v>
      </c>
      <c r="D37" s="17">
        <v>7.09429</v>
      </c>
      <c r="E37" s="17">
        <v>4120.0950000000003</v>
      </c>
      <c r="F37" s="17">
        <v>22.60915</v>
      </c>
      <c r="G37" s="17">
        <v>354.56099999999998</v>
      </c>
      <c r="H37" s="17">
        <v>15451</v>
      </c>
      <c r="I37" s="17">
        <v>4.3099999999999996</v>
      </c>
      <c r="J37" s="17">
        <v>19.848179999999999</v>
      </c>
      <c r="K37" s="17">
        <v>3.7492999999999999</v>
      </c>
      <c r="L37" s="17">
        <v>56.287999999999997</v>
      </c>
      <c r="M37" s="17">
        <v>3.8673999999999999</v>
      </c>
      <c r="N37" s="17">
        <v>4.4922500000000003</v>
      </c>
      <c r="O37" s="17">
        <v>92</v>
      </c>
      <c r="P37" s="17">
        <v>17.744330000000001</v>
      </c>
      <c r="Q37" s="17">
        <v>33.944000000000003</v>
      </c>
      <c r="R37" s="17">
        <v>34.069369999999999</v>
      </c>
      <c r="S37" s="17">
        <v>83.882109999999997</v>
      </c>
      <c r="T37" s="17">
        <v>1.30308</v>
      </c>
      <c r="U37" s="17">
        <v>31.9236</v>
      </c>
      <c r="V37" s="17">
        <v>1334.34</v>
      </c>
      <c r="W37" s="17">
        <v>41.145009999999999</v>
      </c>
      <c r="X37" s="17">
        <v>48.6175</v>
      </c>
      <c r="Y37" s="17">
        <v>1.1077399999999999</v>
      </c>
      <c r="Z37" s="17">
        <v>144.98699999999999</v>
      </c>
    </row>
    <row r="38" spans="1:26" x14ac:dyDescent="0.2">
      <c r="A38" s="27">
        <v>45532</v>
      </c>
      <c r="B38" s="17">
        <v>5.5673000000000004</v>
      </c>
      <c r="C38" s="14">
        <v>912.84299999999996</v>
      </c>
      <c r="D38" s="17">
        <v>7.1329200000000004</v>
      </c>
      <c r="E38" s="17">
        <v>4096.5</v>
      </c>
      <c r="F38" s="17">
        <v>22.52683</v>
      </c>
      <c r="G38" s="17">
        <v>353.72</v>
      </c>
      <c r="H38" s="17">
        <v>15434</v>
      </c>
      <c r="I38" s="17">
        <v>4.3440000000000003</v>
      </c>
      <c r="J38" s="17">
        <v>19.64433</v>
      </c>
      <c r="K38" s="17">
        <v>3.738</v>
      </c>
      <c r="L38" s="17">
        <v>56.235500000000002</v>
      </c>
      <c r="M38" s="17">
        <v>3.86267</v>
      </c>
      <c r="N38" s="17">
        <v>4.4757999999999996</v>
      </c>
      <c r="O38" s="17">
        <v>91.533910000000006</v>
      </c>
      <c r="P38" s="17">
        <v>17.825199999999999</v>
      </c>
      <c r="Q38" s="17">
        <v>34.073099999999997</v>
      </c>
      <c r="R38" s="17">
        <v>34.057299999999998</v>
      </c>
      <c r="S38" s="17">
        <v>83.954059999999998</v>
      </c>
      <c r="T38" s="17">
        <v>1.3035300000000001</v>
      </c>
      <c r="U38" s="17">
        <v>31.968499999999999</v>
      </c>
      <c r="V38" s="17">
        <v>1337.26</v>
      </c>
      <c r="W38" s="17">
        <v>41.208579999999998</v>
      </c>
      <c r="X38" s="17">
        <v>48.647449999999999</v>
      </c>
      <c r="Y38" s="17">
        <v>1.11199</v>
      </c>
      <c r="Z38" s="17">
        <v>144.59100000000001</v>
      </c>
    </row>
    <row r="39" spans="1:26" x14ac:dyDescent="0.2">
      <c r="A39" s="27">
        <v>45531</v>
      </c>
      <c r="B39" s="17">
        <v>5.5091099999999997</v>
      </c>
      <c r="C39" s="14">
        <v>907.58</v>
      </c>
      <c r="D39" s="17">
        <v>7.1215400000000004</v>
      </c>
      <c r="E39" s="17">
        <v>4038.35</v>
      </c>
      <c r="F39" s="17">
        <v>22.372699999999998</v>
      </c>
      <c r="G39" s="17">
        <v>351.43099999999998</v>
      </c>
      <c r="H39" s="17">
        <v>15463</v>
      </c>
      <c r="I39" s="17">
        <v>4.3479999999999999</v>
      </c>
      <c r="J39" s="17">
        <v>19.760850000000001</v>
      </c>
      <c r="K39" s="17">
        <v>3.7364000000000002</v>
      </c>
      <c r="L39" s="17">
        <v>56.287500000000001</v>
      </c>
      <c r="M39" s="17">
        <v>3.8291499999999998</v>
      </c>
      <c r="N39" s="17">
        <v>4.4505999999999997</v>
      </c>
      <c r="O39" s="17">
        <v>91.63176</v>
      </c>
      <c r="P39" s="17">
        <v>17.725349999999999</v>
      </c>
      <c r="Q39" s="17">
        <v>33.901600000000002</v>
      </c>
      <c r="R39" s="17">
        <v>34.022449999999999</v>
      </c>
      <c r="S39" s="17">
        <v>83.870009999999994</v>
      </c>
      <c r="T39" s="17">
        <v>1.3011299999999999</v>
      </c>
      <c r="U39" s="17">
        <v>31.938500000000001</v>
      </c>
      <c r="V39" s="17">
        <v>1327.5350000000001</v>
      </c>
      <c r="W39" s="17">
        <v>41.324649999999998</v>
      </c>
      <c r="X39" s="17">
        <v>48.703150000000001</v>
      </c>
      <c r="Y39" s="17">
        <v>1.11842</v>
      </c>
      <c r="Z39" s="17">
        <v>143.96</v>
      </c>
    </row>
    <row r="40" spans="1:26" x14ac:dyDescent="0.2">
      <c r="A40" s="27">
        <v>45530</v>
      </c>
      <c r="B40" s="17">
        <v>5.4955999999999996</v>
      </c>
      <c r="C40" s="14">
        <v>905.65499999999997</v>
      </c>
      <c r="D40" s="17">
        <v>7.1229399999999998</v>
      </c>
      <c r="E40" s="17">
        <v>4024.9050000000002</v>
      </c>
      <c r="F40" s="17">
        <v>22.43957</v>
      </c>
      <c r="G40" s="17">
        <v>353.33499999999998</v>
      </c>
      <c r="H40" s="17">
        <v>15470</v>
      </c>
      <c r="I40" s="17">
        <v>4.3490000000000002</v>
      </c>
      <c r="J40" s="17">
        <v>19.403919999999999</v>
      </c>
      <c r="K40" s="17">
        <v>3.7441499999999999</v>
      </c>
      <c r="L40" s="17">
        <v>56.024999999999999</v>
      </c>
      <c r="M40" s="17">
        <v>3.8364500000000001</v>
      </c>
      <c r="N40" s="17">
        <v>4.4596299999999998</v>
      </c>
      <c r="O40" s="17">
        <v>92.000010000000003</v>
      </c>
      <c r="P40" s="17">
        <v>17.73986</v>
      </c>
      <c r="Q40" s="17">
        <v>34.003500000000003</v>
      </c>
      <c r="R40" s="17">
        <v>34.00262</v>
      </c>
      <c r="S40" s="17">
        <v>83.864660000000001</v>
      </c>
      <c r="T40" s="17">
        <v>1.3040499999999999</v>
      </c>
      <c r="U40" s="17">
        <v>31.827999999999999</v>
      </c>
      <c r="V40" s="17">
        <v>1328.32</v>
      </c>
      <c r="W40" s="17">
        <v>41.401200000000003</v>
      </c>
      <c r="X40" s="17">
        <v>48.735550000000003</v>
      </c>
      <c r="Y40" s="17">
        <v>1.1161000000000001</v>
      </c>
      <c r="Z40" s="17">
        <v>144.52500000000001</v>
      </c>
    </row>
    <row r="41" spans="1:26" x14ac:dyDescent="0.2">
      <c r="A41" s="27">
        <v>45527</v>
      </c>
      <c r="B41" s="17">
        <v>5.4875499999999997</v>
      </c>
      <c r="C41" s="14">
        <v>908.98</v>
      </c>
      <c r="D41" s="17">
        <v>7.1162000000000001</v>
      </c>
      <c r="E41" s="17">
        <v>4028.51</v>
      </c>
      <c r="F41" s="17">
        <v>22.385249999999999</v>
      </c>
      <c r="G41" s="17">
        <v>351.673</v>
      </c>
      <c r="H41" s="17">
        <v>15401</v>
      </c>
      <c r="I41" s="17">
        <v>4.3739999999999997</v>
      </c>
      <c r="J41" s="17">
        <v>19.111080000000001</v>
      </c>
      <c r="K41" s="17">
        <v>3.7480500000000001</v>
      </c>
      <c r="L41" s="17">
        <v>56.414999999999999</v>
      </c>
      <c r="M41" s="17">
        <v>3.8109500000000001</v>
      </c>
      <c r="N41" s="17">
        <v>4.4465500000000002</v>
      </c>
      <c r="O41" s="17">
        <v>91.500200000000007</v>
      </c>
      <c r="P41" s="17">
        <v>17.70365</v>
      </c>
      <c r="Q41" s="17">
        <v>33.943199999999997</v>
      </c>
      <c r="R41" s="17">
        <v>33.983499999999999</v>
      </c>
      <c r="S41" s="17">
        <v>83.813860000000005</v>
      </c>
      <c r="T41" s="17">
        <v>1.3011900000000001</v>
      </c>
      <c r="U41" s="17">
        <v>31.965299999999999</v>
      </c>
      <c r="V41" s="17">
        <v>1324.53</v>
      </c>
      <c r="W41" s="17">
        <v>41.371499999999997</v>
      </c>
      <c r="X41" s="17">
        <v>48.779350000000001</v>
      </c>
      <c r="Y41" s="17">
        <v>1.1192</v>
      </c>
      <c r="Z41" s="17">
        <v>144.374</v>
      </c>
    </row>
    <row r="42" spans="1:26" x14ac:dyDescent="0.2">
      <c r="A42" s="27">
        <v>45526</v>
      </c>
      <c r="B42" s="17">
        <v>5.5848000000000004</v>
      </c>
      <c r="C42" s="14">
        <v>919.88499999999999</v>
      </c>
      <c r="D42" s="17">
        <v>7.1467099999999997</v>
      </c>
      <c r="E42" s="17">
        <v>4063.9850000000001</v>
      </c>
      <c r="F42" s="17">
        <v>22.577529999999999</v>
      </c>
      <c r="G42" s="17">
        <v>354.32</v>
      </c>
      <c r="H42" s="17">
        <v>15735</v>
      </c>
      <c r="I42" s="17">
        <v>4.3780000000000001</v>
      </c>
      <c r="J42" s="17">
        <v>19.5243</v>
      </c>
      <c r="K42" s="17">
        <v>3.7532000000000001</v>
      </c>
      <c r="L42" s="17">
        <v>56.335000000000001</v>
      </c>
      <c r="M42" s="17">
        <v>3.8530500000000001</v>
      </c>
      <c r="N42" s="17">
        <v>4.4783999999999997</v>
      </c>
      <c r="O42" s="17">
        <v>91.494259999999997</v>
      </c>
      <c r="P42" s="17">
        <v>18.016100000000002</v>
      </c>
      <c r="Q42" s="17">
        <v>34.536000000000001</v>
      </c>
      <c r="R42" s="17">
        <v>33.929729999999999</v>
      </c>
      <c r="S42" s="17">
        <v>83.92756</v>
      </c>
      <c r="T42" s="17">
        <v>1.3105500000000001</v>
      </c>
      <c r="U42" s="17">
        <v>31.9542</v>
      </c>
      <c r="V42" s="17">
        <v>1342.69</v>
      </c>
      <c r="W42" s="17">
        <v>41.190510000000003</v>
      </c>
      <c r="X42" s="17">
        <v>48.805250000000001</v>
      </c>
      <c r="Y42" s="17">
        <v>1.1112</v>
      </c>
      <c r="Z42" s="17">
        <v>146.28800000000001</v>
      </c>
    </row>
    <row r="43" spans="1:26" x14ac:dyDescent="0.2">
      <c r="A43" s="27">
        <v>45525</v>
      </c>
      <c r="B43" s="17">
        <v>5.4889700000000001</v>
      </c>
      <c r="C43" s="14">
        <v>916.13</v>
      </c>
      <c r="D43" s="17">
        <v>7.1329099999999999</v>
      </c>
      <c r="E43" s="17">
        <v>4029.5419999999999</v>
      </c>
      <c r="F43" s="17">
        <v>22.48432</v>
      </c>
      <c r="G43" s="17">
        <v>352.09500000000003</v>
      </c>
      <c r="H43" s="17">
        <v>15499</v>
      </c>
      <c r="I43" s="17">
        <v>4.375</v>
      </c>
      <c r="J43" s="17">
        <v>19.276199999999999</v>
      </c>
      <c r="K43" s="17">
        <v>3.7486700000000002</v>
      </c>
      <c r="L43" s="17">
        <v>56.5075</v>
      </c>
      <c r="M43" s="17">
        <v>3.8402500000000002</v>
      </c>
      <c r="N43" s="17">
        <v>4.4634</v>
      </c>
      <c r="O43" s="17">
        <v>91.500050000000002</v>
      </c>
      <c r="P43" s="17">
        <v>17.846060000000001</v>
      </c>
      <c r="Q43" s="17">
        <v>34.245399999999997</v>
      </c>
      <c r="R43" s="17">
        <v>33.881450000000001</v>
      </c>
      <c r="S43" s="17">
        <v>83.885360000000006</v>
      </c>
      <c r="T43" s="17">
        <v>1.3057700000000001</v>
      </c>
      <c r="U43" s="17">
        <v>31.956199999999999</v>
      </c>
      <c r="V43" s="17">
        <v>1335.57</v>
      </c>
      <c r="W43" s="17">
        <v>41.365009999999998</v>
      </c>
      <c r="X43" s="17">
        <v>48.783450000000002</v>
      </c>
      <c r="Y43" s="17">
        <v>1.1149800000000001</v>
      </c>
      <c r="Z43" s="17">
        <v>145.215</v>
      </c>
    </row>
    <row r="44" spans="1:26" x14ac:dyDescent="0.2">
      <c r="A44" s="27">
        <v>45524</v>
      </c>
      <c r="B44" s="17">
        <v>5.4769199999999998</v>
      </c>
      <c r="C44" s="14">
        <v>924.22</v>
      </c>
      <c r="D44" s="17">
        <v>7.1171600000000002</v>
      </c>
      <c r="E44" s="17">
        <v>4010.55</v>
      </c>
      <c r="F44" s="17">
        <v>22.58633</v>
      </c>
      <c r="G44" s="17">
        <v>353.33300000000003</v>
      </c>
      <c r="H44" s="17">
        <v>15438.5</v>
      </c>
      <c r="I44" s="17">
        <v>4.38</v>
      </c>
      <c r="J44" s="17">
        <v>18.990349999999999</v>
      </c>
      <c r="K44" s="17">
        <v>3.7478500000000001</v>
      </c>
      <c r="L44" s="17">
        <v>56.576799999999999</v>
      </c>
      <c r="M44" s="17">
        <v>3.84314</v>
      </c>
      <c r="N44" s="17">
        <v>4.4717000000000002</v>
      </c>
      <c r="O44" s="17">
        <v>91.150049999999993</v>
      </c>
      <c r="P44" s="17">
        <v>17.820319999999999</v>
      </c>
      <c r="Q44" s="17">
        <v>34.186399999999999</v>
      </c>
      <c r="R44" s="17">
        <v>33.885249999999999</v>
      </c>
      <c r="S44" s="17">
        <v>83.725059999999999</v>
      </c>
      <c r="T44" s="17">
        <v>1.3051600000000001</v>
      </c>
      <c r="U44" s="17">
        <v>31.953399999999998</v>
      </c>
      <c r="V44" s="17">
        <v>1328.67</v>
      </c>
      <c r="W44" s="17">
        <v>41.362259999999999</v>
      </c>
      <c r="X44" s="17">
        <v>48.847099999999998</v>
      </c>
      <c r="Y44" s="17">
        <v>1.11297</v>
      </c>
      <c r="Z44" s="17">
        <v>145.25700000000001</v>
      </c>
    </row>
    <row r="45" spans="1:26" x14ac:dyDescent="0.2">
      <c r="A45" s="27">
        <v>45523</v>
      </c>
      <c r="B45" s="17">
        <v>5.4119999999999999</v>
      </c>
      <c r="C45" s="14">
        <v>923.5</v>
      </c>
      <c r="D45" s="17">
        <v>7.1335699999999997</v>
      </c>
      <c r="E45" s="17">
        <v>4030.25</v>
      </c>
      <c r="F45" s="17">
        <v>22.690950000000001</v>
      </c>
      <c r="G45" s="17">
        <v>355.69799999999998</v>
      </c>
      <c r="H45" s="17">
        <v>15529</v>
      </c>
      <c r="I45" s="17">
        <v>4.3819999999999997</v>
      </c>
      <c r="J45" s="17">
        <v>18.67428</v>
      </c>
      <c r="K45" s="17">
        <v>3.7385199999999998</v>
      </c>
      <c r="L45" s="17">
        <v>56.66</v>
      </c>
      <c r="M45" s="17">
        <v>3.8483299999999998</v>
      </c>
      <c r="N45" s="17">
        <v>4.4912299999999998</v>
      </c>
      <c r="O45" s="17">
        <v>89.847620000000006</v>
      </c>
      <c r="P45" s="17">
        <v>17.701740000000001</v>
      </c>
      <c r="Q45" s="17">
        <v>34.406999999999996</v>
      </c>
      <c r="R45" s="17">
        <v>33.752569999999999</v>
      </c>
      <c r="S45" s="17">
        <v>83.83211</v>
      </c>
      <c r="T45" s="17">
        <v>1.3081700000000001</v>
      </c>
      <c r="U45" s="17">
        <v>32.018500000000003</v>
      </c>
      <c r="V45" s="17">
        <v>1333.71</v>
      </c>
      <c r="W45" s="17">
        <v>41.422110000000004</v>
      </c>
      <c r="X45" s="17">
        <v>48.773600000000002</v>
      </c>
      <c r="Y45" s="17">
        <v>1.1085</v>
      </c>
      <c r="Z45" s="17">
        <v>146.59</v>
      </c>
    </row>
    <row r="46" spans="1:26" x14ac:dyDescent="0.2">
      <c r="A46" s="27">
        <v>45520</v>
      </c>
      <c r="B46" s="17">
        <v>5.4725999999999999</v>
      </c>
      <c r="C46" s="14">
        <v>938.71500000000003</v>
      </c>
      <c r="D46" s="17">
        <v>7.1630700000000003</v>
      </c>
      <c r="E46" s="17">
        <v>4030.25</v>
      </c>
      <c r="F46" s="17">
        <v>22.838750000000001</v>
      </c>
      <c r="G46" s="17">
        <v>357.87</v>
      </c>
      <c r="H46" s="17">
        <v>15684.5</v>
      </c>
      <c r="I46" s="17">
        <v>4.4320000000000004</v>
      </c>
      <c r="J46" s="17">
        <v>18.639130000000002</v>
      </c>
      <c r="K46" s="17">
        <v>3.7351800000000002</v>
      </c>
      <c r="L46" s="17">
        <v>57.235999999999997</v>
      </c>
      <c r="M46" s="17">
        <v>3.8667799999999999</v>
      </c>
      <c r="N46" s="17">
        <v>4.51417</v>
      </c>
      <c r="O46" s="17">
        <v>89.599620000000002</v>
      </c>
      <c r="P46" s="17">
        <v>17.873840000000001</v>
      </c>
      <c r="Q46" s="17">
        <v>34.622</v>
      </c>
      <c r="R46" s="17">
        <v>33.690849999999998</v>
      </c>
      <c r="S46" s="17">
        <v>83.861559999999997</v>
      </c>
      <c r="T46" s="17">
        <v>1.3159400000000001</v>
      </c>
      <c r="U46" s="17">
        <v>32.287399999999998</v>
      </c>
      <c r="V46" s="17">
        <v>1350.8</v>
      </c>
      <c r="W46" s="17">
        <v>41.249989999999997</v>
      </c>
      <c r="X46" s="17">
        <v>48.897849999999998</v>
      </c>
      <c r="Y46" s="17">
        <v>1.1027100000000001</v>
      </c>
      <c r="Z46" s="17">
        <v>147.63300000000001</v>
      </c>
    </row>
    <row r="47" spans="1:26" x14ac:dyDescent="0.2">
      <c r="A47" s="27">
        <v>45519</v>
      </c>
      <c r="B47" s="17">
        <v>5.4837999999999996</v>
      </c>
      <c r="C47" s="14">
        <v>929.15200000000004</v>
      </c>
      <c r="D47" s="17">
        <v>7.1795900000000001</v>
      </c>
      <c r="E47" s="17">
        <v>4011.7049999999999</v>
      </c>
      <c r="F47" s="17">
        <v>22.997250000000001</v>
      </c>
      <c r="G47" s="17">
        <v>360.60500000000002</v>
      </c>
      <c r="H47" s="17">
        <v>15763</v>
      </c>
      <c r="I47" s="17">
        <v>4.4359999999999999</v>
      </c>
      <c r="J47" s="17">
        <v>18.647749999999998</v>
      </c>
      <c r="K47" s="17">
        <v>3.7417799999999999</v>
      </c>
      <c r="L47" s="17">
        <v>56.94</v>
      </c>
      <c r="M47" s="17">
        <v>3.90842</v>
      </c>
      <c r="N47" s="17">
        <v>4.5355999999999996</v>
      </c>
      <c r="O47" s="17">
        <v>88.836569999999995</v>
      </c>
      <c r="P47" s="17">
        <v>18.022580000000001</v>
      </c>
      <c r="Q47" s="17">
        <v>35.1081</v>
      </c>
      <c r="R47" s="17">
        <v>33.641800000000003</v>
      </c>
      <c r="S47" s="17">
        <v>83.953999999999994</v>
      </c>
      <c r="T47" s="17">
        <v>1.3224499999999999</v>
      </c>
      <c r="U47" s="17">
        <v>32.287500000000001</v>
      </c>
      <c r="V47" s="17">
        <v>1365.01</v>
      </c>
      <c r="W47" s="17">
        <v>41.164990000000003</v>
      </c>
      <c r="X47" s="17">
        <v>48.9</v>
      </c>
      <c r="Y47" s="17">
        <v>1.0972200000000001</v>
      </c>
      <c r="Z47" s="17">
        <v>149.285</v>
      </c>
    </row>
    <row r="48" spans="1:26" x14ac:dyDescent="0.2">
      <c r="A48" s="27">
        <v>45518</v>
      </c>
      <c r="B48" s="17">
        <v>5.4733499999999999</v>
      </c>
      <c r="C48" s="14">
        <v>933.83299999999997</v>
      </c>
      <c r="D48" s="17">
        <v>7.1470900000000004</v>
      </c>
      <c r="E48" s="17">
        <v>4019.627</v>
      </c>
      <c r="F48" s="17">
        <v>22.831600000000002</v>
      </c>
      <c r="G48" s="17">
        <v>358.79500000000002</v>
      </c>
      <c r="H48" s="17">
        <v>15625</v>
      </c>
      <c r="I48" s="17">
        <v>4.42</v>
      </c>
      <c r="J48" s="17">
        <v>18.797969999999999</v>
      </c>
      <c r="K48" s="17">
        <v>3.7364199999999999</v>
      </c>
      <c r="L48" s="17">
        <v>56.962499999999999</v>
      </c>
      <c r="M48" s="17">
        <v>3.8969999999999998</v>
      </c>
      <c r="N48" s="17">
        <v>4.5186999999999999</v>
      </c>
      <c r="O48" s="17">
        <v>89.8</v>
      </c>
      <c r="P48" s="17">
        <v>18.062449999999998</v>
      </c>
      <c r="Q48" s="17">
        <v>35.091500000000003</v>
      </c>
      <c r="R48" s="17">
        <v>33.608800000000002</v>
      </c>
      <c r="S48" s="17">
        <v>83.966560000000001</v>
      </c>
      <c r="T48" s="17">
        <v>1.3162199999999999</v>
      </c>
      <c r="U48" s="17">
        <v>32.286999999999999</v>
      </c>
      <c r="V48" s="17">
        <v>1358.73</v>
      </c>
      <c r="W48" s="17">
        <v>41.250019999999999</v>
      </c>
      <c r="X48" s="17">
        <v>49.096879999999999</v>
      </c>
      <c r="Y48" s="17">
        <v>1.10124</v>
      </c>
      <c r="Z48" s="17">
        <v>147.33500000000001</v>
      </c>
    </row>
    <row r="49" spans="1:26" x14ac:dyDescent="0.2">
      <c r="A49" s="27">
        <v>45517</v>
      </c>
      <c r="B49" s="17">
        <v>5.4552699999999996</v>
      </c>
      <c r="C49" s="14">
        <v>931.25</v>
      </c>
      <c r="D49" s="17">
        <v>7.14785</v>
      </c>
      <c r="E49" s="17">
        <v>4032.4050000000002</v>
      </c>
      <c r="F49" s="17">
        <v>22.906300000000002</v>
      </c>
      <c r="G49" s="17">
        <v>357.82499999999999</v>
      </c>
      <c r="H49" s="17">
        <v>15744</v>
      </c>
      <c r="I49" s="17">
        <v>4.444</v>
      </c>
      <c r="J49" s="17">
        <v>19.02412</v>
      </c>
      <c r="K49" s="17">
        <v>3.7446999999999999</v>
      </c>
      <c r="L49" s="17">
        <v>56.974499999999999</v>
      </c>
      <c r="M49" s="17">
        <v>3.9028700000000001</v>
      </c>
      <c r="N49" s="17">
        <v>4.5273500000000002</v>
      </c>
      <c r="O49" s="17">
        <v>91.0197</v>
      </c>
      <c r="P49" s="17">
        <v>18.141649999999998</v>
      </c>
      <c r="Q49" s="17">
        <v>34.994399999999999</v>
      </c>
      <c r="R49" s="17">
        <v>33.544750000000001</v>
      </c>
      <c r="S49" s="17">
        <v>83.889560000000003</v>
      </c>
      <c r="T49" s="17">
        <v>1.3176300000000001</v>
      </c>
      <c r="U49" s="17">
        <v>32.448999999999998</v>
      </c>
      <c r="V49" s="17">
        <v>1362.91</v>
      </c>
      <c r="W49" s="17">
        <v>41.343060000000001</v>
      </c>
      <c r="X49" s="17">
        <v>49.352600000000002</v>
      </c>
      <c r="Y49" s="17">
        <v>1.09931</v>
      </c>
      <c r="Z49" s="17">
        <v>146.83600000000001</v>
      </c>
    </row>
    <row r="50" spans="1:26" x14ac:dyDescent="0.2">
      <c r="A50" s="27">
        <v>45516</v>
      </c>
      <c r="B50" s="17">
        <v>5.4962499999999999</v>
      </c>
      <c r="C50" s="14">
        <v>933.47</v>
      </c>
      <c r="D50" s="17">
        <v>7.1784400000000002</v>
      </c>
      <c r="E50" s="17">
        <v>4055.28</v>
      </c>
      <c r="F50" s="17">
        <v>23.040279999999999</v>
      </c>
      <c r="G50" s="17">
        <v>360.548</v>
      </c>
      <c r="H50" s="17">
        <v>15948.5</v>
      </c>
      <c r="I50" s="17">
        <v>4.4539999999999997</v>
      </c>
      <c r="J50" s="17">
        <v>19.072700000000001</v>
      </c>
      <c r="K50" s="17">
        <v>3.7429299999999999</v>
      </c>
      <c r="L50" s="17">
        <v>57.332599999999999</v>
      </c>
      <c r="M50" s="17">
        <v>3.9387500000000002</v>
      </c>
      <c r="N50" s="17">
        <v>4.55335</v>
      </c>
      <c r="O50" s="17">
        <v>90.9375</v>
      </c>
      <c r="P50" s="17">
        <v>18.235610000000001</v>
      </c>
      <c r="Q50" s="17">
        <v>35.143000000000001</v>
      </c>
      <c r="R50" s="17">
        <v>33.58052</v>
      </c>
      <c r="S50" s="17">
        <v>83.89676</v>
      </c>
      <c r="T50" s="17">
        <v>1.3243100000000001</v>
      </c>
      <c r="U50" s="17">
        <v>32.457000000000001</v>
      </c>
      <c r="V50" s="17">
        <v>1372.125</v>
      </c>
      <c r="W50" s="17">
        <v>41.326230000000002</v>
      </c>
      <c r="X50" s="17">
        <v>49.3</v>
      </c>
      <c r="Y50" s="17">
        <v>1.09311</v>
      </c>
      <c r="Z50" s="17">
        <v>147.20699999999999</v>
      </c>
    </row>
    <row r="51" spans="1:26" x14ac:dyDescent="0.2">
      <c r="A51" s="27">
        <v>45513</v>
      </c>
      <c r="B51" s="17">
        <v>5.5083799999999998</v>
      </c>
      <c r="C51" s="14">
        <v>932.43799999999999</v>
      </c>
      <c r="D51" s="17">
        <v>7.1743800000000002</v>
      </c>
      <c r="E51" s="17">
        <v>4072.0949999999998</v>
      </c>
      <c r="F51" s="17">
        <v>23.1265</v>
      </c>
      <c r="G51" s="17">
        <v>361.10500000000002</v>
      </c>
      <c r="H51" s="17">
        <v>15940</v>
      </c>
      <c r="I51" s="17">
        <v>4.4189999999999996</v>
      </c>
      <c r="J51" s="17">
        <v>18.83165</v>
      </c>
      <c r="K51" s="17">
        <v>3.7361</v>
      </c>
      <c r="L51" s="17">
        <v>57.274999999999999</v>
      </c>
      <c r="M51" s="17">
        <v>3.9580899999999999</v>
      </c>
      <c r="N51" s="17">
        <v>4.55877</v>
      </c>
      <c r="O51" s="17">
        <v>88.600149999999999</v>
      </c>
      <c r="P51" s="17">
        <v>18.336310000000001</v>
      </c>
      <c r="Q51" s="17">
        <v>35.242800000000003</v>
      </c>
      <c r="R51" s="17">
        <v>33.494999999999997</v>
      </c>
      <c r="S51" s="17">
        <v>83.951160000000002</v>
      </c>
      <c r="T51" s="17">
        <v>1.3239099999999999</v>
      </c>
      <c r="U51" s="17">
        <v>32.4</v>
      </c>
      <c r="V51" s="17">
        <v>1365.2</v>
      </c>
      <c r="W51" s="17">
        <v>41.145049999999998</v>
      </c>
      <c r="X51" s="17">
        <v>49.249850000000002</v>
      </c>
      <c r="Y51" s="17">
        <v>1.0917300000000001</v>
      </c>
      <c r="Z51" s="17">
        <v>146.613</v>
      </c>
    </row>
    <row r="52" spans="1:26" x14ac:dyDescent="0.2">
      <c r="A52" s="27">
        <v>45512</v>
      </c>
      <c r="B52" s="17">
        <v>5.5470499999999996</v>
      </c>
      <c r="C52" s="14">
        <v>936.16</v>
      </c>
      <c r="D52" s="17">
        <v>7.18424</v>
      </c>
      <c r="E52" s="17">
        <v>4073.002</v>
      </c>
      <c r="F52" s="17">
        <v>23.15137</v>
      </c>
      <c r="G52" s="17">
        <v>363.005</v>
      </c>
      <c r="H52" s="17">
        <v>15936</v>
      </c>
      <c r="I52" s="17">
        <v>4.4720000000000004</v>
      </c>
      <c r="J52" s="17">
        <v>18.872229999999998</v>
      </c>
      <c r="K52" s="17">
        <v>3.7253500000000002</v>
      </c>
      <c r="L52" s="17">
        <v>57.332500000000003</v>
      </c>
      <c r="M52" s="17">
        <v>3.9567000000000001</v>
      </c>
      <c r="N52" s="17">
        <v>4.5587</v>
      </c>
      <c r="O52" s="17">
        <v>86.759050000000002</v>
      </c>
      <c r="P52" s="17">
        <v>18.361039999999999</v>
      </c>
      <c r="Q52" s="17">
        <v>35.256100000000004</v>
      </c>
      <c r="R52" s="17">
        <v>33.514899999999997</v>
      </c>
      <c r="S52" s="17">
        <v>84.00855</v>
      </c>
      <c r="T52" s="17">
        <v>1.32565</v>
      </c>
      <c r="U52" s="17">
        <v>32.418999999999997</v>
      </c>
      <c r="V52" s="17">
        <v>1373.49</v>
      </c>
      <c r="W52" s="17">
        <v>40.974850000000004</v>
      </c>
      <c r="X52" s="17">
        <v>49.249200000000002</v>
      </c>
      <c r="Y52" s="17">
        <v>1.0918600000000001</v>
      </c>
      <c r="Z52" s="17">
        <v>147.226</v>
      </c>
    </row>
    <row r="53" spans="1:26" x14ac:dyDescent="0.2">
      <c r="A53" s="27">
        <v>45511</v>
      </c>
      <c r="B53" s="17">
        <v>5.633</v>
      </c>
      <c r="C53" s="14">
        <v>944.09500000000003</v>
      </c>
      <c r="D53" s="17">
        <v>7.17333</v>
      </c>
      <c r="E53" s="17">
        <v>4139.5200000000004</v>
      </c>
      <c r="F53" s="17">
        <v>23.135999999999999</v>
      </c>
      <c r="G53" s="17">
        <v>364.41500000000002</v>
      </c>
      <c r="H53" s="17">
        <v>16030</v>
      </c>
      <c r="I53" s="17">
        <v>4.4950000000000001</v>
      </c>
      <c r="J53" s="17">
        <v>19.286799999999999</v>
      </c>
      <c r="K53" s="17">
        <v>3.7367499999999998</v>
      </c>
      <c r="L53" s="17">
        <v>57.536499999999997</v>
      </c>
      <c r="M53" s="17">
        <v>3.96102</v>
      </c>
      <c r="N53" s="17">
        <v>4.5562500000000004</v>
      </c>
      <c r="O53" s="17">
        <v>85.774929999999998</v>
      </c>
      <c r="P53" s="17">
        <v>18.38618</v>
      </c>
      <c r="Q53" s="17">
        <v>35.583399999999997</v>
      </c>
      <c r="R53" s="17">
        <v>33.472450000000002</v>
      </c>
      <c r="S53" s="17">
        <v>83.947159999999997</v>
      </c>
      <c r="T53" s="17">
        <v>1.32768</v>
      </c>
      <c r="U53" s="17">
        <v>32.683999999999997</v>
      </c>
      <c r="V53" s="17">
        <v>1376.2049999999999</v>
      </c>
      <c r="W53" s="17">
        <v>40.927869999999999</v>
      </c>
      <c r="X53" s="17">
        <v>49.205800000000004</v>
      </c>
      <c r="Y53" s="17">
        <v>1.0922499999999999</v>
      </c>
      <c r="Z53" s="17">
        <v>146.68100000000001</v>
      </c>
    </row>
    <row r="54" spans="1:26" x14ac:dyDescent="0.2">
      <c r="A54" s="27">
        <v>45510</v>
      </c>
      <c r="B54" s="17">
        <v>5.6627999999999998</v>
      </c>
      <c r="C54" s="14">
        <v>944.76</v>
      </c>
      <c r="D54" s="17">
        <v>7.1589900000000002</v>
      </c>
      <c r="E54" s="17">
        <v>4139.5200000000004</v>
      </c>
      <c r="F54" s="17">
        <v>23.13965</v>
      </c>
      <c r="G54" s="17">
        <v>364.09199999999998</v>
      </c>
      <c r="H54" s="17">
        <v>16154</v>
      </c>
      <c r="I54" s="17">
        <v>4.4740000000000002</v>
      </c>
      <c r="J54" s="17">
        <v>19.585000000000001</v>
      </c>
      <c r="K54" s="17">
        <v>3.7294999999999998</v>
      </c>
      <c r="L54" s="17">
        <v>57.8185</v>
      </c>
      <c r="M54" s="17">
        <v>3.9443199999999998</v>
      </c>
      <c r="N54" s="17">
        <v>4.5540000000000003</v>
      </c>
      <c r="O54" s="17">
        <v>85.687250000000006</v>
      </c>
      <c r="P54" s="17">
        <v>18.476140000000001</v>
      </c>
      <c r="Q54" s="17">
        <v>35.459499999999998</v>
      </c>
      <c r="R54" s="17">
        <v>33.598820000000003</v>
      </c>
      <c r="S54" s="17">
        <v>83.986660000000001</v>
      </c>
      <c r="T54" s="17">
        <v>1.32538</v>
      </c>
      <c r="U54" s="17">
        <v>32.710500000000003</v>
      </c>
      <c r="V54" s="17">
        <v>1375.67</v>
      </c>
      <c r="W54" s="17">
        <v>41.063360000000003</v>
      </c>
      <c r="X54" s="17">
        <v>49.200969999999998</v>
      </c>
      <c r="Y54" s="17">
        <v>1.0931299999999999</v>
      </c>
      <c r="Z54" s="17">
        <v>144.34299999999999</v>
      </c>
    </row>
    <row r="55" spans="1:26" x14ac:dyDescent="0.2">
      <c r="A55" s="27">
        <v>45509</v>
      </c>
      <c r="B55" s="17">
        <v>5.7228000000000003</v>
      </c>
      <c r="C55" s="14">
        <v>954.05</v>
      </c>
      <c r="D55" s="17">
        <v>7.1384600000000002</v>
      </c>
      <c r="E55" s="17">
        <v>4156.4949999999999</v>
      </c>
      <c r="F55" s="17">
        <v>23.095600000000001</v>
      </c>
      <c r="G55" s="17">
        <v>362.40899999999999</v>
      </c>
      <c r="H55" s="17">
        <v>16202</v>
      </c>
      <c r="I55" s="17">
        <v>4.4260000000000002</v>
      </c>
      <c r="J55" s="17">
        <v>19.35802</v>
      </c>
      <c r="K55" s="17">
        <v>3.7299000000000002</v>
      </c>
      <c r="L55" s="17">
        <v>57.884999999999998</v>
      </c>
      <c r="M55" s="17">
        <v>3.9279299999999999</v>
      </c>
      <c r="N55" s="17">
        <v>4.5437000000000003</v>
      </c>
      <c r="O55" s="17">
        <v>84.875</v>
      </c>
      <c r="P55" s="17">
        <v>18.522449999999999</v>
      </c>
      <c r="Q55" s="17">
        <v>35.456000000000003</v>
      </c>
      <c r="R55" s="17">
        <v>33.365729999999999</v>
      </c>
      <c r="S55" s="17">
        <v>83.950010000000006</v>
      </c>
      <c r="T55" s="17">
        <v>1.32517</v>
      </c>
      <c r="U55" s="17">
        <v>32.644500000000001</v>
      </c>
      <c r="V55" s="17">
        <v>1368.58</v>
      </c>
      <c r="W55" s="17">
        <v>41.165010000000002</v>
      </c>
      <c r="X55" s="17">
        <v>49.2622</v>
      </c>
      <c r="Y55" s="17">
        <v>1.09518</v>
      </c>
      <c r="Z55" s="17">
        <v>144.17599999999999</v>
      </c>
    </row>
    <row r="56" spans="1:26" x14ac:dyDescent="0.2">
      <c r="A56" s="27">
        <v>45506</v>
      </c>
      <c r="B56" s="17">
        <v>5.7275</v>
      </c>
      <c r="C56" s="14">
        <v>952.11300000000006</v>
      </c>
      <c r="D56" s="17">
        <v>7.1638400000000004</v>
      </c>
      <c r="E56" s="17">
        <v>4131.9949999999999</v>
      </c>
      <c r="F56" s="17">
        <v>23.22823</v>
      </c>
      <c r="G56" s="17">
        <v>364.58499999999998</v>
      </c>
      <c r="H56" s="17">
        <v>16178.5</v>
      </c>
      <c r="I56" s="17">
        <v>4.492</v>
      </c>
      <c r="J56" s="17">
        <v>19.179200000000002</v>
      </c>
      <c r="K56" s="17">
        <v>3.7377500000000001</v>
      </c>
      <c r="L56" s="17">
        <v>58.108499999999999</v>
      </c>
      <c r="M56" s="17">
        <v>3.9327999999999999</v>
      </c>
      <c r="N56" s="17">
        <v>4.56013</v>
      </c>
      <c r="O56" s="17">
        <v>85.338650000000001</v>
      </c>
      <c r="P56" s="17">
        <v>18.265329999999999</v>
      </c>
      <c r="Q56" s="17">
        <v>35.3232</v>
      </c>
      <c r="R56" s="17">
        <v>33.218499999999999</v>
      </c>
      <c r="S56" s="17">
        <v>83.794759999999997</v>
      </c>
      <c r="T56" s="17">
        <v>1.3267500000000001</v>
      </c>
      <c r="U56" s="17">
        <v>32.8005</v>
      </c>
      <c r="V56" s="17">
        <v>1358.6</v>
      </c>
      <c r="W56" s="17">
        <v>41.280110000000001</v>
      </c>
      <c r="X56" s="17">
        <v>48.688049999999997</v>
      </c>
      <c r="Y56" s="17">
        <v>1.0910599999999999</v>
      </c>
      <c r="Z56" s="17">
        <v>146.52799999999999</v>
      </c>
    </row>
    <row r="57" spans="1:26" x14ac:dyDescent="0.2">
      <c r="A57" s="27">
        <v>45505</v>
      </c>
      <c r="B57" s="17">
        <v>5.7462499999999999</v>
      </c>
      <c r="C57" s="14">
        <v>952.02</v>
      </c>
      <c r="D57" s="17">
        <v>7.2512699999999999</v>
      </c>
      <c r="E57" s="17">
        <v>4087.6550000000002</v>
      </c>
      <c r="F57" s="17">
        <v>23.457000000000001</v>
      </c>
      <c r="G57" s="17">
        <v>367.20299999999997</v>
      </c>
      <c r="H57" s="17">
        <v>16273</v>
      </c>
      <c r="I57" s="17">
        <v>4.5679999999999996</v>
      </c>
      <c r="J57" s="17">
        <v>18.860209999999999</v>
      </c>
      <c r="K57" s="17">
        <v>3.7454200000000002</v>
      </c>
      <c r="L57" s="17">
        <v>58.351999999999997</v>
      </c>
      <c r="M57" s="17">
        <v>3.9874000000000001</v>
      </c>
      <c r="N57" s="17">
        <v>4.6107500000000003</v>
      </c>
      <c r="O57" s="17">
        <v>85.587260000000001</v>
      </c>
      <c r="P57" s="17">
        <v>18.274010000000001</v>
      </c>
      <c r="Q57" s="17">
        <v>35.5745</v>
      </c>
      <c r="R57" s="17">
        <v>33.110799999999998</v>
      </c>
      <c r="S57" s="17">
        <v>83.682509999999994</v>
      </c>
      <c r="T57" s="17">
        <v>1.3366899999999999</v>
      </c>
      <c r="U57" s="17">
        <v>32.764000000000003</v>
      </c>
      <c r="V57" s="17">
        <v>1370.01</v>
      </c>
      <c r="W57" s="17">
        <v>41.197760000000002</v>
      </c>
      <c r="X57" s="17">
        <v>48.676699999999997</v>
      </c>
      <c r="Y57" s="17">
        <v>1.0791299999999999</v>
      </c>
      <c r="Z57" s="17">
        <v>149.36199999999999</v>
      </c>
    </row>
    <row r="58" spans="1:26" x14ac:dyDescent="0.2">
      <c r="A58" s="27">
        <v>45504</v>
      </c>
      <c r="B58" s="17">
        <v>5.65055</v>
      </c>
      <c r="C58" s="14">
        <v>942.15499999999997</v>
      </c>
      <c r="D58" s="17">
        <v>7.2269600000000001</v>
      </c>
      <c r="E58" s="17">
        <v>4063.8969999999999</v>
      </c>
      <c r="F58" s="17">
        <v>23.48245</v>
      </c>
      <c r="G58" s="17">
        <v>363.98</v>
      </c>
      <c r="H58" s="17">
        <v>16249</v>
      </c>
      <c r="I58" s="17">
        <v>4.5919999999999996</v>
      </c>
      <c r="J58" s="17">
        <v>18.617000000000001</v>
      </c>
      <c r="K58" s="17">
        <v>3.7277999999999998</v>
      </c>
      <c r="L58" s="17">
        <v>58.382300000000001</v>
      </c>
      <c r="M58" s="17">
        <v>3.9623499999999998</v>
      </c>
      <c r="N58" s="17">
        <v>4.5967799999999999</v>
      </c>
      <c r="O58" s="17">
        <v>85.948359999999994</v>
      </c>
      <c r="P58" s="17">
        <v>18.203060000000001</v>
      </c>
      <c r="Q58" s="17">
        <v>35.543500000000002</v>
      </c>
      <c r="R58" s="17">
        <v>33.143749999999997</v>
      </c>
      <c r="S58" s="17">
        <v>83.650009999999995</v>
      </c>
      <c r="T58" s="17">
        <v>1.3360099999999999</v>
      </c>
      <c r="U58" s="17">
        <v>32.826999999999998</v>
      </c>
      <c r="V58" s="17">
        <v>1368.9749999999999</v>
      </c>
      <c r="W58" s="17">
        <v>41.0809</v>
      </c>
      <c r="X58" s="17">
        <v>48.560499999999998</v>
      </c>
      <c r="Y58" s="17">
        <v>1.0825899999999999</v>
      </c>
      <c r="Z58" s="17">
        <v>149.982</v>
      </c>
    </row>
    <row r="59" spans="1:26" x14ac:dyDescent="0.2">
      <c r="A59" s="27">
        <v>45503</v>
      </c>
      <c r="B59" s="17">
        <v>5.6139000000000001</v>
      </c>
      <c r="C59" s="14">
        <v>954.1</v>
      </c>
      <c r="D59" s="17">
        <v>7.2438500000000001</v>
      </c>
      <c r="E59" s="17">
        <v>4084.93</v>
      </c>
      <c r="F59" s="17">
        <v>23.504829999999998</v>
      </c>
      <c r="G59" s="17">
        <v>365.46499999999997</v>
      </c>
      <c r="H59" s="17">
        <v>16322</v>
      </c>
      <c r="I59" s="17">
        <v>4.6219999999999999</v>
      </c>
      <c r="J59" s="17">
        <v>18.76435</v>
      </c>
      <c r="K59" s="17">
        <v>3.7279300000000002</v>
      </c>
      <c r="L59" s="17">
        <v>58.65</v>
      </c>
      <c r="M59" s="17">
        <v>3.9689000000000001</v>
      </c>
      <c r="N59" s="17">
        <v>4.601</v>
      </c>
      <c r="O59" s="17">
        <v>86.058850000000007</v>
      </c>
      <c r="P59" s="17">
        <v>18.330220000000001</v>
      </c>
      <c r="Q59" s="17">
        <v>35.896500000000003</v>
      </c>
      <c r="R59" s="17">
        <v>33.089930000000003</v>
      </c>
      <c r="S59" s="17">
        <v>83.736260000000001</v>
      </c>
      <c r="T59" s="17">
        <v>1.3422400000000001</v>
      </c>
      <c r="U59" s="17">
        <v>32.852499999999999</v>
      </c>
      <c r="V59" s="17">
        <v>1383.13</v>
      </c>
      <c r="W59" s="17">
        <v>40.975610000000003</v>
      </c>
      <c r="X59" s="17">
        <v>48.4</v>
      </c>
      <c r="Y59" s="17">
        <v>1.0815300000000001</v>
      </c>
      <c r="Z59" s="17">
        <v>152.77000000000001</v>
      </c>
    </row>
    <row r="60" spans="1:26" x14ac:dyDescent="0.2">
      <c r="A60" s="27">
        <v>45502</v>
      </c>
      <c r="B60" s="17">
        <v>5.6160199999999998</v>
      </c>
      <c r="C60" s="14">
        <v>956.63199999999995</v>
      </c>
      <c r="D60" s="17">
        <v>7.2715899999999998</v>
      </c>
      <c r="E60" s="17">
        <v>4065.915</v>
      </c>
      <c r="F60" s="17">
        <v>23.47673</v>
      </c>
      <c r="G60" s="17">
        <v>363.21</v>
      </c>
      <c r="H60" s="17">
        <v>16297</v>
      </c>
      <c r="I60" s="17">
        <v>4.6360000000000001</v>
      </c>
      <c r="J60" s="17">
        <v>18.632470000000001</v>
      </c>
      <c r="K60" s="17">
        <v>3.7382200000000001</v>
      </c>
      <c r="L60" s="17">
        <v>58.51</v>
      </c>
      <c r="M60" s="17">
        <v>3.9677099999999998</v>
      </c>
      <c r="N60" s="17">
        <v>4.5967799999999999</v>
      </c>
      <c r="O60" s="17">
        <v>86.411150000000006</v>
      </c>
      <c r="P60" s="17">
        <v>18.453299999999999</v>
      </c>
      <c r="Q60" s="17">
        <v>35.991799999999998</v>
      </c>
      <c r="R60" s="17">
        <v>33.080150000000003</v>
      </c>
      <c r="S60" s="17">
        <v>83.749560000000002</v>
      </c>
      <c r="T60" s="17">
        <v>1.34345</v>
      </c>
      <c r="U60" s="17">
        <v>32.880000000000003</v>
      </c>
      <c r="V60" s="17">
        <v>1381.9449999999999</v>
      </c>
      <c r="W60" s="17">
        <v>41.005009999999999</v>
      </c>
      <c r="X60" s="17">
        <v>48.318249999999999</v>
      </c>
      <c r="Y60" s="17">
        <v>1.08212</v>
      </c>
      <c r="Z60" s="17">
        <v>154.02199999999999</v>
      </c>
    </row>
    <row r="61" spans="1:26" x14ac:dyDescent="0.2">
      <c r="A61" s="27">
        <v>45499</v>
      </c>
      <c r="B61" s="17">
        <v>5.6562999999999999</v>
      </c>
      <c r="C61" s="14">
        <v>950.61500000000001</v>
      </c>
      <c r="D61" s="17">
        <v>7.2634999999999996</v>
      </c>
      <c r="E61" s="17">
        <v>4024.0549999999998</v>
      </c>
      <c r="F61" s="17">
        <v>23.349450000000001</v>
      </c>
      <c r="G61" s="17">
        <v>360.49700000000001</v>
      </c>
      <c r="H61" s="17">
        <v>16284</v>
      </c>
      <c r="I61" s="17">
        <v>4.6559999999999997</v>
      </c>
      <c r="J61" s="17">
        <v>18.46125</v>
      </c>
      <c r="K61" s="17">
        <v>3.7337500000000001</v>
      </c>
      <c r="L61" s="17">
        <v>58.365000000000002</v>
      </c>
      <c r="M61" s="17">
        <v>3.93723</v>
      </c>
      <c r="N61" s="17">
        <v>4.5773999999999999</v>
      </c>
      <c r="O61" s="17">
        <v>86.065979999999996</v>
      </c>
      <c r="P61" s="17">
        <v>18.27524</v>
      </c>
      <c r="Q61" s="17">
        <v>35.930799999999998</v>
      </c>
      <c r="R61" s="17">
        <v>32.947699999999998</v>
      </c>
      <c r="S61" s="17">
        <v>83.680009999999996</v>
      </c>
      <c r="T61" s="17">
        <v>1.3426499999999999</v>
      </c>
      <c r="U61" s="17">
        <v>32.83</v>
      </c>
      <c r="V61" s="17">
        <v>1384.86</v>
      </c>
      <c r="W61" s="17">
        <v>41.058010000000003</v>
      </c>
      <c r="X61" s="17">
        <v>48.33475</v>
      </c>
      <c r="Y61" s="17">
        <v>1.08562</v>
      </c>
      <c r="Z61" s="17">
        <v>153.75700000000001</v>
      </c>
    </row>
    <row r="62" spans="1:26" x14ac:dyDescent="0.2">
      <c r="A62" s="27">
        <v>45498</v>
      </c>
      <c r="B62" s="17">
        <v>5.6446500000000004</v>
      </c>
      <c r="C62" s="14">
        <v>950.92700000000002</v>
      </c>
      <c r="D62" s="17">
        <v>7.2402300000000004</v>
      </c>
      <c r="E62" s="17">
        <v>4031.75</v>
      </c>
      <c r="F62" s="17">
        <v>23.396450000000002</v>
      </c>
      <c r="G62" s="17">
        <v>361.91699999999997</v>
      </c>
      <c r="H62" s="17">
        <v>16329</v>
      </c>
      <c r="I62" s="17">
        <v>4.6609999999999996</v>
      </c>
      <c r="J62" s="17">
        <v>18.453209999999999</v>
      </c>
      <c r="K62" s="17">
        <v>3.7546200000000001</v>
      </c>
      <c r="L62" s="17">
        <v>58.591500000000003</v>
      </c>
      <c r="M62" s="17">
        <v>3.9507300000000001</v>
      </c>
      <c r="N62" s="17">
        <v>4.5818000000000003</v>
      </c>
      <c r="O62" s="17">
        <v>85.010990000000007</v>
      </c>
      <c r="P62" s="17">
        <v>18.352499999999999</v>
      </c>
      <c r="Q62" s="17">
        <v>36.235399999999998</v>
      </c>
      <c r="R62" s="17">
        <v>33.006549999999997</v>
      </c>
      <c r="S62" s="17">
        <v>83.754009999999994</v>
      </c>
      <c r="T62" s="17">
        <v>1.3433900000000001</v>
      </c>
      <c r="U62" s="17">
        <v>32.835999999999999</v>
      </c>
      <c r="V62" s="17">
        <v>1383.45</v>
      </c>
      <c r="W62" s="17">
        <v>41.173810000000003</v>
      </c>
      <c r="X62" s="17">
        <v>48.335700000000003</v>
      </c>
      <c r="Y62" s="17">
        <v>1.08456</v>
      </c>
      <c r="Z62" s="17">
        <v>153.93600000000001</v>
      </c>
    </row>
    <row r="63" spans="1:26" x14ac:dyDescent="0.2">
      <c r="A63" s="27">
        <v>45497</v>
      </c>
      <c r="B63" s="17">
        <v>5.6546200000000004</v>
      </c>
      <c r="C63" s="14">
        <v>948.19</v>
      </c>
      <c r="D63" s="17">
        <v>7.2663799999999998</v>
      </c>
      <c r="E63" s="17">
        <v>4042.7280000000001</v>
      </c>
      <c r="F63" s="17">
        <v>23.44285</v>
      </c>
      <c r="G63" s="17">
        <v>362.88</v>
      </c>
      <c r="H63" s="17">
        <v>16235</v>
      </c>
      <c r="I63" s="17">
        <v>4.6719999999999997</v>
      </c>
      <c r="J63" s="17">
        <v>18.366219999999998</v>
      </c>
      <c r="K63" s="17">
        <v>3.7752500000000002</v>
      </c>
      <c r="L63" s="17">
        <v>58.451500000000003</v>
      </c>
      <c r="M63" s="17">
        <v>3.9640399999999998</v>
      </c>
      <c r="N63" s="17">
        <v>4.5856000000000003</v>
      </c>
      <c r="O63" s="17">
        <v>86.168499999999995</v>
      </c>
      <c r="P63" s="17">
        <v>18.341180000000001</v>
      </c>
      <c r="Q63" s="17">
        <v>36.0702</v>
      </c>
      <c r="R63" s="17">
        <v>32.825749999999999</v>
      </c>
      <c r="S63" s="17">
        <v>83.748159999999999</v>
      </c>
      <c r="T63" s="17">
        <v>1.3434299999999999</v>
      </c>
      <c r="U63" s="17">
        <v>32.835999999999999</v>
      </c>
      <c r="V63" s="17">
        <v>1383.615</v>
      </c>
      <c r="W63" s="17">
        <v>41.2104</v>
      </c>
      <c r="X63" s="17">
        <v>48.329500000000003</v>
      </c>
      <c r="Y63" s="17">
        <v>1.0840099999999999</v>
      </c>
      <c r="Z63" s="17">
        <v>153.88900000000001</v>
      </c>
    </row>
    <row r="64" spans="1:26" x14ac:dyDescent="0.2">
      <c r="A64" s="27">
        <v>45496</v>
      </c>
      <c r="B64" s="17">
        <v>5.5857999999999999</v>
      </c>
      <c r="C64" s="14">
        <v>946.70500000000004</v>
      </c>
      <c r="D64" s="17">
        <v>7.2891500000000002</v>
      </c>
      <c r="E64" s="17">
        <v>4010.93</v>
      </c>
      <c r="F64" s="17">
        <v>23.39575</v>
      </c>
      <c r="G64" s="17">
        <v>359.53800000000001</v>
      </c>
      <c r="H64" s="17">
        <v>16217</v>
      </c>
      <c r="I64" s="17">
        <v>4.673</v>
      </c>
      <c r="J64" s="17">
        <v>18.14678</v>
      </c>
      <c r="K64" s="17">
        <v>3.7549999999999999</v>
      </c>
      <c r="L64" s="17">
        <v>58.439</v>
      </c>
      <c r="M64" s="17">
        <v>3.9404499999999998</v>
      </c>
      <c r="N64" s="17">
        <v>4.5808200000000001</v>
      </c>
      <c r="O64" s="17">
        <v>87.850049999999996</v>
      </c>
      <c r="P64" s="17">
        <v>18.390899999999998</v>
      </c>
      <c r="Q64" s="17">
        <v>36.153799999999997</v>
      </c>
      <c r="R64" s="17">
        <v>32.859650000000002</v>
      </c>
      <c r="S64" s="17">
        <v>83.701009999999997</v>
      </c>
      <c r="T64" s="17">
        <v>1.3456399999999999</v>
      </c>
      <c r="U64" s="17">
        <v>32.835999999999999</v>
      </c>
      <c r="V64" s="17">
        <v>1386.0150000000001</v>
      </c>
      <c r="W64" s="17">
        <v>41.315759999999997</v>
      </c>
      <c r="X64" s="17">
        <v>48.364699999999999</v>
      </c>
      <c r="Y64" s="17">
        <v>1.08538</v>
      </c>
      <c r="Z64" s="17">
        <v>155.589</v>
      </c>
    </row>
    <row r="65" spans="1:26" x14ac:dyDescent="0.2">
      <c r="A65" s="27">
        <v>45495</v>
      </c>
      <c r="B65" s="17">
        <v>5.5760800000000001</v>
      </c>
      <c r="C65" s="14">
        <v>943.71</v>
      </c>
      <c r="D65" s="17">
        <v>7.2960799999999999</v>
      </c>
      <c r="E65" s="17">
        <v>3995.6849999999999</v>
      </c>
      <c r="F65" s="17">
        <v>23.18948</v>
      </c>
      <c r="G65" s="17">
        <v>357.685</v>
      </c>
      <c r="H65" s="17">
        <v>16217.5</v>
      </c>
      <c r="I65" s="17">
        <v>4.6820000000000004</v>
      </c>
      <c r="J65" s="17">
        <v>17.944749999999999</v>
      </c>
      <c r="K65" s="17">
        <v>3.7564500000000001</v>
      </c>
      <c r="L65" s="17">
        <v>58.384999999999998</v>
      </c>
      <c r="M65" s="17">
        <v>3.9285100000000002</v>
      </c>
      <c r="N65" s="17">
        <v>4.5652999999999997</v>
      </c>
      <c r="O65" s="17">
        <v>87.901730000000001</v>
      </c>
      <c r="P65" s="17">
        <v>18.259250000000002</v>
      </c>
      <c r="Q65" s="17">
        <v>36.3093</v>
      </c>
      <c r="R65" s="17">
        <v>32.911999999999999</v>
      </c>
      <c r="S65" s="17">
        <v>83.66001</v>
      </c>
      <c r="T65" s="17">
        <v>1.34595</v>
      </c>
      <c r="U65" s="17">
        <v>32.865699999999997</v>
      </c>
      <c r="V65" s="17">
        <v>1387.625</v>
      </c>
      <c r="W65" s="17">
        <v>41.351739999999999</v>
      </c>
      <c r="X65" s="17">
        <v>48.43</v>
      </c>
      <c r="Y65" s="17">
        <v>1.08911</v>
      </c>
      <c r="Z65" s="17">
        <v>157.036</v>
      </c>
    </row>
    <row r="66" spans="1:26" x14ac:dyDescent="0.2">
      <c r="A66" s="27">
        <v>45492</v>
      </c>
      <c r="B66" s="17">
        <v>5.5977199999999998</v>
      </c>
      <c r="C66" s="14">
        <v>944.28700000000003</v>
      </c>
      <c r="D66" s="17">
        <v>7.2854799999999997</v>
      </c>
      <c r="E66" s="17">
        <v>4037.5650000000001</v>
      </c>
      <c r="F66" s="17">
        <v>23.180250000000001</v>
      </c>
      <c r="G66" s="17">
        <v>358.94299999999998</v>
      </c>
      <c r="H66" s="17">
        <v>16213</v>
      </c>
      <c r="I66" s="17">
        <v>4.6829999999999998</v>
      </c>
      <c r="J66" s="17">
        <v>18.04823</v>
      </c>
      <c r="K66" s="17">
        <v>3.7567499999999998</v>
      </c>
      <c r="L66" s="17">
        <v>58.332500000000003</v>
      </c>
      <c r="M66" s="17">
        <v>3.9386999999999999</v>
      </c>
      <c r="N66" s="17">
        <v>4.5687800000000003</v>
      </c>
      <c r="O66" s="17">
        <v>87.899600000000007</v>
      </c>
      <c r="P66" s="17">
        <v>18.265920000000001</v>
      </c>
      <c r="Q66" s="17">
        <v>36.332000000000001</v>
      </c>
      <c r="R66" s="17">
        <v>33.032229999999998</v>
      </c>
      <c r="S66" s="17">
        <v>83.729010000000002</v>
      </c>
      <c r="T66" s="17">
        <v>1.3452500000000001</v>
      </c>
      <c r="U66" s="17">
        <v>32.747199999999999</v>
      </c>
      <c r="V66" s="17">
        <v>1389.92</v>
      </c>
      <c r="W66" s="17">
        <v>41.492249999999999</v>
      </c>
      <c r="X66" s="17">
        <v>48.240229999999997</v>
      </c>
      <c r="Y66" s="17">
        <v>1.08823</v>
      </c>
      <c r="Z66" s="17">
        <v>157.47999999999999</v>
      </c>
    </row>
    <row r="67" spans="1:26" x14ac:dyDescent="0.2">
      <c r="A67" s="27">
        <v>45491</v>
      </c>
      <c r="B67" s="17">
        <v>5.5456000000000003</v>
      </c>
      <c r="C67" s="14">
        <v>940.83</v>
      </c>
      <c r="D67" s="17">
        <v>7.2774599999999996</v>
      </c>
      <c r="E67" s="17">
        <v>4044.66</v>
      </c>
      <c r="F67" s="17">
        <v>23.18985</v>
      </c>
      <c r="G67" s="17">
        <v>358.74900000000002</v>
      </c>
      <c r="H67" s="17">
        <v>16183</v>
      </c>
      <c r="I67" s="17">
        <v>4.6689999999999996</v>
      </c>
      <c r="J67" s="17">
        <v>17.964569999999998</v>
      </c>
      <c r="K67" s="17">
        <v>3.7418</v>
      </c>
      <c r="L67" s="17">
        <v>58.246699999999997</v>
      </c>
      <c r="M67" s="17">
        <v>3.9389699999999999</v>
      </c>
      <c r="N67" s="17">
        <v>4.5605200000000004</v>
      </c>
      <c r="O67" s="17">
        <v>88.400049999999993</v>
      </c>
      <c r="P67" s="17">
        <v>18.258400000000002</v>
      </c>
      <c r="Q67" s="17">
        <v>36.1295</v>
      </c>
      <c r="R67" s="17">
        <v>33.075870000000002</v>
      </c>
      <c r="S67" s="17">
        <v>83.682019999999994</v>
      </c>
      <c r="T67" s="17">
        <v>1.34396</v>
      </c>
      <c r="U67" s="17">
        <v>32.624000000000002</v>
      </c>
      <c r="V67" s="17">
        <v>1386.06</v>
      </c>
      <c r="W67" s="17">
        <v>41.650010000000002</v>
      </c>
      <c r="X67" s="17">
        <v>48.247450000000001</v>
      </c>
      <c r="Y67" s="17">
        <v>1.0896600000000001</v>
      </c>
      <c r="Z67" s="17">
        <v>157.37200000000001</v>
      </c>
    </row>
    <row r="68" spans="1:26" x14ac:dyDescent="0.2">
      <c r="A68" s="27">
        <v>45490</v>
      </c>
      <c r="B68" s="17">
        <v>5.4827000000000004</v>
      </c>
      <c r="C68" s="14">
        <v>924.98</v>
      </c>
      <c r="D68" s="17">
        <v>7.27196</v>
      </c>
      <c r="E68" s="17">
        <v>4002.71</v>
      </c>
      <c r="F68" s="17">
        <v>23.101949999999999</v>
      </c>
      <c r="G68" s="17">
        <v>357.423</v>
      </c>
      <c r="H68" s="17">
        <v>16140</v>
      </c>
      <c r="I68" s="17">
        <v>4.665</v>
      </c>
      <c r="J68" s="17">
        <v>17.70036</v>
      </c>
      <c r="K68" s="17">
        <v>3.7225000000000001</v>
      </c>
      <c r="L68" s="17">
        <v>58.3065</v>
      </c>
      <c r="M68" s="17">
        <v>3.9219499999999998</v>
      </c>
      <c r="N68" s="17">
        <v>4.5438299999999998</v>
      </c>
      <c r="O68" s="17">
        <v>88.600099999999998</v>
      </c>
      <c r="P68" s="17">
        <v>18.198810000000002</v>
      </c>
      <c r="Q68" s="17">
        <v>35.936999999999998</v>
      </c>
      <c r="R68" s="17">
        <v>33.079520000000002</v>
      </c>
      <c r="S68" s="17">
        <v>83.598010000000002</v>
      </c>
      <c r="T68" s="17">
        <v>1.3405</v>
      </c>
      <c r="U68" s="17">
        <v>32.592700000000001</v>
      </c>
      <c r="V68" s="17">
        <v>1379.72</v>
      </c>
      <c r="W68" s="17">
        <v>41.48</v>
      </c>
      <c r="X68" s="17">
        <v>48.20073</v>
      </c>
      <c r="Y68" s="17">
        <v>1.09392</v>
      </c>
      <c r="Z68" s="17">
        <v>156.20099999999999</v>
      </c>
    </row>
    <row r="69" spans="1:26" x14ac:dyDescent="0.2">
      <c r="A69" s="27">
        <v>45489</v>
      </c>
      <c r="B69" s="17">
        <v>5.4290000000000003</v>
      </c>
      <c r="C69" s="14">
        <v>910.07500000000005</v>
      </c>
      <c r="D69" s="17">
        <v>7.2891199999999996</v>
      </c>
      <c r="E69" s="17">
        <v>3982.4549999999999</v>
      </c>
      <c r="F69" s="17">
        <v>23.238499999999998</v>
      </c>
      <c r="G69" s="17">
        <v>359.76799999999997</v>
      </c>
      <c r="H69" s="17">
        <v>16164</v>
      </c>
      <c r="I69" s="17">
        <v>4.6769999999999996</v>
      </c>
      <c r="J69" s="17">
        <v>17.66686</v>
      </c>
      <c r="K69" s="17">
        <v>3.7117499999999999</v>
      </c>
      <c r="L69" s="17">
        <v>58.396000000000001</v>
      </c>
      <c r="M69" s="17">
        <v>3.93065</v>
      </c>
      <c r="N69" s="17">
        <v>4.5583</v>
      </c>
      <c r="O69" s="17">
        <v>88.400099999999995</v>
      </c>
      <c r="P69" s="17">
        <v>18.060320000000001</v>
      </c>
      <c r="Q69" s="17">
        <v>36.011000000000003</v>
      </c>
      <c r="R69" s="17">
        <v>33.048450000000003</v>
      </c>
      <c r="S69" s="17">
        <v>83.490009999999998</v>
      </c>
      <c r="T69" s="17">
        <v>1.3442400000000001</v>
      </c>
      <c r="U69" s="17">
        <v>32.603700000000003</v>
      </c>
      <c r="V69" s="17">
        <v>1383.5450000000001</v>
      </c>
      <c r="W69" s="17">
        <v>41.202970000000001</v>
      </c>
      <c r="X69" s="17">
        <v>48.039380000000001</v>
      </c>
      <c r="Y69" s="17">
        <v>1.08992</v>
      </c>
      <c r="Z69" s="17">
        <v>158.345</v>
      </c>
    </row>
    <row r="70" spans="1:26" x14ac:dyDescent="0.2">
      <c r="A70" s="27">
        <v>45488</v>
      </c>
      <c r="B70" s="17">
        <v>5.4446700000000003</v>
      </c>
      <c r="C70" s="14">
        <v>909.66200000000003</v>
      </c>
      <c r="D70" s="17">
        <v>7.27461</v>
      </c>
      <c r="E70" s="17">
        <v>3947.7919999999999</v>
      </c>
      <c r="F70" s="17">
        <v>23.290949999999999</v>
      </c>
      <c r="G70" s="17">
        <v>359.23</v>
      </c>
      <c r="H70" s="17">
        <v>16190</v>
      </c>
      <c r="I70" s="17">
        <v>4.6710000000000003</v>
      </c>
      <c r="J70" s="17">
        <v>17.752549999999999</v>
      </c>
      <c r="K70" s="17">
        <v>3.71915</v>
      </c>
      <c r="L70" s="17">
        <v>58.49</v>
      </c>
      <c r="M70" s="17">
        <v>3.9071500000000001</v>
      </c>
      <c r="N70" s="17">
        <v>4.5602499999999999</v>
      </c>
      <c r="O70" s="17">
        <v>88.357410000000002</v>
      </c>
      <c r="P70" s="17">
        <v>18.208379999999998</v>
      </c>
      <c r="Q70" s="17">
        <v>36.158499999999997</v>
      </c>
      <c r="R70" s="17">
        <v>33.0107</v>
      </c>
      <c r="S70" s="17">
        <v>83.580960000000005</v>
      </c>
      <c r="T70" s="17">
        <v>1.3438099999999999</v>
      </c>
      <c r="U70" s="17">
        <v>32.578000000000003</v>
      </c>
      <c r="V70" s="17">
        <v>1385.2149999999999</v>
      </c>
      <c r="W70" s="17">
        <v>41.122509999999998</v>
      </c>
      <c r="X70" s="17">
        <v>47.971150000000002</v>
      </c>
      <c r="Y70" s="17">
        <v>1.08944</v>
      </c>
      <c r="Z70" s="17">
        <v>158.059</v>
      </c>
    </row>
    <row r="71" spans="1:26" x14ac:dyDescent="0.2">
      <c r="A71" s="27">
        <v>45485</v>
      </c>
      <c r="B71" s="17">
        <v>5.4291999999999998</v>
      </c>
      <c r="C71" s="14">
        <v>905.8</v>
      </c>
      <c r="D71" s="17">
        <v>7.2723300000000002</v>
      </c>
      <c r="E71" s="17">
        <v>3922.1</v>
      </c>
      <c r="F71" s="17">
        <v>23.220099999999999</v>
      </c>
      <c r="G71" s="17">
        <v>359.35500000000002</v>
      </c>
      <c r="H71" s="17">
        <v>16111</v>
      </c>
      <c r="I71" s="17">
        <v>4.67</v>
      </c>
      <c r="J71" s="17">
        <v>17.618849999999998</v>
      </c>
      <c r="K71" s="17">
        <v>3.7250800000000002</v>
      </c>
      <c r="L71" s="17">
        <v>58.391800000000003</v>
      </c>
      <c r="M71" s="17">
        <v>3.90015</v>
      </c>
      <c r="N71" s="17">
        <v>4.5586200000000003</v>
      </c>
      <c r="O71" s="17">
        <v>87.881839999999997</v>
      </c>
      <c r="P71" s="17">
        <v>17.954709999999999</v>
      </c>
      <c r="Q71" s="17">
        <v>36.112299999999998</v>
      </c>
      <c r="R71" s="17">
        <v>33.034350000000003</v>
      </c>
      <c r="S71" s="17">
        <v>83.519159999999999</v>
      </c>
      <c r="T71" s="17">
        <v>1.34087</v>
      </c>
      <c r="U71" s="17">
        <v>32.548000000000002</v>
      </c>
      <c r="V71" s="17">
        <v>1375.34</v>
      </c>
      <c r="W71" s="17">
        <v>40.867959999999997</v>
      </c>
      <c r="X71" s="17">
        <v>47.997950000000003</v>
      </c>
      <c r="Y71" s="17">
        <v>1.0907</v>
      </c>
      <c r="Z71" s="17">
        <v>157.82499999999999</v>
      </c>
    </row>
    <row r="72" spans="1:26" x14ac:dyDescent="0.2">
      <c r="A72" s="27">
        <v>45484</v>
      </c>
      <c r="B72" s="17">
        <v>5.4398499999999999</v>
      </c>
      <c r="C72" s="14">
        <v>914.23500000000001</v>
      </c>
      <c r="D72" s="17">
        <v>7.2677399999999999</v>
      </c>
      <c r="E72" s="17">
        <v>3978.395</v>
      </c>
      <c r="F72" s="17">
        <v>23.35135</v>
      </c>
      <c r="G72" s="17">
        <v>362.52499999999998</v>
      </c>
      <c r="H72" s="17">
        <v>16105</v>
      </c>
      <c r="I72" s="17">
        <v>4.6879999999999997</v>
      </c>
      <c r="J72" s="17">
        <v>17.774329999999999</v>
      </c>
      <c r="K72" s="17">
        <v>3.7587299999999999</v>
      </c>
      <c r="L72" s="17">
        <v>58.302500000000002</v>
      </c>
      <c r="M72" s="17">
        <v>3.9206799999999999</v>
      </c>
      <c r="N72" s="17">
        <v>4.5772000000000004</v>
      </c>
      <c r="O72" s="17">
        <v>87.70975</v>
      </c>
      <c r="P72" s="17">
        <v>18.004909999999999</v>
      </c>
      <c r="Q72" s="17">
        <v>36.111699999999999</v>
      </c>
      <c r="R72" s="17">
        <v>32.839500000000001</v>
      </c>
      <c r="S72" s="17">
        <v>83.511960000000002</v>
      </c>
      <c r="T72" s="17">
        <v>1.3427800000000001</v>
      </c>
      <c r="U72" s="17">
        <v>32.513500000000001</v>
      </c>
      <c r="V72" s="17">
        <v>1372.2349999999999</v>
      </c>
      <c r="W72" s="17">
        <v>40.95073</v>
      </c>
      <c r="X72" s="17">
        <v>47.987650000000002</v>
      </c>
      <c r="Y72" s="17">
        <v>1.0868</v>
      </c>
      <c r="Z72" s="17">
        <v>158.84</v>
      </c>
    </row>
    <row r="73" spans="1:26" x14ac:dyDescent="0.2">
      <c r="A73" s="27">
        <v>45483</v>
      </c>
      <c r="B73" s="17">
        <v>5.4162499999999998</v>
      </c>
      <c r="C73" s="14">
        <v>911.76300000000003</v>
      </c>
      <c r="D73" s="17">
        <v>7.2924300000000004</v>
      </c>
      <c r="E73" s="17">
        <v>3969.92</v>
      </c>
      <c r="F73" s="17">
        <v>23.4527</v>
      </c>
      <c r="G73" s="17">
        <v>363.51</v>
      </c>
      <c r="H73" s="17">
        <v>16205</v>
      </c>
      <c r="I73" s="17">
        <v>4.7</v>
      </c>
      <c r="J73" s="17">
        <v>17.83719</v>
      </c>
      <c r="K73" s="17">
        <v>3.7823500000000001</v>
      </c>
      <c r="L73" s="17">
        <v>58.342500000000001</v>
      </c>
      <c r="M73" s="17">
        <v>3.93485</v>
      </c>
      <c r="N73" s="17">
        <v>4.5926499999999999</v>
      </c>
      <c r="O73" s="17">
        <v>88.850049999999996</v>
      </c>
      <c r="P73" s="17">
        <v>18.125299999999999</v>
      </c>
      <c r="Q73" s="17">
        <v>36.348999999999997</v>
      </c>
      <c r="R73" s="17">
        <v>32.854140000000001</v>
      </c>
      <c r="S73" s="17">
        <v>83.497</v>
      </c>
      <c r="T73" s="17">
        <v>1.3488599999999999</v>
      </c>
      <c r="U73" s="17">
        <v>32.594000000000001</v>
      </c>
      <c r="V73" s="17">
        <v>1383.95</v>
      </c>
      <c r="W73" s="17">
        <v>40.751759999999997</v>
      </c>
      <c r="X73" s="17">
        <v>48</v>
      </c>
      <c r="Y73" s="17">
        <v>1.0829899999999999</v>
      </c>
      <c r="Z73" s="17">
        <v>161.68899999999999</v>
      </c>
    </row>
    <row r="74" spans="1:26" x14ac:dyDescent="0.2">
      <c r="A74" s="27">
        <v>45482</v>
      </c>
      <c r="B74" s="17">
        <v>5.4212499999999997</v>
      </c>
      <c r="C74" s="14">
        <v>931.8</v>
      </c>
      <c r="D74" s="17">
        <v>7.28864</v>
      </c>
      <c r="E74" s="17">
        <v>4016.0250000000001</v>
      </c>
      <c r="F74" s="17">
        <v>23.378799999999998</v>
      </c>
      <c r="G74" s="17">
        <v>364.25</v>
      </c>
      <c r="H74" s="17">
        <v>16271</v>
      </c>
      <c r="I74" s="17">
        <v>4.7080000000000002</v>
      </c>
      <c r="J74" s="17">
        <v>17.915330000000001</v>
      </c>
      <c r="K74" s="17">
        <v>3.7838500000000002</v>
      </c>
      <c r="L74" s="17">
        <v>58.442500000000003</v>
      </c>
      <c r="M74" s="17">
        <v>3.9359199999999999</v>
      </c>
      <c r="N74" s="17">
        <v>4.5986500000000001</v>
      </c>
      <c r="O74" s="17">
        <v>87.850009999999997</v>
      </c>
      <c r="P74" s="17">
        <v>18.145630000000001</v>
      </c>
      <c r="Q74" s="17">
        <v>36.429000000000002</v>
      </c>
      <c r="R74" s="17">
        <v>32.876899999999999</v>
      </c>
      <c r="S74" s="17">
        <v>83.494860000000003</v>
      </c>
      <c r="T74" s="17">
        <v>1.35087</v>
      </c>
      <c r="U74" s="17">
        <v>32.549999999999997</v>
      </c>
      <c r="V74" s="17">
        <v>1383.81</v>
      </c>
      <c r="W74" s="17">
        <v>40.650010000000002</v>
      </c>
      <c r="X74" s="17">
        <v>48.069099999999999</v>
      </c>
      <c r="Y74" s="17">
        <v>1.0813299999999999</v>
      </c>
      <c r="Z74" s="17">
        <v>161.327</v>
      </c>
    </row>
    <row r="75" spans="1:26" x14ac:dyDescent="0.2">
      <c r="A75" s="27">
        <v>45481</v>
      </c>
      <c r="B75" s="17">
        <v>5.4703999999999997</v>
      </c>
      <c r="C75" s="14">
        <v>940.07500000000005</v>
      </c>
      <c r="D75" s="17">
        <v>7.2857399999999997</v>
      </c>
      <c r="E75" s="17">
        <v>4048.04</v>
      </c>
      <c r="F75" s="17">
        <v>23.266480000000001</v>
      </c>
      <c r="G75" s="17">
        <v>364.565</v>
      </c>
      <c r="H75" s="17">
        <v>16282</v>
      </c>
      <c r="I75" s="17">
        <v>4.7089999999999996</v>
      </c>
      <c r="J75" s="17">
        <v>18.010449999999999</v>
      </c>
      <c r="K75" s="17">
        <v>3.7877000000000001</v>
      </c>
      <c r="L75" s="17">
        <v>58.509</v>
      </c>
      <c r="M75" s="17">
        <v>3.94258</v>
      </c>
      <c r="N75" s="17">
        <v>4.59497</v>
      </c>
      <c r="O75" s="17">
        <v>87.625060000000005</v>
      </c>
      <c r="P75" s="17">
        <v>18.117370000000001</v>
      </c>
      <c r="Q75" s="17">
        <v>36.4253</v>
      </c>
      <c r="R75" s="17">
        <v>32.698399999999999</v>
      </c>
      <c r="S75" s="17">
        <v>83.452860000000001</v>
      </c>
      <c r="T75" s="17">
        <v>1.34996</v>
      </c>
      <c r="U75" s="17">
        <v>32.473500000000001</v>
      </c>
      <c r="V75" s="17">
        <v>1384.21</v>
      </c>
      <c r="W75" s="17">
        <v>40.692509999999999</v>
      </c>
      <c r="X75" s="17">
        <v>47.960850000000001</v>
      </c>
      <c r="Y75" s="17">
        <v>1.0824</v>
      </c>
      <c r="Z75" s="17">
        <v>160.83199999999999</v>
      </c>
    </row>
    <row r="76" spans="1:26" x14ac:dyDescent="0.2">
      <c r="A76" s="27">
        <v>45478</v>
      </c>
      <c r="B76" s="17">
        <v>5.46035</v>
      </c>
      <c r="C76" s="14">
        <v>936.74699999999996</v>
      </c>
      <c r="D76" s="17">
        <v>7.2889299999999997</v>
      </c>
      <c r="E76" s="17">
        <v>4087.41</v>
      </c>
      <c r="F76" s="17">
        <v>23.179200000000002</v>
      </c>
      <c r="G76" s="17">
        <v>362.09</v>
      </c>
      <c r="H76" s="17">
        <v>16252</v>
      </c>
      <c r="I76" s="17">
        <v>4.7089999999999996</v>
      </c>
      <c r="J76" s="17">
        <v>18.106120000000001</v>
      </c>
      <c r="K76" s="17">
        <v>3.7912499999999998</v>
      </c>
      <c r="L76" s="17">
        <v>58.526000000000003</v>
      </c>
      <c r="M76" s="17">
        <v>3.9527000000000001</v>
      </c>
      <c r="N76" s="17">
        <v>4.5877499999999998</v>
      </c>
      <c r="O76" s="17">
        <v>87.923900000000003</v>
      </c>
      <c r="P76" s="17">
        <v>18.182749999999999</v>
      </c>
      <c r="Q76" s="17">
        <v>36.468400000000003</v>
      </c>
      <c r="R76" s="17">
        <v>32.635210000000001</v>
      </c>
      <c r="S76" s="17">
        <v>83.469560000000001</v>
      </c>
      <c r="T76" s="17">
        <v>1.34856</v>
      </c>
      <c r="U76" s="17">
        <v>32.470999999999997</v>
      </c>
      <c r="V76" s="17">
        <v>1377.45</v>
      </c>
      <c r="W76" s="17">
        <v>40.581589999999998</v>
      </c>
      <c r="X76" s="17">
        <v>47.986020000000003</v>
      </c>
      <c r="Y76" s="17">
        <v>1.08402</v>
      </c>
      <c r="Z76" s="17">
        <v>160.74700000000001</v>
      </c>
    </row>
    <row r="77" spans="1:26" x14ac:dyDescent="0.2">
      <c r="A77" s="27">
        <v>45477</v>
      </c>
      <c r="B77" s="17">
        <v>5.4857199999999997</v>
      </c>
      <c r="C77" s="14">
        <v>935.4</v>
      </c>
      <c r="D77" s="17">
        <v>7.2938799999999997</v>
      </c>
      <c r="E77" s="17">
        <v>4097.3779999999997</v>
      </c>
      <c r="F77" s="17">
        <v>23.24015</v>
      </c>
      <c r="G77" s="17">
        <v>363.52699999999999</v>
      </c>
      <c r="H77" s="17">
        <v>16333.5</v>
      </c>
      <c r="I77" s="17">
        <v>4.71</v>
      </c>
      <c r="J77" s="17">
        <v>18.103899999999999</v>
      </c>
      <c r="K77" s="17">
        <v>3.7931499999999998</v>
      </c>
      <c r="L77" s="17">
        <v>58.600499999999997</v>
      </c>
      <c r="M77" s="17">
        <v>3.96088</v>
      </c>
      <c r="N77" s="17">
        <v>4.6028500000000001</v>
      </c>
      <c r="O77" s="17">
        <v>89</v>
      </c>
      <c r="P77" s="17">
        <v>18.258690000000001</v>
      </c>
      <c r="Q77" s="17">
        <v>36.637500000000003</v>
      </c>
      <c r="R77" s="17">
        <v>32.575969999999998</v>
      </c>
      <c r="S77" s="17">
        <v>83.502560000000003</v>
      </c>
      <c r="T77" s="17">
        <v>1.3519000000000001</v>
      </c>
      <c r="U77" s="17">
        <v>32.478000000000002</v>
      </c>
      <c r="V77" s="17">
        <v>1381.33</v>
      </c>
      <c r="W77" s="17">
        <v>40.540010000000002</v>
      </c>
      <c r="X77" s="17">
        <v>48.039900000000003</v>
      </c>
      <c r="Y77" s="17">
        <v>1.0812299999999999</v>
      </c>
      <c r="Z77" s="17">
        <v>161.27699999999999</v>
      </c>
    </row>
    <row r="78" spans="1:26" x14ac:dyDescent="0.2">
      <c r="A78" s="27">
        <v>45476</v>
      </c>
      <c r="B78" s="17">
        <v>5.5538999999999996</v>
      </c>
      <c r="C78" s="14">
        <v>941.66200000000003</v>
      </c>
      <c r="D78" s="17">
        <v>7.3031899999999998</v>
      </c>
      <c r="E78" s="17">
        <v>4102.3370000000004</v>
      </c>
      <c r="F78" s="17">
        <v>23.3127</v>
      </c>
      <c r="G78" s="17">
        <v>365.8</v>
      </c>
      <c r="H78" s="17">
        <v>16345</v>
      </c>
      <c r="I78" s="17">
        <v>4.72</v>
      </c>
      <c r="J78" s="17">
        <v>18.17332</v>
      </c>
      <c r="K78" s="17">
        <v>3.8022</v>
      </c>
      <c r="L78" s="17">
        <v>58.734299999999998</v>
      </c>
      <c r="M78" s="17">
        <v>3.9849399999999999</v>
      </c>
      <c r="N78" s="17">
        <v>4.61442</v>
      </c>
      <c r="O78" s="17">
        <v>87.858750000000001</v>
      </c>
      <c r="P78" s="17">
        <v>18.41545</v>
      </c>
      <c r="Q78" s="17">
        <v>36.680999999999997</v>
      </c>
      <c r="R78" s="17">
        <v>32.556600000000003</v>
      </c>
      <c r="S78" s="17">
        <v>83.517859999999999</v>
      </c>
      <c r="T78" s="17">
        <v>1.35375</v>
      </c>
      <c r="U78" s="17">
        <v>32.655500000000004</v>
      </c>
      <c r="V78" s="17">
        <v>1387.71</v>
      </c>
      <c r="W78" s="17">
        <v>40.635429999999999</v>
      </c>
      <c r="X78" s="17">
        <v>48.136899999999997</v>
      </c>
      <c r="Y78" s="17">
        <v>1.0786199999999999</v>
      </c>
      <c r="Z78" s="17">
        <v>161.691</v>
      </c>
    </row>
    <row r="79" spans="1:26" x14ac:dyDescent="0.2">
      <c r="A79" s="27">
        <v>45475</v>
      </c>
      <c r="B79" s="17">
        <v>5.6767500000000002</v>
      </c>
      <c r="C79" s="14">
        <v>946.15200000000004</v>
      </c>
      <c r="D79" s="17">
        <v>7.3070300000000001</v>
      </c>
      <c r="E79" s="17">
        <v>4128.6099999999997</v>
      </c>
      <c r="F79" s="17">
        <v>23.4148</v>
      </c>
      <c r="G79" s="17">
        <v>367.464</v>
      </c>
      <c r="H79" s="17">
        <v>16386</v>
      </c>
      <c r="I79" s="17">
        <v>4.7210000000000001</v>
      </c>
      <c r="J79" s="17">
        <v>18.261749999999999</v>
      </c>
      <c r="K79" s="17">
        <v>3.8166699999999998</v>
      </c>
      <c r="L79" s="17">
        <v>58.803699999999999</v>
      </c>
      <c r="M79" s="17">
        <v>4.0104499999999996</v>
      </c>
      <c r="N79" s="17">
        <v>4.6316499999999996</v>
      </c>
      <c r="O79" s="17">
        <v>87.819469999999995</v>
      </c>
      <c r="P79" s="17">
        <v>18.606310000000001</v>
      </c>
      <c r="Q79" s="17">
        <v>36.810899999999997</v>
      </c>
      <c r="R79" s="17">
        <v>32.554749999999999</v>
      </c>
      <c r="S79" s="17">
        <v>83.514510000000001</v>
      </c>
      <c r="T79" s="17">
        <v>1.3560000000000001</v>
      </c>
      <c r="U79" s="17">
        <v>32.624299999999998</v>
      </c>
      <c r="V79" s="17">
        <v>1386.73</v>
      </c>
      <c r="W79" s="17">
        <v>40.725009999999997</v>
      </c>
      <c r="X79" s="17">
        <v>48.16</v>
      </c>
      <c r="Y79" s="17">
        <v>1.07453</v>
      </c>
      <c r="Z79" s="17">
        <v>161.44499999999999</v>
      </c>
    </row>
    <row r="80" spans="1:26" x14ac:dyDescent="0.2">
      <c r="A80" s="27">
        <v>45474</v>
      </c>
      <c r="B80" s="17">
        <v>5.6595500000000003</v>
      </c>
      <c r="C80" s="14">
        <v>945.42200000000003</v>
      </c>
      <c r="D80" s="17">
        <v>7.3052200000000003</v>
      </c>
      <c r="E80" s="17">
        <v>4153.08</v>
      </c>
      <c r="F80" s="17">
        <v>23.423500000000001</v>
      </c>
      <c r="G80" s="17">
        <v>367.45800000000003</v>
      </c>
      <c r="H80" s="17">
        <v>16374</v>
      </c>
      <c r="I80" s="17">
        <v>4.7140000000000004</v>
      </c>
      <c r="J80" s="17">
        <v>18.367599999999999</v>
      </c>
      <c r="K80" s="17">
        <v>3.8377500000000002</v>
      </c>
      <c r="L80" s="17">
        <v>58.645000000000003</v>
      </c>
      <c r="M80" s="17">
        <v>4.0190999999999999</v>
      </c>
      <c r="N80" s="17">
        <v>4.6333000000000002</v>
      </c>
      <c r="O80" s="17">
        <v>86.85445</v>
      </c>
      <c r="P80" s="17">
        <v>18.36975</v>
      </c>
      <c r="Q80" s="17">
        <v>36.727800000000002</v>
      </c>
      <c r="R80" s="17">
        <v>32.655500000000004</v>
      </c>
      <c r="S80" s="17">
        <v>83.461659999999995</v>
      </c>
      <c r="T80" s="17">
        <v>1.35755</v>
      </c>
      <c r="U80" s="17">
        <v>32.539700000000003</v>
      </c>
      <c r="V80" s="17">
        <v>1383.885</v>
      </c>
      <c r="W80" s="17">
        <v>40.65061</v>
      </c>
      <c r="X80" s="17">
        <v>48.261800000000001</v>
      </c>
      <c r="Y80" s="17">
        <v>1.0740099999999999</v>
      </c>
      <c r="Z80" s="17">
        <v>161.46</v>
      </c>
    </row>
    <row r="81" spans="1:26" x14ac:dyDescent="0.2">
      <c r="A81" s="27">
        <v>45471</v>
      </c>
      <c r="B81" s="17">
        <v>5.5940799999999999</v>
      </c>
      <c r="C81" s="14">
        <v>941.05</v>
      </c>
      <c r="D81" s="17">
        <v>7.2992800000000004</v>
      </c>
      <c r="E81" s="17">
        <v>4153.08</v>
      </c>
      <c r="F81" s="17">
        <v>23.36373</v>
      </c>
      <c r="G81" s="17">
        <v>368.81</v>
      </c>
      <c r="H81" s="17">
        <v>16352</v>
      </c>
      <c r="I81" s="17">
        <v>4.7169999999999996</v>
      </c>
      <c r="J81" s="17">
        <v>18.318280000000001</v>
      </c>
      <c r="K81" s="17">
        <v>3.8409</v>
      </c>
      <c r="L81" s="17">
        <v>58.601199999999999</v>
      </c>
      <c r="M81" s="17">
        <v>4.0247200000000003</v>
      </c>
      <c r="N81" s="17">
        <v>4.6448999999999998</v>
      </c>
      <c r="O81" s="17">
        <v>85.76567</v>
      </c>
      <c r="P81" s="17">
        <v>18.193300000000001</v>
      </c>
      <c r="Q81" s="17">
        <v>36.759</v>
      </c>
      <c r="R81" s="17">
        <v>32.760899999999999</v>
      </c>
      <c r="S81" s="17">
        <v>83.368359999999996</v>
      </c>
      <c r="T81" s="17">
        <v>1.35599</v>
      </c>
      <c r="U81" s="17">
        <v>32.438499999999998</v>
      </c>
      <c r="V81" s="17">
        <v>1381.39</v>
      </c>
      <c r="W81" s="17">
        <v>40.544130000000003</v>
      </c>
      <c r="X81" s="17">
        <v>48.028599999999997</v>
      </c>
      <c r="Y81" s="17">
        <v>1.07134</v>
      </c>
      <c r="Z81" s="17">
        <v>160.88399999999999</v>
      </c>
    </row>
    <row r="82" spans="1:26" x14ac:dyDescent="0.2">
      <c r="A82" s="27">
        <v>45470</v>
      </c>
      <c r="B82" s="17">
        <v>5.5000999999999998</v>
      </c>
      <c r="C82" s="14">
        <v>955</v>
      </c>
      <c r="D82" s="17">
        <v>7.3035300000000003</v>
      </c>
      <c r="E82" s="17">
        <v>4167.982</v>
      </c>
      <c r="F82" s="17">
        <v>23.41825</v>
      </c>
      <c r="G82" s="17">
        <v>370.39699999999999</v>
      </c>
      <c r="H82" s="17">
        <v>16384</v>
      </c>
      <c r="I82" s="17">
        <v>4.7169999999999996</v>
      </c>
      <c r="J82" s="17">
        <v>18.440349999999999</v>
      </c>
      <c r="K82" s="17">
        <v>3.8320500000000002</v>
      </c>
      <c r="L82" s="17">
        <v>58.741500000000002</v>
      </c>
      <c r="M82" s="17">
        <v>4.0267799999999996</v>
      </c>
      <c r="N82" s="17">
        <v>4.6498999999999997</v>
      </c>
      <c r="O82" s="17">
        <v>85.5</v>
      </c>
      <c r="P82" s="17">
        <v>18.472449999999998</v>
      </c>
      <c r="Q82" s="17">
        <v>36.8322</v>
      </c>
      <c r="R82" s="17">
        <v>32.849020000000003</v>
      </c>
      <c r="S82" s="17">
        <v>83.462019999999995</v>
      </c>
      <c r="T82" s="17">
        <v>1.3584499999999999</v>
      </c>
      <c r="U82" s="17">
        <v>32.5488</v>
      </c>
      <c r="V82" s="17">
        <v>1387.575</v>
      </c>
      <c r="W82" s="17">
        <v>40.467660000000002</v>
      </c>
      <c r="X82" s="17">
        <v>48.008400000000002</v>
      </c>
      <c r="Y82" s="17">
        <v>1.0704</v>
      </c>
      <c r="Z82" s="17">
        <v>160.76400000000001</v>
      </c>
    </row>
    <row r="83" spans="1:26" x14ac:dyDescent="0.2">
      <c r="A83" s="27">
        <v>45469</v>
      </c>
      <c r="B83" s="17">
        <v>5.5210299999999997</v>
      </c>
      <c r="C83" s="14">
        <v>951.02499999999998</v>
      </c>
      <c r="D83" s="17">
        <v>7.3009199999999996</v>
      </c>
      <c r="E83" s="17">
        <v>4136.72</v>
      </c>
      <c r="F83" s="17">
        <v>23.330300000000001</v>
      </c>
      <c r="G83" s="17">
        <v>371.43799999999999</v>
      </c>
      <c r="H83" s="17">
        <v>16429</v>
      </c>
      <c r="I83" s="17">
        <v>4.7169999999999996</v>
      </c>
      <c r="J83" s="17">
        <v>18.33427</v>
      </c>
      <c r="K83" s="17">
        <v>3.8253499999999998</v>
      </c>
      <c r="L83" s="17">
        <v>58.8675</v>
      </c>
      <c r="M83" s="17">
        <v>4.0389999999999997</v>
      </c>
      <c r="N83" s="17">
        <v>4.6599000000000004</v>
      </c>
      <c r="O83" s="17">
        <v>88.250010000000003</v>
      </c>
      <c r="P83" s="17">
        <v>18.1783</v>
      </c>
      <c r="Q83" s="17">
        <v>36.955599999999997</v>
      </c>
      <c r="R83" s="17">
        <v>32.847099999999998</v>
      </c>
      <c r="S83" s="17">
        <v>83.586060000000003</v>
      </c>
      <c r="T83" s="17">
        <v>1.3580000000000001</v>
      </c>
      <c r="U83" s="17">
        <v>32.568300000000001</v>
      </c>
      <c r="V83" s="17">
        <v>1394.31</v>
      </c>
      <c r="W83" s="17">
        <v>40.5505</v>
      </c>
      <c r="X83" s="17">
        <v>48.02</v>
      </c>
      <c r="Y83" s="17">
        <v>1.0680700000000001</v>
      </c>
      <c r="Z83" s="17">
        <v>160.80699999999999</v>
      </c>
    </row>
    <row r="84" spans="1:26" x14ac:dyDescent="0.2">
      <c r="A84" s="27">
        <v>45468</v>
      </c>
      <c r="B84" s="17">
        <v>5.4512999999999998</v>
      </c>
      <c r="C84" s="14">
        <v>941.58</v>
      </c>
      <c r="D84" s="17">
        <v>7.2892900000000003</v>
      </c>
      <c r="E84" s="17">
        <v>4099.3329999999996</v>
      </c>
      <c r="F84" s="17">
        <v>23.169250000000002</v>
      </c>
      <c r="G84" s="17">
        <v>369.44799999999998</v>
      </c>
      <c r="H84" s="17">
        <v>16398</v>
      </c>
      <c r="I84" s="17">
        <v>4.7069999999999999</v>
      </c>
      <c r="J84" s="17">
        <v>18.098299999999998</v>
      </c>
      <c r="K84" s="17">
        <v>3.8128000000000002</v>
      </c>
      <c r="L84" s="17">
        <v>58.77</v>
      </c>
      <c r="M84" s="17">
        <v>4.0114000000000001</v>
      </c>
      <c r="N84" s="17">
        <v>4.6441499999999998</v>
      </c>
      <c r="O84" s="17">
        <v>88.084100000000007</v>
      </c>
      <c r="P84" s="17">
        <v>18.24794</v>
      </c>
      <c r="Q84" s="17">
        <v>36.730400000000003</v>
      </c>
      <c r="R84" s="17">
        <v>32.949750000000002</v>
      </c>
      <c r="S84" s="17">
        <v>83.377009999999999</v>
      </c>
      <c r="T84" s="17">
        <v>1.35456</v>
      </c>
      <c r="U84" s="17">
        <v>32.4495</v>
      </c>
      <c r="V84" s="17">
        <v>1391.57</v>
      </c>
      <c r="W84" s="17">
        <v>40.567610000000002</v>
      </c>
      <c r="X84" s="17">
        <v>48.38165</v>
      </c>
      <c r="Y84" s="17">
        <v>1.07141</v>
      </c>
      <c r="Z84" s="17">
        <v>159.69900000000001</v>
      </c>
    </row>
    <row r="85" spans="1:26" x14ac:dyDescent="0.2">
      <c r="A85" s="27">
        <v>45467</v>
      </c>
      <c r="B85" s="17">
        <v>5.391</v>
      </c>
      <c r="C85" s="14">
        <v>945.58</v>
      </c>
      <c r="D85" s="17">
        <v>7.2832800000000004</v>
      </c>
      <c r="E85" s="17">
        <v>4091.165</v>
      </c>
      <c r="F85" s="17">
        <v>23.183720000000001</v>
      </c>
      <c r="G85" s="17">
        <v>368.18099999999998</v>
      </c>
      <c r="H85" s="17">
        <v>16392.5</v>
      </c>
      <c r="I85" s="17">
        <v>4.7130000000000001</v>
      </c>
      <c r="J85" s="17">
        <v>17.954899999999999</v>
      </c>
      <c r="K85" s="17">
        <v>3.8079999999999998</v>
      </c>
      <c r="L85" s="17">
        <v>58.814999999999998</v>
      </c>
      <c r="M85" s="17">
        <v>4.0008499999999998</v>
      </c>
      <c r="N85" s="17">
        <v>4.6368</v>
      </c>
      <c r="O85" s="17">
        <v>88.000010000000003</v>
      </c>
      <c r="P85" s="17">
        <v>18.104089999999999</v>
      </c>
      <c r="Q85" s="17">
        <v>36.6389</v>
      </c>
      <c r="R85" s="17">
        <v>32.923499999999997</v>
      </c>
      <c r="S85" s="17">
        <v>83.475020000000001</v>
      </c>
      <c r="T85" s="17">
        <v>1.35284</v>
      </c>
      <c r="U85" s="17">
        <v>32.387999999999998</v>
      </c>
      <c r="V85" s="17">
        <v>1386.665</v>
      </c>
      <c r="W85" s="17">
        <v>40.581139999999998</v>
      </c>
      <c r="X85" s="17">
        <v>48.30585</v>
      </c>
      <c r="Y85" s="17">
        <v>1.07335</v>
      </c>
      <c r="Z85" s="17">
        <v>159.62200000000001</v>
      </c>
    </row>
    <row r="86" spans="1:26" x14ac:dyDescent="0.2">
      <c r="A86" s="27">
        <v>45464</v>
      </c>
      <c r="B86" s="17">
        <v>5.4321700000000002</v>
      </c>
      <c r="C86" s="14">
        <v>940.33</v>
      </c>
      <c r="D86" s="17">
        <v>7.2904900000000001</v>
      </c>
      <c r="E86" s="17">
        <v>4145.9930000000004</v>
      </c>
      <c r="F86" s="17">
        <v>23.315580000000001</v>
      </c>
      <c r="G86" s="17">
        <v>370.608</v>
      </c>
      <c r="H86" s="17">
        <v>16453</v>
      </c>
      <c r="I86" s="17">
        <v>4.7119999999999997</v>
      </c>
      <c r="J86" s="17">
        <v>18.113</v>
      </c>
      <c r="K86" s="17">
        <v>3.80118</v>
      </c>
      <c r="L86" s="17">
        <v>58.827500000000001</v>
      </c>
      <c r="M86" s="17">
        <v>4.0457000000000001</v>
      </c>
      <c r="N86" s="17">
        <v>4.6523500000000002</v>
      </c>
      <c r="O86" s="17">
        <v>89.075050000000005</v>
      </c>
      <c r="P86" s="17">
        <v>17.969049999999999</v>
      </c>
      <c r="Q86" s="17">
        <v>36.7468</v>
      </c>
      <c r="R86" s="17">
        <v>32.847679999999997</v>
      </c>
      <c r="S86" s="17">
        <v>83.562749999999994</v>
      </c>
      <c r="T86" s="17">
        <v>1.35487</v>
      </c>
      <c r="U86" s="17">
        <v>32.3765</v>
      </c>
      <c r="V86" s="17">
        <v>1389.36</v>
      </c>
      <c r="W86" s="17">
        <v>40.450009999999999</v>
      </c>
      <c r="X86" s="17">
        <v>47.699150000000003</v>
      </c>
      <c r="Y86" s="17">
        <v>1.0692699999999999</v>
      </c>
      <c r="Z86" s="17">
        <v>159.79900000000001</v>
      </c>
    </row>
    <row r="87" spans="1:26" x14ac:dyDescent="0.2">
      <c r="A87" s="27">
        <v>45463</v>
      </c>
      <c r="B87" s="17">
        <v>5.4498499999999996</v>
      </c>
      <c r="C87" s="14">
        <v>932.14700000000005</v>
      </c>
      <c r="D87" s="17">
        <v>7.2909600000000001</v>
      </c>
      <c r="E87" s="17">
        <v>4172.91</v>
      </c>
      <c r="F87" s="17">
        <v>23.271599999999999</v>
      </c>
      <c r="G87" s="17">
        <v>370.83</v>
      </c>
      <c r="H87" s="17">
        <v>16485.5</v>
      </c>
      <c r="I87" s="17">
        <v>4.71</v>
      </c>
      <c r="J87" s="17">
        <v>18.371639999999999</v>
      </c>
      <c r="K87" s="17">
        <v>3.8037999999999998</v>
      </c>
      <c r="L87" s="17">
        <v>58.768500000000003</v>
      </c>
      <c r="M87" s="17">
        <v>4.0427999999999997</v>
      </c>
      <c r="N87" s="17">
        <v>4.6492000000000004</v>
      </c>
      <c r="O87" s="17">
        <v>87.25</v>
      </c>
      <c r="P87" s="17">
        <v>17.977810000000002</v>
      </c>
      <c r="Q87" s="17">
        <v>36.728999999999999</v>
      </c>
      <c r="R87" s="17">
        <v>32.842790000000001</v>
      </c>
      <c r="S87" s="17">
        <v>83.63006</v>
      </c>
      <c r="T87" s="17">
        <v>1.3544400000000001</v>
      </c>
      <c r="U87" s="17">
        <v>32.333500000000001</v>
      </c>
      <c r="V87" s="17">
        <v>1393.1</v>
      </c>
      <c r="W87" s="17">
        <v>40.459449999999997</v>
      </c>
      <c r="X87" s="17">
        <v>47.703400000000002</v>
      </c>
      <c r="Y87" s="17">
        <v>1.0702</v>
      </c>
      <c r="Z87" s="17">
        <v>158.93</v>
      </c>
    </row>
    <row r="88" spans="1:26" x14ac:dyDescent="0.2">
      <c r="A88" s="27">
        <v>45462</v>
      </c>
      <c r="B88" s="17">
        <v>5.4346500000000004</v>
      </c>
      <c r="C88" s="14">
        <v>931.9</v>
      </c>
      <c r="D88" s="17">
        <v>7.28132</v>
      </c>
      <c r="E88" s="17">
        <v>4160.8500000000004</v>
      </c>
      <c r="F88" s="17">
        <v>23.180800000000001</v>
      </c>
      <c r="G88" s="17">
        <v>368.40499999999997</v>
      </c>
      <c r="H88" s="17">
        <v>16368</v>
      </c>
      <c r="I88" s="17">
        <v>4.7069999999999999</v>
      </c>
      <c r="J88" s="17">
        <v>18.425370000000001</v>
      </c>
      <c r="K88" s="17">
        <v>3.8152499999999998</v>
      </c>
      <c r="L88" s="17">
        <v>58.753999999999998</v>
      </c>
      <c r="M88" s="17">
        <v>4.0259299999999998</v>
      </c>
      <c r="N88" s="17">
        <v>4.6322000000000001</v>
      </c>
      <c r="O88" s="17">
        <v>83.500029999999995</v>
      </c>
      <c r="P88" s="17">
        <v>17.954999999999998</v>
      </c>
      <c r="Q88" s="17">
        <v>36.6798</v>
      </c>
      <c r="R88" s="17">
        <v>32.534230000000001</v>
      </c>
      <c r="S88" s="17">
        <v>83.424459999999996</v>
      </c>
      <c r="T88" s="17">
        <v>1.3507</v>
      </c>
      <c r="U88" s="17">
        <v>32.343000000000004</v>
      </c>
      <c r="V88" s="17">
        <v>1382.4549999999999</v>
      </c>
      <c r="W88" s="17">
        <v>40.525509999999997</v>
      </c>
      <c r="X88" s="17">
        <v>47.705449999999999</v>
      </c>
      <c r="Y88" s="17">
        <v>1.0744400000000001</v>
      </c>
      <c r="Z88" s="17">
        <v>158.09399999999999</v>
      </c>
    </row>
    <row r="89" spans="1:26" x14ac:dyDescent="0.2">
      <c r="A89" s="27">
        <v>45461</v>
      </c>
      <c r="B89" s="17">
        <v>5.4350500000000004</v>
      </c>
      <c r="C89" s="14">
        <v>936.17</v>
      </c>
      <c r="D89" s="17">
        <v>7.2711100000000002</v>
      </c>
      <c r="E89" s="17">
        <v>4137</v>
      </c>
      <c r="F89" s="17">
        <v>23.120750000000001</v>
      </c>
      <c r="G89" s="17">
        <v>367.41300000000001</v>
      </c>
      <c r="H89" s="17">
        <v>16412.5</v>
      </c>
      <c r="I89" s="17">
        <v>4.7140000000000004</v>
      </c>
      <c r="J89" s="17">
        <v>18.412600000000001</v>
      </c>
      <c r="K89" s="17">
        <v>3.8092999999999999</v>
      </c>
      <c r="L89" s="17">
        <v>58.631</v>
      </c>
      <c r="M89" s="17">
        <v>4.0382300000000004</v>
      </c>
      <c r="N89" s="17">
        <v>4.6326799999999997</v>
      </c>
      <c r="O89" s="17">
        <v>85.375</v>
      </c>
      <c r="P89" s="17">
        <v>18.041350000000001</v>
      </c>
      <c r="Q89" s="17">
        <v>36.660200000000003</v>
      </c>
      <c r="R89" s="17">
        <v>32.58361</v>
      </c>
      <c r="S89" s="17">
        <v>83.362260000000006</v>
      </c>
      <c r="T89" s="17">
        <v>1.3509</v>
      </c>
      <c r="U89" s="17">
        <v>32.410499999999999</v>
      </c>
      <c r="V89" s="17">
        <v>1379.66</v>
      </c>
      <c r="W89" s="17">
        <v>40.593290000000003</v>
      </c>
      <c r="X89" s="17">
        <v>47.705550000000002</v>
      </c>
      <c r="Y89" s="17">
        <v>1.0740000000000001</v>
      </c>
      <c r="Z89" s="17">
        <v>157.86500000000001</v>
      </c>
    </row>
    <row r="90" spans="1:26" x14ac:dyDescent="0.2">
      <c r="A90" s="27">
        <v>45460</v>
      </c>
      <c r="B90" s="17">
        <v>5.4213500000000003</v>
      </c>
      <c r="C90" s="14">
        <v>935.81500000000005</v>
      </c>
      <c r="D90" s="17">
        <v>7.2701000000000002</v>
      </c>
      <c r="E90" s="17">
        <v>4130.585</v>
      </c>
      <c r="F90" s="17">
        <v>23.023700000000002</v>
      </c>
      <c r="G90" s="17">
        <v>368.61799999999999</v>
      </c>
      <c r="H90" s="17">
        <v>16453</v>
      </c>
      <c r="I90" s="17">
        <v>4.718</v>
      </c>
      <c r="J90" s="17">
        <v>18.533550000000002</v>
      </c>
      <c r="K90" s="17">
        <v>3.7941500000000001</v>
      </c>
      <c r="L90" s="17">
        <v>58.657200000000003</v>
      </c>
      <c r="M90" s="17">
        <v>4.0495999999999999</v>
      </c>
      <c r="N90" s="17">
        <v>4.63565</v>
      </c>
      <c r="O90" s="17">
        <v>88.725020000000001</v>
      </c>
      <c r="P90" s="17">
        <v>18.261900000000001</v>
      </c>
      <c r="Q90" s="17">
        <v>36.830800000000004</v>
      </c>
      <c r="R90" s="17">
        <v>32.853099999999998</v>
      </c>
      <c r="S90" s="17">
        <v>83.497</v>
      </c>
      <c r="T90" s="17">
        <v>1.3520000000000001</v>
      </c>
      <c r="U90" s="17">
        <v>32.371899999999997</v>
      </c>
      <c r="V90" s="17">
        <v>1379.98</v>
      </c>
      <c r="W90" s="17">
        <v>40.65025</v>
      </c>
      <c r="X90" s="17">
        <v>47.709949999999999</v>
      </c>
      <c r="Y90" s="17">
        <v>1.07342</v>
      </c>
      <c r="Z90" s="17">
        <v>157.74</v>
      </c>
    </row>
    <row r="91" spans="1:26" x14ac:dyDescent="0.2">
      <c r="A91" s="27">
        <v>45457</v>
      </c>
      <c r="B91" s="17">
        <v>5.3766999999999996</v>
      </c>
      <c r="C91" s="14">
        <v>934.45</v>
      </c>
      <c r="D91" s="17">
        <v>7.2711399999999999</v>
      </c>
      <c r="E91" s="17">
        <v>4139.4350000000004</v>
      </c>
      <c r="F91" s="17">
        <v>23.115069999999999</v>
      </c>
      <c r="G91" s="17">
        <v>372.15600000000001</v>
      </c>
      <c r="H91" s="17">
        <v>16486</v>
      </c>
      <c r="I91" s="17">
        <v>4.718</v>
      </c>
      <c r="J91" s="17">
        <v>18.461200000000002</v>
      </c>
      <c r="K91" s="17">
        <v>3.7842500000000001</v>
      </c>
      <c r="L91" s="17">
        <v>58.646500000000003</v>
      </c>
      <c r="M91" s="17">
        <v>4.0923499999999997</v>
      </c>
      <c r="N91" s="17">
        <v>4.6496199999999996</v>
      </c>
      <c r="O91" s="17">
        <v>89.630129999999994</v>
      </c>
      <c r="P91" s="17">
        <v>18.38608</v>
      </c>
      <c r="Q91" s="17">
        <v>36.677900000000001</v>
      </c>
      <c r="R91" s="17">
        <v>32.7746</v>
      </c>
      <c r="S91" s="17">
        <v>83.549459999999996</v>
      </c>
      <c r="T91" s="17">
        <v>1.3532</v>
      </c>
      <c r="U91" s="17">
        <v>32.350999999999999</v>
      </c>
      <c r="V91" s="17">
        <v>1383.27</v>
      </c>
      <c r="W91" s="17">
        <v>40.67906</v>
      </c>
      <c r="X91" s="17">
        <v>47.707250000000002</v>
      </c>
      <c r="Y91" s="17">
        <v>1.07029</v>
      </c>
      <c r="Z91" s="17">
        <v>157.39500000000001</v>
      </c>
    </row>
    <row r="92" spans="1:26" x14ac:dyDescent="0.2">
      <c r="A92" s="27">
        <v>45456</v>
      </c>
      <c r="B92" s="17">
        <v>5.3639999999999999</v>
      </c>
      <c r="C92" s="14">
        <v>918.09500000000003</v>
      </c>
      <c r="D92" s="17">
        <v>7.2705399999999996</v>
      </c>
      <c r="E92" s="17">
        <v>4147.875</v>
      </c>
      <c r="F92" s="17">
        <v>23.0166</v>
      </c>
      <c r="G92" s="17">
        <v>369.55500000000001</v>
      </c>
      <c r="H92" s="17">
        <v>16283</v>
      </c>
      <c r="I92" s="17">
        <v>4.7080000000000002</v>
      </c>
      <c r="J92" s="17">
        <v>18.382010000000001</v>
      </c>
      <c r="K92" s="17">
        <v>3.77305</v>
      </c>
      <c r="L92" s="17">
        <v>58.596499999999999</v>
      </c>
      <c r="M92" s="17">
        <v>4.0490500000000003</v>
      </c>
      <c r="N92" s="17">
        <v>4.63415</v>
      </c>
      <c r="O92" s="17">
        <v>87.875</v>
      </c>
      <c r="P92" s="17">
        <v>18.433399999999999</v>
      </c>
      <c r="Q92" s="17">
        <v>36.741500000000002</v>
      </c>
      <c r="R92" s="17">
        <v>32.317450000000001</v>
      </c>
      <c r="S92" s="17">
        <v>83.548559999999995</v>
      </c>
      <c r="T92" s="17">
        <v>1.35107</v>
      </c>
      <c r="U92" s="17">
        <v>32.339799999999997</v>
      </c>
      <c r="V92" s="17">
        <v>1376.2349999999999</v>
      </c>
      <c r="W92" s="17">
        <v>40.721220000000002</v>
      </c>
      <c r="X92" s="17">
        <v>47.704999999999998</v>
      </c>
      <c r="Y92" s="17">
        <v>1.07372</v>
      </c>
      <c r="Z92" s="17">
        <v>157.03200000000001</v>
      </c>
    </row>
    <row r="93" spans="1:26" x14ac:dyDescent="0.2">
      <c r="A93" s="27">
        <v>45455</v>
      </c>
      <c r="B93" s="17">
        <v>5.4139999999999997</v>
      </c>
      <c r="C93" s="14">
        <v>915.5</v>
      </c>
      <c r="D93" s="17">
        <v>7.2629700000000001</v>
      </c>
      <c r="E93" s="17">
        <v>4027.6149999999998</v>
      </c>
      <c r="F93" s="17">
        <v>22.816500000000001</v>
      </c>
      <c r="G93" s="17">
        <v>365.41</v>
      </c>
      <c r="H93" s="17">
        <v>16237</v>
      </c>
      <c r="I93" s="17">
        <v>4.7160000000000002</v>
      </c>
      <c r="J93" s="17">
        <v>18.746980000000001</v>
      </c>
      <c r="K93" s="17">
        <v>3.7738499999999999</v>
      </c>
      <c r="L93" s="17">
        <v>58.604199999999999</v>
      </c>
      <c r="M93" s="17">
        <v>4.0082300000000002</v>
      </c>
      <c r="N93" s="17">
        <v>4.6069000000000004</v>
      </c>
      <c r="O93" s="17">
        <v>89.021600000000007</v>
      </c>
      <c r="P93" s="17">
        <v>18.38325</v>
      </c>
      <c r="Q93" s="17">
        <v>36.662199999999999</v>
      </c>
      <c r="R93" s="17">
        <v>32.317019999999999</v>
      </c>
      <c r="S93" s="17">
        <v>83.530010000000004</v>
      </c>
      <c r="T93" s="17">
        <v>1.3472</v>
      </c>
      <c r="U93" s="17">
        <v>32.361899999999999</v>
      </c>
      <c r="V93" s="17">
        <v>1371.08</v>
      </c>
      <c r="W93" s="17">
        <v>40.535760000000003</v>
      </c>
      <c r="X93" s="17">
        <v>47.691899999999997</v>
      </c>
      <c r="Y93" s="17">
        <v>1.0808899999999999</v>
      </c>
      <c r="Z93" s="17">
        <v>156.72200000000001</v>
      </c>
    </row>
    <row r="94" spans="1:26" x14ac:dyDescent="0.2">
      <c r="A94" s="27">
        <v>45454</v>
      </c>
      <c r="B94" s="17">
        <v>5.3659999999999997</v>
      </c>
      <c r="C94" s="14">
        <v>922.94299999999998</v>
      </c>
      <c r="D94" s="17">
        <v>7.2716599999999998</v>
      </c>
      <c r="E94" s="17">
        <v>3985.3130000000001</v>
      </c>
      <c r="F94" s="17">
        <v>23.015999999999998</v>
      </c>
      <c r="G94" s="17">
        <v>367.935</v>
      </c>
      <c r="H94" s="17">
        <v>16304</v>
      </c>
      <c r="I94" s="17">
        <v>4.7190000000000003</v>
      </c>
      <c r="J94" s="17">
        <v>18.570450000000001</v>
      </c>
      <c r="K94" s="17">
        <v>3.7722500000000001</v>
      </c>
      <c r="L94" s="17">
        <v>58.7</v>
      </c>
      <c r="M94" s="17">
        <v>4.0403500000000001</v>
      </c>
      <c r="N94" s="17">
        <v>4.6344000000000003</v>
      </c>
      <c r="O94" s="17">
        <v>89.248670000000004</v>
      </c>
      <c r="P94" s="17">
        <v>18.598800000000001</v>
      </c>
      <c r="Q94" s="17">
        <v>36.733699999999999</v>
      </c>
      <c r="R94" s="17">
        <v>32.368650000000002</v>
      </c>
      <c r="S94" s="17">
        <v>83.608559999999997</v>
      </c>
      <c r="T94" s="17">
        <v>1.35301</v>
      </c>
      <c r="U94" s="17">
        <v>32.383800000000001</v>
      </c>
      <c r="V94" s="17">
        <v>1378.81</v>
      </c>
      <c r="W94" s="17">
        <v>40.510249999999999</v>
      </c>
      <c r="X94" s="17">
        <v>47.56</v>
      </c>
      <c r="Y94" s="17">
        <v>1.07406</v>
      </c>
      <c r="Z94" s="17">
        <v>157.12799999999999</v>
      </c>
    </row>
    <row r="95" spans="1:26" x14ac:dyDescent="0.2">
      <c r="A95" s="27">
        <v>45453</v>
      </c>
      <c r="B95" s="17">
        <v>5.3549499999999997</v>
      </c>
      <c r="C95" s="14">
        <v>920.78200000000004</v>
      </c>
      <c r="D95" s="17">
        <v>7.2658199999999997</v>
      </c>
      <c r="E95" s="17">
        <v>3934.498</v>
      </c>
      <c r="F95" s="17">
        <v>22.880649999999999</v>
      </c>
      <c r="G95" s="17">
        <v>364.95800000000003</v>
      </c>
      <c r="H95" s="17">
        <v>16309</v>
      </c>
      <c r="I95" s="17">
        <v>4.72</v>
      </c>
      <c r="J95" s="17">
        <v>18.244330000000001</v>
      </c>
      <c r="K95" s="17">
        <v>3.7800500000000001</v>
      </c>
      <c r="L95" s="17">
        <v>58.79</v>
      </c>
      <c r="M95" s="17">
        <v>4.0175400000000003</v>
      </c>
      <c r="N95" s="17">
        <v>4.6233000000000004</v>
      </c>
      <c r="O95" s="17">
        <v>88.807599999999994</v>
      </c>
      <c r="P95" s="17">
        <v>18.72185</v>
      </c>
      <c r="Q95" s="17">
        <v>36.76</v>
      </c>
      <c r="R95" s="17">
        <v>32.36815</v>
      </c>
      <c r="S95" s="17">
        <v>83.519660000000002</v>
      </c>
      <c r="T95" s="17">
        <v>1.35256</v>
      </c>
      <c r="U95" s="17">
        <v>32.2395</v>
      </c>
      <c r="V95" s="17">
        <v>1374.645</v>
      </c>
      <c r="W95" s="17">
        <v>40.442929999999997</v>
      </c>
      <c r="X95" s="17">
        <v>47.707999999999998</v>
      </c>
      <c r="Y95" s="17">
        <v>1.0764899999999999</v>
      </c>
      <c r="Z95" s="17">
        <v>157.04</v>
      </c>
    </row>
    <row r="96" spans="1:26" x14ac:dyDescent="0.2">
      <c r="A96" s="27">
        <v>45450</v>
      </c>
      <c r="B96" s="17">
        <v>5.34457</v>
      </c>
      <c r="C96" s="14">
        <v>918.33</v>
      </c>
      <c r="D96" s="17">
        <v>7.2630999999999997</v>
      </c>
      <c r="E96" s="17">
        <v>3934.498</v>
      </c>
      <c r="F96" s="17">
        <v>22.811150000000001</v>
      </c>
      <c r="G96" s="17">
        <v>362.33</v>
      </c>
      <c r="H96" s="17">
        <v>16278</v>
      </c>
      <c r="I96" s="17">
        <v>4.6900000000000004</v>
      </c>
      <c r="J96" s="17">
        <v>18.396000000000001</v>
      </c>
      <c r="K96" s="17">
        <v>3.7559999999999998</v>
      </c>
      <c r="L96" s="17">
        <v>58.52</v>
      </c>
      <c r="M96" s="17">
        <v>3.99275</v>
      </c>
      <c r="N96" s="17">
        <v>4.6089000000000002</v>
      </c>
      <c r="O96" s="17">
        <v>89.045500000000004</v>
      </c>
      <c r="P96" s="17">
        <v>18.903500000000001</v>
      </c>
      <c r="Q96" s="17">
        <v>36.82</v>
      </c>
      <c r="R96" s="17">
        <v>32.360550000000003</v>
      </c>
      <c r="S96" s="17">
        <v>83.519509999999997</v>
      </c>
      <c r="T96" s="17">
        <v>1.3522099999999999</v>
      </c>
      <c r="U96" s="17">
        <v>32.2395</v>
      </c>
      <c r="V96" s="17">
        <v>1380.07</v>
      </c>
      <c r="W96" s="17">
        <v>40.226010000000002</v>
      </c>
      <c r="X96" s="17">
        <v>47.51005</v>
      </c>
      <c r="Y96" s="17">
        <v>1.0801400000000001</v>
      </c>
      <c r="Z96" s="17">
        <v>156.751</v>
      </c>
    </row>
    <row r="97" spans="1:26" x14ac:dyDescent="0.2">
      <c r="A97" s="27">
        <v>45449</v>
      </c>
      <c r="B97" s="17">
        <v>5.25467</v>
      </c>
      <c r="C97" s="14">
        <v>908.54200000000003</v>
      </c>
      <c r="D97" s="17">
        <v>7.25929</v>
      </c>
      <c r="E97" s="17">
        <v>3937.6149999999998</v>
      </c>
      <c r="F97" s="17">
        <v>22.551549999999999</v>
      </c>
      <c r="G97" s="17">
        <v>357.76400000000001</v>
      </c>
      <c r="H97" s="17">
        <v>16237</v>
      </c>
      <c r="I97" s="17">
        <v>4.6944999999999997</v>
      </c>
      <c r="J97" s="17">
        <v>17.985420000000001</v>
      </c>
      <c r="K97" s="17">
        <v>3.7559499999999999</v>
      </c>
      <c r="L97" s="17">
        <v>58.608499999999999</v>
      </c>
      <c r="M97" s="17">
        <v>3.9331800000000001</v>
      </c>
      <c r="N97" s="17">
        <v>4.5700200000000004</v>
      </c>
      <c r="O97" s="17">
        <v>89.082319999999996</v>
      </c>
      <c r="P97" s="17">
        <v>18.97175</v>
      </c>
      <c r="Q97" s="17">
        <v>36.4392</v>
      </c>
      <c r="R97" s="17">
        <v>32.238</v>
      </c>
      <c r="S97" s="17">
        <v>83.466009999999997</v>
      </c>
      <c r="T97" s="17">
        <v>1.34579</v>
      </c>
      <c r="U97" s="17">
        <v>32.271500000000003</v>
      </c>
      <c r="V97" s="17">
        <v>1364.7149999999999</v>
      </c>
      <c r="W97" s="17">
        <v>40.113430000000001</v>
      </c>
      <c r="X97" s="17">
        <v>47.515000000000001</v>
      </c>
      <c r="Y97" s="17">
        <v>1.0890200000000001</v>
      </c>
      <c r="Z97" s="17">
        <v>155.613</v>
      </c>
    </row>
    <row r="98" spans="1:26" x14ac:dyDescent="0.2">
      <c r="A98" s="27">
        <v>45448</v>
      </c>
      <c r="B98" s="17">
        <v>5.2983000000000002</v>
      </c>
      <c r="C98" s="14">
        <v>909.13499999999999</v>
      </c>
      <c r="D98" s="17">
        <v>7.2593500000000004</v>
      </c>
      <c r="E98" s="17">
        <v>3935.27</v>
      </c>
      <c r="F98" s="17">
        <v>22.664400000000001</v>
      </c>
      <c r="G98" s="17">
        <v>359.41300000000001</v>
      </c>
      <c r="H98" s="17">
        <v>16311</v>
      </c>
      <c r="I98" s="17">
        <v>4.6989999999999998</v>
      </c>
      <c r="J98" s="17">
        <v>17.521149999999999</v>
      </c>
      <c r="K98" s="17">
        <v>3.7481800000000001</v>
      </c>
      <c r="L98" s="17">
        <v>58.799500000000002</v>
      </c>
      <c r="M98" s="17">
        <v>3.9489999999999998</v>
      </c>
      <c r="N98" s="17">
        <v>4.5782999999999996</v>
      </c>
      <c r="O98" s="17">
        <v>89.053880000000007</v>
      </c>
      <c r="P98" s="17">
        <v>18.938870000000001</v>
      </c>
      <c r="Q98" s="17">
        <v>36.594299999999997</v>
      </c>
      <c r="R98" s="17">
        <v>32.258650000000003</v>
      </c>
      <c r="S98" s="17">
        <v>83.39331</v>
      </c>
      <c r="T98" s="17">
        <v>1.3487800000000001</v>
      </c>
      <c r="U98" s="17">
        <v>32.343600000000002</v>
      </c>
      <c r="V98" s="17">
        <v>1369.9649999999999</v>
      </c>
      <c r="W98" s="17">
        <v>40.118810000000003</v>
      </c>
      <c r="X98" s="17">
        <v>47.614350000000002</v>
      </c>
      <c r="Y98" s="17">
        <v>1.08687</v>
      </c>
      <c r="Z98" s="17">
        <v>156.108</v>
      </c>
    </row>
    <row r="99" spans="1:26" x14ac:dyDescent="0.2">
      <c r="A99" s="27">
        <v>45447</v>
      </c>
      <c r="B99" s="17">
        <v>5.2877000000000001</v>
      </c>
      <c r="C99" s="14">
        <v>907.39499999999998</v>
      </c>
      <c r="D99" s="17">
        <v>7.2475399999999999</v>
      </c>
      <c r="E99" s="17">
        <v>3936.5749999999998</v>
      </c>
      <c r="F99" s="17">
        <v>22.7182</v>
      </c>
      <c r="G99" s="17">
        <v>361.39100000000002</v>
      </c>
      <c r="H99" s="17">
        <v>16286</v>
      </c>
      <c r="I99" s="17">
        <v>4.7009999999999996</v>
      </c>
      <c r="J99" s="17">
        <v>17.860479999999999</v>
      </c>
      <c r="K99" s="17">
        <v>3.7457500000000001</v>
      </c>
      <c r="L99" s="17">
        <v>58.734999999999999</v>
      </c>
      <c r="M99" s="17">
        <v>3.9605199999999998</v>
      </c>
      <c r="N99" s="17">
        <v>4.5723799999999999</v>
      </c>
      <c r="O99" s="17">
        <v>88.849320000000006</v>
      </c>
      <c r="P99" s="17">
        <v>18.712700000000002</v>
      </c>
      <c r="Q99" s="17">
        <v>36.616300000000003</v>
      </c>
      <c r="R99" s="17">
        <v>32.583750000000002</v>
      </c>
      <c r="S99" s="17">
        <v>83.582560000000001</v>
      </c>
      <c r="T99" s="17">
        <v>1.34674</v>
      </c>
      <c r="U99" s="17">
        <v>32.400500000000001</v>
      </c>
      <c r="V99" s="17">
        <v>1374.2650000000001</v>
      </c>
      <c r="W99" s="17">
        <v>40.270620000000001</v>
      </c>
      <c r="X99" s="17">
        <v>47.404400000000003</v>
      </c>
      <c r="Y99" s="17">
        <v>1.0879300000000001</v>
      </c>
      <c r="Z99" s="17">
        <v>154.88300000000001</v>
      </c>
    </row>
    <row r="100" spans="1:26" x14ac:dyDescent="0.2">
      <c r="A100" s="27">
        <v>45446</v>
      </c>
      <c r="B100" s="17">
        <v>5.2443999999999997</v>
      </c>
      <c r="C100" s="14">
        <v>903.83</v>
      </c>
      <c r="D100" s="17">
        <v>7.2517500000000004</v>
      </c>
      <c r="E100" s="17">
        <v>3867.04</v>
      </c>
      <c r="F100" s="17">
        <v>22.6158</v>
      </c>
      <c r="G100" s="17">
        <v>357.892</v>
      </c>
      <c r="H100" s="17">
        <v>16211</v>
      </c>
      <c r="I100" s="17">
        <v>4.7069999999999999</v>
      </c>
      <c r="J100" s="17">
        <v>17.68732</v>
      </c>
      <c r="K100" s="17">
        <v>3.7280500000000001</v>
      </c>
      <c r="L100" s="17">
        <v>58.680500000000002</v>
      </c>
      <c r="M100" s="17">
        <v>3.9199099999999998</v>
      </c>
      <c r="N100" s="17">
        <v>4.56325</v>
      </c>
      <c r="O100" s="17">
        <v>89.33</v>
      </c>
      <c r="P100" s="17">
        <v>18.5151</v>
      </c>
      <c r="Q100" s="17">
        <v>36.604199999999999</v>
      </c>
      <c r="R100" s="17">
        <v>32.190800000000003</v>
      </c>
      <c r="S100" s="17">
        <v>83.092709999999997</v>
      </c>
      <c r="T100" s="17">
        <v>1.34588</v>
      </c>
      <c r="U100" s="17">
        <v>32.408000000000001</v>
      </c>
      <c r="V100" s="17">
        <v>1371.585</v>
      </c>
      <c r="W100" s="17">
        <v>40.450009999999999</v>
      </c>
      <c r="X100" s="17">
        <v>47.148029999999999</v>
      </c>
      <c r="Y100" s="17">
        <v>1.09043</v>
      </c>
      <c r="Z100" s="17">
        <v>156.078</v>
      </c>
    </row>
    <row r="101" spans="1:26" x14ac:dyDescent="0.2">
      <c r="A101" s="27">
        <v>45443</v>
      </c>
      <c r="B101" s="17">
        <v>5.2458499999999999</v>
      </c>
      <c r="C101" s="14">
        <v>917.96299999999997</v>
      </c>
      <c r="D101" s="17">
        <v>7.2630100000000004</v>
      </c>
      <c r="E101" s="17">
        <v>3867.04</v>
      </c>
      <c r="F101" s="17">
        <v>22.759599999999999</v>
      </c>
      <c r="G101" s="17">
        <v>359.03500000000003</v>
      </c>
      <c r="H101" s="17">
        <v>16253.5</v>
      </c>
      <c r="I101" s="17">
        <v>4.7069999999999999</v>
      </c>
      <c r="J101" s="17">
        <v>17.01193</v>
      </c>
      <c r="K101" s="17">
        <v>3.7245499999999998</v>
      </c>
      <c r="L101" s="17">
        <v>58.531700000000001</v>
      </c>
      <c r="M101" s="17">
        <v>3.9393500000000001</v>
      </c>
      <c r="N101" s="17">
        <v>4.5876999999999999</v>
      </c>
      <c r="O101" s="17">
        <v>90.38</v>
      </c>
      <c r="P101" s="17">
        <v>18.793040000000001</v>
      </c>
      <c r="Q101" s="17">
        <v>36.828400000000002</v>
      </c>
      <c r="R101" s="17">
        <v>32.247950000000003</v>
      </c>
      <c r="S101" s="17">
        <v>83.437759999999997</v>
      </c>
      <c r="T101" s="17">
        <v>1.3512</v>
      </c>
      <c r="U101" s="17">
        <v>32.469000000000001</v>
      </c>
      <c r="V101" s="17">
        <v>1383.31</v>
      </c>
      <c r="W101" s="17">
        <v>40.563609999999997</v>
      </c>
      <c r="X101" s="17">
        <v>47.250599999999999</v>
      </c>
      <c r="Y101" s="17">
        <v>1.0848199999999999</v>
      </c>
      <c r="Z101" s="17">
        <v>157.31200000000001</v>
      </c>
    </row>
    <row r="102" spans="1:26" x14ac:dyDescent="0.2">
      <c r="A102" s="27">
        <v>45442</v>
      </c>
      <c r="B102" s="17">
        <v>5.20465</v>
      </c>
      <c r="C102" s="14">
        <v>917.72</v>
      </c>
      <c r="D102" s="17">
        <v>7.25366</v>
      </c>
      <c r="E102" s="17">
        <v>3868.9070000000002</v>
      </c>
      <c r="F102" s="17">
        <v>22.835899999999999</v>
      </c>
      <c r="G102" s="17">
        <v>359.53</v>
      </c>
      <c r="H102" s="17">
        <v>16236</v>
      </c>
      <c r="I102" s="17">
        <v>4.7060000000000004</v>
      </c>
      <c r="J102" s="17">
        <v>17.021049999999999</v>
      </c>
      <c r="K102" s="17">
        <v>3.7484999999999999</v>
      </c>
      <c r="L102" s="17">
        <v>58.628700000000002</v>
      </c>
      <c r="M102" s="17">
        <v>3.95356</v>
      </c>
      <c r="N102" s="17">
        <v>4.5946999999999996</v>
      </c>
      <c r="O102" s="17">
        <v>90.411270000000002</v>
      </c>
      <c r="P102" s="17">
        <v>18.755130000000001</v>
      </c>
      <c r="Q102" s="17">
        <v>36.718200000000003</v>
      </c>
      <c r="R102" s="17">
        <v>32.22137</v>
      </c>
      <c r="S102" s="17">
        <v>83.324160000000006</v>
      </c>
      <c r="T102" s="17">
        <v>1.35005</v>
      </c>
      <c r="U102" s="17">
        <v>32.447299999999998</v>
      </c>
      <c r="V102" s="17">
        <v>1376.385</v>
      </c>
      <c r="W102" s="17">
        <v>40.598100000000002</v>
      </c>
      <c r="X102" s="17">
        <v>47.299750000000003</v>
      </c>
      <c r="Y102" s="17">
        <v>1.0831999999999999</v>
      </c>
      <c r="Z102" s="17">
        <v>156.81800000000001</v>
      </c>
    </row>
    <row r="103" spans="1:26" x14ac:dyDescent="0.2">
      <c r="A103" s="27">
        <v>45441</v>
      </c>
      <c r="B103" s="17">
        <v>5.20465</v>
      </c>
      <c r="C103" s="14">
        <v>911.48500000000001</v>
      </c>
      <c r="D103" s="17">
        <v>7.2735000000000003</v>
      </c>
      <c r="E103" s="17">
        <v>3875</v>
      </c>
      <c r="F103" s="17">
        <v>22.903659999999999</v>
      </c>
      <c r="G103" s="17">
        <v>359.46699999999998</v>
      </c>
      <c r="H103" s="17">
        <v>16238</v>
      </c>
      <c r="I103" s="17">
        <v>4.7030000000000003</v>
      </c>
      <c r="J103" s="17">
        <v>16.982749999999999</v>
      </c>
      <c r="K103" s="17">
        <v>3.7598799999999999</v>
      </c>
      <c r="L103" s="17">
        <v>58.460799999999999</v>
      </c>
      <c r="M103" s="17">
        <v>3.9621499999999998</v>
      </c>
      <c r="N103" s="17">
        <v>4.6080500000000004</v>
      </c>
      <c r="O103" s="17">
        <v>89.55968</v>
      </c>
      <c r="P103" s="17">
        <v>18.396640000000001</v>
      </c>
      <c r="Q103" s="17">
        <v>36.822499999999998</v>
      </c>
      <c r="R103" s="17">
        <v>32.254449999999999</v>
      </c>
      <c r="S103" s="17">
        <v>83.373459999999994</v>
      </c>
      <c r="T103" s="17">
        <v>1.3522400000000001</v>
      </c>
      <c r="U103" s="17">
        <v>32.313200000000002</v>
      </c>
      <c r="V103" s="17">
        <v>1371.2850000000001</v>
      </c>
      <c r="W103" s="17">
        <v>40.452100000000002</v>
      </c>
      <c r="X103" s="17">
        <v>47.316899999999997</v>
      </c>
      <c r="Y103" s="17">
        <v>1.08012</v>
      </c>
      <c r="Z103" s="17">
        <v>157.643</v>
      </c>
    </row>
    <row r="104" spans="1:26" x14ac:dyDescent="0.2">
      <c r="A104" s="27">
        <v>45440</v>
      </c>
      <c r="B104" s="17">
        <v>5.1606500000000004</v>
      </c>
      <c r="C104" s="14">
        <v>897.05499999999995</v>
      </c>
      <c r="D104" s="17">
        <v>7.2636000000000003</v>
      </c>
      <c r="E104" s="17">
        <v>3846.53</v>
      </c>
      <c r="F104" s="17">
        <v>22.717300000000002</v>
      </c>
      <c r="G104" s="17">
        <v>354.19</v>
      </c>
      <c r="H104" s="17">
        <v>16112</v>
      </c>
      <c r="I104" s="17">
        <v>4.6920000000000002</v>
      </c>
      <c r="J104" s="17">
        <v>16.795580000000001</v>
      </c>
      <c r="K104" s="17">
        <v>3.7487499999999998</v>
      </c>
      <c r="L104" s="17">
        <v>57.9587</v>
      </c>
      <c r="M104" s="17">
        <v>3.9180299999999999</v>
      </c>
      <c r="N104" s="17">
        <v>4.5825699999999996</v>
      </c>
      <c r="O104" s="17">
        <v>88.574830000000006</v>
      </c>
      <c r="P104" s="17">
        <v>18.277370000000001</v>
      </c>
      <c r="Q104" s="17">
        <v>36.588000000000001</v>
      </c>
      <c r="R104" s="17">
        <v>32.234050000000003</v>
      </c>
      <c r="S104" s="17">
        <v>83.204160000000002</v>
      </c>
      <c r="T104" s="17">
        <v>1.3487499999999999</v>
      </c>
      <c r="U104" s="17">
        <v>32.177199999999999</v>
      </c>
      <c r="V104" s="17">
        <v>1363.7550000000001</v>
      </c>
      <c r="W104" s="17">
        <v>40.40128</v>
      </c>
      <c r="X104" s="17">
        <v>47.515000000000001</v>
      </c>
      <c r="Y104" s="17">
        <v>1.08569</v>
      </c>
      <c r="Z104" s="17">
        <v>157.167</v>
      </c>
    </row>
    <row r="105" spans="1:26" x14ac:dyDescent="0.2">
      <c r="A105" s="27">
        <v>45439</v>
      </c>
      <c r="B105" s="17">
        <v>5.1714000000000002</v>
      </c>
      <c r="C105" s="14">
        <v>901.08</v>
      </c>
      <c r="D105" s="17">
        <v>7.2589100000000002</v>
      </c>
      <c r="E105" s="17">
        <v>3874.3969999999999</v>
      </c>
      <c r="F105" s="17">
        <v>22.7346</v>
      </c>
      <c r="G105" s="17">
        <v>354.23500000000001</v>
      </c>
      <c r="H105" s="17">
        <v>16068</v>
      </c>
      <c r="I105" s="17">
        <v>4.6980000000000004</v>
      </c>
      <c r="J105" s="17">
        <v>16.665600000000001</v>
      </c>
      <c r="K105" s="17">
        <v>3.7454000000000001</v>
      </c>
      <c r="L105" s="17">
        <v>58.12</v>
      </c>
      <c r="M105" s="17">
        <v>3.9214000000000002</v>
      </c>
      <c r="N105" s="17">
        <v>4.58413</v>
      </c>
      <c r="O105" s="17">
        <v>88.966570000000004</v>
      </c>
      <c r="P105" s="17">
        <v>18.36205</v>
      </c>
      <c r="Q105" s="17">
        <v>36.570300000000003</v>
      </c>
      <c r="R105" s="17">
        <v>32.178980000000003</v>
      </c>
      <c r="S105" s="17">
        <v>83.127009999999999</v>
      </c>
      <c r="T105" s="17">
        <v>1.3493599999999999</v>
      </c>
      <c r="U105" s="17">
        <v>32.169499999999999</v>
      </c>
      <c r="V105" s="17">
        <v>1362.095</v>
      </c>
      <c r="W105" s="17">
        <v>40.262799999999999</v>
      </c>
      <c r="X105" s="17">
        <v>47.169150000000002</v>
      </c>
      <c r="Y105" s="17">
        <v>1.08585</v>
      </c>
      <c r="Z105" s="17">
        <v>156.87799999999999</v>
      </c>
    </row>
    <row r="106" spans="1:26" x14ac:dyDescent="0.2">
      <c r="A106" s="27">
        <v>45436</v>
      </c>
      <c r="B106" s="17">
        <v>5.1681999999999997</v>
      </c>
      <c r="C106" s="14">
        <v>905.35500000000002</v>
      </c>
      <c r="D106" s="17">
        <v>7.2615400000000001</v>
      </c>
      <c r="E106" s="17">
        <v>3874.8270000000002</v>
      </c>
      <c r="F106" s="17">
        <v>22.717199999999998</v>
      </c>
      <c r="G106" s="17">
        <v>354.06299999999999</v>
      </c>
      <c r="H106" s="17">
        <v>16018.5</v>
      </c>
      <c r="I106" s="17">
        <v>4.7119999999999997</v>
      </c>
      <c r="J106" s="17">
        <v>16.694800000000001</v>
      </c>
      <c r="K106" s="17">
        <v>3.7413500000000002</v>
      </c>
      <c r="L106" s="17">
        <v>58.192500000000003</v>
      </c>
      <c r="M106" s="17">
        <v>3.9210500000000001</v>
      </c>
      <c r="N106" s="17">
        <v>4.5874499999999996</v>
      </c>
      <c r="O106" s="17">
        <v>89.600009999999997</v>
      </c>
      <c r="P106" s="17">
        <v>18.417390000000001</v>
      </c>
      <c r="Q106" s="17">
        <v>36.706600000000002</v>
      </c>
      <c r="R106" s="17">
        <v>32.2273</v>
      </c>
      <c r="S106" s="17">
        <v>83.000010000000003</v>
      </c>
      <c r="T106" s="17">
        <v>1.34989</v>
      </c>
      <c r="U106" s="17">
        <v>32.259500000000003</v>
      </c>
      <c r="V106" s="17">
        <v>1365.99</v>
      </c>
      <c r="W106" s="17">
        <v>40.135849999999998</v>
      </c>
      <c r="X106" s="17">
        <v>47.145099999999999</v>
      </c>
      <c r="Y106" s="17">
        <v>1.0847100000000001</v>
      </c>
      <c r="Z106" s="17">
        <v>156.98500000000001</v>
      </c>
    </row>
    <row r="107" spans="1:26" x14ac:dyDescent="0.2">
      <c r="A107" s="27">
        <v>45435</v>
      </c>
      <c r="B107" s="17">
        <v>5.1450300000000002</v>
      </c>
      <c r="C107" s="14">
        <v>909.57500000000005</v>
      </c>
      <c r="D107" s="17">
        <v>7.2578399999999998</v>
      </c>
      <c r="E107" s="17">
        <v>3866.94</v>
      </c>
      <c r="F107" s="17">
        <v>22.864650000000001</v>
      </c>
      <c r="G107" s="17">
        <v>357.065</v>
      </c>
      <c r="H107" s="17">
        <v>16090</v>
      </c>
      <c r="I107" s="17">
        <v>4.7050000000000001</v>
      </c>
      <c r="J107" s="17">
        <v>16.720050000000001</v>
      </c>
      <c r="K107" s="17">
        <v>3.7358799999999999</v>
      </c>
      <c r="L107" s="17">
        <v>58.134999999999998</v>
      </c>
      <c r="M107" s="17">
        <v>3.94265</v>
      </c>
      <c r="N107" s="17">
        <v>4.6002000000000001</v>
      </c>
      <c r="O107" s="17">
        <v>91.625</v>
      </c>
      <c r="P107" s="17">
        <v>18.479399999999998</v>
      </c>
      <c r="Q107" s="17">
        <v>36.631500000000003</v>
      </c>
      <c r="R107" s="17">
        <v>32.18535</v>
      </c>
      <c r="S107" s="17">
        <v>83.284009999999995</v>
      </c>
      <c r="T107" s="17">
        <v>1.35179</v>
      </c>
      <c r="U107" s="17">
        <v>32.232999999999997</v>
      </c>
      <c r="V107" s="17">
        <v>1368.63</v>
      </c>
      <c r="W107" s="17">
        <v>39.926209999999998</v>
      </c>
      <c r="X107" s="17">
        <v>47.119500000000002</v>
      </c>
      <c r="Y107" s="17">
        <v>1.08152</v>
      </c>
      <c r="Z107" s="17">
        <v>156.929</v>
      </c>
    </row>
    <row r="108" spans="1:26" x14ac:dyDescent="0.2">
      <c r="A108" s="27">
        <v>45434</v>
      </c>
      <c r="B108" s="17">
        <v>5.15123</v>
      </c>
      <c r="C108" s="14">
        <v>908.81</v>
      </c>
      <c r="D108" s="17">
        <v>7.2541799999999999</v>
      </c>
      <c r="E108" s="17">
        <v>3827.9549999999999</v>
      </c>
      <c r="F108" s="17">
        <v>22.8432</v>
      </c>
      <c r="G108" s="17">
        <v>357.66899999999998</v>
      </c>
      <c r="H108" s="17">
        <v>16038</v>
      </c>
      <c r="I108" s="17">
        <v>4.6959999999999997</v>
      </c>
      <c r="J108" s="17">
        <v>16.659410000000001</v>
      </c>
      <c r="K108" s="17">
        <v>3.73983</v>
      </c>
      <c r="L108" s="17">
        <v>58.061900000000001</v>
      </c>
      <c r="M108" s="17">
        <v>3.9446099999999999</v>
      </c>
      <c r="N108" s="17">
        <v>4.5975000000000001</v>
      </c>
      <c r="O108" s="17">
        <v>90.164299999999997</v>
      </c>
      <c r="P108" s="17">
        <v>18.266200000000001</v>
      </c>
      <c r="Q108" s="17">
        <v>36.456000000000003</v>
      </c>
      <c r="R108" s="17">
        <v>32.190449999999998</v>
      </c>
      <c r="S108" s="17">
        <v>83.220010000000002</v>
      </c>
      <c r="T108" s="17">
        <v>1.3507499999999999</v>
      </c>
      <c r="U108" s="17">
        <v>32.274700000000003</v>
      </c>
      <c r="V108" s="17">
        <v>1366.45</v>
      </c>
      <c r="W108" s="17">
        <v>39.857880000000002</v>
      </c>
      <c r="X108" s="17">
        <v>46.792400000000001</v>
      </c>
      <c r="Y108" s="17">
        <v>1.0822799999999999</v>
      </c>
      <c r="Z108" s="17">
        <v>156.797</v>
      </c>
    </row>
    <row r="109" spans="1:26" x14ac:dyDescent="0.2">
      <c r="A109" s="27">
        <v>45433</v>
      </c>
      <c r="B109" s="17">
        <v>5.1233000000000004</v>
      </c>
      <c r="C109" s="14">
        <v>888.43200000000002</v>
      </c>
      <c r="D109" s="17">
        <v>7.2469299999999999</v>
      </c>
      <c r="E109" s="17">
        <v>3814.145</v>
      </c>
      <c r="F109" s="17">
        <v>22.78772</v>
      </c>
      <c r="G109" s="17">
        <v>355.15499999999997</v>
      </c>
      <c r="H109" s="17">
        <v>16001</v>
      </c>
      <c r="I109" s="17">
        <v>4.6959999999999997</v>
      </c>
      <c r="J109" s="17">
        <v>16.6404</v>
      </c>
      <c r="K109" s="17">
        <v>3.73102</v>
      </c>
      <c r="L109" s="17">
        <v>58.228999999999999</v>
      </c>
      <c r="M109" s="17">
        <v>3.9179499999999998</v>
      </c>
      <c r="N109" s="17">
        <v>4.5828499999999996</v>
      </c>
      <c r="O109" s="17">
        <v>90.182019999999994</v>
      </c>
      <c r="P109" s="17">
        <v>18.0793</v>
      </c>
      <c r="Q109" s="17">
        <v>36.402000000000001</v>
      </c>
      <c r="R109" s="17">
        <v>32.198619999999998</v>
      </c>
      <c r="S109" s="17">
        <v>83.319659999999999</v>
      </c>
      <c r="T109" s="17">
        <v>1.34727</v>
      </c>
      <c r="U109" s="17">
        <v>32.302199999999999</v>
      </c>
      <c r="V109" s="17">
        <v>1364.385</v>
      </c>
      <c r="W109" s="17">
        <v>39.784199999999998</v>
      </c>
      <c r="X109" s="17">
        <v>46.633499999999998</v>
      </c>
      <c r="Y109" s="17">
        <v>1.08538</v>
      </c>
      <c r="Z109" s="17">
        <v>156.16800000000001</v>
      </c>
    </row>
    <row r="110" spans="1:26" x14ac:dyDescent="0.2">
      <c r="A110" s="27">
        <v>45432</v>
      </c>
      <c r="B110" s="17">
        <v>5.1041499999999997</v>
      </c>
      <c r="C110" s="14">
        <v>887.69500000000005</v>
      </c>
      <c r="D110" s="17">
        <v>7.2469200000000003</v>
      </c>
      <c r="E110" s="17">
        <v>3817.92</v>
      </c>
      <c r="F110" s="17">
        <v>22.764600000000002</v>
      </c>
      <c r="G110" s="17">
        <v>355.416</v>
      </c>
      <c r="H110" s="17">
        <v>16028</v>
      </c>
      <c r="I110" s="17">
        <v>4.6849999999999996</v>
      </c>
      <c r="J110" s="17">
        <v>16.559010000000001</v>
      </c>
      <c r="K110" s="17">
        <v>3.7336200000000002</v>
      </c>
      <c r="L110" s="17">
        <v>57.875</v>
      </c>
      <c r="M110" s="17">
        <v>3.9171499999999999</v>
      </c>
      <c r="N110" s="17">
        <v>4.5818500000000002</v>
      </c>
      <c r="O110" s="17">
        <v>90.995500000000007</v>
      </c>
      <c r="P110" s="17">
        <v>18.200430000000001</v>
      </c>
      <c r="Q110" s="17">
        <v>36.119700000000002</v>
      </c>
      <c r="R110" s="17">
        <v>32.209269999999997</v>
      </c>
      <c r="S110" s="17">
        <v>83.303560000000004</v>
      </c>
      <c r="T110" s="17">
        <v>1.34754</v>
      </c>
      <c r="U110" s="17">
        <v>32.253</v>
      </c>
      <c r="V110" s="17">
        <v>1361.28</v>
      </c>
      <c r="W110" s="17">
        <v>39.612450000000003</v>
      </c>
      <c r="X110" s="17">
        <v>46.636850000000003</v>
      </c>
      <c r="Y110" s="17">
        <v>1.08569</v>
      </c>
      <c r="Z110" s="17">
        <v>156.261</v>
      </c>
    </row>
    <row r="111" spans="1:26" x14ac:dyDescent="0.2">
      <c r="A111" s="27">
        <v>45429</v>
      </c>
      <c r="B111" s="17">
        <v>5.1041499999999997</v>
      </c>
      <c r="C111" s="14">
        <v>890.92499999999995</v>
      </c>
      <c r="D111" s="17">
        <v>7.2337499999999997</v>
      </c>
      <c r="E111" s="17">
        <v>3829.4250000000002</v>
      </c>
      <c r="F111" s="17">
        <v>22.7166</v>
      </c>
      <c r="G111" s="17">
        <v>356.20299999999997</v>
      </c>
      <c r="H111" s="17">
        <v>15958</v>
      </c>
      <c r="I111" s="17">
        <v>4.6870000000000003</v>
      </c>
      <c r="J111" s="17">
        <v>16.610600000000002</v>
      </c>
      <c r="K111" s="17">
        <v>3.7385000000000002</v>
      </c>
      <c r="L111" s="17">
        <v>57.62</v>
      </c>
      <c r="M111" s="17">
        <v>3.91981</v>
      </c>
      <c r="N111" s="17">
        <v>4.57965</v>
      </c>
      <c r="O111" s="17">
        <v>90.995500000000007</v>
      </c>
      <c r="P111" s="17">
        <v>18.166509999999999</v>
      </c>
      <c r="Q111" s="17">
        <v>36.117100000000001</v>
      </c>
      <c r="R111" s="17">
        <v>32.229550000000003</v>
      </c>
      <c r="S111" s="17">
        <v>83.301360000000003</v>
      </c>
      <c r="T111" s="17">
        <v>1.3449500000000001</v>
      </c>
      <c r="U111" s="17">
        <v>32.209000000000003</v>
      </c>
      <c r="V111" s="17">
        <v>1354.15</v>
      </c>
      <c r="W111" s="17">
        <v>39.52017</v>
      </c>
      <c r="X111" s="17">
        <v>46.907699999999998</v>
      </c>
      <c r="Y111" s="17">
        <v>1.08693</v>
      </c>
      <c r="Z111" s="17">
        <v>155.648</v>
      </c>
    </row>
    <row r="112" spans="1:26" x14ac:dyDescent="0.2">
      <c r="A112" s="27">
        <v>45428</v>
      </c>
      <c r="B112" s="17">
        <v>5.1298500000000002</v>
      </c>
      <c r="C112" s="14">
        <v>897.93200000000002</v>
      </c>
      <c r="D112" s="17">
        <v>7.2227499999999996</v>
      </c>
      <c r="E112" s="17">
        <v>3829.75</v>
      </c>
      <c r="F112" s="17">
        <v>22.739000000000001</v>
      </c>
      <c r="G112" s="17">
        <v>356.00200000000001</v>
      </c>
      <c r="H112" s="17">
        <v>15927.5</v>
      </c>
      <c r="I112" s="17">
        <v>4.6820000000000004</v>
      </c>
      <c r="J112" s="17">
        <v>16.6889</v>
      </c>
      <c r="K112" s="17">
        <v>3.7317999999999998</v>
      </c>
      <c r="L112" s="17">
        <v>57.467500000000001</v>
      </c>
      <c r="M112" s="17">
        <v>3.9190900000000002</v>
      </c>
      <c r="N112" s="17">
        <v>4.5779699999999997</v>
      </c>
      <c r="O112" s="17">
        <v>90.864680000000007</v>
      </c>
      <c r="P112" s="17">
        <v>18.18777</v>
      </c>
      <c r="Q112" s="17">
        <v>36.207000000000001</v>
      </c>
      <c r="R112" s="17">
        <v>32.278100000000002</v>
      </c>
      <c r="S112" s="17">
        <v>83.476560000000006</v>
      </c>
      <c r="T112" s="17">
        <v>1.3460000000000001</v>
      </c>
      <c r="U112" s="17">
        <v>32.090499999999999</v>
      </c>
      <c r="V112" s="17">
        <v>1349.74</v>
      </c>
      <c r="W112" s="17">
        <v>39.352800000000002</v>
      </c>
      <c r="X112" s="17">
        <v>46.904499999999999</v>
      </c>
      <c r="Y112" s="17">
        <v>1.0867</v>
      </c>
      <c r="Z112" s="17">
        <v>155.392</v>
      </c>
    </row>
    <row r="113" spans="1:26" x14ac:dyDescent="0.2">
      <c r="A113" s="27">
        <v>45427</v>
      </c>
      <c r="B113" s="17">
        <v>5.1366500000000004</v>
      </c>
      <c r="C113" s="14">
        <v>905.09799999999996</v>
      </c>
      <c r="D113" s="17">
        <v>7.2179200000000003</v>
      </c>
      <c r="E113" s="17">
        <v>3823.1750000000002</v>
      </c>
      <c r="F113" s="17">
        <v>22.715900000000001</v>
      </c>
      <c r="G113" s="17">
        <v>354.32799999999997</v>
      </c>
      <c r="H113" s="17">
        <v>15916</v>
      </c>
      <c r="I113" s="17">
        <v>4.7054999999999998</v>
      </c>
      <c r="J113" s="17">
        <v>16.686399999999999</v>
      </c>
      <c r="K113" s="17">
        <v>3.7186499999999998</v>
      </c>
      <c r="L113" s="17">
        <v>57.545000000000002</v>
      </c>
      <c r="M113" s="17">
        <v>3.9161000000000001</v>
      </c>
      <c r="N113" s="17">
        <v>4.5707199999999997</v>
      </c>
      <c r="O113" s="17">
        <v>91.188649999999996</v>
      </c>
      <c r="P113" s="17">
        <v>18.272500000000001</v>
      </c>
      <c r="Q113" s="17">
        <v>36.341999999999999</v>
      </c>
      <c r="R113" s="17">
        <v>32.216970000000003</v>
      </c>
      <c r="S113" s="17">
        <v>83.370009999999994</v>
      </c>
      <c r="T113" s="17">
        <v>1.3451599999999999</v>
      </c>
      <c r="U113" s="17">
        <v>32.188099999999999</v>
      </c>
      <c r="V113" s="17">
        <v>1353.63</v>
      </c>
      <c r="W113" s="17">
        <v>39.512860000000003</v>
      </c>
      <c r="X113" s="17">
        <v>46.82835</v>
      </c>
      <c r="Y113" s="17">
        <v>1.0884400000000001</v>
      </c>
      <c r="Z113" s="17">
        <v>154.88200000000001</v>
      </c>
    </row>
    <row r="114" spans="1:26" x14ac:dyDescent="0.2">
      <c r="A114" s="27">
        <v>45426</v>
      </c>
      <c r="B114" s="17">
        <v>5.12927</v>
      </c>
      <c r="C114" s="14">
        <v>915.65</v>
      </c>
      <c r="D114" s="17">
        <v>7.2398400000000001</v>
      </c>
      <c r="E114" s="17">
        <v>3847</v>
      </c>
      <c r="F114" s="17">
        <v>22.930599999999998</v>
      </c>
      <c r="G114" s="17">
        <v>356.5</v>
      </c>
      <c r="H114" s="17">
        <v>16097</v>
      </c>
      <c r="I114" s="17">
        <v>4.718</v>
      </c>
      <c r="J114" s="17">
        <v>16.85275</v>
      </c>
      <c r="K114" s="17">
        <v>3.7181999999999999</v>
      </c>
      <c r="L114" s="17">
        <v>57.8401</v>
      </c>
      <c r="M114" s="17">
        <v>3.9447000000000001</v>
      </c>
      <c r="N114" s="17">
        <v>4.59917</v>
      </c>
      <c r="O114" s="17">
        <v>91.334209999999999</v>
      </c>
      <c r="P114" s="17">
        <v>18.388760000000001</v>
      </c>
      <c r="Q114" s="17">
        <v>36.573300000000003</v>
      </c>
      <c r="R114" s="17">
        <v>32.292149999999999</v>
      </c>
      <c r="S114" s="17">
        <v>83.492859999999993</v>
      </c>
      <c r="T114" s="17">
        <v>1.3518300000000001</v>
      </c>
      <c r="U114" s="17">
        <v>32.411799999999999</v>
      </c>
      <c r="V114" s="17">
        <v>1365.68</v>
      </c>
      <c r="W114" s="17">
        <v>39.650010000000002</v>
      </c>
      <c r="X114" s="17">
        <v>46.873869999999997</v>
      </c>
      <c r="Y114" s="17">
        <v>1.0819000000000001</v>
      </c>
      <c r="Z114" s="17">
        <v>156.42400000000001</v>
      </c>
    </row>
    <row r="115" spans="1:26" x14ac:dyDescent="0.2">
      <c r="A115" s="27">
        <v>45425</v>
      </c>
      <c r="B115" s="17">
        <v>5.15158</v>
      </c>
      <c r="C115" s="14">
        <v>923.745</v>
      </c>
      <c r="D115" s="17">
        <v>7.2397099999999996</v>
      </c>
      <c r="E115" s="17">
        <v>3889.2150000000001</v>
      </c>
      <c r="F115" s="17">
        <v>22.99512</v>
      </c>
      <c r="G115" s="17">
        <v>358.608</v>
      </c>
      <c r="H115" s="17">
        <v>16113</v>
      </c>
      <c r="I115" s="17">
        <v>4.7290000000000001</v>
      </c>
      <c r="J115" s="17">
        <v>16.8049</v>
      </c>
      <c r="K115" s="17">
        <v>3.7262</v>
      </c>
      <c r="L115" s="17">
        <v>57.85</v>
      </c>
      <c r="M115" s="17">
        <v>3.97221</v>
      </c>
      <c r="N115" s="17">
        <v>4.6121999999999996</v>
      </c>
      <c r="O115" s="17">
        <v>91.588260000000005</v>
      </c>
      <c r="P115" s="17">
        <v>18.369859999999999</v>
      </c>
      <c r="Q115" s="17">
        <v>36.794499999999999</v>
      </c>
      <c r="R115" s="17">
        <v>32.291080000000001</v>
      </c>
      <c r="S115" s="17">
        <v>83.504469999999998</v>
      </c>
      <c r="T115" s="17">
        <v>1.3534900000000001</v>
      </c>
      <c r="U115" s="17">
        <v>32.418300000000002</v>
      </c>
      <c r="V115" s="17">
        <v>1366.76</v>
      </c>
      <c r="W115" s="17">
        <v>39.672600000000003</v>
      </c>
      <c r="X115" s="17">
        <v>47.047499999999999</v>
      </c>
      <c r="Y115" s="17">
        <v>1.0789599999999999</v>
      </c>
      <c r="Z115" s="17">
        <v>156.21899999999999</v>
      </c>
    </row>
    <row r="116" spans="1:26" x14ac:dyDescent="0.2">
      <c r="A116" s="27">
        <v>45422</v>
      </c>
      <c r="B116" s="17">
        <v>5.1570999999999998</v>
      </c>
      <c r="C116" s="14">
        <v>926.77499999999998</v>
      </c>
      <c r="D116" s="17">
        <v>7.2340900000000001</v>
      </c>
      <c r="E116" s="17">
        <v>3889.2150000000001</v>
      </c>
      <c r="F116" s="17">
        <v>23.138999999999999</v>
      </c>
      <c r="G116" s="17">
        <v>360.05500000000001</v>
      </c>
      <c r="H116" s="17">
        <v>16055</v>
      </c>
      <c r="I116" s="17">
        <v>4.7380000000000004</v>
      </c>
      <c r="J116" s="17">
        <v>16.778700000000001</v>
      </c>
      <c r="K116" s="17">
        <v>3.7163499999999998</v>
      </c>
      <c r="L116" s="17">
        <v>57.4163</v>
      </c>
      <c r="M116" s="17">
        <v>3.9956499999999999</v>
      </c>
      <c r="N116" s="17">
        <v>4.6195500000000003</v>
      </c>
      <c r="O116" s="17">
        <v>92.693820000000002</v>
      </c>
      <c r="P116" s="17">
        <v>18.445969999999999</v>
      </c>
      <c r="Q116" s="17">
        <v>36.767699999999998</v>
      </c>
      <c r="R116" s="17">
        <v>32.306600000000003</v>
      </c>
      <c r="S116" s="17">
        <v>83.53501</v>
      </c>
      <c r="T116" s="17">
        <v>1.3545499999999999</v>
      </c>
      <c r="U116" s="17">
        <v>32.422199999999997</v>
      </c>
      <c r="V116" s="17">
        <v>1370.89</v>
      </c>
      <c r="W116" s="17">
        <v>39.537999999999997</v>
      </c>
      <c r="X116" s="17">
        <v>47.398650000000004</v>
      </c>
      <c r="Y116" s="17">
        <v>1.0770599999999999</v>
      </c>
      <c r="Z116" s="17">
        <v>155.77600000000001</v>
      </c>
    </row>
    <row r="117" spans="1:26" x14ac:dyDescent="0.2">
      <c r="A117" s="27">
        <v>45421</v>
      </c>
      <c r="B117" s="17">
        <v>5.1413500000000001</v>
      </c>
      <c r="C117" s="14">
        <v>925.31500000000005</v>
      </c>
      <c r="D117" s="17">
        <v>7.22234</v>
      </c>
      <c r="E117" s="17">
        <v>3898.75</v>
      </c>
      <c r="F117" s="17">
        <v>23.12087</v>
      </c>
      <c r="G117" s="17">
        <v>359.9</v>
      </c>
      <c r="H117" s="17">
        <v>16024</v>
      </c>
      <c r="I117" s="17">
        <v>4.742</v>
      </c>
      <c r="J117" s="17">
        <v>16.78473</v>
      </c>
      <c r="K117" s="17">
        <v>3.6912500000000001</v>
      </c>
      <c r="L117" s="17">
        <v>57.378999999999998</v>
      </c>
      <c r="M117" s="17">
        <v>3.9768699999999999</v>
      </c>
      <c r="N117" s="17">
        <v>4.6135200000000003</v>
      </c>
      <c r="O117" s="17">
        <v>92.561300000000003</v>
      </c>
      <c r="P117" s="17">
        <v>18.486599999999999</v>
      </c>
      <c r="Q117" s="17">
        <v>36.746099999999998</v>
      </c>
      <c r="R117" s="17">
        <v>32.256799999999998</v>
      </c>
      <c r="S117" s="17">
        <v>83.452560000000005</v>
      </c>
      <c r="T117" s="17">
        <v>1.3524499999999999</v>
      </c>
      <c r="U117" s="17">
        <v>32.442999999999998</v>
      </c>
      <c r="V117" s="17">
        <v>1366.05</v>
      </c>
      <c r="W117" s="17">
        <v>39.655500000000004</v>
      </c>
      <c r="X117" s="17">
        <v>47.321399999999997</v>
      </c>
      <c r="Y117" s="17">
        <v>1.07822</v>
      </c>
      <c r="Z117" s="17">
        <v>155.47800000000001</v>
      </c>
    </row>
    <row r="118" spans="1:26" x14ac:dyDescent="0.2">
      <c r="A118" s="27">
        <v>45420</v>
      </c>
      <c r="B118" s="17">
        <v>5.0907</v>
      </c>
      <c r="C118" s="14">
        <v>937.41499999999996</v>
      </c>
      <c r="D118" s="17">
        <v>7.2296500000000004</v>
      </c>
      <c r="E118" s="17">
        <v>3899.26</v>
      </c>
      <c r="F118" s="17">
        <v>23.275200000000002</v>
      </c>
      <c r="G118" s="17">
        <v>361.63499999999999</v>
      </c>
      <c r="H118" s="17">
        <v>16069</v>
      </c>
      <c r="I118" s="17">
        <v>4.7437500000000004</v>
      </c>
      <c r="J118" s="17">
        <v>16.900099999999998</v>
      </c>
      <c r="K118" s="17">
        <v>3.72525</v>
      </c>
      <c r="L118" s="17">
        <v>57.381500000000003</v>
      </c>
      <c r="M118" s="17">
        <v>4.0023999999999997</v>
      </c>
      <c r="N118" s="17">
        <v>4.6303000000000001</v>
      </c>
      <c r="O118" s="17">
        <v>91.625</v>
      </c>
      <c r="P118" s="17">
        <v>18.57095</v>
      </c>
      <c r="Q118" s="17">
        <v>36.940800000000003</v>
      </c>
      <c r="R118" s="17">
        <v>32.251530000000002</v>
      </c>
      <c r="S118" s="17">
        <v>83.468450000000004</v>
      </c>
      <c r="T118" s="17">
        <v>1.35554</v>
      </c>
      <c r="U118" s="17">
        <v>32.400500000000001</v>
      </c>
      <c r="V118" s="17">
        <v>1365.12</v>
      </c>
      <c r="W118" s="17">
        <v>39.406269999999999</v>
      </c>
      <c r="X118" s="17">
        <v>47.55</v>
      </c>
      <c r="Y118" s="17">
        <v>1.07483</v>
      </c>
      <c r="Z118" s="17">
        <v>155.52600000000001</v>
      </c>
    </row>
    <row r="119" spans="1:26" x14ac:dyDescent="0.2">
      <c r="A119" s="27">
        <v>45419</v>
      </c>
      <c r="B119" s="17">
        <v>5.0713499999999998</v>
      </c>
      <c r="C119" s="14">
        <v>936.70799999999997</v>
      </c>
      <c r="D119" s="17">
        <v>7.2253100000000003</v>
      </c>
      <c r="E119" s="17">
        <v>3887.5630000000001</v>
      </c>
      <c r="F119" s="17">
        <v>23.279350000000001</v>
      </c>
      <c r="G119" s="17">
        <v>361.92099999999999</v>
      </c>
      <c r="H119" s="17">
        <v>16071</v>
      </c>
      <c r="I119" s="17">
        <v>4.74</v>
      </c>
      <c r="J119" s="17">
        <v>16.90165</v>
      </c>
      <c r="K119" s="17">
        <v>3.7218499999999999</v>
      </c>
      <c r="L119" s="17">
        <v>57.24</v>
      </c>
      <c r="M119" s="17">
        <v>4.0091799999999997</v>
      </c>
      <c r="N119" s="17">
        <v>4.6269200000000001</v>
      </c>
      <c r="O119" s="17">
        <v>91.5488</v>
      </c>
      <c r="P119" s="17">
        <v>18.516300000000001</v>
      </c>
      <c r="Q119" s="17">
        <v>36.879600000000003</v>
      </c>
      <c r="R119" s="17">
        <v>32.2652</v>
      </c>
      <c r="S119" s="17">
        <v>83.468059999999994</v>
      </c>
      <c r="T119" s="17">
        <v>1.3545</v>
      </c>
      <c r="U119" s="17">
        <v>32.375</v>
      </c>
      <c r="V119" s="17">
        <v>1359.1849999999999</v>
      </c>
      <c r="W119" s="17">
        <v>39.285499999999999</v>
      </c>
      <c r="X119" s="17">
        <v>47.695</v>
      </c>
      <c r="Y119" s="17">
        <v>1.07548</v>
      </c>
      <c r="Z119" s="17">
        <v>154.69399999999999</v>
      </c>
    </row>
    <row r="120" spans="1:26" x14ac:dyDescent="0.2">
      <c r="A120" s="27">
        <v>45418</v>
      </c>
      <c r="B120" s="17">
        <v>5.0765000000000002</v>
      </c>
      <c r="C120" s="14">
        <v>930.58</v>
      </c>
      <c r="D120" s="17">
        <v>7.2141500000000001</v>
      </c>
      <c r="E120" s="17">
        <v>3896.05</v>
      </c>
      <c r="F120" s="17">
        <v>23.2165</v>
      </c>
      <c r="G120" s="17">
        <v>360.79199999999997</v>
      </c>
      <c r="H120" s="17">
        <v>16035</v>
      </c>
      <c r="I120" s="17">
        <v>4.74</v>
      </c>
      <c r="J120" s="17">
        <v>16.880949999999999</v>
      </c>
      <c r="K120" s="17">
        <v>3.7269999999999999</v>
      </c>
      <c r="L120" s="17">
        <v>57.23</v>
      </c>
      <c r="M120" s="17">
        <v>4.0003000000000002</v>
      </c>
      <c r="N120" s="17">
        <v>4.6160500000000004</v>
      </c>
      <c r="O120" s="17">
        <v>91.31841</v>
      </c>
      <c r="P120" s="17">
        <v>18.47691</v>
      </c>
      <c r="Q120" s="17">
        <v>36.7455</v>
      </c>
      <c r="R120" s="17">
        <v>32.260120000000001</v>
      </c>
      <c r="S120" s="17">
        <v>83.475020000000001</v>
      </c>
      <c r="T120" s="17">
        <v>1.3512</v>
      </c>
      <c r="U120" s="17">
        <v>32.355499999999999</v>
      </c>
      <c r="V120" s="17">
        <v>1355.27</v>
      </c>
      <c r="W120" s="17">
        <v>39.341760000000001</v>
      </c>
      <c r="X120" s="17">
        <v>47.943800000000003</v>
      </c>
      <c r="Y120" s="17">
        <v>1.07694</v>
      </c>
      <c r="Z120" s="17">
        <v>153.91499999999999</v>
      </c>
    </row>
    <row r="121" spans="1:26" x14ac:dyDescent="0.2">
      <c r="A121" s="27">
        <v>45415</v>
      </c>
      <c r="B121" s="17">
        <v>5.0724499999999999</v>
      </c>
      <c r="C121" s="14">
        <v>938.875</v>
      </c>
      <c r="D121" s="17">
        <v>7.19285</v>
      </c>
      <c r="E121" s="17">
        <v>3913.25</v>
      </c>
      <c r="F121" s="17">
        <v>23.2669</v>
      </c>
      <c r="G121" s="17">
        <v>362.02499999999998</v>
      </c>
      <c r="H121" s="17">
        <v>16025.5</v>
      </c>
      <c r="I121" s="17">
        <v>4.742</v>
      </c>
      <c r="J121" s="17">
        <v>16.974139999999998</v>
      </c>
      <c r="K121" s="17">
        <v>3.7244999999999999</v>
      </c>
      <c r="L121" s="17">
        <v>57.37</v>
      </c>
      <c r="M121" s="17">
        <v>4.0189700000000004</v>
      </c>
      <c r="N121" s="17">
        <v>4.62155</v>
      </c>
      <c r="O121" s="17">
        <v>91.475040000000007</v>
      </c>
      <c r="P121" s="17">
        <v>18.510210000000001</v>
      </c>
      <c r="Q121" s="17">
        <v>36.72</v>
      </c>
      <c r="R121" s="17">
        <v>32.339149999999997</v>
      </c>
      <c r="S121" s="17">
        <v>83.381860000000003</v>
      </c>
      <c r="T121" s="17">
        <v>1.34958</v>
      </c>
      <c r="U121" s="17">
        <v>32.3613</v>
      </c>
      <c r="V121" s="17">
        <v>1356.1</v>
      </c>
      <c r="W121" s="17">
        <v>39.41216</v>
      </c>
      <c r="X121" s="17">
        <v>47.9221</v>
      </c>
      <c r="Y121" s="17">
        <v>1.0761499999999999</v>
      </c>
      <c r="Z121" s="17">
        <v>153.05000000000001</v>
      </c>
    </row>
    <row r="122" spans="1:26" x14ac:dyDescent="0.2">
      <c r="A122" s="27">
        <v>45414</v>
      </c>
      <c r="B122" s="17">
        <v>5.11172</v>
      </c>
      <c r="C122" s="14">
        <v>946.66</v>
      </c>
      <c r="D122" s="17">
        <v>7.2062600000000003</v>
      </c>
      <c r="E122" s="17">
        <v>3905.05</v>
      </c>
      <c r="F122" s="17">
        <v>23.269200000000001</v>
      </c>
      <c r="G122" s="17">
        <v>363.09199999999998</v>
      </c>
      <c r="H122" s="17">
        <v>16138.5</v>
      </c>
      <c r="I122" s="17">
        <v>4.7549999999999999</v>
      </c>
      <c r="J122" s="17">
        <v>16.984200000000001</v>
      </c>
      <c r="K122" s="17">
        <v>3.7312500000000002</v>
      </c>
      <c r="L122" s="17">
        <v>57.537500000000001</v>
      </c>
      <c r="M122" s="17">
        <v>4.0401499999999997</v>
      </c>
      <c r="N122" s="17">
        <v>4.6397500000000003</v>
      </c>
      <c r="O122" s="17">
        <v>93.178439999999995</v>
      </c>
      <c r="P122" s="17">
        <v>18.549389999999999</v>
      </c>
      <c r="Q122" s="17">
        <v>36.830300000000001</v>
      </c>
      <c r="R122" s="17">
        <v>32.377400000000002</v>
      </c>
      <c r="S122" s="17">
        <v>83.387960000000007</v>
      </c>
      <c r="T122" s="17">
        <v>1.3549500000000001</v>
      </c>
      <c r="U122" s="17">
        <v>32.507899999999999</v>
      </c>
      <c r="V122" s="17">
        <v>1367.82</v>
      </c>
      <c r="W122" s="17">
        <v>39.555199999999999</v>
      </c>
      <c r="X122" s="17">
        <v>47.947600000000001</v>
      </c>
      <c r="Y122" s="17">
        <v>1.0725</v>
      </c>
      <c r="Z122" s="17">
        <v>153.64500000000001</v>
      </c>
    </row>
    <row r="123" spans="1:26" x14ac:dyDescent="0.2">
      <c r="A123" s="27">
        <v>45413</v>
      </c>
      <c r="B123" s="17">
        <v>5.1935500000000001</v>
      </c>
      <c r="C123" s="14">
        <v>960.32500000000005</v>
      </c>
      <c r="D123" s="17">
        <v>7.2341499999999996</v>
      </c>
      <c r="E123" s="17">
        <v>3919.5749999999998</v>
      </c>
      <c r="F123" s="17">
        <v>23.420999999999999</v>
      </c>
      <c r="G123" s="17">
        <v>364.233</v>
      </c>
      <c r="H123" s="17">
        <v>16227.5</v>
      </c>
      <c r="I123" s="17">
        <v>4.7705000000000002</v>
      </c>
      <c r="J123" s="17">
        <v>16.995699999999999</v>
      </c>
      <c r="K123" s="17">
        <v>3.7675000000000001</v>
      </c>
      <c r="L123" s="17">
        <v>57.825000000000003</v>
      </c>
      <c r="M123" s="17">
        <v>4.0356500000000004</v>
      </c>
      <c r="N123" s="17">
        <v>4.6463799999999997</v>
      </c>
      <c r="O123" s="17">
        <v>93.825050000000005</v>
      </c>
      <c r="P123" s="17">
        <v>18.585439999999998</v>
      </c>
      <c r="Q123" s="17">
        <v>37.031199999999998</v>
      </c>
      <c r="R123" s="17">
        <v>32.487679999999997</v>
      </c>
      <c r="S123" s="17">
        <v>83.401759999999996</v>
      </c>
      <c r="T123" s="17">
        <v>1.3608199999999999</v>
      </c>
      <c r="U123" s="17">
        <v>32.578200000000002</v>
      </c>
      <c r="V123" s="17">
        <v>1378.33</v>
      </c>
      <c r="W123" s="17">
        <v>39.598309999999998</v>
      </c>
      <c r="X123" s="17">
        <v>47.868630000000003</v>
      </c>
      <c r="Y123" s="17">
        <v>1.07118</v>
      </c>
      <c r="Z123" s="17">
        <v>154.57499999999999</v>
      </c>
    </row>
    <row r="124" spans="1:26" x14ac:dyDescent="0.2">
      <c r="A124" s="27">
        <v>45412</v>
      </c>
      <c r="B124" s="17">
        <v>5.1935500000000001</v>
      </c>
      <c r="C124" s="14">
        <v>960.32500000000005</v>
      </c>
      <c r="D124" s="17">
        <v>7.2547699999999997</v>
      </c>
      <c r="E124" s="17">
        <v>3919.5749999999998</v>
      </c>
      <c r="F124" s="17">
        <v>23.582409999999999</v>
      </c>
      <c r="G124" s="17">
        <v>366.839</v>
      </c>
      <c r="H124" s="17">
        <v>16261.5</v>
      </c>
      <c r="I124" s="17">
        <v>4.7705000000000002</v>
      </c>
      <c r="J124" s="17">
        <v>17.140250000000002</v>
      </c>
      <c r="K124" s="17">
        <v>3.766</v>
      </c>
      <c r="L124" s="17">
        <v>57.774299999999997</v>
      </c>
      <c r="M124" s="17">
        <v>4.0615300000000003</v>
      </c>
      <c r="N124" s="17">
        <v>4.6643800000000004</v>
      </c>
      <c r="O124" s="17">
        <v>93.450069999999997</v>
      </c>
      <c r="P124" s="17">
        <v>18.782050000000002</v>
      </c>
      <c r="Q124" s="17">
        <v>37.187199999999997</v>
      </c>
      <c r="R124" s="17">
        <v>32.422899999999998</v>
      </c>
      <c r="S124" s="17">
        <v>83.420010000000005</v>
      </c>
      <c r="T124" s="17">
        <v>1.3654999999999999</v>
      </c>
      <c r="U124" s="17">
        <v>32.578200000000002</v>
      </c>
      <c r="V124" s="17">
        <v>1386.2650000000001</v>
      </c>
      <c r="W124" s="17">
        <v>39.664110000000001</v>
      </c>
      <c r="X124" s="17">
        <v>47.880200000000002</v>
      </c>
      <c r="Y124" s="17">
        <v>1.0665899999999999</v>
      </c>
      <c r="Z124" s="17">
        <v>157.80500000000001</v>
      </c>
    </row>
    <row r="125" spans="1:26" x14ac:dyDescent="0.2">
      <c r="A125" s="27">
        <v>45411</v>
      </c>
      <c r="B125" s="17">
        <v>5.1198699999999997</v>
      </c>
      <c r="C125" s="14">
        <v>941.77499999999998</v>
      </c>
      <c r="D125" s="17">
        <v>7.2438700000000003</v>
      </c>
      <c r="E125" s="17">
        <v>3866.4</v>
      </c>
      <c r="F125" s="17">
        <v>23.45158</v>
      </c>
      <c r="G125" s="17">
        <v>364.98</v>
      </c>
      <c r="H125" s="17">
        <v>16246.5</v>
      </c>
      <c r="I125" s="17">
        <v>4.7640000000000002</v>
      </c>
      <c r="J125" s="17">
        <v>17.006499999999999</v>
      </c>
      <c r="K125" s="17">
        <v>3.7319800000000001</v>
      </c>
      <c r="L125" s="17">
        <v>57.697099999999999</v>
      </c>
      <c r="M125" s="17">
        <v>4.0249499999999996</v>
      </c>
      <c r="N125" s="17">
        <v>4.6410999999999998</v>
      </c>
      <c r="O125" s="17">
        <v>93.310050000000004</v>
      </c>
      <c r="P125" s="17">
        <v>18.630490000000002</v>
      </c>
      <c r="Q125" s="17">
        <v>37.000799999999998</v>
      </c>
      <c r="R125" s="17">
        <v>32.5366</v>
      </c>
      <c r="S125" s="17">
        <v>83.439359999999994</v>
      </c>
      <c r="T125" s="17">
        <v>1.35965</v>
      </c>
      <c r="U125" s="17">
        <v>32.573</v>
      </c>
      <c r="V125" s="17">
        <v>1375.2950000000001</v>
      </c>
      <c r="W125" s="17">
        <v>39.58661</v>
      </c>
      <c r="X125" s="17">
        <v>47.9069</v>
      </c>
      <c r="Y125" s="17">
        <v>1.07209</v>
      </c>
      <c r="Z125" s="17">
        <v>156.345</v>
      </c>
    </row>
    <row r="126" spans="1:26" x14ac:dyDescent="0.2">
      <c r="A126" s="27">
        <v>45408</v>
      </c>
      <c r="B126" s="17">
        <v>5.1161500000000002</v>
      </c>
      <c r="C126" s="14">
        <v>949.38300000000004</v>
      </c>
      <c r="D126" s="17">
        <v>7.2686799999999998</v>
      </c>
      <c r="E126" s="17">
        <v>3902.9</v>
      </c>
      <c r="F126" s="17">
        <v>23.481680000000001</v>
      </c>
      <c r="G126" s="17">
        <v>366.81700000000001</v>
      </c>
      <c r="H126" s="17">
        <v>16220</v>
      </c>
      <c r="I126" s="17">
        <v>4.7699999999999996</v>
      </c>
      <c r="J126" s="17">
        <v>17.162369999999999</v>
      </c>
      <c r="K126" s="17">
        <v>3.7431000000000001</v>
      </c>
      <c r="L126" s="17">
        <v>57.685000000000002</v>
      </c>
      <c r="M126" s="17">
        <v>4.0378499999999997</v>
      </c>
      <c r="N126" s="17">
        <v>4.6538500000000003</v>
      </c>
      <c r="O126" s="17">
        <v>91.880030000000005</v>
      </c>
      <c r="P126" s="17">
        <v>18.80932</v>
      </c>
      <c r="Q126" s="17">
        <v>37.009</v>
      </c>
      <c r="R126" s="17">
        <v>32.509</v>
      </c>
      <c r="S126" s="17">
        <v>83.360010000000003</v>
      </c>
      <c r="T126" s="17">
        <v>1.3627499999999999</v>
      </c>
      <c r="U126" s="17">
        <v>32.581499999999998</v>
      </c>
      <c r="V126" s="17">
        <v>1378.01</v>
      </c>
      <c r="W126" s="17">
        <v>39.624670000000002</v>
      </c>
      <c r="X126" s="17">
        <v>47.890230000000003</v>
      </c>
      <c r="Y126" s="17">
        <v>1.0693299999999999</v>
      </c>
      <c r="Z126" s="17">
        <v>158.32900000000001</v>
      </c>
    </row>
    <row r="127" spans="1:26" x14ac:dyDescent="0.2">
      <c r="A127" s="27">
        <v>45407</v>
      </c>
      <c r="B127" s="17">
        <v>5.1592799999999999</v>
      </c>
      <c r="C127" s="14">
        <v>949.08299999999997</v>
      </c>
      <c r="D127" s="17">
        <v>7.2552700000000003</v>
      </c>
      <c r="E127" s="17">
        <v>3955.5250000000001</v>
      </c>
      <c r="F127" s="17">
        <v>23.429549999999999</v>
      </c>
      <c r="G127" s="17">
        <v>366.04300000000001</v>
      </c>
      <c r="H127" s="17">
        <v>16225</v>
      </c>
      <c r="I127" s="17">
        <v>4.7755000000000001</v>
      </c>
      <c r="J127" s="17">
        <v>17.205400000000001</v>
      </c>
      <c r="K127" s="17">
        <v>3.7538999999999998</v>
      </c>
      <c r="L127" s="17">
        <v>57.7943</v>
      </c>
      <c r="M127" s="17">
        <v>4.0216500000000002</v>
      </c>
      <c r="N127" s="17">
        <v>4.6387</v>
      </c>
      <c r="O127" s="17">
        <v>92.273049999999998</v>
      </c>
      <c r="P127" s="17">
        <v>19.031970000000001</v>
      </c>
      <c r="Q127" s="17">
        <v>37.028700000000001</v>
      </c>
      <c r="R127" s="17">
        <v>32.537399999999998</v>
      </c>
      <c r="S127" s="17">
        <v>83.268259999999998</v>
      </c>
      <c r="T127" s="17">
        <v>1.3590500000000001</v>
      </c>
      <c r="U127" s="17">
        <v>32.587000000000003</v>
      </c>
      <c r="V127" s="17">
        <v>1372.14</v>
      </c>
      <c r="W127" s="17">
        <v>39.582090000000001</v>
      </c>
      <c r="X127" s="17">
        <v>47.90005</v>
      </c>
      <c r="Y127" s="17">
        <v>1.07298</v>
      </c>
      <c r="Z127" s="17">
        <v>155.65199999999999</v>
      </c>
    </row>
    <row r="128" spans="1:26" x14ac:dyDescent="0.2">
      <c r="A128" s="27">
        <v>45406</v>
      </c>
      <c r="B128" s="17">
        <v>5.1479999999999997</v>
      </c>
      <c r="C128" s="14">
        <v>950.81</v>
      </c>
      <c r="D128" s="17">
        <v>7.2730899999999998</v>
      </c>
      <c r="E128" s="17">
        <v>3939.2150000000001</v>
      </c>
      <c r="F128" s="17">
        <v>23.599150000000002</v>
      </c>
      <c r="G128" s="17">
        <v>368.21</v>
      </c>
      <c r="H128" s="17">
        <v>16161</v>
      </c>
      <c r="I128" s="17">
        <v>4.7779999999999996</v>
      </c>
      <c r="J128" s="17">
        <v>17.072649999999999</v>
      </c>
      <c r="K128" s="17">
        <v>3.73075</v>
      </c>
      <c r="L128" s="17">
        <v>57.547499999999999</v>
      </c>
      <c r="M128" s="17">
        <v>4.05145</v>
      </c>
      <c r="N128" s="17">
        <v>4.6524000000000001</v>
      </c>
      <c r="O128" s="17">
        <v>92.31165</v>
      </c>
      <c r="P128" s="17">
        <v>19.227550000000001</v>
      </c>
      <c r="Q128" s="17">
        <v>37.066299999999998</v>
      </c>
      <c r="R128" s="17">
        <v>32.567279999999997</v>
      </c>
      <c r="S128" s="17">
        <v>83.331559999999996</v>
      </c>
      <c r="T128" s="17">
        <v>1.36202</v>
      </c>
      <c r="U128" s="17">
        <v>32.540500000000002</v>
      </c>
      <c r="V128" s="17">
        <v>1377.96</v>
      </c>
      <c r="W128" s="17">
        <v>39.588329999999999</v>
      </c>
      <c r="X128" s="17">
        <v>47.907449999999997</v>
      </c>
      <c r="Y128" s="17">
        <v>1.06989</v>
      </c>
      <c r="Z128" s="17">
        <v>155.34700000000001</v>
      </c>
    </row>
    <row r="129" spans="1:26" x14ac:dyDescent="0.2">
      <c r="A129" s="27">
        <v>45405</v>
      </c>
      <c r="B129" s="17">
        <v>5.1261999999999999</v>
      </c>
      <c r="C129" s="14">
        <v>954.44799999999998</v>
      </c>
      <c r="D129" s="17">
        <v>7.2605300000000002</v>
      </c>
      <c r="E129" s="17">
        <v>3909.377</v>
      </c>
      <c r="F129" s="17">
        <v>23.564</v>
      </c>
      <c r="G129" s="17">
        <v>367.35500000000002</v>
      </c>
      <c r="H129" s="17">
        <v>16161.5</v>
      </c>
      <c r="I129" s="17">
        <v>4.78</v>
      </c>
      <c r="J129" s="17">
        <v>16.958770000000001</v>
      </c>
      <c r="K129" s="17">
        <v>3.7069999999999999</v>
      </c>
      <c r="L129" s="17">
        <v>57.5</v>
      </c>
      <c r="M129" s="17">
        <v>4.0269300000000001</v>
      </c>
      <c r="N129" s="17">
        <v>4.6506999999999996</v>
      </c>
      <c r="O129" s="17">
        <v>93.208299999999994</v>
      </c>
      <c r="P129" s="17">
        <v>19.11486</v>
      </c>
      <c r="Q129" s="17">
        <v>36.942700000000002</v>
      </c>
      <c r="R129" s="17">
        <v>32.554549999999999</v>
      </c>
      <c r="S129" s="17">
        <v>83.279560000000004</v>
      </c>
      <c r="T129" s="17">
        <v>1.3614200000000001</v>
      </c>
      <c r="U129" s="17">
        <v>32.594499999999996</v>
      </c>
      <c r="V129" s="17">
        <v>1373.78</v>
      </c>
      <c r="W129" s="17">
        <v>39.592260000000003</v>
      </c>
      <c r="X129" s="17">
        <v>48.053199999999997</v>
      </c>
      <c r="Y129" s="17">
        <v>1.0701499999999999</v>
      </c>
      <c r="Z129" s="17">
        <v>154.83199999999999</v>
      </c>
    </row>
    <row r="130" spans="1:26" x14ac:dyDescent="0.2">
      <c r="A130" s="27">
        <v>45404</v>
      </c>
      <c r="B130" s="17">
        <v>5.1666499999999997</v>
      </c>
      <c r="C130" s="14">
        <v>953.21</v>
      </c>
      <c r="D130" s="17">
        <v>7.2507000000000001</v>
      </c>
      <c r="E130" s="17">
        <v>3915.8449999999998</v>
      </c>
      <c r="F130" s="17">
        <v>23.7258</v>
      </c>
      <c r="G130" s="17">
        <v>370.09199999999998</v>
      </c>
      <c r="H130" s="17">
        <v>16235</v>
      </c>
      <c r="I130" s="17">
        <v>4.7779999999999996</v>
      </c>
      <c r="J130" s="17">
        <v>17.13813</v>
      </c>
      <c r="K130" s="17">
        <v>3.6968000000000001</v>
      </c>
      <c r="L130" s="17">
        <v>57.545000000000002</v>
      </c>
      <c r="M130" s="17">
        <v>4.0522</v>
      </c>
      <c r="N130" s="17">
        <v>4.6702300000000001</v>
      </c>
      <c r="O130" s="17">
        <v>93.7</v>
      </c>
      <c r="P130" s="17">
        <v>19.193960000000001</v>
      </c>
      <c r="Q130" s="17">
        <v>37.048299999999998</v>
      </c>
      <c r="R130" s="17">
        <v>32.520600000000002</v>
      </c>
      <c r="S130" s="17">
        <v>83.377759999999995</v>
      </c>
      <c r="T130" s="17">
        <v>1.3619600000000001</v>
      </c>
      <c r="U130" s="17">
        <v>32.655700000000003</v>
      </c>
      <c r="V130" s="17">
        <v>1379.73</v>
      </c>
      <c r="W130" s="17">
        <v>39.723529999999997</v>
      </c>
      <c r="X130" s="17">
        <v>48.145299999999999</v>
      </c>
      <c r="Y130" s="17">
        <v>1.0654600000000001</v>
      </c>
      <c r="Z130" s="17">
        <v>154.845</v>
      </c>
    </row>
    <row r="131" spans="1:26" x14ac:dyDescent="0.2">
      <c r="A131" s="27">
        <v>45401</v>
      </c>
      <c r="B131" s="17">
        <v>5.2017499999999997</v>
      </c>
      <c r="C131" s="14">
        <v>956.42</v>
      </c>
      <c r="D131" s="17">
        <v>7.2511999999999999</v>
      </c>
      <c r="E131" s="17">
        <v>3910.3420000000001</v>
      </c>
      <c r="F131" s="17">
        <v>23.69857</v>
      </c>
      <c r="G131" s="17">
        <v>369.98399999999998</v>
      </c>
      <c r="H131" s="17">
        <v>16217</v>
      </c>
      <c r="I131" s="17">
        <v>4.7839999999999998</v>
      </c>
      <c r="J131" s="17">
        <v>17.094850000000001</v>
      </c>
      <c r="K131" s="17">
        <v>3.6822499999999998</v>
      </c>
      <c r="L131" s="17">
        <v>57.605499999999999</v>
      </c>
      <c r="M131" s="17">
        <v>4.0441500000000001</v>
      </c>
      <c r="N131" s="17">
        <v>4.6710500000000001</v>
      </c>
      <c r="O131" s="17">
        <v>93.108959999999996</v>
      </c>
      <c r="P131" s="17">
        <v>19.103339999999999</v>
      </c>
      <c r="Q131" s="17">
        <v>36.835500000000003</v>
      </c>
      <c r="R131" s="17">
        <v>32.53548</v>
      </c>
      <c r="S131" s="17">
        <v>83.470060000000004</v>
      </c>
      <c r="T131" s="17">
        <v>1.36165</v>
      </c>
      <c r="U131" s="17">
        <v>32.529299999999999</v>
      </c>
      <c r="V131" s="17">
        <v>1374.34</v>
      </c>
      <c r="W131" s="17">
        <v>39.875</v>
      </c>
      <c r="X131" s="17">
        <v>48.327080000000002</v>
      </c>
      <c r="Y131" s="17">
        <v>1.0656000000000001</v>
      </c>
      <c r="Z131" s="17">
        <v>154.63800000000001</v>
      </c>
    </row>
    <row r="132" spans="1:26" x14ac:dyDescent="0.2">
      <c r="A132" s="27">
        <v>45400</v>
      </c>
      <c r="B132" s="17">
        <v>5.2489999999999997</v>
      </c>
      <c r="C132" s="14">
        <v>965.93</v>
      </c>
      <c r="D132" s="17">
        <v>7.2496</v>
      </c>
      <c r="E132" s="17">
        <v>3938.2</v>
      </c>
      <c r="F132" s="17">
        <v>23.748999999999999</v>
      </c>
      <c r="G132" s="17">
        <v>370.49</v>
      </c>
      <c r="H132" s="17">
        <v>16213</v>
      </c>
      <c r="I132" s="17">
        <v>4.7839999999999998</v>
      </c>
      <c r="J132" s="17">
        <v>17.067900000000002</v>
      </c>
      <c r="K132" s="17">
        <v>3.73</v>
      </c>
      <c r="L132" s="17">
        <v>57.189</v>
      </c>
      <c r="M132" s="17">
        <v>4.0748300000000004</v>
      </c>
      <c r="N132" s="17">
        <v>4.6756000000000002</v>
      </c>
      <c r="O132" s="17">
        <v>93.980800000000002</v>
      </c>
      <c r="P132" s="17">
        <v>19.153490000000001</v>
      </c>
      <c r="Q132" s="17">
        <v>36.801299999999998</v>
      </c>
      <c r="R132" s="17">
        <v>32.529150000000001</v>
      </c>
      <c r="S132" s="17">
        <v>83.562460000000002</v>
      </c>
      <c r="T132" s="17">
        <v>1.36222</v>
      </c>
      <c r="U132" s="17">
        <v>32.383499999999998</v>
      </c>
      <c r="V132" s="17">
        <v>1380.5350000000001</v>
      </c>
      <c r="W132" s="17">
        <v>39.573529999999998</v>
      </c>
      <c r="X132" s="17">
        <v>48.334180000000003</v>
      </c>
      <c r="Y132" s="17">
        <v>1.06433</v>
      </c>
      <c r="Z132" s="17">
        <v>154.642</v>
      </c>
    </row>
    <row r="133" spans="1:26" x14ac:dyDescent="0.2">
      <c r="A133" s="27">
        <v>45399</v>
      </c>
      <c r="B133" s="17">
        <v>5.2423999999999999</v>
      </c>
      <c r="C133" s="14">
        <v>977.85</v>
      </c>
      <c r="D133" s="17">
        <v>7.2439999999999998</v>
      </c>
      <c r="E133" s="17">
        <v>3901.7249999999999</v>
      </c>
      <c r="F133" s="17">
        <v>23.66508</v>
      </c>
      <c r="G133" s="17">
        <v>368.27300000000002</v>
      </c>
      <c r="H133" s="17">
        <v>16197</v>
      </c>
      <c r="I133" s="17">
        <v>4.7919999999999998</v>
      </c>
      <c r="J133" s="17">
        <v>16.964379999999998</v>
      </c>
      <c r="K133" s="17">
        <v>3.7466499999999998</v>
      </c>
      <c r="L133" s="17">
        <v>57.1982</v>
      </c>
      <c r="M133" s="17">
        <v>4.0632999999999999</v>
      </c>
      <c r="N133" s="17">
        <v>4.6617699999999997</v>
      </c>
      <c r="O133" s="17">
        <v>94.222030000000004</v>
      </c>
      <c r="P133" s="17">
        <v>19.027550000000002</v>
      </c>
      <c r="Q133" s="17">
        <v>36.709499999999998</v>
      </c>
      <c r="R133" s="17">
        <v>32.469850000000001</v>
      </c>
      <c r="S133" s="17">
        <v>83.610010000000003</v>
      </c>
      <c r="T133" s="17">
        <v>1.36049</v>
      </c>
      <c r="U133" s="17">
        <v>32.476999999999997</v>
      </c>
      <c r="V133" s="17">
        <v>1380.41</v>
      </c>
      <c r="W133" s="17">
        <v>39.6205</v>
      </c>
      <c r="X133" s="17">
        <v>48.548250000000003</v>
      </c>
      <c r="Y133" s="17">
        <v>1.06728</v>
      </c>
      <c r="Z133" s="17">
        <v>154.387</v>
      </c>
    </row>
    <row r="134" spans="1:26" x14ac:dyDescent="0.2">
      <c r="A134" s="27">
        <v>45398</v>
      </c>
      <c r="B134" s="17">
        <v>5.2819000000000003</v>
      </c>
      <c r="C134" s="14">
        <v>981.56</v>
      </c>
      <c r="D134" s="17">
        <v>7.2643899999999997</v>
      </c>
      <c r="E134" s="17">
        <v>3917.05</v>
      </c>
      <c r="F134" s="17">
        <v>23.72861</v>
      </c>
      <c r="G134" s="17">
        <v>372.255</v>
      </c>
      <c r="H134" s="17">
        <v>16303</v>
      </c>
      <c r="I134" s="17">
        <v>4.7919999999999998</v>
      </c>
      <c r="J134" s="17">
        <v>17.072790000000001</v>
      </c>
      <c r="K134" s="17">
        <v>3.7544499999999998</v>
      </c>
      <c r="L134" s="17">
        <v>56.997199999999999</v>
      </c>
      <c r="M134" s="17">
        <v>4.1112299999999999</v>
      </c>
      <c r="N134" s="17">
        <v>4.6866000000000003</v>
      </c>
      <c r="O134" s="17">
        <v>94.149810000000002</v>
      </c>
      <c r="P134" s="17">
        <v>19.053799999999999</v>
      </c>
      <c r="Q134" s="17">
        <v>36.682899999999997</v>
      </c>
      <c r="R134" s="17">
        <v>32.469900000000003</v>
      </c>
      <c r="S134" s="17">
        <v>83.683260000000004</v>
      </c>
      <c r="T134" s="17">
        <v>1.36504</v>
      </c>
      <c r="U134" s="17">
        <v>32.499000000000002</v>
      </c>
      <c r="V134" s="17">
        <v>1390.0450000000001</v>
      </c>
      <c r="W134" s="17">
        <v>39.57</v>
      </c>
      <c r="X134" s="17">
        <v>48.536200000000001</v>
      </c>
      <c r="Y134" s="17">
        <v>1.06189</v>
      </c>
      <c r="Z134" s="17">
        <v>154.72</v>
      </c>
    </row>
    <row r="135" spans="1:26" x14ac:dyDescent="0.2">
      <c r="A135" s="27">
        <v>45397</v>
      </c>
      <c r="B135" s="17">
        <v>5.1852999999999998</v>
      </c>
      <c r="C135" s="14">
        <v>979.11500000000001</v>
      </c>
      <c r="D135" s="17">
        <v>7.2590000000000003</v>
      </c>
      <c r="E135" s="17">
        <v>3902.36</v>
      </c>
      <c r="F135" s="17">
        <v>23.809909999999999</v>
      </c>
      <c r="G135" s="17">
        <v>370.93799999999999</v>
      </c>
      <c r="H135" s="17">
        <v>16085</v>
      </c>
      <c r="I135" s="17">
        <v>4.7779999999999996</v>
      </c>
      <c r="J135" s="17">
        <v>16.717510000000001</v>
      </c>
      <c r="K135" s="17">
        <v>3.7383999999999999</v>
      </c>
      <c r="L135" s="17">
        <v>56.822499999999998</v>
      </c>
      <c r="M135" s="17">
        <v>4.0512499999999996</v>
      </c>
      <c r="N135" s="17">
        <v>4.6844999999999999</v>
      </c>
      <c r="O135" s="17">
        <v>93.506619999999998</v>
      </c>
      <c r="P135" s="17">
        <v>18.986750000000001</v>
      </c>
      <c r="Q135" s="17">
        <v>36.7363</v>
      </c>
      <c r="R135" s="17">
        <v>32.430599999999998</v>
      </c>
      <c r="S135" s="17">
        <v>83.507260000000002</v>
      </c>
      <c r="T135" s="17">
        <v>1.3629899999999999</v>
      </c>
      <c r="U135" s="17">
        <v>32.383000000000003</v>
      </c>
      <c r="V135" s="17">
        <v>1388.05</v>
      </c>
      <c r="W135" s="17">
        <v>39.575629999999997</v>
      </c>
      <c r="X135" s="17">
        <v>48.305</v>
      </c>
      <c r="Y135" s="17">
        <v>1.0624400000000001</v>
      </c>
      <c r="Z135" s="17">
        <v>154.27699999999999</v>
      </c>
    </row>
    <row r="136" spans="1:26" x14ac:dyDescent="0.2">
      <c r="A136" s="27">
        <v>45394</v>
      </c>
      <c r="B136" s="17">
        <v>5.1183500000000004</v>
      </c>
      <c r="C136" s="14">
        <v>969.05</v>
      </c>
      <c r="D136" s="17">
        <v>7.26729</v>
      </c>
      <c r="E136" s="17">
        <v>3861.6030000000001</v>
      </c>
      <c r="F136" s="17">
        <v>23.79888</v>
      </c>
      <c r="G136" s="17">
        <v>369.17</v>
      </c>
      <c r="H136" s="17">
        <v>16118</v>
      </c>
      <c r="I136" s="17">
        <v>4.7705000000000002</v>
      </c>
      <c r="J136" s="17">
        <v>16.644100000000002</v>
      </c>
      <c r="K136" s="17">
        <v>3.70465</v>
      </c>
      <c r="L136" s="17">
        <v>56.537300000000002</v>
      </c>
      <c r="M136" s="17">
        <v>4.02827</v>
      </c>
      <c r="N136" s="17">
        <v>4.6718500000000001</v>
      </c>
      <c r="O136" s="17">
        <v>93.300319999999999</v>
      </c>
      <c r="P136" s="17">
        <v>18.8642</v>
      </c>
      <c r="Q136" s="17">
        <v>36.618299999999998</v>
      </c>
      <c r="R136" s="17">
        <v>32.357880000000002</v>
      </c>
      <c r="S136" s="17">
        <v>83.570009999999996</v>
      </c>
      <c r="T136" s="17">
        <v>1.3613500000000001</v>
      </c>
      <c r="U136" s="17">
        <v>32.272500000000001</v>
      </c>
      <c r="V136" s="17">
        <v>1380.7</v>
      </c>
      <c r="W136" s="17">
        <v>39.392060000000001</v>
      </c>
      <c r="X136" s="17">
        <v>47.550899999999999</v>
      </c>
      <c r="Y136" s="17">
        <v>1.0642799999999999</v>
      </c>
      <c r="Z136" s="17">
        <v>153.226</v>
      </c>
    </row>
    <row r="137" spans="1:26" x14ac:dyDescent="0.2">
      <c r="A137" s="27">
        <v>45393</v>
      </c>
      <c r="B137" s="17">
        <v>5.0920500000000004</v>
      </c>
      <c r="C137" s="14">
        <v>955.50300000000004</v>
      </c>
      <c r="D137" s="17">
        <v>7.2557600000000004</v>
      </c>
      <c r="E137" s="17">
        <v>3827.47</v>
      </c>
      <c r="F137" s="17">
        <v>23.653079999999999</v>
      </c>
      <c r="G137" s="17">
        <v>363.27499999999998</v>
      </c>
      <c r="H137" s="17">
        <v>16010</v>
      </c>
      <c r="I137" s="17">
        <v>4.7469999999999999</v>
      </c>
      <c r="J137" s="17">
        <v>16.440349999999999</v>
      </c>
      <c r="K137" s="17">
        <v>3.6914799999999999</v>
      </c>
      <c r="L137" s="17">
        <v>56.502299999999998</v>
      </c>
      <c r="M137" s="17">
        <v>3.9737200000000001</v>
      </c>
      <c r="N137" s="17">
        <v>4.6359500000000002</v>
      </c>
      <c r="O137" s="17">
        <v>93.276600000000002</v>
      </c>
      <c r="P137" s="17">
        <v>18.732849999999999</v>
      </c>
      <c r="Q137" s="17">
        <v>36.4831</v>
      </c>
      <c r="R137" s="17">
        <v>32.293880000000001</v>
      </c>
      <c r="S137" s="17">
        <v>83.35136</v>
      </c>
      <c r="T137" s="17">
        <v>1.35314</v>
      </c>
      <c r="U137" s="17">
        <v>32.227499999999999</v>
      </c>
      <c r="V137" s="17">
        <v>1368.65</v>
      </c>
      <c r="W137" s="17">
        <v>39.258740000000003</v>
      </c>
      <c r="X137" s="17">
        <v>47.541600000000003</v>
      </c>
      <c r="Y137" s="17">
        <v>1.0726100000000001</v>
      </c>
      <c r="Z137" s="17">
        <v>153.27000000000001</v>
      </c>
    </row>
    <row r="138" spans="1:26" x14ac:dyDescent="0.2">
      <c r="A138" s="27">
        <v>45392</v>
      </c>
      <c r="B138" s="17">
        <v>5.0747499999999999</v>
      </c>
      <c r="C138" s="14">
        <v>954.24199999999996</v>
      </c>
      <c r="D138" s="17">
        <v>7.2623699999999998</v>
      </c>
      <c r="E138" s="17">
        <v>3810.85</v>
      </c>
      <c r="F138" s="17">
        <v>23.67052</v>
      </c>
      <c r="G138" s="17">
        <v>364.16399999999999</v>
      </c>
      <c r="H138" s="17">
        <v>15980</v>
      </c>
      <c r="I138" s="17">
        <v>4.7469999999999999</v>
      </c>
      <c r="J138" s="17">
        <v>16.441739999999999</v>
      </c>
      <c r="K138" s="17">
        <v>3.7158000000000002</v>
      </c>
      <c r="L138" s="17">
        <v>56.215000000000003</v>
      </c>
      <c r="M138" s="17">
        <v>3.9704299999999999</v>
      </c>
      <c r="N138" s="17">
        <v>4.6238999999999999</v>
      </c>
      <c r="O138" s="17">
        <v>93.3</v>
      </c>
      <c r="P138" s="17">
        <v>18.77666</v>
      </c>
      <c r="Q138" s="17">
        <v>36.645099999999999</v>
      </c>
      <c r="R138" s="17">
        <v>32.314079999999997</v>
      </c>
      <c r="S138" s="17">
        <v>83.372259999999997</v>
      </c>
      <c r="T138" s="17">
        <v>1.3537999999999999</v>
      </c>
      <c r="U138" s="17">
        <v>31.984000000000002</v>
      </c>
      <c r="V138" s="17">
        <v>1363.925</v>
      </c>
      <c r="W138" s="17">
        <v>39.061999999999998</v>
      </c>
      <c r="X138" s="17">
        <v>47.567399999999999</v>
      </c>
      <c r="Y138" s="17">
        <v>1.07426</v>
      </c>
      <c r="Z138" s="17">
        <v>153.161</v>
      </c>
    </row>
    <row r="139" spans="1:26" x14ac:dyDescent="0.2">
      <c r="A139" s="27">
        <v>45391</v>
      </c>
      <c r="B139" s="17">
        <v>5.0091200000000002</v>
      </c>
      <c r="C139" s="14">
        <v>941.71</v>
      </c>
      <c r="D139" s="17">
        <v>7.2383499999999996</v>
      </c>
      <c r="E139" s="17">
        <v>3773.99</v>
      </c>
      <c r="F139" s="17">
        <v>23.412299999999998</v>
      </c>
      <c r="G139" s="17">
        <v>359.66800000000001</v>
      </c>
      <c r="H139" s="17">
        <v>15885</v>
      </c>
      <c r="I139" s="17">
        <v>4.7469999999999999</v>
      </c>
      <c r="J139" s="17">
        <v>16.386800000000001</v>
      </c>
      <c r="K139" s="17">
        <v>3.6915499999999999</v>
      </c>
      <c r="L139" s="17">
        <v>56.43</v>
      </c>
      <c r="M139" s="17">
        <v>3.9259300000000001</v>
      </c>
      <c r="N139" s="17">
        <v>4.5774999999999997</v>
      </c>
      <c r="O139" s="17">
        <v>92.900019999999998</v>
      </c>
      <c r="P139" s="17">
        <v>18.460629999999998</v>
      </c>
      <c r="Q139" s="17">
        <v>36.336599999999997</v>
      </c>
      <c r="R139" s="17">
        <v>32.260399999999997</v>
      </c>
      <c r="S139" s="17">
        <v>83.223010000000002</v>
      </c>
      <c r="T139" s="17">
        <v>1.34476</v>
      </c>
      <c r="U139" s="17">
        <v>32.105499999999999</v>
      </c>
      <c r="V139" s="17">
        <v>1352.46</v>
      </c>
      <c r="W139" s="17">
        <v>38.950009999999999</v>
      </c>
      <c r="X139" s="17">
        <v>47.545999999999999</v>
      </c>
      <c r="Y139" s="17">
        <v>1.0857000000000001</v>
      </c>
      <c r="Z139" s="17">
        <v>151.762</v>
      </c>
    </row>
    <row r="140" spans="1:26" x14ac:dyDescent="0.2">
      <c r="A140" s="27">
        <v>45390</v>
      </c>
      <c r="B140" s="17">
        <v>5.0298499999999997</v>
      </c>
      <c r="C140" s="14">
        <v>942.32399999999996</v>
      </c>
      <c r="D140" s="17">
        <v>7.2422300000000002</v>
      </c>
      <c r="E140" s="17">
        <v>3770.01</v>
      </c>
      <c r="F140" s="17">
        <v>23.340250000000001</v>
      </c>
      <c r="G140" s="17">
        <v>359.05</v>
      </c>
      <c r="H140" s="17">
        <v>15899</v>
      </c>
      <c r="I140" s="17">
        <v>4.7519999999999998</v>
      </c>
      <c r="J140" s="17">
        <v>16.31945</v>
      </c>
      <c r="K140" s="17">
        <v>3.6887500000000002</v>
      </c>
      <c r="L140" s="17">
        <v>56.4848</v>
      </c>
      <c r="M140" s="17">
        <v>3.9239999999999999</v>
      </c>
      <c r="N140" s="17">
        <v>4.5772500000000003</v>
      </c>
      <c r="O140" s="17">
        <v>92.645060000000001</v>
      </c>
      <c r="P140" s="17">
        <v>18.640930000000001</v>
      </c>
      <c r="Q140" s="17">
        <v>36.714500000000001</v>
      </c>
      <c r="R140" s="17">
        <v>32.016150000000003</v>
      </c>
      <c r="S140" s="17">
        <v>83.262360000000001</v>
      </c>
      <c r="T140" s="17">
        <v>1.34751</v>
      </c>
      <c r="U140" s="17">
        <v>32.103499999999997</v>
      </c>
      <c r="V140" s="17">
        <v>1355.16</v>
      </c>
      <c r="W140" s="17">
        <v>38.959470000000003</v>
      </c>
      <c r="X140" s="17">
        <v>47.552619999999997</v>
      </c>
      <c r="Y140" s="17">
        <v>1.0859300000000001</v>
      </c>
      <c r="Z140" s="17">
        <v>151.81700000000001</v>
      </c>
    </row>
    <row r="141" spans="1:26" x14ac:dyDescent="0.2">
      <c r="A141" s="27">
        <v>45387</v>
      </c>
      <c r="B141" s="17">
        <v>5.0664999999999996</v>
      </c>
      <c r="C141" s="14">
        <v>949.22500000000002</v>
      </c>
      <c r="D141" s="17">
        <v>7.24777</v>
      </c>
      <c r="E141" s="17">
        <v>3766.05</v>
      </c>
      <c r="F141" s="17">
        <v>23.345800000000001</v>
      </c>
      <c r="G141" s="17">
        <v>359.79199999999997</v>
      </c>
      <c r="H141" s="17">
        <v>15886</v>
      </c>
      <c r="I141" s="17">
        <v>4.7469999999999999</v>
      </c>
      <c r="J141" s="17">
        <v>16.453029999999998</v>
      </c>
      <c r="K141" s="17">
        <v>3.6781799999999998</v>
      </c>
      <c r="L141" s="17">
        <v>56.5075</v>
      </c>
      <c r="M141" s="17">
        <v>3.9488400000000001</v>
      </c>
      <c r="N141" s="17">
        <v>4.5837500000000002</v>
      </c>
      <c r="O141" s="17">
        <v>92.594099999999997</v>
      </c>
      <c r="P141" s="17">
        <v>18.702000000000002</v>
      </c>
      <c r="Q141" s="17">
        <v>36.601799999999997</v>
      </c>
      <c r="R141" s="17">
        <v>32.04665</v>
      </c>
      <c r="S141" s="17">
        <v>83.301559999999995</v>
      </c>
      <c r="T141" s="17">
        <v>1.3487199999999999</v>
      </c>
      <c r="U141" s="17">
        <v>32.049999999999997</v>
      </c>
      <c r="V141" s="17">
        <v>1351.34</v>
      </c>
      <c r="W141" s="17">
        <v>38.832599999999999</v>
      </c>
      <c r="X141" s="17">
        <v>47.378999999999998</v>
      </c>
      <c r="Y141" s="17">
        <v>1.08369</v>
      </c>
      <c r="Z141" s="17">
        <v>151.625</v>
      </c>
    </row>
    <row r="142" spans="1:26" x14ac:dyDescent="0.2">
      <c r="A142" s="27">
        <v>45386</v>
      </c>
      <c r="B142" s="17">
        <v>5.0552999999999999</v>
      </c>
      <c r="C142" s="14">
        <v>942.20799999999997</v>
      </c>
      <c r="D142" s="17">
        <v>7.24878</v>
      </c>
      <c r="E142" s="17">
        <v>3767.9450000000002</v>
      </c>
      <c r="F142" s="17">
        <v>23.367450000000002</v>
      </c>
      <c r="G142" s="17">
        <v>361.80500000000001</v>
      </c>
      <c r="H142" s="17">
        <v>15895</v>
      </c>
      <c r="I142" s="17">
        <v>4.74</v>
      </c>
      <c r="J142" s="17">
        <v>16.5884</v>
      </c>
      <c r="K142" s="17">
        <v>3.6857500000000001</v>
      </c>
      <c r="L142" s="17">
        <v>56.39</v>
      </c>
      <c r="M142" s="17">
        <v>3.9593400000000001</v>
      </c>
      <c r="N142" s="17">
        <v>4.585</v>
      </c>
      <c r="O142" s="17">
        <v>92.25</v>
      </c>
      <c r="P142" s="17">
        <v>18.713069999999998</v>
      </c>
      <c r="Q142" s="17">
        <v>36.732300000000002</v>
      </c>
      <c r="R142" s="17">
        <v>31.916399999999999</v>
      </c>
      <c r="S142" s="17">
        <v>83.478009999999998</v>
      </c>
      <c r="T142" s="17">
        <v>1.3484799999999999</v>
      </c>
      <c r="U142" s="17">
        <v>32.049999999999997</v>
      </c>
      <c r="V142" s="17">
        <v>1351.59</v>
      </c>
      <c r="W142" s="17">
        <v>38.994549999999997</v>
      </c>
      <c r="X142" s="17">
        <v>47.39828</v>
      </c>
      <c r="Y142" s="17">
        <v>1.0837000000000001</v>
      </c>
      <c r="Z142" s="17">
        <v>151.345</v>
      </c>
    </row>
    <row r="143" spans="1:26" x14ac:dyDescent="0.2">
      <c r="A143" s="27">
        <v>45385</v>
      </c>
      <c r="B143" s="17">
        <v>5.0384500000000001</v>
      </c>
      <c r="C143" s="14">
        <v>955.2</v>
      </c>
      <c r="D143" s="17">
        <v>7.2488299999999999</v>
      </c>
      <c r="E143" s="17">
        <v>3813</v>
      </c>
      <c r="F143" s="17">
        <v>23.374500000000001</v>
      </c>
      <c r="G143" s="17">
        <v>362.33199999999999</v>
      </c>
      <c r="H143" s="17">
        <v>15922</v>
      </c>
      <c r="I143" s="17">
        <v>4.7560000000000002</v>
      </c>
      <c r="J143" s="17">
        <v>16.540279999999999</v>
      </c>
      <c r="K143" s="17">
        <v>3.6865999999999999</v>
      </c>
      <c r="L143" s="17">
        <v>56.452500000000001</v>
      </c>
      <c r="M143" s="17">
        <v>3.96075</v>
      </c>
      <c r="N143" s="17">
        <v>4.5858999999999996</v>
      </c>
      <c r="O143" s="17">
        <v>92.3</v>
      </c>
      <c r="P143" s="17">
        <v>18.6722</v>
      </c>
      <c r="Q143" s="17">
        <v>36.616500000000002</v>
      </c>
      <c r="R143" s="17">
        <v>31.959800000000001</v>
      </c>
      <c r="S143" s="17">
        <v>83.390010000000004</v>
      </c>
      <c r="T143" s="17">
        <v>1.34815</v>
      </c>
      <c r="U143" s="17">
        <v>32.049999999999997</v>
      </c>
      <c r="V143" s="17">
        <v>1345.31</v>
      </c>
      <c r="W143" s="17">
        <v>39.168529999999997</v>
      </c>
      <c r="X143" s="17">
        <v>47.411619999999999</v>
      </c>
      <c r="Y143" s="17">
        <v>1.08361</v>
      </c>
      <c r="Z143" s="17">
        <v>151.696</v>
      </c>
    </row>
    <row r="144" spans="1:26" x14ac:dyDescent="0.2">
      <c r="A144" s="27">
        <v>45384</v>
      </c>
      <c r="B144" s="17">
        <v>5.0584199999999999</v>
      </c>
      <c r="C144" s="14">
        <v>975.57500000000005</v>
      </c>
      <c r="D144" s="17">
        <v>7.2545999999999999</v>
      </c>
      <c r="E144" s="17">
        <v>3829.7350000000001</v>
      </c>
      <c r="F144" s="17">
        <v>23.503329999999998</v>
      </c>
      <c r="G144" s="17">
        <v>366.565</v>
      </c>
      <c r="H144" s="17">
        <v>15942</v>
      </c>
      <c r="I144" s="17">
        <v>4.7519999999999998</v>
      </c>
      <c r="J144" s="17">
        <v>16.554300000000001</v>
      </c>
      <c r="K144" s="17">
        <v>3.7047500000000002</v>
      </c>
      <c r="L144" s="17">
        <v>56.3613</v>
      </c>
      <c r="M144" s="17">
        <v>3.9832999999999998</v>
      </c>
      <c r="N144" s="17">
        <v>4.6144999999999996</v>
      </c>
      <c r="O144" s="17">
        <v>92.443449999999999</v>
      </c>
      <c r="P144" s="17">
        <v>18.775860000000002</v>
      </c>
      <c r="Q144" s="17">
        <v>36.634099999999997</v>
      </c>
      <c r="R144" s="17">
        <v>32.045999999999999</v>
      </c>
      <c r="S144" s="17">
        <v>83.351560000000006</v>
      </c>
      <c r="T144" s="17">
        <v>1.3514699999999999</v>
      </c>
      <c r="U144" s="17">
        <v>32.070999999999998</v>
      </c>
      <c r="V144" s="17">
        <v>1351.34</v>
      </c>
      <c r="W144" s="17">
        <v>39.308190000000003</v>
      </c>
      <c r="X144" s="17">
        <v>47.189399999999999</v>
      </c>
      <c r="Y144" s="17">
        <v>1.0769500000000001</v>
      </c>
      <c r="Z144" s="17">
        <v>151.55699999999999</v>
      </c>
    </row>
    <row r="145" spans="1:26" x14ac:dyDescent="0.2">
      <c r="A145" s="27">
        <v>45383</v>
      </c>
      <c r="B145" s="17">
        <v>5.0548200000000003</v>
      </c>
      <c r="C145" s="14">
        <v>985.08</v>
      </c>
      <c r="D145" s="17">
        <v>7.2594599999999998</v>
      </c>
      <c r="E145" s="17">
        <v>3864.2249999999999</v>
      </c>
      <c r="F145" s="17">
        <v>23.530799999999999</v>
      </c>
      <c r="G145" s="17">
        <v>367.80799999999999</v>
      </c>
      <c r="H145" s="17">
        <v>15956</v>
      </c>
      <c r="I145" s="17">
        <v>4.7300000000000004</v>
      </c>
      <c r="J145" s="17">
        <v>16.613160000000001</v>
      </c>
      <c r="K145" s="17">
        <v>3.7256300000000002</v>
      </c>
      <c r="L145" s="17">
        <v>56.256599999999999</v>
      </c>
      <c r="M145" s="17">
        <v>3.99857</v>
      </c>
      <c r="N145" s="17">
        <v>4.6245500000000002</v>
      </c>
      <c r="O145" s="17">
        <v>92.447249999999997</v>
      </c>
      <c r="P145" s="17">
        <v>18.94115</v>
      </c>
      <c r="Q145" s="17">
        <v>36.572099999999999</v>
      </c>
      <c r="R145" s="17">
        <v>32.275700000000001</v>
      </c>
      <c r="S145" s="17">
        <v>83.30001</v>
      </c>
      <c r="T145" s="17">
        <v>1.3522700000000001</v>
      </c>
      <c r="U145" s="17">
        <v>31.965699999999998</v>
      </c>
      <c r="V145" s="17">
        <v>1354.71</v>
      </c>
      <c r="W145" s="17">
        <v>39.165089999999999</v>
      </c>
      <c r="X145" s="17">
        <v>47.2</v>
      </c>
      <c r="Y145" s="17">
        <v>1.07433</v>
      </c>
      <c r="Z145" s="17">
        <v>151.64699999999999</v>
      </c>
    </row>
    <row r="146" spans="1:26" x14ac:dyDescent="0.2">
      <c r="A146" s="27">
        <v>45380</v>
      </c>
      <c r="B146" s="17">
        <v>5.0145</v>
      </c>
      <c r="C146" s="14">
        <v>980.15</v>
      </c>
      <c r="D146" s="17">
        <v>7.2572299999999998</v>
      </c>
      <c r="E146" s="17">
        <v>3852.31</v>
      </c>
      <c r="F146" s="17">
        <v>23.394369999999999</v>
      </c>
      <c r="G146" s="17">
        <v>364.92399999999998</v>
      </c>
      <c r="H146" s="17">
        <v>15879</v>
      </c>
      <c r="I146" s="17">
        <v>4.7249999999999996</v>
      </c>
      <c r="J146" s="17">
        <v>16.558589999999999</v>
      </c>
      <c r="K146" s="17">
        <v>3.722</v>
      </c>
      <c r="L146" s="17">
        <v>56.200499999999998</v>
      </c>
      <c r="M146" s="17">
        <v>3.97925</v>
      </c>
      <c r="N146" s="17">
        <v>4.6040999999999999</v>
      </c>
      <c r="O146" s="17">
        <v>92.461500000000001</v>
      </c>
      <c r="P146" s="17">
        <v>18.881019999999999</v>
      </c>
      <c r="Q146" s="17">
        <v>36.347799999999999</v>
      </c>
      <c r="R146" s="17">
        <v>32.37547</v>
      </c>
      <c r="S146" s="17">
        <v>83.341359999999995</v>
      </c>
      <c r="T146" s="17">
        <v>1.34927</v>
      </c>
      <c r="U146" s="17">
        <v>31.983499999999999</v>
      </c>
      <c r="V146" s="17">
        <v>1346.41</v>
      </c>
      <c r="W146" s="17">
        <v>39.110250000000001</v>
      </c>
      <c r="X146" s="17">
        <v>47.4178</v>
      </c>
      <c r="Y146" s="17">
        <v>1.0790299999999999</v>
      </c>
      <c r="Z146" s="17">
        <v>151.34899999999999</v>
      </c>
    </row>
    <row r="147" spans="1:26" x14ac:dyDescent="0.2">
      <c r="A147" s="27">
        <v>45379</v>
      </c>
      <c r="B147" s="17">
        <v>5.0145</v>
      </c>
      <c r="C147" s="14">
        <v>980.15</v>
      </c>
      <c r="D147" s="17">
        <v>7.2622999999999998</v>
      </c>
      <c r="E147" s="17">
        <v>3852.31</v>
      </c>
      <c r="F147" s="17">
        <v>23.450500000000002</v>
      </c>
      <c r="G147" s="17">
        <v>365.10500000000002</v>
      </c>
      <c r="H147" s="17">
        <v>15874</v>
      </c>
      <c r="I147" s="17">
        <v>4.734</v>
      </c>
      <c r="J147" s="17">
        <v>16.6251</v>
      </c>
      <c r="K147" s="17">
        <v>3.722</v>
      </c>
      <c r="L147" s="17">
        <v>56.32</v>
      </c>
      <c r="M147" s="17">
        <v>3.9918499999999999</v>
      </c>
      <c r="N147" s="17">
        <v>4.6066500000000001</v>
      </c>
      <c r="O147" s="17">
        <v>92.576229999999995</v>
      </c>
      <c r="P147" s="17">
        <v>18.93985</v>
      </c>
      <c r="Q147" s="17">
        <v>36.475499999999997</v>
      </c>
      <c r="R147" s="17">
        <v>32.344349999999999</v>
      </c>
      <c r="S147" s="17">
        <v>83.356999999999999</v>
      </c>
      <c r="T147" s="17">
        <v>1.35029</v>
      </c>
      <c r="U147" s="17">
        <v>31.995999999999999</v>
      </c>
      <c r="V147" s="17">
        <v>1350.855</v>
      </c>
      <c r="W147" s="17">
        <v>39.250019999999999</v>
      </c>
      <c r="X147" s="17">
        <v>47.36092</v>
      </c>
      <c r="Y147" s="17">
        <v>1.07891</v>
      </c>
      <c r="Z147" s="17">
        <v>151.37899999999999</v>
      </c>
    </row>
    <row r="148" spans="1:26" x14ac:dyDescent="0.2">
      <c r="A148" s="27">
        <v>45378</v>
      </c>
      <c r="B148" s="17">
        <v>4.9851999999999999</v>
      </c>
      <c r="C148" s="14">
        <v>980.13499999999999</v>
      </c>
      <c r="D148" s="17">
        <v>7.2538900000000002</v>
      </c>
      <c r="E148" s="17">
        <v>3852.31</v>
      </c>
      <c r="F148" s="17">
        <v>23.38618</v>
      </c>
      <c r="G148" s="17">
        <v>364.60899999999998</v>
      </c>
      <c r="H148" s="17">
        <v>15882</v>
      </c>
      <c r="I148" s="17">
        <v>4.734</v>
      </c>
      <c r="J148" s="17">
        <v>16.5427</v>
      </c>
      <c r="K148" s="17">
        <v>3.7177500000000001</v>
      </c>
      <c r="L148" s="17">
        <v>56.220599999999997</v>
      </c>
      <c r="M148" s="17">
        <v>3.9849199999999998</v>
      </c>
      <c r="N148" s="17">
        <v>4.5946300000000004</v>
      </c>
      <c r="O148" s="17">
        <v>92.451949999999997</v>
      </c>
      <c r="P148" s="17">
        <v>18.908999999999999</v>
      </c>
      <c r="Q148" s="17">
        <v>36.366</v>
      </c>
      <c r="R148" s="17">
        <v>32.292200000000001</v>
      </c>
      <c r="S148" s="17">
        <v>83.370459999999994</v>
      </c>
      <c r="T148" s="17">
        <v>1.3476399999999999</v>
      </c>
      <c r="U148" s="17">
        <v>32.018500000000003</v>
      </c>
      <c r="V148" s="17">
        <v>1350.89</v>
      </c>
      <c r="W148" s="17">
        <v>39.322789999999998</v>
      </c>
      <c r="X148" s="17">
        <v>47.283749999999998</v>
      </c>
      <c r="Y148" s="17">
        <v>1.08277</v>
      </c>
      <c r="Z148" s="17">
        <v>151.328</v>
      </c>
    </row>
    <row r="149" spans="1:26" x14ac:dyDescent="0.2">
      <c r="A149" s="27">
        <v>45377</v>
      </c>
      <c r="B149" s="17">
        <v>4.9815500000000004</v>
      </c>
      <c r="C149" s="14">
        <v>980.93</v>
      </c>
      <c r="D149" s="17">
        <v>7.2486600000000001</v>
      </c>
      <c r="E149" s="17">
        <v>3856.875</v>
      </c>
      <c r="F149" s="17">
        <v>23.352350000000001</v>
      </c>
      <c r="G149" s="17">
        <v>365.15499999999997</v>
      </c>
      <c r="H149" s="17">
        <v>15820</v>
      </c>
      <c r="I149" s="17">
        <v>4.72</v>
      </c>
      <c r="J149" s="17">
        <v>16.642769999999999</v>
      </c>
      <c r="K149" s="17">
        <v>3.71855</v>
      </c>
      <c r="L149" s="17">
        <v>56.327500000000001</v>
      </c>
      <c r="M149" s="17">
        <v>3.9793400000000001</v>
      </c>
      <c r="N149" s="17">
        <v>4.58765</v>
      </c>
      <c r="O149" s="17">
        <v>92.475049999999996</v>
      </c>
      <c r="P149" s="17">
        <v>18.980830000000001</v>
      </c>
      <c r="Q149" s="17">
        <v>36.326000000000001</v>
      </c>
      <c r="R149" s="17">
        <v>32.2042</v>
      </c>
      <c r="S149" s="17">
        <v>83.270009999999999</v>
      </c>
      <c r="T149" s="17">
        <v>1.34575</v>
      </c>
      <c r="U149" s="17">
        <v>31.9129</v>
      </c>
      <c r="V149" s="17">
        <v>1344.31</v>
      </c>
      <c r="W149" s="17">
        <v>39.147500000000001</v>
      </c>
      <c r="X149" s="17">
        <v>47.78</v>
      </c>
      <c r="Y149" s="17">
        <v>1.0831200000000001</v>
      </c>
      <c r="Z149" s="17">
        <v>151.56200000000001</v>
      </c>
    </row>
    <row r="150" spans="1:26" x14ac:dyDescent="0.2">
      <c r="A150" s="27">
        <v>45376</v>
      </c>
      <c r="B150" s="17">
        <v>4.9753999999999996</v>
      </c>
      <c r="C150" s="14">
        <v>978.53</v>
      </c>
      <c r="D150" s="17">
        <v>7.2530799999999997</v>
      </c>
      <c r="E150" s="17">
        <v>3894.4380000000001</v>
      </c>
      <c r="F150" s="17">
        <v>23.3371</v>
      </c>
      <c r="G150" s="17">
        <v>366.4</v>
      </c>
      <c r="H150" s="17">
        <v>15783</v>
      </c>
      <c r="I150" s="17">
        <v>4.7249999999999996</v>
      </c>
      <c r="J150" s="17">
        <v>16.673729999999999</v>
      </c>
      <c r="K150" s="17">
        <v>3.7064499999999998</v>
      </c>
      <c r="L150" s="17">
        <v>56.377800000000001</v>
      </c>
      <c r="M150" s="17">
        <v>3.97567</v>
      </c>
      <c r="N150" s="17">
        <v>4.5867699999999996</v>
      </c>
      <c r="O150" s="17">
        <v>92.899979999999999</v>
      </c>
      <c r="P150" s="17">
        <v>18.884699999999999</v>
      </c>
      <c r="Q150" s="17">
        <v>36.345300000000002</v>
      </c>
      <c r="R150" s="17">
        <v>32.156750000000002</v>
      </c>
      <c r="S150" s="17">
        <v>83.450010000000006</v>
      </c>
      <c r="T150" s="17">
        <v>1.3460000000000001</v>
      </c>
      <c r="U150" s="17">
        <v>31.866</v>
      </c>
      <c r="V150" s="17">
        <v>1339.585</v>
      </c>
      <c r="W150" s="17">
        <v>39.280079999999998</v>
      </c>
      <c r="X150" s="17">
        <v>47.398499999999999</v>
      </c>
      <c r="Y150" s="17">
        <v>1.08375</v>
      </c>
      <c r="Z150" s="17">
        <v>151.417</v>
      </c>
    </row>
    <row r="151" spans="1:26" x14ac:dyDescent="0.2">
      <c r="A151" s="27">
        <v>45373</v>
      </c>
      <c r="B151" s="17">
        <v>5.0012499999999998</v>
      </c>
      <c r="C151" s="14">
        <v>982.75</v>
      </c>
      <c r="D151" s="17">
        <v>7.2760499999999997</v>
      </c>
      <c r="E151" s="17">
        <v>3894.4380000000001</v>
      </c>
      <c r="F151" s="17">
        <v>23.465599999999998</v>
      </c>
      <c r="G151" s="17">
        <v>367.83499999999998</v>
      </c>
      <c r="H151" s="17">
        <v>15809</v>
      </c>
      <c r="I151" s="17">
        <v>4.7350000000000003</v>
      </c>
      <c r="J151" s="17">
        <v>16.764500000000002</v>
      </c>
      <c r="K151" s="17">
        <v>3.7040999999999999</v>
      </c>
      <c r="L151" s="17">
        <v>56.286000000000001</v>
      </c>
      <c r="M151" s="17">
        <v>3.99715</v>
      </c>
      <c r="N151" s="17">
        <v>4.6053499999999996</v>
      </c>
      <c r="O151" s="17">
        <v>92.238529999999997</v>
      </c>
      <c r="P151" s="17">
        <v>19.02948</v>
      </c>
      <c r="Q151" s="17">
        <v>36.368499999999997</v>
      </c>
      <c r="R151" s="17">
        <v>32.025419999999997</v>
      </c>
      <c r="S151" s="17">
        <v>83.598560000000006</v>
      </c>
      <c r="T151" s="17">
        <v>1.3485499999999999</v>
      </c>
      <c r="U151" s="17">
        <v>31.965499999999999</v>
      </c>
      <c r="V151" s="17">
        <v>1344.64</v>
      </c>
      <c r="W151" s="17">
        <v>39.067599999999999</v>
      </c>
      <c r="X151" s="17">
        <v>46.725119999999997</v>
      </c>
      <c r="Y151" s="17">
        <v>1.08081</v>
      </c>
      <c r="Z151" s="17">
        <v>151.40799999999999</v>
      </c>
    </row>
    <row r="152" spans="1:26" x14ac:dyDescent="0.2">
      <c r="A152" s="27">
        <v>45372</v>
      </c>
      <c r="B152" s="17">
        <v>4.9793500000000002</v>
      </c>
      <c r="C152" s="14">
        <v>972.07</v>
      </c>
      <c r="D152" s="17">
        <v>7.2216300000000002</v>
      </c>
      <c r="E152" s="17">
        <v>3902.0149999999999</v>
      </c>
      <c r="F152" s="17">
        <v>23.317329999999998</v>
      </c>
      <c r="G152" s="17">
        <v>363.54500000000002</v>
      </c>
      <c r="H152" s="17">
        <v>15715</v>
      </c>
      <c r="I152" s="17">
        <v>4.7160000000000002</v>
      </c>
      <c r="J152" s="17">
        <v>16.74005</v>
      </c>
      <c r="K152" s="17">
        <v>3.6875300000000002</v>
      </c>
      <c r="L152" s="17">
        <v>56.042000000000002</v>
      </c>
      <c r="M152" s="17">
        <v>3.9660000000000002</v>
      </c>
      <c r="N152" s="17">
        <v>4.5791000000000004</v>
      </c>
      <c r="O152" s="17">
        <v>91.85</v>
      </c>
      <c r="P152" s="17">
        <v>18.821909999999999</v>
      </c>
      <c r="Q152" s="17">
        <v>36.307000000000002</v>
      </c>
      <c r="R152" s="17">
        <v>32.037500000000001</v>
      </c>
      <c r="S152" s="17">
        <v>83.180009999999996</v>
      </c>
      <c r="T152" s="17">
        <v>1.3439399999999999</v>
      </c>
      <c r="U152" s="17">
        <v>31.865500000000001</v>
      </c>
      <c r="V152" s="17">
        <v>1335.47</v>
      </c>
      <c r="W152" s="17">
        <v>38.865009999999998</v>
      </c>
      <c r="X152" s="17">
        <v>46.659550000000003</v>
      </c>
      <c r="Y152" s="17">
        <v>1.0860000000000001</v>
      </c>
      <c r="Z152" s="17">
        <v>151.61799999999999</v>
      </c>
    </row>
    <row r="153" spans="1:26" x14ac:dyDescent="0.2">
      <c r="A153" s="27">
        <v>45371</v>
      </c>
      <c r="B153" s="17">
        <v>4.9683700000000002</v>
      </c>
      <c r="C153" s="14">
        <v>967.66200000000003</v>
      </c>
      <c r="D153" s="17">
        <v>7.2112100000000003</v>
      </c>
      <c r="E153" s="17">
        <v>3893.7249999999999</v>
      </c>
      <c r="F153" s="17">
        <v>23.078499999999998</v>
      </c>
      <c r="G153" s="17">
        <v>360.29899999999998</v>
      </c>
      <c r="H153" s="17">
        <v>15686</v>
      </c>
      <c r="I153" s="17">
        <v>4.7370000000000001</v>
      </c>
      <c r="J153" s="17">
        <v>16.68055</v>
      </c>
      <c r="K153" s="17">
        <v>3.6930499999999999</v>
      </c>
      <c r="L153" s="17">
        <v>56.139000000000003</v>
      </c>
      <c r="M153" s="17">
        <v>3.9461300000000001</v>
      </c>
      <c r="N153" s="17">
        <v>4.5535199999999998</v>
      </c>
      <c r="O153" s="17">
        <v>92.512649999999994</v>
      </c>
      <c r="P153" s="17">
        <v>18.703379999999999</v>
      </c>
      <c r="Q153" s="17">
        <v>35.992100000000001</v>
      </c>
      <c r="R153" s="17">
        <v>32.374600000000001</v>
      </c>
      <c r="S153" s="17">
        <v>83.092359999999999</v>
      </c>
      <c r="T153" s="17">
        <v>1.33965</v>
      </c>
      <c r="U153" s="17">
        <v>31.8765</v>
      </c>
      <c r="V153" s="17">
        <v>1331.92</v>
      </c>
      <c r="W153" s="17">
        <v>39.082549999999998</v>
      </c>
      <c r="X153" s="17">
        <v>46.95</v>
      </c>
      <c r="Y153" s="17">
        <v>1.0922000000000001</v>
      </c>
      <c r="Z153" s="17">
        <v>151.25899999999999</v>
      </c>
    </row>
    <row r="154" spans="1:26" x14ac:dyDescent="0.2">
      <c r="A154" s="27">
        <v>45370</v>
      </c>
      <c r="B154" s="17">
        <v>5.0307500000000003</v>
      </c>
      <c r="C154" s="14">
        <v>965.88300000000004</v>
      </c>
      <c r="D154" s="17">
        <v>7.21197</v>
      </c>
      <c r="E154" s="17">
        <v>3879.6990000000001</v>
      </c>
      <c r="F154" s="17">
        <v>23.25835</v>
      </c>
      <c r="G154" s="17">
        <v>363.12900000000002</v>
      </c>
      <c r="H154" s="17">
        <v>15717.5</v>
      </c>
      <c r="I154" s="17">
        <v>4.7370000000000001</v>
      </c>
      <c r="J154" s="17">
        <v>16.80667</v>
      </c>
      <c r="K154" s="17">
        <v>3.7005499999999998</v>
      </c>
      <c r="L154" s="17">
        <v>55.917000000000002</v>
      </c>
      <c r="M154" s="17">
        <v>3.9702799999999998</v>
      </c>
      <c r="N154" s="17">
        <v>4.5779500000000004</v>
      </c>
      <c r="O154" s="17">
        <v>92.474299999999999</v>
      </c>
      <c r="P154" s="17">
        <v>18.90448</v>
      </c>
      <c r="Q154" s="17">
        <v>36.055999999999997</v>
      </c>
      <c r="R154" s="17">
        <v>32.362940000000002</v>
      </c>
      <c r="S154" s="17">
        <v>82.990009999999998</v>
      </c>
      <c r="T154" s="17">
        <v>1.34205</v>
      </c>
      <c r="U154" s="17">
        <v>31.778199999999998</v>
      </c>
      <c r="V154" s="17">
        <v>1337.4749999999999</v>
      </c>
      <c r="W154" s="17">
        <v>39.107329999999997</v>
      </c>
      <c r="X154" s="17">
        <v>47.055250000000001</v>
      </c>
      <c r="Y154" s="17">
        <v>1.0865800000000001</v>
      </c>
      <c r="Z154" s="17">
        <v>150.858</v>
      </c>
    </row>
    <row r="155" spans="1:26" x14ac:dyDescent="0.2">
      <c r="A155" s="27">
        <v>45369</v>
      </c>
      <c r="B155" s="17">
        <v>5.0252999999999997</v>
      </c>
      <c r="C155" s="14">
        <v>948.48299999999995</v>
      </c>
      <c r="D155" s="17">
        <v>7.2061299999999999</v>
      </c>
      <c r="E155" s="17">
        <v>3896.5050000000001</v>
      </c>
      <c r="F155" s="17">
        <v>23.209949999999999</v>
      </c>
      <c r="G155" s="17">
        <v>363.16699999999997</v>
      </c>
      <c r="H155" s="17">
        <v>15741</v>
      </c>
      <c r="I155" s="17">
        <v>4.718</v>
      </c>
      <c r="J155" s="17">
        <v>16.830500000000001</v>
      </c>
      <c r="K155" s="17">
        <v>3.7044999999999999</v>
      </c>
      <c r="L155" s="17">
        <v>55.55</v>
      </c>
      <c r="M155" s="17">
        <v>3.9750200000000002</v>
      </c>
      <c r="N155" s="17">
        <v>4.5736999999999997</v>
      </c>
      <c r="O155" s="17">
        <v>91.72</v>
      </c>
      <c r="P155" s="17">
        <v>18.945959999999999</v>
      </c>
      <c r="Q155" s="17">
        <v>35.987000000000002</v>
      </c>
      <c r="R155" s="17">
        <v>32.31035</v>
      </c>
      <c r="S155" s="17">
        <v>82.943160000000006</v>
      </c>
      <c r="T155" s="17">
        <v>1.33924</v>
      </c>
      <c r="U155" s="17">
        <v>31.669</v>
      </c>
      <c r="V155" s="17">
        <v>1337.65</v>
      </c>
      <c r="W155" s="17">
        <v>39.003700000000002</v>
      </c>
      <c r="X155" s="17">
        <v>47.159469999999999</v>
      </c>
      <c r="Y155" s="17">
        <v>1.08724</v>
      </c>
      <c r="Z155" s="17">
        <v>149.155</v>
      </c>
    </row>
    <row r="156" spans="1:26" x14ac:dyDescent="0.2">
      <c r="A156" s="27">
        <v>45366</v>
      </c>
      <c r="B156" s="17">
        <v>4.9958999999999998</v>
      </c>
      <c r="C156" s="14">
        <v>942.29499999999996</v>
      </c>
      <c r="D156" s="17">
        <v>7.2057200000000003</v>
      </c>
      <c r="E156" s="17">
        <v>3882.8850000000002</v>
      </c>
      <c r="F156" s="17">
        <v>23.081399999999999</v>
      </c>
      <c r="G156" s="17">
        <v>360.79500000000002</v>
      </c>
      <c r="H156" s="17">
        <v>15645</v>
      </c>
      <c r="I156" s="17">
        <v>4.7060000000000004</v>
      </c>
      <c r="J156" s="17">
        <v>16.714379999999998</v>
      </c>
      <c r="K156" s="17">
        <v>3.6871499999999999</v>
      </c>
      <c r="L156" s="17">
        <v>55.524500000000003</v>
      </c>
      <c r="M156" s="17">
        <v>3.9513500000000001</v>
      </c>
      <c r="N156" s="17">
        <v>4.5655799999999997</v>
      </c>
      <c r="O156" s="17">
        <v>92.525040000000004</v>
      </c>
      <c r="P156" s="17">
        <v>18.773330000000001</v>
      </c>
      <c r="Q156" s="17">
        <v>35.900199999999998</v>
      </c>
      <c r="R156" s="17">
        <v>32.115580000000001</v>
      </c>
      <c r="S156" s="17">
        <v>82.900009999999995</v>
      </c>
      <c r="T156" s="17">
        <v>1.3376399999999999</v>
      </c>
      <c r="U156" s="17">
        <v>31.626999999999999</v>
      </c>
      <c r="V156" s="17">
        <v>1330.73</v>
      </c>
      <c r="W156" s="17">
        <v>38.825009999999999</v>
      </c>
      <c r="X156" s="17">
        <v>47.804000000000002</v>
      </c>
      <c r="Y156" s="17">
        <v>1.0888599999999999</v>
      </c>
      <c r="Z156" s="17">
        <v>149.04300000000001</v>
      </c>
    </row>
    <row r="157" spans="1:26" x14ac:dyDescent="0.2">
      <c r="A157" s="27">
        <v>45365</v>
      </c>
      <c r="B157" s="17">
        <v>4.9898999999999996</v>
      </c>
      <c r="C157" s="14">
        <v>940.67499999999995</v>
      </c>
      <c r="D157" s="17">
        <v>7.2025800000000002</v>
      </c>
      <c r="E157" s="17">
        <v>3893.8049999999998</v>
      </c>
      <c r="F157" s="17">
        <v>23.154900000000001</v>
      </c>
      <c r="G157" s="17">
        <v>363.58499999999998</v>
      </c>
      <c r="H157" s="17">
        <v>15624</v>
      </c>
      <c r="I157" s="17">
        <v>4.6849999999999996</v>
      </c>
      <c r="J157" s="17">
        <v>16.70112</v>
      </c>
      <c r="K157" s="17">
        <v>3.6863999999999999</v>
      </c>
      <c r="L157" s="17">
        <v>55.405000000000001</v>
      </c>
      <c r="M157" s="17">
        <v>3.9439199999999999</v>
      </c>
      <c r="N157" s="17">
        <v>4.5683499999999997</v>
      </c>
      <c r="O157" s="17">
        <v>91.527929999999998</v>
      </c>
      <c r="P157" s="17">
        <v>18.73395</v>
      </c>
      <c r="Q157" s="17">
        <v>35.781500000000001</v>
      </c>
      <c r="R157" s="17">
        <v>32.147030000000001</v>
      </c>
      <c r="S157" s="17">
        <v>82.967010000000002</v>
      </c>
      <c r="T157" s="17">
        <v>1.3360000000000001</v>
      </c>
      <c r="U157" s="17">
        <v>31.5077</v>
      </c>
      <c r="V157" s="17">
        <v>1324.69</v>
      </c>
      <c r="W157" s="17">
        <v>38.650010000000002</v>
      </c>
      <c r="X157" s="17">
        <v>47.810499999999998</v>
      </c>
      <c r="Y157" s="17">
        <v>1.0883100000000001</v>
      </c>
      <c r="Z157" s="17">
        <v>148.328</v>
      </c>
    </row>
    <row r="158" spans="1:26" x14ac:dyDescent="0.2">
      <c r="A158" s="27">
        <v>45364</v>
      </c>
      <c r="B158" s="17">
        <v>4.9717500000000001</v>
      </c>
      <c r="C158" s="14">
        <v>946.06500000000005</v>
      </c>
      <c r="D158" s="17">
        <v>7.1935200000000004</v>
      </c>
      <c r="E158" s="17">
        <v>3904.33</v>
      </c>
      <c r="F158" s="17">
        <v>23.07077</v>
      </c>
      <c r="G158" s="17">
        <v>361.83300000000003</v>
      </c>
      <c r="H158" s="17">
        <v>15568</v>
      </c>
      <c r="I158" s="17">
        <v>4.6859999999999999</v>
      </c>
      <c r="J158" s="17">
        <v>16.666550000000001</v>
      </c>
      <c r="K158" s="17">
        <v>3.6728999999999998</v>
      </c>
      <c r="L158" s="17">
        <v>55.3855</v>
      </c>
      <c r="M158" s="17">
        <v>3.9126699999999999</v>
      </c>
      <c r="N158" s="17">
        <v>4.5399799999999999</v>
      </c>
      <c r="O158" s="17">
        <v>91.350020000000001</v>
      </c>
      <c r="P158" s="17">
        <v>18.578230000000001</v>
      </c>
      <c r="Q158" s="17">
        <v>35.647599999999997</v>
      </c>
      <c r="R158" s="17">
        <v>32.085720000000002</v>
      </c>
      <c r="S158" s="17">
        <v>82.838359999999994</v>
      </c>
      <c r="T158" s="17">
        <v>1.33233</v>
      </c>
      <c r="U158" s="17">
        <v>31.4695</v>
      </c>
      <c r="V158" s="17">
        <v>1314.01</v>
      </c>
      <c r="W158" s="17">
        <v>38.825009999999999</v>
      </c>
      <c r="X158" s="17">
        <v>48.443820000000002</v>
      </c>
      <c r="Y158" s="17">
        <v>1.0947499999999999</v>
      </c>
      <c r="Z158" s="17">
        <v>147.76</v>
      </c>
    </row>
    <row r="159" spans="1:26" x14ac:dyDescent="0.2">
      <c r="A159" s="27">
        <v>45363</v>
      </c>
      <c r="B159" s="17">
        <v>4.9721500000000001</v>
      </c>
      <c r="C159" s="14">
        <v>960.15</v>
      </c>
      <c r="D159" s="17">
        <v>7.1872499999999997</v>
      </c>
      <c r="E159" s="17">
        <v>3924.375</v>
      </c>
      <c r="F159" s="17">
        <v>23.143630000000002</v>
      </c>
      <c r="G159" s="17">
        <v>365.11</v>
      </c>
      <c r="H159" s="17">
        <v>15551</v>
      </c>
      <c r="I159" s="17">
        <v>4.6779999999999999</v>
      </c>
      <c r="J159" s="17">
        <v>16.799980000000001</v>
      </c>
      <c r="K159" s="17">
        <v>3.6820499999999998</v>
      </c>
      <c r="L159" s="17">
        <v>55.3125</v>
      </c>
      <c r="M159" s="17">
        <v>3.9246500000000002</v>
      </c>
      <c r="N159" s="17">
        <v>4.5452000000000004</v>
      </c>
      <c r="O159" s="17">
        <v>91.748720000000006</v>
      </c>
      <c r="P159" s="17">
        <v>18.66985</v>
      </c>
      <c r="Q159" s="17">
        <v>35.756799999999998</v>
      </c>
      <c r="R159" s="17">
        <v>32.065550000000002</v>
      </c>
      <c r="S159" s="17">
        <v>82.78586</v>
      </c>
      <c r="T159" s="17">
        <v>1.33233</v>
      </c>
      <c r="U159" s="17">
        <v>31.416</v>
      </c>
      <c r="V159" s="17">
        <v>1312.575</v>
      </c>
      <c r="W159" s="17">
        <v>38.302700000000002</v>
      </c>
      <c r="X159" s="17">
        <v>48.792749999999998</v>
      </c>
      <c r="Y159" s="17">
        <v>1.09267</v>
      </c>
      <c r="Z159" s="17">
        <v>147.67699999999999</v>
      </c>
    </row>
    <row r="160" spans="1:26" x14ac:dyDescent="0.2">
      <c r="A160" s="27">
        <v>45362</v>
      </c>
      <c r="B160" s="17">
        <v>4.9782000000000002</v>
      </c>
      <c r="C160" s="14">
        <v>966.34</v>
      </c>
      <c r="D160" s="17">
        <v>7.1798999999999999</v>
      </c>
      <c r="E160" s="17">
        <v>3915.1149999999998</v>
      </c>
      <c r="F160" s="17">
        <v>23.177600000000002</v>
      </c>
      <c r="G160" s="17">
        <v>361.125</v>
      </c>
      <c r="H160" s="17">
        <v>15552.5</v>
      </c>
      <c r="I160" s="17">
        <v>4.6840000000000002</v>
      </c>
      <c r="J160" s="17">
        <v>16.797249999999998</v>
      </c>
      <c r="K160" s="17">
        <v>3.6875</v>
      </c>
      <c r="L160" s="17">
        <v>55.377499999999998</v>
      </c>
      <c r="M160" s="17">
        <v>3.9186999999999999</v>
      </c>
      <c r="N160" s="17">
        <v>4.5457700000000001</v>
      </c>
      <c r="O160" s="17">
        <v>90.460660000000004</v>
      </c>
      <c r="P160" s="17">
        <v>18.67923</v>
      </c>
      <c r="Q160" s="17">
        <v>35.424199999999999</v>
      </c>
      <c r="R160" s="17">
        <v>32.028480000000002</v>
      </c>
      <c r="S160" s="17">
        <v>82.738759999999999</v>
      </c>
      <c r="T160" s="17">
        <v>1.3304199999999999</v>
      </c>
      <c r="U160" s="17">
        <v>31.417400000000001</v>
      </c>
      <c r="V160" s="17">
        <v>1311.5</v>
      </c>
      <c r="W160" s="17">
        <v>38.409999999999997</v>
      </c>
      <c r="X160" s="17">
        <v>49.023350000000001</v>
      </c>
      <c r="Y160" s="17">
        <v>1.0925800000000001</v>
      </c>
      <c r="Z160" s="17">
        <v>146.94499999999999</v>
      </c>
    </row>
    <row r="161" spans="1:26" x14ac:dyDescent="0.2">
      <c r="A161" s="27">
        <v>45359</v>
      </c>
      <c r="B161" s="17">
        <v>4.9837800000000003</v>
      </c>
      <c r="C161" s="14">
        <v>961.67499999999995</v>
      </c>
      <c r="D161" s="17">
        <v>7.19998</v>
      </c>
      <c r="E161" s="17">
        <v>3901.75</v>
      </c>
      <c r="F161" s="17">
        <v>23.14085</v>
      </c>
      <c r="G161" s="17">
        <v>360.34399999999999</v>
      </c>
      <c r="H161" s="17">
        <v>15541</v>
      </c>
      <c r="I161" s="17">
        <v>4.6840000000000002</v>
      </c>
      <c r="J161" s="17">
        <v>16.8125</v>
      </c>
      <c r="K161" s="17">
        <v>3.68797</v>
      </c>
      <c r="L161" s="17">
        <v>55.582500000000003</v>
      </c>
      <c r="M161" s="17">
        <v>3.9299499999999998</v>
      </c>
      <c r="N161" s="17">
        <v>4.5417500000000004</v>
      </c>
      <c r="O161" s="17">
        <v>91.071879999999993</v>
      </c>
      <c r="P161" s="17">
        <v>18.72927</v>
      </c>
      <c r="Q161" s="17">
        <v>35.3735</v>
      </c>
      <c r="R161" s="17">
        <v>31.93967</v>
      </c>
      <c r="S161" s="17">
        <v>82.744010000000003</v>
      </c>
      <c r="T161" s="17">
        <v>1.3310999999999999</v>
      </c>
      <c r="U161" s="17">
        <v>31.421500000000002</v>
      </c>
      <c r="V161" s="17">
        <v>1316.26</v>
      </c>
      <c r="W161" s="17">
        <v>38.25</v>
      </c>
      <c r="X161" s="17">
        <v>49.3932</v>
      </c>
      <c r="Y161" s="17">
        <v>1.0939099999999999</v>
      </c>
      <c r="Z161" s="17">
        <v>147.06299999999999</v>
      </c>
    </row>
    <row r="162" spans="1:26" x14ac:dyDescent="0.2">
      <c r="A162" s="27">
        <v>45358</v>
      </c>
      <c r="B162" s="17">
        <v>4.9349800000000004</v>
      </c>
      <c r="C162" s="14">
        <v>981.95</v>
      </c>
      <c r="D162" s="17">
        <v>7.2002499999999996</v>
      </c>
      <c r="E162" s="17">
        <v>3916.7</v>
      </c>
      <c r="F162" s="17">
        <v>23.158200000000001</v>
      </c>
      <c r="G162" s="17">
        <v>361.08</v>
      </c>
      <c r="H162" s="17">
        <v>15617</v>
      </c>
      <c r="I162" s="17">
        <v>4.7050000000000001</v>
      </c>
      <c r="J162" s="17">
        <v>16.87585</v>
      </c>
      <c r="K162" s="17">
        <v>3.7101000000000002</v>
      </c>
      <c r="L162" s="17">
        <v>55.835000000000001</v>
      </c>
      <c r="M162" s="17">
        <v>3.9289700000000001</v>
      </c>
      <c r="N162" s="17">
        <v>4.53965</v>
      </c>
      <c r="O162" s="17">
        <v>90.600020000000001</v>
      </c>
      <c r="P162" s="17">
        <v>18.681519999999999</v>
      </c>
      <c r="Q162" s="17">
        <v>35.543799999999997</v>
      </c>
      <c r="R162" s="17">
        <v>31.893219999999999</v>
      </c>
      <c r="S162" s="17">
        <v>82.705860000000001</v>
      </c>
      <c r="T162" s="17">
        <v>1.33324</v>
      </c>
      <c r="U162" s="17">
        <v>31.543299999999999</v>
      </c>
      <c r="V162" s="17">
        <v>1324.13</v>
      </c>
      <c r="W162" s="17">
        <v>38.075009999999999</v>
      </c>
      <c r="X162" s="17">
        <v>49.371180000000003</v>
      </c>
      <c r="Y162" s="17">
        <v>1.0947899999999999</v>
      </c>
      <c r="Z162" s="17">
        <v>148.04900000000001</v>
      </c>
    </row>
    <row r="163" spans="1:26" x14ac:dyDescent="0.2">
      <c r="A163" s="27">
        <v>45357</v>
      </c>
      <c r="B163" s="17">
        <v>4.9457199999999997</v>
      </c>
      <c r="C163" s="14">
        <v>984.91499999999996</v>
      </c>
      <c r="D163" s="17">
        <v>7.2100299999999997</v>
      </c>
      <c r="E163" s="17">
        <v>3921.2750000000001</v>
      </c>
      <c r="F163" s="17">
        <v>23.273230000000002</v>
      </c>
      <c r="G163" s="17">
        <v>361.50200000000001</v>
      </c>
      <c r="H163" s="17">
        <v>15655</v>
      </c>
      <c r="I163" s="17">
        <v>4.7309999999999999</v>
      </c>
      <c r="J163" s="17">
        <v>16.88317</v>
      </c>
      <c r="K163" s="17">
        <v>3.73448</v>
      </c>
      <c r="L163" s="17">
        <v>55.872500000000002</v>
      </c>
      <c r="M163" s="17">
        <v>3.9465300000000001</v>
      </c>
      <c r="N163" s="17">
        <v>4.5609999999999999</v>
      </c>
      <c r="O163" s="17">
        <v>90.772480000000002</v>
      </c>
      <c r="P163" s="17">
        <v>18.830909999999999</v>
      </c>
      <c r="Q163" s="17">
        <v>35.6175</v>
      </c>
      <c r="R163" s="17">
        <v>31.770779999999998</v>
      </c>
      <c r="S163" s="17">
        <v>82.790009999999995</v>
      </c>
      <c r="T163" s="17">
        <v>1.33876</v>
      </c>
      <c r="U163" s="17">
        <v>31.5807</v>
      </c>
      <c r="V163" s="17">
        <v>1330.09</v>
      </c>
      <c r="W163" s="17">
        <v>38.308450000000001</v>
      </c>
      <c r="X163" s="17">
        <v>50.092849999999999</v>
      </c>
      <c r="Y163" s="17">
        <v>1.08988</v>
      </c>
      <c r="Z163" s="17">
        <v>149.38300000000001</v>
      </c>
    </row>
    <row r="164" spans="1:26" x14ac:dyDescent="0.2">
      <c r="A164" s="27">
        <v>45356</v>
      </c>
      <c r="B164" s="17">
        <v>4.9582499999999996</v>
      </c>
      <c r="C164" s="14">
        <v>980.125</v>
      </c>
      <c r="D164" s="17">
        <v>7.2120499999999996</v>
      </c>
      <c r="E164" s="17">
        <v>3945.0250000000001</v>
      </c>
      <c r="F164" s="17">
        <v>23.33605</v>
      </c>
      <c r="G164" s="17">
        <v>362.72</v>
      </c>
      <c r="H164" s="17">
        <v>15742</v>
      </c>
      <c r="I164" s="17">
        <v>4.7350000000000003</v>
      </c>
      <c r="J164" s="17">
        <v>16.946999999999999</v>
      </c>
      <c r="K164" s="17">
        <v>3.7461500000000001</v>
      </c>
      <c r="L164" s="17">
        <v>55.975000000000001</v>
      </c>
      <c r="M164" s="17">
        <v>3.9721000000000002</v>
      </c>
      <c r="N164" s="17">
        <v>4.5793999999999997</v>
      </c>
      <c r="O164" s="17">
        <v>90.878200000000007</v>
      </c>
      <c r="P164" s="17">
        <v>18.974550000000001</v>
      </c>
      <c r="Q164" s="17">
        <v>35.820599999999999</v>
      </c>
      <c r="R164" s="17">
        <v>31.651450000000001</v>
      </c>
      <c r="S164" s="17">
        <v>82.860010000000003</v>
      </c>
      <c r="T164" s="17">
        <v>1.3427800000000001</v>
      </c>
      <c r="U164" s="17">
        <v>31.577500000000001</v>
      </c>
      <c r="V164" s="17">
        <v>1336.64</v>
      </c>
      <c r="W164" s="17">
        <v>38.39</v>
      </c>
      <c r="X164" s="17">
        <v>30.883400000000002</v>
      </c>
      <c r="Y164" s="17">
        <v>1.0856600000000001</v>
      </c>
      <c r="Z164" s="17">
        <v>150.048</v>
      </c>
    </row>
    <row r="165" spans="1:26" x14ac:dyDescent="0.2">
      <c r="A165" s="27">
        <v>45355</v>
      </c>
      <c r="B165" s="17">
        <v>4.9476500000000003</v>
      </c>
      <c r="C165" s="14">
        <v>975.18200000000002</v>
      </c>
      <c r="D165" s="17">
        <v>7.2101499999999996</v>
      </c>
      <c r="E165" s="17">
        <v>3941.9549999999999</v>
      </c>
      <c r="F165" s="17">
        <v>23.376799999999999</v>
      </c>
      <c r="G165" s="17">
        <v>364.68200000000002</v>
      </c>
      <c r="H165" s="17">
        <v>15759</v>
      </c>
      <c r="I165" s="17">
        <v>4.7240000000000002</v>
      </c>
      <c r="J165" s="17">
        <v>16.95355</v>
      </c>
      <c r="K165" s="17">
        <v>3.77</v>
      </c>
      <c r="L165" s="17">
        <v>55.980600000000003</v>
      </c>
      <c r="M165" s="17">
        <v>3.98177</v>
      </c>
      <c r="N165" s="17">
        <v>4.5809199999999999</v>
      </c>
      <c r="O165" s="17">
        <v>91.466449999999995</v>
      </c>
      <c r="P165" s="17">
        <v>19.04148</v>
      </c>
      <c r="Q165" s="17">
        <v>35.753500000000003</v>
      </c>
      <c r="R165" s="17">
        <v>31.575530000000001</v>
      </c>
      <c r="S165" s="17">
        <v>82.91601</v>
      </c>
      <c r="T165" s="17">
        <v>1.34344</v>
      </c>
      <c r="U165" s="17">
        <v>31.525500000000001</v>
      </c>
      <c r="V165" s="17">
        <v>1331.94</v>
      </c>
      <c r="W165" s="17">
        <v>38.333939999999998</v>
      </c>
      <c r="X165" s="17">
        <v>30.892900000000001</v>
      </c>
      <c r="Y165" s="17">
        <v>1.0855600000000001</v>
      </c>
      <c r="Z165" s="17">
        <v>150.53100000000001</v>
      </c>
    </row>
    <row r="166" spans="1:26" x14ac:dyDescent="0.2">
      <c r="A166" s="27">
        <v>45352</v>
      </c>
      <c r="B166" s="17">
        <v>4.9547299999999996</v>
      </c>
      <c r="C166" s="14">
        <v>967.74</v>
      </c>
      <c r="D166" s="17">
        <v>7.2112699999999998</v>
      </c>
      <c r="E166" s="17">
        <v>3947.61</v>
      </c>
      <c r="F166" s="17">
        <v>23.396899999999999</v>
      </c>
      <c r="G166" s="17">
        <v>363.53500000000003</v>
      </c>
      <c r="H166" s="17">
        <v>15705</v>
      </c>
      <c r="I166" s="17">
        <v>4.7450000000000001</v>
      </c>
      <c r="J166" s="17">
        <v>17.015830000000001</v>
      </c>
      <c r="K166" s="17">
        <v>3.7674500000000002</v>
      </c>
      <c r="L166" s="17">
        <v>56.021999999999998</v>
      </c>
      <c r="M166" s="17">
        <v>3.9843500000000001</v>
      </c>
      <c r="N166" s="17">
        <v>4.5836499999999996</v>
      </c>
      <c r="O166" s="17">
        <v>91.734830000000002</v>
      </c>
      <c r="P166" s="17">
        <v>19.111450000000001</v>
      </c>
      <c r="Q166" s="17">
        <v>35.851799999999997</v>
      </c>
      <c r="R166" s="17">
        <v>31.354019999999998</v>
      </c>
      <c r="S166" s="17">
        <v>82.848659999999995</v>
      </c>
      <c r="T166" s="17">
        <v>1.34389</v>
      </c>
      <c r="U166" s="17">
        <v>31.613299999999999</v>
      </c>
      <c r="V166" s="17">
        <v>1331.92</v>
      </c>
      <c r="W166" s="17">
        <v>38.109909999999999</v>
      </c>
      <c r="X166" s="17">
        <v>30.879270000000002</v>
      </c>
      <c r="Y166" s="17">
        <v>1.08372</v>
      </c>
      <c r="Z166" s="17">
        <v>150.124</v>
      </c>
    </row>
    <row r="167" spans="1:26" x14ac:dyDescent="0.2">
      <c r="A167" s="27">
        <v>45351</v>
      </c>
      <c r="B167" s="17">
        <v>4.9703200000000001</v>
      </c>
      <c r="C167" s="14">
        <v>966.74</v>
      </c>
      <c r="D167" s="17">
        <v>7.2077900000000001</v>
      </c>
      <c r="E167" s="17">
        <v>3925.7620000000002</v>
      </c>
      <c r="F167" s="17">
        <v>23.449480000000001</v>
      </c>
      <c r="G167" s="17">
        <v>363.28800000000001</v>
      </c>
      <c r="H167" s="17">
        <v>15701</v>
      </c>
      <c r="I167" s="17">
        <v>4.7439999999999998</v>
      </c>
      <c r="J167" s="17">
        <v>17.05425</v>
      </c>
      <c r="K167" s="17">
        <v>3.7801300000000002</v>
      </c>
      <c r="L167" s="17">
        <v>56.215000000000003</v>
      </c>
      <c r="M167" s="17">
        <v>3.9942500000000001</v>
      </c>
      <c r="N167" s="17">
        <v>4.5988499999999997</v>
      </c>
      <c r="O167" s="17">
        <v>91.200059999999993</v>
      </c>
      <c r="P167" s="17">
        <v>19.20402</v>
      </c>
      <c r="Q167" s="17">
        <v>35.895499999999998</v>
      </c>
      <c r="R167" s="17">
        <v>31.233450000000001</v>
      </c>
      <c r="S167" s="17">
        <v>82.912459999999996</v>
      </c>
      <c r="T167" s="17">
        <v>1.34565</v>
      </c>
      <c r="U167" s="17">
        <v>31.601700000000001</v>
      </c>
      <c r="V167" s="17">
        <v>1335.62</v>
      </c>
      <c r="W167" s="17">
        <v>38.074509999999997</v>
      </c>
      <c r="X167" s="17">
        <v>30.887650000000001</v>
      </c>
      <c r="Y167" s="17">
        <v>1.0805199999999999</v>
      </c>
      <c r="Z167" s="17">
        <v>149.977</v>
      </c>
    </row>
    <row r="168" spans="1:26" x14ac:dyDescent="0.2">
      <c r="A168" s="27">
        <v>45350</v>
      </c>
      <c r="B168" s="17">
        <v>4.9709500000000002</v>
      </c>
      <c r="C168" s="14">
        <v>977.6</v>
      </c>
      <c r="D168" s="17">
        <v>7.2141000000000002</v>
      </c>
      <c r="E168" s="17">
        <v>3925.0050000000001</v>
      </c>
      <c r="F168" s="17">
        <v>23.342500000000001</v>
      </c>
      <c r="G168" s="17">
        <v>362.93200000000002</v>
      </c>
      <c r="H168" s="17">
        <v>15716</v>
      </c>
      <c r="I168" s="17">
        <v>4.7709999999999999</v>
      </c>
      <c r="J168" s="17">
        <v>17.0932</v>
      </c>
      <c r="K168" s="17">
        <v>3.794</v>
      </c>
      <c r="L168" s="17">
        <v>56.26</v>
      </c>
      <c r="M168" s="17">
        <v>3.9850500000000002</v>
      </c>
      <c r="N168" s="17">
        <v>4.5834999999999999</v>
      </c>
      <c r="O168" s="17">
        <v>91.319119999999998</v>
      </c>
      <c r="P168" s="17">
        <v>19.27505</v>
      </c>
      <c r="Q168" s="17">
        <v>35.981499999999997</v>
      </c>
      <c r="R168" s="17">
        <v>31.21087</v>
      </c>
      <c r="S168" s="17">
        <v>82.921760000000006</v>
      </c>
      <c r="T168" s="17">
        <v>1.3462099999999999</v>
      </c>
      <c r="U168" s="17">
        <v>31.601199999999999</v>
      </c>
      <c r="V168" s="17">
        <v>1335.51</v>
      </c>
      <c r="W168" s="17">
        <v>38.181950000000001</v>
      </c>
      <c r="X168" s="17">
        <v>30.865130000000001</v>
      </c>
      <c r="Y168" s="17">
        <v>1.0838099999999999</v>
      </c>
      <c r="Z168" s="17">
        <v>150.69499999999999</v>
      </c>
    </row>
    <row r="169" spans="1:26" x14ac:dyDescent="0.2">
      <c r="A169" s="27">
        <v>45349</v>
      </c>
      <c r="B169" s="17">
        <v>4.9342300000000003</v>
      </c>
      <c r="C169" s="14">
        <v>982.625</v>
      </c>
      <c r="D169" s="17">
        <v>7.2138999999999998</v>
      </c>
      <c r="E169" s="17">
        <v>3933.0419999999999</v>
      </c>
      <c r="F169" s="17">
        <v>23.350249999999999</v>
      </c>
      <c r="G169" s="17">
        <v>360.45</v>
      </c>
      <c r="H169" s="17">
        <v>15662</v>
      </c>
      <c r="I169" s="17">
        <v>4.7610000000000001</v>
      </c>
      <c r="J169" s="17">
        <v>17.06352</v>
      </c>
      <c r="K169" s="17">
        <v>3.7875999999999999</v>
      </c>
      <c r="L169" s="17">
        <v>56.097000000000001</v>
      </c>
      <c r="M169" s="17">
        <v>3.9702799999999998</v>
      </c>
      <c r="N169" s="17">
        <v>4.5799799999999999</v>
      </c>
      <c r="O169" s="17">
        <v>92.036029999999997</v>
      </c>
      <c r="P169" s="17">
        <v>19.09703</v>
      </c>
      <c r="Q169" s="17">
        <v>35.874200000000002</v>
      </c>
      <c r="R169" s="17">
        <v>31.146809999999999</v>
      </c>
      <c r="S169" s="17">
        <v>82.860010000000003</v>
      </c>
      <c r="T169" s="17">
        <v>1.3440799999999999</v>
      </c>
      <c r="U169" s="17">
        <v>31.601199999999999</v>
      </c>
      <c r="V169" s="17">
        <v>1332.4549999999999</v>
      </c>
      <c r="W169" s="17">
        <v>38.295400000000001</v>
      </c>
      <c r="X169" s="17">
        <v>30.90185</v>
      </c>
      <c r="Y169" s="17">
        <v>1.0844199999999999</v>
      </c>
      <c r="Z169" s="17">
        <v>150.512</v>
      </c>
    </row>
    <row r="170" spans="1:26" x14ac:dyDescent="0.2">
      <c r="A170" s="27">
        <v>45348</v>
      </c>
      <c r="B170" s="17">
        <v>4.9805299999999999</v>
      </c>
      <c r="C170" s="14">
        <v>988.64200000000005</v>
      </c>
      <c r="D170" s="17">
        <v>7.2111599999999996</v>
      </c>
      <c r="E170" s="17">
        <v>3958.8679999999999</v>
      </c>
      <c r="F170" s="17">
        <v>23.392700000000001</v>
      </c>
      <c r="G170" s="17">
        <v>358.78500000000003</v>
      </c>
      <c r="H170" s="17">
        <v>15631.5</v>
      </c>
      <c r="I170" s="17">
        <v>4.7770000000000001</v>
      </c>
      <c r="J170" s="17">
        <v>17.098800000000001</v>
      </c>
      <c r="K170" s="17">
        <v>3.7980499999999999</v>
      </c>
      <c r="L170" s="17">
        <v>56.09</v>
      </c>
      <c r="M170" s="17">
        <v>3.9716499999999999</v>
      </c>
      <c r="N170" s="17">
        <v>4.5820499999999997</v>
      </c>
      <c r="O170" s="17">
        <v>92.432559999999995</v>
      </c>
      <c r="P170" s="17">
        <v>19.291340000000002</v>
      </c>
      <c r="Q170" s="17">
        <v>35.902999999999999</v>
      </c>
      <c r="R170" s="17">
        <v>31.124739999999999</v>
      </c>
      <c r="S170" s="17">
        <v>82.861559999999997</v>
      </c>
      <c r="T170" s="17">
        <v>1.34439</v>
      </c>
      <c r="U170" s="17">
        <v>31.560500000000001</v>
      </c>
      <c r="V170" s="17">
        <v>1332.32</v>
      </c>
      <c r="W170" s="17">
        <v>38.403500000000001</v>
      </c>
      <c r="X170" s="17">
        <v>30.920269999999999</v>
      </c>
      <c r="Y170" s="17">
        <v>1.08511</v>
      </c>
      <c r="Z170" s="17">
        <v>150.702</v>
      </c>
    </row>
    <row r="171" spans="1:26" x14ac:dyDescent="0.2">
      <c r="A171" s="27">
        <v>45345</v>
      </c>
      <c r="B171" s="17">
        <v>4.9942299999999999</v>
      </c>
      <c r="C171" s="14">
        <v>980.51499999999999</v>
      </c>
      <c r="D171" s="17">
        <v>7.2058099999999996</v>
      </c>
      <c r="E171" s="17">
        <v>3964.0749999999998</v>
      </c>
      <c r="F171" s="17">
        <v>23.4191</v>
      </c>
      <c r="G171" s="17">
        <v>359.49099999999999</v>
      </c>
      <c r="H171" s="17">
        <v>15595</v>
      </c>
      <c r="I171" s="17">
        <v>4.7759999999999998</v>
      </c>
      <c r="J171" s="17">
        <v>17.11655</v>
      </c>
      <c r="K171" s="17">
        <v>3.7959999999999998</v>
      </c>
      <c r="L171" s="17">
        <v>55.917499999999997</v>
      </c>
      <c r="M171" s="17">
        <v>3.9800200000000001</v>
      </c>
      <c r="N171" s="17">
        <v>4.5972299999999997</v>
      </c>
      <c r="O171" s="17">
        <v>94.867000000000004</v>
      </c>
      <c r="P171" s="17">
        <v>19.314299999999999</v>
      </c>
      <c r="Q171" s="17">
        <v>35.954700000000003</v>
      </c>
      <c r="R171" s="17">
        <v>30.916599999999999</v>
      </c>
      <c r="S171" s="17">
        <v>82.889150000000001</v>
      </c>
      <c r="T171" s="17">
        <v>1.34311</v>
      </c>
      <c r="U171" s="17">
        <v>31.560500000000001</v>
      </c>
      <c r="V171" s="17">
        <v>1331.05</v>
      </c>
      <c r="W171" s="17">
        <v>38.258659999999999</v>
      </c>
      <c r="X171" s="17">
        <v>30.896550000000001</v>
      </c>
      <c r="Y171" s="17">
        <v>1.08213</v>
      </c>
      <c r="Z171" s="17">
        <v>150.506</v>
      </c>
    </row>
    <row r="172" spans="1:26" x14ac:dyDescent="0.2">
      <c r="A172" s="27">
        <v>45344</v>
      </c>
      <c r="B172" s="17">
        <v>4.9641500000000001</v>
      </c>
      <c r="C172" s="14">
        <v>979.29</v>
      </c>
      <c r="D172" s="17">
        <v>7.2020499999999998</v>
      </c>
      <c r="E172" s="17">
        <v>3929.0219999999999</v>
      </c>
      <c r="F172" s="17">
        <v>23.432580000000002</v>
      </c>
      <c r="G172" s="17">
        <v>358.39699999999999</v>
      </c>
      <c r="H172" s="17">
        <v>15590</v>
      </c>
      <c r="I172" s="17">
        <v>4.7779999999999996</v>
      </c>
      <c r="J172" s="17">
        <v>17.10765</v>
      </c>
      <c r="K172" s="17">
        <v>3.78755</v>
      </c>
      <c r="L172" s="17">
        <v>55.717500000000001</v>
      </c>
      <c r="M172" s="17">
        <v>3.9957500000000001</v>
      </c>
      <c r="N172" s="17">
        <v>4.5989000000000004</v>
      </c>
      <c r="O172" s="17">
        <v>93</v>
      </c>
      <c r="P172" s="17">
        <v>19.16348</v>
      </c>
      <c r="Q172" s="17">
        <v>35.944800000000001</v>
      </c>
      <c r="R172" s="17">
        <v>30.81185</v>
      </c>
      <c r="S172" s="17">
        <v>82.844009999999997</v>
      </c>
      <c r="T172" s="17">
        <v>1.34301</v>
      </c>
      <c r="U172" s="17">
        <v>31.513000000000002</v>
      </c>
      <c r="V172" s="17">
        <v>1326.2</v>
      </c>
      <c r="W172" s="17">
        <v>38.378</v>
      </c>
      <c r="X172" s="17">
        <v>30.893450000000001</v>
      </c>
      <c r="Y172" s="17">
        <v>1.0822799999999999</v>
      </c>
      <c r="Z172" s="17">
        <v>150.53100000000001</v>
      </c>
    </row>
    <row r="173" spans="1:26" x14ac:dyDescent="0.2">
      <c r="A173" s="27">
        <v>45343</v>
      </c>
      <c r="B173" s="17">
        <v>4.9379200000000001</v>
      </c>
      <c r="C173" s="14">
        <v>970.69</v>
      </c>
      <c r="D173" s="17">
        <v>7.1993999999999998</v>
      </c>
      <c r="E173" s="17">
        <v>3925.4749999999999</v>
      </c>
      <c r="F173" s="17">
        <v>23.40363</v>
      </c>
      <c r="G173" s="17">
        <v>357.94099999999997</v>
      </c>
      <c r="H173" s="17">
        <v>15635</v>
      </c>
      <c r="I173" s="17">
        <v>4.7949999999999999</v>
      </c>
      <c r="J173" s="17">
        <v>17.042179999999998</v>
      </c>
      <c r="K173" s="17">
        <v>3.7961999999999998</v>
      </c>
      <c r="L173" s="17">
        <v>55.95</v>
      </c>
      <c r="M173" s="17">
        <v>3.9906999999999999</v>
      </c>
      <c r="N173" s="17">
        <v>4.6005200000000004</v>
      </c>
      <c r="O173" s="17">
        <v>92.366349999999997</v>
      </c>
      <c r="P173" s="17">
        <v>18.92043</v>
      </c>
      <c r="Q173" s="17">
        <v>35.878500000000003</v>
      </c>
      <c r="R173" s="17">
        <v>31.007999999999999</v>
      </c>
      <c r="S173" s="17">
        <v>82.927359999999993</v>
      </c>
      <c r="T173" s="17">
        <v>1.3440300000000001</v>
      </c>
      <c r="U173" s="17">
        <v>31.535</v>
      </c>
      <c r="V173" s="17">
        <v>1333.04</v>
      </c>
      <c r="W173" s="17">
        <v>38.549999999999997</v>
      </c>
      <c r="X173" s="17">
        <v>30.922899999999998</v>
      </c>
      <c r="Y173" s="17">
        <v>1.08189</v>
      </c>
      <c r="Z173" s="17">
        <v>150.29599999999999</v>
      </c>
    </row>
    <row r="174" spans="1:26" x14ac:dyDescent="0.2">
      <c r="A174" s="27">
        <v>45342</v>
      </c>
      <c r="B174" s="17">
        <v>4.9273999999999996</v>
      </c>
      <c r="C174" s="14">
        <v>962.81</v>
      </c>
      <c r="D174" s="17">
        <v>7.2016499999999999</v>
      </c>
      <c r="E174" s="17">
        <v>3921.9</v>
      </c>
      <c r="F174" s="17">
        <v>23.492429999999999</v>
      </c>
      <c r="G174" s="17">
        <v>358.79500000000002</v>
      </c>
      <c r="H174" s="17">
        <v>15660</v>
      </c>
      <c r="I174" s="17">
        <v>4.798</v>
      </c>
      <c r="J174" s="17">
        <v>17.061409999999999</v>
      </c>
      <c r="K174" s="17">
        <v>3.7825500000000001</v>
      </c>
      <c r="L174" s="17">
        <v>56.055</v>
      </c>
      <c r="M174" s="17">
        <v>3.99288</v>
      </c>
      <c r="N174" s="17">
        <v>4.6026499999999997</v>
      </c>
      <c r="O174" s="17">
        <v>92.285200000000003</v>
      </c>
      <c r="P174" s="17">
        <v>18.911570000000001</v>
      </c>
      <c r="Q174" s="17">
        <v>35.999699999999997</v>
      </c>
      <c r="R174" s="17">
        <v>30.921690000000002</v>
      </c>
      <c r="S174" s="17">
        <v>82.850009999999997</v>
      </c>
      <c r="T174" s="17">
        <v>1.3436399999999999</v>
      </c>
      <c r="U174" s="17">
        <v>31.498999999999999</v>
      </c>
      <c r="V174" s="17">
        <v>1334.04</v>
      </c>
      <c r="W174" s="17">
        <v>38.507579999999997</v>
      </c>
      <c r="X174" s="17">
        <v>30.894179999999999</v>
      </c>
      <c r="Y174" s="17">
        <v>1.0807899999999999</v>
      </c>
      <c r="Z174" s="17">
        <v>150.005</v>
      </c>
    </row>
    <row r="175" spans="1:26" x14ac:dyDescent="0.2">
      <c r="A175" s="27">
        <v>45341</v>
      </c>
      <c r="B175" s="17">
        <v>4.9604499999999998</v>
      </c>
      <c r="C175" s="14">
        <v>966.31500000000005</v>
      </c>
      <c r="D175" s="17">
        <v>7.2114000000000003</v>
      </c>
      <c r="E175" s="17">
        <v>3912.7</v>
      </c>
      <c r="F175" s="17">
        <v>23.637599999999999</v>
      </c>
      <c r="G175" s="17">
        <v>360.70600000000002</v>
      </c>
      <c r="H175" s="17">
        <v>15625.5</v>
      </c>
      <c r="I175" s="17">
        <v>4.7850000000000001</v>
      </c>
      <c r="J175" s="17">
        <v>17.042349999999999</v>
      </c>
      <c r="K175" s="17">
        <v>3.7966299999999999</v>
      </c>
      <c r="L175" s="17">
        <v>56.067500000000003</v>
      </c>
      <c r="M175" s="17">
        <v>4.0149299999999997</v>
      </c>
      <c r="N175" s="17">
        <v>4.6174799999999996</v>
      </c>
      <c r="O175" s="17">
        <v>92.534880000000001</v>
      </c>
      <c r="P175" s="17">
        <v>18.96115</v>
      </c>
      <c r="Q175" s="17">
        <v>36.038499999999999</v>
      </c>
      <c r="R175" s="17">
        <v>30.85248</v>
      </c>
      <c r="S175" s="17">
        <v>83.030010000000004</v>
      </c>
      <c r="T175" s="17">
        <v>1.34596</v>
      </c>
      <c r="U175" s="17">
        <v>31.398499999999999</v>
      </c>
      <c r="V175" s="17">
        <v>1335.07</v>
      </c>
      <c r="W175" s="17">
        <v>38.323300000000003</v>
      </c>
      <c r="X175" s="17">
        <v>30.827549999999999</v>
      </c>
      <c r="Y175" s="17">
        <v>1.0779000000000001</v>
      </c>
      <c r="Z175" s="17">
        <v>150.13</v>
      </c>
    </row>
    <row r="176" spans="1:26" x14ac:dyDescent="0.2">
      <c r="A176" s="27">
        <v>45338</v>
      </c>
      <c r="B176" s="17">
        <v>4.96645</v>
      </c>
      <c r="C176" s="14">
        <v>971.47</v>
      </c>
      <c r="D176" s="17">
        <v>7.2127699999999999</v>
      </c>
      <c r="E176" s="17">
        <v>3908.5349999999999</v>
      </c>
      <c r="F176" s="17">
        <v>23.607800000000001</v>
      </c>
      <c r="G176" s="17">
        <v>361.10500000000002</v>
      </c>
      <c r="H176" s="17">
        <v>15620</v>
      </c>
      <c r="I176" s="17">
        <v>4.78</v>
      </c>
      <c r="J176" s="17">
        <v>17.0562</v>
      </c>
      <c r="K176" s="17">
        <v>3.8192499999999998</v>
      </c>
      <c r="L176" s="17">
        <v>55.963700000000003</v>
      </c>
      <c r="M176" s="17">
        <v>4.0270299999999999</v>
      </c>
      <c r="N176" s="17">
        <v>4.6189999999999998</v>
      </c>
      <c r="O176" s="17">
        <v>92.382829999999998</v>
      </c>
      <c r="P176" s="17">
        <v>18.883749999999999</v>
      </c>
      <c r="Q176" s="17">
        <v>35.994900000000001</v>
      </c>
      <c r="R176" s="17">
        <v>30.84535</v>
      </c>
      <c r="S176" s="17">
        <v>82.970010000000002</v>
      </c>
      <c r="T176" s="17">
        <v>1.3470500000000001</v>
      </c>
      <c r="U176" s="17">
        <v>31.359500000000001</v>
      </c>
      <c r="V176" s="17">
        <v>1332.82</v>
      </c>
      <c r="W176" s="17">
        <v>38.087269999999997</v>
      </c>
      <c r="X176" s="17">
        <v>30.895150000000001</v>
      </c>
      <c r="Y176" s="17">
        <v>1.07765</v>
      </c>
      <c r="Z176" s="17">
        <v>150.21199999999999</v>
      </c>
    </row>
    <row r="177" spans="1:26" x14ac:dyDescent="0.2">
      <c r="A177" s="27">
        <v>45337</v>
      </c>
      <c r="B177" s="17">
        <v>4.9740799999999998</v>
      </c>
      <c r="C177" s="14">
        <v>968.05499999999995</v>
      </c>
      <c r="D177" s="17">
        <v>7.2176</v>
      </c>
      <c r="E177" s="17">
        <v>3909.5</v>
      </c>
      <c r="F177" s="17">
        <v>23.5319</v>
      </c>
      <c r="G177" s="17">
        <v>361.19499999999999</v>
      </c>
      <c r="H177" s="17">
        <v>15620</v>
      </c>
      <c r="I177" s="17">
        <v>4.782</v>
      </c>
      <c r="J177" s="17">
        <v>17.042719999999999</v>
      </c>
      <c r="K177" s="17">
        <v>3.8492500000000001</v>
      </c>
      <c r="L177" s="17">
        <v>56.024999999999999</v>
      </c>
      <c r="M177" s="17">
        <v>4.0310300000000003</v>
      </c>
      <c r="N177" s="17">
        <v>4.61965</v>
      </c>
      <c r="O177" s="17">
        <v>92.436329999999998</v>
      </c>
      <c r="P177" s="17">
        <v>18.944559999999999</v>
      </c>
      <c r="Q177" s="17">
        <v>36.065899999999999</v>
      </c>
      <c r="R177" s="17">
        <v>30.729769999999998</v>
      </c>
      <c r="S177" s="17">
        <v>82.992760000000004</v>
      </c>
      <c r="T177" s="17">
        <v>1.3457300000000001</v>
      </c>
      <c r="U177" s="17">
        <v>31.4255</v>
      </c>
      <c r="V177" s="17">
        <v>1327.54</v>
      </c>
      <c r="W177" s="17">
        <v>37.851239999999997</v>
      </c>
      <c r="X177" s="17">
        <v>30.900220000000001</v>
      </c>
      <c r="Y177" s="17">
        <v>1.07724</v>
      </c>
      <c r="Z177" s="17">
        <v>149.92699999999999</v>
      </c>
    </row>
    <row r="178" spans="1:26" x14ac:dyDescent="0.2">
      <c r="A178" s="27">
        <v>45336</v>
      </c>
      <c r="B178" s="17">
        <v>4.9739100000000001</v>
      </c>
      <c r="C178" s="14">
        <v>957.92499999999995</v>
      </c>
      <c r="D178" s="17">
        <v>7.2242899999999999</v>
      </c>
      <c r="E178" s="17">
        <v>3917.5</v>
      </c>
      <c r="F178" s="17">
        <v>23.673100000000002</v>
      </c>
      <c r="G178" s="17">
        <v>362.32600000000002</v>
      </c>
      <c r="H178" s="17">
        <v>15594.5</v>
      </c>
      <c r="I178" s="17">
        <v>4.7869999999999999</v>
      </c>
      <c r="J178" s="17">
        <v>17.08755</v>
      </c>
      <c r="K178" s="17">
        <v>3.8744000000000001</v>
      </c>
      <c r="L178" s="17">
        <v>56.112499999999997</v>
      </c>
      <c r="M178" s="17">
        <v>4.0475700000000003</v>
      </c>
      <c r="N178" s="17">
        <v>4.6383999999999999</v>
      </c>
      <c r="O178" s="17">
        <v>91.579059999999998</v>
      </c>
      <c r="P178" s="17">
        <v>19.046099999999999</v>
      </c>
      <c r="Q178" s="17">
        <v>36.094900000000003</v>
      </c>
      <c r="R178" s="17">
        <v>30.753340000000001</v>
      </c>
      <c r="S178" s="17">
        <v>83.04101</v>
      </c>
      <c r="T178" s="17">
        <v>1.34836</v>
      </c>
      <c r="U178" s="17">
        <v>31.3565</v>
      </c>
      <c r="V178" s="17">
        <v>1330.9</v>
      </c>
      <c r="W178" s="17">
        <v>38.040039999999998</v>
      </c>
      <c r="X178" s="17">
        <v>30.899450000000002</v>
      </c>
      <c r="Y178" s="17">
        <v>1.07273</v>
      </c>
      <c r="Z178" s="17">
        <v>150.57499999999999</v>
      </c>
    </row>
    <row r="179" spans="1:26" x14ac:dyDescent="0.2">
      <c r="A179" s="27">
        <v>45335</v>
      </c>
      <c r="B179" s="17">
        <v>4.9551999999999996</v>
      </c>
      <c r="C179" s="14">
        <v>970.21299999999997</v>
      </c>
      <c r="D179" s="17">
        <v>7.2313499999999999</v>
      </c>
      <c r="E179" s="17">
        <v>3925.203</v>
      </c>
      <c r="F179" s="17">
        <v>23.68328</v>
      </c>
      <c r="G179" s="17">
        <v>361.47500000000002</v>
      </c>
      <c r="H179" s="17">
        <v>15594.5</v>
      </c>
      <c r="I179" s="17">
        <v>4.7629999999999999</v>
      </c>
      <c r="J179" s="17">
        <v>17.197749999999999</v>
      </c>
      <c r="K179" s="17">
        <v>3.88375</v>
      </c>
      <c r="L179" s="17">
        <v>55.953800000000001</v>
      </c>
      <c r="M179" s="17">
        <v>4.0519299999999996</v>
      </c>
      <c r="N179" s="17">
        <v>4.6467999999999998</v>
      </c>
      <c r="O179" s="17">
        <v>91.294920000000005</v>
      </c>
      <c r="P179" s="17">
        <v>19.126349999999999</v>
      </c>
      <c r="Q179" s="17">
        <v>36.046599999999998</v>
      </c>
      <c r="R179" s="17">
        <v>30.7181</v>
      </c>
      <c r="S179" s="17">
        <v>83.09751</v>
      </c>
      <c r="T179" s="17">
        <v>1.3510500000000001</v>
      </c>
      <c r="U179" s="17">
        <v>31.3565</v>
      </c>
      <c r="V179" s="17">
        <v>1341.22</v>
      </c>
      <c r="W179" s="17">
        <v>38.075009999999999</v>
      </c>
      <c r="X179" s="17">
        <v>30.925000000000001</v>
      </c>
      <c r="Y179" s="17">
        <v>1.0708599999999999</v>
      </c>
      <c r="Z179" s="17">
        <v>150.80500000000001</v>
      </c>
    </row>
    <row r="180" spans="1:26" x14ac:dyDescent="0.2">
      <c r="A180" s="27">
        <v>45334</v>
      </c>
      <c r="B180" s="17">
        <v>4.9551999999999996</v>
      </c>
      <c r="C180" s="14">
        <v>970.93499999999995</v>
      </c>
      <c r="D180" s="17">
        <v>7.21523</v>
      </c>
      <c r="E180" s="17">
        <v>3915.3850000000002</v>
      </c>
      <c r="F180" s="17">
        <v>23.433250000000001</v>
      </c>
      <c r="G180" s="17">
        <v>359.15499999999997</v>
      </c>
      <c r="H180" s="17">
        <v>15594.5</v>
      </c>
      <c r="I180" s="17">
        <v>4.766</v>
      </c>
      <c r="J180" s="17">
        <v>17.069700000000001</v>
      </c>
      <c r="K180" s="17">
        <v>3.8677199999999998</v>
      </c>
      <c r="L180" s="17">
        <v>56.02</v>
      </c>
      <c r="M180" s="17">
        <v>4.0027900000000001</v>
      </c>
      <c r="N180" s="17">
        <v>4.6191500000000003</v>
      </c>
      <c r="O180" s="17">
        <v>91.222049999999996</v>
      </c>
      <c r="P180" s="17">
        <v>18.903479999999998</v>
      </c>
      <c r="Q180" s="17">
        <v>35.882199999999997</v>
      </c>
      <c r="R180" s="17">
        <v>30.724350000000001</v>
      </c>
      <c r="S180" s="17">
        <v>82.994159999999994</v>
      </c>
      <c r="T180" s="17">
        <v>1.3446800000000001</v>
      </c>
      <c r="U180" s="17">
        <v>31.3565</v>
      </c>
      <c r="V180" s="17">
        <v>1329.4349999999999</v>
      </c>
      <c r="W180" s="17">
        <v>38.020150000000001</v>
      </c>
      <c r="X180" s="17">
        <v>30.897449999999999</v>
      </c>
      <c r="Y180" s="17">
        <v>1.0771599999999999</v>
      </c>
      <c r="Z180" s="17">
        <v>149.34800000000001</v>
      </c>
    </row>
    <row r="181" spans="1:26" x14ac:dyDescent="0.2">
      <c r="A181" s="27">
        <v>45331</v>
      </c>
      <c r="B181" s="17">
        <v>4.9551999999999996</v>
      </c>
      <c r="C181" s="14">
        <v>970.39200000000005</v>
      </c>
      <c r="D181" s="17">
        <v>7.2187200000000002</v>
      </c>
      <c r="E181" s="17">
        <v>3922.3449999999998</v>
      </c>
      <c r="F181" s="17">
        <v>23.414400000000001</v>
      </c>
      <c r="G181" s="17">
        <v>358.85399999999998</v>
      </c>
      <c r="H181" s="17">
        <v>15635</v>
      </c>
      <c r="I181" s="17">
        <v>4.766</v>
      </c>
      <c r="J181" s="17">
        <v>17.088000000000001</v>
      </c>
      <c r="K181" s="17">
        <v>3.86313</v>
      </c>
      <c r="L181" s="17">
        <v>55.860999999999997</v>
      </c>
      <c r="M181" s="17">
        <v>4.0122499999999999</v>
      </c>
      <c r="N181" s="17">
        <v>4.6150000000000002</v>
      </c>
      <c r="O181" s="17">
        <v>91.15</v>
      </c>
      <c r="P181" s="17">
        <v>19.024000000000001</v>
      </c>
      <c r="Q181" s="17">
        <v>35.9161</v>
      </c>
      <c r="R181" s="17">
        <v>30.687449999999998</v>
      </c>
      <c r="S181" s="17">
        <v>83.013459999999995</v>
      </c>
      <c r="T181" s="17">
        <v>1.34582</v>
      </c>
      <c r="U181" s="17">
        <v>31.3565</v>
      </c>
      <c r="V181" s="17">
        <v>1331.52</v>
      </c>
      <c r="W181" s="17">
        <v>37.745959999999997</v>
      </c>
      <c r="X181" s="17">
        <v>30.8919</v>
      </c>
      <c r="Y181" s="17">
        <v>1.07836</v>
      </c>
      <c r="Z181" s="17">
        <v>149.291</v>
      </c>
    </row>
    <row r="182" spans="1:26" x14ac:dyDescent="0.2">
      <c r="A182" s="27">
        <v>45330</v>
      </c>
      <c r="B182" s="17">
        <v>4.9964000000000004</v>
      </c>
      <c r="C182" s="14">
        <v>965.81799999999998</v>
      </c>
      <c r="D182" s="17">
        <v>7.2152099999999999</v>
      </c>
      <c r="E182" s="17">
        <v>3948.5050000000001</v>
      </c>
      <c r="F182" s="17">
        <v>23.414300000000001</v>
      </c>
      <c r="G182" s="17">
        <v>360.55700000000002</v>
      </c>
      <c r="H182" s="17">
        <v>15635</v>
      </c>
      <c r="I182" s="17">
        <v>4.7709999999999999</v>
      </c>
      <c r="J182" s="17">
        <v>17.146249999999998</v>
      </c>
      <c r="K182" s="17">
        <v>3.8607499999999999</v>
      </c>
      <c r="L182" s="17">
        <v>55.914000000000001</v>
      </c>
      <c r="M182" s="17">
        <v>4.0137299999999998</v>
      </c>
      <c r="N182" s="17">
        <v>4.6169700000000002</v>
      </c>
      <c r="O182" s="17">
        <v>91.121030000000005</v>
      </c>
      <c r="P182" s="17">
        <v>18.969519999999999</v>
      </c>
      <c r="Q182" s="17">
        <v>35.856499999999997</v>
      </c>
      <c r="R182" s="17">
        <v>30.60793</v>
      </c>
      <c r="S182" s="17">
        <v>82.982560000000007</v>
      </c>
      <c r="T182" s="17">
        <v>1.3472500000000001</v>
      </c>
      <c r="U182" s="17">
        <v>31.3565</v>
      </c>
      <c r="V182" s="17">
        <v>1332.47</v>
      </c>
      <c r="W182" s="17">
        <v>37.610250000000001</v>
      </c>
      <c r="X182" s="17">
        <v>30.897950000000002</v>
      </c>
      <c r="Y182" s="17">
        <v>1.0777600000000001</v>
      </c>
      <c r="Z182" s="17">
        <v>149.31899999999999</v>
      </c>
    </row>
    <row r="183" spans="1:26" x14ac:dyDescent="0.2">
      <c r="A183" s="27">
        <v>45329</v>
      </c>
      <c r="B183" s="17">
        <v>4.97112</v>
      </c>
      <c r="C183" s="14">
        <v>953.95699999999999</v>
      </c>
      <c r="D183" s="17">
        <v>7.2127600000000003</v>
      </c>
      <c r="E183" s="17">
        <v>3958.393</v>
      </c>
      <c r="F183" s="17">
        <v>23.170500000000001</v>
      </c>
      <c r="G183" s="17">
        <v>360.38499999999999</v>
      </c>
      <c r="H183" s="17">
        <v>15635</v>
      </c>
      <c r="I183" s="17">
        <v>4.7619999999999996</v>
      </c>
      <c r="J183" s="17">
        <v>17.05115</v>
      </c>
      <c r="K183" s="17">
        <v>3.8424299999999998</v>
      </c>
      <c r="L183" s="17">
        <v>55.962499999999999</v>
      </c>
      <c r="M183" s="17">
        <v>4.0315200000000004</v>
      </c>
      <c r="N183" s="17">
        <v>4.6191700000000004</v>
      </c>
      <c r="O183" s="17">
        <v>91.275220000000004</v>
      </c>
      <c r="P183" s="17">
        <v>18.901450000000001</v>
      </c>
      <c r="Q183" s="17">
        <v>35.615200000000002</v>
      </c>
      <c r="R183" s="17">
        <v>30.597799999999999</v>
      </c>
      <c r="S183" s="17">
        <v>82.971559999999997</v>
      </c>
      <c r="T183" s="17">
        <v>1.34334</v>
      </c>
      <c r="U183" s="17">
        <v>31.3565</v>
      </c>
      <c r="V183" s="17">
        <v>1328.66</v>
      </c>
      <c r="W183" s="17">
        <v>37.588099999999997</v>
      </c>
      <c r="X183" s="17">
        <v>30.89575</v>
      </c>
      <c r="Y183" s="17">
        <v>1.07717</v>
      </c>
      <c r="Z183" s="17">
        <v>148.185</v>
      </c>
    </row>
    <row r="184" spans="1:26" x14ac:dyDescent="0.2">
      <c r="A184" s="27">
        <v>45328</v>
      </c>
      <c r="B184" s="17">
        <v>4.9593999999999996</v>
      </c>
      <c r="C184" s="14">
        <v>949.30499999999995</v>
      </c>
      <c r="D184" s="17">
        <v>7.2013600000000002</v>
      </c>
      <c r="E184" s="17">
        <v>3953.5</v>
      </c>
      <c r="F184" s="17">
        <v>23.177230000000002</v>
      </c>
      <c r="G184" s="17">
        <v>359.14800000000002</v>
      </c>
      <c r="H184" s="17">
        <v>15730</v>
      </c>
      <c r="I184" s="17">
        <v>4.7679999999999998</v>
      </c>
      <c r="J184" s="17">
        <v>17.03725</v>
      </c>
      <c r="K184" s="17">
        <v>3.86172</v>
      </c>
      <c r="L184" s="17">
        <v>56.196599999999997</v>
      </c>
      <c r="M184" s="17">
        <v>4.0436199999999998</v>
      </c>
      <c r="N184" s="17">
        <v>4.6274300000000004</v>
      </c>
      <c r="O184" s="17">
        <v>90.674999999999997</v>
      </c>
      <c r="P184" s="17">
        <v>18.827100000000002</v>
      </c>
      <c r="Q184" s="17">
        <v>35.577500000000001</v>
      </c>
      <c r="R184" s="17">
        <v>30.487829999999999</v>
      </c>
      <c r="S184" s="17">
        <v>83.067260000000005</v>
      </c>
      <c r="T184" s="17">
        <v>1.34415</v>
      </c>
      <c r="U184" s="17">
        <v>31.3325</v>
      </c>
      <c r="V184" s="17">
        <v>1327.27</v>
      </c>
      <c r="W184" s="17">
        <v>37.610010000000003</v>
      </c>
      <c r="X184" s="17">
        <v>30.897749999999998</v>
      </c>
      <c r="Y184" s="17">
        <v>1.0754600000000001</v>
      </c>
      <c r="Z184" s="17">
        <v>147.94499999999999</v>
      </c>
    </row>
    <row r="185" spans="1:26" x14ac:dyDescent="0.2">
      <c r="A185" s="27">
        <v>45327</v>
      </c>
      <c r="B185" s="17">
        <v>4.9822199999999999</v>
      </c>
      <c r="C185" s="14">
        <v>956.61</v>
      </c>
      <c r="D185" s="17">
        <v>7.2201500000000003</v>
      </c>
      <c r="E185" s="17">
        <v>3966.5949999999998</v>
      </c>
      <c r="F185" s="17">
        <v>23.230730000000001</v>
      </c>
      <c r="G185" s="17">
        <v>359.846</v>
      </c>
      <c r="H185" s="17">
        <v>15705</v>
      </c>
      <c r="I185" s="17">
        <v>4.7519999999999998</v>
      </c>
      <c r="J185" s="17">
        <v>17.115539999999999</v>
      </c>
      <c r="K185" s="17">
        <v>3.8624000000000001</v>
      </c>
      <c r="L185" s="17">
        <v>56.282499999999999</v>
      </c>
      <c r="M185" s="17">
        <v>4.0419200000000002</v>
      </c>
      <c r="N185" s="17">
        <v>4.6307999999999998</v>
      </c>
      <c r="O185" s="17">
        <v>90.627899999999997</v>
      </c>
      <c r="P185" s="17">
        <v>19.066700000000001</v>
      </c>
      <c r="Q185" s="17">
        <v>35.805300000000003</v>
      </c>
      <c r="R185" s="17">
        <v>30.546749999999999</v>
      </c>
      <c r="S185" s="17">
        <v>83.038259999999994</v>
      </c>
      <c r="T185" s="17">
        <v>1.3471299999999999</v>
      </c>
      <c r="U185" s="17">
        <v>31.37</v>
      </c>
      <c r="V185" s="17">
        <v>1333.94</v>
      </c>
      <c r="W185" s="17">
        <v>37.592500000000001</v>
      </c>
      <c r="X185" s="17">
        <v>30.892430000000001</v>
      </c>
      <c r="Y185" s="17">
        <v>1.07426</v>
      </c>
      <c r="Z185" s="17">
        <v>148.68</v>
      </c>
    </row>
    <row r="186" spans="1:26" x14ac:dyDescent="0.2">
      <c r="A186" s="27">
        <v>45324</v>
      </c>
      <c r="B186" s="17">
        <v>4.9691999999999998</v>
      </c>
      <c r="C186" s="14">
        <v>949.23500000000001</v>
      </c>
      <c r="D186" s="17">
        <v>7.21469</v>
      </c>
      <c r="E186" s="17">
        <v>3935.8020000000001</v>
      </c>
      <c r="F186" s="17">
        <v>23.12208</v>
      </c>
      <c r="G186" s="17">
        <v>356.04</v>
      </c>
      <c r="H186" s="17">
        <v>15657.5</v>
      </c>
      <c r="I186" s="17">
        <v>4.718</v>
      </c>
      <c r="J186" s="17">
        <v>17.144349999999999</v>
      </c>
      <c r="K186" s="17">
        <v>3.8310499999999998</v>
      </c>
      <c r="L186" s="17">
        <v>55.924999999999997</v>
      </c>
      <c r="M186" s="17">
        <v>4.00115</v>
      </c>
      <c r="N186" s="17">
        <v>4.6102999999999996</v>
      </c>
      <c r="O186" s="17">
        <v>90.743530000000007</v>
      </c>
      <c r="P186" s="17">
        <v>18.899450000000002</v>
      </c>
      <c r="Q186" s="17">
        <v>35.551499999999997</v>
      </c>
      <c r="R186" s="17">
        <v>30.488700000000001</v>
      </c>
      <c r="S186" s="17">
        <v>82.997460000000004</v>
      </c>
      <c r="T186" s="17">
        <v>1.34293</v>
      </c>
      <c r="U186" s="17">
        <v>31.231000000000002</v>
      </c>
      <c r="V186" s="17">
        <v>1338.5</v>
      </c>
      <c r="W186" s="17">
        <v>37.527329999999999</v>
      </c>
      <c r="X186" s="17">
        <v>30.891670000000001</v>
      </c>
      <c r="Y186" s="17">
        <v>1.07881</v>
      </c>
      <c r="Z186" s="17">
        <v>148.376</v>
      </c>
    </row>
    <row r="187" spans="1:26" x14ac:dyDescent="0.2">
      <c r="A187" s="27">
        <v>45323</v>
      </c>
      <c r="B187" s="17">
        <v>4.9124999999999996</v>
      </c>
      <c r="C187" s="14">
        <v>932.56500000000005</v>
      </c>
      <c r="D187" s="17">
        <v>7.1878299999999999</v>
      </c>
      <c r="E187" s="17">
        <v>3888.2449999999999</v>
      </c>
      <c r="F187" s="17">
        <v>22.858750000000001</v>
      </c>
      <c r="G187" s="17">
        <v>351.96699999999998</v>
      </c>
      <c r="H187" s="17">
        <v>15764.5</v>
      </c>
      <c r="I187" s="17">
        <v>4.7300000000000004</v>
      </c>
      <c r="J187" s="17">
        <v>17.079999999999998</v>
      </c>
      <c r="K187" s="17">
        <v>3.8109500000000001</v>
      </c>
      <c r="L187" s="17">
        <v>56.118499999999997</v>
      </c>
      <c r="M187" s="17">
        <v>3.9696500000000001</v>
      </c>
      <c r="N187" s="17">
        <v>4.5732499999999998</v>
      </c>
      <c r="O187" s="17">
        <v>90.35275</v>
      </c>
      <c r="P187" s="17">
        <v>18.598880000000001</v>
      </c>
      <c r="Q187" s="17">
        <v>35.329799999999999</v>
      </c>
      <c r="R187" s="17">
        <v>30.344899999999999</v>
      </c>
      <c r="S187" s="17">
        <v>82.953010000000006</v>
      </c>
      <c r="T187" s="17">
        <v>1.33663</v>
      </c>
      <c r="U187" s="17">
        <v>31.331499999999998</v>
      </c>
      <c r="V187" s="17">
        <v>1329.7550000000001</v>
      </c>
      <c r="W187" s="17">
        <v>37.828760000000003</v>
      </c>
      <c r="X187" s="17">
        <v>30.892099999999999</v>
      </c>
      <c r="Y187" s="17">
        <v>1.08718</v>
      </c>
      <c r="Z187" s="17">
        <v>146.428</v>
      </c>
    </row>
    <row r="188" spans="1:26" x14ac:dyDescent="0.2">
      <c r="A188" s="27">
        <v>45322</v>
      </c>
      <c r="B188" s="17">
        <v>4.9554</v>
      </c>
      <c r="C188" s="14">
        <v>930.61500000000001</v>
      </c>
      <c r="D188" s="17">
        <v>7.1871499999999999</v>
      </c>
      <c r="E188" s="17">
        <v>3914.9</v>
      </c>
      <c r="F188" s="17">
        <v>22.944400000000002</v>
      </c>
      <c r="G188" s="17">
        <v>354.61700000000002</v>
      </c>
      <c r="H188" s="17">
        <v>15780</v>
      </c>
      <c r="I188" s="17">
        <v>4.7300000000000004</v>
      </c>
      <c r="J188" s="17">
        <v>17.213329999999999</v>
      </c>
      <c r="K188" s="17">
        <v>3.8086199999999999</v>
      </c>
      <c r="L188" s="17">
        <v>56.295000000000002</v>
      </c>
      <c r="M188" s="17">
        <v>4.0017800000000001</v>
      </c>
      <c r="N188" s="17">
        <v>4.5998000000000001</v>
      </c>
      <c r="O188" s="17">
        <v>89.854680000000002</v>
      </c>
      <c r="P188" s="17">
        <v>18.684930000000001</v>
      </c>
      <c r="Q188" s="17">
        <v>35.555</v>
      </c>
      <c r="R188" s="17">
        <v>30.339839999999999</v>
      </c>
      <c r="S188" s="17">
        <v>83.101010000000002</v>
      </c>
      <c r="T188" s="17">
        <v>1.3408199999999999</v>
      </c>
      <c r="U188" s="17">
        <v>31.293199999999999</v>
      </c>
      <c r="V188" s="17">
        <v>1335.095</v>
      </c>
      <c r="W188" s="17">
        <v>37.564999999999998</v>
      </c>
      <c r="X188" s="17">
        <v>30.87725</v>
      </c>
      <c r="Y188" s="17">
        <v>1.08182</v>
      </c>
      <c r="Z188" s="17">
        <v>146.91900000000001</v>
      </c>
    </row>
    <row r="189" spans="1:26" x14ac:dyDescent="0.2">
      <c r="A189" s="27">
        <v>45321</v>
      </c>
      <c r="B189" s="17">
        <v>4.9501999999999997</v>
      </c>
      <c r="C189" s="14">
        <v>931.61500000000001</v>
      </c>
      <c r="D189" s="17">
        <v>7.1869300000000003</v>
      </c>
      <c r="E189" s="17">
        <v>3915</v>
      </c>
      <c r="F189" s="17">
        <v>22.831399999999999</v>
      </c>
      <c r="G189" s="17">
        <v>356.303</v>
      </c>
      <c r="H189" s="17">
        <v>15780</v>
      </c>
      <c r="I189" s="17">
        <v>4.7279999999999998</v>
      </c>
      <c r="J189" s="17">
        <v>17.15315</v>
      </c>
      <c r="K189" s="17">
        <v>3.8079999999999998</v>
      </c>
      <c r="L189" s="17">
        <v>56.414999999999999</v>
      </c>
      <c r="M189" s="17">
        <v>4.0121399999999996</v>
      </c>
      <c r="N189" s="17">
        <v>4.5890000000000004</v>
      </c>
      <c r="O189" s="17">
        <v>89.753330000000005</v>
      </c>
      <c r="P189" s="17">
        <v>18.79955</v>
      </c>
      <c r="Q189" s="17">
        <v>35.39</v>
      </c>
      <c r="R189" s="17">
        <v>30.353850000000001</v>
      </c>
      <c r="S189" s="17">
        <v>83.119460000000004</v>
      </c>
      <c r="T189" s="17">
        <v>1.3392599999999999</v>
      </c>
      <c r="U189" s="17">
        <v>31.14</v>
      </c>
      <c r="V189" s="17">
        <v>1328.9549999999999</v>
      </c>
      <c r="W189" s="17">
        <v>37.796959999999999</v>
      </c>
      <c r="X189" s="17">
        <v>30.88795</v>
      </c>
      <c r="Y189" s="17">
        <v>1.0845400000000001</v>
      </c>
      <c r="Z189" s="17">
        <v>147.60599999999999</v>
      </c>
    </row>
    <row r="190" spans="1:26" x14ac:dyDescent="0.2">
      <c r="A190" s="27">
        <v>45320</v>
      </c>
      <c r="B190" s="17">
        <v>4.9471800000000004</v>
      </c>
      <c r="C190" s="14">
        <v>930.44299999999998</v>
      </c>
      <c r="D190" s="17">
        <v>7.1874900000000004</v>
      </c>
      <c r="E190" s="17">
        <v>3930.0050000000001</v>
      </c>
      <c r="F190" s="17">
        <v>22.932700000000001</v>
      </c>
      <c r="G190" s="17">
        <v>359.36500000000001</v>
      </c>
      <c r="H190" s="17">
        <v>15810</v>
      </c>
      <c r="I190" s="17">
        <v>4.7320000000000002</v>
      </c>
      <c r="J190" s="17">
        <v>17.225190000000001</v>
      </c>
      <c r="K190" s="17">
        <v>3.8102499999999999</v>
      </c>
      <c r="L190" s="17">
        <v>56.29</v>
      </c>
      <c r="M190" s="17">
        <v>4.0334000000000003</v>
      </c>
      <c r="N190" s="17">
        <v>4.5946499999999997</v>
      </c>
      <c r="O190" s="17">
        <v>89.252430000000004</v>
      </c>
      <c r="P190" s="17">
        <v>18.811710000000001</v>
      </c>
      <c r="Q190" s="17">
        <v>35.426000000000002</v>
      </c>
      <c r="R190" s="17">
        <v>30.347650000000002</v>
      </c>
      <c r="S190" s="17">
        <v>83.143010000000004</v>
      </c>
      <c r="T190" s="17">
        <v>1.3402099999999999</v>
      </c>
      <c r="U190" s="17">
        <v>31.2425</v>
      </c>
      <c r="V190" s="17">
        <v>1333.57</v>
      </c>
      <c r="W190" s="17">
        <v>37.859929999999999</v>
      </c>
      <c r="X190" s="17">
        <v>30.893450000000001</v>
      </c>
      <c r="Y190" s="17">
        <v>1.0833299999999999</v>
      </c>
      <c r="Z190" s="17">
        <v>147.501</v>
      </c>
    </row>
    <row r="191" spans="1:26" x14ac:dyDescent="0.2">
      <c r="A191" s="27">
        <v>45317</v>
      </c>
      <c r="B191" s="17">
        <v>4.9107500000000002</v>
      </c>
      <c r="C191" s="14">
        <v>923.35</v>
      </c>
      <c r="D191" s="17">
        <v>7.1885500000000002</v>
      </c>
      <c r="E191" s="17">
        <v>3912.6</v>
      </c>
      <c r="F191" s="17">
        <v>22.838149999999999</v>
      </c>
      <c r="G191" s="17">
        <v>356.97</v>
      </c>
      <c r="H191" s="17">
        <v>15820</v>
      </c>
      <c r="I191" s="17">
        <v>4.7300000000000004</v>
      </c>
      <c r="J191" s="17">
        <v>17.1615</v>
      </c>
      <c r="K191" s="17">
        <v>3.79325</v>
      </c>
      <c r="L191" s="17">
        <v>56.3232</v>
      </c>
      <c r="M191" s="17">
        <v>4.0239200000000004</v>
      </c>
      <c r="N191" s="17">
        <v>4.5854499999999998</v>
      </c>
      <c r="O191" s="17">
        <v>89.86748</v>
      </c>
      <c r="P191" s="17">
        <v>18.7883</v>
      </c>
      <c r="Q191" s="17">
        <v>35.657699999999998</v>
      </c>
      <c r="R191" s="17">
        <v>30.274899999999999</v>
      </c>
      <c r="S191" s="17">
        <v>83.12106</v>
      </c>
      <c r="T191" s="17">
        <v>1.34111</v>
      </c>
      <c r="U191" s="17">
        <v>31.297000000000001</v>
      </c>
      <c r="V191" s="17">
        <v>1337.14</v>
      </c>
      <c r="W191" s="17">
        <v>37.831150000000001</v>
      </c>
      <c r="X191" s="17">
        <v>30.897749999999998</v>
      </c>
      <c r="Y191" s="17">
        <v>1.0853200000000001</v>
      </c>
      <c r="Z191" s="17">
        <v>148.149</v>
      </c>
    </row>
    <row r="192" spans="1:26" x14ac:dyDescent="0.2">
      <c r="A192" s="27">
        <v>45316</v>
      </c>
      <c r="B192" s="17">
        <v>4.9172000000000002</v>
      </c>
      <c r="C192" s="14">
        <v>909.44500000000005</v>
      </c>
      <c r="D192" s="17">
        <v>7.1798799999999998</v>
      </c>
      <c r="E192" s="17">
        <v>3941.1750000000002</v>
      </c>
      <c r="F192" s="17">
        <v>22.803129999999999</v>
      </c>
      <c r="G192" s="17">
        <v>354.95699999999999</v>
      </c>
      <c r="H192" s="17">
        <v>15825</v>
      </c>
      <c r="I192" s="17">
        <v>4.7300000000000004</v>
      </c>
      <c r="J192" s="17">
        <v>17.202850000000002</v>
      </c>
      <c r="K192" s="17">
        <v>3.7650000000000001</v>
      </c>
      <c r="L192" s="17">
        <v>56.543199999999999</v>
      </c>
      <c r="M192" s="17">
        <v>4.0323000000000002</v>
      </c>
      <c r="N192" s="17">
        <v>4.5889499999999996</v>
      </c>
      <c r="O192" s="17">
        <v>89.155299999999997</v>
      </c>
      <c r="P192" s="17">
        <v>18.87398</v>
      </c>
      <c r="Q192" s="17">
        <v>35.746299999999998</v>
      </c>
      <c r="R192" s="17">
        <v>30.272349999999999</v>
      </c>
      <c r="S192" s="17">
        <v>83.114260000000002</v>
      </c>
      <c r="T192" s="17">
        <v>1.3402099999999999</v>
      </c>
      <c r="U192" s="17">
        <v>31.3065</v>
      </c>
      <c r="V192" s="17">
        <v>1337.29</v>
      </c>
      <c r="W192" s="17">
        <v>37.610010000000003</v>
      </c>
      <c r="X192" s="17">
        <v>30.89265</v>
      </c>
      <c r="Y192" s="17">
        <v>1.0846100000000001</v>
      </c>
      <c r="Z192" s="17">
        <v>147.65899999999999</v>
      </c>
    </row>
    <row r="193" spans="1:26" x14ac:dyDescent="0.2">
      <c r="A193" s="27">
        <v>45315</v>
      </c>
      <c r="B193" s="17">
        <v>4.9321000000000002</v>
      </c>
      <c r="C193" s="14">
        <v>910.19</v>
      </c>
      <c r="D193" s="17">
        <v>7.1623000000000001</v>
      </c>
      <c r="E193" s="17">
        <v>3917.125</v>
      </c>
      <c r="F193" s="17">
        <v>22.823149999999998</v>
      </c>
      <c r="G193" s="17">
        <v>355.92500000000001</v>
      </c>
      <c r="H193" s="17">
        <v>15710</v>
      </c>
      <c r="I193" s="17">
        <v>4.7300000000000004</v>
      </c>
      <c r="J193" s="17">
        <v>17.225149999999999</v>
      </c>
      <c r="K193" s="17">
        <v>3.7600500000000001</v>
      </c>
      <c r="L193" s="17">
        <v>56.314999999999998</v>
      </c>
      <c r="M193" s="17">
        <v>4.0219800000000001</v>
      </c>
      <c r="N193" s="17">
        <v>4.5727000000000002</v>
      </c>
      <c r="O193" s="17">
        <v>88.814930000000004</v>
      </c>
      <c r="P193" s="17">
        <v>18.88815</v>
      </c>
      <c r="Q193" s="17">
        <v>35.728000000000002</v>
      </c>
      <c r="R193" s="17">
        <v>30.24633</v>
      </c>
      <c r="S193" s="17">
        <v>83.141859999999994</v>
      </c>
      <c r="T193" s="17">
        <v>1.33965</v>
      </c>
      <c r="U193" s="17">
        <v>31.345400000000001</v>
      </c>
      <c r="V193" s="17">
        <v>1333.4449999999999</v>
      </c>
      <c r="W193" s="17">
        <v>37.549999999999997</v>
      </c>
      <c r="X193" s="17">
        <v>30.898800000000001</v>
      </c>
      <c r="Y193" s="17">
        <v>1.0885</v>
      </c>
      <c r="Z193" s="17">
        <v>147.50700000000001</v>
      </c>
    </row>
    <row r="194" spans="1:26" x14ac:dyDescent="0.2">
      <c r="A194" s="27">
        <v>45314</v>
      </c>
      <c r="B194" s="17">
        <v>4.9509800000000004</v>
      </c>
      <c r="C194" s="14">
        <v>912.98500000000001</v>
      </c>
      <c r="D194" s="17">
        <v>7.1673999999999998</v>
      </c>
      <c r="E194" s="17">
        <v>3953.3069999999998</v>
      </c>
      <c r="F194" s="17">
        <v>22.918949999999999</v>
      </c>
      <c r="G194" s="17">
        <v>355.84</v>
      </c>
      <c r="H194" s="17">
        <v>15630</v>
      </c>
      <c r="I194" s="17">
        <v>4.7279999999999998</v>
      </c>
      <c r="J194" s="17">
        <v>17.307269999999999</v>
      </c>
      <c r="K194" s="17">
        <v>3.7677999999999998</v>
      </c>
      <c r="L194" s="17">
        <v>56.158000000000001</v>
      </c>
      <c r="M194" s="17">
        <v>4.0429700000000004</v>
      </c>
      <c r="N194" s="17">
        <v>4.5848500000000003</v>
      </c>
      <c r="O194" s="17">
        <v>88.72533</v>
      </c>
      <c r="P194" s="17">
        <v>19.04111</v>
      </c>
      <c r="Q194" s="17">
        <v>35.698999999999998</v>
      </c>
      <c r="R194" s="17">
        <v>30.263649999999998</v>
      </c>
      <c r="S194" s="17">
        <v>83.131510000000006</v>
      </c>
      <c r="T194" s="17">
        <v>1.3412599999999999</v>
      </c>
      <c r="U194" s="17">
        <v>31.3443</v>
      </c>
      <c r="V194" s="17">
        <v>1339.38</v>
      </c>
      <c r="W194" s="17">
        <v>37.47475</v>
      </c>
      <c r="X194" s="17">
        <v>30.898119999999999</v>
      </c>
      <c r="Y194" s="17">
        <v>1.08544</v>
      </c>
      <c r="Z194" s="17">
        <v>148.352</v>
      </c>
    </row>
    <row r="195" spans="1:26" x14ac:dyDescent="0.2">
      <c r="A195" s="27">
        <v>45313</v>
      </c>
      <c r="B195" s="17">
        <v>4.9848999999999997</v>
      </c>
      <c r="C195" s="14">
        <v>909.67499999999995</v>
      </c>
      <c r="D195" s="17">
        <v>7.1939299999999999</v>
      </c>
      <c r="E195" s="17">
        <v>3901.38</v>
      </c>
      <c r="F195" s="17">
        <v>22.7653</v>
      </c>
      <c r="G195" s="17">
        <v>352.37799999999999</v>
      </c>
      <c r="H195" s="17">
        <v>15635</v>
      </c>
      <c r="I195" s="17">
        <v>4.7300000000000004</v>
      </c>
      <c r="J195" s="17">
        <v>17.183900000000001</v>
      </c>
      <c r="K195" s="17">
        <v>3.7400500000000001</v>
      </c>
      <c r="L195" s="17">
        <v>56.27</v>
      </c>
      <c r="M195" s="17">
        <v>4.00875</v>
      </c>
      <c r="N195" s="17">
        <v>4.5735999999999999</v>
      </c>
      <c r="O195" s="17">
        <v>88.045450000000002</v>
      </c>
      <c r="P195" s="17">
        <v>19.202449999999999</v>
      </c>
      <c r="Q195" s="17">
        <v>35.605800000000002</v>
      </c>
      <c r="R195" s="17">
        <v>30.2455</v>
      </c>
      <c r="S195" s="17">
        <v>83.122860000000003</v>
      </c>
      <c r="T195" s="17">
        <v>1.3418600000000001</v>
      </c>
      <c r="U195" s="17">
        <v>31.343499999999999</v>
      </c>
      <c r="V195" s="17">
        <v>1339.57</v>
      </c>
      <c r="W195" s="17">
        <v>37.44576</v>
      </c>
      <c r="X195" s="17">
        <v>30.90005</v>
      </c>
      <c r="Y195" s="17">
        <v>1.08826</v>
      </c>
      <c r="Z195" s="17">
        <v>148.10400000000001</v>
      </c>
    </row>
    <row r="196" spans="1:26" x14ac:dyDescent="0.2">
      <c r="A196" s="27">
        <v>45310</v>
      </c>
      <c r="B196" s="17">
        <v>4.9288499999999997</v>
      </c>
      <c r="C196" s="14">
        <v>910.76199999999994</v>
      </c>
      <c r="D196" s="17">
        <v>7.20364</v>
      </c>
      <c r="E196" s="17">
        <v>3910.6350000000002</v>
      </c>
      <c r="F196" s="17">
        <v>22.746649999999999</v>
      </c>
      <c r="G196" s="17">
        <v>350.58499999999998</v>
      </c>
      <c r="H196" s="17">
        <v>15615</v>
      </c>
      <c r="I196" s="17">
        <v>4.7190000000000003</v>
      </c>
      <c r="J196" s="17">
        <v>17.084700000000002</v>
      </c>
      <c r="K196" s="17">
        <v>3.7415500000000002</v>
      </c>
      <c r="L196" s="17">
        <v>55.945</v>
      </c>
      <c r="M196" s="17">
        <v>3.9981300000000002</v>
      </c>
      <c r="N196" s="17">
        <v>4.5665800000000001</v>
      </c>
      <c r="O196" s="17">
        <v>87.955659999999995</v>
      </c>
      <c r="P196" s="17">
        <v>19.030750000000001</v>
      </c>
      <c r="Q196" s="17">
        <v>35.558999999999997</v>
      </c>
      <c r="R196" s="17">
        <v>30.196149999999999</v>
      </c>
      <c r="S196" s="17">
        <v>83.147559999999999</v>
      </c>
      <c r="T196" s="17">
        <v>1.3408</v>
      </c>
      <c r="U196" s="17">
        <v>31.403099999999998</v>
      </c>
      <c r="V196" s="17">
        <v>1334.11</v>
      </c>
      <c r="W196" s="17">
        <v>37.650010000000002</v>
      </c>
      <c r="X196" s="17">
        <v>30.891480000000001</v>
      </c>
      <c r="Y196" s="17">
        <v>1.0897600000000001</v>
      </c>
      <c r="Z196" s="17">
        <v>148.11799999999999</v>
      </c>
    </row>
    <row r="197" spans="1:26" x14ac:dyDescent="0.2">
      <c r="A197" s="27">
        <v>45309</v>
      </c>
      <c r="B197" s="17">
        <v>4.9300499999999996</v>
      </c>
      <c r="C197" s="14">
        <v>919.89200000000005</v>
      </c>
      <c r="D197" s="17">
        <v>7.2160000000000002</v>
      </c>
      <c r="E197" s="17">
        <v>3918.3180000000002</v>
      </c>
      <c r="F197" s="17">
        <v>22.7896</v>
      </c>
      <c r="G197" s="17">
        <v>351.55</v>
      </c>
      <c r="H197" s="17">
        <v>15620</v>
      </c>
      <c r="I197" s="17">
        <v>4.7210000000000001</v>
      </c>
      <c r="J197" s="17">
        <v>17.162279999999999</v>
      </c>
      <c r="K197" s="17">
        <v>3.7459500000000001</v>
      </c>
      <c r="L197" s="17">
        <v>55.833300000000001</v>
      </c>
      <c r="M197" s="17">
        <v>4.0330500000000002</v>
      </c>
      <c r="N197" s="17">
        <v>4.5757300000000001</v>
      </c>
      <c r="O197" s="17">
        <v>89.389449999999997</v>
      </c>
      <c r="P197" s="17">
        <v>18.938469999999999</v>
      </c>
      <c r="Q197" s="17">
        <v>35.582599999999999</v>
      </c>
      <c r="R197" s="17">
        <v>30.130469999999999</v>
      </c>
      <c r="S197" s="17">
        <v>83.156959999999998</v>
      </c>
      <c r="T197" s="17">
        <v>1.3441000000000001</v>
      </c>
      <c r="U197" s="17">
        <v>31.578199999999999</v>
      </c>
      <c r="V197" s="17">
        <v>1338.2</v>
      </c>
      <c r="W197" s="17">
        <v>37.710760000000001</v>
      </c>
      <c r="X197" s="17">
        <v>30.893350000000002</v>
      </c>
      <c r="Y197" s="17">
        <v>1.0876399999999999</v>
      </c>
      <c r="Z197" s="17">
        <v>148.16200000000001</v>
      </c>
    </row>
    <row r="198" spans="1:26" x14ac:dyDescent="0.2">
      <c r="A198" s="27">
        <v>45308</v>
      </c>
      <c r="B198" s="17">
        <v>4.9315499999999997</v>
      </c>
      <c r="C198" s="14">
        <v>923.92</v>
      </c>
      <c r="D198" s="17">
        <v>7.2217799999999999</v>
      </c>
      <c r="E198" s="17">
        <v>3966.1149999999998</v>
      </c>
      <c r="F198" s="17">
        <v>22.730899999999998</v>
      </c>
      <c r="G198" s="17">
        <v>349.56</v>
      </c>
      <c r="H198" s="17">
        <v>15640</v>
      </c>
      <c r="I198" s="17">
        <v>4.718</v>
      </c>
      <c r="J198" s="17">
        <v>17.19735</v>
      </c>
      <c r="K198" s="17">
        <v>3.7437299999999998</v>
      </c>
      <c r="L198" s="17">
        <v>55.900500000000001</v>
      </c>
      <c r="M198" s="17">
        <v>4.04122</v>
      </c>
      <c r="N198" s="17">
        <v>4.5727500000000001</v>
      </c>
      <c r="O198" s="17">
        <v>88.378919999999994</v>
      </c>
      <c r="P198" s="17">
        <v>19.056190000000001</v>
      </c>
      <c r="Q198" s="17">
        <v>35.6098</v>
      </c>
      <c r="R198" s="17">
        <v>30.132930000000002</v>
      </c>
      <c r="S198" s="17">
        <v>83.199560000000005</v>
      </c>
      <c r="T198" s="17">
        <v>1.3446899999999999</v>
      </c>
      <c r="U198" s="17">
        <v>31.614699999999999</v>
      </c>
      <c r="V198" s="17">
        <v>1345.37</v>
      </c>
      <c r="W198" s="17">
        <v>37.878509999999999</v>
      </c>
      <c r="X198" s="17">
        <v>30.895150000000001</v>
      </c>
      <c r="Y198" s="17">
        <v>1.08826</v>
      </c>
      <c r="Z198" s="17">
        <v>148.16200000000001</v>
      </c>
    </row>
    <row r="199" spans="1:26" x14ac:dyDescent="0.2">
      <c r="A199" s="27">
        <v>45307</v>
      </c>
      <c r="B199" s="17">
        <v>4.9269499999999997</v>
      </c>
      <c r="C199" s="14">
        <v>925.21799999999996</v>
      </c>
      <c r="D199" s="17">
        <v>7.2189500000000004</v>
      </c>
      <c r="E199" s="17">
        <v>3942.6849999999999</v>
      </c>
      <c r="F199" s="17">
        <v>22.75197</v>
      </c>
      <c r="G199" s="17">
        <v>348.91500000000002</v>
      </c>
      <c r="H199" s="17">
        <v>15590</v>
      </c>
      <c r="I199" s="33">
        <v>4.6920000000000002</v>
      </c>
      <c r="J199" s="17">
        <v>17.215050000000002</v>
      </c>
      <c r="K199" s="17">
        <v>3.7212499999999999</v>
      </c>
      <c r="L199" s="17">
        <v>55.826999999999998</v>
      </c>
      <c r="M199" s="17">
        <v>4.0376500000000002</v>
      </c>
      <c r="N199" s="17">
        <v>4.5761500000000002</v>
      </c>
      <c r="O199" s="17">
        <v>88.304599999999994</v>
      </c>
      <c r="P199" s="17">
        <v>18.9712</v>
      </c>
      <c r="Q199" s="17">
        <v>35.417499999999997</v>
      </c>
      <c r="R199" s="17">
        <v>30.104970000000002</v>
      </c>
      <c r="S199" s="17">
        <v>83.073359999999994</v>
      </c>
      <c r="T199" s="17">
        <v>1.3425100000000001</v>
      </c>
      <c r="U199" s="17">
        <v>31.435600000000001</v>
      </c>
      <c r="V199" s="17">
        <v>1339</v>
      </c>
      <c r="W199" s="17">
        <v>37.929650000000002</v>
      </c>
      <c r="X199" s="17">
        <v>30.926449999999999</v>
      </c>
      <c r="Y199" s="17">
        <v>1.0875300000000001</v>
      </c>
      <c r="Z199" s="17">
        <v>147.18600000000001</v>
      </c>
    </row>
    <row r="200" spans="1:26" x14ac:dyDescent="0.2">
      <c r="A200" s="27">
        <v>45306</v>
      </c>
      <c r="B200" s="17">
        <v>4.8653000000000004</v>
      </c>
      <c r="C200" s="14">
        <v>911.32500000000005</v>
      </c>
      <c r="D200" s="17">
        <v>7.1853899999999999</v>
      </c>
      <c r="E200" s="17">
        <v>3906.25</v>
      </c>
      <c r="F200" s="17">
        <v>22.551749999999998</v>
      </c>
      <c r="G200" s="17">
        <v>345.96100000000001</v>
      </c>
      <c r="H200" s="17">
        <v>15555</v>
      </c>
      <c r="I200" s="17">
        <v>4.67</v>
      </c>
      <c r="J200" s="17">
        <v>16.882100000000001</v>
      </c>
      <c r="K200" s="17">
        <v>3.6964000000000001</v>
      </c>
      <c r="L200" s="17">
        <v>55.780999999999999</v>
      </c>
      <c r="M200" s="17">
        <v>3.9892400000000001</v>
      </c>
      <c r="N200" s="17">
        <v>4.5424499999999997</v>
      </c>
      <c r="O200" s="17">
        <v>87.859870000000001</v>
      </c>
      <c r="P200" s="17">
        <v>18.675190000000001</v>
      </c>
      <c r="Q200" s="17">
        <v>34.962000000000003</v>
      </c>
      <c r="R200" s="17">
        <v>30.082730000000002</v>
      </c>
      <c r="S200" s="17">
        <v>82.835160000000002</v>
      </c>
      <c r="T200" s="17">
        <v>1.3333999999999999</v>
      </c>
      <c r="U200" s="17">
        <v>31.244299999999999</v>
      </c>
      <c r="V200" s="17">
        <v>1320.42</v>
      </c>
      <c r="W200" s="17">
        <v>37.959499999999998</v>
      </c>
      <c r="X200" s="17">
        <v>30.895499999999998</v>
      </c>
      <c r="Y200" s="17">
        <v>1.09504</v>
      </c>
      <c r="Z200" s="17">
        <v>145.73400000000001</v>
      </c>
    </row>
    <row r="201" spans="1:26" x14ac:dyDescent="0.2">
      <c r="A201" s="27">
        <v>45303</v>
      </c>
      <c r="B201" s="17">
        <v>4.8545499999999997</v>
      </c>
      <c r="C201" s="14">
        <v>909.58500000000004</v>
      </c>
      <c r="D201" s="17">
        <v>7.18933</v>
      </c>
      <c r="E201" s="17">
        <v>3912.5250000000001</v>
      </c>
      <c r="F201" s="17">
        <v>22.49325</v>
      </c>
      <c r="G201" s="17">
        <v>346.21499999999997</v>
      </c>
      <c r="H201" s="17">
        <v>15550</v>
      </c>
      <c r="I201" s="17">
        <v>4.6479999999999997</v>
      </c>
      <c r="J201" s="17">
        <v>16.868300000000001</v>
      </c>
      <c r="K201" s="17">
        <v>3.6955499999999999</v>
      </c>
      <c r="L201" s="17">
        <v>55.93</v>
      </c>
      <c r="M201" s="17">
        <v>3.9793699999999999</v>
      </c>
      <c r="N201" s="17">
        <v>4.5419499999999999</v>
      </c>
      <c r="O201" s="17">
        <v>88.386979999999994</v>
      </c>
      <c r="P201" s="17">
        <v>18.653649999999999</v>
      </c>
      <c r="Q201" s="17">
        <v>34.922499999999999</v>
      </c>
      <c r="R201" s="17">
        <v>30.085540000000002</v>
      </c>
      <c r="S201" s="17">
        <v>82.863060000000004</v>
      </c>
      <c r="T201" s="17">
        <v>1.33145</v>
      </c>
      <c r="U201" s="17">
        <v>31.126000000000001</v>
      </c>
      <c r="V201" s="17">
        <v>1312.63</v>
      </c>
      <c r="W201" s="17">
        <v>37.909039999999997</v>
      </c>
      <c r="X201" s="17">
        <v>30.897549999999999</v>
      </c>
      <c r="Y201" s="17">
        <v>1.0951</v>
      </c>
      <c r="Z201" s="17">
        <v>144.881</v>
      </c>
    </row>
    <row r="202" spans="1:26" x14ac:dyDescent="0.2">
      <c r="A202" s="27">
        <v>45302</v>
      </c>
      <c r="B202" s="17">
        <v>4.8714500000000003</v>
      </c>
      <c r="C202" s="14">
        <v>911.87</v>
      </c>
      <c r="D202" s="17">
        <v>7.1750999999999996</v>
      </c>
      <c r="E202" s="17">
        <v>3924.7249999999999</v>
      </c>
      <c r="F202" s="17">
        <v>22.497450000000001</v>
      </c>
      <c r="G202" s="17">
        <v>345.44200000000001</v>
      </c>
      <c r="H202" s="17">
        <v>15548.5</v>
      </c>
      <c r="I202" s="17">
        <v>4.6449999999999996</v>
      </c>
      <c r="J202" s="17">
        <v>16.912949999999999</v>
      </c>
      <c r="K202" s="17">
        <v>3.70105</v>
      </c>
      <c r="L202" s="17">
        <v>55.997700000000002</v>
      </c>
      <c r="M202" s="17">
        <v>3.9666999999999999</v>
      </c>
      <c r="N202" s="17">
        <v>4.5323000000000002</v>
      </c>
      <c r="O202" s="17">
        <v>88.705299999999994</v>
      </c>
      <c r="P202" s="17">
        <v>18.642330000000001</v>
      </c>
      <c r="Q202" s="17">
        <v>35.082299999999996</v>
      </c>
      <c r="R202" s="17">
        <v>30.016120000000001</v>
      </c>
      <c r="S202" s="17">
        <v>83.099860000000007</v>
      </c>
      <c r="T202" s="17">
        <v>1.33083</v>
      </c>
      <c r="U202" s="17">
        <v>31.095500000000001</v>
      </c>
      <c r="V202" s="17">
        <v>1313.94</v>
      </c>
      <c r="W202" s="17">
        <v>37.931579999999997</v>
      </c>
      <c r="X202" s="17">
        <v>30.896180000000001</v>
      </c>
      <c r="Y202" s="17">
        <v>1.0972200000000001</v>
      </c>
      <c r="Z202" s="17">
        <v>145.286</v>
      </c>
    </row>
    <row r="203" spans="1:26" x14ac:dyDescent="0.2">
      <c r="A203" s="27">
        <v>45301</v>
      </c>
      <c r="B203" s="17">
        <v>4.8929499999999999</v>
      </c>
      <c r="C203" s="14">
        <v>917.23</v>
      </c>
      <c r="D203" s="17">
        <v>7.1831500000000004</v>
      </c>
      <c r="E203" s="17">
        <v>3941.25</v>
      </c>
      <c r="F203" s="17">
        <v>22.407299999999999</v>
      </c>
      <c r="G203" s="17">
        <v>344.61500000000001</v>
      </c>
      <c r="H203" s="17">
        <v>15569.5</v>
      </c>
      <c r="I203" s="17">
        <v>4.6420000000000003</v>
      </c>
      <c r="J203" s="17">
        <v>16.9741</v>
      </c>
      <c r="K203" s="17">
        <v>3.6979500000000001</v>
      </c>
      <c r="L203" s="17">
        <v>56.272500000000001</v>
      </c>
      <c r="M203" s="17">
        <v>3.9526500000000002</v>
      </c>
      <c r="N203" s="17">
        <v>4.5315300000000001</v>
      </c>
      <c r="O203" s="17">
        <v>89.619399999999999</v>
      </c>
      <c r="P203" s="17">
        <v>18.694050000000001</v>
      </c>
      <c r="Q203" s="17">
        <v>35.073999999999998</v>
      </c>
      <c r="R203" s="17">
        <v>29.966149999999999</v>
      </c>
      <c r="S203" s="17">
        <v>83.028009999999995</v>
      </c>
      <c r="T203" s="17">
        <v>1.33162</v>
      </c>
      <c r="U203" s="17">
        <v>31.1204</v>
      </c>
      <c r="V203" s="17">
        <v>1319.17</v>
      </c>
      <c r="W203" s="17">
        <v>38.046109999999999</v>
      </c>
      <c r="X203" s="17">
        <v>30.87725</v>
      </c>
      <c r="Y203" s="17">
        <v>1.09728</v>
      </c>
      <c r="Z203" s="17">
        <v>145.756</v>
      </c>
    </row>
    <row r="204" spans="1:26" x14ac:dyDescent="0.2">
      <c r="A204" s="27">
        <v>45300</v>
      </c>
      <c r="B204" s="17">
        <v>4.9070200000000002</v>
      </c>
      <c r="C204" s="14">
        <v>919.98299999999995</v>
      </c>
      <c r="D204" s="17">
        <v>7.1841999999999997</v>
      </c>
      <c r="E204" s="17">
        <v>3939.3130000000001</v>
      </c>
      <c r="F204" s="17">
        <v>22.493020000000001</v>
      </c>
      <c r="G204" s="17">
        <v>346.87400000000002</v>
      </c>
      <c r="H204" s="17">
        <v>15520</v>
      </c>
      <c r="I204" s="17">
        <v>4.6420000000000003</v>
      </c>
      <c r="J204" s="17">
        <v>16.96566</v>
      </c>
      <c r="K204" s="17">
        <v>3.70825</v>
      </c>
      <c r="L204" s="17">
        <v>56.024999999999999</v>
      </c>
      <c r="M204" s="17">
        <v>3.9790899999999998</v>
      </c>
      <c r="N204" s="17">
        <v>4.5490500000000003</v>
      </c>
      <c r="O204" s="17">
        <v>89.721630000000005</v>
      </c>
      <c r="P204" s="17">
        <v>18.696899999999999</v>
      </c>
      <c r="Q204" s="17">
        <v>34.941499999999998</v>
      </c>
      <c r="R204" s="17">
        <v>29.959150000000001</v>
      </c>
      <c r="S204" s="17">
        <v>83.060010000000005</v>
      </c>
      <c r="T204" s="17">
        <v>1.3309899999999999</v>
      </c>
      <c r="U204" s="17">
        <v>31.037800000000001</v>
      </c>
      <c r="V204" s="17">
        <v>1320.66</v>
      </c>
      <c r="W204" s="17">
        <v>38.11356</v>
      </c>
      <c r="X204" s="17">
        <v>30.90325</v>
      </c>
      <c r="Y204" s="17">
        <v>1.0931299999999999</v>
      </c>
      <c r="Z204" s="17">
        <v>144.48099999999999</v>
      </c>
    </row>
    <row r="205" spans="1:26" x14ac:dyDescent="0.2">
      <c r="A205" s="27">
        <v>45299</v>
      </c>
      <c r="B205" s="17">
        <v>4.8745500000000002</v>
      </c>
      <c r="C205" s="14">
        <v>905.25</v>
      </c>
      <c r="D205" s="17">
        <v>7.1626500000000002</v>
      </c>
      <c r="E205" s="17">
        <v>3877.54</v>
      </c>
      <c r="F205" s="17">
        <v>22.387219999999999</v>
      </c>
      <c r="G205" s="17">
        <v>344.72</v>
      </c>
      <c r="H205" s="17">
        <v>15513.5</v>
      </c>
      <c r="I205" s="17">
        <v>4.6520000000000001</v>
      </c>
      <c r="J205" s="17">
        <v>16.837530000000001</v>
      </c>
      <c r="K205" s="17">
        <v>3.6967500000000002</v>
      </c>
      <c r="L205" s="17">
        <v>55.693800000000003</v>
      </c>
      <c r="M205" s="17">
        <v>3.9573999999999998</v>
      </c>
      <c r="N205" s="17">
        <v>4.5409300000000004</v>
      </c>
      <c r="O205" s="17">
        <v>91.009</v>
      </c>
      <c r="P205" s="17">
        <v>18.660599999999999</v>
      </c>
      <c r="Q205" s="17">
        <v>34.941200000000002</v>
      </c>
      <c r="R205" s="17">
        <v>29.9025</v>
      </c>
      <c r="S205" s="17">
        <v>83.000010000000003</v>
      </c>
      <c r="T205" s="17">
        <v>1.32806</v>
      </c>
      <c r="U205" s="17">
        <v>30.977</v>
      </c>
      <c r="V205" s="17">
        <v>1313.99</v>
      </c>
      <c r="W205" s="17">
        <v>38.138039999999997</v>
      </c>
      <c r="X205" s="17">
        <v>30.925000000000001</v>
      </c>
      <c r="Y205" s="17">
        <v>1.0950299999999999</v>
      </c>
      <c r="Z205" s="17">
        <v>144.233</v>
      </c>
    </row>
    <row r="206" spans="1:26" x14ac:dyDescent="0.2">
      <c r="A206" s="27">
        <v>45296</v>
      </c>
      <c r="B206" s="17">
        <v>4.8756500000000003</v>
      </c>
      <c r="C206" s="14">
        <v>889.90700000000004</v>
      </c>
      <c r="D206" s="17">
        <v>7.1627299999999998</v>
      </c>
      <c r="E206" s="17">
        <v>3877.54</v>
      </c>
      <c r="F206" s="17">
        <v>22.486370000000001</v>
      </c>
      <c r="G206" s="17">
        <v>345.505</v>
      </c>
      <c r="H206" s="17">
        <v>15515.3</v>
      </c>
      <c r="I206" s="17">
        <v>4.6555</v>
      </c>
      <c r="J206" s="17">
        <v>16.879249999999999</v>
      </c>
      <c r="K206" s="17">
        <v>3.7178499999999999</v>
      </c>
      <c r="L206" s="17">
        <v>55.587499999999999</v>
      </c>
      <c r="M206" s="17">
        <v>3.9772500000000002</v>
      </c>
      <c r="N206" s="17">
        <v>4.54488</v>
      </c>
      <c r="O206" s="17">
        <v>90.937299999999993</v>
      </c>
      <c r="P206" s="17">
        <v>18.685199999999998</v>
      </c>
      <c r="Q206" s="17">
        <v>34.691000000000003</v>
      </c>
      <c r="R206" s="17">
        <v>29.796050000000001</v>
      </c>
      <c r="S206" s="17">
        <v>83.040009999999995</v>
      </c>
      <c r="T206" s="17">
        <v>1.32959</v>
      </c>
      <c r="U206" s="17">
        <v>30.9878</v>
      </c>
      <c r="V206" s="17">
        <v>1314.21</v>
      </c>
      <c r="W206" s="17">
        <v>38.08672</v>
      </c>
      <c r="X206" s="17">
        <v>30.806950000000001</v>
      </c>
      <c r="Y206" s="17">
        <v>1.0942700000000001</v>
      </c>
      <c r="Z206" s="17">
        <v>144.63399999999999</v>
      </c>
    </row>
    <row r="207" spans="1:26" x14ac:dyDescent="0.2">
      <c r="A207" s="27">
        <v>45295</v>
      </c>
      <c r="B207" s="17">
        <v>4.9006999999999996</v>
      </c>
      <c r="C207" s="14">
        <v>889.24199999999996</v>
      </c>
      <c r="D207" s="17">
        <v>7.1752099999999999</v>
      </c>
      <c r="E207" s="17">
        <v>3933.5</v>
      </c>
      <c r="F207" s="17">
        <v>22.539650000000002</v>
      </c>
      <c r="G207" s="17">
        <v>346.15</v>
      </c>
      <c r="H207" s="17">
        <v>15500.5</v>
      </c>
      <c r="I207" s="17">
        <v>4.6349999999999998</v>
      </c>
      <c r="J207" s="17">
        <v>17.014610000000001</v>
      </c>
      <c r="K207" s="17">
        <v>3.72675</v>
      </c>
      <c r="L207" s="17">
        <v>55.494999999999997</v>
      </c>
      <c r="M207" s="17">
        <v>3.9714299999999998</v>
      </c>
      <c r="N207" s="17">
        <v>4.5462499999999997</v>
      </c>
      <c r="O207" s="17">
        <v>91.315929999999994</v>
      </c>
      <c r="P207" s="17">
        <v>18.704280000000001</v>
      </c>
      <c r="Q207" s="17">
        <v>34.515999999999998</v>
      </c>
      <c r="R207" s="17">
        <v>29.753499999999999</v>
      </c>
      <c r="S207" s="17">
        <v>83.251260000000002</v>
      </c>
      <c r="T207" s="17">
        <v>1.32935</v>
      </c>
      <c r="U207" s="17">
        <v>30.996300000000002</v>
      </c>
      <c r="V207" s="17">
        <v>1314.3</v>
      </c>
      <c r="W207" s="17">
        <v>38.174999999999997</v>
      </c>
      <c r="X207" s="17">
        <v>30.896699999999999</v>
      </c>
      <c r="Y207" s="17">
        <v>1.0944700000000001</v>
      </c>
      <c r="Z207" s="17">
        <v>144.63200000000001</v>
      </c>
    </row>
    <row r="208" spans="1:26" x14ac:dyDescent="0.2">
      <c r="A208" s="27">
        <v>45294</v>
      </c>
      <c r="B208" s="17">
        <v>4.9190500000000004</v>
      </c>
      <c r="C208" s="14">
        <v>884.33500000000004</v>
      </c>
      <c r="D208" s="17">
        <v>7.1663300000000003</v>
      </c>
      <c r="E208" s="17">
        <v>3920.3820000000001</v>
      </c>
      <c r="F208" s="17">
        <v>22.571200000000001</v>
      </c>
      <c r="G208" s="17">
        <v>348.02800000000002</v>
      </c>
      <c r="H208" s="17">
        <v>15521.5</v>
      </c>
      <c r="I208" s="17">
        <v>4.633</v>
      </c>
      <c r="J208" s="17">
        <v>17.01605</v>
      </c>
      <c r="K208" s="17">
        <v>3.7292999999999998</v>
      </c>
      <c r="L208" s="17">
        <v>55.582799999999999</v>
      </c>
      <c r="M208" s="17">
        <v>3.9849600000000001</v>
      </c>
      <c r="N208" s="17">
        <v>4.5523999999999996</v>
      </c>
      <c r="O208" s="17">
        <v>91.644739999999999</v>
      </c>
      <c r="P208" s="17">
        <v>18.71923</v>
      </c>
      <c r="Q208" s="17">
        <v>34.4893</v>
      </c>
      <c r="R208" s="17">
        <v>29.771429999999999</v>
      </c>
      <c r="S208" s="17">
        <v>83.29186</v>
      </c>
      <c r="T208" s="17">
        <v>1.32873</v>
      </c>
      <c r="U208" s="17">
        <v>30.9693</v>
      </c>
      <c r="V208" s="17">
        <v>1310.18</v>
      </c>
      <c r="W208" s="17">
        <v>38.080300000000001</v>
      </c>
      <c r="X208" s="17">
        <v>30.883600000000001</v>
      </c>
      <c r="Y208" s="17">
        <v>1.09216</v>
      </c>
      <c r="Z208" s="17">
        <v>143.292</v>
      </c>
    </row>
    <row r="209" spans="1:26" x14ac:dyDescent="0.2">
      <c r="A209" s="27">
        <v>45293</v>
      </c>
      <c r="B209" s="17">
        <v>4.9170999999999996</v>
      </c>
      <c r="C209" s="14">
        <v>884.90700000000004</v>
      </c>
      <c r="D209" s="17">
        <v>7.1490799999999997</v>
      </c>
      <c r="E209" s="17">
        <v>3881.4949999999999</v>
      </c>
      <c r="F209" s="17">
        <v>22.549579999999999</v>
      </c>
      <c r="G209" s="17">
        <v>349.11500000000001</v>
      </c>
      <c r="H209" s="17">
        <v>15470</v>
      </c>
      <c r="I209" s="17">
        <v>4.6059999999999999</v>
      </c>
      <c r="J209" s="17">
        <v>17.025829999999999</v>
      </c>
      <c r="K209" s="17">
        <v>3.7113</v>
      </c>
      <c r="L209" s="17">
        <v>55.664999999999999</v>
      </c>
      <c r="M209" s="17">
        <v>3.9952200000000002</v>
      </c>
      <c r="N209" s="17">
        <v>4.5426000000000002</v>
      </c>
      <c r="O209" s="17">
        <v>91.075100000000006</v>
      </c>
      <c r="P209" s="17">
        <v>18.56897</v>
      </c>
      <c r="Q209" s="17">
        <v>34.274299999999997</v>
      </c>
      <c r="R209" s="17">
        <v>29.72823</v>
      </c>
      <c r="S209" s="17">
        <v>83.246560000000002</v>
      </c>
      <c r="T209" s="17">
        <v>1.3256300000000001</v>
      </c>
      <c r="U209" s="17">
        <v>30.817</v>
      </c>
      <c r="V209" s="17">
        <v>1311.1949999999999</v>
      </c>
      <c r="W209" s="17">
        <v>38.117649999999998</v>
      </c>
      <c r="X209" s="17">
        <v>30.893350000000002</v>
      </c>
      <c r="Y209" s="17">
        <v>1.0942000000000001</v>
      </c>
      <c r="Z209" s="17">
        <v>141.988</v>
      </c>
    </row>
    <row r="210" spans="1:26" x14ac:dyDescent="0.2">
      <c r="A210" s="27">
        <v>45292</v>
      </c>
      <c r="B210" s="17">
        <v>4.8525</v>
      </c>
      <c r="C210" s="14">
        <v>881.00300000000004</v>
      </c>
      <c r="D210" s="17">
        <v>7.1258299999999997</v>
      </c>
      <c r="E210" s="17">
        <v>3854.9180000000001</v>
      </c>
      <c r="F210" s="17">
        <v>22.363350000000001</v>
      </c>
      <c r="G210" s="17">
        <v>347.21699999999998</v>
      </c>
      <c r="H210" s="17">
        <v>15397</v>
      </c>
      <c r="I210" s="17">
        <v>4.59</v>
      </c>
      <c r="J210" s="17">
        <v>16.97203</v>
      </c>
      <c r="K210" s="17">
        <v>3.7053500000000001</v>
      </c>
      <c r="L210" s="17">
        <v>55.384999999999998</v>
      </c>
      <c r="M210" s="17">
        <v>3.9360300000000001</v>
      </c>
      <c r="N210" s="17">
        <v>4.5063500000000003</v>
      </c>
      <c r="O210" s="17">
        <v>89.471689999999995</v>
      </c>
      <c r="P210" s="17">
        <v>18.362130000000001</v>
      </c>
      <c r="Q210" s="17">
        <v>34.375</v>
      </c>
      <c r="R210" s="17">
        <v>29.527950000000001</v>
      </c>
      <c r="S210" s="17">
        <v>83.155010000000004</v>
      </c>
      <c r="T210" s="17">
        <v>1.3202700000000001</v>
      </c>
      <c r="U210" s="17">
        <v>30.5793</v>
      </c>
      <c r="V210" s="17">
        <v>1299.7</v>
      </c>
      <c r="W210" s="17">
        <v>38.032910000000001</v>
      </c>
      <c r="X210" s="17">
        <v>30.907550000000001</v>
      </c>
      <c r="Y210" s="17">
        <v>1.10449</v>
      </c>
      <c r="Z210" s="17">
        <v>140.887</v>
      </c>
    </row>
    <row r="211" spans="1:26" x14ac:dyDescent="0.2">
      <c r="A211" s="27">
        <v>45289</v>
      </c>
      <c r="B211" s="17">
        <v>4.8525</v>
      </c>
      <c r="C211" s="14">
        <v>881.00300000000004</v>
      </c>
      <c r="D211" s="17">
        <v>7.1258299999999997</v>
      </c>
      <c r="E211" s="17">
        <v>3854.9180000000001</v>
      </c>
      <c r="F211" s="17">
        <v>22.363350000000001</v>
      </c>
      <c r="G211" s="17">
        <v>347.21699999999998</v>
      </c>
      <c r="H211" s="17">
        <v>15396.3</v>
      </c>
      <c r="I211" s="17">
        <v>4.59</v>
      </c>
      <c r="J211" s="17">
        <v>16.97203</v>
      </c>
      <c r="K211" s="17">
        <v>3.7053500000000001</v>
      </c>
      <c r="L211" s="17">
        <v>55.384999999999998</v>
      </c>
      <c r="M211" s="17">
        <v>3.9360300000000001</v>
      </c>
      <c r="N211" s="17">
        <v>4.5063500000000003</v>
      </c>
      <c r="O211" s="17">
        <v>89.471689999999995</v>
      </c>
      <c r="P211" s="17">
        <v>18.362130000000001</v>
      </c>
      <c r="Q211" s="17">
        <v>34.2562</v>
      </c>
      <c r="R211" s="17">
        <v>29.527950000000001</v>
      </c>
      <c r="S211" s="17">
        <v>83.170010000000005</v>
      </c>
      <c r="T211" s="17">
        <v>1.3202700000000001</v>
      </c>
      <c r="U211" s="17">
        <v>30.5793</v>
      </c>
      <c r="V211" s="17">
        <v>1294.355</v>
      </c>
      <c r="W211" s="17">
        <v>38.133099999999999</v>
      </c>
      <c r="X211" s="17">
        <v>30.907550000000001</v>
      </c>
      <c r="Y211" s="17">
        <v>1.10388</v>
      </c>
      <c r="Z211" s="17">
        <v>141.035</v>
      </c>
    </row>
    <row r="212" spans="1:26" x14ac:dyDescent="0.2">
      <c r="A212" s="27">
        <v>45288</v>
      </c>
      <c r="B212" s="17">
        <v>4.8567499999999999</v>
      </c>
      <c r="C212" s="14">
        <v>884.72500000000002</v>
      </c>
      <c r="D212" s="17">
        <v>7.1182800000000004</v>
      </c>
      <c r="E212" s="17">
        <v>3854.9180000000001</v>
      </c>
      <c r="F212" s="17">
        <v>22.33295</v>
      </c>
      <c r="G212" s="17">
        <v>345.66199999999998</v>
      </c>
      <c r="H212" s="17">
        <v>15474.5</v>
      </c>
      <c r="I212" s="17">
        <v>4.6079999999999997</v>
      </c>
      <c r="J212" s="17">
        <v>16.954419999999999</v>
      </c>
      <c r="K212" s="17">
        <v>3.70425</v>
      </c>
      <c r="L212" s="17">
        <v>55.4923</v>
      </c>
      <c r="M212" s="17">
        <v>3.9192999999999998</v>
      </c>
      <c r="N212" s="17">
        <v>4.4923999999999999</v>
      </c>
      <c r="O212" s="17">
        <v>88.5</v>
      </c>
      <c r="P212" s="17">
        <v>18.53885</v>
      </c>
      <c r="Q212" s="17">
        <v>34.279499999999999</v>
      </c>
      <c r="R212" s="17">
        <v>29.452729999999999</v>
      </c>
      <c r="S212" s="17">
        <v>83.195859999999996</v>
      </c>
      <c r="T212" s="17">
        <v>1.3203499999999999</v>
      </c>
      <c r="U212" s="17">
        <v>30.603300000000001</v>
      </c>
      <c r="V212" s="17">
        <v>1289.6500000000001</v>
      </c>
      <c r="W212" s="17">
        <v>37.950009999999999</v>
      </c>
      <c r="X212" s="17">
        <v>30.894780000000001</v>
      </c>
      <c r="Y212" s="17">
        <v>1.10612</v>
      </c>
      <c r="Z212" s="17">
        <v>141.41499999999999</v>
      </c>
    </row>
    <row r="213" spans="1:26" x14ac:dyDescent="0.2">
      <c r="A213" s="27">
        <v>45287</v>
      </c>
      <c r="B213" s="17">
        <v>4.8329000000000004</v>
      </c>
      <c r="C213" s="14">
        <v>883.18</v>
      </c>
      <c r="D213" s="17">
        <v>7.1526899999999998</v>
      </c>
      <c r="E213" s="17">
        <v>3829.2570000000001</v>
      </c>
      <c r="F213" s="17">
        <v>22.234200000000001</v>
      </c>
      <c r="G213" s="17">
        <v>344.12099999999998</v>
      </c>
      <c r="H213" s="17">
        <v>15430</v>
      </c>
      <c r="I213" s="17">
        <v>4.63</v>
      </c>
      <c r="J213" s="17">
        <v>16.92043</v>
      </c>
      <c r="K213" s="17">
        <v>3.6937500000000001</v>
      </c>
      <c r="L213" s="17">
        <v>55.635300000000001</v>
      </c>
      <c r="M213" s="17">
        <v>3.8897200000000001</v>
      </c>
      <c r="N213" s="17">
        <v>4.4795499999999997</v>
      </c>
      <c r="O213" s="17">
        <v>91.625749999999996</v>
      </c>
      <c r="P213" s="17">
        <v>18.397459999999999</v>
      </c>
      <c r="Q213" s="17">
        <v>34.3125</v>
      </c>
      <c r="R213" s="17">
        <v>29.385120000000001</v>
      </c>
      <c r="S213" s="17">
        <v>83.269009999999994</v>
      </c>
      <c r="T213" s="17">
        <v>1.31993</v>
      </c>
      <c r="U213" s="17">
        <v>30.868099999999998</v>
      </c>
      <c r="V213" s="17">
        <v>1295.6099999999999</v>
      </c>
      <c r="W213" s="17">
        <v>37.779150000000001</v>
      </c>
      <c r="X213" s="17">
        <v>30.892119999999998</v>
      </c>
      <c r="Y213" s="17">
        <v>1.11052</v>
      </c>
      <c r="Z213" s="17">
        <v>141.83199999999999</v>
      </c>
    </row>
    <row r="214" spans="1:26" x14ac:dyDescent="0.2">
      <c r="A214" s="27">
        <v>45286</v>
      </c>
      <c r="B214" s="17">
        <v>4.8209999999999997</v>
      </c>
      <c r="C214" s="14">
        <v>892.96299999999997</v>
      </c>
      <c r="D214" s="17">
        <v>7.1422999999999996</v>
      </c>
      <c r="E214" s="17">
        <v>3858.45</v>
      </c>
      <c r="F214" s="17">
        <v>22.218579999999999</v>
      </c>
      <c r="G214" s="17">
        <v>345.762</v>
      </c>
      <c r="H214" s="17">
        <v>15482.5</v>
      </c>
      <c r="I214" s="17">
        <v>4.6369999999999996</v>
      </c>
      <c r="J214" s="17">
        <v>16.980599999999999</v>
      </c>
      <c r="K214" s="17">
        <v>3.69075</v>
      </c>
      <c r="L214" s="17">
        <v>55.341999999999999</v>
      </c>
      <c r="M214" s="17">
        <v>3.9189500000000002</v>
      </c>
      <c r="N214" s="17">
        <v>4.5000999999999998</v>
      </c>
      <c r="O214" s="17">
        <v>92.321079999999995</v>
      </c>
      <c r="P214" s="17">
        <v>18.64068</v>
      </c>
      <c r="Q214" s="17">
        <v>34.571300000000001</v>
      </c>
      <c r="R214" s="17">
        <v>29.320830000000001</v>
      </c>
      <c r="S214" s="17">
        <v>83.284859999999995</v>
      </c>
      <c r="T214" s="17">
        <v>1.3234300000000001</v>
      </c>
      <c r="U214" s="17">
        <v>30.981300000000001</v>
      </c>
      <c r="V214" s="17">
        <v>1296.4000000000001</v>
      </c>
      <c r="W214" s="17">
        <v>37.466419999999999</v>
      </c>
      <c r="X214" s="17">
        <v>30.89818</v>
      </c>
      <c r="Y214" s="17">
        <v>1.10423</v>
      </c>
      <c r="Z214" s="17">
        <v>142.40199999999999</v>
      </c>
    </row>
    <row r="215" spans="1:26" x14ac:dyDescent="0.2">
      <c r="A215" s="27">
        <v>45285</v>
      </c>
      <c r="B215" s="17">
        <v>4.8611000000000004</v>
      </c>
      <c r="C215" s="14">
        <v>892.70500000000004</v>
      </c>
      <c r="D215" s="17">
        <v>7.1470799999999999</v>
      </c>
      <c r="E215" s="17">
        <v>3905.5940000000001</v>
      </c>
      <c r="F215" s="17">
        <v>22.231280000000002</v>
      </c>
      <c r="G215" s="17">
        <v>345.88200000000001</v>
      </c>
      <c r="H215" s="17">
        <v>15482.5</v>
      </c>
      <c r="I215" s="17">
        <v>4.6289999999999996</v>
      </c>
      <c r="J215" s="17">
        <v>17.01155</v>
      </c>
      <c r="K215" s="17">
        <v>3.6840799999999998</v>
      </c>
      <c r="L215" s="17">
        <v>55.36</v>
      </c>
      <c r="M215" s="17">
        <v>3.9412799999999999</v>
      </c>
      <c r="N215" s="17">
        <v>4.5141799999999996</v>
      </c>
      <c r="O215" s="17">
        <v>92.321079999999995</v>
      </c>
      <c r="P215" s="17">
        <v>18.49305</v>
      </c>
      <c r="Q215" s="17">
        <v>34.621699999999997</v>
      </c>
      <c r="R215" s="17">
        <v>29.225480000000001</v>
      </c>
      <c r="S215" s="17">
        <v>83.110010000000003</v>
      </c>
      <c r="T215" s="17">
        <v>1.32406</v>
      </c>
      <c r="U215" s="17">
        <v>31.099399999999999</v>
      </c>
      <c r="V215" s="17">
        <v>1295.8499999999999</v>
      </c>
      <c r="W215" s="17">
        <v>37.488</v>
      </c>
      <c r="X215" s="17">
        <v>30.874569999999999</v>
      </c>
      <c r="Y215" s="17">
        <v>1.10083</v>
      </c>
      <c r="Z215" s="17">
        <v>142.34800000000001</v>
      </c>
    </row>
    <row r="216" spans="1:26" x14ac:dyDescent="0.2">
      <c r="A216" s="27">
        <v>45282</v>
      </c>
      <c r="B216" s="17">
        <v>4.8611000000000004</v>
      </c>
      <c r="C216" s="14">
        <v>892.70500000000004</v>
      </c>
      <c r="D216" s="17">
        <v>7.15442</v>
      </c>
      <c r="E216" s="17">
        <v>3905.5940000000001</v>
      </c>
      <c r="F216" s="17">
        <v>22.326499999999999</v>
      </c>
      <c r="G216" s="17">
        <v>345.88200000000001</v>
      </c>
      <c r="H216" s="17">
        <v>15482.5</v>
      </c>
      <c r="I216" s="17">
        <v>4.6289999999999996</v>
      </c>
      <c r="J216" s="17">
        <v>16.975349999999999</v>
      </c>
      <c r="K216" s="17">
        <v>3.6840799999999998</v>
      </c>
      <c r="L216" s="17">
        <v>55.38</v>
      </c>
      <c r="M216" s="17">
        <v>3.9355500000000001</v>
      </c>
      <c r="N216" s="17">
        <v>4.5141799999999996</v>
      </c>
      <c r="O216" s="17">
        <v>92.321079999999995</v>
      </c>
      <c r="P216" s="17">
        <v>18.431319999999999</v>
      </c>
      <c r="Q216" s="17">
        <v>34.609499999999997</v>
      </c>
      <c r="R216" s="17">
        <v>29.240950000000002</v>
      </c>
      <c r="S216" s="17">
        <v>83.239009999999993</v>
      </c>
      <c r="T216" s="17">
        <v>1.32376</v>
      </c>
      <c r="U216" s="17">
        <v>31.177399999999999</v>
      </c>
      <c r="V216" s="17">
        <v>1298.97</v>
      </c>
      <c r="W216" s="17">
        <v>37.535159999999998</v>
      </c>
      <c r="X216" s="17">
        <v>30.905000000000001</v>
      </c>
      <c r="Y216" s="17">
        <v>1.10138</v>
      </c>
      <c r="Z216" s="17">
        <v>142.40600000000001</v>
      </c>
    </row>
    <row r="217" spans="1:26" x14ac:dyDescent="0.2">
      <c r="A217" s="27">
        <v>45281</v>
      </c>
      <c r="B217" s="17">
        <v>4.8813199999999997</v>
      </c>
      <c r="C217" s="14">
        <v>880.14499999999998</v>
      </c>
      <c r="D217" s="17">
        <v>7.1434100000000003</v>
      </c>
      <c r="E217" s="17">
        <v>3948.2420000000002</v>
      </c>
      <c r="F217" s="17">
        <v>22.31785</v>
      </c>
      <c r="G217" s="17">
        <v>347.07900000000001</v>
      </c>
      <c r="H217" s="17">
        <v>15525</v>
      </c>
      <c r="I217" s="17">
        <v>4.6539999999999999</v>
      </c>
      <c r="J217" s="17">
        <v>17.031949999999998</v>
      </c>
      <c r="K217" s="17">
        <v>3.6916000000000002</v>
      </c>
      <c r="L217" s="17">
        <v>55.591299999999997</v>
      </c>
      <c r="M217" s="17">
        <v>3.9289499999999999</v>
      </c>
      <c r="N217" s="17">
        <v>4.51403</v>
      </c>
      <c r="O217" s="17">
        <v>91.953000000000003</v>
      </c>
      <c r="P217" s="17">
        <v>18.360949999999999</v>
      </c>
      <c r="Q217" s="17">
        <v>34.779200000000003</v>
      </c>
      <c r="R217" s="17">
        <v>29.138000000000002</v>
      </c>
      <c r="S217" s="17">
        <v>83.221010000000007</v>
      </c>
      <c r="T217" s="17">
        <v>1.3262700000000001</v>
      </c>
      <c r="U217" s="17">
        <v>31.3034</v>
      </c>
      <c r="V217" s="17">
        <v>1296.22</v>
      </c>
      <c r="W217" s="17">
        <v>37.602600000000002</v>
      </c>
      <c r="X217" s="17">
        <v>30.89378</v>
      </c>
      <c r="Y217" s="17">
        <v>1.1011299999999999</v>
      </c>
      <c r="Z217" s="17">
        <v>142.12</v>
      </c>
    </row>
    <row r="218" spans="1:26" x14ac:dyDescent="0.2">
      <c r="A218" s="27">
        <v>45280</v>
      </c>
      <c r="B218" s="17">
        <v>4.9139499999999998</v>
      </c>
      <c r="C218" s="14">
        <v>871.55200000000002</v>
      </c>
      <c r="D218" s="17">
        <v>7.1507300000000003</v>
      </c>
      <c r="E218" s="17">
        <v>3941.623</v>
      </c>
      <c r="F218" s="17">
        <v>22.379850000000001</v>
      </c>
      <c r="G218" s="17">
        <v>351.08</v>
      </c>
      <c r="H218" s="17">
        <v>15510</v>
      </c>
      <c r="I218" s="17">
        <v>4.66</v>
      </c>
      <c r="J218" s="17">
        <v>17.14629</v>
      </c>
      <c r="K218" s="17">
        <v>3.7031499999999999</v>
      </c>
      <c r="L218" s="17">
        <v>55.7575</v>
      </c>
      <c r="M218" s="17">
        <v>3.9714800000000001</v>
      </c>
      <c r="N218" s="17">
        <v>4.5408999999999997</v>
      </c>
      <c r="O218" s="17">
        <v>90.925870000000003</v>
      </c>
      <c r="P218" s="17">
        <v>18.32695</v>
      </c>
      <c r="Q218" s="17">
        <v>34.974499999999999</v>
      </c>
      <c r="R218" s="17">
        <v>29.136050000000001</v>
      </c>
      <c r="S218" s="17">
        <v>83.203010000000006</v>
      </c>
      <c r="T218" s="17">
        <v>1.33263</v>
      </c>
      <c r="U218" s="17">
        <v>31.291499999999999</v>
      </c>
      <c r="V218" s="17">
        <v>1302.73</v>
      </c>
      <c r="W218" s="17">
        <v>37.60013</v>
      </c>
      <c r="X218" s="17">
        <v>30.900580000000001</v>
      </c>
      <c r="Y218" s="17">
        <v>1.09415</v>
      </c>
      <c r="Z218" s="17">
        <v>143.57</v>
      </c>
    </row>
    <row r="219" spans="1:26" x14ac:dyDescent="0.2">
      <c r="A219" s="27">
        <v>45279</v>
      </c>
      <c r="B219" s="17">
        <v>4.8647499999999999</v>
      </c>
      <c r="C219" s="14">
        <v>862.875</v>
      </c>
      <c r="D219" s="17">
        <v>7.1209300000000004</v>
      </c>
      <c r="E219" s="17">
        <v>3935.25</v>
      </c>
      <c r="F219" s="17">
        <v>22.33935</v>
      </c>
      <c r="G219" s="17">
        <v>350.22399999999999</v>
      </c>
      <c r="H219" s="17">
        <v>15505</v>
      </c>
      <c r="I219" s="17">
        <v>4.68</v>
      </c>
      <c r="J219" s="17">
        <v>17.069980000000001</v>
      </c>
      <c r="K219" s="17">
        <v>3.7197499999999999</v>
      </c>
      <c r="L219" s="17">
        <v>55.957500000000003</v>
      </c>
      <c r="M219" s="17">
        <v>3.9390000000000001</v>
      </c>
      <c r="N219" s="17">
        <v>4.5275999999999996</v>
      </c>
      <c r="O219" s="17">
        <v>90.526989999999998</v>
      </c>
      <c r="P219" s="17">
        <v>18.322099999999999</v>
      </c>
      <c r="Q219" s="17">
        <v>34.842500000000001</v>
      </c>
      <c r="R219" s="17">
        <v>29.09355</v>
      </c>
      <c r="S219" s="17">
        <v>83.113010000000003</v>
      </c>
      <c r="T219" s="17">
        <v>1.32839</v>
      </c>
      <c r="U219" s="17">
        <v>31.3752</v>
      </c>
      <c r="V219" s="17">
        <v>1300.95</v>
      </c>
      <c r="W219" s="17">
        <v>37.373309999999996</v>
      </c>
      <c r="X219" s="17">
        <v>30.889379999999999</v>
      </c>
      <c r="Y219" s="17">
        <v>1.0981000000000001</v>
      </c>
      <c r="Z219" s="17">
        <v>143.83600000000001</v>
      </c>
    </row>
    <row r="220" spans="1:26" x14ac:dyDescent="0.2">
      <c r="A220" s="27">
        <v>45278</v>
      </c>
      <c r="B220" s="17">
        <v>4.9032999999999998</v>
      </c>
      <c r="C220" s="14">
        <v>872.01499999999999</v>
      </c>
      <c r="D220" s="17">
        <v>7.1434899999999999</v>
      </c>
      <c r="E220" s="17">
        <v>3935.5</v>
      </c>
      <c r="F220" s="17">
        <v>22.437799999999999</v>
      </c>
      <c r="G220" s="17">
        <v>351.92500000000001</v>
      </c>
      <c r="H220" s="17">
        <v>15481.5</v>
      </c>
      <c r="I220" s="17">
        <v>4.6950000000000003</v>
      </c>
      <c r="J220" s="17">
        <v>17.16375</v>
      </c>
      <c r="K220" s="17">
        <v>3.7375500000000001</v>
      </c>
      <c r="L220" s="17">
        <v>55.859499999999997</v>
      </c>
      <c r="M220" s="17">
        <v>3.9595699999999998</v>
      </c>
      <c r="N220" s="17">
        <v>4.5508699999999997</v>
      </c>
      <c r="O220" s="17">
        <v>90.220749999999995</v>
      </c>
      <c r="P220" s="17">
        <v>18.585450000000002</v>
      </c>
      <c r="Q220" s="17">
        <v>34.988999999999997</v>
      </c>
      <c r="R220" s="17">
        <v>29.0547</v>
      </c>
      <c r="S220" s="17">
        <v>83.060010000000005</v>
      </c>
      <c r="T220" s="17">
        <v>1.3323799999999999</v>
      </c>
      <c r="U220" s="17">
        <v>31.326799999999999</v>
      </c>
      <c r="V220" s="17">
        <v>1303.97</v>
      </c>
      <c r="W220" s="17">
        <v>37.175550000000001</v>
      </c>
      <c r="X220" s="17">
        <v>30.898399999999999</v>
      </c>
      <c r="Y220" s="17">
        <v>1.0923499999999999</v>
      </c>
      <c r="Z220" s="17">
        <v>142.779</v>
      </c>
    </row>
    <row r="221" spans="1:26" x14ac:dyDescent="0.2">
      <c r="A221" s="27">
        <v>45275</v>
      </c>
      <c r="B221" s="17">
        <v>4.9434500000000003</v>
      </c>
      <c r="C221" s="14">
        <v>875.25</v>
      </c>
      <c r="D221" s="17">
        <v>7.1345499999999999</v>
      </c>
      <c r="E221" s="17">
        <v>3938</v>
      </c>
      <c r="F221" s="17">
        <v>22.47062</v>
      </c>
      <c r="G221" s="17">
        <v>351.15</v>
      </c>
      <c r="H221" s="17">
        <v>15510.5</v>
      </c>
      <c r="I221" s="17">
        <v>4.6680000000000001</v>
      </c>
      <c r="J221" s="17">
        <v>17.206130000000002</v>
      </c>
      <c r="K221" s="17">
        <v>3.7591800000000002</v>
      </c>
      <c r="L221" s="17">
        <v>55.667499999999997</v>
      </c>
      <c r="M221" s="17">
        <v>3.9763999999999999</v>
      </c>
      <c r="N221" s="17">
        <v>4.5590799999999998</v>
      </c>
      <c r="O221" s="17">
        <v>90.306849999999997</v>
      </c>
      <c r="P221" s="17">
        <v>18.31185</v>
      </c>
      <c r="Q221" s="17">
        <v>34.872999999999998</v>
      </c>
      <c r="R221" s="17">
        <v>28.99615</v>
      </c>
      <c r="S221" s="17">
        <v>83.041960000000003</v>
      </c>
      <c r="T221" s="17">
        <v>1.33273</v>
      </c>
      <c r="U221" s="17">
        <v>31.2164</v>
      </c>
      <c r="V221" s="17">
        <v>1301.78</v>
      </c>
      <c r="W221" s="17">
        <v>37.047179999999997</v>
      </c>
      <c r="X221" s="17">
        <v>30.9222</v>
      </c>
      <c r="Y221" s="17">
        <v>1.08952</v>
      </c>
      <c r="Z221" s="17">
        <v>142.148</v>
      </c>
    </row>
    <row r="222" spans="1:26" x14ac:dyDescent="0.2">
      <c r="A222" s="27">
        <v>45274</v>
      </c>
      <c r="B222" s="17">
        <v>4.9108999999999998</v>
      </c>
      <c r="C222" s="14">
        <v>866.27200000000005</v>
      </c>
      <c r="D222" s="17">
        <v>7.1236199999999998</v>
      </c>
      <c r="E222" s="17">
        <v>3967.0050000000001</v>
      </c>
      <c r="F222" s="17">
        <v>22.217770000000002</v>
      </c>
      <c r="G222" s="17">
        <v>345.32499999999999</v>
      </c>
      <c r="H222" s="17">
        <v>15486.5</v>
      </c>
      <c r="I222" s="17">
        <v>4.6719999999999997</v>
      </c>
      <c r="J222" s="17">
        <v>17.19238</v>
      </c>
      <c r="K222" s="17">
        <v>3.76423</v>
      </c>
      <c r="L222" s="17">
        <v>55.805</v>
      </c>
      <c r="M222" s="17">
        <v>3.9179599999999999</v>
      </c>
      <c r="N222" s="17">
        <v>4.52285</v>
      </c>
      <c r="O222" s="17">
        <v>89.487300000000005</v>
      </c>
      <c r="P222" s="17">
        <v>18.333880000000001</v>
      </c>
      <c r="Q222" s="17">
        <v>34.875500000000002</v>
      </c>
      <c r="R222" s="17">
        <v>29.006499999999999</v>
      </c>
      <c r="S222" s="17">
        <v>83.295010000000005</v>
      </c>
      <c r="T222" s="17">
        <v>1.32735</v>
      </c>
      <c r="U222" s="17">
        <v>31.263000000000002</v>
      </c>
      <c r="V222" s="17">
        <v>1289.92</v>
      </c>
      <c r="W222" s="17">
        <v>37.00497</v>
      </c>
      <c r="X222" s="17">
        <v>30.896350000000002</v>
      </c>
      <c r="Y222" s="17">
        <v>1.09934</v>
      </c>
      <c r="Z222" s="17">
        <v>141.887</v>
      </c>
    </row>
    <row r="223" spans="1:26" x14ac:dyDescent="0.2">
      <c r="A223" s="27">
        <v>45273</v>
      </c>
      <c r="B223" s="17">
        <v>4.9189999999999996</v>
      </c>
      <c r="C223" s="14">
        <v>877</v>
      </c>
      <c r="D223" s="17">
        <v>7.1384400000000001</v>
      </c>
      <c r="E223" s="17">
        <v>3998.5250000000001</v>
      </c>
      <c r="F223" s="17">
        <v>22.471800000000002</v>
      </c>
      <c r="G223" s="17">
        <v>348.54700000000003</v>
      </c>
      <c r="H223" s="17">
        <v>15506.5</v>
      </c>
      <c r="I223" s="17">
        <v>4.7060000000000004</v>
      </c>
      <c r="J223" s="17">
        <v>17.241289999999999</v>
      </c>
      <c r="K223" s="17">
        <v>3.7907700000000002</v>
      </c>
      <c r="L223" s="17">
        <v>56.069499999999998</v>
      </c>
      <c r="M223" s="17">
        <v>3.9548800000000002</v>
      </c>
      <c r="N223" s="17">
        <v>4.5706499999999997</v>
      </c>
      <c r="O223" s="17">
        <v>90.157749999999993</v>
      </c>
      <c r="P223" s="17">
        <v>18.682369999999999</v>
      </c>
      <c r="Q223" s="17">
        <v>35.301499999999997</v>
      </c>
      <c r="R223" s="17">
        <v>28.986529999999998</v>
      </c>
      <c r="S223" s="17">
        <v>83.274010000000004</v>
      </c>
      <c r="T223" s="17">
        <v>1.33307</v>
      </c>
      <c r="U223" s="17">
        <v>31.527799999999999</v>
      </c>
      <c r="V223" s="17">
        <v>1294.8499999999999</v>
      </c>
      <c r="W223" s="17">
        <v>37.000660000000003</v>
      </c>
      <c r="X223" s="17">
        <v>30.891999999999999</v>
      </c>
      <c r="Y223" s="17">
        <v>1.0874299999999999</v>
      </c>
      <c r="Z223" s="17">
        <v>142.887</v>
      </c>
    </row>
    <row r="224" spans="1:26" x14ac:dyDescent="0.2">
      <c r="A224" s="27">
        <v>45272</v>
      </c>
      <c r="B224" s="17">
        <v>4.9662499999999996</v>
      </c>
      <c r="C224" s="14">
        <v>877.18799999999999</v>
      </c>
      <c r="D224" s="17">
        <v>7.1939000000000002</v>
      </c>
      <c r="E224" s="17">
        <v>3996.1950000000002</v>
      </c>
      <c r="F224" s="17">
        <v>22.706</v>
      </c>
      <c r="G224" s="17">
        <v>354.185</v>
      </c>
      <c r="H224" s="17">
        <v>15595.5</v>
      </c>
      <c r="I224" s="17">
        <v>4.6829999999999998</v>
      </c>
      <c r="J224" s="17">
        <v>17.307359999999999</v>
      </c>
      <c r="K224" s="17">
        <v>3.7756500000000002</v>
      </c>
      <c r="L224" s="17">
        <v>55.61</v>
      </c>
      <c r="M224" s="17">
        <v>4.0090000000000003</v>
      </c>
      <c r="N224" s="17">
        <v>4.6074000000000002</v>
      </c>
      <c r="O224" s="17">
        <v>90.272980000000004</v>
      </c>
      <c r="P224" s="17">
        <v>18.96698</v>
      </c>
      <c r="Q224" s="17">
        <v>35.698999999999998</v>
      </c>
      <c r="R224" s="17">
        <v>29.028880000000001</v>
      </c>
      <c r="S224" s="17">
        <v>83.396860000000004</v>
      </c>
      <c r="T224" s="17">
        <v>1.3413999999999999</v>
      </c>
      <c r="U224" s="17">
        <v>31.4725</v>
      </c>
      <c r="V224" s="17">
        <v>1312.67</v>
      </c>
      <c r="W224" s="17">
        <v>37.003749999999997</v>
      </c>
      <c r="X224" s="17">
        <v>30.893550000000001</v>
      </c>
      <c r="Y224" s="17">
        <v>1.07945</v>
      </c>
      <c r="Z224" s="17">
        <v>145.452</v>
      </c>
    </row>
    <row r="225" spans="1:26" x14ac:dyDescent="0.2">
      <c r="A225" s="27">
        <v>45271</v>
      </c>
      <c r="B225" s="17">
        <v>4.9380499999999996</v>
      </c>
      <c r="C225" s="14">
        <v>882.83</v>
      </c>
      <c r="D225" s="17">
        <v>7.1943299999999999</v>
      </c>
      <c r="E225" s="17">
        <v>3985.75</v>
      </c>
      <c r="F225" s="17">
        <v>22.671099999999999</v>
      </c>
      <c r="G225" s="17">
        <v>356.07499999999999</v>
      </c>
      <c r="H225" s="17">
        <v>15629.5</v>
      </c>
      <c r="I225" s="17">
        <v>4.6820000000000004</v>
      </c>
      <c r="J225" s="17">
        <v>17.383579999999998</v>
      </c>
      <c r="K225" s="17">
        <v>3.7743500000000001</v>
      </c>
      <c r="L225" s="17">
        <v>55.66</v>
      </c>
      <c r="M225" s="17">
        <v>4.0283699999999998</v>
      </c>
      <c r="N225" s="17">
        <v>4.6191000000000004</v>
      </c>
      <c r="O225" s="17">
        <v>90.990650000000002</v>
      </c>
      <c r="P225" s="17">
        <v>19.0853</v>
      </c>
      <c r="Q225" s="17">
        <v>35.730499999999999</v>
      </c>
      <c r="R225" s="17">
        <v>28.98424</v>
      </c>
      <c r="S225" s="17">
        <v>83.349760000000003</v>
      </c>
      <c r="T225" s="17">
        <v>1.34379</v>
      </c>
      <c r="U225" s="17">
        <v>31.504200000000001</v>
      </c>
      <c r="V225" s="17">
        <v>1316.8</v>
      </c>
      <c r="W225" s="17">
        <v>36.900010000000002</v>
      </c>
      <c r="X225" s="17">
        <v>30.893630000000002</v>
      </c>
      <c r="Y225" s="17">
        <v>1.0764800000000001</v>
      </c>
      <c r="Z225" s="17">
        <v>146.16</v>
      </c>
    </row>
    <row r="226" spans="1:26" x14ac:dyDescent="0.2">
      <c r="A226" s="27">
        <v>45268</v>
      </c>
      <c r="B226" s="17">
        <v>4.9310499999999999</v>
      </c>
      <c r="C226" s="14">
        <v>872.90499999999997</v>
      </c>
      <c r="D226" s="17">
        <v>7.1871700000000001</v>
      </c>
      <c r="E226" s="17">
        <v>3991.375</v>
      </c>
      <c r="F226" s="17">
        <v>22.644600000000001</v>
      </c>
      <c r="G226" s="17">
        <v>354.04</v>
      </c>
      <c r="H226" s="17">
        <v>15542.5</v>
      </c>
      <c r="I226" s="17">
        <v>4.6639999999999997</v>
      </c>
      <c r="J226" s="17">
        <v>17.347100000000001</v>
      </c>
      <c r="K226" s="17">
        <v>3.7559499999999999</v>
      </c>
      <c r="L226" s="17">
        <v>55.404000000000003</v>
      </c>
      <c r="M226" s="17">
        <v>4.0271499999999998</v>
      </c>
      <c r="N226" s="17">
        <v>4.6160199999999998</v>
      </c>
      <c r="O226" s="17">
        <v>91.824629999999999</v>
      </c>
      <c r="P226" s="17">
        <v>18.955909999999999</v>
      </c>
      <c r="Q226" s="17">
        <v>35.527799999999999</v>
      </c>
      <c r="R226" s="17">
        <v>28.968879999999999</v>
      </c>
      <c r="S226" s="17">
        <v>83.435010000000005</v>
      </c>
      <c r="T226" s="17">
        <v>1.34215</v>
      </c>
      <c r="U226" s="17">
        <v>31.380099999999999</v>
      </c>
      <c r="V226" s="17">
        <v>1317.89</v>
      </c>
      <c r="W226" s="17">
        <v>36.750019999999999</v>
      </c>
      <c r="X226" s="17">
        <v>30.885950000000001</v>
      </c>
      <c r="Y226" s="17">
        <v>1.07633</v>
      </c>
      <c r="Z226" s="17">
        <v>144.94499999999999</v>
      </c>
    </row>
    <row r="227" spans="1:26" x14ac:dyDescent="0.2">
      <c r="A227" s="27">
        <v>45267</v>
      </c>
      <c r="B227" s="17">
        <v>4.9057500000000003</v>
      </c>
      <c r="C227" s="14">
        <v>872.90499999999997</v>
      </c>
      <c r="D227" s="17">
        <v>7.1631799999999997</v>
      </c>
      <c r="E227" s="17">
        <v>3991.375</v>
      </c>
      <c r="F227" s="17">
        <v>22.549800000000001</v>
      </c>
      <c r="G227" s="17">
        <v>353.834</v>
      </c>
      <c r="H227" s="17">
        <v>15510.5</v>
      </c>
      <c r="I227" s="17">
        <v>4.673</v>
      </c>
      <c r="J227" s="17">
        <v>17.472549999999998</v>
      </c>
      <c r="K227" s="17">
        <v>3.7550699999999999</v>
      </c>
      <c r="L227" s="17">
        <v>55.3035</v>
      </c>
      <c r="M227" s="17">
        <v>4.0146499999999996</v>
      </c>
      <c r="N227" s="17">
        <v>4.60215</v>
      </c>
      <c r="O227" s="17">
        <v>92.396600000000007</v>
      </c>
      <c r="P227" s="17">
        <v>18.765170000000001</v>
      </c>
      <c r="Q227" s="17">
        <v>35.148000000000003</v>
      </c>
      <c r="R227" s="17">
        <v>28.920750000000002</v>
      </c>
      <c r="S227" s="17">
        <v>83.378020000000006</v>
      </c>
      <c r="T227" s="17">
        <v>1.3391599999999999</v>
      </c>
      <c r="U227" s="17">
        <v>31.485600000000002</v>
      </c>
      <c r="V227" s="17">
        <v>1314.135</v>
      </c>
      <c r="W227" s="17">
        <v>36.663640000000001</v>
      </c>
      <c r="X227" s="17">
        <v>30.891120000000001</v>
      </c>
      <c r="Y227" s="17">
        <v>1.07941</v>
      </c>
      <c r="Z227" s="17">
        <v>144.126</v>
      </c>
    </row>
    <row r="228" spans="1:26" x14ac:dyDescent="0.2">
      <c r="A228" s="27">
        <v>45266</v>
      </c>
      <c r="B228" s="17">
        <v>4.9027500000000002</v>
      </c>
      <c r="C228" s="14">
        <v>872.44500000000005</v>
      </c>
      <c r="D228" s="17">
        <v>7.1742400000000002</v>
      </c>
      <c r="E228" s="17">
        <v>4000.4</v>
      </c>
      <c r="F228" s="17">
        <v>22.57995</v>
      </c>
      <c r="G228" s="17">
        <v>353.35599999999999</v>
      </c>
      <c r="H228" s="17">
        <v>15513.5</v>
      </c>
      <c r="I228" s="17">
        <v>4.6689999999999996</v>
      </c>
      <c r="J228" s="17">
        <v>17.277799999999999</v>
      </c>
      <c r="K228" s="17">
        <v>3.75325</v>
      </c>
      <c r="L228" s="17">
        <v>55.3035</v>
      </c>
      <c r="M228" s="17">
        <v>4.0209200000000003</v>
      </c>
      <c r="N228" s="17">
        <v>4.6139000000000001</v>
      </c>
      <c r="O228" s="17">
        <v>92.927750000000003</v>
      </c>
      <c r="P228" s="17">
        <v>18.960750000000001</v>
      </c>
      <c r="Q228" s="17">
        <v>35.1875</v>
      </c>
      <c r="R228" s="17">
        <v>28.902429999999999</v>
      </c>
      <c r="S228" s="17">
        <v>83.280010000000004</v>
      </c>
      <c r="T228" s="17">
        <v>1.3420799999999999</v>
      </c>
      <c r="U228" s="17">
        <v>31.465</v>
      </c>
      <c r="V228" s="17">
        <v>1316.2</v>
      </c>
      <c r="W228" s="17">
        <v>36.66525</v>
      </c>
      <c r="X228" s="17">
        <v>30.901949999999999</v>
      </c>
      <c r="Y228" s="17">
        <v>1.0764199999999999</v>
      </c>
      <c r="Z228" s="17">
        <v>147.31100000000001</v>
      </c>
    </row>
    <row r="229" spans="1:26" x14ac:dyDescent="0.2">
      <c r="A229" s="27">
        <v>45265</v>
      </c>
      <c r="B229" s="17">
        <v>4.9289300000000003</v>
      </c>
      <c r="C229" s="14">
        <v>881.01300000000003</v>
      </c>
      <c r="D229" s="17">
        <v>7.1734</v>
      </c>
      <c r="E229" s="17">
        <v>3998.1970000000001</v>
      </c>
      <c r="F229" s="17">
        <v>22.549800000000001</v>
      </c>
      <c r="G229" s="17">
        <v>351.65899999999999</v>
      </c>
      <c r="H229" s="17">
        <v>15484.5</v>
      </c>
      <c r="I229" s="17">
        <v>4.6669999999999998</v>
      </c>
      <c r="J229" s="17">
        <v>17.382580000000001</v>
      </c>
      <c r="K229" s="17">
        <v>3.7604500000000001</v>
      </c>
      <c r="L229" s="17">
        <v>55.3125</v>
      </c>
      <c r="M229" s="17">
        <v>4.0035999999999996</v>
      </c>
      <c r="N229" s="17">
        <v>4.5981500000000004</v>
      </c>
      <c r="O229" s="17">
        <v>92.312820000000002</v>
      </c>
      <c r="P229" s="17">
        <v>18.953150000000001</v>
      </c>
      <c r="Q229" s="17">
        <v>35.225000000000001</v>
      </c>
      <c r="R229" s="17">
        <v>28.932400000000001</v>
      </c>
      <c r="S229" s="17">
        <v>83.487660000000005</v>
      </c>
      <c r="T229" s="17">
        <v>1.3411</v>
      </c>
      <c r="U229" s="17">
        <v>31.491599999999998</v>
      </c>
      <c r="V229" s="17">
        <v>1313.73</v>
      </c>
      <c r="W229" s="17">
        <v>36.749040000000001</v>
      </c>
      <c r="X229" s="17">
        <v>30.889949999999999</v>
      </c>
      <c r="Y229" s="17">
        <v>1.0797099999999999</v>
      </c>
      <c r="Z229" s="17">
        <v>147.15199999999999</v>
      </c>
    </row>
    <row r="230" spans="1:26" x14ac:dyDescent="0.2">
      <c r="A230" s="27">
        <v>45264</v>
      </c>
      <c r="B230" s="17">
        <v>4.9446399999999997</v>
      </c>
      <c r="C230" s="14">
        <v>869.95</v>
      </c>
      <c r="D230" s="17">
        <v>7.1489500000000001</v>
      </c>
      <c r="E230" s="17">
        <v>4017.7179999999998</v>
      </c>
      <c r="F230" s="17">
        <v>22.530049999999999</v>
      </c>
      <c r="G230" s="17">
        <v>350.89499999999998</v>
      </c>
      <c r="H230" s="17">
        <v>15468.5</v>
      </c>
      <c r="I230" s="17">
        <v>4.657</v>
      </c>
      <c r="J230" s="17">
        <v>17.460979999999999</v>
      </c>
      <c r="K230" s="17">
        <v>3.7523499999999999</v>
      </c>
      <c r="L230" s="17">
        <v>55.325699999999998</v>
      </c>
      <c r="M230" s="17">
        <v>3.99525</v>
      </c>
      <c r="N230" s="17">
        <v>4.5843800000000003</v>
      </c>
      <c r="O230" s="17">
        <v>91.209729999999993</v>
      </c>
      <c r="P230" s="17">
        <v>18.801210000000001</v>
      </c>
      <c r="Q230" s="17">
        <v>35.253999999999998</v>
      </c>
      <c r="R230" s="17">
        <v>28.941600000000001</v>
      </c>
      <c r="S230" s="17">
        <v>83.42756</v>
      </c>
      <c r="T230" s="17">
        <v>1.3376999999999999</v>
      </c>
      <c r="U230" s="17">
        <v>31.3813</v>
      </c>
      <c r="V230" s="17">
        <v>1310.6300000000001</v>
      </c>
      <c r="W230" s="17">
        <v>36.593829999999997</v>
      </c>
      <c r="X230" s="17">
        <v>30.809950000000001</v>
      </c>
      <c r="Y230" s="17">
        <v>1.08361</v>
      </c>
      <c r="Z230" s="17">
        <v>147.21199999999999</v>
      </c>
    </row>
    <row r="231" spans="1:26" x14ac:dyDescent="0.2">
      <c r="A231" s="27">
        <v>45261</v>
      </c>
      <c r="B231" s="17">
        <v>4.8823999999999996</v>
      </c>
      <c r="C231" s="14">
        <v>858.58500000000004</v>
      </c>
      <c r="D231" s="17">
        <v>7.1242200000000002</v>
      </c>
      <c r="E231" s="17">
        <v>3967.85</v>
      </c>
      <c r="F231" s="17">
        <v>22.31945</v>
      </c>
      <c r="G231" s="17">
        <v>348.04300000000001</v>
      </c>
      <c r="H231" s="17">
        <v>15485</v>
      </c>
      <c r="I231" s="17">
        <v>4.6734999999999998</v>
      </c>
      <c r="J231" s="17">
        <v>17.188130000000001</v>
      </c>
      <c r="K231" s="17">
        <v>3.7330000000000001</v>
      </c>
      <c r="L231" s="17">
        <v>55.405000000000001</v>
      </c>
      <c r="M231" s="17">
        <v>3.9759500000000001</v>
      </c>
      <c r="N231" s="17">
        <v>4.5601000000000003</v>
      </c>
      <c r="O231" s="17">
        <v>91.026700000000005</v>
      </c>
      <c r="P231" s="17">
        <v>18.652049999999999</v>
      </c>
      <c r="Q231" s="17">
        <v>34.877000000000002</v>
      </c>
      <c r="R231" s="17">
        <v>28.919080000000001</v>
      </c>
      <c r="S231" s="17">
        <v>83.182010000000005</v>
      </c>
      <c r="T231" s="17">
        <v>1.3334999999999999</v>
      </c>
      <c r="U231" s="17">
        <v>31.457999999999998</v>
      </c>
      <c r="V231" s="17">
        <v>1294.93</v>
      </c>
      <c r="W231" s="17">
        <v>36.450009999999999</v>
      </c>
      <c r="X231" s="17">
        <v>30.894500000000001</v>
      </c>
      <c r="Y231" s="17">
        <v>1.0884</v>
      </c>
      <c r="Z231" s="17">
        <v>146.816</v>
      </c>
    </row>
    <row r="232" spans="1:26" x14ac:dyDescent="0.2">
      <c r="A232" s="27">
        <v>45260</v>
      </c>
      <c r="B232" s="17">
        <v>4.92</v>
      </c>
      <c r="C232" s="14">
        <v>869.72</v>
      </c>
      <c r="D232" s="17">
        <v>7.1459200000000003</v>
      </c>
      <c r="E232" s="17">
        <v>4035.4749999999999</v>
      </c>
      <c r="F232" s="17">
        <v>22.327179999999998</v>
      </c>
      <c r="G232" s="17">
        <v>349.16500000000002</v>
      </c>
      <c r="H232" s="17">
        <v>15510</v>
      </c>
      <c r="I232" s="17">
        <v>4.6630000000000003</v>
      </c>
      <c r="J232" s="17">
        <v>17.384530000000002</v>
      </c>
      <c r="K232" s="17">
        <v>3.7378499999999999</v>
      </c>
      <c r="L232" s="17">
        <v>55.487299999999998</v>
      </c>
      <c r="M232" s="17">
        <v>4.0000499999999999</v>
      </c>
      <c r="N232" s="17">
        <v>4.5648999999999997</v>
      </c>
      <c r="O232" s="17">
        <v>89.906750000000002</v>
      </c>
      <c r="P232" s="17">
        <v>18.854479999999999</v>
      </c>
      <c r="Q232" s="17">
        <v>35.325499999999998</v>
      </c>
      <c r="R232" s="17">
        <v>28.866</v>
      </c>
      <c r="S232" s="17">
        <v>83.424359999999993</v>
      </c>
      <c r="T232" s="17">
        <v>1.3373200000000001</v>
      </c>
      <c r="U232" s="17">
        <v>31.273900000000001</v>
      </c>
      <c r="V232" s="17">
        <v>1300.8</v>
      </c>
      <c r="W232" s="17">
        <v>36.35172</v>
      </c>
      <c r="X232" s="17">
        <v>30.897349999999999</v>
      </c>
      <c r="Y232" s="17">
        <v>1.0888</v>
      </c>
      <c r="Z232" s="17">
        <v>148.202</v>
      </c>
    </row>
    <row r="233" spans="1:26" x14ac:dyDescent="0.2">
      <c r="A233" s="27">
        <v>45259</v>
      </c>
      <c r="B233" s="17">
        <v>4.9054500000000001</v>
      </c>
      <c r="C233" s="14">
        <v>869.23299999999995</v>
      </c>
      <c r="D233" s="17">
        <v>7.1432099999999998</v>
      </c>
      <c r="E233" s="17">
        <v>3992.3249999999998</v>
      </c>
      <c r="F233" s="17">
        <v>22.1203</v>
      </c>
      <c r="G233" s="17">
        <v>344.72300000000001</v>
      </c>
      <c r="H233" s="17">
        <v>15395</v>
      </c>
      <c r="I233" s="17">
        <v>4.6520000000000001</v>
      </c>
      <c r="J233" s="17">
        <v>17.2837</v>
      </c>
      <c r="K233" s="17">
        <v>3.7296800000000001</v>
      </c>
      <c r="L233" s="17">
        <v>55.378700000000002</v>
      </c>
      <c r="M233" s="17">
        <v>3.9568599999999998</v>
      </c>
      <c r="N233" s="17">
        <v>4.5324999999999998</v>
      </c>
      <c r="O233" s="17">
        <v>88.644750000000002</v>
      </c>
      <c r="P233" s="17">
        <v>18.750830000000001</v>
      </c>
      <c r="Q233" s="17">
        <v>34.831299999999999</v>
      </c>
      <c r="R233" s="17">
        <v>28.934850000000001</v>
      </c>
      <c r="S233" s="17">
        <v>83.310010000000005</v>
      </c>
      <c r="T233" s="17">
        <v>1.3329299999999999</v>
      </c>
      <c r="U233" s="17">
        <v>31.1936</v>
      </c>
      <c r="V233" s="17">
        <v>1289.75</v>
      </c>
      <c r="W233" s="17">
        <v>36.405500000000004</v>
      </c>
      <c r="X233" s="17">
        <v>30.931699999999999</v>
      </c>
      <c r="Y233" s="17">
        <v>1.09693</v>
      </c>
      <c r="Z233" s="17">
        <v>147.245</v>
      </c>
    </row>
    <row r="234" spans="1:26" x14ac:dyDescent="0.2">
      <c r="A234" s="27">
        <v>45258</v>
      </c>
      <c r="B234" s="17">
        <v>4.8716499999999998</v>
      </c>
      <c r="C234" s="14">
        <v>869.49199999999996</v>
      </c>
      <c r="D234" s="17">
        <v>7.1326200000000002</v>
      </c>
      <c r="E234" s="17">
        <v>3953.9749999999999</v>
      </c>
      <c r="F234" s="17">
        <v>22.049900000000001</v>
      </c>
      <c r="G234" s="17">
        <v>343.12299999999999</v>
      </c>
      <c r="H234" s="17">
        <v>15435</v>
      </c>
      <c r="I234" s="17">
        <v>4.67</v>
      </c>
      <c r="J234" s="17">
        <v>17.140779999999999</v>
      </c>
      <c r="K234" s="17">
        <v>3.7280000000000002</v>
      </c>
      <c r="L234" s="17">
        <v>55.415999999999997</v>
      </c>
      <c r="M234" s="17">
        <v>3.9298000000000002</v>
      </c>
      <c r="N234" s="17">
        <v>4.5229499999999998</v>
      </c>
      <c r="O234" s="17">
        <v>88.900499999999994</v>
      </c>
      <c r="P234" s="17">
        <v>18.602799999999998</v>
      </c>
      <c r="Q234" s="17">
        <v>34.749499999999998</v>
      </c>
      <c r="R234" s="17">
        <v>28.925830000000001</v>
      </c>
      <c r="S234" s="17">
        <v>83.308509999999998</v>
      </c>
      <c r="T234" s="17">
        <v>1.3311500000000001</v>
      </c>
      <c r="U234" s="17">
        <v>31.452400000000001</v>
      </c>
      <c r="V234" s="17">
        <v>1288.06</v>
      </c>
      <c r="W234" s="17">
        <v>36.363950000000003</v>
      </c>
      <c r="X234" s="17">
        <v>30.900099999999998</v>
      </c>
      <c r="Y234" s="17">
        <v>1.09928</v>
      </c>
      <c r="Z234" s="17">
        <v>147.47900000000001</v>
      </c>
    </row>
    <row r="235" spans="1:26" x14ac:dyDescent="0.2">
      <c r="A235" s="27">
        <v>45257</v>
      </c>
      <c r="B235" s="17">
        <v>4.8990499999999999</v>
      </c>
      <c r="C235" s="14">
        <v>872.27499999999998</v>
      </c>
      <c r="D235" s="17">
        <v>7.1592799999999999</v>
      </c>
      <c r="E235" s="17">
        <v>3976.9409999999998</v>
      </c>
      <c r="F235" s="17">
        <v>22.186050000000002</v>
      </c>
      <c r="G235" s="17">
        <v>346.48200000000003</v>
      </c>
      <c r="H235" s="17">
        <v>15494.5</v>
      </c>
      <c r="I235" s="17">
        <v>4.681</v>
      </c>
      <c r="J235" s="17">
        <v>17.165649999999999</v>
      </c>
      <c r="K235" s="17">
        <v>3.72248</v>
      </c>
      <c r="L235" s="17">
        <v>55.461300000000001</v>
      </c>
      <c r="M235" s="17">
        <v>3.96705</v>
      </c>
      <c r="N235" s="17">
        <v>4.5399700000000003</v>
      </c>
      <c r="O235" s="17">
        <v>89.075059999999993</v>
      </c>
      <c r="P235" s="17">
        <v>18.65429</v>
      </c>
      <c r="Q235" s="17">
        <v>35.061500000000002</v>
      </c>
      <c r="R235" s="17">
        <v>28.91525</v>
      </c>
      <c r="S235" s="17">
        <v>83.326509999999999</v>
      </c>
      <c r="T235" s="17">
        <v>1.3367899999999999</v>
      </c>
      <c r="U235" s="17">
        <v>31.5715</v>
      </c>
      <c r="V235" s="17">
        <v>1298.52</v>
      </c>
      <c r="W235" s="17">
        <v>36.279899999999998</v>
      </c>
      <c r="X235" s="17">
        <v>30.8947</v>
      </c>
      <c r="Y235" s="17">
        <v>1.09537</v>
      </c>
      <c r="Z235" s="17">
        <v>148.69</v>
      </c>
    </row>
    <row r="236" spans="1:26" x14ac:dyDescent="0.2">
      <c r="A236" s="27">
        <v>45254</v>
      </c>
      <c r="B236" s="17">
        <v>4.90205</v>
      </c>
      <c r="C236" s="14">
        <v>869.01499999999999</v>
      </c>
      <c r="D236" s="17">
        <v>7.1493399999999996</v>
      </c>
      <c r="E236" s="17">
        <v>4039.623</v>
      </c>
      <c r="F236" s="17">
        <v>22.3005</v>
      </c>
      <c r="G236" s="17">
        <v>347.798</v>
      </c>
      <c r="H236" s="17">
        <v>15552.5</v>
      </c>
      <c r="I236" s="17">
        <v>4.6849999999999996</v>
      </c>
      <c r="J236" s="17">
        <v>17.11365</v>
      </c>
      <c r="K236" s="17">
        <v>3.73265</v>
      </c>
      <c r="L236" s="17">
        <v>55.408499999999997</v>
      </c>
      <c r="M236" s="17">
        <v>3.9979900000000002</v>
      </c>
      <c r="N236" s="17">
        <v>4.5470300000000003</v>
      </c>
      <c r="O236" s="17">
        <v>89.124099999999999</v>
      </c>
      <c r="P236" s="17">
        <v>18.779140000000002</v>
      </c>
      <c r="Q236" s="17">
        <v>35.392299999999999</v>
      </c>
      <c r="R236" s="17">
        <v>28.871479999999998</v>
      </c>
      <c r="S236" s="17">
        <v>83.314549999999997</v>
      </c>
      <c r="T236" s="17">
        <v>1.34006</v>
      </c>
      <c r="U236" s="17">
        <v>31.638500000000001</v>
      </c>
      <c r="V236" s="17">
        <v>1305.33</v>
      </c>
      <c r="W236" s="17">
        <v>36.069409999999998</v>
      </c>
      <c r="X236" s="17">
        <v>30.894300000000001</v>
      </c>
      <c r="Y236" s="17">
        <v>1.09395</v>
      </c>
      <c r="Z236" s="17">
        <v>149.44399999999999</v>
      </c>
    </row>
    <row r="237" spans="1:26" x14ac:dyDescent="0.2">
      <c r="A237" s="27">
        <v>45253</v>
      </c>
      <c r="B237" s="17">
        <v>4.9043999999999999</v>
      </c>
      <c r="C237" s="14">
        <v>875.73500000000001</v>
      </c>
      <c r="D237" s="17">
        <v>7.1522500000000004</v>
      </c>
      <c r="E237" s="17">
        <v>4067.348</v>
      </c>
      <c r="F237" s="17">
        <v>22.394120000000001</v>
      </c>
      <c r="G237" s="17">
        <v>348.09</v>
      </c>
      <c r="H237" s="17">
        <v>15555</v>
      </c>
      <c r="I237" s="17">
        <v>4.6820000000000004</v>
      </c>
      <c r="J237" s="17">
        <v>17.18824</v>
      </c>
      <c r="K237" s="17">
        <v>3.7376299999999998</v>
      </c>
      <c r="L237" s="17">
        <v>55.398000000000003</v>
      </c>
      <c r="M237" s="17">
        <v>4.0052899999999996</v>
      </c>
      <c r="N237" s="17">
        <v>4.55748</v>
      </c>
      <c r="O237" s="17">
        <v>88.508750000000006</v>
      </c>
      <c r="P237" s="17">
        <v>18.814219999999999</v>
      </c>
      <c r="Q237" s="17">
        <v>35.283999999999999</v>
      </c>
      <c r="R237" s="17">
        <v>28.824850000000001</v>
      </c>
      <c r="S237" s="17">
        <v>83.341759999999994</v>
      </c>
      <c r="T237" s="17">
        <v>1.3408</v>
      </c>
      <c r="U237" s="17">
        <v>31.4832</v>
      </c>
      <c r="V237" s="17">
        <v>1301.57</v>
      </c>
      <c r="W237" s="17">
        <v>36.070210000000003</v>
      </c>
      <c r="X237" s="17">
        <v>30.91705</v>
      </c>
      <c r="Y237" s="17">
        <v>1.09049</v>
      </c>
      <c r="Z237" s="17">
        <v>149.56399999999999</v>
      </c>
    </row>
    <row r="238" spans="1:26" x14ac:dyDescent="0.2">
      <c r="A238" s="27">
        <v>45252</v>
      </c>
      <c r="B238" s="17">
        <v>4.9078799999999996</v>
      </c>
      <c r="C238" s="14">
        <v>873.72500000000002</v>
      </c>
      <c r="D238" s="17">
        <v>7.1623000000000001</v>
      </c>
      <c r="E238" s="17">
        <v>4070.248</v>
      </c>
      <c r="F238" s="17">
        <v>22.454249999999998</v>
      </c>
      <c r="G238" s="17">
        <v>350.04</v>
      </c>
      <c r="H238" s="17">
        <v>15598.5</v>
      </c>
      <c r="I238" s="17">
        <v>4.6769999999999996</v>
      </c>
      <c r="J238" s="17">
        <v>17.20148</v>
      </c>
      <c r="K238" s="17">
        <v>3.7397800000000001</v>
      </c>
      <c r="L238" s="17">
        <v>55.491500000000002</v>
      </c>
      <c r="M238" s="17">
        <v>4.0084299999999997</v>
      </c>
      <c r="N238" s="17">
        <v>4.5655000000000001</v>
      </c>
      <c r="O238" s="17">
        <v>88.493200000000002</v>
      </c>
      <c r="P238" s="17">
        <v>18.88618</v>
      </c>
      <c r="Q238" s="17">
        <v>35.250999999999998</v>
      </c>
      <c r="R238" s="17">
        <v>28.84412</v>
      </c>
      <c r="S238" s="17">
        <v>83.250010000000003</v>
      </c>
      <c r="T238" s="17">
        <v>1.3419000000000001</v>
      </c>
      <c r="U238" s="17">
        <v>31.581</v>
      </c>
      <c r="V238" s="17">
        <v>1300.78</v>
      </c>
      <c r="W238" s="17">
        <v>36.074620000000003</v>
      </c>
      <c r="X238" s="17">
        <v>30.892969999999998</v>
      </c>
      <c r="Y238" s="17">
        <v>1.08884</v>
      </c>
      <c r="Z238" s="17">
        <v>149.53899999999999</v>
      </c>
    </row>
    <row r="239" spans="1:26" x14ac:dyDescent="0.2">
      <c r="A239" s="27">
        <v>45251</v>
      </c>
      <c r="B239" s="17">
        <v>4.8994</v>
      </c>
      <c r="C239" s="14">
        <v>870.14</v>
      </c>
      <c r="D239" s="17">
        <v>7.1429200000000002</v>
      </c>
      <c r="E239" s="17">
        <v>4072.5</v>
      </c>
      <c r="F239" s="17">
        <v>22.47803</v>
      </c>
      <c r="G239" s="17">
        <v>349.14299999999997</v>
      </c>
      <c r="H239" s="17">
        <v>15440</v>
      </c>
      <c r="I239" s="17">
        <v>4.6559999999999997</v>
      </c>
      <c r="J239" s="17">
        <v>17.195150000000002</v>
      </c>
      <c r="K239" s="17">
        <v>3.7383500000000001</v>
      </c>
      <c r="L239" s="17">
        <v>55.372500000000002</v>
      </c>
      <c r="M239" s="17">
        <v>4.0070899999999998</v>
      </c>
      <c r="N239" s="17">
        <v>4.5543300000000002</v>
      </c>
      <c r="O239" s="17">
        <v>88.245059999999995</v>
      </c>
      <c r="P239" s="17">
        <v>18.63935</v>
      </c>
      <c r="Q239" s="17">
        <v>35.190100000000001</v>
      </c>
      <c r="R239" s="17">
        <v>28.78905</v>
      </c>
      <c r="S239" s="17">
        <v>83.334010000000006</v>
      </c>
      <c r="T239" s="17">
        <v>1.3385</v>
      </c>
      <c r="U239" s="17">
        <v>31.295300000000001</v>
      </c>
      <c r="V239" s="17">
        <v>1296.01</v>
      </c>
      <c r="W239" s="17">
        <v>36.063850000000002</v>
      </c>
      <c r="X239" s="17">
        <v>30.900300000000001</v>
      </c>
      <c r="Y239" s="17">
        <v>1.09108</v>
      </c>
      <c r="Z239" s="17">
        <v>148.39500000000001</v>
      </c>
    </row>
    <row r="240" spans="1:26" x14ac:dyDescent="0.2">
      <c r="A240" s="27">
        <v>45250</v>
      </c>
      <c r="B240" s="17">
        <v>4.8538800000000002</v>
      </c>
      <c r="C240" s="14">
        <v>875.98800000000006</v>
      </c>
      <c r="D240" s="17">
        <v>7.1673299999999998</v>
      </c>
      <c r="E240" s="17">
        <v>4036.14</v>
      </c>
      <c r="F240" s="17">
        <v>22.41</v>
      </c>
      <c r="G240" s="17">
        <v>347.23</v>
      </c>
      <c r="H240" s="17">
        <v>15386.5</v>
      </c>
      <c r="I240" s="17">
        <v>4.67</v>
      </c>
      <c r="J240" s="17">
        <v>17.123290000000001</v>
      </c>
      <c r="K240" s="17">
        <v>3.7330800000000002</v>
      </c>
      <c r="L240" s="17">
        <v>55.524999999999999</v>
      </c>
      <c r="M240" s="17">
        <v>3.9769600000000001</v>
      </c>
      <c r="N240" s="17">
        <v>4.5442999999999998</v>
      </c>
      <c r="O240" s="17">
        <v>88.509399999999999</v>
      </c>
      <c r="P240" s="17">
        <v>18.34074</v>
      </c>
      <c r="Q240" s="17">
        <v>35.216000000000001</v>
      </c>
      <c r="R240" s="17">
        <v>28.770320000000002</v>
      </c>
      <c r="S240" s="17">
        <v>83.351759999999999</v>
      </c>
      <c r="T240" s="17">
        <v>1.3382099999999999</v>
      </c>
      <c r="U240" s="17">
        <v>31.626000000000001</v>
      </c>
      <c r="V240" s="17">
        <v>1288.3800000000001</v>
      </c>
      <c r="W240" s="17">
        <v>36.049999999999997</v>
      </c>
      <c r="X240" s="17">
        <v>30.886130000000001</v>
      </c>
      <c r="Y240" s="17">
        <v>1.09399</v>
      </c>
      <c r="Z240" s="17">
        <v>148.387</v>
      </c>
    </row>
    <row r="241" spans="1:26" x14ac:dyDescent="0.2">
      <c r="A241" s="27">
        <v>45247</v>
      </c>
      <c r="B241" s="17">
        <v>4.9094199999999999</v>
      </c>
      <c r="C241" s="14">
        <v>888.43799999999999</v>
      </c>
      <c r="D241" s="17">
        <v>7.2173400000000001</v>
      </c>
      <c r="E241" s="17">
        <v>4092.4749999999999</v>
      </c>
      <c r="F241" s="17">
        <v>22.443049999999999</v>
      </c>
      <c r="G241" s="17">
        <v>347.54399999999998</v>
      </c>
      <c r="H241" s="17">
        <v>15492.5</v>
      </c>
      <c r="I241" s="17">
        <v>4.6775000000000002</v>
      </c>
      <c r="J241" s="17">
        <v>17.2319</v>
      </c>
      <c r="K241" s="17">
        <v>3.7630499999999998</v>
      </c>
      <c r="L241" s="17">
        <v>55.6738</v>
      </c>
      <c r="M241" s="17">
        <v>4.0179499999999999</v>
      </c>
      <c r="N241" s="17">
        <v>4.5570199999999996</v>
      </c>
      <c r="O241" s="17">
        <v>89.507999999999996</v>
      </c>
      <c r="P241" s="17">
        <v>18.359020000000001</v>
      </c>
      <c r="Q241" s="17">
        <v>35.105600000000003</v>
      </c>
      <c r="R241" s="17">
        <v>28.7044</v>
      </c>
      <c r="S241" s="17">
        <v>83.256510000000006</v>
      </c>
      <c r="T241" s="17">
        <v>1.3435299999999999</v>
      </c>
      <c r="U241" s="17">
        <v>31.806000000000001</v>
      </c>
      <c r="V241" s="17">
        <v>1295.77</v>
      </c>
      <c r="W241" s="17">
        <v>36.270910000000001</v>
      </c>
      <c r="X241" s="17">
        <v>30.90785</v>
      </c>
      <c r="Y241" s="17">
        <v>1.0914699999999999</v>
      </c>
      <c r="Z241" s="17">
        <v>149.63300000000001</v>
      </c>
    </row>
    <row r="242" spans="1:26" x14ac:dyDescent="0.2">
      <c r="A242" s="27">
        <v>45246</v>
      </c>
      <c r="B242" s="17">
        <v>4.8684700000000003</v>
      </c>
      <c r="C242" s="14">
        <v>881</v>
      </c>
      <c r="D242" s="17">
        <v>7.2486699999999997</v>
      </c>
      <c r="E242" s="17">
        <v>4091.2750000000001</v>
      </c>
      <c r="F242" s="17">
        <v>22.539400000000001</v>
      </c>
      <c r="G242" s="17">
        <v>347.25099999999998</v>
      </c>
      <c r="H242" s="17">
        <v>15545</v>
      </c>
      <c r="I242" s="17">
        <v>4.6900000000000004</v>
      </c>
      <c r="J242" s="17">
        <v>17.227989999999998</v>
      </c>
      <c r="K242" s="17">
        <v>3.7747999999999999</v>
      </c>
      <c r="L242" s="17">
        <v>55.769799999999996</v>
      </c>
      <c r="M242" s="17">
        <v>4.0287199999999999</v>
      </c>
      <c r="N242" s="17">
        <v>4.5798699999999997</v>
      </c>
      <c r="O242" s="17">
        <v>89.271299999999997</v>
      </c>
      <c r="P242" s="17">
        <v>18.37313</v>
      </c>
      <c r="Q242" s="17">
        <v>35.209699999999998</v>
      </c>
      <c r="R242" s="17">
        <v>28.661650000000002</v>
      </c>
      <c r="S242" s="17">
        <v>83.256209999999996</v>
      </c>
      <c r="T242" s="17">
        <v>1.3469599999999999</v>
      </c>
      <c r="U242" s="17">
        <v>31.893699999999999</v>
      </c>
      <c r="V242" s="17">
        <v>1292.69</v>
      </c>
      <c r="W242" s="17">
        <v>36.250019999999999</v>
      </c>
      <c r="X242" s="17">
        <v>30.892499999999998</v>
      </c>
      <c r="Y242" s="17">
        <v>1.0852299999999999</v>
      </c>
      <c r="Z242" s="17">
        <v>150.72499999999999</v>
      </c>
    </row>
    <row r="243" spans="1:26" x14ac:dyDescent="0.2">
      <c r="A243" s="27">
        <v>45245</v>
      </c>
      <c r="B243" s="17">
        <v>4.8636999999999997</v>
      </c>
      <c r="C243" s="14">
        <v>887.84</v>
      </c>
      <c r="D243" s="17">
        <v>7.2586000000000004</v>
      </c>
      <c r="E243" s="17">
        <v>4022.5</v>
      </c>
      <c r="F243" s="17">
        <v>22.55893</v>
      </c>
      <c r="G243" s="17">
        <v>347.19799999999998</v>
      </c>
      <c r="H243" s="17">
        <v>15535</v>
      </c>
      <c r="I243" s="17">
        <v>4.6719999999999997</v>
      </c>
      <c r="J243" s="17">
        <v>17.29683</v>
      </c>
      <c r="K243" s="17">
        <v>3.7726000000000002</v>
      </c>
      <c r="L243" s="17">
        <v>55.83</v>
      </c>
      <c r="M243" s="17">
        <v>4.0494599999999998</v>
      </c>
      <c r="N243" s="17">
        <v>4.5789499999999999</v>
      </c>
      <c r="O243" s="17">
        <v>89.509550000000004</v>
      </c>
      <c r="P243" s="17">
        <v>18.181249999999999</v>
      </c>
      <c r="Q243" s="17">
        <v>35.570999999999998</v>
      </c>
      <c r="R243" s="17">
        <v>28.677430000000001</v>
      </c>
      <c r="S243" s="17">
        <v>83.192009999999996</v>
      </c>
      <c r="T243" s="17">
        <v>1.35043</v>
      </c>
      <c r="U243" s="17">
        <v>31.957599999999999</v>
      </c>
      <c r="V243" s="17">
        <v>1305.0899999999999</v>
      </c>
      <c r="W243" s="17">
        <v>36.296399999999998</v>
      </c>
      <c r="X243" s="17">
        <v>30.894970000000001</v>
      </c>
      <c r="Y243" s="17">
        <v>1.0847500000000001</v>
      </c>
      <c r="Z243" s="17">
        <v>151.35900000000001</v>
      </c>
    </row>
    <row r="244" spans="1:26" x14ac:dyDescent="0.2">
      <c r="A244" s="27">
        <v>45244</v>
      </c>
      <c r="B244" s="17">
        <v>4.8636999999999997</v>
      </c>
      <c r="C244" s="14">
        <v>891.48500000000001</v>
      </c>
      <c r="D244" s="17">
        <v>7.2525000000000004</v>
      </c>
      <c r="E244" s="17">
        <v>3968.75</v>
      </c>
      <c r="F244" s="17">
        <v>22.4815</v>
      </c>
      <c r="G244" s="17">
        <v>345.66500000000002</v>
      </c>
      <c r="H244" s="17">
        <v>15577.5</v>
      </c>
      <c r="I244" s="17">
        <v>4.718</v>
      </c>
      <c r="J244" s="17">
        <v>17.3446</v>
      </c>
      <c r="K244" s="17">
        <v>3.7643800000000001</v>
      </c>
      <c r="L244" s="17">
        <v>56.0563</v>
      </c>
      <c r="M244" s="17">
        <v>4.0431699999999999</v>
      </c>
      <c r="N244" s="17">
        <v>4.57</v>
      </c>
      <c r="O244" s="17">
        <v>90.606700000000004</v>
      </c>
      <c r="P244" s="17">
        <v>18.224769999999999</v>
      </c>
      <c r="Q244" s="17">
        <v>35.516300000000001</v>
      </c>
      <c r="R244" s="17">
        <v>28.619399999999999</v>
      </c>
      <c r="S244" s="17">
        <v>82.920010000000005</v>
      </c>
      <c r="T244" s="17">
        <v>1.3488500000000001</v>
      </c>
      <c r="U244" s="17">
        <v>32.347200000000001</v>
      </c>
      <c r="V244" s="17">
        <v>1305.22</v>
      </c>
      <c r="W244" s="17">
        <v>36.347499999999997</v>
      </c>
      <c r="X244" s="17">
        <v>30.896000000000001</v>
      </c>
      <c r="Y244" s="17">
        <v>1.0879000000000001</v>
      </c>
      <c r="Z244" s="17">
        <v>150.37</v>
      </c>
    </row>
    <row r="245" spans="1:26" x14ac:dyDescent="0.2">
      <c r="A245" s="27">
        <v>45243</v>
      </c>
      <c r="B245" s="17">
        <v>4.9103300000000001</v>
      </c>
      <c r="C245" s="14">
        <v>922.76800000000003</v>
      </c>
      <c r="D245" s="17">
        <v>7.29277</v>
      </c>
      <c r="E245" s="17">
        <v>4034.9949999999999</v>
      </c>
      <c r="F245" s="17">
        <v>22.984249999999999</v>
      </c>
      <c r="G245" s="17">
        <v>352.66699999999997</v>
      </c>
      <c r="H245" s="17">
        <v>15687.5</v>
      </c>
      <c r="I245" s="17">
        <v>4.71</v>
      </c>
      <c r="J245" s="17">
        <v>17.608229999999999</v>
      </c>
      <c r="K245" s="17">
        <v>3.80925</v>
      </c>
      <c r="L245" s="17">
        <v>56.0505</v>
      </c>
      <c r="M245" s="17">
        <v>4.1401000000000003</v>
      </c>
      <c r="N245" s="17">
        <v>4.64818</v>
      </c>
      <c r="O245" s="17">
        <v>91.610860000000002</v>
      </c>
      <c r="P245" s="17">
        <v>18.72663</v>
      </c>
      <c r="Q245" s="17">
        <v>35.966799999999999</v>
      </c>
      <c r="R245" s="17">
        <v>28.598990000000001</v>
      </c>
      <c r="S245" s="17">
        <v>83.227860000000007</v>
      </c>
      <c r="T245" s="17">
        <v>1.35904</v>
      </c>
      <c r="U245" s="17">
        <v>32.320599999999999</v>
      </c>
      <c r="V245" s="17">
        <v>1319.38</v>
      </c>
      <c r="W245" s="17">
        <v>36.221119999999999</v>
      </c>
      <c r="X245" s="17">
        <v>30.9</v>
      </c>
      <c r="Y245" s="17">
        <v>1.06982</v>
      </c>
      <c r="Z245" s="17">
        <v>151.72300000000001</v>
      </c>
    </row>
    <row r="246" spans="1:26" x14ac:dyDescent="0.2">
      <c r="A246" s="27">
        <v>45240</v>
      </c>
      <c r="B246" s="17">
        <v>4.9097499999999998</v>
      </c>
      <c r="C246" s="14">
        <v>913.27499999999998</v>
      </c>
      <c r="D246" s="17">
        <v>7.3065499999999997</v>
      </c>
      <c r="E246" s="17">
        <v>4034.9949999999999</v>
      </c>
      <c r="F246" s="17">
        <v>22.996649999999999</v>
      </c>
      <c r="G246" s="17">
        <v>353.02699999999999</v>
      </c>
      <c r="H246" s="17">
        <v>15692.5</v>
      </c>
      <c r="I246" s="17">
        <v>4.71</v>
      </c>
      <c r="J246" s="17">
        <v>17.646529999999998</v>
      </c>
      <c r="K246" s="17">
        <v>3.8058999999999998</v>
      </c>
      <c r="L246" s="17">
        <v>55.953099999999999</v>
      </c>
      <c r="M246" s="17">
        <v>4.1418499999999998</v>
      </c>
      <c r="N246" s="17">
        <v>4.6532999999999998</v>
      </c>
      <c r="O246" s="17">
        <v>92.334900000000005</v>
      </c>
      <c r="P246" s="17">
        <v>18.72702</v>
      </c>
      <c r="Q246" s="17">
        <v>35.992199999999997</v>
      </c>
      <c r="R246" s="17">
        <v>28.560949999999998</v>
      </c>
      <c r="S246" s="17">
        <v>83.319010000000006</v>
      </c>
      <c r="T246" s="17">
        <v>1.36046</v>
      </c>
      <c r="U246" s="17">
        <v>32.366</v>
      </c>
      <c r="V246" s="17">
        <v>1317.97</v>
      </c>
      <c r="W246" s="17">
        <v>36.1404</v>
      </c>
      <c r="X246" s="17">
        <v>30.888100000000001</v>
      </c>
      <c r="Y246" s="17">
        <v>1.0686100000000001</v>
      </c>
      <c r="Z246" s="17">
        <v>151.52199999999999</v>
      </c>
    </row>
    <row r="247" spans="1:26" x14ac:dyDescent="0.2">
      <c r="A247" s="27">
        <v>45239</v>
      </c>
      <c r="B247" s="17">
        <v>4.9394200000000001</v>
      </c>
      <c r="C247" s="14">
        <v>912.245</v>
      </c>
      <c r="D247" s="17">
        <v>7.2979000000000003</v>
      </c>
      <c r="E247" s="17">
        <v>4025.694</v>
      </c>
      <c r="F247" s="17">
        <v>23.00835</v>
      </c>
      <c r="G247" s="17">
        <v>355.89299999999997</v>
      </c>
      <c r="H247" s="17">
        <v>15682.5</v>
      </c>
      <c r="I247" s="17">
        <v>4.6929999999999996</v>
      </c>
      <c r="J247" s="17">
        <v>17.817699999999999</v>
      </c>
      <c r="K247" s="17">
        <v>3.8029999999999999</v>
      </c>
      <c r="L247" s="17">
        <v>55.86</v>
      </c>
      <c r="M247" s="17">
        <v>4.1600400000000004</v>
      </c>
      <c r="N247" s="17">
        <v>4.6570299999999998</v>
      </c>
      <c r="O247" s="17">
        <v>91.854709999999997</v>
      </c>
      <c r="P247" s="17">
        <v>18.66</v>
      </c>
      <c r="Q247" s="17">
        <v>35.767299999999999</v>
      </c>
      <c r="R247" s="17">
        <v>28.472149999999999</v>
      </c>
      <c r="S247" s="17">
        <v>83.325659999999999</v>
      </c>
      <c r="T247" s="17">
        <v>1.3604000000000001</v>
      </c>
      <c r="U247" s="17">
        <v>32.271000000000001</v>
      </c>
      <c r="V247" s="17">
        <v>1318.26</v>
      </c>
      <c r="W247" s="17">
        <v>36.1</v>
      </c>
      <c r="X247" s="17">
        <v>30.89415</v>
      </c>
      <c r="Y247" s="17">
        <v>1.0667899999999999</v>
      </c>
      <c r="Z247" s="17">
        <v>151.34899999999999</v>
      </c>
    </row>
    <row r="248" spans="1:26" x14ac:dyDescent="0.2">
      <c r="A248" s="27">
        <v>45238</v>
      </c>
      <c r="B248" s="17">
        <v>4.9099000000000004</v>
      </c>
      <c r="C248" s="14">
        <v>902.31299999999999</v>
      </c>
      <c r="D248" s="17">
        <v>7.2870999999999997</v>
      </c>
      <c r="E248" s="17">
        <v>4080.5</v>
      </c>
      <c r="F248" s="17">
        <v>22.994</v>
      </c>
      <c r="G248" s="17">
        <v>353.65899999999999</v>
      </c>
      <c r="H248" s="17">
        <v>15650</v>
      </c>
      <c r="I248" s="17">
        <v>4.6859999999999999</v>
      </c>
      <c r="J248" s="17">
        <v>17.536940000000001</v>
      </c>
      <c r="K248" s="17">
        <v>3.7968500000000001</v>
      </c>
      <c r="L248" s="17">
        <v>56.0289</v>
      </c>
      <c r="M248" s="17">
        <v>4.1498499999999998</v>
      </c>
      <c r="N248" s="17">
        <v>4.63795</v>
      </c>
      <c r="O248" s="17">
        <v>91.850059999999999</v>
      </c>
      <c r="P248" s="17">
        <v>18.473220000000001</v>
      </c>
      <c r="Q248" s="17">
        <v>35.526000000000003</v>
      </c>
      <c r="R248" s="17">
        <v>28.470050000000001</v>
      </c>
      <c r="S248" s="17">
        <v>83.242260000000002</v>
      </c>
      <c r="T248" s="17">
        <v>1.3563799999999999</v>
      </c>
      <c r="U248" s="17">
        <v>32.253</v>
      </c>
      <c r="V248" s="17">
        <v>1309.0999999999999</v>
      </c>
      <c r="W248" s="17">
        <v>36.112000000000002</v>
      </c>
      <c r="X248" s="17">
        <v>30.8887</v>
      </c>
      <c r="Y248" s="17">
        <v>1.0709200000000001</v>
      </c>
      <c r="Z248" s="17">
        <v>150.976</v>
      </c>
    </row>
    <row r="249" spans="1:26" x14ac:dyDescent="0.2">
      <c r="A249" s="27">
        <v>45237</v>
      </c>
      <c r="B249" s="17">
        <v>4.87927</v>
      </c>
      <c r="C249" s="14">
        <v>886.54499999999996</v>
      </c>
      <c r="D249" s="17">
        <v>7.2812299999999999</v>
      </c>
      <c r="E249" s="17">
        <v>4014.4850000000001</v>
      </c>
      <c r="F249" s="17">
        <v>23.007149999999999</v>
      </c>
      <c r="G249" s="17">
        <v>353.44900000000001</v>
      </c>
      <c r="H249" s="17">
        <v>15636.5</v>
      </c>
      <c r="I249" s="17">
        <v>4.6710000000000003</v>
      </c>
      <c r="J249" s="17">
        <v>17.4771</v>
      </c>
      <c r="K249" s="17">
        <v>3.7785000000000002</v>
      </c>
      <c r="L249" s="17">
        <v>56.140500000000003</v>
      </c>
      <c r="M249" s="17">
        <v>4.1653500000000001</v>
      </c>
      <c r="N249" s="17">
        <v>4.6430499999999997</v>
      </c>
      <c r="O249" s="17">
        <v>92.20966</v>
      </c>
      <c r="P249" s="17">
        <v>18.338629999999998</v>
      </c>
      <c r="Q249" s="17">
        <v>35.558599999999998</v>
      </c>
      <c r="R249" s="17">
        <v>28.490549999999999</v>
      </c>
      <c r="S249" s="17">
        <v>83.233999999999995</v>
      </c>
      <c r="T249" s="17">
        <v>1.35443</v>
      </c>
      <c r="U249" s="17">
        <v>32.224200000000003</v>
      </c>
      <c r="V249" s="17">
        <v>1304.97</v>
      </c>
      <c r="W249" s="17">
        <v>36.138750000000002</v>
      </c>
      <c r="X249" s="17">
        <v>30.9</v>
      </c>
      <c r="Y249" s="17">
        <v>1.07</v>
      </c>
      <c r="Z249" s="17">
        <v>150.37299999999999</v>
      </c>
    </row>
    <row r="250" spans="1:26" x14ac:dyDescent="0.2">
      <c r="A250" s="27">
        <v>45236</v>
      </c>
      <c r="B250" s="17">
        <v>4.8873699999999998</v>
      </c>
      <c r="C250" s="14">
        <v>881.81500000000005</v>
      </c>
      <c r="D250" s="17">
        <v>7.2825800000000003</v>
      </c>
      <c r="E250" s="17">
        <v>3977.375</v>
      </c>
      <c r="F250" s="17">
        <v>22.904900000000001</v>
      </c>
      <c r="G250" s="17">
        <v>354.01600000000002</v>
      </c>
      <c r="H250" s="17">
        <v>15555.5</v>
      </c>
      <c r="I250" s="17">
        <v>4.6420000000000003</v>
      </c>
      <c r="J250" s="17">
        <v>17.547529999999998</v>
      </c>
      <c r="K250" s="17">
        <v>3.7608000000000001</v>
      </c>
      <c r="L250" s="17">
        <v>55.895000000000003</v>
      </c>
      <c r="M250" s="17">
        <v>4.15707</v>
      </c>
      <c r="N250" s="17">
        <v>4.6355000000000004</v>
      </c>
      <c r="O250" s="17">
        <v>92.590810000000005</v>
      </c>
      <c r="P250" s="17">
        <v>18.2926</v>
      </c>
      <c r="Q250" s="17">
        <v>35.5167</v>
      </c>
      <c r="R250" s="17">
        <v>28.436409999999999</v>
      </c>
      <c r="S250" s="17">
        <v>83.228660000000005</v>
      </c>
      <c r="T250" s="17">
        <v>1.35057</v>
      </c>
      <c r="U250" s="17">
        <v>32.1053</v>
      </c>
      <c r="V250" s="17">
        <v>1299.54</v>
      </c>
      <c r="W250" s="17">
        <v>36.025700000000001</v>
      </c>
      <c r="X250" s="17">
        <v>30.892199999999999</v>
      </c>
      <c r="Y250" s="17">
        <v>1.0717699999999999</v>
      </c>
      <c r="Z250" s="17">
        <v>150.072</v>
      </c>
    </row>
    <row r="251" spans="1:26" x14ac:dyDescent="0.2">
      <c r="A251" s="27">
        <v>45233</v>
      </c>
      <c r="B251" s="17">
        <v>4.9029499999999997</v>
      </c>
      <c r="C251" s="14">
        <v>875.38</v>
      </c>
      <c r="D251" s="17">
        <v>7.2887700000000004</v>
      </c>
      <c r="E251" s="17">
        <v>3977.375</v>
      </c>
      <c r="F251" s="17">
        <v>22.748249999999999</v>
      </c>
      <c r="G251" s="17">
        <v>353.74299999999999</v>
      </c>
      <c r="H251" s="17">
        <v>15675.5</v>
      </c>
      <c r="I251" s="17">
        <v>4.7229999999999999</v>
      </c>
      <c r="J251" s="17">
        <v>17.465250000000001</v>
      </c>
      <c r="K251" s="17">
        <v>3.7476500000000001</v>
      </c>
      <c r="L251" s="17">
        <v>56.084000000000003</v>
      </c>
      <c r="M251" s="17">
        <v>4.1519000000000004</v>
      </c>
      <c r="N251" s="17">
        <v>4.6319299999999997</v>
      </c>
      <c r="O251" s="17">
        <v>92.694919999999996</v>
      </c>
      <c r="P251" s="17">
        <v>18.260359999999999</v>
      </c>
      <c r="Q251" s="17">
        <v>35.565300000000001</v>
      </c>
      <c r="R251" s="17">
        <v>28.405619999999999</v>
      </c>
      <c r="S251" s="17">
        <v>83.172560000000004</v>
      </c>
      <c r="T251" s="17">
        <v>1.35426</v>
      </c>
      <c r="U251" s="17">
        <v>32.276000000000003</v>
      </c>
      <c r="V251" s="17">
        <v>1309.48</v>
      </c>
      <c r="W251" s="17">
        <v>36.262509999999999</v>
      </c>
      <c r="X251" s="17">
        <v>30.900600000000001</v>
      </c>
      <c r="Y251" s="17">
        <v>1.0730999999999999</v>
      </c>
      <c r="Z251" s="17">
        <v>149.387</v>
      </c>
    </row>
    <row r="252" spans="1:26" x14ac:dyDescent="0.2">
      <c r="A252" s="27">
        <v>45232</v>
      </c>
      <c r="B252" s="17">
        <v>4.9564199999999996</v>
      </c>
      <c r="C252" s="14">
        <v>888.53</v>
      </c>
      <c r="D252" s="17">
        <v>7.3266499999999999</v>
      </c>
      <c r="E252" s="17">
        <v>4046.5</v>
      </c>
      <c r="F252" s="17">
        <v>23.02495</v>
      </c>
      <c r="G252" s="17">
        <v>359.65499999999997</v>
      </c>
      <c r="H252" s="17">
        <v>15853.5</v>
      </c>
      <c r="I252" s="17">
        <v>4.7519999999999998</v>
      </c>
      <c r="J252" s="17">
        <v>17.514970000000002</v>
      </c>
      <c r="K252" s="17">
        <v>3.77</v>
      </c>
      <c r="L252" s="17">
        <v>56.616</v>
      </c>
      <c r="M252" s="17">
        <v>4.1874099999999999</v>
      </c>
      <c r="N252" s="17">
        <v>4.6768000000000001</v>
      </c>
      <c r="O252" s="17">
        <v>93.256249999999994</v>
      </c>
      <c r="P252" s="17">
        <v>18.421050000000001</v>
      </c>
      <c r="Q252" s="17">
        <v>35.981000000000002</v>
      </c>
      <c r="R252" s="17">
        <v>28.351880000000001</v>
      </c>
      <c r="S252" s="17">
        <v>83.298010000000005</v>
      </c>
      <c r="T252" s="17">
        <v>1.3647899999999999</v>
      </c>
      <c r="U252" s="17">
        <v>32.323999999999998</v>
      </c>
      <c r="V252" s="17">
        <v>1334.34</v>
      </c>
      <c r="W252" s="17">
        <v>36.316510000000001</v>
      </c>
      <c r="X252" s="17">
        <v>30.895600000000002</v>
      </c>
      <c r="Y252" s="17">
        <v>1.06219</v>
      </c>
      <c r="Z252" s="17">
        <v>150.44499999999999</v>
      </c>
    </row>
    <row r="253" spans="1:26" x14ac:dyDescent="0.2">
      <c r="A253" s="27">
        <v>45231</v>
      </c>
      <c r="B253" s="17">
        <v>4.9564199999999996</v>
      </c>
      <c r="C253" s="14">
        <v>894.49</v>
      </c>
      <c r="D253" s="17">
        <v>7.3357000000000001</v>
      </c>
      <c r="E253" s="17">
        <v>4105.5450000000001</v>
      </c>
      <c r="F253" s="17">
        <v>23.332820000000002</v>
      </c>
      <c r="G253" s="17">
        <v>362.62200000000001</v>
      </c>
      <c r="H253" s="17">
        <v>15935</v>
      </c>
      <c r="I253" s="17">
        <v>4.7720000000000002</v>
      </c>
      <c r="J253" s="17">
        <v>17.767320000000002</v>
      </c>
      <c r="K253" s="17">
        <v>3.8385500000000001</v>
      </c>
      <c r="L253" s="17">
        <v>56.822499999999998</v>
      </c>
      <c r="M253" s="17">
        <v>4.2295999999999996</v>
      </c>
      <c r="N253" s="17">
        <v>4.7001799999999996</v>
      </c>
      <c r="O253" s="17">
        <v>92.600009999999997</v>
      </c>
      <c r="P253" s="17">
        <v>18.515059999999998</v>
      </c>
      <c r="Q253" s="17">
        <v>36.173499999999997</v>
      </c>
      <c r="R253" s="17">
        <v>28.320930000000001</v>
      </c>
      <c r="S253" s="17">
        <v>83.27046</v>
      </c>
      <c r="T253" s="17">
        <v>1.3681300000000001</v>
      </c>
      <c r="U253" s="17">
        <v>32.480699999999999</v>
      </c>
      <c r="V253" s="17">
        <v>1348.82</v>
      </c>
      <c r="W253" s="17">
        <v>36.43591</v>
      </c>
      <c r="X253" s="17">
        <v>30.89235</v>
      </c>
      <c r="Y253" s="17">
        <v>1.0570299999999999</v>
      </c>
      <c r="Z253" s="17">
        <v>150.95099999999999</v>
      </c>
    </row>
    <row r="254" spans="1:26" x14ac:dyDescent="0.2">
      <c r="A254" s="27">
        <v>45230</v>
      </c>
      <c r="B254" s="17">
        <v>5.03775</v>
      </c>
      <c r="C254" s="14">
        <v>897.36800000000005</v>
      </c>
      <c r="D254" s="17">
        <v>7.3416199999999998</v>
      </c>
      <c r="E254" s="17">
        <v>4119.25</v>
      </c>
      <c r="F254" s="17">
        <v>23.235949999999999</v>
      </c>
      <c r="G254" s="17">
        <v>361.76299999999998</v>
      </c>
      <c r="H254" s="17">
        <v>15902.5</v>
      </c>
      <c r="I254" s="17">
        <v>4.7649999999999997</v>
      </c>
      <c r="J254" s="17">
        <v>18.048269999999999</v>
      </c>
      <c r="K254" s="17">
        <v>3.8388800000000001</v>
      </c>
      <c r="L254" s="17">
        <v>56.734999999999999</v>
      </c>
      <c r="M254" s="17">
        <v>4.2107799999999997</v>
      </c>
      <c r="N254" s="17">
        <v>4.6966000000000001</v>
      </c>
      <c r="O254" s="17">
        <v>93.393749999999997</v>
      </c>
      <c r="P254" s="17">
        <v>18.648849999999999</v>
      </c>
      <c r="Q254" s="17">
        <v>36.154499999999999</v>
      </c>
      <c r="R254" s="17">
        <v>28.302099999999999</v>
      </c>
      <c r="S254" s="17">
        <v>83.220010000000002</v>
      </c>
      <c r="T254" s="17">
        <v>1.36968</v>
      </c>
      <c r="U254" s="17">
        <v>32.401400000000002</v>
      </c>
      <c r="V254" s="17">
        <v>1353.19</v>
      </c>
      <c r="W254" s="17">
        <v>36.310600000000001</v>
      </c>
      <c r="X254" s="17">
        <v>30.897549999999999</v>
      </c>
      <c r="Y254" s="17">
        <v>1.0575000000000001</v>
      </c>
      <c r="Z254" s="17">
        <v>151.68100000000001</v>
      </c>
    </row>
    <row r="255" spans="1:26" x14ac:dyDescent="0.2">
      <c r="A255" s="27">
        <v>45229</v>
      </c>
      <c r="B255" s="17">
        <v>5.0435600000000003</v>
      </c>
      <c r="C255" s="14">
        <v>907.6</v>
      </c>
      <c r="D255" s="17">
        <v>7.3251499999999998</v>
      </c>
      <c r="E255" s="17">
        <v>4066.038</v>
      </c>
      <c r="F255" s="17">
        <v>23.128499999999999</v>
      </c>
      <c r="G255" s="17">
        <v>360.70499999999998</v>
      </c>
      <c r="H255" s="17">
        <v>15871.5</v>
      </c>
      <c r="I255" s="17">
        <v>4.766</v>
      </c>
      <c r="J255" s="17">
        <v>18.04975</v>
      </c>
      <c r="K255" s="17">
        <v>3.8367499999999999</v>
      </c>
      <c r="L255" s="17">
        <v>56.869</v>
      </c>
      <c r="M255" s="17">
        <v>4.1907800000000002</v>
      </c>
      <c r="N255" s="17">
        <v>4.6761999999999997</v>
      </c>
      <c r="O255" s="17">
        <v>92.659000000000006</v>
      </c>
      <c r="P255" s="17">
        <v>18.857500000000002</v>
      </c>
      <c r="Q255" s="17">
        <v>35.925199999999997</v>
      </c>
      <c r="R255" s="17">
        <v>28.262619999999998</v>
      </c>
      <c r="S255" s="17">
        <v>83.25855</v>
      </c>
      <c r="T255" s="17">
        <v>1.36432</v>
      </c>
      <c r="U255" s="17">
        <v>32.405999999999999</v>
      </c>
      <c r="V255" s="17">
        <v>1346.51</v>
      </c>
      <c r="W255" s="17">
        <v>36.409199999999998</v>
      </c>
      <c r="X255" s="17">
        <v>30.898099999999999</v>
      </c>
      <c r="Y255" s="17">
        <v>1.06151</v>
      </c>
      <c r="Z255" s="17">
        <v>149.10300000000001</v>
      </c>
    </row>
    <row r="256" spans="1:26" x14ac:dyDescent="0.2">
      <c r="A256" s="27">
        <v>45226</v>
      </c>
      <c r="B256" s="17">
        <v>5.0147500000000003</v>
      </c>
      <c r="C256" s="14">
        <v>911.69</v>
      </c>
      <c r="D256" s="17">
        <v>7.3333899999999996</v>
      </c>
      <c r="E256" s="17">
        <v>4108.2849999999999</v>
      </c>
      <c r="F256" s="17">
        <v>23.3111</v>
      </c>
      <c r="G256" s="17">
        <v>363.15800000000002</v>
      </c>
      <c r="H256" s="17">
        <v>15940</v>
      </c>
      <c r="I256" s="17">
        <v>4.7779999999999996</v>
      </c>
      <c r="J256" s="17">
        <v>18.1142</v>
      </c>
      <c r="K256" s="17">
        <v>3.8555999999999999</v>
      </c>
      <c r="L256" s="17">
        <v>56.963500000000003</v>
      </c>
      <c r="M256" s="17">
        <v>4.2264499999999998</v>
      </c>
      <c r="N256" s="17">
        <v>4.6984700000000004</v>
      </c>
      <c r="O256" s="17">
        <v>94.329099999999997</v>
      </c>
      <c r="P256" s="17">
        <v>18.839649999999999</v>
      </c>
      <c r="Q256" s="17">
        <v>36.097499999999997</v>
      </c>
      <c r="R256" s="17">
        <v>28.194800000000001</v>
      </c>
      <c r="S256" s="17">
        <v>83.395510000000002</v>
      </c>
      <c r="T256" s="17">
        <v>1.36985</v>
      </c>
      <c r="U256" s="17">
        <v>32.439</v>
      </c>
      <c r="V256" s="17">
        <v>1356.3</v>
      </c>
      <c r="W256" s="17">
        <v>36.51</v>
      </c>
      <c r="X256" s="17">
        <v>30.899650000000001</v>
      </c>
      <c r="Y256" s="17">
        <v>1.0565100000000001</v>
      </c>
      <c r="Z256" s="17">
        <v>149.65700000000001</v>
      </c>
    </row>
    <row r="257" spans="1:26" x14ac:dyDescent="0.2">
      <c r="A257" s="27">
        <v>45225</v>
      </c>
      <c r="B257" s="17">
        <v>4.9877000000000002</v>
      </c>
      <c r="C257" s="14">
        <v>933.21799999999996</v>
      </c>
      <c r="D257" s="17">
        <v>7.3247999999999998</v>
      </c>
      <c r="E257" s="17">
        <v>4128.66</v>
      </c>
      <c r="F257" s="17">
        <v>23.344999999999999</v>
      </c>
      <c r="G257" s="17">
        <v>362.435</v>
      </c>
      <c r="H257" s="17">
        <v>15918.5</v>
      </c>
      <c r="I257" s="17">
        <v>4.7859999999999996</v>
      </c>
      <c r="J257" s="17">
        <v>18.153880000000001</v>
      </c>
      <c r="K257" s="17">
        <v>3.8675999999999999</v>
      </c>
      <c r="L257" s="17">
        <v>56.964199999999998</v>
      </c>
      <c r="M257" s="17">
        <v>4.2147500000000004</v>
      </c>
      <c r="N257" s="17">
        <v>4.7012999999999998</v>
      </c>
      <c r="O257" s="17">
        <v>93.672650000000004</v>
      </c>
      <c r="P257" s="17">
        <v>18.964300000000001</v>
      </c>
      <c r="Q257" s="17">
        <v>36.268500000000003</v>
      </c>
      <c r="R257" s="17">
        <v>28.165520000000001</v>
      </c>
      <c r="S257" s="17">
        <v>83.272009999999995</v>
      </c>
      <c r="T257" s="17">
        <v>1.36951</v>
      </c>
      <c r="U257" s="17">
        <v>32.472499999999997</v>
      </c>
      <c r="V257" s="17">
        <v>1353.5</v>
      </c>
      <c r="W257" s="17">
        <v>36.582050000000002</v>
      </c>
      <c r="X257" s="17">
        <v>30.892749999999999</v>
      </c>
      <c r="Y257" s="17">
        <v>1.0562499999999999</v>
      </c>
      <c r="Z257" s="17">
        <v>150.399</v>
      </c>
    </row>
    <row r="258" spans="1:26" x14ac:dyDescent="0.2">
      <c r="A258" s="27">
        <v>45224</v>
      </c>
      <c r="B258" s="17">
        <v>4.9955999999999996</v>
      </c>
      <c r="C258" s="14">
        <v>925.43499999999995</v>
      </c>
      <c r="D258" s="17">
        <v>7.3299500000000002</v>
      </c>
      <c r="E258" s="17">
        <v>4195.277</v>
      </c>
      <c r="F258" s="17">
        <v>23.378050000000002</v>
      </c>
      <c r="G258" s="17">
        <v>364.005</v>
      </c>
      <c r="H258" s="17">
        <v>15895.5</v>
      </c>
      <c r="I258" s="17">
        <v>4.7809999999999997</v>
      </c>
      <c r="J258" s="17">
        <v>18.327500000000001</v>
      </c>
      <c r="K258" s="17">
        <v>3.8763299999999998</v>
      </c>
      <c r="L258" s="17">
        <v>56.857700000000001</v>
      </c>
      <c r="M258" s="17">
        <v>4.2339200000000003</v>
      </c>
      <c r="N258" s="17">
        <v>4.6951000000000001</v>
      </c>
      <c r="O258" s="17">
        <v>93.406329999999997</v>
      </c>
      <c r="P258" s="17">
        <v>19.125450000000001</v>
      </c>
      <c r="Q258" s="17">
        <v>36.230899999999998</v>
      </c>
      <c r="R258" s="17">
        <v>28.13298</v>
      </c>
      <c r="S258" s="17">
        <v>83.090010000000007</v>
      </c>
      <c r="T258" s="17">
        <v>1.3706799999999999</v>
      </c>
      <c r="U258" s="17">
        <v>32.384500000000003</v>
      </c>
      <c r="V258" s="17">
        <v>1352.655</v>
      </c>
      <c r="W258" s="17">
        <v>36.590249999999997</v>
      </c>
      <c r="X258" s="17">
        <v>30.89105</v>
      </c>
      <c r="Y258" s="17">
        <v>1.05664</v>
      </c>
      <c r="Z258" s="17">
        <v>150.22999999999999</v>
      </c>
    </row>
    <row r="259" spans="1:26" x14ac:dyDescent="0.2">
      <c r="A259" s="27">
        <v>45223</v>
      </c>
      <c r="B259" s="17">
        <v>4.9927999999999999</v>
      </c>
      <c r="C259" s="14">
        <v>928.00300000000004</v>
      </c>
      <c r="D259" s="17">
        <v>7.3143500000000001</v>
      </c>
      <c r="E259" s="17">
        <v>4217.3100000000004</v>
      </c>
      <c r="F259" s="17">
        <v>23.233899999999998</v>
      </c>
      <c r="G259" s="17">
        <v>361.9</v>
      </c>
      <c r="H259" s="17">
        <v>15858.5</v>
      </c>
      <c r="I259" s="17">
        <v>4.7850000000000001</v>
      </c>
      <c r="J259" s="17">
        <v>18.254650000000002</v>
      </c>
      <c r="K259" s="17">
        <v>3.8638499999999998</v>
      </c>
      <c r="L259" s="17">
        <v>56.759799999999998</v>
      </c>
      <c r="M259" s="17">
        <v>4.2150499999999997</v>
      </c>
      <c r="N259" s="17">
        <v>4.6878700000000002</v>
      </c>
      <c r="O259" s="17">
        <v>93.612899999999996</v>
      </c>
      <c r="P259" s="17">
        <v>19.042529999999999</v>
      </c>
      <c r="Q259" s="17">
        <v>36.167700000000004</v>
      </c>
      <c r="R259" s="17">
        <v>28.10427</v>
      </c>
      <c r="S259" s="17">
        <v>83.015960000000007</v>
      </c>
      <c r="T259" s="17">
        <v>1.3685499999999999</v>
      </c>
      <c r="U259" s="17">
        <v>32.283000000000001</v>
      </c>
      <c r="V259" s="17">
        <v>1344.21</v>
      </c>
      <c r="W259" s="17">
        <v>36.638759999999998</v>
      </c>
      <c r="X259" s="17">
        <v>30.895499999999998</v>
      </c>
      <c r="Y259" s="17">
        <v>1.05901</v>
      </c>
      <c r="Z259" s="17">
        <v>149.91200000000001</v>
      </c>
    </row>
    <row r="260" spans="1:26" x14ac:dyDescent="0.2">
      <c r="A260" s="27">
        <v>45222</v>
      </c>
      <c r="B260" s="17">
        <v>5.0130499999999998</v>
      </c>
      <c r="C260" s="14">
        <v>934</v>
      </c>
      <c r="D260" s="17">
        <v>7.3104399999999998</v>
      </c>
      <c r="E260" s="17">
        <v>4225.03</v>
      </c>
      <c r="F260" s="17">
        <v>23.0701</v>
      </c>
      <c r="G260" s="17">
        <v>357.77499999999998</v>
      </c>
      <c r="H260" s="17">
        <v>15913.5</v>
      </c>
      <c r="I260" s="17">
        <v>4.7949999999999999</v>
      </c>
      <c r="J260" s="17">
        <v>18.143979999999999</v>
      </c>
      <c r="K260" s="17">
        <v>3.86483</v>
      </c>
      <c r="L260" s="17">
        <v>56.825200000000002</v>
      </c>
      <c r="M260" s="17">
        <v>4.1796499999999996</v>
      </c>
      <c r="N260" s="17">
        <v>4.6580500000000002</v>
      </c>
      <c r="O260" s="17">
        <v>94.562749999999994</v>
      </c>
      <c r="P260" s="17">
        <v>18.961849999999998</v>
      </c>
      <c r="Q260" s="17">
        <v>36.308199999999999</v>
      </c>
      <c r="R260" s="17">
        <v>28.0839</v>
      </c>
      <c r="S260" s="17">
        <v>83.051860000000005</v>
      </c>
      <c r="T260" s="17">
        <v>1.36677</v>
      </c>
      <c r="U260" s="17">
        <v>32.366799999999998</v>
      </c>
      <c r="V260" s="17">
        <v>1343.64</v>
      </c>
      <c r="W260" s="17">
        <v>36.6</v>
      </c>
      <c r="X260" s="17">
        <v>30.9</v>
      </c>
      <c r="Y260" s="17">
        <v>1.06697</v>
      </c>
      <c r="Z260" s="17">
        <v>149.715</v>
      </c>
    </row>
    <row r="261" spans="1:26" x14ac:dyDescent="0.2">
      <c r="A261" s="27">
        <v>45219</v>
      </c>
      <c r="B261" s="17">
        <v>5.0352199999999998</v>
      </c>
      <c r="C261" s="14">
        <v>941.76499999999999</v>
      </c>
      <c r="D261" s="17">
        <v>7.3271100000000002</v>
      </c>
      <c r="E261" s="17">
        <v>4225.277</v>
      </c>
      <c r="F261" s="17">
        <v>23.22775</v>
      </c>
      <c r="G261" s="17">
        <v>360.69</v>
      </c>
      <c r="H261" s="17">
        <v>15874.5</v>
      </c>
      <c r="I261" s="17">
        <v>4.7679999999999998</v>
      </c>
      <c r="J261" s="17">
        <v>18.237749999999998</v>
      </c>
      <c r="K261" s="17">
        <v>3.8780999999999999</v>
      </c>
      <c r="L261" s="17">
        <v>56.825499999999998</v>
      </c>
      <c r="M261" s="17">
        <v>4.2098800000000001</v>
      </c>
      <c r="N261" s="17">
        <v>4.6954000000000002</v>
      </c>
      <c r="O261" s="17">
        <v>95.703990000000005</v>
      </c>
      <c r="P261" s="17">
        <v>19.010400000000001</v>
      </c>
      <c r="Q261" s="17">
        <v>36.499499999999998</v>
      </c>
      <c r="R261" s="17">
        <v>27.985749999999999</v>
      </c>
      <c r="S261" s="17">
        <v>83.140010000000004</v>
      </c>
      <c r="T261" s="17">
        <v>1.37246</v>
      </c>
      <c r="U261" s="17">
        <v>32.366300000000003</v>
      </c>
      <c r="V261" s="17">
        <v>1350.09</v>
      </c>
      <c r="W261" s="17">
        <v>36.627009999999999</v>
      </c>
      <c r="X261" s="17">
        <v>30.89115</v>
      </c>
      <c r="Y261" s="17">
        <v>1.0594399999999999</v>
      </c>
      <c r="Z261" s="17">
        <v>149.86000000000001</v>
      </c>
    </row>
    <row r="262" spans="1:26" x14ac:dyDescent="0.2">
      <c r="A262" s="27">
        <v>45218</v>
      </c>
      <c r="B262" s="17">
        <v>5.06325</v>
      </c>
      <c r="C262" s="14">
        <v>939.85299999999995</v>
      </c>
      <c r="D262" s="17">
        <v>7.3365</v>
      </c>
      <c r="E262" s="17">
        <v>4229.78</v>
      </c>
      <c r="F262" s="17">
        <v>23.27225</v>
      </c>
      <c r="G262" s="17">
        <v>361.74</v>
      </c>
      <c r="H262" s="17">
        <v>15815</v>
      </c>
      <c r="I262" s="17">
        <v>4.7699999999999996</v>
      </c>
      <c r="J262" s="17">
        <v>18.324570000000001</v>
      </c>
      <c r="K262" s="17">
        <v>3.8719999999999999</v>
      </c>
      <c r="L262" s="17">
        <v>56.854999999999997</v>
      </c>
      <c r="M262" s="17">
        <v>4.2076700000000002</v>
      </c>
      <c r="N262" s="17">
        <v>4.7001299999999997</v>
      </c>
      <c r="O262" s="17">
        <v>96.780119999999997</v>
      </c>
      <c r="P262" s="17">
        <v>19.02375</v>
      </c>
      <c r="Q262" s="17">
        <v>36.389299999999999</v>
      </c>
      <c r="R262" s="17">
        <v>27.96951</v>
      </c>
      <c r="S262" s="17">
        <v>83.193759999999997</v>
      </c>
      <c r="T262" s="17">
        <v>1.37276</v>
      </c>
      <c r="U262" s="17">
        <v>32.392499999999998</v>
      </c>
      <c r="V262" s="17">
        <v>1356.97</v>
      </c>
      <c r="W262" s="17">
        <v>36.651249999999997</v>
      </c>
      <c r="X262" s="17">
        <v>30.9116</v>
      </c>
      <c r="Y262" s="17">
        <v>1.0582499999999999</v>
      </c>
      <c r="Z262" s="17">
        <v>149.79499999999999</v>
      </c>
    </row>
    <row r="263" spans="1:26" x14ac:dyDescent="0.2">
      <c r="A263" s="27">
        <v>45217</v>
      </c>
      <c r="B263" s="17">
        <v>5.0571000000000002</v>
      </c>
      <c r="C263" s="14">
        <v>942.81</v>
      </c>
      <c r="D263" s="17">
        <v>7.3277299999999999</v>
      </c>
      <c r="E263" s="17">
        <v>4236.7</v>
      </c>
      <c r="F263" s="17">
        <v>23.425699999999999</v>
      </c>
      <c r="G263" s="17">
        <v>364.505</v>
      </c>
      <c r="H263" s="17">
        <v>15735</v>
      </c>
      <c r="I263" s="17">
        <v>4.7465000000000002</v>
      </c>
      <c r="J263" s="17">
        <v>18.249500000000001</v>
      </c>
      <c r="K263" s="17">
        <v>3.8687999999999998</v>
      </c>
      <c r="L263" s="17">
        <v>56.700499999999998</v>
      </c>
      <c r="M263" s="17">
        <v>4.2264499999999998</v>
      </c>
      <c r="N263" s="17">
        <v>4.7190000000000003</v>
      </c>
      <c r="O263" s="17">
        <v>97.971199999999996</v>
      </c>
      <c r="P263" s="17">
        <v>18.992319999999999</v>
      </c>
      <c r="Q263" s="17">
        <v>36.374000000000002</v>
      </c>
      <c r="R263" s="17">
        <v>28.003920000000001</v>
      </c>
      <c r="S263" s="17">
        <v>83.296850000000006</v>
      </c>
      <c r="T263" s="17">
        <v>1.37338</v>
      </c>
      <c r="U263" s="17">
        <v>32.305500000000002</v>
      </c>
      <c r="V263" s="17">
        <v>1355.35</v>
      </c>
      <c r="W263" s="17">
        <v>36.653660000000002</v>
      </c>
      <c r="X263" s="17">
        <v>30.891349999999999</v>
      </c>
      <c r="Y263" s="17">
        <v>1.05365</v>
      </c>
      <c r="Z263" s="17">
        <v>149.93</v>
      </c>
    </row>
    <row r="264" spans="1:26" x14ac:dyDescent="0.2">
      <c r="A264" s="27">
        <v>45216</v>
      </c>
      <c r="B264" s="17">
        <v>5.0388000000000002</v>
      </c>
      <c r="C264" s="14">
        <v>937.67</v>
      </c>
      <c r="D264" s="17">
        <v>7.3255699999999999</v>
      </c>
      <c r="E264" s="17">
        <v>4192</v>
      </c>
      <c r="F264" s="17">
        <v>23.316770000000002</v>
      </c>
      <c r="G264" s="17">
        <v>363.392</v>
      </c>
      <c r="H264" s="17">
        <v>15718.3</v>
      </c>
      <c r="I264" s="17">
        <v>4.7359999999999998</v>
      </c>
      <c r="J264" s="17">
        <v>18.01585</v>
      </c>
      <c r="K264" s="17">
        <v>3.8529</v>
      </c>
      <c r="L264" s="17">
        <v>56.740699999999997</v>
      </c>
      <c r="M264" s="17">
        <v>4.17882</v>
      </c>
      <c r="N264" s="17">
        <v>4.6978499999999999</v>
      </c>
      <c r="O264" s="17">
        <v>97.947569999999999</v>
      </c>
      <c r="P264" s="17">
        <v>18.802150000000001</v>
      </c>
      <c r="Q264" s="17">
        <v>36.331499999999998</v>
      </c>
      <c r="R264" s="17">
        <v>27.95065</v>
      </c>
      <c r="S264" s="17">
        <v>83.210009999999997</v>
      </c>
      <c r="T264" s="17">
        <v>1.36825</v>
      </c>
      <c r="U264" s="17">
        <v>32.316499999999998</v>
      </c>
      <c r="V264" s="17">
        <v>1353.57</v>
      </c>
      <c r="W264" s="17">
        <v>36.525379999999998</v>
      </c>
      <c r="X264" s="17">
        <v>30.900480000000002</v>
      </c>
      <c r="Y264" s="17">
        <v>1.05772</v>
      </c>
      <c r="Z264" s="17">
        <v>149.81399999999999</v>
      </c>
    </row>
    <row r="265" spans="1:26" x14ac:dyDescent="0.2">
      <c r="A265" s="27">
        <v>45215</v>
      </c>
      <c r="B265" s="17">
        <v>5.0400499999999999</v>
      </c>
      <c r="C265" s="14">
        <v>946.32799999999997</v>
      </c>
      <c r="D265" s="17">
        <v>7.3085100000000001</v>
      </c>
      <c r="E265" s="17">
        <v>4237.16</v>
      </c>
      <c r="F265" s="17">
        <v>23.351569999999999</v>
      </c>
      <c r="G265" s="17">
        <v>365.815</v>
      </c>
      <c r="H265" s="17">
        <v>15720</v>
      </c>
      <c r="I265" s="17">
        <v>4.7359999999999998</v>
      </c>
      <c r="J265" s="17">
        <v>17.885059999999999</v>
      </c>
      <c r="K265" s="17">
        <v>3.8605</v>
      </c>
      <c r="L265" s="17">
        <v>56.792000000000002</v>
      </c>
      <c r="M265" s="17">
        <v>4.2156000000000002</v>
      </c>
      <c r="N265" s="17">
        <v>4.702</v>
      </c>
      <c r="O265" s="17">
        <v>97.473079999999996</v>
      </c>
      <c r="P265" s="17">
        <v>18.771049999999999</v>
      </c>
      <c r="Q265" s="17">
        <v>36.247700000000002</v>
      </c>
      <c r="R265" s="17">
        <v>27.86345</v>
      </c>
      <c r="S265" s="17">
        <v>83.241470000000007</v>
      </c>
      <c r="T265" s="17">
        <v>1.3675600000000001</v>
      </c>
      <c r="U265" s="17">
        <v>32.284500000000001</v>
      </c>
      <c r="V265" s="17">
        <v>1348.24</v>
      </c>
      <c r="W265" s="17">
        <v>36.450009999999999</v>
      </c>
      <c r="X265" s="17">
        <v>30.89235</v>
      </c>
      <c r="Y265" s="17">
        <v>1.05603</v>
      </c>
      <c r="Z265" s="17">
        <v>149.51300000000001</v>
      </c>
    </row>
    <row r="266" spans="1:26" x14ac:dyDescent="0.2">
      <c r="A266" s="27">
        <v>45212</v>
      </c>
      <c r="B266" s="17">
        <v>5.0784000000000002</v>
      </c>
      <c r="C266" s="14">
        <v>939.4</v>
      </c>
      <c r="D266" s="17">
        <v>7.3132700000000002</v>
      </c>
      <c r="E266" s="17">
        <v>4237.16</v>
      </c>
      <c r="F266" s="17">
        <v>23.5014</v>
      </c>
      <c r="G266" s="17">
        <v>369.565</v>
      </c>
      <c r="H266" s="17">
        <v>15682.5</v>
      </c>
      <c r="I266" s="17">
        <v>4.7290000000000001</v>
      </c>
      <c r="J266" s="17">
        <v>18.08953</v>
      </c>
      <c r="K266" s="17">
        <v>3.8582999999999998</v>
      </c>
      <c r="L266" s="17">
        <v>56.808999999999997</v>
      </c>
      <c r="M266" s="17">
        <v>4.3147000000000002</v>
      </c>
      <c r="N266" s="17">
        <v>4.7251200000000004</v>
      </c>
      <c r="O266" s="17">
        <v>97.694180000000003</v>
      </c>
      <c r="P266" s="17">
        <v>19.00215</v>
      </c>
      <c r="Q266" s="17">
        <v>36.256799999999998</v>
      </c>
      <c r="R266" s="17">
        <v>27.799299999999999</v>
      </c>
      <c r="S266" s="17">
        <v>83.423259999999999</v>
      </c>
      <c r="T266" s="17">
        <v>1.3694299999999999</v>
      </c>
      <c r="U266" s="17">
        <v>32.216799999999999</v>
      </c>
      <c r="V266" s="17">
        <v>1353.15</v>
      </c>
      <c r="W266" s="17">
        <v>36.47625</v>
      </c>
      <c r="X266" s="17">
        <v>30.892520000000001</v>
      </c>
      <c r="Y266" s="17">
        <v>1.0509999999999999</v>
      </c>
      <c r="Z266" s="17">
        <v>149.57400000000001</v>
      </c>
    </row>
    <row r="267" spans="1:26" x14ac:dyDescent="0.2">
      <c r="A267" s="27">
        <v>45211</v>
      </c>
      <c r="B267" s="17">
        <v>5.0507499999999999</v>
      </c>
      <c r="C267" s="14">
        <v>938.875</v>
      </c>
      <c r="D267" s="17">
        <v>7.3098000000000001</v>
      </c>
      <c r="E267" s="17">
        <v>4224.768</v>
      </c>
      <c r="F267" s="17">
        <v>23.436869999999999</v>
      </c>
      <c r="G267" s="17">
        <v>367.76499999999999</v>
      </c>
      <c r="H267" s="17">
        <v>15714.5</v>
      </c>
      <c r="I267" s="17">
        <v>4.7149999999999999</v>
      </c>
      <c r="J267" s="17">
        <v>17.98245</v>
      </c>
      <c r="K267" s="17">
        <v>3.83805</v>
      </c>
      <c r="L267" s="17">
        <v>56.670200000000001</v>
      </c>
      <c r="M267" s="17">
        <v>4.3113700000000001</v>
      </c>
      <c r="N267" s="17">
        <v>4.7133500000000002</v>
      </c>
      <c r="O267" s="17">
        <v>97.731750000000005</v>
      </c>
      <c r="P267" s="17">
        <v>19.017019999999999</v>
      </c>
      <c r="Q267" s="17">
        <v>36.3994</v>
      </c>
      <c r="R267" s="17">
        <v>27.743839999999999</v>
      </c>
      <c r="S267" s="17">
        <v>83.250010000000003</v>
      </c>
      <c r="T267" s="17">
        <v>1.3701300000000001</v>
      </c>
      <c r="U267" s="17">
        <v>32.106499999999997</v>
      </c>
      <c r="V267" s="17">
        <v>1349.39</v>
      </c>
      <c r="W267" s="17">
        <v>36.475009999999997</v>
      </c>
      <c r="X267" s="17">
        <v>30.891749999999998</v>
      </c>
      <c r="Y267" s="17">
        <v>1.0528299999999999</v>
      </c>
      <c r="Z267" s="17">
        <v>149.80799999999999</v>
      </c>
    </row>
    <row r="268" spans="1:26" x14ac:dyDescent="0.2">
      <c r="A268" s="27">
        <v>45210</v>
      </c>
      <c r="B268" s="17">
        <v>5.0507499999999999</v>
      </c>
      <c r="C268" s="14">
        <v>930.41200000000003</v>
      </c>
      <c r="D268" s="17">
        <v>7.3009899999999996</v>
      </c>
      <c r="E268" s="17">
        <v>4229.6629999999996</v>
      </c>
      <c r="F268" s="17">
        <v>23.0991</v>
      </c>
      <c r="G268" s="17">
        <v>363.73399999999998</v>
      </c>
      <c r="H268" s="17">
        <v>15696.5</v>
      </c>
      <c r="I268" s="17">
        <v>4.718</v>
      </c>
      <c r="J268" s="17">
        <v>17.834669999999999</v>
      </c>
      <c r="K268" s="17">
        <v>3.8310499999999998</v>
      </c>
      <c r="L268" s="17">
        <v>56.761499999999998</v>
      </c>
      <c r="M268" s="17">
        <v>4.2606000000000002</v>
      </c>
      <c r="N268" s="17">
        <v>4.6723499999999998</v>
      </c>
      <c r="O268" s="17">
        <v>98.303899999999999</v>
      </c>
      <c r="P268" s="17">
        <v>18.826930000000001</v>
      </c>
      <c r="Q268" s="17">
        <v>36.431800000000003</v>
      </c>
      <c r="R268" s="17">
        <v>27.70872</v>
      </c>
      <c r="S268" s="17">
        <v>83.206509999999994</v>
      </c>
      <c r="T268" s="17">
        <v>1.3632899999999999</v>
      </c>
      <c r="U268" s="17">
        <v>32.103900000000003</v>
      </c>
      <c r="V268" s="17">
        <v>1338.87</v>
      </c>
      <c r="W268" s="17">
        <v>36.522129999999997</v>
      </c>
      <c r="X268" s="17">
        <v>30.8934</v>
      </c>
      <c r="Y268" s="17">
        <v>1.0619799999999999</v>
      </c>
      <c r="Z268" s="17">
        <v>149.167</v>
      </c>
    </row>
    <row r="269" spans="1:26" x14ac:dyDescent="0.2">
      <c r="A269" s="27">
        <v>45209</v>
      </c>
      <c r="B269" s="17">
        <v>5.0544000000000002</v>
      </c>
      <c r="C269" s="14">
        <v>930.93200000000002</v>
      </c>
      <c r="D269" s="17">
        <v>7.2878400000000001</v>
      </c>
      <c r="E269" s="17">
        <v>4229.4350000000004</v>
      </c>
      <c r="F269" s="17">
        <v>23.165150000000001</v>
      </c>
      <c r="G269" s="17">
        <v>365.51499999999999</v>
      </c>
      <c r="H269" s="17">
        <v>15725.5</v>
      </c>
      <c r="I269" s="17">
        <v>4.7279999999999998</v>
      </c>
      <c r="J269" s="17">
        <v>17.942250000000001</v>
      </c>
      <c r="K269" s="17">
        <v>3.8222999999999998</v>
      </c>
      <c r="L269" s="17">
        <v>56.8752</v>
      </c>
      <c r="M269" s="17">
        <v>4.2805299999999997</v>
      </c>
      <c r="N269" s="17">
        <v>4.6824300000000001</v>
      </c>
      <c r="O269" s="17">
        <v>100.21585</v>
      </c>
      <c r="P269" s="17">
        <v>19.018080000000001</v>
      </c>
      <c r="Q269" s="17">
        <v>36.619500000000002</v>
      </c>
      <c r="R269" s="17">
        <v>27.718070000000001</v>
      </c>
      <c r="S269" s="17">
        <v>83.163460000000001</v>
      </c>
      <c r="T269" s="17">
        <v>1.3630599999999999</v>
      </c>
      <c r="U269" s="17">
        <v>32.133499999999998</v>
      </c>
      <c r="V269" s="17">
        <v>1342.64</v>
      </c>
      <c r="W269" s="17">
        <v>36.585799999999999</v>
      </c>
      <c r="X269" s="17">
        <v>30.893049999999999</v>
      </c>
      <c r="Y269" s="17">
        <v>1.06054</v>
      </c>
      <c r="Z269" s="17">
        <v>148.71199999999999</v>
      </c>
    </row>
    <row r="270" spans="1:26" x14ac:dyDescent="0.2">
      <c r="A270" s="27">
        <v>45208</v>
      </c>
      <c r="B270" s="17">
        <v>5.1361499999999998</v>
      </c>
      <c r="C270" s="14">
        <v>920.75</v>
      </c>
      <c r="D270" s="17">
        <v>7.29277</v>
      </c>
      <c r="E270" s="17">
        <v>4317.6000000000004</v>
      </c>
      <c r="F270" s="17">
        <v>23.15165</v>
      </c>
      <c r="G270" s="17">
        <v>367.87</v>
      </c>
      <c r="H270" s="17">
        <v>15686.5</v>
      </c>
      <c r="I270" s="17">
        <v>4.7309999999999999</v>
      </c>
      <c r="J270" s="17">
        <v>18.208749999999998</v>
      </c>
      <c r="K270" s="17">
        <v>3.83555</v>
      </c>
      <c r="L270" s="17">
        <v>56.971200000000003</v>
      </c>
      <c r="M270" s="17">
        <v>4.3182499999999999</v>
      </c>
      <c r="N270" s="17">
        <v>4.6980700000000004</v>
      </c>
      <c r="O270" s="17">
        <v>99.828850000000003</v>
      </c>
      <c r="P270" s="17">
        <v>19.336169999999999</v>
      </c>
      <c r="Q270" s="17">
        <v>36.964500000000001</v>
      </c>
      <c r="R270" s="17">
        <v>27.700700000000001</v>
      </c>
      <c r="S270" s="17">
        <v>83.303359999999998</v>
      </c>
      <c r="T270" s="17">
        <v>1.3653299999999999</v>
      </c>
      <c r="U270" s="17">
        <v>32.133499999999998</v>
      </c>
      <c r="V270" s="17">
        <v>1347.34</v>
      </c>
      <c r="W270" s="17">
        <v>36.572499999999998</v>
      </c>
      <c r="X270" s="17">
        <v>30.892900000000001</v>
      </c>
      <c r="Y270" s="17">
        <v>1.0566899999999999</v>
      </c>
      <c r="Z270" s="17">
        <v>148.50800000000001</v>
      </c>
    </row>
    <row r="271" spans="1:26" x14ac:dyDescent="0.2">
      <c r="A271" s="27">
        <v>45205</v>
      </c>
      <c r="B271" s="17">
        <v>5.1485700000000003</v>
      </c>
      <c r="C271" s="14">
        <v>920.75</v>
      </c>
      <c r="D271" s="17">
        <v>7.3094099999999997</v>
      </c>
      <c r="E271" s="17">
        <v>4339.3999999999996</v>
      </c>
      <c r="F271" s="17">
        <v>23.102450000000001</v>
      </c>
      <c r="G271" s="17">
        <v>365.47699999999998</v>
      </c>
      <c r="H271" s="17">
        <v>15636.5</v>
      </c>
      <c r="I271" s="17">
        <v>4.7119999999999997</v>
      </c>
      <c r="J271" s="17">
        <v>18.16554</v>
      </c>
      <c r="K271" s="17">
        <v>3.8265500000000001</v>
      </c>
      <c r="L271" s="17">
        <v>56.63</v>
      </c>
      <c r="M271" s="17">
        <v>4.3278299999999996</v>
      </c>
      <c r="N271" s="17">
        <v>4.6909799999999997</v>
      </c>
      <c r="O271" s="17">
        <v>100.89948</v>
      </c>
      <c r="P271" s="17">
        <v>19.300039999999999</v>
      </c>
      <c r="Q271" s="17">
        <v>36.92</v>
      </c>
      <c r="R271" s="17">
        <v>27.612400000000001</v>
      </c>
      <c r="S271" s="17">
        <v>83.114260000000002</v>
      </c>
      <c r="T271" s="17">
        <v>1.3651199999999999</v>
      </c>
      <c r="U271" s="17">
        <v>32.133499999999998</v>
      </c>
      <c r="V271" s="17">
        <v>1344.4</v>
      </c>
      <c r="W271" s="17">
        <v>36.605710000000002</v>
      </c>
      <c r="X271" s="17">
        <v>30.807749999999999</v>
      </c>
      <c r="Y271" s="17">
        <v>1.0586</v>
      </c>
      <c r="Z271" s="17">
        <v>149.32</v>
      </c>
    </row>
    <row r="272" spans="1:26" x14ac:dyDescent="0.2">
      <c r="A272" s="27">
        <v>45204</v>
      </c>
      <c r="B272" s="17">
        <v>5.1670999999999996</v>
      </c>
      <c r="C272" s="14">
        <v>913.82500000000005</v>
      </c>
      <c r="D272" s="17">
        <v>7.3063599999999997</v>
      </c>
      <c r="E272" s="17">
        <v>4349.5</v>
      </c>
      <c r="F272" s="17">
        <v>23.163799999999998</v>
      </c>
      <c r="G272" s="17">
        <v>367.55399999999997</v>
      </c>
      <c r="H272" s="17">
        <v>15619.3</v>
      </c>
      <c r="I272" s="17">
        <v>4.7279999999999998</v>
      </c>
      <c r="J272" s="17">
        <v>18.261279999999999</v>
      </c>
      <c r="K272" s="17">
        <v>3.8214999999999999</v>
      </c>
      <c r="L272" s="17">
        <v>56.678199999999997</v>
      </c>
      <c r="M272" s="17">
        <v>4.3626500000000004</v>
      </c>
      <c r="N272" s="17">
        <v>4.7107000000000001</v>
      </c>
      <c r="O272" s="17">
        <v>100.0562</v>
      </c>
      <c r="P272" s="17">
        <v>19.517600000000002</v>
      </c>
      <c r="Q272" s="17">
        <v>36.962000000000003</v>
      </c>
      <c r="R272" s="17">
        <v>27.552150000000001</v>
      </c>
      <c r="S272" s="17">
        <v>83.16001</v>
      </c>
      <c r="T272" s="17">
        <v>1.3670199999999999</v>
      </c>
      <c r="U272" s="17">
        <v>32.298999999999999</v>
      </c>
      <c r="V272" s="17">
        <v>1346.405</v>
      </c>
      <c r="W272" s="17">
        <v>36.650010000000002</v>
      </c>
      <c r="X272" s="17">
        <v>30.827829999999999</v>
      </c>
      <c r="Y272" s="17">
        <v>1.0549900000000001</v>
      </c>
      <c r="Z272" s="17">
        <v>148.511</v>
      </c>
    </row>
    <row r="273" spans="1:26" x14ac:dyDescent="0.2">
      <c r="A273" s="27">
        <v>45203</v>
      </c>
      <c r="B273" s="17">
        <v>5.1578499999999998</v>
      </c>
      <c r="C273" s="14">
        <v>915.35</v>
      </c>
      <c r="D273" s="17">
        <v>7.3164400000000001</v>
      </c>
      <c r="E273" s="17">
        <v>4264.2550000000001</v>
      </c>
      <c r="F273" s="17">
        <v>23.223849999999999</v>
      </c>
      <c r="G273" s="17">
        <v>368.62799999999999</v>
      </c>
      <c r="H273" s="17">
        <v>15630</v>
      </c>
      <c r="I273" s="17">
        <v>4.7300000000000004</v>
      </c>
      <c r="J273" s="17">
        <v>17.955459999999999</v>
      </c>
      <c r="K273" s="17">
        <v>3.8130000000000002</v>
      </c>
      <c r="L273" s="17">
        <v>56.704999999999998</v>
      </c>
      <c r="M273" s="17">
        <v>4.3834999999999997</v>
      </c>
      <c r="N273" s="17">
        <v>4.7363999999999997</v>
      </c>
      <c r="O273" s="17">
        <v>100.01973</v>
      </c>
      <c r="P273" s="17">
        <v>19.33334</v>
      </c>
      <c r="Q273" s="17">
        <v>36.903399999999998</v>
      </c>
      <c r="R273" s="17">
        <v>27.5685</v>
      </c>
      <c r="S273" s="17">
        <v>83.449860000000001</v>
      </c>
      <c r="T273" s="17">
        <v>1.3720600000000001</v>
      </c>
      <c r="U273" s="17">
        <v>32.359000000000002</v>
      </c>
      <c r="V273" s="17">
        <v>1353.2</v>
      </c>
      <c r="W273" s="17">
        <v>36.712510000000002</v>
      </c>
      <c r="X273" s="17">
        <v>30.892379999999999</v>
      </c>
      <c r="Y273" s="17">
        <v>1.0504100000000001</v>
      </c>
      <c r="Z273" s="17">
        <v>149.124</v>
      </c>
    </row>
    <row r="274" spans="1:26" x14ac:dyDescent="0.2">
      <c r="A274" s="27">
        <v>45202</v>
      </c>
      <c r="B274" s="17">
        <v>5.1679000000000004</v>
      </c>
      <c r="C274" s="14">
        <v>917.21500000000003</v>
      </c>
      <c r="D274" s="17">
        <v>7.3227900000000004</v>
      </c>
      <c r="E274" s="17">
        <v>4217.5</v>
      </c>
      <c r="F274" s="17">
        <v>23.424669999999999</v>
      </c>
      <c r="G274" s="17">
        <v>372.32600000000002</v>
      </c>
      <c r="H274" s="17">
        <v>15585</v>
      </c>
      <c r="I274" s="17">
        <v>4.7249999999999996</v>
      </c>
      <c r="J274" s="17">
        <v>18.073139999999999</v>
      </c>
      <c r="K274" s="17">
        <v>3.8210000000000002</v>
      </c>
      <c r="L274" s="17">
        <v>56.798499999999997</v>
      </c>
      <c r="M274" s="17">
        <v>4.4238600000000003</v>
      </c>
      <c r="N274" s="17">
        <v>4.7534299999999998</v>
      </c>
      <c r="O274" s="17">
        <v>99.855069999999998</v>
      </c>
      <c r="P274" s="17">
        <v>19.346900000000002</v>
      </c>
      <c r="Q274" s="17">
        <v>37.067</v>
      </c>
      <c r="R274" s="17">
        <v>27.514679999999998</v>
      </c>
      <c r="S274" s="17">
        <v>83.188010000000006</v>
      </c>
      <c r="T274" s="17">
        <v>1.3731500000000001</v>
      </c>
      <c r="U274" s="17">
        <v>32.342399999999998</v>
      </c>
      <c r="V274" s="17">
        <v>1362.02</v>
      </c>
      <c r="W274" s="17">
        <v>36.708579999999998</v>
      </c>
      <c r="X274" s="17">
        <v>30.894649999999999</v>
      </c>
      <c r="Y274" s="17">
        <v>1.0466599999999999</v>
      </c>
      <c r="Z274" s="17">
        <v>149.024</v>
      </c>
    </row>
    <row r="275" spans="1:26" x14ac:dyDescent="0.2">
      <c r="A275" s="27">
        <v>45201</v>
      </c>
      <c r="B275" s="17">
        <v>5.0611199999999998</v>
      </c>
      <c r="C275" s="14">
        <v>909.28300000000002</v>
      </c>
      <c r="D275" s="17">
        <v>7.3227099999999998</v>
      </c>
      <c r="E275" s="17">
        <v>4158.75</v>
      </c>
      <c r="F275" s="17">
        <v>23.315349999999999</v>
      </c>
      <c r="G275" s="17">
        <v>371.14100000000002</v>
      </c>
      <c r="H275" s="17">
        <v>15529.5</v>
      </c>
      <c r="I275" s="17">
        <v>4.718</v>
      </c>
      <c r="J275" s="17">
        <v>17.675129999999999</v>
      </c>
      <c r="K275" s="17">
        <v>3.7966500000000001</v>
      </c>
      <c r="L275" s="17">
        <v>56.784799999999997</v>
      </c>
      <c r="M275" s="17">
        <v>4.4072300000000002</v>
      </c>
      <c r="N275" s="17">
        <v>4.7472000000000003</v>
      </c>
      <c r="O275" s="17">
        <v>99.278630000000007</v>
      </c>
      <c r="P275" s="17">
        <v>19.216519999999999</v>
      </c>
      <c r="Q275" s="17">
        <v>36.951700000000002</v>
      </c>
      <c r="R275" s="17">
        <v>27.471720000000001</v>
      </c>
      <c r="S275" s="17">
        <v>83.271010000000004</v>
      </c>
      <c r="T275" s="17">
        <v>1.3730100000000001</v>
      </c>
      <c r="U275" s="17">
        <v>32.223999999999997</v>
      </c>
      <c r="V275" s="17">
        <v>1357.14</v>
      </c>
      <c r="W275" s="17">
        <v>36.931649999999998</v>
      </c>
      <c r="X275" s="17">
        <v>30.88748</v>
      </c>
      <c r="Y275" s="17">
        <v>1.04775</v>
      </c>
      <c r="Z275" s="17">
        <v>149.858</v>
      </c>
    </row>
    <row r="276" spans="1:26" x14ac:dyDescent="0.2">
      <c r="A276" s="27">
        <v>45198</v>
      </c>
      <c r="B276" s="17">
        <v>5.0324999999999998</v>
      </c>
      <c r="C276" s="14">
        <v>892.8</v>
      </c>
      <c r="D276" s="17">
        <v>7.2928499999999996</v>
      </c>
      <c r="E276" s="17">
        <v>4067.875</v>
      </c>
      <c r="F276" s="17">
        <v>23.105</v>
      </c>
      <c r="G276" s="17">
        <v>368.423</v>
      </c>
      <c r="H276" s="17">
        <v>15455</v>
      </c>
      <c r="I276" s="17">
        <v>4.6950000000000003</v>
      </c>
      <c r="J276" s="17">
        <v>17.42268</v>
      </c>
      <c r="K276" s="17">
        <v>3.7853300000000001</v>
      </c>
      <c r="L276" s="17">
        <v>56.581000000000003</v>
      </c>
      <c r="M276" s="17">
        <v>4.3741300000000001</v>
      </c>
      <c r="N276" s="17">
        <v>4.7042799999999998</v>
      </c>
      <c r="O276" s="17">
        <v>97.551069999999996</v>
      </c>
      <c r="P276" s="17">
        <v>18.922599999999999</v>
      </c>
      <c r="Q276" s="17">
        <v>36.570999999999998</v>
      </c>
      <c r="R276" s="17">
        <v>27.4223</v>
      </c>
      <c r="S276" s="17">
        <v>83.166510000000002</v>
      </c>
      <c r="T276" s="17">
        <v>1.3662399999999999</v>
      </c>
      <c r="U276" s="17">
        <v>32.242699999999999</v>
      </c>
      <c r="V276" s="17">
        <v>1352.36</v>
      </c>
      <c r="W276" s="17">
        <v>36.933999999999997</v>
      </c>
      <c r="X276" s="17">
        <v>30.898499999999999</v>
      </c>
      <c r="Y276" s="17">
        <v>1.0572600000000001</v>
      </c>
      <c r="Z276" s="17">
        <v>149.369</v>
      </c>
    </row>
    <row r="277" spans="1:26" x14ac:dyDescent="0.2">
      <c r="A277" s="27">
        <v>45197</v>
      </c>
      <c r="B277" s="17">
        <v>5.0334000000000003</v>
      </c>
      <c r="C277" s="14">
        <v>908.35699999999997</v>
      </c>
      <c r="D277" s="17">
        <v>7.2947800000000003</v>
      </c>
      <c r="E277" s="17">
        <v>4075.7750000000001</v>
      </c>
      <c r="F277" s="17">
        <v>23.036899999999999</v>
      </c>
      <c r="G277" s="17">
        <v>371.048</v>
      </c>
      <c r="H277" s="17">
        <v>15520</v>
      </c>
      <c r="I277" s="17">
        <v>4.7080000000000002</v>
      </c>
      <c r="J277" s="17">
        <v>17.5412</v>
      </c>
      <c r="K277" s="17">
        <v>3.8008700000000002</v>
      </c>
      <c r="L277" s="17">
        <v>56.973500000000001</v>
      </c>
      <c r="M277" s="17">
        <v>4.3905599999999998</v>
      </c>
      <c r="N277" s="17">
        <v>4.7075300000000002</v>
      </c>
      <c r="O277" s="17">
        <v>96.810850000000002</v>
      </c>
      <c r="P277" s="17">
        <v>18.9817</v>
      </c>
      <c r="Q277" s="17">
        <v>36.564</v>
      </c>
      <c r="R277" s="17">
        <v>27.40117</v>
      </c>
      <c r="S277" s="17">
        <v>83.164060000000006</v>
      </c>
      <c r="T277" s="17">
        <v>1.3658399999999999</v>
      </c>
      <c r="U277" s="17">
        <v>32.242699999999999</v>
      </c>
      <c r="V277" s="17">
        <v>1351.67</v>
      </c>
      <c r="W277" s="17">
        <v>36.931809999999999</v>
      </c>
      <c r="X277" s="17">
        <v>30.88485</v>
      </c>
      <c r="Y277" s="17">
        <v>1.0565599999999999</v>
      </c>
      <c r="Z277" s="17">
        <v>149.30699999999999</v>
      </c>
    </row>
    <row r="278" spans="1:26" x14ac:dyDescent="0.2">
      <c r="A278" s="27">
        <v>45196</v>
      </c>
      <c r="B278" s="17">
        <v>5.04495</v>
      </c>
      <c r="C278" s="14">
        <v>910.96299999999997</v>
      </c>
      <c r="D278" s="17">
        <v>7.3241699999999996</v>
      </c>
      <c r="E278" s="17">
        <v>4093.75</v>
      </c>
      <c r="F278" s="17">
        <v>23.1846</v>
      </c>
      <c r="G278" s="17">
        <v>373.77499999999998</v>
      </c>
      <c r="H278" s="17">
        <v>15539.5</v>
      </c>
      <c r="I278" s="17">
        <v>4.7080000000000002</v>
      </c>
      <c r="J278" s="17">
        <v>17.670380000000002</v>
      </c>
      <c r="K278" s="17">
        <v>3.8108</v>
      </c>
      <c r="L278" s="17">
        <v>56.926299999999998</v>
      </c>
      <c r="M278" s="17">
        <v>4.4115700000000002</v>
      </c>
      <c r="N278" s="17">
        <v>4.7376500000000004</v>
      </c>
      <c r="O278" s="17">
        <v>97.076099999999997</v>
      </c>
      <c r="P278" s="17">
        <v>19.209379999999999</v>
      </c>
      <c r="Q278" s="17">
        <v>36.676299999999998</v>
      </c>
      <c r="R278" s="17">
        <v>27.20195</v>
      </c>
      <c r="S278" s="17">
        <v>83.200010000000006</v>
      </c>
      <c r="T278" s="17">
        <v>1.3726499999999999</v>
      </c>
      <c r="U278" s="17">
        <v>32.241</v>
      </c>
      <c r="V278" s="17">
        <v>1355.51</v>
      </c>
      <c r="W278" s="17">
        <v>36.86683</v>
      </c>
      <c r="X278" s="17">
        <v>30.896129999999999</v>
      </c>
      <c r="Y278" s="17">
        <v>1.05026</v>
      </c>
      <c r="Z278" s="17">
        <v>149.63499999999999</v>
      </c>
    </row>
    <row r="279" spans="1:26" x14ac:dyDescent="0.2">
      <c r="A279" s="27">
        <v>45195</v>
      </c>
      <c r="B279" s="17">
        <v>4.9904999999999999</v>
      </c>
      <c r="C279" s="14">
        <v>903.85799999999995</v>
      </c>
      <c r="D279" s="17">
        <v>7.3101000000000003</v>
      </c>
      <c r="E279" s="17">
        <v>4064.2</v>
      </c>
      <c r="F279" s="17">
        <v>23.10275</v>
      </c>
      <c r="G279" s="17">
        <v>369.65499999999997</v>
      </c>
      <c r="H279" s="17">
        <v>15492.5</v>
      </c>
      <c r="I279" s="17">
        <v>4.6909999999999998</v>
      </c>
      <c r="J279" s="17">
        <v>17.547249999999998</v>
      </c>
      <c r="K279" s="17">
        <v>3.7849499999999998</v>
      </c>
      <c r="L279" s="17">
        <v>56.965000000000003</v>
      </c>
      <c r="M279" s="17">
        <v>4.3580500000000004</v>
      </c>
      <c r="N279" s="17">
        <v>4.70275</v>
      </c>
      <c r="O279" s="17">
        <v>96.943629999999999</v>
      </c>
      <c r="P279" s="17">
        <v>19.07771</v>
      </c>
      <c r="Q279" s="17">
        <v>36.392699999999998</v>
      </c>
      <c r="R279" s="17">
        <v>27.260100000000001</v>
      </c>
      <c r="S279" s="17">
        <v>83.418760000000006</v>
      </c>
      <c r="T279" s="17">
        <v>1.3689100000000001</v>
      </c>
      <c r="U279" s="17">
        <v>32.215499999999999</v>
      </c>
      <c r="V279" s="17">
        <v>1354.14</v>
      </c>
      <c r="W279" s="17">
        <v>36.936500000000002</v>
      </c>
      <c r="X279" s="17">
        <v>30.893249999999998</v>
      </c>
      <c r="Y279" s="17">
        <v>1.05725</v>
      </c>
      <c r="Z279" s="17">
        <v>149.065</v>
      </c>
    </row>
    <row r="280" spans="1:26" x14ac:dyDescent="0.2">
      <c r="A280" s="27">
        <v>45194</v>
      </c>
      <c r="B280" s="17">
        <v>4.9636199999999997</v>
      </c>
      <c r="C280" s="14">
        <v>902.255</v>
      </c>
      <c r="D280" s="17">
        <v>7.3163099999999996</v>
      </c>
      <c r="E280" s="17">
        <v>4052.0830000000001</v>
      </c>
      <c r="F280" s="17">
        <v>22.986499999999999</v>
      </c>
      <c r="G280" s="17">
        <v>368.45600000000002</v>
      </c>
      <c r="H280" s="17">
        <v>15400</v>
      </c>
      <c r="I280" s="17">
        <v>4.6849999999999996</v>
      </c>
      <c r="J280" s="17">
        <v>17.395250000000001</v>
      </c>
      <c r="K280" s="17">
        <v>3.7774700000000001</v>
      </c>
      <c r="L280" s="17">
        <v>56.779000000000003</v>
      </c>
      <c r="M280" s="17">
        <v>4.3475000000000001</v>
      </c>
      <c r="N280" s="17">
        <v>4.6900300000000001</v>
      </c>
      <c r="O280" s="17">
        <v>95.921769999999995</v>
      </c>
      <c r="P280" s="17">
        <v>18.7743</v>
      </c>
      <c r="Q280" s="17">
        <v>36.201900000000002</v>
      </c>
      <c r="R280" s="17">
        <v>27.199549999999999</v>
      </c>
      <c r="S280" s="17">
        <v>83.085560000000001</v>
      </c>
      <c r="T280" s="17">
        <v>1.36633</v>
      </c>
      <c r="U280" s="17">
        <v>32.161799999999999</v>
      </c>
      <c r="V280" s="17">
        <v>1339.5</v>
      </c>
      <c r="W280" s="17">
        <v>36.950589999999998</v>
      </c>
      <c r="X280" s="17">
        <v>30.893350000000002</v>
      </c>
      <c r="Y280" s="17">
        <v>1.05932</v>
      </c>
      <c r="Z280" s="17">
        <v>148.88399999999999</v>
      </c>
    </row>
    <row r="281" spans="1:26" x14ac:dyDescent="0.2">
      <c r="A281" s="27">
        <v>45191</v>
      </c>
      <c r="B281" s="17">
        <v>4.93635</v>
      </c>
      <c r="C281" s="14">
        <v>894.2</v>
      </c>
      <c r="D281" s="17">
        <v>7.2990199999999996</v>
      </c>
      <c r="E281" s="17">
        <v>3978.837</v>
      </c>
      <c r="F281" s="17">
        <v>22.906500000000001</v>
      </c>
      <c r="G281" s="17">
        <v>365.70299999999997</v>
      </c>
      <c r="H281" s="17">
        <v>15366.5</v>
      </c>
      <c r="I281" s="17">
        <v>4.6900000000000004</v>
      </c>
      <c r="J281" s="17">
        <v>17.201429999999998</v>
      </c>
      <c r="K281" s="17">
        <v>3.7477999999999998</v>
      </c>
      <c r="L281" s="17">
        <v>56.795000000000002</v>
      </c>
      <c r="M281" s="17">
        <v>4.3236800000000004</v>
      </c>
      <c r="N281" s="17">
        <v>4.6630500000000001</v>
      </c>
      <c r="O281" s="17">
        <v>95.777550000000005</v>
      </c>
      <c r="P281" s="17">
        <v>18.755269999999999</v>
      </c>
      <c r="Q281" s="17">
        <v>35.984999999999999</v>
      </c>
      <c r="R281" s="17">
        <v>27.165700000000001</v>
      </c>
      <c r="S281" s="17">
        <v>83.117260000000002</v>
      </c>
      <c r="T281" s="17">
        <v>1.3652200000000001</v>
      </c>
      <c r="U281" s="17">
        <v>32.145000000000003</v>
      </c>
      <c r="V281" s="17">
        <v>1335.56</v>
      </c>
      <c r="W281" s="17">
        <v>36.950589999999998</v>
      </c>
      <c r="X281" s="17">
        <v>30.895050000000001</v>
      </c>
      <c r="Y281" s="17">
        <v>1.0653300000000001</v>
      </c>
      <c r="Z281" s="17">
        <v>148.374</v>
      </c>
    </row>
    <row r="282" spans="1:26" x14ac:dyDescent="0.2">
      <c r="A282" s="27">
        <v>45190</v>
      </c>
      <c r="B282" s="17">
        <v>4.9349499999999997</v>
      </c>
      <c r="C282" s="14">
        <v>889.77</v>
      </c>
      <c r="D282" s="17">
        <v>7.3141499999999997</v>
      </c>
      <c r="E282" s="17">
        <v>3924</v>
      </c>
      <c r="F282" s="17">
        <v>22.937249999999999</v>
      </c>
      <c r="G282" s="17">
        <v>363.86700000000002</v>
      </c>
      <c r="H282" s="17">
        <v>15389.5</v>
      </c>
      <c r="I282" s="17">
        <v>4.6924999999999999</v>
      </c>
      <c r="J282" s="17">
        <v>17.233049999999999</v>
      </c>
      <c r="K282" s="17">
        <v>3.7400799999999998</v>
      </c>
      <c r="L282" s="17">
        <v>56.8581</v>
      </c>
      <c r="M282" s="17">
        <v>4.3292599999999997</v>
      </c>
      <c r="N282" s="17">
        <v>4.6626700000000003</v>
      </c>
      <c r="O282" s="17">
        <v>96.088260000000005</v>
      </c>
      <c r="P282" s="17">
        <v>18.953749999999999</v>
      </c>
      <c r="Q282" s="17">
        <v>36.1145</v>
      </c>
      <c r="R282" s="17">
        <v>27.1174</v>
      </c>
      <c r="S282" s="17">
        <v>83.123360000000005</v>
      </c>
      <c r="T282" s="17">
        <v>1.3666100000000001</v>
      </c>
      <c r="U282" s="17">
        <v>32.129199999999997</v>
      </c>
      <c r="V282" s="17">
        <v>1339.63</v>
      </c>
      <c r="W282" s="17">
        <v>36.949330000000003</v>
      </c>
      <c r="X282" s="17">
        <v>30.89302</v>
      </c>
      <c r="Y282" s="17">
        <v>1.06613</v>
      </c>
      <c r="Z282" s="17">
        <v>147.58600000000001</v>
      </c>
    </row>
    <row r="283" spans="1:26" x14ac:dyDescent="0.2">
      <c r="A283" s="27">
        <v>45189</v>
      </c>
      <c r="B283" s="17">
        <v>4.88</v>
      </c>
      <c r="C283" s="14">
        <v>882.03700000000003</v>
      </c>
      <c r="D283" s="17">
        <v>7.3074700000000004</v>
      </c>
      <c r="E283" s="17">
        <v>3916.77</v>
      </c>
      <c r="F283" s="17">
        <v>22.88223</v>
      </c>
      <c r="G283" s="17">
        <v>360.35500000000002</v>
      </c>
      <c r="H283" s="17">
        <v>15370.5</v>
      </c>
      <c r="I283" s="17">
        <v>4.6864999999999997</v>
      </c>
      <c r="J283" s="17">
        <v>17.093</v>
      </c>
      <c r="K283" s="17">
        <v>3.72295</v>
      </c>
      <c r="L283" s="17">
        <v>56.7988</v>
      </c>
      <c r="M283" s="17">
        <v>4.3247</v>
      </c>
      <c r="N283" s="17">
        <v>4.6623700000000001</v>
      </c>
      <c r="O283" s="17">
        <v>96.209400000000002</v>
      </c>
      <c r="P283" s="17">
        <v>18.840949999999999</v>
      </c>
      <c r="Q283" s="17">
        <v>36.145200000000003</v>
      </c>
      <c r="R283" s="17">
        <v>27.028300000000002</v>
      </c>
      <c r="S283" s="17">
        <v>83.059460000000001</v>
      </c>
      <c r="T283" s="17">
        <v>1.3653200000000001</v>
      </c>
      <c r="U283" s="17">
        <v>32.028500000000001</v>
      </c>
      <c r="V283" s="17">
        <v>1333.29</v>
      </c>
      <c r="W283" s="17">
        <v>36.931649999999998</v>
      </c>
      <c r="X283" s="17">
        <v>30.9023</v>
      </c>
      <c r="Y283" s="17">
        <v>1.0660799999999999</v>
      </c>
      <c r="Z283" s="17">
        <v>148.34399999999999</v>
      </c>
    </row>
    <row r="284" spans="1:26" x14ac:dyDescent="0.2">
      <c r="A284" s="27">
        <v>45188</v>
      </c>
      <c r="B284" s="17">
        <v>4.8673700000000002</v>
      </c>
      <c r="C284" s="14">
        <v>887.53499999999997</v>
      </c>
      <c r="D284" s="17">
        <v>7.3036199999999996</v>
      </c>
      <c r="E284" s="17">
        <v>3911.2379999999998</v>
      </c>
      <c r="F284" s="17">
        <v>22.89742</v>
      </c>
      <c r="G284" s="17">
        <v>359.36200000000002</v>
      </c>
      <c r="H284" s="17">
        <v>15380</v>
      </c>
      <c r="I284" s="17">
        <v>4.6959999999999997</v>
      </c>
      <c r="J284" s="17">
        <v>17.083449999999999</v>
      </c>
      <c r="K284" s="17">
        <v>3.7128999999999999</v>
      </c>
      <c r="L284" s="17">
        <v>56.765000000000001</v>
      </c>
      <c r="M284" s="17">
        <v>4.3626899999999997</v>
      </c>
      <c r="N284" s="17">
        <v>4.6539999999999999</v>
      </c>
      <c r="O284" s="17">
        <v>96.969380000000001</v>
      </c>
      <c r="P284" s="17">
        <v>18.938600000000001</v>
      </c>
      <c r="Q284" s="17">
        <v>36.042499999999997</v>
      </c>
      <c r="R284" s="17">
        <v>27.01688</v>
      </c>
      <c r="S284" s="17">
        <v>83.296760000000006</v>
      </c>
      <c r="T284" s="17">
        <v>1.3648400000000001</v>
      </c>
      <c r="U284" s="17">
        <v>32.014400000000002</v>
      </c>
      <c r="V284" s="17">
        <v>1328.99</v>
      </c>
      <c r="W284" s="17">
        <v>36.933160000000001</v>
      </c>
      <c r="X284" s="17">
        <v>30.88775</v>
      </c>
      <c r="Y284" s="17">
        <v>1.0679099999999999</v>
      </c>
      <c r="Z284" s="17">
        <v>147.857</v>
      </c>
    </row>
    <row r="285" spans="1:26" x14ac:dyDescent="0.2">
      <c r="A285" s="27">
        <v>45187</v>
      </c>
      <c r="B285" s="17">
        <v>4.8542500000000004</v>
      </c>
      <c r="C285" s="14">
        <v>887.53499999999997</v>
      </c>
      <c r="D285" s="17">
        <v>7.2910000000000004</v>
      </c>
      <c r="E285" s="17">
        <v>3926.35</v>
      </c>
      <c r="F285" s="17">
        <v>22.847200000000001</v>
      </c>
      <c r="G285" s="17">
        <v>358.74700000000001</v>
      </c>
      <c r="H285" s="17">
        <v>15370</v>
      </c>
      <c r="I285" s="17">
        <v>4.6905000000000001</v>
      </c>
      <c r="J285" s="17">
        <v>17.135459999999998</v>
      </c>
      <c r="K285" s="17">
        <v>3.7089699999999999</v>
      </c>
      <c r="L285" s="17">
        <v>56.854999999999997</v>
      </c>
      <c r="M285" s="17">
        <v>4.3396699999999999</v>
      </c>
      <c r="N285" s="17">
        <v>4.6477300000000001</v>
      </c>
      <c r="O285" s="17">
        <v>96.530550000000005</v>
      </c>
      <c r="P285" s="17">
        <v>19.01153</v>
      </c>
      <c r="Q285" s="17">
        <v>35.676499999999997</v>
      </c>
      <c r="R285" s="17">
        <v>27.024349999999998</v>
      </c>
      <c r="S285" s="17">
        <v>83.207560000000001</v>
      </c>
      <c r="T285" s="17">
        <v>1.36334</v>
      </c>
      <c r="U285" s="17">
        <v>31.963799999999999</v>
      </c>
      <c r="V285" s="17">
        <v>1324.0350000000001</v>
      </c>
      <c r="W285" s="17">
        <v>36.950589999999998</v>
      </c>
      <c r="X285" s="17">
        <v>30.894919999999999</v>
      </c>
      <c r="Y285" s="17">
        <v>1.0691999999999999</v>
      </c>
      <c r="Z285" s="17">
        <v>147.60599999999999</v>
      </c>
    </row>
    <row r="286" spans="1:26" x14ac:dyDescent="0.2">
      <c r="A286" s="27">
        <v>45184</v>
      </c>
      <c r="B286" s="17">
        <v>4.8647299999999998</v>
      </c>
      <c r="C286" s="14">
        <v>885.375</v>
      </c>
      <c r="D286" s="17">
        <v>7.2807000000000004</v>
      </c>
      <c r="E286" s="17">
        <v>3924.1750000000002</v>
      </c>
      <c r="F286" s="17">
        <v>23.055099999999999</v>
      </c>
      <c r="G286" s="17">
        <v>359.6</v>
      </c>
      <c r="H286" s="17">
        <v>15359.5</v>
      </c>
      <c r="I286" s="17">
        <v>4.6820000000000004</v>
      </c>
      <c r="J286" s="17">
        <v>17.07836</v>
      </c>
      <c r="K286" s="17">
        <v>3.7174</v>
      </c>
      <c r="L286" s="17">
        <v>56.814500000000002</v>
      </c>
      <c r="M286" s="17">
        <v>4.3567499999999999</v>
      </c>
      <c r="N286" s="17">
        <v>4.6624999999999996</v>
      </c>
      <c r="O286" s="17">
        <v>96.696979999999996</v>
      </c>
      <c r="P286" s="17">
        <v>19.009699999999999</v>
      </c>
      <c r="Q286" s="17">
        <v>35.718299999999999</v>
      </c>
      <c r="R286" s="17">
        <v>27.001349999999999</v>
      </c>
      <c r="S286" s="17">
        <v>83.05001</v>
      </c>
      <c r="T286" s="17">
        <v>1.3635999999999999</v>
      </c>
      <c r="U286" s="17">
        <v>31.909099999999999</v>
      </c>
      <c r="V286" s="17">
        <v>1329.36</v>
      </c>
      <c r="W286" s="17">
        <v>36.933250000000001</v>
      </c>
      <c r="X286" s="17">
        <v>30.935749999999999</v>
      </c>
      <c r="Y286" s="17">
        <v>1.0657099999999999</v>
      </c>
      <c r="Z286" s="17">
        <v>147.84700000000001</v>
      </c>
    </row>
    <row r="287" spans="1:26" x14ac:dyDescent="0.2">
      <c r="A287" s="27">
        <v>45183</v>
      </c>
      <c r="B287" s="17">
        <v>4.8706300000000002</v>
      </c>
      <c r="C287" s="14">
        <v>890.45</v>
      </c>
      <c r="D287" s="17">
        <v>7.2901699999999998</v>
      </c>
      <c r="E287" s="17">
        <v>3920.5419999999999</v>
      </c>
      <c r="F287" s="17">
        <v>23.056999999999999</v>
      </c>
      <c r="G287" s="17">
        <v>360.98500000000001</v>
      </c>
      <c r="H287" s="17">
        <v>15355</v>
      </c>
      <c r="I287" s="17">
        <v>4.6849999999999996</v>
      </c>
      <c r="J287" s="17">
        <v>17.110199999999999</v>
      </c>
      <c r="K287" s="17">
        <v>3.7136</v>
      </c>
      <c r="L287" s="17">
        <v>56.754800000000003</v>
      </c>
      <c r="M287" s="17">
        <v>4.3536000000000001</v>
      </c>
      <c r="N287" s="17">
        <v>4.6700200000000001</v>
      </c>
      <c r="O287" s="17">
        <v>96.381299999999996</v>
      </c>
      <c r="P287" s="17">
        <v>19.018699999999999</v>
      </c>
      <c r="Q287" s="17">
        <v>35.778500000000001</v>
      </c>
      <c r="R287" s="17">
        <v>26.947330000000001</v>
      </c>
      <c r="S287" s="17">
        <v>83.078559999999996</v>
      </c>
      <c r="T287" s="17">
        <v>1.3635200000000001</v>
      </c>
      <c r="U287" s="17">
        <v>31.902699999999999</v>
      </c>
      <c r="V287" s="17">
        <v>1329.25</v>
      </c>
      <c r="W287" s="17">
        <v>36.934159999999999</v>
      </c>
      <c r="X287" s="17">
        <v>30.923300000000001</v>
      </c>
      <c r="Y287" s="17">
        <v>1.0643</v>
      </c>
      <c r="Z287" s="17">
        <v>147.47499999999999</v>
      </c>
    </row>
    <row r="288" spans="1:26" x14ac:dyDescent="0.2">
      <c r="A288" s="27">
        <v>45182</v>
      </c>
      <c r="B288" s="17">
        <v>4.9157999999999999</v>
      </c>
      <c r="C288" s="14">
        <v>887.05100000000004</v>
      </c>
      <c r="D288" s="17">
        <v>7.2719399999999998</v>
      </c>
      <c r="E288" s="17">
        <v>3950.2249999999999</v>
      </c>
      <c r="F288" s="17">
        <v>22.755099999999999</v>
      </c>
      <c r="G288" s="17">
        <v>357.65800000000002</v>
      </c>
      <c r="H288" s="17">
        <v>15357.5</v>
      </c>
      <c r="I288" s="17">
        <v>4.681</v>
      </c>
      <c r="J288" s="17">
        <v>17.152550000000002</v>
      </c>
      <c r="K288" s="17">
        <v>3.7052800000000001</v>
      </c>
      <c r="L288" s="17">
        <v>56.721800000000002</v>
      </c>
      <c r="M288" s="17">
        <v>4.3106299999999997</v>
      </c>
      <c r="N288" s="17">
        <v>4.6295500000000001</v>
      </c>
      <c r="O288" s="17">
        <v>96.198250000000002</v>
      </c>
      <c r="P288" s="17">
        <v>18.817399999999999</v>
      </c>
      <c r="Q288" s="17">
        <v>35.722000000000001</v>
      </c>
      <c r="R288" s="17">
        <v>26.941299999999998</v>
      </c>
      <c r="S288" s="17">
        <v>82.998559999999998</v>
      </c>
      <c r="T288" s="17">
        <v>1.36113</v>
      </c>
      <c r="U288" s="17">
        <v>31.950900000000001</v>
      </c>
      <c r="V288" s="17">
        <v>1328.42</v>
      </c>
      <c r="W288" s="17">
        <v>36.949330000000003</v>
      </c>
      <c r="X288" s="17">
        <v>30.894729999999999</v>
      </c>
      <c r="Y288" s="17">
        <v>1.0729599999999999</v>
      </c>
      <c r="Z288" s="17">
        <v>147.465</v>
      </c>
    </row>
    <row r="289" spans="1:26" x14ac:dyDescent="0.2">
      <c r="A289" s="27">
        <v>45181</v>
      </c>
      <c r="B289" s="17">
        <v>4.9491300000000003</v>
      </c>
      <c r="C289" s="14">
        <v>894.35</v>
      </c>
      <c r="D289" s="17">
        <v>7.3013899999999996</v>
      </c>
      <c r="E289" s="17">
        <v>3983.7420000000002</v>
      </c>
      <c r="F289" s="17">
        <v>22.832529999999998</v>
      </c>
      <c r="G289" s="17">
        <v>358.08499999999998</v>
      </c>
      <c r="H289" s="17">
        <v>15348.5</v>
      </c>
      <c r="I289" s="17">
        <v>4.6779999999999999</v>
      </c>
      <c r="J289" s="17">
        <v>17.224049999999998</v>
      </c>
      <c r="K289" s="17">
        <v>3.7096499999999999</v>
      </c>
      <c r="L289" s="17">
        <v>56.652999999999999</v>
      </c>
      <c r="M289" s="17">
        <v>4.3321800000000001</v>
      </c>
      <c r="N289" s="17">
        <v>4.6239499999999998</v>
      </c>
      <c r="O289" s="17">
        <v>94.513999999999996</v>
      </c>
      <c r="P289" s="17">
        <v>18.91723</v>
      </c>
      <c r="Q289" s="17">
        <v>35.5886</v>
      </c>
      <c r="R289" s="17">
        <v>26.9115</v>
      </c>
      <c r="S289" s="17">
        <v>82.829759999999993</v>
      </c>
      <c r="T289" s="17">
        <v>1.3606</v>
      </c>
      <c r="U289" s="17">
        <v>32.051699999999997</v>
      </c>
      <c r="V289" s="17">
        <v>1325.74</v>
      </c>
      <c r="W289" s="17">
        <v>36.931789999999999</v>
      </c>
      <c r="X289" s="17">
        <v>30.896550000000001</v>
      </c>
      <c r="Y289" s="17">
        <v>1.07541</v>
      </c>
      <c r="Z289" s="17">
        <v>147.07900000000001</v>
      </c>
    </row>
    <row r="290" spans="1:26" x14ac:dyDescent="0.2">
      <c r="A290" s="27">
        <v>45180</v>
      </c>
      <c r="B290" s="17">
        <v>4.9300300000000004</v>
      </c>
      <c r="C290" s="14">
        <v>892.66200000000003</v>
      </c>
      <c r="D290" s="17">
        <v>7.3023600000000002</v>
      </c>
      <c r="E290" s="17">
        <v>3989.61</v>
      </c>
      <c r="F290" s="17">
        <v>22.81663</v>
      </c>
      <c r="G290" s="17">
        <v>356.90800000000002</v>
      </c>
      <c r="H290" s="17">
        <v>15325</v>
      </c>
      <c r="I290" s="17">
        <v>4.6740000000000004</v>
      </c>
      <c r="J290" s="17">
        <v>17.276450000000001</v>
      </c>
      <c r="K290" s="17">
        <v>3.6996500000000001</v>
      </c>
      <c r="L290" s="17">
        <v>56.6815</v>
      </c>
      <c r="M290" s="17">
        <v>4.3148499999999999</v>
      </c>
      <c r="N290" s="17">
        <v>4.6157000000000004</v>
      </c>
      <c r="O290" s="17">
        <v>95.681700000000006</v>
      </c>
      <c r="P290" s="17">
        <v>18.873329999999999</v>
      </c>
      <c r="Q290" s="17">
        <v>35.503799999999998</v>
      </c>
      <c r="R290" s="17">
        <v>26.869150000000001</v>
      </c>
      <c r="S290" s="17">
        <v>82.851010000000002</v>
      </c>
      <c r="T290" s="17">
        <v>1.3605799999999999</v>
      </c>
      <c r="U290" s="17">
        <v>31.973500000000001</v>
      </c>
      <c r="V290" s="17">
        <v>1325.53</v>
      </c>
      <c r="W290" s="17">
        <v>36.965760000000003</v>
      </c>
      <c r="X290" s="17">
        <v>30.895230000000002</v>
      </c>
      <c r="Y290" s="17">
        <v>1.0750200000000001</v>
      </c>
      <c r="Z290" s="17">
        <v>146.589</v>
      </c>
    </row>
    <row r="291" spans="1:26" x14ac:dyDescent="0.2">
      <c r="A291" s="27">
        <v>45177</v>
      </c>
      <c r="B291" s="17">
        <v>4.9850000000000003</v>
      </c>
      <c r="C291" s="14">
        <v>896.71299999999997</v>
      </c>
      <c r="D291" s="17">
        <v>7.3647200000000002</v>
      </c>
      <c r="E291" s="17">
        <v>4023.5050000000001</v>
      </c>
      <c r="F291" s="17">
        <v>22.800850000000001</v>
      </c>
      <c r="G291" s="17">
        <v>360.22399999999999</v>
      </c>
      <c r="H291" s="17">
        <v>15325</v>
      </c>
      <c r="I291" s="17">
        <v>4.6775000000000002</v>
      </c>
      <c r="J291" s="17">
        <v>17.594619999999999</v>
      </c>
      <c r="K291" s="17">
        <v>3.7156500000000001</v>
      </c>
      <c r="L291" s="17">
        <v>56.639499999999998</v>
      </c>
      <c r="M291" s="17">
        <v>4.3148299999999997</v>
      </c>
      <c r="N291" s="17">
        <v>4.6379000000000001</v>
      </c>
      <c r="O291" s="17">
        <v>97.953379999999996</v>
      </c>
      <c r="P291" s="17">
        <v>19.130800000000001</v>
      </c>
      <c r="Q291" s="17">
        <v>35.657800000000002</v>
      </c>
      <c r="R291" s="17">
        <v>26.847370000000002</v>
      </c>
      <c r="S291" s="17">
        <v>82.954560000000001</v>
      </c>
      <c r="T291" s="17">
        <v>1.3656600000000001</v>
      </c>
      <c r="U291" s="17">
        <v>32.067999999999998</v>
      </c>
      <c r="V291" s="17">
        <v>1336.36</v>
      </c>
      <c r="W291" s="17">
        <v>36.9223</v>
      </c>
      <c r="X291" s="17">
        <v>30.8932</v>
      </c>
      <c r="Y291" s="17">
        <v>1.06999</v>
      </c>
      <c r="Z291" s="17">
        <v>147.834</v>
      </c>
    </row>
    <row r="292" spans="1:26" x14ac:dyDescent="0.2">
      <c r="A292" s="27">
        <v>45176</v>
      </c>
      <c r="B292" s="17">
        <v>4.9774500000000002</v>
      </c>
      <c r="C292" s="14">
        <v>885.15499999999997</v>
      </c>
      <c r="D292" s="17">
        <v>7.3422499999999999</v>
      </c>
      <c r="E292" s="17">
        <v>4038.9270000000001</v>
      </c>
      <c r="F292" s="17">
        <v>22.7761</v>
      </c>
      <c r="G292" s="17">
        <v>361.71</v>
      </c>
      <c r="H292" s="17">
        <v>15337.5</v>
      </c>
      <c r="I292" s="17">
        <v>4.6767500000000002</v>
      </c>
      <c r="J292" s="17">
        <v>17.600300000000001</v>
      </c>
      <c r="K292" s="17">
        <v>3.7096</v>
      </c>
      <c r="L292" s="17">
        <v>56.795000000000002</v>
      </c>
      <c r="M292" s="17">
        <v>4.3257599999999998</v>
      </c>
      <c r="N292" s="17">
        <v>4.6416500000000003</v>
      </c>
      <c r="O292" s="17">
        <v>98.342380000000006</v>
      </c>
      <c r="P292" s="17">
        <v>19.176680000000001</v>
      </c>
      <c r="Q292" s="17">
        <v>35.6404</v>
      </c>
      <c r="R292" s="17">
        <v>26.83512</v>
      </c>
      <c r="S292" s="17">
        <v>83.244460000000004</v>
      </c>
      <c r="T292" s="17">
        <v>1.3657999999999999</v>
      </c>
      <c r="U292" s="17">
        <v>32.029000000000003</v>
      </c>
      <c r="V292" s="17">
        <v>1334.77</v>
      </c>
      <c r="W292" s="17">
        <v>36.917650000000002</v>
      </c>
      <c r="X292" s="17">
        <v>30.9</v>
      </c>
      <c r="Y292" s="17">
        <v>1.06965</v>
      </c>
      <c r="Z292" s="17">
        <v>147.29599999999999</v>
      </c>
    </row>
    <row r="293" spans="1:26" x14ac:dyDescent="0.2">
      <c r="A293" s="27">
        <v>45175</v>
      </c>
      <c r="B293" s="17">
        <v>4.9774500000000002</v>
      </c>
      <c r="C293" s="14">
        <v>874.4</v>
      </c>
      <c r="D293" s="17">
        <v>7.3207500000000003</v>
      </c>
      <c r="E293" s="17">
        <v>4074.402</v>
      </c>
      <c r="F293" s="17">
        <v>22.627829999999999</v>
      </c>
      <c r="G293" s="17">
        <v>362.89800000000002</v>
      </c>
      <c r="H293" s="17">
        <v>15316.5</v>
      </c>
      <c r="I293" s="17">
        <v>4.6749999999999998</v>
      </c>
      <c r="J293" s="17">
        <v>17.577750000000002</v>
      </c>
      <c r="K293" s="17">
        <v>3.7061000000000002</v>
      </c>
      <c r="L293" s="17">
        <v>56.961500000000001</v>
      </c>
      <c r="M293" s="17">
        <v>4.2576999999999998</v>
      </c>
      <c r="N293" s="17">
        <v>4.6258999999999997</v>
      </c>
      <c r="O293" s="17">
        <v>98.126350000000002</v>
      </c>
      <c r="P293" s="17">
        <v>19.19904</v>
      </c>
      <c r="Q293" s="17">
        <v>35.534999999999997</v>
      </c>
      <c r="R293" s="17">
        <v>26.817769999999999</v>
      </c>
      <c r="S293" s="17">
        <v>83.270009999999999</v>
      </c>
      <c r="T293" s="17">
        <v>1.3635999999999999</v>
      </c>
      <c r="U293" s="17">
        <v>31.967300000000002</v>
      </c>
      <c r="V293" s="17">
        <v>1334.53</v>
      </c>
      <c r="W293" s="17">
        <v>36.92201</v>
      </c>
      <c r="X293" s="17">
        <v>30.911249999999999</v>
      </c>
      <c r="Y293" s="17">
        <v>1.07273</v>
      </c>
      <c r="Z293" s="17">
        <v>147.66200000000001</v>
      </c>
    </row>
    <row r="294" spans="1:26" x14ac:dyDescent="0.2">
      <c r="A294" s="27">
        <v>45174</v>
      </c>
      <c r="B294" s="17">
        <v>4.9712500000000004</v>
      </c>
      <c r="C294" s="14">
        <v>874.76499999999999</v>
      </c>
      <c r="D294" s="17">
        <v>7.3055199999999996</v>
      </c>
      <c r="E294" s="17">
        <v>4084</v>
      </c>
      <c r="F294" s="17">
        <v>22.561150000000001</v>
      </c>
      <c r="G294" s="17">
        <v>361.53500000000003</v>
      </c>
      <c r="H294" s="17">
        <v>15292.5</v>
      </c>
      <c r="I294" s="17">
        <v>4.665</v>
      </c>
      <c r="J294" s="17">
        <v>17.41685</v>
      </c>
      <c r="K294" s="17">
        <v>3.6956000000000002</v>
      </c>
      <c r="L294" s="17">
        <v>56.875599999999999</v>
      </c>
      <c r="M294" s="17">
        <v>4.1899800000000003</v>
      </c>
      <c r="N294" s="17">
        <v>4.6221800000000002</v>
      </c>
      <c r="O294" s="17">
        <v>97.570899999999995</v>
      </c>
      <c r="P294" s="17">
        <v>19.205079999999999</v>
      </c>
      <c r="Q294" s="17">
        <v>35.464799999999997</v>
      </c>
      <c r="R294" s="17">
        <v>26.786149999999999</v>
      </c>
      <c r="S294" s="17">
        <v>83.135559999999998</v>
      </c>
      <c r="T294" s="17">
        <v>1.3613</v>
      </c>
      <c r="U294" s="17">
        <v>31.9268</v>
      </c>
      <c r="V294" s="17">
        <v>1329.95</v>
      </c>
      <c r="W294" s="17">
        <v>36.967100000000002</v>
      </c>
      <c r="X294" s="17">
        <v>30.929300000000001</v>
      </c>
      <c r="Y294" s="17">
        <v>1.07223</v>
      </c>
      <c r="Z294" s="17">
        <v>147.72200000000001</v>
      </c>
    </row>
    <row r="295" spans="1:26" x14ac:dyDescent="0.2">
      <c r="A295" s="27">
        <v>45173</v>
      </c>
      <c r="B295" s="17">
        <v>4.9377000000000004</v>
      </c>
      <c r="C295" s="14">
        <v>858.21900000000005</v>
      </c>
      <c r="D295" s="17">
        <v>7.2755200000000002</v>
      </c>
      <c r="E295" s="17">
        <v>4052.75</v>
      </c>
      <c r="F295" s="17">
        <v>22.349720000000001</v>
      </c>
      <c r="G295" s="17">
        <v>354.24</v>
      </c>
      <c r="H295" s="17">
        <v>15224.1</v>
      </c>
      <c r="I295" s="17">
        <v>4.6559999999999997</v>
      </c>
      <c r="J295" s="17">
        <v>17.181450000000002</v>
      </c>
      <c r="K295" s="17">
        <v>3.6924700000000001</v>
      </c>
      <c r="L295" s="17">
        <v>56.634999999999998</v>
      </c>
      <c r="M295" s="17">
        <v>4.1414099999999996</v>
      </c>
      <c r="N295" s="17">
        <v>4.5819999999999999</v>
      </c>
      <c r="O295" s="17">
        <v>96.454220000000007</v>
      </c>
      <c r="P295" s="17">
        <v>19.078150000000001</v>
      </c>
      <c r="Q295" s="17">
        <v>35.252200000000002</v>
      </c>
      <c r="R295" s="17">
        <v>26.759499999999999</v>
      </c>
      <c r="S295" s="17">
        <v>82.680009999999996</v>
      </c>
      <c r="T295" s="17">
        <v>1.35487</v>
      </c>
      <c r="U295" s="17">
        <v>31.902100000000001</v>
      </c>
      <c r="V295" s="17">
        <v>1318.5150000000001</v>
      </c>
      <c r="W295" s="17">
        <v>36.929499999999997</v>
      </c>
      <c r="X295" s="17">
        <v>30.923200000000001</v>
      </c>
      <c r="Y295" s="17">
        <v>1.0795600000000001</v>
      </c>
      <c r="Z295" s="17">
        <v>146.47399999999999</v>
      </c>
    </row>
    <row r="296" spans="1:26" x14ac:dyDescent="0.2">
      <c r="A296" s="27">
        <v>45170</v>
      </c>
      <c r="B296" s="17">
        <v>4.9486999999999997</v>
      </c>
      <c r="C296" s="14">
        <v>852.11699999999996</v>
      </c>
      <c r="D296" s="17">
        <v>7.2702799999999996</v>
      </c>
      <c r="E296" s="17">
        <v>4064</v>
      </c>
      <c r="F296" s="17">
        <v>22.360700000000001</v>
      </c>
      <c r="G296" s="17">
        <v>356.40300000000002</v>
      </c>
      <c r="H296" s="17">
        <v>15248.5</v>
      </c>
      <c r="I296" s="17">
        <v>4.6455000000000002</v>
      </c>
      <c r="J296" s="17">
        <v>17.089230000000001</v>
      </c>
      <c r="K296" s="17">
        <v>3.6937799999999998</v>
      </c>
      <c r="L296" s="17">
        <v>56.547499999999999</v>
      </c>
      <c r="M296" s="17">
        <v>4.1453100000000003</v>
      </c>
      <c r="N296" s="17">
        <v>4.5907499999999999</v>
      </c>
      <c r="O296" s="17">
        <v>96.333079999999995</v>
      </c>
      <c r="P296" s="17">
        <v>18.841850000000001</v>
      </c>
      <c r="Q296" s="17">
        <v>35.093200000000003</v>
      </c>
      <c r="R296" s="17">
        <v>26.7286</v>
      </c>
      <c r="S296" s="17">
        <v>82.723960000000005</v>
      </c>
      <c r="T296" s="17">
        <v>1.3527100000000001</v>
      </c>
      <c r="U296" s="17">
        <v>31.84</v>
      </c>
      <c r="V296" s="17">
        <v>1320.43</v>
      </c>
      <c r="W296" s="17">
        <v>36.91816</v>
      </c>
      <c r="X296" s="17">
        <v>30.895299999999999</v>
      </c>
      <c r="Y296" s="17">
        <v>1.07799</v>
      </c>
      <c r="Z296" s="17">
        <v>146.22399999999999</v>
      </c>
    </row>
    <row r="297" spans="1:26" x14ac:dyDescent="0.2">
      <c r="A297" s="27">
        <v>45169</v>
      </c>
      <c r="B297" s="17">
        <v>4.9553000000000003</v>
      </c>
      <c r="C297" s="14">
        <v>853.57299999999998</v>
      </c>
      <c r="D297" s="17">
        <v>7.2754799999999999</v>
      </c>
      <c r="E297" s="17">
        <v>4095.8150000000001</v>
      </c>
      <c r="F297" s="17">
        <v>22.196149999999999</v>
      </c>
      <c r="G297" s="17">
        <v>351.476</v>
      </c>
      <c r="H297" s="17">
        <v>15230</v>
      </c>
      <c r="I297" s="17">
        <v>4.6390000000000002</v>
      </c>
      <c r="J297" s="17">
        <v>17.037839999999999</v>
      </c>
      <c r="K297" s="17">
        <v>3.6902499999999998</v>
      </c>
      <c r="L297" s="17">
        <v>56.6021</v>
      </c>
      <c r="M297" s="17">
        <v>4.12547</v>
      </c>
      <c r="N297" s="17">
        <v>4.5568</v>
      </c>
      <c r="O297" s="17">
        <v>95.703149999999994</v>
      </c>
      <c r="P297" s="17">
        <v>18.875820000000001</v>
      </c>
      <c r="Q297" s="17">
        <v>35.017899999999997</v>
      </c>
      <c r="R297" s="17">
        <v>26.696850000000001</v>
      </c>
      <c r="S297" s="17">
        <v>82.610010000000003</v>
      </c>
      <c r="T297" s="17">
        <v>1.3512299999999999</v>
      </c>
      <c r="U297" s="17">
        <v>31.8797</v>
      </c>
      <c r="V297" s="17">
        <v>1324.95</v>
      </c>
      <c r="W297" s="17">
        <v>36.874549999999999</v>
      </c>
      <c r="X297" s="17">
        <v>30.934719999999999</v>
      </c>
      <c r="Y297" s="17">
        <v>1.0843400000000001</v>
      </c>
      <c r="Z297" s="17">
        <v>145.53800000000001</v>
      </c>
    </row>
    <row r="298" spans="1:26" x14ac:dyDescent="0.2">
      <c r="A298" s="27">
        <v>45168</v>
      </c>
      <c r="B298" s="17">
        <v>4.8884499999999997</v>
      </c>
      <c r="C298" s="14">
        <v>852.11</v>
      </c>
      <c r="D298" s="17">
        <v>7.30314</v>
      </c>
      <c r="E298" s="17">
        <v>4091.7249999999999</v>
      </c>
      <c r="F298" s="17">
        <v>22.065529999999999</v>
      </c>
      <c r="G298" s="17">
        <v>347.54</v>
      </c>
      <c r="H298" s="17">
        <v>15240</v>
      </c>
      <c r="I298" s="17">
        <v>4.6390000000000002</v>
      </c>
      <c r="J298" s="17">
        <v>16.740079999999999</v>
      </c>
      <c r="K298" s="17">
        <v>3.6880999999999999</v>
      </c>
      <c r="L298" s="17">
        <v>56.75</v>
      </c>
      <c r="M298" s="17">
        <v>4.0905500000000004</v>
      </c>
      <c r="N298" s="17">
        <v>4.5229499999999998</v>
      </c>
      <c r="O298" s="17">
        <v>96.128200000000007</v>
      </c>
      <c r="P298" s="17">
        <v>18.681290000000001</v>
      </c>
      <c r="Q298" s="17">
        <v>35.049999999999997</v>
      </c>
      <c r="R298" s="17">
        <v>26.714230000000001</v>
      </c>
      <c r="S298" s="17">
        <v>82.66001</v>
      </c>
      <c r="T298" s="17">
        <v>1.3496900000000001</v>
      </c>
      <c r="U298" s="17">
        <v>31.854800000000001</v>
      </c>
      <c r="V298" s="17">
        <v>1323.21</v>
      </c>
      <c r="W298" s="17">
        <v>36.934510000000003</v>
      </c>
      <c r="X298" s="17">
        <v>30.939150000000001</v>
      </c>
      <c r="Y298" s="17">
        <v>1.0923099999999999</v>
      </c>
      <c r="Z298" s="17">
        <v>146.24199999999999</v>
      </c>
    </row>
    <row r="299" spans="1:26" x14ac:dyDescent="0.2">
      <c r="A299" s="27">
        <v>45167</v>
      </c>
      <c r="B299" s="17">
        <v>4.8550500000000003</v>
      </c>
      <c r="C299" s="14">
        <v>858.2</v>
      </c>
      <c r="D299" s="17">
        <v>7.2840400000000001</v>
      </c>
      <c r="E299" s="17">
        <v>4099.87</v>
      </c>
      <c r="F299" s="17">
        <v>22.134370000000001</v>
      </c>
      <c r="G299" s="17">
        <v>350.31299999999999</v>
      </c>
      <c r="H299" s="17">
        <v>15231.5</v>
      </c>
      <c r="I299" s="17">
        <v>4.6449999999999996</v>
      </c>
      <c r="J299" s="17">
        <v>16.795999999999999</v>
      </c>
      <c r="K299" s="17">
        <v>3.68615</v>
      </c>
      <c r="L299" s="17">
        <v>56.7575</v>
      </c>
      <c r="M299" s="17">
        <v>4.1044999999999998</v>
      </c>
      <c r="N299" s="17">
        <v>4.5413500000000004</v>
      </c>
      <c r="O299" s="17">
        <v>95.496080000000006</v>
      </c>
      <c r="P299" s="17">
        <v>18.480499999999999</v>
      </c>
      <c r="Q299" s="17">
        <v>35.0182</v>
      </c>
      <c r="R299" s="17">
        <v>26.595199999999998</v>
      </c>
      <c r="S299" s="17">
        <v>82.596559999999997</v>
      </c>
      <c r="T299" s="17">
        <v>1.3495999999999999</v>
      </c>
      <c r="U299" s="17">
        <v>31.884599999999999</v>
      </c>
      <c r="V299" s="17">
        <v>1320.38</v>
      </c>
      <c r="W299" s="17">
        <v>36.950589999999998</v>
      </c>
      <c r="X299" s="17">
        <v>30.91855</v>
      </c>
      <c r="Y299" s="17">
        <v>1.0880000000000001</v>
      </c>
      <c r="Z299" s="17">
        <v>145.87799999999999</v>
      </c>
    </row>
    <row r="300" spans="1:26" x14ac:dyDescent="0.2">
      <c r="A300" s="27">
        <v>45166</v>
      </c>
      <c r="B300" s="17">
        <v>4.8733700000000004</v>
      </c>
      <c r="C300" s="14">
        <v>855.91499999999996</v>
      </c>
      <c r="D300" s="17">
        <v>7.2932800000000002</v>
      </c>
      <c r="E300" s="17">
        <v>4110.875</v>
      </c>
      <c r="F300" s="17">
        <v>22.325800000000001</v>
      </c>
      <c r="G300" s="17">
        <v>354.67099999999999</v>
      </c>
      <c r="H300" s="17">
        <v>15290</v>
      </c>
      <c r="I300" s="17">
        <v>4.6550000000000002</v>
      </c>
      <c r="J300" s="17">
        <v>16.791869999999999</v>
      </c>
      <c r="K300" s="17">
        <v>3.6942499999999998</v>
      </c>
      <c r="L300" s="17">
        <v>56.796999999999997</v>
      </c>
      <c r="M300" s="17">
        <v>4.1295000000000002</v>
      </c>
      <c r="N300" s="17">
        <v>4.5670000000000002</v>
      </c>
      <c r="O300" s="17">
        <v>95.392300000000006</v>
      </c>
      <c r="P300" s="17">
        <v>18.6218</v>
      </c>
      <c r="Q300" s="17">
        <v>35.223799999999997</v>
      </c>
      <c r="R300" s="17">
        <v>26.507930000000002</v>
      </c>
      <c r="S300" s="17">
        <v>82.667509999999993</v>
      </c>
      <c r="T300" s="17">
        <v>1.3560399999999999</v>
      </c>
      <c r="U300" s="17">
        <v>31.919799999999999</v>
      </c>
      <c r="V300" s="17">
        <v>1324.14</v>
      </c>
      <c r="W300" s="17">
        <v>36.934159999999999</v>
      </c>
      <c r="X300" s="17">
        <v>30.89968</v>
      </c>
      <c r="Y300" s="17">
        <v>1.0819000000000001</v>
      </c>
      <c r="Z300" s="17">
        <v>146.535</v>
      </c>
    </row>
    <row r="301" spans="1:26" x14ac:dyDescent="0.2">
      <c r="A301" s="27">
        <v>45163</v>
      </c>
      <c r="B301" s="17">
        <v>4.8739999999999997</v>
      </c>
      <c r="C301" s="14">
        <v>846.11699999999996</v>
      </c>
      <c r="D301" s="17">
        <v>7.2948300000000001</v>
      </c>
      <c r="E301" s="17">
        <v>4127.5749999999998</v>
      </c>
      <c r="F301" s="17">
        <v>22.314050000000002</v>
      </c>
      <c r="G301" s="17">
        <v>353.84</v>
      </c>
      <c r="H301" s="17">
        <v>15295</v>
      </c>
      <c r="I301" s="17">
        <v>4.6399999999999997</v>
      </c>
      <c r="J301" s="17">
        <v>16.747620000000001</v>
      </c>
      <c r="K301" s="17">
        <v>3.6912500000000001</v>
      </c>
      <c r="L301" s="17">
        <v>56.585000000000001</v>
      </c>
      <c r="M301" s="17">
        <v>4.1370500000000003</v>
      </c>
      <c r="N301" s="17">
        <v>4.5740800000000004</v>
      </c>
      <c r="O301" s="17">
        <v>94.98518</v>
      </c>
      <c r="P301" s="17">
        <v>18.627289999999999</v>
      </c>
      <c r="Q301" s="17">
        <v>35.109699999999997</v>
      </c>
      <c r="R301" s="17">
        <v>26.543800000000001</v>
      </c>
      <c r="S301" s="17">
        <v>82.590010000000007</v>
      </c>
      <c r="T301" s="17">
        <v>1.3561000000000001</v>
      </c>
      <c r="U301" s="17">
        <v>31.816099999999999</v>
      </c>
      <c r="V301" s="17">
        <v>1325.2</v>
      </c>
      <c r="W301" s="17">
        <v>36.912660000000002</v>
      </c>
      <c r="X301" s="17">
        <v>30.888549999999999</v>
      </c>
      <c r="Y301" s="17">
        <v>1.07959</v>
      </c>
      <c r="Z301" s="17">
        <v>146.44</v>
      </c>
    </row>
    <row r="302" spans="1:26" x14ac:dyDescent="0.2">
      <c r="A302" s="27">
        <v>45162</v>
      </c>
      <c r="B302" s="17">
        <v>4.8833500000000001</v>
      </c>
      <c r="C302" s="14">
        <v>844.40200000000004</v>
      </c>
      <c r="D302" s="17">
        <v>7.2806699999999998</v>
      </c>
      <c r="E302" s="17">
        <v>4087.9850000000001</v>
      </c>
      <c r="F302" s="17">
        <v>22.332100000000001</v>
      </c>
      <c r="G302" s="17">
        <v>355.15899999999999</v>
      </c>
      <c r="H302" s="17">
        <v>15245</v>
      </c>
      <c r="I302" s="17">
        <v>4.6435000000000004</v>
      </c>
      <c r="J302" s="17">
        <v>16.831700000000001</v>
      </c>
      <c r="K302" s="17">
        <v>3.69075</v>
      </c>
      <c r="L302" s="17">
        <v>56.782499999999999</v>
      </c>
      <c r="M302" s="17">
        <v>4.1440099999999997</v>
      </c>
      <c r="N302" s="17">
        <v>4.5692000000000004</v>
      </c>
      <c r="O302" s="17">
        <v>94.482569999999996</v>
      </c>
      <c r="P302" s="17">
        <v>18.816600000000001</v>
      </c>
      <c r="Q302" s="17">
        <v>34.991199999999999</v>
      </c>
      <c r="R302" s="17">
        <v>25.822299999999998</v>
      </c>
      <c r="S302" s="17">
        <v>82.581659999999999</v>
      </c>
      <c r="T302" s="17">
        <v>1.35659</v>
      </c>
      <c r="U302" s="17">
        <v>31.763999999999999</v>
      </c>
      <c r="V302" s="17">
        <v>1327.885</v>
      </c>
      <c r="W302" s="17">
        <v>36.87565</v>
      </c>
      <c r="X302" s="17">
        <v>30.929300000000001</v>
      </c>
      <c r="Y302" s="17">
        <v>1.08104</v>
      </c>
      <c r="Z302" s="17">
        <v>145.83500000000001</v>
      </c>
    </row>
    <row r="303" spans="1:26" x14ac:dyDescent="0.2">
      <c r="A303" s="27">
        <v>45161</v>
      </c>
      <c r="B303" s="17">
        <v>4.8571999999999997</v>
      </c>
      <c r="C303" s="14">
        <v>856.93499999999995</v>
      </c>
      <c r="D303" s="17">
        <v>7.2876599999999998</v>
      </c>
      <c r="E303" s="17">
        <v>4085.2249999999999</v>
      </c>
      <c r="F303" s="17">
        <v>22.173449999999999</v>
      </c>
      <c r="G303" s="17">
        <v>352.108</v>
      </c>
      <c r="H303" s="17">
        <v>15295</v>
      </c>
      <c r="I303" s="17">
        <v>4.6567499999999997</v>
      </c>
      <c r="J303" s="17">
        <v>16.790790000000001</v>
      </c>
      <c r="K303" s="17">
        <v>3.7115999999999998</v>
      </c>
      <c r="L303" s="17">
        <v>56.732300000000002</v>
      </c>
      <c r="M303" s="17">
        <v>4.1130599999999999</v>
      </c>
      <c r="N303" s="17">
        <v>4.5453999999999999</v>
      </c>
      <c r="O303" s="17">
        <v>94.144329999999997</v>
      </c>
      <c r="P303" s="17">
        <v>18.467220000000001</v>
      </c>
      <c r="Q303" s="17">
        <v>34.965000000000003</v>
      </c>
      <c r="R303" s="17">
        <v>27.199780000000001</v>
      </c>
      <c r="S303" s="17">
        <v>82.487009999999998</v>
      </c>
      <c r="T303" s="17">
        <v>1.3526</v>
      </c>
      <c r="U303" s="17">
        <v>31.9345</v>
      </c>
      <c r="V303" s="17">
        <v>1327.67</v>
      </c>
      <c r="W303" s="17">
        <v>36.931649999999998</v>
      </c>
      <c r="X303" s="17">
        <v>30.900400000000001</v>
      </c>
      <c r="Y303" s="17">
        <v>1.0863499999999999</v>
      </c>
      <c r="Z303" s="17">
        <v>144.84100000000001</v>
      </c>
    </row>
    <row r="304" spans="1:26" x14ac:dyDescent="0.2">
      <c r="A304" s="27">
        <v>45160</v>
      </c>
      <c r="B304" s="17">
        <v>4.9370500000000002</v>
      </c>
      <c r="C304" s="14">
        <v>869.80200000000002</v>
      </c>
      <c r="D304" s="17">
        <v>7.3064600000000004</v>
      </c>
      <c r="E304" s="17">
        <v>4110.375</v>
      </c>
      <c r="F304" s="17">
        <v>22.209949999999999</v>
      </c>
      <c r="G304" s="17">
        <v>352.86900000000003</v>
      </c>
      <c r="H304" s="17">
        <v>15315</v>
      </c>
      <c r="I304" s="17">
        <v>4.6470000000000002</v>
      </c>
      <c r="J304" s="17">
        <v>16.910399999999999</v>
      </c>
      <c r="K304" s="17">
        <v>3.7229000000000001</v>
      </c>
      <c r="L304" s="17">
        <v>56.378999999999998</v>
      </c>
      <c r="M304" s="17">
        <v>4.1236600000000001</v>
      </c>
      <c r="N304" s="17">
        <v>4.5522499999999999</v>
      </c>
      <c r="O304" s="17">
        <v>94.193759999999997</v>
      </c>
      <c r="P304" s="17">
        <v>18.8002</v>
      </c>
      <c r="Q304" s="17">
        <v>35.018999999999998</v>
      </c>
      <c r="R304" s="17">
        <v>27.195830000000001</v>
      </c>
      <c r="S304" s="17">
        <v>83.093559999999997</v>
      </c>
      <c r="T304" s="17">
        <v>1.3578399999999999</v>
      </c>
      <c r="U304" s="17">
        <v>31.934699999999999</v>
      </c>
      <c r="V304" s="17">
        <v>1340.575</v>
      </c>
      <c r="W304" s="17">
        <v>36.769590000000001</v>
      </c>
      <c r="X304" s="17">
        <v>30.928999999999998</v>
      </c>
      <c r="Y304" s="17">
        <v>1.08456</v>
      </c>
      <c r="Z304" s="17">
        <v>145.88800000000001</v>
      </c>
    </row>
    <row r="305" spans="1:26" x14ac:dyDescent="0.2">
      <c r="A305" s="27">
        <v>45159</v>
      </c>
      <c r="B305" s="17">
        <v>4.9789500000000002</v>
      </c>
      <c r="C305" s="14">
        <v>870.3</v>
      </c>
      <c r="D305" s="17">
        <v>7.2892000000000001</v>
      </c>
      <c r="E305" s="17">
        <v>4130.8450000000003</v>
      </c>
      <c r="F305" s="17">
        <v>22.058050000000001</v>
      </c>
      <c r="G305" s="17">
        <v>351.339</v>
      </c>
      <c r="H305" s="17">
        <v>15325</v>
      </c>
      <c r="I305" s="17">
        <v>4.6485000000000003</v>
      </c>
      <c r="J305" s="17">
        <v>17.020209999999999</v>
      </c>
      <c r="K305" s="17">
        <v>3.7258499999999999</v>
      </c>
      <c r="L305" s="17">
        <v>56.347499999999997</v>
      </c>
      <c r="M305" s="17">
        <v>4.1080399999999999</v>
      </c>
      <c r="N305" s="17">
        <v>4.5324</v>
      </c>
      <c r="O305" s="17">
        <v>93.715419999999995</v>
      </c>
      <c r="P305" s="17">
        <v>18.965229999999998</v>
      </c>
      <c r="Q305" s="17">
        <v>35.215499999999999</v>
      </c>
      <c r="R305" s="17">
        <v>27.160799999999998</v>
      </c>
      <c r="S305" s="17">
        <v>83.120549999999994</v>
      </c>
      <c r="T305" s="17">
        <v>1.35751</v>
      </c>
      <c r="U305" s="17">
        <v>31.966000000000001</v>
      </c>
      <c r="V305" s="17">
        <v>1340.8</v>
      </c>
      <c r="W305" s="17">
        <v>36.931649999999998</v>
      </c>
      <c r="X305" s="17">
        <v>30.9252</v>
      </c>
      <c r="Y305" s="17">
        <v>1.08958</v>
      </c>
      <c r="Z305" s="17">
        <v>146.22300000000001</v>
      </c>
    </row>
    <row r="306" spans="1:26" x14ac:dyDescent="0.2">
      <c r="A306" s="27">
        <v>45156</v>
      </c>
      <c r="B306" s="17">
        <v>4.9698500000000001</v>
      </c>
      <c r="C306" s="14">
        <v>868.86300000000006</v>
      </c>
      <c r="D306" s="17">
        <v>7.3064200000000001</v>
      </c>
      <c r="E306" s="17">
        <v>4130.8450000000003</v>
      </c>
      <c r="F306" s="17">
        <v>22.091100000000001</v>
      </c>
      <c r="G306" s="17">
        <v>351.66699999999997</v>
      </c>
      <c r="H306" s="17">
        <v>15304.5</v>
      </c>
      <c r="I306" s="17">
        <v>4.6479999999999997</v>
      </c>
      <c r="J306" s="17">
        <v>17.05593</v>
      </c>
      <c r="K306" s="17">
        <v>3.71088</v>
      </c>
      <c r="L306" s="17">
        <v>56.170999999999999</v>
      </c>
      <c r="M306" s="17">
        <v>4.1027699999999996</v>
      </c>
      <c r="N306" s="17">
        <v>4.5469499999999998</v>
      </c>
      <c r="O306" s="17">
        <v>94.010769999999994</v>
      </c>
      <c r="P306" s="17">
        <v>18.99738</v>
      </c>
      <c r="Q306" s="17">
        <v>35.4054</v>
      </c>
      <c r="R306" s="17">
        <v>27.12152</v>
      </c>
      <c r="S306" s="17">
        <v>83.202010000000001</v>
      </c>
      <c r="T306" s="17">
        <v>1.3571800000000001</v>
      </c>
      <c r="U306" s="17">
        <v>31.9176</v>
      </c>
      <c r="V306" s="17">
        <v>1340.16</v>
      </c>
      <c r="W306" s="17">
        <v>36.86533</v>
      </c>
      <c r="X306" s="17">
        <v>30.9132</v>
      </c>
      <c r="Y306" s="17">
        <v>1.0872900000000001</v>
      </c>
      <c r="Z306" s="17">
        <v>145.38900000000001</v>
      </c>
    </row>
    <row r="307" spans="1:26" x14ac:dyDescent="0.2">
      <c r="A307" s="27">
        <v>45155</v>
      </c>
      <c r="B307" s="17">
        <v>4.9771000000000001</v>
      </c>
      <c r="C307" s="14">
        <v>867.92499999999995</v>
      </c>
      <c r="D307" s="17">
        <v>7.3041</v>
      </c>
      <c r="E307" s="17">
        <v>4100.2049999999999</v>
      </c>
      <c r="F307" s="17">
        <v>22.147749999999998</v>
      </c>
      <c r="G307" s="17">
        <v>353.95100000000002</v>
      </c>
      <c r="H307" s="17">
        <v>15282.5</v>
      </c>
      <c r="I307" s="17">
        <v>4.6520000000000001</v>
      </c>
      <c r="J307" s="17">
        <v>17.106929999999998</v>
      </c>
      <c r="K307" s="17">
        <v>3.7174</v>
      </c>
      <c r="L307" s="17">
        <v>56.766599999999997</v>
      </c>
      <c r="M307" s="17">
        <v>4.1104000000000003</v>
      </c>
      <c r="N307" s="17">
        <v>4.5468299999999999</v>
      </c>
      <c r="O307" s="17">
        <v>94.277919999999995</v>
      </c>
      <c r="P307" s="17">
        <v>19.066800000000001</v>
      </c>
      <c r="Q307" s="17">
        <v>35.484499999999997</v>
      </c>
      <c r="R307" s="17">
        <v>27.105550000000001</v>
      </c>
      <c r="S307" s="17">
        <v>83.113010000000003</v>
      </c>
      <c r="T307" s="17">
        <v>1.3584000000000001</v>
      </c>
      <c r="U307" s="17">
        <v>31.965499999999999</v>
      </c>
      <c r="V307" s="17">
        <v>1339.06</v>
      </c>
      <c r="W307" s="17">
        <v>36.932659999999998</v>
      </c>
      <c r="X307" s="17">
        <v>30.9026</v>
      </c>
      <c r="Y307" s="17">
        <v>1.0872299999999999</v>
      </c>
      <c r="Z307" s="17">
        <v>145.83699999999999</v>
      </c>
    </row>
    <row r="308" spans="1:26" x14ac:dyDescent="0.2">
      <c r="A308" s="27">
        <v>45154</v>
      </c>
      <c r="B308" s="17">
        <v>4.9909499999999998</v>
      </c>
      <c r="C308" s="14">
        <v>869.45</v>
      </c>
      <c r="D308" s="17">
        <v>7.3363199999999997</v>
      </c>
      <c r="E308" s="17">
        <v>4131.4750000000004</v>
      </c>
      <c r="F308" s="17">
        <v>22.161750000000001</v>
      </c>
      <c r="G308" s="17">
        <v>355.63499999999999</v>
      </c>
      <c r="H308" s="17">
        <v>15325.5</v>
      </c>
      <c r="I308" s="17">
        <v>4.6289999999999996</v>
      </c>
      <c r="J308" s="17">
        <v>17.138850000000001</v>
      </c>
      <c r="K308" s="17">
        <v>3.7222499999999998</v>
      </c>
      <c r="L308" s="17">
        <v>56.540999999999997</v>
      </c>
      <c r="M308" s="17">
        <v>4.1074200000000003</v>
      </c>
      <c r="N308" s="17">
        <v>4.5369000000000002</v>
      </c>
      <c r="O308" s="17">
        <v>95.593670000000003</v>
      </c>
      <c r="P308" s="17">
        <v>19.17165</v>
      </c>
      <c r="Q308" s="17">
        <v>35.496000000000002</v>
      </c>
      <c r="R308" s="17">
        <v>27.0686</v>
      </c>
      <c r="S308" s="17">
        <v>83.240459999999999</v>
      </c>
      <c r="T308" s="17">
        <v>1.3597600000000001</v>
      </c>
      <c r="U308" s="17">
        <v>31.895700000000001</v>
      </c>
      <c r="V308" s="17">
        <v>1342.96</v>
      </c>
      <c r="W308" s="17">
        <v>36.86815</v>
      </c>
      <c r="X308" s="17">
        <v>30.894850000000002</v>
      </c>
      <c r="Y308" s="17">
        <v>1.08792</v>
      </c>
      <c r="Z308" s="17">
        <v>146.34700000000001</v>
      </c>
    </row>
    <row r="309" spans="1:26" x14ac:dyDescent="0.2">
      <c r="A309" s="27">
        <v>45153</v>
      </c>
      <c r="B309" s="17">
        <v>4.9836499999999999</v>
      </c>
      <c r="C309" s="14">
        <v>861.39</v>
      </c>
      <c r="D309" s="17">
        <v>7.3236699999999999</v>
      </c>
      <c r="E309" s="17">
        <v>4087.625</v>
      </c>
      <c r="F309" s="17">
        <v>22.1189</v>
      </c>
      <c r="G309" s="17">
        <v>355.75599999999997</v>
      </c>
      <c r="H309" s="17">
        <v>15340</v>
      </c>
      <c r="I309" s="17">
        <v>4.6349999999999998</v>
      </c>
      <c r="J309" s="17">
        <v>17.147500000000001</v>
      </c>
      <c r="K309" s="17">
        <v>3.7143999999999999</v>
      </c>
      <c r="L309" s="17">
        <v>56.832700000000003</v>
      </c>
      <c r="M309" s="17">
        <v>4.1047700000000003</v>
      </c>
      <c r="N309" s="17">
        <v>4.5289000000000001</v>
      </c>
      <c r="O309" s="17">
        <v>98.083330000000004</v>
      </c>
      <c r="P309" s="17">
        <v>19.14875</v>
      </c>
      <c r="Q309" s="17">
        <v>35.3795</v>
      </c>
      <c r="R309" s="17">
        <v>27.063300000000002</v>
      </c>
      <c r="S309" s="17">
        <v>83.178560000000004</v>
      </c>
      <c r="T309" s="17">
        <v>1.3583099999999999</v>
      </c>
      <c r="U309" s="17">
        <v>31.930900000000001</v>
      </c>
      <c r="V309" s="17">
        <v>1338.135</v>
      </c>
      <c r="W309" s="17">
        <v>36.949829999999999</v>
      </c>
      <c r="X309" s="17">
        <v>30.912649999999999</v>
      </c>
      <c r="Y309" s="17">
        <v>1.09053</v>
      </c>
      <c r="Z309" s="17">
        <v>145.57400000000001</v>
      </c>
    </row>
    <row r="310" spans="1:26" x14ac:dyDescent="0.2">
      <c r="A310" s="27">
        <v>45152</v>
      </c>
      <c r="B310" s="17">
        <v>4.9634799999999997</v>
      </c>
      <c r="C310" s="14">
        <v>857.96</v>
      </c>
      <c r="D310" s="17">
        <v>7.2792500000000002</v>
      </c>
      <c r="E310" s="17">
        <v>4035.1</v>
      </c>
      <c r="F310" s="17">
        <v>22.060600000000001</v>
      </c>
      <c r="G310" s="17">
        <v>352.25700000000001</v>
      </c>
      <c r="H310" s="17">
        <v>15315</v>
      </c>
      <c r="I310" s="17">
        <v>4.6165000000000003</v>
      </c>
      <c r="J310" s="17">
        <v>17.05555</v>
      </c>
      <c r="K310" s="17">
        <v>3.7076500000000001</v>
      </c>
      <c r="L310" s="17">
        <v>56.853999999999999</v>
      </c>
      <c r="M310" s="17">
        <v>4.0794499999999996</v>
      </c>
      <c r="N310" s="17">
        <v>4.5304700000000002</v>
      </c>
      <c r="O310" s="17">
        <v>100.78333000000001</v>
      </c>
      <c r="P310" s="17">
        <v>19.08286</v>
      </c>
      <c r="Q310" s="17">
        <v>35.253700000000002</v>
      </c>
      <c r="R310" s="17">
        <v>27.0443</v>
      </c>
      <c r="S310" s="17">
        <v>83.178560000000004</v>
      </c>
      <c r="T310" s="17">
        <v>1.35572</v>
      </c>
      <c r="U310" s="17">
        <v>31.924499999999998</v>
      </c>
      <c r="V310" s="17">
        <v>1337.865</v>
      </c>
      <c r="W310" s="17">
        <v>36.948900000000002</v>
      </c>
      <c r="X310" s="17">
        <v>30.90155</v>
      </c>
      <c r="Y310" s="17">
        <v>1.0905800000000001</v>
      </c>
      <c r="Z310" s="17">
        <v>145.55600000000001</v>
      </c>
    </row>
    <row r="311" spans="1:26" x14ac:dyDescent="0.2">
      <c r="A311" s="27">
        <v>45149</v>
      </c>
      <c r="B311" s="17">
        <v>4.9076700000000004</v>
      </c>
      <c r="C311" s="14">
        <v>859.3</v>
      </c>
      <c r="D311" s="17">
        <v>7.2600899999999999</v>
      </c>
      <c r="E311" s="17">
        <v>3968.875</v>
      </c>
      <c r="F311" s="17">
        <v>21.97662</v>
      </c>
      <c r="G311" s="17">
        <v>349.84199999999998</v>
      </c>
      <c r="H311" s="17">
        <v>15215</v>
      </c>
      <c r="I311" s="17">
        <v>4.5880000000000001</v>
      </c>
      <c r="J311" s="17">
        <v>17.007930000000002</v>
      </c>
      <c r="K311" s="17">
        <v>3.6853699999999998</v>
      </c>
      <c r="L311" s="17">
        <v>56.3262</v>
      </c>
      <c r="M311" s="17">
        <v>4.0504300000000004</v>
      </c>
      <c r="N311" s="17">
        <v>4.5111499999999998</v>
      </c>
      <c r="O311" s="17">
        <v>98.943179999999998</v>
      </c>
      <c r="P311" s="17">
        <v>18.950749999999999</v>
      </c>
      <c r="Q311" s="17">
        <v>35.096499999999999</v>
      </c>
      <c r="R311" s="17">
        <v>27.021380000000001</v>
      </c>
      <c r="S311" s="17">
        <v>83.029060000000001</v>
      </c>
      <c r="T311" s="17">
        <v>1.35222</v>
      </c>
      <c r="U311" s="17">
        <v>31.817900000000002</v>
      </c>
      <c r="V311" s="17">
        <v>1330.79</v>
      </c>
      <c r="W311" s="17">
        <v>36.934069999999998</v>
      </c>
      <c r="X311" s="17">
        <v>30.895900000000001</v>
      </c>
      <c r="Y311" s="17">
        <v>1.0948599999999999</v>
      </c>
      <c r="Z311" s="17">
        <v>144.96199999999999</v>
      </c>
    </row>
    <row r="312" spans="1:26" x14ac:dyDescent="0.2">
      <c r="A312" s="27">
        <v>45148</v>
      </c>
      <c r="B312" s="17">
        <v>4.89297</v>
      </c>
      <c r="C312" s="14">
        <v>846.13499999999999</v>
      </c>
      <c r="D312" s="17">
        <v>7.2426199999999996</v>
      </c>
      <c r="E312" s="17">
        <v>3951.9749999999999</v>
      </c>
      <c r="F312" s="17">
        <v>22.086099999999998</v>
      </c>
      <c r="G312" s="17">
        <v>351.01299999999998</v>
      </c>
      <c r="H312" s="17">
        <v>15185</v>
      </c>
      <c r="I312" s="17">
        <v>4.5709999999999997</v>
      </c>
      <c r="J312" s="17">
        <v>17.132999999999999</v>
      </c>
      <c r="K312" s="17">
        <v>3.6638500000000001</v>
      </c>
      <c r="L312" s="17">
        <v>56.232599999999998</v>
      </c>
      <c r="M312" s="17">
        <v>4.0516100000000002</v>
      </c>
      <c r="N312" s="17">
        <v>4.5005199999999999</v>
      </c>
      <c r="O312" s="17">
        <v>97.253749999999997</v>
      </c>
      <c r="P312" s="17">
        <v>18.850079999999998</v>
      </c>
      <c r="Q312" s="17">
        <v>35.117699999999999</v>
      </c>
      <c r="R312" s="17">
        <v>27.032879999999999</v>
      </c>
      <c r="S312" s="17">
        <v>82.804509999999993</v>
      </c>
      <c r="T312" s="17">
        <v>1.3493599999999999</v>
      </c>
      <c r="U312" s="17">
        <v>31.747399999999999</v>
      </c>
      <c r="V312" s="17">
        <v>1317.625</v>
      </c>
      <c r="W312" s="17">
        <v>36.966999999999999</v>
      </c>
      <c r="X312" s="17">
        <v>30.896270000000001</v>
      </c>
      <c r="Y312" s="17">
        <v>1.0980799999999999</v>
      </c>
      <c r="Z312" s="17">
        <v>144.74700000000001</v>
      </c>
    </row>
    <row r="313" spans="1:26" x14ac:dyDescent="0.2">
      <c r="A313" s="27">
        <v>45147</v>
      </c>
      <c r="B313" s="17">
        <v>4.9046000000000003</v>
      </c>
      <c r="C313" s="14">
        <v>861.85</v>
      </c>
      <c r="D313" s="17">
        <v>7.2293200000000004</v>
      </c>
      <c r="E313" s="17">
        <v>4016.2280000000001</v>
      </c>
      <c r="F313" s="17">
        <v>22.111070000000002</v>
      </c>
      <c r="G313" s="17">
        <v>354.20800000000003</v>
      </c>
      <c r="H313" s="17">
        <v>15202.5</v>
      </c>
      <c r="I313" s="17">
        <v>4.5720000000000001</v>
      </c>
      <c r="J313" s="17">
        <v>17.058499999999999</v>
      </c>
      <c r="K313" s="17">
        <v>3.6945299999999999</v>
      </c>
      <c r="L313" s="17">
        <v>56.215000000000003</v>
      </c>
      <c r="M313" s="17">
        <v>4.0704000000000002</v>
      </c>
      <c r="N313" s="17">
        <v>4.5070499999999996</v>
      </c>
      <c r="O313" s="17">
        <v>96.852580000000003</v>
      </c>
      <c r="P313" s="17">
        <v>18.982769999999999</v>
      </c>
      <c r="Q313" s="17">
        <v>35.0685</v>
      </c>
      <c r="R313" s="17">
        <v>27.011679999999998</v>
      </c>
      <c r="S313" s="17">
        <v>82.807019999999994</v>
      </c>
      <c r="T313" s="17">
        <v>1.3465499999999999</v>
      </c>
      <c r="U313" s="17">
        <v>31.710599999999999</v>
      </c>
      <c r="V313" s="17">
        <v>1314.31</v>
      </c>
      <c r="W313" s="17">
        <v>36.912660000000002</v>
      </c>
      <c r="X313" s="17">
        <v>30.902249999999999</v>
      </c>
      <c r="Y313" s="17">
        <v>1.0974200000000001</v>
      </c>
      <c r="Z313" s="17">
        <v>143.72499999999999</v>
      </c>
    </row>
    <row r="314" spans="1:26" x14ac:dyDescent="0.2">
      <c r="A314" s="27">
        <v>45146</v>
      </c>
      <c r="B314" s="17">
        <v>4.8979999999999997</v>
      </c>
      <c r="C314" s="14">
        <v>861.56</v>
      </c>
      <c r="D314" s="17">
        <v>7.2370999999999999</v>
      </c>
      <c r="E314" s="17">
        <v>4078.52</v>
      </c>
      <c r="F314" s="17">
        <v>22.142199999999999</v>
      </c>
      <c r="G314" s="17">
        <v>355.55200000000002</v>
      </c>
      <c r="H314" s="17">
        <v>15217.5</v>
      </c>
      <c r="I314" s="17">
        <v>4.5830000000000002</v>
      </c>
      <c r="J314" s="17">
        <v>17.111750000000001</v>
      </c>
      <c r="K314" s="17">
        <v>3.7012499999999999</v>
      </c>
      <c r="L314" s="17">
        <v>56.271999999999998</v>
      </c>
      <c r="M314" s="17">
        <v>4.0726500000000003</v>
      </c>
      <c r="N314" s="17">
        <v>4.5172499999999998</v>
      </c>
      <c r="O314" s="17">
        <v>96.617080000000001</v>
      </c>
      <c r="P314" s="17">
        <v>18.923999999999999</v>
      </c>
      <c r="Q314" s="17">
        <v>35.025700000000001</v>
      </c>
      <c r="R314" s="17">
        <v>27.00525</v>
      </c>
      <c r="S314" s="17">
        <v>82.780010000000004</v>
      </c>
      <c r="T314" s="17">
        <v>1.34754</v>
      </c>
      <c r="U314" s="17">
        <v>31.8109</v>
      </c>
      <c r="V314" s="17">
        <v>1317.03</v>
      </c>
      <c r="W314" s="17">
        <v>36.925260000000002</v>
      </c>
      <c r="X314" s="17">
        <v>30.896419999999999</v>
      </c>
      <c r="Y314" s="17">
        <v>1.0956399999999999</v>
      </c>
      <c r="Z314" s="17">
        <v>143.381</v>
      </c>
    </row>
    <row r="315" spans="1:26" x14ac:dyDescent="0.2">
      <c r="A315" s="27">
        <v>45145</v>
      </c>
      <c r="B315" s="17">
        <v>4.8989500000000001</v>
      </c>
      <c r="C315" s="14">
        <v>859.06</v>
      </c>
      <c r="D315" s="17">
        <v>7.2011399999999997</v>
      </c>
      <c r="E315" s="17">
        <v>4065.5250000000001</v>
      </c>
      <c r="F315" s="17">
        <v>22.024819999999998</v>
      </c>
      <c r="G315" s="17">
        <v>352.75</v>
      </c>
      <c r="H315" s="17">
        <v>15185</v>
      </c>
      <c r="I315" s="17">
        <v>4.5599999999999996</v>
      </c>
      <c r="J315" s="17">
        <v>17.064869999999999</v>
      </c>
      <c r="K315" s="17">
        <v>3.6926999999999999</v>
      </c>
      <c r="L315" s="17">
        <v>56.04</v>
      </c>
      <c r="M315" s="17">
        <v>4.0210400000000002</v>
      </c>
      <c r="N315" s="17">
        <v>4.4990500000000004</v>
      </c>
      <c r="O315" s="17">
        <v>95.374350000000007</v>
      </c>
      <c r="P315" s="17">
        <v>18.701170000000001</v>
      </c>
      <c r="Q315" s="17">
        <v>34.844299999999997</v>
      </c>
      <c r="R315" s="17">
        <v>26.989650000000001</v>
      </c>
      <c r="S315" s="17">
        <v>82.757559999999998</v>
      </c>
      <c r="T315" s="17">
        <v>1.3410599999999999</v>
      </c>
      <c r="U315" s="17">
        <v>31.709199999999999</v>
      </c>
      <c r="V315" s="17">
        <v>1307.875</v>
      </c>
      <c r="W315" s="17">
        <v>36.924999999999997</v>
      </c>
      <c r="X315" s="17">
        <v>30.825600000000001</v>
      </c>
      <c r="Y315" s="17">
        <v>1.1002400000000001</v>
      </c>
      <c r="Z315" s="17">
        <v>142.501</v>
      </c>
    </row>
    <row r="316" spans="1:26" x14ac:dyDescent="0.2">
      <c r="A316" s="27">
        <v>45142</v>
      </c>
      <c r="B316" s="17">
        <v>4.8746</v>
      </c>
      <c r="C316" s="14">
        <v>852.13300000000004</v>
      </c>
      <c r="D316" s="17">
        <v>7.1879200000000001</v>
      </c>
      <c r="E316" s="17">
        <v>4065.5250000000001</v>
      </c>
      <c r="F316" s="17">
        <v>22.01885</v>
      </c>
      <c r="G316" s="17">
        <v>354.03</v>
      </c>
      <c r="H316" s="17">
        <v>15170</v>
      </c>
      <c r="I316" s="17">
        <v>4.5549999999999997</v>
      </c>
      <c r="J316" s="17">
        <v>17.080200000000001</v>
      </c>
      <c r="K316" s="17">
        <v>3.6857799999999998</v>
      </c>
      <c r="L316" s="17">
        <v>55.752000000000002</v>
      </c>
      <c r="M316" s="17">
        <v>4.0281900000000004</v>
      </c>
      <c r="N316" s="17">
        <v>4.4935499999999999</v>
      </c>
      <c r="O316" s="17">
        <v>95.614170000000001</v>
      </c>
      <c r="P316" s="17">
        <v>18.457519999999999</v>
      </c>
      <c r="Q316" s="17">
        <v>34.716000000000001</v>
      </c>
      <c r="R316" s="17">
        <v>26.964099999999998</v>
      </c>
      <c r="S316" s="17">
        <v>82.684569999999994</v>
      </c>
      <c r="T316" s="17">
        <v>1.33952</v>
      </c>
      <c r="U316" s="17">
        <v>31.697399999999998</v>
      </c>
      <c r="V316" s="17">
        <v>1303.6199999999999</v>
      </c>
      <c r="W316" s="17">
        <v>36.92745</v>
      </c>
      <c r="X316" s="17">
        <v>30.9373</v>
      </c>
      <c r="Y316" s="17">
        <v>1.10056</v>
      </c>
      <c r="Z316" s="17">
        <v>141.761</v>
      </c>
    </row>
    <row r="317" spans="1:26" x14ac:dyDescent="0.2">
      <c r="A317" s="27">
        <v>45141</v>
      </c>
      <c r="B317" s="17">
        <v>4.9156000000000004</v>
      </c>
      <c r="C317" s="14">
        <v>851.29499999999996</v>
      </c>
      <c r="D317" s="17">
        <v>7.1819499999999996</v>
      </c>
      <c r="E317" s="17">
        <v>4156.25</v>
      </c>
      <c r="F317" s="17">
        <v>22.142050000000001</v>
      </c>
      <c r="G317" s="17">
        <v>359.46199999999999</v>
      </c>
      <c r="H317" s="17">
        <v>15185</v>
      </c>
      <c r="I317" s="17">
        <v>4.5549999999999997</v>
      </c>
      <c r="J317" s="17">
        <v>17.327950000000001</v>
      </c>
      <c r="K317" s="17">
        <v>3.70025</v>
      </c>
      <c r="L317" s="17">
        <v>55.526200000000003</v>
      </c>
      <c r="M317" s="17">
        <v>4.0746500000000001</v>
      </c>
      <c r="N317" s="17">
        <v>4.5195499999999997</v>
      </c>
      <c r="O317" s="17">
        <v>94.157929999999993</v>
      </c>
      <c r="P317" s="17">
        <v>18.707129999999999</v>
      </c>
      <c r="Q317" s="17">
        <v>34.650500000000001</v>
      </c>
      <c r="R317" s="17">
        <v>26.978549999999998</v>
      </c>
      <c r="S317" s="17">
        <v>82.830560000000006</v>
      </c>
      <c r="T317" s="17">
        <v>1.3410299999999999</v>
      </c>
      <c r="U317" s="17">
        <v>31.626300000000001</v>
      </c>
      <c r="V317" s="17">
        <v>1300.83</v>
      </c>
      <c r="W317" s="17">
        <v>36.929090000000002</v>
      </c>
      <c r="X317" s="17">
        <v>30.895399999999999</v>
      </c>
      <c r="Y317" s="17">
        <v>1.09493</v>
      </c>
      <c r="Z317" s="17">
        <v>142.58000000000001</v>
      </c>
    </row>
    <row r="318" spans="1:26" x14ac:dyDescent="0.2">
      <c r="A318" s="27">
        <v>45140</v>
      </c>
      <c r="B318" s="17">
        <v>4.8105200000000004</v>
      </c>
      <c r="C318" s="14">
        <v>848.36199999999997</v>
      </c>
      <c r="D318" s="17">
        <v>7.20092</v>
      </c>
      <c r="E318" s="17">
        <v>4057.05</v>
      </c>
      <c r="F318" s="17">
        <v>21.916180000000001</v>
      </c>
      <c r="G318" s="17">
        <v>355.31299999999999</v>
      </c>
      <c r="H318" s="17">
        <v>15175</v>
      </c>
      <c r="I318" s="17">
        <v>4.5419999999999998</v>
      </c>
      <c r="J318" s="17">
        <v>17.0261</v>
      </c>
      <c r="K318" s="17">
        <v>3.6591999999999998</v>
      </c>
      <c r="L318" s="17">
        <v>55.179499999999997</v>
      </c>
      <c r="M318" s="17">
        <v>4.0658500000000002</v>
      </c>
      <c r="N318" s="17">
        <v>4.5118499999999999</v>
      </c>
      <c r="O318" s="17">
        <v>94.042370000000005</v>
      </c>
      <c r="P318" s="17">
        <v>18.4635</v>
      </c>
      <c r="Q318" s="17">
        <v>34.490200000000002</v>
      </c>
      <c r="R318" s="17">
        <v>26.960750000000001</v>
      </c>
      <c r="S318" s="17">
        <v>82.671509999999998</v>
      </c>
      <c r="T318" s="17">
        <v>1.3409599999999999</v>
      </c>
      <c r="U318" s="17">
        <v>31.626300000000001</v>
      </c>
      <c r="V318" s="17">
        <v>1298.9000000000001</v>
      </c>
      <c r="W318" s="17">
        <v>36.925159999999998</v>
      </c>
      <c r="X318" s="17">
        <v>30.896599999999999</v>
      </c>
      <c r="Y318" s="17">
        <v>1.09379</v>
      </c>
      <c r="Z318" s="17">
        <v>143.32400000000001</v>
      </c>
    </row>
    <row r="319" spans="1:26" x14ac:dyDescent="0.2">
      <c r="A319" s="27">
        <v>45139</v>
      </c>
      <c r="B319" s="17">
        <v>4.7920999999999996</v>
      </c>
      <c r="C319" s="14">
        <v>840.90499999999997</v>
      </c>
      <c r="D319" s="17">
        <v>7.1856</v>
      </c>
      <c r="E319" s="17">
        <v>3955.837</v>
      </c>
      <c r="F319" s="17">
        <v>21.806069999999998</v>
      </c>
      <c r="G319" s="17">
        <v>353.673</v>
      </c>
      <c r="H319" s="17">
        <v>15115</v>
      </c>
      <c r="I319" s="17">
        <v>4.5170000000000003</v>
      </c>
      <c r="J319" s="17">
        <v>16.881740000000001</v>
      </c>
      <c r="K319" s="17">
        <v>3.6437499999999998</v>
      </c>
      <c r="L319" s="17">
        <v>54.780799999999999</v>
      </c>
      <c r="M319" s="17">
        <v>4.0494399999999997</v>
      </c>
      <c r="N319" s="17">
        <v>4.4892000000000003</v>
      </c>
      <c r="O319" s="17">
        <v>92.01585</v>
      </c>
      <c r="P319" s="17">
        <v>18.302060000000001</v>
      </c>
      <c r="Q319" s="17">
        <v>34.329000000000001</v>
      </c>
      <c r="R319" s="17">
        <v>26.965250000000001</v>
      </c>
      <c r="S319" s="17">
        <v>82.250010000000003</v>
      </c>
      <c r="T319" s="17">
        <v>1.3366</v>
      </c>
      <c r="U319" s="17">
        <v>31.5669</v>
      </c>
      <c r="V319" s="17">
        <v>1288.43</v>
      </c>
      <c r="W319" s="17">
        <v>36.931649999999998</v>
      </c>
      <c r="X319" s="17">
        <v>30.929300000000001</v>
      </c>
      <c r="Y319" s="17">
        <v>1.0984400000000001</v>
      </c>
      <c r="Z319" s="17">
        <v>143.33699999999999</v>
      </c>
    </row>
    <row r="320" spans="1:26" x14ac:dyDescent="0.2">
      <c r="A320" s="27">
        <v>45138</v>
      </c>
      <c r="B320" s="17">
        <v>4.7268699999999999</v>
      </c>
      <c r="C320" s="14">
        <v>838.94</v>
      </c>
      <c r="D320" s="17">
        <v>7.1461100000000002</v>
      </c>
      <c r="E320" s="17">
        <v>3891.2</v>
      </c>
      <c r="F320" s="17">
        <v>21.720849999999999</v>
      </c>
      <c r="G320" s="17">
        <v>351.93799999999999</v>
      </c>
      <c r="H320" s="17">
        <v>15080</v>
      </c>
      <c r="I320" s="17">
        <v>4.5069999999999997</v>
      </c>
      <c r="J320" s="17">
        <v>16.743200000000002</v>
      </c>
      <c r="K320" s="17">
        <v>3.6135000000000002</v>
      </c>
      <c r="L320" s="17">
        <v>54.898000000000003</v>
      </c>
      <c r="M320" s="17">
        <v>4.0044000000000004</v>
      </c>
      <c r="N320" s="17">
        <v>4.4851099999999997</v>
      </c>
      <c r="O320" s="17">
        <v>91.810550000000006</v>
      </c>
      <c r="P320" s="17">
        <v>17.848050000000001</v>
      </c>
      <c r="Q320" s="17">
        <v>34.233499999999999</v>
      </c>
      <c r="R320" s="17">
        <v>26.932700000000001</v>
      </c>
      <c r="S320" s="17">
        <v>82.195009999999996</v>
      </c>
      <c r="T320" s="17">
        <v>1.32961</v>
      </c>
      <c r="U320" s="17">
        <v>31.455300000000001</v>
      </c>
      <c r="V320" s="17">
        <v>1278.2750000000001</v>
      </c>
      <c r="W320" s="17">
        <v>36.931649999999998</v>
      </c>
      <c r="X320" s="17">
        <v>30.914100000000001</v>
      </c>
      <c r="Y320" s="17">
        <v>1.0996999999999999</v>
      </c>
      <c r="Z320" s="17">
        <v>142.28800000000001</v>
      </c>
    </row>
    <row r="321" spans="1:26" x14ac:dyDescent="0.2">
      <c r="A321" s="27">
        <v>45135</v>
      </c>
      <c r="B321" s="17">
        <v>4.7311500000000004</v>
      </c>
      <c r="C321" s="14">
        <v>829.2</v>
      </c>
      <c r="D321" s="17">
        <v>7.1526199999999998</v>
      </c>
      <c r="E321" s="17">
        <v>3916</v>
      </c>
      <c r="F321" s="17">
        <v>21.762920000000001</v>
      </c>
      <c r="G321" s="17">
        <v>348.87</v>
      </c>
      <c r="H321" s="17">
        <v>15094.5</v>
      </c>
      <c r="I321" s="17">
        <v>4.5540000000000003</v>
      </c>
      <c r="J321" s="17">
        <v>16.686979999999998</v>
      </c>
      <c r="K321" s="17">
        <v>3.5991499999999998</v>
      </c>
      <c r="L321" s="17">
        <v>54.881500000000003</v>
      </c>
      <c r="M321" s="17">
        <v>4.0054999999999996</v>
      </c>
      <c r="N321" s="17">
        <v>4.4826300000000003</v>
      </c>
      <c r="O321" s="17">
        <v>91.866500000000002</v>
      </c>
      <c r="P321" s="17">
        <v>17.631229999999999</v>
      </c>
      <c r="Q321" s="17">
        <v>34.243499999999997</v>
      </c>
      <c r="R321" s="17">
        <v>26.918099999999999</v>
      </c>
      <c r="S321" s="17">
        <v>82.248459999999994</v>
      </c>
      <c r="T321" s="17">
        <v>1.3315699999999999</v>
      </c>
      <c r="U321" s="17">
        <v>31.410499999999999</v>
      </c>
      <c r="V321" s="17">
        <v>1273.28</v>
      </c>
      <c r="W321" s="17">
        <v>36.932450000000003</v>
      </c>
      <c r="X321" s="17">
        <v>30.897749999999998</v>
      </c>
      <c r="Y321" s="17">
        <v>1.1016300000000001</v>
      </c>
      <c r="Z321" s="17">
        <v>141.15899999999999</v>
      </c>
    </row>
    <row r="322" spans="1:26" x14ac:dyDescent="0.2">
      <c r="A322" s="27">
        <v>45134</v>
      </c>
      <c r="B322" s="17">
        <v>4.7438799999999999</v>
      </c>
      <c r="C322" s="14">
        <v>829.65</v>
      </c>
      <c r="D322" s="17">
        <v>7.17049</v>
      </c>
      <c r="E322" s="17">
        <v>3934.6469999999999</v>
      </c>
      <c r="F322" s="17">
        <v>21.9039</v>
      </c>
      <c r="G322" s="17">
        <v>348.2</v>
      </c>
      <c r="H322" s="17">
        <v>15005</v>
      </c>
      <c r="I322" s="17">
        <v>4.524</v>
      </c>
      <c r="J322" s="17">
        <v>16.87341</v>
      </c>
      <c r="K322" s="17">
        <v>3.5965500000000001</v>
      </c>
      <c r="L322" s="17">
        <v>54.564999999999998</v>
      </c>
      <c r="M322" s="17">
        <v>4.0288300000000001</v>
      </c>
      <c r="N322" s="17">
        <v>4.49003</v>
      </c>
      <c r="O322" s="17">
        <v>90.689880000000002</v>
      </c>
      <c r="P322" s="17">
        <v>17.841270000000002</v>
      </c>
      <c r="Q322" s="17">
        <v>34.466500000000003</v>
      </c>
      <c r="R322" s="17">
        <v>26.952819999999999</v>
      </c>
      <c r="S322" s="17">
        <v>82.240009999999998</v>
      </c>
      <c r="T322" s="17">
        <v>1.3314900000000001</v>
      </c>
      <c r="U322" s="17">
        <v>31.209499999999998</v>
      </c>
      <c r="V322" s="17">
        <v>1284.1600000000001</v>
      </c>
      <c r="W322" s="17">
        <v>36.949330000000003</v>
      </c>
      <c r="X322" s="17">
        <v>30.90775</v>
      </c>
      <c r="Y322" s="17">
        <v>1.09785</v>
      </c>
      <c r="Z322" s="17">
        <v>139.47800000000001</v>
      </c>
    </row>
    <row r="323" spans="1:26" x14ac:dyDescent="0.2">
      <c r="A323" s="27">
        <v>45133</v>
      </c>
      <c r="B323" s="17">
        <v>4.7377500000000001</v>
      </c>
      <c r="C323" s="14">
        <v>824.14800000000002</v>
      </c>
      <c r="D323" s="17">
        <v>7.1531500000000001</v>
      </c>
      <c r="E323" s="17">
        <v>3943.95</v>
      </c>
      <c r="F323" s="17">
        <v>21.680199999999999</v>
      </c>
      <c r="G323" s="17">
        <v>344.26499999999999</v>
      </c>
      <c r="H323" s="17">
        <v>15017.5</v>
      </c>
      <c r="I323" s="17">
        <v>4.548</v>
      </c>
      <c r="J323" s="17">
        <v>16.8415</v>
      </c>
      <c r="K323" s="17">
        <v>3.5990799999999998</v>
      </c>
      <c r="L323" s="17">
        <v>54.621299999999998</v>
      </c>
      <c r="M323" s="17">
        <v>3.9902500000000001</v>
      </c>
      <c r="N323" s="17">
        <v>4.4425499999999998</v>
      </c>
      <c r="O323" s="17">
        <v>89.933300000000003</v>
      </c>
      <c r="P323" s="17">
        <v>17.614619999999999</v>
      </c>
      <c r="Q323" s="17">
        <v>34.209899999999998</v>
      </c>
      <c r="R323" s="17">
        <v>26.94163</v>
      </c>
      <c r="S323" s="17">
        <v>81.920010000000005</v>
      </c>
      <c r="T323" s="17">
        <v>1.32541</v>
      </c>
      <c r="U323" s="17">
        <v>31.190799999999999</v>
      </c>
      <c r="V323" s="17">
        <v>1271.42</v>
      </c>
      <c r="W323" s="17">
        <v>36.931649999999998</v>
      </c>
      <c r="X323" s="17">
        <v>30.9086</v>
      </c>
      <c r="Y323" s="17">
        <v>1.1085799999999999</v>
      </c>
      <c r="Z323" s="17">
        <v>140.24</v>
      </c>
    </row>
    <row r="324" spans="1:26" x14ac:dyDescent="0.2">
      <c r="A324" s="27">
        <v>45132</v>
      </c>
      <c r="B324" s="17">
        <v>4.7526000000000002</v>
      </c>
      <c r="C324" s="14">
        <v>828.6</v>
      </c>
      <c r="D324" s="17">
        <v>7.1372299999999997</v>
      </c>
      <c r="E324" s="17">
        <v>3959.36</v>
      </c>
      <c r="F324" s="17">
        <v>21.77835</v>
      </c>
      <c r="G324" s="17">
        <v>343.53399999999999</v>
      </c>
      <c r="H324" s="17">
        <v>14992.5</v>
      </c>
      <c r="I324" s="17">
        <v>4.5640000000000001</v>
      </c>
      <c r="J324" s="17">
        <v>16.933</v>
      </c>
      <c r="K324" s="17">
        <v>3.60365</v>
      </c>
      <c r="L324" s="17">
        <v>54.5443</v>
      </c>
      <c r="M324" s="17">
        <v>4.00936</v>
      </c>
      <c r="N324" s="17">
        <v>4.4563499999999996</v>
      </c>
      <c r="O324" s="17">
        <v>90.368819999999999</v>
      </c>
      <c r="P324" s="17">
        <v>17.54852</v>
      </c>
      <c r="Q324" s="17">
        <v>34.4773</v>
      </c>
      <c r="R324" s="17">
        <v>26.921970000000002</v>
      </c>
      <c r="S324" s="17">
        <v>81.832009999999997</v>
      </c>
      <c r="T324" s="17">
        <v>1.3274699999999999</v>
      </c>
      <c r="U324" s="17">
        <v>31.301300000000001</v>
      </c>
      <c r="V324" s="17">
        <v>1276.8699999999999</v>
      </c>
      <c r="W324" s="17">
        <v>36.919110000000003</v>
      </c>
      <c r="X324" s="17">
        <v>30.941299999999998</v>
      </c>
      <c r="Y324" s="17">
        <v>1.10554</v>
      </c>
      <c r="Z324" s="17">
        <v>140.90199999999999</v>
      </c>
    </row>
    <row r="325" spans="1:26" x14ac:dyDescent="0.2">
      <c r="A325" s="27">
        <v>45131</v>
      </c>
      <c r="B325" s="17">
        <v>4.7299300000000004</v>
      </c>
      <c r="C325" s="14">
        <v>828.755</v>
      </c>
      <c r="D325" s="17">
        <v>7.18635</v>
      </c>
      <c r="E325" s="17">
        <v>3949.297</v>
      </c>
      <c r="F325" s="17">
        <v>21.809000000000001</v>
      </c>
      <c r="G325" s="17">
        <v>341.51600000000002</v>
      </c>
      <c r="H325" s="17">
        <v>15022.5</v>
      </c>
      <c r="I325" s="17">
        <v>4.569</v>
      </c>
      <c r="J325" s="17">
        <v>16.833760000000002</v>
      </c>
      <c r="K325" s="17">
        <v>3.5910500000000001</v>
      </c>
      <c r="L325" s="17">
        <v>54.628500000000003</v>
      </c>
      <c r="M325" s="17">
        <v>4.0223899999999997</v>
      </c>
      <c r="N325" s="17">
        <v>4.4452499999999997</v>
      </c>
      <c r="O325" s="17">
        <v>90.633349999999993</v>
      </c>
      <c r="P325" s="17">
        <v>17.744679999999999</v>
      </c>
      <c r="Q325" s="17">
        <v>34.527000000000001</v>
      </c>
      <c r="R325" s="17">
        <v>26.961379999999998</v>
      </c>
      <c r="S325" s="17">
        <v>81.770009999999999</v>
      </c>
      <c r="T325" s="17">
        <v>1.33178</v>
      </c>
      <c r="U325" s="17">
        <v>31.365400000000001</v>
      </c>
      <c r="V325" s="17">
        <v>1280.8699999999999</v>
      </c>
      <c r="W325" s="17">
        <v>36.949330000000003</v>
      </c>
      <c r="X325" s="17">
        <v>30.911249999999999</v>
      </c>
      <c r="Y325" s="17">
        <v>1.10642</v>
      </c>
      <c r="Z325" s="17">
        <v>141.47800000000001</v>
      </c>
    </row>
    <row r="326" spans="1:26" x14ac:dyDescent="0.2">
      <c r="A326" s="27">
        <v>45128</v>
      </c>
      <c r="B326" s="17">
        <v>4.7808000000000002</v>
      </c>
      <c r="C326" s="14">
        <v>822.94</v>
      </c>
      <c r="D326" s="17">
        <v>7.1877199999999997</v>
      </c>
      <c r="E326" s="17">
        <v>3955.2</v>
      </c>
      <c r="F326" s="17">
        <v>21.604479999999999</v>
      </c>
      <c r="G326" s="17">
        <v>340.98</v>
      </c>
      <c r="H326" s="17">
        <v>15025</v>
      </c>
      <c r="I326" s="17">
        <v>4.5609999999999999</v>
      </c>
      <c r="J326" s="17">
        <v>16.98845</v>
      </c>
      <c r="K326" s="17">
        <v>3.5885500000000001</v>
      </c>
      <c r="L326" s="17">
        <v>54.7378</v>
      </c>
      <c r="M326" s="17">
        <v>4.0100899999999999</v>
      </c>
      <c r="N326" s="17">
        <v>4.4366500000000002</v>
      </c>
      <c r="O326" s="17">
        <v>90.667680000000004</v>
      </c>
      <c r="P326" s="17">
        <v>17.960039999999999</v>
      </c>
      <c r="Q326" s="17">
        <v>34.432299999999998</v>
      </c>
      <c r="R326" s="17">
        <v>26.98058</v>
      </c>
      <c r="S326" s="17">
        <v>82.006510000000006</v>
      </c>
      <c r="T326" s="17">
        <v>1.3306800000000001</v>
      </c>
      <c r="U326" s="17">
        <v>31.261700000000001</v>
      </c>
      <c r="V326" s="17">
        <v>1288.53</v>
      </c>
      <c r="W326" s="17">
        <v>36.792149999999999</v>
      </c>
      <c r="X326" s="17">
        <v>30.801549999999999</v>
      </c>
      <c r="Y326" s="17">
        <v>1.11242</v>
      </c>
      <c r="Z326" s="17">
        <v>141.72999999999999</v>
      </c>
    </row>
    <row r="327" spans="1:26" x14ac:dyDescent="0.2">
      <c r="A327" s="27">
        <v>45127</v>
      </c>
      <c r="B327" s="17">
        <v>4.7978500000000004</v>
      </c>
      <c r="C327" s="14">
        <v>815.40700000000004</v>
      </c>
      <c r="D327" s="17">
        <v>7.1750600000000002</v>
      </c>
      <c r="E327" s="17">
        <v>3976.998</v>
      </c>
      <c r="F327" s="17">
        <v>21.540330000000001</v>
      </c>
      <c r="G327" s="17">
        <v>342.815</v>
      </c>
      <c r="H327" s="17">
        <v>14987.5</v>
      </c>
      <c r="I327" s="17">
        <v>4.5449999999999999</v>
      </c>
      <c r="J327" s="17">
        <v>16.884730000000001</v>
      </c>
      <c r="K327" s="17">
        <v>3.58575</v>
      </c>
      <c r="L327" s="17">
        <v>54.532499999999999</v>
      </c>
      <c r="M327" s="17">
        <v>4.0010899999999996</v>
      </c>
      <c r="N327" s="17">
        <v>4.4309700000000003</v>
      </c>
      <c r="O327" s="17">
        <v>90.440349999999995</v>
      </c>
      <c r="P327" s="17">
        <v>17.924430000000001</v>
      </c>
      <c r="Q327" s="17">
        <v>34.210500000000003</v>
      </c>
      <c r="R327" s="17">
        <v>26.764769999999999</v>
      </c>
      <c r="S327" s="17">
        <v>82.160060000000001</v>
      </c>
      <c r="T327" s="17">
        <v>1.3269599999999999</v>
      </c>
      <c r="U327" s="17">
        <v>31.1</v>
      </c>
      <c r="V327" s="17">
        <v>1278.0450000000001</v>
      </c>
      <c r="W327" s="17">
        <v>36.928199999999997</v>
      </c>
      <c r="X327" s="17">
        <v>30.795349999999999</v>
      </c>
      <c r="Y327" s="17">
        <v>1.1129800000000001</v>
      </c>
      <c r="Z327" s="17">
        <v>140.07400000000001</v>
      </c>
    </row>
    <row r="328" spans="1:26" x14ac:dyDescent="0.2">
      <c r="A328" s="27">
        <v>45126</v>
      </c>
      <c r="B328" s="17">
        <v>4.7915700000000001</v>
      </c>
      <c r="C328" s="14">
        <v>807.46500000000003</v>
      </c>
      <c r="D328" s="17">
        <v>7.2317999999999998</v>
      </c>
      <c r="E328" s="17">
        <v>3976.998</v>
      </c>
      <c r="F328" s="17">
        <v>21.345800000000001</v>
      </c>
      <c r="G328" s="17">
        <v>337.399</v>
      </c>
      <c r="H328" s="17">
        <v>14995</v>
      </c>
      <c r="I328" s="17">
        <v>4.54</v>
      </c>
      <c r="J328" s="17">
        <v>16.7164</v>
      </c>
      <c r="K328" s="17">
        <v>3.5819299999999998</v>
      </c>
      <c r="L328" s="17">
        <v>54.515000000000001</v>
      </c>
      <c r="M328" s="17">
        <v>3.9752000000000001</v>
      </c>
      <c r="N328" s="17">
        <v>4.4084500000000002</v>
      </c>
      <c r="O328" s="17">
        <v>91.03725</v>
      </c>
      <c r="P328" s="17">
        <v>17.86825</v>
      </c>
      <c r="Q328" s="17">
        <v>34.078000000000003</v>
      </c>
      <c r="R328" s="17">
        <v>26.805630000000001</v>
      </c>
      <c r="S328" s="17">
        <v>82.020009999999999</v>
      </c>
      <c r="T328" s="17">
        <v>1.325</v>
      </c>
      <c r="U328" s="17">
        <v>31.076699999999999</v>
      </c>
      <c r="V328" s="17">
        <v>1267.57</v>
      </c>
      <c r="W328" s="17">
        <v>36.784309999999998</v>
      </c>
      <c r="X328" s="17">
        <v>30.89508</v>
      </c>
      <c r="Y328" s="17">
        <v>1.12008</v>
      </c>
      <c r="Z328" s="17">
        <v>139.649</v>
      </c>
    </row>
    <row r="329" spans="1:26" x14ac:dyDescent="0.2">
      <c r="A329" s="27">
        <v>45125</v>
      </c>
      <c r="B329" s="17">
        <v>4.8134499999999996</v>
      </c>
      <c r="C329" s="14">
        <v>814.65700000000004</v>
      </c>
      <c r="D329" s="17">
        <v>7.1928999999999998</v>
      </c>
      <c r="E329" s="17">
        <v>3996.45</v>
      </c>
      <c r="F329" s="17">
        <v>21.240770000000001</v>
      </c>
      <c r="G329" s="17">
        <v>332.71899999999999</v>
      </c>
      <c r="H329" s="17">
        <v>14995</v>
      </c>
      <c r="I329" s="17">
        <v>4.54</v>
      </c>
      <c r="J329" s="17">
        <v>16.75095</v>
      </c>
      <c r="K329" s="17">
        <v>3.56948</v>
      </c>
      <c r="L329" s="17">
        <v>54.418999999999997</v>
      </c>
      <c r="M329" s="17">
        <v>3.9628299999999999</v>
      </c>
      <c r="N329" s="17">
        <v>4.4011199999999997</v>
      </c>
      <c r="O329" s="17">
        <v>90.637600000000006</v>
      </c>
      <c r="P329" s="17">
        <v>17.857089999999999</v>
      </c>
      <c r="Q329" s="17">
        <v>34.095799999999997</v>
      </c>
      <c r="R329" s="17">
        <v>26.92775</v>
      </c>
      <c r="S329" s="17">
        <v>82.030010000000004</v>
      </c>
      <c r="T329" s="17">
        <v>1.32284</v>
      </c>
      <c r="U329" s="17">
        <v>30.9679</v>
      </c>
      <c r="V329" s="17">
        <v>1265.3599999999999</v>
      </c>
      <c r="W329" s="17">
        <v>36.967100000000002</v>
      </c>
      <c r="X329" s="17">
        <v>30.896799999999999</v>
      </c>
      <c r="Y329" s="17">
        <v>1.12286</v>
      </c>
      <c r="Z329" s="17">
        <v>138.833</v>
      </c>
    </row>
    <row r="330" spans="1:26" x14ac:dyDescent="0.2">
      <c r="A330" s="27">
        <v>45124</v>
      </c>
      <c r="B330" s="17">
        <v>4.8086000000000002</v>
      </c>
      <c r="C330" s="14">
        <v>817.86699999999996</v>
      </c>
      <c r="D330" s="17">
        <v>7.1783900000000003</v>
      </c>
      <c r="E330" s="17">
        <v>4039.1149999999998</v>
      </c>
      <c r="F330" s="17">
        <v>21.160979999999999</v>
      </c>
      <c r="G330" s="17">
        <v>332.65100000000001</v>
      </c>
      <c r="H330" s="17">
        <v>14996.5</v>
      </c>
      <c r="I330" s="17">
        <v>4.5359999999999996</v>
      </c>
      <c r="J330" s="17">
        <v>16.727029999999999</v>
      </c>
      <c r="K330" s="17">
        <v>3.5579499999999999</v>
      </c>
      <c r="L330" s="17">
        <v>54.384999999999998</v>
      </c>
      <c r="M330" s="17">
        <v>3.9538700000000002</v>
      </c>
      <c r="N330" s="17">
        <v>4.3974500000000001</v>
      </c>
      <c r="O330" s="17">
        <v>90.509519999999995</v>
      </c>
      <c r="P330" s="17">
        <v>18.035599999999999</v>
      </c>
      <c r="Q330" s="17">
        <v>34.615200000000002</v>
      </c>
      <c r="R330" s="17">
        <v>26.340450000000001</v>
      </c>
      <c r="S330" s="17">
        <v>82.020009999999999</v>
      </c>
      <c r="T330" s="17">
        <v>1.32189</v>
      </c>
      <c r="U330" s="17">
        <v>31.028199999999998</v>
      </c>
      <c r="V330" s="17">
        <v>1264.51</v>
      </c>
      <c r="W330" s="17">
        <v>36.932160000000003</v>
      </c>
      <c r="X330" s="17">
        <v>30.9</v>
      </c>
      <c r="Y330" s="17">
        <v>1.1235599999999999</v>
      </c>
      <c r="Z330" s="17">
        <v>138.71</v>
      </c>
    </row>
    <row r="331" spans="1:26" x14ac:dyDescent="0.2">
      <c r="A331" s="27">
        <v>45121</v>
      </c>
      <c r="B331" s="17">
        <v>4.7915999999999999</v>
      </c>
      <c r="C331" s="14">
        <v>814.68499999999995</v>
      </c>
      <c r="D331" s="17">
        <v>7.1584300000000001</v>
      </c>
      <c r="E331" s="17">
        <v>4071.52</v>
      </c>
      <c r="F331" s="17">
        <v>21.16865</v>
      </c>
      <c r="G331" s="17">
        <v>333.22800000000001</v>
      </c>
      <c r="H331" s="17">
        <v>14957.5</v>
      </c>
      <c r="I331" s="17">
        <v>4.5274999999999999</v>
      </c>
      <c r="J331" s="17">
        <v>16.7529</v>
      </c>
      <c r="K331" s="17">
        <v>3.5569999999999999</v>
      </c>
      <c r="L331" s="17">
        <v>54.409799999999997</v>
      </c>
      <c r="M331" s="17">
        <v>3.9661300000000002</v>
      </c>
      <c r="N331" s="17">
        <v>4.3973800000000001</v>
      </c>
      <c r="O331" s="17">
        <v>90.331680000000006</v>
      </c>
      <c r="P331" s="17">
        <v>18.107700000000001</v>
      </c>
      <c r="Q331" s="17">
        <v>34.648800000000001</v>
      </c>
      <c r="R331" s="17">
        <v>26.17005</v>
      </c>
      <c r="S331" s="17">
        <v>82.136359999999996</v>
      </c>
      <c r="T331" s="17">
        <v>1.32148</v>
      </c>
      <c r="U331" s="17">
        <v>30.853100000000001</v>
      </c>
      <c r="V331" s="17">
        <v>1269.74</v>
      </c>
      <c r="W331" s="17">
        <v>36.96705</v>
      </c>
      <c r="X331" s="17">
        <v>30.893650000000001</v>
      </c>
      <c r="Y331" s="17">
        <v>1.12277</v>
      </c>
      <c r="Z331" s="17">
        <v>138.80099999999999</v>
      </c>
    </row>
    <row r="332" spans="1:26" x14ac:dyDescent="0.2">
      <c r="A332" s="27">
        <v>45120</v>
      </c>
      <c r="B332" s="17">
        <v>4.80145</v>
      </c>
      <c r="C332" s="14">
        <v>810.5</v>
      </c>
      <c r="D332" s="17">
        <v>7.1504000000000003</v>
      </c>
      <c r="E332" s="17">
        <v>4096.165</v>
      </c>
      <c r="F332" s="17">
        <v>21.17483</v>
      </c>
      <c r="G332" s="17">
        <v>332.97500000000002</v>
      </c>
      <c r="H332" s="17">
        <v>14967.5</v>
      </c>
      <c r="I332" s="17">
        <v>4.5860000000000003</v>
      </c>
      <c r="J332" s="17">
        <v>16.840309999999999</v>
      </c>
      <c r="K332" s="17">
        <v>3.5723500000000001</v>
      </c>
      <c r="L332" s="17">
        <v>54.517499999999998</v>
      </c>
      <c r="M332" s="17">
        <v>3.9583699999999999</v>
      </c>
      <c r="N332" s="17">
        <v>4.3972699999999998</v>
      </c>
      <c r="O332" s="17">
        <v>90.180999999999997</v>
      </c>
      <c r="P332" s="17">
        <v>17.928249999999998</v>
      </c>
      <c r="Q332" s="17">
        <v>34.529499999999999</v>
      </c>
      <c r="R332" s="17">
        <v>26.0533</v>
      </c>
      <c r="S332" s="17">
        <v>81.980009999999993</v>
      </c>
      <c r="T332" s="17">
        <v>1.32213</v>
      </c>
      <c r="U332" s="17">
        <v>30.945499999999999</v>
      </c>
      <c r="V332" s="17">
        <v>1267.1500000000001</v>
      </c>
      <c r="W332" s="17">
        <v>36.933109999999999</v>
      </c>
      <c r="X332" s="17">
        <v>30.933779999999999</v>
      </c>
      <c r="Y332" s="17">
        <v>1.12262</v>
      </c>
      <c r="Z332" s="17">
        <v>138.048</v>
      </c>
    </row>
    <row r="333" spans="1:26" x14ac:dyDescent="0.2">
      <c r="A333" s="27">
        <v>45119</v>
      </c>
      <c r="B333" s="17">
        <v>4.8205999999999998</v>
      </c>
      <c r="C333" s="14">
        <v>811.67</v>
      </c>
      <c r="D333" s="17">
        <v>7.1657500000000001</v>
      </c>
      <c r="E333" s="17">
        <v>4127.82</v>
      </c>
      <c r="F333" s="17">
        <v>21.371749999999999</v>
      </c>
      <c r="G333" s="17">
        <v>337.108</v>
      </c>
      <c r="H333" s="17">
        <v>14944</v>
      </c>
      <c r="I333" s="17">
        <v>4.6509999999999998</v>
      </c>
      <c r="J333" s="17">
        <v>16.901299999999999</v>
      </c>
      <c r="K333" s="17">
        <v>3.5815800000000002</v>
      </c>
      <c r="L333" s="17">
        <v>54.935499999999998</v>
      </c>
      <c r="M333" s="17">
        <v>3.9903499999999998</v>
      </c>
      <c r="N333" s="17">
        <v>4.4448999999999996</v>
      </c>
      <c r="O333" s="17">
        <v>90.457570000000004</v>
      </c>
      <c r="P333" s="17">
        <v>18.135000000000002</v>
      </c>
      <c r="Q333" s="17">
        <v>34.676299999999998</v>
      </c>
      <c r="R333" s="17">
        <v>26.14048</v>
      </c>
      <c r="S333" s="17">
        <v>81.930009999999996</v>
      </c>
      <c r="T333" s="17">
        <v>1.33022</v>
      </c>
      <c r="U333" s="17">
        <v>31.244499999999999</v>
      </c>
      <c r="V333" s="17">
        <v>1272.7</v>
      </c>
      <c r="W333" s="17">
        <v>36.934159999999999</v>
      </c>
      <c r="X333" s="17">
        <v>30.927600000000002</v>
      </c>
      <c r="Y333" s="17">
        <v>1.1129500000000001</v>
      </c>
      <c r="Z333" s="17">
        <v>138.49600000000001</v>
      </c>
    </row>
    <row r="334" spans="1:26" x14ac:dyDescent="0.2">
      <c r="A334" s="27">
        <v>45118</v>
      </c>
      <c r="B334" s="17">
        <v>4.8543000000000003</v>
      </c>
      <c r="C334" s="14">
        <v>815.94799999999998</v>
      </c>
      <c r="D334" s="17">
        <v>7.2118799999999998</v>
      </c>
      <c r="E334" s="17">
        <v>4183.6149999999998</v>
      </c>
      <c r="F334" s="17">
        <v>21.716449999999998</v>
      </c>
      <c r="G334" s="17">
        <v>343.79399999999998</v>
      </c>
      <c r="H334" s="17">
        <v>15140</v>
      </c>
      <c r="I334" s="17">
        <v>4.6589999999999998</v>
      </c>
      <c r="J334" s="17">
        <v>17.043700000000001</v>
      </c>
      <c r="K334" s="17">
        <v>3.6231</v>
      </c>
      <c r="L334" s="17">
        <v>55.279299999999999</v>
      </c>
      <c r="M334" s="17">
        <v>4.0325499999999996</v>
      </c>
      <c r="N334" s="17">
        <v>4.4959800000000003</v>
      </c>
      <c r="O334" s="17">
        <v>90.324709999999996</v>
      </c>
      <c r="P334" s="17">
        <v>18.490169999999999</v>
      </c>
      <c r="Q334" s="17">
        <v>34.778700000000001</v>
      </c>
      <c r="R334" s="17">
        <v>26.11328</v>
      </c>
      <c r="S334" s="17">
        <v>82.455010000000001</v>
      </c>
      <c r="T334" s="17">
        <v>1.3409800000000001</v>
      </c>
      <c r="U334" s="17">
        <v>31.312000000000001</v>
      </c>
      <c r="V334" s="17">
        <v>1291.8699999999999</v>
      </c>
      <c r="W334" s="17">
        <v>36.932659999999998</v>
      </c>
      <c r="X334" s="17">
        <v>30.936199999999999</v>
      </c>
      <c r="Y334" s="17">
        <v>1.1008899999999999</v>
      </c>
      <c r="Z334" s="17">
        <v>140.36199999999999</v>
      </c>
    </row>
    <row r="335" spans="1:26" x14ac:dyDescent="0.2">
      <c r="A335" s="27">
        <v>45117</v>
      </c>
      <c r="B335" s="17">
        <v>4.8987999999999996</v>
      </c>
      <c r="C335" s="14">
        <v>813.22</v>
      </c>
      <c r="D335" s="17">
        <v>7.2293700000000003</v>
      </c>
      <c r="E335" s="17">
        <v>4163</v>
      </c>
      <c r="F335" s="17">
        <v>21.658799999999999</v>
      </c>
      <c r="G335" s="17">
        <v>345.67700000000002</v>
      </c>
      <c r="H335" s="17">
        <v>15194.5</v>
      </c>
      <c r="I335" s="17">
        <v>4.6689999999999996</v>
      </c>
      <c r="J335" s="17">
        <v>17.052779999999998</v>
      </c>
      <c r="K335" s="17">
        <v>3.6360800000000002</v>
      </c>
      <c r="L335" s="17">
        <v>55.702500000000001</v>
      </c>
      <c r="M335" s="17">
        <v>4.0391599999999999</v>
      </c>
      <c r="N335" s="17">
        <v>4.4976700000000003</v>
      </c>
      <c r="O335" s="17">
        <v>90.94247</v>
      </c>
      <c r="P335" s="17">
        <v>18.794750000000001</v>
      </c>
      <c r="Q335" s="17">
        <v>35.093899999999998</v>
      </c>
      <c r="R335" s="17">
        <v>26.079249999999998</v>
      </c>
      <c r="S335" s="17">
        <v>82.430009999999996</v>
      </c>
      <c r="T335" s="17">
        <v>1.3448800000000001</v>
      </c>
      <c r="U335" s="17">
        <v>31.376899999999999</v>
      </c>
      <c r="V335" s="17">
        <v>1298.77</v>
      </c>
      <c r="W335" s="17">
        <v>36.96705</v>
      </c>
      <c r="X335" s="17">
        <v>30.89733</v>
      </c>
      <c r="Y335" s="17">
        <v>1.10012</v>
      </c>
      <c r="Z335" s="17">
        <v>141.31399999999999</v>
      </c>
    </row>
    <row r="336" spans="1:26" x14ac:dyDescent="0.2">
      <c r="A336" s="27">
        <v>45114</v>
      </c>
      <c r="B336" s="17">
        <v>4.8711700000000002</v>
      </c>
      <c r="C336" s="14">
        <v>808.24</v>
      </c>
      <c r="D336" s="17">
        <v>7.2324099999999998</v>
      </c>
      <c r="E336" s="17">
        <v>4155</v>
      </c>
      <c r="F336" s="17">
        <v>21.74945</v>
      </c>
      <c r="G336" s="17">
        <v>350.82299999999998</v>
      </c>
      <c r="H336" s="17">
        <v>15159.5</v>
      </c>
      <c r="I336" s="17">
        <v>4.6689999999999996</v>
      </c>
      <c r="J336" s="17">
        <v>17.146920000000001</v>
      </c>
      <c r="K336" s="17">
        <v>3.6414499999999999</v>
      </c>
      <c r="L336" s="17">
        <v>55.625</v>
      </c>
      <c r="M336" s="17">
        <v>4.0603800000000003</v>
      </c>
      <c r="N336" s="17">
        <v>4.5126299999999997</v>
      </c>
      <c r="O336" s="17">
        <v>91.372649999999993</v>
      </c>
      <c r="P336" s="17">
        <v>18.867000000000001</v>
      </c>
      <c r="Q336" s="17">
        <v>35.130000000000003</v>
      </c>
      <c r="R336" s="17">
        <v>26.065619999999999</v>
      </c>
      <c r="S336" s="17">
        <v>82.633009999999999</v>
      </c>
      <c r="T336" s="17">
        <v>1.34684</v>
      </c>
      <c r="U336" s="17">
        <v>31.309899999999999</v>
      </c>
      <c r="V336" s="17">
        <v>1299.26</v>
      </c>
      <c r="W336" s="17">
        <v>36.963509999999999</v>
      </c>
      <c r="X336" s="17">
        <v>30.892150000000001</v>
      </c>
      <c r="Y336" s="17">
        <v>1.09674</v>
      </c>
      <c r="Z336" s="17">
        <v>142.20599999999999</v>
      </c>
    </row>
    <row r="337" spans="1:26" x14ac:dyDescent="0.2">
      <c r="A337" s="27">
        <v>45113</v>
      </c>
      <c r="B337" s="17">
        <v>4.9179500000000003</v>
      </c>
      <c r="C337" s="14">
        <v>803.59699999999998</v>
      </c>
      <c r="D337" s="17">
        <v>7.2556000000000003</v>
      </c>
      <c r="E337" s="17">
        <v>4188.393</v>
      </c>
      <c r="F337" s="17">
        <v>21.954650000000001</v>
      </c>
      <c r="G337" s="17">
        <v>354.47500000000002</v>
      </c>
      <c r="H337" s="17">
        <v>15044.5</v>
      </c>
      <c r="I337" s="17">
        <v>4.66</v>
      </c>
      <c r="J337" s="17">
        <v>17.242599999999999</v>
      </c>
      <c r="K337" s="17">
        <v>3.6468699999999998</v>
      </c>
      <c r="L337" s="17">
        <v>55.5169</v>
      </c>
      <c r="M337" s="17">
        <v>4.1185400000000003</v>
      </c>
      <c r="N337" s="17">
        <v>4.5477499999999997</v>
      </c>
      <c r="O337" s="17">
        <v>91.084199999999996</v>
      </c>
      <c r="P337" s="17">
        <v>19.108899999999998</v>
      </c>
      <c r="Q337" s="17">
        <v>35.19</v>
      </c>
      <c r="R337" s="17">
        <v>26.097799999999999</v>
      </c>
      <c r="S337" s="17">
        <v>82.720010000000002</v>
      </c>
      <c r="T337" s="17">
        <v>1.35355</v>
      </c>
      <c r="U337" s="17">
        <v>31.2651</v>
      </c>
      <c r="V337" s="17">
        <v>1309.44</v>
      </c>
      <c r="W337" s="17">
        <v>36.932000000000002</v>
      </c>
      <c r="X337" s="17">
        <v>30.894400000000001</v>
      </c>
      <c r="Y337" s="17">
        <v>1.0888800000000001</v>
      </c>
      <c r="Z337" s="17">
        <v>144.06899999999999</v>
      </c>
    </row>
    <row r="338" spans="1:26" x14ac:dyDescent="0.2">
      <c r="A338" s="27">
        <v>45112</v>
      </c>
      <c r="B338" s="17">
        <v>4.8499800000000004</v>
      </c>
      <c r="C338" s="14">
        <v>797.27</v>
      </c>
      <c r="D338" s="17">
        <v>7.2621200000000004</v>
      </c>
      <c r="E338" s="17">
        <v>4137.625</v>
      </c>
      <c r="F338" s="17">
        <v>21.891100000000002</v>
      </c>
      <c r="G338" s="17">
        <v>351.53</v>
      </c>
      <c r="H338" s="17">
        <v>15015</v>
      </c>
      <c r="I338" s="17">
        <v>4.6520000000000001</v>
      </c>
      <c r="J338" s="17">
        <v>17.00675</v>
      </c>
      <c r="K338" s="17">
        <v>3.6327500000000001</v>
      </c>
      <c r="L338" s="17">
        <v>55.397500000000001</v>
      </c>
      <c r="M338" s="17">
        <v>4.1108000000000002</v>
      </c>
      <c r="N338" s="17">
        <v>4.5615500000000004</v>
      </c>
      <c r="O338" s="17">
        <v>90.490499999999997</v>
      </c>
      <c r="P338" s="17">
        <v>18.774899999999999</v>
      </c>
      <c r="Q338" s="17">
        <v>35.008000000000003</v>
      </c>
      <c r="R338" s="17">
        <v>26.086649999999999</v>
      </c>
      <c r="S338" s="17">
        <v>82.399010000000004</v>
      </c>
      <c r="T338" s="17">
        <v>1.35344</v>
      </c>
      <c r="U338" s="17">
        <v>31.146999999999998</v>
      </c>
      <c r="V338" s="17">
        <v>1304.78</v>
      </c>
      <c r="W338" s="17">
        <v>36.85801</v>
      </c>
      <c r="X338" s="17">
        <v>30.900200000000002</v>
      </c>
      <c r="Y338" s="17">
        <v>1.08541</v>
      </c>
      <c r="Z338" s="17">
        <v>144.65799999999999</v>
      </c>
    </row>
    <row r="339" spans="1:26" x14ac:dyDescent="0.2">
      <c r="A339" s="27">
        <v>45111</v>
      </c>
      <c r="B339" s="17">
        <v>4.8404999999999996</v>
      </c>
      <c r="C339" s="14">
        <v>798.68499999999995</v>
      </c>
      <c r="D339" s="17">
        <v>7.2278700000000002</v>
      </c>
      <c r="E339" s="17">
        <v>4140</v>
      </c>
      <c r="F339" s="17">
        <v>21.794899999999998</v>
      </c>
      <c r="G339" s="17">
        <v>344.64499999999998</v>
      </c>
      <c r="H339" s="17">
        <v>15004.3</v>
      </c>
      <c r="I339" s="17">
        <v>4.6509999999999998</v>
      </c>
      <c r="J339" s="17">
        <v>17.055099999999999</v>
      </c>
      <c r="K339" s="17">
        <v>3.6269</v>
      </c>
      <c r="L339" s="17">
        <v>55.244100000000003</v>
      </c>
      <c r="M339" s="17">
        <v>4.077</v>
      </c>
      <c r="N339" s="17">
        <v>4.5522</v>
      </c>
      <c r="O339" s="17">
        <v>89.70975</v>
      </c>
      <c r="P339" s="17">
        <v>18.647099999999998</v>
      </c>
      <c r="Q339" s="17">
        <v>34.896799999999999</v>
      </c>
      <c r="R339" s="17">
        <v>25.999700000000001</v>
      </c>
      <c r="S339" s="17">
        <v>81.962019999999995</v>
      </c>
      <c r="T339" s="17">
        <v>1.34934</v>
      </c>
      <c r="U339" s="17">
        <v>31.1098</v>
      </c>
      <c r="V339" s="17">
        <v>1296.48</v>
      </c>
      <c r="W339" s="17">
        <v>36.934159999999999</v>
      </c>
      <c r="X339" s="17">
        <v>30.893049999999999</v>
      </c>
      <c r="Y339" s="17">
        <v>1.08792</v>
      </c>
      <c r="Z339" s="17">
        <v>144.46899999999999</v>
      </c>
    </row>
    <row r="340" spans="1:26" x14ac:dyDescent="0.2">
      <c r="A340" s="27">
        <v>45110</v>
      </c>
      <c r="B340" s="17">
        <v>4.8099499999999997</v>
      </c>
      <c r="C340" s="14">
        <v>798.41700000000003</v>
      </c>
      <c r="D340" s="17">
        <v>7.2528699999999997</v>
      </c>
      <c r="E340" s="17">
        <v>4171.7030000000004</v>
      </c>
      <c r="F340" s="17">
        <v>21.768750000000001</v>
      </c>
      <c r="G340" s="17">
        <v>342.86</v>
      </c>
      <c r="H340" s="17">
        <v>15039.5</v>
      </c>
      <c r="I340" s="17">
        <v>4.6669999999999998</v>
      </c>
      <c r="J340" s="17">
        <v>17.064250000000001</v>
      </c>
      <c r="K340" s="17">
        <v>3.6342500000000002</v>
      </c>
      <c r="L340" s="17">
        <v>55.314</v>
      </c>
      <c r="M340" s="17">
        <v>4.0658899999999996</v>
      </c>
      <c r="N340" s="17">
        <v>4.53735</v>
      </c>
      <c r="O340" s="17">
        <v>89.276700000000005</v>
      </c>
      <c r="P340" s="17">
        <v>18.741409999999998</v>
      </c>
      <c r="Q340" s="17">
        <v>35.036000000000001</v>
      </c>
      <c r="R340" s="17">
        <v>25.949349999999999</v>
      </c>
      <c r="S340" s="17">
        <v>81.890010000000004</v>
      </c>
      <c r="T340" s="17">
        <v>1.35121</v>
      </c>
      <c r="U340" s="17">
        <v>31.136099999999999</v>
      </c>
      <c r="V340" s="17">
        <v>1306.3399999999999</v>
      </c>
      <c r="W340" s="17">
        <v>36.966999999999999</v>
      </c>
      <c r="X340" s="17">
        <v>30.8963</v>
      </c>
      <c r="Y340" s="17">
        <v>1.0911599999999999</v>
      </c>
      <c r="Z340" s="17">
        <v>144.678</v>
      </c>
    </row>
    <row r="341" spans="1:26" x14ac:dyDescent="0.2">
      <c r="A341" s="27">
        <v>45107</v>
      </c>
      <c r="B341" s="17">
        <v>4.7874999999999996</v>
      </c>
      <c r="C341" s="14">
        <v>801.81</v>
      </c>
      <c r="D341" s="17">
        <v>7.2676999999999996</v>
      </c>
      <c r="E341" s="17">
        <v>4171.7030000000004</v>
      </c>
      <c r="F341" s="17">
        <v>21.778880000000001</v>
      </c>
      <c r="G341" s="17">
        <v>341.625</v>
      </c>
      <c r="H341" s="17">
        <v>14992.5</v>
      </c>
      <c r="I341" s="17">
        <v>4.665</v>
      </c>
      <c r="J341" s="17">
        <v>17.124749999999999</v>
      </c>
      <c r="K341" s="17">
        <v>3.6247500000000001</v>
      </c>
      <c r="L341" s="17">
        <v>55.209000000000003</v>
      </c>
      <c r="M341" s="17">
        <v>4.0639500000000002</v>
      </c>
      <c r="N341" s="17">
        <v>4.5452000000000004</v>
      </c>
      <c r="O341" s="17">
        <v>89.314800000000005</v>
      </c>
      <c r="P341" s="17">
        <v>18.84854</v>
      </c>
      <c r="Q341" s="17">
        <v>35.281799999999997</v>
      </c>
      <c r="R341" s="17">
        <v>26.014520000000001</v>
      </c>
      <c r="S341" s="17">
        <v>82.096360000000004</v>
      </c>
      <c r="T341" s="17">
        <v>1.35243</v>
      </c>
      <c r="U341" s="17">
        <v>31.154399999999999</v>
      </c>
      <c r="V341" s="17">
        <v>1316.3</v>
      </c>
      <c r="W341" s="17">
        <v>36.931310000000003</v>
      </c>
      <c r="X341" s="17">
        <v>30.89573</v>
      </c>
      <c r="Y341" s="17">
        <v>1.0909</v>
      </c>
      <c r="Z341" s="17">
        <v>144.30699999999999</v>
      </c>
    </row>
    <row r="342" spans="1:26" x14ac:dyDescent="0.2">
      <c r="A342" s="27">
        <v>45106</v>
      </c>
      <c r="B342" s="17">
        <v>4.85555</v>
      </c>
      <c r="C342" s="14">
        <v>803.32799999999997</v>
      </c>
      <c r="D342" s="17">
        <v>7.2686200000000003</v>
      </c>
      <c r="E342" s="17">
        <v>4166.0129999999999</v>
      </c>
      <c r="F342" s="17">
        <v>21.835170000000002</v>
      </c>
      <c r="G342" s="17">
        <v>341.76299999999998</v>
      </c>
      <c r="H342" s="17">
        <v>14992.5</v>
      </c>
      <c r="I342" s="17">
        <v>4.6710000000000003</v>
      </c>
      <c r="J342" s="17">
        <v>17.126010000000001</v>
      </c>
      <c r="K342" s="17">
        <v>3.6315</v>
      </c>
      <c r="L342" s="17">
        <v>55.33</v>
      </c>
      <c r="M342" s="17">
        <v>4.0941700000000001</v>
      </c>
      <c r="N342" s="17">
        <v>4.5691300000000004</v>
      </c>
      <c r="O342" s="17">
        <v>87.286730000000006</v>
      </c>
      <c r="P342" s="17">
        <v>18.764849999999999</v>
      </c>
      <c r="Q342" s="17">
        <v>35.630800000000001</v>
      </c>
      <c r="R342" s="17">
        <v>26.041</v>
      </c>
      <c r="S342" s="17">
        <v>82.149010000000004</v>
      </c>
      <c r="T342" s="17">
        <v>1.3565</v>
      </c>
      <c r="U342" s="17">
        <v>31.076599999999999</v>
      </c>
      <c r="V342" s="17">
        <v>1320.41</v>
      </c>
      <c r="W342" s="17">
        <v>36.932160000000003</v>
      </c>
      <c r="X342" s="17">
        <v>30.89715</v>
      </c>
      <c r="Y342" s="17">
        <v>1.0865199999999999</v>
      </c>
      <c r="Z342" s="17">
        <v>144.76400000000001</v>
      </c>
    </row>
    <row r="343" spans="1:26" x14ac:dyDescent="0.2">
      <c r="A343" s="27">
        <v>45105</v>
      </c>
      <c r="B343" s="17">
        <v>4.8499800000000004</v>
      </c>
      <c r="C343" s="14">
        <v>800.375</v>
      </c>
      <c r="D343" s="17">
        <v>7.2431799999999997</v>
      </c>
      <c r="E343" s="17">
        <v>4146.6000000000004</v>
      </c>
      <c r="F343" s="17">
        <v>21.69725</v>
      </c>
      <c r="G343" s="17">
        <v>340.16</v>
      </c>
      <c r="H343" s="17">
        <v>14992.5</v>
      </c>
      <c r="I343" s="17">
        <v>4.6710000000000003</v>
      </c>
      <c r="J343" s="17">
        <v>17.092500000000001</v>
      </c>
      <c r="K343" s="17">
        <v>3.6325500000000002</v>
      </c>
      <c r="L343" s="17">
        <v>55.259799999999998</v>
      </c>
      <c r="M343" s="17">
        <v>4.1027100000000001</v>
      </c>
      <c r="N343" s="17">
        <v>4.5467500000000003</v>
      </c>
      <c r="O343" s="17">
        <v>86.23845</v>
      </c>
      <c r="P343" s="17">
        <v>18.655860000000001</v>
      </c>
      <c r="Q343" s="17">
        <v>35.591299999999997</v>
      </c>
      <c r="R343" s="17">
        <v>26.05</v>
      </c>
      <c r="S343" s="17">
        <v>82.041060000000002</v>
      </c>
      <c r="T343" s="17">
        <v>1.3527800000000001</v>
      </c>
      <c r="U343" s="17">
        <v>31.0945</v>
      </c>
      <c r="V343" s="17">
        <v>1309.5899999999999</v>
      </c>
      <c r="W343" s="17">
        <v>36.927160000000001</v>
      </c>
      <c r="X343" s="17">
        <v>30.892499999999998</v>
      </c>
      <c r="Y343" s="17">
        <v>1.09131</v>
      </c>
      <c r="Z343" s="17">
        <v>144.48500000000001</v>
      </c>
    </row>
    <row r="344" spans="1:26" x14ac:dyDescent="0.2">
      <c r="A344" s="27">
        <v>45104</v>
      </c>
      <c r="B344" s="17">
        <v>4.8122499999999997</v>
      </c>
      <c r="C344" s="14">
        <v>797.61500000000001</v>
      </c>
      <c r="D344" s="17">
        <v>7.2242600000000001</v>
      </c>
      <c r="E344" s="17">
        <v>4170</v>
      </c>
      <c r="F344" s="17">
        <v>21.547619999999998</v>
      </c>
      <c r="G344" s="17">
        <v>337.89499999999998</v>
      </c>
      <c r="H344" s="17">
        <v>14992.5</v>
      </c>
      <c r="I344" s="17">
        <v>4.6660000000000004</v>
      </c>
      <c r="J344" s="17">
        <v>17.08353</v>
      </c>
      <c r="K344" s="17">
        <v>3.6328499999999999</v>
      </c>
      <c r="L344" s="17">
        <v>55.33</v>
      </c>
      <c r="M344" s="17">
        <v>4.0580499999999997</v>
      </c>
      <c r="N344" s="17">
        <v>4.5256499999999997</v>
      </c>
      <c r="O344" s="17">
        <v>85.323750000000004</v>
      </c>
      <c r="P344" s="17">
        <v>18.519649999999999</v>
      </c>
      <c r="Q344" s="17">
        <v>35.255899999999997</v>
      </c>
      <c r="R344" s="17">
        <v>26.017749999999999</v>
      </c>
      <c r="S344" s="17">
        <v>81.991010000000003</v>
      </c>
      <c r="T344" s="17">
        <v>1.3492200000000001</v>
      </c>
      <c r="U344" s="17">
        <v>31.026599999999998</v>
      </c>
      <c r="V344" s="17">
        <v>1299</v>
      </c>
      <c r="W344" s="17">
        <v>36.931649999999998</v>
      </c>
      <c r="X344" s="17">
        <v>30.897549999999999</v>
      </c>
      <c r="Y344" s="17">
        <v>1.09606</v>
      </c>
      <c r="Z344" s="17">
        <v>144.07499999999999</v>
      </c>
    </row>
    <row r="345" spans="1:26" x14ac:dyDescent="0.2">
      <c r="A345" s="27">
        <v>45103</v>
      </c>
      <c r="B345" s="17">
        <v>4.7683</v>
      </c>
      <c r="C345" s="14">
        <v>806.04700000000003</v>
      </c>
      <c r="D345" s="17">
        <v>7.2431999999999999</v>
      </c>
      <c r="E345" s="17">
        <v>4172.8220000000001</v>
      </c>
      <c r="F345" s="17">
        <v>21.6707</v>
      </c>
      <c r="G345" s="17">
        <v>338.50799999999998</v>
      </c>
      <c r="H345" s="17">
        <v>15015</v>
      </c>
      <c r="I345" s="17">
        <v>4.6745000000000001</v>
      </c>
      <c r="J345" s="17">
        <v>17.137550000000001</v>
      </c>
      <c r="K345" s="17">
        <v>3.6444999999999999</v>
      </c>
      <c r="L345" s="17">
        <v>55.705500000000001</v>
      </c>
      <c r="M345" s="17">
        <v>4.07064</v>
      </c>
      <c r="N345" s="17">
        <v>4.5442799999999997</v>
      </c>
      <c r="O345" s="17">
        <v>84.485240000000005</v>
      </c>
      <c r="P345" s="17">
        <v>18.650749999999999</v>
      </c>
      <c r="Q345" s="17">
        <v>35.224699999999999</v>
      </c>
      <c r="R345" s="17">
        <v>25.938600000000001</v>
      </c>
      <c r="S345" s="17">
        <v>81.949010000000001</v>
      </c>
      <c r="T345" s="17">
        <v>1.3535299999999999</v>
      </c>
      <c r="U345" s="17">
        <v>31.0444</v>
      </c>
      <c r="V345" s="17">
        <v>1305.605</v>
      </c>
      <c r="W345" s="17">
        <v>36.950040000000001</v>
      </c>
      <c r="X345" s="17">
        <v>30.9</v>
      </c>
      <c r="Y345" s="17">
        <v>1.0905899999999999</v>
      </c>
      <c r="Z345" s="17">
        <v>143.50800000000001</v>
      </c>
    </row>
    <row r="346" spans="1:26" x14ac:dyDescent="0.2">
      <c r="A346" s="27">
        <v>45100</v>
      </c>
      <c r="B346" s="17">
        <v>4.7842000000000002</v>
      </c>
      <c r="C346" s="14">
        <v>805.9</v>
      </c>
      <c r="D346" s="17">
        <v>7.2156799999999999</v>
      </c>
      <c r="E346" s="17">
        <v>4187.4750000000004</v>
      </c>
      <c r="F346" s="17">
        <v>21.731480000000001</v>
      </c>
      <c r="G346" s="17">
        <v>339.89499999999998</v>
      </c>
      <c r="H346" s="17">
        <v>14994</v>
      </c>
      <c r="I346" s="17">
        <v>4.6779999999999999</v>
      </c>
      <c r="J346" s="17">
        <v>17.174620000000001</v>
      </c>
      <c r="K346" s="17">
        <v>3.6351499999999999</v>
      </c>
      <c r="L346" s="17">
        <v>55.764000000000003</v>
      </c>
      <c r="M346" s="17">
        <v>4.0749000000000004</v>
      </c>
      <c r="N346" s="17">
        <v>4.54955</v>
      </c>
      <c r="O346" s="17">
        <v>84.453249999999997</v>
      </c>
      <c r="P346" s="17">
        <v>18.754190000000001</v>
      </c>
      <c r="Q346" s="17">
        <v>35.234200000000001</v>
      </c>
      <c r="R346" s="17">
        <v>25.236149999999999</v>
      </c>
      <c r="S346" s="17">
        <v>81.960499999999996</v>
      </c>
      <c r="T346" s="17">
        <v>1.3519399999999999</v>
      </c>
      <c r="U346" s="17">
        <v>30.949200000000001</v>
      </c>
      <c r="V346" s="17">
        <v>1308.3499999999999</v>
      </c>
      <c r="W346" s="17">
        <v>36.929650000000002</v>
      </c>
      <c r="X346" s="17">
        <v>30.901420000000002</v>
      </c>
      <c r="Y346" s="17">
        <v>1.0894299999999999</v>
      </c>
      <c r="Z346" s="17">
        <v>143.702</v>
      </c>
    </row>
    <row r="347" spans="1:26" x14ac:dyDescent="0.2">
      <c r="A347" s="27">
        <v>45099</v>
      </c>
      <c r="B347" s="17">
        <v>4.7697000000000003</v>
      </c>
      <c r="C347" s="14">
        <v>804.6</v>
      </c>
      <c r="D347" s="17">
        <v>7.1956199999999999</v>
      </c>
      <c r="E347" s="17">
        <v>4101.45</v>
      </c>
      <c r="F347" s="17">
        <v>21.59395</v>
      </c>
      <c r="G347" s="17">
        <v>337.08499999999998</v>
      </c>
      <c r="H347" s="17">
        <v>14940</v>
      </c>
      <c r="I347" s="17">
        <v>4.6559999999999997</v>
      </c>
      <c r="J347" s="17">
        <v>17.17905</v>
      </c>
      <c r="K347" s="17">
        <v>3.6284000000000001</v>
      </c>
      <c r="L347" s="17">
        <v>55.63</v>
      </c>
      <c r="M347" s="17">
        <v>4.0366</v>
      </c>
      <c r="N347" s="17">
        <v>4.5305999999999997</v>
      </c>
      <c r="O347" s="17">
        <v>83.177800000000005</v>
      </c>
      <c r="P347" s="17">
        <v>18.52225</v>
      </c>
      <c r="Q347" s="17">
        <v>35.1297</v>
      </c>
      <c r="R347" s="17">
        <v>24.907499999999999</v>
      </c>
      <c r="S347" s="17">
        <v>81.915509999999998</v>
      </c>
      <c r="T347" s="17">
        <v>1.3449800000000001</v>
      </c>
      <c r="U347" s="17">
        <v>30.949200000000001</v>
      </c>
      <c r="V347" s="17">
        <v>1298.8800000000001</v>
      </c>
      <c r="W347" s="17">
        <v>36.950040000000001</v>
      </c>
      <c r="X347" s="17">
        <v>30.905750000000001</v>
      </c>
      <c r="Y347" s="17">
        <v>1.0955900000000001</v>
      </c>
      <c r="Z347" s="17">
        <v>143.113</v>
      </c>
    </row>
    <row r="348" spans="1:26" x14ac:dyDescent="0.2">
      <c r="A348" s="27">
        <v>45098</v>
      </c>
      <c r="B348" s="17">
        <v>4.7635500000000004</v>
      </c>
      <c r="C348" s="14">
        <v>803.5</v>
      </c>
      <c r="D348" s="17">
        <v>7.1768299999999998</v>
      </c>
      <c r="E348" s="17">
        <v>4146.4750000000004</v>
      </c>
      <c r="F348" s="17">
        <v>21.6038</v>
      </c>
      <c r="G348" s="17">
        <v>336.67599999999999</v>
      </c>
      <c r="H348" s="17">
        <v>14945</v>
      </c>
      <c r="I348" s="17">
        <v>4.6459999999999999</v>
      </c>
      <c r="J348" s="17">
        <v>17.12003</v>
      </c>
      <c r="K348" s="17">
        <v>3.6363500000000002</v>
      </c>
      <c r="L348" s="17">
        <v>55.645000000000003</v>
      </c>
      <c r="M348" s="17">
        <v>4.0363499999999997</v>
      </c>
      <c r="N348" s="17">
        <v>4.5174799999999999</v>
      </c>
      <c r="O348" s="17">
        <v>84.194270000000003</v>
      </c>
      <c r="P348" s="17">
        <v>18.315950000000001</v>
      </c>
      <c r="Q348" s="17">
        <v>34.778700000000001</v>
      </c>
      <c r="R348" s="17">
        <v>23.575399999999998</v>
      </c>
      <c r="S348" s="17">
        <v>81.931010000000001</v>
      </c>
      <c r="T348" s="17">
        <v>1.3403700000000001</v>
      </c>
      <c r="U348" s="17">
        <v>30.949200000000001</v>
      </c>
      <c r="V348" s="17">
        <v>1288.3699999999999</v>
      </c>
      <c r="W348" s="17">
        <v>36.931809999999999</v>
      </c>
      <c r="X348" s="17">
        <v>30.909800000000001</v>
      </c>
      <c r="Y348" s="17">
        <v>1.0986499999999999</v>
      </c>
      <c r="Z348" s="17">
        <v>141.881</v>
      </c>
    </row>
    <row r="349" spans="1:26" x14ac:dyDescent="0.2">
      <c r="A349" s="27">
        <v>45097</v>
      </c>
      <c r="B349" s="17">
        <v>4.7882499999999997</v>
      </c>
      <c r="C349" s="14">
        <v>803.5</v>
      </c>
      <c r="D349" s="17">
        <v>7.1823499999999996</v>
      </c>
      <c r="E349" s="17">
        <v>4161.1120000000001</v>
      </c>
      <c r="F349" s="17">
        <v>21.758700000000001</v>
      </c>
      <c r="G349" s="17">
        <v>340.72</v>
      </c>
      <c r="H349" s="17">
        <v>15000</v>
      </c>
      <c r="I349" s="17">
        <v>4.6390000000000002</v>
      </c>
      <c r="J349" s="17">
        <v>17.214379999999998</v>
      </c>
      <c r="K349" s="17">
        <v>3.6429200000000002</v>
      </c>
      <c r="L349" s="17">
        <v>55.554499999999997</v>
      </c>
      <c r="M349" s="17">
        <v>4.0699699999999996</v>
      </c>
      <c r="N349" s="17">
        <v>4.5468999999999999</v>
      </c>
      <c r="O349" s="17">
        <v>84.699200000000005</v>
      </c>
      <c r="P349" s="17">
        <v>18.378050000000002</v>
      </c>
      <c r="Q349" s="17">
        <v>34.85</v>
      </c>
      <c r="R349" s="17">
        <v>23.575050000000001</v>
      </c>
      <c r="S349" s="17">
        <v>81.940010000000001</v>
      </c>
      <c r="T349" s="17">
        <v>1.34328</v>
      </c>
      <c r="U349" s="17">
        <v>30.912299999999998</v>
      </c>
      <c r="V349" s="17">
        <v>1287.4000000000001</v>
      </c>
      <c r="W349" s="17">
        <v>36.931649999999998</v>
      </c>
      <c r="X349" s="17">
        <v>30.851520000000001</v>
      </c>
      <c r="Y349" s="17">
        <v>1.09178</v>
      </c>
      <c r="Z349" s="17">
        <v>141.46600000000001</v>
      </c>
    </row>
    <row r="350" spans="1:26" x14ac:dyDescent="0.2">
      <c r="A350" s="27">
        <v>45096</v>
      </c>
      <c r="B350" s="17">
        <v>4.7778</v>
      </c>
      <c r="C350" s="14">
        <v>795.24699999999996</v>
      </c>
      <c r="D350" s="17">
        <v>7.1639699999999999</v>
      </c>
      <c r="E350" s="17">
        <v>4162.25</v>
      </c>
      <c r="F350" s="17">
        <v>21.7454</v>
      </c>
      <c r="G350" s="17">
        <v>341.96499999999997</v>
      </c>
      <c r="H350" s="17">
        <v>15003.5</v>
      </c>
      <c r="I350" s="17">
        <v>4.6280000000000001</v>
      </c>
      <c r="J350" s="17">
        <v>17.081700000000001</v>
      </c>
      <c r="K350" s="17">
        <v>3.6349</v>
      </c>
      <c r="L350" s="17">
        <v>55.744</v>
      </c>
      <c r="M350" s="17">
        <v>4.0718500000000004</v>
      </c>
      <c r="N350" s="17">
        <v>4.5431999999999997</v>
      </c>
      <c r="O350" s="17">
        <v>83.977630000000005</v>
      </c>
      <c r="P350" s="17">
        <v>18.194890000000001</v>
      </c>
      <c r="Q350" s="17">
        <v>34.750799999999998</v>
      </c>
      <c r="R350" s="17">
        <v>23.607500000000002</v>
      </c>
      <c r="S350" s="17">
        <v>81.900009999999995</v>
      </c>
      <c r="T350" s="17">
        <v>1.3409599999999999</v>
      </c>
      <c r="U350" s="17">
        <v>30.825800000000001</v>
      </c>
      <c r="V350" s="17">
        <v>1283.25</v>
      </c>
      <c r="W350" s="17">
        <v>36.966999999999999</v>
      </c>
      <c r="X350" s="17">
        <v>30.899450000000002</v>
      </c>
      <c r="Y350" s="17">
        <v>1.09215</v>
      </c>
      <c r="Z350" s="17">
        <v>141.97800000000001</v>
      </c>
    </row>
    <row r="351" spans="1:26" x14ac:dyDescent="0.2">
      <c r="A351" s="27">
        <v>45093</v>
      </c>
      <c r="B351" s="17">
        <v>4.82395</v>
      </c>
      <c r="C351" s="14">
        <v>794.65</v>
      </c>
      <c r="D351" s="17">
        <v>7.1280299999999999</v>
      </c>
      <c r="E351" s="17">
        <v>4162.25</v>
      </c>
      <c r="F351" s="17">
        <v>21.761040000000001</v>
      </c>
      <c r="G351" s="17">
        <v>341.755</v>
      </c>
      <c r="H351" s="17">
        <v>14952.5</v>
      </c>
      <c r="I351" s="17">
        <v>4.6159999999999997</v>
      </c>
      <c r="J351" s="17">
        <v>17.0886</v>
      </c>
      <c r="K351" s="17">
        <v>3.6277499999999998</v>
      </c>
      <c r="L351" s="17">
        <v>55.8645</v>
      </c>
      <c r="M351" s="17">
        <v>4.0823200000000002</v>
      </c>
      <c r="N351" s="17">
        <v>4.5339999999999998</v>
      </c>
      <c r="O351" s="17">
        <v>83.912509999999997</v>
      </c>
      <c r="P351" s="17">
        <v>18.186699999999998</v>
      </c>
      <c r="Q351" s="17">
        <v>34.654499999999999</v>
      </c>
      <c r="R351" s="17">
        <v>23.632180000000002</v>
      </c>
      <c r="S351" s="17">
        <v>81.943060000000003</v>
      </c>
      <c r="T351" s="17">
        <v>1.3375300000000001</v>
      </c>
      <c r="U351" s="17">
        <v>30.7074</v>
      </c>
      <c r="V351" s="17">
        <v>1275.655</v>
      </c>
      <c r="W351" s="17">
        <v>36.931310000000003</v>
      </c>
      <c r="X351" s="17">
        <v>30.900300000000001</v>
      </c>
      <c r="Y351" s="17">
        <v>1.0936900000000001</v>
      </c>
      <c r="Z351" s="17">
        <v>141.82</v>
      </c>
    </row>
    <row r="352" spans="1:26" x14ac:dyDescent="0.2">
      <c r="A352" s="27">
        <v>45092</v>
      </c>
      <c r="B352" s="17">
        <v>4.8133499999999998</v>
      </c>
      <c r="C352" s="14">
        <v>793.88</v>
      </c>
      <c r="D352" s="17">
        <v>7.1201100000000004</v>
      </c>
      <c r="E352" s="17">
        <v>4153.3649999999998</v>
      </c>
      <c r="F352" s="17">
        <v>21.728929999999998</v>
      </c>
      <c r="G352" s="17">
        <v>341.10599999999999</v>
      </c>
      <c r="H352" s="17">
        <v>14945</v>
      </c>
      <c r="I352" s="17">
        <v>4.6280000000000001</v>
      </c>
      <c r="J352" s="17">
        <v>17.121970000000001</v>
      </c>
      <c r="K352" s="17">
        <v>3.6453500000000001</v>
      </c>
      <c r="L352" s="17">
        <v>55.956499999999998</v>
      </c>
      <c r="M352" s="17">
        <v>4.0626899999999999</v>
      </c>
      <c r="N352" s="17">
        <v>4.5327000000000002</v>
      </c>
      <c r="O352" s="17">
        <v>83.531350000000003</v>
      </c>
      <c r="P352" s="17">
        <v>18.22231</v>
      </c>
      <c r="Q352" s="17">
        <v>34.598399999999998</v>
      </c>
      <c r="R352" s="17">
        <v>23.669899999999998</v>
      </c>
      <c r="S352" s="17">
        <v>81.914010000000005</v>
      </c>
      <c r="T352" s="17">
        <v>1.3365800000000001</v>
      </c>
      <c r="U352" s="17">
        <v>30.7424</v>
      </c>
      <c r="V352" s="17">
        <v>1268.6300000000001</v>
      </c>
      <c r="W352" s="17">
        <v>36.943570000000001</v>
      </c>
      <c r="X352" s="17">
        <v>30.887329999999999</v>
      </c>
      <c r="Y352" s="17">
        <v>1.0945</v>
      </c>
      <c r="Z352" s="17">
        <v>140.29400000000001</v>
      </c>
    </row>
    <row r="353" spans="1:26" x14ac:dyDescent="0.2">
      <c r="A353" s="27">
        <v>45091</v>
      </c>
      <c r="B353" s="17">
        <v>4.8114999999999997</v>
      </c>
      <c r="C353" s="14">
        <v>801.19500000000005</v>
      </c>
      <c r="D353" s="17">
        <v>7.1740000000000004</v>
      </c>
      <c r="E353" s="17">
        <v>4172.5079999999998</v>
      </c>
      <c r="F353" s="17">
        <v>21.95749</v>
      </c>
      <c r="G353" s="17">
        <v>342.92500000000001</v>
      </c>
      <c r="H353" s="17">
        <v>14897.5</v>
      </c>
      <c r="I353" s="17">
        <v>4.6219999999999999</v>
      </c>
      <c r="J353" s="17">
        <v>17.10895</v>
      </c>
      <c r="K353" s="17">
        <v>3.6586500000000002</v>
      </c>
      <c r="L353" s="17">
        <v>55.946300000000001</v>
      </c>
      <c r="M353" s="17">
        <v>4.1091100000000003</v>
      </c>
      <c r="N353" s="17">
        <v>4.5745199999999997</v>
      </c>
      <c r="O353" s="17">
        <v>83.989940000000004</v>
      </c>
      <c r="P353" s="17">
        <v>18.3461</v>
      </c>
      <c r="Q353" s="17">
        <v>34.701000000000001</v>
      </c>
      <c r="R353" s="17">
        <v>23.567399999999999</v>
      </c>
      <c r="S353" s="17">
        <v>82.058509999999998</v>
      </c>
      <c r="T353" s="17">
        <v>1.3413200000000001</v>
      </c>
      <c r="U353" s="17">
        <v>30.733899999999998</v>
      </c>
      <c r="V353" s="17">
        <v>1274</v>
      </c>
      <c r="W353" s="17">
        <v>36.934159999999999</v>
      </c>
      <c r="X353" s="17">
        <v>30.892230000000001</v>
      </c>
      <c r="Y353" s="17">
        <v>1.08304</v>
      </c>
      <c r="Z353" s="17">
        <v>140.089</v>
      </c>
    </row>
    <row r="354" spans="1:26" x14ac:dyDescent="0.2">
      <c r="A354" s="27">
        <v>45090</v>
      </c>
      <c r="B354" s="17">
        <v>4.8634000000000004</v>
      </c>
      <c r="C354" s="14">
        <v>803.42499999999995</v>
      </c>
      <c r="D354" s="17">
        <v>7.1750400000000001</v>
      </c>
      <c r="E354" s="17">
        <v>4195.05</v>
      </c>
      <c r="F354" s="17">
        <v>22.084569999999999</v>
      </c>
      <c r="G354" s="17">
        <v>342.80099999999999</v>
      </c>
      <c r="H354" s="17">
        <v>14860</v>
      </c>
      <c r="I354" s="17">
        <v>4.6159999999999997</v>
      </c>
      <c r="J354" s="17">
        <v>17.22315</v>
      </c>
      <c r="K354" s="17">
        <v>3.6541999999999999</v>
      </c>
      <c r="L354" s="17">
        <v>55.941000000000003</v>
      </c>
      <c r="M354" s="17">
        <v>4.1542700000000004</v>
      </c>
      <c r="N354" s="17">
        <v>4.5976499999999998</v>
      </c>
      <c r="O354" s="17">
        <v>84.102869999999996</v>
      </c>
      <c r="P354" s="17">
        <v>18.628499999999999</v>
      </c>
      <c r="Q354" s="17">
        <v>34.679900000000004</v>
      </c>
      <c r="R354" s="17">
        <v>23.640550000000001</v>
      </c>
      <c r="S354" s="17">
        <v>82.240009999999998</v>
      </c>
      <c r="T354" s="17">
        <v>1.34233</v>
      </c>
      <c r="U354" s="17">
        <v>30.673100000000002</v>
      </c>
      <c r="V354" s="17">
        <v>1268.01</v>
      </c>
      <c r="W354" s="17">
        <v>36.938580000000002</v>
      </c>
      <c r="X354" s="17">
        <v>30.89715</v>
      </c>
      <c r="Y354" s="17">
        <v>1.0793299999999999</v>
      </c>
      <c r="Z354" s="17">
        <v>140.215</v>
      </c>
    </row>
    <row r="355" spans="1:26" x14ac:dyDescent="0.2">
      <c r="A355" s="27">
        <v>45089</v>
      </c>
      <c r="B355" s="17">
        <v>4.8644999999999996</v>
      </c>
      <c r="C355" s="14">
        <v>807.47500000000002</v>
      </c>
      <c r="D355" s="17">
        <v>7.1561199999999996</v>
      </c>
      <c r="E355" s="17">
        <v>4170.0829999999996</v>
      </c>
      <c r="F355" s="17">
        <v>22.110949999999999</v>
      </c>
      <c r="G355" s="17">
        <v>342.95</v>
      </c>
      <c r="H355" s="17">
        <v>14862.5</v>
      </c>
      <c r="I355" s="17">
        <v>4.62</v>
      </c>
      <c r="J355" s="17">
        <v>17.282450000000001</v>
      </c>
      <c r="K355" s="17">
        <v>3.649</v>
      </c>
      <c r="L355" s="17">
        <v>56.060899999999997</v>
      </c>
      <c r="M355" s="17">
        <v>4.13347</v>
      </c>
      <c r="N355" s="17">
        <v>4.6077199999999996</v>
      </c>
      <c r="O355" s="17">
        <v>83.77655</v>
      </c>
      <c r="P355" s="17">
        <v>18.5702</v>
      </c>
      <c r="Q355" s="17">
        <v>34.654299999999999</v>
      </c>
      <c r="R355" s="17">
        <v>23.635000000000002</v>
      </c>
      <c r="S355" s="17">
        <v>82.365020000000001</v>
      </c>
      <c r="T355" s="17">
        <v>1.34358</v>
      </c>
      <c r="U355" s="17">
        <v>30.760400000000001</v>
      </c>
      <c r="V355" s="17">
        <v>1284.8399999999999</v>
      </c>
      <c r="W355" s="17">
        <v>36.911549999999998</v>
      </c>
      <c r="X355" s="17">
        <v>30.900500000000001</v>
      </c>
      <c r="Y355" s="17">
        <v>1.07575</v>
      </c>
      <c r="Z355" s="17">
        <v>139.60499999999999</v>
      </c>
    </row>
    <row r="356" spans="1:26" x14ac:dyDescent="0.2">
      <c r="A356" s="27">
        <v>45086</v>
      </c>
      <c r="B356" s="17">
        <v>4.8811</v>
      </c>
      <c r="C356" s="14">
        <v>788.67499999999995</v>
      </c>
      <c r="D356" s="17">
        <v>7.1438600000000001</v>
      </c>
      <c r="E356" s="17">
        <v>4170.0829999999996</v>
      </c>
      <c r="F356" s="17">
        <v>22.049849999999999</v>
      </c>
      <c r="G356" s="17">
        <v>342.62</v>
      </c>
      <c r="H356" s="17">
        <v>14840</v>
      </c>
      <c r="I356" s="17">
        <v>4.6139999999999999</v>
      </c>
      <c r="J356" s="17">
        <v>17.281849999999999</v>
      </c>
      <c r="K356" s="17">
        <v>3.65015</v>
      </c>
      <c r="L356" s="17">
        <v>56.045299999999997</v>
      </c>
      <c r="M356" s="17">
        <v>4.1306799999999999</v>
      </c>
      <c r="N356" s="17">
        <v>4.6106499999999997</v>
      </c>
      <c r="O356" s="17">
        <v>82.694310000000002</v>
      </c>
      <c r="P356" s="17">
        <v>18.756399999999999</v>
      </c>
      <c r="Q356" s="17">
        <v>34.595300000000002</v>
      </c>
      <c r="R356" s="17">
        <v>23.4175</v>
      </c>
      <c r="S356" s="17">
        <v>82.435010000000005</v>
      </c>
      <c r="T356" s="17">
        <v>1.34344</v>
      </c>
      <c r="U356" s="17">
        <v>30.740200000000002</v>
      </c>
      <c r="V356" s="17">
        <v>1287.93</v>
      </c>
      <c r="W356" s="17">
        <v>36.93121</v>
      </c>
      <c r="X356" s="17">
        <v>30.941849999999999</v>
      </c>
      <c r="Y356" s="17">
        <v>1.0749299999999999</v>
      </c>
      <c r="Z356" s="17">
        <v>139.39599999999999</v>
      </c>
    </row>
    <row r="357" spans="1:26" x14ac:dyDescent="0.2">
      <c r="A357" s="27">
        <v>45085</v>
      </c>
      <c r="B357" s="17">
        <v>4.9262499999999996</v>
      </c>
      <c r="C357" s="14">
        <v>787.21699999999998</v>
      </c>
      <c r="D357" s="17">
        <v>7.1208600000000004</v>
      </c>
      <c r="E357" s="17">
        <v>4170.5749999999998</v>
      </c>
      <c r="F357" s="17">
        <v>21.94725</v>
      </c>
      <c r="G357" s="17">
        <v>342.42599999999999</v>
      </c>
      <c r="H357" s="17">
        <v>14868.5</v>
      </c>
      <c r="I357" s="17">
        <v>4.6180000000000003</v>
      </c>
      <c r="J357" s="17">
        <v>17.38063</v>
      </c>
      <c r="K357" s="17">
        <v>3.6528499999999999</v>
      </c>
      <c r="L357" s="17">
        <v>56.131799999999998</v>
      </c>
      <c r="M357" s="17">
        <v>4.1480300000000003</v>
      </c>
      <c r="N357" s="17">
        <v>4.5944500000000001</v>
      </c>
      <c r="O357" s="17">
        <v>82.586560000000006</v>
      </c>
      <c r="P357" s="17">
        <v>18.835699999999999</v>
      </c>
      <c r="Q357" s="17">
        <v>34.630499999999998</v>
      </c>
      <c r="R357" s="17">
        <v>23.124500000000001</v>
      </c>
      <c r="S357" s="17">
        <v>82.467010000000002</v>
      </c>
      <c r="T357" s="17">
        <v>1.34266</v>
      </c>
      <c r="U357" s="17">
        <v>30.748000000000001</v>
      </c>
      <c r="V357" s="17">
        <v>1296.45</v>
      </c>
      <c r="W357" s="17">
        <v>36.932160000000003</v>
      </c>
      <c r="X357" s="17">
        <v>30.943750000000001</v>
      </c>
      <c r="Y357" s="17">
        <v>1.0782099999999999</v>
      </c>
      <c r="Z357" s="17">
        <v>138.92400000000001</v>
      </c>
    </row>
    <row r="358" spans="1:26" x14ac:dyDescent="0.2">
      <c r="A358" s="27">
        <v>45084</v>
      </c>
      <c r="B358" s="17">
        <v>4.9262499999999996</v>
      </c>
      <c r="C358" s="14">
        <v>791.88</v>
      </c>
      <c r="D358" s="17">
        <v>7.1477399999999998</v>
      </c>
      <c r="E358" s="17">
        <v>4209.5379999999996</v>
      </c>
      <c r="F358" s="17">
        <v>22.094380000000001</v>
      </c>
      <c r="G358" s="17">
        <v>344.68400000000003</v>
      </c>
      <c r="H358" s="17">
        <v>14877.5</v>
      </c>
      <c r="I358" s="17">
        <v>4.5970000000000004</v>
      </c>
      <c r="J358" s="17">
        <v>17.364450000000001</v>
      </c>
      <c r="K358" s="17">
        <v>3.6640700000000002</v>
      </c>
      <c r="L358" s="17">
        <v>56.104399999999998</v>
      </c>
      <c r="M358" s="17">
        <v>4.1932700000000001</v>
      </c>
      <c r="N358" s="17">
        <v>4.63645</v>
      </c>
      <c r="O358" s="17">
        <v>81.849400000000003</v>
      </c>
      <c r="P358" s="17">
        <v>19.091850000000001</v>
      </c>
      <c r="Q358" s="17">
        <v>34.832500000000003</v>
      </c>
      <c r="R358" s="17">
        <v>23.248349999999999</v>
      </c>
      <c r="S358" s="17">
        <v>82.628020000000006</v>
      </c>
      <c r="T358" s="17">
        <v>1.3488100000000001</v>
      </c>
      <c r="U358" s="17">
        <v>30.7453</v>
      </c>
      <c r="V358" s="17">
        <v>1308.72</v>
      </c>
      <c r="W358" s="17">
        <v>36.924399999999999</v>
      </c>
      <c r="X358" s="17">
        <v>30.898900000000001</v>
      </c>
      <c r="Y358" s="17">
        <v>1.0698700000000001</v>
      </c>
      <c r="Z358" s="17">
        <v>140.13</v>
      </c>
    </row>
    <row r="359" spans="1:26" x14ac:dyDescent="0.2">
      <c r="A359" s="27">
        <v>45083</v>
      </c>
      <c r="B359" s="17">
        <v>4.91113</v>
      </c>
      <c r="C359" s="14">
        <v>796.21</v>
      </c>
      <c r="D359" s="17">
        <v>7.1289199999999999</v>
      </c>
      <c r="E359" s="17">
        <v>4228</v>
      </c>
      <c r="F359" s="17">
        <v>22.031500000000001</v>
      </c>
      <c r="G359" s="17">
        <v>344.64600000000002</v>
      </c>
      <c r="H359" s="17">
        <v>14860</v>
      </c>
      <c r="I359" s="17">
        <v>4.6079999999999997</v>
      </c>
      <c r="J359" s="17">
        <v>17.385929999999998</v>
      </c>
      <c r="K359" s="17">
        <v>3.6876000000000002</v>
      </c>
      <c r="L359" s="17">
        <v>56.235599999999998</v>
      </c>
      <c r="M359" s="17">
        <v>4.1845299999999996</v>
      </c>
      <c r="N359" s="17">
        <v>4.6395999999999997</v>
      </c>
      <c r="O359" s="17">
        <v>81.580550000000002</v>
      </c>
      <c r="P359" s="17">
        <v>19.202500000000001</v>
      </c>
      <c r="Q359" s="17">
        <v>34.781300000000002</v>
      </c>
      <c r="R359" s="17">
        <v>21.6175</v>
      </c>
      <c r="S359" s="17">
        <v>82.482510000000005</v>
      </c>
      <c r="T359" s="17">
        <v>1.3485499999999999</v>
      </c>
      <c r="U359" s="17">
        <v>30.721399999999999</v>
      </c>
      <c r="V359" s="17">
        <v>1299.6600000000001</v>
      </c>
      <c r="W359" s="17">
        <v>36.949330000000003</v>
      </c>
      <c r="X359" s="17">
        <v>30.901199999999999</v>
      </c>
      <c r="Y359" s="17">
        <v>1.06928</v>
      </c>
      <c r="Z359" s="17">
        <v>139.63300000000001</v>
      </c>
    </row>
    <row r="360" spans="1:26" x14ac:dyDescent="0.2">
      <c r="A360" s="27">
        <v>45082</v>
      </c>
      <c r="B360" s="17">
        <v>4.9326800000000004</v>
      </c>
      <c r="C360" s="14">
        <v>799.56</v>
      </c>
      <c r="D360" s="17">
        <v>7.1190800000000003</v>
      </c>
      <c r="E360" s="17">
        <v>4281.1499999999996</v>
      </c>
      <c r="F360" s="17">
        <v>21.978999999999999</v>
      </c>
      <c r="G360" s="17">
        <v>344.73</v>
      </c>
      <c r="H360" s="17">
        <v>14890</v>
      </c>
      <c r="I360" s="17">
        <v>4.5780000000000003</v>
      </c>
      <c r="J360" s="17">
        <v>17.469000000000001</v>
      </c>
      <c r="K360" s="17">
        <v>3.6805300000000001</v>
      </c>
      <c r="L360" s="17">
        <v>56.204000000000001</v>
      </c>
      <c r="M360" s="17">
        <v>4.1781499999999996</v>
      </c>
      <c r="N360" s="17">
        <v>4.6322799999999997</v>
      </c>
      <c r="O360" s="17">
        <v>80.86842</v>
      </c>
      <c r="P360" s="17">
        <v>19.27655</v>
      </c>
      <c r="Q360" s="17">
        <v>34.785499999999999</v>
      </c>
      <c r="R360" s="17">
        <v>21.26098</v>
      </c>
      <c r="S360" s="17">
        <v>82.488010000000003</v>
      </c>
      <c r="T360" s="17">
        <v>1.3492599999999999</v>
      </c>
      <c r="U360" s="17">
        <v>30.714300000000001</v>
      </c>
      <c r="V360" s="17">
        <v>1302.08</v>
      </c>
      <c r="W360" s="17">
        <v>36.939219999999999</v>
      </c>
      <c r="X360" s="17">
        <v>30.9025</v>
      </c>
      <c r="Y360" s="17">
        <v>1.07131</v>
      </c>
      <c r="Z360" s="17">
        <v>139.584</v>
      </c>
    </row>
    <row r="361" spans="1:26" x14ac:dyDescent="0.2">
      <c r="A361" s="27">
        <v>45079</v>
      </c>
      <c r="B361" s="17">
        <v>4.9586699999999997</v>
      </c>
      <c r="C361" s="14">
        <v>799.20899999999995</v>
      </c>
      <c r="D361" s="17">
        <v>7.1095699999999997</v>
      </c>
      <c r="E361" s="17">
        <v>4349.6000000000004</v>
      </c>
      <c r="F361" s="17">
        <v>22.043749999999999</v>
      </c>
      <c r="G361" s="17">
        <v>345.51900000000001</v>
      </c>
      <c r="H361" s="17">
        <v>14990</v>
      </c>
      <c r="I361" s="17">
        <v>4.5780000000000003</v>
      </c>
      <c r="J361" s="17">
        <v>17.555869999999999</v>
      </c>
      <c r="K361" s="17">
        <v>3.6869999999999998</v>
      </c>
      <c r="L361" s="17">
        <v>55.915399999999998</v>
      </c>
      <c r="M361" s="17">
        <v>4.1920999999999999</v>
      </c>
      <c r="N361" s="17">
        <v>4.6355199999999996</v>
      </c>
      <c r="O361" s="17">
        <v>81.047600000000003</v>
      </c>
      <c r="P361" s="17">
        <v>19.529050000000002</v>
      </c>
      <c r="Q361" s="17">
        <v>34.801499999999997</v>
      </c>
      <c r="R361" s="17">
        <v>20.929469999999998</v>
      </c>
      <c r="S361" s="17">
        <v>82.4</v>
      </c>
      <c r="T361" s="17">
        <v>1.35026</v>
      </c>
      <c r="U361" s="17">
        <v>30.6676</v>
      </c>
      <c r="V361" s="17">
        <v>1305.99</v>
      </c>
      <c r="W361" s="17">
        <v>36.948160000000001</v>
      </c>
      <c r="X361" s="17">
        <v>30.902899999999999</v>
      </c>
      <c r="Y361" s="17">
        <v>1.07077</v>
      </c>
      <c r="Z361" s="17">
        <v>139.922</v>
      </c>
    </row>
    <row r="362" spans="1:26" x14ac:dyDescent="0.2">
      <c r="A362" s="27">
        <v>45078</v>
      </c>
      <c r="B362" s="17">
        <v>5.0137499999999999</v>
      </c>
      <c r="C362" s="14">
        <v>803.4</v>
      </c>
      <c r="D362" s="17">
        <v>7.1044</v>
      </c>
      <c r="E362" s="17">
        <v>4396.875</v>
      </c>
      <c r="F362" s="17">
        <v>22.008749999999999</v>
      </c>
      <c r="G362" s="17">
        <v>344.31599999999997</v>
      </c>
      <c r="H362" s="17">
        <v>14948.5</v>
      </c>
      <c r="I362" s="17">
        <v>4.6120000000000001</v>
      </c>
      <c r="J362" s="17">
        <v>17.55153</v>
      </c>
      <c r="K362" s="17">
        <v>3.6960700000000002</v>
      </c>
      <c r="L362" s="17">
        <v>56.28</v>
      </c>
      <c r="M362" s="17">
        <v>4.1991699999999996</v>
      </c>
      <c r="N362" s="17">
        <v>4.6155299999999997</v>
      </c>
      <c r="O362" s="17">
        <v>81.000060000000005</v>
      </c>
      <c r="P362" s="17">
        <v>19.627369999999999</v>
      </c>
      <c r="Q362" s="17">
        <v>34.588999999999999</v>
      </c>
      <c r="R362" s="17">
        <v>20.808700000000002</v>
      </c>
      <c r="S362" s="17">
        <v>82.283159999999995</v>
      </c>
      <c r="T362" s="17">
        <v>1.34785</v>
      </c>
      <c r="U362" s="17">
        <v>30.750399999999999</v>
      </c>
      <c r="V362" s="17">
        <v>1313.26</v>
      </c>
      <c r="W362" s="17">
        <v>36.934159999999999</v>
      </c>
      <c r="X362" s="17">
        <v>30.9</v>
      </c>
      <c r="Y362" s="17">
        <v>1.0762</v>
      </c>
      <c r="Z362" s="17">
        <v>138.79599999999999</v>
      </c>
    </row>
    <row r="363" spans="1:26" x14ac:dyDescent="0.2">
      <c r="A363" s="27">
        <v>45077</v>
      </c>
      <c r="B363" s="17">
        <v>5.0555000000000003</v>
      </c>
      <c r="C363" s="14">
        <v>810.005</v>
      </c>
      <c r="D363" s="17">
        <v>7.1191599999999999</v>
      </c>
      <c r="E363" s="17">
        <v>4451.1120000000001</v>
      </c>
      <c r="F363" s="17">
        <v>22.185700000000001</v>
      </c>
      <c r="G363" s="17">
        <v>346.61200000000002</v>
      </c>
      <c r="H363" s="17">
        <v>14990</v>
      </c>
      <c r="I363" s="17">
        <v>4.6130000000000004</v>
      </c>
      <c r="J363" s="17">
        <v>17.6874</v>
      </c>
      <c r="K363" s="17">
        <v>3.6701800000000002</v>
      </c>
      <c r="L363" s="17">
        <v>56.183</v>
      </c>
      <c r="M363" s="17">
        <v>4.2345800000000002</v>
      </c>
      <c r="N363" s="17">
        <v>4.6456499999999998</v>
      </c>
      <c r="O363" s="17">
        <v>81.267899999999997</v>
      </c>
      <c r="P363" s="17">
        <v>19.725460000000002</v>
      </c>
      <c r="Q363" s="17">
        <v>34.697000000000003</v>
      </c>
      <c r="R363" s="17">
        <v>20.761949999999999</v>
      </c>
      <c r="S363" s="17">
        <v>82.66001</v>
      </c>
      <c r="T363" s="17">
        <v>1.35165</v>
      </c>
      <c r="U363" s="17">
        <v>30.775099999999998</v>
      </c>
      <c r="V363" s="17">
        <v>1321.865</v>
      </c>
      <c r="W363" s="17">
        <v>36.933500000000002</v>
      </c>
      <c r="X363" s="17">
        <v>30.897400000000001</v>
      </c>
      <c r="Y363" s="17">
        <v>1.06894</v>
      </c>
      <c r="Z363" s="17">
        <v>139.34200000000001</v>
      </c>
    </row>
    <row r="364" spans="1:26" x14ac:dyDescent="0.2">
      <c r="A364" s="27">
        <v>45076</v>
      </c>
      <c r="B364" s="17">
        <v>5.0375699999999997</v>
      </c>
      <c r="C364" s="14">
        <v>804.9</v>
      </c>
      <c r="D364" s="17">
        <v>7.0911</v>
      </c>
      <c r="E364" s="17">
        <v>4392.75</v>
      </c>
      <c r="F364" s="17">
        <v>22.06485</v>
      </c>
      <c r="G364" s="17">
        <v>344.887</v>
      </c>
      <c r="H364" s="17">
        <v>14985</v>
      </c>
      <c r="I364" s="17">
        <v>4.6029999999999998</v>
      </c>
      <c r="J364" s="17">
        <v>17.657800000000002</v>
      </c>
      <c r="K364" s="17">
        <v>3.6736200000000001</v>
      </c>
      <c r="L364" s="17">
        <v>56.382199999999997</v>
      </c>
      <c r="M364" s="17">
        <v>4.2262500000000003</v>
      </c>
      <c r="N364" s="17">
        <v>4.6284299999999998</v>
      </c>
      <c r="O364" s="17">
        <v>80.89658</v>
      </c>
      <c r="P364" s="17">
        <v>19.698350000000001</v>
      </c>
      <c r="Q364" s="17">
        <v>34.71</v>
      </c>
      <c r="R364" s="17">
        <v>20.460979999999999</v>
      </c>
      <c r="S364" s="17">
        <v>82.640010000000004</v>
      </c>
      <c r="T364" s="17">
        <v>1.35046</v>
      </c>
      <c r="U364" s="17">
        <v>30.627400000000002</v>
      </c>
      <c r="V364" s="17">
        <v>1320.15</v>
      </c>
      <c r="W364" s="17">
        <v>36.931579999999997</v>
      </c>
      <c r="X364" s="17">
        <v>30.899149999999999</v>
      </c>
      <c r="Y364" s="17">
        <v>1.0734600000000001</v>
      </c>
      <c r="Z364" s="17">
        <v>139.79400000000001</v>
      </c>
    </row>
    <row r="365" spans="1:26" x14ac:dyDescent="0.2">
      <c r="A365" s="27">
        <v>45075</v>
      </c>
      <c r="B365" s="17">
        <v>5.0172999999999996</v>
      </c>
      <c r="C365" s="14">
        <v>805.59</v>
      </c>
      <c r="D365" s="17">
        <v>7.0854299999999997</v>
      </c>
      <c r="E365" s="17">
        <v>4431.2479999999996</v>
      </c>
      <c r="F365" s="17">
        <v>22.11599</v>
      </c>
      <c r="G365" s="17">
        <v>346.88499999999999</v>
      </c>
      <c r="H365" s="17">
        <v>14970</v>
      </c>
      <c r="I365" s="17">
        <v>4.6040000000000001</v>
      </c>
      <c r="J365" s="17">
        <v>17.589500000000001</v>
      </c>
      <c r="K365" s="17">
        <v>3.6723300000000001</v>
      </c>
      <c r="L365" s="17">
        <v>56.13</v>
      </c>
      <c r="M365" s="17">
        <v>4.2191999999999998</v>
      </c>
      <c r="N365" s="17">
        <v>4.6333500000000001</v>
      </c>
      <c r="O365" s="17">
        <v>80.500050000000002</v>
      </c>
      <c r="P365" s="17">
        <v>19.667400000000001</v>
      </c>
      <c r="Q365" s="17">
        <v>34.713999999999999</v>
      </c>
      <c r="R365" s="17">
        <v>20.111750000000001</v>
      </c>
      <c r="S365" s="17">
        <v>82.595010000000002</v>
      </c>
      <c r="T365" s="17">
        <v>1.3535900000000001</v>
      </c>
      <c r="U365" s="17">
        <v>30.632999999999999</v>
      </c>
      <c r="V365" s="17">
        <v>1324.96</v>
      </c>
      <c r="W365" s="17">
        <v>36.950589999999998</v>
      </c>
      <c r="X365" s="17">
        <v>30.90015</v>
      </c>
      <c r="Y365" s="17">
        <v>1.0707599999999999</v>
      </c>
      <c r="Z365" s="17">
        <v>140.45099999999999</v>
      </c>
    </row>
    <row r="366" spans="1:26" x14ac:dyDescent="0.2">
      <c r="A366" s="27">
        <v>45072</v>
      </c>
      <c r="B366" s="17">
        <v>4.9954999999999998</v>
      </c>
      <c r="C366" s="14">
        <v>799.14</v>
      </c>
      <c r="D366" s="17">
        <v>7.0739400000000003</v>
      </c>
      <c r="E366" s="17">
        <v>4445.7749999999996</v>
      </c>
      <c r="F366" s="17">
        <v>22.068239999999999</v>
      </c>
      <c r="G366" s="17">
        <v>346.07100000000003</v>
      </c>
      <c r="H366" s="17">
        <v>14955</v>
      </c>
      <c r="I366" s="17">
        <v>4.5999999999999996</v>
      </c>
      <c r="J366" s="17">
        <v>17.625979999999998</v>
      </c>
      <c r="K366" s="17">
        <v>3.6757499999999999</v>
      </c>
      <c r="L366" s="17">
        <v>55.7913</v>
      </c>
      <c r="M366" s="17">
        <v>4.2239899999999997</v>
      </c>
      <c r="N366" s="17">
        <v>4.6245000000000003</v>
      </c>
      <c r="O366" s="17">
        <v>79.374420000000001</v>
      </c>
      <c r="P366" s="17">
        <v>19.65287</v>
      </c>
      <c r="Q366" s="17">
        <v>34.768999999999998</v>
      </c>
      <c r="R366" s="17">
        <v>19.97223</v>
      </c>
      <c r="S366" s="17">
        <v>82.540009999999995</v>
      </c>
      <c r="T366" s="17">
        <v>1.3521700000000001</v>
      </c>
      <c r="U366" s="17">
        <v>30.716000000000001</v>
      </c>
      <c r="V366" s="17">
        <v>1323.37</v>
      </c>
      <c r="W366" s="17">
        <v>36.950499999999998</v>
      </c>
      <c r="X366" s="17">
        <v>30.90025</v>
      </c>
      <c r="Y366" s="17">
        <v>1.0722799999999999</v>
      </c>
      <c r="Z366" s="17">
        <v>140.602</v>
      </c>
    </row>
    <row r="367" spans="1:26" x14ac:dyDescent="0.2">
      <c r="A367" s="27">
        <v>45071</v>
      </c>
      <c r="B367" s="17">
        <v>5.0421300000000002</v>
      </c>
      <c r="C367" s="14">
        <v>808.8</v>
      </c>
      <c r="D367" s="17">
        <v>7.0919499999999998</v>
      </c>
      <c r="E367" s="17">
        <v>4489.125</v>
      </c>
      <c r="F367" s="17">
        <v>22.010750000000002</v>
      </c>
      <c r="G367" s="17">
        <v>347.39699999999999</v>
      </c>
      <c r="H367" s="17">
        <v>14950</v>
      </c>
      <c r="I367" s="17">
        <v>4.6260000000000003</v>
      </c>
      <c r="J367" s="17">
        <v>17.854749999999999</v>
      </c>
      <c r="K367" s="17">
        <v>3.68615</v>
      </c>
      <c r="L367" s="17">
        <v>56.066499999999998</v>
      </c>
      <c r="M367" s="17">
        <v>4.1993299999999998</v>
      </c>
      <c r="N367" s="17">
        <v>4.6166200000000002</v>
      </c>
      <c r="O367" s="17">
        <v>80.037850000000006</v>
      </c>
      <c r="P367" s="17">
        <v>19.802520000000001</v>
      </c>
      <c r="Q367" s="17">
        <v>34.704999999999998</v>
      </c>
      <c r="R367" s="17">
        <v>19.936399999999999</v>
      </c>
      <c r="S367" s="17">
        <v>82.700010000000006</v>
      </c>
      <c r="T367" s="17">
        <v>1.35456</v>
      </c>
      <c r="U367" s="17">
        <v>30.811800000000002</v>
      </c>
      <c r="V367" s="17">
        <v>1330.88</v>
      </c>
      <c r="W367" s="17">
        <v>36.950380000000003</v>
      </c>
      <c r="X367" s="17">
        <v>30.9468</v>
      </c>
      <c r="Y367" s="17">
        <v>1.0725199999999999</v>
      </c>
      <c r="Z367" s="17">
        <v>140.05600000000001</v>
      </c>
    </row>
    <row r="368" spans="1:26" x14ac:dyDescent="0.2">
      <c r="A368" s="27">
        <v>45070</v>
      </c>
      <c r="B368" s="17">
        <v>4.9598000000000004</v>
      </c>
      <c r="C368" s="14">
        <v>807.35</v>
      </c>
      <c r="D368" s="17">
        <v>7.0659200000000002</v>
      </c>
      <c r="E368" s="17">
        <v>4447.9750000000004</v>
      </c>
      <c r="F368" s="17">
        <v>22.025549999999999</v>
      </c>
      <c r="G368" s="17">
        <v>346.41800000000001</v>
      </c>
      <c r="H368" s="17">
        <v>14900</v>
      </c>
      <c r="I368" s="17">
        <v>4.593</v>
      </c>
      <c r="J368" s="17">
        <v>17.80172</v>
      </c>
      <c r="K368" s="17">
        <v>3.6907999999999999</v>
      </c>
      <c r="L368" s="17">
        <v>55.774000000000001</v>
      </c>
      <c r="M368" s="17">
        <v>4.1904700000000004</v>
      </c>
      <c r="N368" s="17">
        <v>4.6169799999999999</v>
      </c>
      <c r="O368" s="17">
        <v>80.446950000000001</v>
      </c>
      <c r="P368" s="17">
        <v>19.247019999999999</v>
      </c>
      <c r="Q368" s="17">
        <v>34.646999999999998</v>
      </c>
      <c r="R368" s="17">
        <v>19.896840000000001</v>
      </c>
      <c r="S368" s="17">
        <v>82.703010000000006</v>
      </c>
      <c r="T368" s="17">
        <v>1.34954</v>
      </c>
      <c r="U368" s="17">
        <v>30.811299999999999</v>
      </c>
      <c r="V368" s="17">
        <v>1319.92</v>
      </c>
      <c r="W368" s="17">
        <v>36.927160000000001</v>
      </c>
      <c r="X368" s="17">
        <v>30.898700000000002</v>
      </c>
      <c r="Y368" s="17">
        <v>1.07498</v>
      </c>
      <c r="Z368" s="17">
        <v>139.46899999999999</v>
      </c>
    </row>
    <row r="369" spans="1:26" x14ac:dyDescent="0.2">
      <c r="A369" s="27">
        <v>45069</v>
      </c>
      <c r="B369" s="17">
        <v>4.9719800000000003</v>
      </c>
      <c r="C369" s="14">
        <v>801.48</v>
      </c>
      <c r="D369" s="17">
        <v>7.0648999999999997</v>
      </c>
      <c r="E369" s="17">
        <v>4478.25</v>
      </c>
      <c r="F369" s="17">
        <v>21.9983</v>
      </c>
      <c r="G369" s="17">
        <v>348.75099999999998</v>
      </c>
      <c r="H369" s="17">
        <v>14880</v>
      </c>
      <c r="I369" s="17">
        <v>4.5730000000000004</v>
      </c>
      <c r="J369" s="17">
        <v>17.974499999999999</v>
      </c>
      <c r="K369" s="17">
        <v>3.6867000000000001</v>
      </c>
      <c r="L369" s="17">
        <v>55.73</v>
      </c>
      <c r="M369" s="17">
        <v>4.1657200000000003</v>
      </c>
      <c r="N369" s="17">
        <v>4.6182699999999999</v>
      </c>
      <c r="O369" s="17">
        <v>80.279449999999997</v>
      </c>
      <c r="P369" s="17">
        <v>19.202000000000002</v>
      </c>
      <c r="Q369" s="17">
        <v>34.603900000000003</v>
      </c>
      <c r="R369" s="17">
        <v>19.83905</v>
      </c>
      <c r="S369" s="17">
        <v>82.902510000000007</v>
      </c>
      <c r="T369" s="17">
        <v>1.3472299999999999</v>
      </c>
      <c r="U369" s="17">
        <v>30.7349</v>
      </c>
      <c r="V369" s="17">
        <v>1320.22</v>
      </c>
      <c r="W369" s="17">
        <v>36.932160000000003</v>
      </c>
      <c r="X369" s="17">
        <v>30.942150000000002</v>
      </c>
      <c r="Y369" s="17">
        <v>1.077</v>
      </c>
      <c r="Z369" s="17">
        <v>138.58600000000001</v>
      </c>
    </row>
    <row r="370" spans="1:26" x14ac:dyDescent="0.2">
      <c r="A370" s="27">
        <v>45068</v>
      </c>
      <c r="B370" s="17">
        <v>4.9678000000000004</v>
      </c>
      <c r="C370" s="14">
        <v>796.15499999999997</v>
      </c>
      <c r="D370" s="17">
        <v>7.0470100000000002</v>
      </c>
      <c r="E370" s="17">
        <v>4531.192</v>
      </c>
      <c r="F370" s="17">
        <v>21.916219999999999</v>
      </c>
      <c r="G370" s="17">
        <v>345.90899999999999</v>
      </c>
      <c r="H370" s="17">
        <v>14890</v>
      </c>
      <c r="I370" s="17">
        <v>4.55</v>
      </c>
      <c r="J370" s="17">
        <v>17.898250000000001</v>
      </c>
      <c r="K370" s="17">
        <v>3.6929500000000002</v>
      </c>
      <c r="L370" s="17">
        <v>55.827500000000001</v>
      </c>
      <c r="M370" s="17">
        <v>4.1628499999999997</v>
      </c>
      <c r="N370" s="17">
        <v>4.5982200000000004</v>
      </c>
      <c r="O370" s="17">
        <v>80.44238</v>
      </c>
      <c r="P370" s="17">
        <v>19.22485</v>
      </c>
      <c r="Q370" s="17">
        <v>34.463999999999999</v>
      </c>
      <c r="R370" s="17">
        <v>19.81223</v>
      </c>
      <c r="S370" s="17">
        <v>82.805000000000007</v>
      </c>
      <c r="T370" s="17">
        <v>1.3465800000000001</v>
      </c>
      <c r="U370" s="17">
        <v>30.6797</v>
      </c>
      <c r="V370" s="17">
        <v>1313.7</v>
      </c>
      <c r="W370" s="17">
        <v>36.932160000000003</v>
      </c>
      <c r="X370" s="17">
        <v>30.940899999999999</v>
      </c>
      <c r="Y370" s="17">
        <v>1.08128</v>
      </c>
      <c r="Z370" s="17">
        <v>138.59899999999999</v>
      </c>
    </row>
    <row r="371" spans="1:26" x14ac:dyDescent="0.2">
      <c r="A371" s="27">
        <v>45065</v>
      </c>
      <c r="B371" s="17">
        <v>4.9985999999999997</v>
      </c>
      <c r="C371" s="14">
        <v>798.51</v>
      </c>
      <c r="D371" s="17">
        <v>7.0246599999999999</v>
      </c>
      <c r="E371" s="17">
        <v>4531.192</v>
      </c>
      <c r="F371" s="17">
        <v>21.99231</v>
      </c>
      <c r="G371" s="17">
        <v>347.62200000000001</v>
      </c>
      <c r="H371" s="17">
        <v>14925</v>
      </c>
      <c r="I371" s="17">
        <v>4.5359999999999996</v>
      </c>
      <c r="J371" s="17">
        <v>17.785879999999999</v>
      </c>
      <c r="K371" s="17">
        <v>3.6859799999999998</v>
      </c>
      <c r="L371" s="17">
        <v>55.665999999999997</v>
      </c>
      <c r="M371" s="17">
        <v>4.2005699999999999</v>
      </c>
      <c r="N371" s="17">
        <v>4.6082000000000001</v>
      </c>
      <c r="O371" s="17">
        <v>80.319500000000005</v>
      </c>
      <c r="P371" s="17">
        <v>19.451750000000001</v>
      </c>
      <c r="Q371" s="17">
        <v>34.375100000000003</v>
      </c>
      <c r="R371" s="17">
        <v>19.812550000000002</v>
      </c>
      <c r="S371" s="17">
        <v>82.820009999999996</v>
      </c>
      <c r="T371" s="17">
        <v>1.3443700000000001</v>
      </c>
      <c r="U371" s="17">
        <v>30.6295</v>
      </c>
      <c r="V371" s="17">
        <v>1325.29</v>
      </c>
      <c r="W371" s="17">
        <v>36.948009999999996</v>
      </c>
      <c r="X371" s="17">
        <v>30.902850000000001</v>
      </c>
      <c r="Y371" s="17">
        <v>1.0804800000000001</v>
      </c>
      <c r="Z371" s="17">
        <v>137.97900000000001</v>
      </c>
    </row>
    <row r="372" spans="1:26" x14ac:dyDescent="0.2">
      <c r="A372" s="27">
        <v>45064</v>
      </c>
      <c r="B372" s="17">
        <v>4.9649700000000001</v>
      </c>
      <c r="C372" s="14">
        <v>795.74699999999996</v>
      </c>
      <c r="D372" s="17">
        <v>7.0496699999999999</v>
      </c>
      <c r="E372" s="17">
        <v>4520.4129999999996</v>
      </c>
      <c r="F372" s="17">
        <v>21.993099999999998</v>
      </c>
      <c r="G372" s="17">
        <v>348.50599999999997</v>
      </c>
      <c r="H372" s="17">
        <v>14865</v>
      </c>
      <c r="I372" s="17">
        <v>4.5380000000000003</v>
      </c>
      <c r="J372" s="17">
        <v>17.718399999999999</v>
      </c>
      <c r="K372" s="17">
        <v>3.6977500000000001</v>
      </c>
      <c r="L372" s="17">
        <v>55.8855</v>
      </c>
      <c r="M372" s="17">
        <v>4.2178000000000004</v>
      </c>
      <c r="N372" s="17">
        <v>4.6180500000000002</v>
      </c>
      <c r="O372" s="17">
        <v>80.390299999999996</v>
      </c>
      <c r="P372" s="17">
        <v>19.332799999999999</v>
      </c>
      <c r="Q372" s="17">
        <v>34.417099999999998</v>
      </c>
      <c r="R372" s="17">
        <v>19.795100000000001</v>
      </c>
      <c r="S372" s="17">
        <v>82.681010000000001</v>
      </c>
      <c r="T372" s="17">
        <v>1.34792</v>
      </c>
      <c r="U372" s="17">
        <v>30.7637</v>
      </c>
      <c r="V372" s="17">
        <v>1334.73</v>
      </c>
      <c r="W372" s="17">
        <v>36.934159999999999</v>
      </c>
      <c r="X372" s="17">
        <v>30.90128</v>
      </c>
      <c r="Y372" s="17">
        <v>1.07701</v>
      </c>
      <c r="Z372" s="17">
        <v>138.71299999999999</v>
      </c>
    </row>
    <row r="373" spans="1:26" x14ac:dyDescent="0.2">
      <c r="A373" s="27">
        <v>45063</v>
      </c>
      <c r="B373" s="17">
        <v>4.9372999999999996</v>
      </c>
      <c r="C373" s="14">
        <v>793.72500000000002</v>
      </c>
      <c r="D373" s="17">
        <v>7.0080799999999996</v>
      </c>
      <c r="E373" s="17">
        <v>4505.75</v>
      </c>
      <c r="F373" s="17">
        <v>21.83445</v>
      </c>
      <c r="G373" s="17">
        <v>341.12</v>
      </c>
      <c r="H373" s="17">
        <v>14865</v>
      </c>
      <c r="I373" s="17">
        <v>4.5259999999999998</v>
      </c>
      <c r="J373" s="17">
        <v>17.596</v>
      </c>
      <c r="K373" s="17">
        <v>3.6955499999999999</v>
      </c>
      <c r="L373" s="17">
        <v>56.183</v>
      </c>
      <c r="M373" s="17">
        <v>4.1685299999999996</v>
      </c>
      <c r="N373" s="17">
        <v>4.5769000000000002</v>
      </c>
      <c r="O373" s="17">
        <v>80.269229999999993</v>
      </c>
      <c r="P373" s="17">
        <v>19.252120000000001</v>
      </c>
      <c r="Q373" s="17">
        <v>34.2562</v>
      </c>
      <c r="R373" s="17">
        <v>19.746200000000002</v>
      </c>
      <c r="S373" s="17">
        <v>82.455010000000001</v>
      </c>
      <c r="T373" s="17">
        <v>1.3420700000000001</v>
      </c>
      <c r="U373" s="17">
        <v>30.821899999999999</v>
      </c>
      <c r="V373" s="17">
        <v>1335.06</v>
      </c>
      <c r="W373" s="17">
        <v>36.932160000000003</v>
      </c>
      <c r="X373" s="17">
        <v>30.902550000000002</v>
      </c>
      <c r="Y373" s="17">
        <v>1.0839700000000001</v>
      </c>
      <c r="Z373" s="17">
        <v>137.685</v>
      </c>
    </row>
    <row r="374" spans="1:26" x14ac:dyDescent="0.2">
      <c r="A374" s="27">
        <v>45062</v>
      </c>
      <c r="B374" s="17">
        <v>4.9409999999999998</v>
      </c>
      <c r="C374" s="14">
        <v>799.04399999999998</v>
      </c>
      <c r="D374" s="17">
        <v>6.9986199999999998</v>
      </c>
      <c r="E374" s="17">
        <v>4526.1779999999999</v>
      </c>
      <c r="F374" s="17">
        <v>21.77834</v>
      </c>
      <c r="G374" s="17">
        <v>339.55099999999999</v>
      </c>
      <c r="H374" s="17">
        <v>14820</v>
      </c>
      <c r="I374" s="17">
        <v>4.4980000000000002</v>
      </c>
      <c r="J374" s="17">
        <v>17.501750000000001</v>
      </c>
      <c r="K374" s="17">
        <v>3.6952500000000001</v>
      </c>
      <c r="L374" s="17">
        <v>56.061300000000003</v>
      </c>
      <c r="M374" s="17">
        <v>4.1310000000000002</v>
      </c>
      <c r="N374" s="17">
        <v>4.5559200000000004</v>
      </c>
      <c r="O374" s="17">
        <v>80.682339999999996</v>
      </c>
      <c r="P374" s="17">
        <v>19.07565</v>
      </c>
      <c r="Q374" s="17">
        <v>34.101500000000001</v>
      </c>
      <c r="R374" s="17">
        <v>19.726400000000002</v>
      </c>
      <c r="S374" s="17">
        <v>82.239009999999993</v>
      </c>
      <c r="T374" s="17">
        <v>1.34033</v>
      </c>
      <c r="U374" s="17">
        <v>30.7927</v>
      </c>
      <c r="V374" s="17">
        <v>1343.02</v>
      </c>
      <c r="W374" s="17">
        <v>36.950620000000001</v>
      </c>
      <c r="X374" s="17">
        <v>30.8949</v>
      </c>
      <c r="Y374" s="17">
        <v>1.08623</v>
      </c>
      <c r="Z374" s="17">
        <v>136.386</v>
      </c>
    </row>
    <row r="375" spans="1:26" x14ac:dyDescent="0.2">
      <c r="A375" s="27">
        <v>45061</v>
      </c>
      <c r="B375" s="17">
        <v>4.8908699999999996</v>
      </c>
      <c r="C375" s="14">
        <v>786.35</v>
      </c>
      <c r="D375" s="17">
        <v>6.9589699999999999</v>
      </c>
      <c r="E375" s="17">
        <v>4492.5020000000004</v>
      </c>
      <c r="F375" s="17">
        <v>21.715009999999999</v>
      </c>
      <c r="G375" s="17">
        <v>339.435</v>
      </c>
      <c r="H375" s="17">
        <v>14800</v>
      </c>
      <c r="I375" s="17">
        <v>4.4980000000000002</v>
      </c>
      <c r="J375" s="17">
        <v>17.43336</v>
      </c>
      <c r="K375" s="17">
        <v>3.66655</v>
      </c>
      <c r="L375" s="17">
        <v>56.07</v>
      </c>
      <c r="M375" s="17">
        <v>4.1415699999999998</v>
      </c>
      <c r="N375" s="17">
        <v>4.5429000000000004</v>
      </c>
      <c r="O375" s="17">
        <v>79.741100000000003</v>
      </c>
      <c r="P375" s="17">
        <v>19.029699999999998</v>
      </c>
      <c r="Q375" s="17">
        <v>33.7928</v>
      </c>
      <c r="R375" s="17">
        <v>19.67315</v>
      </c>
      <c r="S375" s="17">
        <v>82.290009999999995</v>
      </c>
      <c r="T375" s="17">
        <v>1.3361499999999999</v>
      </c>
      <c r="U375" s="17">
        <v>30.8169</v>
      </c>
      <c r="V375" s="17">
        <v>1335.29</v>
      </c>
      <c r="W375" s="17">
        <v>36.924950000000003</v>
      </c>
      <c r="X375" s="17">
        <v>30.900400000000001</v>
      </c>
      <c r="Y375" s="17">
        <v>1.08741</v>
      </c>
      <c r="Z375" s="17">
        <v>136.11600000000001</v>
      </c>
    </row>
    <row r="376" spans="1:26" x14ac:dyDescent="0.2">
      <c r="A376" s="27">
        <v>45058</v>
      </c>
      <c r="B376" s="17">
        <v>4.9218000000000002</v>
      </c>
      <c r="C376" s="14">
        <v>785.17</v>
      </c>
      <c r="D376" s="17">
        <v>6.97112</v>
      </c>
      <c r="E376" s="17">
        <v>4552.8879999999999</v>
      </c>
      <c r="F376" s="17">
        <v>21.754850000000001</v>
      </c>
      <c r="G376" s="17">
        <v>341.41</v>
      </c>
      <c r="H376" s="17">
        <v>14844.5</v>
      </c>
      <c r="I376" s="17">
        <v>4.4779999999999998</v>
      </c>
      <c r="J376" s="17">
        <v>17.5932</v>
      </c>
      <c r="K376" s="17">
        <v>3.6593300000000002</v>
      </c>
      <c r="L376" s="17">
        <v>55.782499999999999</v>
      </c>
      <c r="M376" s="17">
        <v>4.1633500000000003</v>
      </c>
      <c r="N376" s="17">
        <v>4.5423999999999998</v>
      </c>
      <c r="O376" s="17">
        <v>77.638199999999998</v>
      </c>
      <c r="P376" s="17">
        <v>19.341380000000001</v>
      </c>
      <c r="Q376" s="17">
        <v>33.994</v>
      </c>
      <c r="R376" s="17">
        <v>19.584240000000001</v>
      </c>
      <c r="S376" s="17">
        <v>82.21951</v>
      </c>
      <c r="T376" s="17">
        <v>1.3382700000000001</v>
      </c>
      <c r="U376" s="17">
        <v>30.7592</v>
      </c>
      <c r="V376" s="17">
        <v>1342.45</v>
      </c>
      <c r="W376" s="17">
        <v>36.932160000000003</v>
      </c>
      <c r="X376" s="17">
        <v>30.899750000000001</v>
      </c>
      <c r="Y376" s="17">
        <v>1.08491</v>
      </c>
      <c r="Z376" s="17">
        <v>135.70400000000001</v>
      </c>
    </row>
    <row r="377" spans="1:26" x14ac:dyDescent="0.2">
      <c r="A377" s="27">
        <v>45057</v>
      </c>
      <c r="B377" s="17">
        <v>4.9324000000000003</v>
      </c>
      <c r="C377" s="14">
        <v>794.096</v>
      </c>
      <c r="D377" s="17">
        <v>6.9601800000000003</v>
      </c>
      <c r="E377" s="17">
        <v>4567.125</v>
      </c>
      <c r="F377" s="17">
        <v>21.570430000000002</v>
      </c>
      <c r="G377" s="17">
        <v>340.06900000000002</v>
      </c>
      <c r="H377" s="17">
        <v>14723.5</v>
      </c>
      <c r="I377" s="17">
        <v>4.4640000000000004</v>
      </c>
      <c r="J377" s="17">
        <v>17.578299999999999</v>
      </c>
      <c r="K377" s="17">
        <v>3.6629499999999999</v>
      </c>
      <c r="L377" s="17">
        <v>55.762300000000003</v>
      </c>
      <c r="M377" s="17">
        <v>4.1584700000000003</v>
      </c>
      <c r="N377" s="17">
        <v>4.5154199999999998</v>
      </c>
      <c r="O377" s="17">
        <v>76.894909999999996</v>
      </c>
      <c r="P377" s="17">
        <v>19.205120000000001</v>
      </c>
      <c r="Q377" s="17">
        <v>33.849299999999999</v>
      </c>
      <c r="R377" s="17">
        <v>19.581569999999999</v>
      </c>
      <c r="S377" s="17">
        <v>82.117009999999993</v>
      </c>
      <c r="T377" s="17">
        <v>1.3315900000000001</v>
      </c>
      <c r="U377" s="17">
        <v>30.740400000000001</v>
      </c>
      <c r="V377" s="17">
        <v>1331.13</v>
      </c>
      <c r="W377" s="17">
        <v>36.923000000000002</v>
      </c>
      <c r="X377" s="17">
        <v>30.913080000000001</v>
      </c>
      <c r="Y377" s="17">
        <v>1.0915600000000001</v>
      </c>
      <c r="Z377" s="17">
        <v>134.529</v>
      </c>
    </row>
    <row r="378" spans="1:26" x14ac:dyDescent="0.2">
      <c r="A378" s="27">
        <v>45056</v>
      </c>
      <c r="B378" s="17">
        <v>4.94435</v>
      </c>
      <c r="C378" s="14">
        <v>789.38</v>
      </c>
      <c r="D378" s="17">
        <v>6.9388899999999998</v>
      </c>
      <c r="E378" s="17">
        <v>4547.3249999999998</v>
      </c>
      <c r="F378" s="17">
        <v>21.364799999999999</v>
      </c>
      <c r="G378" s="17">
        <v>336.53300000000002</v>
      </c>
      <c r="H378" s="17">
        <v>14725</v>
      </c>
      <c r="I378" s="17">
        <v>4.4580000000000002</v>
      </c>
      <c r="J378" s="17">
        <v>17.550450000000001</v>
      </c>
      <c r="K378" s="17">
        <v>3.6688999999999998</v>
      </c>
      <c r="L378" s="17">
        <v>55.689799999999998</v>
      </c>
      <c r="M378" s="17">
        <v>4.1142000000000003</v>
      </c>
      <c r="N378" s="17">
        <v>4.4846500000000002</v>
      </c>
      <c r="O378" s="17">
        <v>76.175030000000007</v>
      </c>
      <c r="P378" s="17">
        <v>18.870899999999999</v>
      </c>
      <c r="Q378" s="17">
        <v>33.661000000000001</v>
      </c>
      <c r="R378" s="17">
        <v>19.545400000000001</v>
      </c>
      <c r="S378" s="17">
        <v>81.932010000000005</v>
      </c>
      <c r="T378" s="17">
        <v>1.3250200000000001</v>
      </c>
      <c r="U378" s="17">
        <v>30.7013</v>
      </c>
      <c r="V378" s="17">
        <v>1318.41</v>
      </c>
      <c r="W378" s="17">
        <v>36.966999999999999</v>
      </c>
      <c r="X378" s="17">
        <v>30.941749999999999</v>
      </c>
      <c r="Y378" s="17">
        <v>1.0981799999999999</v>
      </c>
      <c r="Z378" s="17">
        <v>134.34399999999999</v>
      </c>
    </row>
    <row r="379" spans="1:26" x14ac:dyDescent="0.2">
      <c r="A379" s="27">
        <v>45055</v>
      </c>
      <c r="B379" s="17">
        <v>4.9858200000000004</v>
      </c>
      <c r="C379" s="14">
        <v>789.15</v>
      </c>
      <c r="D379" s="17">
        <v>6.9250299999999996</v>
      </c>
      <c r="E379" s="17">
        <v>4556.2370000000001</v>
      </c>
      <c r="F379" s="17">
        <v>21.347439999999999</v>
      </c>
      <c r="G379" s="17">
        <v>338.64499999999998</v>
      </c>
      <c r="H379" s="17">
        <v>14730</v>
      </c>
      <c r="I379" s="17">
        <v>4.4470000000000001</v>
      </c>
      <c r="J379" s="17">
        <v>17.773499999999999</v>
      </c>
      <c r="K379" s="17">
        <v>3.6907000000000001</v>
      </c>
      <c r="L379" s="17">
        <v>55.761699999999998</v>
      </c>
      <c r="M379" s="17">
        <v>4.1533499999999997</v>
      </c>
      <c r="N379" s="17">
        <v>4.4876500000000004</v>
      </c>
      <c r="O379" s="17">
        <v>77.660229999999999</v>
      </c>
      <c r="P379" s="17">
        <v>18.634129999999999</v>
      </c>
      <c r="Q379" s="17">
        <v>33.723999999999997</v>
      </c>
      <c r="R379" s="17">
        <v>19.520949999999999</v>
      </c>
      <c r="S379" s="17">
        <v>82.021510000000006</v>
      </c>
      <c r="T379" s="17">
        <v>1.32742</v>
      </c>
      <c r="U379" s="17">
        <v>30.714700000000001</v>
      </c>
      <c r="V379" s="17">
        <v>1326.42</v>
      </c>
      <c r="W379" s="17">
        <v>36.932160000000003</v>
      </c>
      <c r="X379" s="17">
        <v>30.941400000000002</v>
      </c>
      <c r="Y379" s="17">
        <v>1.09619</v>
      </c>
      <c r="Z379" s="17">
        <v>135.22499999999999</v>
      </c>
    </row>
    <row r="380" spans="1:26" x14ac:dyDescent="0.2">
      <c r="A380" s="27">
        <v>45054</v>
      </c>
      <c r="B380" s="17">
        <v>5.01</v>
      </c>
      <c r="C380" s="14">
        <v>797.23500000000001</v>
      </c>
      <c r="D380" s="17">
        <v>6.9199700000000002</v>
      </c>
      <c r="E380" s="17">
        <v>4508.6000000000004</v>
      </c>
      <c r="F380" s="17">
        <v>21.263000000000002</v>
      </c>
      <c r="G380" s="17">
        <v>338.18</v>
      </c>
      <c r="H380" s="17">
        <v>14700</v>
      </c>
      <c r="I380" s="17">
        <v>4.4370000000000003</v>
      </c>
      <c r="J380" s="17">
        <v>17.79749</v>
      </c>
      <c r="K380" s="17">
        <v>3.70695</v>
      </c>
      <c r="L380" s="17">
        <v>55.269799999999996</v>
      </c>
      <c r="M380" s="17">
        <v>4.1440000000000001</v>
      </c>
      <c r="N380" s="17">
        <v>4.4725799999999998</v>
      </c>
      <c r="O380" s="17">
        <v>77.661150000000006</v>
      </c>
      <c r="P380" s="17">
        <v>18.331</v>
      </c>
      <c r="Q380" s="17">
        <v>33.886699999999998</v>
      </c>
      <c r="R380" s="17">
        <v>19.506499999999999</v>
      </c>
      <c r="S380" s="17">
        <v>81.805009999999996</v>
      </c>
      <c r="T380" s="17">
        <v>1.3245100000000001</v>
      </c>
      <c r="U380" s="17">
        <v>30.693000000000001</v>
      </c>
      <c r="V380" s="17">
        <v>1322.32</v>
      </c>
      <c r="W380" s="17">
        <v>36.934159999999999</v>
      </c>
      <c r="X380" s="17">
        <v>30.88955</v>
      </c>
      <c r="Y380" s="17">
        <v>1.1004400000000001</v>
      </c>
      <c r="Z380" s="17">
        <v>135.095</v>
      </c>
    </row>
    <row r="381" spans="1:26" x14ac:dyDescent="0.2">
      <c r="A381" s="27">
        <v>45051</v>
      </c>
      <c r="B381" s="17">
        <v>4.9513499999999997</v>
      </c>
      <c r="C381" s="14">
        <v>794.79</v>
      </c>
      <c r="D381" s="17">
        <v>6.9218999999999999</v>
      </c>
      <c r="E381" s="17">
        <v>4524.857</v>
      </c>
      <c r="F381" s="17">
        <v>21.227920000000001</v>
      </c>
      <c r="G381" s="17">
        <v>337.47</v>
      </c>
      <c r="H381" s="17">
        <v>14675</v>
      </c>
      <c r="I381" s="17">
        <v>4.4370000000000003</v>
      </c>
      <c r="J381" s="17">
        <v>17.761949999999999</v>
      </c>
      <c r="K381" s="17">
        <v>3.7097699999999998</v>
      </c>
      <c r="L381" s="17">
        <v>55.31</v>
      </c>
      <c r="M381" s="17">
        <v>4.1528</v>
      </c>
      <c r="N381" s="17">
        <v>4.4714499999999999</v>
      </c>
      <c r="O381" s="17">
        <v>77.79795</v>
      </c>
      <c r="P381" s="17">
        <v>18.407450000000001</v>
      </c>
      <c r="Q381" s="17">
        <v>33.8735</v>
      </c>
      <c r="R381" s="17">
        <v>19.512540000000001</v>
      </c>
      <c r="S381" s="17">
        <v>81.690010000000001</v>
      </c>
      <c r="T381" s="17">
        <v>1.32585</v>
      </c>
      <c r="U381" s="17">
        <v>30.664100000000001</v>
      </c>
      <c r="V381" s="17">
        <v>1316.31</v>
      </c>
      <c r="W381" s="17">
        <v>36.93065</v>
      </c>
      <c r="X381" s="17">
        <v>30.93995</v>
      </c>
      <c r="Y381" s="17">
        <v>1.1019399999999999</v>
      </c>
      <c r="Z381" s="17">
        <v>134.804</v>
      </c>
    </row>
    <row r="382" spans="1:26" x14ac:dyDescent="0.2">
      <c r="A382" s="27">
        <v>45050</v>
      </c>
      <c r="B382" s="17">
        <v>4.9836499999999999</v>
      </c>
      <c r="C382" s="14">
        <v>798.33799999999997</v>
      </c>
      <c r="D382" s="17">
        <v>6.9153000000000002</v>
      </c>
      <c r="E382" s="17">
        <v>4602.9750000000004</v>
      </c>
      <c r="F382" s="17">
        <v>21.28115</v>
      </c>
      <c r="G382" s="17">
        <v>338.779</v>
      </c>
      <c r="H382" s="17">
        <v>14680</v>
      </c>
      <c r="I382" s="17">
        <v>4.4550000000000001</v>
      </c>
      <c r="J382" s="17">
        <v>17.91375</v>
      </c>
      <c r="K382" s="17">
        <v>3.7177500000000001</v>
      </c>
      <c r="L382" s="17">
        <v>55.359499999999997</v>
      </c>
      <c r="M382" s="17">
        <v>4.1681499999999998</v>
      </c>
      <c r="N382" s="17">
        <v>4.4749699999999999</v>
      </c>
      <c r="O382" s="17">
        <v>78.403549999999996</v>
      </c>
      <c r="P382" s="17">
        <v>18.28725</v>
      </c>
      <c r="Q382" s="17">
        <v>33.776200000000003</v>
      </c>
      <c r="R382" s="17">
        <v>19.472760000000001</v>
      </c>
      <c r="S382" s="17">
        <v>81.679659999999998</v>
      </c>
      <c r="T382" s="17">
        <v>1.3281099999999999</v>
      </c>
      <c r="U382" s="17">
        <v>30.682099999999998</v>
      </c>
      <c r="V382" s="17">
        <v>1322.99</v>
      </c>
      <c r="W382" s="17">
        <v>36.933999999999997</v>
      </c>
      <c r="X382" s="17">
        <v>30.936450000000001</v>
      </c>
      <c r="Y382" s="17">
        <v>1.1012299999999999</v>
      </c>
      <c r="Z382" s="17">
        <v>134.29400000000001</v>
      </c>
    </row>
    <row r="383" spans="1:26" x14ac:dyDescent="0.2">
      <c r="A383" s="27">
        <v>45049</v>
      </c>
      <c r="B383" s="17">
        <v>4.9947699999999999</v>
      </c>
      <c r="C383" s="14">
        <v>803.95</v>
      </c>
      <c r="D383" s="17">
        <v>6.9223299999999997</v>
      </c>
      <c r="E383" s="17">
        <v>4662.5200000000004</v>
      </c>
      <c r="F383" s="17">
        <v>21.249130000000001</v>
      </c>
      <c r="G383" s="17">
        <v>339.5</v>
      </c>
      <c r="H383" s="17">
        <v>14685</v>
      </c>
      <c r="I383" s="17">
        <v>4.4550000000000001</v>
      </c>
      <c r="J383" s="17">
        <v>17.927499999999998</v>
      </c>
      <c r="K383" s="17">
        <v>3.7102499999999998</v>
      </c>
      <c r="L383" s="17">
        <v>55.362299999999998</v>
      </c>
      <c r="M383" s="17">
        <v>4.1494099999999996</v>
      </c>
      <c r="N383" s="17">
        <v>4.4557000000000002</v>
      </c>
      <c r="O383" s="17">
        <v>78.263239999999996</v>
      </c>
      <c r="P383" s="17">
        <v>18.289950000000001</v>
      </c>
      <c r="Q383" s="17">
        <v>33.938499999999998</v>
      </c>
      <c r="R383" s="17">
        <v>19.469090000000001</v>
      </c>
      <c r="S383" s="17">
        <v>81.776560000000003</v>
      </c>
      <c r="T383" s="17">
        <v>1.3303400000000001</v>
      </c>
      <c r="U383" s="17">
        <v>30.724900000000002</v>
      </c>
      <c r="V383" s="17">
        <v>1335.32</v>
      </c>
      <c r="W383" s="17">
        <v>36.934159999999999</v>
      </c>
      <c r="X383" s="17">
        <v>30.9039</v>
      </c>
      <c r="Y383" s="17">
        <v>1.1062000000000001</v>
      </c>
      <c r="Z383" s="17">
        <v>134.70500000000001</v>
      </c>
    </row>
    <row r="384" spans="1:26" x14ac:dyDescent="0.2">
      <c r="A384" s="27">
        <v>45048</v>
      </c>
      <c r="B384" s="17">
        <v>5.0382499999999997</v>
      </c>
      <c r="C384" s="14">
        <v>810.07799999999997</v>
      </c>
      <c r="D384" s="17">
        <v>6.9346399999999999</v>
      </c>
      <c r="E384" s="17">
        <v>4694.1379999999999</v>
      </c>
      <c r="F384" s="17">
        <v>21.453499999999998</v>
      </c>
      <c r="G384" s="17">
        <v>340.73500000000001</v>
      </c>
      <c r="H384" s="17">
        <v>14704.5</v>
      </c>
      <c r="I384" s="17">
        <v>4.4640000000000004</v>
      </c>
      <c r="J384" s="17">
        <v>17.979500000000002</v>
      </c>
      <c r="K384" s="17">
        <v>3.7122000000000002</v>
      </c>
      <c r="L384" s="17">
        <v>55.354999999999997</v>
      </c>
      <c r="M384" s="17">
        <v>4.1637000000000004</v>
      </c>
      <c r="N384" s="17">
        <v>4.4834500000000004</v>
      </c>
      <c r="O384" s="17">
        <v>80.110010000000003</v>
      </c>
      <c r="P384" s="17">
        <v>18.473700000000001</v>
      </c>
      <c r="Q384" s="17">
        <v>34.087000000000003</v>
      </c>
      <c r="R384" s="17">
        <v>19.465949999999999</v>
      </c>
      <c r="S384" s="17">
        <v>81.710009999999997</v>
      </c>
      <c r="T384" s="17">
        <v>1.3347199999999999</v>
      </c>
      <c r="U384" s="17">
        <v>30.812799999999999</v>
      </c>
      <c r="V384" s="17">
        <v>1342.63</v>
      </c>
      <c r="W384" s="17">
        <v>36.942799999999998</v>
      </c>
      <c r="X384" s="17">
        <v>30.897549999999999</v>
      </c>
      <c r="Y384" s="17">
        <v>1.0999399999999999</v>
      </c>
      <c r="Z384" s="17">
        <v>136.547</v>
      </c>
    </row>
    <row r="385" spans="1:26" x14ac:dyDescent="0.2">
      <c r="A385" s="27">
        <v>45047</v>
      </c>
      <c r="B385" s="17">
        <v>4.9877700000000003</v>
      </c>
      <c r="C385" s="14">
        <v>807.25</v>
      </c>
      <c r="D385" s="17">
        <v>6.9616899999999999</v>
      </c>
      <c r="E385" s="17">
        <v>4695.2719999999999</v>
      </c>
      <c r="F385" s="17">
        <v>21.513400000000001</v>
      </c>
      <c r="G385" s="17">
        <v>339.36200000000002</v>
      </c>
      <c r="H385" s="17">
        <v>14670</v>
      </c>
      <c r="I385" s="17">
        <v>4.4610000000000003</v>
      </c>
      <c r="J385" s="17">
        <v>17.939019999999999</v>
      </c>
      <c r="K385" s="17">
        <v>3.7063999999999999</v>
      </c>
      <c r="L385" s="17">
        <v>55.473799999999997</v>
      </c>
      <c r="M385" s="17">
        <v>4.1981000000000002</v>
      </c>
      <c r="N385" s="17">
        <v>4.4878</v>
      </c>
      <c r="O385" s="17">
        <v>79.943759999999997</v>
      </c>
      <c r="P385" s="17">
        <v>18.401969999999999</v>
      </c>
      <c r="Q385" s="17">
        <v>34.226799999999997</v>
      </c>
      <c r="R385" s="17">
        <v>19.462070000000001</v>
      </c>
      <c r="S385" s="17">
        <v>81.700010000000006</v>
      </c>
      <c r="T385" s="17">
        <v>1.3363100000000001</v>
      </c>
      <c r="U385" s="17">
        <v>30.7515</v>
      </c>
      <c r="V385" s="17">
        <v>1342.01</v>
      </c>
      <c r="W385" s="17">
        <v>36.932160000000003</v>
      </c>
      <c r="X385" s="17">
        <v>30.914650000000002</v>
      </c>
      <c r="Y385" s="17">
        <v>1.0975699999999999</v>
      </c>
      <c r="Z385" s="17">
        <v>137.49799999999999</v>
      </c>
    </row>
    <row r="386" spans="1:26" x14ac:dyDescent="0.2">
      <c r="A386" s="27">
        <v>45044</v>
      </c>
      <c r="B386" s="17">
        <v>4.9877700000000003</v>
      </c>
      <c r="C386" s="14">
        <v>807.25</v>
      </c>
      <c r="D386" s="17">
        <v>6.9272200000000002</v>
      </c>
      <c r="E386" s="17">
        <v>4695.2719999999999</v>
      </c>
      <c r="F386" s="17">
        <v>21.351320000000001</v>
      </c>
      <c r="G386" s="17">
        <v>338.62</v>
      </c>
      <c r="H386" s="17">
        <v>14670</v>
      </c>
      <c r="I386" s="17">
        <v>4.4610000000000003</v>
      </c>
      <c r="J386" s="17">
        <v>18.000319999999999</v>
      </c>
      <c r="K386" s="17">
        <v>3.7078500000000001</v>
      </c>
      <c r="L386" s="17">
        <v>55.383800000000001</v>
      </c>
      <c r="M386" s="17">
        <v>4.1603500000000002</v>
      </c>
      <c r="N386" s="17">
        <v>4.4732000000000003</v>
      </c>
      <c r="O386" s="17">
        <v>79.878299999999996</v>
      </c>
      <c r="P386" s="17">
        <v>18.290230000000001</v>
      </c>
      <c r="Q386" s="17">
        <v>34.158499999999997</v>
      </c>
      <c r="R386" s="17">
        <v>19.451499999999999</v>
      </c>
      <c r="S386" s="17">
        <v>81.721010000000007</v>
      </c>
      <c r="T386" s="17">
        <v>1.33443</v>
      </c>
      <c r="U386" s="17">
        <v>30.7515</v>
      </c>
      <c r="V386" s="17">
        <v>1338.24</v>
      </c>
      <c r="W386" s="17">
        <v>36.919499999999999</v>
      </c>
      <c r="X386" s="17">
        <v>30.901399999999999</v>
      </c>
      <c r="Y386" s="17">
        <v>1.10192</v>
      </c>
      <c r="Z386" s="17">
        <v>136.30099999999999</v>
      </c>
    </row>
    <row r="387" spans="1:26" x14ac:dyDescent="0.2">
      <c r="A387" s="27">
        <v>45043</v>
      </c>
      <c r="B387" s="17">
        <v>4.9778000000000002</v>
      </c>
      <c r="C387" s="14">
        <v>802.17</v>
      </c>
      <c r="D387" s="17">
        <v>6.9301300000000001</v>
      </c>
      <c r="E387" s="17">
        <v>4652.0630000000001</v>
      </c>
      <c r="F387" s="17">
        <v>21.290679999999998</v>
      </c>
      <c r="G387" s="17">
        <v>338.315</v>
      </c>
      <c r="H387" s="17">
        <v>14702.5</v>
      </c>
      <c r="I387" s="17">
        <v>4.4640000000000004</v>
      </c>
      <c r="J387" s="17">
        <v>18.037500000000001</v>
      </c>
      <c r="K387" s="17">
        <v>3.7215500000000001</v>
      </c>
      <c r="L387" s="17">
        <v>55.734999999999999</v>
      </c>
      <c r="M387" s="17">
        <v>4.1484500000000004</v>
      </c>
      <c r="N387" s="17">
        <v>4.4779499999999999</v>
      </c>
      <c r="O387" s="17">
        <v>81.534279999999995</v>
      </c>
      <c r="P387" s="17">
        <v>18.302900000000001</v>
      </c>
      <c r="Q387" s="17">
        <v>34.131999999999998</v>
      </c>
      <c r="R387" s="17">
        <v>19.437249999999999</v>
      </c>
      <c r="S387" s="17">
        <v>81.755009999999999</v>
      </c>
      <c r="T387" s="17">
        <v>1.3348500000000001</v>
      </c>
      <c r="U387" s="17">
        <v>30.7133</v>
      </c>
      <c r="V387" s="17">
        <v>1339.57</v>
      </c>
      <c r="W387" s="17">
        <v>36.932160000000003</v>
      </c>
      <c r="X387" s="17">
        <v>30.902450000000002</v>
      </c>
      <c r="Y387" s="17">
        <v>1.10283</v>
      </c>
      <c r="Z387" s="17">
        <v>133.97399999999999</v>
      </c>
    </row>
    <row r="388" spans="1:26" x14ac:dyDescent="0.2">
      <c r="A388" s="27">
        <v>45042</v>
      </c>
      <c r="B388" s="17">
        <v>5.04495</v>
      </c>
      <c r="C388" s="14">
        <v>805.45</v>
      </c>
      <c r="D388" s="17">
        <v>6.9413499999999999</v>
      </c>
      <c r="E388" s="17">
        <v>4534</v>
      </c>
      <c r="F388" s="17">
        <v>21.294360000000001</v>
      </c>
      <c r="G388" s="17">
        <v>338.66899999999998</v>
      </c>
      <c r="H388" s="17">
        <v>14835</v>
      </c>
      <c r="I388" s="17">
        <v>4.4580000000000002</v>
      </c>
      <c r="J388" s="17">
        <v>18.1494</v>
      </c>
      <c r="K388" s="17">
        <v>3.7427700000000002</v>
      </c>
      <c r="L388" s="17">
        <v>55.634999999999998</v>
      </c>
      <c r="M388" s="17">
        <v>4.1514499999999996</v>
      </c>
      <c r="N388" s="17">
        <v>4.4749499999999998</v>
      </c>
      <c r="O388" s="17">
        <v>82.075999999999993</v>
      </c>
      <c r="P388" s="17">
        <v>18.399190000000001</v>
      </c>
      <c r="Q388" s="17">
        <v>34.140500000000003</v>
      </c>
      <c r="R388" s="17">
        <v>19.425249999999998</v>
      </c>
      <c r="S388" s="17">
        <v>81.775000000000006</v>
      </c>
      <c r="T388" s="17">
        <v>1.3355399999999999</v>
      </c>
      <c r="U388" s="17">
        <v>30.713899999999999</v>
      </c>
      <c r="V388" s="17">
        <v>1338.43</v>
      </c>
      <c r="W388" s="17">
        <v>36.932160000000003</v>
      </c>
      <c r="X388" s="17">
        <v>30.898499999999999</v>
      </c>
      <c r="Y388" s="17">
        <v>1.10409</v>
      </c>
      <c r="Z388" s="17">
        <v>133.66900000000001</v>
      </c>
    </row>
    <row r="389" spans="1:26" x14ac:dyDescent="0.2">
      <c r="A389" s="27">
        <v>45041</v>
      </c>
      <c r="B389" s="17">
        <v>5.05335</v>
      </c>
      <c r="C389" s="14">
        <v>812.27700000000004</v>
      </c>
      <c r="D389" s="17">
        <v>6.9420400000000004</v>
      </c>
      <c r="E389" s="17">
        <v>4477.33</v>
      </c>
      <c r="F389" s="17">
        <v>21.426349999999999</v>
      </c>
      <c r="G389" s="17">
        <v>344.19</v>
      </c>
      <c r="H389" s="17">
        <v>14845</v>
      </c>
      <c r="I389" s="17">
        <v>4.4497499999999999</v>
      </c>
      <c r="J389" s="17">
        <v>18.075479999999999</v>
      </c>
      <c r="K389" s="17">
        <v>3.7551000000000001</v>
      </c>
      <c r="L389" s="17">
        <v>55.536299999999997</v>
      </c>
      <c r="M389" s="17">
        <v>4.1885000000000003</v>
      </c>
      <c r="N389" s="17">
        <v>4.4991500000000002</v>
      </c>
      <c r="O389" s="17">
        <v>80.865049999999997</v>
      </c>
      <c r="P389" s="17">
        <v>18.33278</v>
      </c>
      <c r="Q389" s="17">
        <v>34.400199999999998</v>
      </c>
      <c r="R389" s="17">
        <v>19.428750000000001</v>
      </c>
      <c r="S389" s="17">
        <v>82.008009999999999</v>
      </c>
      <c r="T389" s="17">
        <v>1.3386</v>
      </c>
      <c r="U389" s="17">
        <v>30.726900000000001</v>
      </c>
      <c r="V389" s="17">
        <v>1341.37</v>
      </c>
      <c r="W389" s="17">
        <v>36.926749999999998</v>
      </c>
      <c r="X389" s="17">
        <v>30.902950000000001</v>
      </c>
      <c r="Y389" s="17">
        <v>1.0972599999999999</v>
      </c>
      <c r="Z389" s="17">
        <v>133.76400000000001</v>
      </c>
    </row>
    <row r="390" spans="1:26" x14ac:dyDescent="0.2">
      <c r="A390" s="27">
        <v>45040</v>
      </c>
      <c r="B390" s="17">
        <v>5.0365799999999998</v>
      </c>
      <c r="C390" s="14">
        <v>813.07500000000005</v>
      </c>
      <c r="D390" s="17">
        <v>6.9036200000000001</v>
      </c>
      <c r="E390" s="17">
        <v>4482.5219999999999</v>
      </c>
      <c r="F390" s="17">
        <v>21.251999999999999</v>
      </c>
      <c r="G390" s="17">
        <v>340.447</v>
      </c>
      <c r="H390" s="17">
        <v>14937.7</v>
      </c>
      <c r="I390" s="17">
        <v>4.4379999999999997</v>
      </c>
      <c r="J390" s="17">
        <v>17.98255</v>
      </c>
      <c r="K390" s="17">
        <v>3.7509800000000002</v>
      </c>
      <c r="L390" s="17">
        <v>55.790999999999997</v>
      </c>
      <c r="M390" s="17">
        <v>4.1628800000000004</v>
      </c>
      <c r="N390" s="17">
        <v>4.4662800000000002</v>
      </c>
      <c r="O390" s="17">
        <v>81.440299999999993</v>
      </c>
      <c r="P390" s="17">
        <v>18.134399999999999</v>
      </c>
      <c r="Q390" s="17">
        <v>34.347499999999997</v>
      </c>
      <c r="R390" s="17">
        <v>19.3962</v>
      </c>
      <c r="S390" s="17">
        <v>81.870009999999994</v>
      </c>
      <c r="T390" s="17">
        <v>1.3334299999999999</v>
      </c>
      <c r="U390" s="17">
        <v>30.6538</v>
      </c>
      <c r="V390" s="17">
        <v>1333.41</v>
      </c>
      <c r="W390" s="17">
        <v>36.931809999999999</v>
      </c>
      <c r="X390" s="17">
        <v>30.899149999999999</v>
      </c>
      <c r="Y390" s="17">
        <v>1.1045799999999999</v>
      </c>
      <c r="Z390" s="17">
        <v>134.238</v>
      </c>
    </row>
    <row r="391" spans="1:26" x14ac:dyDescent="0.2">
      <c r="A391" s="27">
        <v>45037</v>
      </c>
      <c r="B391" s="17">
        <v>5.0503499999999999</v>
      </c>
      <c r="C391" s="14">
        <v>802.14499999999998</v>
      </c>
      <c r="D391" s="17">
        <v>6.89846</v>
      </c>
      <c r="E391" s="17">
        <v>4514.3029999999999</v>
      </c>
      <c r="F391" s="17">
        <v>21.398499999999999</v>
      </c>
      <c r="G391" s="17">
        <v>342.20299999999997</v>
      </c>
      <c r="H391" s="17">
        <v>14845</v>
      </c>
      <c r="I391" s="17">
        <v>4.4379999999999997</v>
      </c>
      <c r="J391" s="17">
        <v>17.988250000000001</v>
      </c>
      <c r="K391" s="17">
        <v>3.7604000000000002</v>
      </c>
      <c r="L391" s="17">
        <v>55.972000000000001</v>
      </c>
      <c r="M391" s="17">
        <v>4.1978299999999997</v>
      </c>
      <c r="N391" s="17">
        <v>4.4910199999999998</v>
      </c>
      <c r="O391" s="17">
        <v>81.567880000000002</v>
      </c>
      <c r="P391" s="17">
        <v>18.107800000000001</v>
      </c>
      <c r="Q391" s="17">
        <v>34.399500000000003</v>
      </c>
      <c r="R391" s="17">
        <v>19.399650000000001</v>
      </c>
      <c r="S391" s="17">
        <v>82.042010000000005</v>
      </c>
      <c r="T391" s="17">
        <v>1.3341799999999999</v>
      </c>
      <c r="U391" s="17">
        <v>30.629200000000001</v>
      </c>
      <c r="V391" s="17">
        <v>1330.81</v>
      </c>
      <c r="W391" s="17">
        <v>36.931950000000001</v>
      </c>
      <c r="X391" s="17">
        <v>30.8996</v>
      </c>
      <c r="Y391" s="17">
        <v>1.09857</v>
      </c>
      <c r="Z391" s="17">
        <v>134.16</v>
      </c>
    </row>
    <row r="392" spans="1:26" x14ac:dyDescent="0.2">
      <c r="A392" s="27">
        <v>45036</v>
      </c>
      <c r="B392" s="17">
        <v>5.0503499999999999</v>
      </c>
      <c r="C392" s="14">
        <v>792.95</v>
      </c>
      <c r="D392" s="17">
        <v>6.8842499999999998</v>
      </c>
      <c r="E392" s="17">
        <v>4537.3</v>
      </c>
      <c r="F392" s="17">
        <v>21.425249999999998</v>
      </c>
      <c r="G392" s="17">
        <v>342.86200000000002</v>
      </c>
      <c r="H392" s="17">
        <v>14937.1</v>
      </c>
      <c r="I392" s="17">
        <v>4.4379999999999997</v>
      </c>
      <c r="J392" s="17">
        <v>18.00085</v>
      </c>
      <c r="K392" s="17">
        <v>3.7630699999999999</v>
      </c>
      <c r="L392" s="17">
        <v>56.021999999999998</v>
      </c>
      <c r="M392" s="17">
        <v>4.19095</v>
      </c>
      <c r="N392" s="17">
        <v>4.4970800000000004</v>
      </c>
      <c r="O392" s="17">
        <v>81.539630000000002</v>
      </c>
      <c r="P392" s="17">
        <v>18.03424</v>
      </c>
      <c r="Q392" s="17">
        <v>34.320999999999998</v>
      </c>
      <c r="R392" s="17">
        <v>19.40475</v>
      </c>
      <c r="S392" s="17">
        <v>82.127009999999999</v>
      </c>
      <c r="T392" s="17">
        <v>1.3323499999999999</v>
      </c>
      <c r="U392" s="17">
        <v>30.579899999999999</v>
      </c>
      <c r="V392" s="17">
        <v>1323.44</v>
      </c>
      <c r="W392" s="17">
        <v>36.941960000000002</v>
      </c>
      <c r="X392" s="17">
        <v>30.898900000000001</v>
      </c>
      <c r="Y392" s="17">
        <v>1.09704</v>
      </c>
      <c r="Z392" s="17">
        <v>134.24</v>
      </c>
    </row>
    <row r="393" spans="1:26" x14ac:dyDescent="0.2">
      <c r="A393" s="27">
        <v>45035</v>
      </c>
      <c r="B393" s="17">
        <v>5.0747</v>
      </c>
      <c r="C393" s="14">
        <v>794.1</v>
      </c>
      <c r="D393" s="17">
        <v>6.8949800000000003</v>
      </c>
      <c r="E393" s="17">
        <v>4520.8950000000004</v>
      </c>
      <c r="F393" s="17">
        <v>21.387709999999998</v>
      </c>
      <c r="G393" s="17">
        <v>345.87900000000002</v>
      </c>
      <c r="H393" s="17">
        <v>14989</v>
      </c>
      <c r="I393" s="17">
        <v>4.4420000000000002</v>
      </c>
      <c r="J393" s="17">
        <v>18.04787</v>
      </c>
      <c r="K393" s="17">
        <v>3.77515</v>
      </c>
      <c r="L393" s="17">
        <v>56.220500000000001</v>
      </c>
      <c r="M393" s="17">
        <v>4.2179700000000002</v>
      </c>
      <c r="N393" s="17">
        <v>4.4994800000000001</v>
      </c>
      <c r="O393" s="17">
        <v>81.733949999999993</v>
      </c>
      <c r="P393" s="17">
        <v>18.1983</v>
      </c>
      <c r="Q393" s="17">
        <v>34.439</v>
      </c>
      <c r="R393" s="17">
        <v>19.39875</v>
      </c>
      <c r="S393" s="17">
        <v>82.170010000000005</v>
      </c>
      <c r="T393" s="17">
        <v>1.3344800000000001</v>
      </c>
      <c r="U393" s="17">
        <v>30.576899999999998</v>
      </c>
      <c r="V393" s="17">
        <v>1330.55</v>
      </c>
      <c r="W393" s="17">
        <v>36.932160000000003</v>
      </c>
      <c r="X393" s="17">
        <v>30.899000000000001</v>
      </c>
      <c r="Y393" s="17">
        <v>1.0954699999999999</v>
      </c>
      <c r="Z393" s="17">
        <v>134.71700000000001</v>
      </c>
    </row>
    <row r="394" spans="1:26" x14ac:dyDescent="0.2">
      <c r="A394" s="27">
        <v>45034</v>
      </c>
      <c r="B394" s="17">
        <v>4.9854700000000003</v>
      </c>
      <c r="C394" s="14">
        <v>795.05</v>
      </c>
      <c r="D394" s="17">
        <v>6.8822999999999999</v>
      </c>
      <c r="E394" s="17">
        <v>4491.375</v>
      </c>
      <c r="F394" s="17">
        <v>21.36365</v>
      </c>
      <c r="G394" s="17">
        <v>338.38600000000002</v>
      </c>
      <c r="H394" s="17">
        <v>14845</v>
      </c>
      <c r="I394" s="17">
        <v>4.4329999999999998</v>
      </c>
      <c r="J394" s="17">
        <v>18.053899999999999</v>
      </c>
      <c r="K394" s="17">
        <v>3.7770000000000001</v>
      </c>
      <c r="L394" s="17">
        <v>56.14</v>
      </c>
      <c r="M394" s="17">
        <v>4.2112499999999997</v>
      </c>
      <c r="N394" s="17">
        <v>4.4990500000000004</v>
      </c>
      <c r="O394" s="17">
        <v>81.798429999999996</v>
      </c>
      <c r="P394" s="17">
        <v>18.163170000000001</v>
      </c>
      <c r="Q394" s="17">
        <v>34.296300000000002</v>
      </c>
      <c r="R394" s="17">
        <v>19.399380000000001</v>
      </c>
      <c r="S394" s="17">
        <v>82.115020000000001</v>
      </c>
      <c r="T394" s="17">
        <v>1.33266</v>
      </c>
      <c r="U394" s="17">
        <v>30.516200000000001</v>
      </c>
      <c r="V394" s="17">
        <v>1319.48</v>
      </c>
      <c r="W394" s="17">
        <v>36.909649999999999</v>
      </c>
      <c r="X394" s="17">
        <v>30.900600000000001</v>
      </c>
      <c r="Y394" s="17">
        <v>1.0972299999999999</v>
      </c>
      <c r="Z394" s="17">
        <v>134.12100000000001</v>
      </c>
    </row>
    <row r="395" spans="1:26" x14ac:dyDescent="0.2">
      <c r="A395" s="27">
        <v>45033</v>
      </c>
      <c r="B395" s="17">
        <v>4.9432999999999998</v>
      </c>
      <c r="C395" s="14">
        <v>800.70500000000004</v>
      </c>
      <c r="D395" s="17">
        <v>6.8827199999999999</v>
      </c>
      <c r="E395" s="17">
        <v>4437.4620000000004</v>
      </c>
      <c r="F395" s="17">
        <v>21.421430000000001</v>
      </c>
      <c r="G395" s="17">
        <v>340.36500000000001</v>
      </c>
      <c r="H395" s="17">
        <v>14790</v>
      </c>
      <c r="I395" s="17">
        <v>4.4219999999999997</v>
      </c>
      <c r="J395" s="17">
        <v>18.020399999999999</v>
      </c>
      <c r="K395" s="17">
        <v>3.78268</v>
      </c>
      <c r="L395" s="17">
        <v>55.852499999999999</v>
      </c>
      <c r="M395" s="17">
        <v>4.2397799999999997</v>
      </c>
      <c r="N395" s="17">
        <v>4.5221499999999999</v>
      </c>
      <c r="O395" s="17">
        <v>81.897480000000002</v>
      </c>
      <c r="P395" s="17">
        <v>18.31775</v>
      </c>
      <c r="Q395" s="17">
        <v>34.495199999999997</v>
      </c>
      <c r="R395" s="17">
        <v>19.394649999999999</v>
      </c>
      <c r="S395" s="17">
        <v>81.890010000000004</v>
      </c>
      <c r="T395" s="17">
        <v>1.3342099999999999</v>
      </c>
      <c r="U395" s="17">
        <v>30.505700000000001</v>
      </c>
      <c r="V395" s="17">
        <v>1319.51</v>
      </c>
      <c r="W395" s="17">
        <v>36.948070000000001</v>
      </c>
      <c r="X395" s="17">
        <v>30.900849999999998</v>
      </c>
      <c r="Y395" s="17">
        <v>1.09256</v>
      </c>
      <c r="Z395" s="17">
        <v>134.471</v>
      </c>
    </row>
    <row r="396" spans="1:26" x14ac:dyDescent="0.2">
      <c r="A396" s="27">
        <v>45030</v>
      </c>
      <c r="B396" s="17">
        <v>4.9081999999999999</v>
      </c>
      <c r="C396" s="14">
        <v>797.02</v>
      </c>
      <c r="D396" s="17">
        <v>6.8728999999999996</v>
      </c>
      <c r="E396" s="17">
        <v>4414.93</v>
      </c>
      <c r="F396" s="17">
        <v>21.210799999999999</v>
      </c>
      <c r="G396" s="17">
        <v>339.82400000000001</v>
      </c>
      <c r="H396" s="17">
        <v>14700</v>
      </c>
      <c r="I396" s="17">
        <v>4.4000000000000004</v>
      </c>
      <c r="J396" s="17">
        <v>18.016100000000002</v>
      </c>
      <c r="K396" s="17">
        <v>3.7745000000000002</v>
      </c>
      <c r="L396" s="17">
        <v>55.216500000000003</v>
      </c>
      <c r="M396" s="17">
        <v>4.2208800000000002</v>
      </c>
      <c r="N396" s="17">
        <v>4.4977799999999997</v>
      </c>
      <c r="O396" s="17">
        <v>82.275049999999993</v>
      </c>
      <c r="P396" s="17">
        <v>18.085979999999999</v>
      </c>
      <c r="Q396" s="17">
        <v>34.302999999999997</v>
      </c>
      <c r="R396" s="17">
        <v>19.364039999999999</v>
      </c>
      <c r="S396" s="17">
        <v>81.720010000000002</v>
      </c>
      <c r="T396" s="17">
        <v>1.33013</v>
      </c>
      <c r="U396" s="17">
        <v>30.436299999999999</v>
      </c>
      <c r="V396" s="17">
        <v>1304.8</v>
      </c>
      <c r="W396" s="17">
        <v>36.949590000000001</v>
      </c>
      <c r="X396" s="17">
        <v>30.898900000000001</v>
      </c>
      <c r="Y396" s="17">
        <v>1.0992200000000001</v>
      </c>
      <c r="Z396" s="17">
        <v>133.791</v>
      </c>
    </row>
    <row r="397" spans="1:26" x14ac:dyDescent="0.2">
      <c r="A397" s="27">
        <v>45029</v>
      </c>
      <c r="B397" s="17">
        <v>4.9272999999999998</v>
      </c>
      <c r="C397" s="14">
        <v>794.86500000000001</v>
      </c>
      <c r="D397" s="17">
        <v>6.8717899999999998</v>
      </c>
      <c r="E397" s="17">
        <v>4418.6750000000002</v>
      </c>
      <c r="F397" s="17">
        <v>21.055800000000001</v>
      </c>
      <c r="G397" s="17">
        <v>338.28800000000001</v>
      </c>
      <c r="H397" s="17">
        <v>14751</v>
      </c>
      <c r="I397" s="17">
        <v>4.4000000000000004</v>
      </c>
      <c r="J397" s="17">
        <v>18.01295</v>
      </c>
      <c r="K397" s="17">
        <v>3.7757999999999998</v>
      </c>
      <c r="L397" s="17">
        <v>55.274999999999999</v>
      </c>
      <c r="M397" s="17">
        <v>4.1953500000000004</v>
      </c>
      <c r="N397" s="17">
        <v>4.4694500000000001</v>
      </c>
      <c r="O397" s="17">
        <v>81.775019999999998</v>
      </c>
      <c r="P397" s="17">
        <v>18.047149999999998</v>
      </c>
      <c r="Q397" s="17">
        <v>33.994999999999997</v>
      </c>
      <c r="R397" s="17">
        <v>19.333760000000002</v>
      </c>
      <c r="S397" s="17">
        <v>81.520009999999999</v>
      </c>
      <c r="T397" s="17">
        <v>1.3221000000000001</v>
      </c>
      <c r="U397" s="17">
        <v>30.509</v>
      </c>
      <c r="V397" s="17">
        <v>1302.05</v>
      </c>
      <c r="W397" s="17">
        <v>36.933160000000001</v>
      </c>
      <c r="X397" s="17">
        <v>30.9011</v>
      </c>
      <c r="Y397" s="17">
        <v>1.1046199999999999</v>
      </c>
      <c r="Z397" s="17">
        <v>132.57599999999999</v>
      </c>
    </row>
    <row r="398" spans="1:26" x14ac:dyDescent="0.2">
      <c r="A398" s="27">
        <v>45028</v>
      </c>
      <c r="B398" s="17">
        <v>4.9190300000000002</v>
      </c>
      <c r="C398" s="14">
        <v>803.51499999999999</v>
      </c>
      <c r="D398" s="17">
        <v>6.8809199999999997</v>
      </c>
      <c r="E398" s="17">
        <v>4450.46</v>
      </c>
      <c r="F398" s="17">
        <v>21.256180000000001</v>
      </c>
      <c r="G398" s="17">
        <v>340.59399999999999</v>
      </c>
      <c r="H398" s="17">
        <v>14880</v>
      </c>
      <c r="I398" s="17">
        <v>4.41</v>
      </c>
      <c r="J398" s="17">
        <v>18.074400000000001</v>
      </c>
      <c r="K398" s="17">
        <v>3.7753000000000001</v>
      </c>
      <c r="L398" s="17">
        <v>55.234999999999999</v>
      </c>
      <c r="M398" s="17">
        <v>4.23224</v>
      </c>
      <c r="N398" s="17">
        <v>4.4924499999999998</v>
      </c>
      <c r="O398" s="17">
        <v>82.249420000000001</v>
      </c>
      <c r="P398" s="17">
        <v>18.4191</v>
      </c>
      <c r="Q398" s="17">
        <v>34.139200000000002</v>
      </c>
      <c r="R398" s="17">
        <v>19.315169999999998</v>
      </c>
      <c r="S398" s="17">
        <v>81.958010000000002</v>
      </c>
      <c r="T398" s="17">
        <v>1.3279000000000001</v>
      </c>
      <c r="U398" s="17">
        <v>30.4986</v>
      </c>
      <c r="V398" s="17">
        <v>1322.99</v>
      </c>
      <c r="W398" s="17">
        <v>36.889499999999998</v>
      </c>
      <c r="X398" s="17">
        <v>30.89845</v>
      </c>
      <c r="Y398" s="17">
        <v>1.09918</v>
      </c>
      <c r="Z398" s="17">
        <v>133.13499999999999</v>
      </c>
    </row>
    <row r="399" spans="1:26" x14ac:dyDescent="0.2">
      <c r="A399" s="27">
        <v>45027</v>
      </c>
      <c r="B399" s="17">
        <v>5.0061499999999999</v>
      </c>
      <c r="C399" s="14">
        <v>806.25</v>
      </c>
      <c r="D399" s="17">
        <v>6.8938600000000001</v>
      </c>
      <c r="E399" s="17">
        <v>4509.4620000000004</v>
      </c>
      <c r="F399" s="17">
        <v>21.49812</v>
      </c>
      <c r="G399" s="17">
        <v>344.61500000000001</v>
      </c>
      <c r="H399" s="17">
        <v>14883</v>
      </c>
      <c r="I399" s="17">
        <v>4.4169999999999998</v>
      </c>
      <c r="J399" s="17">
        <v>18.180350000000001</v>
      </c>
      <c r="K399" s="17">
        <v>3.7810000000000001</v>
      </c>
      <c r="L399" s="17">
        <v>54.91</v>
      </c>
      <c r="M399" s="17">
        <v>4.2768300000000004</v>
      </c>
      <c r="N399" s="17">
        <v>4.5244</v>
      </c>
      <c r="O399" s="17">
        <v>81.524900000000002</v>
      </c>
      <c r="P399" s="17">
        <v>18.396180000000001</v>
      </c>
      <c r="Q399" s="17">
        <v>34.273499999999999</v>
      </c>
      <c r="R399" s="17">
        <v>19.299900000000001</v>
      </c>
      <c r="S399" s="17">
        <v>82.064509999999999</v>
      </c>
      <c r="T399" s="17">
        <v>1.3326100000000001</v>
      </c>
      <c r="U399" s="17">
        <v>30.4909</v>
      </c>
      <c r="V399" s="17">
        <v>1322.46</v>
      </c>
      <c r="W399" s="17">
        <v>36.93</v>
      </c>
      <c r="X399" s="17">
        <v>30.900200000000002</v>
      </c>
      <c r="Y399" s="17">
        <v>1.09124</v>
      </c>
      <c r="Z399" s="17">
        <v>133.68199999999999</v>
      </c>
    </row>
    <row r="400" spans="1:26" x14ac:dyDescent="0.2">
      <c r="A400" s="27">
        <v>45026</v>
      </c>
      <c r="B400" s="17">
        <v>5.0669500000000003</v>
      </c>
      <c r="C400" s="14">
        <v>819.2</v>
      </c>
      <c r="D400" s="17">
        <v>6.8926800000000004</v>
      </c>
      <c r="E400" s="17">
        <v>4556.3370000000004</v>
      </c>
      <c r="F400" s="17">
        <v>21.5258</v>
      </c>
      <c r="G400" s="17">
        <v>345.59899999999999</v>
      </c>
      <c r="H400" s="17">
        <v>14902</v>
      </c>
      <c r="I400" s="17">
        <v>4.41</v>
      </c>
      <c r="J400" s="17">
        <v>18.165500000000002</v>
      </c>
      <c r="K400" s="17">
        <v>3.7810999999999999</v>
      </c>
      <c r="L400" s="17">
        <v>54.414999999999999</v>
      </c>
      <c r="M400" s="17">
        <v>4.3174799999999998</v>
      </c>
      <c r="N400" s="17">
        <v>4.5403500000000001</v>
      </c>
      <c r="O400" s="17">
        <v>81.826549999999997</v>
      </c>
      <c r="P400" s="17">
        <v>18.5123</v>
      </c>
      <c r="Q400" s="17">
        <v>34.387</v>
      </c>
      <c r="R400" s="17">
        <v>19.266500000000001</v>
      </c>
      <c r="S400" s="17">
        <v>81.973010000000002</v>
      </c>
      <c r="T400" s="17">
        <v>1.3328899999999999</v>
      </c>
      <c r="U400" s="17">
        <v>30.445499999999999</v>
      </c>
      <c r="V400" s="17">
        <v>1319.12</v>
      </c>
      <c r="W400" s="17">
        <v>36.941079999999999</v>
      </c>
      <c r="X400" s="17">
        <v>30.929749999999999</v>
      </c>
      <c r="Y400" s="17">
        <v>1.0859399999999999</v>
      </c>
      <c r="Z400" s="17">
        <v>133.60599999999999</v>
      </c>
    </row>
    <row r="401" spans="1:26" x14ac:dyDescent="0.2">
      <c r="A401" s="27">
        <v>45023</v>
      </c>
      <c r="B401" s="17">
        <v>5.0568</v>
      </c>
      <c r="C401" s="14">
        <v>818.55</v>
      </c>
      <c r="D401" s="17">
        <v>6.8769600000000004</v>
      </c>
      <c r="E401" s="17">
        <v>4568.5550000000003</v>
      </c>
      <c r="F401" s="17">
        <v>21.442799999999998</v>
      </c>
      <c r="G401" s="17">
        <v>343.85</v>
      </c>
      <c r="H401" s="17">
        <v>14912.5</v>
      </c>
      <c r="I401" s="17">
        <v>4.4009999999999998</v>
      </c>
      <c r="J401" s="17">
        <v>18.138300000000001</v>
      </c>
      <c r="K401" s="17">
        <v>3.7688999999999999</v>
      </c>
      <c r="L401" s="17">
        <v>54.414999999999999</v>
      </c>
      <c r="M401" s="17">
        <v>4.2893299999999996</v>
      </c>
      <c r="N401" s="17">
        <v>4.5230499999999996</v>
      </c>
      <c r="O401" s="17">
        <v>81.193650000000005</v>
      </c>
      <c r="P401" s="17">
        <v>18.194849999999999</v>
      </c>
      <c r="Q401" s="17">
        <v>34.194800000000001</v>
      </c>
      <c r="R401" s="17">
        <v>19.253050000000002</v>
      </c>
      <c r="S401" s="17">
        <v>81.853009999999998</v>
      </c>
      <c r="T401" s="17">
        <v>1.32982</v>
      </c>
      <c r="U401" s="17">
        <v>30.442900000000002</v>
      </c>
      <c r="V401" s="17">
        <v>1316.34</v>
      </c>
      <c r="W401" s="17">
        <v>36.781109999999998</v>
      </c>
      <c r="X401" s="17">
        <v>30.888449999999999</v>
      </c>
      <c r="Y401" s="17">
        <v>1.09049</v>
      </c>
      <c r="Z401" s="17">
        <v>132.15899999999999</v>
      </c>
    </row>
    <row r="402" spans="1:26" x14ac:dyDescent="0.2">
      <c r="A402" s="27">
        <v>45022</v>
      </c>
      <c r="B402" s="17">
        <v>5.0568</v>
      </c>
      <c r="C402" s="14">
        <v>818.89</v>
      </c>
      <c r="D402" s="17">
        <v>6.8822599999999996</v>
      </c>
      <c r="E402" s="17">
        <v>4568.5550000000003</v>
      </c>
      <c r="F402" s="17">
        <v>21.417850000000001</v>
      </c>
      <c r="G402" s="17">
        <v>343.78399999999999</v>
      </c>
      <c r="H402" s="17">
        <v>14912.5</v>
      </c>
      <c r="I402" s="17">
        <v>4.3979999999999997</v>
      </c>
      <c r="J402" s="17">
        <v>18.24672</v>
      </c>
      <c r="K402" s="17">
        <v>3.7688999999999999</v>
      </c>
      <c r="L402" s="17">
        <v>54.414999999999999</v>
      </c>
      <c r="M402" s="17">
        <v>4.2896299999999998</v>
      </c>
      <c r="N402" s="17">
        <v>4.52095</v>
      </c>
      <c r="O402" s="17">
        <v>81.531750000000002</v>
      </c>
      <c r="P402" s="17">
        <v>18.249949999999998</v>
      </c>
      <c r="Q402" s="17">
        <v>34.094000000000001</v>
      </c>
      <c r="R402" s="17">
        <v>19.254149999999999</v>
      </c>
      <c r="S402" s="17">
        <v>81.710009999999997</v>
      </c>
      <c r="T402" s="17">
        <v>1.3304499999999999</v>
      </c>
      <c r="U402" s="17">
        <v>30.502300000000002</v>
      </c>
      <c r="V402" s="17">
        <v>1318.32</v>
      </c>
      <c r="W402" s="17">
        <v>36.892009999999999</v>
      </c>
      <c r="X402" s="17">
        <v>30.90005</v>
      </c>
      <c r="Y402" s="17">
        <v>1.09222</v>
      </c>
      <c r="Z402" s="17">
        <v>131.779</v>
      </c>
    </row>
    <row r="403" spans="1:26" x14ac:dyDescent="0.2">
      <c r="A403" s="27">
        <v>45021</v>
      </c>
      <c r="B403" s="17">
        <v>5.0346299999999999</v>
      </c>
      <c r="C403" s="14">
        <v>811.16</v>
      </c>
      <c r="D403" s="17">
        <v>6.8857999999999997</v>
      </c>
      <c r="E403" s="17">
        <v>4568.5550000000003</v>
      </c>
      <c r="F403" s="17">
        <v>21.484950000000001</v>
      </c>
      <c r="G403" s="17">
        <v>345.05599999999998</v>
      </c>
      <c r="H403" s="17">
        <v>14925</v>
      </c>
      <c r="I403" s="17">
        <v>4.3979999999999997</v>
      </c>
      <c r="J403" s="17">
        <v>18.307500000000001</v>
      </c>
      <c r="K403" s="17">
        <v>3.7688999999999999</v>
      </c>
      <c r="L403" s="17">
        <v>54.414999999999999</v>
      </c>
      <c r="M403" s="17">
        <v>4.29657</v>
      </c>
      <c r="N403" s="17">
        <v>4.5242000000000004</v>
      </c>
      <c r="O403" s="17">
        <v>80.062280000000001</v>
      </c>
      <c r="P403" s="17">
        <v>18.041920000000001</v>
      </c>
      <c r="Q403" s="17">
        <v>33.938800000000001</v>
      </c>
      <c r="R403" s="17">
        <v>19.251909999999999</v>
      </c>
      <c r="S403" s="17">
        <v>81.938010000000006</v>
      </c>
      <c r="T403" s="17">
        <v>1.32786</v>
      </c>
      <c r="U403" s="17">
        <v>30.486899999999999</v>
      </c>
      <c r="V403" s="17">
        <v>1317.34</v>
      </c>
      <c r="W403" s="17">
        <v>36.933</v>
      </c>
      <c r="X403" s="17">
        <v>30.90305</v>
      </c>
      <c r="Y403" s="17">
        <v>1.0904400000000001</v>
      </c>
      <c r="Z403" s="17">
        <v>131.315</v>
      </c>
    </row>
    <row r="404" spans="1:26" x14ac:dyDescent="0.2">
      <c r="A404" s="27">
        <v>45020</v>
      </c>
      <c r="B404" s="17">
        <v>5.0726500000000003</v>
      </c>
      <c r="C404" s="14">
        <v>808.2</v>
      </c>
      <c r="D404" s="17">
        <v>6.8787399999999996</v>
      </c>
      <c r="E404" s="17">
        <v>4582.3549999999996</v>
      </c>
      <c r="F404" s="17">
        <v>21.419830000000001</v>
      </c>
      <c r="G404" s="17">
        <v>344.71499999999997</v>
      </c>
      <c r="H404" s="17">
        <v>14898.5</v>
      </c>
      <c r="I404" s="17">
        <v>4.4039999999999999</v>
      </c>
      <c r="J404" s="17">
        <v>18.136489999999998</v>
      </c>
      <c r="K404" s="17">
        <v>3.7726999999999999</v>
      </c>
      <c r="L404" s="17">
        <v>54.498699999999999</v>
      </c>
      <c r="M404" s="17">
        <v>4.2703699999999998</v>
      </c>
      <c r="N404" s="17">
        <v>4.5023</v>
      </c>
      <c r="O404" s="17">
        <v>79.346350000000001</v>
      </c>
      <c r="P404" s="17">
        <v>17.930499999999999</v>
      </c>
      <c r="Q404" s="17">
        <v>34.046500000000002</v>
      </c>
      <c r="R404" s="17">
        <v>19.22</v>
      </c>
      <c r="S404" s="17">
        <v>82.030010000000004</v>
      </c>
      <c r="T404" s="17">
        <v>1.3254999999999999</v>
      </c>
      <c r="U404" s="17">
        <v>30.486899999999999</v>
      </c>
      <c r="V404" s="17">
        <v>1310.53</v>
      </c>
      <c r="W404" s="17">
        <v>36.784309999999998</v>
      </c>
      <c r="X404" s="17">
        <v>30.9</v>
      </c>
      <c r="Y404" s="17">
        <v>1.0953299999999999</v>
      </c>
      <c r="Z404" s="17">
        <v>131.71199999999999</v>
      </c>
    </row>
    <row r="405" spans="1:26" x14ac:dyDescent="0.2">
      <c r="A405" s="27">
        <v>45019</v>
      </c>
      <c r="B405" s="17">
        <v>5.0649300000000004</v>
      </c>
      <c r="C405" s="14">
        <v>808.875</v>
      </c>
      <c r="D405" s="17">
        <v>6.8768599999999998</v>
      </c>
      <c r="E405" s="17">
        <v>4604.7749999999996</v>
      </c>
      <c r="F405" s="17">
        <v>21.526579999999999</v>
      </c>
      <c r="G405" s="17">
        <v>346.50700000000001</v>
      </c>
      <c r="H405" s="17">
        <v>14970</v>
      </c>
      <c r="I405" s="17">
        <v>4.4189999999999996</v>
      </c>
      <c r="J405" s="17">
        <v>18.062750000000001</v>
      </c>
      <c r="K405" s="17">
        <v>3.76925</v>
      </c>
      <c r="L405" s="17">
        <v>54.739400000000003</v>
      </c>
      <c r="M405" s="17">
        <v>4.2881</v>
      </c>
      <c r="N405" s="17">
        <v>4.5301799999999997</v>
      </c>
      <c r="O405" s="17">
        <v>78.382400000000004</v>
      </c>
      <c r="P405" s="17">
        <v>17.849219999999999</v>
      </c>
      <c r="Q405" s="17">
        <v>34.216500000000003</v>
      </c>
      <c r="R405" s="17">
        <v>19.196300000000001</v>
      </c>
      <c r="S405" s="17">
        <v>82.165009999999995</v>
      </c>
      <c r="T405" s="17">
        <v>1.32701</v>
      </c>
      <c r="U405" s="17">
        <v>30.486899999999999</v>
      </c>
      <c r="V405" s="17">
        <v>1309.01</v>
      </c>
      <c r="W405" s="17">
        <v>36.850720000000003</v>
      </c>
      <c r="X405" s="17">
        <v>30.920629999999999</v>
      </c>
      <c r="Y405" s="17">
        <v>1.08995</v>
      </c>
      <c r="Z405" s="17">
        <v>132.46</v>
      </c>
    </row>
    <row r="406" spans="1:26" x14ac:dyDescent="0.2">
      <c r="A406" s="27">
        <v>45016</v>
      </c>
      <c r="B406" s="17">
        <v>5.0640000000000001</v>
      </c>
      <c r="C406" s="14">
        <v>794.88699999999994</v>
      </c>
      <c r="D406" s="17">
        <v>6.8703200000000004</v>
      </c>
      <c r="E406" s="17">
        <v>4623.09</v>
      </c>
      <c r="F406" s="17">
        <v>21.651199999999999</v>
      </c>
      <c r="G406" s="17">
        <v>350.55500000000001</v>
      </c>
      <c r="H406" s="17">
        <v>14994.5</v>
      </c>
      <c r="I406" s="17">
        <v>4.4124999999999996</v>
      </c>
      <c r="J406" s="17">
        <v>18.04618</v>
      </c>
      <c r="K406" s="17">
        <v>3.7627999999999999</v>
      </c>
      <c r="L406" s="17">
        <v>54.365699999999997</v>
      </c>
      <c r="M406" s="17">
        <v>4.3169500000000003</v>
      </c>
      <c r="N406" s="17">
        <v>4.5644</v>
      </c>
      <c r="O406" s="17">
        <v>77.723699999999994</v>
      </c>
      <c r="P406" s="17">
        <v>17.796199999999999</v>
      </c>
      <c r="Q406" s="17">
        <v>34.142499999999998</v>
      </c>
      <c r="R406" s="17">
        <v>19.180250000000001</v>
      </c>
      <c r="S406" s="17">
        <v>82.120009999999994</v>
      </c>
      <c r="T406" s="17">
        <v>1.3308899999999999</v>
      </c>
      <c r="U406" s="17">
        <v>30.486899999999999</v>
      </c>
      <c r="V406" s="17">
        <v>1306.48</v>
      </c>
      <c r="W406" s="17">
        <v>36.935200000000002</v>
      </c>
      <c r="X406" s="17">
        <v>30.7989</v>
      </c>
      <c r="Y406" s="17">
        <v>1.08395</v>
      </c>
      <c r="Z406" s="17">
        <v>132.858</v>
      </c>
    </row>
    <row r="407" spans="1:26" x14ac:dyDescent="0.2">
      <c r="A407" s="27">
        <v>45015</v>
      </c>
      <c r="B407" s="17">
        <v>5.0942999999999996</v>
      </c>
      <c r="C407" s="14">
        <v>790.48699999999997</v>
      </c>
      <c r="D407" s="17">
        <v>6.8748899999999997</v>
      </c>
      <c r="E407" s="17">
        <v>4623.09</v>
      </c>
      <c r="F407" s="17">
        <v>21.57855</v>
      </c>
      <c r="G407" s="17">
        <v>348.35199999999998</v>
      </c>
      <c r="H407" s="17">
        <v>15047</v>
      </c>
      <c r="I407" s="17">
        <v>4.4219999999999997</v>
      </c>
      <c r="J407" s="17">
        <v>18.093</v>
      </c>
      <c r="K407" s="17">
        <v>3.76085</v>
      </c>
      <c r="L407" s="17">
        <v>54.414999999999999</v>
      </c>
      <c r="M407" s="17">
        <v>4.2867499999999996</v>
      </c>
      <c r="N407" s="17">
        <v>4.5396999999999998</v>
      </c>
      <c r="O407" s="17">
        <v>77.282399999999996</v>
      </c>
      <c r="P407" s="17">
        <v>17.820250000000001</v>
      </c>
      <c r="Q407" s="17">
        <v>34.143500000000003</v>
      </c>
      <c r="R407" s="17">
        <v>19.175049999999999</v>
      </c>
      <c r="S407" s="17">
        <v>82.115009999999998</v>
      </c>
      <c r="T407" s="17">
        <v>1.3276300000000001</v>
      </c>
      <c r="U407" s="17">
        <v>30.455200000000001</v>
      </c>
      <c r="V407" s="17">
        <v>1296.8599999999999</v>
      </c>
      <c r="W407" s="17">
        <v>36.874119999999998</v>
      </c>
      <c r="X407" s="17">
        <v>30.8963</v>
      </c>
      <c r="Y407" s="17">
        <v>1.0905400000000001</v>
      </c>
      <c r="Z407" s="17">
        <v>132.69800000000001</v>
      </c>
    </row>
    <row r="408" spans="1:26" x14ac:dyDescent="0.2">
      <c r="A408" s="27">
        <v>45014</v>
      </c>
      <c r="B408" s="17">
        <v>5.1353</v>
      </c>
      <c r="C408" s="14">
        <v>793.82500000000005</v>
      </c>
      <c r="D408" s="17">
        <v>6.8939599999999999</v>
      </c>
      <c r="E408" s="17">
        <v>4614.3249999999998</v>
      </c>
      <c r="F408" s="17">
        <v>21.726199999999999</v>
      </c>
      <c r="G408" s="17">
        <v>350.86900000000003</v>
      </c>
      <c r="H408" s="17">
        <v>15065</v>
      </c>
      <c r="I408" s="17">
        <v>4.4189999999999996</v>
      </c>
      <c r="J408" s="17">
        <v>18.088550000000001</v>
      </c>
      <c r="K408" s="17">
        <v>3.7516699999999998</v>
      </c>
      <c r="L408" s="17">
        <v>54.451799999999999</v>
      </c>
      <c r="M408" s="17">
        <v>4.3230000000000004</v>
      </c>
      <c r="N408" s="17">
        <v>4.5690600000000003</v>
      </c>
      <c r="O408" s="17">
        <v>77.271060000000006</v>
      </c>
      <c r="P408" s="17">
        <v>18.101389999999999</v>
      </c>
      <c r="Q408" s="17">
        <v>34.197299999999998</v>
      </c>
      <c r="R408" s="17">
        <v>19.138200000000001</v>
      </c>
      <c r="S408" s="17">
        <v>82.242260000000002</v>
      </c>
      <c r="T408" s="17">
        <v>1.3292299999999999</v>
      </c>
      <c r="U408" s="17">
        <v>30.454999999999998</v>
      </c>
      <c r="V408" s="17">
        <v>1305.83</v>
      </c>
      <c r="W408" s="17">
        <v>36.949509999999997</v>
      </c>
      <c r="X408" s="17">
        <v>30.897950000000002</v>
      </c>
      <c r="Y408" s="17">
        <v>1.0844199999999999</v>
      </c>
      <c r="Z408" s="17">
        <v>132.86199999999999</v>
      </c>
    </row>
    <row r="409" spans="1:26" x14ac:dyDescent="0.2">
      <c r="A409" s="27">
        <v>45013</v>
      </c>
      <c r="B409" s="17">
        <v>5.1666999999999996</v>
      </c>
      <c r="C409" s="14">
        <v>797.96</v>
      </c>
      <c r="D409" s="17">
        <v>6.8775300000000001</v>
      </c>
      <c r="E409" s="17">
        <v>4668.47</v>
      </c>
      <c r="F409" s="17">
        <v>21.786100000000001</v>
      </c>
      <c r="G409" s="17">
        <v>351.447</v>
      </c>
      <c r="H409" s="17">
        <v>15086.5</v>
      </c>
      <c r="I409" s="17">
        <v>4.4000000000000004</v>
      </c>
      <c r="J409" s="17">
        <v>18.23592</v>
      </c>
      <c r="K409" s="17">
        <v>3.76417</v>
      </c>
      <c r="L409" s="17">
        <v>54.475000000000001</v>
      </c>
      <c r="M409" s="17">
        <v>4.31318</v>
      </c>
      <c r="N409" s="17">
        <v>4.5654500000000002</v>
      </c>
      <c r="O409" s="17">
        <v>77.167850000000001</v>
      </c>
      <c r="P409" s="17">
        <v>18.147400000000001</v>
      </c>
      <c r="Q409" s="17">
        <v>34.256500000000003</v>
      </c>
      <c r="R409" s="17">
        <v>19.11928</v>
      </c>
      <c r="S409" s="17">
        <v>82.192009999999996</v>
      </c>
      <c r="T409" s="17">
        <v>1.32735</v>
      </c>
      <c r="U409" s="17">
        <v>30.353999999999999</v>
      </c>
      <c r="V409" s="17">
        <v>1297.27</v>
      </c>
      <c r="W409" s="17">
        <v>36.931310000000003</v>
      </c>
      <c r="X409" s="17">
        <v>30.9025</v>
      </c>
      <c r="Y409" s="17">
        <v>1.0844800000000001</v>
      </c>
      <c r="Z409" s="17">
        <v>130.886</v>
      </c>
    </row>
    <row r="410" spans="1:26" x14ac:dyDescent="0.2">
      <c r="A410" s="27">
        <v>45012</v>
      </c>
      <c r="B410" s="17">
        <v>5.1986999999999997</v>
      </c>
      <c r="C410" s="14">
        <v>805.8</v>
      </c>
      <c r="D410" s="17">
        <v>6.8828399999999998</v>
      </c>
      <c r="E410" s="17">
        <v>4687.8729999999996</v>
      </c>
      <c r="F410" s="17">
        <v>22.013449999999999</v>
      </c>
      <c r="G410" s="17">
        <v>357.67899999999997</v>
      </c>
      <c r="H410" s="17">
        <v>15160</v>
      </c>
      <c r="I410" s="17">
        <v>4.4215</v>
      </c>
      <c r="J410" s="17">
        <v>18.34845</v>
      </c>
      <c r="K410" s="17">
        <v>3.7696800000000001</v>
      </c>
      <c r="L410" s="17">
        <v>54.2836</v>
      </c>
      <c r="M410" s="17">
        <v>4.3393800000000002</v>
      </c>
      <c r="N410" s="17">
        <v>4.5769500000000001</v>
      </c>
      <c r="O410" s="17">
        <v>76.920370000000005</v>
      </c>
      <c r="P410" s="17">
        <v>18.308520000000001</v>
      </c>
      <c r="Q410" s="17">
        <v>34.420499999999997</v>
      </c>
      <c r="R410" s="17">
        <v>19.088799999999999</v>
      </c>
      <c r="S410" s="17">
        <v>82.120009999999994</v>
      </c>
      <c r="T410" s="17">
        <v>1.3313200000000001</v>
      </c>
      <c r="U410" s="17">
        <v>30.3673</v>
      </c>
      <c r="V410" s="17">
        <v>1298.2950000000001</v>
      </c>
      <c r="W410" s="17">
        <v>36.947580000000002</v>
      </c>
      <c r="X410" s="17">
        <v>30.9008</v>
      </c>
      <c r="Y410" s="17">
        <v>1.0798000000000001</v>
      </c>
      <c r="Z410" s="17">
        <v>131.565</v>
      </c>
    </row>
    <row r="411" spans="1:26" x14ac:dyDescent="0.2">
      <c r="A411" s="27">
        <v>45009</v>
      </c>
      <c r="B411" s="17">
        <v>5.2462999999999997</v>
      </c>
      <c r="C411" s="14">
        <v>810.28</v>
      </c>
      <c r="D411" s="17">
        <v>6.86693</v>
      </c>
      <c r="E411" s="17">
        <v>4735.6970000000001</v>
      </c>
      <c r="F411" s="17">
        <v>22.008230000000001</v>
      </c>
      <c r="G411" s="17">
        <v>357.57299999999998</v>
      </c>
      <c r="H411" s="17">
        <v>15155</v>
      </c>
      <c r="I411" s="17">
        <v>4.4279999999999999</v>
      </c>
      <c r="J411" s="17">
        <v>18.44483</v>
      </c>
      <c r="K411" s="17">
        <v>3.77318</v>
      </c>
      <c r="L411" s="17">
        <v>54.312100000000001</v>
      </c>
      <c r="M411" s="17">
        <v>4.3572499999999996</v>
      </c>
      <c r="N411" s="17">
        <v>4.5811000000000002</v>
      </c>
      <c r="O411" s="17">
        <v>77.278400000000005</v>
      </c>
      <c r="P411" s="17">
        <v>18.15701</v>
      </c>
      <c r="Q411" s="17">
        <v>34.218000000000004</v>
      </c>
      <c r="R411" s="17">
        <v>19.071400000000001</v>
      </c>
      <c r="S411" s="17">
        <v>82.339010000000002</v>
      </c>
      <c r="T411" s="17">
        <v>1.33222</v>
      </c>
      <c r="U411" s="17">
        <v>30.3188</v>
      </c>
      <c r="V411" s="17">
        <v>1295.8900000000001</v>
      </c>
      <c r="W411" s="17">
        <v>36.929099999999998</v>
      </c>
      <c r="X411" s="17">
        <v>30.896000000000001</v>
      </c>
      <c r="Y411" s="17">
        <v>1.0759700000000001</v>
      </c>
      <c r="Z411" s="17">
        <v>130.727</v>
      </c>
    </row>
    <row r="412" spans="1:26" x14ac:dyDescent="0.2">
      <c r="A412" s="27">
        <v>45008</v>
      </c>
      <c r="B412" s="17">
        <v>5.2984999999999998</v>
      </c>
      <c r="C412" s="14">
        <v>806.52200000000005</v>
      </c>
      <c r="D412" s="17">
        <v>6.83026</v>
      </c>
      <c r="E412" s="17">
        <v>4742.8850000000002</v>
      </c>
      <c r="F412" s="17">
        <v>21.800609999999999</v>
      </c>
      <c r="G412" s="17">
        <v>353.91800000000001</v>
      </c>
      <c r="H412" s="17">
        <v>15100.9</v>
      </c>
      <c r="I412" s="17">
        <v>4.4180000000000001</v>
      </c>
      <c r="J412" s="17">
        <v>18.5806</v>
      </c>
      <c r="K412" s="17">
        <v>3.7684500000000001</v>
      </c>
      <c r="L412" s="17">
        <v>54.313600000000001</v>
      </c>
      <c r="M412" s="17">
        <v>4.3227000000000002</v>
      </c>
      <c r="N412" s="17">
        <v>4.5468299999999999</v>
      </c>
      <c r="O412" s="17">
        <v>76.051730000000006</v>
      </c>
      <c r="P412" s="17">
        <v>18.09891</v>
      </c>
      <c r="Q412" s="17">
        <v>34.044699999999999</v>
      </c>
      <c r="R412" s="17">
        <v>19.0351</v>
      </c>
      <c r="S412" s="17">
        <v>82.150009999999995</v>
      </c>
      <c r="T412" s="17">
        <v>1.32568</v>
      </c>
      <c r="U412" s="17">
        <v>30.346900000000002</v>
      </c>
      <c r="V412" s="17">
        <v>1285.77</v>
      </c>
      <c r="W412" s="17">
        <v>36.858400000000003</v>
      </c>
      <c r="X412" s="17">
        <v>30.9391</v>
      </c>
      <c r="Y412" s="17">
        <v>1.0831200000000001</v>
      </c>
      <c r="Z412" s="17">
        <v>130.845</v>
      </c>
    </row>
    <row r="413" spans="1:26" x14ac:dyDescent="0.2">
      <c r="A413" s="27">
        <v>45007</v>
      </c>
      <c r="B413" s="17">
        <v>5.2370999999999999</v>
      </c>
      <c r="C413" s="14">
        <v>809.505</v>
      </c>
      <c r="D413" s="17">
        <v>6.86015</v>
      </c>
      <c r="E413" s="17">
        <v>4768.0379999999996</v>
      </c>
      <c r="F413" s="17">
        <v>21.838249999999999</v>
      </c>
      <c r="G413" s="17">
        <v>356.84199999999998</v>
      </c>
      <c r="H413" s="17">
        <v>15173.2</v>
      </c>
      <c r="I413" s="17">
        <v>4.4580000000000002</v>
      </c>
      <c r="J413" s="17">
        <v>18.608699999999999</v>
      </c>
      <c r="K413" s="17">
        <v>3.7694999999999999</v>
      </c>
      <c r="L413" s="17">
        <v>54.543900000000001</v>
      </c>
      <c r="M413" s="17">
        <v>4.3176500000000004</v>
      </c>
      <c r="N413" s="17">
        <v>4.5307199999999996</v>
      </c>
      <c r="O413" s="17">
        <v>77.02646</v>
      </c>
      <c r="P413" s="17">
        <v>18.2805</v>
      </c>
      <c r="Q413" s="17">
        <v>34.230800000000002</v>
      </c>
      <c r="R413" s="17">
        <v>19.040700000000001</v>
      </c>
      <c r="S413" s="17">
        <v>82.515259999999998</v>
      </c>
      <c r="T413" s="17">
        <v>1.33064</v>
      </c>
      <c r="U413" s="17">
        <v>30.514099999999999</v>
      </c>
      <c r="V413" s="17">
        <v>1299.1300000000001</v>
      </c>
      <c r="W413" s="17">
        <v>36.925899999999999</v>
      </c>
      <c r="X413" s="17">
        <v>30.9038</v>
      </c>
      <c r="Y413" s="17">
        <v>1.0855600000000001</v>
      </c>
      <c r="Z413" s="17">
        <v>131.44200000000001</v>
      </c>
    </row>
    <row r="414" spans="1:26" x14ac:dyDescent="0.2">
      <c r="A414" s="27">
        <v>45006</v>
      </c>
      <c r="B414" s="17">
        <v>5.2427000000000001</v>
      </c>
      <c r="C414" s="14">
        <v>822.375</v>
      </c>
      <c r="D414" s="17">
        <v>6.8764700000000003</v>
      </c>
      <c r="E414" s="17">
        <v>4803.0630000000001</v>
      </c>
      <c r="F414" s="17">
        <v>22.09647</v>
      </c>
      <c r="G414" s="17">
        <v>361.23</v>
      </c>
      <c r="H414" s="17">
        <v>15345</v>
      </c>
      <c r="I414" s="17">
        <v>4.4725000000000001</v>
      </c>
      <c r="J414" s="17">
        <v>18.596699999999998</v>
      </c>
      <c r="K414" s="17">
        <v>3.7738</v>
      </c>
      <c r="L414" s="17">
        <v>54.444000000000003</v>
      </c>
      <c r="M414" s="17">
        <v>4.3476100000000004</v>
      </c>
      <c r="N414" s="17">
        <v>4.5726000000000004</v>
      </c>
      <c r="O414" s="17">
        <v>77.227599999999995</v>
      </c>
      <c r="P414" s="17">
        <v>18.558949999999999</v>
      </c>
      <c r="Q414" s="17">
        <v>34.462499999999999</v>
      </c>
      <c r="R414" s="17">
        <v>19.033100000000001</v>
      </c>
      <c r="S414" s="17">
        <v>82.630009999999999</v>
      </c>
      <c r="T414" s="17">
        <v>1.33629</v>
      </c>
      <c r="U414" s="17">
        <v>30.501100000000001</v>
      </c>
      <c r="V414" s="17">
        <v>1303.8399999999999</v>
      </c>
      <c r="W414" s="17">
        <v>36.929600000000001</v>
      </c>
      <c r="X414" s="17">
        <v>30.9</v>
      </c>
      <c r="Y414" s="17">
        <v>1.07681</v>
      </c>
      <c r="Z414" s="17">
        <v>132.505</v>
      </c>
    </row>
    <row r="415" spans="1:26" x14ac:dyDescent="0.2">
      <c r="A415" s="27">
        <v>45005</v>
      </c>
      <c r="B415" s="17">
        <v>5.2369000000000003</v>
      </c>
      <c r="C415" s="14">
        <v>824.16800000000001</v>
      </c>
      <c r="D415" s="17">
        <v>6.87357</v>
      </c>
      <c r="E415" s="17">
        <v>4827.25</v>
      </c>
      <c r="F415" s="17">
        <v>22.377099999999999</v>
      </c>
      <c r="G415" s="17">
        <v>368.39499999999998</v>
      </c>
      <c r="H415" s="17">
        <v>15360</v>
      </c>
      <c r="I415" s="17">
        <v>4.4859999999999998</v>
      </c>
      <c r="J415" s="17">
        <v>18.83775</v>
      </c>
      <c r="K415" s="17">
        <v>3.77685</v>
      </c>
      <c r="L415" s="17">
        <v>54.672400000000003</v>
      </c>
      <c r="M415" s="17">
        <v>4.3878000000000004</v>
      </c>
      <c r="N415" s="17">
        <v>4.5915499999999998</v>
      </c>
      <c r="O415" s="17">
        <v>76.733860000000007</v>
      </c>
      <c r="P415" s="17">
        <v>18.519629999999999</v>
      </c>
      <c r="Q415" s="17">
        <v>34.105800000000002</v>
      </c>
      <c r="R415" s="17">
        <v>19.01145</v>
      </c>
      <c r="S415" s="17">
        <v>82.516019999999997</v>
      </c>
      <c r="T415" s="17">
        <v>1.33711</v>
      </c>
      <c r="U415" s="17">
        <v>30.5501</v>
      </c>
      <c r="V415" s="17">
        <v>1305.03</v>
      </c>
      <c r="W415" s="17">
        <v>36.932160000000003</v>
      </c>
      <c r="X415" s="17">
        <v>30.851649999999999</v>
      </c>
      <c r="Y415" s="17">
        <v>1.0721099999999999</v>
      </c>
      <c r="Z415" s="17">
        <v>131.321</v>
      </c>
    </row>
    <row r="416" spans="1:26" x14ac:dyDescent="0.2">
      <c r="A416" s="27">
        <v>45002</v>
      </c>
      <c r="B416" s="17">
        <v>5.2789999999999999</v>
      </c>
      <c r="C416" s="14">
        <v>829.51499999999999</v>
      </c>
      <c r="D416" s="17">
        <v>6.8860900000000003</v>
      </c>
      <c r="E416" s="17">
        <v>4827.25</v>
      </c>
      <c r="F416" s="17">
        <v>22.484549999999999</v>
      </c>
      <c r="G416" s="17">
        <v>372.87299999999999</v>
      </c>
      <c r="H416" s="17">
        <v>15345</v>
      </c>
      <c r="I416" s="17">
        <v>4.4859999999999998</v>
      </c>
      <c r="J416" s="17">
        <v>18.909849999999999</v>
      </c>
      <c r="K416" s="17">
        <v>3.7919800000000001</v>
      </c>
      <c r="L416" s="17">
        <v>54.726199999999999</v>
      </c>
      <c r="M416" s="17">
        <v>4.4104700000000001</v>
      </c>
      <c r="N416" s="17">
        <v>4.6125299999999996</v>
      </c>
      <c r="O416" s="17">
        <v>77.012150000000005</v>
      </c>
      <c r="P416" s="17">
        <v>18.473949999999999</v>
      </c>
      <c r="Q416" s="17">
        <v>34.0685</v>
      </c>
      <c r="R416" s="17">
        <v>19.013760000000001</v>
      </c>
      <c r="S416" s="17">
        <v>82.534959999999998</v>
      </c>
      <c r="T416" s="17">
        <v>1.3422499999999999</v>
      </c>
      <c r="U416" s="17">
        <v>30.552199999999999</v>
      </c>
      <c r="V416" s="17">
        <v>1309.1300000000001</v>
      </c>
      <c r="W416" s="17">
        <v>36.923679999999997</v>
      </c>
      <c r="X416" s="17">
        <v>30.8033</v>
      </c>
      <c r="Y416" s="17">
        <v>1.0670200000000001</v>
      </c>
      <c r="Z416" s="17">
        <v>131.851</v>
      </c>
    </row>
    <row r="417" spans="1:26" x14ac:dyDescent="0.2">
      <c r="A417" s="27">
        <v>45001</v>
      </c>
      <c r="B417" s="17">
        <v>5.2321</v>
      </c>
      <c r="C417" s="14">
        <v>824.98699999999997</v>
      </c>
      <c r="D417" s="17">
        <v>6.89534</v>
      </c>
      <c r="E417" s="17">
        <v>4877.0349999999999</v>
      </c>
      <c r="F417" s="17">
        <v>22.596350000000001</v>
      </c>
      <c r="G417" s="17">
        <v>371.774</v>
      </c>
      <c r="H417" s="17">
        <v>15380</v>
      </c>
      <c r="I417" s="17">
        <v>4.5039999999999996</v>
      </c>
      <c r="J417" s="17">
        <v>18.72373</v>
      </c>
      <c r="K417" s="17">
        <v>3.7863000000000002</v>
      </c>
      <c r="L417" s="17">
        <v>54.893799999999999</v>
      </c>
      <c r="M417" s="17">
        <v>4.42774</v>
      </c>
      <c r="N417" s="17">
        <v>4.6370500000000003</v>
      </c>
      <c r="O417" s="17">
        <v>77.548400000000001</v>
      </c>
      <c r="P417" s="17">
        <v>18.398949999999999</v>
      </c>
      <c r="Q417" s="17">
        <v>34.4255</v>
      </c>
      <c r="R417" s="17">
        <v>19.003450000000001</v>
      </c>
      <c r="S417" s="17">
        <v>82.625010000000003</v>
      </c>
      <c r="T417" s="17">
        <v>1.34694</v>
      </c>
      <c r="U417" s="17">
        <v>30.596</v>
      </c>
      <c r="V417" s="17">
        <v>1303.1500000000001</v>
      </c>
      <c r="W417" s="17">
        <v>36.931649999999998</v>
      </c>
      <c r="X417" s="17">
        <v>30.922599999999999</v>
      </c>
      <c r="Y417" s="17">
        <v>1.06104</v>
      </c>
      <c r="Z417" s="17">
        <v>133.74</v>
      </c>
    </row>
    <row r="418" spans="1:26" x14ac:dyDescent="0.2">
      <c r="A418" s="27">
        <v>45000</v>
      </c>
      <c r="B418" s="17">
        <v>5.2883500000000003</v>
      </c>
      <c r="C418" s="14">
        <v>824.17</v>
      </c>
      <c r="D418" s="17">
        <v>6.8925000000000001</v>
      </c>
      <c r="E418" s="17">
        <v>4844.0069999999996</v>
      </c>
      <c r="F418" s="17">
        <v>22.749600000000001</v>
      </c>
      <c r="G418" s="17">
        <v>375.23500000000001</v>
      </c>
      <c r="H418" s="17">
        <v>15462.6</v>
      </c>
      <c r="I418" s="17">
        <v>4.4880000000000004</v>
      </c>
      <c r="J418" s="17">
        <v>18.975449999999999</v>
      </c>
      <c r="K418" s="17">
        <v>3.8054700000000001</v>
      </c>
      <c r="L418" s="17">
        <v>54.954999999999998</v>
      </c>
      <c r="M418" s="17">
        <v>4.4459900000000001</v>
      </c>
      <c r="N418" s="17">
        <v>4.6490799999999997</v>
      </c>
      <c r="O418" s="17">
        <v>76.51491</v>
      </c>
      <c r="P418" s="17">
        <v>18.437190000000001</v>
      </c>
      <c r="Q418" s="17">
        <v>34.635300000000001</v>
      </c>
      <c r="R418" s="17">
        <v>18.990670000000001</v>
      </c>
      <c r="S418" s="17">
        <v>82.800520000000006</v>
      </c>
      <c r="T418" s="17">
        <v>1.35198</v>
      </c>
      <c r="U418" s="17">
        <v>30.607900000000001</v>
      </c>
      <c r="V418" s="17">
        <v>1313.1</v>
      </c>
      <c r="W418" s="17">
        <v>36.899079999999998</v>
      </c>
      <c r="X418" s="17">
        <v>30.927900000000001</v>
      </c>
      <c r="Y418" s="17">
        <v>1.0577300000000001</v>
      </c>
      <c r="Z418" s="17">
        <v>133.41900000000001</v>
      </c>
    </row>
    <row r="419" spans="1:26" x14ac:dyDescent="0.2">
      <c r="A419" s="27">
        <v>44999</v>
      </c>
      <c r="B419" s="17">
        <v>5.2538</v>
      </c>
      <c r="C419" s="14">
        <v>801.43799999999999</v>
      </c>
      <c r="D419" s="17">
        <v>6.8797600000000001</v>
      </c>
      <c r="E419" s="17">
        <v>4740.7079999999996</v>
      </c>
      <c r="F419" s="17">
        <v>22.156210000000002</v>
      </c>
      <c r="G419" s="17">
        <v>362.846</v>
      </c>
      <c r="H419" s="17">
        <v>15385</v>
      </c>
      <c r="I419" s="17">
        <v>4.4870000000000001</v>
      </c>
      <c r="J419" s="17">
        <v>18.596630000000001</v>
      </c>
      <c r="K419" s="17">
        <v>3.7856800000000002</v>
      </c>
      <c r="L419" s="17">
        <v>55.102499999999999</v>
      </c>
      <c r="M419" s="17">
        <v>4.3794399999999998</v>
      </c>
      <c r="N419" s="17">
        <v>4.5838999999999999</v>
      </c>
      <c r="O419" s="17">
        <v>75.750029999999995</v>
      </c>
      <c r="P419" s="17">
        <v>18.12875</v>
      </c>
      <c r="Q419" s="17">
        <v>34.591000000000001</v>
      </c>
      <c r="R419" s="17">
        <v>18.973649999999999</v>
      </c>
      <c r="S419" s="17">
        <v>82.260009999999994</v>
      </c>
      <c r="T419" s="17">
        <v>1.3450899999999999</v>
      </c>
      <c r="U419" s="17">
        <v>30.573799999999999</v>
      </c>
      <c r="V419" s="17">
        <v>1306.0999999999999</v>
      </c>
      <c r="W419" s="17">
        <v>36.896419999999999</v>
      </c>
      <c r="X419" s="17">
        <v>30.899149999999999</v>
      </c>
      <c r="Y419" s="17">
        <v>1.07328</v>
      </c>
      <c r="Z419" s="17">
        <v>134.22</v>
      </c>
    </row>
    <row r="420" spans="1:26" x14ac:dyDescent="0.2">
      <c r="A420" s="27">
        <v>44998</v>
      </c>
      <c r="B420" s="17">
        <v>5.2473000000000001</v>
      </c>
      <c r="C420" s="14">
        <v>804.20500000000004</v>
      </c>
      <c r="D420" s="17">
        <v>6.8520099999999999</v>
      </c>
      <c r="E420" s="17">
        <v>4768.1750000000002</v>
      </c>
      <c r="F420" s="17">
        <v>22.121420000000001</v>
      </c>
      <c r="G420" s="17">
        <v>366.154</v>
      </c>
      <c r="H420" s="17">
        <v>15365</v>
      </c>
      <c r="I420" s="17">
        <v>4.4969999999999999</v>
      </c>
      <c r="J420" s="17">
        <v>18.913599999999999</v>
      </c>
      <c r="K420" s="17">
        <v>3.7971699999999999</v>
      </c>
      <c r="L420" s="17">
        <v>54.96</v>
      </c>
      <c r="M420" s="17">
        <v>4.36029</v>
      </c>
      <c r="N420" s="17">
        <v>4.5844800000000001</v>
      </c>
      <c r="O420" s="17">
        <v>75.418660000000003</v>
      </c>
      <c r="P420" s="17">
        <v>18.197849999999999</v>
      </c>
      <c r="Q420" s="17">
        <v>34.508299999999998</v>
      </c>
      <c r="R420" s="17">
        <v>18.96583</v>
      </c>
      <c r="S420" s="17">
        <v>82.439009999999996</v>
      </c>
      <c r="T420" s="17">
        <v>1.34619</v>
      </c>
      <c r="U420" s="17">
        <v>30.618099999999998</v>
      </c>
      <c r="V420" s="17">
        <v>1296.94</v>
      </c>
      <c r="W420" s="17">
        <v>36.921460000000003</v>
      </c>
      <c r="X420" s="17">
        <v>30.8963</v>
      </c>
      <c r="Y420" s="17">
        <v>1.0731299999999999</v>
      </c>
      <c r="Z420" s="17">
        <v>133.20699999999999</v>
      </c>
    </row>
    <row r="421" spans="1:26" x14ac:dyDescent="0.2">
      <c r="A421" s="27">
        <v>44995</v>
      </c>
      <c r="B421" s="17">
        <v>5.2140000000000004</v>
      </c>
      <c r="C421" s="14">
        <v>796.57500000000005</v>
      </c>
      <c r="D421" s="17">
        <v>6.9398299999999997</v>
      </c>
      <c r="E421" s="17">
        <v>4713.45</v>
      </c>
      <c r="F421" s="17">
        <v>22.220120000000001</v>
      </c>
      <c r="G421" s="17">
        <v>359.95800000000003</v>
      </c>
      <c r="H421" s="17">
        <v>15450</v>
      </c>
      <c r="I421" s="17">
        <v>4.5199999999999996</v>
      </c>
      <c r="J421" s="17">
        <v>18.504899999999999</v>
      </c>
      <c r="K421" s="17">
        <v>3.7815799999999999</v>
      </c>
      <c r="L421" s="17">
        <v>55.147500000000001</v>
      </c>
      <c r="M421" s="17">
        <v>4.3971799999999996</v>
      </c>
      <c r="N421" s="17">
        <v>4.6184599999999998</v>
      </c>
      <c r="O421" s="17">
        <v>76.126140000000007</v>
      </c>
      <c r="P421" s="17">
        <v>18.317299999999999</v>
      </c>
      <c r="Q421" s="17">
        <v>34.750900000000001</v>
      </c>
      <c r="R421" s="17">
        <v>18.9681</v>
      </c>
      <c r="S421" s="17">
        <v>82.014510000000001</v>
      </c>
      <c r="T421" s="17">
        <v>1.35005</v>
      </c>
      <c r="U421" s="17">
        <v>30.845099999999999</v>
      </c>
      <c r="V421" s="17">
        <v>1320.31</v>
      </c>
      <c r="W421" s="17">
        <v>36.929360000000003</v>
      </c>
      <c r="X421" s="17">
        <v>30.899450000000002</v>
      </c>
      <c r="Y421" s="17">
        <v>1.0643100000000001</v>
      </c>
      <c r="Z421" s="17">
        <v>135.03100000000001</v>
      </c>
    </row>
    <row r="422" spans="1:26" x14ac:dyDescent="0.2">
      <c r="A422" s="27">
        <v>44994</v>
      </c>
      <c r="B422" s="17">
        <v>5.1658499999999998</v>
      </c>
      <c r="C422" s="14">
        <v>795.87199999999996</v>
      </c>
      <c r="D422" s="17">
        <v>6.9769699999999997</v>
      </c>
      <c r="E422" s="17">
        <v>4777.6629999999996</v>
      </c>
      <c r="F422" s="17">
        <v>22.305</v>
      </c>
      <c r="G422" s="17">
        <v>362.33600000000001</v>
      </c>
      <c r="H422" s="17">
        <v>15425</v>
      </c>
      <c r="I422" s="17">
        <v>4.5209999999999999</v>
      </c>
      <c r="J422" s="17">
        <v>18.36177</v>
      </c>
      <c r="K422" s="17">
        <v>3.78247</v>
      </c>
      <c r="L422" s="17">
        <v>55.24</v>
      </c>
      <c r="M422" s="17">
        <v>4.4325999999999999</v>
      </c>
      <c r="N422" s="17">
        <v>4.6434499999999996</v>
      </c>
      <c r="O422" s="17">
        <v>75.889700000000005</v>
      </c>
      <c r="P422" s="17">
        <v>18.568490000000001</v>
      </c>
      <c r="Q422" s="17">
        <v>35.022799999999997</v>
      </c>
      <c r="R422" s="17">
        <v>18.810130000000001</v>
      </c>
      <c r="S422" s="17">
        <v>82.025009999999995</v>
      </c>
      <c r="T422" s="17">
        <v>1.3533299999999999</v>
      </c>
      <c r="U422" s="17">
        <v>30.838000000000001</v>
      </c>
      <c r="V422" s="17">
        <v>1326.63</v>
      </c>
      <c r="W422" s="17">
        <v>36.932160000000003</v>
      </c>
      <c r="X422" s="17">
        <v>30.898050000000001</v>
      </c>
      <c r="Y422" s="17">
        <v>1.0581400000000001</v>
      </c>
      <c r="Z422" s="17">
        <v>136.15</v>
      </c>
    </row>
    <row r="423" spans="1:26" x14ac:dyDescent="0.2">
      <c r="A423" s="27">
        <v>44993</v>
      </c>
      <c r="B423" s="17">
        <v>5.1428000000000003</v>
      </c>
      <c r="C423" s="14">
        <v>802.97</v>
      </c>
      <c r="D423" s="17">
        <v>6.9683599999999997</v>
      </c>
      <c r="E423" s="17">
        <v>4777.6629999999996</v>
      </c>
      <c r="F423" s="17">
        <v>22.377400000000002</v>
      </c>
      <c r="G423" s="17">
        <v>358.91</v>
      </c>
      <c r="H423" s="17">
        <v>15435</v>
      </c>
      <c r="I423" s="17">
        <v>4.5220000000000002</v>
      </c>
      <c r="J423" s="17">
        <v>17.979800000000001</v>
      </c>
      <c r="K423" s="17">
        <v>3.7988499999999998</v>
      </c>
      <c r="L423" s="17">
        <v>55.297499999999999</v>
      </c>
      <c r="M423" s="17">
        <v>4.4401999999999999</v>
      </c>
      <c r="N423" s="17">
        <v>4.6573000000000002</v>
      </c>
      <c r="O423" s="17">
        <v>76.050060000000002</v>
      </c>
      <c r="P423" s="17">
        <v>18.6068</v>
      </c>
      <c r="Q423" s="17">
        <v>35.071800000000003</v>
      </c>
      <c r="R423" s="17">
        <v>18.936900000000001</v>
      </c>
      <c r="S423" s="17">
        <v>81.955010000000001</v>
      </c>
      <c r="T423" s="17">
        <v>1.35378</v>
      </c>
      <c r="U423" s="17">
        <v>30.8062</v>
      </c>
      <c r="V423" s="17">
        <v>1316.77</v>
      </c>
      <c r="W423" s="17">
        <v>36.963509999999999</v>
      </c>
      <c r="X423" s="17">
        <v>30.879149999999999</v>
      </c>
      <c r="Y423" s="17">
        <v>1.0544800000000001</v>
      </c>
      <c r="Z423" s="17">
        <v>137.357</v>
      </c>
    </row>
    <row r="424" spans="1:26" x14ac:dyDescent="0.2">
      <c r="A424" s="27">
        <v>44992</v>
      </c>
      <c r="B424" s="17">
        <v>5.1916500000000001</v>
      </c>
      <c r="C424" s="14">
        <v>803.50300000000004</v>
      </c>
      <c r="D424" s="17">
        <v>6.9938900000000004</v>
      </c>
      <c r="E424" s="17">
        <v>4767.7370000000001</v>
      </c>
      <c r="F424" s="17">
        <v>22.308979999999998</v>
      </c>
      <c r="G424" s="17">
        <v>359.31400000000002</v>
      </c>
      <c r="H424" s="17">
        <v>15350</v>
      </c>
      <c r="I424" s="17">
        <v>4.4725000000000001</v>
      </c>
      <c r="J424" s="17">
        <v>18.104679999999998</v>
      </c>
      <c r="K424" s="17">
        <v>3.7960500000000001</v>
      </c>
      <c r="L424" s="17">
        <v>55.015000000000001</v>
      </c>
      <c r="M424" s="17">
        <v>4.44665</v>
      </c>
      <c r="N424" s="17">
        <v>4.6624499999999998</v>
      </c>
      <c r="O424" s="17">
        <v>75.787610000000001</v>
      </c>
      <c r="P424" s="17">
        <v>18.508489999999998</v>
      </c>
      <c r="Q424" s="17">
        <v>35.0929</v>
      </c>
      <c r="R424" s="17">
        <v>18.922419999999999</v>
      </c>
      <c r="S424" s="17">
        <v>82.081010000000006</v>
      </c>
      <c r="T424" s="17">
        <v>1.3543400000000001</v>
      </c>
      <c r="U424" s="17">
        <v>30.590499999999999</v>
      </c>
      <c r="V424" s="17">
        <v>1318.34</v>
      </c>
      <c r="W424" s="17">
        <v>36.932000000000002</v>
      </c>
      <c r="X424" s="17">
        <v>30.745149999999999</v>
      </c>
      <c r="Y424" s="17">
        <v>1.05494</v>
      </c>
      <c r="Z424" s="17">
        <v>137.155</v>
      </c>
    </row>
    <row r="425" spans="1:26" x14ac:dyDescent="0.2">
      <c r="A425" s="27">
        <v>44991</v>
      </c>
      <c r="B425" s="17">
        <v>5.1584300000000001</v>
      </c>
      <c r="C425" s="14">
        <v>799.25</v>
      </c>
      <c r="D425" s="17">
        <v>6.9498300000000004</v>
      </c>
      <c r="E425" s="17">
        <v>4704.9620000000004</v>
      </c>
      <c r="F425" s="17">
        <v>22.05978</v>
      </c>
      <c r="G425" s="17">
        <v>353.23</v>
      </c>
      <c r="H425" s="17">
        <v>15295</v>
      </c>
      <c r="I425" s="17">
        <v>4.4779999999999998</v>
      </c>
      <c r="J425" s="17">
        <v>18.00422</v>
      </c>
      <c r="K425" s="17">
        <v>3.78498</v>
      </c>
      <c r="L425" s="17">
        <v>54.854999999999997</v>
      </c>
      <c r="M425" s="17">
        <v>4.3924300000000001</v>
      </c>
      <c r="N425" s="17">
        <v>4.6055799999999998</v>
      </c>
      <c r="O425" s="17">
        <v>75.528760000000005</v>
      </c>
      <c r="P425" s="17">
        <v>18.248339999999999</v>
      </c>
      <c r="Q425" s="17">
        <v>34.505000000000003</v>
      </c>
      <c r="R425" s="17">
        <v>18.89988</v>
      </c>
      <c r="S425" s="17">
        <v>81.786010000000005</v>
      </c>
      <c r="T425" s="17">
        <v>1.3451200000000001</v>
      </c>
      <c r="U425" s="17">
        <v>30.578199999999999</v>
      </c>
      <c r="V425" s="17">
        <v>1297.8499999999999</v>
      </c>
      <c r="W425" s="17">
        <v>36.919049999999999</v>
      </c>
      <c r="X425" s="17">
        <v>30.780799999999999</v>
      </c>
      <c r="Y425" s="17">
        <v>1.0680799999999999</v>
      </c>
      <c r="Z425" s="17">
        <v>135.93</v>
      </c>
    </row>
    <row r="426" spans="1:26" x14ac:dyDescent="0.2">
      <c r="A426" s="27">
        <v>44988</v>
      </c>
      <c r="B426" s="17">
        <v>5.1981000000000002</v>
      </c>
      <c r="C426" s="14">
        <v>803.77499999999998</v>
      </c>
      <c r="D426" s="17">
        <v>6.8954399999999998</v>
      </c>
      <c r="E426" s="17">
        <v>4784.4250000000002</v>
      </c>
      <c r="F426" s="17">
        <v>22.07057</v>
      </c>
      <c r="G426" s="17">
        <v>356.55799999999999</v>
      </c>
      <c r="H426" s="17">
        <v>15300</v>
      </c>
      <c r="I426" s="17">
        <v>4.476</v>
      </c>
      <c r="J426" s="17">
        <v>17.957000000000001</v>
      </c>
      <c r="K426" s="17">
        <v>3.7831000000000001</v>
      </c>
      <c r="L426" s="17">
        <v>54.832500000000003</v>
      </c>
      <c r="M426" s="17">
        <v>4.4256900000000003</v>
      </c>
      <c r="N426" s="17">
        <v>4.6311499999999999</v>
      </c>
      <c r="O426" s="17">
        <v>75.650000000000006</v>
      </c>
      <c r="P426" s="17">
        <v>18.1417</v>
      </c>
      <c r="Q426" s="17">
        <v>34.578800000000001</v>
      </c>
      <c r="R426" s="17">
        <v>18.79926</v>
      </c>
      <c r="S426" s="17">
        <v>81.702510000000004</v>
      </c>
      <c r="T426" s="17">
        <v>1.3449800000000001</v>
      </c>
      <c r="U426" s="17">
        <v>30.6236</v>
      </c>
      <c r="V426" s="17">
        <v>1295.78</v>
      </c>
      <c r="W426" s="17">
        <v>36.931649999999998</v>
      </c>
      <c r="X426" s="17">
        <v>30.770499999999998</v>
      </c>
      <c r="Y426" s="17">
        <v>1.06349</v>
      </c>
      <c r="Z426" s="17">
        <v>135.86500000000001</v>
      </c>
    </row>
    <row r="427" spans="1:26" x14ac:dyDescent="0.2">
      <c r="A427" s="27">
        <v>44987</v>
      </c>
      <c r="B427" s="17">
        <v>5.21082</v>
      </c>
      <c r="C427" s="14">
        <v>812.9</v>
      </c>
      <c r="D427" s="17">
        <v>6.9210500000000001</v>
      </c>
      <c r="E427" s="17">
        <v>4806.5929999999998</v>
      </c>
      <c r="F427" s="17">
        <v>22.091550000000002</v>
      </c>
      <c r="G427" s="17">
        <v>355.11500000000001</v>
      </c>
      <c r="H427" s="17">
        <v>15280</v>
      </c>
      <c r="I427" s="17">
        <v>4.4744999999999999</v>
      </c>
      <c r="J427" s="17">
        <v>18.125900000000001</v>
      </c>
      <c r="K427" s="17">
        <v>3.7864</v>
      </c>
      <c r="L427" s="17">
        <v>55.027500000000003</v>
      </c>
      <c r="M427" s="17">
        <v>4.4332700000000003</v>
      </c>
      <c r="N427" s="17">
        <v>4.6456999999999997</v>
      </c>
      <c r="O427" s="17">
        <v>75.458830000000006</v>
      </c>
      <c r="P427" s="17">
        <v>18.204049999999999</v>
      </c>
      <c r="Q427" s="17">
        <v>34.825499999999998</v>
      </c>
      <c r="R427" s="17">
        <v>18.860320000000002</v>
      </c>
      <c r="S427" s="17">
        <v>82.355009999999993</v>
      </c>
      <c r="T427" s="17">
        <v>1.3475900000000001</v>
      </c>
      <c r="U427" s="17">
        <v>30.642600000000002</v>
      </c>
      <c r="V427" s="17">
        <v>1311.4</v>
      </c>
      <c r="W427" s="17">
        <v>36.931579999999997</v>
      </c>
      <c r="X427" s="17">
        <v>30.715</v>
      </c>
      <c r="Y427" s="17">
        <v>1.0597399999999999</v>
      </c>
      <c r="Z427" s="17">
        <v>136.774</v>
      </c>
    </row>
    <row r="428" spans="1:26" x14ac:dyDescent="0.2">
      <c r="A428" s="27">
        <v>44986</v>
      </c>
      <c r="B428" s="17">
        <v>5.1807999999999996</v>
      </c>
      <c r="C428" s="14">
        <v>810.71799999999996</v>
      </c>
      <c r="D428" s="17">
        <v>6.8788799999999997</v>
      </c>
      <c r="E428" s="17">
        <v>4832.3549999999996</v>
      </c>
      <c r="F428" s="17">
        <v>21.895910000000001</v>
      </c>
      <c r="G428" s="17">
        <v>349.97699999999998</v>
      </c>
      <c r="H428" s="17">
        <v>15235</v>
      </c>
      <c r="I428" s="17">
        <v>4.4725000000000001</v>
      </c>
      <c r="J428" s="17">
        <v>18.11543</v>
      </c>
      <c r="K428" s="17">
        <v>3.7783000000000002</v>
      </c>
      <c r="L428" s="17">
        <v>54.987499999999997</v>
      </c>
      <c r="M428" s="17">
        <v>4.3795000000000002</v>
      </c>
      <c r="N428" s="17">
        <v>4.6119000000000003</v>
      </c>
      <c r="O428" s="17">
        <v>75.108699999999999</v>
      </c>
      <c r="P428" s="17">
        <v>18.12311</v>
      </c>
      <c r="Q428" s="17">
        <v>34.720199999999998</v>
      </c>
      <c r="R428" s="17">
        <v>18.883970000000001</v>
      </c>
      <c r="S428" s="17">
        <v>82.435010000000005</v>
      </c>
      <c r="T428" s="17">
        <v>1.3425499999999999</v>
      </c>
      <c r="U428" s="17">
        <v>30.581600000000002</v>
      </c>
      <c r="V428" s="17">
        <v>1305.8499999999999</v>
      </c>
      <c r="W428" s="17">
        <v>36.884999999999998</v>
      </c>
      <c r="X428" s="17">
        <v>30.631599999999999</v>
      </c>
      <c r="Y428" s="17">
        <v>1.0668</v>
      </c>
      <c r="Z428" s="17">
        <v>136.18799999999999</v>
      </c>
    </row>
    <row r="429" spans="1:26" x14ac:dyDescent="0.2">
      <c r="A429" s="27">
        <v>44985</v>
      </c>
      <c r="B429" s="17">
        <v>5.2364199999999999</v>
      </c>
      <c r="C429" s="14">
        <v>827.12800000000004</v>
      </c>
      <c r="D429" s="17">
        <v>6.9546400000000004</v>
      </c>
      <c r="E429" s="17">
        <v>4862.6620000000003</v>
      </c>
      <c r="F429" s="17">
        <v>22.2135</v>
      </c>
      <c r="G429" s="17">
        <v>357.738</v>
      </c>
      <c r="H429" s="17">
        <v>15250</v>
      </c>
      <c r="I429" s="17">
        <v>4.4874999999999998</v>
      </c>
      <c r="J429" s="17">
        <v>18.305679999999999</v>
      </c>
      <c r="K429" s="17">
        <v>3.79345</v>
      </c>
      <c r="L429" s="17">
        <v>55.335000000000001</v>
      </c>
      <c r="M429" s="17">
        <v>4.4481700000000002</v>
      </c>
      <c r="N429" s="17">
        <v>4.6567499999999997</v>
      </c>
      <c r="O429" s="17">
        <v>75.048360000000002</v>
      </c>
      <c r="P429" s="17">
        <v>18.35699</v>
      </c>
      <c r="Q429" s="17">
        <v>35.225700000000003</v>
      </c>
      <c r="R429" s="17">
        <v>18.883669999999999</v>
      </c>
      <c r="S429" s="17">
        <v>82.645009999999999</v>
      </c>
      <c r="T429" s="17">
        <v>1.3484100000000001</v>
      </c>
      <c r="U429" s="17">
        <v>30.5625</v>
      </c>
      <c r="V429" s="17">
        <v>1321.25</v>
      </c>
      <c r="W429" s="17">
        <v>36.949249999999999</v>
      </c>
      <c r="X429" s="17">
        <v>30.617100000000001</v>
      </c>
      <c r="Y429" s="17">
        <v>1.0575699999999999</v>
      </c>
      <c r="Z429" s="17">
        <v>136.172</v>
      </c>
    </row>
    <row r="430" spans="1:26" x14ac:dyDescent="0.2">
      <c r="A430" s="27">
        <v>44984</v>
      </c>
      <c r="B430" s="17">
        <v>5.2012</v>
      </c>
      <c r="C430" s="14">
        <v>832.70500000000004</v>
      </c>
      <c r="D430" s="17">
        <v>6.9607599999999996</v>
      </c>
      <c r="E430" s="17">
        <v>4761.75</v>
      </c>
      <c r="F430" s="17">
        <v>22.271129999999999</v>
      </c>
      <c r="G430" s="17">
        <v>356.26299999999998</v>
      </c>
      <c r="H430" s="17">
        <v>15270</v>
      </c>
      <c r="I430" s="17">
        <v>4.4779999999999998</v>
      </c>
      <c r="J430" s="17">
        <v>18.368500000000001</v>
      </c>
      <c r="K430" s="17">
        <v>3.8084500000000001</v>
      </c>
      <c r="L430" s="17">
        <v>55.537500000000001</v>
      </c>
      <c r="M430" s="17">
        <v>4.4432</v>
      </c>
      <c r="N430" s="17">
        <v>4.64025</v>
      </c>
      <c r="O430" s="17">
        <v>74.925030000000007</v>
      </c>
      <c r="P430" s="17">
        <v>18.412050000000001</v>
      </c>
      <c r="Q430" s="17">
        <v>35.016500000000001</v>
      </c>
      <c r="R430" s="17">
        <v>18.883649999999999</v>
      </c>
      <c r="S430" s="17">
        <v>82.681510000000003</v>
      </c>
      <c r="T430" s="17">
        <v>1.3465</v>
      </c>
      <c r="U430" s="17">
        <v>30.5625</v>
      </c>
      <c r="V430" s="17">
        <v>1318.28</v>
      </c>
      <c r="W430" s="17">
        <v>36.760660000000001</v>
      </c>
      <c r="X430" s="17">
        <v>30.633299999999998</v>
      </c>
      <c r="Y430" s="17">
        <v>1.0609500000000001</v>
      </c>
      <c r="Z430" s="17">
        <v>136.19</v>
      </c>
    </row>
    <row r="431" spans="1:26" x14ac:dyDescent="0.2">
      <c r="A431" s="27">
        <v>44981</v>
      </c>
      <c r="B431" s="17">
        <v>5.2005999999999997</v>
      </c>
      <c r="C431" s="14">
        <v>825.75</v>
      </c>
      <c r="D431" s="17">
        <v>6.9809799999999997</v>
      </c>
      <c r="E431" s="17">
        <v>4837.13</v>
      </c>
      <c r="F431" s="17">
        <v>22.419460000000001</v>
      </c>
      <c r="G431" s="17">
        <v>360.404</v>
      </c>
      <c r="H431" s="17">
        <v>15225</v>
      </c>
      <c r="I431" s="17">
        <v>4.4355000000000002</v>
      </c>
      <c r="J431" s="17">
        <v>18.417960000000001</v>
      </c>
      <c r="K431" s="17">
        <v>3.82145</v>
      </c>
      <c r="L431" s="17">
        <v>54.996899999999997</v>
      </c>
      <c r="M431" s="17">
        <v>4.4742199999999999</v>
      </c>
      <c r="N431" s="17">
        <v>4.6651199999999999</v>
      </c>
      <c r="O431" s="17">
        <v>75.900000000000006</v>
      </c>
      <c r="P431" s="17">
        <v>18.426649999999999</v>
      </c>
      <c r="Q431" s="17">
        <v>34.938000000000002</v>
      </c>
      <c r="R431" s="17">
        <v>18.87443</v>
      </c>
      <c r="S431" s="17">
        <v>82.937010000000001</v>
      </c>
      <c r="T431" s="17">
        <v>1.35056</v>
      </c>
      <c r="U431" s="17">
        <v>30.5625</v>
      </c>
      <c r="V431" s="17">
        <v>1315.6</v>
      </c>
      <c r="W431" s="17">
        <v>36.859220000000001</v>
      </c>
      <c r="X431" s="17">
        <v>30.631</v>
      </c>
      <c r="Y431" s="17">
        <v>1.0547899999999999</v>
      </c>
      <c r="Z431" s="17">
        <v>136.47499999999999</v>
      </c>
    </row>
    <row r="432" spans="1:26" x14ac:dyDescent="0.2">
      <c r="A432" s="27">
        <v>44980</v>
      </c>
      <c r="B432" s="17">
        <v>5.1318000000000001</v>
      </c>
      <c r="C432" s="14">
        <v>807.41200000000003</v>
      </c>
      <c r="D432" s="17">
        <v>6.9163199999999998</v>
      </c>
      <c r="E432" s="17">
        <v>4857.3779999999997</v>
      </c>
      <c r="F432" s="17">
        <v>22.325990000000001</v>
      </c>
      <c r="G432" s="17">
        <v>359.29700000000003</v>
      </c>
      <c r="H432" s="17">
        <v>15190</v>
      </c>
      <c r="I432" s="17">
        <v>4.4340000000000002</v>
      </c>
      <c r="J432" s="17">
        <v>18.385840000000002</v>
      </c>
      <c r="K432" s="17">
        <v>3.80063</v>
      </c>
      <c r="L432" s="17">
        <v>54.9</v>
      </c>
      <c r="M432" s="17">
        <v>4.4581</v>
      </c>
      <c r="N432" s="17">
        <v>4.6369300000000004</v>
      </c>
      <c r="O432" s="17">
        <v>75.685630000000003</v>
      </c>
      <c r="P432" s="17">
        <v>18.2211</v>
      </c>
      <c r="Q432" s="17">
        <v>34.7149</v>
      </c>
      <c r="R432" s="17">
        <v>18.853470000000002</v>
      </c>
      <c r="S432" s="17">
        <v>82.65401</v>
      </c>
      <c r="T432" s="17">
        <v>1.3427500000000001</v>
      </c>
      <c r="U432" s="17">
        <v>30.353100000000001</v>
      </c>
      <c r="V432" s="17">
        <v>1297.94</v>
      </c>
      <c r="W432" s="17">
        <v>36.823900000000002</v>
      </c>
      <c r="X432" s="17">
        <v>30.623449999999998</v>
      </c>
      <c r="Y432" s="17">
        <v>1.0596000000000001</v>
      </c>
      <c r="Z432" s="17">
        <v>134.70500000000001</v>
      </c>
    </row>
    <row r="433" spans="1:26" x14ac:dyDescent="0.2">
      <c r="A433" s="27">
        <v>44979</v>
      </c>
      <c r="B433" s="17">
        <v>5.1597999999999997</v>
      </c>
      <c r="C433" s="14">
        <v>798.875</v>
      </c>
      <c r="D433" s="17">
        <v>6.9037899999999999</v>
      </c>
      <c r="E433" s="17">
        <v>4896.2</v>
      </c>
      <c r="F433" s="17">
        <v>22.336320000000001</v>
      </c>
      <c r="G433" s="17">
        <v>359.786</v>
      </c>
      <c r="H433" s="17">
        <v>15201.5</v>
      </c>
      <c r="I433" s="17">
        <v>4.4414999999999996</v>
      </c>
      <c r="J433" s="17">
        <v>18.356169999999999</v>
      </c>
      <c r="K433" s="17">
        <v>3.8092000000000001</v>
      </c>
      <c r="L433" s="17">
        <v>55.18</v>
      </c>
      <c r="M433" s="17">
        <v>4.4805000000000001</v>
      </c>
      <c r="N433" s="17">
        <v>4.6363500000000002</v>
      </c>
      <c r="O433" s="17">
        <v>75.426699999999997</v>
      </c>
      <c r="P433" s="17">
        <v>18.23893</v>
      </c>
      <c r="Q433" s="17">
        <v>34.620600000000003</v>
      </c>
      <c r="R433" s="17">
        <v>18.850899999999999</v>
      </c>
      <c r="S433" s="17">
        <v>82.828010000000006</v>
      </c>
      <c r="T433" s="17">
        <v>1.3405400000000001</v>
      </c>
      <c r="U433" s="17">
        <v>30.522400000000001</v>
      </c>
      <c r="V433" s="17">
        <v>1302.3599999999999</v>
      </c>
      <c r="W433" s="17">
        <v>36.830849999999998</v>
      </c>
      <c r="X433" s="17">
        <v>30.614879999999999</v>
      </c>
      <c r="Y433" s="17">
        <v>1.0604499999999999</v>
      </c>
      <c r="Z433" s="17">
        <v>134.83799999999999</v>
      </c>
    </row>
    <row r="434" spans="1:26" x14ac:dyDescent="0.2">
      <c r="A434" s="27">
        <v>44978</v>
      </c>
      <c r="B434" s="17">
        <v>5.1623000000000001</v>
      </c>
      <c r="C434" s="14">
        <v>802.58</v>
      </c>
      <c r="D434" s="17">
        <v>6.8925999999999998</v>
      </c>
      <c r="E434" s="17">
        <v>4959.95</v>
      </c>
      <c r="F434" s="17">
        <v>22.283300000000001</v>
      </c>
      <c r="G434" s="17">
        <v>359.971</v>
      </c>
      <c r="H434" s="17">
        <v>15190</v>
      </c>
      <c r="I434" s="17">
        <v>4.4325000000000001</v>
      </c>
      <c r="J434" s="17">
        <v>18.468350000000001</v>
      </c>
      <c r="K434" s="17">
        <v>3.8298999999999999</v>
      </c>
      <c r="L434" s="17">
        <v>55.079900000000002</v>
      </c>
      <c r="M434" s="17">
        <v>4.4615799999999997</v>
      </c>
      <c r="N434" s="17">
        <v>4.6210800000000001</v>
      </c>
      <c r="O434" s="17">
        <v>74.947879999999998</v>
      </c>
      <c r="P434" s="17">
        <v>18.2563</v>
      </c>
      <c r="Q434" s="17">
        <v>34.614899999999999</v>
      </c>
      <c r="R434" s="17">
        <v>18.87022</v>
      </c>
      <c r="S434" s="17">
        <v>82.847009999999997</v>
      </c>
      <c r="T434" s="17">
        <v>1.3405800000000001</v>
      </c>
      <c r="U434" s="17">
        <v>30.428100000000001</v>
      </c>
      <c r="V434" s="17">
        <v>1306.1600000000001</v>
      </c>
      <c r="W434" s="17">
        <v>36.758629999999997</v>
      </c>
      <c r="X434" s="17">
        <v>30.594449999999998</v>
      </c>
      <c r="Y434" s="17">
        <v>1.0648</v>
      </c>
      <c r="Z434" s="17">
        <v>135.01400000000001</v>
      </c>
    </row>
    <row r="435" spans="1:26" x14ac:dyDescent="0.2">
      <c r="A435" s="27">
        <v>44977</v>
      </c>
      <c r="B435" s="17">
        <v>5.1623000000000001</v>
      </c>
      <c r="C435" s="14">
        <v>797.38</v>
      </c>
      <c r="D435" s="17">
        <v>6.8594600000000003</v>
      </c>
      <c r="E435" s="17">
        <v>4913.7370000000001</v>
      </c>
      <c r="F435" s="17">
        <v>22.199470000000002</v>
      </c>
      <c r="G435" s="17">
        <v>358.17700000000002</v>
      </c>
      <c r="H435" s="17">
        <v>15157.5</v>
      </c>
      <c r="I435" s="17">
        <v>4.43</v>
      </c>
      <c r="J435" s="17">
        <v>18.379799999999999</v>
      </c>
      <c r="K435" s="17">
        <v>3.8412999999999999</v>
      </c>
      <c r="L435" s="17">
        <v>54.971699999999998</v>
      </c>
      <c r="M435" s="17">
        <v>4.4372999999999996</v>
      </c>
      <c r="N435" s="17">
        <v>4.6012000000000004</v>
      </c>
      <c r="O435" s="17">
        <v>75.153919999999999</v>
      </c>
      <c r="P435" s="17">
        <v>18.090430000000001</v>
      </c>
      <c r="Q435" s="17">
        <v>34.383899999999997</v>
      </c>
      <c r="R435" s="17">
        <v>18.884060000000002</v>
      </c>
      <c r="S435" s="17">
        <v>82.720010000000002</v>
      </c>
      <c r="T435" s="17">
        <v>1.3357600000000001</v>
      </c>
      <c r="U435" s="17">
        <v>30.370699999999999</v>
      </c>
      <c r="V435" s="17">
        <v>1296.6600000000001</v>
      </c>
      <c r="W435" s="17">
        <v>36.915999999999997</v>
      </c>
      <c r="X435" s="17">
        <v>30.589449999999999</v>
      </c>
      <c r="Y435" s="17">
        <v>1.06856</v>
      </c>
      <c r="Z435" s="17">
        <v>134.25</v>
      </c>
    </row>
    <row r="436" spans="1:26" x14ac:dyDescent="0.2">
      <c r="A436" s="27">
        <v>44974</v>
      </c>
      <c r="B436" s="17">
        <v>5.1623000000000001</v>
      </c>
      <c r="C436" s="14">
        <v>789.04700000000003</v>
      </c>
      <c r="D436" s="17">
        <v>6.8738200000000003</v>
      </c>
      <c r="E436" s="17">
        <v>4906.3999999999996</v>
      </c>
      <c r="F436" s="17">
        <v>22.173400000000001</v>
      </c>
      <c r="G436" s="17">
        <v>358.83</v>
      </c>
      <c r="H436" s="17">
        <v>15202.5</v>
      </c>
      <c r="I436" s="17">
        <v>4.4320000000000004</v>
      </c>
      <c r="J436" s="17">
        <v>18.371670000000002</v>
      </c>
      <c r="K436" s="17">
        <v>3.8443800000000001</v>
      </c>
      <c r="L436" s="17">
        <v>55.247500000000002</v>
      </c>
      <c r="M436" s="17">
        <v>4.4485400000000004</v>
      </c>
      <c r="N436" s="17">
        <v>4.5929500000000001</v>
      </c>
      <c r="O436" s="17">
        <v>73.656630000000007</v>
      </c>
      <c r="P436" s="17">
        <v>18.056010000000001</v>
      </c>
      <c r="Q436" s="17">
        <v>34.463000000000001</v>
      </c>
      <c r="R436" s="17">
        <v>18.831050000000001</v>
      </c>
      <c r="S436" s="17">
        <v>82.759410000000003</v>
      </c>
      <c r="T436" s="17">
        <v>1.3364400000000001</v>
      </c>
      <c r="U436" s="17">
        <v>30.416599999999999</v>
      </c>
      <c r="V436" s="17">
        <v>1295.92</v>
      </c>
      <c r="W436" s="17">
        <v>36.76296</v>
      </c>
      <c r="X436" s="17">
        <v>30.5549</v>
      </c>
      <c r="Y436" s="17">
        <v>1.06945</v>
      </c>
      <c r="Z436" s="17">
        <v>134.155</v>
      </c>
    </row>
    <row r="437" spans="1:26" x14ac:dyDescent="0.2">
      <c r="A437" s="27">
        <v>44973</v>
      </c>
      <c r="B437" s="17">
        <v>5.2195999999999998</v>
      </c>
      <c r="C437" s="14">
        <v>791.99</v>
      </c>
      <c r="D437" s="17">
        <v>6.8684099999999999</v>
      </c>
      <c r="E437" s="17">
        <v>4924.125</v>
      </c>
      <c r="F437" s="17">
        <v>22.172190000000001</v>
      </c>
      <c r="G437" s="17">
        <v>359.27199999999999</v>
      </c>
      <c r="H437" s="17">
        <v>15156.5</v>
      </c>
      <c r="I437" s="17">
        <v>4.4039999999999999</v>
      </c>
      <c r="J437" s="17">
        <v>18.52402</v>
      </c>
      <c r="K437" s="17">
        <v>3.8491499999999998</v>
      </c>
      <c r="L437" s="17">
        <v>55.097499999999997</v>
      </c>
      <c r="M437" s="17">
        <v>4.4668900000000002</v>
      </c>
      <c r="N437" s="17">
        <v>4.5898599999999998</v>
      </c>
      <c r="O437" s="17">
        <v>74.8857</v>
      </c>
      <c r="P437" s="17">
        <v>18.16621</v>
      </c>
      <c r="Q437" s="17">
        <v>34.340000000000003</v>
      </c>
      <c r="R437" s="17">
        <v>18.850000000000001</v>
      </c>
      <c r="S437" s="17">
        <v>82.715010000000007</v>
      </c>
      <c r="T437" s="17">
        <v>1.33623</v>
      </c>
      <c r="U437" s="17">
        <v>30.2956</v>
      </c>
      <c r="V437" s="17">
        <v>1287.96</v>
      </c>
      <c r="W437" s="17">
        <v>36.802160000000001</v>
      </c>
      <c r="X437" s="17">
        <v>30.549499999999998</v>
      </c>
      <c r="Y437" s="17">
        <v>1.0673999999999999</v>
      </c>
      <c r="Z437" s="17">
        <v>133.94399999999999</v>
      </c>
    </row>
    <row r="438" spans="1:26" x14ac:dyDescent="0.2">
      <c r="A438" s="27">
        <v>44972</v>
      </c>
      <c r="B438" s="17">
        <v>5.2171700000000003</v>
      </c>
      <c r="C438" s="14">
        <v>793.45500000000004</v>
      </c>
      <c r="D438" s="17">
        <v>6.8635999999999999</v>
      </c>
      <c r="E438" s="17">
        <v>4925.0129999999999</v>
      </c>
      <c r="F438" s="17">
        <v>22.109400000000001</v>
      </c>
      <c r="G438" s="17">
        <v>355.58800000000002</v>
      </c>
      <c r="H438" s="17">
        <v>15204</v>
      </c>
      <c r="I438" s="17">
        <v>4.3925000000000001</v>
      </c>
      <c r="J438" s="17">
        <v>18.585560000000001</v>
      </c>
      <c r="K438" s="17">
        <v>3.8673000000000002</v>
      </c>
      <c r="L438" s="17">
        <v>55.1813</v>
      </c>
      <c r="M438" s="17">
        <v>4.4527000000000001</v>
      </c>
      <c r="N438" s="17">
        <v>4.58453</v>
      </c>
      <c r="O438" s="17">
        <v>74.535430000000005</v>
      </c>
      <c r="P438" s="17">
        <v>18.031199999999998</v>
      </c>
      <c r="Q438" s="17">
        <v>34.287500000000001</v>
      </c>
      <c r="R438" s="17">
        <v>18.852499999999999</v>
      </c>
      <c r="S438" s="17">
        <v>82.765010000000004</v>
      </c>
      <c r="T438" s="17">
        <v>1.33588</v>
      </c>
      <c r="U438" s="17">
        <v>30.314299999999999</v>
      </c>
      <c r="V438" s="17">
        <v>1284.9000000000001</v>
      </c>
      <c r="W438" s="17">
        <v>36.931649999999998</v>
      </c>
      <c r="X438" s="17">
        <v>30.5654</v>
      </c>
      <c r="Y438" s="17">
        <v>1.06887</v>
      </c>
      <c r="Z438" s="17">
        <v>134.15899999999999</v>
      </c>
    </row>
    <row r="439" spans="1:26" x14ac:dyDescent="0.2">
      <c r="A439" s="27">
        <v>44971</v>
      </c>
      <c r="B439" s="17">
        <v>5.1885000000000003</v>
      </c>
      <c r="C439" s="14">
        <v>785.65499999999997</v>
      </c>
      <c r="D439" s="17">
        <v>6.8373999999999997</v>
      </c>
      <c r="E439" s="17">
        <v>4797.5410000000002</v>
      </c>
      <c r="F439" s="17">
        <v>22.072399999999998</v>
      </c>
      <c r="G439" s="17">
        <v>352.26</v>
      </c>
      <c r="H439" s="17">
        <v>15159.5</v>
      </c>
      <c r="I439" s="17">
        <v>4.3484999999999996</v>
      </c>
      <c r="J439" s="17">
        <v>18.526499999999999</v>
      </c>
      <c r="K439" s="17">
        <v>3.8621500000000002</v>
      </c>
      <c r="L439" s="17">
        <v>54.86</v>
      </c>
      <c r="M439" s="17">
        <v>4.4456300000000004</v>
      </c>
      <c r="N439" s="17">
        <v>4.5628599999999997</v>
      </c>
      <c r="O439" s="17">
        <v>73.632350000000002</v>
      </c>
      <c r="P439" s="17">
        <v>17.89875</v>
      </c>
      <c r="Q439" s="17">
        <v>33.907600000000002</v>
      </c>
      <c r="R439" s="17">
        <v>18.841000000000001</v>
      </c>
      <c r="S439" s="17">
        <v>82.864009999999993</v>
      </c>
      <c r="T439" s="17">
        <v>1.3283799999999999</v>
      </c>
      <c r="U439" s="17">
        <v>30.209099999999999</v>
      </c>
      <c r="V439" s="17">
        <v>1272.55</v>
      </c>
      <c r="W439" s="17">
        <v>36.761150000000001</v>
      </c>
      <c r="X439" s="17">
        <v>30.573830000000001</v>
      </c>
      <c r="Y439" s="17">
        <v>1.07376</v>
      </c>
      <c r="Z439" s="17">
        <v>133.155</v>
      </c>
    </row>
    <row r="440" spans="1:26" x14ac:dyDescent="0.2">
      <c r="A440" s="27">
        <v>44970</v>
      </c>
      <c r="B440" s="17">
        <v>5.1706000000000003</v>
      </c>
      <c r="C440" s="14">
        <v>793.22699999999998</v>
      </c>
      <c r="D440" s="17">
        <v>6.8241699999999996</v>
      </c>
      <c r="E440" s="17">
        <v>4787.75</v>
      </c>
      <c r="F440" s="17">
        <v>22.165559999999999</v>
      </c>
      <c r="G440" s="17">
        <v>357.14</v>
      </c>
      <c r="H440" s="17">
        <v>15195</v>
      </c>
      <c r="I440" s="17">
        <v>4.3624999999999998</v>
      </c>
      <c r="J440" s="17">
        <v>18.571300000000001</v>
      </c>
      <c r="K440" s="17">
        <v>3.8588</v>
      </c>
      <c r="L440" s="17">
        <v>54.77</v>
      </c>
      <c r="M440" s="17">
        <v>4.4640000000000004</v>
      </c>
      <c r="N440" s="17">
        <v>4.5687199999999999</v>
      </c>
      <c r="O440" s="17">
        <v>73.993819999999999</v>
      </c>
      <c r="P440" s="17">
        <v>17.85613</v>
      </c>
      <c r="Q440" s="17">
        <v>33.804299999999998</v>
      </c>
      <c r="R440" s="17">
        <v>18.842949999999998</v>
      </c>
      <c r="S440" s="17">
        <v>82.593509999999995</v>
      </c>
      <c r="T440" s="17">
        <v>1.32866</v>
      </c>
      <c r="U440" s="17">
        <v>30.236799999999999</v>
      </c>
      <c r="V440" s="17">
        <v>1273.31</v>
      </c>
      <c r="W440" s="17">
        <v>36.865749999999998</v>
      </c>
      <c r="X440" s="17">
        <v>30.531099999999999</v>
      </c>
      <c r="Y440" s="17">
        <v>1.0722499999999999</v>
      </c>
      <c r="Z440" s="17">
        <v>132.423</v>
      </c>
    </row>
    <row r="441" spans="1:26" x14ac:dyDescent="0.2">
      <c r="A441" s="27">
        <v>44967</v>
      </c>
      <c r="B441" s="17">
        <v>5.2142999999999997</v>
      </c>
      <c r="C441" s="14">
        <v>797.32500000000005</v>
      </c>
      <c r="D441" s="17">
        <v>6.8230700000000004</v>
      </c>
      <c r="E441" s="17">
        <v>4799.6750000000002</v>
      </c>
      <c r="F441" s="17">
        <v>22.2181</v>
      </c>
      <c r="G441" s="17">
        <v>362.53</v>
      </c>
      <c r="H441" s="17">
        <v>15133.5</v>
      </c>
      <c r="I441" s="17">
        <v>4.3339999999999996</v>
      </c>
      <c r="J441" s="17">
        <v>18.670439999999999</v>
      </c>
      <c r="K441" s="17">
        <v>3.8419500000000002</v>
      </c>
      <c r="L441" s="17">
        <v>54.427300000000002</v>
      </c>
      <c r="M441" s="17">
        <v>4.4677699999999998</v>
      </c>
      <c r="N441" s="17">
        <v>4.5911299999999997</v>
      </c>
      <c r="O441" s="17">
        <v>73.705920000000006</v>
      </c>
      <c r="P441" s="17">
        <v>17.85821</v>
      </c>
      <c r="Q441" s="17">
        <v>33.731000000000002</v>
      </c>
      <c r="R441" s="17">
        <v>18.814440000000001</v>
      </c>
      <c r="S441" s="17">
        <v>82.534009999999995</v>
      </c>
      <c r="T441" s="17">
        <v>1.33029</v>
      </c>
      <c r="U441" s="17">
        <v>30.120799999999999</v>
      </c>
      <c r="V441" s="17">
        <v>1267.52</v>
      </c>
      <c r="W441" s="17">
        <v>36.859220000000001</v>
      </c>
      <c r="X441" s="17">
        <v>30.503499999999999</v>
      </c>
      <c r="Y441" s="17">
        <v>1.06776</v>
      </c>
      <c r="Z441" s="17">
        <v>131.35900000000001</v>
      </c>
    </row>
    <row r="442" spans="1:26" x14ac:dyDescent="0.2">
      <c r="A442" s="27">
        <v>44966</v>
      </c>
      <c r="B442" s="17">
        <v>5.2755999999999998</v>
      </c>
      <c r="C442" s="14">
        <v>802.21299999999997</v>
      </c>
      <c r="D442" s="17">
        <v>6.7921500000000004</v>
      </c>
      <c r="E442" s="17">
        <v>4736.0630000000001</v>
      </c>
      <c r="F442" s="17">
        <v>22.06765</v>
      </c>
      <c r="G442" s="17">
        <v>360.988</v>
      </c>
      <c r="H442" s="17">
        <v>15094.5</v>
      </c>
      <c r="I442" s="17">
        <v>4.3159999999999998</v>
      </c>
      <c r="J442" s="17">
        <v>18.77122</v>
      </c>
      <c r="K442" s="17">
        <v>3.86165</v>
      </c>
      <c r="L442" s="17">
        <v>54.465000000000003</v>
      </c>
      <c r="M442" s="17">
        <v>4.4285600000000001</v>
      </c>
      <c r="N442" s="17">
        <v>4.5542499999999997</v>
      </c>
      <c r="O442" s="17">
        <v>73.055000000000007</v>
      </c>
      <c r="P442" s="17">
        <v>17.75798</v>
      </c>
      <c r="Q442" s="17">
        <v>33.600499999999997</v>
      </c>
      <c r="R442" s="17">
        <v>18.8291</v>
      </c>
      <c r="S442" s="17">
        <v>82.521659999999997</v>
      </c>
      <c r="T442" s="17">
        <v>1.3257000000000001</v>
      </c>
      <c r="U442" s="17">
        <v>30.072800000000001</v>
      </c>
      <c r="V442" s="17">
        <v>1265.3399999999999</v>
      </c>
      <c r="W442" s="17">
        <v>36.802160000000001</v>
      </c>
      <c r="X442" s="17">
        <v>30.485800000000001</v>
      </c>
      <c r="Y442" s="17">
        <v>1.07399</v>
      </c>
      <c r="Z442" s="17">
        <v>131.58699999999999</v>
      </c>
    </row>
    <row r="443" spans="1:26" x14ac:dyDescent="0.2">
      <c r="A443" s="27">
        <v>44965</v>
      </c>
      <c r="B443" s="17">
        <v>5.20085</v>
      </c>
      <c r="C443" s="14">
        <v>800.4</v>
      </c>
      <c r="D443" s="17">
        <v>6.7963699999999996</v>
      </c>
      <c r="E443" s="17">
        <v>4761.0249999999996</v>
      </c>
      <c r="F443" s="17">
        <v>22.183440000000001</v>
      </c>
      <c r="G443" s="17">
        <v>360.77499999999998</v>
      </c>
      <c r="H443" s="17">
        <v>15100</v>
      </c>
      <c r="I443" s="17">
        <v>4.2984999999999998</v>
      </c>
      <c r="J443" s="17">
        <v>18.939250000000001</v>
      </c>
      <c r="K443" s="17">
        <v>3.8698000000000001</v>
      </c>
      <c r="L443" s="17">
        <v>54.808799999999998</v>
      </c>
      <c r="M443" s="17">
        <v>4.4250499999999997</v>
      </c>
      <c r="N443" s="17">
        <v>4.5705999999999998</v>
      </c>
      <c r="O443" s="17">
        <v>73.24015</v>
      </c>
      <c r="P443" s="17">
        <v>17.769279999999998</v>
      </c>
      <c r="Q443" s="17">
        <v>33.496000000000002</v>
      </c>
      <c r="R443" s="17">
        <v>18.827750000000002</v>
      </c>
      <c r="S443" s="17">
        <v>82.666759999999996</v>
      </c>
      <c r="T443" s="17">
        <v>1.3261000000000001</v>
      </c>
      <c r="U443" s="17">
        <v>30.048200000000001</v>
      </c>
      <c r="V443" s="17">
        <v>1260.9100000000001</v>
      </c>
      <c r="W443" s="17">
        <v>36.927509999999998</v>
      </c>
      <c r="X443" s="17">
        <v>30.373799999999999</v>
      </c>
      <c r="Y443" s="17">
        <v>1.0711999999999999</v>
      </c>
      <c r="Z443" s="17">
        <v>131.39500000000001</v>
      </c>
    </row>
    <row r="444" spans="1:26" x14ac:dyDescent="0.2">
      <c r="A444" s="27">
        <v>44964</v>
      </c>
      <c r="B444" s="17">
        <v>5.2048500000000004</v>
      </c>
      <c r="C444" s="14">
        <v>796.25</v>
      </c>
      <c r="D444" s="17">
        <v>6.7838000000000003</v>
      </c>
      <c r="E444" s="17">
        <v>4727.5</v>
      </c>
      <c r="F444" s="17">
        <v>22.17587</v>
      </c>
      <c r="G444" s="17">
        <v>365.01299999999998</v>
      </c>
      <c r="H444" s="17">
        <v>15145</v>
      </c>
      <c r="I444" s="17">
        <v>4.3029999999999999</v>
      </c>
      <c r="J444" s="17">
        <v>18.906749999999999</v>
      </c>
      <c r="K444" s="17">
        <v>3.8443000000000001</v>
      </c>
      <c r="L444" s="17">
        <v>55.067500000000003</v>
      </c>
      <c r="M444" s="17">
        <v>4.4300199999999998</v>
      </c>
      <c r="N444" s="17">
        <v>4.5660999999999996</v>
      </c>
      <c r="O444" s="17">
        <v>71.699479999999994</v>
      </c>
      <c r="P444" s="17">
        <v>17.5654</v>
      </c>
      <c r="Q444" s="17">
        <v>33.533799999999999</v>
      </c>
      <c r="R444" s="17">
        <v>18.817889999999998</v>
      </c>
      <c r="S444" s="17">
        <v>82.802509999999998</v>
      </c>
      <c r="T444" s="17">
        <v>1.32416</v>
      </c>
      <c r="U444" s="17">
        <v>30.064900000000002</v>
      </c>
      <c r="V444" s="17">
        <v>1255.8</v>
      </c>
      <c r="W444" s="17">
        <v>36.950420000000001</v>
      </c>
      <c r="X444" s="17">
        <v>30.297779999999999</v>
      </c>
      <c r="Y444" s="17">
        <v>1.0726500000000001</v>
      </c>
      <c r="Z444" s="17">
        <v>131.072</v>
      </c>
    </row>
    <row r="445" spans="1:26" x14ac:dyDescent="0.2">
      <c r="A445" s="27">
        <v>44963</v>
      </c>
      <c r="B445" s="17">
        <v>5.1504500000000002</v>
      </c>
      <c r="C445" s="14">
        <v>803.94500000000005</v>
      </c>
      <c r="D445" s="17">
        <v>6.8056000000000001</v>
      </c>
      <c r="E445" s="17">
        <v>4786.7370000000001</v>
      </c>
      <c r="F445" s="17">
        <v>22.24588</v>
      </c>
      <c r="G445" s="17">
        <v>367.82299999999998</v>
      </c>
      <c r="H445" s="17">
        <v>15197.5</v>
      </c>
      <c r="I445" s="17">
        <v>4.258</v>
      </c>
      <c r="J445" s="17">
        <v>19.16865</v>
      </c>
      <c r="K445" s="17">
        <v>3.8466499999999999</v>
      </c>
      <c r="L445" s="17">
        <v>54.4</v>
      </c>
      <c r="M445" s="17">
        <v>4.4242900000000001</v>
      </c>
      <c r="N445" s="17">
        <v>4.56555</v>
      </c>
      <c r="O445" s="17">
        <v>71.691199999999995</v>
      </c>
      <c r="P445" s="17">
        <v>17.66385</v>
      </c>
      <c r="Q445" s="17">
        <v>33.793500000000002</v>
      </c>
      <c r="R445" s="17">
        <v>18.81765</v>
      </c>
      <c r="S445" s="17">
        <v>82.756010000000003</v>
      </c>
      <c r="T445" s="17">
        <v>1.32778</v>
      </c>
      <c r="U445" s="17">
        <v>29.992100000000001</v>
      </c>
      <c r="V445" s="17">
        <v>1261.01</v>
      </c>
      <c r="W445" s="17">
        <v>36.950330000000001</v>
      </c>
      <c r="X445" s="17">
        <v>30.265419999999999</v>
      </c>
      <c r="Y445" s="17">
        <v>1.0725899999999999</v>
      </c>
      <c r="Z445" s="17">
        <v>132.66</v>
      </c>
    </row>
    <row r="446" spans="1:26" x14ac:dyDescent="0.2">
      <c r="A446" s="27">
        <v>44960</v>
      </c>
      <c r="B446" s="17">
        <v>5.1333500000000001</v>
      </c>
      <c r="C446" s="14">
        <v>795.83</v>
      </c>
      <c r="D446" s="17">
        <v>6.8060200000000002</v>
      </c>
      <c r="E446" s="17">
        <v>4697.7749999999996</v>
      </c>
      <c r="F446" s="17">
        <v>22.021730000000002</v>
      </c>
      <c r="G446" s="17">
        <v>359.72800000000001</v>
      </c>
      <c r="H446" s="17">
        <v>15091.2</v>
      </c>
      <c r="I446" s="17">
        <v>4.258</v>
      </c>
      <c r="J446" s="17">
        <v>18.968800000000002</v>
      </c>
      <c r="K446" s="17">
        <v>3.8388</v>
      </c>
      <c r="L446" s="17">
        <v>53.68</v>
      </c>
      <c r="M446" s="17">
        <v>4.3706500000000004</v>
      </c>
      <c r="N446" s="17">
        <v>4.5341199999999997</v>
      </c>
      <c r="O446" s="17">
        <v>71.144030000000001</v>
      </c>
      <c r="P446" s="17">
        <v>17.475549999999998</v>
      </c>
      <c r="Q446" s="17">
        <v>33.433999999999997</v>
      </c>
      <c r="R446" s="17">
        <v>18.827000000000002</v>
      </c>
      <c r="S446" s="17">
        <v>82.233509999999995</v>
      </c>
      <c r="T446" s="17">
        <v>1.3234999999999999</v>
      </c>
      <c r="U446" s="17">
        <v>29.7105</v>
      </c>
      <c r="V446" s="17">
        <v>1247.74</v>
      </c>
      <c r="W446" s="17">
        <v>36.934159999999999</v>
      </c>
      <c r="X446" s="17">
        <v>30.287199999999999</v>
      </c>
      <c r="Y446" s="17">
        <v>1.0794999999999999</v>
      </c>
      <c r="Z446" s="17">
        <v>131.19</v>
      </c>
    </row>
    <row r="447" spans="1:26" x14ac:dyDescent="0.2">
      <c r="A447" s="27">
        <v>44959</v>
      </c>
      <c r="B447" s="17">
        <v>5.0437000000000003</v>
      </c>
      <c r="C447" s="14">
        <v>779.30200000000002</v>
      </c>
      <c r="D447" s="17">
        <v>6.73766</v>
      </c>
      <c r="E447" s="17">
        <v>4619.6629999999996</v>
      </c>
      <c r="F447" s="17">
        <v>21.75562</v>
      </c>
      <c r="G447" s="17">
        <v>353.78100000000001</v>
      </c>
      <c r="H447" s="17">
        <v>14880</v>
      </c>
      <c r="I447" s="17">
        <v>4.2460000000000004</v>
      </c>
      <c r="J447" s="17">
        <v>18.670999999999999</v>
      </c>
      <c r="K447" s="17">
        <v>3.8314499999999998</v>
      </c>
      <c r="L447" s="17">
        <v>53.865000000000002</v>
      </c>
      <c r="M447" s="17">
        <v>4.2963300000000002</v>
      </c>
      <c r="N447" s="17">
        <v>4.4936499999999997</v>
      </c>
      <c r="O447" s="17">
        <v>70.596249999999998</v>
      </c>
      <c r="P447" s="17">
        <v>17.070250000000001</v>
      </c>
      <c r="Q447" s="17">
        <v>33.021799999999999</v>
      </c>
      <c r="R447" s="17">
        <v>18.8064</v>
      </c>
      <c r="S447" s="17">
        <v>82.024519999999995</v>
      </c>
      <c r="T447" s="17">
        <v>1.3097700000000001</v>
      </c>
      <c r="U447" s="17">
        <v>29.7103</v>
      </c>
      <c r="V447" s="17">
        <v>1225.3499999999999</v>
      </c>
      <c r="W447" s="17">
        <v>36.784309999999998</v>
      </c>
      <c r="X447" s="17">
        <v>30.31</v>
      </c>
      <c r="Y447" s="17">
        <v>1.09097</v>
      </c>
      <c r="Z447" s="17">
        <v>128.68</v>
      </c>
    </row>
    <row r="448" spans="1:26" x14ac:dyDescent="0.2">
      <c r="A448" s="27">
        <v>44958</v>
      </c>
      <c r="B448" s="17">
        <v>5.0517700000000003</v>
      </c>
      <c r="C448" s="14">
        <v>791.69</v>
      </c>
      <c r="D448" s="17">
        <v>6.7195200000000002</v>
      </c>
      <c r="E448" s="17">
        <v>4625.2349999999997</v>
      </c>
      <c r="F448" s="17">
        <v>21.637720000000002</v>
      </c>
      <c r="G448" s="17">
        <v>354.37599999999998</v>
      </c>
      <c r="H448" s="17">
        <v>14975</v>
      </c>
      <c r="I448" s="17">
        <v>4.2657499999999997</v>
      </c>
      <c r="J448" s="17">
        <v>18.604500000000002</v>
      </c>
      <c r="K448" s="17">
        <v>3.8517999999999999</v>
      </c>
      <c r="L448" s="17">
        <v>54.5075</v>
      </c>
      <c r="M448" s="17">
        <v>4.2796700000000003</v>
      </c>
      <c r="N448" s="17">
        <v>4.4680999999999997</v>
      </c>
      <c r="O448" s="17">
        <v>69.753050000000002</v>
      </c>
      <c r="P448" s="17">
        <v>17.043949999999999</v>
      </c>
      <c r="Q448" s="17">
        <v>32.825000000000003</v>
      </c>
      <c r="R448" s="17">
        <v>18.802420000000001</v>
      </c>
      <c r="S448" s="17">
        <v>81.757509999999996</v>
      </c>
      <c r="T448" s="17">
        <v>1.3063800000000001</v>
      </c>
      <c r="U448" s="17">
        <v>29.9026</v>
      </c>
      <c r="V448" s="17">
        <v>1222.33</v>
      </c>
      <c r="W448" s="17">
        <v>36.950279999999999</v>
      </c>
      <c r="X448" s="17">
        <v>30.240600000000001</v>
      </c>
      <c r="Y448" s="17">
        <v>1.09901</v>
      </c>
      <c r="Z448" s="17">
        <v>128.97999999999999</v>
      </c>
    </row>
    <row r="449" spans="1:26" x14ac:dyDescent="0.2">
      <c r="A449" s="27">
        <v>44957</v>
      </c>
      <c r="B449" s="17">
        <v>5.0758299999999998</v>
      </c>
      <c r="C449" s="14">
        <v>797.49</v>
      </c>
      <c r="D449" s="17">
        <v>6.7568200000000003</v>
      </c>
      <c r="E449" s="17">
        <v>4670.8599999999997</v>
      </c>
      <c r="F449" s="17">
        <v>21.886649999999999</v>
      </c>
      <c r="G449" s="17">
        <v>360.09500000000003</v>
      </c>
      <c r="H449" s="17">
        <v>14990</v>
      </c>
      <c r="I449" s="17">
        <v>4.2657499999999997</v>
      </c>
      <c r="J449" s="17">
        <v>18.8385</v>
      </c>
      <c r="K449" s="17">
        <v>3.8459699999999999</v>
      </c>
      <c r="L449" s="17">
        <v>54.645000000000003</v>
      </c>
      <c r="M449" s="17">
        <v>4.3342099999999997</v>
      </c>
      <c r="N449" s="17">
        <v>4.5276500000000004</v>
      </c>
      <c r="O449" s="17">
        <v>70.190950000000001</v>
      </c>
      <c r="P449" s="17">
        <v>17.408149999999999</v>
      </c>
      <c r="Q449" s="17">
        <v>32.83</v>
      </c>
      <c r="R449" s="17">
        <v>18.814900000000002</v>
      </c>
      <c r="S449" s="17">
        <v>81.771270000000001</v>
      </c>
      <c r="T449" s="17">
        <v>1.3138799999999999</v>
      </c>
      <c r="U449" s="17">
        <v>30.0456</v>
      </c>
      <c r="V449" s="17">
        <v>1233.76</v>
      </c>
      <c r="W449" s="17">
        <v>36.927250000000001</v>
      </c>
      <c r="X449" s="17">
        <v>30.215250000000001</v>
      </c>
      <c r="Y449" s="17">
        <v>1.08632</v>
      </c>
      <c r="Z449" s="17">
        <v>130.09399999999999</v>
      </c>
    </row>
    <row r="450" spans="1:26" x14ac:dyDescent="0.2">
      <c r="A450" s="27">
        <v>44956</v>
      </c>
      <c r="B450" s="17">
        <v>5.1211000000000002</v>
      </c>
      <c r="C450" s="14">
        <v>807.87900000000002</v>
      </c>
      <c r="D450" s="17">
        <v>6.7564700000000002</v>
      </c>
      <c r="E450" s="17">
        <v>4654.8999999999996</v>
      </c>
      <c r="F450" s="17">
        <v>21.973050000000001</v>
      </c>
      <c r="G450" s="17">
        <v>359.512</v>
      </c>
      <c r="H450" s="17">
        <v>14970</v>
      </c>
      <c r="I450" s="17">
        <v>4.2439999999999998</v>
      </c>
      <c r="J450" s="17">
        <v>18.772300000000001</v>
      </c>
      <c r="K450" s="17">
        <v>3.84998</v>
      </c>
      <c r="L450" s="17">
        <v>54.552500000000002</v>
      </c>
      <c r="M450" s="17">
        <v>4.3412800000000002</v>
      </c>
      <c r="N450" s="17">
        <v>4.5274400000000004</v>
      </c>
      <c r="O450" s="17">
        <v>70.125600000000006</v>
      </c>
      <c r="P450" s="17">
        <v>17.40035</v>
      </c>
      <c r="Q450" s="17">
        <v>32.774999999999999</v>
      </c>
      <c r="R450" s="17">
        <v>18.790800000000001</v>
      </c>
      <c r="S450" s="17">
        <v>81.588009999999997</v>
      </c>
      <c r="T450" s="17">
        <v>1.3144400000000001</v>
      </c>
      <c r="U450" s="17">
        <v>30.076699999999999</v>
      </c>
      <c r="V450" s="17">
        <v>1232.6500000000001</v>
      </c>
      <c r="W450" s="17">
        <v>36.859220000000001</v>
      </c>
      <c r="X450" s="17">
        <v>30.03</v>
      </c>
      <c r="Y450" s="17">
        <v>1.0850900000000001</v>
      </c>
      <c r="Z450" s="17">
        <v>130.38499999999999</v>
      </c>
    </row>
    <row r="451" spans="1:26" x14ac:dyDescent="0.2">
      <c r="A451" s="27">
        <v>44953</v>
      </c>
      <c r="B451" s="17">
        <v>5.1091499999999996</v>
      </c>
      <c r="C451" s="14">
        <v>806.44500000000005</v>
      </c>
      <c r="D451" s="17">
        <v>6.7569400000000002</v>
      </c>
      <c r="E451" s="17">
        <v>4577.0379999999996</v>
      </c>
      <c r="F451" s="17">
        <v>21.905539999999998</v>
      </c>
      <c r="G451" s="17">
        <v>359.15</v>
      </c>
      <c r="H451" s="17">
        <v>14985</v>
      </c>
      <c r="I451" s="17">
        <v>4.2409999999999997</v>
      </c>
      <c r="J451" s="17">
        <v>18.7669</v>
      </c>
      <c r="K451" s="17">
        <v>3.8302999999999998</v>
      </c>
      <c r="L451" s="17">
        <v>54.475000000000001</v>
      </c>
      <c r="M451" s="17">
        <v>4.3300999999999998</v>
      </c>
      <c r="N451" s="17">
        <v>4.5065499999999998</v>
      </c>
      <c r="O451" s="17">
        <v>69.764210000000006</v>
      </c>
      <c r="P451" s="17">
        <v>17.187570000000001</v>
      </c>
      <c r="Q451" s="17">
        <v>32.801499999999997</v>
      </c>
      <c r="R451" s="17">
        <v>18.805029999999999</v>
      </c>
      <c r="S451" s="17">
        <v>81.516019999999997</v>
      </c>
      <c r="T451" s="17">
        <v>1.31362</v>
      </c>
      <c r="U451" s="17">
        <v>30.345099999999999</v>
      </c>
      <c r="V451" s="17">
        <v>1229.75</v>
      </c>
      <c r="W451" s="17">
        <v>36.932000000000002</v>
      </c>
      <c r="X451" s="17">
        <v>29.890450000000001</v>
      </c>
      <c r="Y451" s="17">
        <v>1.0867599999999999</v>
      </c>
      <c r="Z451" s="17">
        <v>129.87899999999999</v>
      </c>
    </row>
    <row r="452" spans="1:26" x14ac:dyDescent="0.2">
      <c r="A452" s="27">
        <v>44952</v>
      </c>
      <c r="B452" s="17">
        <v>5.0696000000000003</v>
      </c>
      <c r="C452" s="14">
        <v>802.25</v>
      </c>
      <c r="D452" s="17">
        <v>6.7370400000000004</v>
      </c>
      <c r="E452" s="17">
        <v>4519</v>
      </c>
      <c r="F452" s="17">
        <v>21.86185</v>
      </c>
      <c r="G452" s="17">
        <v>356.13600000000002</v>
      </c>
      <c r="H452" s="17">
        <v>14947.5</v>
      </c>
      <c r="I452" s="17">
        <v>4.2454999999999998</v>
      </c>
      <c r="J452" s="17">
        <v>18.794</v>
      </c>
      <c r="K452" s="17">
        <v>3.8366500000000001</v>
      </c>
      <c r="L452" s="17">
        <v>54.417499999999997</v>
      </c>
      <c r="M452" s="17">
        <v>4.3247099999999996</v>
      </c>
      <c r="N452" s="17">
        <v>4.4765699999999997</v>
      </c>
      <c r="O452" s="17">
        <v>69.577219999999997</v>
      </c>
      <c r="P452" s="17">
        <v>17.188320000000001</v>
      </c>
      <c r="Q452" s="17">
        <v>32.820399999999999</v>
      </c>
      <c r="R452" s="17">
        <v>18.80151</v>
      </c>
      <c r="S452" s="17">
        <v>81.463509999999999</v>
      </c>
      <c r="T452" s="17">
        <v>1.3120000000000001</v>
      </c>
      <c r="U452" s="17">
        <v>30.345099999999999</v>
      </c>
      <c r="V452" s="17">
        <v>1232.26</v>
      </c>
      <c r="W452" s="17">
        <v>36.904429999999998</v>
      </c>
      <c r="X452" s="17">
        <v>29.89265</v>
      </c>
      <c r="Y452" s="17">
        <v>1.0891900000000001</v>
      </c>
      <c r="Z452" s="17">
        <v>130.22</v>
      </c>
    </row>
    <row r="453" spans="1:26" x14ac:dyDescent="0.2">
      <c r="A453" s="27">
        <v>44951</v>
      </c>
      <c r="B453" s="17">
        <v>5.0768000000000004</v>
      </c>
      <c r="C453" s="14">
        <v>802.46699999999998</v>
      </c>
      <c r="D453" s="17">
        <v>6.77196</v>
      </c>
      <c r="E453" s="17">
        <v>4538.8249999999998</v>
      </c>
      <c r="F453" s="17">
        <v>21.776440000000001</v>
      </c>
      <c r="G453" s="17">
        <v>353.91699999999997</v>
      </c>
      <c r="H453" s="17">
        <v>14965</v>
      </c>
      <c r="I453" s="17">
        <v>4.2614999999999998</v>
      </c>
      <c r="J453" s="17">
        <v>18.787859999999998</v>
      </c>
      <c r="K453" s="17">
        <v>3.8906000000000001</v>
      </c>
      <c r="L453" s="17">
        <v>54.655000000000001</v>
      </c>
      <c r="M453" s="17">
        <v>4.3198800000000004</v>
      </c>
      <c r="N453" s="17">
        <v>4.4863299999999997</v>
      </c>
      <c r="O453" s="17">
        <v>69.274950000000004</v>
      </c>
      <c r="P453" s="17">
        <v>17.110399999999998</v>
      </c>
      <c r="Q453" s="17">
        <v>32.731499999999997</v>
      </c>
      <c r="R453" s="17">
        <v>18.796299999999999</v>
      </c>
      <c r="S453" s="17">
        <v>81.47851</v>
      </c>
      <c r="T453" s="17">
        <v>1.3131299999999999</v>
      </c>
      <c r="U453" s="17">
        <v>30.345099999999999</v>
      </c>
      <c r="V453" s="17">
        <v>1233.18</v>
      </c>
      <c r="W453" s="17">
        <v>36.784309999999998</v>
      </c>
      <c r="X453" s="17">
        <v>29.892520000000001</v>
      </c>
      <c r="Y453" s="17">
        <v>1.0915900000000001</v>
      </c>
      <c r="Z453" s="17">
        <v>129.59399999999999</v>
      </c>
    </row>
    <row r="454" spans="1:26" x14ac:dyDescent="0.2">
      <c r="A454" s="27">
        <v>44950</v>
      </c>
      <c r="B454" s="17">
        <v>5.1424000000000003</v>
      </c>
      <c r="C454" s="14">
        <v>801.65</v>
      </c>
      <c r="D454" s="17">
        <v>6.7840199999999999</v>
      </c>
      <c r="E454" s="17">
        <v>4522.1880000000001</v>
      </c>
      <c r="F454" s="17">
        <v>21.923549999999999</v>
      </c>
      <c r="G454" s="17">
        <v>357.58800000000002</v>
      </c>
      <c r="H454" s="17">
        <v>14887.5</v>
      </c>
      <c r="I454" s="17">
        <v>4.2854999999999999</v>
      </c>
      <c r="J454" s="17">
        <v>18.795169999999999</v>
      </c>
      <c r="K454" s="17">
        <v>3.8954499999999999</v>
      </c>
      <c r="L454" s="17">
        <v>54.454799999999999</v>
      </c>
      <c r="M454" s="17">
        <v>4.3287399999999998</v>
      </c>
      <c r="N454" s="17">
        <v>4.5150499999999996</v>
      </c>
      <c r="O454" s="17">
        <v>69.329899999999995</v>
      </c>
      <c r="P454" s="17">
        <v>17.197980000000001</v>
      </c>
      <c r="Q454" s="17">
        <v>32.748899999999999</v>
      </c>
      <c r="R454" s="17">
        <v>18.800719999999998</v>
      </c>
      <c r="S454" s="17">
        <v>81.599010000000007</v>
      </c>
      <c r="T454" s="17">
        <v>1.3196399999999999</v>
      </c>
      <c r="U454" s="17">
        <v>30.345099999999999</v>
      </c>
      <c r="V454" s="17">
        <v>1234</v>
      </c>
      <c r="W454" s="17">
        <v>36.917050000000003</v>
      </c>
      <c r="X454" s="17">
        <v>29.88945</v>
      </c>
      <c r="Y454" s="17">
        <v>1.0886800000000001</v>
      </c>
      <c r="Z454" s="17">
        <v>130.16900000000001</v>
      </c>
    </row>
    <row r="455" spans="1:26" x14ac:dyDescent="0.2">
      <c r="A455" s="27">
        <v>44949</v>
      </c>
      <c r="B455" s="17">
        <v>5.1956699999999998</v>
      </c>
      <c r="C455" s="14">
        <v>814.08299999999997</v>
      </c>
      <c r="D455" s="17">
        <v>6.7764499999999996</v>
      </c>
      <c r="E455" s="17">
        <v>4544.55</v>
      </c>
      <c r="F455" s="17">
        <v>21.953499999999998</v>
      </c>
      <c r="G455" s="17">
        <v>363.69600000000003</v>
      </c>
      <c r="H455" s="17">
        <v>15075</v>
      </c>
      <c r="I455" s="17">
        <v>4.2854999999999999</v>
      </c>
      <c r="J455" s="17">
        <v>18.817550000000001</v>
      </c>
      <c r="K455" s="17">
        <v>3.8849999999999998</v>
      </c>
      <c r="L455" s="17">
        <v>54.597499999999997</v>
      </c>
      <c r="M455" s="17">
        <v>4.3281499999999999</v>
      </c>
      <c r="N455" s="17">
        <v>4.5200100000000001</v>
      </c>
      <c r="O455" s="17">
        <v>68.918350000000004</v>
      </c>
      <c r="P455" s="17">
        <v>17.187439999999999</v>
      </c>
      <c r="Q455" s="17">
        <v>32.719200000000001</v>
      </c>
      <c r="R455" s="17">
        <v>18.810600000000001</v>
      </c>
      <c r="S455" s="17">
        <v>81.483360000000005</v>
      </c>
      <c r="T455" s="17">
        <v>1.3182100000000001</v>
      </c>
      <c r="U455" s="17">
        <v>30.345099999999999</v>
      </c>
      <c r="V455" s="17">
        <v>1230.3800000000001</v>
      </c>
      <c r="W455" s="17">
        <v>36.916759999999996</v>
      </c>
      <c r="X455" s="17">
        <v>29.88747</v>
      </c>
      <c r="Y455" s="17">
        <v>1.08721</v>
      </c>
      <c r="Z455" s="17">
        <v>130.66900000000001</v>
      </c>
    </row>
    <row r="456" spans="1:26" x14ac:dyDescent="0.2">
      <c r="A456" s="27">
        <v>44946</v>
      </c>
      <c r="B456" s="17">
        <v>5.2070999999999996</v>
      </c>
      <c r="C456" s="14">
        <v>815.69</v>
      </c>
      <c r="D456" s="17">
        <v>6.7812299999999999</v>
      </c>
      <c r="E456" s="17">
        <v>4585.5770000000002</v>
      </c>
      <c r="F456" s="17">
        <v>22.028020000000001</v>
      </c>
      <c r="G456" s="17">
        <v>361.55900000000003</v>
      </c>
      <c r="H456" s="17">
        <v>15075</v>
      </c>
      <c r="I456" s="17">
        <v>4.2854999999999999</v>
      </c>
      <c r="J456" s="17">
        <v>18.873000000000001</v>
      </c>
      <c r="K456" s="17">
        <v>3.8574999999999999</v>
      </c>
      <c r="L456" s="17">
        <v>54.54</v>
      </c>
      <c r="M456" s="17">
        <v>4.3346799999999996</v>
      </c>
      <c r="N456" s="17">
        <v>4.5256499999999997</v>
      </c>
      <c r="O456" s="17">
        <v>69.123450000000005</v>
      </c>
      <c r="P456" s="17">
        <v>17.13036</v>
      </c>
      <c r="Q456" s="17">
        <v>32.692</v>
      </c>
      <c r="R456" s="17">
        <v>18.772379999999998</v>
      </c>
      <c r="S456" s="17">
        <v>80.987009999999998</v>
      </c>
      <c r="T456" s="17">
        <v>1.3192600000000001</v>
      </c>
      <c r="U456" s="17">
        <v>30.345099999999999</v>
      </c>
      <c r="V456" s="17">
        <v>1232.1300000000001</v>
      </c>
      <c r="W456" s="17">
        <v>36.924259999999997</v>
      </c>
      <c r="X456" s="17">
        <v>29.843250000000001</v>
      </c>
      <c r="Y456" s="17">
        <v>1.0855999999999999</v>
      </c>
      <c r="Z456" s="17">
        <v>129.59700000000001</v>
      </c>
    </row>
    <row r="457" spans="1:26" x14ac:dyDescent="0.2">
      <c r="A457" s="27">
        <v>44945</v>
      </c>
      <c r="B457" s="17">
        <v>5.1765499999999998</v>
      </c>
      <c r="C457" s="14">
        <v>826.1</v>
      </c>
      <c r="D457" s="17">
        <v>6.7707499999999996</v>
      </c>
      <c r="E457" s="17">
        <v>4669.9750000000004</v>
      </c>
      <c r="F457" s="17">
        <v>22.0854</v>
      </c>
      <c r="G457" s="17">
        <v>363.98099999999999</v>
      </c>
      <c r="H457" s="17">
        <v>15104</v>
      </c>
      <c r="I457" s="17">
        <v>4.3079999999999998</v>
      </c>
      <c r="J457" s="17">
        <v>18.99485</v>
      </c>
      <c r="K457" s="17">
        <v>3.8596499999999998</v>
      </c>
      <c r="L457" s="17">
        <v>54.643700000000003</v>
      </c>
      <c r="M457" s="17">
        <v>4.3589099999999998</v>
      </c>
      <c r="N457" s="17">
        <v>4.5442499999999999</v>
      </c>
      <c r="O457" s="17">
        <v>69.311199999999999</v>
      </c>
      <c r="P457" s="17">
        <v>17.276350000000001</v>
      </c>
      <c r="Q457" s="17">
        <v>32.898000000000003</v>
      </c>
      <c r="R457" s="17">
        <v>18.7562</v>
      </c>
      <c r="S457" s="17">
        <v>81.245009999999994</v>
      </c>
      <c r="T457" s="17">
        <v>1.3217300000000001</v>
      </c>
      <c r="U457" s="17">
        <v>30.345099999999999</v>
      </c>
      <c r="V457" s="17">
        <v>1232.6199999999999</v>
      </c>
      <c r="W457" s="17">
        <v>36.924259999999997</v>
      </c>
      <c r="X457" s="17">
        <v>29.867100000000001</v>
      </c>
      <c r="Y457" s="17">
        <v>1.0832599999999999</v>
      </c>
      <c r="Z457" s="17">
        <v>128.43</v>
      </c>
    </row>
    <row r="458" spans="1:26" x14ac:dyDescent="0.2">
      <c r="A458" s="27">
        <v>44944</v>
      </c>
      <c r="B458" s="17">
        <v>5.1816000000000004</v>
      </c>
      <c r="C458" s="14">
        <v>823.26800000000003</v>
      </c>
      <c r="D458" s="17">
        <v>6.76905</v>
      </c>
      <c r="E458" s="17">
        <v>4696.8999999999996</v>
      </c>
      <c r="F458" s="17">
        <v>22.1952</v>
      </c>
      <c r="G458" s="17">
        <v>365.38400000000001</v>
      </c>
      <c r="H458" s="17">
        <v>15087.5</v>
      </c>
      <c r="I458" s="17">
        <v>4.3150000000000004</v>
      </c>
      <c r="J458" s="17">
        <v>18.889659999999999</v>
      </c>
      <c r="K458" s="17">
        <v>3.8418000000000001</v>
      </c>
      <c r="L458" s="17">
        <v>54.61</v>
      </c>
      <c r="M458" s="17">
        <v>4.3697400000000002</v>
      </c>
      <c r="N458" s="17">
        <v>4.5739799999999997</v>
      </c>
      <c r="O458" s="17">
        <v>69.090969999999999</v>
      </c>
      <c r="P458" s="17">
        <v>17.106400000000001</v>
      </c>
      <c r="Q458" s="17">
        <v>33.008099999999999</v>
      </c>
      <c r="R458" s="17">
        <v>18.761649999999999</v>
      </c>
      <c r="S458" s="17">
        <v>81.445009999999996</v>
      </c>
      <c r="T458" s="17">
        <v>1.3207500000000001</v>
      </c>
      <c r="U458" s="17">
        <v>30.295100000000001</v>
      </c>
      <c r="V458" s="17">
        <v>1235.8499999999999</v>
      </c>
      <c r="W458" s="17">
        <v>36.767879999999998</v>
      </c>
      <c r="X458" s="17">
        <v>29.650549999999999</v>
      </c>
      <c r="Y458" s="17">
        <v>1.07941</v>
      </c>
      <c r="Z458" s="17">
        <v>128.90299999999999</v>
      </c>
    </row>
    <row r="459" spans="1:26" x14ac:dyDescent="0.2">
      <c r="A459" s="27">
        <v>44943</v>
      </c>
      <c r="B459" s="17">
        <v>5.1041800000000004</v>
      </c>
      <c r="C459" s="14">
        <v>815.86800000000005</v>
      </c>
      <c r="D459" s="17">
        <v>6.7698200000000002</v>
      </c>
      <c r="E459" s="17">
        <v>4734.2969999999996</v>
      </c>
      <c r="F459" s="17">
        <v>22.199349999999999</v>
      </c>
      <c r="G459" s="17">
        <v>368.065</v>
      </c>
      <c r="H459" s="17">
        <v>15165</v>
      </c>
      <c r="I459" s="17">
        <v>4.3265000000000002</v>
      </c>
      <c r="J459" s="17">
        <v>18.661149999999999</v>
      </c>
      <c r="K459" s="17">
        <v>3.84545</v>
      </c>
      <c r="L459" s="17">
        <v>54.8431</v>
      </c>
      <c r="M459" s="17">
        <v>4.3561199999999998</v>
      </c>
      <c r="N459" s="17">
        <v>4.5738300000000001</v>
      </c>
      <c r="O459" s="17">
        <v>68.627750000000006</v>
      </c>
      <c r="P459" s="17">
        <v>17.049430000000001</v>
      </c>
      <c r="Q459" s="17">
        <v>33.000999999999998</v>
      </c>
      <c r="R459" s="17">
        <v>18.749600000000001</v>
      </c>
      <c r="S459" s="17">
        <v>81.522009999999995</v>
      </c>
      <c r="T459" s="17">
        <v>1.3202400000000001</v>
      </c>
      <c r="U459" s="17">
        <v>30.3017</v>
      </c>
      <c r="V459" s="17">
        <v>1237.3900000000001</v>
      </c>
      <c r="W459" s="17">
        <v>36.784309999999998</v>
      </c>
      <c r="X459" s="17">
        <v>29.625920000000001</v>
      </c>
      <c r="Y459" s="17">
        <v>1.07881</v>
      </c>
      <c r="Z459" s="17">
        <v>128.11799999999999</v>
      </c>
    </row>
    <row r="460" spans="1:26" x14ac:dyDescent="0.2">
      <c r="A460" s="27">
        <v>44942</v>
      </c>
      <c r="B460" s="17">
        <v>5.1521999999999997</v>
      </c>
      <c r="C460" s="14">
        <v>822.34799999999996</v>
      </c>
      <c r="D460" s="17">
        <v>6.74268</v>
      </c>
      <c r="E460" s="17">
        <v>4681.8130000000001</v>
      </c>
      <c r="F460" s="17">
        <v>22.196249999999999</v>
      </c>
      <c r="G460" s="17">
        <v>368.476</v>
      </c>
      <c r="H460" s="17">
        <v>15087.5</v>
      </c>
      <c r="I460" s="17">
        <v>4.3159999999999998</v>
      </c>
      <c r="J460" s="17">
        <v>18.77908</v>
      </c>
      <c r="K460" s="17">
        <v>3.8294999999999999</v>
      </c>
      <c r="L460" s="17">
        <v>54.6</v>
      </c>
      <c r="M460" s="17">
        <v>4.3321500000000004</v>
      </c>
      <c r="N460" s="17">
        <v>4.55715</v>
      </c>
      <c r="O460" s="17">
        <v>68.750029999999995</v>
      </c>
      <c r="P460" s="17">
        <v>17.020849999999999</v>
      </c>
      <c r="Q460" s="17">
        <v>33.074199999999998</v>
      </c>
      <c r="R460" s="17">
        <v>18.786850000000001</v>
      </c>
      <c r="S460" s="17">
        <v>81.655510000000007</v>
      </c>
      <c r="T460" s="17">
        <v>1.32125</v>
      </c>
      <c r="U460" s="17">
        <v>30.283999999999999</v>
      </c>
      <c r="V460" s="17">
        <v>1241.96</v>
      </c>
      <c r="W460" s="17">
        <v>36.875500000000002</v>
      </c>
      <c r="X460" s="17">
        <v>29.62</v>
      </c>
      <c r="Y460" s="17">
        <v>1.08219</v>
      </c>
      <c r="Z460" s="17">
        <v>128.57599999999999</v>
      </c>
    </row>
    <row r="461" spans="1:26" x14ac:dyDescent="0.2">
      <c r="A461" s="27">
        <v>44939</v>
      </c>
      <c r="B461" s="17">
        <v>5.1022499999999997</v>
      </c>
      <c r="C461" s="14">
        <v>820.5</v>
      </c>
      <c r="D461" s="17">
        <v>6.7138900000000001</v>
      </c>
      <c r="E461" s="17">
        <v>4688.6819999999998</v>
      </c>
      <c r="F461" s="17">
        <v>22.148579999999999</v>
      </c>
      <c r="G461" s="17">
        <v>366.13</v>
      </c>
      <c r="H461" s="17">
        <v>15145</v>
      </c>
      <c r="I461" s="17">
        <v>4.3358499999999998</v>
      </c>
      <c r="J461" s="17">
        <v>18.766300000000001</v>
      </c>
      <c r="K461" s="17">
        <v>3.8121800000000001</v>
      </c>
      <c r="L461" s="17">
        <v>54.9</v>
      </c>
      <c r="M461" s="17">
        <v>4.3339600000000003</v>
      </c>
      <c r="N461" s="17">
        <v>4.56623</v>
      </c>
      <c r="O461" s="17">
        <v>68.993750000000006</v>
      </c>
      <c r="P461" s="17">
        <v>16.828700000000001</v>
      </c>
      <c r="Q461" s="17">
        <v>32.875</v>
      </c>
      <c r="R461" s="17">
        <v>18.793230000000001</v>
      </c>
      <c r="S461" s="17">
        <v>81.304010000000005</v>
      </c>
      <c r="T461" s="17">
        <v>1.3188200000000001</v>
      </c>
      <c r="U461" s="17">
        <v>30.281700000000001</v>
      </c>
      <c r="V461" s="17">
        <v>1237.4000000000001</v>
      </c>
      <c r="W461" s="17">
        <v>36.875709999999998</v>
      </c>
      <c r="X461" s="17">
        <v>29.54655</v>
      </c>
      <c r="Y461" s="17">
        <v>1.0830200000000001</v>
      </c>
      <c r="Z461" s="17">
        <v>127.866</v>
      </c>
    </row>
    <row r="462" spans="1:26" x14ac:dyDescent="0.2">
      <c r="A462" s="27">
        <v>44938</v>
      </c>
      <c r="B462" s="17">
        <v>5.1007499999999997</v>
      </c>
      <c r="C462" s="14">
        <v>818.54600000000005</v>
      </c>
      <c r="D462" s="17">
        <v>6.7265800000000002</v>
      </c>
      <c r="E462" s="17">
        <v>4685.0379999999996</v>
      </c>
      <c r="F462" s="17">
        <v>22.148</v>
      </c>
      <c r="G462" s="17">
        <v>366</v>
      </c>
      <c r="H462" s="17">
        <v>15212.4</v>
      </c>
      <c r="I462" s="17">
        <v>4.3593500000000001</v>
      </c>
      <c r="J462" s="17">
        <v>18.839960000000001</v>
      </c>
      <c r="K462" s="17">
        <v>3.786</v>
      </c>
      <c r="L462" s="17">
        <v>55.305300000000003</v>
      </c>
      <c r="M462" s="17">
        <v>4.3251499999999998</v>
      </c>
      <c r="N462" s="17">
        <v>4.5537099999999997</v>
      </c>
      <c r="O462" s="17">
        <v>68.172849999999997</v>
      </c>
      <c r="P462" s="17">
        <v>16.753520000000002</v>
      </c>
      <c r="Q462" s="17">
        <v>33.165399999999998</v>
      </c>
      <c r="R462" s="17">
        <v>18.781099999999999</v>
      </c>
      <c r="S462" s="17">
        <v>81.145510000000002</v>
      </c>
      <c r="T462" s="17">
        <v>1.3252200000000001</v>
      </c>
      <c r="U462" s="17">
        <v>30.439599999999999</v>
      </c>
      <c r="V462" s="17">
        <v>1239.51</v>
      </c>
      <c r="W462" s="17">
        <v>36.834310000000002</v>
      </c>
      <c r="X462" s="17">
        <v>29.609649999999998</v>
      </c>
      <c r="Y462" s="17">
        <v>1.08534</v>
      </c>
      <c r="Z462" s="17">
        <v>129.25399999999999</v>
      </c>
    </row>
    <row r="463" spans="1:26" x14ac:dyDescent="0.2">
      <c r="A463" s="27">
        <v>44937</v>
      </c>
      <c r="B463" s="17">
        <v>5.1646000000000001</v>
      </c>
      <c r="C463" s="14">
        <v>823.46500000000003</v>
      </c>
      <c r="D463" s="17">
        <v>6.7678000000000003</v>
      </c>
      <c r="E463" s="17">
        <v>4733.1000000000004</v>
      </c>
      <c r="F463" s="17">
        <v>22.34085</v>
      </c>
      <c r="G463" s="17">
        <v>370.34500000000003</v>
      </c>
      <c r="H463" s="17">
        <v>15482.5</v>
      </c>
      <c r="I463" s="17">
        <v>4.3710500000000003</v>
      </c>
      <c r="J463" s="17">
        <v>18.929449999999999</v>
      </c>
      <c r="K463" s="17">
        <v>3.78667</v>
      </c>
      <c r="L463" s="17">
        <v>54.802700000000002</v>
      </c>
      <c r="M463" s="17">
        <v>4.3569599999999999</v>
      </c>
      <c r="N463" s="17">
        <v>4.5936500000000002</v>
      </c>
      <c r="O463" s="17">
        <v>69.066760000000002</v>
      </c>
      <c r="P463" s="17">
        <v>16.917899999999999</v>
      </c>
      <c r="Q463" s="17">
        <v>33.433999999999997</v>
      </c>
      <c r="R463" s="17">
        <v>18.77582</v>
      </c>
      <c r="S463" s="17">
        <v>81.642359999999996</v>
      </c>
      <c r="T463" s="17">
        <v>1.33117</v>
      </c>
      <c r="U463" s="17">
        <v>30.421500000000002</v>
      </c>
      <c r="V463" s="17">
        <v>1242.55</v>
      </c>
      <c r="W463" s="17">
        <v>36.751449999999998</v>
      </c>
      <c r="X463" s="17">
        <v>29.78125</v>
      </c>
      <c r="Y463" s="17">
        <v>1.0757300000000001</v>
      </c>
      <c r="Z463" s="17">
        <v>132.45400000000001</v>
      </c>
    </row>
    <row r="464" spans="1:26" x14ac:dyDescent="0.2">
      <c r="A464" s="27">
        <v>44936</v>
      </c>
      <c r="B464" s="17">
        <v>5.2041500000000003</v>
      </c>
      <c r="C464" s="14">
        <v>828.3</v>
      </c>
      <c r="D464" s="17">
        <v>6.7846500000000001</v>
      </c>
      <c r="E464" s="17">
        <v>4787.6000000000004</v>
      </c>
      <c r="F464" s="17">
        <v>22.338809999999999</v>
      </c>
      <c r="G464" s="17">
        <v>371.28500000000003</v>
      </c>
      <c r="H464" s="17">
        <v>15572.5</v>
      </c>
      <c r="I464" s="17">
        <v>4.3725500000000004</v>
      </c>
      <c r="J464" s="17">
        <v>19.0686</v>
      </c>
      <c r="K464" s="17">
        <v>3.7949700000000002</v>
      </c>
      <c r="L464" s="17">
        <v>54.884999999999998</v>
      </c>
      <c r="M464" s="17">
        <v>4.3713199999999999</v>
      </c>
      <c r="N464" s="17">
        <v>4.5965299999999996</v>
      </c>
      <c r="O464" s="17">
        <v>69.676079999999999</v>
      </c>
      <c r="P464" s="17">
        <v>17.014520000000001</v>
      </c>
      <c r="Q464" s="17">
        <v>33.460999999999999</v>
      </c>
      <c r="R464" s="17">
        <v>18.775120000000001</v>
      </c>
      <c r="S464" s="17">
        <v>81.629509999999996</v>
      </c>
      <c r="T464" s="17">
        <v>1.33179</v>
      </c>
      <c r="U464" s="17">
        <v>30.4634</v>
      </c>
      <c r="V464" s="17">
        <v>1241.23</v>
      </c>
      <c r="W464" s="17">
        <v>36.875630000000001</v>
      </c>
      <c r="X464" s="17">
        <v>27.66855</v>
      </c>
      <c r="Y464" s="17">
        <v>1.07335</v>
      </c>
      <c r="Z464" s="17">
        <v>132.255</v>
      </c>
    </row>
    <row r="465" spans="1:26" x14ac:dyDescent="0.2">
      <c r="A465" s="27">
        <v>44935</v>
      </c>
      <c r="B465" s="17">
        <v>5.258</v>
      </c>
      <c r="C465" s="14">
        <v>835.52499999999998</v>
      </c>
      <c r="D465" s="17">
        <v>6.7821400000000001</v>
      </c>
      <c r="E465" s="17">
        <v>4855.4750000000004</v>
      </c>
      <c r="F465" s="17">
        <v>22.36795</v>
      </c>
      <c r="G465" s="17">
        <v>369.47500000000002</v>
      </c>
      <c r="H465" s="17">
        <v>15567.5</v>
      </c>
      <c r="I465" s="17">
        <v>4.3740500000000004</v>
      </c>
      <c r="J465" s="17">
        <v>19.1526</v>
      </c>
      <c r="K465" s="17">
        <v>3.8008700000000002</v>
      </c>
      <c r="L465" s="17">
        <v>55.133800000000001</v>
      </c>
      <c r="M465" s="17">
        <v>4.3751699999999998</v>
      </c>
      <c r="N465" s="17">
        <v>4.5933599999999997</v>
      </c>
      <c r="O465" s="17">
        <v>69.541650000000004</v>
      </c>
      <c r="P465" s="17">
        <v>16.92737</v>
      </c>
      <c r="Q465" s="17">
        <v>33.430500000000002</v>
      </c>
      <c r="R465" s="17">
        <v>18.753219999999999</v>
      </c>
      <c r="S465" s="17">
        <v>82.166510000000002</v>
      </c>
      <c r="T465" s="17">
        <v>1.3305100000000001</v>
      </c>
      <c r="U465" s="17">
        <v>30.525099999999998</v>
      </c>
      <c r="V465" s="17">
        <v>1239.2</v>
      </c>
      <c r="W465" s="17">
        <v>36.965899999999998</v>
      </c>
      <c r="X465" s="17">
        <v>27.619150000000001</v>
      </c>
      <c r="Y465" s="17">
        <v>1.0730500000000001</v>
      </c>
      <c r="Z465" s="17">
        <v>131.88499999999999</v>
      </c>
    </row>
    <row r="466" spans="1:26" x14ac:dyDescent="0.2">
      <c r="A466" s="27">
        <v>44932</v>
      </c>
      <c r="B466" s="17">
        <v>5.2255799999999999</v>
      </c>
      <c r="C466" s="14">
        <v>842.06299999999999</v>
      </c>
      <c r="D466" s="17">
        <v>6.8303099999999999</v>
      </c>
      <c r="E466" s="17">
        <v>4855.4750000000004</v>
      </c>
      <c r="F466" s="17">
        <v>22.572299999999998</v>
      </c>
      <c r="G466" s="17">
        <v>370.71800000000002</v>
      </c>
      <c r="H466" s="17">
        <v>15632.5</v>
      </c>
      <c r="I466" s="17">
        <v>4.4032499999999999</v>
      </c>
      <c r="J466" s="17">
        <v>19.152200000000001</v>
      </c>
      <c r="K466" s="17">
        <v>3.7939699999999998</v>
      </c>
      <c r="L466" s="17">
        <v>55.642499999999998</v>
      </c>
      <c r="M466" s="17">
        <v>4.4114300000000002</v>
      </c>
      <c r="N466" s="17">
        <v>4.63415</v>
      </c>
      <c r="O466" s="17">
        <v>72.474779999999996</v>
      </c>
      <c r="P466" s="17">
        <v>17.107050000000001</v>
      </c>
      <c r="Q466" s="17">
        <v>33.719000000000001</v>
      </c>
      <c r="R466" s="17">
        <v>18.716449999999998</v>
      </c>
      <c r="S466" s="17">
        <v>82.270009999999999</v>
      </c>
      <c r="T466" s="17">
        <v>1.3395300000000001</v>
      </c>
      <c r="U466" s="17">
        <v>30.727</v>
      </c>
      <c r="V466" s="17">
        <v>1253.9000000000001</v>
      </c>
      <c r="W466" s="17">
        <v>36.751449999999998</v>
      </c>
      <c r="X466" s="17">
        <v>27.196300000000001</v>
      </c>
      <c r="Y466" s="17">
        <v>1.0644400000000001</v>
      </c>
      <c r="Z466" s="17">
        <v>132.078</v>
      </c>
    </row>
    <row r="467" spans="1:26" x14ac:dyDescent="0.2">
      <c r="A467" s="27">
        <v>44931</v>
      </c>
      <c r="B467" s="17">
        <v>5.3523500000000004</v>
      </c>
      <c r="C467" s="14">
        <v>852.71699999999998</v>
      </c>
      <c r="D467" s="17">
        <v>6.8884299999999996</v>
      </c>
      <c r="E467" s="17">
        <v>4966.75</v>
      </c>
      <c r="F467" s="17">
        <v>22.861689999999999</v>
      </c>
      <c r="G467" s="17">
        <v>376.53300000000002</v>
      </c>
      <c r="H467" s="17">
        <v>15607.5</v>
      </c>
      <c r="I467" s="17">
        <v>4.3887999999999998</v>
      </c>
      <c r="J467" s="17">
        <v>19.325970000000002</v>
      </c>
      <c r="K467" s="17">
        <v>3.8136000000000001</v>
      </c>
      <c r="L467" s="17">
        <v>55.774999999999999</v>
      </c>
      <c r="M467" s="17">
        <v>4.4527799999999997</v>
      </c>
      <c r="N467" s="17">
        <v>4.6825400000000004</v>
      </c>
      <c r="O467" s="17">
        <v>72.625</v>
      </c>
      <c r="P467" s="17">
        <v>17.166509999999999</v>
      </c>
      <c r="Q467" s="17">
        <v>34.035800000000002</v>
      </c>
      <c r="R467" s="17">
        <v>18.76437</v>
      </c>
      <c r="S467" s="17">
        <v>82.653559999999999</v>
      </c>
      <c r="T467" s="17">
        <v>1.3454900000000001</v>
      </c>
      <c r="U467" s="17">
        <v>30.704499999999999</v>
      </c>
      <c r="V467" s="17">
        <v>1275</v>
      </c>
      <c r="W467" s="17">
        <v>36.784309999999998</v>
      </c>
      <c r="X467" s="17">
        <v>27.223949999999999</v>
      </c>
      <c r="Y467" s="17">
        <v>1.0521799999999999</v>
      </c>
      <c r="Z467" s="17">
        <v>133.41</v>
      </c>
    </row>
    <row r="468" spans="1:26" x14ac:dyDescent="0.2">
      <c r="A468" s="27">
        <v>44930</v>
      </c>
      <c r="B468" s="17">
        <v>5.4313000000000002</v>
      </c>
      <c r="C468" s="14">
        <v>855.79</v>
      </c>
      <c r="D468" s="17">
        <v>6.8995100000000003</v>
      </c>
      <c r="E468" s="17">
        <v>4929.6750000000002</v>
      </c>
      <c r="F468" s="17">
        <v>22.616479999999999</v>
      </c>
      <c r="G468" s="17">
        <v>373.10500000000002</v>
      </c>
      <c r="H468" s="17">
        <v>15587.5</v>
      </c>
      <c r="I468" s="17">
        <v>4.399</v>
      </c>
      <c r="J468" s="17">
        <v>19.382210000000001</v>
      </c>
      <c r="K468" s="17">
        <v>3.8308</v>
      </c>
      <c r="L468" s="17">
        <v>55.907499999999999</v>
      </c>
      <c r="M468" s="17">
        <v>4.40076</v>
      </c>
      <c r="N468" s="17">
        <v>4.6477000000000004</v>
      </c>
      <c r="O468" s="17">
        <v>72.75</v>
      </c>
      <c r="P468" s="17">
        <v>16.88391</v>
      </c>
      <c r="Q468" s="17">
        <v>33.9313</v>
      </c>
      <c r="R468" s="17">
        <v>18.74605</v>
      </c>
      <c r="S468" s="17">
        <v>82.670509999999993</v>
      </c>
      <c r="T468" s="17">
        <v>1.3404700000000001</v>
      </c>
      <c r="U468" s="17">
        <v>30.6721</v>
      </c>
      <c r="V468" s="17">
        <v>1272.33</v>
      </c>
      <c r="W468" s="17">
        <v>36.875680000000003</v>
      </c>
      <c r="X468" s="17">
        <v>26.436330000000002</v>
      </c>
      <c r="Y468" s="17">
        <v>1.06037</v>
      </c>
      <c r="Z468" s="17">
        <v>132.63</v>
      </c>
    </row>
    <row r="469" spans="1:26" x14ac:dyDescent="0.2">
      <c r="A469" s="27">
        <v>44929</v>
      </c>
      <c r="B469" s="17">
        <v>5.46265</v>
      </c>
      <c r="C469" s="14">
        <v>859.51</v>
      </c>
      <c r="D469" s="17">
        <v>6.9236899999999997</v>
      </c>
      <c r="E469" s="17">
        <v>4896.2349999999997</v>
      </c>
      <c r="F469" s="17">
        <v>22.827349999999999</v>
      </c>
      <c r="G469" s="17">
        <v>379.42700000000002</v>
      </c>
      <c r="H469" s="17">
        <v>15597.5</v>
      </c>
      <c r="I469" s="17">
        <v>4.4051</v>
      </c>
      <c r="J469" s="17">
        <v>19.407</v>
      </c>
      <c r="K469" s="17">
        <v>3.8189700000000002</v>
      </c>
      <c r="L469" s="17">
        <v>55.7988</v>
      </c>
      <c r="M469" s="17">
        <v>4.43241</v>
      </c>
      <c r="N469" s="17">
        <v>4.67652</v>
      </c>
      <c r="O469" s="17">
        <v>72.595020000000005</v>
      </c>
      <c r="P469" s="17">
        <v>17.013069999999999</v>
      </c>
      <c r="Q469" s="17">
        <v>34.390900000000002</v>
      </c>
      <c r="R469" s="17">
        <v>18.721789999999999</v>
      </c>
      <c r="S469" s="17">
        <v>82.783559999999994</v>
      </c>
      <c r="T469" s="17">
        <v>1.3452599999999999</v>
      </c>
      <c r="U469" s="17">
        <v>30.7043</v>
      </c>
      <c r="V469" s="17">
        <v>1279.25</v>
      </c>
      <c r="W469" s="17">
        <v>36.751449999999998</v>
      </c>
      <c r="X469" s="17">
        <v>24.78565</v>
      </c>
      <c r="Y469" s="17">
        <v>1.05477</v>
      </c>
      <c r="Z469" s="17">
        <v>131.01499999999999</v>
      </c>
    </row>
    <row r="470" spans="1:26" x14ac:dyDescent="0.2">
      <c r="A470" s="27">
        <v>44928</v>
      </c>
      <c r="B470" s="17">
        <v>5.35968</v>
      </c>
      <c r="C470" s="14">
        <v>850.57500000000005</v>
      </c>
      <c r="D470" s="17">
        <v>6.9269999999999996</v>
      </c>
      <c r="E470" s="17">
        <v>4852.5</v>
      </c>
      <c r="F470" s="17">
        <v>22.646000000000001</v>
      </c>
      <c r="G470" s="17">
        <v>376.45</v>
      </c>
      <c r="H470" s="17">
        <v>15572.5</v>
      </c>
      <c r="I470" s="17">
        <v>4.4050000000000002</v>
      </c>
      <c r="J470" s="17">
        <v>19.468350000000001</v>
      </c>
      <c r="K470" s="17">
        <v>3.8061699999999998</v>
      </c>
      <c r="L470" s="17">
        <v>55.715600000000002</v>
      </c>
      <c r="M470" s="17">
        <v>4.3768000000000002</v>
      </c>
      <c r="N470" s="17">
        <v>4.6178800000000004</v>
      </c>
      <c r="O470" s="17">
        <v>71.490129999999994</v>
      </c>
      <c r="P470" s="17">
        <v>16.995799999999999</v>
      </c>
      <c r="Q470" s="17">
        <v>34.543999999999997</v>
      </c>
      <c r="R470" s="17">
        <v>18.7151</v>
      </c>
      <c r="S470" s="17">
        <v>82.772509999999997</v>
      </c>
      <c r="T470" s="17">
        <v>1.34172</v>
      </c>
      <c r="U470" s="17">
        <v>30.730399999999999</v>
      </c>
      <c r="V470" s="17">
        <v>1269.92</v>
      </c>
      <c r="W470" s="17">
        <v>36.933500000000002</v>
      </c>
      <c r="X470" s="17">
        <v>24.725999999999999</v>
      </c>
      <c r="Y470" s="17">
        <v>1.0667</v>
      </c>
      <c r="Z470" s="17">
        <v>130.798</v>
      </c>
    </row>
    <row r="471" spans="1:26" x14ac:dyDescent="0.2">
      <c r="A471" s="27">
        <v>44925</v>
      </c>
      <c r="B471" s="17">
        <v>5.2860500000000004</v>
      </c>
      <c r="C471" s="14">
        <v>850.57500000000005</v>
      </c>
      <c r="D471" s="17">
        <v>6.9219900000000001</v>
      </c>
      <c r="E471" s="17">
        <v>4852.5</v>
      </c>
      <c r="F471" s="17">
        <v>22.56381</v>
      </c>
      <c r="G471" s="17">
        <v>373.33800000000002</v>
      </c>
      <c r="H471" s="17">
        <v>15567.5</v>
      </c>
      <c r="I471" s="17">
        <v>4.4046000000000003</v>
      </c>
      <c r="J471" s="17">
        <v>19.499849999999999</v>
      </c>
      <c r="K471" s="17">
        <v>3.8062299999999998</v>
      </c>
      <c r="L471" s="17">
        <v>55.740600000000001</v>
      </c>
      <c r="M471" s="17">
        <v>4.3751199999999999</v>
      </c>
      <c r="N471" s="17">
        <v>4.6189999999999998</v>
      </c>
      <c r="O471" s="17">
        <v>74.1875</v>
      </c>
      <c r="P471" s="17">
        <v>17.037400000000002</v>
      </c>
      <c r="Q471" s="17">
        <v>34.607999999999997</v>
      </c>
      <c r="R471" s="17">
        <v>18.71</v>
      </c>
      <c r="S471" s="17">
        <v>82.744510000000005</v>
      </c>
      <c r="T471" s="17">
        <v>1.33954</v>
      </c>
      <c r="U471" s="17">
        <v>30.730399999999999</v>
      </c>
      <c r="V471" s="17">
        <v>1260.3499999999999</v>
      </c>
      <c r="W471" s="17">
        <v>36.917020000000001</v>
      </c>
      <c r="X471" s="17">
        <v>24.759899999999998</v>
      </c>
      <c r="Y471" s="17">
        <v>1.0705</v>
      </c>
      <c r="Z471" s="17">
        <v>131.12</v>
      </c>
    </row>
    <row r="472" spans="1:26" x14ac:dyDescent="0.2">
      <c r="A472" s="27">
        <v>44924</v>
      </c>
      <c r="B472" s="17">
        <v>5.2784500000000003</v>
      </c>
      <c r="C472" s="14">
        <v>857.84500000000003</v>
      </c>
      <c r="D472" s="17">
        <v>6.9737099999999996</v>
      </c>
      <c r="E472" s="17">
        <v>4852.5</v>
      </c>
      <c r="F472" s="17">
        <v>22.686150000000001</v>
      </c>
      <c r="G472" s="17">
        <v>375.06299999999999</v>
      </c>
      <c r="H472" s="17">
        <v>15657.5</v>
      </c>
      <c r="I472" s="17">
        <v>4.4229500000000002</v>
      </c>
      <c r="J472" s="17">
        <v>19.469000000000001</v>
      </c>
      <c r="K472" s="17">
        <v>3.81155</v>
      </c>
      <c r="L472" s="17">
        <v>55.73</v>
      </c>
      <c r="M472" s="17">
        <v>4.38659</v>
      </c>
      <c r="N472" s="17">
        <v>4.6428200000000004</v>
      </c>
      <c r="O472" s="17">
        <v>73.525499999999994</v>
      </c>
      <c r="P472" s="17">
        <v>16.96349</v>
      </c>
      <c r="Q472" s="17">
        <v>34.631</v>
      </c>
      <c r="R472" s="17">
        <v>18.709499999999998</v>
      </c>
      <c r="S472" s="17">
        <v>82.77252</v>
      </c>
      <c r="T472" s="17">
        <v>1.34348</v>
      </c>
      <c r="U472" s="17">
        <v>30.721499999999999</v>
      </c>
      <c r="V472" s="17">
        <v>1260.45</v>
      </c>
      <c r="W472" s="17">
        <v>36.950009999999999</v>
      </c>
      <c r="X472" s="17">
        <v>24.740780000000001</v>
      </c>
      <c r="Y472" s="17">
        <v>1.0661400000000001</v>
      </c>
      <c r="Z472" s="17">
        <v>133.02600000000001</v>
      </c>
    </row>
    <row r="473" spans="1:26" x14ac:dyDescent="0.2">
      <c r="A473" s="27">
        <v>44923</v>
      </c>
      <c r="B473" s="17">
        <v>5.2633999999999999</v>
      </c>
      <c r="C473" s="14">
        <v>863.07500000000005</v>
      </c>
      <c r="D473" s="17">
        <v>6.9970100000000004</v>
      </c>
      <c r="E473" s="17">
        <v>4774.5</v>
      </c>
      <c r="F473" s="17">
        <v>22.818180000000002</v>
      </c>
      <c r="G473" s="17">
        <v>378.483</v>
      </c>
      <c r="H473" s="17">
        <v>15789</v>
      </c>
      <c r="I473" s="17">
        <v>4.4223999999999997</v>
      </c>
      <c r="J473" s="17">
        <v>19.4328</v>
      </c>
      <c r="K473" s="17">
        <v>3.8127800000000001</v>
      </c>
      <c r="L473" s="17">
        <v>56.173900000000003</v>
      </c>
      <c r="M473" s="17">
        <v>4.4169499999999999</v>
      </c>
      <c r="N473" s="17">
        <v>4.6582999999999997</v>
      </c>
      <c r="O473" s="17">
        <v>72.75</v>
      </c>
      <c r="P473" s="17">
        <v>17.114640000000001</v>
      </c>
      <c r="Q473" s="17">
        <v>34.801499999999997</v>
      </c>
      <c r="R473" s="17">
        <v>18.712599999999998</v>
      </c>
      <c r="S473" s="17">
        <v>82.763509999999997</v>
      </c>
      <c r="T473" s="17">
        <v>1.35</v>
      </c>
      <c r="U473" s="17">
        <v>30.770900000000001</v>
      </c>
      <c r="V473" s="17">
        <v>1275.4949999999999</v>
      </c>
      <c r="W473" s="17">
        <v>36.917020000000001</v>
      </c>
      <c r="X473" s="17">
        <v>24.742069999999998</v>
      </c>
      <c r="Y473" s="17">
        <v>1.0612200000000001</v>
      </c>
      <c r="Z473" s="17">
        <v>134.47300000000001</v>
      </c>
    </row>
    <row r="474" spans="1:26" x14ac:dyDescent="0.2">
      <c r="A474" s="27">
        <v>44922</v>
      </c>
      <c r="B474" s="17">
        <v>5.2930999999999999</v>
      </c>
      <c r="C474" s="14">
        <v>871.95</v>
      </c>
      <c r="D474" s="17">
        <v>6.9667599999999998</v>
      </c>
      <c r="E474" s="17">
        <v>4765.7</v>
      </c>
      <c r="F474" s="17">
        <v>22.797149999999998</v>
      </c>
      <c r="G474" s="17">
        <v>376.64299999999997</v>
      </c>
      <c r="H474" s="17">
        <v>15662.5</v>
      </c>
      <c r="I474" s="17">
        <v>4.423</v>
      </c>
      <c r="J474" s="17">
        <v>19.486699999999999</v>
      </c>
      <c r="K474" s="17">
        <v>3.8170000000000002</v>
      </c>
      <c r="L474" s="17">
        <v>55.9</v>
      </c>
      <c r="M474" s="17">
        <v>4.3998400000000002</v>
      </c>
      <c r="N474" s="17">
        <v>4.6297499999999996</v>
      </c>
      <c r="O474" s="17">
        <v>69.851150000000004</v>
      </c>
      <c r="P474" s="17">
        <v>17.208629999999999</v>
      </c>
      <c r="Q474" s="17">
        <v>34.644799999999996</v>
      </c>
      <c r="R474" s="17">
        <v>18.703199999999999</v>
      </c>
      <c r="S474" s="17">
        <v>82.789010000000005</v>
      </c>
      <c r="T474" s="17">
        <v>1.3473599999999999</v>
      </c>
      <c r="U474" s="17">
        <v>30.724599999999999</v>
      </c>
      <c r="V474" s="17">
        <v>1272.24</v>
      </c>
      <c r="W474" s="17">
        <v>36.933500000000002</v>
      </c>
      <c r="X474" s="17">
        <v>24.740020000000001</v>
      </c>
      <c r="Y474" s="17">
        <v>1.0639700000000001</v>
      </c>
      <c r="Z474" s="17">
        <v>133.488</v>
      </c>
    </row>
    <row r="475" spans="1:26" x14ac:dyDescent="0.2">
      <c r="A475" s="27">
        <v>44921</v>
      </c>
      <c r="B475" s="17">
        <v>5.2192499999999997</v>
      </c>
      <c r="C475" s="14">
        <v>878.02</v>
      </c>
      <c r="D475" s="17">
        <v>6.9758100000000001</v>
      </c>
      <c r="E475" s="17">
        <v>4741.7520000000004</v>
      </c>
      <c r="F475" s="17">
        <v>22.757100000000001</v>
      </c>
      <c r="G475" s="17">
        <v>376.25200000000001</v>
      </c>
      <c r="H475" s="17">
        <v>15632.5</v>
      </c>
      <c r="I475" s="17">
        <v>4.4238</v>
      </c>
      <c r="J475" s="17">
        <v>19.404250000000001</v>
      </c>
      <c r="K475" s="17">
        <v>3.8165200000000001</v>
      </c>
      <c r="L475" s="17">
        <v>55.252499999999998</v>
      </c>
      <c r="M475" s="17">
        <v>4.3624000000000001</v>
      </c>
      <c r="N475" s="17">
        <v>4.6324699999999996</v>
      </c>
      <c r="O475" s="17">
        <v>68.77</v>
      </c>
      <c r="P475" s="17">
        <v>17.005269999999999</v>
      </c>
      <c r="Q475" s="17">
        <v>34.712000000000003</v>
      </c>
      <c r="R475" s="17">
        <v>18.683160000000001</v>
      </c>
      <c r="S475" s="17">
        <v>82.901870000000002</v>
      </c>
      <c r="T475" s="17">
        <v>1.34795</v>
      </c>
      <c r="U475" s="17">
        <v>30.715499999999999</v>
      </c>
      <c r="V475" s="17">
        <v>1274.9100000000001</v>
      </c>
      <c r="W475" s="17">
        <v>36.924259999999997</v>
      </c>
      <c r="X475" s="17">
        <v>24.728079999999999</v>
      </c>
      <c r="Y475" s="17">
        <v>1.06369</v>
      </c>
      <c r="Z475" s="17">
        <v>132.875</v>
      </c>
    </row>
    <row r="476" spans="1:26" x14ac:dyDescent="0.2">
      <c r="A476" s="27">
        <v>44918</v>
      </c>
      <c r="B476" s="17">
        <v>5.1612</v>
      </c>
      <c r="C476" s="14">
        <v>876.75</v>
      </c>
      <c r="D476" s="17">
        <v>7.0030599999999996</v>
      </c>
      <c r="E476" s="17">
        <v>4737.6750000000002</v>
      </c>
      <c r="F476" s="17">
        <v>22.803100000000001</v>
      </c>
      <c r="G476" s="17">
        <v>377.05099999999999</v>
      </c>
      <c r="H476" s="17">
        <v>15592.5</v>
      </c>
      <c r="I476" s="17">
        <v>4.4240500000000003</v>
      </c>
      <c r="J476" s="17">
        <v>19.374130000000001</v>
      </c>
      <c r="K476" s="17">
        <v>3.8178000000000001</v>
      </c>
      <c r="L476" s="17">
        <v>55.216299999999997</v>
      </c>
      <c r="M476" s="17">
        <v>4.3707700000000003</v>
      </c>
      <c r="N476" s="17">
        <v>4.6246999999999998</v>
      </c>
      <c r="O476" s="17">
        <v>69.103350000000006</v>
      </c>
      <c r="P476" s="17">
        <v>17.02168</v>
      </c>
      <c r="Q476" s="17">
        <v>34.813200000000002</v>
      </c>
      <c r="R476" s="17">
        <v>18.659269999999999</v>
      </c>
      <c r="S476" s="17">
        <v>82.790009999999995</v>
      </c>
      <c r="T476" s="17">
        <v>1.3509599999999999</v>
      </c>
      <c r="U476" s="17">
        <v>30.737500000000001</v>
      </c>
      <c r="V476" s="17">
        <v>1281.98</v>
      </c>
      <c r="W476" s="17">
        <v>36.917560000000002</v>
      </c>
      <c r="X476" s="17">
        <v>24.751300000000001</v>
      </c>
      <c r="Y476" s="17">
        <v>1.0617099999999999</v>
      </c>
      <c r="Z476" s="17">
        <v>132.90600000000001</v>
      </c>
    </row>
    <row r="477" spans="1:26" x14ac:dyDescent="0.2">
      <c r="A477" s="27">
        <v>44917</v>
      </c>
      <c r="B477" s="17">
        <v>5.1728500000000004</v>
      </c>
      <c r="C477" s="14">
        <v>873.5</v>
      </c>
      <c r="D477" s="17">
        <v>7.0095799999999997</v>
      </c>
      <c r="E477" s="17">
        <v>4761.7749999999996</v>
      </c>
      <c r="F477" s="17">
        <v>22.85183</v>
      </c>
      <c r="G477" s="17">
        <v>378.14</v>
      </c>
      <c r="H477" s="17">
        <v>15582.5</v>
      </c>
      <c r="I477" s="17">
        <v>4.4259500000000003</v>
      </c>
      <c r="J477" s="17">
        <v>19.561330000000002</v>
      </c>
      <c r="K477" s="17">
        <v>3.8182499999999999</v>
      </c>
      <c r="L477" s="17">
        <v>55.115000000000002</v>
      </c>
      <c r="M477" s="17">
        <v>4.3804600000000002</v>
      </c>
      <c r="N477" s="17">
        <v>4.6227799999999997</v>
      </c>
      <c r="O477" s="17">
        <v>68.203130000000002</v>
      </c>
      <c r="P477" s="17">
        <v>17.160699999999999</v>
      </c>
      <c r="Q477" s="17">
        <v>34.891800000000003</v>
      </c>
      <c r="R477" s="17">
        <v>18.666</v>
      </c>
      <c r="S477" s="17">
        <v>82.845510000000004</v>
      </c>
      <c r="T477" s="17">
        <v>1.35345</v>
      </c>
      <c r="U477" s="17">
        <v>30.673300000000001</v>
      </c>
      <c r="V477" s="17">
        <v>1291.4000000000001</v>
      </c>
      <c r="W477" s="17">
        <v>36.9176</v>
      </c>
      <c r="X477" s="17">
        <v>24.71405</v>
      </c>
      <c r="Y477" s="17">
        <v>1.0596000000000001</v>
      </c>
      <c r="Z477" s="17">
        <v>132.34899999999999</v>
      </c>
    </row>
    <row r="478" spans="1:26" x14ac:dyDescent="0.2">
      <c r="A478" s="27">
        <v>44916</v>
      </c>
      <c r="B478" s="17">
        <v>5.2012</v>
      </c>
      <c r="C478" s="14">
        <v>870.2</v>
      </c>
      <c r="D478" s="17">
        <v>6.9863900000000001</v>
      </c>
      <c r="E478" s="17">
        <v>4770.0929999999998</v>
      </c>
      <c r="F478" s="17">
        <v>22.8095</v>
      </c>
      <c r="G478" s="17">
        <v>378.68200000000002</v>
      </c>
      <c r="H478" s="17">
        <v>15587.5</v>
      </c>
      <c r="I478" s="17">
        <v>4.4370000000000003</v>
      </c>
      <c r="J478" s="17">
        <v>19.651499999999999</v>
      </c>
      <c r="K478" s="17">
        <v>3.8129300000000002</v>
      </c>
      <c r="L478" s="17">
        <v>55.12</v>
      </c>
      <c r="M478" s="17">
        <v>4.3933999999999997</v>
      </c>
      <c r="N478" s="17">
        <v>4.6146200000000004</v>
      </c>
      <c r="O478" s="17">
        <v>71.99485</v>
      </c>
      <c r="P478" s="17">
        <v>17.196390000000001</v>
      </c>
      <c r="Q478" s="17">
        <v>34.679000000000002</v>
      </c>
      <c r="R478" s="17">
        <v>18.669779999999999</v>
      </c>
      <c r="S478" s="17">
        <v>82.871510000000001</v>
      </c>
      <c r="T478" s="17">
        <v>1.3513500000000001</v>
      </c>
      <c r="U478" s="17">
        <v>30.662199999999999</v>
      </c>
      <c r="V478" s="17">
        <v>1280.43</v>
      </c>
      <c r="W478" s="17">
        <v>36.923450000000003</v>
      </c>
      <c r="X478" s="17">
        <v>24.7165</v>
      </c>
      <c r="Y478" s="17">
        <v>1.0604499999999999</v>
      </c>
      <c r="Z478" s="17">
        <v>132.46</v>
      </c>
    </row>
    <row r="479" spans="1:26" x14ac:dyDescent="0.2">
      <c r="A479" s="27">
        <v>44915</v>
      </c>
      <c r="B479" s="17">
        <v>5.2032499999999997</v>
      </c>
      <c r="C479" s="14">
        <v>886.52499999999998</v>
      </c>
      <c r="D479" s="17">
        <v>6.9613500000000004</v>
      </c>
      <c r="E479" s="17">
        <v>4769.2250000000004</v>
      </c>
      <c r="F479" s="17">
        <v>22.771650000000001</v>
      </c>
      <c r="G479" s="17">
        <v>378.29199999999997</v>
      </c>
      <c r="H479" s="17">
        <v>15602.5</v>
      </c>
      <c r="I479" s="17">
        <v>4.4334499999999997</v>
      </c>
      <c r="J479" s="17">
        <v>19.762</v>
      </c>
      <c r="K479" s="17">
        <v>3.8285</v>
      </c>
      <c r="L479" s="17">
        <v>55.252499999999998</v>
      </c>
      <c r="M479" s="17">
        <v>4.3975200000000001</v>
      </c>
      <c r="N479" s="17">
        <v>4.6192500000000001</v>
      </c>
      <c r="O479" s="17">
        <v>70.109179999999995</v>
      </c>
      <c r="P479" s="17">
        <v>17.305890000000002</v>
      </c>
      <c r="Q479" s="17">
        <v>34.6631</v>
      </c>
      <c r="R479" s="17">
        <v>18.662299999999998</v>
      </c>
      <c r="S479" s="17">
        <v>82.737009999999998</v>
      </c>
      <c r="T479" s="17">
        <v>1.3514900000000001</v>
      </c>
      <c r="U479" s="17">
        <v>30.686</v>
      </c>
      <c r="V479" s="17">
        <v>1284.06</v>
      </c>
      <c r="W479" s="17">
        <v>36.932720000000003</v>
      </c>
      <c r="X479" s="17">
        <v>24.707000000000001</v>
      </c>
      <c r="Y479" s="17">
        <v>1.0624100000000001</v>
      </c>
      <c r="Z479" s="17">
        <v>131.72900000000001</v>
      </c>
    </row>
    <row r="480" spans="1:26" x14ac:dyDescent="0.2">
      <c r="A480" s="27">
        <v>44914</v>
      </c>
      <c r="B480" s="17">
        <v>5.2989300000000004</v>
      </c>
      <c r="C480" s="14">
        <v>889.55</v>
      </c>
      <c r="D480" s="17">
        <v>6.9861199999999997</v>
      </c>
      <c r="E480" s="17">
        <v>4777.1189999999997</v>
      </c>
      <c r="F480" s="17">
        <v>22.8644</v>
      </c>
      <c r="G480" s="17">
        <v>380.20600000000002</v>
      </c>
      <c r="H480" s="17">
        <v>15597.5</v>
      </c>
      <c r="I480" s="17">
        <v>4.4249499999999999</v>
      </c>
      <c r="J480" s="17">
        <v>19.7943</v>
      </c>
      <c r="K480" s="17">
        <v>3.8364699999999998</v>
      </c>
      <c r="L480" s="17">
        <v>55.42</v>
      </c>
      <c r="M480" s="17">
        <v>4.4199599999999997</v>
      </c>
      <c r="N480" s="17">
        <v>4.6280999999999999</v>
      </c>
      <c r="O480" s="17">
        <v>68.3125</v>
      </c>
      <c r="P480" s="17">
        <v>17.30087</v>
      </c>
      <c r="Q480" s="17">
        <v>34.831299999999999</v>
      </c>
      <c r="R480" s="17">
        <v>18.651579999999999</v>
      </c>
      <c r="S480" s="17">
        <v>82.582009999999997</v>
      </c>
      <c r="T480" s="17">
        <v>1.3549</v>
      </c>
      <c r="U480" s="17">
        <v>30.7346</v>
      </c>
      <c r="V480" s="17">
        <v>1301.6600000000001</v>
      </c>
      <c r="W480" s="17">
        <v>36.933500000000002</v>
      </c>
      <c r="X480" s="17">
        <v>24.700869999999998</v>
      </c>
      <c r="Y480" s="17">
        <v>1.0607</v>
      </c>
      <c r="Z480" s="17">
        <v>136.90899999999999</v>
      </c>
    </row>
    <row r="481" spans="1:26" x14ac:dyDescent="0.2">
      <c r="A481" s="27">
        <v>44911</v>
      </c>
      <c r="B481" s="17">
        <v>5.3068</v>
      </c>
      <c r="C481" s="14">
        <v>886.93</v>
      </c>
      <c r="D481" s="17">
        <v>6.97743</v>
      </c>
      <c r="E481" s="17">
        <v>4787.8</v>
      </c>
      <c r="F481" s="17">
        <v>22.8856</v>
      </c>
      <c r="G481" s="17">
        <v>383.17500000000001</v>
      </c>
      <c r="H481" s="17">
        <v>15597.5</v>
      </c>
      <c r="I481" s="17">
        <v>4.4242999999999997</v>
      </c>
      <c r="J481" s="17">
        <v>19.780080000000002</v>
      </c>
      <c r="K481" s="17">
        <v>3.8384999999999998</v>
      </c>
      <c r="L481" s="17">
        <v>55.567799999999998</v>
      </c>
      <c r="M481" s="17">
        <v>4.4291299999999998</v>
      </c>
      <c r="N481" s="17">
        <v>4.64445</v>
      </c>
      <c r="O481" s="17">
        <v>64.766909999999996</v>
      </c>
      <c r="P481" s="17">
        <v>17.683299999999999</v>
      </c>
      <c r="Q481" s="17">
        <v>34.781700000000001</v>
      </c>
      <c r="R481" s="17">
        <v>18.685669999999998</v>
      </c>
      <c r="S481" s="17">
        <v>82.733509999999995</v>
      </c>
      <c r="T481" s="17">
        <v>1.35897</v>
      </c>
      <c r="U481" s="17">
        <v>30.721399999999999</v>
      </c>
      <c r="V481" s="17">
        <v>1310.1600000000001</v>
      </c>
      <c r="W481" s="17">
        <v>36.917020000000001</v>
      </c>
      <c r="X481" s="17">
        <v>24.683499999999999</v>
      </c>
      <c r="Y481" s="17">
        <v>1.05863</v>
      </c>
      <c r="Z481" s="17">
        <v>136.6</v>
      </c>
    </row>
    <row r="482" spans="1:26" x14ac:dyDescent="0.2">
      <c r="A482" s="27">
        <v>44910</v>
      </c>
      <c r="B482" s="17">
        <v>5.3133999999999997</v>
      </c>
      <c r="C482" s="14">
        <v>877.97500000000002</v>
      </c>
      <c r="D482" s="17">
        <v>6.9912700000000001</v>
      </c>
      <c r="E482" s="17">
        <v>4793.72</v>
      </c>
      <c r="F482" s="17">
        <v>22.82338</v>
      </c>
      <c r="G482" s="17">
        <v>382.447</v>
      </c>
      <c r="H482" s="17">
        <v>15617.5</v>
      </c>
      <c r="I482" s="17">
        <v>4.4162999999999997</v>
      </c>
      <c r="J482" s="17">
        <v>19.759789999999999</v>
      </c>
      <c r="K482" s="17">
        <v>3.8433000000000002</v>
      </c>
      <c r="L482" s="17">
        <v>55.6922</v>
      </c>
      <c r="M482" s="17">
        <v>4.4139499999999998</v>
      </c>
      <c r="N482" s="17">
        <v>4.6314000000000002</v>
      </c>
      <c r="O482" s="17">
        <v>64.408680000000004</v>
      </c>
      <c r="P482" s="17">
        <v>17.49586</v>
      </c>
      <c r="Q482" s="17">
        <v>35.063000000000002</v>
      </c>
      <c r="R482" s="17">
        <v>18.640910000000002</v>
      </c>
      <c r="S482" s="17">
        <v>82.858009999999993</v>
      </c>
      <c r="T482" s="17">
        <v>1.36104</v>
      </c>
      <c r="U482" s="17">
        <v>30.635000000000002</v>
      </c>
      <c r="V482" s="17">
        <v>1319.65</v>
      </c>
      <c r="W482" s="17">
        <v>36.917149999999999</v>
      </c>
      <c r="X482" s="17">
        <v>24.671849999999999</v>
      </c>
      <c r="Y482" s="17">
        <v>1.0627800000000001</v>
      </c>
      <c r="Z482" s="17">
        <v>137.779</v>
      </c>
    </row>
    <row r="483" spans="1:26" x14ac:dyDescent="0.2">
      <c r="A483" s="27">
        <v>44909</v>
      </c>
      <c r="B483" s="17">
        <v>5.2896000000000001</v>
      </c>
      <c r="C483" s="14">
        <v>870.8</v>
      </c>
      <c r="D483" s="17">
        <v>6.9429600000000002</v>
      </c>
      <c r="E483" s="17">
        <v>4781.1750000000002</v>
      </c>
      <c r="F483" s="17">
        <v>22.7165</v>
      </c>
      <c r="G483" s="17">
        <v>379.226</v>
      </c>
      <c r="H483" s="17">
        <v>15592.5</v>
      </c>
      <c r="I483" s="17">
        <v>4.3926999999999996</v>
      </c>
      <c r="J483" s="17">
        <v>19.636749999999999</v>
      </c>
      <c r="K483" s="17">
        <v>3.8325</v>
      </c>
      <c r="L483" s="17">
        <v>55.7776</v>
      </c>
      <c r="M483" s="17">
        <v>4.3817000000000004</v>
      </c>
      <c r="N483" s="17">
        <v>4.6089799999999999</v>
      </c>
      <c r="O483" s="17">
        <v>64.538330000000002</v>
      </c>
      <c r="P483" s="17">
        <v>17.16771</v>
      </c>
      <c r="Q483" s="17">
        <v>34.512</v>
      </c>
      <c r="R483" s="17">
        <v>18.629860000000001</v>
      </c>
      <c r="S483" s="17">
        <v>82.539010000000005</v>
      </c>
      <c r="T483" s="17">
        <v>1.3468599999999999</v>
      </c>
      <c r="U483" s="17">
        <v>30.510999999999999</v>
      </c>
      <c r="V483" s="17">
        <v>1293.8499999999999</v>
      </c>
      <c r="W483" s="17">
        <v>36.950009999999999</v>
      </c>
      <c r="X483" s="17">
        <v>24.715769999999999</v>
      </c>
      <c r="Y483" s="17">
        <v>1.0682499999999999</v>
      </c>
      <c r="Z483" s="17">
        <v>135.47499999999999</v>
      </c>
    </row>
    <row r="484" spans="1:26" x14ac:dyDescent="0.2">
      <c r="A484" s="27">
        <v>44908</v>
      </c>
      <c r="B484" s="17">
        <v>5.3045999999999998</v>
      </c>
      <c r="C484" s="14">
        <v>858.64300000000003</v>
      </c>
      <c r="D484" s="17">
        <v>6.9639100000000003</v>
      </c>
      <c r="E484" s="17">
        <v>4763.4129999999996</v>
      </c>
      <c r="F484" s="17">
        <v>22.86383</v>
      </c>
      <c r="G484" s="17">
        <v>385.99599999999998</v>
      </c>
      <c r="H484" s="17">
        <v>15566.3</v>
      </c>
      <c r="I484" s="17">
        <v>4.4301500000000003</v>
      </c>
      <c r="J484" s="17">
        <v>19.525839999999999</v>
      </c>
      <c r="K484" s="17">
        <v>3.8281499999999999</v>
      </c>
      <c r="L484" s="17">
        <v>55.905000000000001</v>
      </c>
      <c r="M484" s="17">
        <v>4.4080500000000002</v>
      </c>
      <c r="N484" s="17">
        <v>4.6333799999999998</v>
      </c>
      <c r="O484" s="17">
        <v>63.004550000000002</v>
      </c>
      <c r="P484" s="17">
        <v>17.2639</v>
      </c>
      <c r="Q484" s="17">
        <v>34.603499999999997</v>
      </c>
      <c r="R484" s="17">
        <v>18.61983</v>
      </c>
      <c r="S484" s="17">
        <v>82.422510000000003</v>
      </c>
      <c r="T484" s="17">
        <v>1.3468899999999999</v>
      </c>
      <c r="U484" s="17">
        <v>30.6797</v>
      </c>
      <c r="V484" s="17">
        <v>1289.57</v>
      </c>
      <c r="W484" s="17">
        <v>36.933500000000002</v>
      </c>
      <c r="X484" s="17">
        <v>24.631799999999998</v>
      </c>
      <c r="Y484" s="17">
        <v>1.0632699999999999</v>
      </c>
      <c r="Z484" s="17">
        <v>135.59399999999999</v>
      </c>
    </row>
    <row r="485" spans="1:26" x14ac:dyDescent="0.2">
      <c r="A485" s="27">
        <v>44907</v>
      </c>
      <c r="B485" s="17">
        <v>5.2931499999999998</v>
      </c>
      <c r="C485" s="14">
        <v>867.61</v>
      </c>
      <c r="D485" s="17">
        <v>6.9897499999999999</v>
      </c>
      <c r="E485" s="17">
        <v>4849.2</v>
      </c>
      <c r="F485" s="17">
        <v>23.072500000000002</v>
      </c>
      <c r="G485" s="17">
        <v>393.94</v>
      </c>
      <c r="H485" s="17">
        <v>15627.5</v>
      </c>
      <c r="I485" s="17">
        <v>4.4177499999999998</v>
      </c>
      <c r="J485" s="17">
        <v>19.856780000000001</v>
      </c>
      <c r="K485" s="17">
        <v>3.8403</v>
      </c>
      <c r="L485" s="17">
        <v>55.66</v>
      </c>
      <c r="M485" s="17">
        <v>4.4541000000000004</v>
      </c>
      <c r="N485" s="17">
        <v>4.6782500000000002</v>
      </c>
      <c r="O485" s="17">
        <v>62.837400000000002</v>
      </c>
      <c r="P485" s="17">
        <v>17.579249999999998</v>
      </c>
      <c r="Q485" s="17">
        <v>34.874299999999998</v>
      </c>
      <c r="R485" s="17">
        <v>18.64282</v>
      </c>
      <c r="S485" s="17">
        <v>82.646510000000006</v>
      </c>
      <c r="T485" s="17">
        <v>1.3549100000000001</v>
      </c>
      <c r="U485" s="17">
        <v>30.672699999999999</v>
      </c>
      <c r="V485" s="17">
        <v>1306.97</v>
      </c>
      <c r="W485" s="17">
        <v>36.925159999999998</v>
      </c>
      <c r="X485" s="17">
        <v>24.65475</v>
      </c>
      <c r="Y485" s="17">
        <v>1.05369</v>
      </c>
      <c r="Z485" s="17">
        <v>137.67400000000001</v>
      </c>
    </row>
    <row r="486" spans="1:26" x14ac:dyDescent="0.2">
      <c r="A486" s="27">
        <v>44904</v>
      </c>
      <c r="B486" s="17">
        <v>5.2469999999999999</v>
      </c>
      <c r="C486" s="14">
        <v>861.87199999999996</v>
      </c>
      <c r="D486" s="17">
        <v>6.96434</v>
      </c>
      <c r="E486" s="17">
        <v>4809.6000000000004</v>
      </c>
      <c r="F486" s="17">
        <v>23.059650000000001</v>
      </c>
      <c r="G486" s="17">
        <v>397.18400000000003</v>
      </c>
      <c r="H486" s="17">
        <v>15582.5</v>
      </c>
      <c r="I486" s="17">
        <v>4.4040499999999998</v>
      </c>
      <c r="J486" s="17">
        <v>19.765180000000001</v>
      </c>
      <c r="K486" s="17">
        <v>3.8547199999999999</v>
      </c>
      <c r="L486" s="17">
        <v>55.39</v>
      </c>
      <c r="M486" s="17">
        <v>4.4445499999999996</v>
      </c>
      <c r="N486" s="17">
        <v>4.66906</v>
      </c>
      <c r="O486" s="17">
        <v>62.524999999999999</v>
      </c>
      <c r="P486" s="17">
        <v>17.354199999999999</v>
      </c>
      <c r="Q486" s="17">
        <v>34.7545</v>
      </c>
      <c r="R486" s="17">
        <v>18.650749999999999</v>
      </c>
      <c r="S486" s="17">
        <v>82.445509999999999</v>
      </c>
      <c r="T486" s="17">
        <v>1.3538699999999999</v>
      </c>
      <c r="U486" s="17">
        <v>30.623100000000001</v>
      </c>
      <c r="V486" s="17">
        <v>1303.3</v>
      </c>
      <c r="W486" s="17">
        <v>36.78</v>
      </c>
      <c r="X486" s="17">
        <v>24.5976</v>
      </c>
      <c r="Y486" s="17">
        <v>1.0540400000000001</v>
      </c>
      <c r="Z486" s="17">
        <v>136.56299999999999</v>
      </c>
    </row>
    <row r="487" spans="1:26" x14ac:dyDescent="0.2">
      <c r="A487" s="27">
        <v>44903</v>
      </c>
      <c r="B487" s="17">
        <v>5.2167199999999996</v>
      </c>
      <c r="C487" s="14">
        <v>864.1</v>
      </c>
      <c r="D487" s="17">
        <v>6.9613300000000002</v>
      </c>
      <c r="E487" s="17">
        <v>4827.9870000000001</v>
      </c>
      <c r="F487" s="17">
        <v>23.013770000000001</v>
      </c>
      <c r="G487" s="17">
        <v>395.75299999999999</v>
      </c>
      <c r="H487" s="17">
        <v>15620.5</v>
      </c>
      <c r="I487" s="17">
        <v>4.39825</v>
      </c>
      <c r="J487" s="17">
        <v>19.630050000000001</v>
      </c>
      <c r="K487" s="17">
        <v>3.8226499999999999</v>
      </c>
      <c r="L487" s="17">
        <v>55.646700000000003</v>
      </c>
      <c r="M487" s="17">
        <v>4.4357300000000004</v>
      </c>
      <c r="N487" s="17">
        <v>4.6590999999999996</v>
      </c>
      <c r="O487" s="17">
        <v>63.229500000000002</v>
      </c>
      <c r="P487" s="17">
        <v>17.165859999999999</v>
      </c>
      <c r="Q487" s="17">
        <v>34.72</v>
      </c>
      <c r="R487" s="17">
        <v>18.641919999999999</v>
      </c>
      <c r="S487" s="17">
        <v>82.300510000000003</v>
      </c>
      <c r="T487" s="17">
        <v>1.35362</v>
      </c>
      <c r="U487" s="17">
        <v>30.6645</v>
      </c>
      <c r="V487" s="17">
        <v>1317.03</v>
      </c>
      <c r="W487" s="17">
        <v>36.917020000000001</v>
      </c>
      <c r="X487" s="17">
        <v>24.601749999999999</v>
      </c>
      <c r="Y487" s="17">
        <v>1.05565</v>
      </c>
      <c r="Z487" s="17">
        <v>136.667</v>
      </c>
    </row>
    <row r="488" spans="1:26" x14ac:dyDescent="0.2">
      <c r="A488" s="27">
        <v>44902</v>
      </c>
      <c r="B488" s="17">
        <v>5.2161299999999997</v>
      </c>
      <c r="C488" s="14">
        <v>866.1</v>
      </c>
      <c r="D488" s="17">
        <v>6.9619400000000002</v>
      </c>
      <c r="E488" s="17">
        <v>4827.9870000000001</v>
      </c>
      <c r="F488" s="17">
        <v>23.113720000000001</v>
      </c>
      <c r="G488" s="17">
        <v>391.14499999999998</v>
      </c>
      <c r="H488" s="17">
        <v>15637.5</v>
      </c>
      <c r="I488" s="17">
        <v>4.3970000000000002</v>
      </c>
      <c r="J488" s="17">
        <v>19.676449999999999</v>
      </c>
      <c r="K488" s="17">
        <v>3.8226499999999999</v>
      </c>
      <c r="L488" s="17">
        <v>55.47</v>
      </c>
      <c r="M488" s="17">
        <v>4.4639699999999998</v>
      </c>
      <c r="N488" s="17">
        <v>4.67821</v>
      </c>
      <c r="O488" s="17">
        <v>63.37753</v>
      </c>
      <c r="P488" s="17">
        <v>17.16217</v>
      </c>
      <c r="Q488" s="17">
        <v>34.952500000000001</v>
      </c>
      <c r="R488" s="17">
        <v>18.641690000000001</v>
      </c>
      <c r="S488" s="17">
        <v>82.248509999999996</v>
      </c>
      <c r="T488" s="17">
        <v>1.35544</v>
      </c>
      <c r="U488" s="17">
        <v>30.629899999999999</v>
      </c>
      <c r="V488" s="17">
        <v>1315.3</v>
      </c>
      <c r="W488" s="17">
        <v>36.94473</v>
      </c>
      <c r="X488" s="17">
        <v>24.64603</v>
      </c>
      <c r="Y488" s="17">
        <v>1.0506</v>
      </c>
      <c r="Z488" s="17">
        <v>136.624</v>
      </c>
    </row>
    <row r="489" spans="1:26" x14ac:dyDescent="0.2">
      <c r="A489" s="27">
        <v>44901</v>
      </c>
      <c r="B489" s="17">
        <v>5.2377500000000001</v>
      </c>
      <c r="C489" s="14">
        <v>879.28499999999997</v>
      </c>
      <c r="D489" s="17">
        <v>6.9806800000000004</v>
      </c>
      <c r="E489" s="17">
        <v>4834</v>
      </c>
      <c r="F489" s="17">
        <v>23.242799999999999</v>
      </c>
      <c r="G489" s="17">
        <v>392.33199999999999</v>
      </c>
      <c r="H489" s="17">
        <v>15617.5</v>
      </c>
      <c r="I489" s="17">
        <v>4.3965500000000004</v>
      </c>
      <c r="J489" s="17">
        <v>19.770959999999999</v>
      </c>
      <c r="K489" s="17">
        <v>3.8352499999999998</v>
      </c>
      <c r="L489" s="17">
        <v>55.982500000000002</v>
      </c>
      <c r="M489" s="17">
        <v>4.4807399999999999</v>
      </c>
      <c r="N489" s="17">
        <v>4.6948499999999997</v>
      </c>
      <c r="O489" s="17">
        <v>63.200569999999999</v>
      </c>
      <c r="P489" s="17">
        <v>17.336449999999999</v>
      </c>
      <c r="Q489" s="17">
        <v>35.123399999999997</v>
      </c>
      <c r="R489" s="17">
        <v>18.633400000000002</v>
      </c>
      <c r="S489" s="17">
        <v>82.34451</v>
      </c>
      <c r="T489" s="17">
        <v>1.3589599999999999</v>
      </c>
      <c r="U489" s="17">
        <v>30.6434</v>
      </c>
      <c r="V489" s="17">
        <v>1320.11</v>
      </c>
      <c r="W489" s="17">
        <v>36.933500000000002</v>
      </c>
      <c r="X489" s="17">
        <v>24.622</v>
      </c>
      <c r="Y489" s="17">
        <v>1.0466899999999999</v>
      </c>
      <c r="Z489" s="17">
        <v>137</v>
      </c>
    </row>
    <row r="490" spans="1:26" x14ac:dyDescent="0.2">
      <c r="A490" s="27">
        <v>44900</v>
      </c>
      <c r="B490" s="17">
        <v>5.2835000000000001</v>
      </c>
      <c r="C490" s="14">
        <v>896.02499999999998</v>
      </c>
      <c r="D490" s="17">
        <v>6.9749699999999999</v>
      </c>
      <c r="E490" s="17">
        <v>4839.8500000000004</v>
      </c>
      <c r="F490" s="17">
        <v>23.1662</v>
      </c>
      <c r="G490" s="17">
        <v>394.19499999999999</v>
      </c>
      <c r="H490" s="17">
        <v>15467.5</v>
      </c>
      <c r="I490" s="17">
        <v>4.3685999999999998</v>
      </c>
      <c r="J490" s="17">
        <v>19.754799999999999</v>
      </c>
      <c r="K490" s="17">
        <v>3.8565</v>
      </c>
      <c r="L490" s="17">
        <v>56.04</v>
      </c>
      <c r="M490" s="17">
        <v>4.4900599999999997</v>
      </c>
      <c r="N490" s="17">
        <v>4.6869100000000001</v>
      </c>
      <c r="O490" s="17">
        <v>62.543750000000003</v>
      </c>
      <c r="P490" s="17">
        <v>17.423850000000002</v>
      </c>
      <c r="Q490" s="17">
        <v>35.036700000000003</v>
      </c>
      <c r="R490" s="17">
        <v>18.635940000000002</v>
      </c>
      <c r="S490" s="17">
        <v>81.886009999999999</v>
      </c>
      <c r="T490" s="17">
        <v>1.3575999999999999</v>
      </c>
      <c r="U490" s="17">
        <v>30.485499999999998</v>
      </c>
      <c r="V490" s="17">
        <v>1305.7</v>
      </c>
      <c r="W490" s="17">
        <v>36.933500000000002</v>
      </c>
      <c r="X490" s="17">
        <v>24.599699999999999</v>
      </c>
      <c r="Y490" s="17">
        <v>1.04914</v>
      </c>
      <c r="Z490" s="17">
        <v>136.74700000000001</v>
      </c>
    </row>
    <row r="491" spans="1:26" x14ac:dyDescent="0.2">
      <c r="A491" s="27">
        <v>44897</v>
      </c>
      <c r="B491" s="17">
        <v>5.2193800000000001</v>
      </c>
      <c r="C491" s="14">
        <v>883.43799999999999</v>
      </c>
      <c r="D491" s="17">
        <v>7.0209999999999999</v>
      </c>
      <c r="E491" s="17">
        <v>4776.6499999999996</v>
      </c>
      <c r="F491" s="17">
        <v>23.12481</v>
      </c>
      <c r="G491" s="17">
        <v>389.52199999999999</v>
      </c>
      <c r="H491" s="17">
        <v>15427.5</v>
      </c>
      <c r="I491" s="17">
        <v>4.3879999999999999</v>
      </c>
      <c r="J491" s="17">
        <v>19.400089999999999</v>
      </c>
      <c r="K491" s="17">
        <v>3.8377500000000002</v>
      </c>
      <c r="L491" s="17">
        <v>55.805</v>
      </c>
      <c r="M491" s="17">
        <v>4.4403199999999998</v>
      </c>
      <c r="N491" s="17">
        <v>4.6767700000000003</v>
      </c>
      <c r="O491" s="17">
        <v>62.067070000000001</v>
      </c>
      <c r="P491" s="17">
        <v>17.505199999999999</v>
      </c>
      <c r="Q491" s="17">
        <v>34.786900000000003</v>
      </c>
      <c r="R491" s="17">
        <v>18.639250000000001</v>
      </c>
      <c r="S491" s="17">
        <v>81.41001</v>
      </c>
      <c r="T491" s="17">
        <v>1.35161</v>
      </c>
      <c r="U491" s="17">
        <v>30.5291</v>
      </c>
      <c r="V491" s="17">
        <v>1297.8800000000001</v>
      </c>
      <c r="W491" s="17">
        <v>36.848500000000001</v>
      </c>
      <c r="X491" s="17">
        <v>24.5639</v>
      </c>
      <c r="Y491" s="17">
        <v>1.05349</v>
      </c>
      <c r="Z491" s="17">
        <v>134.31</v>
      </c>
    </row>
    <row r="492" spans="1:26" x14ac:dyDescent="0.2">
      <c r="A492" s="27">
        <v>44896</v>
      </c>
      <c r="B492" s="17">
        <v>5.1917999999999997</v>
      </c>
      <c r="C492" s="14">
        <v>880.93799999999999</v>
      </c>
      <c r="D492" s="17">
        <v>7.0384900000000004</v>
      </c>
      <c r="E492" s="17">
        <v>4765.75</v>
      </c>
      <c r="F492" s="17">
        <v>23.172750000000001</v>
      </c>
      <c r="G492" s="17">
        <v>391.767</v>
      </c>
      <c r="H492" s="17">
        <v>15390.5</v>
      </c>
      <c r="I492" s="17">
        <v>4.4058000000000002</v>
      </c>
      <c r="J492" s="17">
        <v>19.1509</v>
      </c>
      <c r="K492" s="17">
        <v>3.8279999999999998</v>
      </c>
      <c r="L492" s="17">
        <v>56.195</v>
      </c>
      <c r="M492" s="17">
        <v>4.4580799999999998</v>
      </c>
      <c r="N492" s="17">
        <v>4.6879999999999997</v>
      </c>
      <c r="O492" s="17">
        <v>61.907350000000001</v>
      </c>
      <c r="P492" s="17">
        <v>17.657350000000001</v>
      </c>
      <c r="Q492" s="17">
        <v>34.7896</v>
      </c>
      <c r="R492" s="17">
        <v>18.633369999999999</v>
      </c>
      <c r="S492" s="17">
        <v>81.158510000000007</v>
      </c>
      <c r="T492" s="17">
        <v>1.3535200000000001</v>
      </c>
      <c r="U492" s="17">
        <v>30.619499999999999</v>
      </c>
      <c r="V492" s="17">
        <v>1304.54</v>
      </c>
      <c r="W492" s="17">
        <v>36.958449999999999</v>
      </c>
      <c r="X492" s="17">
        <v>24.559899999999999</v>
      </c>
      <c r="Y492" s="17">
        <v>1.0519700000000001</v>
      </c>
      <c r="Z492" s="17">
        <v>135.32599999999999</v>
      </c>
    </row>
    <row r="493" spans="1:26" x14ac:dyDescent="0.2">
      <c r="A493" s="27">
        <v>44895</v>
      </c>
      <c r="B493" s="17">
        <v>5.1906999999999996</v>
      </c>
      <c r="C493" s="14">
        <v>893.89300000000003</v>
      </c>
      <c r="D493" s="17">
        <v>7.0456700000000003</v>
      </c>
      <c r="E493" s="17">
        <v>4834.25</v>
      </c>
      <c r="F493" s="17">
        <v>23.399650000000001</v>
      </c>
      <c r="G493" s="17">
        <v>392.91800000000001</v>
      </c>
      <c r="H493" s="17">
        <v>15681.2</v>
      </c>
      <c r="I493" s="17">
        <v>4.4440499999999998</v>
      </c>
      <c r="J493" s="17">
        <v>19.268789999999999</v>
      </c>
      <c r="K493" s="17">
        <v>3.85595</v>
      </c>
      <c r="L493" s="17">
        <v>56.592500000000001</v>
      </c>
      <c r="M493" s="17">
        <v>4.4876300000000002</v>
      </c>
      <c r="N493" s="17">
        <v>4.7357500000000003</v>
      </c>
      <c r="O493" s="17">
        <v>61.234900000000003</v>
      </c>
      <c r="P493" s="17">
        <v>17.20308</v>
      </c>
      <c r="Q493" s="17">
        <v>35.11</v>
      </c>
      <c r="R493" s="17">
        <v>18.61534</v>
      </c>
      <c r="S493" s="17">
        <v>81.322010000000006</v>
      </c>
      <c r="T493" s="17">
        <v>1.36145</v>
      </c>
      <c r="U493" s="17">
        <v>30.815899999999999</v>
      </c>
      <c r="V493" s="17">
        <v>1301.7</v>
      </c>
      <c r="W493" s="17">
        <v>36.932029999999997</v>
      </c>
      <c r="X493" s="17">
        <v>24.555949999999999</v>
      </c>
      <c r="Y493" s="17">
        <v>1.0406299999999999</v>
      </c>
      <c r="Z493" s="17">
        <v>138.072</v>
      </c>
    </row>
    <row r="494" spans="1:26" x14ac:dyDescent="0.2">
      <c r="A494" s="27">
        <v>44894</v>
      </c>
      <c r="B494" s="17">
        <v>5.2835999999999999</v>
      </c>
      <c r="C494" s="14">
        <v>903.65</v>
      </c>
      <c r="D494" s="17">
        <v>7.1405799999999999</v>
      </c>
      <c r="E494" s="17">
        <v>4809.5200000000004</v>
      </c>
      <c r="F494" s="17">
        <v>23.5731</v>
      </c>
      <c r="G494" s="17">
        <v>392.92500000000001</v>
      </c>
      <c r="H494" s="17">
        <v>15742.5</v>
      </c>
      <c r="I494" s="17">
        <v>4.5095499999999999</v>
      </c>
      <c r="J494" s="17">
        <v>19.232769999999999</v>
      </c>
      <c r="K494" s="17">
        <v>3.8506499999999999</v>
      </c>
      <c r="L494" s="17">
        <v>56.592500000000001</v>
      </c>
      <c r="M494" s="17">
        <v>4.5273099999999999</v>
      </c>
      <c r="N494" s="17">
        <v>4.7605000000000004</v>
      </c>
      <c r="O494" s="17">
        <v>61.34375</v>
      </c>
      <c r="P494" s="17">
        <v>17</v>
      </c>
      <c r="Q494" s="17">
        <v>35.472000000000001</v>
      </c>
      <c r="R494" s="17">
        <v>18.640650000000001</v>
      </c>
      <c r="S494" s="17">
        <v>81.596010000000007</v>
      </c>
      <c r="T494" s="17">
        <v>1.37361</v>
      </c>
      <c r="U494" s="17">
        <v>30.914000000000001</v>
      </c>
      <c r="V494" s="17">
        <v>1325.67</v>
      </c>
      <c r="W494" s="17">
        <v>36.933819999999997</v>
      </c>
      <c r="X494" s="17">
        <v>24.560600000000001</v>
      </c>
      <c r="Y494" s="17">
        <v>1.03295</v>
      </c>
      <c r="Z494" s="17">
        <v>138.63200000000001</v>
      </c>
    </row>
    <row r="495" spans="1:26" x14ac:dyDescent="0.2">
      <c r="A495" s="27">
        <v>44893</v>
      </c>
      <c r="B495" s="17">
        <v>5.3655999999999997</v>
      </c>
      <c r="C495" s="14">
        <v>913.51</v>
      </c>
      <c r="D495" s="17">
        <v>7.24742</v>
      </c>
      <c r="E495" s="17">
        <v>4834.5129999999999</v>
      </c>
      <c r="F495" s="17">
        <v>23.526129999999998</v>
      </c>
      <c r="G495" s="17">
        <v>393.10300000000001</v>
      </c>
      <c r="H495" s="17">
        <v>15722.5</v>
      </c>
      <c r="I495" s="17">
        <v>4.4798499999999999</v>
      </c>
      <c r="J495" s="17">
        <v>19.304549999999999</v>
      </c>
      <c r="K495" s="17">
        <v>3.8481000000000001</v>
      </c>
      <c r="L495" s="17">
        <v>56.6663</v>
      </c>
      <c r="M495" s="17">
        <v>4.5305299999999997</v>
      </c>
      <c r="N495" s="17">
        <v>4.7557</v>
      </c>
      <c r="O495" s="17">
        <v>61.430199999999999</v>
      </c>
      <c r="P495" s="17">
        <v>17.15372</v>
      </c>
      <c r="Q495" s="17">
        <v>35.750999999999998</v>
      </c>
      <c r="R495" s="17">
        <v>18.628769999999999</v>
      </c>
      <c r="S495" s="17">
        <v>81.615020000000001</v>
      </c>
      <c r="T495" s="17">
        <v>1.3792599999999999</v>
      </c>
      <c r="U495" s="17">
        <v>30.9925</v>
      </c>
      <c r="V495" s="17">
        <v>1341.15</v>
      </c>
      <c r="W495" s="17">
        <v>36.933129999999998</v>
      </c>
      <c r="X495" s="17">
        <v>24.553750000000001</v>
      </c>
      <c r="Y495" s="17">
        <v>1.03396</v>
      </c>
      <c r="Z495" s="17">
        <v>138.946</v>
      </c>
    </row>
    <row r="496" spans="1:26" x14ac:dyDescent="0.2">
      <c r="A496" s="27">
        <v>44890</v>
      </c>
      <c r="B496" s="17">
        <v>5.3985000000000003</v>
      </c>
      <c r="C496" s="14">
        <v>922.46299999999997</v>
      </c>
      <c r="D496" s="17">
        <v>7.194</v>
      </c>
      <c r="E496" s="17">
        <v>4866.1750000000002</v>
      </c>
      <c r="F496" s="17">
        <v>23.420159999999999</v>
      </c>
      <c r="G496" s="17">
        <v>392.94499999999999</v>
      </c>
      <c r="H496" s="17">
        <v>15679.5</v>
      </c>
      <c r="I496" s="17">
        <v>4.4794999999999998</v>
      </c>
      <c r="J496" s="17">
        <v>19.332899999999999</v>
      </c>
      <c r="K496" s="17">
        <v>3.85758</v>
      </c>
      <c r="L496" s="17">
        <v>56.695</v>
      </c>
      <c r="M496" s="17">
        <v>4.5114099999999997</v>
      </c>
      <c r="N496" s="17">
        <v>4.7321200000000001</v>
      </c>
      <c r="O496" s="17">
        <v>60.479849999999999</v>
      </c>
      <c r="P496" s="17">
        <v>17.081299999999999</v>
      </c>
      <c r="Q496" s="17">
        <v>35.736600000000003</v>
      </c>
      <c r="R496" s="17">
        <v>18.599630000000001</v>
      </c>
      <c r="S496" s="17">
        <v>81.632509999999996</v>
      </c>
      <c r="T496" s="17">
        <v>1.3768</v>
      </c>
      <c r="U496" s="17">
        <v>30.8446</v>
      </c>
      <c r="V496" s="17">
        <v>1334.59</v>
      </c>
      <c r="W496" s="17">
        <v>36.965000000000003</v>
      </c>
      <c r="X496" s="17">
        <v>24.577000000000002</v>
      </c>
      <c r="Y496" s="17">
        <v>1.0395000000000001</v>
      </c>
      <c r="Z496" s="17">
        <v>139.19</v>
      </c>
    </row>
    <row r="497" spans="1:26" x14ac:dyDescent="0.2">
      <c r="A497" s="27">
        <v>44889</v>
      </c>
      <c r="B497" s="17">
        <v>5.3122999999999996</v>
      </c>
      <c r="C497" s="14">
        <v>910.5</v>
      </c>
      <c r="D497" s="17">
        <v>7.1694500000000003</v>
      </c>
      <c r="E497" s="17">
        <v>4885.58</v>
      </c>
      <c r="F497" s="17">
        <v>23.443919999999999</v>
      </c>
      <c r="G497" s="17">
        <v>396.32799999999997</v>
      </c>
      <c r="H497" s="17">
        <v>15641.5</v>
      </c>
      <c r="I497" s="17">
        <v>4.4920999999999998</v>
      </c>
      <c r="J497" s="17">
        <v>19.378920000000001</v>
      </c>
      <c r="K497" s="17">
        <v>3.85195</v>
      </c>
      <c r="L497" s="17">
        <v>56.792499999999997</v>
      </c>
      <c r="M497" s="17">
        <v>4.5122799999999996</v>
      </c>
      <c r="N497" s="17">
        <v>4.7271599999999996</v>
      </c>
      <c r="O497" s="17">
        <v>60.534999999999997</v>
      </c>
      <c r="P497" s="17">
        <v>17.02017</v>
      </c>
      <c r="Q497" s="17">
        <v>35.775500000000001</v>
      </c>
      <c r="R497" s="17">
        <v>18.619260000000001</v>
      </c>
      <c r="S497" s="17">
        <v>81.682259999999999</v>
      </c>
      <c r="T497" s="17">
        <v>1.3754500000000001</v>
      </c>
      <c r="U497" s="17">
        <v>30.959099999999999</v>
      </c>
      <c r="V497" s="17">
        <v>1327.35</v>
      </c>
      <c r="W497" s="17">
        <v>36.965000000000003</v>
      </c>
      <c r="X497" s="17">
        <v>24.533950000000001</v>
      </c>
      <c r="Y497" s="17">
        <v>1.04101</v>
      </c>
      <c r="Z497" s="17">
        <v>138.54400000000001</v>
      </c>
    </row>
    <row r="498" spans="1:26" x14ac:dyDescent="0.2">
      <c r="A498" s="27">
        <v>44888</v>
      </c>
      <c r="B498" s="17">
        <v>5.351</v>
      </c>
      <c r="C498" s="14">
        <v>915.72500000000002</v>
      </c>
      <c r="D498" s="17">
        <v>7.1537600000000001</v>
      </c>
      <c r="E498" s="17">
        <v>4890.2</v>
      </c>
      <c r="F498" s="17">
        <v>23.433730000000001</v>
      </c>
      <c r="G498" s="17">
        <v>394.35300000000001</v>
      </c>
      <c r="H498" s="17">
        <v>15667.5</v>
      </c>
      <c r="I498" s="17">
        <v>4.5750000000000002</v>
      </c>
      <c r="J498" s="17">
        <v>19.3629</v>
      </c>
      <c r="K498" s="17">
        <v>3.8521000000000001</v>
      </c>
      <c r="L498" s="17">
        <v>56.977200000000003</v>
      </c>
      <c r="M498" s="17">
        <v>4.5227000000000004</v>
      </c>
      <c r="N498" s="17">
        <v>4.7455600000000002</v>
      </c>
      <c r="O498" s="17">
        <v>60.800020000000004</v>
      </c>
      <c r="P498" s="17">
        <v>16.96782</v>
      </c>
      <c r="Q498" s="17">
        <v>35.9983</v>
      </c>
      <c r="R498" s="17">
        <v>18.615480000000002</v>
      </c>
      <c r="S498" s="17">
        <v>81.628659999999996</v>
      </c>
      <c r="T498" s="17">
        <v>1.37713</v>
      </c>
      <c r="U498" s="17">
        <v>31.169</v>
      </c>
      <c r="V498" s="17">
        <v>1337.18</v>
      </c>
      <c r="W498" s="17">
        <v>36.901049999999998</v>
      </c>
      <c r="X498" s="17">
        <v>24.532830000000001</v>
      </c>
      <c r="Y498" s="17">
        <v>1.0397099999999999</v>
      </c>
      <c r="Z498" s="17">
        <v>139.59800000000001</v>
      </c>
    </row>
    <row r="499" spans="1:26" x14ac:dyDescent="0.2">
      <c r="A499" s="27">
        <v>44887</v>
      </c>
      <c r="B499" s="17">
        <v>5.3643000000000001</v>
      </c>
      <c r="C499" s="14">
        <v>927.43</v>
      </c>
      <c r="D499" s="17">
        <v>7.1367000000000003</v>
      </c>
      <c r="E499" s="17">
        <v>4905.2749999999996</v>
      </c>
      <c r="F499" s="17">
        <v>23.631</v>
      </c>
      <c r="G499" s="17">
        <v>394.01499999999999</v>
      </c>
      <c r="H499" s="17">
        <v>15697</v>
      </c>
      <c r="I499" s="17">
        <v>4.5761000000000003</v>
      </c>
      <c r="J499" s="17">
        <v>19.440909999999999</v>
      </c>
      <c r="K499" s="17">
        <v>3.85168</v>
      </c>
      <c r="L499" s="17">
        <v>57.392499999999998</v>
      </c>
      <c r="M499" s="17">
        <v>4.5652699999999999</v>
      </c>
      <c r="N499" s="17">
        <v>4.7884000000000002</v>
      </c>
      <c r="O499" s="17">
        <v>61.1</v>
      </c>
      <c r="P499" s="17">
        <v>17.236650000000001</v>
      </c>
      <c r="Q499" s="17">
        <v>36.116999999999997</v>
      </c>
      <c r="R499" s="17">
        <v>18.615310000000001</v>
      </c>
      <c r="S499" s="17">
        <v>81.741010000000003</v>
      </c>
      <c r="T499" s="17">
        <v>1.3777999999999999</v>
      </c>
      <c r="U499" s="17">
        <v>31.169</v>
      </c>
      <c r="V499" s="17">
        <v>1353</v>
      </c>
      <c r="W499" s="17">
        <v>36.931789999999999</v>
      </c>
      <c r="X499" s="17">
        <v>24.51247</v>
      </c>
      <c r="Y499" s="17">
        <v>1.03041</v>
      </c>
      <c r="Z499" s="17">
        <v>141.233</v>
      </c>
    </row>
    <row r="500" spans="1:26" x14ac:dyDescent="0.2">
      <c r="A500" s="27">
        <v>44886</v>
      </c>
      <c r="B500" s="17">
        <v>5.3087</v>
      </c>
      <c r="C500" s="14">
        <v>942.03200000000004</v>
      </c>
      <c r="D500" s="17">
        <v>7.1798799999999998</v>
      </c>
      <c r="E500" s="17">
        <v>4945.625</v>
      </c>
      <c r="F500" s="17">
        <v>23.74963</v>
      </c>
      <c r="G500" s="17">
        <v>399.18700000000001</v>
      </c>
      <c r="H500" s="17">
        <v>15712.5</v>
      </c>
      <c r="I500" s="17">
        <v>4.5797499999999998</v>
      </c>
      <c r="J500" s="17">
        <v>19.543700000000001</v>
      </c>
      <c r="K500" s="17">
        <v>3.8418000000000001</v>
      </c>
      <c r="L500" s="17">
        <v>57.349600000000002</v>
      </c>
      <c r="M500" s="17">
        <v>4.5861200000000002</v>
      </c>
      <c r="N500" s="17">
        <v>4.82193</v>
      </c>
      <c r="O500" s="17">
        <v>61.229179999999999</v>
      </c>
      <c r="P500" s="17">
        <v>17.335920000000002</v>
      </c>
      <c r="Q500" s="17">
        <v>36.299199999999999</v>
      </c>
      <c r="R500" s="17">
        <v>18.620889999999999</v>
      </c>
      <c r="S500" s="17">
        <v>81.758510000000001</v>
      </c>
      <c r="T500" s="17">
        <v>1.38174</v>
      </c>
      <c r="U500" s="17">
        <v>31.196300000000001</v>
      </c>
      <c r="V500" s="17">
        <v>1360.095</v>
      </c>
      <c r="W500" s="17">
        <v>36.931260000000002</v>
      </c>
      <c r="X500" s="17">
        <v>24.500779999999999</v>
      </c>
      <c r="Y500" s="17">
        <v>1.0241800000000001</v>
      </c>
      <c r="Z500" s="17">
        <v>142.13499999999999</v>
      </c>
    </row>
    <row r="501" spans="1:26" x14ac:dyDescent="0.2">
      <c r="A501" s="27">
        <v>44883</v>
      </c>
      <c r="B501" s="17">
        <v>5.3765200000000002</v>
      </c>
      <c r="C501" s="14">
        <v>941.20799999999997</v>
      </c>
      <c r="D501" s="17">
        <v>7.1264500000000002</v>
      </c>
      <c r="E501" s="17">
        <v>4988.4250000000002</v>
      </c>
      <c r="F501" s="17">
        <v>23.57977</v>
      </c>
      <c r="G501" s="17">
        <v>393.7</v>
      </c>
      <c r="H501" s="17">
        <v>15687.5</v>
      </c>
      <c r="I501" s="17">
        <v>4.5528500000000003</v>
      </c>
      <c r="J501" s="17">
        <v>19.441510000000001</v>
      </c>
      <c r="K501" s="17">
        <v>3.8292999999999999</v>
      </c>
      <c r="L501" s="17">
        <v>57.252499999999998</v>
      </c>
      <c r="M501" s="17">
        <v>4.5512300000000003</v>
      </c>
      <c r="N501" s="17">
        <v>4.7828499999999998</v>
      </c>
      <c r="O501" s="17">
        <v>60.655000000000001</v>
      </c>
      <c r="P501" s="17">
        <v>17.255880000000001</v>
      </c>
      <c r="Q501" s="17">
        <v>35.835299999999997</v>
      </c>
      <c r="R501" s="17">
        <v>18.62265</v>
      </c>
      <c r="S501" s="17">
        <v>81.512010000000004</v>
      </c>
      <c r="T501" s="17">
        <v>1.37595</v>
      </c>
      <c r="U501" s="17">
        <v>31.126200000000001</v>
      </c>
      <c r="V501" s="17">
        <v>1339.94</v>
      </c>
      <c r="W501" s="17">
        <v>36.932160000000003</v>
      </c>
      <c r="X501" s="17">
        <v>24.508500000000002</v>
      </c>
      <c r="Y501" s="17">
        <v>1.0325</v>
      </c>
      <c r="Z501" s="17">
        <v>140.37</v>
      </c>
    </row>
    <row r="502" spans="1:26" x14ac:dyDescent="0.2">
      <c r="A502" s="27">
        <v>44882</v>
      </c>
      <c r="B502" s="17">
        <v>5.4057500000000003</v>
      </c>
      <c r="C502" s="14">
        <v>920.88800000000003</v>
      </c>
      <c r="D502" s="17">
        <v>7.1478099999999998</v>
      </c>
      <c r="E502" s="17">
        <v>4992.25</v>
      </c>
      <c r="F502" s="17">
        <v>23.544250000000002</v>
      </c>
      <c r="G502" s="17">
        <v>396.88499999999999</v>
      </c>
      <c r="H502" s="17">
        <v>15662.5</v>
      </c>
      <c r="I502" s="17">
        <v>4.5530999999999997</v>
      </c>
      <c r="J502" s="17">
        <v>19.419599999999999</v>
      </c>
      <c r="K502" s="17">
        <v>3.8307000000000002</v>
      </c>
      <c r="L502" s="17">
        <v>57.363300000000002</v>
      </c>
      <c r="M502" s="17">
        <v>4.5431900000000001</v>
      </c>
      <c r="N502" s="17">
        <v>4.7568000000000001</v>
      </c>
      <c r="O502" s="17">
        <v>60.413400000000003</v>
      </c>
      <c r="P502" s="17">
        <v>17.3765</v>
      </c>
      <c r="Q502" s="17">
        <v>35.85</v>
      </c>
      <c r="R502" s="17">
        <v>18.57067</v>
      </c>
      <c r="S502" s="17">
        <v>81.536659999999998</v>
      </c>
      <c r="T502" s="17">
        <v>1.3745000000000001</v>
      </c>
      <c r="U502" s="17">
        <v>31.087499999999999</v>
      </c>
      <c r="V502" s="17">
        <v>1343.11</v>
      </c>
      <c r="W502" s="17">
        <v>36.905659999999997</v>
      </c>
      <c r="X502" s="17">
        <v>24.472449999999998</v>
      </c>
      <c r="Y502" s="17">
        <v>1.03624</v>
      </c>
      <c r="Z502" s="17">
        <v>140.203</v>
      </c>
    </row>
    <row r="503" spans="1:26" x14ac:dyDescent="0.2">
      <c r="A503" s="27">
        <v>44881</v>
      </c>
      <c r="B503" s="17">
        <v>5.3932500000000001</v>
      </c>
      <c r="C503" s="14">
        <v>910.70799999999997</v>
      </c>
      <c r="D503" s="17">
        <v>7.1078000000000001</v>
      </c>
      <c r="E503" s="17">
        <v>4952.8549999999996</v>
      </c>
      <c r="F503" s="17">
        <v>23.42407</v>
      </c>
      <c r="G503" s="17">
        <v>394.15600000000001</v>
      </c>
      <c r="H503" s="17">
        <v>15602.5</v>
      </c>
      <c r="I503" s="17">
        <v>4.5448500000000003</v>
      </c>
      <c r="J503" s="17">
        <v>19.33569</v>
      </c>
      <c r="K503" s="17">
        <v>3.8359800000000002</v>
      </c>
      <c r="L503" s="17">
        <v>57.35</v>
      </c>
      <c r="M503" s="17">
        <v>4.5186999999999999</v>
      </c>
      <c r="N503" s="17">
        <v>4.7335000000000003</v>
      </c>
      <c r="O503" s="17">
        <v>60.740430000000003</v>
      </c>
      <c r="P503" s="17">
        <v>17.267849999999999</v>
      </c>
      <c r="Q503" s="17">
        <v>35.76</v>
      </c>
      <c r="R503" s="17">
        <v>18.612100000000002</v>
      </c>
      <c r="S503" s="17">
        <v>81.482010000000002</v>
      </c>
      <c r="T503" s="17">
        <v>1.3702000000000001</v>
      </c>
      <c r="U503" s="17">
        <v>31.042300000000001</v>
      </c>
      <c r="V503" s="17">
        <v>1337.01</v>
      </c>
      <c r="W503" s="17">
        <v>36.804810000000003</v>
      </c>
      <c r="X503" s="17">
        <v>24.466419999999999</v>
      </c>
      <c r="Y503" s="17">
        <v>1.0394600000000001</v>
      </c>
      <c r="Z503" s="17">
        <v>139.49799999999999</v>
      </c>
    </row>
    <row r="504" spans="1:26" x14ac:dyDescent="0.2">
      <c r="A504" s="27">
        <v>44880</v>
      </c>
      <c r="B504" s="17">
        <v>5.3260500000000004</v>
      </c>
      <c r="C504" s="14">
        <v>887.15</v>
      </c>
      <c r="D504" s="17">
        <v>7.0484099999999996</v>
      </c>
      <c r="E504" s="17">
        <v>4858.6949999999997</v>
      </c>
      <c r="F504" s="17">
        <v>23.54055</v>
      </c>
      <c r="G504" s="17">
        <v>396.40899999999999</v>
      </c>
      <c r="H504" s="17">
        <v>15537.5</v>
      </c>
      <c r="I504" s="17">
        <v>4.6319999999999997</v>
      </c>
      <c r="J504" s="17">
        <v>19.37275</v>
      </c>
      <c r="K504" s="17">
        <v>3.8288500000000001</v>
      </c>
      <c r="L504" s="17">
        <v>57.222499999999997</v>
      </c>
      <c r="M504" s="17">
        <v>4.5737399999999999</v>
      </c>
      <c r="N504" s="17">
        <v>4.7555699999999996</v>
      </c>
      <c r="O504" s="17">
        <v>61.191049999999997</v>
      </c>
      <c r="P504" s="17">
        <v>17.315840000000001</v>
      </c>
      <c r="Q504" s="17">
        <v>35.581000000000003</v>
      </c>
      <c r="R504" s="17">
        <v>18.607489999999999</v>
      </c>
      <c r="S504" s="17">
        <v>81.037009999999995</v>
      </c>
      <c r="T504" s="17">
        <v>1.3706799999999999</v>
      </c>
      <c r="U504" s="17">
        <v>30.963000000000001</v>
      </c>
      <c r="V504" s="17">
        <v>1316.57</v>
      </c>
      <c r="W504" s="17">
        <v>36.825809999999997</v>
      </c>
      <c r="X504" s="17">
        <v>24.418949999999999</v>
      </c>
      <c r="Y504" s="17">
        <v>1.03488</v>
      </c>
      <c r="Z504" s="17">
        <v>139.279</v>
      </c>
    </row>
    <row r="505" spans="1:26" x14ac:dyDescent="0.2">
      <c r="A505" s="27">
        <v>44879</v>
      </c>
      <c r="B505" s="17">
        <v>5.3260500000000004</v>
      </c>
      <c r="C505" s="14">
        <v>892.13</v>
      </c>
      <c r="D505" s="17">
        <v>7.0417399999999999</v>
      </c>
      <c r="E505" s="17">
        <v>4805.5349999999999</v>
      </c>
      <c r="F505" s="17">
        <v>23.534980000000001</v>
      </c>
      <c r="G505" s="17">
        <v>395.81</v>
      </c>
      <c r="H505" s="17">
        <v>15530.5</v>
      </c>
      <c r="I505" s="17">
        <v>4.5974500000000003</v>
      </c>
      <c r="J505" s="17">
        <v>19.349630000000001</v>
      </c>
      <c r="K505" s="17">
        <v>3.8490500000000001</v>
      </c>
      <c r="L505" s="17">
        <v>57.2883</v>
      </c>
      <c r="M505" s="17">
        <v>4.5616199999999996</v>
      </c>
      <c r="N505" s="17">
        <v>4.7491500000000002</v>
      </c>
      <c r="O505" s="17">
        <v>61.213949999999997</v>
      </c>
      <c r="P505" s="17">
        <v>17.295000000000002</v>
      </c>
      <c r="Q505" s="17">
        <v>35.703000000000003</v>
      </c>
      <c r="R505" s="17">
        <v>18.591149999999999</v>
      </c>
      <c r="S505" s="17">
        <v>80.945509999999999</v>
      </c>
      <c r="T505" s="17">
        <v>1.37205</v>
      </c>
      <c r="U505" s="17">
        <v>30.988800000000001</v>
      </c>
      <c r="V505" s="17">
        <v>1323.15</v>
      </c>
      <c r="W505" s="17">
        <v>36.717300000000002</v>
      </c>
      <c r="X505" s="17">
        <v>24.402200000000001</v>
      </c>
      <c r="Y505" s="17">
        <v>1.0327</v>
      </c>
      <c r="Z505" s="17">
        <v>139.89500000000001</v>
      </c>
    </row>
    <row r="506" spans="1:26" x14ac:dyDescent="0.2">
      <c r="A506" s="27">
        <v>44876</v>
      </c>
      <c r="B506" s="17">
        <v>5.3264500000000004</v>
      </c>
      <c r="C506" s="14">
        <v>892.125</v>
      </c>
      <c r="D506" s="17">
        <v>7.0920300000000003</v>
      </c>
      <c r="E506" s="17">
        <v>4808.95</v>
      </c>
      <c r="F506" s="17">
        <v>23.46461</v>
      </c>
      <c r="G506" s="17">
        <v>391.49400000000003</v>
      </c>
      <c r="H506" s="17">
        <v>15495</v>
      </c>
      <c r="I506" s="17">
        <v>4.6262499999999998</v>
      </c>
      <c r="J506" s="17">
        <v>19.503350000000001</v>
      </c>
      <c r="K506" s="17">
        <v>3.8549699999999998</v>
      </c>
      <c r="L506" s="17">
        <v>57.268700000000003</v>
      </c>
      <c r="M506" s="17">
        <v>4.5328499999999998</v>
      </c>
      <c r="N506" s="17">
        <v>4.7301200000000003</v>
      </c>
      <c r="O506" s="17">
        <v>60.720849999999999</v>
      </c>
      <c r="P506" s="17">
        <v>17.239650000000001</v>
      </c>
      <c r="Q506" s="17">
        <v>36.002499999999998</v>
      </c>
      <c r="R506" s="17">
        <v>18.578620000000001</v>
      </c>
      <c r="S506" s="17">
        <v>80.530010000000004</v>
      </c>
      <c r="T506" s="17">
        <v>1.37185</v>
      </c>
      <c r="U506" s="17">
        <v>31.1982</v>
      </c>
      <c r="V506" s="17">
        <v>1314.45</v>
      </c>
      <c r="W506" s="17">
        <v>36.755969999999998</v>
      </c>
      <c r="X506" s="17">
        <v>24.382999999999999</v>
      </c>
      <c r="Y506" s="17">
        <v>1.03474</v>
      </c>
      <c r="Z506" s="17">
        <v>138.80500000000001</v>
      </c>
    </row>
    <row r="507" spans="1:26" x14ac:dyDescent="0.2">
      <c r="A507" s="27">
        <v>44875</v>
      </c>
      <c r="B507" s="17">
        <v>5.3807499999999999</v>
      </c>
      <c r="C507" s="14">
        <v>894.15700000000004</v>
      </c>
      <c r="D507" s="17">
        <v>7.1520599999999996</v>
      </c>
      <c r="E507" s="17">
        <v>4801.95</v>
      </c>
      <c r="F507" s="17">
        <v>23.803750000000001</v>
      </c>
      <c r="G507" s="17">
        <v>392.36200000000002</v>
      </c>
      <c r="H507" s="17">
        <v>15492.2</v>
      </c>
      <c r="I507" s="17">
        <v>4.7003000000000004</v>
      </c>
      <c r="J507" s="17">
        <v>19.3169</v>
      </c>
      <c r="K507" s="17">
        <v>3.8699499999999998</v>
      </c>
      <c r="L507" s="17">
        <v>58.186500000000002</v>
      </c>
      <c r="M507" s="17">
        <v>4.5939100000000002</v>
      </c>
      <c r="N507" s="17">
        <v>4.7793599999999996</v>
      </c>
      <c r="O507" s="17">
        <v>60.741750000000003</v>
      </c>
      <c r="P507" s="17">
        <v>17.362850000000002</v>
      </c>
      <c r="Q507" s="17">
        <v>36.192300000000003</v>
      </c>
      <c r="R507" s="17">
        <v>18.48939</v>
      </c>
      <c r="S507" s="17">
        <v>80.483999999999995</v>
      </c>
      <c r="T507" s="17">
        <v>1.38243</v>
      </c>
      <c r="U507" s="17">
        <v>31.8154</v>
      </c>
      <c r="V507" s="17">
        <v>1350.14</v>
      </c>
      <c r="W507" s="17">
        <v>36.93224</v>
      </c>
      <c r="X507" s="17">
        <v>24.42775</v>
      </c>
      <c r="Y507" s="17">
        <v>1.02095</v>
      </c>
      <c r="Z507" s="17">
        <v>140.977</v>
      </c>
    </row>
    <row r="508" spans="1:26" x14ac:dyDescent="0.2">
      <c r="A508" s="27">
        <v>44874</v>
      </c>
      <c r="B508" s="17">
        <v>5.19665</v>
      </c>
      <c r="C508" s="14">
        <v>906.65</v>
      </c>
      <c r="D508" s="17">
        <v>7.2740499999999999</v>
      </c>
      <c r="E508" s="17">
        <v>4878.7120000000004</v>
      </c>
      <c r="F508" s="17">
        <v>24.288499999999999</v>
      </c>
      <c r="G508" s="17">
        <v>401.73599999999999</v>
      </c>
      <c r="H508" s="17">
        <v>15659.5</v>
      </c>
      <c r="I508" s="17">
        <v>4.6936</v>
      </c>
      <c r="J508" s="17">
        <v>19.577850000000002</v>
      </c>
      <c r="K508" s="17">
        <v>3.9093300000000002</v>
      </c>
      <c r="L508" s="17">
        <v>58.005000000000003</v>
      </c>
      <c r="M508" s="17">
        <v>4.7073</v>
      </c>
      <c r="N508" s="17">
        <v>4.8889100000000001</v>
      </c>
      <c r="O508" s="17">
        <v>61.225000000000001</v>
      </c>
      <c r="P508" s="17">
        <v>17.793299999999999</v>
      </c>
      <c r="Q508" s="17">
        <v>36.890300000000003</v>
      </c>
      <c r="R508" s="17">
        <v>18.587489999999999</v>
      </c>
      <c r="S508" s="17">
        <v>81.393010000000004</v>
      </c>
      <c r="T508" s="17">
        <v>1.40276</v>
      </c>
      <c r="U508" s="17">
        <v>31.828499999999998</v>
      </c>
      <c r="V508" s="17">
        <v>1371.36</v>
      </c>
      <c r="W508" s="17">
        <v>36.796990000000001</v>
      </c>
      <c r="X508" s="17">
        <v>24.37218</v>
      </c>
      <c r="Y508" s="17">
        <v>1.0011300000000001</v>
      </c>
      <c r="Z508" s="17">
        <v>146.47</v>
      </c>
    </row>
    <row r="509" spans="1:26" x14ac:dyDescent="0.2">
      <c r="A509" s="27">
        <v>44873</v>
      </c>
      <c r="B509" s="17">
        <v>5.1484500000000004</v>
      </c>
      <c r="C509" s="14">
        <v>905.25</v>
      </c>
      <c r="D509" s="17">
        <v>7.2302</v>
      </c>
      <c r="E509" s="17">
        <v>4950.2</v>
      </c>
      <c r="F509" s="17">
        <v>24.146249999999998</v>
      </c>
      <c r="G509" s="17">
        <v>399.57799999999997</v>
      </c>
      <c r="H509" s="17">
        <v>15697.5</v>
      </c>
      <c r="I509" s="17">
        <v>4.7352499999999997</v>
      </c>
      <c r="J509" s="17">
        <v>19.52712</v>
      </c>
      <c r="K509" s="17">
        <v>3.9157799999999998</v>
      </c>
      <c r="L509" s="17">
        <v>58.28</v>
      </c>
      <c r="M509" s="17">
        <v>4.65259</v>
      </c>
      <c r="N509" s="17">
        <v>4.8619000000000003</v>
      </c>
      <c r="O509" s="17">
        <v>60.8</v>
      </c>
      <c r="P509" s="17">
        <v>17.712499999999999</v>
      </c>
      <c r="Q509" s="17">
        <v>36.9938</v>
      </c>
      <c r="R509" s="17">
        <v>18.533809999999999</v>
      </c>
      <c r="S509" s="17">
        <v>81.409509999999997</v>
      </c>
      <c r="T509" s="17">
        <v>1.39873</v>
      </c>
      <c r="U509" s="17">
        <v>32.003700000000002</v>
      </c>
      <c r="V509" s="17">
        <v>1375.08</v>
      </c>
      <c r="W509" s="17">
        <v>36.824649999999998</v>
      </c>
      <c r="X509" s="17">
        <v>24.356020000000001</v>
      </c>
      <c r="Y509" s="17">
        <v>1.0073700000000001</v>
      </c>
      <c r="Z509" s="17">
        <v>145.68</v>
      </c>
    </row>
    <row r="510" spans="1:26" x14ac:dyDescent="0.2">
      <c r="A510" s="27">
        <v>44872</v>
      </c>
      <c r="B510" s="17">
        <v>5.1628299999999996</v>
      </c>
      <c r="C510" s="14">
        <v>917.85199999999998</v>
      </c>
      <c r="D510" s="17">
        <v>7.2298299999999998</v>
      </c>
      <c r="E510" s="17">
        <v>5120.1499999999996</v>
      </c>
      <c r="F510" s="17">
        <v>24.21</v>
      </c>
      <c r="G510" s="17">
        <v>399.89499999999998</v>
      </c>
      <c r="H510" s="17">
        <v>15707.5</v>
      </c>
      <c r="I510" s="17">
        <v>4.7403000000000004</v>
      </c>
      <c r="J510" s="17">
        <v>19.463090000000001</v>
      </c>
      <c r="K510" s="17">
        <v>3.9510999999999998</v>
      </c>
      <c r="L510" s="17">
        <v>58.580800000000004</v>
      </c>
      <c r="M510" s="17">
        <v>4.6606500000000004</v>
      </c>
      <c r="N510" s="17">
        <v>4.8787200000000004</v>
      </c>
      <c r="O510" s="17">
        <v>61.738</v>
      </c>
      <c r="P510" s="17">
        <v>17.730910000000002</v>
      </c>
      <c r="Q510" s="17">
        <v>37.4086</v>
      </c>
      <c r="R510" s="17">
        <v>18.44905</v>
      </c>
      <c r="S510" s="17">
        <v>81.860659999999996</v>
      </c>
      <c r="T510" s="17">
        <v>1.4008</v>
      </c>
      <c r="U510" s="17">
        <v>32.102200000000003</v>
      </c>
      <c r="V510" s="17">
        <v>1393.05</v>
      </c>
      <c r="W510" s="17">
        <v>36.824269999999999</v>
      </c>
      <c r="X510" s="17">
        <v>24.304279999999999</v>
      </c>
      <c r="Y510" s="17">
        <v>1.0020500000000001</v>
      </c>
      <c r="Z510" s="17">
        <v>146.63300000000001</v>
      </c>
    </row>
    <row r="511" spans="1:26" x14ac:dyDescent="0.2">
      <c r="A511" s="27">
        <v>44869</v>
      </c>
      <c r="B511" s="17">
        <v>5.0606999999999998</v>
      </c>
      <c r="C511" s="14">
        <v>926.65200000000004</v>
      </c>
      <c r="D511" s="17">
        <v>7.1865300000000003</v>
      </c>
      <c r="E511" s="17">
        <v>5120.1499999999996</v>
      </c>
      <c r="F511" s="17">
        <v>24.49822</v>
      </c>
      <c r="G511" s="17">
        <v>404.06</v>
      </c>
      <c r="H511" s="17">
        <v>15614.5</v>
      </c>
      <c r="I511" s="17">
        <v>4.7478499999999997</v>
      </c>
      <c r="J511" s="17">
        <v>19.523499999999999</v>
      </c>
      <c r="K511" s="17">
        <v>3.9549799999999999</v>
      </c>
      <c r="L511" s="17">
        <v>58.559800000000003</v>
      </c>
      <c r="M511" s="17">
        <v>4.7062400000000002</v>
      </c>
      <c r="N511" s="17">
        <v>4.9095000000000004</v>
      </c>
      <c r="O511" s="17">
        <v>61.95</v>
      </c>
      <c r="P511" s="17">
        <v>17.903839999999999</v>
      </c>
      <c r="Q511" s="17">
        <v>37.305999999999997</v>
      </c>
      <c r="R511" s="17">
        <v>18.566859999999998</v>
      </c>
      <c r="S511" s="17">
        <v>81.888009999999994</v>
      </c>
      <c r="T511" s="17">
        <v>1.40693</v>
      </c>
      <c r="U511" s="17">
        <v>32.186599999999999</v>
      </c>
      <c r="V511" s="17">
        <v>1404.11</v>
      </c>
      <c r="W511" s="17">
        <v>36.818730000000002</v>
      </c>
      <c r="X511" s="17">
        <v>24.2562</v>
      </c>
      <c r="Y511" s="17">
        <v>0.99567000000000005</v>
      </c>
      <c r="Z511" s="17">
        <v>146.61799999999999</v>
      </c>
    </row>
    <row r="512" spans="1:26" x14ac:dyDescent="0.2">
      <c r="A512" s="27">
        <v>44868</v>
      </c>
      <c r="B512" s="17">
        <v>5.1163999999999996</v>
      </c>
      <c r="C512" s="14">
        <v>944.88199999999995</v>
      </c>
      <c r="D512" s="17">
        <v>7.3316600000000003</v>
      </c>
      <c r="E512" s="17">
        <v>5075.25</v>
      </c>
      <c r="F512" s="17">
        <v>25.080649999999999</v>
      </c>
      <c r="G512" s="17">
        <v>416.29700000000003</v>
      </c>
      <c r="H512" s="17">
        <v>15696.5</v>
      </c>
      <c r="I512" s="17">
        <v>4.7443999999999997</v>
      </c>
      <c r="J512" s="17">
        <v>19.647500000000001</v>
      </c>
      <c r="K512" s="17">
        <v>3.9714499999999999</v>
      </c>
      <c r="L512" s="17">
        <v>58.827100000000002</v>
      </c>
      <c r="M512" s="17">
        <v>4.8164699999999998</v>
      </c>
      <c r="N512" s="17">
        <v>5.0266500000000001</v>
      </c>
      <c r="O512" s="17">
        <v>62.302599999999998</v>
      </c>
      <c r="P512" s="17">
        <v>18.405639999999998</v>
      </c>
      <c r="Q512" s="17">
        <v>37.981299999999997</v>
      </c>
      <c r="R512" s="17">
        <v>18.6172</v>
      </c>
      <c r="S512" s="17">
        <v>82.704509999999999</v>
      </c>
      <c r="T512" s="17">
        <v>1.4219200000000001</v>
      </c>
      <c r="U512" s="17">
        <v>32.247900000000001</v>
      </c>
      <c r="V512" s="17">
        <v>1424.06</v>
      </c>
      <c r="W512" s="17">
        <v>36.73357</v>
      </c>
      <c r="X512" s="17">
        <v>24.281600000000001</v>
      </c>
      <c r="Y512" s="17">
        <v>0.97489000000000003</v>
      </c>
      <c r="Z512" s="17">
        <v>148.256</v>
      </c>
    </row>
    <row r="513" spans="1:26" x14ac:dyDescent="0.2">
      <c r="A513" s="27">
        <v>44867</v>
      </c>
      <c r="B513" s="17">
        <v>5.1465300000000003</v>
      </c>
      <c r="C513" s="14">
        <v>942.17499999999995</v>
      </c>
      <c r="D513" s="17">
        <v>7.3429599999999997</v>
      </c>
      <c r="E513" s="17">
        <v>5011.585</v>
      </c>
      <c r="F513" s="17">
        <v>24.981850000000001</v>
      </c>
      <c r="G513" s="17">
        <v>414.85</v>
      </c>
      <c r="H513" s="17">
        <v>15647.5</v>
      </c>
      <c r="I513" s="17">
        <v>4.7383499999999996</v>
      </c>
      <c r="J513" s="17">
        <v>19.671530000000001</v>
      </c>
      <c r="K513" s="17">
        <v>3.95248</v>
      </c>
      <c r="L513" s="17">
        <v>58.465200000000003</v>
      </c>
      <c r="M513" s="17">
        <v>4.7910000000000004</v>
      </c>
      <c r="N513" s="17">
        <v>4.9964000000000004</v>
      </c>
      <c r="O513" s="17">
        <v>61.306319999999999</v>
      </c>
      <c r="P513" s="17">
        <v>18.2563</v>
      </c>
      <c r="Q513" s="17">
        <v>37.798299999999998</v>
      </c>
      <c r="R513" s="17">
        <v>18.616910000000001</v>
      </c>
      <c r="S513" s="17">
        <v>82.740020000000001</v>
      </c>
      <c r="T513" s="17">
        <v>1.4172499999999999</v>
      </c>
      <c r="U513" s="17">
        <v>32.151899999999998</v>
      </c>
      <c r="V513" s="17">
        <v>1424.85</v>
      </c>
      <c r="W513" s="17">
        <v>36.910359999999997</v>
      </c>
      <c r="X513" s="17">
        <v>24.091470000000001</v>
      </c>
      <c r="Y513" s="17">
        <v>0.98180000000000001</v>
      </c>
      <c r="Z513" s="17">
        <v>147.904</v>
      </c>
    </row>
    <row r="514" spans="1:26" x14ac:dyDescent="0.2">
      <c r="A514" s="27">
        <v>44866</v>
      </c>
      <c r="B514" s="17">
        <v>5.1465300000000003</v>
      </c>
      <c r="C514" s="14">
        <v>943.43200000000002</v>
      </c>
      <c r="D514" s="17">
        <v>7.3083999999999998</v>
      </c>
      <c r="E514" s="17">
        <v>5008.6750000000002</v>
      </c>
      <c r="F514" s="17">
        <v>24.74981</v>
      </c>
      <c r="G514" s="17">
        <v>411.31</v>
      </c>
      <c r="H514" s="17">
        <v>15627.5</v>
      </c>
      <c r="I514" s="17">
        <v>4.7358000000000002</v>
      </c>
      <c r="J514" s="17">
        <v>19.748329999999999</v>
      </c>
      <c r="K514" s="17">
        <v>3.9843199999999999</v>
      </c>
      <c r="L514" s="17">
        <v>58.1111</v>
      </c>
      <c r="M514" s="17">
        <v>4.7614999999999998</v>
      </c>
      <c r="N514" s="17">
        <v>4.9653</v>
      </c>
      <c r="O514" s="17">
        <v>61.820149999999998</v>
      </c>
      <c r="P514" s="17">
        <v>18.228000000000002</v>
      </c>
      <c r="Q514" s="17">
        <v>37.756</v>
      </c>
      <c r="R514" s="17">
        <v>18.582129999999999</v>
      </c>
      <c r="S514" s="17">
        <v>82.707009999999997</v>
      </c>
      <c r="T514" s="17">
        <v>1.4153199999999999</v>
      </c>
      <c r="U514" s="17">
        <v>32.187600000000003</v>
      </c>
      <c r="V514" s="17">
        <v>1417.04</v>
      </c>
      <c r="W514" s="17">
        <v>36.932160000000003</v>
      </c>
      <c r="X514" s="17">
        <v>24.20213</v>
      </c>
      <c r="Y514" s="17">
        <v>0.98767000000000005</v>
      </c>
      <c r="Z514" s="17">
        <v>148.267</v>
      </c>
    </row>
    <row r="515" spans="1:26" x14ac:dyDescent="0.2">
      <c r="A515" s="27">
        <v>44865</v>
      </c>
      <c r="B515" s="17">
        <v>5.1795499999999999</v>
      </c>
      <c r="C515" s="14">
        <v>943.4</v>
      </c>
      <c r="D515" s="17">
        <v>7.3362800000000004</v>
      </c>
      <c r="E515" s="17">
        <v>4940.0749999999998</v>
      </c>
      <c r="F515" s="17">
        <v>24.7666</v>
      </c>
      <c r="G515" s="17">
        <v>414.08199999999999</v>
      </c>
      <c r="H515" s="17">
        <v>15597.5</v>
      </c>
      <c r="I515" s="17">
        <v>4.7279</v>
      </c>
      <c r="J515" s="17">
        <v>19.810949999999998</v>
      </c>
      <c r="K515" s="17">
        <v>3.9862500000000001</v>
      </c>
      <c r="L515" s="17">
        <v>58.1111</v>
      </c>
      <c r="M515" s="17">
        <v>4.7723000000000004</v>
      </c>
      <c r="N515" s="17">
        <v>4.9665299999999997</v>
      </c>
      <c r="O515" s="17">
        <v>61.927500000000002</v>
      </c>
      <c r="P515" s="17">
        <v>18.354520000000001</v>
      </c>
      <c r="Q515" s="17">
        <v>38.0505</v>
      </c>
      <c r="R515" s="17">
        <v>18.613379999999999</v>
      </c>
      <c r="S515" s="17">
        <v>82.789519999999996</v>
      </c>
      <c r="T515" s="17">
        <v>1.4165000000000001</v>
      </c>
      <c r="U515" s="17">
        <v>32.272100000000002</v>
      </c>
      <c r="V515" s="17">
        <v>1427.03</v>
      </c>
      <c r="W515" s="17">
        <v>36.817010000000003</v>
      </c>
      <c r="X515" s="17">
        <v>24.153749999999999</v>
      </c>
      <c r="Y515" s="17">
        <v>0.98819000000000001</v>
      </c>
      <c r="Z515" s="17">
        <v>148.71100000000001</v>
      </c>
    </row>
    <row r="516" spans="1:26" x14ac:dyDescent="0.2">
      <c r="A516" s="27">
        <v>44862</v>
      </c>
      <c r="B516" s="17">
        <v>5.2966499999999996</v>
      </c>
      <c r="C516" s="14">
        <v>942.4</v>
      </c>
      <c r="D516" s="17">
        <v>7.2672100000000004</v>
      </c>
      <c r="E516" s="17">
        <v>4833.3999999999996</v>
      </c>
      <c r="F516" s="17">
        <v>24.590710000000001</v>
      </c>
      <c r="G516" s="17">
        <v>413.625</v>
      </c>
      <c r="H516" s="17">
        <v>15551.5</v>
      </c>
      <c r="I516" s="17">
        <v>4.7239500000000003</v>
      </c>
      <c r="J516" s="17">
        <v>19.796130000000002</v>
      </c>
      <c r="K516" s="17">
        <v>3.9803799999999998</v>
      </c>
      <c r="L516" s="17">
        <v>57.98</v>
      </c>
      <c r="M516" s="17">
        <v>4.7350399999999997</v>
      </c>
      <c r="N516" s="17">
        <v>4.9384800000000002</v>
      </c>
      <c r="O516" s="17">
        <v>61.523949999999999</v>
      </c>
      <c r="P516" s="17">
        <v>18.134080000000001</v>
      </c>
      <c r="Q516" s="17">
        <v>37.947000000000003</v>
      </c>
      <c r="R516" s="17">
        <v>18.591640000000002</v>
      </c>
      <c r="S516" s="17">
        <v>82.289010000000005</v>
      </c>
      <c r="T516" s="17">
        <v>1.4108499999999999</v>
      </c>
      <c r="U516" s="17">
        <v>32.1462</v>
      </c>
      <c r="V516" s="17">
        <v>1422.05</v>
      </c>
      <c r="W516" s="17">
        <v>36.716999999999999</v>
      </c>
      <c r="X516" s="17">
        <v>23.097149999999999</v>
      </c>
      <c r="Y516" s="17">
        <v>0.99653000000000003</v>
      </c>
      <c r="Z516" s="17">
        <v>147.602</v>
      </c>
    </row>
    <row r="517" spans="1:26" x14ac:dyDescent="0.2">
      <c r="A517" s="27">
        <v>44861</v>
      </c>
      <c r="B517" s="17">
        <v>5.3431499999999996</v>
      </c>
      <c r="C517" s="14">
        <v>940.07500000000005</v>
      </c>
      <c r="D517" s="17">
        <v>7.2524699999999998</v>
      </c>
      <c r="E517" s="17">
        <v>4822.4120000000003</v>
      </c>
      <c r="F517" s="17">
        <v>24.56439</v>
      </c>
      <c r="G517" s="17">
        <v>410.36700000000002</v>
      </c>
      <c r="H517" s="17">
        <v>15567.5</v>
      </c>
      <c r="I517" s="17">
        <v>4.7149999999999999</v>
      </c>
      <c r="J517" s="17">
        <v>19.833079999999999</v>
      </c>
      <c r="K517" s="17">
        <v>3.9744999999999999</v>
      </c>
      <c r="L517" s="17">
        <v>58.227499999999999</v>
      </c>
      <c r="M517" s="17">
        <v>4.7397499999999999</v>
      </c>
      <c r="N517" s="17">
        <v>4.9149700000000003</v>
      </c>
      <c r="O517" s="17">
        <v>61.5</v>
      </c>
      <c r="P517" s="17">
        <v>17.979230000000001</v>
      </c>
      <c r="Q517" s="17">
        <v>37.835500000000003</v>
      </c>
      <c r="R517" s="17">
        <v>18.59592</v>
      </c>
      <c r="S517" s="17">
        <v>82.417010000000005</v>
      </c>
      <c r="T517" s="17">
        <v>1.40924</v>
      </c>
      <c r="U517" s="17">
        <v>31.997699999999998</v>
      </c>
      <c r="V517" s="17">
        <v>1421.67</v>
      </c>
      <c r="W517" s="17">
        <v>36.811880000000002</v>
      </c>
      <c r="X517" s="17">
        <v>23.097149999999999</v>
      </c>
      <c r="Y517" s="17">
        <v>0.99644999999999995</v>
      </c>
      <c r="Z517" s="17">
        <v>146.28700000000001</v>
      </c>
    </row>
    <row r="518" spans="1:26" x14ac:dyDescent="0.2">
      <c r="A518" s="27">
        <v>44860</v>
      </c>
      <c r="B518" s="17">
        <v>5.3818299999999999</v>
      </c>
      <c r="C518" s="14">
        <v>950.95500000000004</v>
      </c>
      <c r="D518" s="17">
        <v>7.1875099999999996</v>
      </c>
      <c r="E518" s="17">
        <v>4886.4650000000001</v>
      </c>
      <c r="F518" s="17">
        <v>24.3188</v>
      </c>
      <c r="G518" s="17">
        <v>405.32499999999999</v>
      </c>
      <c r="H518" s="17">
        <v>15569.5</v>
      </c>
      <c r="I518" s="17">
        <v>4.7154999999999996</v>
      </c>
      <c r="J518" s="17">
        <v>19.940449999999998</v>
      </c>
      <c r="K518" s="17">
        <v>3.98875</v>
      </c>
      <c r="L518" s="17">
        <v>58.45</v>
      </c>
      <c r="M518" s="17">
        <v>4.7071100000000001</v>
      </c>
      <c r="N518" s="17">
        <v>4.8292799999999998</v>
      </c>
      <c r="O518" s="17">
        <v>61.55</v>
      </c>
      <c r="P518" s="17">
        <v>17.93233</v>
      </c>
      <c r="Q518" s="17">
        <v>37.799799999999998</v>
      </c>
      <c r="R518" s="17">
        <v>18.607410000000002</v>
      </c>
      <c r="S518" s="17">
        <v>82.022999999999996</v>
      </c>
      <c r="T518" s="17">
        <v>1.4057299999999999</v>
      </c>
      <c r="U518" s="17">
        <v>32.160600000000002</v>
      </c>
      <c r="V518" s="17">
        <v>1412.86</v>
      </c>
      <c r="W518" s="17">
        <v>36.8825</v>
      </c>
      <c r="X518" s="17">
        <v>19.721299999999999</v>
      </c>
      <c r="Y518" s="17">
        <v>1.0081100000000001</v>
      </c>
      <c r="Z518" s="17">
        <v>146.36699999999999</v>
      </c>
    </row>
    <row r="519" spans="1:26" x14ac:dyDescent="0.2">
      <c r="A519" s="27">
        <v>44859</v>
      </c>
      <c r="B519" s="17">
        <v>5.3162500000000001</v>
      </c>
      <c r="C519" s="14">
        <v>964</v>
      </c>
      <c r="D519" s="17">
        <v>7.3140000000000001</v>
      </c>
      <c r="E519" s="17">
        <v>4976.25</v>
      </c>
      <c r="F519" s="17">
        <v>24.5871</v>
      </c>
      <c r="G519" s="17">
        <v>415.71899999999999</v>
      </c>
      <c r="H519" s="17">
        <v>15593.5</v>
      </c>
      <c r="I519" s="17">
        <v>4.7355499999999999</v>
      </c>
      <c r="J519" s="17">
        <v>19.879549999999998</v>
      </c>
      <c r="K519" s="17">
        <v>3.99925</v>
      </c>
      <c r="L519" s="17">
        <v>58.799399999999999</v>
      </c>
      <c r="M519" s="17">
        <v>4.7851600000000003</v>
      </c>
      <c r="N519" s="17">
        <v>4.9179500000000003</v>
      </c>
      <c r="O519" s="17">
        <v>61.399520000000003</v>
      </c>
      <c r="P519" s="17">
        <v>18.202470000000002</v>
      </c>
      <c r="Q519" s="17">
        <v>38.0122</v>
      </c>
      <c r="R519" s="17">
        <v>18.606249999999999</v>
      </c>
      <c r="S519" s="17">
        <v>82.50855</v>
      </c>
      <c r="T519" s="17">
        <v>1.4165300000000001</v>
      </c>
      <c r="U519" s="17">
        <v>32.347799999999999</v>
      </c>
      <c r="V519" s="17">
        <v>1426.93</v>
      </c>
      <c r="W519" s="17">
        <v>36.926960000000001</v>
      </c>
      <c r="X519" s="17">
        <v>19.680520000000001</v>
      </c>
      <c r="Y519" s="17">
        <v>0.99656</v>
      </c>
      <c r="Z519" s="17">
        <v>147.935</v>
      </c>
    </row>
    <row r="520" spans="1:26" x14ac:dyDescent="0.2">
      <c r="A520" s="27">
        <v>44858</v>
      </c>
      <c r="B520" s="17">
        <v>5.3036000000000003</v>
      </c>
      <c r="C520" s="14">
        <v>985.88499999999999</v>
      </c>
      <c r="D520" s="17">
        <v>7.3263600000000002</v>
      </c>
      <c r="E520" s="17">
        <v>4990.7</v>
      </c>
      <c r="F520" s="17">
        <v>24.78745</v>
      </c>
      <c r="G520" s="17">
        <v>419.27499999999998</v>
      </c>
      <c r="H520" s="17">
        <v>15587</v>
      </c>
      <c r="I520" s="17">
        <v>4.7381000000000002</v>
      </c>
      <c r="J520" s="17">
        <v>19.937899999999999</v>
      </c>
      <c r="K520" s="17">
        <v>4.0002800000000001</v>
      </c>
      <c r="L520" s="17">
        <v>58.88</v>
      </c>
      <c r="M520" s="17">
        <v>4.8471500000000001</v>
      </c>
      <c r="N520" s="17">
        <v>4.9739500000000003</v>
      </c>
      <c r="O520" s="17">
        <v>61.903080000000003</v>
      </c>
      <c r="P520" s="17">
        <v>18.412559999999999</v>
      </c>
      <c r="Q520" s="17">
        <v>38.238500000000002</v>
      </c>
      <c r="R520" s="17">
        <v>18.56728</v>
      </c>
      <c r="S520" s="17">
        <v>82.727509999999995</v>
      </c>
      <c r="T520" s="17">
        <v>1.42238</v>
      </c>
      <c r="U520" s="17">
        <v>32.261800000000001</v>
      </c>
      <c r="V520" s="17">
        <v>1444.58</v>
      </c>
      <c r="W520" s="17">
        <v>36.945999999999998</v>
      </c>
      <c r="X520" s="17">
        <v>19.6816</v>
      </c>
      <c r="Y520" s="17">
        <v>0.98743999999999998</v>
      </c>
      <c r="Z520" s="17">
        <v>148.91</v>
      </c>
    </row>
    <row r="521" spans="1:26" x14ac:dyDescent="0.2">
      <c r="A521" s="27">
        <v>44855</v>
      </c>
      <c r="B521" s="17">
        <v>5.1634500000000001</v>
      </c>
      <c r="C521" s="14">
        <v>971.89499999999998</v>
      </c>
      <c r="D521" s="17">
        <v>7.22994</v>
      </c>
      <c r="E521" s="17">
        <v>4915.58</v>
      </c>
      <c r="F521" s="17">
        <v>24.827380000000002</v>
      </c>
      <c r="G521" s="17">
        <v>416.815</v>
      </c>
      <c r="H521" s="17">
        <v>15533.3</v>
      </c>
      <c r="I521" s="17">
        <v>4.7379499999999997</v>
      </c>
      <c r="J521" s="17">
        <v>19.932400000000001</v>
      </c>
      <c r="K521" s="17">
        <v>3.9863</v>
      </c>
      <c r="L521" s="17">
        <v>58.758000000000003</v>
      </c>
      <c r="M521" s="17">
        <v>4.8445600000000004</v>
      </c>
      <c r="N521" s="17">
        <v>4.98245</v>
      </c>
      <c r="O521" s="17">
        <v>61.589750000000002</v>
      </c>
      <c r="P521" s="17">
        <v>18.089189999999999</v>
      </c>
      <c r="Q521" s="17">
        <v>38.024000000000001</v>
      </c>
      <c r="R521" s="17">
        <v>18.588010000000001</v>
      </c>
      <c r="S521" s="17">
        <v>82.53801</v>
      </c>
      <c r="T521" s="17">
        <v>1.4152100000000001</v>
      </c>
      <c r="U521" s="17">
        <v>32.183700000000002</v>
      </c>
      <c r="V521" s="17">
        <v>1429.11</v>
      </c>
      <c r="W521" s="17">
        <v>36.716999999999999</v>
      </c>
      <c r="X521" s="17">
        <v>19.630549999999999</v>
      </c>
      <c r="Y521" s="17">
        <v>0.98621999999999999</v>
      </c>
      <c r="Z521" s="17">
        <v>147.655</v>
      </c>
    </row>
    <row r="522" spans="1:26" x14ac:dyDescent="0.2">
      <c r="A522" s="27">
        <v>44854</v>
      </c>
      <c r="B522" s="17">
        <v>5.2157</v>
      </c>
      <c r="C522" s="14">
        <v>978.71699999999998</v>
      </c>
      <c r="D522" s="17">
        <v>7.2535800000000004</v>
      </c>
      <c r="E522" s="17">
        <v>4906.8</v>
      </c>
      <c r="F522" s="17">
        <v>25.04975</v>
      </c>
      <c r="G522" s="17">
        <v>417.66</v>
      </c>
      <c r="H522" s="17">
        <v>15572.5</v>
      </c>
      <c r="I522" s="17">
        <v>4.7290000000000001</v>
      </c>
      <c r="J522" s="17">
        <v>20.039549999999998</v>
      </c>
      <c r="K522" s="17">
        <v>3.9821</v>
      </c>
      <c r="L522" s="17">
        <v>58.947499999999998</v>
      </c>
      <c r="M522" s="17">
        <v>4.8747499999999997</v>
      </c>
      <c r="N522" s="17">
        <v>5.0255599999999996</v>
      </c>
      <c r="O522" s="17">
        <v>61.550600000000003</v>
      </c>
      <c r="P522" s="17">
        <v>18.296309999999998</v>
      </c>
      <c r="Q522" s="17">
        <v>38.194299999999998</v>
      </c>
      <c r="R522" s="17">
        <v>18.599409999999999</v>
      </c>
      <c r="S522" s="17">
        <v>82.835499999999996</v>
      </c>
      <c r="T522" s="17">
        <v>1.4239599999999999</v>
      </c>
      <c r="U522" s="17">
        <v>32.066200000000002</v>
      </c>
      <c r="V522" s="17">
        <v>1430.59</v>
      </c>
      <c r="W522" s="17">
        <v>36.929879999999997</v>
      </c>
      <c r="X522" s="17">
        <v>19.699819999999999</v>
      </c>
      <c r="Y522" s="17">
        <v>0.97862000000000005</v>
      </c>
      <c r="Z522" s="17">
        <v>150.14599999999999</v>
      </c>
    </row>
    <row r="523" spans="1:26" x14ac:dyDescent="0.2">
      <c r="A523" s="27">
        <v>44853</v>
      </c>
      <c r="B523" s="17">
        <v>5.27163</v>
      </c>
      <c r="C523" s="14">
        <v>974.755</v>
      </c>
      <c r="D523" s="17">
        <v>7.2683</v>
      </c>
      <c r="E523" s="17">
        <v>4841.75</v>
      </c>
      <c r="F523" s="17">
        <v>25.103950000000001</v>
      </c>
      <c r="G523" s="17">
        <v>423.19600000000003</v>
      </c>
      <c r="H523" s="17">
        <v>15592.8</v>
      </c>
      <c r="I523" s="17">
        <v>4.7202500000000001</v>
      </c>
      <c r="J523" s="17">
        <v>20.109300000000001</v>
      </c>
      <c r="K523" s="17">
        <v>3.9834999999999998</v>
      </c>
      <c r="L523" s="17">
        <v>58.962499999999999</v>
      </c>
      <c r="M523" s="17">
        <v>4.9093400000000003</v>
      </c>
      <c r="N523" s="17">
        <v>5.03444</v>
      </c>
      <c r="O523" s="17">
        <v>62</v>
      </c>
      <c r="P523" s="17">
        <v>18.293310000000002</v>
      </c>
      <c r="Q523" s="17">
        <v>38.322499999999998</v>
      </c>
      <c r="R523" s="17">
        <v>18.582719999999998</v>
      </c>
      <c r="S523" s="17">
        <v>83.040009999999995</v>
      </c>
      <c r="T523" s="17">
        <v>1.42499</v>
      </c>
      <c r="U523" s="17">
        <v>32.007800000000003</v>
      </c>
      <c r="V523" s="17">
        <v>1434.8</v>
      </c>
      <c r="W523" s="17">
        <v>36.930019999999999</v>
      </c>
      <c r="X523" s="17">
        <v>19.671199999999999</v>
      </c>
      <c r="Y523" s="17">
        <v>0.97731000000000001</v>
      </c>
      <c r="Z523" s="17">
        <v>149.904</v>
      </c>
    </row>
    <row r="524" spans="1:26" x14ac:dyDescent="0.2">
      <c r="A524" s="27">
        <v>44852</v>
      </c>
      <c r="B524" s="17">
        <v>5.24125</v>
      </c>
      <c r="C524" s="14">
        <v>970.22799999999995</v>
      </c>
      <c r="D524" s="17">
        <v>7.2241099999999996</v>
      </c>
      <c r="E524" s="17">
        <v>4766.05</v>
      </c>
      <c r="F524" s="17">
        <v>24.911650000000002</v>
      </c>
      <c r="G524" s="17">
        <v>419.54500000000002</v>
      </c>
      <c r="H524" s="17">
        <v>15466.5</v>
      </c>
      <c r="I524" s="17">
        <v>4.7159000000000004</v>
      </c>
      <c r="J524" s="17">
        <v>20.028849999999998</v>
      </c>
      <c r="K524" s="17">
        <v>3.97695</v>
      </c>
      <c r="L524" s="17">
        <v>58.803600000000003</v>
      </c>
      <c r="M524" s="17">
        <v>4.8563099999999997</v>
      </c>
      <c r="N524" s="17">
        <v>5.00441</v>
      </c>
      <c r="O524" s="17">
        <v>61.975430000000003</v>
      </c>
      <c r="P524" s="17">
        <v>18.11196</v>
      </c>
      <c r="Q524" s="17">
        <v>38.096299999999999</v>
      </c>
      <c r="R524" s="17">
        <v>18.583390000000001</v>
      </c>
      <c r="S524" s="17">
        <v>82.257509999999996</v>
      </c>
      <c r="T524" s="17">
        <v>1.42076</v>
      </c>
      <c r="U524" s="17">
        <v>31.980499999999999</v>
      </c>
      <c r="V524" s="17">
        <v>1425.35</v>
      </c>
      <c r="W524" s="17">
        <v>36.854649999999999</v>
      </c>
      <c r="X524" s="17">
        <v>19.678470000000001</v>
      </c>
      <c r="Y524" s="17">
        <v>0.98577000000000004</v>
      </c>
      <c r="Z524" s="17">
        <v>149.26</v>
      </c>
    </row>
    <row r="525" spans="1:26" x14ac:dyDescent="0.2">
      <c r="A525" s="27">
        <v>44851</v>
      </c>
      <c r="B525" s="17">
        <v>5.2821999999999996</v>
      </c>
      <c r="C525" s="14">
        <v>971.85</v>
      </c>
      <c r="D525" s="17">
        <v>7.20906</v>
      </c>
      <c r="E525" s="17">
        <v>4685.915</v>
      </c>
      <c r="F525" s="17">
        <v>24.967400000000001</v>
      </c>
      <c r="G525" s="17">
        <v>418.52800000000002</v>
      </c>
      <c r="H525" s="17">
        <v>15487.5</v>
      </c>
      <c r="I525" s="17">
        <v>4.7166499999999996</v>
      </c>
      <c r="J525" s="17">
        <v>19.994700000000002</v>
      </c>
      <c r="K525" s="17">
        <v>3.9782000000000002</v>
      </c>
      <c r="L525" s="17">
        <v>58.998399999999997</v>
      </c>
      <c r="M525" s="17">
        <v>4.8770499999999997</v>
      </c>
      <c r="N525" s="17">
        <v>5.0167999999999999</v>
      </c>
      <c r="O525" s="17">
        <v>62.017879999999998</v>
      </c>
      <c r="P525" s="17">
        <v>18.06963</v>
      </c>
      <c r="Q525" s="17">
        <v>38.119</v>
      </c>
      <c r="R525" s="17">
        <v>18.581859999999999</v>
      </c>
      <c r="S525" s="17">
        <v>82.237009999999998</v>
      </c>
      <c r="T525" s="17">
        <v>1.4213800000000001</v>
      </c>
      <c r="U525" s="17">
        <v>32.010199999999998</v>
      </c>
      <c r="V525" s="17">
        <v>1431.53</v>
      </c>
      <c r="W525" s="17">
        <v>36.931899999999999</v>
      </c>
      <c r="X525" s="17">
        <v>19.683700000000002</v>
      </c>
      <c r="Y525" s="17">
        <v>0.98407</v>
      </c>
      <c r="Z525" s="17">
        <v>149.036</v>
      </c>
    </row>
    <row r="526" spans="1:26" x14ac:dyDescent="0.2">
      <c r="A526" s="27">
        <v>44848</v>
      </c>
      <c r="B526" s="17">
        <v>5.3259499999999997</v>
      </c>
      <c r="C526" s="14">
        <v>962.28700000000003</v>
      </c>
      <c r="D526" s="17">
        <v>7.2202999999999999</v>
      </c>
      <c r="E526" s="17">
        <v>4698.5</v>
      </c>
      <c r="F526" s="17">
        <v>25.292960000000001</v>
      </c>
      <c r="G526" s="17">
        <v>429.48</v>
      </c>
      <c r="H526" s="17">
        <v>15426.5</v>
      </c>
      <c r="I526" s="17">
        <v>4.7021499999999996</v>
      </c>
      <c r="J526" s="17">
        <v>20.081299999999999</v>
      </c>
      <c r="K526" s="17">
        <v>3.9896500000000001</v>
      </c>
      <c r="L526" s="17">
        <v>58.942500000000003</v>
      </c>
      <c r="M526" s="17">
        <v>4.9389500000000002</v>
      </c>
      <c r="N526" s="17">
        <v>5.0750999999999999</v>
      </c>
      <c r="O526" s="17">
        <v>62.825000000000003</v>
      </c>
      <c r="P526" s="17">
        <v>18.359390000000001</v>
      </c>
      <c r="Q526" s="17">
        <v>38.3339</v>
      </c>
      <c r="R526" s="17">
        <v>18.490020000000001</v>
      </c>
      <c r="S526" s="17">
        <v>82.409509999999997</v>
      </c>
      <c r="T526" s="17">
        <v>1.42597</v>
      </c>
      <c r="U526" s="17">
        <v>31.919499999999999</v>
      </c>
      <c r="V526" s="17">
        <v>1441.82</v>
      </c>
      <c r="W526" s="17">
        <v>36.932160000000003</v>
      </c>
      <c r="X526" s="17">
        <v>19.662949999999999</v>
      </c>
      <c r="Y526" s="17">
        <v>0.97216999999999998</v>
      </c>
      <c r="Z526" s="17">
        <v>148.66499999999999</v>
      </c>
    </row>
    <row r="527" spans="1:26" x14ac:dyDescent="0.2">
      <c r="A527" s="27">
        <v>44847</v>
      </c>
      <c r="B527" s="17">
        <v>5.2676499999999997</v>
      </c>
      <c r="C527" s="14">
        <v>938.43</v>
      </c>
      <c r="D527" s="17">
        <v>7.1772799999999997</v>
      </c>
      <c r="E527" s="17">
        <v>4575.7</v>
      </c>
      <c r="F527" s="17">
        <v>25.15</v>
      </c>
      <c r="G527" s="17">
        <v>438.65699999999998</v>
      </c>
      <c r="H527" s="17">
        <v>15361.5</v>
      </c>
      <c r="I527" s="17">
        <v>4.6908500000000002</v>
      </c>
      <c r="J527" s="17">
        <v>19.9894</v>
      </c>
      <c r="K527" s="17">
        <v>3.9802</v>
      </c>
      <c r="L527" s="17">
        <v>58.994999999999997</v>
      </c>
      <c r="M527" s="17">
        <v>4.9144800000000002</v>
      </c>
      <c r="N527" s="17">
        <v>5.0503999999999998</v>
      </c>
      <c r="O527" s="17">
        <v>63.629350000000002</v>
      </c>
      <c r="P527" s="17">
        <v>18.266400000000001</v>
      </c>
      <c r="Q527" s="17">
        <v>38.009799999999998</v>
      </c>
      <c r="R527" s="17">
        <v>18.552700000000002</v>
      </c>
      <c r="S527" s="17">
        <v>82.225020000000001</v>
      </c>
      <c r="T527" s="17">
        <v>1.4307300000000001</v>
      </c>
      <c r="U527" s="17">
        <v>31.891100000000002</v>
      </c>
      <c r="V527" s="17">
        <v>1430.54</v>
      </c>
      <c r="W527" s="17">
        <v>36.883580000000002</v>
      </c>
      <c r="X527" s="17">
        <v>19.68158</v>
      </c>
      <c r="Y527" s="17">
        <v>0.97758</v>
      </c>
      <c r="Z527" s="17">
        <v>147.124</v>
      </c>
    </row>
    <row r="528" spans="1:26" x14ac:dyDescent="0.2">
      <c r="A528" s="27">
        <v>44846</v>
      </c>
      <c r="B528" s="17">
        <v>5.3038999999999996</v>
      </c>
      <c r="C528" s="14">
        <v>943.76499999999999</v>
      </c>
      <c r="D528" s="17">
        <v>7.1749999999999998</v>
      </c>
      <c r="E528" s="17">
        <v>4607.3249999999998</v>
      </c>
      <c r="F528" s="17">
        <v>25.307009999999998</v>
      </c>
      <c r="G528" s="17">
        <v>444.96499999999997</v>
      </c>
      <c r="H528" s="17">
        <v>15357.5</v>
      </c>
      <c r="I528" s="17">
        <v>4.6831500000000004</v>
      </c>
      <c r="J528" s="17">
        <v>19.99305</v>
      </c>
      <c r="K528" s="17">
        <v>3.9801799999999998</v>
      </c>
      <c r="L528" s="17">
        <v>58.965000000000003</v>
      </c>
      <c r="M528" s="17">
        <v>4.9942799999999998</v>
      </c>
      <c r="N528" s="17">
        <v>5.08995</v>
      </c>
      <c r="O528" s="17">
        <v>64.304000000000002</v>
      </c>
      <c r="P528" s="17">
        <v>18.293620000000001</v>
      </c>
      <c r="Q528" s="17">
        <v>37.901299999999999</v>
      </c>
      <c r="R528" s="17">
        <v>18.553509999999999</v>
      </c>
      <c r="S528" s="17">
        <v>82.177009999999996</v>
      </c>
      <c r="T528" s="17">
        <v>1.43527</v>
      </c>
      <c r="U528" s="17">
        <v>31.835699999999999</v>
      </c>
      <c r="V528" s="17">
        <v>1424.9</v>
      </c>
      <c r="W528" s="17">
        <v>36.94811</v>
      </c>
      <c r="X528" s="17">
        <v>19.673850000000002</v>
      </c>
      <c r="Y528" s="17">
        <v>0.97031000000000001</v>
      </c>
      <c r="Z528" s="17">
        <v>146.91</v>
      </c>
    </row>
    <row r="529" spans="1:26" x14ac:dyDescent="0.2">
      <c r="A529" s="27">
        <v>44845</v>
      </c>
      <c r="B529" s="17">
        <v>5.3038999999999996</v>
      </c>
      <c r="C529" s="14">
        <v>928.27499999999998</v>
      </c>
      <c r="D529" s="17">
        <v>7.1733500000000001</v>
      </c>
      <c r="E529" s="17">
        <v>4607.25</v>
      </c>
      <c r="F529" s="17">
        <v>25.292449999999999</v>
      </c>
      <c r="G529" s="17">
        <v>442.47800000000001</v>
      </c>
      <c r="H529" s="17">
        <v>15357.5</v>
      </c>
      <c r="I529" s="17">
        <v>4.6728500000000004</v>
      </c>
      <c r="J529" s="17">
        <v>20.082149999999999</v>
      </c>
      <c r="K529" s="17">
        <v>3.9736799999999999</v>
      </c>
      <c r="L529" s="17">
        <v>58.872799999999998</v>
      </c>
      <c r="M529" s="17">
        <v>4.99559</v>
      </c>
      <c r="N529" s="17">
        <v>5.0871399999999998</v>
      </c>
      <c r="O529" s="17">
        <v>64.778080000000003</v>
      </c>
      <c r="P529" s="17">
        <v>18.182200000000002</v>
      </c>
      <c r="Q529" s="17">
        <v>38.118499999999997</v>
      </c>
      <c r="R529" s="17">
        <v>18.561920000000001</v>
      </c>
      <c r="S529" s="17">
        <v>82.30001</v>
      </c>
      <c r="T529" s="17">
        <v>1.43852</v>
      </c>
      <c r="U529" s="17">
        <v>31.881699999999999</v>
      </c>
      <c r="V529" s="17">
        <v>1431.82</v>
      </c>
      <c r="W529" s="17">
        <v>36.9315</v>
      </c>
      <c r="X529" s="17">
        <v>19.6951</v>
      </c>
      <c r="Y529" s="17">
        <v>0.97080999999999995</v>
      </c>
      <c r="Z529" s="17">
        <v>145.85900000000001</v>
      </c>
    </row>
    <row r="530" spans="1:26" x14ac:dyDescent="0.2">
      <c r="A530" s="27">
        <v>44844</v>
      </c>
      <c r="B530" s="17">
        <v>5.1902999999999997</v>
      </c>
      <c r="C530" s="14">
        <v>938.17499999999995</v>
      </c>
      <c r="D530" s="17">
        <v>7.1536099999999996</v>
      </c>
      <c r="E530" s="17">
        <v>4606.0200000000004</v>
      </c>
      <c r="F530" s="17">
        <v>25.279199999999999</v>
      </c>
      <c r="G530" s="17">
        <v>439.71</v>
      </c>
      <c r="H530" s="17">
        <v>15314.5</v>
      </c>
      <c r="I530" s="17">
        <v>4.65015</v>
      </c>
      <c r="J530" s="17">
        <v>19.968129999999999</v>
      </c>
      <c r="K530" s="17">
        <v>3.9634800000000001</v>
      </c>
      <c r="L530" s="17">
        <v>58.996099999999998</v>
      </c>
      <c r="M530" s="17">
        <v>5.0083500000000001</v>
      </c>
      <c r="N530" s="17">
        <v>5.08887</v>
      </c>
      <c r="O530" s="17">
        <v>63.759149999999998</v>
      </c>
      <c r="P530" s="17">
        <v>18.096</v>
      </c>
      <c r="Q530" s="17">
        <v>37.976799999999997</v>
      </c>
      <c r="R530" s="17">
        <v>18.573139999999999</v>
      </c>
      <c r="S530" s="17">
        <v>82.421019999999999</v>
      </c>
      <c r="T530" s="17">
        <v>1.43774</v>
      </c>
      <c r="U530" s="17">
        <v>31.6495</v>
      </c>
      <c r="V530" s="17">
        <v>1429.28</v>
      </c>
      <c r="W530" s="17">
        <v>36.928330000000003</v>
      </c>
      <c r="X530" s="17">
        <v>19.665179999999999</v>
      </c>
      <c r="Y530" s="17">
        <v>0.97021000000000002</v>
      </c>
      <c r="Z530" s="17">
        <v>145.71899999999999</v>
      </c>
    </row>
    <row r="531" spans="1:26" x14ac:dyDescent="0.2">
      <c r="A531" s="27">
        <v>44841</v>
      </c>
      <c r="B531" s="17">
        <v>5.20465</v>
      </c>
      <c r="C531" s="14">
        <v>938.59500000000003</v>
      </c>
      <c r="D531" s="17">
        <v>7.1336300000000001</v>
      </c>
      <c r="E531" s="17">
        <v>4622.875</v>
      </c>
      <c r="F531" s="17">
        <v>25.121749999999999</v>
      </c>
      <c r="G531" s="17">
        <v>435.54500000000002</v>
      </c>
      <c r="H531" s="17">
        <v>15252.5</v>
      </c>
      <c r="I531" s="17">
        <v>4.6499499999999996</v>
      </c>
      <c r="J531" s="17">
        <v>20.040469999999999</v>
      </c>
      <c r="K531" s="17">
        <v>3.9577300000000002</v>
      </c>
      <c r="L531" s="17">
        <v>58.924999999999997</v>
      </c>
      <c r="M531" s="17">
        <v>4.9882999999999997</v>
      </c>
      <c r="N531" s="17">
        <v>5.0637400000000001</v>
      </c>
      <c r="O531" s="17">
        <v>62.174999999999997</v>
      </c>
      <c r="P531" s="17">
        <v>18.096</v>
      </c>
      <c r="Q531" s="17">
        <v>37.610500000000002</v>
      </c>
      <c r="R531" s="17">
        <v>18.571539999999999</v>
      </c>
      <c r="S531" s="17">
        <v>82.837010000000006</v>
      </c>
      <c r="T531" s="17">
        <v>1.43221</v>
      </c>
      <c r="U531" s="17">
        <v>31.6495</v>
      </c>
      <c r="V531" s="17">
        <v>1425.01</v>
      </c>
      <c r="W531" s="17">
        <v>36.932160000000003</v>
      </c>
      <c r="X531" s="17">
        <v>19.644500000000001</v>
      </c>
      <c r="Y531" s="17">
        <v>0.97445000000000004</v>
      </c>
      <c r="Z531" s="17">
        <v>145.25299999999999</v>
      </c>
    </row>
    <row r="532" spans="1:26" x14ac:dyDescent="0.2">
      <c r="A532" s="27">
        <v>44840</v>
      </c>
      <c r="B532" s="17">
        <v>5.2231800000000002</v>
      </c>
      <c r="C532" s="14">
        <v>943.90499999999997</v>
      </c>
      <c r="D532" s="17">
        <v>7.0836800000000002</v>
      </c>
      <c r="E532" s="17">
        <v>4609.2749999999996</v>
      </c>
      <c r="F532" s="17">
        <v>25.026150000000001</v>
      </c>
      <c r="G532" s="17">
        <v>432.69</v>
      </c>
      <c r="H532" s="17">
        <v>15187.5</v>
      </c>
      <c r="I532" s="17">
        <v>4.6372</v>
      </c>
      <c r="J532" s="17">
        <v>20.123000000000001</v>
      </c>
      <c r="K532" s="17">
        <v>3.9759199999999999</v>
      </c>
      <c r="L532" s="17">
        <v>58.663699999999999</v>
      </c>
      <c r="M532" s="17">
        <v>4.9929899999999998</v>
      </c>
      <c r="N532" s="17">
        <v>5.0441200000000004</v>
      </c>
      <c r="O532" s="17">
        <v>61.899700000000003</v>
      </c>
      <c r="P532" s="17">
        <v>18.001249999999999</v>
      </c>
      <c r="Q532" s="17">
        <v>37.403500000000001</v>
      </c>
      <c r="R532" s="17">
        <v>18.57479</v>
      </c>
      <c r="S532" s="17">
        <v>82.292010000000005</v>
      </c>
      <c r="T532" s="17">
        <v>1.4293</v>
      </c>
      <c r="U532" s="17">
        <v>31.507899999999999</v>
      </c>
      <c r="V532" s="17">
        <v>1408.35</v>
      </c>
      <c r="W532" s="17">
        <v>36.932369999999999</v>
      </c>
      <c r="X532" s="17">
        <v>19.660049999999998</v>
      </c>
      <c r="Y532" s="17">
        <v>0.97909999999999997</v>
      </c>
      <c r="Z532" s="17">
        <v>145.13800000000001</v>
      </c>
    </row>
    <row r="533" spans="1:26" x14ac:dyDescent="0.2">
      <c r="A533" s="27">
        <v>44839</v>
      </c>
      <c r="B533" s="17">
        <v>5.1974999999999998</v>
      </c>
      <c r="C533" s="14">
        <v>940.14</v>
      </c>
      <c r="D533" s="17">
        <v>7.06839</v>
      </c>
      <c r="E533" s="17">
        <v>4582.2</v>
      </c>
      <c r="F533" s="17">
        <v>24.781420000000001</v>
      </c>
      <c r="G533" s="17">
        <v>426.995</v>
      </c>
      <c r="H533" s="17">
        <v>15192.5</v>
      </c>
      <c r="I533" s="17">
        <v>4.6303000000000001</v>
      </c>
      <c r="J533" s="17">
        <v>20.068570000000001</v>
      </c>
      <c r="K533" s="17">
        <v>3.9689000000000001</v>
      </c>
      <c r="L533" s="17">
        <v>58.657499999999999</v>
      </c>
      <c r="M533" s="17">
        <v>4.8800400000000002</v>
      </c>
      <c r="N533" s="17">
        <v>4.9935999999999998</v>
      </c>
      <c r="O533" s="17">
        <v>60.791670000000003</v>
      </c>
      <c r="P533" s="17">
        <v>17.783519999999999</v>
      </c>
      <c r="Q533" s="17">
        <v>37.466299999999997</v>
      </c>
      <c r="R533" s="17">
        <v>18.569230000000001</v>
      </c>
      <c r="S533" s="17">
        <v>81.648560000000003</v>
      </c>
      <c r="T533" s="17">
        <v>1.42618</v>
      </c>
      <c r="U533" s="17">
        <v>31.532499999999999</v>
      </c>
      <c r="V533" s="17">
        <v>1416.97</v>
      </c>
      <c r="W533" s="17">
        <v>36.925609999999999</v>
      </c>
      <c r="X533" s="17">
        <v>19.641369999999998</v>
      </c>
      <c r="Y533" s="17">
        <v>0.98836999999999997</v>
      </c>
      <c r="Z533" s="17">
        <v>144.63900000000001</v>
      </c>
    </row>
    <row r="534" spans="1:26" x14ac:dyDescent="0.2">
      <c r="A534" s="27">
        <v>44838</v>
      </c>
      <c r="B534" s="17">
        <v>5.1771500000000001</v>
      </c>
      <c r="C534" s="14">
        <v>931.84</v>
      </c>
      <c r="D534" s="17">
        <v>7.0416299999999996</v>
      </c>
      <c r="E534" s="17">
        <v>4498.5249999999996</v>
      </c>
      <c r="F534" s="17">
        <v>24.5625</v>
      </c>
      <c r="G534" s="17">
        <v>419.84699999999998</v>
      </c>
      <c r="H534" s="17">
        <v>15247.5</v>
      </c>
      <c r="I534" s="17">
        <v>4.6440999999999999</v>
      </c>
      <c r="J534" s="17">
        <v>19.96733</v>
      </c>
      <c r="K534" s="17">
        <v>3.94903</v>
      </c>
      <c r="L534" s="17">
        <v>58.6768</v>
      </c>
      <c r="M534" s="17">
        <v>4.8187699999999998</v>
      </c>
      <c r="N534" s="17">
        <v>4.9469000000000003</v>
      </c>
      <c r="O534" s="17">
        <v>59.509059999999998</v>
      </c>
      <c r="P534" s="17">
        <v>17.628879999999999</v>
      </c>
      <c r="Q534" s="17">
        <v>37.4604</v>
      </c>
      <c r="R534" s="17">
        <v>18.575790000000001</v>
      </c>
      <c r="S534" s="17">
        <v>81.427859999999995</v>
      </c>
      <c r="T534" s="17">
        <v>1.4229799999999999</v>
      </c>
      <c r="U534" s="17">
        <v>31.732900000000001</v>
      </c>
      <c r="V534" s="17">
        <v>1416.34</v>
      </c>
      <c r="W534" s="17">
        <v>36.716999999999999</v>
      </c>
      <c r="X534" s="17">
        <v>19.68027</v>
      </c>
      <c r="Y534" s="17">
        <v>0.99858999999999998</v>
      </c>
      <c r="Z534" s="17">
        <v>144.12700000000001</v>
      </c>
    </row>
    <row r="535" spans="1:26" x14ac:dyDescent="0.2">
      <c r="A535" s="27">
        <v>44837</v>
      </c>
      <c r="B535" s="17">
        <v>5.1710500000000001</v>
      </c>
      <c r="C535" s="14">
        <v>938.21</v>
      </c>
      <c r="D535" s="17">
        <v>7.1045699999999998</v>
      </c>
      <c r="E535" s="17">
        <v>4530.0519999999997</v>
      </c>
      <c r="F535" s="17">
        <v>24.985420000000001</v>
      </c>
      <c r="G535" s="17">
        <v>425.91300000000001</v>
      </c>
      <c r="H535" s="17">
        <v>15302.5</v>
      </c>
      <c r="I535" s="17">
        <v>4.6470500000000001</v>
      </c>
      <c r="J535" s="17">
        <v>20.02854</v>
      </c>
      <c r="K535" s="17">
        <v>3.9595199999999999</v>
      </c>
      <c r="L535" s="17">
        <v>58.992800000000003</v>
      </c>
      <c r="M535" s="17">
        <v>4.9138299999999999</v>
      </c>
      <c r="N535" s="17">
        <v>5.0362499999999999</v>
      </c>
      <c r="O535" s="17">
        <v>59.161270000000002</v>
      </c>
      <c r="P535" s="17">
        <v>17.84366</v>
      </c>
      <c r="Q535" s="17">
        <v>37.798999999999999</v>
      </c>
      <c r="R535" s="17">
        <v>18.51904</v>
      </c>
      <c r="S535" s="17">
        <v>81.505009999999999</v>
      </c>
      <c r="T535" s="17">
        <v>1.4318200000000001</v>
      </c>
      <c r="U535" s="17">
        <v>31.891300000000001</v>
      </c>
      <c r="V535" s="17">
        <v>1432.57</v>
      </c>
      <c r="W535" s="17">
        <v>36.82441</v>
      </c>
      <c r="X535" s="17">
        <v>19.6389</v>
      </c>
      <c r="Y535" s="17">
        <v>0.98255999999999999</v>
      </c>
      <c r="Z535" s="17">
        <v>144.548</v>
      </c>
    </row>
    <row r="536" spans="1:26" x14ac:dyDescent="0.2">
      <c r="A536" s="27">
        <v>44834</v>
      </c>
      <c r="B536" s="17">
        <v>5.4138299999999999</v>
      </c>
      <c r="C536" s="14">
        <v>968.37800000000004</v>
      </c>
      <c r="D536" s="17">
        <v>7.14194</v>
      </c>
      <c r="E536" s="17">
        <v>4608.75</v>
      </c>
      <c r="F536" s="17">
        <v>25.08784</v>
      </c>
      <c r="G536" s="17">
        <v>431.61</v>
      </c>
      <c r="H536" s="17">
        <v>15252.5</v>
      </c>
      <c r="I536" s="17">
        <v>4.6366500000000004</v>
      </c>
      <c r="J536" s="17">
        <v>20.13815</v>
      </c>
      <c r="K536" s="17">
        <v>3.9830299999999998</v>
      </c>
      <c r="L536" s="17">
        <v>58.650300000000001</v>
      </c>
      <c r="M536" s="17">
        <v>4.9541700000000004</v>
      </c>
      <c r="N536" s="17">
        <v>5.04861</v>
      </c>
      <c r="O536" s="17">
        <v>60.133330000000001</v>
      </c>
      <c r="P536" s="17">
        <v>18.085509999999999</v>
      </c>
      <c r="Q536" s="17">
        <v>37.847499999999997</v>
      </c>
      <c r="R536" s="17">
        <v>18.528649999999999</v>
      </c>
      <c r="S536" s="17">
        <v>81.632509999999996</v>
      </c>
      <c r="T536" s="17">
        <v>1.4353199999999999</v>
      </c>
      <c r="U536" s="17">
        <v>31.752800000000001</v>
      </c>
      <c r="V536" s="17">
        <v>1440.64</v>
      </c>
      <c r="W536" s="17">
        <v>36.867040000000003</v>
      </c>
      <c r="X536" s="17">
        <v>19.543900000000001</v>
      </c>
      <c r="Y536" s="17">
        <v>0.98018000000000005</v>
      </c>
      <c r="Z536" s="17">
        <v>144.74100000000001</v>
      </c>
    </row>
    <row r="537" spans="1:26" x14ac:dyDescent="0.2">
      <c r="A537" s="27">
        <v>44833</v>
      </c>
      <c r="B537" s="17">
        <v>5.4009</v>
      </c>
      <c r="C537" s="14">
        <v>964.98500000000001</v>
      </c>
      <c r="D537" s="17">
        <v>7.0978399999999997</v>
      </c>
      <c r="E537" s="17">
        <v>4530.4740000000002</v>
      </c>
      <c r="F537" s="17">
        <v>24.993469999999999</v>
      </c>
      <c r="G537" s="17">
        <v>429.17099999999999</v>
      </c>
      <c r="H537" s="17">
        <v>15262.5</v>
      </c>
      <c r="I537" s="17">
        <v>4.6365499999999997</v>
      </c>
      <c r="J537" s="17">
        <v>20.166969999999999</v>
      </c>
      <c r="K537" s="17">
        <v>3.9735</v>
      </c>
      <c r="L537" s="17">
        <v>58.984999999999999</v>
      </c>
      <c r="M537" s="17">
        <v>4.94597</v>
      </c>
      <c r="N537" s="17">
        <v>5.0426399999999996</v>
      </c>
      <c r="O537" s="17">
        <v>57.560969999999998</v>
      </c>
      <c r="P537" s="17">
        <v>18.01464</v>
      </c>
      <c r="Q537" s="17">
        <v>37.8825</v>
      </c>
      <c r="R537" s="17">
        <v>18.502960000000002</v>
      </c>
      <c r="S537" s="17">
        <v>81.443510000000003</v>
      </c>
      <c r="T537" s="17">
        <v>1.43272</v>
      </c>
      <c r="U537" s="17">
        <v>31.816400000000002</v>
      </c>
      <c r="V537" s="17">
        <v>1429.54</v>
      </c>
      <c r="W537" s="17">
        <v>36.932259999999999</v>
      </c>
      <c r="X537" s="17">
        <v>19.551819999999999</v>
      </c>
      <c r="Y537" s="17">
        <v>0.98155000000000003</v>
      </c>
      <c r="Z537" s="17">
        <v>144.46</v>
      </c>
    </row>
    <row r="538" spans="1:26" x14ac:dyDescent="0.2">
      <c r="A538" s="27">
        <v>44832</v>
      </c>
      <c r="B538" s="17">
        <v>5.3749700000000002</v>
      </c>
      <c r="C538" s="14">
        <v>956.15300000000002</v>
      </c>
      <c r="D538" s="17">
        <v>7.1623200000000002</v>
      </c>
      <c r="E538" s="17">
        <v>4487.1750000000002</v>
      </c>
      <c r="F538" s="17">
        <v>25.316199999999998</v>
      </c>
      <c r="G538" s="17">
        <v>423.79500000000002</v>
      </c>
      <c r="H538" s="17">
        <v>15262.5</v>
      </c>
      <c r="I538" s="17">
        <v>4.6294000000000004</v>
      </c>
      <c r="J538" s="17">
        <v>20.125399999999999</v>
      </c>
      <c r="K538" s="17">
        <v>3.9483999999999999</v>
      </c>
      <c r="L538" s="17">
        <v>58.996200000000002</v>
      </c>
      <c r="M538" s="17">
        <v>4.9376499999999997</v>
      </c>
      <c r="N538" s="17">
        <v>5.0805100000000003</v>
      </c>
      <c r="O538" s="17">
        <v>58.450020000000002</v>
      </c>
      <c r="P538" s="17">
        <v>17.855139999999999</v>
      </c>
      <c r="Q538" s="17">
        <v>37.722000000000001</v>
      </c>
      <c r="R538" s="17">
        <v>18.51004</v>
      </c>
      <c r="S538" s="17">
        <v>81.321010000000001</v>
      </c>
      <c r="T538" s="17">
        <v>1.43493</v>
      </c>
      <c r="U538" s="17">
        <v>31.8644</v>
      </c>
      <c r="V538" s="17">
        <v>1423.38</v>
      </c>
      <c r="W538" s="17">
        <v>36.716999999999999</v>
      </c>
      <c r="X538" s="17">
        <v>19.527349999999998</v>
      </c>
      <c r="Y538" s="17">
        <v>0.97350000000000003</v>
      </c>
      <c r="Z538" s="17">
        <v>144.16399999999999</v>
      </c>
    </row>
    <row r="539" spans="1:26" x14ac:dyDescent="0.2">
      <c r="A539" s="27">
        <v>44831</v>
      </c>
      <c r="B539" s="17">
        <v>5.38</v>
      </c>
      <c r="C539" s="14">
        <v>987.25</v>
      </c>
      <c r="D539" s="17">
        <v>7.1794000000000002</v>
      </c>
      <c r="E539" s="17">
        <v>4559.8100000000004</v>
      </c>
      <c r="F539" s="17">
        <v>25.726500000000001</v>
      </c>
      <c r="G539" s="17">
        <v>424.67899999999997</v>
      </c>
      <c r="H539" s="17">
        <v>15122.5</v>
      </c>
      <c r="I539" s="17">
        <v>4.6107500000000003</v>
      </c>
      <c r="J539" s="17">
        <v>20.383569999999999</v>
      </c>
      <c r="K539" s="17">
        <v>3.9480200000000001</v>
      </c>
      <c r="L539" s="17">
        <v>58.979599999999998</v>
      </c>
      <c r="M539" s="17">
        <v>4.9906600000000001</v>
      </c>
      <c r="N539" s="17">
        <v>5.1772799999999997</v>
      </c>
      <c r="O539" s="17">
        <v>58.781799999999997</v>
      </c>
      <c r="P539" s="17">
        <v>18.016690000000001</v>
      </c>
      <c r="Q539" s="17">
        <v>37.976500000000001</v>
      </c>
      <c r="R539" s="17">
        <v>18.443860000000001</v>
      </c>
      <c r="S539" s="17">
        <v>81.677999999999997</v>
      </c>
      <c r="T539" s="17">
        <v>1.4389799999999999</v>
      </c>
      <c r="U539" s="17">
        <v>31.7</v>
      </c>
      <c r="V539" s="17">
        <v>1426</v>
      </c>
      <c r="W539" s="17">
        <v>36.716999999999999</v>
      </c>
      <c r="X539" s="17">
        <v>19.508700000000001</v>
      </c>
      <c r="Y539" s="17">
        <v>0.95938999999999997</v>
      </c>
      <c r="Z539" s="17">
        <v>144.797</v>
      </c>
    </row>
    <row r="540" spans="1:26" x14ac:dyDescent="0.2">
      <c r="A540" s="27">
        <v>44830</v>
      </c>
      <c r="B540" s="17">
        <v>5.3914999999999997</v>
      </c>
      <c r="C540" s="14">
        <v>992</v>
      </c>
      <c r="D540" s="17">
        <v>7.1738499999999998</v>
      </c>
      <c r="E540" s="17">
        <v>4544.0249999999996</v>
      </c>
      <c r="F540" s="17">
        <v>25.637440000000002</v>
      </c>
      <c r="G540" s="17">
        <v>424.553</v>
      </c>
      <c r="H540" s="17">
        <v>15127.5</v>
      </c>
      <c r="I540" s="17">
        <v>4.6026999999999996</v>
      </c>
      <c r="J540" s="17">
        <v>20.368359999999999</v>
      </c>
      <c r="K540" s="17">
        <v>3.9334199999999999</v>
      </c>
      <c r="L540" s="17">
        <v>58.944600000000001</v>
      </c>
      <c r="M540" s="17">
        <v>4.9492900000000004</v>
      </c>
      <c r="N540" s="17">
        <v>5.1422999999999996</v>
      </c>
      <c r="O540" s="17">
        <v>58.404249999999998</v>
      </c>
      <c r="P540" s="17">
        <v>18.09</v>
      </c>
      <c r="Q540" s="17">
        <v>37.952500000000001</v>
      </c>
      <c r="R540" s="17">
        <v>18.453949999999999</v>
      </c>
      <c r="S540" s="17">
        <v>81.632509999999996</v>
      </c>
      <c r="T540" s="17">
        <v>1.43818</v>
      </c>
      <c r="U540" s="17">
        <v>31.8353</v>
      </c>
      <c r="V540" s="17">
        <v>1431.5</v>
      </c>
      <c r="W540" s="17">
        <v>36.817309999999999</v>
      </c>
      <c r="X540" s="17">
        <v>19.497199999999999</v>
      </c>
      <c r="Y540" s="17">
        <v>0.96091000000000004</v>
      </c>
      <c r="Z540" s="17">
        <v>144.75299999999999</v>
      </c>
    </row>
    <row r="541" spans="1:26" x14ac:dyDescent="0.2">
      <c r="A541" s="27">
        <v>44827</v>
      </c>
      <c r="B541" s="17">
        <v>5.2629999999999999</v>
      </c>
      <c r="C541" s="14">
        <v>969.83</v>
      </c>
      <c r="D541" s="17">
        <v>7.1376600000000003</v>
      </c>
      <c r="E541" s="17">
        <v>4448.0159999999996</v>
      </c>
      <c r="F541" s="17">
        <v>25.41657</v>
      </c>
      <c r="G541" s="17">
        <v>418.73700000000002</v>
      </c>
      <c r="H541" s="17">
        <v>15037.5</v>
      </c>
      <c r="I541" s="17">
        <v>4.5782999999999996</v>
      </c>
      <c r="J541" s="17">
        <v>20.207999999999998</v>
      </c>
      <c r="K541" s="17">
        <v>3.9119000000000002</v>
      </c>
      <c r="L541" s="17">
        <v>58.494999999999997</v>
      </c>
      <c r="M541" s="17">
        <v>4.8949699999999998</v>
      </c>
      <c r="N541" s="17">
        <v>5.09673</v>
      </c>
      <c r="O541" s="17">
        <v>57.860849999999999</v>
      </c>
      <c r="P541" s="17">
        <v>17.950009999999999</v>
      </c>
      <c r="Q541" s="17">
        <v>37.565300000000001</v>
      </c>
      <c r="R541" s="17">
        <v>18.414349999999999</v>
      </c>
      <c r="S541" s="17">
        <v>81.255009999999999</v>
      </c>
      <c r="T541" s="17">
        <v>1.43085</v>
      </c>
      <c r="U541" s="17">
        <v>31.723400000000002</v>
      </c>
      <c r="V541" s="17">
        <v>1420.5</v>
      </c>
      <c r="W541" s="17">
        <v>36.716999999999999</v>
      </c>
      <c r="X541" s="17">
        <v>19.4864</v>
      </c>
      <c r="Y541" s="17">
        <v>0.96874000000000005</v>
      </c>
      <c r="Z541" s="17">
        <v>143.31</v>
      </c>
    </row>
    <row r="542" spans="1:26" x14ac:dyDescent="0.2">
      <c r="A542" s="27">
        <v>44826</v>
      </c>
      <c r="B542" s="17">
        <v>5.11625</v>
      </c>
      <c r="C542" s="14">
        <v>944.73</v>
      </c>
      <c r="D542" s="17">
        <v>7.0818899999999996</v>
      </c>
      <c r="E542" s="17">
        <v>4367.9120000000003</v>
      </c>
      <c r="F542" s="17">
        <v>25.071739999999998</v>
      </c>
      <c r="G542" s="17">
        <v>412.04599999999999</v>
      </c>
      <c r="H542" s="17">
        <v>15017.5</v>
      </c>
      <c r="I542" s="17">
        <v>4.5668499999999996</v>
      </c>
      <c r="J542" s="17">
        <v>19.946300000000001</v>
      </c>
      <c r="K542" s="17">
        <v>3.8873000000000002</v>
      </c>
      <c r="L542" s="17">
        <v>58.494999999999997</v>
      </c>
      <c r="M542" s="17">
        <v>4.8287199999999997</v>
      </c>
      <c r="N542" s="17">
        <v>5.0247999999999999</v>
      </c>
      <c r="O542" s="17">
        <v>59.419119999999999</v>
      </c>
      <c r="P542" s="17">
        <v>17.598220000000001</v>
      </c>
      <c r="Q542" s="17">
        <v>37.3645</v>
      </c>
      <c r="R542" s="17">
        <v>18.33999</v>
      </c>
      <c r="S542" s="17">
        <v>81.029510000000002</v>
      </c>
      <c r="T542" s="17">
        <v>1.4186000000000001</v>
      </c>
      <c r="U542" s="17">
        <v>31.6129</v>
      </c>
      <c r="V542" s="17">
        <v>1407.07</v>
      </c>
      <c r="W542" s="17">
        <v>36.932160000000003</v>
      </c>
      <c r="X542" s="17">
        <v>19.484020000000001</v>
      </c>
      <c r="Y542" s="17">
        <v>0.98363</v>
      </c>
      <c r="Z542" s="17">
        <v>142.39500000000001</v>
      </c>
    </row>
    <row r="543" spans="1:26" x14ac:dyDescent="0.2">
      <c r="A543" s="27">
        <v>44825</v>
      </c>
      <c r="B543" s="17">
        <v>5.1727699999999999</v>
      </c>
      <c r="C543" s="14">
        <v>935.42499999999995</v>
      </c>
      <c r="D543" s="17">
        <v>7.07524</v>
      </c>
      <c r="E543" s="17">
        <v>4403.75</v>
      </c>
      <c r="F543" s="17">
        <v>25.064900000000002</v>
      </c>
      <c r="G543" s="17">
        <v>413.87</v>
      </c>
      <c r="H543" s="17">
        <v>14997.5</v>
      </c>
      <c r="I543" s="17">
        <v>4.5526999999999997</v>
      </c>
      <c r="J543" s="17">
        <v>20.020350000000001</v>
      </c>
      <c r="K543" s="17">
        <v>3.9086500000000002</v>
      </c>
      <c r="L543" s="17">
        <v>57.997</v>
      </c>
      <c r="M543" s="17">
        <v>4.85365</v>
      </c>
      <c r="N543" s="17">
        <v>5.0252499999999998</v>
      </c>
      <c r="O543" s="17">
        <v>61.119950000000003</v>
      </c>
      <c r="P543" s="17">
        <v>17.742819999999998</v>
      </c>
      <c r="Q543" s="17">
        <v>37.185400000000001</v>
      </c>
      <c r="R543" s="17">
        <v>18.32882</v>
      </c>
      <c r="S543" s="17">
        <v>80.058009999999996</v>
      </c>
      <c r="T543" s="17">
        <v>1.41733</v>
      </c>
      <c r="U543" s="17">
        <v>31.4681</v>
      </c>
      <c r="V543" s="17">
        <v>1397.32</v>
      </c>
      <c r="W543" s="17">
        <v>36.823270000000001</v>
      </c>
      <c r="X543" s="17">
        <v>19.471499999999999</v>
      </c>
      <c r="Y543" s="17">
        <v>0.98373999999999995</v>
      </c>
      <c r="Z543" s="17">
        <v>144.06399999999999</v>
      </c>
    </row>
    <row r="544" spans="1:26" x14ac:dyDescent="0.2">
      <c r="A544" s="27">
        <v>44824</v>
      </c>
      <c r="B544" s="17">
        <v>5.1429999999999998</v>
      </c>
      <c r="C544" s="14">
        <v>933.75</v>
      </c>
      <c r="D544" s="17">
        <v>7.0305200000000001</v>
      </c>
      <c r="E544" s="17">
        <v>4423.8</v>
      </c>
      <c r="F544" s="17">
        <v>24.689060000000001</v>
      </c>
      <c r="G544" s="17">
        <v>402.21699999999998</v>
      </c>
      <c r="H544" s="17">
        <v>14982.5</v>
      </c>
      <c r="I544" s="17">
        <v>4.5577500000000004</v>
      </c>
      <c r="J544" s="17">
        <v>19.99935</v>
      </c>
      <c r="K544" s="17">
        <v>3.9012799999999999</v>
      </c>
      <c r="L544" s="17">
        <v>57.49</v>
      </c>
      <c r="M544" s="17">
        <v>4.7481</v>
      </c>
      <c r="N544" s="17">
        <v>4.95716</v>
      </c>
      <c r="O544" s="17">
        <v>61.408729999999998</v>
      </c>
      <c r="P544" s="17">
        <v>17.690149999999999</v>
      </c>
      <c r="Q544" s="17">
        <v>37.021500000000003</v>
      </c>
      <c r="R544" s="17">
        <v>18.30809</v>
      </c>
      <c r="S544" s="17">
        <v>79.805009999999996</v>
      </c>
      <c r="T544" s="17">
        <v>1.4099600000000001</v>
      </c>
      <c r="U544" s="17">
        <v>31.3748</v>
      </c>
      <c r="V544" s="17">
        <v>1393.36</v>
      </c>
      <c r="W544" s="17">
        <v>36.932160000000003</v>
      </c>
      <c r="X544" s="17">
        <v>19.42305</v>
      </c>
      <c r="Y544" s="17">
        <v>0.99707999999999997</v>
      </c>
      <c r="Z544" s="17">
        <v>143.74700000000001</v>
      </c>
    </row>
    <row r="545" spans="1:26" x14ac:dyDescent="0.2">
      <c r="A545" s="27">
        <v>44823</v>
      </c>
      <c r="B545" s="17">
        <v>5.1694500000000003</v>
      </c>
      <c r="C545" s="14">
        <v>922.82299999999998</v>
      </c>
      <c r="D545" s="17">
        <v>7.0048000000000004</v>
      </c>
      <c r="E545" s="17">
        <v>4406.2</v>
      </c>
      <c r="F545" s="17">
        <v>24.45598</v>
      </c>
      <c r="G545" s="17">
        <v>397.93200000000002</v>
      </c>
      <c r="H545" s="17">
        <v>14977.5</v>
      </c>
      <c r="I545" s="17">
        <v>4.54955</v>
      </c>
      <c r="J545" s="17">
        <v>19.919350000000001</v>
      </c>
      <c r="K545" s="17">
        <v>3.8719700000000001</v>
      </c>
      <c r="L545" s="17">
        <v>57.4193</v>
      </c>
      <c r="M545" s="17">
        <v>4.6942000000000004</v>
      </c>
      <c r="N545" s="17">
        <v>4.9194800000000001</v>
      </c>
      <c r="O545" s="17">
        <v>61.5625</v>
      </c>
      <c r="P545" s="17">
        <v>17.67502</v>
      </c>
      <c r="Q545" s="17">
        <v>36.961500000000001</v>
      </c>
      <c r="R545" s="17">
        <v>18.287279999999999</v>
      </c>
      <c r="S545" s="17">
        <v>79.720510000000004</v>
      </c>
      <c r="T545" s="17">
        <v>1.4076200000000001</v>
      </c>
      <c r="U545" s="17">
        <v>31.427299999999999</v>
      </c>
      <c r="V545" s="17">
        <v>1390.12</v>
      </c>
      <c r="W545" s="17">
        <v>36.9315</v>
      </c>
      <c r="X545" s="17">
        <v>19.420200000000001</v>
      </c>
      <c r="Y545" s="17">
        <v>1.0024200000000001</v>
      </c>
      <c r="Z545" s="17">
        <v>143.20599999999999</v>
      </c>
    </row>
    <row r="546" spans="1:26" x14ac:dyDescent="0.2">
      <c r="A546" s="27">
        <v>44820</v>
      </c>
      <c r="B546" s="17">
        <v>5.25345</v>
      </c>
      <c r="C546" s="14">
        <v>922.36800000000005</v>
      </c>
      <c r="D546" s="17">
        <v>6.9997100000000003</v>
      </c>
      <c r="E546" s="17">
        <v>4435.8999999999996</v>
      </c>
      <c r="F546" s="17">
        <v>24.485700000000001</v>
      </c>
      <c r="G546" s="17">
        <v>404.34500000000003</v>
      </c>
      <c r="H546" s="17">
        <v>14952.5</v>
      </c>
      <c r="I546" s="17">
        <v>4.5349000000000004</v>
      </c>
      <c r="J546" s="17">
        <v>20.036750000000001</v>
      </c>
      <c r="K546" s="17">
        <v>3.879</v>
      </c>
      <c r="L546" s="17">
        <v>57.414999999999999</v>
      </c>
      <c r="M546" s="17">
        <v>4.7134299999999998</v>
      </c>
      <c r="N546" s="17">
        <v>4.9139999999999997</v>
      </c>
      <c r="O546" s="17">
        <v>60.424199999999999</v>
      </c>
      <c r="P546" s="17">
        <v>17.610299999999999</v>
      </c>
      <c r="Q546" s="17">
        <v>36.838000000000001</v>
      </c>
      <c r="R546" s="17">
        <v>18.25863</v>
      </c>
      <c r="S546" s="17">
        <v>79.662509999999997</v>
      </c>
      <c r="T546" s="17">
        <v>1.4069799999999999</v>
      </c>
      <c r="U546" s="17">
        <v>31.356100000000001</v>
      </c>
      <c r="V546" s="17">
        <v>1386.28</v>
      </c>
      <c r="W546" s="17">
        <v>36.791759999999996</v>
      </c>
      <c r="X546" s="17">
        <v>19.424499999999998</v>
      </c>
      <c r="Y546" s="17">
        <v>1.0016099999999999</v>
      </c>
      <c r="Z546" s="17">
        <v>142.92400000000001</v>
      </c>
    </row>
    <row r="547" spans="1:26" x14ac:dyDescent="0.2">
      <c r="A547" s="27">
        <v>44819</v>
      </c>
      <c r="B547" s="17">
        <v>5.24552</v>
      </c>
      <c r="C547" s="14">
        <v>923.32</v>
      </c>
      <c r="D547" s="17">
        <v>7.0131100000000002</v>
      </c>
      <c r="E547" s="17">
        <v>4418.6629999999996</v>
      </c>
      <c r="F547" s="17">
        <v>24.4937</v>
      </c>
      <c r="G547" s="17">
        <v>409.03899999999999</v>
      </c>
      <c r="H547" s="17">
        <v>14897.5</v>
      </c>
      <c r="I547" s="17">
        <v>4.5349000000000004</v>
      </c>
      <c r="J547" s="17">
        <v>20.071149999999999</v>
      </c>
      <c r="K547" s="17">
        <v>3.8835000000000002</v>
      </c>
      <c r="L547" s="17">
        <v>57.162500000000001</v>
      </c>
      <c r="M547" s="17">
        <v>4.72377</v>
      </c>
      <c r="N547" s="17">
        <v>4.923</v>
      </c>
      <c r="O547" s="17">
        <v>60.183349999999997</v>
      </c>
      <c r="P547" s="17">
        <v>17.565169999999998</v>
      </c>
      <c r="Q547" s="17">
        <v>36.954500000000003</v>
      </c>
      <c r="R547" s="17">
        <v>18.262560000000001</v>
      </c>
      <c r="S547" s="17">
        <v>79.84451</v>
      </c>
      <c r="T547" s="17">
        <v>1.4090499999999999</v>
      </c>
      <c r="U547" s="17">
        <v>31.144300000000001</v>
      </c>
      <c r="V547" s="17">
        <v>1398.56</v>
      </c>
      <c r="W547" s="17">
        <v>36.82441</v>
      </c>
      <c r="X547" s="17">
        <v>19.413830000000001</v>
      </c>
      <c r="Y547" s="17">
        <v>1.0001</v>
      </c>
      <c r="Z547" s="17">
        <v>143.52500000000001</v>
      </c>
    </row>
    <row r="548" spans="1:26" x14ac:dyDescent="0.2">
      <c r="A548" s="27">
        <v>44818</v>
      </c>
      <c r="B548" s="17">
        <v>5.1646299999999998</v>
      </c>
      <c r="C548" s="14">
        <v>919.52499999999998</v>
      </c>
      <c r="D548" s="17">
        <v>6.9729999999999999</v>
      </c>
      <c r="E548" s="17">
        <v>4386.49</v>
      </c>
      <c r="F548" s="17">
        <v>24.533899999999999</v>
      </c>
      <c r="G548" s="17">
        <v>406.28500000000003</v>
      </c>
      <c r="H548" s="17">
        <v>14907.5</v>
      </c>
      <c r="I548" s="17">
        <v>4.52705</v>
      </c>
      <c r="J548" s="17">
        <v>19.94961</v>
      </c>
      <c r="K548" s="17">
        <v>3.8823799999999999</v>
      </c>
      <c r="L548" s="17">
        <v>57.092500000000001</v>
      </c>
      <c r="M548" s="17">
        <v>4.7244900000000003</v>
      </c>
      <c r="N548" s="17">
        <v>4.9337299999999997</v>
      </c>
      <c r="O548" s="17">
        <v>60.27308</v>
      </c>
      <c r="P548" s="17">
        <v>17.483260000000001</v>
      </c>
      <c r="Q548" s="17">
        <v>36.601500000000001</v>
      </c>
      <c r="R548" s="17">
        <v>18.234839999999998</v>
      </c>
      <c r="S548" s="17">
        <v>79.452860000000001</v>
      </c>
      <c r="T548" s="17">
        <v>1.4061900000000001</v>
      </c>
      <c r="U548" s="17">
        <v>31.1098</v>
      </c>
      <c r="V548" s="17">
        <v>1391.2850000000001</v>
      </c>
      <c r="W548" s="17">
        <v>36.948349999999998</v>
      </c>
      <c r="X548" s="17">
        <v>19.389099999999999</v>
      </c>
      <c r="Y548" s="17">
        <v>0.99811000000000005</v>
      </c>
      <c r="Z548" s="17">
        <v>143.08500000000001</v>
      </c>
    </row>
    <row r="549" spans="1:26" x14ac:dyDescent="0.2">
      <c r="A549" s="27">
        <v>44817</v>
      </c>
      <c r="B549" s="17">
        <v>5.1919000000000004</v>
      </c>
      <c r="C549" s="14">
        <v>917.52499999999998</v>
      </c>
      <c r="D549" s="17">
        <v>6.9828099999999997</v>
      </c>
      <c r="E549" s="17">
        <v>4412.0050000000001</v>
      </c>
      <c r="F549" s="17">
        <v>24.608630000000002</v>
      </c>
      <c r="G549" s="17">
        <v>400.53699999999998</v>
      </c>
      <c r="H549" s="17">
        <v>14969.6</v>
      </c>
      <c r="I549" s="17">
        <v>4.5076499999999999</v>
      </c>
      <c r="J549" s="17">
        <v>20.077500000000001</v>
      </c>
      <c r="K549" s="17">
        <v>3.88245</v>
      </c>
      <c r="L549" s="17">
        <v>56.787300000000002</v>
      </c>
      <c r="M549" s="17">
        <v>4.7331599999999998</v>
      </c>
      <c r="N549" s="17">
        <v>4.9362399999999997</v>
      </c>
      <c r="O549" s="17">
        <v>59.612499999999997</v>
      </c>
      <c r="P549" s="17">
        <v>17.45703</v>
      </c>
      <c r="Q549" s="17">
        <v>36.653199999999998</v>
      </c>
      <c r="R549" s="17">
        <v>18.250920000000001</v>
      </c>
      <c r="S549" s="17">
        <v>79.600059999999999</v>
      </c>
      <c r="T549" s="17">
        <v>1.40686</v>
      </c>
      <c r="U549" s="17">
        <v>30.9117</v>
      </c>
      <c r="V549" s="17">
        <v>1392.37</v>
      </c>
      <c r="W549" s="17">
        <v>36.716999999999999</v>
      </c>
      <c r="X549" s="17">
        <v>19.359200000000001</v>
      </c>
      <c r="Y549" s="17">
        <v>0.99695999999999996</v>
      </c>
      <c r="Z549" s="17">
        <v>144.58500000000001</v>
      </c>
    </row>
    <row r="550" spans="1:26" x14ac:dyDescent="0.2">
      <c r="A550" s="27">
        <v>44816</v>
      </c>
      <c r="B550" s="17">
        <v>5.09422</v>
      </c>
      <c r="C550" s="14">
        <v>898.38499999999999</v>
      </c>
      <c r="D550" s="17">
        <v>6.9180799999999998</v>
      </c>
      <c r="E550" s="17">
        <v>4359.5749999999998</v>
      </c>
      <c r="F550" s="17">
        <v>24.219750000000001</v>
      </c>
      <c r="G550" s="17">
        <v>392.976</v>
      </c>
      <c r="H550" s="17">
        <v>14842</v>
      </c>
      <c r="I550" s="17">
        <v>4.5031999999999996</v>
      </c>
      <c r="J550" s="17">
        <v>19.836449999999999</v>
      </c>
      <c r="K550" s="17">
        <v>3.8569499999999999</v>
      </c>
      <c r="L550" s="17">
        <v>56.867400000000004</v>
      </c>
      <c r="M550" s="17">
        <v>4.6350199999999999</v>
      </c>
      <c r="N550" s="17">
        <v>4.8523100000000001</v>
      </c>
      <c r="O550" s="17">
        <v>60.575949999999999</v>
      </c>
      <c r="P550" s="17">
        <v>17.126860000000001</v>
      </c>
      <c r="Q550" s="17">
        <v>36.294800000000002</v>
      </c>
      <c r="R550" s="17">
        <v>18.224360000000001</v>
      </c>
      <c r="S550" s="17">
        <v>79.338009999999997</v>
      </c>
      <c r="T550" s="17">
        <v>1.3959299999999999</v>
      </c>
      <c r="U550" s="17">
        <v>30.881699999999999</v>
      </c>
      <c r="V550" s="17">
        <v>1375.2249999999999</v>
      </c>
      <c r="W550" s="17">
        <v>36.825780000000002</v>
      </c>
      <c r="X550" s="17">
        <v>19.342099999999999</v>
      </c>
      <c r="Y550" s="17">
        <v>1.0122500000000001</v>
      </c>
      <c r="Z550" s="17">
        <v>142.84200000000001</v>
      </c>
    </row>
    <row r="551" spans="1:26" x14ac:dyDescent="0.2">
      <c r="A551" s="27">
        <v>44813</v>
      </c>
      <c r="B551" s="17">
        <v>5.1487499999999997</v>
      </c>
      <c r="C551" s="14">
        <v>909.5</v>
      </c>
      <c r="D551" s="17">
        <v>6.93771</v>
      </c>
      <c r="E551" s="17">
        <v>4353.2749999999996</v>
      </c>
      <c r="F551" s="17">
        <v>24.48227</v>
      </c>
      <c r="G551" s="17">
        <v>395.56299999999999</v>
      </c>
      <c r="H551" s="17">
        <v>14830</v>
      </c>
      <c r="I551" s="17">
        <v>4.4976000000000003</v>
      </c>
      <c r="J551" s="17">
        <v>19.897549999999999</v>
      </c>
      <c r="K551" s="17">
        <v>3.883</v>
      </c>
      <c r="L551" s="17">
        <v>56.827100000000002</v>
      </c>
      <c r="M551" s="17">
        <v>4.6765499999999998</v>
      </c>
      <c r="N551" s="17">
        <v>4.8795999999999999</v>
      </c>
      <c r="O551" s="17">
        <v>61.020580000000002</v>
      </c>
      <c r="P551" s="17">
        <v>17.306429999999999</v>
      </c>
      <c r="Q551" s="17">
        <v>36.386200000000002</v>
      </c>
      <c r="R551" s="17">
        <v>18.223389999999998</v>
      </c>
      <c r="S551" s="17">
        <v>79.715010000000007</v>
      </c>
      <c r="T551" s="17">
        <v>1.39954</v>
      </c>
      <c r="U551" s="17">
        <v>30.932300000000001</v>
      </c>
      <c r="V551" s="17">
        <v>1380.14</v>
      </c>
      <c r="W551" s="17">
        <v>36.717100000000002</v>
      </c>
      <c r="X551" s="17">
        <v>19.321249999999999</v>
      </c>
      <c r="Y551" s="17">
        <v>1.0041500000000001</v>
      </c>
      <c r="Z551" s="17">
        <v>142.47</v>
      </c>
    </row>
    <row r="552" spans="1:26" x14ac:dyDescent="0.2">
      <c r="A552" s="27">
        <v>44812</v>
      </c>
      <c r="B552" s="17">
        <v>5.2153999999999998</v>
      </c>
      <c r="C552" s="14">
        <v>880.91499999999996</v>
      </c>
      <c r="D552" s="17">
        <v>6.9614799999999999</v>
      </c>
      <c r="E552" s="17">
        <v>4397.1880000000001</v>
      </c>
      <c r="F552" s="17">
        <v>24.52289</v>
      </c>
      <c r="G552" s="17">
        <v>396.83199999999999</v>
      </c>
      <c r="H552" s="17">
        <v>14897.5</v>
      </c>
      <c r="I552" s="17">
        <v>4.5</v>
      </c>
      <c r="J552" s="17">
        <v>19.965620000000001</v>
      </c>
      <c r="K552" s="17">
        <v>3.8820000000000001</v>
      </c>
      <c r="L552" s="17">
        <v>57.134999999999998</v>
      </c>
      <c r="M552" s="17">
        <v>4.7070400000000001</v>
      </c>
      <c r="N552" s="17">
        <v>4.8825000000000003</v>
      </c>
      <c r="O552" s="17">
        <v>60.770499999999998</v>
      </c>
      <c r="P552" s="17">
        <v>17.518249999999998</v>
      </c>
      <c r="Q552" s="17">
        <v>36.4893</v>
      </c>
      <c r="R552" s="17">
        <v>18.233609999999999</v>
      </c>
      <c r="S552" s="17">
        <v>79.692009999999996</v>
      </c>
      <c r="T552" s="17">
        <v>1.4051100000000001</v>
      </c>
      <c r="U552" s="17">
        <v>30.932300000000001</v>
      </c>
      <c r="V552" s="17">
        <v>1384.45</v>
      </c>
      <c r="W552" s="17">
        <v>36.804630000000003</v>
      </c>
      <c r="X552" s="17">
        <v>19.32253</v>
      </c>
      <c r="Y552" s="17">
        <v>0.99975000000000003</v>
      </c>
      <c r="Z552" s="17">
        <v>144.11099999999999</v>
      </c>
    </row>
    <row r="553" spans="1:26" x14ac:dyDescent="0.2">
      <c r="A553" s="27">
        <v>44811</v>
      </c>
      <c r="B553" s="17">
        <v>5.2511999999999999</v>
      </c>
      <c r="C553" s="14">
        <v>885.55200000000002</v>
      </c>
      <c r="D553" s="17">
        <v>6.9591000000000003</v>
      </c>
      <c r="E553" s="17">
        <v>4404.4719999999998</v>
      </c>
      <c r="F553" s="17">
        <v>24.578900000000001</v>
      </c>
      <c r="G553" s="17">
        <v>395.52499999999998</v>
      </c>
      <c r="H553" s="17">
        <v>14917.5</v>
      </c>
      <c r="I553" s="17">
        <v>4.5014000000000003</v>
      </c>
      <c r="J553" s="17">
        <v>19.980799999999999</v>
      </c>
      <c r="K553" s="17">
        <v>3.8869699999999998</v>
      </c>
      <c r="L553" s="17">
        <v>57.15</v>
      </c>
      <c r="M553" s="17">
        <v>4.71075</v>
      </c>
      <c r="N553" s="17">
        <v>4.8555000000000001</v>
      </c>
      <c r="O553" s="17">
        <v>61.65598</v>
      </c>
      <c r="P553" s="17">
        <v>17.268840000000001</v>
      </c>
      <c r="Q553" s="17">
        <v>36.4253</v>
      </c>
      <c r="R553" s="17">
        <v>18.223230000000001</v>
      </c>
      <c r="S553" s="17">
        <v>79.66601</v>
      </c>
      <c r="T553" s="17">
        <v>1.4041999999999999</v>
      </c>
      <c r="U553" s="17">
        <v>30.9023</v>
      </c>
      <c r="V553" s="17">
        <v>1375.38</v>
      </c>
      <c r="W553" s="17">
        <v>36.823140000000002</v>
      </c>
      <c r="X553" s="17">
        <v>19.2501</v>
      </c>
      <c r="Y553" s="17">
        <v>1.0005500000000001</v>
      </c>
      <c r="Z553" s="17">
        <v>143.73699999999999</v>
      </c>
    </row>
    <row r="554" spans="1:26" x14ac:dyDescent="0.2">
      <c r="A554" s="27">
        <v>44810</v>
      </c>
      <c r="B554" s="17">
        <v>5.2511999999999999</v>
      </c>
      <c r="C554" s="14">
        <v>892.82</v>
      </c>
      <c r="D554" s="17">
        <v>6.9702500000000001</v>
      </c>
      <c r="E554" s="17">
        <v>4478.55</v>
      </c>
      <c r="F554" s="17">
        <v>24.872129999999999</v>
      </c>
      <c r="G554" s="17">
        <v>407.59500000000003</v>
      </c>
      <c r="H554" s="17">
        <v>14886.5</v>
      </c>
      <c r="I554" s="17">
        <v>4.5002500000000003</v>
      </c>
      <c r="J554" s="17">
        <v>20.139209999999999</v>
      </c>
      <c r="K554" s="17">
        <v>3.89933</v>
      </c>
      <c r="L554" s="17">
        <v>56.99</v>
      </c>
      <c r="M554" s="17">
        <v>4.7767200000000001</v>
      </c>
      <c r="N554" s="17">
        <v>4.8900499999999996</v>
      </c>
      <c r="O554" s="17">
        <v>61.275970000000001</v>
      </c>
      <c r="P554" s="17">
        <v>17.30048</v>
      </c>
      <c r="Q554" s="17">
        <v>36.669499999999999</v>
      </c>
      <c r="R554" s="17">
        <v>18.222000000000001</v>
      </c>
      <c r="S554" s="17">
        <v>79.883009999999999</v>
      </c>
      <c r="T554" s="17">
        <v>1.40648</v>
      </c>
      <c r="U554" s="17">
        <v>30.765000000000001</v>
      </c>
      <c r="V554" s="17">
        <v>1378.51</v>
      </c>
      <c r="W554" s="17">
        <v>36.938499999999998</v>
      </c>
      <c r="X554" s="17">
        <v>19.239999999999998</v>
      </c>
      <c r="Y554" s="17">
        <v>0.99041000000000001</v>
      </c>
      <c r="Z554" s="17">
        <v>142.797</v>
      </c>
    </row>
    <row r="555" spans="1:26" x14ac:dyDescent="0.2">
      <c r="A555" s="27">
        <v>44809</v>
      </c>
      <c r="B555" s="17">
        <v>5.1541499999999996</v>
      </c>
      <c r="C555" s="14">
        <v>881.70500000000004</v>
      </c>
      <c r="D555" s="17">
        <v>6.9428400000000003</v>
      </c>
      <c r="E555" s="17">
        <v>4474.55</v>
      </c>
      <c r="F555" s="17">
        <v>24.774349999999998</v>
      </c>
      <c r="G555" s="17">
        <v>407.31</v>
      </c>
      <c r="H555" s="17">
        <v>14882.9</v>
      </c>
      <c r="I555" s="17">
        <v>4.4909999999999997</v>
      </c>
      <c r="J555" s="17">
        <v>19.98395</v>
      </c>
      <c r="K555" s="17">
        <v>3.8842699999999999</v>
      </c>
      <c r="L555" s="17">
        <v>56.984999999999999</v>
      </c>
      <c r="M555" s="17">
        <v>4.76004</v>
      </c>
      <c r="N555" s="17">
        <v>4.8596300000000001</v>
      </c>
      <c r="O555" s="17">
        <v>61.460099999999997</v>
      </c>
      <c r="P555" s="17">
        <v>17.165479999999999</v>
      </c>
      <c r="Q555" s="17">
        <v>36.584000000000003</v>
      </c>
      <c r="R555" s="17">
        <v>18.219000000000001</v>
      </c>
      <c r="S555" s="17">
        <v>79.777010000000004</v>
      </c>
      <c r="T555" s="17">
        <v>1.40347</v>
      </c>
      <c r="U555" s="17">
        <v>30.753699999999998</v>
      </c>
      <c r="V555" s="17">
        <v>1370.45</v>
      </c>
      <c r="W555" s="17">
        <v>36.824649999999998</v>
      </c>
      <c r="X555" s="17">
        <v>19.211449999999999</v>
      </c>
      <c r="Y555" s="17">
        <v>0.99285999999999996</v>
      </c>
      <c r="Z555" s="17">
        <v>140.602</v>
      </c>
    </row>
    <row r="556" spans="1:26" x14ac:dyDescent="0.2">
      <c r="A556" s="27">
        <v>44806</v>
      </c>
      <c r="B556" s="17">
        <v>5.1708999999999996</v>
      </c>
      <c r="C556" s="14">
        <v>877.08500000000004</v>
      </c>
      <c r="D556" s="17">
        <v>6.9159499999999996</v>
      </c>
      <c r="E556" s="17">
        <v>4482.625</v>
      </c>
      <c r="F556" s="17">
        <v>24.638770000000001</v>
      </c>
      <c r="G556" s="17">
        <v>403.95800000000003</v>
      </c>
      <c r="H556" s="17">
        <v>14897</v>
      </c>
      <c r="I556" s="17">
        <v>4.4859999999999998</v>
      </c>
      <c r="J556" s="17">
        <v>19.945650000000001</v>
      </c>
      <c r="K556" s="17">
        <v>3.8809</v>
      </c>
      <c r="L556" s="17">
        <v>56.78</v>
      </c>
      <c r="M556" s="17">
        <v>4.7436800000000003</v>
      </c>
      <c r="N556" s="17">
        <v>4.8446499999999997</v>
      </c>
      <c r="O556" s="17">
        <v>61.000050000000002</v>
      </c>
      <c r="P556" s="17">
        <v>17.305</v>
      </c>
      <c r="Q556" s="17">
        <v>36.6815</v>
      </c>
      <c r="R556" s="17">
        <v>18.193069999999999</v>
      </c>
      <c r="S556" s="17">
        <v>79.718860000000006</v>
      </c>
      <c r="T556" s="17">
        <v>1.4021999999999999</v>
      </c>
      <c r="U556" s="17">
        <v>30.595199999999998</v>
      </c>
      <c r="V556" s="17">
        <v>1363.29</v>
      </c>
      <c r="W556" s="17">
        <v>36.877160000000003</v>
      </c>
      <c r="X556" s="17">
        <v>19.228149999999999</v>
      </c>
      <c r="Y556" s="17">
        <v>0.99534999999999996</v>
      </c>
      <c r="Z556" s="17">
        <v>140.20500000000001</v>
      </c>
    </row>
    <row r="557" spans="1:26" x14ac:dyDescent="0.2">
      <c r="A557" s="27">
        <v>44805</v>
      </c>
      <c r="B557" s="17">
        <v>5.24275</v>
      </c>
      <c r="C557" s="14">
        <v>895.75</v>
      </c>
      <c r="D557" s="17">
        <v>6.9156700000000004</v>
      </c>
      <c r="E557" s="17">
        <v>4486.8500000000004</v>
      </c>
      <c r="F557" s="17">
        <v>24.6282</v>
      </c>
      <c r="G557" s="17">
        <v>404.08</v>
      </c>
      <c r="H557" s="17">
        <v>14882.5</v>
      </c>
      <c r="I557" s="17">
        <v>4.4809999999999999</v>
      </c>
      <c r="J557" s="17">
        <v>20.19716</v>
      </c>
      <c r="K557" s="17">
        <v>3.8673999999999999</v>
      </c>
      <c r="L557" s="17">
        <v>56.435000000000002</v>
      </c>
      <c r="M557" s="17">
        <v>4.7420200000000001</v>
      </c>
      <c r="N557" s="17">
        <v>4.8661300000000001</v>
      </c>
      <c r="O557" s="17">
        <v>60.111649999999997</v>
      </c>
      <c r="P557" s="17">
        <v>17.275659999999998</v>
      </c>
      <c r="Q557" s="17">
        <v>36.769799999999996</v>
      </c>
      <c r="R557" s="17">
        <v>18.209250000000001</v>
      </c>
      <c r="S557" s="17">
        <v>79.622510000000005</v>
      </c>
      <c r="T557" s="17">
        <v>1.4027400000000001</v>
      </c>
      <c r="U557" s="17">
        <v>30.526199999999999</v>
      </c>
      <c r="V557" s="17">
        <v>1356.7750000000001</v>
      </c>
      <c r="W557" s="17">
        <v>36.839750000000002</v>
      </c>
      <c r="X557" s="17">
        <v>19.211179999999999</v>
      </c>
      <c r="Y557" s="17">
        <v>0.99455000000000005</v>
      </c>
      <c r="Z557" s="17">
        <v>140.208</v>
      </c>
    </row>
    <row r="558" spans="1:26" x14ac:dyDescent="0.2">
      <c r="A558" s="27">
        <v>44804</v>
      </c>
      <c r="B558" s="17">
        <v>5.1848000000000001</v>
      </c>
      <c r="C558" s="14">
        <v>896.15</v>
      </c>
      <c r="D558" s="17">
        <v>6.9069000000000003</v>
      </c>
      <c r="E558" s="17">
        <v>4429.1750000000002</v>
      </c>
      <c r="F558" s="17">
        <v>24.375979999999998</v>
      </c>
      <c r="G558" s="17">
        <v>398.44499999999999</v>
      </c>
      <c r="H558" s="17">
        <v>14842.5</v>
      </c>
      <c r="I558" s="17">
        <v>4.4755000000000003</v>
      </c>
      <c r="J558" s="17">
        <v>20.138169999999999</v>
      </c>
      <c r="K558" s="17">
        <v>3.8527</v>
      </c>
      <c r="L558" s="17">
        <v>56.155000000000001</v>
      </c>
      <c r="M558" s="17">
        <v>4.6973900000000004</v>
      </c>
      <c r="N558" s="17">
        <v>4.8173300000000001</v>
      </c>
      <c r="O558" s="17">
        <v>60.989330000000002</v>
      </c>
      <c r="P558" s="17">
        <v>17.1189</v>
      </c>
      <c r="Q558" s="17">
        <v>36.574199999999998</v>
      </c>
      <c r="R558" s="17">
        <v>18.194800000000001</v>
      </c>
      <c r="S558" s="17">
        <v>79.53501</v>
      </c>
      <c r="T558" s="17">
        <v>1.3971199999999999</v>
      </c>
      <c r="U558" s="17">
        <v>30.3872</v>
      </c>
      <c r="V558" s="17">
        <v>1342.4649999999999</v>
      </c>
      <c r="W558" s="17">
        <v>36.816769999999998</v>
      </c>
      <c r="X558" s="17">
        <v>19.213650000000001</v>
      </c>
      <c r="Y558" s="17">
        <v>1.00536</v>
      </c>
      <c r="Z558" s="17">
        <v>138.96</v>
      </c>
    </row>
    <row r="559" spans="1:26" x14ac:dyDescent="0.2">
      <c r="A559" s="27">
        <v>44803</v>
      </c>
      <c r="B559" s="17">
        <v>5.1222200000000004</v>
      </c>
      <c r="C559" s="14">
        <v>886.125</v>
      </c>
      <c r="D559" s="17">
        <v>6.9236500000000003</v>
      </c>
      <c r="E559" s="17">
        <v>4421.5249999999996</v>
      </c>
      <c r="F559" s="17">
        <v>24.5215</v>
      </c>
      <c r="G559" s="17">
        <v>401.78</v>
      </c>
      <c r="H559" s="17">
        <v>14842.5</v>
      </c>
      <c r="I559" s="17">
        <v>4.4755000000000003</v>
      </c>
      <c r="J559" s="17">
        <v>20.15363</v>
      </c>
      <c r="K559" s="17">
        <v>3.8264499999999999</v>
      </c>
      <c r="L559" s="17">
        <v>56.215000000000003</v>
      </c>
      <c r="M559" s="17">
        <v>4.7177800000000003</v>
      </c>
      <c r="N559" s="17">
        <v>4.8586900000000002</v>
      </c>
      <c r="O559" s="17">
        <v>60.844149999999999</v>
      </c>
      <c r="P559" s="17">
        <v>16.980709999999998</v>
      </c>
      <c r="Q559" s="17">
        <v>36.467399999999998</v>
      </c>
      <c r="R559" s="17">
        <v>18.18469</v>
      </c>
      <c r="S559" s="17">
        <v>79.609459999999999</v>
      </c>
      <c r="T559" s="17">
        <v>1.3980300000000001</v>
      </c>
      <c r="U559" s="17">
        <v>30.435099999999998</v>
      </c>
      <c r="V559" s="17">
        <v>1350.54</v>
      </c>
      <c r="W559" s="17">
        <v>36.716999999999999</v>
      </c>
      <c r="X559" s="17">
        <v>19.212800000000001</v>
      </c>
      <c r="Y559" s="17">
        <v>1.0014700000000001</v>
      </c>
      <c r="Z559" s="17">
        <v>138.791</v>
      </c>
    </row>
    <row r="560" spans="1:26" x14ac:dyDescent="0.2">
      <c r="A560" s="27">
        <v>44802</v>
      </c>
      <c r="B560" s="17">
        <v>5.0292500000000002</v>
      </c>
      <c r="C560" s="14">
        <v>885.02</v>
      </c>
      <c r="D560" s="17">
        <v>6.9155300000000004</v>
      </c>
      <c r="E560" s="17">
        <v>4369.2</v>
      </c>
      <c r="F560" s="17">
        <v>24.597639999999998</v>
      </c>
      <c r="G560" s="17">
        <v>408.565</v>
      </c>
      <c r="H560" s="17">
        <v>14897</v>
      </c>
      <c r="I560" s="17">
        <v>4.4885000000000002</v>
      </c>
      <c r="J560" s="17">
        <v>20.022010000000002</v>
      </c>
      <c r="K560" s="17">
        <v>3.83005</v>
      </c>
      <c r="L560" s="17">
        <v>56.201700000000002</v>
      </c>
      <c r="M560" s="17">
        <v>4.73576</v>
      </c>
      <c r="N560" s="17">
        <v>4.8664500000000004</v>
      </c>
      <c r="O560" s="17">
        <v>61.583599999999997</v>
      </c>
      <c r="P560" s="17">
        <v>16.827480000000001</v>
      </c>
      <c r="Q560" s="17">
        <v>36.330800000000004</v>
      </c>
      <c r="R560" s="17">
        <v>18.18197</v>
      </c>
      <c r="S560" s="17">
        <v>79.970010000000002</v>
      </c>
      <c r="T560" s="17">
        <v>1.3958299999999999</v>
      </c>
      <c r="U560" s="17">
        <v>30.407299999999999</v>
      </c>
      <c r="V560" s="17">
        <v>1346.13</v>
      </c>
      <c r="W560" s="17">
        <v>36.754750000000001</v>
      </c>
      <c r="X560" s="17">
        <v>19.217500000000001</v>
      </c>
      <c r="Y560" s="17">
        <v>0.99972000000000005</v>
      </c>
      <c r="Z560" s="17">
        <v>138.72300000000001</v>
      </c>
    </row>
    <row r="561" spans="1:26" x14ac:dyDescent="0.2">
      <c r="A561" s="27">
        <v>44799</v>
      </c>
      <c r="B561" s="17">
        <v>5.0640499999999999</v>
      </c>
      <c r="C561" s="14">
        <v>893.14300000000003</v>
      </c>
      <c r="D561" s="17">
        <v>6.8946800000000001</v>
      </c>
      <c r="E561" s="17">
        <v>4403.9530000000004</v>
      </c>
      <c r="F561" s="17">
        <v>24.703890000000001</v>
      </c>
      <c r="G561" s="17">
        <v>412.93700000000001</v>
      </c>
      <c r="H561" s="17">
        <v>14817.5</v>
      </c>
      <c r="I561" s="17">
        <v>4.4675000000000002</v>
      </c>
      <c r="J561" s="17">
        <v>20.04045</v>
      </c>
      <c r="K561" s="17">
        <v>3.8392300000000001</v>
      </c>
      <c r="L561" s="17">
        <v>56.03</v>
      </c>
      <c r="M561" s="17">
        <v>4.7543499999999996</v>
      </c>
      <c r="N561" s="17">
        <v>4.8823800000000004</v>
      </c>
      <c r="O561" s="17">
        <v>60.564149999999998</v>
      </c>
      <c r="P561" s="17">
        <v>16.884930000000001</v>
      </c>
      <c r="Q561" s="17">
        <v>36.122199999999999</v>
      </c>
      <c r="R561" s="17">
        <v>18.16386</v>
      </c>
      <c r="S561" s="17">
        <v>79.972009999999997</v>
      </c>
      <c r="T561" s="17">
        <v>1.39395</v>
      </c>
      <c r="U561" s="17">
        <v>30.211500000000001</v>
      </c>
      <c r="V561" s="17">
        <v>1341.12</v>
      </c>
      <c r="W561" s="17">
        <v>36.752160000000003</v>
      </c>
      <c r="X561" s="17">
        <v>19.18965</v>
      </c>
      <c r="Y561" s="17">
        <v>0.99656</v>
      </c>
      <c r="Z561" s="17">
        <v>137.642</v>
      </c>
    </row>
    <row r="562" spans="1:26" x14ac:dyDescent="0.2">
      <c r="A562" s="27">
        <v>44798</v>
      </c>
      <c r="B562" s="17">
        <v>5.1095499999999996</v>
      </c>
      <c r="C562" s="14">
        <v>897.29200000000003</v>
      </c>
      <c r="D562" s="17">
        <v>6.8514999999999997</v>
      </c>
      <c r="E562" s="17">
        <v>4393.1000000000004</v>
      </c>
      <c r="F562" s="17">
        <v>24.723939999999999</v>
      </c>
      <c r="G562" s="17">
        <v>412.459</v>
      </c>
      <c r="H562" s="17">
        <v>14822.5</v>
      </c>
      <c r="I562" s="17">
        <v>4.4720000000000004</v>
      </c>
      <c r="J562" s="17">
        <v>19.928229999999999</v>
      </c>
      <c r="K562" s="17">
        <v>3.8495200000000001</v>
      </c>
      <c r="L562" s="17">
        <v>56.048299999999998</v>
      </c>
      <c r="M562" s="17">
        <v>4.7502800000000001</v>
      </c>
      <c r="N562" s="17">
        <v>4.8820399999999999</v>
      </c>
      <c r="O562" s="17">
        <v>60.415950000000002</v>
      </c>
      <c r="P562" s="17">
        <v>16.749389999999998</v>
      </c>
      <c r="Q562" s="17">
        <v>35.848999999999997</v>
      </c>
      <c r="R562" s="17">
        <v>18.171029999999998</v>
      </c>
      <c r="S562" s="17">
        <v>79.875010000000003</v>
      </c>
      <c r="T562" s="17">
        <v>1.3886000000000001</v>
      </c>
      <c r="U562" s="17">
        <v>30.211200000000002</v>
      </c>
      <c r="V562" s="17">
        <v>1335.05</v>
      </c>
      <c r="W562" s="17">
        <v>36.717260000000003</v>
      </c>
      <c r="X562" s="17">
        <v>19.209700000000002</v>
      </c>
      <c r="Y562" s="17">
        <v>0.99746999999999997</v>
      </c>
      <c r="Z562" s="17">
        <v>136.49199999999999</v>
      </c>
    </row>
    <row r="563" spans="1:26" x14ac:dyDescent="0.2">
      <c r="A563" s="27">
        <v>44797</v>
      </c>
      <c r="B563" s="17">
        <v>5.1106999999999996</v>
      </c>
      <c r="C563" s="14">
        <v>921.35199999999998</v>
      </c>
      <c r="D563" s="17">
        <v>6.8773900000000001</v>
      </c>
      <c r="E563" s="17">
        <v>4409.25</v>
      </c>
      <c r="F563" s="17">
        <v>24.734079999999999</v>
      </c>
      <c r="G563" s="17">
        <v>410.55399999999997</v>
      </c>
      <c r="H563" s="17">
        <v>14847.5</v>
      </c>
      <c r="I563" s="17">
        <v>4.4855</v>
      </c>
      <c r="J563" s="17">
        <v>19.895250000000001</v>
      </c>
      <c r="K563" s="17">
        <v>3.8689</v>
      </c>
      <c r="L563" s="17">
        <v>56.082500000000003</v>
      </c>
      <c r="M563" s="17">
        <v>4.7839499999999999</v>
      </c>
      <c r="N563" s="17">
        <v>4.8785999999999996</v>
      </c>
      <c r="O563" s="17">
        <v>60.283349999999999</v>
      </c>
      <c r="P563" s="17">
        <v>16.937010000000001</v>
      </c>
      <c r="Q563" s="17">
        <v>36.110500000000002</v>
      </c>
      <c r="R563" s="17">
        <v>18.15428</v>
      </c>
      <c r="S563" s="17">
        <v>79.79016</v>
      </c>
      <c r="T563" s="17">
        <v>1.39388</v>
      </c>
      <c r="U563" s="17">
        <v>30.271599999999999</v>
      </c>
      <c r="V563" s="17">
        <v>1340.9</v>
      </c>
      <c r="W563" s="17">
        <v>36.9315</v>
      </c>
      <c r="X563" s="17">
        <v>19.17118</v>
      </c>
      <c r="Y563" s="17">
        <v>0.99670000000000003</v>
      </c>
      <c r="Z563" s="17">
        <v>137.125</v>
      </c>
    </row>
    <row r="564" spans="1:26" x14ac:dyDescent="0.2">
      <c r="A564" s="27">
        <v>44796</v>
      </c>
      <c r="B564" s="17">
        <v>5.1059000000000001</v>
      </c>
      <c r="C564" s="14">
        <v>916.86199999999997</v>
      </c>
      <c r="D564" s="17">
        <v>6.8544299999999998</v>
      </c>
      <c r="E564" s="17">
        <v>4357.3879999999999</v>
      </c>
      <c r="F564" s="17">
        <v>24.7273</v>
      </c>
      <c r="G564" s="17">
        <v>415.18</v>
      </c>
      <c r="H564" s="17">
        <v>14837.5</v>
      </c>
      <c r="I564" s="17">
        <v>4.4885000000000002</v>
      </c>
      <c r="J564" s="17">
        <v>19.979600000000001</v>
      </c>
      <c r="K564" s="17">
        <v>3.8617499999999998</v>
      </c>
      <c r="L564" s="17">
        <v>56.082500000000003</v>
      </c>
      <c r="M564" s="17">
        <v>4.7866400000000002</v>
      </c>
      <c r="N564" s="17">
        <v>4.8918999999999997</v>
      </c>
      <c r="O564" s="17">
        <v>59.950870000000002</v>
      </c>
      <c r="P564" s="17">
        <v>16.995080000000002</v>
      </c>
      <c r="Q564" s="17">
        <v>36.052500000000002</v>
      </c>
      <c r="R564" s="17">
        <v>18.11403</v>
      </c>
      <c r="S564" s="17">
        <v>79.864009999999993</v>
      </c>
      <c r="T564" s="17">
        <v>1.39208</v>
      </c>
      <c r="U564" s="17">
        <v>30.1995</v>
      </c>
      <c r="V564" s="17">
        <v>1339.54</v>
      </c>
      <c r="W564" s="17">
        <v>36.733510000000003</v>
      </c>
      <c r="X564" s="17">
        <v>19.153549999999999</v>
      </c>
      <c r="Y564" s="17">
        <v>0.99699000000000004</v>
      </c>
      <c r="Z564" s="17">
        <v>136.77500000000001</v>
      </c>
    </row>
    <row r="565" spans="1:26" x14ac:dyDescent="0.2">
      <c r="A565" s="27">
        <v>44795</v>
      </c>
      <c r="B565" s="17">
        <v>5.1584000000000003</v>
      </c>
      <c r="C565" s="14">
        <v>941.68</v>
      </c>
      <c r="D565" s="17">
        <v>6.8677900000000003</v>
      </c>
      <c r="E565" s="17">
        <v>4397.12</v>
      </c>
      <c r="F565" s="17">
        <v>24.795349999999999</v>
      </c>
      <c r="G565" s="17">
        <v>411.46499999999997</v>
      </c>
      <c r="H565" s="17">
        <v>14887.5</v>
      </c>
      <c r="I565" s="17">
        <v>4.4850000000000003</v>
      </c>
      <c r="J565" s="17">
        <v>20.141500000000001</v>
      </c>
      <c r="K565" s="17">
        <v>3.8805499999999999</v>
      </c>
      <c r="L565" s="17">
        <v>56.206000000000003</v>
      </c>
      <c r="M565" s="17">
        <v>4.7896700000000001</v>
      </c>
      <c r="N565" s="17">
        <v>4.9089</v>
      </c>
      <c r="O565" s="17">
        <v>60.107950000000002</v>
      </c>
      <c r="P565" s="17">
        <v>16.997409999999999</v>
      </c>
      <c r="Q565" s="17">
        <v>36.1128</v>
      </c>
      <c r="R565" s="17">
        <v>18.070620000000002</v>
      </c>
      <c r="S565" s="17">
        <v>79.878020000000006</v>
      </c>
      <c r="T565" s="17">
        <v>1.3980900000000001</v>
      </c>
      <c r="U565" s="17">
        <v>30.116900000000001</v>
      </c>
      <c r="V565" s="17">
        <v>1343.74</v>
      </c>
      <c r="W565" s="17">
        <v>36.591999999999999</v>
      </c>
      <c r="X565" s="17">
        <v>19.1495</v>
      </c>
      <c r="Y565" s="17">
        <v>0.99428000000000005</v>
      </c>
      <c r="Z565" s="17">
        <v>137.48099999999999</v>
      </c>
    </row>
    <row r="566" spans="1:26" x14ac:dyDescent="0.2">
      <c r="A566" s="27">
        <v>44792</v>
      </c>
      <c r="B566" s="17">
        <v>5.1695500000000001</v>
      </c>
      <c r="C566" s="14">
        <v>943.05</v>
      </c>
      <c r="D566" s="17">
        <v>6.8358499999999998</v>
      </c>
      <c r="E566" s="17">
        <v>4377.3500000000004</v>
      </c>
      <c r="F566" s="17">
        <v>24.54917</v>
      </c>
      <c r="G566" s="17">
        <v>402.51</v>
      </c>
      <c r="H566" s="17">
        <v>14837.5</v>
      </c>
      <c r="I566" s="17">
        <v>4.4764999999999997</v>
      </c>
      <c r="J566" s="17">
        <v>20.173649999999999</v>
      </c>
      <c r="K566" s="17">
        <v>3.8643299999999998</v>
      </c>
      <c r="L566" s="17">
        <v>55.945</v>
      </c>
      <c r="M566" s="17">
        <v>4.7325499999999998</v>
      </c>
      <c r="N566" s="17">
        <v>4.8610199999999999</v>
      </c>
      <c r="O566" s="17">
        <v>59.396630000000002</v>
      </c>
      <c r="P566" s="17">
        <v>17.003270000000001</v>
      </c>
      <c r="Q566" s="17">
        <v>35.783999999999999</v>
      </c>
      <c r="R566" s="17">
        <v>18.101220000000001</v>
      </c>
      <c r="S566" s="17">
        <v>79.922749999999994</v>
      </c>
      <c r="T566" s="17">
        <v>1.3919600000000001</v>
      </c>
      <c r="U566" s="17">
        <v>30.027100000000001</v>
      </c>
      <c r="V566" s="17">
        <v>1335.74</v>
      </c>
      <c r="W566" s="17">
        <v>36.622509999999998</v>
      </c>
      <c r="X566" s="17">
        <v>19.151949999999999</v>
      </c>
      <c r="Y566" s="17">
        <v>1.0037499999999999</v>
      </c>
      <c r="Z566" s="17">
        <v>136.97300000000001</v>
      </c>
    </row>
    <row r="567" spans="1:26" x14ac:dyDescent="0.2">
      <c r="A567" s="27">
        <v>44791</v>
      </c>
      <c r="B567" s="17">
        <v>5.1694000000000004</v>
      </c>
      <c r="C567" s="14">
        <v>929.4</v>
      </c>
      <c r="D567" s="17">
        <v>6.8030499999999998</v>
      </c>
      <c r="E567" s="17">
        <v>4389.8770000000004</v>
      </c>
      <c r="F567" s="17">
        <v>24.401900000000001</v>
      </c>
      <c r="G567" s="17">
        <v>402.45499999999998</v>
      </c>
      <c r="H567" s="17">
        <v>14832.5</v>
      </c>
      <c r="I567" s="17">
        <v>4.4740000000000002</v>
      </c>
      <c r="J567" s="17">
        <v>20.11891</v>
      </c>
      <c r="K567" s="17">
        <v>3.8439000000000001</v>
      </c>
      <c r="L567" s="17">
        <v>55.88</v>
      </c>
      <c r="M567" s="17">
        <v>4.6861100000000002</v>
      </c>
      <c r="N567" s="17">
        <v>4.83561</v>
      </c>
      <c r="O567" s="17">
        <v>60</v>
      </c>
      <c r="P567" s="17">
        <v>16.863949999999999</v>
      </c>
      <c r="Q567" s="17">
        <v>35.6295</v>
      </c>
      <c r="R567" s="17">
        <v>18.0594</v>
      </c>
      <c r="S567" s="17">
        <v>79.743009999999998</v>
      </c>
      <c r="T567" s="17">
        <v>1.38622</v>
      </c>
      <c r="U567" s="17">
        <v>30.003900000000002</v>
      </c>
      <c r="V567" s="17">
        <v>1327.24</v>
      </c>
      <c r="W567" s="17">
        <v>36.591999999999999</v>
      </c>
      <c r="X567" s="17">
        <v>19.146049999999999</v>
      </c>
      <c r="Y567" s="17">
        <v>1.00874</v>
      </c>
      <c r="Z567" s="17">
        <v>135.892</v>
      </c>
    </row>
    <row r="568" spans="1:26" x14ac:dyDescent="0.2">
      <c r="A568" s="27">
        <v>44790</v>
      </c>
      <c r="B568" s="17">
        <v>5.1661999999999999</v>
      </c>
      <c r="C568" s="14">
        <v>897.30499999999995</v>
      </c>
      <c r="D568" s="17">
        <v>6.7941500000000001</v>
      </c>
      <c r="E568" s="17">
        <v>4345.2370000000001</v>
      </c>
      <c r="F568" s="17">
        <v>24.097999999999999</v>
      </c>
      <c r="G568" s="17">
        <v>396.48099999999999</v>
      </c>
      <c r="H568" s="17">
        <v>14767.5</v>
      </c>
      <c r="I568" s="17">
        <v>4.468</v>
      </c>
      <c r="J568" s="17">
        <v>19.982500000000002</v>
      </c>
      <c r="K568" s="17">
        <v>3.8384</v>
      </c>
      <c r="L568" s="17">
        <v>55.88</v>
      </c>
      <c r="M568" s="17">
        <v>4.6179399999999999</v>
      </c>
      <c r="N568" s="17">
        <v>4.79392</v>
      </c>
      <c r="O568" s="17">
        <v>60.4176</v>
      </c>
      <c r="P568" s="17">
        <v>16.65034</v>
      </c>
      <c r="Q568" s="17">
        <v>35.460999999999999</v>
      </c>
      <c r="R568" s="17">
        <v>17.953050000000001</v>
      </c>
      <c r="S568" s="17">
        <v>79.361509999999996</v>
      </c>
      <c r="T568" s="17">
        <v>1.3812800000000001</v>
      </c>
      <c r="U568" s="17">
        <v>29.991199999999999</v>
      </c>
      <c r="V568" s="17">
        <v>1315.34</v>
      </c>
      <c r="W568" s="17">
        <v>36.896940000000001</v>
      </c>
      <c r="X568" s="17">
        <v>19.148900000000001</v>
      </c>
      <c r="Y568" s="17">
        <v>1.0180400000000001</v>
      </c>
      <c r="Z568" s="17">
        <v>135.048</v>
      </c>
    </row>
    <row r="569" spans="1:26" x14ac:dyDescent="0.2">
      <c r="A569" s="27">
        <v>44789</v>
      </c>
      <c r="B569" s="17">
        <v>5.1472699999999998</v>
      </c>
      <c r="C569" s="14">
        <v>881.53700000000003</v>
      </c>
      <c r="D569" s="17">
        <v>6.7920299999999996</v>
      </c>
      <c r="E569" s="17">
        <v>4247.5889999999999</v>
      </c>
      <c r="F569" s="17">
        <v>24.13</v>
      </c>
      <c r="G569" s="17">
        <v>396.726</v>
      </c>
      <c r="H569" s="17">
        <v>14767.5</v>
      </c>
      <c r="I569" s="17">
        <v>4.4660000000000002</v>
      </c>
      <c r="J569" s="17">
        <v>19.90973</v>
      </c>
      <c r="K569" s="17">
        <v>3.8380999999999998</v>
      </c>
      <c r="L569" s="17">
        <v>55.838799999999999</v>
      </c>
      <c r="M569" s="17">
        <v>4.5922499999999999</v>
      </c>
      <c r="N569" s="17">
        <v>4.7991799999999998</v>
      </c>
      <c r="O569" s="17">
        <v>60.976970000000001</v>
      </c>
      <c r="P569" s="17">
        <v>16.386099999999999</v>
      </c>
      <c r="Q569" s="17">
        <v>35.393999999999998</v>
      </c>
      <c r="R569" s="17">
        <v>17.93216</v>
      </c>
      <c r="S569" s="17">
        <v>79.156009999999995</v>
      </c>
      <c r="T569" s="17">
        <v>1.3785000000000001</v>
      </c>
      <c r="U569" s="17">
        <v>29.988800000000001</v>
      </c>
      <c r="V569" s="17">
        <v>1309.94</v>
      </c>
      <c r="W569" s="17">
        <v>36.787030000000001</v>
      </c>
      <c r="X569" s="17">
        <v>19.146999999999998</v>
      </c>
      <c r="Y569" s="17">
        <v>1.01711</v>
      </c>
      <c r="Z569" s="17">
        <v>134.21700000000001</v>
      </c>
    </row>
    <row r="570" spans="1:26" x14ac:dyDescent="0.2">
      <c r="A570" s="27">
        <v>44788</v>
      </c>
      <c r="B570" s="17">
        <v>5.0965499999999997</v>
      </c>
      <c r="C570" s="14">
        <v>880.65499999999997</v>
      </c>
      <c r="D570" s="17">
        <v>6.8158099999999999</v>
      </c>
      <c r="E570" s="17">
        <v>4160.1000000000004</v>
      </c>
      <c r="F570" s="17">
        <v>24.056799999999999</v>
      </c>
      <c r="G570" s="17">
        <v>392.81</v>
      </c>
      <c r="H570" s="17">
        <v>14742.5</v>
      </c>
      <c r="I570" s="17">
        <v>4.4595000000000002</v>
      </c>
      <c r="J570" s="17">
        <v>19.832519999999999</v>
      </c>
      <c r="K570" s="17">
        <v>3.8548</v>
      </c>
      <c r="L570" s="17">
        <v>55.84</v>
      </c>
      <c r="M570" s="17">
        <v>4.6066000000000003</v>
      </c>
      <c r="N570" s="17">
        <v>4.7932100000000002</v>
      </c>
      <c r="O570" s="17">
        <v>61.268500000000003</v>
      </c>
      <c r="P570" s="17">
        <v>16.436039999999998</v>
      </c>
      <c r="Q570" s="17">
        <v>35.521299999999997</v>
      </c>
      <c r="R570" s="17">
        <v>17.954000000000001</v>
      </c>
      <c r="S570" s="17">
        <v>79.587509999999995</v>
      </c>
      <c r="T570" s="17">
        <v>1.3791</v>
      </c>
      <c r="U570" s="17">
        <v>30.010400000000001</v>
      </c>
      <c r="V570" s="17">
        <v>1313.55</v>
      </c>
      <c r="W570" s="17">
        <v>36.591999999999999</v>
      </c>
      <c r="X570" s="17">
        <v>19.148620000000001</v>
      </c>
      <c r="Y570" s="17">
        <v>1.01603</v>
      </c>
      <c r="Z570" s="17">
        <v>133.31700000000001</v>
      </c>
    </row>
    <row r="571" spans="1:26" x14ac:dyDescent="0.2">
      <c r="A571" s="27">
        <v>44785</v>
      </c>
      <c r="B571" s="17">
        <v>5.0752499999999996</v>
      </c>
      <c r="C571" s="14">
        <v>876.05</v>
      </c>
      <c r="D571" s="17">
        <v>6.7379899999999999</v>
      </c>
      <c r="E571" s="17">
        <v>4160.1000000000004</v>
      </c>
      <c r="F571" s="17">
        <v>23.725200000000001</v>
      </c>
      <c r="G571" s="17">
        <v>382.76799999999997</v>
      </c>
      <c r="H571" s="17">
        <v>14667.5</v>
      </c>
      <c r="I571" s="17">
        <v>4.4442500000000003</v>
      </c>
      <c r="J571" s="17">
        <v>19.848669999999998</v>
      </c>
      <c r="K571" s="17">
        <v>3.8524699999999998</v>
      </c>
      <c r="L571" s="17">
        <v>55.635300000000001</v>
      </c>
      <c r="M571" s="17">
        <v>4.5414000000000003</v>
      </c>
      <c r="N571" s="17">
        <v>4.7603200000000001</v>
      </c>
      <c r="O571" s="17">
        <v>61.461930000000002</v>
      </c>
      <c r="P571" s="17">
        <v>16.16844</v>
      </c>
      <c r="Q571" s="17">
        <v>35.332500000000003</v>
      </c>
      <c r="R571" s="17">
        <v>17.946899999999999</v>
      </c>
      <c r="S571" s="17">
        <v>79.587509999999995</v>
      </c>
      <c r="T571" s="17">
        <v>1.3715599999999999</v>
      </c>
      <c r="U571" s="17">
        <v>29.991199999999999</v>
      </c>
      <c r="V571" s="17">
        <v>1300.6500000000001</v>
      </c>
      <c r="W571" s="17">
        <v>36.841479999999997</v>
      </c>
      <c r="X571" s="17">
        <v>19.152000000000001</v>
      </c>
      <c r="Y571" s="17">
        <v>1.0259499999999999</v>
      </c>
      <c r="Z571" s="17">
        <v>133.423</v>
      </c>
    </row>
    <row r="572" spans="1:26" x14ac:dyDescent="0.2">
      <c r="A572" s="27">
        <v>44784</v>
      </c>
      <c r="B572" s="17">
        <v>5.1566000000000001</v>
      </c>
      <c r="C572" s="14">
        <v>884.14499999999998</v>
      </c>
      <c r="D572" s="17">
        <v>6.7438399999999996</v>
      </c>
      <c r="E572" s="17">
        <v>4228.1850000000004</v>
      </c>
      <c r="F572" s="17">
        <v>23.5855</v>
      </c>
      <c r="G572" s="17">
        <v>382.93900000000002</v>
      </c>
      <c r="H572" s="17">
        <v>14767.5</v>
      </c>
      <c r="I572" s="17">
        <v>4.4437600000000002</v>
      </c>
      <c r="J572" s="17">
        <v>19.944849999999999</v>
      </c>
      <c r="K572" s="17">
        <v>3.87575</v>
      </c>
      <c r="L572" s="17">
        <v>55.31</v>
      </c>
      <c r="M572" s="17">
        <v>4.5421100000000001</v>
      </c>
      <c r="N572" s="17">
        <v>4.7461500000000001</v>
      </c>
      <c r="O572" s="17">
        <v>60.898650000000004</v>
      </c>
      <c r="P572" s="17">
        <v>16.234590000000001</v>
      </c>
      <c r="Q572" s="17">
        <v>35.218499999999999</v>
      </c>
      <c r="R572" s="17">
        <v>17.9468</v>
      </c>
      <c r="S572" s="17">
        <v>79.604510000000005</v>
      </c>
      <c r="T572" s="17">
        <v>1.3692500000000001</v>
      </c>
      <c r="U572" s="17">
        <v>29.956399999999999</v>
      </c>
      <c r="V572" s="17">
        <v>1306.52</v>
      </c>
      <c r="W572" s="17">
        <v>36.59525</v>
      </c>
      <c r="X572" s="17">
        <v>19.132429999999999</v>
      </c>
      <c r="Y572" s="17">
        <v>1.0320199999999999</v>
      </c>
      <c r="Z572" s="17">
        <v>133.02500000000001</v>
      </c>
    </row>
    <row r="573" spans="1:26" x14ac:dyDescent="0.2">
      <c r="A573" s="27">
        <v>44783</v>
      </c>
      <c r="B573" s="17">
        <v>5.0923499999999997</v>
      </c>
      <c r="C573" s="14">
        <v>888.46799999999996</v>
      </c>
      <c r="D573" s="17">
        <v>6.7231399999999999</v>
      </c>
      <c r="E573" s="17">
        <v>4273</v>
      </c>
      <c r="F573" s="17">
        <v>23.622</v>
      </c>
      <c r="G573" s="17">
        <v>383.55700000000002</v>
      </c>
      <c r="H573" s="17">
        <v>14766.5</v>
      </c>
      <c r="I573" s="17">
        <v>4.4569999999999999</v>
      </c>
      <c r="J573" s="17">
        <v>20.028880000000001</v>
      </c>
      <c r="K573" s="17">
        <v>3.8998499999999998</v>
      </c>
      <c r="L573" s="17">
        <v>55.6721</v>
      </c>
      <c r="M573" s="17">
        <v>4.54054</v>
      </c>
      <c r="N573" s="17">
        <v>4.7634999999999996</v>
      </c>
      <c r="O573" s="17">
        <v>61.445799999999998</v>
      </c>
      <c r="P573" s="17">
        <v>16.207650000000001</v>
      </c>
      <c r="Q573" s="17">
        <v>35.360999999999997</v>
      </c>
      <c r="R573" s="17">
        <v>17.84797</v>
      </c>
      <c r="S573" s="17">
        <v>79.075509999999994</v>
      </c>
      <c r="T573" s="17">
        <v>1.3693500000000001</v>
      </c>
      <c r="U573" s="17">
        <v>30.033999999999999</v>
      </c>
      <c r="V573" s="17">
        <v>1297.54</v>
      </c>
      <c r="W573" s="17">
        <v>36.592080000000003</v>
      </c>
      <c r="X573" s="17">
        <v>19.13355</v>
      </c>
      <c r="Y573" s="17">
        <v>1.02993</v>
      </c>
      <c r="Z573" s="17">
        <v>132.887</v>
      </c>
    </row>
    <row r="574" spans="1:26" x14ac:dyDescent="0.2">
      <c r="A574" s="27">
        <v>44782</v>
      </c>
      <c r="B574" s="17">
        <v>5.12582</v>
      </c>
      <c r="C574" s="14">
        <v>903.88800000000003</v>
      </c>
      <c r="D574" s="17">
        <v>6.7552300000000001</v>
      </c>
      <c r="E574" s="17">
        <v>4349.5119999999997</v>
      </c>
      <c r="F574" s="17">
        <v>23.989930000000001</v>
      </c>
      <c r="G574" s="17">
        <v>388.54</v>
      </c>
      <c r="H574" s="17">
        <v>14852.5</v>
      </c>
      <c r="I574" s="17">
        <v>4.4550000000000001</v>
      </c>
      <c r="J574" s="17">
        <v>20.233550000000001</v>
      </c>
      <c r="K574" s="17">
        <v>3.9297499999999999</v>
      </c>
      <c r="L574" s="17">
        <v>55.6</v>
      </c>
      <c r="M574" s="17">
        <v>4.6032799999999998</v>
      </c>
      <c r="N574" s="17">
        <v>4.8000400000000001</v>
      </c>
      <c r="O574" s="17">
        <v>61.099400000000003</v>
      </c>
      <c r="P574" s="17">
        <v>16.576509999999999</v>
      </c>
      <c r="Q574" s="17">
        <v>35.4101</v>
      </c>
      <c r="R574" s="17">
        <v>17.893930000000001</v>
      </c>
      <c r="S574" s="17">
        <v>79.543009999999995</v>
      </c>
      <c r="T574" s="17">
        <v>1.3789</v>
      </c>
      <c r="U574" s="17">
        <v>30.0014</v>
      </c>
      <c r="V574" s="17">
        <v>1308.1300000000001</v>
      </c>
      <c r="W574" s="17">
        <v>36.727330000000002</v>
      </c>
      <c r="X574" s="17">
        <v>19.150950000000002</v>
      </c>
      <c r="Y574" s="17">
        <v>1.02132</v>
      </c>
      <c r="Z574" s="17">
        <v>135.053</v>
      </c>
    </row>
    <row r="575" spans="1:26" x14ac:dyDescent="0.2">
      <c r="A575" s="27">
        <v>44781</v>
      </c>
      <c r="B575" s="17">
        <v>5.1124200000000002</v>
      </c>
      <c r="C575" s="14">
        <v>904.77499999999998</v>
      </c>
      <c r="D575" s="17">
        <v>6.7622499999999999</v>
      </c>
      <c r="E575" s="17">
        <v>4316.8999999999996</v>
      </c>
      <c r="F575" s="17">
        <v>24.033639999999998</v>
      </c>
      <c r="G575" s="17">
        <v>386.57400000000001</v>
      </c>
      <c r="H575" s="17">
        <v>14877.5</v>
      </c>
      <c r="I575" s="17">
        <v>4.4589999999999996</v>
      </c>
      <c r="J575" s="17">
        <v>20.2515</v>
      </c>
      <c r="K575" s="17">
        <v>3.9225500000000002</v>
      </c>
      <c r="L575" s="17">
        <v>55.534999999999997</v>
      </c>
      <c r="M575" s="17">
        <v>4.6084100000000001</v>
      </c>
      <c r="N575" s="17">
        <v>4.8079999999999998</v>
      </c>
      <c r="O575" s="17">
        <v>61.922249999999998</v>
      </c>
      <c r="P575" s="17">
        <v>16.692219999999999</v>
      </c>
      <c r="Q575" s="17">
        <v>35.650599999999997</v>
      </c>
      <c r="R575" s="17">
        <v>17.93506</v>
      </c>
      <c r="S575" s="17">
        <v>79.570959999999999</v>
      </c>
      <c r="T575" s="17">
        <v>1.37879</v>
      </c>
      <c r="U575" s="17">
        <v>30.0108</v>
      </c>
      <c r="V575" s="17">
        <v>1300.1099999999999</v>
      </c>
      <c r="W575" s="17">
        <v>36.932769999999998</v>
      </c>
      <c r="X575" s="17">
        <v>19.150849999999998</v>
      </c>
      <c r="Y575" s="17">
        <v>1.01966</v>
      </c>
      <c r="Z575" s="17">
        <v>134.94900000000001</v>
      </c>
    </row>
    <row r="576" spans="1:26" x14ac:dyDescent="0.2">
      <c r="A576" s="27">
        <v>44778</v>
      </c>
      <c r="B576" s="17">
        <v>5.165</v>
      </c>
      <c r="C576" s="14">
        <v>917.22</v>
      </c>
      <c r="D576" s="17">
        <v>6.7658899999999997</v>
      </c>
      <c r="E576" s="17">
        <v>4348.0200000000004</v>
      </c>
      <c r="F576" s="17">
        <v>24.082540000000002</v>
      </c>
      <c r="G576" s="17">
        <v>386.61399999999998</v>
      </c>
      <c r="H576" s="17">
        <v>14892.5</v>
      </c>
      <c r="I576" s="17">
        <v>4.4560000000000004</v>
      </c>
      <c r="J576" s="17">
        <v>20.404</v>
      </c>
      <c r="K576" s="17">
        <v>3.9079000000000002</v>
      </c>
      <c r="L576" s="17">
        <v>55.21</v>
      </c>
      <c r="M576" s="17">
        <v>4.6239499999999998</v>
      </c>
      <c r="N576" s="17">
        <v>4.8377999999999997</v>
      </c>
      <c r="O576" s="17">
        <v>61.013469999999998</v>
      </c>
      <c r="P576" s="17">
        <v>16.776810000000001</v>
      </c>
      <c r="Q576" s="17">
        <v>35.802100000000003</v>
      </c>
      <c r="R576" s="17">
        <v>17.91987</v>
      </c>
      <c r="S576" s="17">
        <v>79.392510000000001</v>
      </c>
      <c r="T576" s="17">
        <v>1.3813200000000001</v>
      </c>
      <c r="U576" s="17">
        <v>29.9437</v>
      </c>
      <c r="V576" s="17">
        <v>1305.1500000000001</v>
      </c>
      <c r="W576" s="17">
        <v>36.929569999999998</v>
      </c>
      <c r="X576" s="17">
        <v>19.130800000000001</v>
      </c>
      <c r="Y576" s="17">
        <v>1.01834</v>
      </c>
      <c r="Z576" s="17">
        <v>135.006</v>
      </c>
    </row>
    <row r="577" spans="1:26" x14ac:dyDescent="0.2">
      <c r="A577" s="27">
        <v>44777</v>
      </c>
      <c r="B577" s="17">
        <v>5.21495</v>
      </c>
      <c r="C577" s="14">
        <v>902.4</v>
      </c>
      <c r="D577" s="17">
        <v>6.7511099999999997</v>
      </c>
      <c r="E577" s="17">
        <v>4289.45</v>
      </c>
      <c r="F577" s="17">
        <v>23.99213</v>
      </c>
      <c r="G577" s="17">
        <v>385.56099999999998</v>
      </c>
      <c r="H577" s="17">
        <v>14932.5</v>
      </c>
      <c r="I577" s="17">
        <v>4.4580000000000002</v>
      </c>
      <c r="J577" s="17">
        <v>20.346499999999999</v>
      </c>
      <c r="K577" s="17">
        <v>3.8892000000000002</v>
      </c>
      <c r="L577" s="17">
        <v>55.615000000000002</v>
      </c>
      <c r="M577" s="17">
        <v>4.5974300000000001</v>
      </c>
      <c r="N577" s="17">
        <v>4.8086500000000001</v>
      </c>
      <c r="O577" s="17">
        <v>61.775219999999997</v>
      </c>
      <c r="P577" s="17">
        <v>16.611799999999999</v>
      </c>
      <c r="Q577" s="17">
        <v>35.890500000000003</v>
      </c>
      <c r="R577" s="17">
        <v>17.920000000000002</v>
      </c>
      <c r="S577" s="17">
        <v>79.164959999999994</v>
      </c>
      <c r="T577" s="17">
        <v>1.37643</v>
      </c>
      <c r="U577" s="17">
        <v>30.005199999999999</v>
      </c>
      <c r="V577" s="17">
        <v>1303.03</v>
      </c>
      <c r="W577" s="17">
        <v>36.592080000000003</v>
      </c>
      <c r="X577" s="17">
        <v>19.12425</v>
      </c>
      <c r="Y577" s="17">
        <v>1.0246</v>
      </c>
      <c r="Z577" s="17">
        <v>132.88999999999999</v>
      </c>
    </row>
    <row r="578" spans="1:26" x14ac:dyDescent="0.2">
      <c r="A578" s="27">
        <v>44776</v>
      </c>
      <c r="B578" s="17">
        <v>5.2831000000000001</v>
      </c>
      <c r="C578" s="14">
        <v>911.08500000000004</v>
      </c>
      <c r="D578" s="17">
        <v>6.7627499999999996</v>
      </c>
      <c r="E578" s="17">
        <v>4307.25</v>
      </c>
      <c r="F578" s="17">
        <v>24.24635</v>
      </c>
      <c r="G578" s="17">
        <v>388.03500000000003</v>
      </c>
      <c r="H578" s="17">
        <v>14912.5</v>
      </c>
      <c r="I578" s="17">
        <v>4.4569999999999999</v>
      </c>
      <c r="J578" s="17">
        <v>20.466449999999998</v>
      </c>
      <c r="K578" s="17">
        <v>3.9114</v>
      </c>
      <c r="L578" s="17">
        <v>55.742100000000001</v>
      </c>
      <c r="M578" s="17">
        <v>4.6205400000000001</v>
      </c>
      <c r="N578" s="17">
        <v>4.8443100000000001</v>
      </c>
      <c r="O578" s="17">
        <v>61.594929999999998</v>
      </c>
      <c r="P578" s="17">
        <v>16.749210000000001</v>
      </c>
      <c r="Q578" s="17">
        <v>36.224299999999999</v>
      </c>
      <c r="R578" s="17">
        <v>17.936129999999999</v>
      </c>
      <c r="S578" s="17">
        <v>79.060010000000005</v>
      </c>
      <c r="T578" s="17">
        <v>1.3809199999999999</v>
      </c>
      <c r="U578" s="17">
        <v>30.017399999999999</v>
      </c>
      <c r="V578" s="17">
        <v>1308.17</v>
      </c>
      <c r="W578" s="17">
        <v>36.591999999999999</v>
      </c>
      <c r="X578" s="17">
        <v>19.082799999999999</v>
      </c>
      <c r="Y578" s="17">
        <v>1.0166500000000001</v>
      </c>
      <c r="Z578" s="17">
        <v>133.85599999999999</v>
      </c>
    </row>
    <row r="579" spans="1:26" x14ac:dyDescent="0.2">
      <c r="A579" s="27">
        <v>44775</v>
      </c>
      <c r="B579" s="17">
        <v>5.2797499999999999</v>
      </c>
      <c r="C579" s="14">
        <v>907.5</v>
      </c>
      <c r="D579" s="17">
        <v>6.7786</v>
      </c>
      <c r="E579" s="17">
        <v>4325.2</v>
      </c>
      <c r="F579" s="17">
        <v>24.2515</v>
      </c>
      <c r="G579" s="17">
        <v>392.09500000000003</v>
      </c>
      <c r="H579" s="17">
        <v>14892.5</v>
      </c>
      <c r="I579" s="17">
        <v>4.4539499999999999</v>
      </c>
      <c r="J579" s="17">
        <v>20.818000000000001</v>
      </c>
      <c r="K579" s="17">
        <v>3.9242699999999999</v>
      </c>
      <c r="L579" s="17">
        <v>55.438200000000002</v>
      </c>
      <c r="M579" s="17">
        <v>4.6446500000000004</v>
      </c>
      <c r="N579" s="17">
        <v>4.84565</v>
      </c>
      <c r="O579" s="17">
        <v>60.522039999999997</v>
      </c>
      <c r="P579" s="17">
        <v>16.82122</v>
      </c>
      <c r="Q579" s="17">
        <v>36.225299999999997</v>
      </c>
      <c r="R579" s="17">
        <v>17.947199999999999</v>
      </c>
      <c r="S579" s="17">
        <v>78.605959999999996</v>
      </c>
      <c r="T579" s="17">
        <v>1.38215</v>
      </c>
      <c r="U579" s="17">
        <v>29.982700000000001</v>
      </c>
      <c r="V579" s="17">
        <v>1315.3</v>
      </c>
      <c r="W579" s="17">
        <v>36.592080000000003</v>
      </c>
      <c r="X579" s="17">
        <v>19.0306</v>
      </c>
      <c r="Y579" s="17">
        <v>1.0166500000000001</v>
      </c>
      <c r="Z579" s="17">
        <v>133.16999999999999</v>
      </c>
    </row>
    <row r="580" spans="1:26" x14ac:dyDescent="0.2">
      <c r="A580" s="27">
        <v>44774</v>
      </c>
      <c r="B580" s="17">
        <v>5.1859500000000001</v>
      </c>
      <c r="C580" s="14">
        <v>891.95</v>
      </c>
      <c r="D580" s="17">
        <v>6.7836999999999996</v>
      </c>
      <c r="E580" s="17">
        <v>4269.95</v>
      </c>
      <c r="F580" s="17">
        <v>24.000450000000001</v>
      </c>
      <c r="G580" s="17">
        <v>391.14299999999997</v>
      </c>
      <c r="H580" s="17">
        <v>14872.5</v>
      </c>
      <c r="I580" s="17">
        <v>4.4535499999999999</v>
      </c>
      <c r="J580" s="17">
        <v>20.36495</v>
      </c>
      <c r="K580" s="17">
        <v>3.8944000000000001</v>
      </c>
      <c r="L580" s="17">
        <v>55.334899999999998</v>
      </c>
      <c r="M580" s="17">
        <v>4.5976499999999998</v>
      </c>
      <c r="N580" s="17">
        <v>4.7972799999999998</v>
      </c>
      <c r="O580" s="17">
        <v>61.818460000000002</v>
      </c>
      <c r="P580" s="17">
        <v>16.515689999999999</v>
      </c>
      <c r="Q580" s="17">
        <v>36.127600000000001</v>
      </c>
      <c r="R580" s="17">
        <v>17.896879999999999</v>
      </c>
      <c r="S580" s="17">
        <v>78.948009999999996</v>
      </c>
      <c r="T580" s="17">
        <v>1.3775500000000001</v>
      </c>
      <c r="U580" s="17">
        <v>29.9998</v>
      </c>
      <c r="V580" s="17">
        <v>1308.99</v>
      </c>
      <c r="W580" s="17">
        <v>36.592080000000003</v>
      </c>
      <c r="X580" s="17">
        <v>18.942900000000002</v>
      </c>
      <c r="Y580" s="17">
        <v>1.0262500000000001</v>
      </c>
      <c r="Z580" s="17">
        <v>131.61000000000001</v>
      </c>
    </row>
    <row r="581" spans="1:26" x14ac:dyDescent="0.2">
      <c r="A581" s="27">
        <v>44771</v>
      </c>
      <c r="B581" s="17">
        <v>5.1729000000000003</v>
      </c>
      <c r="C581" s="14">
        <v>901.1</v>
      </c>
      <c r="D581" s="17">
        <v>6.7497699999999998</v>
      </c>
      <c r="E581" s="17">
        <v>4295.5249999999996</v>
      </c>
      <c r="F581" s="17">
        <v>24.07375</v>
      </c>
      <c r="G581" s="17">
        <v>396.25799999999998</v>
      </c>
      <c r="H581" s="17">
        <v>14832.5</v>
      </c>
      <c r="I581" s="17">
        <v>4.4504999999999999</v>
      </c>
      <c r="J581" s="17">
        <v>20.367159999999998</v>
      </c>
      <c r="K581" s="17">
        <v>3.9240499999999998</v>
      </c>
      <c r="L581" s="17">
        <v>55.150500000000001</v>
      </c>
      <c r="M581" s="17">
        <v>4.6360200000000003</v>
      </c>
      <c r="N581" s="17">
        <v>4.8222300000000002</v>
      </c>
      <c r="O581" s="17">
        <v>62.262630000000001</v>
      </c>
      <c r="P581" s="17">
        <v>16.62369</v>
      </c>
      <c r="Q581" s="17">
        <v>36.322499999999998</v>
      </c>
      <c r="R581" s="17">
        <v>17.91958</v>
      </c>
      <c r="S581" s="17">
        <v>79.1845</v>
      </c>
      <c r="T581" s="17">
        <v>1.3805000000000001</v>
      </c>
      <c r="U581" s="17">
        <v>29.916</v>
      </c>
      <c r="V581" s="17">
        <v>1304.3</v>
      </c>
      <c r="W581" s="17">
        <v>36.591999999999999</v>
      </c>
      <c r="X581" s="17">
        <v>18.924800000000001</v>
      </c>
      <c r="Y581" s="17">
        <v>1.02196</v>
      </c>
      <c r="Z581" s="17">
        <v>133.273</v>
      </c>
    </row>
    <row r="582" spans="1:26" x14ac:dyDescent="0.2">
      <c r="A582" s="27">
        <v>44770</v>
      </c>
      <c r="B582" s="17">
        <v>5.1837499999999999</v>
      </c>
      <c r="C582" s="14">
        <v>910.77499999999998</v>
      </c>
      <c r="D582" s="17">
        <v>6.7444899999999999</v>
      </c>
      <c r="E582" s="17">
        <v>4372.0249999999996</v>
      </c>
      <c r="F582" s="17">
        <v>24.121040000000001</v>
      </c>
      <c r="G582" s="17">
        <v>396.50200000000001</v>
      </c>
      <c r="H582" s="17">
        <v>14932.5</v>
      </c>
      <c r="I582" s="17">
        <v>4.45275</v>
      </c>
      <c r="J582" s="17">
        <v>20.282350000000001</v>
      </c>
      <c r="K582" s="17">
        <v>3.9322499999999998</v>
      </c>
      <c r="L582" s="17">
        <v>55.835000000000001</v>
      </c>
      <c r="M582" s="17">
        <v>4.66709</v>
      </c>
      <c r="N582" s="17">
        <v>4.8381400000000001</v>
      </c>
      <c r="O582" s="17">
        <v>61.671750000000003</v>
      </c>
      <c r="P582" s="17">
        <v>16.483630000000002</v>
      </c>
      <c r="Q582" s="17">
        <v>36.445</v>
      </c>
      <c r="R582" s="17">
        <v>17.924330000000001</v>
      </c>
      <c r="S582" s="17">
        <v>79.578010000000006</v>
      </c>
      <c r="T582" s="17">
        <v>1.3799300000000001</v>
      </c>
      <c r="U582" s="17">
        <v>29.934000000000001</v>
      </c>
      <c r="V582" s="17">
        <v>1296.07</v>
      </c>
      <c r="W582" s="17">
        <v>36.831009999999999</v>
      </c>
      <c r="X582" s="17">
        <v>18.935569999999998</v>
      </c>
      <c r="Y582" s="17">
        <v>1.0197400000000001</v>
      </c>
      <c r="Z582" s="17">
        <v>134.26599999999999</v>
      </c>
    </row>
    <row r="583" spans="1:26" x14ac:dyDescent="0.2">
      <c r="A583" s="27">
        <v>44769</v>
      </c>
      <c r="B583" s="17">
        <v>5.2435999999999998</v>
      </c>
      <c r="C583" s="14">
        <v>912.44</v>
      </c>
      <c r="D583" s="17">
        <v>6.7440300000000004</v>
      </c>
      <c r="E583" s="17">
        <v>4422.08</v>
      </c>
      <c r="F583" s="17">
        <v>24.04345</v>
      </c>
      <c r="G583" s="17">
        <v>395.48200000000003</v>
      </c>
      <c r="H583" s="17">
        <v>14919.5</v>
      </c>
      <c r="I583" s="17">
        <v>4.4584999999999999</v>
      </c>
      <c r="J583" s="17">
        <v>20.407</v>
      </c>
      <c r="K583" s="17">
        <v>3.9220000000000002</v>
      </c>
      <c r="L583" s="17">
        <v>55.704999999999998</v>
      </c>
      <c r="M583" s="17">
        <v>4.6891400000000001</v>
      </c>
      <c r="N583" s="17">
        <v>4.8309699999999998</v>
      </c>
      <c r="O583" s="17">
        <v>60.927050000000001</v>
      </c>
      <c r="P583" s="17">
        <v>16.69021</v>
      </c>
      <c r="Q583" s="17">
        <v>36.681199999999997</v>
      </c>
      <c r="R583" s="17">
        <v>17.88495</v>
      </c>
      <c r="S583" s="17">
        <v>79.821510000000004</v>
      </c>
      <c r="T583" s="17">
        <v>1.3826799999999999</v>
      </c>
      <c r="U583" s="17">
        <v>29.9543</v>
      </c>
      <c r="V583" s="17">
        <v>1306.3900000000001</v>
      </c>
      <c r="W583" s="17">
        <v>36.917149999999999</v>
      </c>
      <c r="X583" s="17">
        <v>18.922750000000001</v>
      </c>
      <c r="Y583" s="17">
        <v>1.0199499999999999</v>
      </c>
      <c r="Z583" s="17">
        <v>136.56800000000001</v>
      </c>
    </row>
    <row r="584" spans="1:26" x14ac:dyDescent="0.2">
      <c r="A584" s="27">
        <v>44768</v>
      </c>
      <c r="B584" s="17">
        <v>5.3497000000000003</v>
      </c>
      <c r="C584" s="14">
        <v>924.40700000000004</v>
      </c>
      <c r="D584" s="17">
        <v>6.7673199999999998</v>
      </c>
      <c r="E584" s="17">
        <v>4446.5749999999998</v>
      </c>
      <c r="F584" s="17">
        <v>24.314160000000001</v>
      </c>
      <c r="G584" s="17">
        <v>396.51900000000001</v>
      </c>
      <c r="H584" s="17">
        <v>14997</v>
      </c>
      <c r="I584" s="17">
        <v>4.4560000000000004</v>
      </c>
      <c r="J584" s="17">
        <v>20.4588</v>
      </c>
      <c r="K584" s="17">
        <v>3.91865</v>
      </c>
      <c r="L584" s="17">
        <v>55.314999999999998</v>
      </c>
      <c r="M584" s="17">
        <v>4.70655</v>
      </c>
      <c r="N584" s="17">
        <v>4.875</v>
      </c>
      <c r="O584" s="17">
        <v>60.19932</v>
      </c>
      <c r="P584" s="17">
        <v>16.947399999999998</v>
      </c>
      <c r="Q584" s="17">
        <v>36.728999999999999</v>
      </c>
      <c r="R584" s="17">
        <v>17.855889999999999</v>
      </c>
      <c r="S584" s="17">
        <v>79.824610000000007</v>
      </c>
      <c r="T584" s="17">
        <v>1.3896200000000001</v>
      </c>
      <c r="U584" s="17">
        <v>29.939</v>
      </c>
      <c r="V584" s="17">
        <v>1310.73</v>
      </c>
      <c r="W584" s="17">
        <v>36.838749999999997</v>
      </c>
      <c r="X584" s="17">
        <v>18.92625</v>
      </c>
      <c r="Y584" s="17">
        <v>1.0116799999999999</v>
      </c>
      <c r="Z584" s="17">
        <v>136.91399999999999</v>
      </c>
    </row>
    <row r="585" spans="1:26" x14ac:dyDescent="0.2">
      <c r="A585" s="27">
        <v>44767</v>
      </c>
      <c r="B585" s="17">
        <v>5.3588800000000001</v>
      </c>
      <c r="C585" s="14">
        <v>936.53499999999997</v>
      </c>
      <c r="D585" s="17">
        <v>6.7521100000000001</v>
      </c>
      <c r="E585" s="17">
        <v>4466.9750000000004</v>
      </c>
      <c r="F585" s="17">
        <v>24.073630000000001</v>
      </c>
      <c r="G585" s="17">
        <v>391.02699999999999</v>
      </c>
      <c r="H585" s="17">
        <v>14997.5</v>
      </c>
      <c r="I585" s="17">
        <v>4.4535</v>
      </c>
      <c r="J585" s="17">
        <v>20.467860000000002</v>
      </c>
      <c r="K585" s="17">
        <v>3.91215</v>
      </c>
      <c r="L585" s="17">
        <v>56.094999999999999</v>
      </c>
      <c r="M585" s="17">
        <v>4.6223200000000002</v>
      </c>
      <c r="N585" s="17">
        <v>4.8260199999999998</v>
      </c>
      <c r="O585" s="17">
        <v>57.987369999999999</v>
      </c>
      <c r="P585" s="17">
        <v>16.793620000000001</v>
      </c>
      <c r="Q585" s="17">
        <v>36.706000000000003</v>
      </c>
      <c r="R585" s="17">
        <v>17.8005</v>
      </c>
      <c r="S585" s="17">
        <v>79.718509999999995</v>
      </c>
      <c r="T585" s="17">
        <v>1.3864700000000001</v>
      </c>
      <c r="U585" s="17">
        <v>29.913499999999999</v>
      </c>
      <c r="V585" s="17">
        <v>1311.47</v>
      </c>
      <c r="W585" s="17">
        <v>36.609670000000001</v>
      </c>
      <c r="X585" s="17">
        <v>18.925149999999999</v>
      </c>
      <c r="Y585" s="17">
        <v>1.022</v>
      </c>
      <c r="Z585" s="17">
        <v>136.68899999999999</v>
      </c>
    </row>
    <row r="586" spans="1:26" x14ac:dyDescent="0.2">
      <c r="A586" s="27">
        <v>44764</v>
      </c>
      <c r="B586" s="17">
        <v>5.4976200000000004</v>
      </c>
      <c r="C586" s="14">
        <v>953.90200000000004</v>
      </c>
      <c r="D586" s="17">
        <v>6.7669499999999996</v>
      </c>
      <c r="E586" s="17">
        <v>4464.5</v>
      </c>
      <c r="F586" s="17">
        <v>24.038530000000002</v>
      </c>
      <c r="G586" s="17">
        <v>388.74</v>
      </c>
      <c r="H586" s="17">
        <v>15017.5</v>
      </c>
      <c r="I586" s="17">
        <v>4.452</v>
      </c>
      <c r="J586" s="17">
        <v>20.5291</v>
      </c>
      <c r="K586" s="17">
        <v>3.9147500000000002</v>
      </c>
      <c r="L586" s="17">
        <v>56.295000000000002</v>
      </c>
      <c r="M586" s="17">
        <v>4.6399499999999998</v>
      </c>
      <c r="N586" s="17">
        <v>4.8291899999999996</v>
      </c>
      <c r="O586" s="17">
        <v>58.178959999999996</v>
      </c>
      <c r="P586" s="17">
        <v>16.827459999999999</v>
      </c>
      <c r="Q586" s="17">
        <v>36.633499999999998</v>
      </c>
      <c r="R586" s="17">
        <v>17.730830000000001</v>
      </c>
      <c r="S586" s="17">
        <v>79.877510000000001</v>
      </c>
      <c r="T586" s="17">
        <v>1.38808</v>
      </c>
      <c r="U586" s="17">
        <v>29.9057</v>
      </c>
      <c r="V586" s="17">
        <v>1310.33</v>
      </c>
      <c r="W586" s="17">
        <v>36.71716</v>
      </c>
      <c r="X586" s="17">
        <v>18.920100000000001</v>
      </c>
      <c r="Y586" s="17">
        <v>1.0212600000000001</v>
      </c>
      <c r="Z586" s="17">
        <v>136.124</v>
      </c>
    </row>
    <row r="587" spans="1:26" x14ac:dyDescent="0.2">
      <c r="A587" s="27">
        <v>44763</v>
      </c>
      <c r="B587" s="17">
        <v>5.49885</v>
      </c>
      <c r="C587" s="14">
        <v>927.02499999999998</v>
      </c>
      <c r="D587" s="17">
        <v>6.7706600000000003</v>
      </c>
      <c r="E587" s="17">
        <v>4424.3879999999999</v>
      </c>
      <c r="F587" s="17">
        <v>23.971080000000001</v>
      </c>
      <c r="G587" s="17">
        <v>388.84100000000001</v>
      </c>
      <c r="H587" s="17">
        <v>15032.5</v>
      </c>
      <c r="I587" s="17">
        <v>4.4569999999999999</v>
      </c>
      <c r="J587" s="17">
        <v>20.630849999999999</v>
      </c>
      <c r="K587" s="17">
        <v>3.9148000000000001</v>
      </c>
      <c r="L587" s="17">
        <v>56.368499999999997</v>
      </c>
      <c r="M587" s="17">
        <v>4.6541699999999997</v>
      </c>
      <c r="N587" s="17">
        <v>4.8250400000000004</v>
      </c>
      <c r="O587" s="17">
        <v>57</v>
      </c>
      <c r="P587" s="17">
        <v>17.055499999999999</v>
      </c>
      <c r="Q587" s="17">
        <v>36.745600000000003</v>
      </c>
      <c r="R587" s="17">
        <v>17.69802</v>
      </c>
      <c r="S587" s="17">
        <v>79.783010000000004</v>
      </c>
      <c r="T587" s="17">
        <v>1.3896999999999999</v>
      </c>
      <c r="U587" s="17">
        <v>29.911999999999999</v>
      </c>
      <c r="V587" s="17">
        <v>1306.72</v>
      </c>
      <c r="W587" s="17">
        <v>36.75</v>
      </c>
      <c r="X587" s="17">
        <v>18.942350000000001</v>
      </c>
      <c r="Y587" s="17">
        <v>1.0229600000000001</v>
      </c>
      <c r="Z587" s="17">
        <v>137.363</v>
      </c>
    </row>
    <row r="588" spans="1:26" x14ac:dyDescent="0.2">
      <c r="A588" s="27">
        <v>44762</v>
      </c>
      <c r="B588" s="17">
        <v>5.4704199999999998</v>
      </c>
      <c r="C588" s="14">
        <v>926.47400000000005</v>
      </c>
      <c r="D588" s="17">
        <v>6.7741199999999999</v>
      </c>
      <c r="E588" s="17">
        <v>4321.8500000000004</v>
      </c>
      <c r="F588" s="17">
        <v>24.106100000000001</v>
      </c>
      <c r="G588" s="17">
        <v>391.60199999999998</v>
      </c>
      <c r="H588" s="17">
        <v>14987.5</v>
      </c>
      <c r="I588" s="17">
        <v>4.452</v>
      </c>
      <c r="J588" s="17">
        <v>20.558119999999999</v>
      </c>
      <c r="K588" s="17">
        <v>3.8889999999999998</v>
      </c>
      <c r="L588" s="17">
        <v>56.305500000000002</v>
      </c>
      <c r="M588" s="17">
        <v>4.68825</v>
      </c>
      <c r="N588" s="17">
        <v>4.8512000000000004</v>
      </c>
      <c r="O588" s="17">
        <v>54.776249999999997</v>
      </c>
      <c r="P588" s="17">
        <v>17.153179999999999</v>
      </c>
      <c r="Q588" s="17">
        <v>36.699199999999998</v>
      </c>
      <c r="R588" s="17">
        <v>17.602499999999999</v>
      </c>
      <c r="S588" s="17">
        <v>79.991010000000003</v>
      </c>
      <c r="T588" s="17">
        <v>1.3935999999999999</v>
      </c>
      <c r="U588" s="17">
        <v>29.922599999999999</v>
      </c>
      <c r="V588" s="17">
        <v>1313.49</v>
      </c>
      <c r="W588" s="17">
        <v>29.547999999999998</v>
      </c>
      <c r="X588" s="17">
        <v>18.930599999999998</v>
      </c>
      <c r="Y588" s="17">
        <v>1.018</v>
      </c>
      <c r="Z588" s="17">
        <v>138.21199999999999</v>
      </c>
    </row>
    <row r="589" spans="1:26" x14ac:dyDescent="0.2">
      <c r="A589" s="27">
        <v>44761</v>
      </c>
      <c r="B589" s="17">
        <v>5.4126500000000002</v>
      </c>
      <c r="C589" s="14">
        <v>926.495</v>
      </c>
      <c r="D589" s="17">
        <v>6.7453700000000003</v>
      </c>
      <c r="E589" s="17">
        <v>4321.8500000000004</v>
      </c>
      <c r="F589" s="17">
        <v>23.954270000000001</v>
      </c>
      <c r="G589" s="17">
        <v>389.34100000000001</v>
      </c>
      <c r="H589" s="17">
        <v>14977.5</v>
      </c>
      <c r="I589" s="17">
        <v>4.45</v>
      </c>
      <c r="J589" s="17">
        <v>20.519649999999999</v>
      </c>
      <c r="K589" s="17">
        <v>3.8727299999999998</v>
      </c>
      <c r="L589" s="17">
        <v>56.27</v>
      </c>
      <c r="M589" s="17">
        <v>4.6477000000000004</v>
      </c>
      <c r="N589" s="17">
        <v>4.83094</v>
      </c>
      <c r="O589" s="17">
        <v>56.106119999999997</v>
      </c>
      <c r="P589" s="17">
        <v>17.096240000000002</v>
      </c>
      <c r="Q589" s="17">
        <v>36.616500000000002</v>
      </c>
      <c r="R589" s="17">
        <v>17.55864</v>
      </c>
      <c r="S589" s="17">
        <v>79.861009999999993</v>
      </c>
      <c r="T589" s="17">
        <v>1.3926099999999999</v>
      </c>
      <c r="U589" s="17">
        <v>29.8842</v>
      </c>
      <c r="V589" s="17">
        <v>1305.67</v>
      </c>
      <c r="W589" s="17">
        <v>29.4025</v>
      </c>
      <c r="X589" s="17">
        <v>18.912199999999999</v>
      </c>
      <c r="Y589" s="17">
        <v>1.02275</v>
      </c>
      <c r="Z589" s="17">
        <v>138.19499999999999</v>
      </c>
    </row>
    <row r="590" spans="1:26" x14ac:dyDescent="0.2">
      <c r="A590" s="27">
        <v>44760</v>
      </c>
      <c r="B590" s="17">
        <v>5.4367200000000002</v>
      </c>
      <c r="C590" s="14">
        <v>946.56799999999998</v>
      </c>
      <c r="D590" s="17">
        <v>6.7602599999999997</v>
      </c>
      <c r="E590" s="17">
        <v>4308.8249999999998</v>
      </c>
      <c r="F590" s="17">
        <v>24.193480000000001</v>
      </c>
      <c r="G590" s="17">
        <v>395.87099999999998</v>
      </c>
      <c r="H590" s="17">
        <v>14983.5</v>
      </c>
      <c r="I590" s="17">
        <v>4.4530000000000003</v>
      </c>
      <c r="J590" s="17">
        <v>20.465350000000001</v>
      </c>
      <c r="K590" s="17">
        <v>3.8906499999999999</v>
      </c>
      <c r="L590" s="17">
        <v>56.360900000000001</v>
      </c>
      <c r="M590" s="17">
        <v>4.7291999999999996</v>
      </c>
      <c r="N590" s="17">
        <v>4.8689200000000001</v>
      </c>
      <c r="O590" s="17">
        <v>57.978230000000003</v>
      </c>
      <c r="P590" s="17">
        <v>17.122499999999999</v>
      </c>
      <c r="Q590" s="17">
        <v>36.6614</v>
      </c>
      <c r="R590" s="17">
        <v>17.4618</v>
      </c>
      <c r="S590" s="17">
        <v>80.035510000000002</v>
      </c>
      <c r="T590" s="17">
        <v>1.3962600000000001</v>
      </c>
      <c r="U590" s="17">
        <v>29.907</v>
      </c>
      <c r="V590" s="17">
        <v>1319.58</v>
      </c>
      <c r="W590" s="17">
        <v>29.485499999999998</v>
      </c>
      <c r="X590" s="17">
        <v>18.918600000000001</v>
      </c>
      <c r="Y590" s="17">
        <v>1.0143</v>
      </c>
      <c r="Z590" s="17">
        <v>138.13999999999999</v>
      </c>
    </row>
    <row r="591" spans="1:26" x14ac:dyDescent="0.2">
      <c r="A591" s="27">
        <v>44757</v>
      </c>
      <c r="B591" s="17">
        <v>5.4078499999999998</v>
      </c>
      <c r="C591" s="14">
        <v>976.4</v>
      </c>
      <c r="D591" s="17">
        <v>6.7607200000000001</v>
      </c>
      <c r="E591" s="17">
        <v>4361.45</v>
      </c>
      <c r="F591" s="17">
        <v>24.315919999999998</v>
      </c>
      <c r="G591" s="17">
        <v>397.72699999999998</v>
      </c>
      <c r="H591" s="17">
        <v>14992.5</v>
      </c>
      <c r="I591" s="17">
        <v>4.4489999999999998</v>
      </c>
      <c r="J591" s="17">
        <v>20.536200000000001</v>
      </c>
      <c r="K591" s="17">
        <v>3.9037500000000001</v>
      </c>
      <c r="L591" s="17">
        <v>56.395000000000003</v>
      </c>
      <c r="M591" s="17">
        <v>4.7436999999999996</v>
      </c>
      <c r="N591" s="17">
        <v>4.9015300000000002</v>
      </c>
      <c r="O591" s="17">
        <v>57</v>
      </c>
      <c r="P591" s="17">
        <v>17.075130000000001</v>
      </c>
      <c r="Q591" s="17">
        <v>36.604500000000002</v>
      </c>
      <c r="R591" s="17">
        <v>17.362449999999999</v>
      </c>
      <c r="S591" s="17">
        <v>79.703010000000006</v>
      </c>
      <c r="T591" s="17">
        <v>1.40012</v>
      </c>
      <c r="U591" s="17">
        <v>29.9556</v>
      </c>
      <c r="V591" s="17">
        <v>1319.3</v>
      </c>
      <c r="W591" s="17">
        <v>29.53603</v>
      </c>
      <c r="X591" s="17">
        <v>18.878499999999999</v>
      </c>
      <c r="Y591" s="17">
        <v>1.008</v>
      </c>
      <c r="Z591" s="17">
        <v>138.57400000000001</v>
      </c>
    </row>
    <row r="592" spans="1:26" x14ac:dyDescent="0.2">
      <c r="A592" s="27">
        <v>44756</v>
      </c>
      <c r="B592" s="17">
        <v>5.4248000000000003</v>
      </c>
      <c r="C592" s="14">
        <v>1048.5</v>
      </c>
      <c r="D592" s="17">
        <v>6.7611999999999997</v>
      </c>
      <c r="E592" s="17">
        <v>4493.45</v>
      </c>
      <c r="F592" s="17">
        <v>24.406549999999999</v>
      </c>
      <c r="G592" s="17">
        <v>405.25099999999998</v>
      </c>
      <c r="H592" s="17">
        <v>14992.5</v>
      </c>
      <c r="I592" s="17">
        <v>4.444</v>
      </c>
      <c r="J592" s="17">
        <v>20.802</v>
      </c>
      <c r="K592" s="17">
        <v>3.90245</v>
      </c>
      <c r="L592" s="17">
        <v>56.150500000000001</v>
      </c>
      <c r="M592" s="17">
        <v>4.8090700000000002</v>
      </c>
      <c r="N592" s="17">
        <v>4.9329400000000003</v>
      </c>
      <c r="O592" s="17">
        <v>59.53933</v>
      </c>
      <c r="P592" s="17">
        <v>17.15973</v>
      </c>
      <c r="Q592" s="17">
        <v>36.584000000000003</v>
      </c>
      <c r="R592" s="17">
        <v>17.440000000000001</v>
      </c>
      <c r="S592" s="17">
        <v>79.876509999999996</v>
      </c>
      <c r="T592" s="17">
        <v>1.40405</v>
      </c>
      <c r="U592" s="17">
        <v>29.9025</v>
      </c>
      <c r="V592" s="17">
        <v>1318.27</v>
      </c>
      <c r="W592" s="17">
        <v>29.588750000000001</v>
      </c>
      <c r="X592" s="17">
        <v>18.8736</v>
      </c>
      <c r="Y592" s="17">
        <v>1.0018400000000001</v>
      </c>
      <c r="Z592" s="17">
        <v>138.96</v>
      </c>
    </row>
    <row r="593" spans="1:26" x14ac:dyDescent="0.2">
      <c r="A593" s="27">
        <v>44755</v>
      </c>
      <c r="B593" s="17">
        <v>5.3923699999999997</v>
      </c>
      <c r="C593" s="14">
        <v>1008</v>
      </c>
      <c r="D593" s="17">
        <v>6.7260099999999996</v>
      </c>
      <c r="E593" s="17">
        <v>4490.3969999999999</v>
      </c>
      <c r="F593" s="17">
        <v>24.228950000000001</v>
      </c>
      <c r="G593" s="17">
        <v>408.16300000000001</v>
      </c>
      <c r="H593" s="17">
        <v>14987.5</v>
      </c>
      <c r="I593" s="17">
        <v>4.4370000000000003</v>
      </c>
      <c r="J593" s="17">
        <v>20.730499999999999</v>
      </c>
      <c r="K593" s="17">
        <v>3.9540700000000002</v>
      </c>
      <c r="L593" s="17">
        <v>56.272199999999998</v>
      </c>
      <c r="M593" s="17">
        <v>4.8019999999999996</v>
      </c>
      <c r="N593" s="17">
        <v>4.90829</v>
      </c>
      <c r="O593" s="17">
        <v>60.404879999999999</v>
      </c>
      <c r="P593" s="17">
        <v>16.909330000000001</v>
      </c>
      <c r="Q593" s="17">
        <v>36.176000000000002</v>
      </c>
      <c r="R593" s="17">
        <v>17.425090000000001</v>
      </c>
      <c r="S593" s="17">
        <v>79.787520000000001</v>
      </c>
      <c r="T593" s="17">
        <v>1.40435</v>
      </c>
      <c r="U593" s="17">
        <v>29.821300000000001</v>
      </c>
      <c r="V593" s="17">
        <v>1303.8</v>
      </c>
      <c r="W593" s="17">
        <v>29.540479999999999</v>
      </c>
      <c r="X593" s="17">
        <v>18.876200000000001</v>
      </c>
      <c r="Y593" s="17">
        <v>1.0059199999999999</v>
      </c>
      <c r="Z593" s="17">
        <v>137.39099999999999</v>
      </c>
    </row>
    <row r="594" spans="1:26" x14ac:dyDescent="0.2">
      <c r="A594" s="27">
        <v>44754</v>
      </c>
      <c r="B594" s="17">
        <v>5.4387499999999998</v>
      </c>
      <c r="C594" s="14">
        <v>1016.122</v>
      </c>
      <c r="D594" s="17">
        <v>6.73515</v>
      </c>
      <c r="E594" s="17">
        <v>4626.8</v>
      </c>
      <c r="F594" s="17">
        <v>24.336449999999999</v>
      </c>
      <c r="G594" s="17">
        <v>406.18</v>
      </c>
      <c r="H594" s="17">
        <v>14987.5</v>
      </c>
      <c r="I594" s="17">
        <v>4.4370000000000003</v>
      </c>
      <c r="J594" s="17">
        <v>20.855550000000001</v>
      </c>
      <c r="K594" s="17">
        <v>3.9661499999999998</v>
      </c>
      <c r="L594" s="17">
        <v>56.386299999999999</v>
      </c>
      <c r="M594" s="17">
        <v>4.8001500000000004</v>
      </c>
      <c r="N594" s="17">
        <v>4.92462</v>
      </c>
      <c r="O594" s="17">
        <v>61.752800000000001</v>
      </c>
      <c r="P594" s="17">
        <v>17.0288</v>
      </c>
      <c r="Q594" s="17">
        <v>36.200699999999998</v>
      </c>
      <c r="R594" s="17">
        <v>17.3126</v>
      </c>
      <c r="S594" s="17">
        <v>79.526009999999999</v>
      </c>
      <c r="T594" s="17">
        <v>1.40734</v>
      </c>
      <c r="U594" s="17">
        <v>29.904299999999999</v>
      </c>
      <c r="V594" s="17">
        <v>1306.3900000000001</v>
      </c>
      <c r="W594" s="17">
        <v>29.48311</v>
      </c>
      <c r="X594" s="17">
        <v>18.880099999999999</v>
      </c>
      <c r="Y594" s="17">
        <v>1.0037499999999999</v>
      </c>
      <c r="Z594" s="17">
        <v>136.87100000000001</v>
      </c>
    </row>
    <row r="595" spans="1:26" x14ac:dyDescent="0.2">
      <c r="A595" s="27">
        <v>44753</v>
      </c>
      <c r="B595" s="17">
        <v>5.3776999999999999</v>
      </c>
      <c r="C595" s="14">
        <v>992.25</v>
      </c>
      <c r="D595" s="17">
        <v>6.7258500000000003</v>
      </c>
      <c r="E595" s="17">
        <v>4575.04</v>
      </c>
      <c r="F595" s="17">
        <v>24.508030000000002</v>
      </c>
      <c r="G595" s="17">
        <v>405.46300000000002</v>
      </c>
      <c r="H595" s="17">
        <v>14972.5</v>
      </c>
      <c r="I595" s="17">
        <v>4.4269999999999996</v>
      </c>
      <c r="J595" s="17">
        <v>20.739899999999999</v>
      </c>
      <c r="K595" s="17">
        <v>3.9599500000000001</v>
      </c>
      <c r="L595" s="17">
        <v>55.99</v>
      </c>
      <c r="M595" s="17">
        <v>4.78362</v>
      </c>
      <c r="N595" s="17">
        <v>4.92089</v>
      </c>
      <c r="O595" s="17">
        <v>62.4741</v>
      </c>
      <c r="P595" s="17">
        <v>17.107399999999998</v>
      </c>
      <c r="Q595" s="17">
        <v>36.266300000000001</v>
      </c>
      <c r="R595" s="17">
        <v>17.37696</v>
      </c>
      <c r="S595" s="17">
        <v>79.454509999999999</v>
      </c>
      <c r="T595" s="17">
        <v>1.4059999999999999</v>
      </c>
      <c r="U595" s="17">
        <v>29.838000000000001</v>
      </c>
      <c r="V595" s="17">
        <v>1311.26</v>
      </c>
      <c r="W595" s="17">
        <v>29.4025</v>
      </c>
      <c r="X595" s="17">
        <v>18.86225</v>
      </c>
      <c r="Y595" s="17">
        <v>1.00404</v>
      </c>
      <c r="Z595" s="17">
        <v>137.43600000000001</v>
      </c>
    </row>
    <row r="596" spans="1:26" x14ac:dyDescent="0.2">
      <c r="A596" s="27">
        <v>44750</v>
      </c>
      <c r="B596" s="17">
        <v>5.2559500000000003</v>
      </c>
      <c r="C596" s="14">
        <v>970.43799999999999</v>
      </c>
      <c r="D596" s="17">
        <v>6.6861800000000002</v>
      </c>
      <c r="E596" s="17">
        <v>4420.7520000000004</v>
      </c>
      <c r="F596" s="17">
        <v>24.196490000000001</v>
      </c>
      <c r="G596" s="17">
        <v>398.18700000000001</v>
      </c>
      <c r="H596" s="17">
        <v>14977</v>
      </c>
      <c r="I596" s="17">
        <v>4.4269999999999996</v>
      </c>
      <c r="J596" s="17">
        <v>20.451499999999999</v>
      </c>
      <c r="K596" s="17">
        <v>3.9068000000000001</v>
      </c>
      <c r="L596" s="17">
        <v>55.955199999999998</v>
      </c>
      <c r="M596" s="17">
        <v>4.6888100000000001</v>
      </c>
      <c r="N596" s="17">
        <v>4.8552999999999997</v>
      </c>
      <c r="O596" s="17">
        <v>63.782850000000003</v>
      </c>
      <c r="P596" s="17">
        <v>16.872579999999999</v>
      </c>
      <c r="Q596" s="17">
        <v>35.8795</v>
      </c>
      <c r="R596" s="17">
        <v>17.2592</v>
      </c>
      <c r="S596" s="17">
        <v>79.332660000000004</v>
      </c>
      <c r="T596" s="17">
        <v>1.3987700000000001</v>
      </c>
      <c r="U596" s="17">
        <v>29.790700000000001</v>
      </c>
      <c r="V596" s="17">
        <v>1295.0899999999999</v>
      </c>
      <c r="W596" s="17">
        <v>29.538</v>
      </c>
      <c r="X596" s="17">
        <v>18.862300000000001</v>
      </c>
      <c r="Y596" s="17">
        <v>1.01854</v>
      </c>
      <c r="Z596" s="17">
        <v>136.096</v>
      </c>
    </row>
    <row r="597" spans="1:26" x14ac:dyDescent="0.2">
      <c r="A597" s="27">
        <v>44749</v>
      </c>
      <c r="B597" s="17">
        <v>5.3407999999999998</v>
      </c>
      <c r="C597" s="14">
        <v>951.18499999999995</v>
      </c>
      <c r="D597" s="17">
        <v>6.69313</v>
      </c>
      <c r="E597" s="17">
        <v>4395.3500000000004</v>
      </c>
      <c r="F597" s="17">
        <v>24.376010000000001</v>
      </c>
      <c r="G597" s="17">
        <v>396.27199999999999</v>
      </c>
      <c r="H597" s="17">
        <v>14996</v>
      </c>
      <c r="I597" s="17">
        <v>4.4279999999999999</v>
      </c>
      <c r="J597" s="17">
        <v>20.515499999999999</v>
      </c>
      <c r="K597" s="17">
        <v>3.8898000000000001</v>
      </c>
      <c r="L597" s="17">
        <v>56.070599999999999</v>
      </c>
      <c r="M597" s="17">
        <v>4.7061299999999999</v>
      </c>
      <c r="N597" s="17">
        <v>4.8663499999999997</v>
      </c>
      <c r="O597" s="17">
        <v>64.035349999999994</v>
      </c>
      <c r="P597" s="17">
        <v>16.720500000000001</v>
      </c>
      <c r="Q597" s="17">
        <v>36.036499999999997</v>
      </c>
      <c r="R597" s="17">
        <v>17.266169999999999</v>
      </c>
      <c r="S597" s="17">
        <v>79.21951</v>
      </c>
      <c r="T597" s="17">
        <v>1.40055</v>
      </c>
      <c r="U597" s="17">
        <v>29.7897</v>
      </c>
      <c r="V597" s="17">
        <v>1297.8900000000001</v>
      </c>
      <c r="W597" s="17">
        <v>29.547509999999999</v>
      </c>
      <c r="X597" s="17">
        <v>18.874569999999999</v>
      </c>
      <c r="Y597" s="17">
        <v>1.0159800000000001</v>
      </c>
      <c r="Z597" s="17">
        <v>136.00700000000001</v>
      </c>
    </row>
    <row r="598" spans="1:26" x14ac:dyDescent="0.2">
      <c r="A598" s="27">
        <v>44748</v>
      </c>
      <c r="B598" s="17">
        <v>5.4290500000000002</v>
      </c>
      <c r="C598" s="14">
        <v>970.09</v>
      </c>
      <c r="D598" s="17">
        <v>6.7149700000000001</v>
      </c>
      <c r="E598" s="17">
        <v>4352.7150000000001</v>
      </c>
      <c r="F598" s="17">
        <v>24.327000000000002</v>
      </c>
      <c r="G598" s="17">
        <v>401.87</v>
      </c>
      <c r="H598" s="17">
        <v>14997</v>
      </c>
      <c r="I598" s="17">
        <v>4.4245000000000001</v>
      </c>
      <c r="J598" s="17">
        <v>20.657</v>
      </c>
      <c r="K598" s="17">
        <v>3.8933</v>
      </c>
      <c r="L598" s="17">
        <v>55.695999999999998</v>
      </c>
      <c r="M598" s="17">
        <v>4.6931799999999999</v>
      </c>
      <c r="N598" s="17">
        <v>4.8548</v>
      </c>
      <c r="O598" s="17">
        <v>62.829949999999997</v>
      </c>
      <c r="P598" s="17">
        <v>16.811450000000001</v>
      </c>
      <c r="Q598" s="17">
        <v>36.223300000000002</v>
      </c>
      <c r="R598" s="17">
        <v>17.224219999999999</v>
      </c>
      <c r="S598" s="17">
        <v>79.040509999999998</v>
      </c>
      <c r="T598" s="17">
        <v>1.4057999999999999</v>
      </c>
      <c r="U598" s="17">
        <v>29.823799999999999</v>
      </c>
      <c r="V598" s="17">
        <v>1305.18</v>
      </c>
      <c r="W598" s="17">
        <v>29.48311</v>
      </c>
      <c r="X598" s="17">
        <v>18.876000000000001</v>
      </c>
      <c r="Y598" s="17">
        <v>1.01816</v>
      </c>
      <c r="Z598" s="17">
        <v>135.946</v>
      </c>
    </row>
    <row r="599" spans="1:26" x14ac:dyDescent="0.2">
      <c r="A599" s="27">
        <v>44747</v>
      </c>
      <c r="B599" s="17">
        <v>5.3882700000000003</v>
      </c>
      <c r="C599" s="14">
        <v>951.06500000000005</v>
      </c>
      <c r="D599" s="17">
        <v>6.71183</v>
      </c>
      <c r="E599" s="17">
        <v>4278.875</v>
      </c>
      <c r="F599" s="17">
        <v>24.101739999999999</v>
      </c>
      <c r="G599" s="17">
        <v>396.995</v>
      </c>
      <c r="H599" s="17">
        <v>14987.5</v>
      </c>
      <c r="I599" s="17">
        <v>4.4189499999999997</v>
      </c>
      <c r="J599" s="17">
        <v>20.5319</v>
      </c>
      <c r="K599" s="17">
        <v>3.8584999999999998</v>
      </c>
      <c r="L599" s="17">
        <v>55.243899999999996</v>
      </c>
      <c r="M599" s="17">
        <v>4.6253000000000002</v>
      </c>
      <c r="N599" s="17">
        <v>4.8154000000000003</v>
      </c>
      <c r="O599" s="17">
        <v>63.804299999999998</v>
      </c>
      <c r="P599" s="17">
        <v>16.534050000000001</v>
      </c>
      <c r="Q599" s="17">
        <v>35.975000000000001</v>
      </c>
      <c r="R599" s="17">
        <v>17.005420000000001</v>
      </c>
      <c r="S599" s="17">
        <v>79.368009999999998</v>
      </c>
      <c r="T599" s="17">
        <v>1.40585</v>
      </c>
      <c r="U599" s="17">
        <v>29.802199999999999</v>
      </c>
      <c r="V599" s="17">
        <v>1309.32</v>
      </c>
      <c r="W599" s="17">
        <v>29.532050000000002</v>
      </c>
      <c r="X599" s="17">
        <v>18.895099999999999</v>
      </c>
      <c r="Y599" s="17">
        <v>1.0266500000000001</v>
      </c>
      <c r="Z599" s="17">
        <v>135.845</v>
      </c>
    </row>
    <row r="600" spans="1:26" x14ac:dyDescent="0.2">
      <c r="A600" s="27">
        <v>44746</v>
      </c>
      <c r="B600" s="17">
        <v>5.3295000000000003</v>
      </c>
      <c r="C600" s="14">
        <v>927.44500000000005</v>
      </c>
      <c r="D600" s="17">
        <v>6.6942399999999997</v>
      </c>
      <c r="E600" s="17">
        <v>4188.585</v>
      </c>
      <c r="F600" s="17">
        <v>23.744209999999999</v>
      </c>
      <c r="G600" s="17">
        <v>385.87200000000001</v>
      </c>
      <c r="H600" s="17">
        <v>14989.8</v>
      </c>
      <c r="I600" s="17">
        <v>4.4127000000000001</v>
      </c>
      <c r="J600" s="17">
        <v>20.276949999999999</v>
      </c>
      <c r="K600" s="17">
        <v>3.8259500000000002</v>
      </c>
      <c r="L600" s="17">
        <v>55.075000000000003</v>
      </c>
      <c r="M600" s="17">
        <v>4.5219100000000001</v>
      </c>
      <c r="N600" s="17">
        <v>4.7447900000000001</v>
      </c>
      <c r="O600" s="17">
        <v>56.272080000000003</v>
      </c>
      <c r="P600" s="17">
        <v>16.340879999999999</v>
      </c>
      <c r="Q600" s="17">
        <v>35.710999999999999</v>
      </c>
      <c r="R600" s="17">
        <v>16.811260000000001</v>
      </c>
      <c r="S600" s="17">
        <v>78.917559999999995</v>
      </c>
      <c r="T600" s="17">
        <v>1.3954899999999999</v>
      </c>
      <c r="U600" s="17">
        <v>29.757400000000001</v>
      </c>
      <c r="V600" s="17">
        <v>1296.28</v>
      </c>
      <c r="W600" s="17">
        <v>29.54053</v>
      </c>
      <c r="X600" s="17">
        <v>18.859300000000001</v>
      </c>
      <c r="Y600" s="17">
        <v>1.04216</v>
      </c>
      <c r="Z600" s="17">
        <v>135.62</v>
      </c>
    </row>
    <row r="601" spans="1:26" x14ac:dyDescent="0.2">
      <c r="A601" s="27">
        <v>44743</v>
      </c>
      <c r="B601" s="17">
        <v>5.3327</v>
      </c>
      <c r="C601" s="14">
        <v>931.40300000000002</v>
      </c>
      <c r="D601" s="17">
        <v>6.6973599999999998</v>
      </c>
      <c r="E601" s="17">
        <v>4198.3879999999999</v>
      </c>
      <c r="F601" s="17">
        <v>23.760429999999999</v>
      </c>
      <c r="G601" s="17">
        <v>384.37799999999999</v>
      </c>
      <c r="H601" s="17">
        <v>14937.5</v>
      </c>
      <c r="I601" s="17">
        <v>4.407</v>
      </c>
      <c r="J601" s="17">
        <v>20.262899999999998</v>
      </c>
      <c r="K601" s="17">
        <v>3.8422499999999999</v>
      </c>
      <c r="L601" s="17">
        <v>55.08</v>
      </c>
      <c r="M601" s="17">
        <v>4.5071000000000003</v>
      </c>
      <c r="N601" s="17">
        <v>4.7480500000000001</v>
      </c>
      <c r="O601" s="17">
        <v>55.807029999999997</v>
      </c>
      <c r="P601" s="17">
        <v>16.415369999999999</v>
      </c>
      <c r="Q601" s="17">
        <v>35.581899999999997</v>
      </c>
      <c r="R601" s="17">
        <v>16.74952</v>
      </c>
      <c r="S601" s="17">
        <v>78.954509999999999</v>
      </c>
      <c r="T601" s="17">
        <v>1.3967099999999999</v>
      </c>
      <c r="U601" s="17">
        <v>29.785499999999999</v>
      </c>
      <c r="V601" s="17">
        <v>1299.8699999999999</v>
      </c>
      <c r="W601" s="17">
        <v>29.5444</v>
      </c>
      <c r="X601" s="17">
        <v>18.799849999999999</v>
      </c>
      <c r="Y601" s="17">
        <v>1.04138</v>
      </c>
      <c r="Z601" s="17">
        <v>135.214</v>
      </c>
    </row>
    <row r="602" spans="1:26" x14ac:dyDescent="0.2">
      <c r="A602" s="27">
        <v>44742</v>
      </c>
      <c r="B602" s="17">
        <v>5.2558999999999996</v>
      </c>
      <c r="C602" s="14">
        <v>918.15</v>
      </c>
      <c r="D602" s="17">
        <v>6.6941300000000004</v>
      </c>
      <c r="E602" s="17">
        <v>4155.1120000000001</v>
      </c>
      <c r="F602" s="17">
        <v>23.601500000000001</v>
      </c>
      <c r="G602" s="17">
        <v>378.11</v>
      </c>
      <c r="H602" s="17">
        <v>14897.5</v>
      </c>
      <c r="I602" s="17">
        <v>4.4074999999999998</v>
      </c>
      <c r="J602" s="17">
        <v>20.118320000000001</v>
      </c>
      <c r="K602" s="17">
        <v>3.8254999999999999</v>
      </c>
      <c r="L602" s="17">
        <v>54.977499999999999</v>
      </c>
      <c r="M602" s="17">
        <v>4.4824000000000002</v>
      </c>
      <c r="N602" s="17">
        <v>4.7172700000000001</v>
      </c>
      <c r="O602" s="17">
        <v>54.169780000000003</v>
      </c>
      <c r="P602" s="17">
        <v>16.278220000000001</v>
      </c>
      <c r="Q602" s="17">
        <v>35.302399999999999</v>
      </c>
      <c r="R602" s="17">
        <v>16.698450000000001</v>
      </c>
      <c r="S602" s="17">
        <v>78.965509999999995</v>
      </c>
      <c r="T602" s="17">
        <v>1.3905000000000001</v>
      </c>
      <c r="U602" s="17">
        <v>29.740600000000001</v>
      </c>
      <c r="V602" s="17">
        <v>1288.05</v>
      </c>
      <c r="W602" s="17">
        <v>29.4025</v>
      </c>
      <c r="X602" s="17">
        <v>18.797899999999998</v>
      </c>
      <c r="Y602" s="17">
        <v>1.04836</v>
      </c>
      <c r="Z602" s="17">
        <v>135.72300000000001</v>
      </c>
    </row>
    <row r="603" spans="1:26" x14ac:dyDescent="0.2">
      <c r="A603" s="27">
        <v>44741</v>
      </c>
      <c r="B603" s="17">
        <v>5.1825999999999999</v>
      </c>
      <c r="C603" s="14">
        <v>924.84</v>
      </c>
      <c r="D603" s="17">
        <v>6.7080599999999997</v>
      </c>
      <c r="E603" s="17">
        <v>4115.6499999999996</v>
      </c>
      <c r="F603" s="17">
        <v>23.690449999999998</v>
      </c>
      <c r="G603" s="17">
        <v>377.488</v>
      </c>
      <c r="H603" s="17">
        <v>14849.5</v>
      </c>
      <c r="I603" s="17">
        <v>4.39975</v>
      </c>
      <c r="J603" s="17">
        <v>20.129300000000001</v>
      </c>
      <c r="K603" s="17">
        <v>3.78715</v>
      </c>
      <c r="L603" s="17">
        <v>55.067399999999999</v>
      </c>
      <c r="M603" s="17">
        <v>4.4725799999999998</v>
      </c>
      <c r="N603" s="17">
        <v>4.7337300000000004</v>
      </c>
      <c r="O603" s="17">
        <v>51.944499999999998</v>
      </c>
      <c r="P603" s="17">
        <v>16.236689999999999</v>
      </c>
      <c r="Q603" s="17">
        <v>35.1935</v>
      </c>
      <c r="R603" s="17">
        <v>16.633040000000001</v>
      </c>
      <c r="S603" s="17">
        <v>78.879509999999996</v>
      </c>
      <c r="T603" s="17">
        <v>1.3936999999999999</v>
      </c>
      <c r="U603" s="17">
        <v>29.6784</v>
      </c>
      <c r="V603" s="17">
        <v>1301.7</v>
      </c>
      <c r="W603" s="17">
        <v>29.545010000000001</v>
      </c>
      <c r="X603" s="17">
        <v>18.813749999999999</v>
      </c>
      <c r="Y603" s="17">
        <v>1.04417</v>
      </c>
      <c r="Z603" s="17">
        <v>136.59100000000001</v>
      </c>
    </row>
    <row r="604" spans="1:26" x14ac:dyDescent="0.2">
      <c r="A604" s="27">
        <v>44740</v>
      </c>
      <c r="B604" s="17">
        <v>5.26945</v>
      </c>
      <c r="C604" s="14">
        <v>911.70299999999997</v>
      </c>
      <c r="D604" s="17">
        <v>6.7023999999999999</v>
      </c>
      <c r="E604" s="17">
        <v>4096.7629999999999</v>
      </c>
      <c r="F604" s="17">
        <v>23.5121</v>
      </c>
      <c r="G604" s="17">
        <v>377.65</v>
      </c>
      <c r="H604" s="17">
        <v>14837</v>
      </c>
      <c r="I604" s="17">
        <v>4.3970000000000002</v>
      </c>
      <c r="J604" s="17">
        <v>20.129280000000001</v>
      </c>
      <c r="K604" s="17">
        <v>3.7854000000000001</v>
      </c>
      <c r="L604" s="17">
        <v>54.76</v>
      </c>
      <c r="M604" s="17">
        <v>4.4659500000000003</v>
      </c>
      <c r="N604" s="17">
        <v>4.6999899999999997</v>
      </c>
      <c r="O604" s="17">
        <v>53.162080000000003</v>
      </c>
      <c r="P604" s="17">
        <v>16.088740000000001</v>
      </c>
      <c r="Q604" s="17">
        <v>35.183</v>
      </c>
      <c r="R604" s="17">
        <v>16.672540000000001</v>
      </c>
      <c r="S604" s="17">
        <v>79.063010000000006</v>
      </c>
      <c r="T604" s="17">
        <v>1.3878299999999999</v>
      </c>
      <c r="U604" s="17">
        <v>29.6798</v>
      </c>
      <c r="V604" s="17">
        <v>1292.43</v>
      </c>
      <c r="W604" s="17">
        <v>29.537849999999999</v>
      </c>
      <c r="X604" s="17">
        <v>18.774480000000001</v>
      </c>
      <c r="Y604" s="17">
        <v>1.0519000000000001</v>
      </c>
      <c r="Z604" s="17">
        <v>136.13499999999999</v>
      </c>
    </row>
    <row r="605" spans="1:26" x14ac:dyDescent="0.2">
      <c r="A605" s="27">
        <v>44739</v>
      </c>
      <c r="B605" s="17">
        <v>5.2382</v>
      </c>
      <c r="C605" s="14">
        <v>920.6</v>
      </c>
      <c r="D605" s="17">
        <v>6.6926899999999998</v>
      </c>
      <c r="E605" s="17">
        <v>4138.375</v>
      </c>
      <c r="F605" s="17">
        <v>23.363630000000001</v>
      </c>
      <c r="G605" s="17">
        <v>380.09</v>
      </c>
      <c r="H605" s="17">
        <v>14802.5</v>
      </c>
      <c r="I605" s="17">
        <v>4.4039999999999999</v>
      </c>
      <c r="J605" s="17">
        <v>19.922450000000001</v>
      </c>
      <c r="K605" s="17">
        <v>3.7753999999999999</v>
      </c>
      <c r="L605" s="17">
        <v>54.805</v>
      </c>
      <c r="M605" s="17">
        <v>4.4252500000000001</v>
      </c>
      <c r="N605" s="17">
        <v>4.6714399999999996</v>
      </c>
      <c r="O605" s="17">
        <v>54.282380000000003</v>
      </c>
      <c r="P605" s="17">
        <v>15.86365</v>
      </c>
      <c r="Q605" s="17">
        <v>35.386899999999997</v>
      </c>
      <c r="R605" s="17">
        <v>16.557300000000001</v>
      </c>
      <c r="S605" s="17">
        <v>78.437010000000001</v>
      </c>
      <c r="T605" s="17">
        <v>1.38588</v>
      </c>
      <c r="U605" s="17">
        <v>29.614999999999998</v>
      </c>
      <c r="V605" s="17">
        <v>1286.6300000000001</v>
      </c>
      <c r="W605" s="17">
        <v>29.53783</v>
      </c>
      <c r="X605" s="17">
        <v>18.762969999999999</v>
      </c>
      <c r="Y605" s="17">
        <v>1.0583899999999999</v>
      </c>
      <c r="Z605" s="17">
        <v>135.46100000000001</v>
      </c>
    </row>
    <row r="606" spans="1:26" x14ac:dyDescent="0.2">
      <c r="A606" s="27">
        <v>44736</v>
      </c>
      <c r="B606" s="17">
        <v>5.2428299999999997</v>
      </c>
      <c r="C606" s="14">
        <v>917.84500000000003</v>
      </c>
      <c r="D606" s="17">
        <v>6.6815499999999997</v>
      </c>
      <c r="E606" s="17">
        <v>4138.375</v>
      </c>
      <c r="F606" s="17">
        <v>23.4344</v>
      </c>
      <c r="G606" s="17">
        <v>380.5</v>
      </c>
      <c r="H606" s="17">
        <v>14847.5</v>
      </c>
      <c r="I606" s="17">
        <v>4.4020000000000001</v>
      </c>
      <c r="J606" s="17">
        <v>19.868449999999999</v>
      </c>
      <c r="K606" s="17">
        <v>3.7885</v>
      </c>
      <c r="L606" s="17">
        <v>54.975999999999999</v>
      </c>
      <c r="M606" s="17">
        <v>4.4448699999999999</v>
      </c>
      <c r="N606" s="17">
        <v>4.6851500000000001</v>
      </c>
      <c r="O606" s="17">
        <v>54.443350000000002</v>
      </c>
      <c r="P606" s="17">
        <v>15.8019</v>
      </c>
      <c r="Q606" s="17">
        <v>35.484999999999999</v>
      </c>
      <c r="R606" s="17">
        <v>16.925750000000001</v>
      </c>
      <c r="S606" s="17">
        <v>78.248009999999994</v>
      </c>
      <c r="T606" s="17">
        <v>1.3861699999999999</v>
      </c>
      <c r="U606" s="17">
        <v>29.7362</v>
      </c>
      <c r="V606" s="17">
        <v>1289.28</v>
      </c>
      <c r="W606" s="17">
        <v>29.40945</v>
      </c>
      <c r="X606" s="17">
        <v>18.773050000000001</v>
      </c>
      <c r="Y606" s="17">
        <v>1.0552999999999999</v>
      </c>
      <c r="Z606" s="17">
        <v>135.22800000000001</v>
      </c>
    </row>
    <row r="607" spans="1:26" x14ac:dyDescent="0.2">
      <c r="A607" s="27">
        <v>44735</v>
      </c>
      <c r="B607" s="17">
        <v>5.2397999999999998</v>
      </c>
      <c r="C607" s="14">
        <v>904.42499999999995</v>
      </c>
      <c r="D607" s="17">
        <v>6.6994999999999996</v>
      </c>
      <c r="E607" s="17">
        <v>4108.375</v>
      </c>
      <c r="F607" s="17">
        <v>23.514479999999999</v>
      </c>
      <c r="G607" s="17">
        <v>379.65</v>
      </c>
      <c r="H607" s="17">
        <v>14837.5</v>
      </c>
      <c r="I607" s="17">
        <v>4.4057500000000003</v>
      </c>
      <c r="J607" s="17">
        <v>20.01595</v>
      </c>
      <c r="K607" s="17">
        <v>3.7618800000000001</v>
      </c>
      <c r="L607" s="17">
        <v>54.645899999999997</v>
      </c>
      <c r="M607" s="17">
        <v>4.4715999999999996</v>
      </c>
      <c r="N607" s="17">
        <v>4.6997</v>
      </c>
      <c r="O607" s="17">
        <v>54.418880000000001</v>
      </c>
      <c r="P607" s="17">
        <v>15.96181</v>
      </c>
      <c r="Q607" s="17">
        <v>35.506300000000003</v>
      </c>
      <c r="R607" s="17">
        <v>17.352170000000001</v>
      </c>
      <c r="S607" s="17">
        <v>78.137510000000006</v>
      </c>
      <c r="T607" s="17">
        <v>1.3903099999999999</v>
      </c>
      <c r="U607" s="17">
        <v>29.813800000000001</v>
      </c>
      <c r="V607" s="17">
        <v>1300.32</v>
      </c>
      <c r="W607" s="17">
        <v>29.54438</v>
      </c>
      <c r="X607" s="17">
        <v>18.777000000000001</v>
      </c>
      <c r="Y607" s="17">
        <v>1.0523400000000001</v>
      </c>
      <c r="Z607" s="17">
        <v>134.94999999999999</v>
      </c>
    </row>
    <row r="608" spans="1:26" x14ac:dyDescent="0.2">
      <c r="A608" s="27">
        <v>44734</v>
      </c>
      <c r="B608" s="17">
        <v>5.1947299999999998</v>
      </c>
      <c r="C608" s="14">
        <v>888.45500000000004</v>
      </c>
      <c r="D608" s="17">
        <v>6.7126700000000001</v>
      </c>
      <c r="E608" s="17">
        <v>4019.473</v>
      </c>
      <c r="F608" s="17">
        <v>23.416139999999999</v>
      </c>
      <c r="G608" s="17">
        <v>374.82</v>
      </c>
      <c r="H608" s="17">
        <v>14867.5</v>
      </c>
      <c r="I608" s="17">
        <v>4.4050000000000002</v>
      </c>
      <c r="J608" s="17">
        <v>20.049099999999999</v>
      </c>
      <c r="K608" s="17">
        <v>3.7269999999999999</v>
      </c>
      <c r="L608" s="17">
        <v>54.488</v>
      </c>
      <c r="M608" s="17">
        <v>4.44773</v>
      </c>
      <c r="N608" s="17">
        <v>4.6808500000000004</v>
      </c>
      <c r="O608" s="17">
        <v>54.145769999999999</v>
      </c>
      <c r="P608" s="17">
        <v>15.91475</v>
      </c>
      <c r="Q608" s="17">
        <v>35.377499999999998</v>
      </c>
      <c r="R608" s="17">
        <v>17.34442</v>
      </c>
      <c r="S608" s="17">
        <v>78.210009999999997</v>
      </c>
      <c r="T608" s="17">
        <v>1.38673</v>
      </c>
      <c r="U608" s="17">
        <v>29.819199999999999</v>
      </c>
      <c r="V608" s="17">
        <v>1297.9449999999999</v>
      </c>
      <c r="W608" s="17">
        <v>29.60735</v>
      </c>
      <c r="X608" s="17">
        <v>18.755600000000001</v>
      </c>
      <c r="Y608" s="17">
        <v>1.0566199999999999</v>
      </c>
      <c r="Z608" s="17">
        <v>136.25800000000001</v>
      </c>
    </row>
    <row r="609" spans="1:26" x14ac:dyDescent="0.2">
      <c r="A609" s="27">
        <v>44733</v>
      </c>
      <c r="B609" s="17">
        <v>5.1274499999999996</v>
      </c>
      <c r="C609" s="14">
        <v>874.22</v>
      </c>
      <c r="D609" s="17">
        <v>6.6922100000000002</v>
      </c>
      <c r="E609" s="17">
        <v>4023.9380000000001</v>
      </c>
      <c r="F609" s="17">
        <v>23.44745</v>
      </c>
      <c r="G609" s="17">
        <v>374.76600000000002</v>
      </c>
      <c r="H609" s="17">
        <v>14812</v>
      </c>
      <c r="I609" s="17">
        <v>4.3979999999999997</v>
      </c>
      <c r="J609" s="17">
        <v>20.1235</v>
      </c>
      <c r="K609" s="17">
        <v>3.7223999999999999</v>
      </c>
      <c r="L609" s="17">
        <v>54.264899999999997</v>
      </c>
      <c r="M609" s="17">
        <v>4.4032499999999999</v>
      </c>
      <c r="N609" s="17">
        <v>4.6978499999999999</v>
      </c>
      <c r="O609" s="17">
        <v>55.03407</v>
      </c>
      <c r="P609" s="17">
        <v>15.921580000000001</v>
      </c>
      <c r="Q609" s="17">
        <v>35.337499999999999</v>
      </c>
      <c r="R609" s="17">
        <v>17.331980000000001</v>
      </c>
      <c r="S609" s="17">
        <v>78.143020000000007</v>
      </c>
      <c r="T609" s="17">
        <v>1.3854</v>
      </c>
      <c r="U609" s="17">
        <v>29.723299999999998</v>
      </c>
      <c r="V609" s="17">
        <v>1292.0899999999999</v>
      </c>
      <c r="W609" s="17">
        <v>29.54851</v>
      </c>
      <c r="X609" s="17">
        <v>18.740069999999999</v>
      </c>
      <c r="Y609" s="17">
        <v>1.0532999999999999</v>
      </c>
      <c r="Z609" s="17">
        <v>136.57499999999999</v>
      </c>
    </row>
    <row r="610" spans="1:26" x14ac:dyDescent="0.2">
      <c r="A610" s="27">
        <v>44732</v>
      </c>
      <c r="B610" s="17">
        <v>5.1905700000000001</v>
      </c>
      <c r="C610" s="14">
        <v>882.42499999999995</v>
      </c>
      <c r="D610" s="17">
        <v>6.6893000000000002</v>
      </c>
      <c r="E610" s="17">
        <v>3902.047</v>
      </c>
      <c r="F610" s="17">
        <v>23.483740000000001</v>
      </c>
      <c r="G610" s="17">
        <v>378.01299999999998</v>
      </c>
      <c r="H610" s="17">
        <v>14826</v>
      </c>
      <c r="I610" s="17">
        <v>4.4015000000000004</v>
      </c>
      <c r="J610" s="17">
        <v>20.26445</v>
      </c>
      <c r="K610" s="17">
        <v>3.7242500000000001</v>
      </c>
      <c r="L610" s="17">
        <v>54.072499999999998</v>
      </c>
      <c r="M610" s="17">
        <v>4.4221000000000004</v>
      </c>
      <c r="N610" s="17">
        <v>4.7047100000000004</v>
      </c>
      <c r="O610" s="17">
        <v>55.480319999999999</v>
      </c>
      <c r="P610" s="17">
        <v>16.035430000000002</v>
      </c>
      <c r="Q610" s="17">
        <v>35.341000000000001</v>
      </c>
      <c r="R610" s="17">
        <v>17.333279999999998</v>
      </c>
      <c r="S610" s="17">
        <v>77.953010000000006</v>
      </c>
      <c r="T610" s="17">
        <v>1.3888400000000001</v>
      </c>
      <c r="U610" s="17">
        <v>29.741700000000002</v>
      </c>
      <c r="V610" s="17">
        <v>1292.55</v>
      </c>
      <c r="W610" s="17">
        <v>29.532550000000001</v>
      </c>
      <c r="X610" s="17">
        <v>18.7699</v>
      </c>
      <c r="Y610" s="17">
        <v>1.05111</v>
      </c>
      <c r="Z610" s="17">
        <v>135.07499999999999</v>
      </c>
    </row>
    <row r="611" spans="1:26" x14ac:dyDescent="0.2">
      <c r="A611" s="27">
        <v>44729</v>
      </c>
      <c r="B611" s="17">
        <v>5.1530800000000001</v>
      </c>
      <c r="C611" s="14">
        <v>875.68799999999999</v>
      </c>
      <c r="D611" s="17">
        <v>6.7092499999999999</v>
      </c>
      <c r="E611" s="17">
        <v>3902.047</v>
      </c>
      <c r="F611" s="17">
        <v>23.545999999999999</v>
      </c>
      <c r="G611" s="17">
        <v>380.76299999999998</v>
      </c>
      <c r="H611" s="17">
        <v>14823</v>
      </c>
      <c r="I611" s="17">
        <v>4.4020000000000001</v>
      </c>
      <c r="J611" s="17">
        <v>20.34233</v>
      </c>
      <c r="K611" s="17">
        <v>3.7204700000000002</v>
      </c>
      <c r="L611" s="17">
        <v>53.744999999999997</v>
      </c>
      <c r="M611" s="17">
        <v>4.4568500000000002</v>
      </c>
      <c r="N611" s="17">
        <v>4.7106500000000002</v>
      </c>
      <c r="O611" s="17">
        <v>57.499850000000002</v>
      </c>
      <c r="P611" s="17">
        <v>16.01812</v>
      </c>
      <c r="Q611" s="17">
        <v>35.222999999999999</v>
      </c>
      <c r="R611" s="17">
        <v>17.3308</v>
      </c>
      <c r="S611" s="17">
        <v>77.961659999999995</v>
      </c>
      <c r="T611" s="17">
        <v>1.3905000000000001</v>
      </c>
      <c r="U611" s="17">
        <v>29.741199999999999</v>
      </c>
      <c r="V611" s="17">
        <v>1291.25</v>
      </c>
      <c r="W611" s="17">
        <v>29.540579999999999</v>
      </c>
      <c r="X611" s="17">
        <v>18.7425</v>
      </c>
      <c r="Y611" s="17">
        <v>1.0499099999999999</v>
      </c>
      <c r="Z611" s="17">
        <v>135.02099999999999</v>
      </c>
    </row>
    <row r="612" spans="1:26" x14ac:dyDescent="0.2">
      <c r="A612" s="27">
        <v>44728</v>
      </c>
      <c r="B612" s="17">
        <v>5.0568499999999998</v>
      </c>
      <c r="C612" s="14">
        <v>866.48</v>
      </c>
      <c r="D612" s="17">
        <v>6.6843300000000001</v>
      </c>
      <c r="E612" s="17">
        <v>3900.1750000000002</v>
      </c>
      <c r="F612" s="17">
        <v>23.443750000000001</v>
      </c>
      <c r="G612" s="17">
        <v>377.77499999999998</v>
      </c>
      <c r="H612" s="17">
        <v>14767</v>
      </c>
      <c r="I612" s="17">
        <v>4.4024999999999999</v>
      </c>
      <c r="J612" s="17">
        <v>20.408519999999999</v>
      </c>
      <c r="K612" s="17">
        <v>3.7094499999999999</v>
      </c>
      <c r="L612" s="17">
        <v>53.476300000000002</v>
      </c>
      <c r="M612" s="17">
        <v>4.4826100000000002</v>
      </c>
      <c r="N612" s="17">
        <v>4.6887999999999996</v>
      </c>
      <c r="O612" s="17">
        <v>57.360680000000002</v>
      </c>
      <c r="P612" s="17">
        <v>16.008510000000001</v>
      </c>
      <c r="Q612" s="17">
        <v>35.013500000000001</v>
      </c>
      <c r="R612" s="17">
        <v>17.302150000000001</v>
      </c>
      <c r="S612" s="17">
        <v>77.961460000000002</v>
      </c>
      <c r="T612" s="17">
        <v>1.3833599999999999</v>
      </c>
      <c r="U612" s="17">
        <v>29.746300000000002</v>
      </c>
      <c r="V612" s="17">
        <v>1288.57</v>
      </c>
      <c r="W612" s="17">
        <v>29.588750000000001</v>
      </c>
      <c r="X612" s="17">
        <v>18.7517</v>
      </c>
      <c r="Y612" s="17">
        <v>1.0549299999999999</v>
      </c>
      <c r="Z612" s="17">
        <v>132.208</v>
      </c>
    </row>
    <row r="613" spans="1:26" x14ac:dyDescent="0.2">
      <c r="A613" s="27">
        <v>44727</v>
      </c>
      <c r="B613" s="17">
        <v>5.0568499999999998</v>
      </c>
      <c r="C613" s="14">
        <v>856.99699999999996</v>
      </c>
      <c r="D613" s="17">
        <v>6.66866</v>
      </c>
      <c r="E613" s="17">
        <v>3892.35</v>
      </c>
      <c r="F613" s="17">
        <v>23.686779999999999</v>
      </c>
      <c r="G613" s="17">
        <v>380.77</v>
      </c>
      <c r="H613" s="17">
        <v>14707.5</v>
      </c>
      <c r="I613" s="17">
        <v>4.4135</v>
      </c>
      <c r="J613" s="17">
        <v>20.256679999999999</v>
      </c>
      <c r="K613" s="17">
        <v>3.7276500000000001</v>
      </c>
      <c r="L613" s="17">
        <v>53.448700000000002</v>
      </c>
      <c r="M613" s="17">
        <v>4.46251</v>
      </c>
      <c r="N613" s="17">
        <v>4.7324999999999999</v>
      </c>
      <c r="O613" s="17">
        <v>55.854730000000004</v>
      </c>
      <c r="P613" s="17">
        <v>15.77566</v>
      </c>
      <c r="Q613" s="17">
        <v>34.7881</v>
      </c>
      <c r="R613" s="17">
        <v>17.2393</v>
      </c>
      <c r="S613" s="17">
        <v>77.896010000000004</v>
      </c>
      <c r="T613" s="17">
        <v>1.3862399999999999</v>
      </c>
      <c r="U613" s="17">
        <v>29.68</v>
      </c>
      <c r="V613" s="17">
        <v>1278.3800000000001</v>
      </c>
      <c r="W613" s="17">
        <v>29.547509999999999</v>
      </c>
      <c r="X613" s="17">
        <v>18.761669999999999</v>
      </c>
      <c r="Y613" s="17">
        <v>1.0443800000000001</v>
      </c>
      <c r="Z613" s="17">
        <v>133.83699999999999</v>
      </c>
    </row>
    <row r="614" spans="1:26" x14ac:dyDescent="0.2">
      <c r="A614" s="27">
        <v>44726</v>
      </c>
      <c r="B614" s="17">
        <v>5.1167800000000003</v>
      </c>
      <c r="C614" s="14">
        <v>868.47500000000002</v>
      </c>
      <c r="D614" s="17">
        <v>6.75495</v>
      </c>
      <c r="E614" s="17">
        <v>3967.8</v>
      </c>
      <c r="F614" s="17">
        <v>23.7575</v>
      </c>
      <c r="G614" s="17">
        <v>384.52</v>
      </c>
      <c r="H614" s="17">
        <v>14697.5</v>
      </c>
      <c r="I614" s="17">
        <v>4.4225000000000003</v>
      </c>
      <c r="J614" s="17">
        <v>20.587219999999999</v>
      </c>
      <c r="K614" s="17">
        <v>3.7565</v>
      </c>
      <c r="L614" s="17">
        <v>53.242899999999999</v>
      </c>
      <c r="M614" s="17">
        <v>4.4720899999999997</v>
      </c>
      <c r="N614" s="17">
        <v>4.7465700000000002</v>
      </c>
      <c r="O614" s="17">
        <v>58.404220000000002</v>
      </c>
      <c r="P614" s="17">
        <v>16.03989</v>
      </c>
      <c r="Q614" s="17">
        <v>35.029000000000003</v>
      </c>
      <c r="R614" s="17">
        <v>17.26933</v>
      </c>
      <c r="S614" s="17">
        <v>77.992009999999993</v>
      </c>
      <c r="T614" s="17">
        <v>1.3934500000000001</v>
      </c>
      <c r="U614" s="17">
        <v>29.673400000000001</v>
      </c>
      <c r="V614" s="17">
        <v>1289.9100000000001</v>
      </c>
      <c r="W614" s="17">
        <v>29.54851</v>
      </c>
      <c r="X614" s="17">
        <v>18.732399999999998</v>
      </c>
      <c r="Y614" s="17">
        <v>1.0416000000000001</v>
      </c>
      <c r="Z614" s="17">
        <v>135.47200000000001</v>
      </c>
    </row>
    <row r="615" spans="1:26" x14ac:dyDescent="0.2">
      <c r="A615" s="27">
        <v>44725</v>
      </c>
      <c r="B615" s="17">
        <v>5.1167800000000003</v>
      </c>
      <c r="C615" s="14">
        <v>861.64300000000003</v>
      </c>
      <c r="D615" s="17">
        <v>6.7826399999999998</v>
      </c>
      <c r="E615" s="17">
        <v>3970.75</v>
      </c>
      <c r="F615" s="17">
        <v>23.764500000000002</v>
      </c>
      <c r="G615" s="17">
        <v>384.815</v>
      </c>
      <c r="H615" s="17">
        <v>14771.6</v>
      </c>
      <c r="I615" s="17">
        <v>4.4184999999999999</v>
      </c>
      <c r="J615" s="17">
        <v>20.456700000000001</v>
      </c>
      <c r="K615" s="17">
        <v>3.74248</v>
      </c>
      <c r="L615" s="17">
        <v>53.295000000000002</v>
      </c>
      <c r="M615" s="17">
        <v>4.4679500000000001</v>
      </c>
      <c r="N615" s="17">
        <v>4.7464500000000003</v>
      </c>
      <c r="O615" s="17">
        <v>57.474150000000002</v>
      </c>
      <c r="P615" s="17">
        <v>16.117159999999998</v>
      </c>
      <c r="Q615" s="17">
        <v>34.908499999999997</v>
      </c>
      <c r="R615" s="17">
        <v>17.264130000000002</v>
      </c>
      <c r="S615" s="17">
        <v>78.075010000000006</v>
      </c>
      <c r="T615" s="17">
        <v>1.3950899999999999</v>
      </c>
      <c r="U615" s="17">
        <v>29.74</v>
      </c>
      <c r="V615" s="17">
        <v>1291.8900000000001</v>
      </c>
      <c r="W615" s="17">
        <v>29.547509999999999</v>
      </c>
      <c r="X615" s="17">
        <v>18.713200000000001</v>
      </c>
      <c r="Y615" s="17">
        <v>1.04094</v>
      </c>
      <c r="Z615" s="17">
        <v>134.423</v>
      </c>
    </row>
    <row r="616" spans="1:26" x14ac:dyDescent="0.2">
      <c r="A616" s="27">
        <v>44722</v>
      </c>
      <c r="B616" s="17">
        <v>4.9869000000000003</v>
      </c>
      <c r="C616" s="14">
        <v>845.13</v>
      </c>
      <c r="D616" s="17">
        <v>6.73027</v>
      </c>
      <c r="E616" s="17">
        <v>3940.95</v>
      </c>
      <c r="F616" s="17">
        <v>23.47955</v>
      </c>
      <c r="G616" s="17">
        <v>378.79899999999998</v>
      </c>
      <c r="H616" s="17">
        <v>14552.5</v>
      </c>
      <c r="I616" s="17">
        <v>4.4020000000000001</v>
      </c>
      <c r="J616" s="17">
        <v>19.961030000000001</v>
      </c>
      <c r="K616" s="17">
        <v>3.7618999999999998</v>
      </c>
      <c r="L616" s="17">
        <v>52.976700000000001</v>
      </c>
      <c r="M616" s="17">
        <v>4.3816499999999996</v>
      </c>
      <c r="N616" s="17">
        <v>4.6989999999999998</v>
      </c>
      <c r="O616" s="17">
        <v>58.186549999999997</v>
      </c>
      <c r="P616" s="17">
        <v>15.85671</v>
      </c>
      <c r="Q616" s="17">
        <v>34.732300000000002</v>
      </c>
      <c r="R616" s="17">
        <v>17.114319999999999</v>
      </c>
      <c r="S616" s="17">
        <v>78.169510000000002</v>
      </c>
      <c r="T616" s="17">
        <v>1.3878999999999999</v>
      </c>
      <c r="U616" s="17">
        <v>29.568100000000001</v>
      </c>
      <c r="V616" s="17">
        <v>1279.67</v>
      </c>
      <c r="W616" s="17">
        <v>29.53265</v>
      </c>
      <c r="X616" s="17">
        <v>18.708600000000001</v>
      </c>
      <c r="Y616" s="17">
        <v>1.05185</v>
      </c>
      <c r="Z616" s="17">
        <v>134.41399999999999</v>
      </c>
    </row>
    <row r="617" spans="1:26" x14ac:dyDescent="0.2">
      <c r="A617" s="27">
        <v>44721</v>
      </c>
      <c r="B617" s="17">
        <v>4.9068699999999996</v>
      </c>
      <c r="C617" s="14">
        <v>824.89499999999998</v>
      </c>
      <c r="D617" s="17">
        <v>6.7008799999999997</v>
      </c>
      <c r="E617" s="17">
        <v>3850.67</v>
      </c>
      <c r="F617" s="17">
        <v>23.26247</v>
      </c>
      <c r="G617" s="17">
        <v>372.44299999999998</v>
      </c>
      <c r="H617" s="17">
        <v>14562.5</v>
      </c>
      <c r="I617" s="17">
        <v>4.3935000000000004</v>
      </c>
      <c r="J617" s="17">
        <v>19.67332</v>
      </c>
      <c r="K617" s="17">
        <v>3.7513700000000001</v>
      </c>
      <c r="L617" s="17">
        <v>52.962499999999999</v>
      </c>
      <c r="M617" s="17">
        <v>4.3391000000000002</v>
      </c>
      <c r="N617" s="17">
        <v>4.6556600000000001</v>
      </c>
      <c r="O617" s="17">
        <v>57.440730000000002</v>
      </c>
      <c r="P617" s="17">
        <v>15.511979999999999</v>
      </c>
      <c r="Q617" s="17">
        <v>34.5565</v>
      </c>
      <c r="R617" s="17">
        <v>17.117550000000001</v>
      </c>
      <c r="S617" s="17">
        <v>77.802009999999996</v>
      </c>
      <c r="T617" s="17">
        <v>1.3831500000000001</v>
      </c>
      <c r="U617" s="17">
        <v>29.540299999999998</v>
      </c>
      <c r="V617" s="17">
        <v>1265.1500000000001</v>
      </c>
      <c r="W617" s="17">
        <v>29.547509999999999</v>
      </c>
      <c r="X617" s="17">
        <v>18.6995</v>
      </c>
      <c r="Y617" s="17">
        <v>1.06166</v>
      </c>
      <c r="Z617" s="17">
        <v>134.35900000000001</v>
      </c>
    </row>
    <row r="618" spans="1:26" x14ac:dyDescent="0.2">
      <c r="A618" s="27">
        <v>44720</v>
      </c>
      <c r="B618" s="17">
        <v>4.8993000000000002</v>
      </c>
      <c r="C618" s="14">
        <v>821.93</v>
      </c>
      <c r="D618" s="17">
        <v>6.70106</v>
      </c>
      <c r="E618" s="17">
        <v>3807.1350000000002</v>
      </c>
      <c r="F618" s="17">
        <v>23.051159999999999</v>
      </c>
      <c r="G618" s="17">
        <v>369.08499999999998</v>
      </c>
      <c r="H618" s="17">
        <v>14492.5</v>
      </c>
      <c r="I618" s="17">
        <v>4.3940000000000001</v>
      </c>
      <c r="J618" s="17">
        <v>19.576000000000001</v>
      </c>
      <c r="K618" s="17">
        <v>3.7656499999999999</v>
      </c>
      <c r="L618" s="17">
        <v>52.921199999999999</v>
      </c>
      <c r="M618" s="17">
        <v>4.2793099999999997</v>
      </c>
      <c r="N618" s="17">
        <v>4.6132499999999999</v>
      </c>
      <c r="O618" s="17">
        <v>60.291179999999997</v>
      </c>
      <c r="P618" s="17">
        <v>15.28992</v>
      </c>
      <c r="Q618" s="17">
        <v>34.534500000000001</v>
      </c>
      <c r="R618" s="17">
        <v>17.14573</v>
      </c>
      <c r="S618" s="17">
        <v>77.71951</v>
      </c>
      <c r="T618" s="17">
        <v>1.37581</v>
      </c>
      <c r="U618" s="17">
        <v>29.5046</v>
      </c>
      <c r="V618" s="17">
        <v>1257.1300000000001</v>
      </c>
      <c r="W618" s="17">
        <v>29.521409999999999</v>
      </c>
      <c r="X618" s="17">
        <v>18.683050000000001</v>
      </c>
      <c r="Y618" s="17">
        <v>1.0716399999999999</v>
      </c>
      <c r="Z618" s="17">
        <v>134.251</v>
      </c>
    </row>
    <row r="619" spans="1:26" x14ac:dyDescent="0.2">
      <c r="A619" s="27">
        <v>44719</v>
      </c>
      <c r="B619" s="17">
        <v>4.8712499999999999</v>
      </c>
      <c r="C619" s="14">
        <v>827.45</v>
      </c>
      <c r="D619" s="17">
        <v>6.6717000000000004</v>
      </c>
      <c r="E619" s="17">
        <v>3784.8</v>
      </c>
      <c r="F619" s="17">
        <v>23.125419999999998</v>
      </c>
      <c r="G619" s="17">
        <v>363.54399999999998</v>
      </c>
      <c r="H619" s="17">
        <v>14456.5</v>
      </c>
      <c r="I619" s="17">
        <v>4.3955000000000002</v>
      </c>
      <c r="J619" s="17">
        <v>19.588349999999998</v>
      </c>
      <c r="K619" s="17">
        <v>3.7502499999999999</v>
      </c>
      <c r="L619" s="17">
        <v>52.96</v>
      </c>
      <c r="M619" s="17">
        <v>4.2777500000000002</v>
      </c>
      <c r="N619" s="17">
        <v>4.6191300000000002</v>
      </c>
      <c r="O619" s="17">
        <v>62.468600000000002</v>
      </c>
      <c r="P619" s="17">
        <v>15.379899999999999</v>
      </c>
      <c r="Q619" s="17">
        <v>34.421500000000002</v>
      </c>
      <c r="R619" s="17">
        <v>16.763670000000001</v>
      </c>
      <c r="S619" s="17">
        <v>77.661010000000005</v>
      </c>
      <c r="T619" s="17">
        <v>1.37364</v>
      </c>
      <c r="U619" s="17">
        <v>29.5</v>
      </c>
      <c r="V619" s="17">
        <v>1254.8599999999999</v>
      </c>
      <c r="W619" s="17">
        <v>29.543299999999999</v>
      </c>
      <c r="X619" s="17">
        <v>18.698699999999999</v>
      </c>
      <c r="Y619" s="17">
        <v>1.07029</v>
      </c>
      <c r="Z619" s="17">
        <v>132.59299999999999</v>
      </c>
    </row>
    <row r="620" spans="1:26" x14ac:dyDescent="0.2">
      <c r="A620" s="27">
        <v>44718</v>
      </c>
      <c r="B620" s="17">
        <v>4.7943499999999997</v>
      </c>
      <c r="C620" s="14">
        <v>821.72299999999996</v>
      </c>
      <c r="D620" s="17">
        <v>6.6569799999999999</v>
      </c>
      <c r="E620" s="17">
        <v>3795.4250000000002</v>
      </c>
      <c r="F620" s="17">
        <v>23.120149999999999</v>
      </c>
      <c r="G620" s="17">
        <v>362.25400000000002</v>
      </c>
      <c r="H620" s="17">
        <v>14451.5</v>
      </c>
      <c r="I620" s="17">
        <v>4.3890000000000002</v>
      </c>
      <c r="J620" s="17">
        <v>19.553599999999999</v>
      </c>
      <c r="K620" s="17">
        <v>3.7336499999999999</v>
      </c>
      <c r="L620" s="17">
        <v>52.877000000000002</v>
      </c>
      <c r="M620" s="17">
        <v>4.2878600000000002</v>
      </c>
      <c r="N620" s="17">
        <v>4.6208499999999999</v>
      </c>
      <c r="O620" s="17">
        <v>61.311149999999998</v>
      </c>
      <c r="P620" s="17">
        <v>15.43665</v>
      </c>
      <c r="Q620" s="17">
        <v>34.403199999999998</v>
      </c>
      <c r="R620" s="17">
        <v>16.583880000000001</v>
      </c>
      <c r="S620" s="17">
        <v>77.827010000000001</v>
      </c>
      <c r="T620" s="17">
        <v>1.37659</v>
      </c>
      <c r="U620" s="17">
        <v>29.3889</v>
      </c>
      <c r="V620" s="17">
        <v>1254.44</v>
      </c>
      <c r="W620" s="17">
        <v>29.587499999999999</v>
      </c>
      <c r="X620" s="17">
        <v>18.644549999999999</v>
      </c>
      <c r="Y620" s="17">
        <v>1.06959</v>
      </c>
      <c r="Z620" s="17">
        <v>131.88200000000001</v>
      </c>
    </row>
    <row r="621" spans="1:26" x14ac:dyDescent="0.2">
      <c r="A621" s="27">
        <v>44715</v>
      </c>
      <c r="B621" s="17">
        <v>4.7750000000000004</v>
      </c>
      <c r="C621" s="14">
        <v>811.7</v>
      </c>
      <c r="D621" s="17">
        <v>6.6556800000000003</v>
      </c>
      <c r="E621" s="17">
        <v>3788.32</v>
      </c>
      <c r="F621" s="17">
        <v>23.00995</v>
      </c>
      <c r="G621" s="17">
        <v>365.59500000000003</v>
      </c>
      <c r="H621" s="17">
        <v>14437.5</v>
      </c>
      <c r="I621" s="17">
        <v>4.3887</v>
      </c>
      <c r="J621" s="17">
        <v>19.5594</v>
      </c>
      <c r="K621" s="17">
        <v>3.70865</v>
      </c>
      <c r="L621" s="17">
        <v>52.863799999999998</v>
      </c>
      <c r="M621" s="17">
        <v>4.2817100000000003</v>
      </c>
      <c r="N621" s="17">
        <v>4.6117999999999997</v>
      </c>
      <c r="O621" s="17">
        <v>63.356499999999997</v>
      </c>
      <c r="P621" s="17">
        <v>15.5482</v>
      </c>
      <c r="Q621" s="17">
        <v>34.374600000000001</v>
      </c>
      <c r="R621" s="17">
        <v>16.446850000000001</v>
      </c>
      <c r="S621" s="17">
        <v>77.694460000000007</v>
      </c>
      <c r="T621" s="17">
        <v>1.37608</v>
      </c>
      <c r="U621" s="17">
        <v>29.349799999999998</v>
      </c>
      <c r="V621" s="17">
        <v>1251.47</v>
      </c>
      <c r="W621" s="17">
        <v>29.25</v>
      </c>
      <c r="X621" s="17">
        <v>18.631350000000001</v>
      </c>
      <c r="Y621" s="17">
        <v>1.07195</v>
      </c>
      <c r="Z621" s="17">
        <v>130.87899999999999</v>
      </c>
    </row>
    <row r="622" spans="1:26" x14ac:dyDescent="0.2">
      <c r="A622" s="27">
        <v>44714</v>
      </c>
      <c r="B622" s="17">
        <v>4.7968000000000002</v>
      </c>
      <c r="C622" s="14">
        <v>813.08799999999997</v>
      </c>
      <c r="D622" s="17">
        <v>6.6567100000000003</v>
      </c>
      <c r="E622" s="17">
        <v>3773.9</v>
      </c>
      <c r="F622" s="17">
        <v>22.963789999999999</v>
      </c>
      <c r="G622" s="17">
        <v>366.67200000000003</v>
      </c>
      <c r="H622" s="17">
        <v>14482.5</v>
      </c>
      <c r="I622" s="17">
        <v>4.391</v>
      </c>
      <c r="J622" s="17">
        <v>19.52505</v>
      </c>
      <c r="K622" s="17">
        <v>3.7011500000000002</v>
      </c>
      <c r="L622" s="17">
        <v>52.784999999999997</v>
      </c>
      <c r="M622" s="17">
        <v>4.2606299999999999</v>
      </c>
      <c r="N622" s="17">
        <v>4.59856</v>
      </c>
      <c r="O622" s="17">
        <v>63.646030000000003</v>
      </c>
      <c r="P622" s="17">
        <v>15.46663</v>
      </c>
      <c r="Q622" s="17">
        <v>34.250999999999998</v>
      </c>
      <c r="R622" s="17">
        <v>16.469709999999999</v>
      </c>
      <c r="S622" s="17">
        <v>77.401510000000002</v>
      </c>
      <c r="T622" s="17">
        <v>1.3706400000000001</v>
      </c>
      <c r="U622" s="17">
        <v>29.349799999999998</v>
      </c>
      <c r="V622" s="17">
        <v>1241.1400000000001</v>
      </c>
      <c r="W622" s="17">
        <v>29.4</v>
      </c>
      <c r="X622" s="17">
        <v>18.6492</v>
      </c>
      <c r="Y622" s="17">
        <v>1.0747199999999999</v>
      </c>
      <c r="Z622" s="17">
        <v>129.839</v>
      </c>
    </row>
    <row r="623" spans="1:26" x14ac:dyDescent="0.2">
      <c r="A623" s="27">
        <v>44713</v>
      </c>
      <c r="B623" s="17">
        <v>4.8158200000000004</v>
      </c>
      <c r="C623" s="14">
        <v>824.27499999999998</v>
      </c>
      <c r="D623" s="17">
        <v>6.6980500000000003</v>
      </c>
      <c r="E623" s="17">
        <v>3799.9209999999998</v>
      </c>
      <c r="F623" s="17">
        <v>23.228349999999999</v>
      </c>
      <c r="G623" s="17">
        <v>372.49400000000003</v>
      </c>
      <c r="H623" s="17">
        <v>14581</v>
      </c>
      <c r="I623" s="17">
        <v>4.3832000000000004</v>
      </c>
      <c r="J623" s="17">
        <v>19.697030000000002</v>
      </c>
      <c r="K623" s="17">
        <v>3.7273800000000001</v>
      </c>
      <c r="L623" s="17">
        <v>52.488900000000001</v>
      </c>
      <c r="M623" s="17">
        <v>4.3095499999999998</v>
      </c>
      <c r="N623" s="17">
        <v>4.6384999999999996</v>
      </c>
      <c r="O623" s="17">
        <v>63.232349999999997</v>
      </c>
      <c r="P623" s="17">
        <v>15.5678</v>
      </c>
      <c r="Q623" s="17">
        <v>34.347000000000001</v>
      </c>
      <c r="R623" s="17">
        <v>16.398330000000001</v>
      </c>
      <c r="S623" s="17">
        <v>77.579509999999999</v>
      </c>
      <c r="T623" s="17">
        <v>1.3745000000000001</v>
      </c>
      <c r="U623" s="17">
        <v>29.203099999999999</v>
      </c>
      <c r="V623" s="17">
        <v>1247.23</v>
      </c>
      <c r="W623" s="17">
        <v>29.290009999999999</v>
      </c>
      <c r="X623" s="17">
        <v>18.620979999999999</v>
      </c>
      <c r="Y623" s="17">
        <v>1.06497</v>
      </c>
      <c r="Z623" s="17">
        <v>130.131</v>
      </c>
    </row>
    <row r="624" spans="1:26" x14ac:dyDescent="0.2">
      <c r="A624" s="27">
        <v>44712</v>
      </c>
      <c r="B624" s="17">
        <v>4.7348699999999999</v>
      </c>
      <c r="C624" s="14">
        <v>823.75</v>
      </c>
      <c r="D624" s="17">
        <v>6.6787099999999997</v>
      </c>
      <c r="E624" s="17">
        <v>3772.1030000000001</v>
      </c>
      <c r="F624" s="17">
        <v>23.025500000000001</v>
      </c>
      <c r="G624" s="17">
        <v>370.07100000000003</v>
      </c>
      <c r="H624" s="17">
        <v>14581</v>
      </c>
      <c r="I624" s="17">
        <v>4.3784999999999998</v>
      </c>
      <c r="J624" s="17">
        <v>19.657070000000001</v>
      </c>
      <c r="K624" s="17">
        <v>3.7139700000000002</v>
      </c>
      <c r="L624" s="17">
        <v>52.388300000000001</v>
      </c>
      <c r="M624" s="17">
        <v>4.2692699999999997</v>
      </c>
      <c r="N624" s="17">
        <v>4.6051200000000003</v>
      </c>
      <c r="O624" s="17">
        <v>62.485100000000003</v>
      </c>
      <c r="P624" s="17">
        <v>15.640499999999999</v>
      </c>
      <c r="Q624" s="17">
        <v>34.327500000000001</v>
      </c>
      <c r="R624" s="17">
        <v>16.404050000000002</v>
      </c>
      <c r="S624" s="17">
        <v>77.626009999999994</v>
      </c>
      <c r="T624" s="17">
        <v>1.3698999999999999</v>
      </c>
      <c r="U624" s="17">
        <v>28.999199999999998</v>
      </c>
      <c r="V624" s="17">
        <v>1242.48</v>
      </c>
      <c r="W624" s="17">
        <v>29.462499999999999</v>
      </c>
      <c r="X624" s="17">
        <v>18.580100000000002</v>
      </c>
      <c r="Y624" s="17">
        <v>1.07341</v>
      </c>
      <c r="Z624" s="17">
        <v>128.66800000000001</v>
      </c>
    </row>
    <row r="625" spans="1:26" x14ac:dyDescent="0.2">
      <c r="A625" s="27">
        <v>44711</v>
      </c>
      <c r="B625" s="17">
        <v>4.7531699999999999</v>
      </c>
      <c r="C625" s="14">
        <v>830.34500000000003</v>
      </c>
      <c r="D625" s="17">
        <v>6.6714700000000002</v>
      </c>
      <c r="E625" s="17">
        <v>3932.587</v>
      </c>
      <c r="F625" s="17">
        <v>22.929500000000001</v>
      </c>
      <c r="G625" s="17">
        <v>365.19400000000002</v>
      </c>
      <c r="H625" s="17">
        <v>14537</v>
      </c>
      <c r="I625" s="17">
        <v>4.3663600000000002</v>
      </c>
      <c r="J625" s="17">
        <v>19.541499999999999</v>
      </c>
      <c r="K625" s="17">
        <v>3.6785199999999998</v>
      </c>
      <c r="L625" s="17">
        <v>52.314999999999998</v>
      </c>
      <c r="M625" s="17">
        <v>4.2521100000000001</v>
      </c>
      <c r="N625" s="17">
        <v>4.5871700000000004</v>
      </c>
      <c r="O625" s="17">
        <v>64</v>
      </c>
      <c r="P625" s="17">
        <v>15.494</v>
      </c>
      <c r="Q625" s="17">
        <v>34.085500000000003</v>
      </c>
      <c r="R625" s="17">
        <v>16.385100000000001</v>
      </c>
      <c r="S625" s="17">
        <v>77.549509999999998</v>
      </c>
      <c r="T625" s="17">
        <v>1.3671199999999999</v>
      </c>
      <c r="U625" s="17">
        <v>28.9605</v>
      </c>
      <c r="V625" s="17">
        <v>1236.6400000000001</v>
      </c>
      <c r="W625" s="17">
        <v>29.4</v>
      </c>
      <c r="X625" s="17">
        <v>18.584849999999999</v>
      </c>
      <c r="Y625" s="17">
        <v>1.07789</v>
      </c>
      <c r="Z625" s="17">
        <v>127.58499999999999</v>
      </c>
    </row>
    <row r="626" spans="1:26" x14ac:dyDescent="0.2">
      <c r="A626" s="27">
        <v>44708</v>
      </c>
      <c r="B626" s="17">
        <v>4.7317499999999999</v>
      </c>
      <c r="C626" s="14">
        <v>826.5</v>
      </c>
      <c r="D626" s="17">
        <v>6.7207999999999997</v>
      </c>
      <c r="E626" s="17">
        <v>3932.587</v>
      </c>
      <c r="F626" s="17">
        <v>23.00375</v>
      </c>
      <c r="G626" s="17">
        <v>367.072</v>
      </c>
      <c r="H626" s="17">
        <v>14577</v>
      </c>
      <c r="I626" s="17">
        <v>4.3792</v>
      </c>
      <c r="J626" s="17">
        <v>19.578900000000001</v>
      </c>
      <c r="K626" s="17">
        <v>3.69123</v>
      </c>
      <c r="L626" s="17">
        <v>52.327500000000001</v>
      </c>
      <c r="M626" s="17">
        <v>4.2555500000000004</v>
      </c>
      <c r="N626" s="17">
        <v>4.6044</v>
      </c>
      <c r="O626" s="17">
        <v>66.367099999999994</v>
      </c>
      <c r="P626" s="17">
        <v>15.59029</v>
      </c>
      <c r="Q626" s="17">
        <v>34.134099999999997</v>
      </c>
      <c r="R626" s="17">
        <v>16.222799999999999</v>
      </c>
      <c r="S626" s="17">
        <v>77.662009999999995</v>
      </c>
      <c r="T626" s="17">
        <v>1.3692299999999999</v>
      </c>
      <c r="U626" s="17">
        <v>29.306000000000001</v>
      </c>
      <c r="V626" s="17">
        <v>1252.6300000000001</v>
      </c>
      <c r="W626" s="17">
        <v>29.462499999999999</v>
      </c>
      <c r="X626" s="17">
        <v>18.600899999999999</v>
      </c>
      <c r="Y626" s="17">
        <v>1.0734999999999999</v>
      </c>
      <c r="Z626" s="17">
        <v>127.11499999999999</v>
      </c>
    </row>
    <row r="627" spans="1:26" x14ac:dyDescent="0.2">
      <c r="A627" s="27">
        <v>44707</v>
      </c>
      <c r="B627" s="17">
        <v>4.7679999999999998</v>
      </c>
      <c r="C627" s="14">
        <v>823.06</v>
      </c>
      <c r="D627" s="17">
        <v>6.76736</v>
      </c>
      <c r="E627" s="17">
        <v>3922</v>
      </c>
      <c r="F627" s="17">
        <v>23.04317</v>
      </c>
      <c r="G627" s="17">
        <v>366.65699999999998</v>
      </c>
      <c r="H627" s="17">
        <v>14632.5</v>
      </c>
      <c r="I627" s="17">
        <v>4.3979999999999997</v>
      </c>
      <c r="J627" s="17">
        <v>19.766300000000001</v>
      </c>
      <c r="K627" s="17">
        <v>3.6574499999999999</v>
      </c>
      <c r="L627" s="17">
        <v>52.41</v>
      </c>
      <c r="M627" s="17">
        <v>4.29617</v>
      </c>
      <c r="N627" s="17">
        <v>4.6089799999999999</v>
      </c>
      <c r="O627" s="17">
        <v>64.407399999999996</v>
      </c>
      <c r="P627" s="17">
        <v>15.707140000000001</v>
      </c>
      <c r="Q627" s="17">
        <v>34.219499999999996</v>
      </c>
      <c r="R627" s="17">
        <v>16.348500000000001</v>
      </c>
      <c r="S627" s="17">
        <v>77.608009999999993</v>
      </c>
      <c r="T627" s="17">
        <v>1.3731500000000001</v>
      </c>
      <c r="U627" s="17">
        <v>29.458400000000001</v>
      </c>
      <c r="V627" s="17">
        <v>1260.5150000000001</v>
      </c>
      <c r="W627" s="17">
        <v>29.587499999999999</v>
      </c>
      <c r="X627" s="17">
        <v>18.581869999999999</v>
      </c>
      <c r="Y627" s="17">
        <v>1.0725199999999999</v>
      </c>
      <c r="Z627" s="17">
        <v>127.122</v>
      </c>
    </row>
    <row r="628" spans="1:26" x14ac:dyDescent="0.2">
      <c r="A628" s="27">
        <v>44706</v>
      </c>
      <c r="B628" s="17">
        <v>4.8268700000000004</v>
      </c>
      <c r="C628" s="14">
        <v>831.81299999999999</v>
      </c>
      <c r="D628" s="17">
        <v>6.7126700000000001</v>
      </c>
      <c r="E628" s="17">
        <v>3936.6350000000002</v>
      </c>
      <c r="F628" s="17">
        <v>23.100339999999999</v>
      </c>
      <c r="G628" s="17">
        <v>367.53100000000001</v>
      </c>
      <c r="H628" s="17">
        <v>14632.5</v>
      </c>
      <c r="I628" s="17">
        <v>4.3941999999999997</v>
      </c>
      <c r="J628" s="17">
        <v>19.829429999999999</v>
      </c>
      <c r="K628" s="17">
        <v>3.6877300000000002</v>
      </c>
      <c r="L628" s="17">
        <v>52.356200000000001</v>
      </c>
      <c r="M628" s="17">
        <v>4.3079299999999998</v>
      </c>
      <c r="N628" s="17">
        <v>4.6257999999999999</v>
      </c>
      <c r="O628" s="17">
        <v>60.226050000000001</v>
      </c>
      <c r="P628" s="17">
        <v>15.740880000000001</v>
      </c>
      <c r="Q628" s="17">
        <v>34.303699999999999</v>
      </c>
      <c r="R628" s="17">
        <v>16.35201</v>
      </c>
      <c r="S628" s="17">
        <v>77.464510000000004</v>
      </c>
      <c r="T628" s="17">
        <v>1.3757999999999999</v>
      </c>
      <c r="U628" s="17">
        <v>29.508800000000001</v>
      </c>
      <c r="V628" s="17">
        <v>1266.55</v>
      </c>
      <c r="W628" s="17">
        <v>29.587499999999999</v>
      </c>
      <c r="X628" s="17">
        <v>18.619150000000001</v>
      </c>
      <c r="Y628" s="17">
        <v>1.0681499999999999</v>
      </c>
      <c r="Z628" s="17">
        <v>127.32</v>
      </c>
    </row>
    <row r="629" spans="1:26" x14ac:dyDescent="0.2">
      <c r="A629" s="27">
        <v>44705</v>
      </c>
      <c r="B629" s="17">
        <v>4.81942</v>
      </c>
      <c r="C629" s="14">
        <v>830.58199999999999</v>
      </c>
      <c r="D629" s="17">
        <v>6.6574</v>
      </c>
      <c r="E629" s="17">
        <v>3976.1750000000002</v>
      </c>
      <c r="F629" s="17">
        <v>22.940729999999999</v>
      </c>
      <c r="G629" s="17">
        <v>356.55900000000003</v>
      </c>
      <c r="H629" s="17">
        <v>14657.5</v>
      </c>
      <c r="I629" s="17">
        <v>4.3964999999999996</v>
      </c>
      <c r="J629" s="17">
        <v>19.843489999999999</v>
      </c>
      <c r="K629" s="17">
        <v>3.7040000000000002</v>
      </c>
      <c r="L629" s="17">
        <v>52.329500000000003</v>
      </c>
      <c r="M629" s="17">
        <v>4.2817800000000004</v>
      </c>
      <c r="N629" s="17">
        <v>4.6043900000000004</v>
      </c>
      <c r="O629" s="17">
        <v>55.357320000000001</v>
      </c>
      <c r="P629" s="17">
        <v>15.64315</v>
      </c>
      <c r="Q629" s="17">
        <v>34.086300000000001</v>
      </c>
      <c r="R629" s="17">
        <v>16.091439999999999</v>
      </c>
      <c r="S629" s="17">
        <v>77.479510000000005</v>
      </c>
      <c r="T629" s="17">
        <v>1.37185</v>
      </c>
      <c r="U629" s="17">
        <v>29.597799999999999</v>
      </c>
      <c r="V629" s="17">
        <v>1261.175</v>
      </c>
      <c r="W629" s="17">
        <v>29.25</v>
      </c>
      <c r="X629" s="17">
        <v>18.512149999999998</v>
      </c>
      <c r="Y629" s="17">
        <v>1.0735699999999999</v>
      </c>
      <c r="Z629" s="17">
        <v>126.83</v>
      </c>
    </row>
    <row r="630" spans="1:26" x14ac:dyDescent="0.2">
      <c r="A630" s="27">
        <v>44704</v>
      </c>
      <c r="B630" s="17">
        <v>4.8129999999999997</v>
      </c>
      <c r="C630" s="14">
        <v>830.48500000000001</v>
      </c>
      <c r="D630" s="17">
        <v>6.6616999999999997</v>
      </c>
      <c r="E630" s="17">
        <v>3977.5250000000001</v>
      </c>
      <c r="F630" s="17">
        <v>23.041219999999999</v>
      </c>
      <c r="G630" s="17">
        <v>357.37400000000002</v>
      </c>
      <c r="H630" s="17">
        <v>14673.5</v>
      </c>
      <c r="I630" s="17">
        <v>4.3890000000000002</v>
      </c>
      <c r="J630" s="17">
        <v>19.8748</v>
      </c>
      <c r="K630" s="17">
        <v>3.7176499999999999</v>
      </c>
      <c r="L630" s="17">
        <v>52.27</v>
      </c>
      <c r="M630" s="17">
        <v>4.3135500000000002</v>
      </c>
      <c r="N630" s="17">
        <v>4.6261999999999999</v>
      </c>
      <c r="O630" s="17">
        <v>58.575020000000002</v>
      </c>
      <c r="P630" s="17">
        <v>15.75062</v>
      </c>
      <c r="Q630" s="17">
        <v>34.136299999999999</v>
      </c>
      <c r="R630" s="17">
        <v>15.924379999999999</v>
      </c>
      <c r="S630" s="17">
        <v>77.504509999999996</v>
      </c>
      <c r="T630" s="17">
        <v>1.3734200000000001</v>
      </c>
      <c r="U630" s="17">
        <v>29.606999999999999</v>
      </c>
      <c r="V630" s="17">
        <v>1258.8699999999999</v>
      </c>
      <c r="W630" s="17">
        <v>29.4</v>
      </c>
      <c r="X630" s="17">
        <v>18.393750000000001</v>
      </c>
      <c r="Y630" s="17">
        <v>1.06907</v>
      </c>
      <c r="Z630" s="17">
        <v>127.904</v>
      </c>
    </row>
    <row r="631" spans="1:26" x14ac:dyDescent="0.2">
      <c r="A631" s="27">
        <v>44701</v>
      </c>
      <c r="B631" s="17">
        <v>4.88035</v>
      </c>
      <c r="C631" s="14">
        <v>836.17499999999995</v>
      </c>
      <c r="D631" s="17">
        <v>6.6997999999999998</v>
      </c>
      <c r="E631" s="17">
        <v>3971.7750000000001</v>
      </c>
      <c r="F631" s="17">
        <v>23.30743</v>
      </c>
      <c r="G631" s="17">
        <v>363.83499999999998</v>
      </c>
      <c r="H631" s="17">
        <v>14652</v>
      </c>
      <c r="I631" s="17">
        <v>4.3890000000000002</v>
      </c>
      <c r="J631" s="17">
        <v>19.862590000000001</v>
      </c>
      <c r="K631" s="17">
        <v>3.7299699999999998</v>
      </c>
      <c r="L631" s="17">
        <v>52.225000000000001</v>
      </c>
      <c r="M631" s="17">
        <v>4.38225</v>
      </c>
      <c r="N631" s="17">
        <v>4.6832000000000003</v>
      </c>
      <c r="O631" s="17">
        <v>62.139560000000003</v>
      </c>
      <c r="P631" s="17">
        <v>15.841749999999999</v>
      </c>
      <c r="Q631" s="17">
        <v>34.406300000000002</v>
      </c>
      <c r="R631" s="17">
        <v>15.909039999999999</v>
      </c>
      <c r="S631" s="17">
        <v>77.818010000000001</v>
      </c>
      <c r="T631" s="17">
        <v>1.3803700000000001</v>
      </c>
      <c r="U631" s="17">
        <v>29.623699999999999</v>
      </c>
      <c r="V631" s="17">
        <v>1274.3</v>
      </c>
      <c r="W631" s="17">
        <v>29.4</v>
      </c>
      <c r="X631" s="17">
        <v>18.278500000000001</v>
      </c>
      <c r="Y631" s="17">
        <v>1.0563499999999999</v>
      </c>
      <c r="Z631" s="17">
        <v>127.876</v>
      </c>
    </row>
    <row r="632" spans="1:26" x14ac:dyDescent="0.2">
      <c r="A632" s="27">
        <v>44700</v>
      </c>
      <c r="B632" s="17">
        <v>4.9320000000000004</v>
      </c>
      <c r="C632" s="14">
        <v>837.33799999999997</v>
      </c>
      <c r="D632" s="17">
        <v>6.7252700000000001</v>
      </c>
      <c r="E632" s="17">
        <v>4053.3</v>
      </c>
      <c r="F632" s="17">
        <v>23.318680000000001</v>
      </c>
      <c r="G632" s="17">
        <v>363.30700000000002</v>
      </c>
      <c r="H632" s="17">
        <v>14631.1</v>
      </c>
      <c r="I632" s="17">
        <v>4.4050000000000002</v>
      </c>
      <c r="J632" s="17">
        <v>19.918099999999999</v>
      </c>
      <c r="K632" s="17">
        <v>3.7355999999999998</v>
      </c>
      <c r="L632" s="17">
        <v>52.459800000000001</v>
      </c>
      <c r="M632" s="17">
        <v>4.3897199999999996</v>
      </c>
      <c r="N632" s="17">
        <v>4.6734999999999998</v>
      </c>
      <c r="O632" s="17">
        <v>62.356250000000003</v>
      </c>
      <c r="P632" s="17">
        <v>15.827199999999999</v>
      </c>
      <c r="Q632" s="17">
        <v>34.466000000000001</v>
      </c>
      <c r="R632" s="17">
        <v>15.88785</v>
      </c>
      <c r="S632" s="17">
        <v>77.421019999999999</v>
      </c>
      <c r="T632" s="17">
        <v>1.38113</v>
      </c>
      <c r="U632" s="17">
        <v>29.766200000000001</v>
      </c>
      <c r="V632" s="17">
        <v>1263.99</v>
      </c>
      <c r="W632" s="17">
        <v>29.398700000000002</v>
      </c>
      <c r="X632" s="17">
        <v>18.264099999999999</v>
      </c>
      <c r="Y632" s="17">
        <v>1.0588299999999999</v>
      </c>
      <c r="Z632" s="17">
        <v>127.794</v>
      </c>
    </row>
    <row r="633" spans="1:26" x14ac:dyDescent="0.2">
      <c r="A633" s="27">
        <v>44699</v>
      </c>
      <c r="B633" s="17">
        <v>4.9714499999999999</v>
      </c>
      <c r="C633" s="14">
        <v>853.84</v>
      </c>
      <c r="D633" s="17">
        <v>6.7806899999999999</v>
      </c>
      <c r="E633" s="17">
        <v>4071.4879999999998</v>
      </c>
      <c r="F633" s="17">
        <v>23.548580000000001</v>
      </c>
      <c r="G633" s="17">
        <v>366.49099999999999</v>
      </c>
      <c r="H633" s="17">
        <v>14687.5</v>
      </c>
      <c r="I633" s="17">
        <v>4.3955000000000002</v>
      </c>
      <c r="J633" s="17">
        <v>20.036750000000001</v>
      </c>
      <c r="K633" s="17">
        <v>3.7715000000000001</v>
      </c>
      <c r="L633" s="17">
        <v>52.454999999999998</v>
      </c>
      <c r="M633" s="17">
        <v>4.4380300000000004</v>
      </c>
      <c r="N633" s="17">
        <v>4.72689</v>
      </c>
      <c r="O633" s="17">
        <v>64.364000000000004</v>
      </c>
      <c r="P633" s="17">
        <v>16.032029999999999</v>
      </c>
      <c r="Q633" s="17">
        <v>34.670299999999997</v>
      </c>
      <c r="R633" s="17">
        <v>15.946999999999999</v>
      </c>
      <c r="S633" s="17">
        <v>77.823009999999996</v>
      </c>
      <c r="T633" s="17">
        <v>1.3919699999999999</v>
      </c>
      <c r="U633" s="17">
        <v>29.686599999999999</v>
      </c>
      <c r="V633" s="17">
        <v>1275.32</v>
      </c>
      <c r="W633" s="17">
        <v>29.4</v>
      </c>
      <c r="X633" s="17">
        <v>18.2651</v>
      </c>
      <c r="Y633" s="17">
        <v>1.04643</v>
      </c>
      <c r="Z633" s="17">
        <v>128.226</v>
      </c>
    </row>
    <row r="634" spans="1:26" x14ac:dyDescent="0.2">
      <c r="A634" s="27">
        <v>44698</v>
      </c>
      <c r="B634" s="17">
        <v>4.9396500000000003</v>
      </c>
      <c r="C634" s="14">
        <v>851.32</v>
      </c>
      <c r="D634" s="17">
        <v>6.7412299999999998</v>
      </c>
      <c r="E634" s="17">
        <v>4029.4250000000002</v>
      </c>
      <c r="F634" s="17">
        <v>23.4255</v>
      </c>
      <c r="G634" s="17">
        <v>366.02100000000002</v>
      </c>
      <c r="H634" s="17">
        <v>14647.5</v>
      </c>
      <c r="I634" s="17">
        <v>4.3899999999999997</v>
      </c>
      <c r="J634" s="17">
        <v>19.940000000000001</v>
      </c>
      <c r="K634" s="17">
        <v>3.7627700000000002</v>
      </c>
      <c r="L634" s="17">
        <v>52.436300000000003</v>
      </c>
      <c r="M634" s="17">
        <v>4.41106</v>
      </c>
      <c r="N634" s="17">
        <v>4.6903199999999998</v>
      </c>
      <c r="O634" s="17">
        <v>64.966830000000002</v>
      </c>
      <c r="P634" s="17">
        <v>15.911149999999999</v>
      </c>
      <c r="Q634" s="17">
        <v>34.544899999999998</v>
      </c>
      <c r="R634" s="17">
        <v>15.84313</v>
      </c>
      <c r="S634" s="17">
        <v>77.415009999999995</v>
      </c>
      <c r="T634" s="17">
        <v>1.38504</v>
      </c>
      <c r="U634" s="17">
        <v>29.678999999999998</v>
      </c>
      <c r="V634" s="17">
        <v>1266.79</v>
      </c>
      <c r="W634" s="17">
        <v>29.526759999999999</v>
      </c>
      <c r="X634" s="17">
        <v>18.290700000000001</v>
      </c>
      <c r="Y634" s="17">
        <v>1.0549599999999999</v>
      </c>
      <c r="Z634" s="17">
        <v>129.38499999999999</v>
      </c>
    </row>
    <row r="635" spans="1:26" x14ac:dyDescent="0.2">
      <c r="A635" s="27">
        <v>44697</v>
      </c>
      <c r="B635" s="17">
        <v>5.0603999999999996</v>
      </c>
      <c r="C635" s="14">
        <v>857.75</v>
      </c>
      <c r="D635" s="17">
        <v>6.7974899999999998</v>
      </c>
      <c r="E635" s="17">
        <v>4058.1880000000001</v>
      </c>
      <c r="F635" s="17">
        <v>23.70055</v>
      </c>
      <c r="G635" s="17">
        <v>373.97300000000001</v>
      </c>
      <c r="H635" s="17">
        <v>14612.5</v>
      </c>
      <c r="I635" s="17">
        <v>4.3977500000000003</v>
      </c>
      <c r="J635" s="17">
        <v>20.025600000000001</v>
      </c>
      <c r="K635" s="17">
        <v>3.7716500000000002</v>
      </c>
      <c r="L635" s="17">
        <v>52.494999999999997</v>
      </c>
      <c r="M635" s="17">
        <v>4.46638</v>
      </c>
      <c r="N635" s="17">
        <v>4.7420900000000001</v>
      </c>
      <c r="O635" s="17">
        <v>64.342420000000004</v>
      </c>
      <c r="P635" s="17">
        <v>16.147600000000001</v>
      </c>
      <c r="Q635" s="17">
        <v>34.710799999999999</v>
      </c>
      <c r="R635" s="17">
        <v>15.54768</v>
      </c>
      <c r="S635" s="17">
        <v>77.808009999999996</v>
      </c>
      <c r="T635" s="17">
        <v>1.3917999999999999</v>
      </c>
      <c r="U635" s="17">
        <v>29.7972</v>
      </c>
      <c r="V635" s="17">
        <v>1280.6300000000001</v>
      </c>
      <c r="W635" s="17">
        <v>29.290009999999999</v>
      </c>
      <c r="X635" s="17">
        <v>18.26998</v>
      </c>
      <c r="Y635" s="17">
        <v>1.0434300000000001</v>
      </c>
      <c r="Z635" s="17">
        <v>129.16</v>
      </c>
    </row>
    <row r="636" spans="1:26" x14ac:dyDescent="0.2">
      <c r="A636" s="27">
        <v>44694</v>
      </c>
      <c r="B636" s="17">
        <v>5.0604500000000003</v>
      </c>
      <c r="C636" s="14">
        <v>860.63</v>
      </c>
      <c r="D636" s="17">
        <v>6.79969</v>
      </c>
      <c r="E636" s="17">
        <v>4109.875</v>
      </c>
      <c r="F636" s="17">
        <v>23.782609999999998</v>
      </c>
      <c r="G636" s="17">
        <v>370.55500000000001</v>
      </c>
      <c r="H636" s="17">
        <v>14612.5</v>
      </c>
      <c r="I636" s="17">
        <v>4.3979999999999997</v>
      </c>
      <c r="J636" s="17">
        <v>20.10698</v>
      </c>
      <c r="K636" s="17">
        <v>3.7919499999999999</v>
      </c>
      <c r="L636" s="17">
        <v>52.457500000000003</v>
      </c>
      <c r="M636" s="17">
        <v>4.4978100000000003</v>
      </c>
      <c r="N636" s="17">
        <v>4.7496499999999999</v>
      </c>
      <c r="O636" s="17">
        <v>64.706249999999997</v>
      </c>
      <c r="P636" s="17">
        <v>16.165220000000001</v>
      </c>
      <c r="Q636" s="17">
        <v>34.734900000000003</v>
      </c>
      <c r="R636" s="17">
        <v>15.481450000000001</v>
      </c>
      <c r="S636" s="17">
        <v>77.444010000000006</v>
      </c>
      <c r="T636" s="17">
        <v>1.3929199999999999</v>
      </c>
      <c r="U636" s="17">
        <v>29.8047</v>
      </c>
      <c r="V636" s="17">
        <v>1278.8699999999999</v>
      </c>
      <c r="W636" s="17">
        <v>29.492550000000001</v>
      </c>
      <c r="X636" s="17">
        <v>18.316099999999999</v>
      </c>
      <c r="Y636" s="17">
        <v>1.04121</v>
      </c>
      <c r="Z636" s="17">
        <v>129.21700000000001</v>
      </c>
    </row>
    <row r="637" spans="1:26" x14ac:dyDescent="0.2">
      <c r="A637" s="27">
        <v>44693</v>
      </c>
      <c r="B637" s="17">
        <v>5.1348000000000003</v>
      </c>
      <c r="C637" s="14">
        <v>862.5</v>
      </c>
      <c r="D637" s="17">
        <v>6.8273299999999999</v>
      </c>
      <c r="E637" s="17">
        <v>4110.6949999999997</v>
      </c>
      <c r="F637" s="17">
        <v>24.035740000000001</v>
      </c>
      <c r="G637" s="17">
        <v>369.04500000000002</v>
      </c>
      <c r="H637" s="17">
        <v>14597</v>
      </c>
      <c r="I637" s="17">
        <v>4.3932500000000001</v>
      </c>
      <c r="J637" s="17">
        <v>20.247920000000001</v>
      </c>
      <c r="K637" s="17">
        <v>3.7627999999999999</v>
      </c>
      <c r="L637" s="17">
        <v>52.478700000000003</v>
      </c>
      <c r="M637" s="17">
        <v>4.4963899999999999</v>
      </c>
      <c r="N637" s="17">
        <v>4.7663099999999998</v>
      </c>
      <c r="O637" s="17">
        <v>64.590180000000004</v>
      </c>
      <c r="P637" s="17">
        <v>16.090859999999999</v>
      </c>
      <c r="Q637" s="17">
        <v>34.744199999999999</v>
      </c>
      <c r="R637" s="17">
        <v>15.381500000000001</v>
      </c>
      <c r="S637" s="17">
        <v>77.437010000000001</v>
      </c>
      <c r="T637" s="17">
        <v>1.39628</v>
      </c>
      <c r="U637" s="17">
        <v>29.846</v>
      </c>
      <c r="V637" s="17">
        <v>1290.8699999999999</v>
      </c>
      <c r="W637" s="17">
        <v>29.54851</v>
      </c>
      <c r="X637" s="17">
        <v>18.314330000000002</v>
      </c>
      <c r="Y637" s="17">
        <v>1.0380100000000001</v>
      </c>
      <c r="Z637" s="17">
        <v>128.33799999999999</v>
      </c>
    </row>
    <row r="638" spans="1:26" x14ac:dyDescent="0.2">
      <c r="A638" s="27">
        <v>44692</v>
      </c>
      <c r="B638" s="17">
        <v>5.13835</v>
      </c>
      <c r="C638" s="14">
        <v>862.22299999999996</v>
      </c>
      <c r="D638" s="17">
        <v>6.7642600000000002</v>
      </c>
      <c r="E638" s="17">
        <v>4086.018</v>
      </c>
      <c r="F638" s="17">
        <v>24.18205</v>
      </c>
      <c r="G638" s="17">
        <v>361.28</v>
      </c>
      <c r="H638" s="17">
        <v>14557.5</v>
      </c>
      <c r="I638" s="17">
        <v>4.3765000000000001</v>
      </c>
      <c r="J638" s="17">
        <v>20.313970000000001</v>
      </c>
      <c r="K638" s="17">
        <v>3.7875000000000001</v>
      </c>
      <c r="L638" s="17">
        <v>52.282499999999999</v>
      </c>
      <c r="M638" s="17">
        <v>4.4470499999999999</v>
      </c>
      <c r="N638" s="17">
        <v>4.7061999999999999</v>
      </c>
      <c r="O638" s="17">
        <v>66.608099999999993</v>
      </c>
      <c r="P638" s="17">
        <v>16.089130000000001</v>
      </c>
      <c r="Q638" s="17">
        <v>34.664000000000001</v>
      </c>
      <c r="R638" s="17">
        <v>15.31941</v>
      </c>
      <c r="S638" s="17">
        <v>77.424509999999998</v>
      </c>
      <c r="T638" s="17">
        <v>1.3895999999999999</v>
      </c>
      <c r="U638" s="17">
        <v>29.692799999999998</v>
      </c>
      <c r="V638" s="17">
        <v>1279.0250000000001</v>
      </c>
      <c r="W638" s="17">
        <v>29.4</v>
      </c>
      <c r="X638" s="17">
        <v>18.390699999999999</v>
      </c>
      <c r="Y638" s="17">
        <v>1.0512699999999999</v>
      </c>
      <c r="Z638" s="17">
        <v>129.96600000000001</v>
      </c>
    </row>
    <row r="639" spans="1:26" x14ac:dyDescent="0.2">
      <c r="A639" s="27">
        <v>44691</v>
      </c>
      <c r="B639" s="17">
        <v>5.1338699999999999</v>
      </c>
      <c r="C639" s="14">
        <v>867.00800000000004</v>
      </c>
      <c r="D639" s="17">
        <v>6.7476900000000004</v>
      </c>
      <c r="E639" s="17">
        <v>4074.0749999999998</v>
      </c>
      <c r="F639" s="17">
        <v>23.750050000000002</v>
      </c>
      <c r="G639" s="17">
        <v>360.68799999999999</v>
      </c>
      <c r="H639" s="17">
        <v>14557</v>
      </c>
      <c r="I639" s="17">
        <v>4.3819999999999997</v>
      </c>
      <c r="J639" s="17">
        <v>20.391200000000001</v>
      </c>
      <c r="K639" s="17">
        <v>3.7909999999999999</v>
      </c>
      <c r="L639" s="17">
        <v>52.383800000000001</v>
      </c>
      <c r="M639" s="17">
        <v>4.4463999999999997</v>
      </c>
      <c r="N639" s="17">
        <v>4.6982499999999998</v>
      </c>
      <c r="O639" s="17">
        <v>70.263350000000003</v>
      </c>
      <c r="P639" s="17">
        <v>16.123830000000002</v>
      </c>
      <c r="Q639" s="17">
        <v>34.619300000000003</v>
      </c>
      <c r="R639" s="17">
        <v>15.25356</v>
      </c>
      <c r="S639" s="17">
        <v>77.27252</v>
      </c>
      <c r="T639" s="17">
        <v>1.3908499999999999</v>
      </c>
      <c r="U639" s="17">
        <v>29.706299999999999</v>
      </c>
      <c r="V639" s="17">
        <v>1276.6400000000001</v>
      </c>
      <c r="W639" s="17">
        <v>30.25</v>
      </c>
      <c r="X639" s="17">
        <v>18.484200000000001</v>
      </c>
      <c r="Y639" s="17">
        <v>1.0528599999999999</v>
      </c>
      <c r="Z639" s="17">
        <v>130.44499999999999</v>
      </c>
    </row>
    <row r="640" spans="1:26" x14ac:dyDescent="0.2">
      <c r="A640" s="27">
        <v>44690</v>
      </c>
      <c r="B640" s="17">
        <v>5.1608999999999998</v>
      </c>
      <c r="C640" s="14">
        <v>868.57500000000005</v>
      </c>
      <c r="D640" s="17">
        <v>6.7565999999999997</v>
      </c>
      <c r="E640" s="17">
        <v>4091.1120000000001</v>
      </c>
      <c r="F640" s="17">
        <v>23.715900000000001</v>
      </c>
      <c r="G640" s="17">
        <v>360.35</v>
      </c>
      <c r="H640" s="17">
        <v>14557.5</v>
      </c>
      <c r="I640" s="17">
        <v>4.3834999999999997</v>
      </c>
      <c r="J640" s="17">
        <v>20.39677</v>
      </c>
      <c r="K640" s="17">
        <v>3.8230499999999998</v>
      </c>
      <c r="L640" s="17">
        <v>52.6693</v>
      </c>
      <c r="M640" s="17">
        <v>4.4429600000000002</v>
      </c>
      <c r="N640" s="17">
        <v>4.6835500000000003</v>
      </c>
      <c r="O640" s="17">
        <v>69.480099999999993</v>
      </c>
      <c r="P640" s="17">
        <v>16.189350000000001</v>
      </c>
      <c r="Q640" s="17">
        <v>34.570500000000003</v>
      </c>
      <c r="R640" s="17">
        <v>15.0829</v>
      </c>
      <c r="S640" s="17">
        <v>77.381510000000006</v>
      </c>
      <c r="T640" s="17">
        <v>1.3907</v>
      </c>
      <c r="U640" s="17">
        <v>29.7898</v>
      </c>
      <c r="V640" s="17">
        <v>1274.93</v>
      </c>
      <c r="W640" s="17">
        <v>30.262</v>
      </c>
      <c r="X640" s="17">
        <v>18.493300000000001</v>
      </c>
      <c r="Y640" s="17">
        <v>1.0561400000000001</v>
      </c>
      <c r="Z640" s="17">
        <v>130.291</v>
      </c>
    </row>
    <row r="641" spans="1:26" x14ac:dyDescent="0.2">
      <c r="A641" s="27">
        <v>44687</v>
      </c>
      <c r="B641" s="17">
        <v>5.0802199999999997</v>
      </c>
      <c r="C641" s="14">
        <v>858.49699999999996</v>
      </c>
      <c r="D641" s="17">
        <v>6.7179500000000001</v>
      </c>
      <c r="E641" s="17">
        <v>4053.9250000000002</v>
      </c>
      <c r="F641" s="17">
        <v>23.703299999999999</v>
      </c>
      <c r="G641" s="17">
        <v>361.80700000000002</v>
      </c>
      <c r="H641" s="17">
        <v>14497</v>
      </c>
      <c r="I641" s="17">
        <v>4.37</v>
      </c>
      <c r="J641" s="17">
        <v>20.126529999999999</v>
      </c>
      <c r="K641" s="17">
        <v>3.8138700000000001</v>
      </c>
      <c r="L641" s="17">
        <v>52.497500000000002</v>
      </c>
      <c r="M641" s="17">
        <v>4.4626999999999999</v>
      </c>
      <c r="N641" s="17">
        <v>4.6884499999999996</v>
      </c>
      <c r="O641" s="17">
        <v>67.955200000000005</v>
      </c>
      <c r="P641" s="17">
        <v>15.996270000000001</v>
      </c>
      <c r="Q641" s="17">
        <v>34.322800000000001</v>
      </c>
      <c r="R641" s="17">
        <v>14.95163</v>
      </c>
      <c r="S641" s="17">
        <v>76.985510000000005</v>
      </c>
      <c r="T641" s="17">
        <v>1.3851599999999999</v>
      </c>
      <c r="U641" s="17">
        <v>29.682099999999998</v>
      </c>
      <c r="V641" s="17">
        <v>1270.04</v>
      </c>
      <c r="W641" s="17">
        <v>30.261949999999999</v>
      </c>
      <c r="X641" s="17">
        <v>18.476400000000002</v>
      </c>
      <c r="Y641" s="17">
        <v>1.05514</v>
      </c>
      <c r="Z641" s="17">
        <v>130.55699999999999</v>
      </c>
    </row>
    <row r="642" spans="1:26" x14ac:dyDescent="0.2">
      <c r="A642" s="27">
        <v>44686</v>
      </c>
      <c r="B642" s="17">
        <v>5.0270999999999999</v>
      </c>
      <c r="C642" s="14">
        <v>860.94500000000005</v>
      </c>
      <c r="D642" s="17">
        <v>6.6818999999999997</v>
      </c>
      <c r="E642" s="17">
        <v>4083.038</v>
      </c>
      <c r="F642" s="17">
        <v>23.322050000000001</v>
      </c>
      <c r="G642" s="17">
        <v>361.25799999999998</v>
      </c>
      <c r="H642" s="17">
        <v>14497</v>
      </c>
      <c r="I642" s="17">
        <v>4.3484999999999996</v>
      </c>
      <c r="J642" s="17">
        <v>20.240300000000001</v>
      </c>
      <c r="K642" s="17">
        <v>3.7897500000000002</v>
      </c>
      <c r="L642" s="17">
        <v>52.393300000000004</v>
      </c>
      <c r="M642" s="17">
        <v>4.4554900000000002</v>
      </c>
      <c r="N642" s="17">
        <v>4.6940999999999997</v>
      </c>
      <c r="O642" s="17">
        <v>65.1691</v>
      </c>
      <c r="P642" s="17">
        <v>15.9894</v>
      </c>
      <c r="Q642" s="17">
        <v>34.362299999999998</v>
      </c>
      <c r="R642" s="17">
        <v>14.862170000000001</v>
      </c>
      <c r="S642" s="17">
        <v>76.557019999999994</v>
      </c>
      <c r="T642" s="17">
        <v>1.3845799999999999</v>
      </c>
      <c r="U642" s="17">
        <v>29.502500000000001</v>
      </c>
      <c r="V642" s="17">
        <v>1269.325</v>
      </c>
      <c r="W642" s="17">
        <v>29.492799999999999</v>
      </c>
      <c r="X642" s="17">
        <v>18.477699999999999</v>
      </c>
      <c r="Y642" s="17">
        <v>1.0542</v>
      </c>
      <c r="Z642" s="17">
        <v>130.197</v>
      </c>
    </row>
    <row r="643" spans="1:26" x14ac:dyDescent="0.2">
      <c r="A643" s="27">
        <v>44685</v>
      </c>
      <c r="B643" s="17">
        <v>4.9198500000000003</v>
      </c>
      <c r="C643" s="14">
        <v>854.35</v>
      </c>
      <c r="D643" s="17">
        <v>6.6223000000000001</v>
      </c>
      <c r="E643" s="17">
        <v>4066.3649999999998</v>
      </c>
      <c r="F643" s="17">
        <v>23.185449999999999</v>
      </c>
      <c r="G643" s="17">
        <v>354.21300000000002</v>
      </c>
      <c r="H643" s="17">
        <v>14387.3</v>
      </c>
      <c r="I643" s="17">
        <v>4.3535000000000004</v>
      </c>
      <c r="J643" s="17">
        <v>20.0245</v>
      </c>
      <c r="K643" s="17">
        <v>3.7702800000000001</v>
      </c>
      <c r="L643" s="17">
        <v>52.4953</v>
      </c>
      <c r="M643" s="17">
        <v>4.3783300000000001</v>
      </c>
      <c r="N643" s="17">
        <v>4.6566799999999997</v>
      </c>
      <c r="O643" s="17">
        <v>65.879069999999999</v>
      </c>
      <c r="P643" s="17">
        <v>15.456720000000001</v>
      </c>
      <c r="Q643" s="17">
        <v>34.039200000000001</v>
      </c>
      <c r="R643" s="17">
        <v>14.7363</v>
      </c>
      <c r="S643" s="17">
        <v>75.974509999999995</v>
      </c>
      <c r="T643" s="17">
        <v>1.37416</v>
      </c>
      <c r="U643" s="17">
        <v>29.533799999999999</v>
      </c>
      <c r="V643" s="17">
        <v>1251.53</v>
      </c>
      <c r="W643" s="17">
        <v>29.546009999999999</v>
      </c>
      <c r="X643" s="17">
        <v>18.478249999999999</v>
      </c>
      <c r="Y643" s="17">
        <v>1.0622199999999999</v>
      </c>
      <c r="Z643" s="17">
        <v>129.08500000000001</v>
      </c>
    </row>
    <row r="644" spans="1:26" x14ac:dyDescent="0.2">
      <c r="A644" s="27">
        <v>44684</v>
      </c>
      <c r="B644" s="17">
        <v>4.9619499999999999</v>
      </c>
      <c r="C644" s="14">
        <v>855.76300000000003</v>
      </c>
      <c r="D644" s="17">
        <v>6.6487400000000001</v>
      </c>
      <c r="E644" s="17">
        <v>4029.2719999999999</v>
      </c>
      <c r="F644" s="17">
        <v>23.427420000000001</v>
      </c>
      <c r="G644" s="17">
        <v>362.12</v>
      </c>
      <c r="H644" s="17">
        <v>14497</v>
      </c>
      <c r="I644" s="17">
        <v>4.3535000000000004</v>
      </c>
      <c r="J644" s="17">
        <v>20.290150000000001</v>
      </c>
      <c r="K644" s="17">
        <v>3.81765</v>
      </c>
      <c r="L644" s="17">
        <v>52.437899999999999</v>
      </c>
      <c r="M644" s="17">
        <v>4.4593999999999996</v>
      </c>
      <c r="N644" s="17">
        <v>4.7021300000000004</v>
      </c>
      <c r="O644" s="17">
        <v>68.390020000000007</v>
      </c>
      <c r="P644" s="17">
        <v>15.777559999999999</v>
      </c>
      <c r="Q644" s="17">
        <v>34.35</v>
      </c>
      <c r="R644" s="17">
        <v>14.81751</v>
      </c>
      <c r="S644" s="17">
        <v>76.463509999999999</v>
      </c>
      <c r="T644" s="17">
        <v>1.3843099999999999</v>
      </c>
      <c r="U644" s="17">
        <v>29.5397</v>
      </c>
      <c r="V644" s="17">
        <v>1261.06</v>
      </c>
      <c r="W644" s="17">
        <v>29.546009999999999</v>
      </c>
      <c r="X644" s="17">
        <v>18.478999999999999</v>
      </c>
      <c r="Y644" s="17">
        <v>1.0520700000000001</v>
      </c>
      <c r="Z644" s="17">
        <v>130.137</v>
      </c>
    </row>
    <row r="645" spans="1:26" x14ac:dyDescent="0.2">
      <c r="A645" s="27">
        <v>44683</v>
      </c>
      <c r="B645" s="17">
        <v>5.0854499999999998</v>
      </c>
      <c r="C645" s="14">
        <v>860.82299999999998</v>
      </c>
      <c r="D645" s="17">
        <v>6.6742100000000004</v>
      </c>
      <c r="E645" s="17">
        <v>4010.0219999999999</v>
      </c>
      <c r="F645" s="17">
        <v>23.510390000000001</v>
      </c>
      <c r="G645" s="17">
        <v>363.67</v>
      </c>
      <c r="H645" s="17">
        <v>14497</v>
      </c>
      <c r="I645" s="17">
        <v>4.3535000000000004</v>
      </c>
      <c r="J645" s="17">
        <v>20.469650000000001</v>
      </c>
      <c r="K645" s="17">
        <v>3.8341500000000002</v>
      </c>
      <c r="L645" s="17">
        <v>52.377000000000002</v>
      </c>
      <c r="M645" s="17">
        <v>4.4683999999999999</v>
      </c>
      <c r="N645" s="17">
        <v>4.7086800000000002</v>
      </c>
      <c r="O645" s="17">
        <v>70.822149999999993</v>
      </c>
      <c r="P645" s="17">
        <v>16.113299999999999</v>
      </c>
      <c r="Q645" s="17">
        <v>34.460500000000003</v>
      </c>
      <c r="R645" s="17">
        <v>14.885960000000001</v>
      </c>
      <c r="S645" s="17">
        <v>76.521510000000006</v>
      </c>
      <c r="T645" s="17">
        <v>1.3864000000000001</v>
      </c>
      <c r="U645" s="17">
        <v>29.436900000000001</v>
      </c>
      <c r="V645" s="17">
        <v>1267.6400000000001</v>
      </c>
      <c r="W645" s="17">
        <v>29.546009999999999</v>
      </c>
      <c r="X645" s="17">
        <v>18.4862</v>
      </c>
      <c r="Y645" s="17">
        <v>1.05071</v>
      </c>
      <c r="Z645" s="17">
        <v>130.15600000000001</v>
      </c>
    </row>
    <row r="646" spans="1:26" x14ac:dyDescent="0.2">
      <c r="A646" s="27">
        <v>44680</v>
      </c>
      <c r="B646" s="17">
        <v>4.9721000000000002</v>
      </c>
      <c r="C646" s="14">
        <v>851.62</v>
      </c>
      <c r="D646" s="17">
        <v>6.6403999999999996</v>
      </c>
      <c r="E646" s="17">
        <v>3960.95</v>
      </c>
      <c r="F646" s="17">
        <v>23.34</v>
      </c>
      <c r="G646" s="17">
        <v>359.00799999999998</v>
      </c>
      <c r="H646" s="17">
        <v>14497</v>
      </c>
      <c r="I646" s="17">
        <v>4.3535000000000004</v>
      </c>
      <c r="J646" s="17">
        <v>20.428000000000001</v>
      </c>
      <c r="K646" s="17">
        <v>3.8374700000000002</v>
      </c>
      <c r="L646" s="17">
        <v>52.2</v>
      </c>
      <c r="M646" s="17">
        <v>4.4352799999999997</v>
      </c>
      <c r="N646" s="17">
        <v>4.69238</v>
      </c>
      <c r="O646" s="17">
        <v>71.732299999999995</v>
      </c>
      <c r="P646" s="17">
        <v>15.789249999999999</v>
      </c>
      <c r="Q646" s="17">
        <v>34.281999999999996</v>
      </c>
      <c r="R646" s="17">
        <v>14.854100000000001</v>
      </c>
      <c r="S646" s="17">
        <v>76.537009999999995</v>
      </c>
      <c r="T646" s="17">
        <v>1.3834500000000001</v>
      </c>
      <c r="U646" s="17">
        <v>29.436900000000001</v>
      </c>
      <c r="V646" s="17">
        <v>1263.73</v>
      </c>
      <c r="W646" s="17">
        <v>30.261700000000001</v>
      </c>
      <c r="X646" s="17">
        <v>18.494399999999999</v>
      </c>
      <c r="Y646" s="17">
        <v>1.0545</v>
      </c>
      <c r="Z646" s="17">
        <v>129.69999999999999</v>
      </c>
    </row>
    <row r="647" spans="1:26" x14ac:dyDescent="0.2">
      <c r="A647" s="27">
        <v>44679</v>
      </c>
      <c r="B647" s="17">
        <v>4.9423000000000004</v>
      </c>
      <c r="C647" s="14">
        <v>857.31299999999999</v>
      </c>
      <c r="D647" s="17">
        <v>6.6596500000000001</v>
      </c>
      <c r="E647" s="17">
        <v>3981.2750000000001</v>
      </c>
      <c r="F647" s="17">
        <v>23.398499999999999</v>
      </c>
      <c r="G647" s="17">
        <v>359.95</v>
      </c>
      <c r="H647" s="17">
        <v>14506</v>
      </c>
      <c r="I647" s="17">
        <v>4.3624999999999998</v>
      </c>
      <c r="J647" s="17">
        <v>20.44566</v>
      </c>
      <c r="K647" s="17">
        <v>3.8449</v>
      </c>
      <c r="L647" s="17">
        <v>52.255000000000003</v>
      </c>
      <c r="M647" s="17">
        <v>4.4675000000000002</v>
      </c>
      <c r="N647" s="17">
        <v>4.7130999999999998</v>
      </c>
      <c r="O647" s="17">
        <v>72.632379999999998</v>
      </c>
      <c r="P647" s="17">
        <v>16.03285</v>
      </c>
      <c r="Q647" s="17">
        <v>34.450800000000001</v>
      </c>
      <c r="R647" s="17">
        <v>14.78973</v>
      </c>
      <c r="S647" s="17">
        <v>76.59151</v>
      </c>
      <c r="T647" s="17">
        <v>1.3868</v>
      </c>
      <c r="U647" s="17">
        <v>29.528300000000002</v>
      </c>
      <c r="V647" s="17">
        <v>1272.1600000000001</v>
      </c>
      <c r="W647" s="17">
        <v>30.261399999999998</v>
      </c>
      <c r="X647" s="17">
        <v>18.518550000000001</v>
      </c>
      <c r="Y647" s="17">
        <v>1.04993</v>
      </c>
      <c r="Z647" s="17">
        <v>130.84899999999999</v>
      </c>
    </row>
    <row r="648" spans="1:26" x14ac:dyDescent="0.2">
      <c r="A648" s="27">
        <v>44678</v>
      </c>
      <c r="B648" s="17">
        <v>4.9687000000000001</v>
      </c>
      <c r="C648" s="14">
        <v>847.80499999999995</v>
      </c>
      <c r="D648" s="17">
        <v>6.5867599999999999</v>
      </c>
      <c r="E648" s="17">
        <v>3955.538</v>
      </c>
      <c r="F648" s="17">
        <v>23.227180000000001</v>
      </c>
      <c r="G648" s="17">
        <v>357.98200000000003</v>
      </c>
      <c r="H648" s="17">
        <v>14422</v>
      </c>
      <c r="I648" s="17">
        <v>4.3600000000000003</v>
      </c>
      <c r="J648" s="17">
        <v>20.40185</v>
      </c>
      <c r="K648" s="17">
        <v>3.8279700000000001</v>
      </c>
      <c r="L648" s="17">
        <v>52.115000000000002</v>
      </c>
      <c r="M648" s="17">
        <v>4.4601899999999999</v>
      </c>
      <c r="N648" s="17">
        <v>4.6872499999999997</v>
      </c>
      <c r="O648" s="17">
        <v>73.769480000000001</v>
      </c>
      <c r="P648" s="17">
        <v>15.891249999999999</v>
      </c>
      <c r="Q648" s="17">
        <v>34.350499999999997</v>
      </c>
      <c r="R648" s="17">
        <v>14.812290000000001</v>
      </c>
      <c r="S648" s="17">
        <v>76.474509999999995</v>
      </c>
      <c r="T648" s="17">
        <v>1.3812500000000001</v>
      </c>
      <c r="U648" s="17">
        <v>29.405899999999999</v>
      </c>
      <c r="V648" s="17">
        <v>1266.4000000000001</v>
      </c>
      <c r="W648" s="17">
        <v>29.46105</v>
      </c>
      <c r="X648" s="17">
        <v>18.493020000000001</v>
      </c>
      <c r="Y648" s="17">
        <v>1.05572</v>
      </c>
      <c r="Z648" s="17">
        <v>128.43</v>
      </c>
    </row>
    <row r="649" spans="1:26" x14ac:dyDescent="0.2">
      <c r="A649" s="27">
        <v>44677</v>
      </c>
      <c r="B649" s="17">
        <v>4.9997999999999996</v>
      </c>
      <c r="C649" s="14">
        <v>843.46799999999996</v>
      </c>
      <c r="D649" s="17">
        <v>6.5898000000000003</v>
      </c>
      <c r="E649" s="17">
        <v>3942.9250000000002</v>
      </c>
      <c r="F649" s="17">
        <v>23.104710000000001</v>
      </c>
      <c r="G649" s="17">
        <v>354.87700000000001</v>
      </c>
      <c r="H649" s="17">
        <v>14411</v>
      </c>
      <c r="I649" s="17">
        <v>4.3550000000000004</v>
      </c>
      <c r="J649" s="17">
        <v>20.433</v>
      </c>
      <c r="K649" s="17">
        <v>3.8262700000000001</v>
      </c>
      <c r="L649" s="17">
        <v>52.26</v>
      </c>
      <c r="M649" s="17">
        <v>4.4327399999999999</v>
      </c>
      <c r="N649" s="17">
        <v>4.6495800000000003</v>
      </c>
      <c r="O649" s="17">
        <v>75.530829999999995</v>
      </c>
      <c r="P649" s="17">
        <v>15.84881</v>
      </c>
      <c r="Q649" s="17">
        <v>34.292999999999999</v>
      </c>
      <c r="R649" s="17">
        <v>14.803800000000001</v>
      </c>
      <c r="S649" s="17">
        <v>76.801509999999993</v>
      </c>
      <c r="T649" s="17">
        <v>1.3791199999999999</v>
      </c>
      <c r="U649" s="17">
        <v>29.2986</v>
      </c>
      <c r="V649" s="17">
        <v>1260.98</v>
      </c>
      <c r="W649" s="17">
        <v>29.244710000000001</v>
      </c>
      <c r="X649" s="17">
        <v>18.516400000000001</v>
      </c>
      <c r="Y649" s="17">
        <v>1.0637700000000001</v>
      </c>
      <c r="Z649" s="17">
        <v>127.229</v>
      </c>
    </row>
    <row r="650" spans="1:26" x14ac:dyDescent="0.2">
      <c r="A650" s="27">
        <v>44676</v>
      </c>
      <c r="B650" s="17">
        <v>4.8775500000000003</v>
      </c>
      <c r="C650" s="14">
        <v>844.92200000000003</v>
      </c>
      <c r="D650" s="17">
        <v>6.57212</v>
      </c>
      <c r="E650" s="17">
        <v>3933.44</v>
      </c>
      <c r="F650" s="17">
        <v>22.74858</v>
      </c>
      <c r="G650" s="17">
        <v>347.46800000000002</v>
      </c>
      <c r="H650" s="17">
        <v>14457.5</v>
      </c>
      <c r="I650" s="17">
        <v>4.3564999999999996</v>
      </c>
      <c r="J650" s="17">
        <v>20.1982</v>
      </c>
      <c r="K650" s="17">
        <v>3.8058000000000001</v>
      </c>
      <c r="L650" s="17">
        <v>52.417499999999997</v>
      </c>
      <c r="M650" s="17">
        <v>4.3342799999999997</v>
      </c>
      <c r="N650" s="17">
        <v>4.6165900000000004</v>
      </c>
      <c r="O650" s="17">
        <v>75.025220000000004</v>
      </c>
      <c r="P650" s="17">
        <v>15.676119999999999</v>
      </c>
      <c r="Q650" s="17">
        <v>34.134700000000002</v>
      </c>
      <c r="R650" s="17">
        <v>14.77773</v>
      </c>
      <c r="S650" s="17">
        <v>76.558009999999996</v>
      </c>
      <c r="T650" s="17">
        <v>1.3743000000000001</v>
      </c>
      <c r="U650" s="17">
        <v>29.343399999999999</v>
      </c>
      <c r="V650" s="17">
        <v>1250.23</v>
      </c>
      <c r="W650" s="17">
        <v>29.245000000000001</v>
      </c>
      <c r="X650" s="17">
        <v>18.56325</v>
      </c>
      <c r="Y650" s="17">
        <v>1.0712600000000001</v>
      </c>
      <c r="Z650" s="17">
        <v>128.136</v>
      </c>
    </row>
    <row r="651" spans="1:26" x14ac:dyDescent="0.2">
      <c r="A651" s="27">
        <v>44673</v>
      </c>
      <c r="B651" s="17">
        <v>4.7961299999999998</v>
      </c>
      <c r="C651" s="14">
        <v>836.25</v>
      </c>
      <c r="D651" s="17">
        <v>6.5261800000000001</v>
      </c>
      <c r="E651" s="17">
        <v>3857.75</v>
      </c>
      <c r="F651" s="17">
        <v>22.573799999999999</v>
      </c>
      <c r="G651" s="17">
        <v>344.41899999999998</v>
      </c>
      <c r="H651" s="17">
        <v>14480.5</v>
      </c>
      <c r="I651" s="17">
        <v>4.3250000000000002</v>
      </c>
      <c r="J651" s="17">
        <v>20.231310000000001</v>
      </c>
      <c r="K651" s="17">
        <v>3.7688000000000001</v>
      </c>
      <c r="L651" s="17">
        <v>52.32</v>
      </c>
      <c r="M651" s="17">
        <v>4.3106799999999996</v>
      </c>
      <c r="N651" s="17">
        <v>4.58094</v>
      </c>
      <c r="O651" s="17">
        <v>76.709450000000004</v>
      </c>
      <c r="P651" s="17">
        <v>15.60825</v>
      </c>
      <c r="Q651" s="17">
        <v>33.966999999999999</v>
      </c>
      <c r="R651" s="17">
        <v>14.742190000000001</v>
      </c>
      <c r="S651" s="17">
        <v>76.464510000000004</v>
      </c>
      <c r="T651" s="17">
        <v>1.3711199999999999</v>
      </c>
      <c r="U651" s="17">
        <v>29.265699999999999</v>
      </c>
      <c r="V651" s="17">
        <v>1244.0999999999999</v>
      </c>
      <c r="W651" s="17">
        <v>30.25975</v>
      </c>
      <c r="X651" s="17">
        <v>18.576899999999998</v>
      </c>
      <c r="Y651" s="17">
        <v>1.079</v>
      </c>
      <c r="Z651" s="17">
        <v>128.49799999999999</v>
      </c>
    </row>
    <row r="652" spans="1:26" x14ac:dyDescent="0.2">
      <c r="A652" s="27">
        <v>44672</v>
      </c>
      <c r="B652" s="17">
        <v>4.6219999999999999</v>
      </c>
      <c r="C652" s="14">
        <v>825.73699999999997</v>
      </c>
      <c r="D652" s="17">
        <v>6.4808199999999996</v>
      </c>
      <c r="E652" s="17">
        <v>3766.66</v>
      </c>
      <c r="F652" s="17">
        <v>22.479099999999999</v>
      </c>
      <c r="G652" s="17">
        <v>341.64</v>
      </c>
      <c r="H652" s="17">
        <v>14344</v>
      </c>
      <c r="I652" s="17">
        <v>4.2910000000000004</v>
      </c>
      <c r="J652" s="17">
        <v>20.172599999999999</v>
      </c>
      <c r="K652" s="17">
        <v>3.7368999999999999</v>
      </c>
      <c r="L652" s="17">
        <v>52.3675</v>
      </c>
      <c r="M652" s="17">
        <v>4.28118</v>
      </c>
      <c r="N652" s="17">
        <v>4.5597200000000004</v>
      </c>
      <c r="O652" s="17">
        <v>80.988299999999995</v>
      </c>
      <c r="P652" s="17">
        <v>15.38025</v>
      </c>
      <c r="Q652" s="17">
        <v>33.898000000000003</v>
      </c>
      <c r="R652" s="17">
        <v>14.70665</v>
      </c>
      <c r="S652" s="17">
        <v>76.274010000000004</v>
      </c>
      <c r="T652" s="17">
        <v>1.36374</v>
      </c>
      <c r="U652" s="17">
        <v>29.1768</v>
      </c>
      <c r="V652" s="17">
        <v>1242.3399999999999</v>
      </c>
      <c r="W652" s="17">
        <v>29.393750000000001</v>
      </c>
      <c r="X652" s="17">
        <v>18.590229999999998</v>
      </c>
      <c r="Y652" s="17">
        <v>1.08342</v>
      </c>
      <c r="Z652" s="17">
        <v>128.38300000000001</v>
      </c>
    </row>
    <row r="653" spans="1:26" x14ac:dyDescent="0.2">
      <c r="A653" s="27">
        <v>44671</v>
      </c>
      <c r="B653" s="17">
        <v>4.6219999999999999</v>
      </c>
      <c r="C653" s="14">
        <v>814.6</v>
      </c>
      <c r="D653" s="17">
        <v>6.44489</v>
      </c>
      <c r="E653" s="17">
        <v>3760.663</v>
      </c>
      <c r="F653" s="17">
        <v>22.467400000000001</v>
      </c>
      <c r="G653" s="17">
        <v>341.61500000000001</v>
      </c>
      <c r="H653" s="17">
        <v>14356</v>
      </c>
      <c r="I653" s="17">
        <v>4.282</v>
      </c>
      <c r="J653" s="17">
        <v>20.002099999999999</v>
      </c>
      <c r="K653" s="17">
        <v>3.7138</v>
      </c>
      <c r="L653" s="17">
        <v>52.482100000000003</v>
      </c>
      <c r="M653" s="17">
        <v>4.2756299999999996</v>
      </c>
      <c r="N653" s="17">
        <v>4.55532</v>
      </c>
      <c r="O653" s="17">
        <v>81.899230000000003</v>
      </c>
      <c r="P653" s="17">
        <v>15.03309</v>
      </c>
      <c r="Q653" s="17">
        <v>33.765999999999998</v>
      </c>
      <c r="R653" s="17">
        <v>14.670059999999999</v>
      </c>
      <c r="S653" s="17">
        <v>76.29101</v>
      </c>
      <c r="T653" s="17">
        <v>1.3630599999999999</v>
      </c>
      <c r="U653" s="17">
        <v>29.2835</v>
      </c>
      <c r="V653" s="17">
        <v>1233.9100000000001</v>
      </c>
      <c r="W653" s="17">
        <v>29.400300000000001</v>
      </c>
      <c r="X653" s="17">
        <v>18.490970000000001</v>
      </c>
      <c r="Y653" s="17">
        <v>1.08528</v>
      </c>
      <c r="Z653" s="17">
        <v>127.855</v>
      </c>
    </row>
    <row r="654" spans="1:26" x14ac:dyDescent="0.2">
      <c r="A654" s="27">
        <v>44670</v>
      </c>
      <c r="B654" s="17">
        <v>4.6682499999999996</v>
      </c>
      <c r="C654" s="14">
        <v>819.97500000000002</v>
      </c>
      <c r="D654" s="17">
        <v>6.4192299999999998</v>
      </c>
      <c r="E654" s="17">
        <v>3749.8229999999999</v>
      </c>
      <c r="F654" s="17">
        <v>22.672899999999998</v>
      </c>
      <c r="G654" s="17">
        <v>344.62900000000002</v>
      </c>
      <c r="H654" s="17">
        <v>14340</v>
      </c>
      <c r="I654" s="17">
        <v>4.2545000000000002</v>
      </c>
      <c r="J654" s="17">
        <v>20.028549999999999</v>
      </c>
      <c r="K654" s="17">
        <v>3.7090000000000001</v>
      </c>
      <c r="L654" s="17">
        <v>52.461300000000001</v>
      </c>
      <c r="M654" s="17">
        <v>4.3055399999999997</v>
      </c>
      <c r="N654" s="17">
        <v>4.5811000000000002</v>
      </c>
      <c r="O654" s="17">
        <v>80.440520000000006</v>
      </c>
      <c r="P654" s="17">
        <v>14.985849999999999</v>
      </c>
      <c r="Q654" s="17">
        <v>33.800600000000003</v>
      </c>
      <c r="R654" s="17">
        <v>14.657730000000001</v>
      </c>
      <c r="S654" s="17">
        <v>76.448009999999996</v>
      </c>
      <c r="T654" s="17">
        <v>1.36782</v>
      </c>
      <c r="U654" s="17">
        <v>29.232099999999999</v>
      </c>
      <c r="V654" s="17">
        <v>1239.81</v>
      </c>
      <c r="W654" s="17">
        <v>29.245999999999999</v>
      </c>
      <c r="X654" s="17">
        <v>18.450949999999999</v>
      </c>
      <c r="Y654" s="17">
        <v>1.0787500000000001</v>
      </c>
      <c r="Z654" s="17">
        <v>128.90600000000001</v>
      </c>
    </row>
    <row r="655" spans="1:26" x14ac:dyDescent="0.2">
      <c r="A655" s="27">
        <v>44669</v>
      </c>
      <c r="B655" s="17">
        <v>4.6534000000000004</v>
      </c>
      <c r="C655" s="14">
        <v>816.97500000000002</v>
      </c>
      <c r="D655" s="17">
        <v>6.3777499999999998</v>
      </c>
      <c r="E655" s="17">
        <v>3733.4250000000002</v>
      </c>
      <c r="F655" s="17">
        <v>22.655149999999999</v>
      </c>
      <c r="G655" s="17">
        <v>346.50799999999998</v>
      </c>
      <c r="H655" s="17">
        <v>14353.5</v>
      </c>
      <c r="I655" s="17">
        <v>4.2545000000000002</v>
      </c>
      <c r="J655" s="17">
        <v>19.827999999999999</v>
      </c>
      <c r="K655" s="17">
        <v>3.7367499999999998</v>
      </c>
      <c r="L655" s="17">
        <v>52.262799999999999</v>
      </c>
      <c r="M655" s="17">
        <v>4.2877200000000002</v>
      </c>
      <c r="N655" s="17">
        <v>4.5809899999999999</v>
      </c>
      <c r="O655" s="17">
        <v>81.118769999999998</v>
      </c>
      <c r="P655" s="17">
        <v>14.65382</v>
      </c>
      <c r="Q655" s="17">
        <v>33.701300000000003</v>
      </c>
      <c r="R655" s="17">
        <v>14.640459999999999</v>
      </c>
      <c r="S655" s="17">
        <v>76.287660000000002</v>
      </c>
      <c r="T655" s="17">
        <v>1.3618600000000001</v>
      </c>
      <c r="U655" s="17">
        <v>29.227599999999999</v>
      </c>
      <c r="V655" s="17">
        <v>1235.835</v>
      </c>
      <c r="W655" s="17">
        <v>29.535799999999998</v>
      </c>
      <c r="X655" s="17">
        <v>18.478899999999999</v>
      </c>
      <c r="Y655" s="17">
        <v>1.07823</v>
      </c>
      <c r="Z655" s="17">
        <v>126.991</v>
      </c>
    </row>
    <row r="656" spans="1:26" x14ac:dyDescent="0.2">
      <c r="A656" s="27">
        <v>44666</v>
      </c>
      <c r="B656" s="17">
        <v>4.7013499999999997</v>
      </c>
      <c r="C656" s="14">
        <v>814.75</v>
      </c>
      <c r="D656" s="17">
        <v>6.3814900000000003</v>
      </c>
      <c r="E656" s="17">
        <v>3721.5</v>
      </c>
      <c r="F656" s="17">
        <v>22.604030000000002</v>
      </c>
      <c r="G656" s="17">
        <v>347.41300000000001</v>
      </c>
      <c r="H656" s="17">
        <v>14344</v>
      </c>
      <c r="I656" s="17">
        <v>4.2355</v>
      </c>
      <c r="J656" s="17">
        <v>19.9725</v>
      </c>
      <c r="K656" s="17">
        <v>3.7340499999999999</v>
      </c>
      <c r="L656" s="17">
        <v>52.1828</v>
      </c>
      <c r="M656" s="17">
        <v>4.2848800000000002</v>
      </c>
      <c r="N656" s="17">
        <v>4.5706499999999997</v>
      </c>
      <c r="O656" s="17">
        <v>82.85427</v>
      </c>
      <c r="P656" s="17">
        <v>14.625400000000001</v>
      </c>
      <c r="Q656" s="17">
        <v>33.606299999999997</v>
      </c>
      <c r="R656" s="17">
        <v>14.63836</v>
      </c>
      <c r="S656" s="17">
        <v>76.314009999999996</v>
      </c>
      <c r="T656" s="17">
        <v>1.3569500000000001</v>
      </c>
      <c r="U656" s="17">
        <v>29.1281</v>
      </c>
      <c r="V656" s="17">
        <v>1229.08</v>
      </c>
      <c r="W656" s="17">
        <v>29.481369999999998</v>
      </c>
      <c r="X656" s="17">
        <v>18.404250000000001</v>
      </c>
      <c r="Y656" s="17">
        <v>1.081</v>
      </c>
      <c r="Z656" s="17">
        <v>126.462</v>
      </c>
    </row>
    <row r="657" spans="1:26" x14ac:dyDescent="0.2">
      <c r="A657" s="27">
        <v>44665</v>
      </c>
      <c r="B657" s="17">
        <v>4.7013499999999997</v>
      </c>
      <c r="C657" s="14">
        <v>816.55</v>
      </c>
      <c r="D657" s="17">
        <v>6.3898099999999998</v>
      </c>
      <c r="E657" s="17">
        <v>3721.5</v>
      </c>
      <c r="F657" s="17">
        <v>22.564620000000001</v>
      </c>
      <c r="G657" s="17">
        <v>347.53500000000003</v>
      </c>
      <c r="H657" s="17">
        <v>14344</v>
      </c>
      <c r="I657" s="17">
        <v>4.2314999999999996</v>
      </c>
      <c r="J657" s="17">
        <v>19.970040000000001</v>
      </c>
      <c r="K657" s="17">
        <v>3.7340499999999999</v>
      </c>
      <c r="L657" s="17">
        <v>52.1828</v>
      </c>
      <c r="M657" s="17">
        <v>4.2848300000000004</v>
      </c>
      <c r="N657" s="17">
        <v>4.5619199999999998</v>
      </c>
      <c r="O657" s="17">
        <v>82.117450000000005</v>
      </c>
      <c r="P657" s="17">
        <v>14.66301</v>
      </c>
      <c r="Q657" s="17">
        <v>33.678699999999999</v>
      </c>
      <c r="R657" s="17">
        <v>14.60938</v>
      </c>
      <c r="S657" s="17">
        <v>76.08511</v>
      </c>
      <c r="T657" s="17">
        <v>1.3569500000000001</v>
      </c>
      <c r="U657" s="17">
        <v>29.002500000000001</v>
      </c>
      <c r="V657" s="17">
        <v>1230.27</v>
      </c>
      <c r="W657" s="17">
        <v>29.40035</v>
      </c>
      <c r="X657" s="17">
        <v>18.40635</v>
      </c>
      <c r="Y657" s="17">
        <v>1.08284</v>
      </c>
      <c r="Z657" s="17">
        <v>125.879</v>
      </c>
    </row>
    <row r="658" spans="1:26" x14ac:dyDescent="0.2">
      <c r="A658" s="27">
        <v>44664</v>
      </c>
      <c r="B658" s="17">
        <v>4.6910499999999997</v>
      </c>
      <c r="C658" s="14">
        <v>805.59500000000003</v>
      </c>
      <c r="D658" s="17">
        <v>6.3778499999999996</v>
      </c>
      <c r="E658" s="17">
        <v>3723</v>
      </c>
      <c r="F658" s="17">
        <v>22.440719999999999</v>
      </c>
      <c r="G658" s="17">
        <v>346.55500000000001</v>
      </c>
      <c r="H658" s="17">
        <v>14363</v>
      </c>
      <c r="I658" s="17">
        <v>4.2305000000000001</v>
      </c>
      <c r="J658" s="17">
        <v>19.788450000000001</v>
      </c>
      <c r="K658" s="17">
        <v>3.7341500000000001</v>
      </c>
      <c r="L658" s="17">
        <v>52.043599999999998</v>
      </c>
      <c r="M658" s="17">
        <v>4.2613000000000003</v>
      </c>
      <c r="N658" s="17">
        <v>4.5403599999999997</v>
      </c>
      <c r="O658" s="17">
        <v>82.285070000000005</v>
      </c>
      <c r="P658" s="17">
        <v>14.56433</v>
      </c>
      <c r="Q658" s="17">
        <v>33.521299999999997</v>
      </c>
      <c r="R658" s="17">
        <v>14.599769999999999</v>
      </c>
      <c r="S658" s="17">
        <v>76.08511</v>
      </c>
      <c r="T658" s="17">
        <v>1.36239</v>
      </c>
      <c r="U658" s="17">
        <v>29.028700000000001</v>
      </c>
      <c r="V658" s="17">
        <v>1223.18</v>
      </c>
      <c r="W658" s="17">
        <v>29.471419999999998</v>
      </c>
      <c r="X658" s="17">
        <v>18.407299999999999</v>
      </c>
      <c r="Y658" s="17">
        <v>1.08883</v>
      </c>
      <c r="Z658" s="17">
        <v>125.61799999999999</v>
      </c>
    </row>
    <row r="659" spans="1:26" x14ac:dyDescent="0.2">
      <c r="A659" s="27">
        <v>44663</v>
      </c>
      <c r="B659" s="17">
        <v>4.6754499999999997</v>
      </c>
      <c r="C659" s="14">
        <v>805.72500000000002</v>
      </c>
      <c r="D659" s="17">
        <v>6.3765400000000003</v>
      </c>
      <c r="E659" s="17">
        <v>3732.732</v>
      </c>
      <c r="F659" s="17">
        <v>22.57329</v>
      </c>
      <c r="G659" s="17">
        <v>348.892</v>
      </c>
      <c r="H659" s="17">
        <v>14362.5</v>
      </c>
      <c r="I659" s="17">
        <v>4.2327500000000002</v>
      </c>
      <c r="J659" s="17">
        <v>19.803000000000001</v>
      </c>
      <c r="K659" s="17">
        <v>3.7299000000000002</v>
      </c>
      <c r="L659" s="17">
        <v>52.1175</v>
      </c>
      <c r="M659" s="17">
        <v>4.28674</v>
      </c>
      <c r="N659" s="17">
        <v>4.5616099999999999</v>
      </c>
      <c r="O659" s="17">
        <v>84.905460000000005</v>
      </c>
      <c r="P659" s="17">
        <v>14.509650000000001</v>
      </c>
      <c r="Q659" s="17">
        <v>33.566200000000002</v>
      </c>
      <c r="R659" s="17">
        <v>14.59904</v>
      </c>
      <c r="S659" s="17">
        <v>76.168009999999995</v>
      </c>
      <c r="T659" s="17">
        <v>1.36408</v>
      </c>
      <c r="U659" s="17">
        <v>29.1282</v>
      </c>
      <c r="V659" s="17">
        <v>1229.1099999999999</v>
      </c>
      <c r="W659" s="17">
        <v>29.536549999999998</v>
      </c>
      <c r="X659" s="17">
        <v>18.500879999999999</v>
      </c>
      <c r="Y659" s="17">
        <v>1.08283</v>
      </c>
      <c r="Z659" s="17">
        <v>125.379</v>
      </c>
    </row>
    <row r="660" spans="1:26" x14ac:dyDescent="0.2">
      <c r="A660" s="27">
        <v>44662</v>
      </c>
      <c r="B660" s="17">
        <v>4.69503</v>
      </c>
      <c r="C660" s="14">
        <v>817.11500000000001</v>
      </c>
      <c r="D660" s="17">
        <v>6.3883799999999997</v>
      </c>
      <c r="E660" s="17">
        <v>3739.0749999999998</v>
      </c>
      <c r="F660" s="17">
        <v>22.4497</v>
      </c>
      <c r="G660" s="17">
        <v>347.79</v>
      </c>
      <c r="H660" s="17">
        <v>14366</v>
      </c>
      <c r="I660" s="17">
        <v>4.2305000000000001</v>
      </c>
      <c r="J660" s="17">
        <v>19.940650000000002</v>
      </c>
      <c r="K660" s="17">
        <v>3.7144499999999998</v>
      </c>
      <c r="L660" s="17">
        <v>52.04</v>
      </c>
      <c r="M660" s="17">
        <v>4.2824200000000001</v>
      </c>
      <c r="N660" s="17">
        <v>4.53904</v>
      </c>
      <c r="O660" s="17">
        <v>83.439319999999995</v>
      </c>
      <c r="P660" s="17">
        <v>14.56981</v>
      </c>
      <c r="Q660" s="17">
        <v>33.625500000000002</v>
      </c>
      <c r="R660" s="17">
        <v>14.6654</v>
      </c>
      <c r="S660" s="17">
        <v>75.834059999999994</v>
      </c>
      <c r="T660" s="17">
        <v>1.3650599999999999</v>
      </c>
      <c r="U660" s="17">
        <v>29.083100000000002</v>
      </c>
      <c r="V660" s="17">
        <v>1234.8900000000001</v>
      </c>
      <c r="W660" s="17">
        <v>29.474039999999999</v>
      </c>
      <c r="X660" s="17">
        <v>18.423999999999999</v>
      </c>
      <c r="Y660" s="17">
        <v>1.0883700000000001</v>
      </c>
      <c r="Z660" s="17">
        <v>125.374</v>
      </c>
    </row>
    <row r="661" spans="1:26" x14ac:dyDescent="0.2">
      <c r="A661" s="27">
        <v>44659</v>
      </c>
      <c r="B661" s="17">
        <v>4.6989000000000001</v>
      </c>
      <c r="C661" s="14">
        <v>815.65</v>
      </c>
      <c r="D661" s="17">
        <v>6.3698499999999996</v>
      </c>
      <c r="E661" s="17">
        <v>3754</v>
      </c>
      <c r="F661" s="17">
        <v>22.459299999999999</v>
      </c>
      <c r="G661" s="17">
        <v>347.185</v>
      </c>
      <c r="H661" s="17">
        <v>14361.5</v>
      </c>
      <c r="I661" s="17">
        <v>4.2214999999999998</v>
      </c>
      <c r="J661" s="17">
        <v>20.046299999999999</v>
      </c>
      <c r="K661" s="17">
        <v>3.7111499999999999</v>
      </c>
      <c r="L661" s="17">
        <v>51.585000000000001</v>
      </c>
      <c r="M661" s="17">
        <v>4.2611999999999997</v>
      </c>
      <c r="N661" s="17">
        <v>4.5434299999999999</v>
      </c>
      <c r="O661" s="17">
        <v>80.397580000000005</v>
      </c>
      <c r="P661" s="17">
        <v>14.64569</v>
      </c>
      <c r="Q661" s="17">
        <v>33.588999999999999</v>
      </c>
      <c r="R661" s="17">
        <v>14.750529999999999</v>
      </c>
      <c r="S661" s="17">
        <v>75.920010000000005</v>
      </c>
      <c r="T661" s="17">
        <v>1.3636200000000001</v>
      </c>
      <c r="U661" s="17">
        <v>28.9011</v>
      </c>
      <c r="V661" s="17">
        <v>1229.21</v>
      </c>
      <c r="W661" s="17">
        <v>29.541</v>
      </c>
      <c r="X661" s="17">
        <v>18.338699999999999</v>
      </c>
      <c r="Y661" s="17">
        <v>1.08765</v>
      </c>
      <c r="Z661" s="17">
        <v>124.34399999999999</v>
      </c>
    </row>
    <row r="662" spans="1:26" x14ac:dyDescent="0.2">
      <c r="A662" s="27">
        <v>44658</v>
      </c>
      <c r="B662" s="17">
        <v>4.7525000000000004</v>
      </c>
      <c r="C662" s="14">
        <v>805.85</v>
      </c>
      <c r="D662" s="17">
        <v>6.3632200000000001</v>
      </c>
      <c r="E662" s="17">
        <v>3769.5</v>
      </c>
      <c r="F662" s="17">
        <v>22.527999999999999</v>
      </c>
      <c r="G662" s="17">
        <v>347.74</v>
      </c>
      <c r="H662" s="17">
        <v>14358.5</v>
      </c>
      <c r="I662" s="17">
        <v>4.2182500000000003</v>
      </c>
      <c r="J662" s="17">
        <v>20.14115</v>
      </c>
      <c r="K662" s="17">
        <v>3.70445</v>
      </c>
      <c r="L662" s="17">
        <v>51.417099999999998</v>
      </c>
      <c r="M662" s="17">
        <v>4.2615499999999997</v>
      </c>
      <c r="N662" s="17">
        <v>4.5423600000000004</v>
      </c>
      <c r="O662" s="17">
        <v>79.719380000000001</v>
      </c>
      <c r="P662" s="17">
        <v>14.74375</v>
      </c>
      <c r="Q662" s="17">
        <v>33.4908</v>
      </c>
      <c r="R662" s="17">
        <v>14.739420000000001</v>
      </c>
      <c r="S662" s="17">
        <v>75.917509999999993</v>
      </c>
      <c r="T662" s="17">
        <v>1.36137</v>
      </c>
      <c r="U662" s="17">
        <v>28.8262</v>
      </c>
      <c r="V662" s="17">
        <v>1222.77</v>
      </c>
      <c r="W662" s="17">
        <v>29.400179999999999</v>
      </c>
      <c r="X662" s="17">
        <v>18.34122</v>
      </c>
      <c r="Y662" s="17">
        <v>1.08788</v>
      </c>
      <c r="Z662" s="17">
        <v>123.95399999999999</v>
      </c>
    </row>
    <row r="663" spans="1:26" x14ac:dyDescent="0.2">
      <c r="A663" s="27">
        <v>44657</v>
      </c>
      <c r="B663" s="17">
        <v>4.71645</v>
      </c>
      <c r="C663" s="14">
        <v>800.10799999999995</v>
      </c>
      <c r="D663" s="17">
        <v>6.3589700000000002</v>
      </c>
      <c r="E663" s="17">
        <v>3750.45</v>
      </c>
      <c r="F663" s="17">
        <v>22.46293</v>
      </c>
      <c r="G663" s="17">
        <v>348.30500000000001</v>
      </c>
      <c r="H663" s="17">
        <v>14357</v>
      </c>
      <c r="I663" s="17">
        <v>4.2149999999999999</v>
      </c>
      <c r="J663" s="17">
        <v>20.170249999999999</v>
      </c>
      <c r="K663" s="17">
        <v>3.7218</v>
      </c>
      <c r="L663" s="17">
        <v>51.435000000000002</v>
      </c>
      <c r="M663" s="17">
        <v>4.2809999999999997</v>
      </c>
      <c r="N663" s="17">
        <v>4.5343200000000001</v>
      </c>
      <c r="O663" s="17">
        <v>82.437529999999995</v>
      </c>
      <c r="P663" s="17">
        <v>14.665699999999999</v>
      </c>
      <c r="Q663" s="17">
        <v>33.587600000000002</v>
      </c>
      <c r="R663" s="17">
        <v>14.712300000000001</v>
      </c>
      <c r="S663" s="17">
        <v>75.926010000000005</v>
      </c>
      <c r="T663" s="17">
        <v>1.3598300000000001</v>
      </c>
      <c r="U663" s="17">
        <v>28.736599999999999</v>
      </c>
      <c r="V663" s="17">
        <v>1217.5999999999999</v>
      </c>
      <c r="W663" s="17">
        <v>29.40035</v>
      </c>
      <c r="X663" s="17">
        <v>18.297619999999998</v>
      </c>
      <c r="Y663" s="17">
        <v>1.08955</v>
      </c>
      <c r="Z663" s="17">
        <v>123.803</v>
      </c>
    </row>
    <row r="664" spans="1:26" x14ac:dyDescent="0.2">
      <c r="A664" s="27">
        <v>44656</v>
      </c>
      <c r="B664" s="17">
        <v>4.6512000000000002</v>
      </c>
      <c r="C664" s="14">
        <v>786.67700000000002</v>
      </c>
      <c r="D664" s="17">
        <v>6.37751</v>
      </c>
      <c r="E664" s="17">
        <v>3741.1</v>
      </c>
      <c r="F664" s="17">
        <v>22.3445</v>
      </c>
      <c r="G664" s="17">
        <v>345.33100000000002</v>
      </c>
      <c r="H664" s="17">
        <v>14346.5</v>
      </c>
      <c r="I664" s="17">
        <v>4.2104999999999997</v>
      </c>
      <c r="J664" s="17">
        <v>20.001550000000002</v>
      </c>
      <c r="K664" s="17">
        <v>3.6976499999999999</v>
      </c>
      <c r="L664" s="17">
        <v>51.21</v>
      </c>
      <c r="M664" s="17">
        <v>4.2600300000000004</v>
      </c>
      <c r="N664" s="17">
        <v>4.5328999999999997</v>
      </c>
      <c r="O664" s="17">
        <v>83.933070000000001</v>
      </c>
      <c r="P664" s="17">
        <v>14.672829999999999</v>
      </c>
      <c r="Q664" s="17">
        <v>33.547499999999999</v>
      </c>
      <c r="R664" s="17">
        <v>14.719889999999999</v>
      </c>
      <c r="S664" s="17">
        <v>75.441000000000003</v>
      </c>
      <c r="T664" s="17">
        <v>1.35941</v>
      </c>
      <c r="U664" s="17">
        <v>28.674700000000001</v>
      </c>
      <c r="V664" s="17">
        <v>1218.8499999999999</v>
      </c>
      <c r="W664" s="17">
        <v>29.400200000000002</v>
      </c>
      <c r="X664" s="17">
        <v>18.2638</v>
      </c>
      <c r="Y664" s="17">
        <v>1.09049</v>
      </c>
      <c r="Z664" s="17">
        <v>123.602</v>
      </c>
    </row>
    <row r="665" spans="1:26" x14ac:dyDescent="0.2">
      <c r="A665" s="27">
        <v>44655</v>
      </c>
      <c r="B665" s="17">
        <v>4.5941000000000001</v>
      </c>
      <c r="C665" s="14">
        <v>779.6</v>
      </c>
      <c r="D665" s="17">
        <v>6.3741700000000003</v>
      </c>
      <c r="E665" s="17">
        <v>3706.0149999999999</v>
      </c>
      <c r="F665" s="17">
        <v>22.190580000000001</v>
      </c>
      <c r="G665" s="17">
        <v>336.21</v>
      </c>
      <c r="H665" s="17">
        <v>14354.5</v>
      </c>
      <c r="I665" s="17">
        <v>4.2175000000000002</v>
      </c>
      <c r="J665" s="17">
        <v>19.808150000000001</v>
      </c>
      <c r="K665" s="17">
        <v>3.64445</v>
      </c>
      <c r="L665" s="17">
        <v>51.373699999999999</v>
      </c>
      <c r="M665" s="17">
        <v>4.2138</v>
      </c>
      <c r="N665" s="17">
        <v>4.5045200000000003</v>
      </c>
      <c r="O665" s="17">
        <v>83.46996</v>
      </c>
      <c r="P665" s="17">
        <v>14.587020000000001</v>
      </c>
      <c r="Q665" s="17">
        <v>33.4572</v>
      </c>
      <c r="R665" s="17">
        <v>14.685280000000001</v>
      </c>
      <c r="S665" s="17">
        <v>75.434510000000003</v>
      </c>
      <c r="T665" s="17">
        <v>1.3566199999999999</v>
      </c>
      <c r="U665" s="17">
        <v>28.674700000000001</v>
      </c>
      <c r="V665" s="17">
        <v>1214.49</v>
      </c>
      <c r="W665" s="17">
        <v>29.400549999999999</v>
      </c>
      <c r="X665" s="17">
        <v>18.2258</v>
      </c>
      <c r="Y665" s="17">
        <v>1.09721</v>
      </c>
      <c r="Z665" s="17">
        <v>122.792</v>
      </c>
    </row>
    <row r="666" spans="1:26" x14ac:dyDescent="0.2">
      <c r="A666" s="27">
        <v>44652</v>
      </c>
      <c r="B666" s="17">
        <v>4.6590999999999996</v>
      </c>
      <c r="C666" s="14">
        <v>782.875</v>
      </c>
      <c r="D666" s="17">
        <v>6.36775</v>
      </c>
      <c r="E666" s="17">
        <v>3754.665</v>
      </c>
      <c r="F666" s="17">
        <v>22.059180000000001</v>
      </c>
      <c r="G666" s="17">
        <v>332.42700000000002</v>
      </c>
      <c r="H666" s="17">
        <v>14367.5</v>
      </c>
      <c r="I666" s="17">
        <v>4.2104999999999997</v>
      </c>
      <c r="J666" s="17">
        <v>19.854150000000001</v>
      </c>
      <c r="K666" s="17">
        <v>3.63497</v>
      </c>
      <c r="L666" s="17">
        <v>51.67</v>
      </c>
      <c r="M666" s="17">
        <v>4.1997999999999998</v>
      </c>
      <c r="N666" s="17">
        <v>4.4753999999999996</v>
      </c>
      <c r="O666" s="17">
        <v>85.418480000000002</v>
      </c>
      <c r="P666" s="17">
        <v>14.664759999999999</v>
      </c>
      <c r="Q666" s="17">
        <v>33.465000000000003</v>
      </c>
      <c r="R666" s="17">
        <v>14.6873</v>
      </c>
      <c r="S666" s="17">
        <v>75.949010000000001</v>
      </c>
      <c r="T666" s="17">
        <v>1.35697</v>
      </c>
      <c r="U666" s="17">
        <v>28.674700000000001</v>
      </c>
      <c r="V666" s="17">
        <v>1219.77</v>
      </c>
      <c r="W666" s="17">
        <v>29.476330000000001</v>
      </c>
      <c r="X666" s="17">
        <v>18.280100000000001</v>
      </c>
      <c r="Y666" s="17">
        <v>1.1043000000000001</v>
      </c>
      <c r="Z666" s="17">
        <v>122.515</v>
      </c>
    </row>
    <row r="667" spans="1:26" x14ac:dyDescent="0.2">
      <c r="A667" s="27">
        <v>44651</v>
      </c>
      <c r="B667" s="17">
        <v>4.7411500000000002</v>
      </c>
      <c r="C667" s="14">
        <v>785.99699999999996</v>
      </c>
      <c r="D667" s="17">
        <v>6.3547200000000004</v>
      </c>
      <c r="E667" s="17">
        <v>3771.05</v>
      </c>
      <c r="F667" s="17">
        <v>22.057169999999999</v>
      </c>
      <c r="G667" s="17">
        <v>332.17099999999999</v>
      </c>
      <c r="H667" s="17">
        <v>14369</v>
      </c>
      <c r="I667" s="17">
        <v>4.2047499999999998</v>
      </c>
      <c r="J667" s="17">
        <v>19.869879999999998</v>
      </c>
      <c r="K667" s="17">
        <v>3.6802999999999999</v>
      </c>
      <c r="L667" s="17">
        <v>51.755000000000003</v>
      </c>
      <c r="M667" s="17">
        <v>4.1991500000000004</v>
      </c>
      <c r="N667" s="17">
        <v>4.4656500000000001</v>
      </c>
      <c r="O667" s="17">
        <v>81.221450000000004</v>
      </c>
      <c r="P667" s="17">
        <v>14.61145</v>
      </c>
      <c r="Q667" s="17">
        <v>33.279499999999999</v>
      </c>
      <c r="R667" s="17">
        <v>14.67239</v>
      </c>
      <c r="S667" s="17">
        <v>75.949010000000001</v>
      </c>
      <c r="T667" s="17">
        <v>1.3544799999999999</v>
      </c>
      <c r="U667" s="17">
        <v>28.6267</v>
      </c>
      <c r="V667" s="17">
        <v>1215.1300000000001</v>
      </c>
      <c r="W667" s="17">
        <v>29.4</v>
      </c>
      <c r="X667" s="17">
        <v>18.231200000000001</v>
      </c>
      <c r="Y667" s="17">
        <v>1.1067</v>
      </c>
      <c r="Z667" s="17">
        <v>121.702</v>
      </c>
    </row>
    <row r="668" spans="1:26" x14ac:dyDescent="0.2">
      <c r="A668" s="27">
        <v>44650</v>
      </c>
      <c r="B668" s="17">
        <v>4.7715500000000004</v>
      </c>
      <c r="C668" s="14">
        <v>789.04</v>
      </c>
      <c r="D668" s="17">
        <v>6.3597700000000001</v>
      </c>
      <c r="E668" s="17">
        <v>3757.462</v>
      </c>
      <c r="F668" s="17">
        <v>21.905080000000002</v>
      </c>
      <c r="G668" s="17">
        <v>329.50700000000001</v>
      </c>
      <c r="H668" s="17">
        <v>14343</v>
      </c>
      <c r="I668" s="17">
        <v>4.2045000000000003</v>
      </c>
      <c r="J668" s="17">
        <v>19.875</v>
      </c>
      <c r="K668" s="17">
        <v>3.7148300000000001</v>
      </c>
      <c r="L668" s="17">
        <v>52.021299999999997</v>
      </c>
      <c r="M668" s="17">
        <v>4.1580000000000004</v>
      </c>
      <c r="N668" s="17">
        <v>4.4340000000000002</v>
      </c>
      <c r="O668" s="17">
        <v>83.416669999999996</v>
      </c>
      <c r="P668" s="17">
        <v>14.47476</v>
      </c>
      <c r="Q668" s="17">
        <v>33.349499999999999</v>
      </c>
      <c r="R668" s="17">
        <v>14.654949999999999</v>
      </c>
      <c r="S668" s="17">
        <v>75.842010000000002</v>
      </c>
      <c r="T668" s="17">
        <v>1.3525700000000001</v>
      </c>
      <c r="U668" s="17">
        <v>28.5549</v>
      </c>
      <c r="V668" s="17">
        <v>1210.52</v>
      </c>
      <c r="W668" s="17">
        <v>29.535</v>
      </c>
      <c r="X668" s="17">
        <v>18.271979999999999</v>
      </c>
      <c r="Y668" s="17">
        <v>1.1158600000000001</v>
      </c>
      <c r="Z668" s="17">
        <v>121.831</v>
      </c>
    </row>
    <row r="669" spans="1:26" x14ac:dyDescent="0.2">
      <c r="A669" s="27">
        <v>44649</v>
      </c>
      <c r="B669" s="17">
        <v>4.7579000000000002</v>
      </c>
      <c r="C669" s="14">
        <v>779.97500000000002</v>
      </c>
      <c r="D669" s="17">
        <v>6.3754999999999997</v>
      </c>
      <c r="E669" s="17">
        <v>3756.1149999999998</v>
      </c>
      <c r="F669" s="17">
        <v>22.070530000000002</v>
      </c>
      <c r="G669" s="17">
        <v>331.40699999999998</v>
      </c>
      <c r="H669" s="17">
        <v>14364</v>
      </c>
      <c r="I669" s="17">
        <v>4.2135999999999996</v>
      </c>
      <c r="J669" s="17">
        <v>19.982230000000001</v>
      </c>
      <c r="K669" s="17">
        <v>3.7245499999999998</v>
      </c>
      <c r="L669" s="17">
        <v>52.085500000000003</v>
      </c>
      <c r="M669" s="17">
        <v>4.2024999999999997</v>
      </c>
      <c r="N669" s="17">
        <v>4.4619799999999996</v>
      </c>
      <c r="O669" s="17">
        <v>87.426130000000001</v>
      </c>
      <c r="P669" s="17">
        <v>14.5366</v>
      </c>
      <c r="Q669" s="17">
        <v>33.4923</v>
      </c>
      <c r="R669" s="17">
        <v>14.59295</v>
      </c>
      <c r="S669" s="17">
        <v>75.672060000000002</v>
      </c>
      <c r="T669" s="17">
        <v>1.35616</v>
      </c>
      <c r="U669" s="17">
        <v>28.790099999999999</v>
      </c>
      <c r="V669" s="17">
        <v>1209.05</v>
      </c>
      <c r="W669" s="17">
        <v>29.4</v>
      </c>
      <c r="X669" s="17">
        <v>18.298300000000001</v>
      </c>
      <c r="Y669" s="17">
        <v>1.1086499999999999</v>
      </c>
      <c r="Z669" s="17">
        <v>122.88</v>
      </c>
    </row>
    <row r="670" spans="1:26" x14ac:dyDescent="0.2">
      <c r="A670" s="27">
        <v>44648</v>
      </c>
      <c r="B670" s="17">
        <v>4.7648999999999999</v>
      </c>
      <c r="C670" s="14">
        <v>778.93</v>
      </c>
      <c r="D670" s="17">
        <v>6.3868400000000003</v>
      </c>
      <c r="E670" s="17">
        <v>3786.875</v>
      </c>
      <c r="F670" s="17">
        <v>22.39528</v>
      </c>
      <c r="G670" s="17">
        <v>341.52800000000002</v>
      </c>
      <c r="H670" s="17">
        <v>14362.5</v>
      </c>
      <c r="I670" s="17">
        <v>4.2164999999999999</v>
      </c>
      <c r="J670" s="17">
        <v>20.12</v>
      </c>
      <c r="K670" s="17">
        <v>3.7292999999999998</v>
      </c>
      <c r="L670" s="17">
        <v>52.125</v>
      </c>
      <c r="M670" s="17">
        <v>4.2733499999999998</v>
      </c>
      <c r="N670" s="17">
        <v>4.5053400000000003</v>
      </c>
      <c r="O670" s="17">
        <v>94.438130000000001</v>
      </c>
      <c r="P670" s="17">
        <v>14.691420000000001</v>
      </c>
      <c r="Q670" s="17">
        <v>33.782800000000002</v>
      </c>
      <c r="R670" s="17">
        <v>14.81981</v>
      </c>
      <c r="S670" s="17">
        <v>76.019509999999997</v>
      </c>
      <c r="T670" s="17">
        <v>1.3611200000000001</v>
      </c>
      <c r="U670" s="17">
        <v>28.794799999999999</v>
      </c>
      <c r="V670" s="17">
        <v>1223.82</v>
      </c>
      <c r="W670" s="17">
        <v>29.461400000000001</v>
      </c>
      <c r="X670" s="17">
        <v>18.31907</v>
      </c>
      <c r="Y670" s="17">
        <v>1.0984499999999999</v>
      </c>
      <c r="Z670" s="17">
        <v>123.861</v>
      </c>
    </row>
    <row r="671" spans="1:26" x14ac:dyDescent="0.2">
      <c r="A671" s="27">
        <v>44645</v>
      </c>
      <c r="B671" s="17">
        <v>4.7420499999999999</v>
      </c>
      <c r="C671" s="14">
        <v>778.10500000000002</v>
      </c>
      <c r="D671" s="17">
        <v>6.3838200000000001</v>
      </c>
      <c r="E671" s="17">
        <v>3794.1129999999998</v>
      </c>
      <c r="F671" s="17">
        <v>22.371400000000001</v>
      </c>
      <c r="G671" s="17">
        <v>339.79</v>
      </c>
      <c r="H671" s="17">
        <v>14341</v>
      </c>
      <c r="I671" s="17">
        <v>4.2104999999999997</v>
      </c>
      <c r="J671" s="17">
        <v>20.033550000000002</v>
      </c>
      <c r="K671" s="17">
        <v>3.7375500000000001</v>
      </c>
      <c r="L671" s="17">
        <v>52.148000000000003</v>
      </c>
      <c r="M671" s="17">
        <v>4.2637499999999999</v>
      </c>
      <c r="N671" s="17">
        <v>4.5060700000000002</v>
      </c>
      <c r="O671" s="17">
        <v>102.28885</v>
      </c>
      <c r="P671" s="17">
        <v>14.541700000000001</v>
      </c>
      <c r="Q671" s="17">
        <v>33.585700000000003</v>
      </c>
      <c r="R671" s="17">
        <v>14.843400000000001</v>
      </c>
      <c r="S671" s="17">
        <v>76.264009999999999</v>
      </c>
      <c r="T671" s="17">
        <v>1.35806</v>
      </c>
      <c r="U671" s="17">
        <v>28.627099999999999</v>
      </c>
      <c r="V671" s="17">
        <v>1225.43</v>
      </c>
      <c r="W671" s="17">
        <v>29.52534</v>
      </c>
      <c r="X671" s="17">
        <v>18.334399999999999</v>
      </c>
      <c r="Y671" s="17">
        <v>1.0982499999999999</v>
      </c>
      <c r="Z671" s="17">
        <v>122.05</v>
      </c>
    </row>
    <row r="672" spans="1:26" x14ac:dyDescent="0.2">
      <c r="A672" s="27">
        <v>44644</v>
      </c>
      <c r="B672" s="17">
        <v>4.8268500000000003</v>
      </c>
      <c r="C672" s="14">
        <v>788.38499999999999</v>
      </c>
      <c r="D672" s="17">
        <v>6.3832500000000003</v>
      </c>
      <c r="E672" s="17">
        <v>3788.2249999999999</v>
      </c>
      <c r="F672" s="17">
        <v>22.450299999999999</v>
      </c>
      <c r="G672" s="17">
        <v>341.33499999999998</v>
      </c>
      <c r="H672" s="17">
        <v>14349</v>
      </c>
      <c r="I672" s="17">
        <v>4.2262500000000003</v>
      </c>
      <c r="J672" s="17">
        <v>20.09065</v>
      </c>
      <c r="K672" s="17">
        <v>3.7336499999999999</v>
      </c>
      <c r="L672" s="17">
        <v>52.322499999999998</v>
      </c>
      <c r="M672" s="17">
        <v>4.3392200000000001</v>
      </c>
      <c r="N672" s="17">
        <v>4.4999000000000002</v>
      </c>
      <c r="O672" s="17">
        <v>102.12308</v>
      </c>
      <c r="P672" s="17">
        <v>14.5253</v>
      </c>
      <c r="Q672" s="17">
        <v>33.524700000000003</v>
      </c>
      <c r="R672" s="17">
        <v>14.823230000000001</v>
      </c>
      <c r="S672" s="17">
        <v>76.329509999999999</v>
      </c>
      <c r="T672" s="17">
        <v>1.3574999999999999</v>
      </c>
      <c r="U672" s="17">
        <v>28.6129</v>
      </c>
      <c r="V672" s="17">
        <v>1221.05</v>
      </c>
      <c r="W672" s="17">
        <v>29.400200000000002</v>
      </c>
      <c r="X672" s="17">
        <v>18.311900000000001</v>
      </c>
      <c r="Y672" s="17">
        <v>1.09971</v>
      </c>
      <c r="Z672" s="17">
        <v>122.35</v>
      </c>
    </row>
    <row r="673" spans="1:26" x14ac:dyDescent="0.2">
      <c r="A673" s="27">
        <v>44643</v>
      </c>
      <c r="B673" s="17">
        <v>4.8266499999999999</v>
      </c>
      <c r="C673" s="14">
        <v>793.04</v>
      </c>
      <c r="D673" s="17">
        <v>6.3889800000000001</v>
      </c>
      <c r="E673" s="17">
        <v>3784.8249999999998</v>
      </c>
      <c r="F673" s="17">
        <v>22.439080000000001</v>
      </c>
      <c r="G673" s="17">
        <v>339.637</v>
      </c>
      <c r="H673" s="17">
        <v>14346.5</v>
      </c>
      <c r="I673" s="17">
        <v>4.2240000000000002</v>
      </c>
      <c r="J673" s="17">
        <v>20.224460000000001</v>
      </c>
      <c r="K673" s="17">
        <v>3.7671299999999999</v>
      </c>
      <c r="L673" s="17">
        <v>52.397500000000001</v>
      </c>
      <c r="M673" s="17">
        <v>4.2873000000000001</v>
      </c>
      <c r="N673" s="17">
        <v>4.4952899999999998</v>
      </c>
      <c r="O673" s="17">
        <v>96.462159999999997</v>
      </c>
      <c r="P673" s="17">
        <v>14.76182</v>
      </c>
      <c r="Q673" s="17">
        <v>33.621699999999997</v>
      </c>
      <c r="R673" s="17">
        <v>14.836830000000001</v>
      </c>
      <c r="S673" s="17">
        <v>76.59451</v>
      </c>
      <c r="T673" s="17">
        <v>1.35785</v>
      </c>
      <c r="U673" s="17">
        <v>28.5702</v>
      </c>
      <c r="V673" s="17">
        <v>1219.02</v>
      </c>
      <c r="W673" s="17">
        <v>29.4023</v>
      </c>
      <c r="X673" s="17">
        <v>18.375499999999999</v>
      </c>
      <c r="Y673" s="17">
        <v>1.1004100000000001</v>
      </c>
      <c r="Z673" s="17">
        <v>121.152</v>
      </c>
    </row>
    <row r="674" spans="1:26" x14ac:dyDescent="0.2">
      <c r="A674" s="27">
        <v>44642</v>
      </c>
      <c r="B674" s="17">
        <v>4.9106800000000002</v>
      </c>
      <c r="C674" s="14">
        <v>792.85400000000004</v>
      </c>
      <c r="D674" s="17">
        <v>6.3765000000000001</v>
      </c>
      <c r="E674" s="17">
        <v>3761.6129999999998</v>
      </c>
      <c r="F674" s="17">
        <v>22.3825</v>
      </c>
      <c r="G674" s="17">
        <v>335.61</v>
      </c>
      <c r="H674" s="17">
        <v>14356.5</v>
      </c>
      <c r="I674" s="17">
        <v>4.2164999999999999</v>
      </c>
      <c r="J674" s="17">
        <v>20.2803</v>
      </c>
      <c r="K674" s="17">
        <v>3.7774000000000001</v>
      </c>
      <c r="L674" s="17">
        <v>52.452500000000001</v>
      </c>
      <c r="M674" s="17">
        <v>4.2412999999999998</v>
      </c>
      <c r="N674" s="17">
        <v>4.4823700000000004</v>
      </c>
      <c r="O674" s="17">
        <v>104.99683</v>
      </c>
      <c r="P674" s="17">
        <v>14.80968</v>
      </c>
      <c r="Q674" s="17">
        <v>33.4878</v>
      </c>
      <c r="R674" s="17">
        <v>14.82358</v>
      </c>
      <c r="S674" s="17">
        <v>76.096159999999998</v>
      </c>
      <c r="T674" s="17">
        <v>1.3566199999999999</v>
      </c>
      <c r="U674" s="17">
        <v>28.536999999999999</v>
      </c>
      <c r="V674" s="17">
        <v>1215.19</v>
      </c>
      <c r="W674" s="17">
        <v>29.4023</v>
      </c>
      <c r="X674" s="17">
        <v>18.499549999999999</v>
      </c>
      <c r="Y674" s="17">
        <v>1.10293</v>
      </c>
      <c r="Z674" s="17">
        <v>120.79900000000001</v>
      </c>
    </row>
    <row r="675" spans="1:26" x14ac:dyDescent="0.2">
      <c r="A675" s="27">
        <v>44641</v>
      </c>
      <c r="B675" s="17">
        <v>4.9365500000000004</v>
      </c>
      <c r="C675" s="14">
        <v>793.9</v>
      </c>
      <c r="D675" s="17">
        <v>6.3710899999999997</v>
      </c>
      <c r="E675" s="17">
        <v>3817.038</v>
      </c>
      <c r="F675" s="17">
        <v>22.4328</v>
      </c>
      <c r="G675" s="17">
        <v>338.79</v>
      </c>
      <c r="H675" s="17">
        <v>14340</v>
      </c>
      <c r="I675" s="17">
        <v>4.2050000000000001</v>
      </c>
      <c r="J675" s="17">
        <v>20.36054</v>
      </c>
      <c r="K675" s="17">
        <v>3.7838699999999998</v>
      </c>
      <c r="L675" s="17">
        <v>52.36</v>
      </c>
      <c r="M675" s="17">
        <v>4.2595000000000001</v>
      </c>
      <c r="N675" s="17">
        <v>4.4898499999999997</v>
      </c>
      <c r="O675" s="17">
        <v>106.63207</v>
      </c>
      <c r="P675" s="17">
        <v>14.909840000000001</v>
      </c>
      <c r="Q675" s="17">
        <v>33.5505</v>
      </c>
      <c r="R675" s="17">
        <v>14.82776</v>
      </c>
      <c r="S675" s="17">
        <v>76.307010000000005</v>
      </c>
      <c r="T675" s="17">
        <v>1.3577300000000001</v>
      </c>
      <c r="U675" s="17">
        <v>28.502300000000002</v>
      </c>
      <c r="V675" s="17">
        <v>1218.82</v>
      </c>
      <c r="W675" s="17">
        <v>29.402899999999999</v>
      </c>
      <c r="X675" s="17">
        <v>18.22015</v>
      </c>
      <c r="Y675" s="17">
        <v>1.1015999999999999</v>
      </c>
      <c r="Z675" s="17">
        <v>119.474</v>
      </c>
    </row>
    <row r="676" spans="1:26" x14ac:dyDescent="0.2">
      <c r="A676" s="27">
        <v>44638</v>
      </c>
      <c r="B676" s="17">
        <v>5.0224500000000001</v>
      </c>
      <c r="C676" s="14">
        <v>804</v>
      </c>
      <c r="D676" s="17">
        <v>6.3669500000000001</v>
      </c>
      <c r="E676" s="17">
        <v>3817.038</v>
      </c>
      <c r="F676" s="17">
        <v>22.507549999999998</v>
      </c>
      <c r="G676" s="17">
        <v>339.44499999999999</v>
      </c>
      <c r="H676" s="17">
        <v>14341.5</v>
      </c>
      <c r="I676" s="17">
        <v>4.1929999999999996</v>
      </c>
      <c r="J676" s="17">
        <v>20.361709999999999</v>
      </c>
      <c r="K676" s="17">
        <v>3.7814800000000002</v>
      </c>
      <c r="L676" s="17">
        <v>52.344999999999999</v>
      </c>
      <c r="M676" s="17">
        <v>4.2669100000000002</v>
      </c>
      <c r="N676" s="17">
        <v>4.4765899999999998</v>
      </c>
      <c r="O676" s="17">
        <v>104.17966</v>
      </c>
      <c r="P676" s="17">
        <v>14.96945</v>
      </c>
      <c r="Q676" s="17">
        <v>33.335299999999997</v>
      </c>
      <c r="R676" s="17">
        <v>14.805300000000001</v>
      </c>
      <c r="S676" s="17">
        <v>75.968159999999997</v>
      </c>
      <c r="T676" s="17">
        <v>1.3565499999999999</v>
      </c>
      <c r="U676" s="17">
        <v>28.3354</v>
      </c>
      <c r="V676" s="17">
        <v>1211.23</v>
      </c>
      <c r="W676" s="17">
        <v>29.403310000000001</v>
      </c>
      <c r="X676" s="17">
        <v>15.7196</v>
      </c>
      <c r="Y676" s="17">
        <v>1.1051299999999999</v>
      </c>
      <c r="Z676" s="17">
        <v>119.172</v>
      </c>
    </row>
    <row r="677" spans="1:26" x14ac:dyDescent="0.2">
      <c r="A677" s="27">
        <v>44637</v>
      </c>
      <c r="B677" s="17">
        <v>5.0396000000000001</v>
      </c>
      <c r="C677" s="14">
        <v>799.93</v>
      </c>
      <c r="D677" s="17">
        <v>6.3631000000000002</v>
      </c>
      <c r="E677" s="17">
        <v>3825.15</v>
      </c>
      <c r="F677" s="17">
        <v>22.315100000000001</v>
      </c>
      <c r="G677" s="17">
        <v>334.43900000000002</v>
      </c>
      <c r="H677" s="17">
        <v>14302.5</v>
      </c>
      <c r="I677" s="17">
        <v>4.1955</v>
      </c>
      <c r="J677" s="17">
        <v>20.52402</v>
      </c>
      <c r="K677" s="17">
        <v>3.7514500000000002</v>
      </c>
      <c r="L677" s="17">
        <v>52.152500000000003</v>
      </c>
      <c r="M677" s="17">
        <v>4.2209700000000003</v>
      </c>
      <c r="N677" s="17">
        <v>4.4599900000000003</v>
      </c>
      <c r="O677" s="17">
        <v>102.45778</v>
      </c>
      <c r="P677" s="17">
        <v>14.92225</v>
      </c>
      <c r="Q677" s="17">
        <v>33.216000000000001</v>
      </c>
      <c r="R677" s="17">
        <v>14.69712</v>
      </c>
      <c r="S677" s="17">
        <v>75.95496</v>
      </c>
      <c r="T677" s="17">
        <v>1.3535900000000001</v>
      </c>
      <c r="U677" s="17">
        <v>28.3688</v>
      </c>
      <c r="V677" s="17">
        <v>1210.58</v>
      </c>
      <c r="W677" s="17">
        <v>30.175149999999999</v>
      </c>
      <c r="X677" s="17">
        <v>15.709849999999999</v>
      </c>
      <c r="Y677" s="17">
        <v>1.10914</v>
      </c>
      <c r="Z677" s="17">
        <v>118.595</v>
      </c>
    </row>
    <row r="678" spans="1:26" x14ac:dyDescent="0.2">
      <c r="A678" s="27">
        <v>44636</v>
      </c>
      <c r="B678" s="17">
        <v>5.0767800000000003</v>
      </c>
      <c r="C678" s="14">
        <v>798.96</v>
      </c>
      <c r="D678" s="17">
        <v>6.3636699999999999</v>
      </c>
      <c r="E678" s="17">
        <v>3836.297</v>
      </c>
      <c r="F678" s="17">
        <v>22.360900000000001</v>
      </c>
      <c r="G678" s="17">
        <v>335.19499999999999</v>
      </c>
      <c r="H678" s="17">
        <v>14312</v>
      </c>
      <c r="I678" s="17">
        <v>4.1974999999999998</v>
      </c>
      <c r="J678" s="17">
        <v>20.638000000000002</v>
      </c>
      <c r="K678" s="17">
        <v>3.7224499999999998</v>
      </c>
      <c r="L678" s="17">
        <v>52.321300000000001</v>
      </c>
      <c r="M678" s="17">
        <v>4.2232500000000002</v>
      </c>
      <c r="N678" s="17">
        <v>4.47919</v>
      </c>
      <c r="O678" s="17">
        <v>97.626329999999996</v>
      </c>
      <c r="P678" s="17">
        <v>14.9191</v>
      </c>
      <c r="Q678" s="17">
        <v>33.418799999999997</v>
      </c>
      <c r="R678" s="17">
        <v>14.624499999999999</v>
      </c>
      <c r="S678" s="17">
        <v>76.015510000000006</v>
      </c>
      <c r="T678" s="17">
        <v>1.3588100000000001</v>
      </c>
      <c r="U678" s="17">
        <v>28.579499999999999</v>
      </c>
      <c r="V678" s="17">
        <v>1223.1099999999999</v>
      </c>
      <c r="W678" s="17">
        <v>30.175149999999999</v>
      </c>
      <c r="X678" s="17">
        <v>15.71495</v>
      </c>
      <c r="Y678" s="17">
        <v>1.10355</v>
      </c>
      <c r="Z678" s="17">
        <v>118.727</v>
      </c>
    </row>
    <row r="679" spans="1:26" x14ac:dyDescent="0.2">
      <c r="A679" s="27">
        <v>44635</v>
      </c>
      <c r="B679" s="17">
        <v>5.1636499999999996</v>
      </c>
      <c r="C679" s="14">
        <v>811.27499999999998</v>
      </c>
      <c r="D679" s="17">
        <v>6.3815600000000003</v>
      </c>
      <c r="E679" s="17">
        <v>3831.95</v>
      </c>
      <c r="F679" s="17">
        <v>22.67605</v>
      </c>
      <c r="G679" s="17">
        <v>338.97500000000002</v>
      </c>
      <c r="H679" s="17">
        <v>14330</v>
      </c>
      <c r="I679" s="17">
        <v>4.2069999999999999</v>
      </c>
      <c r="J679" s="17">
        <v>20.82535</v>
      </c>
      <c r="K679" s="17">
        <v>3.73813</v>
      </c>
      <c r="L679" s="17">
        <v>52.41</v>
      </c>
      <c r="M679" s="17">
        <v>4.2991200000000003</v>
      </c>
      <c r="N679" s="17">
        <v>4.5161699999999998</v>
      </c>
      <c r="O679" s="17">
        <v>105.95908</v>
      </c>
      <c r="P679" s="17">
        <v>15.10974</v>
      </c>
      <c r="Q679" s="17">
        <v>33.535800000000002</v>
      </c>
      <c r="R679" s="17">
        <v>14.697570000000001</v>
      </c>
      <c r="S679" s="17">
        <v>76.266499999999994</v>
      </c>
      <c r="T679" s="17">
        <v>1.36578</v>
      </c>
      <c r="U679" s="17">
        <v>28.578700000000001</v>
      </c>
      <c r="V679" s="17">
        <v>1241.645</v>
      </c>
      <c r="W679" s="17">
        <v>30.175149999999999</v>
      </c>
      <c r="X679" s="17">
        <v>15.71</v>
      </c>
      <c r="Y679" s="17">
        <v>1.0955600000000001</v>
      </c>
      <c r="Z679" s="17">
        <v>118.29900000000001</v>
      </c>
    </row>
    <row r="680" spans="1:26" x14ac:dyDescent="0.2">
      <c r="A680" s="27">
        <v>44634</v>
      </c>
      <c r="B680" s="17">
        <v>5.1200799999999997</v>
      </c>
      <c r="C680" s="14">
        <v>813.19799999999998</v>
      </c>
      <c r="D680" s="17">
        <v>6.3949800000000003</v>
      </c>
      <c r="E680" s="17">
        <v>3798.6570000000002</v>
      </c>
      <c r="F680" s="17">
        <v>22.7332</v>
      </c>
      <c r="G680" s="17">
        <v>341.95600000000002</v>
      </c>
      <c r="H680" s="17">
        <v>14332.5</v>
      </c>
      <c r="I680" s="17">
        <v>4.2050000000000001</v>
      </c>
      <c r="J680" s="17">
        <v>20.913250000000001</v>
      </c>
      <c r="K680" s="17">
        <v>3.73325</v>
      </c>
      <c r="L680" s="17">
        <v>52.484999999999999</v>
      </c>
      <c r="M680" s="17">
        <v>4.3389499999999996</v>
      </c>
      <c r="N680" s="17">
        <v>4.5232000000000001</v>
      </c>
      <c r="O680" s="17">
        <v>120.91667</v>
      </c>
      <c r="P680" s="17">
        <v>15.12818</v>
      </c>
      <c r="Q680" s="17">
        <v>33.4604</v>
      </c>
      <c r="R680" s="17">
        <v>14.80566</v>
      </c>
      <c r="S680" s="17">
        <v>76.526660000000007</v>
      </c>
      <c r="T680" s="17">
        <v>1.36693</v>
      </c>
      <c r="U680" s="17">
        <v>28.514800000000001</v>
      </c>
      <c r="V680" s="17">
        <v>1242.01</v>
      </c>
      <c r="W680" s="17">
        <v>30.175149999999999</v>
      </c>
      <c r="X680" s="17">
        <v>15.7136</v>
      </c>
      <c r="Y680" s="17">
        <v>1.0940399999999999</v>
      </c>
      <c r="Z680" s="17">
        <v>118.188</v>
      </c>
    </row>
    <row r="681" spans="1:26" x14ac:dyDescent="0.2">
      <c r="A681" s="27">
        <v>44631</v>
      </c>
      <c r="B681" s="17">
        <v>5.0746500000000001</v>
      </c>
      <c r="C681" s="14">
        <v>804.64499999999998</v>
      </c>
      <c r="D681" s="17">
        <v>6.3580399999999999</v>
      </c>
      <c r="E681" s="17">
        <v>3819.95</v>
      </c>
      <c r="F681" s="17">
        <v>23.006710000000002</v>
      </c>
      <c r="G681" s="17">
        <v>350.38</v>
      </c>
      <c r="H681" s="17">
        <v>14302.5</v>
      </c>
      <c r="I681" s="17">
        <v>4.1944999999999997</v>
      </c>
      <c r="J681" s="17">
        <v>20.91432</v>
      </c>
      <c r="K681" s="17">
        <v>3.7043499999999998</v>
      </c>
      <c r="L681" s="17">
        <v>52.287500000000001</v>
      </c>
      <c r="M681" s="17">
        <v>4.3838299999999997</v>
      </c>
      <c r="N681" s="17">
        <v>4.5350200000000003</v>
      </c>
      <c r="O681" s="17">
        <v>134.21020999999999</v>
      </c>
      <c r="P681" s="17">
        <v>15.04116</v>
      </c>
      <c r="Q681" s="17">
        <v>33.298999999999999</v>
      </c>
      <c r="R681" s="17">
        <v>14.766830000000001</v>
      </c>
      <c r="S681" s="17">
        <v>76.775009999999995</v>
      </c>
      <c r="T681" s="17">
        <v>1.3629100000000001</v>
      </c>
      <c r="U681" s="17">
        <v>28.383299999999998</v>
      </c>
      <c r="V681" s="17">
        <v>1237.1300000000001</v>
      </c>
      <c r="W681" s="17">
        <v>30.175149999999999</v>
      </c>
      <c r="X681" s="17">
        <v>15.6938</v>
      </c>
      <c r="Y681" s="17">
        <v>1.09124</v>
      </c>
      <c r="Z681" s="17">
        <v>117.294</v>
      </c>
    </row>
    <row r="682" spans="1:26" x14ac:dyDescent="0.2">
      <c r="A682" s="27">
        <v>44630</v>
      </c>
      <c r="B682" s="17">
        <v>5.0188800000000002</v>
      </c>
      <c r="C682" s="14">
        <v>803.25</v>
      </c>
      <c r="D682" s="17">
        <v>6.3271699999999997</v>
      </c>
      <c r="E682" s="17">
        <v>3817.75</v>
      </c>
      <c r="F682" s="17">
        <v>22.90737</v>
      </c>
      <c r="G682" s="17">
        <v>346.75200000000001</v>
      </c>
      <c r="H682" s="17">
        <v>14280</v>
      </c>
      <c r="I682" s="17">
        <v>4.1875</v>
      </c>
      <c r="J682" s="17">
        <v>20.93965</v>
      </c>
      <c r="K682" s="17">
        <v>3.71143</v>
      </c>
      <c r="L682" s="17">
        <v>52.167499999999997</v>
      </c>
      <c r="M682" s="17">
        <v>4.3586</v>
      </c>
      <c r="N682" s="17">
        <v>4.50535</v>
      </c>
      <c r="O682" s="17">
        <v>134.19399999999999</v>
      </c>
      <c r="P682" s="17">
        <v>15.04462</v>
      </c>
      <c r="Q682" s="17">
        <v>33.110399999999998</v>
      </c>
      <c r="R682" s="17">
        <v>14.842449999999999</v>
      </c>
      <c r="S682" s="17">
        <v>76.361009999999993</v>
      </c>
      <c r="T682" s="17">
        <v>1.35941</v>
      </c>
      <c r="U682" s="17">
        <v>28.291799999999999</v>
      </c>
      <c r="V682" s="17">
        <v>1228.8800000000001</v>
      </c>
      <c r="W682" s="17">
        <v>30.175149999999999</v>
      </c>
      <c r="X682" s="17">
        <v>15.71393</v>
      </c>
      <c r="Y682" s="17">
        <v>1.0986100000000001</v>
      </c>
      <c r="Z682" s="17">
        <v>116.13800000000001</v>
      </c>
    </row>
    <row r="683" spans="1:26" x14ac:dyDescent="0.2">
      <c r="A683" s="27">
        <v>44629</v>
      </c>
      <c r="B683" s="17">
        <v>5.0118999999999998</v>
      </c>
      <c r="C683" s="14">
        <v>804.58</v>
      </c>
      <c r="D683" s="17">
        <v>6.3232999999999997</v>
      </c>
      <c r="E683" s="17">
        <v>3742.9</v>
      </c>
      <c r="F683" s="17">
        <v>22.79298</v>
      </c>
      <c r="G683" s="17">
        <v>341.04199999999997</v>
      </c>
      <c r="H683" s="17">
        <v>14300.5</v>
      </c>
      <c r="I683" s="17">
        <v>4.1870000000000003</v>
      </c>
      <c r="J683" s="17">
        <v>20.908580000000001</v>
      </c>
      <c r="K683" s="17">
        <v>3.7269700000000001</v>
      </c>
      <c r="L683" s="17">
        <v>52.227499999999999</v>
      </c>
      <c r="M683" s="17">
        <v>4.3113999999999999</v>
      </c>
      <c r="N683" s="17">
        <v>4.4676</v>
      </c>
      <c r="O683" s="17">
        <v>136.38834</v>
      </c>
      <c r="P683" s="17">
        <v>15.0001</v>
      </c>
      <c r="Q683" s="17">
        <v>33.008899999999997</v>
      </c>
      <c r="R683" s="17">
        <v>14.657400000000001</v>
      </c>
      <c r="S683" s="17">
        <v>76.165509999999998</v>
      </c>
      <c r="T683" s="17">
        <v>1.3584000000000001</v>
      </c>
      <c r="U683" s="17">
        <v>28.4206</v>
      </c>
      <c r="V683" s="17">
        <v>1223.1300000000001</v>
      </c>
      <c r="W683" s="17">
        <v>30.175149999999999</v>
      </c>
      <c r="X683" s="17">
        <v>15.702629999999999</v>
      </c>
      <c r="Y683" s="17">
        <v>1.1075900000000001</v>
      </c>
      <c r="Z683" s="17">
        <v>115.833</v>
      </c>
    </row>
    <row r="684" spans="1:26" x14ac:dyDescent="0.2">
      <c r="A684" s="27">
        <v>44628</v>
      </c>
      <c r="B684" s="17">
        <v>5.0640000000000001</v>
      </c>
      <c r="C684" s="14">
        <v>810.39300000000003</v>
      </c>
      <c r="D684" s="17">
        <v>6.3257500000000002</v>
      </c>
      <c r="E684" s="17">
        <v>3771.85</v>
      </c>
      <c r="F684" s="17">
        <v>23.368449999999999</v>
      </c>
      <c r="G684" s="17">
        <v>355.79300000000001</v>
      </c>
      <c r="H684" s="17">
        <v>14397.5</v>
      </c>
      <c r="I684" s="17">
        <v>4.1825000000000001</v>
      </c>
      <c r="J684" s="17">
        <v>21.376349999999999</v>
      </c>
      <c r="K684" s="17">
        <v>3.7396500000000001</v>
      </c>
      <c r="L684" s="17">
        <v>52.287500000000001</v>
      </c>
      <c r="M684" s="17">
        <v>4.48787</v>
      </c>
      <c r="N684" s="17">
        <v>4.5407999999999999</v>
      </c>
      <c r="O684" s="17">
        <v>127.5222</v>
      </c>
      <c r="P684" s="17">
        <v>15.300599999999999</v>
      </c>
      <c r="Q684" s="17">
        <v>33.211100000000002</v>
      </c>
      <c r="R684" s="17">
        <v>14.49621</v>
      </c>
      <c r="S684" s="17">
        <v>76.964510000000004</v>
      </c>
      <c r="T684" s="17">
        <v>1.3657600000000001</v>
      </c>
      <c r="U684" s="17">
        <v>28.381699999999999</v>
      </c>
      <c r="V684" s="17">
        <v>1233.6600000000001</v>
      </c>
      <c r="W684" s="17">
        <v>30.175149999999999</v>
      </c>
      <c r="X684" s="17">
        <v>15.731949999999999</v>
      </c>
      <c r="Y684" s="17">
        <v>1.08989</v>
      </c>
      <c r="Z684" s="17">
        <v>115.666</v>
      </c>
    </row>
    <row r="685" spans="1:26" x14ac:dyDescent="0.2">
      <c r="A685" s="27">
        <v>44627</v>
      </c>
      <c r="B685" s="17">
        <v>5.0980499999999997</v>
      </c>
      <c r="C685" s="14">
        <v>813.86</v>
      </c>
      <c r="D685" s="17">
        <v>6.3269000000000002</v>
      </c>
      <c r="E685" s="17">
        <v>3812.3130000000001</v>
      </c>
      <c r="F685" s="17">
        <v>23.75375</v>
      </c>
      <c r="G685" s="17">
        <v>363.315</v>
      </c>
      <c r="H685" s="17">
        <v>14407.5</v>
      </c>
      <c r="I685" s="17">
        <v>4.1775000000000002</v>
      </c>
      <c r="J685" s="17">
        <v>21.314800000000002</v>
      </c>
      <c r="K685" s="17">
        <v>3.72248</v>
      </c>
      <c r="L685" s="17">
        <v>52.164999999999999</v>
      </c>
      <c r="M685" s="17">
        <v>4.5892400000000002</v>
      </c>
      <c r="N685" s="17">
        <v>4.5591600000000003</v>
      </c>
      <c r="O685" s="17">
        <v>138.93204</v>
      </c>
      <c r="P685" s="17">
        <v>15.357150000000001</v>
      </c>
      <c r="Q685" s="17">
        <v>33.005000000000003</v>
      </c>
      <c r="R685" s="17">
        <v>14.385059999999999</v>
      </c>
      <c r="S685" s="17">
        <v>77.093509999999995</v>
      </c>
      <c r="T685" s="17">
        <v>1.3619000000000001</v>
      </c>
      <c r="U685" s="17">
        <v>28.267499999999998</v>
      </c>
      <c r="V685" s="17">
        <v>1232.26</v>
      </c>
      <c r="W685" s="17">
        <v>30.175149999999999</v>
      </c>
      <c r="X685" s="17">
        <v>15.710900000000001</v>
      </c>
      <c r="Y685" s="17">
        <v>1.0853999999999999</v>
      </c>
      <c r="Z685" s="17">
        <v>115.318</v>
      </c>
    </row>
    <row r="686" spans="1:26" x14ac:dyDescent="0.2">
      <c r="A686" s="27">
        <v>44624</v>
      </c>
      <c r="B686" s="17">
        <v>5.0659799999999997</v>
      </c>
      <c r="C686" s="14">
        <v>805.82500000000005</v>
      </c>
      <c r="D686" s="17">
        <v>6.3252300000000004</v>
      </c>
      <c r="E686" s="17">
        <v>3826.4920000000002</v>
      </c>
      <c r="F686" s="17">
        <v>23.50685</v>
      </c>
      <c r="G686" s="17">
        <v>354.62200000000001</v>
      </c>
      <c r="H686" s="17">
        <v>14387.5</v>
      </c>
      <c r="I686" s="17">
        <v>4.1779999999999999</v>
      </c>
      <c r="J686" s="17">
        <v>20.949909999999999</v>
      </c>
      <c r="K686" s="17">
        <v>3.7567200000000001</v>
      </c>
      <c r="L686" s="17">
        <v>51.744999999999997</v>
      </c>
      <c r="M686" s="17">
        <v>4.4791499999999997</v>
      </c>
      <c r="N686" s="17">
        <v>4.5301999999999998</v>
      </c>
      <c r="O686" s="17">
        <v>122.91348000000001</v>
      </c>
      <c r="P686" s="17">
        <v>15.39025</v>
      </c>
      <c r="Q686" s="17">
        <v>32.606699999999996</v>
      </c>
      <c r="R686" s="17">
        <v>14.2004</v>
      </c>
      <c r="S686" s="17">
        <v>76.421660000000003</v>
      </c>
      <c r="T686" s="17">
        <v>1.36043</v>
      </c>
      <c r="U686" s="17">
        <v>28.1309</v>
      </c>
      <c r="V686" s="17">
        <v>1216.47</v>
      </c>
      <c r="W686" s="17">
        <v>30.175149999999999</v>
      </c>
      <c r="X686" s="17">
        <v>15.695</v>
      </c>
      <c r="Y686" s="17">
        <v>1.0928500000000001</v>
      </c>
      <c r="Z686" s="17">
        <v>114.82299999999999</v>
      </c>
    </row>
    <row r="687" spans="1:26" x14ac:dyDescent="0.2">
      <c r="A687" s="27">
        <v>44623</v>
      </c>
      <c r="B687" s="17">
        <v>5.0271999999999997</v>
      </c>
      <c r="C687" s="14">
        <v>796.32500000000005</v>
      </c>
      <c r="D687" s="17">
        <v>6.3224900000000002</v>
      </c>
      <c r="E687" s="17">
        <v>3756.42</v>
      </c>
      <c r="F687" s="17">
        <v>23.279910000000001</v>
      </c>
      <c r="G687" s="17">
        <v>343.38499999999999</v>
      </c>
      <c r="H687" s="17">
        <v>14386.5</v>
      </c>
      <c r="I687" s="17">
        <v>4.1864999999999997</v>
      </c>
      <c r="J687" s="17">
        <v>20.639199999999999</v>
      </c>
      <c r="K687" s="17">
        <v>3.7301000000000002</v>
      </c>
      <c r="L687" s="17">
        <v>51.494999999999997</v>
      </c>
      <c r="M687" s="17">
        <v>4.351</v>
      </c>
      <c r="N687" s="17">
        <v>4.47201</v>
      </c>
      <c r="O687" s="17">
        <v>109.49997999999999</v>
      </c>
      <c r="P687" s="17">
        <v>15.198359999999999</v>
      </c>
      <c r="Q687" s="17">
        <v>32.582500000000003</v>
      </c>
      <c r="R687" s="17">
        <v>14.1183</v>
      </c>
      <c r="S687" s="17">
        <v>75.849509999999995</v>
      </c>
      <c r="T687" s="17">
        <v>1.35623</v>
      </c>
      <c r="U687" s="17">
        <v>28.067799999999998</v>
      </c>
      <c r="V687" s="17">
        <v>1206.96</v>
      </c>
      <c r="W687" s="17">
        <v>30.175149999999999</v>
      </c>
      <c r="X687" s="17">
        <v>15.70932</v>
      </c>
      <c r="Y687" s="17">
        <v>1.1066499999999999</v>
      </c>
      <c r="Z687" s="17">
        <v>115.465</v>
      </c>
    </row>
    <row r="688" spans="1:26" x14ac:dyDescent="0.2">
      <c r="A688" s="27">
        <v>44622</v>
      </c>
      <c r="B688" s="17">
        <v>5.1021299999999998</v>
      </c>
      <c r="C688" s="14">
        <v>805.09400000000005</v>
      </c>
      <c r="D688" s="17">
        <v>6.3232999999999997</v>
      </c>
      <c r="E688" s="17">
        <v>3836.482</v>
      </c>
      <c r="F688" s="17">
        <v>22.993200000000002</v>
      </c>
      <c r="G688" s="17">
        <v>340.38799999999998</v>
      </c>
      <c r="H688" s="17">
        <v>14386.5</v>
      </c>
      <c r="I688" s="17">
        <v>4.1955</v>
      </c>
      <c r="J688" s="17">
        <v>20.620100000000001</v>
      </c>
      <c r="K688" s="17">
        <v>3.7507000000000001</v>
      </c>
      <c r="L688" s="17">
        <v>51.425699999999999</v>
      </c>
      <c r="M688" s="17">
        <v>4.2644500000000001</v>
      </c>
      <c r="N688" s="17">
        <v>4.4497299999999997</v>
      </c>
      <c r="O688" s="17">
        <v>102.3379</v>
      </c>
      <c r="P688" s="17">
        <v>15.317640000000001</v>
      </c>
      <c r="Q688" s="17">
        <v>32.531799999999997</v>
      </c>
      <c r="R688" s="17">
        <v>14.024929999999999</v>
      </c>
      <c r="S688" s="17">
        <v>75.54701</v>
      </c>
      <c r="T688" s="17">
        <v>1.35419</v>
      </c>
      <c r="U688" s="17">
        <v>28.058700000000002</v>
      </c>
      <c r="V688" s="17">
        <v>1203.25</v>
      </c>
      <c r="W688" s="17">
        <v>30.175149999999999</v>
      </c>
      <c r="X688" s="17">
        <v>15.71447</v>
      </c>
      <c r="Y688" s="17">
        <v>1.11188</v>
      </c>
      <c r="Z688" s="17">
        <v>115.52</v>
      </c>
    </row>
    <row r="689" spans="1:26" x14ac:dyDescent="0.2">
      <c r="A689" s="27">
        <v>44621</v>
      </c>
      <c r="B689" s="17">
        <v>5.1524999999999999</v>
      </c>
      <c r="C689" s="14">
        <v>807.22</v>
      </c>
      <c r="D689" s="17">
        <v>6.3189599999999997</v>
      </c>
      <c r="E689" s="17">
        <v>3884.125</v>
      </c>
      <c r="F689" s="17">
        <v>22.828749999999999</v>
      </c>
      <c r="G689" s="17">
        <v>338.18799999999999</v>
      </c>
      <c r="H689" s="17">
        <v>14337</v>
      </c>
      <c r="I689" s="17">
        <v>4.1929999999999996</v>
      </c>
      <c r="J689" s="17">
        <v>20.657699999999998</v>
      </c>
      <c r="K689" s="17">
        <v>3.7879999999999998</v>
      </c>
      <c r="L689" s="17">
        <v>51.234999999999999</v>
      </c>
      <c r="M689" s="17">
        <v>4.2712899999999996</v>
      </c>
      <c r="N689" s="17">
        <v>4.4457300000000002</v>
      </c>
      <c r="O689" s="17">
        <v>108.1875</v>
      </c>
      <c r="P689" s="17">
        <v>15.42075</v>
      </c>
      <c r="Q689" s="17">
        <v>32.724600000000002</v>
      </c>
      <c r="R689" s="17">
        <v>13.907550000000001</v>
      </c>
      <c r="S689" s="17">
        <v>75.801060000000007</v>
      </c>
      <c r="T689" s="17">
        <v>1.3578600000000001</v>
      </c>
      <c r="U689" s="17">
        <v>28.020800000000001</v>
      </c>
      <c r="V689" s="17">
        <v>1205.73</v>
      </c>
      <c r="W689" s="17">
        <v>30.175149999999999</v>
      </c>
      <c r="X689" s="17">
        <v>15.71035</v>
      </c>
      <c r="Y689" s="17">
        <v>1.1125100000000001</v>
      </c>
      <c r="Z689" s="17">
        <v>114.916</v>
      </c>
    </row>
    <row r="690" spans="1:26" x14ac:dyDescent="0.2">
      <c r="A690" s="27">
        <v>44620</v>
      </c>
      <c r="B690" s="17">
        <v>5.1524999999999999</v>
      </c>
      <c r="C690" s="14">
        <v>798.899</v>
      </c>
      <c r="D690" s="17">
        <v>6.3140000000000001</v>
      </c>
      <c r="E690" s="17">
        <v>3937.9349999999999</v>
      </c>
      <c r="F690" s="17">
        <v>22.433</v>
      </c>
      <c r="G690" s="17">
        <v>330.92599999999999</v>
      </c>
      <c r="H690" s="17">
        <v>14367</v>
      </c>
      <c r="I690" s="17">
        <v>4.1985000000000001</v>
      </c>
      <c r="J690" s="17">
        <v>20.469200000000001</v>
      </c>
      <c r="K690" s="17">
        <v>3.7810000000000001</v>
      </c>
      <c r="L690" s="17">
        <v>51.274999999999999</v>
      </c>
      <c r="M690" s="17">
        <v>4.1891499999999997</v>
      </c>
      <c r="N690" s="17">
        <v>4.4109999999999996</v>
      </c>
      <c r="O690" s="17">
        <v>105.29430000000001</v>
      </c>
      <c r="P690" s="17">
        <v>15.3756</v>
      </c>
      <c r="Q690" s="17">
        <v>32.6905</v>
      </c>
      <c r="R690" s="17">
        <v>13.845470000000001</v>
      </c>
      <c r="S690" s="17">
        <v>75.559510000000003</v>
      </c>
      <c r="T690" s="17">
        <v>1.35493</v>
      </c>
      <c r="U690" s="17">
        <v>27.994599999999998</v>
      </c>
      <c r="V690" s="17">
        <v>1202.1600000000001</v>
      </c>
      <c r="W690" s="17">
        <v>30.175149999999999</v>
      </c>
      <c r="X690" s="17">
        <v>15.711349999999999</v>
      </c>
      <c r="Y690" s="17">
        <v>1.12185</v>
      </c>
      <c r="Z690" s="17">
        <v>114.995</v>
      </c>
    </row>
    <row r="691" spans="1:26" x14ac:dyDescent="0.2">
      <c r="A691" s="27">
        <v>44617</v>
      </c>
      <c r="B691" s="17">
        <v>5.1524999999999999</v>
      </c>
      <c r="C691" s="14">
        <v>802.13699999999994</v>
      </c>
      <c r="D691" s="17">
        <v>6.3141800000000003</v>
      </c>
      <c r="E691" s="17">
        <v>3913</v>
      </c>
      <c r="F691" s="17">
        <v>21.949649999999998</v>
      </c>
      <c r="G691" s="17">
        <v>324.113</v>
      </c>
      <c r="H691" s="17">
        <v>14367</v>
      </c>
      <c r="I691" s="17">
        <v>4.2</v>
      </c>
      <c r="J691" s="17">
        <v>20.34591</v>
      </c>
      <c r="K691" s="17">
        <v>3.7374999999999998</v>
      </c>
      <c r="L691" s="17">
        <v>51.35</v>
      </c>
      <c r="M691" s="17">
        <v>4.1141300000000003</v>
      </c>
      <c r="N691" s="17">
        <v>4.3911100000000003</v>
      </c>
      <c r="O691" s="17">
        <v>83.750929999999997</v>
      </c>
      <c r="P691" s="17">
        <v>15.156330000000001</v>
      </c>
      <c r="Q691" s="17">
        <v>32.465499999999999</v>
      </c>
      <c r="R691" s="17">
        <v>13.82016</v>
      </c>
      <c r="S691" s="17">
        <v>74.991510000000005</v>
      </c>
      <c r="T691" s="17">
        <v>1.3533299999999999</v>
      </c>
      <c r="U691" s="17">
        <v>27.994599999999998</v>
      </c>
      <c r="V691" s="17">
        <v>1197.6199999999999</v>
      </c>
      <c r="W691" s="17">
        <v>29.673500000000001</v>
      </c>
      <c r="X691" s="17">
        <v>15.74015</v>
      </c>
      <c r="Y691" s="17">
        <v>1.1268</v>
      </c>
      <c r="Z691" s="17">
        <v>115.55500000000001</v>
      </c>
    </row>
    <row r="692" spans="1:26" x14ac:dyDescent="0.2">
      <c r="A692" s="27">
        <v>44616</v>
      </c>
      <c r="B692" s="17">
        <v>5.1178999999999997</v>
      </c>
      <c r="C692" s="14">
        <v>819.4</v>
      </c>
      <c r="D692" s="17">
        <v>6.3229199999999999</v>
      </c>
      <c r="E692" s="17">
        <v>3926.6129999999998</v>
      </c>
      <c r="F692" s="17">
        <v>22.108339999999998</v>
      </c>
      <c r="G692" s="17">
        <v>328.40499999999997</v>
      </c>
      <c r="H692" s="17">
        <v>14382.5</v>
      </c>
      <c r="I692" s="17">
        <v>4.2009999999999996</v>
      </c>
      <c r="J692" s="17">
        <v>20.55715</v>
      </c>
      <c r="K692" s="17">
        <v>3.8005</v>
      </c>
      <c r="L692" s="17">
        <v>51.35</v>
      </c>
      <c r="M692" s="17">
        <v>4.1357999999999997</v>
      </c>
      <c r="N692" s="17">
        <v>4.42178</v>
      </c>
      <c r="O692" s="17">
        <v>84.25215</v>
      </c>
      <c r="P692" s="17">
        <v>15.347759999999999</v>
      </c>
      <c r="Q692" s="17">
        <v>32.643999999999998</v>
      </c>
      <c r="R692" s="17">
        <v>14.0395</v>
      </c>
      <c r="S692" s="17">
        <v>75.381510000000006</v>
      </c>
      <c r="T692" s="17">
        <v>1.3553999999999999</v>
      </c>
      <c r="U692" s="17">
        <v>28.030899999999999</v>
      </c>
      <c r="V692" s="17">
        <v>1206.1300000000001</v>
      </c>
      <c r="W692" s="17">
        <v>30.447590000000002</v>
      </c>
      <c r="X692" s="17">
        <v>15.7134</v>
      </c>
      <c r="Y692" s="17">
        <v>1.1192500000000001</v>
      </c>
      <c r="Z692" s="17">
        <v>115.532</v>
      </c>
    </row>
    <row r="693" spans="1:26" x14ac:dyDescent="0.2">
      <c r="A693" s="27">
        <v>44615</v>
      </c>
      <c r="B693" s="17">
        <v>5.0062800000000003</v>
      </c>
      <c r="C693" s="14">
        <v>789.85299999999995</v>
      </c>
      <c r="D693" s="17">
        <v>6.3121499999999999</v>
      </c>
      <c r="E693" s="17">
        <v>3912.9</v>
      </c>
      <c r="F693" s="17">
        <v>21.767320000000002</v>
      </c>
      <c r="G693" s="17">
        <v>319.79599999999999</v>
      </c>
      <c r="H693" s="17">
        <v>14337.5</v>
      </c>
      <c r="I693" s="17">
        <v>4.1855000000000002</v>
      </c>
      <c r="J693" s="17">
        <v>20.24522</v>
      </c>
      <c r="K693" s="17">
        <v>3.7353000000000001</v>
      </c>
      <c r="L693" s="17">
        <v>51.115000000000002</v>
      </c>
      <c r="M693" s="17">
        <v>4.0542199999999999</v>
      </c>
      <c r="N693" s="17">
        <v>4.3744100000000001</v>
      </c>
      <c r="O693" s="17">
        <v>81.671700000000001</v>
      </c>
      <c r="P693" s="17">
        <v>15.13593</v>
      </c>
      <c r="Q693" s="17">
        <v>32.276800000000001</v>
      </c>
      <c r="R693" s="17">
        <v>13.820970000000001</v>
      </c>
      <c r="S693" s="17">
        <v>74.711510000000004</v>
      </c>
      <c r="T693" s="17">
        <v>1.34613</v>
      </c>
      <c r="U693" s="17">
        <v>27.8612</v>
      </c>
      <c r="V693" s="17">
        <v>1192.43</v>
      </c>
      <c r="W693" s="17">
        <v>29.898099999999999</v>
      </c>
      <c r="X693" s="17">
        <v>15.7103</v>
      </c>
      <c r="Y693" s="17">
        <v>1.13069</v>
      </c>
      <c r="Z693" s="17">
        <v>115.00700000000001</v>
      </c>
    </row>
    <row r="694" spans="1:26" x14ac:dyDescent="0.2">
      <c r="A694" s="27">
        <v>44614</v>
      </c>
      <c r="B694" s="17">
        <v>5.0602499999999999</v>
      </c>
      <c r="C694" s="14">
        <v>792.995</v>
      </c>
      <c r="D694" s="17">
        <v>6.3238799999999999</v>
      </c>
      <c r="E694" s="17">
        <v>3930.57</v>
      </c>
      <c r="F694" s="17">
        <v>21.681249999999999</v>
      </c>
      <c r="G694" s="17">
        <v>313.90300000000002</v>
      </c>
      <c r="H694" s="17">
        <v>14363.5</v>
      </c>
      <c r="I694" s="17">
        <v>4.1855000000000002</v>
      </c>
      <c r="J694" s="17">
        <v>20.303090000000001</v>
      </c>
      <c r="K694" s="17">
        <v>3.7305000000000001</v>
      </c>
      <c r="L694" s="17">
        <v>51.455199999999998</v>
      </c>
      <c r="M694" s="17">
        <v>4.0126600000000003</v>
      </c>
      <c r="N694" s="17">
        <v>4.3657500000000002</v>
      </c>
      <c r="O694" s="17">
        <v>78.82405</v>
      </c>
      <c r="P694" s="17">
        <v>15.074149999999999</v>
      </c>
      <c r="Q694" s="17">
        <v>32.4465</v>
      </c>
      <c r="R694" s="17">
        <v>13.791259999999999</v>
      </c>
      <c r="S694" s="17">
        <v>74.611009999999993</v>
      </c>
      <c r="T694" s="17">
        <v>1.3454699999999999</v>
      </c>
      <c r="U694" s="17">
        <v>27.852499999999999</v>
      </c>
      <c r="V694" s="17">
        <v>1193.03</v>
      </c>
      <c r="W694" s="17">
        <v>29.054099999999998</v>
      </c>
      <c r="X694" s="17">
        <v>15.7119</v>
      </c>
      <c r="Y694" s="17">
        <v>1.1324700000000001</v>
      </c>
      <c r="Z694" s="17">
        <v>115.07899999999999</v>
      </c>
    </row>
    <row r="695" spans="1:26" x14ac:dyDescent="0.2">
      <c r="A695" s="27">
        <v>44613</v>
      </c>
      <c r="B695" s="17">
        <v>5.10663</v>
      </c>
      <c r="C695" s="14">
        <v>798.75300000000004</v>
      </c>
      <c r="D695" s="17">
        <v>6.3262999999999998</v>
      </c>
      <c r="E695" s="17">
        <v>3938.31</v>
      </c>
      <c r="F695" s="17">
        <v>21.567399999999999</v>
      </c>
      <c r="G695" s="17">
        <v>315.39600000000002</v>
      </c>
      <c r="H695" s="17">
        <v>14354.9</v>
      </c>
      <c r="I695" s="17">
        <v>4.1894</v>
      </c>
      <c r="J695" s="17">
        <v>20.309100000000001</v>
      </c>
      <c r="K695" s="17">
        <v>3.7601</v>
      </c>
      <c r="L695" s="17">
        <v>51.39</v>
      </c>
      <c r="M695" s="17">
        <v>4.0089499999999996</v>
      </c>
      <c r="N695" s="17">
        <v>4.3712200000000001</v>
      </c>
      <c r="O695" s="17">
        <v>80.081180000000003</v>
      </c>
      <c r="P695" s="17">
        <v>15.15016</v>
      </c>
      <c r="Q695" s="17">
        <v>32.276000000000003</v>
      </c>
      <c r="R695" s="17">
        <v>13.691560000000001</v>
      </c>
      <c r="S695" s="17">
        <v>74.642009999999999</v>
      </c>
      <c r="T695" s="17">
        <v>1.3462499999999999</v>
      </c>
      <c r="U695" s="17">
        <v>27.805800000000001</v>
      </c>
      <c r="V695" s="17">
        <v>1194.5899999999999</v>
      </c>
      <c r="W695" s="17">
        <v>28.64453</v>
      </c>
      <c r="X695" s="17">
        <v>15.711349999999999</v>
      </c>
      <c r="Y695" s="17">
        <v>1.1310500000000001</v>
      </c>
      <c r="Z695" s="17">
        <v>114.741</v>
      </c>
    </row>
    <row r="696" spans="1:26" x14ac:dyDescent="0.2">
      <c r="A696" s="27">
        <v>44610</v>
      </c>
      <c r="B696" s="17">
        <v>5.1381800000000002</v>
      </c>
      <c r="C696" s="14">
        <v>801.68499999999995</v>
      </c>
      <c r="D696" s="17">
        <v>6.32484</v>
      </c>
      <c r="E696" s="17">
        <v>3930.7379999999998</v>
      </c>
      <c r="F696" s="17">
        <v>21.480129999999999</v>
      </c>
      <c r="G696" s="17">
        <v>315.10399999999998</v>
      </c>
      <c r="H696" s="17">
        <v>14328</v>
      </c>
      <c r="I696" s="17">
        <v>4.1859500000000001</v>
      </c>
      <c r="J696" s="17">
        <v>20.292149999999999</v>
      </c>
      <c r="K696" s="17">
        <v>3.7452200000000002</v>
      </c>
      <c r="L696" s="17">
        <v>51.37</v>
      </c>
      <c r="M696" s="17">
        <v>4.0015200000000002</v>
      </c>
      <c r="N696" s="17">
        <v>4.3671899999999999</v>
      </c>
      <c r="O696" s="17">
        <v>77.485600000000005</v>
      </c>
      <c r="P696" s="17">
        <v>15.134550000000001</v>
      </c>
      <c r="Q696" s="17">
        <v>32.128700000000002</v>
      </c>
      <c r="R696" s="17">
        <v>13.657679999999999</v>
      </c>
      <c r="S696" s="17">
        <v>74.663510000000002</v>
      </c>
      <c r="T696" s="17">
        <v>1.34596</v>
      </c>
      <c r="U696" s="17">
        <v>27.855899999999998</v>
      </c>
      <c r="V696" s="17">
        <v>1195.96</v>
      </c>
      <c r="W696" s="17">
        <v>28.413</v>
      </c>
      <c r="X696" s="17">
        <v>15.7325</v>
      </c>
      <c r="Y696" s="17">
        <v>1.1322000000000001</v>
      </c>
      <c r="Z696" s="17">
        <v>115.005</v>
      </c>
    </row>
    <row r="697" spans="1:26" x14ac:dyDescent="0.2">
      <c r="A697" s="27">
        <v>44609</v>
      </c>
      <c r="B697" s="17">
        <v>5.1696</v>
      </c>
      <c r="C697" s="14">
        <v>795.6</v>
      </c>
      <c r="D697" s="17">
        <v>6.3345599999999997</v>
      </c>
      <c r="E697" s="17">
        <v>3932.55</v>
      </c>
      <c r="F697" s="17">
        <v>21.450199999999999</v>
      </c>
      <c r="G697" s="17">
        <v>313.589</v>
      </c>
      <c r="H697" s="17">
        <v>14317.5</v>
      </c>
      <c r="I697" s="17">
        <v>4.1875</v>
      </c>
      <c r="J697" s="17">
        <v>20.300450000000001</v>
      </c>
      <c r="K697" s="17">
        <v>3.7276500000000001</v>
      </c>
      <c r="L697" s="17">
        <v>51.337499999999999</v>
      </c>
      <c r="M697" s="17">
        <v>3.9826999999999999</v>
      </c>
      <c r="N697" s="17">
        <v>4.3494200000000003</v>
      </c>
      <c r="O697" s="17">
        <v>76.109300000000005</v>
      </c>
      <c r="P697" s="17">
        <v>14.992850000000001</v>
      </c>
      <c r="Q697" s="17">
        <v>32.1143</v>
      </c>
      <c r="R697" s="17">
        <v>13.58081</v>
      </c>
      <c r="S697" s="17">
        <v>75.097009999999997</v>
      </c>
      <c r="T697" s="17">
        <v>1.3432299999999999</v>
      </c>
      <c r="U697" s="17">
        <v>27.8614</v>
      </c>
      <c r="V697" s="17">
        <v>1198.75</v>
      </c>
      <c r="W697" s="17">
        <v>28.333030000000001</v>
      </c>
      <c r="X697" s="17">
        <v>15.74757</v>
      </c>
      <c r="Y697" s="17">
        <v>1.13608</v>
      </c>
      <c r="Z697" s="17">
        <v>114.94</v>
      </c>
    </row>
    <row r="698" spans="1:26" x14ac:dyDescent="0.2">
      <c r="A698" s="27">
        <v>44608</v>
      </c>
      <c r="B698" s="17">
        <v>5.1289999999999996</v>
      </c>
      <c r="C698" s="14">
        <v>799.57</v>
      </c>
      <c r="D698" s="17">
        <v>6.3324199999999999</v>
      </c>
      <c r="E698" s="17">
        <v>3963.5219999999999</v>
      </c>
      <c r="F698" s="17">
        <v>21.400549999999999</v>
      </c>
      <c r="G698" s="17">
        <v>312.07100000000003</v>
      </c>
      <c r="H698" s="17">
        <v>14257.5</v>
      </c>
      <c r="I698" s="17">
        <v>4.1852499999999999</v>
      </c>
      <c r="J698" s="17">
        <v>20.276119999999999</v>
      </c>
      <c r="K698" s="17">
        <v>3.7480000000000002</v>
      </c>
      <c r="L698" s="17">
        <v>51.29</v>
      </c>
      <c r="M698" s="17">
        <v>3.9539300000000002</v>
      </c>
      <c r="N698" s="17">
        <v>4.3452900000000003</v>
      </c>
      <c r="O698" s="17">
        <v>75.138030000000001</v>
      </c>
      <c r="P698" s="17">
        <v>14.991669999999999</v>
      </c>
      <c r="Q698" s="17">
        <v>32.268500000000003</v>
      </c>
      <c r="R698" s="17">
        <v>13.5984</v>
      </c>
      <c r="S698" s="17">
        <v>75.007509999999996</v>
      </c>
      <c r="T698" s="17">
        <v>1.34395</v>
      </c>
      <c r="U698" s="17">
        <v>27.862200000000001</v>
      </c>
      <c r="V698" s="17">
        <v>1196.27</v>
      </c>
      <c r="W698" s="17">
        <v>28.1265</v>
      </c>
      <c r="X698" s="17">
        <v>15.715350000000001</v>
      </c>
      <c r="Y698" s="17">
        <v>1.1372800000000001</v>
      </c>
      <c r="Z698" s="17">
        <v>115.517</v>
      </c>
    </row>
    <row r="699" spans="1:26" x14ac:dyDescent="0.2">
      <c r="A699" s="27">
        <v>44607</v>
      </c>
      <c r="B699" s="17">
        <v>5.1695799999999998</v>
      </c>
      <c r="C699" s="14">
        <v>801.53499999999997</v>
      </c>
      <c r="D699" s="17">
        <v>6.3366499999999997</v>
      </c>
      <c r="E699" s="17">
        <v>3951.85</v>
      </c>
      <c r="F699" s="17">
        <v>21.444700000000001</v>
      </c>
      <c r="G699" s="17">
        <v>311.505</v>
      </c>
      <c r="H699" s="17">
        <v>14302.5</v>
      </c>
      <c r="I699" s="17">
        <v>4.1862500000000002</v>
      </c>
      <c r="J699" s="17">
        <v>20.396599999999999</v>
      </c>
      <c r="K699" s="17">
        <v>3.8009300000000001</v>
      </c>
      <c r="L699" s="17">
        <v>51.3795</v>
      </c>
      <c r="M699" s="17">
        <v>3.9599899999999999</v>
      </c>
      <c r="N699" s="17">
        <v>4.34633</v>
      </c>
      <c r="O699" s="17">
        <v>75.451980000000006</v>
      </c>
      <c r="P699" s="17">
        <v>15.1089</v>
      </c>
      <c r="Q699" s="17">
        <v>32.366</v>
      </c>
      <c r="R699" s="17">
        <v>13.604340000000001</v>
      </c>
      <c r="S699" s="17">
        <v>75.155010000000004</v>
      </c>
      <c r="T699" s="17">
        <v>1.34571</v>
      </c>
      <c r="U699" s="17">
        <v>27.880500000000001</v>
      </c>
      <c r="V699" s="17">
        <v>1196.8699999999999</v>
      </c>
      <c r="W699" s="17">
        <v>28.2258</v>
      </c>
      <c r="X699" s="17">
        <v>15.70815</v>
      </c>
      <c r="Y699" s="17">
        <v>1.13591</v>
      </c>
      <c r="Z699" s="17">
        <v>115.611</v>
      </c>
    </row>
    <row r="700" spans="1:26" x14ac:dyDescent="0.2">
      <c r="A700" s="27">
        <v>44606</v>
      </c>
      <c r="B700" s="17">
        <v>5.2191000000000001</v>
      </c>
      <c r="C700" s="14">
        <v>813.50699999999995</v>
      </c>
      <c r="D700" s="17">
        <v>6.3574999999999999</v>
      </c>
      <c r="E700" s="17">
        <v>3944.5</v>
      </c>
      <c r="F700" s="17">
        <v>21.723099999999999</v>
      </c>
      <c r="G700" s="17">
        <v>316.07</v>
      </c>
      <c r="H700" s="17">
        <v>14327.5</v>
      </c>
      <c r="I700" s="17">
        <v>4.1905000000000001</v>
      </c>
      <c r="J700" s="17">
        <v>20.424320000000002</v>
      </c>
      <c r="K700" s="17">
        <v>3.7959000000000001</v>
      </c>
      <c r="L700" s="17">
        <v>51.359200000000001</v>
      </c>
      <c r="M700" s="17">
        <v>4.0233400000000001</v>
      </c>
      <c r="N700" s="17">
        <v>4.3728999999999996</v>
      </c>
      <c r="O700" s="17">
        <v>76.565520000000006</v>
      </c>
      <c r="P700" s="17">
        <v>15.13109</v>
      </c>
      <c r="Q700" s="17">
        <v>32.4358</v>
      </c>
      <c r="R700" s="17">
        <v>13.597810000000001</v>
      </c>
      <c r="S700" s="17">
        <v>75.618009999999998</v>
      </c>
      <c r="T700" s="17">
        <v>1.3470899999999999</v>
      </c>
      <c r="U700" s="17">
        <v>27.871300000000002</v>
      </c>
      <c r="V700" s="17">
        <v>1197.45</v>
      </c>
      <c r="W700" s="17">
        <v>28.4878</v>
      </c>
      <c r="X700" s="17">
        <v>15.731120000000001</v>
      </c>
      <c r="Y700" s="17">
        <v>1.1306700000000001</v>
      </c>
      <c r="Z700" s="17">
        <v>115.542</v>
      </c>
    </row>
    <row r="701" spans="1:26" x14ac:dyDescent="0.2">
      <c r="A701" s="27">
        <v>44603</v>
      </c>
      <c r="B701" s="17">
        <v>5.2481499999999999</v>
      </c>
      <c r="C701" s="14">
        <v>808.65</v>
      </c>
      <c r="D701" s="17">
        <v>6.3652300000000004</v>
      </c>
      <c r="E701" s="17">
        <v>3930.0250000000001</v>
      </c>
      <c r="F701" s="17">
        <v>21.646249999999998</v>
      </c>
      <c r="G701" s="17">
        <v>313.97899999999998</v>
      </c>
      <c r="H701" s="17">
        <v>14351.5</v>
      </c>
      <c r="I701" s="17">
        <v>4.1893000000000002</v>
      </c>
      <c r="J701" s="17">
        <v>20.537559999999999</v>
      </c>
      <c r="K701" s="17">
        <v>3.7752500000000002</v>
      </c>
      <c r="L701" s="17">
        <v>51.33</v>
      </c>
      <c r="M701" s="17">
        <v>4.02658</v>
      </c>
      <c r="N701" s="17">
        <v>4.3575499999999998</v>
      </c>
      <c r="O701" s="17">
        <v>77.203509999999994</v>
      </c>
      <c r="P701" s="17">
        <v>15.21199</v>
      </c>
      <c r="Q701" s="17">
        <v>32.738300000000002</v>
      </c>
      <c r="R701" s="17">
        <v>13.49062</v>
      </c>
      <c r="S701" s="17">
        <v>75.638509999999997</v>
      </c>
      <c r="T701" s="17">
        <v>1.3470899999999999</v>
      </c>
      <c r="U701" s="17">
        <v>27.834</v>
      </c>
      <c r="V701" s="17">
        <v>1199.8499999999999</v>
      </c>
      <c r="W701" s="17">
        <v>28.065349999999999</v>
      </c>
      <c r="X701" s="17">
        <v>15.7104</v>
      </c>
      <c r="Y701" s="17">
        <v>1.13504</v>
      </c>
      <c r="Z701" s="17">
        <v>115.416</v>
      </c>
    </row>
    <row r="702" spans="1:26" x14ac:dyDescent="0.2">
      <c r="A702" s="27">
        <v>44602</v>
      </c>
      <c r="B702" s="17">
        <v>5.2496</v>
      </c>
      <c r="C702" s="14">
        <v>805.63</v>
      </c>
      <c r="D702" s="17">
        <v>6.3635700000000002</v>
      </c>
      <c r="E702" s="17">
        <v>3920.2020000000002</v>
      </c>
      <c r="F702" s="17">
        <v>21.303570000000001</v>
      </c>
      <c r="G702" s="17">
        <v>309.89999999999998</v>
      </c>
      <c r="H702" s="17">
        <v>14342.5</v>
      </c>
      <c r="I702" s="17">
        <v>4.1836500000000001</v>
      </c>
      <c r="J702" s="17">
        <v>20.572150000000001</v>
      </c>
      <c r="K702" s="17">
        <v>3.74</v>
      </c>
      <c r="L702" s="17">
        <v>51.251300000000001</v>
      </c>
      <c r="M702" s="17">
        <v>3.9420999999999999</v>
      </c>
      <c r="N702" s="17">
        <v>4.3258200000000002</v>
      </c>
      <c r="O702" s="17">
        <v>75.022000000000006</v>
      </c>
      <c r="P702" s="17">
        <v>15.16995</v>
      </c>
      <c r="Q702" s="17">
        <v>32.720700000000001</v>
      </c>
      <c r="R702" s="17">
        <v>13.499560000000001</v>
      </c>
      <c r="S702" s="17">
        <v>75.382649999999998</v>
      </c>
      <c r="T702" s="17">
        <v>1.3447499999999999</v>
      </c>
      <c r="U702" s="17">
        <v>27.824000000000002</v>
      </c>
      <c r="V702" s="17">
        <v>1199.8800000000001</v>
      </c>
      <c r="W702" s="17">
        <v>27.928830000000001</v>
      </c>
      <c r="X702" s="17">
        <v>15.7119</v>
      </c>
      <c r="Y702" s="17">
        <v>1.14276</v>
      </c>
      <c r="Z702" s="17">
        <v>116.011</v>
      </c>
    </row>
    <row r="703" spans="1:26" x14ac:dyDescent="0.2">
      <c r="A703" s="27">
        <v>44601</v>
      </c>
      <c r="B703" s="17">
        <v>5.234</v>
      </c>
      <c r="C703" s="14">
        <v>812.96</v>
      </c>
      <c r="D703" s="17">
        <v>6.3631000000000002</v>
      </c>
      <c r="E703" s="17">
        <v>3939.7750000000001</v>
      </c>
      <c r="F703" s="17">
        <v>21.29645</v>
      </c>
      <c r="G703" s="17">
        <v>308.96199999999999</v>
      </c>
      <c r="H703" s="17">
        <v>14357.5</v>
      </c>
      <c r="I703" s="17">
        <v>4.1847500000000002</v>
      </c>
      <c r="J703" s="17">
        <v>20.478200000000001</v>
      </c>
      <c r="K703" s="17">
        <v>3.8089200000000001</v>
      </c>
      <c r="L703" s="17">
        <v>51.353200000000001</v>
      </c>
      <c r="M703" s="17">
        <v>3.9328599999999998</v>
      </c>
      <c r="N703" s="17">
        <v>4.3251400000000002</v>
      </c>
      <c r="O703" s="17">
        <v>74.753280000000004</v>
      </c>
      <c r="P703" s="17">
        <v>15.2126</v>
      </c>
      <c r="Q703" s="17">
        <v>32.716299999999997</v>
      </c>
      <c r="R703" s="17">
        <v>13.53614</v>
      </c>
      <c r="S703" s="17">
        <v>74.810469999999995</v>
      </c>
      <c r="T703" s="17">
        <v>1.3418099999999999</v>
      </c>
      <c r="U703" s="17">
        <v>27.823899999999998</v>
      </c>
      <c r="V703" s="17">
        <v>1194.17</v>
      </c>
      <c r="W703" s="17">
        <v>27.918279999999999</v>
      </c>
      <c r="X703" s="17">
        <v>15.746420000000001</v>
      </c>
      <c r="Y703" s="17">
        <v>1.1424799999999999</v>
      </c>
      <c r="Z703" s="17">
        <v>115.51600000000001</v>
      </c>
    </row>
    <row r="704" spans="1:26" x14ac:dyDescent="0.2">
      <c r="A704" s="27">
        <v>44600</v>
      </c>
      <c r="B704" s="17">
        <v>5.2595999999999998</v>
      </c>
      <c r="C704" s="14">
        <v>827.67</v>
      </c>
      <c r="D704" s="17">
        <v>6.3661500000000002</v>
      </c>
      <c r="E704" s="17">
        <v>3948.212</v>
      </c>
      <c r="F704" s="17">
        <v>21.257400000000001</v>
      </c>
      <c r="G704" s="17">
        <v>309.77</v>
      </c>
      <c r="H704" s="17">
        <v>14392.5</v>
      </c>
      <c r="I704" s="17">
        <v>4.1847500000000002</v>
      </c>
      <c r="J704" s="17">
        <v>20.614599999999999</v>
      </c>
      <c r="K704" s="17">
        <v>3.8365</v>
      </c>
      <c r="L704" s="17">
        <v>51.494999999999997</v>
      </c>
      <c r="M704" s="17">
        <v>3.96678</v>
      </c>
      <c r="N704" s="17">
        <v>4.3314199999999996</v>
      </c>
      <c r="O704" s="17">
        <v>75.029600000000002</v>
      </c>
      <c r="P704" s="17">
        <v>15.350429999999999</v>
      </c>
      <c r="Q704" s="17">
        <v>32.895000000000003</v>
      </c>
      <c r="R704" s="17">
        <v>13.565759999999999</v>
      </c>
      <c r="S704" s="17">
        <v>74.719459999999998</v>
      </c>
      <c r="T704" s="17">
        <v>1.3450800000000001</v>
      </c>
      <c r="U704" s="17">
        <v>27.849299999999999</v>
      </c>
      <c r="V704" s="17">
        <v>1196.4000000000001</v>
      </c>
      <c r="W704" s="17">
        <v>27.981750000000002</v>
      </c>
      <c r="X704" s="17">
        <v>15.708550000000001</v>
      </c>
      <c r="Y704" s="17">
        <v>1.14154</v>
      </c>
      <c r="Z704" s="17">
        <v>115.548</v>
      </c>
    </row>
    <row r="705" spans="1:26" x14ac:dyDescent="0.2">
      <c r="A705" s="27">
        <v>44599</v>
      </c>
      <c r="B705" s="17">
        <v>5.2558999999999996</v>
      </c>
      <c r="C705" s="14">
        <v>824.95</v>
      </c>
      <c r="D705" s="17">
        <v>6.3625999999999996</v>
      </c>
      <c r="E705" s="17">
        <v>3965.25</v>
      </c>
      <c r="F705" s="17">
        <v>21.182749999999999</v>
      </c>
      <c r="G705" s="17">
        <v>309.02499999999998</v>
      </c>
      <c r="H705" s="17">
        <v>14396.5</v>
      </c>
      <c r="I705" s="17">
        <v>4.1852499999999999</v>
      </c>
      <c r="J705" s="17">
        <v>20.594799999999999</v>
      </c>
      <c r="K705" s="17">
        <v>3.8422299999999998</v>
      </c>
      <c r="L705" s="17">
        <v>51.387500000000003</v>
      </c>
      <c r="M705" s="17">
        <v>3.9646699999999999</v>
      </c>
      <c r="N705" s="17">
        <v>4.32193</v>
      </c>
      <c r="O705" s="17">
        <v>75.411900000000003</v>
      </c>
      <c r="P705" s="17">
        <v>15.50656</v>
      </c>
      <c r="Q705" s="17">
        <v>32.989699999999999</v>
      </c>
      <c r="R705" s="17">
        <v>13.596830000000001</v>
      </c>
      <c r="S705" s="17">
        <v>74.579509999999999</v>
      </c>
      <c r="T705" s="17">
        <v>1.34351</v>
      </c>
      <c r="U705" s="17">
        <v>27.8447</v>
      </c>
      <c r="V705" s="17">
        <v>1196.92</v>
      </c>
      <c r="W705" s="17">
        <v>27.926200000000001</v>
      </c>
      <c r="X705" s="17">
        <v>15.710800000000001</v>
      </c>
      <c r="Y705" s="17">
        <v>1.1442399999999999</v>
      </c>
      <c r="Z705" s="17">
        <v>115.102</v>
      </c>
    </row>
    <row r="706" spans="1:26" x14ac:dyDescent="0.2">
      <c r="A706" s="27">
        <v>44596</v>
      </c>
      <c r="B706" s="17">
        <v>5.3261000000000003</v>
      </c>
      <c r="C706" s="14">
        <v>827.59299999999996</v>
      </c>
      <c r="D706" s="17">
        <v>6.3634899999999996</v>
      </c>
      <c r="E706" s="17">
        <v>3955.68</v>
      </c>
      <c r="F706" s="17">
        <v>21.2485</v>
      </c>
      <c r="G706" s="17">
        <v>309.416</v>
      </c>
      <c r="H706" s="17">
        <v>14380</v>
      </c>
      <c r="I706" s="17">
        <v>4.1795</v>
      </c>
      <c r="J706" s="17">
        <v>20.681049999999999</v>
      </c>
      <c r="K706" s="17">
        <v>3.8452199999999999</v>
      </c>
      <c r="L706" s="17">
        <v>51.125</v>
      </c>
      <c r="M706" s="17">
        <v>3.9826800000000002</v>
      </c>
      <c r="N706" s="17">
        <v>4.3202299999999996</v>
      </c>
      <c r="O706" s="17">
        <v>75.736159999999998</v>
      </c>
      <c r="P706" s="17">
        <v>15.462149999999999</v>
      </c>
      <c r="Q706" s="17">
        <v>32.979999999999997</v>
      </c>
      <c r="R706" s="17">
        <v>13.548400000000001</v>
      </c>
      <c r="S706" s="17">
        <v>74.642709999999994</v>
      </c>
      <c r="T706" s="17">
        <v>1.34582</v>
      </c>
      <c r="U706" s="17">
        <v>27.8355</v>
      </c>
      <c r="V706" s="17">
        <v>1198.3900000000001</v>
      </c>
      <c r="W706" s="17">
        <v>28.109749999999998</v>
      </c>
      <c r="X706" s="17">
        <v>15.734500000000001</v>
      </c>
      <c r="Y706" s="17">
        <v>1.1449400000000001</v>
      </c>
      <c r="Z706" s="17">
        <v>115.256</v>
      </c>
    </row>
    <row r="707" spans="1:26" x14ac:dyDescent="0.2">
      <c r="A707" s="27">
        <v>44595</v>
      </c>
      <c r="B707" s="17">
        <v>5.2878999999999996</v>
      </c>
      <c r="C707" s="14">
        <v>818.01499999999999</v>
      </c>
      <c r="D707" s="17">
        <v>6.3536000000000001</v>
      </c>
      <c r="E707" s="17">
        <v>3954.1950000000002</v>
      </c>
      <c r="F707" s="17">
        <v>21.272749999999998</v>
      </c>
      <c r="G707" s="17">
        <v>309.68299999999999</v>
      </c>
      <c r="H707" s="17">
        <v>14377.5</v>
      </c>
      <c r="I707" s="17">
        <v>4.1835000000000004</v>
      </c>
      <c r="J707" s="17">
        <v>20.549250000000001</v>
      </c>
      <c r="K707" s="17">
        <v>3.8596499999999998</v>
      </c>
      <c r="L707" s="17">
        <v>51.048200000000001</v>
      </c>
      <c r="M707" s="17">
        <v>3.9702199999999999</v>
      </c>
      <c r="N707" s="17">
        <v>4.3247499999999999</v>
      </c>
      <c r="O707" s="17">
        <v>76.332750000000004</v>
      </c>
      <c r="P707" s="17">
        <v>15.260109999999999</v>
      </c>
      <c r="Q707" s="17">
        <v>33.125</v>
      </c>
      <c r="R707" s="17">
        <v>13.5678</v>
      </c>
      <c r="S707" s="17">
        <v>74.64846</v>
      </c>
      <c r="T707" s="17">
        <v>1.3439300000000001</v>
      </c>
      <c r="U707" s="17">
        <v>27.8355</v>
      </c>
      <c r="V707" s="17">
        <v>1200.6400000000001</v>
      </c>
      <c r="W707" s="17">
        <v>28.249379999999999</v>
      </c>
      <c r="X707" s="17">
        <v>15.7034</v>
      </c>
      <c r="Y707" s="17">
        <v>1.1439699999999999</v>
      </c>
      <c r="Z707" s="17">
        <v>114.973</v>
      </c>
    </row>
    <row r="708" spans="1:26" x14ac:dyDescent="0.2">
      <c r="A708" s="27">
        <v>44594</v>
      </c>
      <c r="B708" s="17">
        <v>5.2659200000000004</v>
      </c>
      <c r="C708" s="14">
        <v>811.38</v>
      </c>
      <c r="D708" s="17">
        <v>6.3578799999999998</v>
      </c>
      <c r="E708" s="17">
        <v>3932.4850000000001</v>
      </c>
      <c r="F708" s="17">
        <v>21.39798</v>
      </c>
      <c r="G708" s="17">
        <v>313.125</v>
      </c>
      <c r="H708" s="17">
        <v>14357.5</v>
      </c>
      <c r="I708" s="17">
        <v>4.1855000000000002</v>
      </c>
      <c r="J708" s="17">
        <v>20.574149999999999</v>
      </c>
      <c r="K708" s="17">
        <v>3.8555999999999999</v>
      </c>
      <c r="L708" s="17">
        <v>51.043799999999997</v>
      </c>
      <c r="M708" s="17">
        <v>4.0164999999999997</v>
      </c>
      <c r="N708" s="17">
        <v>4.3751100000000003</v>
      </c>
      <c r="O708" s="17">
        <v>76.20675</v>
      </c>
      <c r="P708" s="17">
        <v>15.3383</v>
      </c>
      <c r="Q708" s="17">
        <v>33.126800000000003</v>
      </c>
      <c r="R708" s="17">
        <v>13.461790000000001</v>
      </c>
      <c r="S708" s="17">
        <v>74.831509999999994</v>
      </c>
      <c r="T708" s="17">
        <v>1.3472</v>
      </c>
      <c r="U708" s="17">
        <v>27.8355</v>
      </c>
      <c r="V708" s="17">
        <v>1200.3599999999999</v>
      </c>
      <c r="W708" s="17">
        <v>28.290749999999999</v>
      </c>
      <c r="X708" s="17">
        <v>15.7098</v>
      </c>
      <c r="Y708" s="17">
        <v>1.13045</v>
      </c>
      <c r="Z708" s="17">
        <v>114.456</v>
      </c>
    </row>
    <row r="709" spans="1:26" x14ac:dyDescent="0.2">
      <c r="A709" s="27">
        <v>44593</v>
      </c>
      <c r="B709" s="17">
        <v>5.2686500000000001</v>
      </c>
      <c r="C709" s="14">
        <v>803.15499999999997</v>
      </c>
      <c r="D709" s="17">
        <v>6.3691399999999998</v>
      </c>
      <c r="E709" s="17">
        <v>3925.5120000000002</v>
      </c>
      <c r="F709" s="17">
        <v>21.544180000000001</v>
      </c>
      <c r="G709" s="17">
        <v>315.24200000000002</v>
      </c>
      <c r="H709" s="17">
        <v>14382</v>
      </c>
      <c r="I709" s="17">
        <v>4.1855000000000002</v>
      </c>
      <c r="J709" s="17">
        <v>20.542580000000001</v>
      </c>
      <c r="K709" s="17">
        <v>3.8828499999999999</v>
      </c>
      <c r="L709" s="17">
        <v>51.024700000000003</v>
      </c>
      <c r="M709" s="17">
        <v>4.0555700000000003</v>
      </c>
      <c r="N709" s="17">
        <v>4.3880100000000004</v>
      </c>
      <c r="O709" s="17">
        <v>76.870549999999994</v>
      </c>
      <c r="P709" s="17">
        <v>15.263350000000001</v>
      </c>
      <c r="Q709" s="17">
        <v>33.196300000000001</v>
      </c>
      <c r="R709" s="17">
        <v>13.3794</v>
      </c>
      <c r="S709" s="17">
        <v>74.749859999999998</v>
      </c>
      <c r="T709" s="17">
        <v>1.3482499999999999</v>
      </c>
      <c r="U709" s="17">
        <v>27.8355</v>
      </c>
      <c r="V709" s="17">
        <v>1202.47</v>
      </c>
      <c r="W709" s="17">
        <v>28.424579999999999</v>
      </c>
      <c r="X709" s="17">
        <v>15.71002</v>
      </c>
      <c r="Y709" s="17">
        <v>1.1272</v>
      </c>
      <c r="Z709" s="17">
        <v>114.71</v>
      </c>
    </row>
    <row r="710" spans="1:26" x14ac:dyDescent="0.2">
      <c r="A710" s="27">
        <v>44592</v>
      </c>
      <c r="B710" s="17">
        <v>5.3102</v>
      </c>
      <c r="C710" s="14">
        <v>800.6</v>
      </c>
      <c r="D710" s="17">
        <v>6.37073</v>
      </c>
      <c r="E710" s="17">
        <v>3947.0129999999999</v>
      </c>
      <c r="F710" s="17">
        <v>21.666049999999998</v>
      </c>
      <c r="G710" s="17">
        <v>316.18700000000001</v>
      </c>
      <c r="H710" s="17">
        <v>14382</v>
      </c>
      <c r="I710" s="17">
        <v>4.1855000000000002</v>
      </c>
      <c r="J710" s="17">
        <v>20.635480000000001</v>
      </c>
      <c r="K710" s="17">
        <v>3.84497</v>
      </c>
      <c r="L710" s="17">
        <v>50.975000000000001</v>
      </c>
      <c r="M710" s="17">
        <v>4.0790699999999998</v>
      </c>
      <c r="N710" s="17">
        <v>4.40184</v>
      </c>
      <c r="O710" s="17">
        <v>77.312449999999998</v>
      </c>
      <c r="P710" s="17">
        <v>15.38664</v>
      </c>
      <c r="Q710" s="17">
        <v>33.237499999999997</v>
      </c>
      <c r="R710" s="17">
        <v>13.304180000000001</v>
      </c>
      <c r="S710" s="17">
        <v>74.586010000000002</v>
      </c>
      <c r="T710" s="17">
        <v>1.35131</v>
      </c>
      <c r="U710" s="17">
        <v>27.8355</v>
      </c>
      <c r="V710" s="17">
        <v>1205.2</v>
      </c>
      <c r="W710" s="17">
        <v>28.375800000000002</v>
      </c>
      <c r="X710" s="17">
        <v>15.721550000000001</v>
      </c>
      <c r="Y710" s="17">
        <v>1.1234999999999999</v>
      </c>
      <c r="Z710" s="17">
        <v>115.111</v>
      </c>
    </row>
    <row r="711" spans="1:26" x14ac:dyDescent="0.2">
      <c r="A711" s="27">
        <v>44589</v>
      </c>
      <c r="B711" s="17">
        <v>5.3811200000000001</v>
      </c>
      <c r="C711" s="14">
        <v>813.23</v>
      </c>
      <c r="D711" s="17">
        <v>6.3677599999999996</v>
      </c>
      <c r="E711" s="17">
        <v>3957</v>
      </c>
      <c r="F711" s="17">
        <v>21.96583</v>
      </c>
      <c r="G711" s="17">
        <v>321.39999999999998</v>
      </c>
      <c r="H711" s="17">
        <v>14387.5</v>
      </c>
      <c r="I711" s="17">
        <v>4.1900000000000004</v>
      </c>
      <c r="J711" s="17">
        <v>20.805129999999998</v>
      </c>
      <c r="K711" s="17">
        <v>3.8509799999999998</v>
      </c>
      <c r="L711" s="17">
        <v>51.228200000000001</v>
      </c>
      <c r="M711" s="17">
        <v>4.1097000000000001</v>
      </c>
      <c r="N711" s="17">
        <v>4.4359599999999997</v>
      </c>
      <c r="O711" s="17">
        <v>78.151629999999997</v>
      </c>
      <c r="P711" s="17">
        <v>15.5999</v>
      </c>
      <c r="Q711" s="17">
        <v>33.44</v>
      </c>
      <c r="R711" s="17">
        <v>13.553850000000001</v>
      </c>
      <c r="S711" s="17">
        <v>74.995509999999996</v>
      </c>
      <c r="T711" s="17">
        <v>1.3551</v>
      </c>
      <c r="U711" s="17">
        <v>27.8355</v>
      </c>
      <c r="V711" s="17">
        <v>1209.8499999999999</v>
      </c>
      <c r="W711" s="17">
        <v>28.704899999999999</v>
      </c>
      <c r="X711" s="17">
        <v>15.74</v>
      </c>
      <c r="Y711" s="17">
        <v>1.11507</v>
      </c>
      <c r="Z711" s="17">
        <v>115.26</v>
      </c>
    </row>
    <row r="712" spans="1:26" x14ac:dyDescent="0.2">
      <c r="A712" s="27">
        <v>44588</v>
      </c>
      <c r="B712" s="17">
        <v>5.4102499999999996</v>
      </c>
      <c r="C712" s="14">
        <v>806.08</v>
      </c>
      <c r="D712" s="17">
        <v>6.3684500000000002</v>
      </c>
      <c r="E712" s="17">
        <v>3963.65</v>
      </c>
      <c r="F712" s="17">
        <v>21.917010000000001</v>
      </c>
      <c r="G712" s="17">
        <v>320.18099999999998</v>
      </c>
      <c r="H712" s="17">
        <v>14386</v>
      </c>
      <c r="I712" s="17">
        <v>4.1974999999999998</v>
      </c>
      <c r="J712" s="17">
        <v>20.757470000000001</v>
      </c>
      <c r="K712" s="17">
        <v>3.83948</v>
      </c>
      <c r="L712" s="17">
        <v>51.335000000000001</v>
      </c>
      <c r="M712" s="17">
        <v>4.0891599999999997</v>
      </c>
      <c r="N712" s="17">
        <v>4.4381199999999996</v>
      </c>
      <c r="O712" s="17">
        <v>77.962630000000004</v>
      </c>
      <c r="P712" s="17">
        <v>15.461600000000001</v>
      </c>
      <c r="Q712" s="17">
        <v>33.306800000000003</v>
      </c>
      <c r="R712" s="17">
        <v>13.61092</v>
      </c>
      <c r="S712" s="17">
        <v>75.244510000000005</v>
      </c>
      <c r="T712" s="17">
        <v>1.3528</v>
      </c>
      <c r="U712" s="17">
        <v>27.831700000000001</v>
      </c>
      <c r="V712" s="17">
        <v>1204.2950000000001</v>
      </c>
      <c r="W712" s="17">
        <v>28.916920000000001</v>
      </c>
      <c r="X712" s="17">
        <v>15.74</v>
      </c>
      <c r="Y712" s="17">
        <v>1.1145400000000001</v>
      </c>
      <c r="Z712" s="17">
        <v>115.36499999999999</v>
      </c>
    </row>
    <row r="713" spans="1:26" x14ac:dyDescent="0.2">
      <c r="A713" s="27">
        <v>44587</v>
      </c>
      <c r="B713" s="17">
        <v>5.4417499999999999</v>
      </c>
      <c r="C713" s="14">
        <v>801.83799999999997</v>
      </c>
      <c r="D713" s="17">
        <v>6.3355199999999998</v>
      </c>
      <c r="E713" s="17">
        <v>3930.4</v>
      </c>
      <c r="F713" s="17">
        <v>21.8276</v>
      </c>
      <c r="G713" s="17">
        <v>320.47399999999999</v>
      </c>
      <c r="H713" s="17">
        <v>14352.5</v>
      </c>
      <c r="I713" s="17">
        <v>4.1914999999999996</v>
      </c>
      <c r="J713" s="17">
        <v>20.74614</v>
      </c>
      <c r="K713" s="17">
        <v>3.8386499999999999</v>
      </c>
      <c r="L713" s="17">
        <v>51.302500000000002</v>
      </c>
      <c r="M713" s="17">
        <v>4.0799000000000003</v>
      </c>
      <c r="N713" s="17">
        <v>4.3987999999999996</v>
      </c>
      <c r="O713" s="17">
        <v>79.20035</v>
      </c>
      <c r="P713" s="17">
        <v>15.33854</v>
      </c>
      <c r="Q713" s="17">
        <v>33.105200000000004</v>
      </c>
      <c r="R713" s="17">
        <v>13.577489999999999</v>
      </c>
      <c r="S713" s="17">
        <v>75.063010000000006</v>
      </c>
      <c r="T713" s="17">
        <v>1.34704</v>
      </c>
      <c r="U713" s="17">
        <v>27.740600000000001</v>
      </c>
      <c r="V713" s="17">
        <v>1200.55</v>
      </c>
      <c r="W713" s="17">
        <v>28.88185</v>
      </c>
      <c r="X713" s="17">
        <v>15.74</v>
      </c>
      <c r="Y713" s="17">
        <v>1.12399</v>
      </c>
      <c r="Z713" s="17">
        <v>114.636</v>
      </c>
    </row>
    <row r="714" spans="1:26" x14ac:dyDescent="0.2">
      <c r="A714" s="27">
        <v>44586</v>
      </c>
      <c r="B714" s="17">
        <v>5.4408799999999999</v>
      </c>
      <c r="C714" s="14">
        <v>799.91700000000003</v>
      </c>
      <c r="D714" s="17">
        <v>6.3311200000000003</v>
      </c>
      <c r="E714" s="17">
        <v>3970.7750000000001</v>
      </c>
      <c r="F714" s="17">
        <v>21.683599999999998</v>
      </c>
      <c r="G714" s="17">
        <v>317.524</v>
      </c>
      <c r="H714" s="17">
        <v>14350.5</v>
      </c>
      <c r="I714" s="17">
        <v>4.1900000000000004</v>
      </c>
      <c r="J714" s="17">
        <v>20.618600000000001</v>
      </c>
      <c r="K714" s="17">
        <v>3.8465799999999999</v>
      </c>
      <c r="L714" s="17">
        <v>51.255000000000003</v>
      </c>
      <c r="M714" s="17">
        <v>4.0563799999999999</v>
      </c>
      <c r="N714" s="17">
        <v>4.3758699999999999</v>
      </c>
      <c r="O714" s="17">
        <v>78.702960000000004</v>
      </c>
      <c r="P714" s="17">
        <v>15.23203</v>
      </c>
      <c r="Q714" s="17">
        <v>32.972200000000001</v>
      </c>
      <c r="R714" s="17">
        <v>13.48324</v>
      </c>
      <c r="S714" s="17">
        <v>74.763509999999997</v>
      </c>
      <c r="T714" s="17">
        <v>1.34432</v>
      </c>
      <c r="U714" s="17">
        <v>27.715499999999999</v>
      </c>
      <c r="V714" s="17">
        <v>1196.4000000000001</v>
      </c>
      <c r="W714" s="17">
        <v>28.713000000000001</v>
      </c>
      <c r="X714" s="17">
        <v>15.7156</v>
      </c>
      <c r="Y714" s="17">
        <v>1.1301000000000001</v>
      </c>
      <c r="Z714" s="17">
        <v>113.877</v>
      </c>
    </row>
    <row r="715" spans="1:26" x14ac:dyDescent="0.2">
      <c r="A715" s="27">
        <v>44585</v>
      </c>
      <c r="B715" s="17">
        <v>5.4913999999999996</v>
      </c>
      <c r="C715" s="14">
        <v>807.40499999999997</v>
      </c>
      <c r="D715" s="17">
        <v>6.33371</v>
      </c>
      <c r="E715" s="17">
        <v>3977.05</v>
      </c>
      <c r="F715" s="17">
        <v>21.661100000000001</v>
      </c>
      <c r="G715" s="17">
        <v>318.74200000000002</v>
      </c>
      <c r="H715" s="17">
        <v>14342.5</v>
      </c>
      <c r="I715" s="17">
        <v>4.1890000000000001</v>
      </c>
      <c r="J715" s="17">
        <v>20.5747</v>
      </c>
      <c r="K715" s="17">
        <v>3.8477700000000001</v>
      </c>
      <c r="L715" s="17">
        <v>51.297899999999998</v>
      </c>
      <c r="M715" s="17">
        <v>4.0312700000000001</v>
      </c>
      <c r="N715" s="17">
        <v>4.3625600000000002</v>
      </c>
      <c r="O715" s="17">
        <v>78.806550000000001</v>
      </c>
      <c r="P715" s="17">
        <v>15.2614</v>
      </c>
      <c r="Q715" s="17">
        <v>33.017499999999998</v>
      </c>
      <c r="R715" s="17">
        <v>13.454750000000001</v>
      </c>
      <c r="S715" s="17">
        <v>74.55001</v>
      </c>
      <c r="T715" s="17">
        <v>1.34636</v>
      </c>
      <c r="U715" s="17">
        <v>27.696300000000001</v>
      </c>
      <c r="V715" s="17">
        <v>1195.69</v>
      </c>
      <c r="W715" s="17">
        <v>28.64452</v>
      </c>
      <c r="X715" s="17">
        <v>15.71123</v>
      </c>
      <c r="Y715" s="17">
        <v>1.1326099999999999</v>
      </c>
      <c r="Z715" s="17">
        <v>113.949</v>
      </c>
    </row>
    <row r="716" spans="1:26" x14ac:dyDescent="0.2">
      <c r="A716" s="27">
        <v>44582</v>
      </c>
      <c r="B716" s="17">
        <v>5.4512</v>
      </c>
      <c r="C716" s="14">
        <v>798.15499999999997</v>
      </c>
      <c r="D716" s="17">
        <v>6.3416100000000002</v>
      </c>
      <c r="E716" s="17">
        <v>3955.38</v>
      </c>
      <c r="F716" s="17">
        <v>21.497250000000001</v>
      </c>
      <c r="G716" s="17">
        <v>316.16800000000001</v>
      </c>
      <c r="H716" s="17">
        <v>14337.5</v>
      </c>
      <c r="I716" s="17">
        <v>4.1864999999999997</v>
      </c>
      <c r="J716" s="17">
        <v>20.47335</v>
      </c>
      <c r="K716" s="17">
        <v>3.8338000000000001</v>
      </c>
      <c r="L716" s="17">
        <v>51.384999999999998</v>
      </c>
      <c r="M716" s="17">
        <v>3.9944299999999999</v>
      </c>
      <c r="N716" s="17">
        <v>4.3591499999999996</v>
      </c>
      <c r="O716" s="17">
        <v>77.729920000000007</v>
      </c>
      <c r="P716" s="17">
        <v>15.10421</v>
      </c>
      <c r="Q716" s="17">
        <v>32.972499999999997</v>
      </c>
      <c r="R716" s="17">
        <v>13.45406</v>
      </c>
      <c r="S716" s="17">
        <v>74.322500000000005</v>
      </c>
      <c r="T716" s="17">
        <v>1.34484</v>
      </c>
      <c r="U716" s="17">
        <v>27.702200000000001</v>
      </c>
      <c r="V716" s="17">
        <v>1192.5999999999999</v>
      </c>
      <c r="W716" s="17">
        <v>28.251850000000001</v>
      </c>
      <c r="X716" s="17">
        <v>15.71613</v>
      </c>
      <c r="Y716" s="17">
        <v>1.13436</v>
      </c>
      <c r="Z716" s="17">
        <v>113.685</v>
      </c>
    </row>
    <row r="717" spans="1:26" x14ac:dyDescent="0.2">
      <c r="A717" s="27">
        <v>44581</v>
      </c>
      <c r="B717" s="17">
        <v>5.4366500000000002</v>
      </c>
      <c r="C717" s="14">
        <v>802.28</v>
      </c>
      <c r="D717" s="17">
        <v>6.3469800000000003</v>
      </c>
      <c r="E717" s="17">
        <v>3977.2249999999999</v>
      </c>
      <c r="F717" s="17">
        <v>21.464130000000001</v>
      </c>
      <c r="G717" s="17">
        <v>315.30599999999998</v>
      </c>
      <c r="H717" s="17">
        <v>14337.5</v>
      </c>
      <c r="I717" s="17">
        <v>4.1885000000000003</v>
      </c>
      <c r="J717" s="17">
        <v>20.536349999999999</v>
      </c>
      <c r="K717" s="17">
        <v>3.8361000000000001</v>
      </c>
      <c r="L717" s="17">
        <v>51.3523</v>
      </c>
      <c r="M717" s="17">
        <v>4.0006899999999996</v>
      </c>
      <c r="N717" s="17">
        <v>4.3717699999999997</v>
      </c>
      <c r="O717" s="17">
        <v>76.399799999999999</v>
      </c>
      <c r="P717" s="17">
        <v>15.2181</v>
      </c>
      <c r="Q717" s="17">
        <v>32.914999999999999</v>
      </c>
      <c r="R717" s="17">
        <v>13.35337</v>
      </c>
      <c r="S717" s="17">
        <v>74.468519999999998</v>
      </c>
      <c r="T717" s="17">
        <v>1.34735</v>
      </c>
      <c r="U717" s="17">
        <v>27.633199999999999</v>
      </c>
      <c r="V717" s="17">
        <v>1192.49</v>
      </c>
      <c r="W717" s="17">
        <v>28.33211</v>
      </c>
      <c r="X717" s="17">
        <v>15.7118</v>
      </c>
      <c r="Y717" s="17">
        <v>1.1311599999999999</v>
      </c>
      <c r="Z717" s="17">
        <v>114.113</v>
      </c>
    </row>
    <row r="718" spans="1:26" x14ac:dyDescent="0.2">
      <c r="A718" s="27">
        <v>44580</v>
      </c>
      <c r="B718" s="17">
        <v>5.4455499999999999</v>
      </c>
      <c r="C718" s="14">
        <v>809.60799999999995</v>
      </c>
      <c r="D718" s="17">
        <v>6.3510999999999997</v>
      </c>
      <c r="E718" s="17">
        <v>3995.038</v>
      </c>
      <c r="F718" s="17">
        <v>21.396799999999999</v>
      </c>
      <c r="G718" s="17">
        <v>313.815</v>
      </c>
      <c r="H718" s="17">
        <v>14362.5</v>
      </c>
      <c r="I718" s="17">
        <v>4.1929999999999996</v>
      </c>
      <c r="J718" s="17">
        <v>20.505970000000001</v>
      </c>
      <c r="K718" s="17">
        <v>3.8633299999999999</v>
      </c>
      <c r="L718" s="17">
        <v>51.502099999999999</v>
      </c>
      <c r="M718" s="17">
        <v>3.9874999999999998</v>
      </c>
      <c r="N718" s="17">
        <v>4.3600599999999998</v>
      </c>
      <c r="O718" s="17">
        <v>76.15325</v>
      </c>
      <c r="P718" s="17">
        <v>15.332039999999999</v>
      </c>
      <c r="Q718" s="17">
        <v>32.920900000000003</v>
      </c>
      <c r="R718" s="17">
        <v>13.42761</v>
      </c>
      <c r="S718" s="17">
        <v>74.434010000000001</v>
      </c>
      <c r="T718" s="17">
        <v>1.34812</v>
      </c>
      <c r="U718" s="17">
        <v>27.632999999999999</v>
      </c>
      <c r="V718" s="17">
        <v>1188.21</v>
      </c>
      <c r="W718" s="17">
        <v>28.306730000000002</v>
      </c>
      <c r="X718" s="17">
        <v>15.7104</v>
      </c>
      <c r="Y718" s="17">
        <v>1.13426</v>
      </c>
      <c r="Z718" s="17">
        <v>114.32899999999999</v>
      </c>
    </row>
    <row r="719" spans="1:26" x14ac:dyDescent="0.2">
      <c r="A719" s="27">
        <v>44579</v>
      </c>
      <c r="B719" s="17">
        <v>5.5684500000000003</v>
      </c>
      <c r="C719" s="14">
        <v>819.16499999999996</v>
      </c>
      <c r="D719" s="17">
        <v>6.3605600000000004</v>
      </c>
      <c r="E719" s="17">
        <v>4038.0949999999998</v>
      </c>
      <c r="F719" s="17">
        <v>21.531749999999999</v>
      </c>
      <c r="G719" s="17">
        <v>315.93</v>
      </c>
      <c r="H719" s="17">
        <v>14337.5</v>
      </c>
      <c r="I719" s="17">
        <v>4.1835000000000004</v>
      </c>
      <c r="J719" s="17">
        <v>20.40512</v>
      </c>
      <c r="K719" s="17">
        <v>3.8673500000000001</v>
      </c>
      <c r="L719" s="17">
        <v>51.471499999999999</v>
      </c>
      <c r="M719" s="17">
        <v>4.0033599999999998</v>
      </c>
      <c r="N719" s="17">
        <v>4.3664500000000004</v>
      </c>
      <c r="O719" s="17">
        <v>77.005129999999994</v>
      </c>
      <c r="P719" s="17">
        <v>15.52087</v>
      </c>
      <c r="Q719" s="17">
        <v>33.091999999999999</v>
      </c>
      <c r="R719" s="17">
        <v>13.5321</v>
      </c>
      <c r="S719" s="17">
        <v>74.626509999999996</v>
      </c>
      <c r="T719" s="17">
        <v>1.3505100000000001</v>
      </c>
      <c r="U719" s="17">
        <v>27.587800000000001</v>
      </c>
      <c r="V719" s="17">
        <v>1192.94</v>
      </c>
      <c r="W719" s="17">
        <v>28.300850000000001</v>
      </c>
      <c r="X719" s="17">
        <v>15.74165</v>
      </c>
      <c r="Y719" s="17">
        <v>1.13252</v>
      </c>
      <c r="Z719" s="17">
        <v>114.608</v>
      </c>
    </row>
    <row r="720" spans="1:26" x14ac:dyDescent="0.2">
      <c r="A720" s="27">
        <v>44578</v>
      </c>
      <c r="B720" s="17">
        <v>5.5229999999999997</v>
      </c>
      <c r="C720" s="14">
        <v>822.8</v>
      </c>
      <c r="D720" s="17">
        <v>6.3512000000000004</v>
      </c>
      <c r="E720" s="17">
        <v>4007.11</v>
      </c>
      <c r="F720" s="17">
        <v>21.438500000000001</v>
      </c>
      <c r="G720" s="17">
        <v>312.02</v>
      </c>
      <c r="H720" s="17">
        <v>14333.5</v>
      </c>
      <c r="I720" s="17">
        <v>4.1836599999999997</v>
      </c>
      <c r="J720" s="17">
        <v>20.300190000000001</v>
      </c>
      <c r="K720" s="17">
        <v>3.8553500000000001</v>
      </c>
      <c r="L720" s="17">
        <v>51.251300000000001</v>
      </c>
      <c r="M720" s="17">
        <v>3.9644699999999999</v>
      </c>
      <c r="N720" s="17">
        <v>4.3338000000000001</v>
      </c>
      <c r="O720" s="17">
        <v>76.335449999999994</v>
      </c>
      <c r="P720" s="17">
        <v>15.385529999999999</v>
      </c>
      <c r="Q720" s="17">
        <v>33.107300000000002</v>
      </c>
      <c r="R720" s="17">
        <v>13.440720000000001</v>
      </c>
      <c r="S720" s="17">
        <v>74.265010000000004</v>
      </c>
      <c r="T720" s="17">
        <v>1.3484100000000001</v>
      </c>
      <c r="U720" s="17">
        <v>27.553699999999999</v>
      </c>
      <c r="V720" s="17">
        <v>1190.97</v>
      </c>
      <c r="W720" s="17">
        <v>28.26961</v>
      </c>
      <c r="X720" s="17">
        <v>15.74</v>
      </c>
      <c r="Y720" s="17">
        <v>1.1408400000000001</v>
      </c>
      <c r="Z720" s="17">
        <v>114.63</v>
      </c>
    </row>
    <row r="721" spans="1:26" x14ac:dyDescent="0.2">
      <c r="A721" s="27">
        <v>44575</v>
      </c>
      <c r="B721" s="17">
        <v>5.5289000000000001</v>
      </c>
      <c r="C721" s="14">
        <v>819.75</v>
      </c>
      <c r="D721" s="17">
        <v>6.3578000000000001</v>
      </c>
      <c r="E721" s="17">
        <v>4004.0349999999999</v>
      </c>
      <c r="F721" s="17">
        <v>21.484870000000001</v>
      </c>
      <c r="G721" s="17">
        <v>312.57499999999999</v>
      </c>
      <c r="H721" s="17">
        <v>14285.5</v>
      </c>
      <c r="I721" s="17">
        <v>4.1778000000000004</v>
      </c>
      <c r="J721" s="17">
        <v>20.307849999999998</v>
      </c>
      <c r="K721" s="17">
        <v>3.8702999999999999</v>
      </c>
      <c r="L721" s="17">
        <v>51.115000000000002</v>
      </c>
      <c r="M721" s="17">
        <v>3.9765700000000002</v>
      </c>
      <c r="N721" s="17">
        <v>4.3312499999999998</v>
      </c>
      <c r="O721" s="17">
        <v>76.481669999999994</v>
      </c>
      <c r="P721" s="17">
        <v>15.389950000000001</v>
      </c>
      <c r="Q721" s="17">
        <v>33.206000000000003</v>
      </c>
      <c r="R721" s="17">
        <v>13.53023</v>
      </c>
      <c r="S721" s="17">
        <v>74.196010000000001</v>
      </c>
      <c r="T721" s="17">
        <v>1.3476600000000001</v>
      </c>
      <c r="U721" s="17">
        <v>27.5823</v>
      </c>
      <c r="V721" s="17">
        <v>1189.97</v>
      </c>
      <c r="W721" s="17">
        <v>28.02966</v>
      </c>
      <c r="X721" s="17">
        <v>15.689399999999999</v>
      </c>
      <c r="Y721" s="17">
        <v>1.1411</v>
      </c>
      <c r="Z721" s="17">
        <v>114.193</v>
      </c>
    </row>
    <row r="722" spans="1:26" x14ac:dyDescent="0.2">
      <c r="A722" s="27">
        <v>44574</v>
      </c>
      <c r="B722" s="17">
        <v>5.5303000000000004</v>
      </c>
      <c r="C722" s="14">
        <v>817.91200000000003</v>
      </c>
      <c r="D722" s="17">
        <v>6.3644999999999996</v>
      </c>
      <c r="E722" s="17">
        <v>3967.85</v>
      </c>
      <c r="F722" s="17">
        <v>21.429279999999999</v>
      </c>
      <c r="G722" s="17">
        <v>309.76100000000002</v>
      </c>
      <c r="H722" s="17">
        <v>14292.5</v>
      </c>
      <c r="I722" s="17">
        <v>4.1764999999999999</v>
      </c>
      <c r="J722" s="17">
        <v>20.345079999999999</v>
      </c>
      <c r="K722" s="17">
        <v>3.8918200000000001</v>
      </c>
      <c r="L722" s="17">
        <v>51.0593</v>
      </c>
      <c r="M722" s="17">
        <v>3.9653499999999999</v>
      </c>
      <c r="N722" s="17">
        <v>4.31595</v>
      </c>
      <c r="O722" s="17">
        <v>76.376080000000002</v>
      </c>
      <c r="P722" s="17">
        <v>15.40535</v>
      </c>
      <c r="Q722" s="17">
        <v>33.231499999999997</v>
      </c>
      <c r="R722" s="17">
        <v>13.591150000000001</v>
      </c>
      <c r="S722" s="17">
        <v>73.952010000000001</v>
      </c>
      <c r="T722" s="17">
        <v>1.3456399999999999</v>
      </c>
      <c r="U722" s="17">
        <v>27.612500000000001</v>
      </c>
      <c r="V722" s="17">
        <v>1186.8499999999999</v>
      </c>
      <c r="W722" s="17">
        <v>27.895</v>
      </c>
      <c r="X722" s="17">
        <v>15.71935</v>
      </c>
      <c r="Y722" s="17">
        <v>1.1454599999999999</v>
      </c>
      <c r="Z722" s="17">
        <v>114.19499999999999</v>
      </c>
    </row>
    <row r="723" spans="1:26" x14ac:dyDescent="0.2">
      <c r="A723" s="27">
        <v>44573</v>
      </c>
      <c r="B723" s="17">
        <v>5.5204000000000004</v>
      </c>
      <c r="C723" s="14">
        <v>823.53</v>
      </c>
      <c r="D723" s="17">
        <v>6.3626199999999997</v>
      </c>
      <c r="E723" s="17">
        <v>3974.375</v>
      </c>
      <c r="F723" s="17">
        <v>21.248699999999999</v>
      </c>
      <c r="G723" s="17">
        <v>308.66899999999998</v>
      </c>
      <c r="H723" s="17">
        <v>14313.5</v>
      </c>
      <c r="I723" s="17">
        <v>4.1859999999999999</v>
      </c>
      <c r="J723" s="17">
        <v>20.356950000000001</v>
      </c>
      <c r="K723" s="17">
        <v>3.8963999999999999</v>
      </c>
      <c r="L723" s="17">
        <v>51.2</v>
      </c>
      <c r="M723" s="17">
        <v>3.9559600000000001</v>
      </c>
      <c r="N723" s="17">
        <v>4.3210199999999999</v>
      </c>
      <c r="O723" s="17">
        <v>74.604810000000001</v>
      </c>
      <c r="P723" s="17">
        <v>15.30841</v>
      </c>
      <c r="Q723" s="17">
        <v>33.278300000000002</v>
      </c>
      <c r="R723" s="17">
        <v>13.28477</v>
      </c>
      <c r="S723" s="17">
        <v>73.771510000000006</v>
      </c>
      <c r="T723" s="17">
        <v>1.34581</v>
      </c>
      <c r="U723" s="17">
        <v>27.674900000000001</v>
      </c>
      <c r="V723" s="17">
        <v>1185.96</v>
      </c>
      <c r="W723" s="17">
        <v>27.797899999999998</v>
      </c>
      <c r="X723" s="17">
        <v>15.719849999999999</v>
      </c>
      <c r="Y723" s="17">
        <v>1.14422</v>
      </c>
      <c r="Z723" s="17">
        <v>114.639</v>
      </c>
    </row>
    <row r="724" spans="1:26" x14ac:dyDescent="0.2">
      <c r="A724" s="27">
        <v>44572</v>
      </c>
      <c r="B724" s="17">
        <v>5.5734500000000002</v>
      </c>
      <c r="C724" s="14">
        <v>828.90499999999997</v>
      </c>
      <c r="D724" s="17">
        <v>6.3773600000000004</v>
      </c>
      <c r="E724" s="17">
        <v>3993.2539999999999</v>
      </c>
      <c r="F724" s="17">
        <v>21.480499999999999</v>
      </c>
      <c r="G724" s="17">
        <v>313.95</v>
      </c>
      <c r="H724" s="17">
        <v>14283</v>
      </c>
      <c r="I724" s="17">
        <v>4.1914999999999996</v>
      </c>
      <c r="J724" s="17">
        <v>20.38203</v>
      </c>
      <c r="K724" s="17">
        <v>3.9067699999999999</v>
      </c>
      <c r="L724" s="17">
        <v>51.155000000000001</v>
      </c>
      <c r="M724" s="17">
        <v>3.9922499999999999</v>
      </c>
      <c r="N724" s="17">
        <v>4.3506200000000002</v>
      </c>
      <c r="O724" s="17">
        <v>74.416600000000003</v>
      </c>
      <c r="P724" s="17">
        <v>15.52495</v>
      </c>
      <c r="Q724" s="17">
        <v>33.3125</v>
      </c>
      <c r="R724" s="17">
        <v>13.80391</v>
      </c>
      <c r="S724" s="17">
        <v>73.755510000000001</v>
      </c>
      <c r="T724" s="17">
        <v>1.3505199999999999</v>
      </c>
      <c r="U724" s="17">
        <v>27.684200000000001</v>
      </c>
      <c r="V724" s="17">
        <v>1189.51</v>
      </c>
      <c r="W724" s="17">
        <v>27.644600000000001</v>
      </c>
      <c r="X724" s="17">
        <v>15.716150000000001</v>
      </c>
      <c r="Y724" s="17">
        <v>1.1367</v>
      </c>
      <c r="Z724" s="17">
        <v>115.298</v>
      </c>
    </row>
    <row r="725" spans="1:26" x14ac:dyDescent="0.2">
      <c r="A725" s="27">
        <v>44571</v>
      </c>
      <c r="B725" s="17">
        <v>5.6703999999999999</v>
      </c>
      <c r="C725" s="14">
        <v>835.89499999999998</v>
      </c>
      <c r="D725" s="17">
        <v>6.3806399999999996</v>
      </c>
      <c r="E725" s="17">
        <v>4051.98</v>
      </c>
      <c r="F725" s="17">
        <v>21.501429999999999</v>
      </c>
      <c r="G725" s="17">
        <v>316.63400000000001</v>
      </c>
      <c r="H725" s="17">
        <v>14293.5</v>
      </c>
      <c r="I725" s="17">
        <v>4.2</v>
      </c>
      <c r="J725" s="17">
        <v>20.370280000000001</v>
      </c>
      <c r="K725" s="17">
        <v>3.9336500000000001</v>
      </c>
      <c r="L725" s="17">
        <v>51.31</v>
      </c>
      <c r="M725" s="17">
        <v>4.0091999999999999</v>
      </c>
      <c r="N725" s="17">
        <v>4.3664300000000003</v>
      </c>
      <c r="O725" s="17">
        <v>74.999229999999997</v>
      </c>
      <c r="P725" s="17">
        <v>15.675599999999999</v>
      </c>
      <c r="Q725" s="17">
        <v>33.637999999999998</v>
      </c>
      <c r="R725" s="17">
        <v>13.81479</v>
      </c>
      <c r="S725" s="17">
        <v>74.024959999999993</v>
      </c>
      <c r="T725" s="17">
        <v>1.3564099999999999</v>
      </c>
      <c r="U725" s="17">
        <v>27.659199999999998</v>
      </c>
      <c r="V725" s="17">
        <v>1198.1400000000001</v>
      </c>
      <c r="W725" s="17">
        <v>27.524349999999998</v>
      </c>
      <c r="X725" s="17">
        <v>15.7113</v>
      </c>
      <c r="Y725" s="17">
        <v>1.13259</v>
      </c>
      <c r="Z725" s="17">
        <v>115.197</v>
      </c>
    </row>
    <row r="726" spans="1:26" x14ac:dyDescent="0.2">
      <c r="A726" s="27">
        <v>44568</v>
      </c>
      <c r="B726" s="17">
        <v>5.63415</v>
      </c>
      <c r="C726" s="14">
        <v>828.75800000000004</v>
      </c>
      <c r="D726" s="17">
        <v>6.3828199999999997</v>
      </c>
      <c r="E726" s="17">
        <v>4051.085</v>
      </c>
      <c r="F726" s="17">
        <v>21.497900000000001</v>
      </c>
      <c r="G726" s="17">
        <v>315.64499999999998</v>
      </c>
      <c r="H726" s="17">
        <v>14349.5</v>
      </c>
      <c r="I726" s="17">
        <v>4.2089999999999996</v>
      </c>
      <c r="J726" s="17">
        <v>20.400469999999999</v>
      </c>
      <c r="K726" s="17">
        <v>3.9352299999999998</v>
      </c>
      <c r="L726" s="17">
        <v>51.3508</v>
      </c>
      <c r="M726" s="17">
        <v>4.0070499999999996</v>
      </c>
      <c r="N726" s="17">
        <v>4.3516500000000002</v>
      </c>
      <c r="O726" s="17">
        <v>75.615549999999999</v>
      </c>
      <c r="P726" s="17">
        <v>15.580590000000001</v>
      </c>
      <c r="Q726" s="17">
        <v>33.609699999999997</v>
      </c>
      <c r="R726" s="17">
        <v>13.86971</v>
      </c>
      <c r="S726" s="17">
        <v>74.231009999999998</v>
      </c>
      <c r="T726" s="17">
        <v>1.3556999999999999</v>
      </c>
      <c r="U726" s="17">
        <v>27.6892</v>
      </c>
      <c r="V726" s="17">
        <v>1197.68</v>
      </c>
      <c r="W726" s="17">
        <v>27.4938</v>
      </c>
      <c r="X726" s="17">
        <v>15.7164</v>
      </c>
      <c r="Y726" s="17">
        <v>1.13605</v>
      </c>
      <c r="Z726" s="17">
        <v>115.55800000000001</v>
      </c>
    </row>
    <row r="727" spans="1:26" x14ac:dyDescent="0.2">
      <c r="A727" s="27">
        <v>44567</v>
      </c>
      <c r="B727" s="17">
        <v>5.6855200000000004</v>
      </c>
      <c r="C727" s="14">
        <v>837.125</v>
      </c>
      <c r="D727" s="17">
        <v>6.3943599999999998</v>
      </c>
      <c r="E727" s="17">
        <v>4033.05</v>
      </c>
      <c r="F727" s="17">
        <v>21.7075</v>
      </c>
      <c r="G727" s="17">
        <v>318.90600000000001</v>
      </c>
      <c r="H727" s="17">
        <v>14370.5</v>
      </c>
      <c r="I727" s="17">
        <v>4.2130000000000001</v>
      </c>
      <c r="J727" s="17">
        <v>20.504549999999998</v>
      </c>
      <c r="K727" s="17">
        <v>3.9681700000000002</v>
      </c>
      <c r="L727" s="17">
        <v>51.18</v>
      </c>
      <c r="M727" s="17">
        <v>4.0321699999999998</v>
      </c>
      <c r="N727" s="17">
        <v>4.3758900000000001</v>
      </c>
      <c r="O727" s="17">
        <v>76.316249999999997</v>
      </c>
      <c r="P727" s="17">
        <v>15.74175</v>
      </c>
      <c r="Q727" s="17">
        <v>33.561</v>
      </c>
      <c r="R727" s="17">
        <v>13.860950000000001</v>
      </c>
      <c r="S727" s="17">
        <v>74.417010000000005</v>
      </c>
      <c r="T727" s="17">
        <v>1.3608199999999999</v>
      </c>
      <c r="U727" s="17">
        <v>27.648299999999999</v>
      </c>
      <c r="V727" s="17">
        <v>1205.03</v>
      </c>
      <c r="W727" s="17">
        <v>27.4938</v>
      </c>
      <c r="X727" s="17">
        <v>15.7164</v>
      </c>
      <c r="Y727" s="17">
        <v>1.1296999999999999</v>
      </c>
      <c r="Z727" s="17">
        <v>115.83</v>
      </c>
    </row>
    <row r="728" spans="1:26" x14ac:dyDescent="0.2">
      <c r="A728" s="27">
        <v>44566</v>
      </c>
      <c r="B728" s="17">
        <v>5.7162800000000002</v>
      </c>
      <c r="C728" s="14">
        <v>837.57799999999997</v>
      </c>
      <c r="D728" s="17">
        <v>6.3754099999999996</v>
      </c>
      <c r="E728" s="17">
        <v>4024.35</v>
      </c>
      <c r="F728" s="17">
        <v>21.763169999999999</v>
      </c>
      <c r="G728" s="17">
        <v>320.26100000000002</v>
      </c>
      <c r="H728" s="17">
        <v>14398.5</v>
      </c>
      <c r="I728" s="17">
        <v>4.1950000000000003</v>
      </c>
      <c r="J728" s="17">
        <v>20.568750000000001</v>
      </c>
      <c r="K728" s="17">
        <v>3.9612799999999999</v>
      </c>
      <c r="L728" s="17">
        <v>50.96</v>
      </c>
      <c r="M728" s="17">
        <v>4.0444500000000003</v>
      </c>
      <c r="N728" s="17">
        <v>4.3715700000000002</v>
      </c>
      <c r="O728" s="17">
        <v>76.387979999999999</v>
      </c>
      <c r="P728" s="17">
        <v>15.90249</v>
      </c>
      <c r="Q728" s="17">
        <v>33.198799999999999</v>
      </c>
      <c r="R728" s="17">
        <v>13.67456</v>
      </c>
      <c r="S728" s="17">
        <v>74.426000000000002</v>
      </c>
      <c r="T728" s="17">
        <v>1.35768</v>
      </c>
      <c r="U728" s="17">
        <v>27.6069</v>
      </c>
      <c r="V728" s="17">
        <v>1200.6099999999999</v>
      </c>
      <c r="W728" s="17">
        <v>27.462050000000001</v>
      </c>
      <c r="X728" s="17">
        <v>15.712949999999999</v>
      </c>
      <c r="Y728" s="17">
        <v>1.1314200000000001</v>
      </c>
      <c r="Z728" s="17">
        <v>116.11199999999999</v>
      </c>
    </row>
    <row r="729" spans="1:26" x14ac:dyDescent="0.2">
      <c r="A729" s="27">
        <v>44565</v>
      </c>
      <c r="B729" s="17">
        <v>5.6846500000000004</v>
      </c>
      <c r="C729" s="14">
        <v>847.55</v>
      </c>
      <c r="D729" s="17">
        <v>6.3757200000000003</v>
      </c>
      <c r="E729" s="17">
        <v>4081.55</v>
      </c>
      <c r="F729" s="17">
        <v>21.845330000000001</v>
      </c>
      <c r="G729" s="17">
        <v>321.35000000000002</v>
      </c>
      <c r="H729" s="17">
        <v>14348</v>
      </c>
      <c r="I729" s="17">
        <v>4.1859999999999999</v>
      </c>
      <c r="J729" s="17">
        <v>20.51689</v>
      </c>
      <c r="K729" s="17">
        <v>3.9586000000000001</v>
      </c>
      <c r="L729" s="17">
        <v>51.301900000000003</v>
      </c>
      <c r="M729" s="17">
        <v>4.0443499999999997</v>
      </c>
      <c r="N729" s="17">
        <v>4.3836199999999996</v>
      </c>
      <c r="O729" s="17">
        <v>75.173249999999996</v>
      </c>
      <c r="P729" s="17">
        <v>15.99696</v>
      </c>
      <c r="Q729" s="17">
        <v>33.265999999999998</v>
      </c>
      <c r="R729" s="17">
        <v>13.408200000000001</v>
      </c>
      <c r="S729" s="17">
        <v>74.535160000000005</v>
      </c>
      <c r="T729" s="17">
        <v>1.3551500000000001</v>
      </c>
      <c r="U729" s="17">
        <v>27.586500000000001</v>
      </c>
      <c r="V729" s="17">
        <v>1197.54</v>
      </c>
      <c r="W729" s="17">
        <v>27.43168</v>
      </c>
      <c r="X729" s="17">
        <v>15.709250000000001</v>
      </c>
      <c r="Y729" s="17">
        <v>1.1286799999999999</v>
      </c>
      <c r="Z729" s="17">
        <v>116.15600000000001</v>
      </c>
    </row>
    <row r="730" spans="1:26" x14ac:dyDescent="0.2">
      <c r="A730" s="27">
        <v>44564</v>
      </c>
      <c r="B730" s="17">
        <v>5.6753999999999998</v>
      </c>
      <c r="C730" s="14">
        <v>852.1</v>
      </c>
      <c r="D730" s="17">
        <v>6.3744300000000003</v>
      </c>
      <c r="E730" s="17">
        <v>4061.8</v>
      </c>
      <c r="F730" s="17">
        <v>21.970849999999999</v>
      </c>
      <c r="G730" s="17">
        <v>324.56700000000001</v>
      </c>
      <c r="H730" s="17">
        <v>14273</v>
      </c>
      <c r="I730" s="17">
        <v>4.1724500000000004</v>
      </c>
      <c r="J730" s="17">
        <v>20.520420000000001</v>
      </c>
      <c r="K730" s="17">
        <v>3.9659499999999999</v>
      </c>
      <c r="L730" s="17">
        <v>50.997700000000002</v>
      </c>
      <c r="M730" s="17">
        <v>4.0534499999999998</v>
      </c>
      <c r="N730" s="17">
        <v>4.3811600000000004</v>
      </c>
      <c r="O730" s="17">
        <v>74.579800000000006</v>
      </c>
      <c r="P730" s="17">
        <v>15.875310000000001</v>
      </c>
      <c r="Q730" s="17">
        <v>33.220300000000002</v>
      </c>
      <c r="R730" s="17">
        <v>13.12782</v>
      </c>
      <c r="S730" s="17">
        <v>74.399450000000002</v>
      </c>
      <c r="T730" s="17">
        <v>1.3538699999999999</v>
      </c>
      <c r="U730" s="17">
        <v>27.619499999999999</v>
      </c>
      <c r="V730" s="17">
        <v>1195.6500000000001</v>
      </c>
      <c r="W730" s="17">
        <v>27.285</v>
      </c>
      <c r="X730" s="17">
        <v>15.728300000000001</v>
      </c>
      <c r="Y730" s="17">
        <v>1.1296600000000001</v>
      </c>
      <c r="Z730" s="17">
        <v>115.325</v>
      </c>
    </row>
    <row r="731" spans="1:26" x14ac:dyDescent="0.2">
      <c r="A731" s="27">
        <v>44561</v>
      </c>
      <c r="B731" s="17">
        <v>5.5713999999999997</v>
      </c>
      <c r="C731" s="14">
        <v>851.81</v>
      </c>
      <c r="D731" s="17">
        <v>6.3570500000000001</v>
      </c>
      <c r="E731" s="17">
        <v>4080.3249999999998</v>
      </c>
      <c r="F731" s="17">
        <v>21.8797</v>
      </c>
      <c r="G731" s="17">
        <v>324.46199999999999</v>
      </c>
      <c r="H731" s="17">
        <v>14249.5</v>
      </c>
      <c r="I731" s="17">
        <v>4.1660000000000004</v>
      </c>
      <c r="J731" s="17">
        <v>20.52937</v>
      </c>
      <c r="K731" s="17">
        <v>3.9991300000000001</v>
      </c>
      <c r="L731" s="17">
        <v>50.9925</v>
      </c>
      <c r="M731" s="17">
        <v>4.0351499999999998</v>
      </c>
      <c r="N731" s="17">
        <v>4.3526800000000003</v>
      </c>
      <c r="O731" s="17">
        <v>75.170169999999999</v>
      </c>
      <c r="P731" s="17">
        <v>15.937150000000001</v>
      </c>
      <c r="Q731" s="17">
        <v>33.210900000000002</v>
      </c>
      <c r="R731" s="17">
        <v>13.303979999999999</v>
      </c>
      <c r="S731" s="17">
        <v>74.514060000000001</v>
      </c>
      <c r="T731" s="17">
        <v>1.349</v>
      </c>
      <c r="U731" s="17">
        <v>27.6738</v>
      </c>
      <c r="V731" s="17">
        <v>1188.83</v>
      </c>
      <c r="W731" s="17">
        <v>27.285</v>
      </c>
      <c r="X731" s="17">
        <v>15.716100000000001</v>
      </c>
      <c r="Y731" s="17">
        <v>1.13697</v>
      </c>
      <c r="Z731" s="17">
        <v>115.083</v>
      </c>
    </row>
    <row r="732" spans="1:26" x14ac:dyDescent="0.2">
      <c r="A732" s="27">
        <v>44560</v>
      </c>
      <c r="B732" s="17">
        <v>5.5698699999999999</v>
      </c>
      <c r="C732" s="14">
        <v>850.93200000000002</v>
      </c>
      <c r="D732" s="17">
        <v>6.3758499999999998</v>
      </c>
      <c r="E732" s="17">
        <v>4080.3249999999998</v>
      </c>
      <c r="F732" s="17">
        <v>21.954350000000002</v>
      </c>
      <c r="G732" s="17">
        <v>325.69200000000001</v>
      </c>
      <c r="H732" s="17">
        <v>14271</v>
      </c>
      <c r="I732" s="17">
        <v>4.1764999999999999</v>
      </c>
      <c r="J732" s="17">
        <v>20.462599999999998</v>
      </c>
      <c r="K732" s="17">
        <v>3.9885000000000002</v>
      </c>
      <c r="L732" s="17">
        <v>50.988799999999998</v>
      </c>
      <c r="M732" s="17">
        <v>4.0578500000000002</v>
      </c>
      <c r="N732" s="17">
        <v>4.37148</v>
      </c>
      <c r="O732" s="17">
        <v>74.649799999999999</v>
      </c>
      <c r="P732" s="17">
        <v>15.92948</v>
      </c>
      <c r="Q732" s="17">
        <v>33.368499999999997</v>
      </c>
      <c r="R732" s="17">
        <v>13.149039999999999</v>
      </c>
      <c r="S732" s="17">
        <v>74.448009999999996</v>
      </c>
      <c r="T732" s="17">
        <v>1.3524</v>
      </c>
      <c r="U732" s="17">
        <v>27.6738</v>
      </c>
      <c r="V732" s="17">
        <v>1189.94</v>
      </c>
      <c r="W732" s="17">
        <v>27.30067</v>
      </c>
      <c r="X732" s="17">
        <v>15.7287</v>
      </c>
      <c r="Y732" s="17">
        <v>1.13246</v>
      </c>
      <c r="Z732" s="17">
        <v>115.08199999999999</v>
      </c>
    </row>
    <row r="733" spans="1:26" x14ac:dyDescent="0.2">
      <c r="A733" s="27">
        <v>44559</v>
      </c>
      <c r="B733" s="17">
        <v>5.6936499999999999</v>
      </c>
      <c r="C733" s="14">
        <v>849.23500000000001</v>
      </c>
      <c r="D733" s="17">
        <v>6.37113</v>
      </c>
      <c r="E733" s="17">
        <v>4038.0450000000001</v>
      </c>
      <c r="F733" s="17">
        <v>21.994299999999999</v>
      </c>
      <c r="G733" s="17">
        <v>326.06900000000002</v>
      </c>
      <c r="H733" s="17">
        <v>14212</v>
      </c>
      <c r="I733" s="17">
        <v>4.1820000000000004</v>
      </c>
      <c r="J733" s="17">
        <v>20.571149999999999</v>
      </c>
      <c r="K733" s="17">
        <v>3.9773800000000001</v>
      </c>
      <c r="L733" s="17">
        <v>50.988799999999998</v>
      </c>
      <c r="M733" s="17">
        <v>4.0487500000000001</v>
      </c>
      <c r="N733" s="17">
        <v>4.3619700000000003</v>
      </c>
      <c r="O733" s="17">
        <v>73.951250000000002</v>
      </c>
      <c r="P733" s="17">
        <v>15.93633</v>
      </c>
      <c r="Q733" s="17">
        <v>33.506100000000004</v>
      </c>
      <c r="R733" s="17">
        <v>12.63733</v>
      </c>
      <c r="S733" s="17">
        <v>74.489009999999993</v>
      </c>
      <c r="T733" s="17">
        <v>1.35229</v>
      </c>
      <c r="U733" s="17">
        <v>27.642900000000001</v>
      </c>
      <c r="V733" s="17">
        <v>1184.79</v>
      </c>
      <c r="W733" s="17">
        <v>27.213280000000001</v>
      </c>
      <c r="X733" s="17">
        <v>15.71125</v>
      </c>
      <c r="Y733" s="17">
        <v>1.13487</v>
      </c>
      <c r="Z733" s="17">
        <v>114.95</v>
      </c>
    </row>
    <row r="734" spans="1:26" x14ac:dyDescent="0.2">
      <c r="A734" s="27">
        <v>44558</v>
      </c>
      <c r="B734" s="17">
        <v>5.6274499999999996</v>
      </c>
      <c r="C734" s="14">
        <v>856.21500000000003</v>
      </c>
      <c r="D734" s="17">
        <v>6.3744699999999996</v>
      </c>
      <c r="E734" s="17">
        <v>4011.35</v>
      </c>
      <c r="F734" s="17">
        <v>22.032</v>
      </c>
      <c r="G734" s="17">
        <v>326.89</v>
      </c>
      <c r="H734" s="17">
        <v>14227.5</v>
      </c>
      <c r="I734" s="17">
        <v>4.1805000000000003</v>
      </c>
      <c r="J734" s="17">
        <v>20.646000000000001</v>
      </c>
      <c r="K734" s="17">
        <v>3.9592999999999998</v>
      </c>
      <c r="L734" s="17">
        <v>50.450400000000002</v>
      </c>
      <c r="M734" s="17">
        <v>4.0674400000000004</v>
      </c>
      <c r="N734" s="17">
        <v>4.3769600000000004</v>
      </c>
      <c r="O734" s="17">
        <v>73.607280000000003</v>
      </c>
      <c r="P734" s="17">
        <v>15.770049999999999</v>
      </c>
      <c r="Q734" s="17">
        <v>33.546500000000002</v>
      </c>
      <c r="R734" s="17">
        <v>11.78857</v>
      </c>
      <c r="S734" s="17">
        <v>74.737009999999998</v>
      </c>
      <c r="T734" s="17">
        <v>1.3540099999999999</v>
      </c>
      <c r="U734" s="17">
        <v>27.644600000000001</v>
      </c>
      <c r="V734" s="17">
        <v>1188.1400000000001</v>
      </c>
      <c r="W734" s="17">
        <v>27.21048</v>
      </c>
      <c r="X734" s="17">
        <v>15.70945</v>
      </c>
      <c r="Y734" s="17">
        <v>1.1309899999999999</v>
      </c>
      <c r="Z734" s="17">
        <v>114.825</v>
      </c>
    </row>
    <row r="735" spans="1:26" x14ac:dyDescent="0.2">
      <c r="A735" s="27">
        <v>44557</v>
      </c>
      <c r="B735" s="17">
        <v>5.63185</v>
      </c>
      <c r="C735" s="14">
        <v>857.54499999999996</v>
      </c>
      <c r="D735" s="17">
        <v>6.3749799999999999</v>
      </c>
      <c r="E735" s="17">
        <v>3999.42</v>
      </c>
      <c r="F735" s="17">
        <v>22.125800000000002</v>
      </c>
      <c r="G735" s="17">
        <v>326.471</v>
      </c>
      <c r="H735" s="17">
        <v>14210.5</v>
      </c>
      <c r="I735" s="17">
        <v>4.1829999999999998</v>
      </c>
      <c r="J735" s="17">
        <v>20.689350000000001</v>
      </c>
      <c r="K735" s="17">
        <v>3.9718</v>
      </c>
      <c r="L735" s="17">
        <v>50.231299999999997</v>
      </c>
      <c r="M735" s="17">
        <v>4.0642800000000001</v>
      </c>
      <c r="N735" s="17">
        <v>4.3699000000000003</v>
      </c>
      <c r="O735" s="17">
        <v>73.375529999999998</v>
      </c>
      <c r="P735" s="17">
        <v>15.543900000000001</v>
      </c>
      <c r="Q735" s="17">
        <v>33.524700000000003</v>
      </c>
      <c r="R735" s="17">
        <v>11.5205</v>
      </c>
      <c r="S735" s="17">
        <v>74.897009999999995</v>
      </c>
      <c r="T735" s="17">
        <v>1.3569</v>
      </c>
      <c r="U735" s="17">
        <v>27.687999999999999</v>
      </c>
      <c r="V735" s="17">
        <v>1186.5899999999999</v>
      </c>
      <c r="W735" s="17">
        <v>27.268750000000001</v>
      </c>
      <c r="X735" s="17">
        <v>15.71092</v>
      </c>
      <c r="Y735" s="17">
        <v>1.1328100000000001</v>
      </c>
      <c r="Z735" s="17">
        <v>114.867</v>
      </c>
    </row>
    <row r="736" spans="1:26" x14ac:dyDescent="0.2">
      <c r="A736" s="27">
        <v>44554</v>
      </c>
      <c r="B736" s="17">
        <v>5.6745000000000001</v>
      </c>
      <c r="C736" s="14">
        <v>862.76</v>
      </c>
      <c r="D736" s="17">
        <v>6.3739299999999997</v>
      </c>
      <c r="E736" s="17">
        <v>3993.4250000000002</v>
      </c>
      <c r="F736" s="17">
        <v>22.10032</v>
      </c>
      <c r="G736" s="17">
        <v>326.32299999999998</v>
      </c>
      <c r="H736" s="17">
        <v>14182</v>
      </c>
      <c r="I736" s="17">
        <v>4.1955</v>
      </c>
      <c r="J736" s="17">
        <v>20.62425</v>
      </c>
      <c r="K736" s="17">
        <v>4.0030000000000001</v>
      </c>
      <c r="L736" s="17">
        <v>50.02</v>
      </c>
      <c r="M736" s="17">
        <v>4.0822500000000002</v>
      </c>
      <c r="N736" s="17">
        <v>4.37188</v>
      </c>
      <c r="O736" s="17">
        <v>73.622429999999994</v>
      </c>
      <c r="P736" s="17">
        <v>15.545249999999999</v>
      </c>
      <c r="Q736" s="17">
        <v>33.404499999999999</v>
      </c>
      <c r="R736" s="17">
        <v>10.638579999999999</v>
      </c>
      <c r="S736" s="17">
        <v>75.116510000000005</v>
      </c>
      <c r="T736" s="17">
        <v>1.35893</v>
      </c>
      <c r="U736" s="17">
        <v>27.733000000000001</v>
      </c>
      <c r="V736" s="17">
        <v>1186.99</v>
      </c>
      <c r="W736" s="17">
        <v>27.268750000000001</v>
      </c>
      <c r="X736" s="17">
        <v>15.7029</v>
      </c>
      <c r="Y736" s="17">
        <v>1.13192</v>
      </c>
      <c r="Z736" s="17">
        <v>114.376</v>
      </c>
    </row>
    <row r="737" spans="1:26" x14ac:dyDescent="0.2">
      <c r="A737" s="27">
        <v>44553</v>
      </c>
      <c r="B737" s="17">
        <v>5.6769499999999997</v>
      </c>
      <c r="C737" s="14">
        <v>859.23299999999995</v>
      </c>
      <c r="D737" s="17">
        <v>6.3753299999999999</v>
      </c>
      <c r="E737" s="17">
        <v>3998.875</v>
      </c>
      <c r="F737" s="17">
        <v>22.114570000000001</v>
      </c>
      <c r="G737" s="17">
        <v>326.685</v>
      </c>
      <c r="H737" s="17">
        <v>14248.5</v>
      </c>
      <c r="I737" s="17">
        <v>4.2</v>
      </c>
      <c r="J737" s="17">
        <v>20.643329999999999</v>
      </c>
      <c r="K737" s="17">
        <v>4.00488</v>
      </c>
      <c r="L737" s="17">
        <v>50.043900000000001</v>
      </c>
      <c r="M737" s="17">
        <v>4.0883799999999999</v>
      </c>
      <c r="N737" s="17">
        <v>4.36904</v>
      </c>
      <c r="O737" s="17">
        <v>73.422849999999997</v>
      </c>
      <c r="P737" s="17">
        <v>15.653409999999999</v>
      </c>
      <c r="Q737" s="17">
        <v>33.506300000000003</v>
      </c>
      <c r="R737" s="17">
        <v>11.35683</v>
      </c>
      <c r="S737" s="17">
        <v>75.067509999999999</v>
      </c>
      <c r="T737" s="17">
        <v>1.3584400000000001</v>
      </c>
      <c r="U737" s="17">
        <v>27.738800000000001</v>
      </c>
      <c r="V737" s="17">
        <v>1185.6300000000001</v>
      </c>
      <c r="W737" s="17">
        <v>27.190349999999999</v>
      </c>
      <c r="X737" s="17">
        <v>15.7029</v>
      </c>
      <c r="Y737" s="17">
        <v>1.1327400000000001</v>
      </c>
      <c r="Z737" s="17">
        <v>114.395</v>
      </c>
    </row>
    <row r="738" spans="1:26" x14ac:dyDescent="0.2">
      <c r="A738" s="27">
        <v>44552</v>
      </c>
      <c r="B738" s="17">
        <v>5.6603500000000002</v>
      </c>
      <c r="C738" s="14">
        <v>861.07500000000005</v>
      </c>
      <c r="D738" s="17">
        <v>6.3776099999999998</v>
      </c>
      <c r="E738" s="17">
        <v>3999.623</v>
      </c>
      <c r="F738" s="17">
        <v>22.151319999999998</v>
      </c>
      <c r="G738" s="17">
        <v>325.12</v>
      </c>
      <c r="H738" s="17">
        <v>14230.5</v>
      </c>
      <c r="I738" s="17">
        <v>4.2129500000000002</v>
      </c>
      <c r="J738" s="17">
        <v>20.723600000000001</v>
      </c>
      <c r="K738" s="17">
        <v>4.0355999999999996</v>
      </c>
      <c r="L738" s="17">
        <v>50.186199999999999</v>
      </c>
      <c r="M738" s="17">
        <v>4.0909899999999997</v>
      </c>
      <c r="N738" s="17">
        <v>4.3704499999999999</v>
      </c>
      <c r="O738" s="17">
        <v>73.68459</v>
      </c>
      <c r="P738" s="17">
        <v>15.702299999999999</v>
      </c>
      <c r="Q738" s="17">
        <v>33.65</v>
      </c>
      <c r="R738" s="17">
        <v>12.039490000000001</v>
      </c>
      <c r="S738" s="17">
        <v>75.468010000000007</v>
      </c>
      <c r="T738" s="17">
        <v>1.36205</v>
      </c>
      <c r="U738" s="17">
        <v>27.814900000000002</v>
      </c>
      <c r="V738" s="17">
        <v>1187.94</v>
      </c>
      <c r="W738" s="17">
        <v>27.280460000000001</v>
      </c>
      <c r="X738" s="17">
        <v>15.71</v>
      </c>
      <c r="Y738" s="17">
        <v>1.1326400000000001</v>
      </c>
      <c r="Z738" s="17">
        <v>114.096</v>
      </c>
    </row>
    <row r="739" spans="1:26" x14ac:dyDescent="0.2">
      <c r="A739" s="27">
        <v>44551</v>
      </c>
      <c r="B739" s="17">
        <v>5.7448499999999996</v>
      </c>
      <c r="C739" s="14">
        <v>870.65</v>
      </c>
      <c r="D739" s="17">
        <v>6.3762100000000004</v>
      </c>
      <c r="E739" s="17">
        <v>4001.0749999999998</v>
      </c>
      <c r="F739" s="17">
        <v>22.35688</v>
      </c>
      <c r="G739" s="17">
        <v>325.76</v>
      </c>
      <c r="H739" s="17">
        <v>14259.5</v>
      </c>
      <c r="I739" s="17">
        <v>4.2084999999999999</v>
      </c>
      <c r="J739" s="17">
        <v>20.8063</v>
      </c>
      <c r="K739" s="17">
        <v>4.0529999999999999</v>
      </c>
      <c r="L739" s="17">
        <v>49.947499999999998</v>
      </c>
      <c r="M739" s="17">
        <v>4.0963000000000003</v>
      </c>
      <c r="N739" s="17">
        <v>4.3856900000000003</v>
      </c>
      <c r="O739" s="17">
        <v>73.966650000000001</v>
      </c>
      <c r="P739" s="17">
        <v>15.851430000000001</v>
      </c>
      <c r="Q739" s="17">
        <v>33.701900000000002</v>
      </c>
      <c r="R739" s="17">
        <v>12.488250000000001</v>
      </c>
      <c r="S739" s="17">
        <v>75.702010000000001</v>
      </c>
      <c r="T739" s="17">
        <v>1.3642000000000001</v>
      </c>
      <c r="U739" s="17">
        <v>27.815300000000001</v>
      </c>
      <c r="V739" s="17">
        <v>1190.43</v>
      </c>
      <c r="W739" s="17">
        <v>27.16825</v>
      </c>
      <c r="X739" s="17">
        <v>15.714600000000001</v>
      </c>
      <c r="Y739" s="17">
        <v>1.1285000000000001</v>
      </c>
      <c r="Z739" s="17">
        <v>114.099</v>
      </c>
    </row>
    <row r="740" spans="1:26" x14ac:dyDescent="0.2">
      <c r="A740" s="27">
        <v>44550</v>
      </c>
      <c r="B740" s="17">
        <v>5.7374000000000001</v>
      </c>
      <c r="C740" s="14">
        <v>875.21</v>
      </c>
      <c r="D740" s="17">
        <v>6.3827199999999999</v>
      </c>
      <c r="E740" s="17">
        <v>4007.1619999999998</v>
      </c>
      <c r="F740" s="17">
        <v>22.356580000000001</v>
      </c>
      <c r="G740" s="17">
        <v>326.13400000000001</v>
      </c>
      <c r="H740" s="17">
        <v>14389</v>
      </c>
      <c r="I740" s="17">
        <v>4.2264999999999997</v>
      </c>
      <c r="J740" s="17">
        <v>20.784300000000002</v>
      </c>
      <c r="K740" s="17">
        <v>4.0510000000000002</v>
      </c>
      <c r="L740" s="17">
        <v>49.9375</v>
      </c>
      <c r="M740" s="17">
        <v>4.1042699999999996</v>
      </c>
      <c r="N740" s="17">
        <v>4.38544</v>
      </c>
      <c r="O740" s="17">
        <v>74.233310000000003</v>
      </c>
      <c r="P740" s="17">
        <v>15.76723</v>
      </c>
      <c r="Q740" s="17">
        <v>33.599400000000003</v>
      </c>
      <c r="R740" s="17">
        <v>13.32738</v>
      </c>
      <c r="S740" s="17">
        <v>75.741010000000003</v>
      </c>
      <c r="T740" s="17">
        <v>1.3667499999999999</v>
      </c>
      <c r="U740" s="17">
        <v>27.855799999999999</v>
      </c>
      <c r="V740" s="17">
        <v>1189.58</v>
      </c>
      <c r="W740" s="17">
        <v>27.277329999999999</v>
      </c>
      <c r="X740" s="17">
        <v>15.735300000000001</v>
      </c>
      <c r="Y740" s="17">
        <v>1.1278600000000001</v>
      </c>
      <c r="Z740" s="17">
        <v>113.605</v>
      </c>
    </row>
    <row r="741" spans="1:26" x14ac:dyDescent="0.2">
      <c r="A741" s="27">
        <v>44547</v>
      </c>
      <c r="B741" s="17">
        <v>5.6858000000000004</v>
      </c>
      <c r="C741" s="14">
        <v>844.8</v>
      </c>
      <c r="D741" s="17">
        <v>6.3872400000000003</v>
      </c>
      <c r="E741" s="17">
        <v>4028.13</v>
      </c>
      <c r="F741" s="17">
        <v>22.443999999999999</v>
      </c>
      <c r="G741" s="17">
        <v>326.76</v>
      </c>
      <c r="H741" s="17">
        <v>14379.5</v>
      </c>
      <c r="I741" s="17">
        <v>4.2194000000000003</v>
      </c>
      <c r="J741" s="17">
        <v>20.827850000000002</v>
      </c>
      <c r="K741" s="17">
        <v>4.0374499999999998</v>
      </c>
      <c r="L741" s="17">
        <v>50.024999999999999</v>
      </c>
      <c r="M741" s="17">
        <v>4.1200299999999999</v>
      </c>
      <c r="N741" s="17">
        <v>4.4040299999999997</v>
      </c>
      <c r="O741" s="17">
        <v>74.09975</v>
      </c>
      <c r="P741" s="17">
        <v>15.88453</v>
      </c>
      <c r="Q741" s="17">
        <v>33.3553</v>
      </c>
      <c r="R741" s="17">
        <v>16.410049999999998</v>
      </c>
      <c r="S741" s="17">
        <v>76.055509999999998</v>
      </c>
      <c r="T741" s="17">
        <v>1.3676999999999999</v>
      </c>
      <c r="U741" s="17">
        <v>27.815100000000001</v>
      </c>
      <c r="V741" s="17">
        <v>1188.03</v>
      </c>
      <c r="W741" s="17">
        <v>27.25253</v>
      </c>
      <c r="X741" s="17">
        <v>15.7394</v>
      </c>
      <c r="Y741" s="17">
        <v>1.1239699999999999</v>
      </c>
      <c r="Z741" s="17">
        <v>113.63</v>
      </c>
    </row>
    <row r="742" spans="1:26" x14ac:dyDescent="0.2">
      <c r="A742" s="27">
        <v>44546</v>
      </c>
      <c r="B742" s="17">
        <v>5.6876199999999999</v>
      </c>
      <c r="C742" s="14">
        <v>846.97500000000002</v>
      </c>
      <c r="D742" s="17">
        <v>6.3806000000000003</v>
      </c>
      <c r="E742" s="17">
        <v>4019.45</v>
      </c>
      <c r="F742" s="17">
        <v>22.357520000000001</v>
      </c>
      <c r="G742" s="17">
        <v>325.005</v>
      </c>
      <c r="H742" s="17">
        <v>14359</v>
      </c>
      <c r="I742" s="17">
        <v>4.2064500000000002</v>
      </c>
      <c r="J742" s="17">
        <v>20.823</v>
      </c>
      <c r="K742" s="17">
        <v>4.0389499999999998</v>
      </c>
      <c r="L742" s="17">
        <v>49.988500000000002</v>
      </c>
      <c r="M742" s="17">
        <v>4.0881499999999997</v>
      </c>
      <c r="N742" s="17">
        <v>4.3686199999999999</v>
      </c>
      <c r="O742" s="17">
        <v>73.748350000000002</v>
      </c>
      <c r="P742" s="17">
        <v>15.943059999999999</v>
      </c>
      <c r="Q742" s="17">
        <v>33.421799999999998</v>
      </c>
      <c r="R742" s="17">
        <v>15.665190000000001</v>
      </c>
      <c r="S742" s="17">
        <v>76.16301</v>
      </c>
      <c r="T742" s="17">
        <v>1.36435</v>
      </c>
      <c r="U742" s="17">
        <v>27.806000000000001</v>
      </c>
      <c r="V742" s="17">
        <v>1186.1400000000001</v>
      </c>
      <c r="W742" s="17">
        <v>27.180309999999999</v>
      </c>
      <c r="X742" s="17">
        <v>15.71142</v>
      </c>
      <c r="Y742" s="17">
        <v>1.1330199999999999</v>
      </c>
      <c r="Z742" s="17">
        <v>113.666</v>
      </c>
    </row>
    <row r="743" spans="1:26" x14ac:dyDescent="0.2">
      <c r="A743" s="27">
        <v>44545</v>
      </c>
      <c r="B743" s="17">
        <v>5.6852</v>
      </c>
      <c r="C743" s="14">
        <v>851.56500000000005</v>
      </c>
      <c r="D743" s="17">
        <v>6.3742099999999997</v>
      </c>
      <c r="E743" s="17">
        <v>4000.1</v>
      </c>
      <c r="F743" s="17">
        <v>22.378959999999999</v>
      </c>
      <c r="G743" s="17">
        <v>326.80399999999997</v>
      </c>
      <c r="H743" s="17">
        <v>14314.5</v>
      </c>
      <c r="I743" s="17">
        <v>4.2298999999999998</v>
      </c>
      <c r="J743" s="17">
        <v>21.011800000000001</v>
      </c>
      <c r="K743" s="17">
        <v>4.0534499999999998</v>
      </c>
      <c r="L743" s="17">
        <v>50.291499999999999</v>
      </c>
      <c r="M743" s="17">
        <v>4.0935499999999996</v>
      </c>
      <c r="N743" s="17">
        <v>4.38422</v>
      </c>
      <c r="O743" s="17">
        <v>73.592609999999993</v>
      </c>
      <c r="P743" s="17">
        <v>15.972</v>
      </c>
      <c r="Q743" s="17">
        <v>33.419699999999999</v>
      </c>
      <c r="R743" s="17">
        <v>14.81133</v>
      </c>
      <c r="S743" s="17">
        <v>76.207509999999999</v>
      </c>
      <c r="T743" s="17">
        <v>1.3653200000000001</v>
      </c>
      <c r="U743" s="17">
        <v>27.806899999999999</v>
      </c>
      <c r="V743" s="17">
        <v>1185.4100000000001</v>
      </c>
      <c r="W743" s="17">
        <v>27.185099999999998</v>
      </c>
      <c r="X743" s="17">
        <v>15.71163</v>
      </c>
      <c r="Y743" s="17">
        <v>1.1289400000000001</v>
      </c>
      <c r="Z743" s="17">
        <v>114.03700000000001</v>
      </c>
    </row>
    <row r="744" spans="1:26" x14ac:dyDescent="0.2">
      <c r="A744" s="27">
        <v>44544</v>
      </c>
      <c r="B744" s="17">
        <v>5.6897200000000003</v>
      </c>
      <c r="C744" s="14">
        <v>843.71299999999997</v>
      </c>
      <c r="D744" s="17">
        <v>6.3741500000000002</v>
      </c>
      <c r="E744" s="17">
        <v>4003.087</v>
      </c>
      <c r="F744" s="17">
        <v>22.4695</v>
      </c>
      <c r="G744" s="17">
        <v>326.55900000000003</v>
      </c>
      <c r="H744" s="17">
        <v>14313</v>
      </c>
      <c r="I744" s="17">
        <v>4.2320000000000002</v>
      </c>
      <c r="J744" s="17">
        <v>21.234100000000002</v>
      </c>
      <c r="K744" s="17">
        <v>4.0535500000000004</v>
      </c>
      <c r="L744" s="17">
        <v>50.362499999999997</v>
      </c>
      <c r="M744" s="17">
        <v>4.1103899999999998</v>
      </c>
      <c r="N744" s="17">
        <v>4.3962599999999998</v>
      </c>
      <c r="O744" s="17">
        <v>73.619630000000001</v>
      </c>
      <c r="P744" s="17">
        <v>16.086510000000001</v>
      </c>
      <c r="Q744" s="17">
        <v>33.418999999999997</v>
      </c>
      <c r="R744" s="17">
        <v>14.388299999999999</v>
      </c>
      <c r="S744" s="17">
        <v>76.065259999999995</v>
      </c>
      <c r="T744" s="17">
        <v>1.3700600000000001</v>
      </c>
      <c r="U744" s="17">
        <v>27.811399999999999</v>
      </c>
      <c r="V744" s="17">
        <v>1185.24</v>
      </c>
      <c r="W744" s="17">
        <v>27.076350000000001</v>
      </c>
      <c r="X744" s="17">
        <v>15.705399999999999</v>
      </c>
      <c r="Y744" s="17">
        <v>1.1258999999999999</v>
      </c>
      <c r="Z744" s="17">
        <v>113.7</v>
      </c>
    </row>
    <row r="745" spans="1:26" x14ac:dyDescent="0.2">
      <c r="A745" s="27">
        <v>44543</v>
      </c>
      <c r="B745" s="17">
        <v>5.6761799999999996</v>
      </c>
      <c r="C745" s="14">
        <v>841.67499999999995</v>
      </c>
      <c r="D745" s="17">
        <v>6.3756500000000003</v>
      </c>
      <c r="E745" s="17">
        <v>3890.8249999999998</v>
      </c>
      <c r="F745" s="17">
        <v>22.50705</v>
      </c>
      <c r="G745" s="17">
        <v>325.83699999999999</v>
      </c>
      <c r="H745" s="17">
        <v>14326.5</v>
      </c>
      <c r="I745" s="17">
        <v>4.2275</v>
      </c>
      <c r="J745" s="17">
        <v>21.01707</v>
      </c>
      <c r="K745" s="17">
        <v>4.0537200000000002</v>
      </c>
      <c r="L745" s="17">
        <v>50.337499999999999</v>
      </c>
      <c r="M745" s="17">
        <v>4.1101000000000001</v>
      </c>
      <c r="N745" s="17">
        <v>4.3858699999999997</v>
      </c>
      <c r="O745" s="17">
        <v>73.536270000000002</v>
      </c>
      <c r="P745" s="17">
        <v>16.022290000000002</v>
      </c>
      <c r="Q745" s="17">
        <v>33.4161</v>
      </c>
      <c r="R745" s="17">
        <v>13.82389</v>
      </c>
      <c r="S745" s="17">
        <v>75.850499999999997</v>
      </c>
      <c r="T745" s="17">
        <v>1.36785</v>
      </c>
      <c r="U745" s="17">
        <v>27.785399999999999</v>
      </c>
      <c r="V745" s="17">
        <v>1185.0999999999999</v>
      </c>
      <c r="W745" s="17">
        <v>26.952850000000002</v>
      </c>
      <c r="X745" s="17">
        <v>15.748049999999999</v>
      </c>
      <c r="Y745" s="17">
        <v>1.12843</v>
      </c>
      <c r="Z745" s="17">
        <v>113.542</v>
      </c>
    </row>
    <row r="746" spans="1:26" x14ac:dyDescent="0.2">
      <c r="A746" s="27">
        <v>44540</v>
      </c>
      <c r="B746" s="17">
        <v>5.6092000000000004</v>
      </c>
      <c r="C746" s="14">
        <v>842.25</v>
      </c>
      <c r="D746" s="17">
        <v>6.3763100000000001</v>
      </c>
      <c r="E746" s="17">
        <v>3901.3029999999999</v>
      </c>
      <c r="F746" s="17">
        <v>22.422000000000001</v>
      </c>
      <c r="G746" s="17">
        <v>323.517</v>
      </c>
      <c r="H746" s="17">
        <v>14381.5</v>
      </c>
      <c r="I746" s="17">
        <v>4.2125000000000004</v>
      </c>
      <c r="J746" s="17">
        <v>20.883500000000002</v>
      </c>
      <c r="K746" s="17">
        <v>4.0596300000000003</v>
      </c>
      <c r="L746" s="17">
        <v>50.362499999999997</v>
      </c>
      <c r="M746" s="17">
        <v>4.0862999999999996</v>
      </c>
      <c r="N746" s="17">
        <v>4.3752300000000002</v>
      </c>
      <c r="O746" s="17">
        <v>73.425430000000006</v>
      </c>
      <c r="P746" s="17">
        <v>15.97606</v>
      </c>
      <c r="Q746" s="17">
        <v>33.558999999999997</v>
      </c>
      <c r="R746" s="17">
        <v>13.87833</v>
      </c>
      <c r="S746" s="17">
        <v>75.673010000000005</v>
      </c>
      <c r="T746" s="17">
        <v>1.36493</v>
      </c>
      <c r="U746" s="17">
        <v>27.7348</v>
      </c>
      <c r="V746" s="17">
        <v>1180.97</v>
      </c>
      <c r="W746" s="17">
        <v>27.036850000000001</v>
      </c>
      <c r="X746" s="17">
        <v>15.7182</v>
      </c>
      <c r="Y746" s="17">
        <v>1.13134</v>
      </c>
      <c r="Z746" s="17">
        <v>113.43600000000001</v>
      </c>
    </row>
    <row r="747" spans="1:26" x14ac:dyDescent="0.2">
      <c r="A747" s="27">
        <v>44539</v>
      </c>
      <c r="B747" s="17">
        <v>5.5801999999999996</v>
      </c>
      <c r="C747" s="14">
        <v>848.22299999999996</v>
      </c>
      <c r="D747" s="17">
        <v>6.3797499999999996</v>
      </c>
      <c r="E747" s="17">
        <v>3903.018</v>
      </c>
      <c r="F747" s="17">
        <v>22.505299999999998</v>
      </c>
      <c r="G747" s="17">
        <v>323.49200000000002</v>
      </c>
      <c r="H747" s="17">
        <v>14362</v>
      </c>
      <c r="I747" s="17">
        <v>4.2164999999999999</v>
      </c>
      <c r="J747" s="17">
        <v>20.960260000000002</v>
      </c>
      <c r="K747" s="17">
        <v>4.0799000000000003</v>
      </c>
      <c r="L747" s="17">
        <v>50.288499999999999</v>
      </c>
      <c r="M747" s="17">
        <v>4.0755699999999999</v>
      </c>
      <c r="N747" s="17">
        <v>4.3819600000000003</v>
      </c>
      <c r="O747" s="17">
        <v>73.675430000000006</v>
      </c>
      <c r="P747" s="17">
        <v>15.939399999999999</v>
      </c>
      <c r="Q747" s="17">
        <v>33.602200000000003</v>
      </c>
      <c r="R747" s="17">
        <v>13.788360000000001</v>
      </c>
      <c r="S747" s="17">
        <v>75.605509999999995</v>
      </c>
      <c r="T747" s="17">
        <v>1.36496</v>
      </c>
      <c r="U747" s="17">
        <v>27.7029</v>
      </c>
      <c r="V747" s="17">
        <v>1178.27</v>
      </c>
      <c r="W747" s="17">
        <v>27.0854</v>
      </c>
      <c r="X747" s="17">
        <v>15.73945</v>
      </c>
      <c r="Y747" s="17">
        <v>1.12931</v>
      </c>
      <c r="Z747" s="17">
        <v>113.485</v>
      </c>
    </row>
    <row r="748" spans="1:26" x14ac:dyDescent="0.2">
      <c r="A748" s="27">
        <v>44538</v>
      </c>
      <c r="B748" s="17">
        <v>5.5301200000000001</v>
      </c>
      <c r="C748" s="14">
        <v>839.30499999999995</v>
      </c>
      <c r="D748" s="17">
        <v>6.3458899999999998</v>
      </c>
      <c r="E748" s="17">
        <v>3905.5650000000001</v>
      </c>
      <c r="F748" s="17">
        <v>22.44828</v>
      </c>
      <c r="G748" s="17">
        <v>321.73099999999999</v>
      </c>
      <c r="H748" s="17">
        <v>14313</v>
      </c>
      <c r="I748" s="17">
        <v>4.2244000000000002</v>
      </c>
      <c r="J748" s="17">
        <v>20.933499999999999</v>
      </c>
      <c r="K748" s="17">
        <v>4.0772000000000004</v>
      </c>
      <c r="L748" s="17">
        <v>50.317300000000003</v>
      </c>
      <c r="M748" s="17">
        <v>4.0656999999999996</v>
      </c>
      <c r="N748" s="17">
        <v>4.3632999999999997</v>
      </c>
      <c r="O748" s="17">
        <v>73.557079999999999</v>
      </c>
      <c r="P748" s="17">
        <v>15.714549999999999</v>
      </c>
      <c r="Q748" s="17">
        <v>33.481200000000001</v>
      </c>
      <c r="R748" s="17">
        <v>13.676500000000001</v>
      </c>
      <c r="S748" s="17">
        <v>75.384259999999998</v>
      </c>
      <c r="T748" s="17">
        <v>1.3616600000000001</v>
      </c>
      <c r="U748" s="17">
        <v>27.745200000000001</v>
      </c>
      <c r="V748" s="17">
        <v>1172.5999999999999</v>
      </c>
      <c r="W748" s="17">
        <v>27.15935</v>
      </c>
      <c r="X748" s="17">
        <v>15.70763</v>
      </c>
      <c r="Y748" s="17">
        <v>1.13426</v>
      </c>
      <c r="Z748" s="17">
        <v>113.66500000000001</v>
      </c>
    </row>
    <row r="749" spans="1:26" x14ac:dyDescent="0.2">
      <c r="A749" s="27">
        <v>44537</v>
      </c>
      <c r="B749" s="17">
        <v>5.6101299999999998</v>
      </c>
      <c r="C749" s="14">
        <v>839.30499999999995</v>
      </c>
      <c r="D749" s="17">
        <v>6.36395</v>
      </c>
      <c r="E749" s="17">
        <v>3910.645</v>
      </c>
      <c r="F749" s="17">
        <v>22.588560000000001</v>
      </c>
      <c r="G749" s="17">
        <v>325.71800000000002</v>
      </c>
      <c r="H749" s="17">
        <v>14354.5</v>
      </c>
      <c r="I749" s="17">
        <v>4.2320000000000002</v>
      </c>
      <c r="J749" s="17">
        <v>21.035499999999999</v>
      </c>
      <c r="K749" s="17">
        <v>4.0784500000000001</v>
      </c>
      <c r="L749" s="17">
        <v>50.377499999999998</v>
      </c>
      <c r="M749" s="17">
        <v>4.0674000000000001</v>
      </c>
      <c r="N749" s="17">
        <v>4.39079</v>
      </c>
      <c r="O749" s="17">
        <v>74.201930000000004</v>
      </c>
      <c r="P749" s="17">
        <v>15.850490000000001</v>
      </c>
      <c r="Q749" s="17">
        <v>33.667999999999999</v>
      </c>
      <c r="R749" s="17">
        <v>13.491350000000001</v>
      </c>
      <c r="S749" s="17">
        <v>75.408559999999994</v>
      </c>
      <c r="T749" s="17">
        <v>1.3664400000000001</v>
      </c>
      <c r="U749" s="17">
        <v>27.756</v>
      </c>
      <c r="V749" s="17">
        <v>1176.8399999999999</v>
      </c>
      <c r="W749" s="17">
        <v>27.290150000000001</v>
      </c>
      <c r="X749" s="17">
        <v>15.7498</v>
      </c>
      <c r="Y749" s="17">
        <v>1.1266700000000001</v>
      </c>
      <c r="Z749" s="17">
        <v>113.6</v>
      </c>
    </row>
    <row r="750" spans="1:26" x14ac:dyDescent="0.2">
      <c r="A750" s="27">
        <v>44536</v>
      </c>
      <c r="B750" s="17">
        <v>5.6859500000000001</v>
      </c>
      <c r="C750" s="14">
        <v>846.48199999999997</v>
      </c>
      <c r="D750" s="17">
        <v>6.3747499999999997</v>
      </c>
      <c r="E750" s="17">
        <v>3932.1669999999999</v>
      </c>
      <c r="F750" s="17">
        <v>22.52956</v>
      </c>
      <c r="G750" s="17">
        <v>324.13499999999999</v>
      </c>
      <c r="H750" s="17">
        <v>14437.5</v>
      </c>
      <c r="I750" s="17">
        <v>4.2320000000000002</v>
      </c>
      <c r="J750" s="17">
        <v>21.224740000000001</v>
      </c>
      <c r="K750" s="17">
        <v>4.0854499999999998</v>
      </c>
      <c r="L750" s="17">
        <v>50.4178</v>
      </c>
      <c r="M750" s="17">
        <v>4.0705999999999998</v>
      </c>
      <c r="N750" s="17">
        <v>4.3853099999999996</v>
      </c>
      <c r="O750" s="17">
        <v>74.26746</v>
      </c>
      <c r="P750" s="17">
        <v>15.918749999999999</v>
      </c>
      <c r="Q750" s="17">
        <v>33.835000000000001</v>
      </c>
      <c r="R750" s="17">
        <v>13.8047</v>
      </c>
      <c r="S750" s="17">
        <v>75.376509999999996</v>
      </c>
      <c r="T750" s="17">
        <v>1.36866</v>
      </c>
      <c r="U750" s="17">
        <v>27.723500000000001</v>
      </c>
      <c r="V750" s="17">
        <v>1180.6600000000001</v>
      </c>
      <c r="W750" s="17">
        <v>27.292149999999999</v>
      </c>
      <c r="X750" s="17">
        <v>15.710800000000001</v>
      </c>
      <c r="Y750" s="17">
        <v>1.1285499999999999</v>
      </c>
      <c r="Z750" s="17">
        <v>113.48</v>
      </c>
    </row>
    <row r="751" spans="1:26" x14ac:dyDescent="0.2">
      <c r="A751" s="27">
        <v>44533</v>
      </c>
      <c r="B751" s="17">
        <v>5.6529999999999996</v>
      </c>
      <c r="C751" s="14">
        <v>841.25</v>
      </c>
      <c r="D751" s="17">
        <v>6.3747999999999996</v>
      </c>
      <c r="E751" s="17">
        <v>3967.4380000000001</v>
      </c>
      <c r="F751" s="17">
        <v>22.471730000000001</v>
      </c>
      <c r="G751" s="17">
        <v>321.97399999999999</v>
      </c>
      <c r="H751" s="17">
        <v>14397.5</v>
      </c>
      <c r="I751" s="17">
        <v>4.2309000000000001</v>
      </c>
      <c r="J751" s="17">
        <v>21.274319999999999</v>
      </c>
      <c r="K751" s="17">
        <v>4.0766999999999998</v>
      </c>
      <c r="L751" s="17">
        <v>50.387500000000003</v>
      </c>
      <c r="M751" s="17">
        <v>4.0639000000000003</v>
      </c>
      <c r="N751" s="17">
        <v>4.3741199999999996</v>
      </c>
      <c r="O751" s="17">
        <v>73.87921</v>
      </c>
      <c r="P751" s="17">
        <v>16.080919999999999</v>
      </c>
      <c r="Q751" s="17">
        <v>33.849499999999999</v>
      </c>
      <c r="R751" s="17">
        <v>13.702970000000001</v>
      </c>
      <c r="S751" s="17">
        <v>75.23451</v>
      </c>
      <c r="T751" s="17">
        <v>1.37165</v>
      </c>
      <c r="U751" s="17">
        <v>27.715399999999999</v>
      </c>
      <c r="V751" s="17">
        <v>1183.6500000000001</v>
      </c>
      <c r="W751" s="17">
        <v>27.327500000000001</v>
      </c>
      <c r="X751" s="17">
        <v>15.7088</v>
      </c>
      <c r="Y751" s="17">
        <v>1.1315</v>
      </c>
      <c r="Z751" s="17">
        <v>112.801</v>
      </c>
    </row>
    <row r="752" spans="1:26" x14ac:dyDescent="0.2">
      <c r="A752" s="27">
        <v>44532</v>
      </c>
      <c r="B752" s="17">
        <v>5.6393500000000003</v>
      </c>
      <c r="C752" s="14">
        <v>838.12</v>
      </c>
      <c r="D752" s="17">
        <v>6.3729399999999998</v>
      </c>
      <c r="E752" s="17">
        <v>3938.2750000000001</v>
      </c>
      <c r="F752" s="17">
        <v>22.514810000000001</v>
      </c>
      <c r="G752" s="17">
        <v>322.39100000000002</v>
      </c>
      <c r="H752" s="17">
        <v>14391</v>
      </c>
      <c r="I752" s="17">
        <v>4.2300000000000004</v>
      </c>
      <c r="J752" s="17">
        <v>21.264900000000001</v>
      </c>
      <c r="K752" s="17">
        <v>4.0704000000000002</v>
      </c>
      <c r="L752" s="17">
        <v>50.41</v>
      </c>
      <c r="M752" s="17">
        <v>4.0692000000000004</v>
      </c>
      <c r="N752" s="17">
        <v>4.3802700000000003</v>
      </c>
      <c r="O752" s="17">
        <v>73.659400000000005</v>
      </c>
      <c r="P752" s="17">
        <v>15.93585</v>
      </c>
      <c r="Q752" s="17">
        <v>33.866500000000002</v>
      </c>
      <c r="R752" s="17">
        <v>13.683149999999999</v>
      </c>
      <c r="S752" s="17">
        <v>74.981560000000002</v>
      </c>
      <c r="T752" s="17">
        <v>1.36937</v>
      </c>
      <c r="U752" s="17">
        <v>27.726199999999999</v>
      </c>
      <c r="V752" s="17">
        <v>1176.8599999999999</v>
      </c>
      <c r="W752" s="17">
        <v>27.236699999999999</v>
      </c>
      <c r="X752" s="17">
        <v>15.74808</v>
      </c>
      <c r="Y752" s="17">
        <v>1.13012</v>
      </c>
      <c r="Z752" s="17">
        <v>113.107</v>
      </c>
    </row>
    <row r="753" spans="1:26" x14ac:dyDescent="0.2">
      <c r="A753" s="27">
        <v>44531</v>
      </c>
      <c r="B753" s="17">
        <v>5.6795999999999998</v>
      </c>
      <c r="C753" s="14">
        <v>838.74199999999996</v>
      </c>
      <c r="D753" s="17">
        <v>6.3720499999999998</v>
      </c>
      <c r="E753" s="17">
        <v>3971.56</v>
      </c>
      <c r="F753" s="17">
        <v>22.504300000000001</v>
      </c>
      <c r="G753" s="17">
        <v>320.51100000000002</v>
      </c>
      <c r="H753" s="17">
        <v>14382</v>
      </c>
      <c r="I753" s="17">
        <v>4.22</v>
      </c>
      <c r="J753" s="17">
        <v>21.50995</v>
      </c>
      <c r="K753" s="17">
        <v>4.07057</v>
      </c>
      <c r="L753" s="17">
        <v>50.365000000000002</v>
      </c>
      <c r="M753" s="17">
        <v>4.0841500000000002</v>
      </c>
      <c r="N753" s="17">
        <v>4.3713800000000003</v>
      </c>
      <c r="O753" s="17">
        <v>74.042140000000003</v>
      </c>
      <c r="P753" s="17">
        <v>16.037710000000001</v>
      </c>
      <c r="Q753" s="17">
        <v>33.726500000000001</v>
      </c>
      <c r="R753" s="17">
        <v>13.24804</v>
      </c>
      <c r="S753" s="17">
        <v>75.021460000000005</v>
      </c>
      <c r="T753" s="17">
        <v>1.3651500000000001</v>
      </c>
      <c r="U753" s="17">
        <v>27.695399999999999</v>
      </c>
      <c r="V753" s="17">
        <v>1177.06</v>
      </c>
      <c r="W753" s="17">
        <v>27.33775</v>
      </c>
      <c r="X753" s="17">
        <v>15.73245</v>
      </c>
      <c r="Y753" s="17">
        <v>1.1319999999999999</v>
      </c>
      <c r="Z753" s="17">
        <v>112.779</v>
      </c>
    </row>
    <row r="754" spans="1:26" x14ac:dyDescent="0.2">
      <c r="A754" s="27">
        <v>44530</v>
      </c>
      <c r="B754" s="17">
        <v>5.6227</v>
      </c>
      <c r="C754" s="14">
        <v>829.61199999999997</v>
      </c>
      <c r="D754" s="17">
        <v>6.3670499999999999</v>
      </c>
      <c r="E754" s="17">
        <v>3962.7579999999998</v>
      </c>
      <c r="F754" s="17">
        <v>22.504249999999999</v>
      </c>
      <c r="G754" s="17">
        <v>321.726</v>
      </c>
      <c r="H754" s="17">
        <v>14313.5</v>
      </c>
      <c r="I754" s="17">
        <v>4.2024999999999997</v>
      </c>
      <c r="J754" s="17">
        <v>21.4513</v>
      </c>
      <c r="K754" s="17">
        <v>4.0653499999999996</v>
      </c>
      <c r="L754" s="17">
        <v>50.343400000000003</v>
      </c>
      <c r="M754" s="17">
        <v>4.1074400000000004</v>
      </c>
      <c r="N754" s="17">
        <v>4.3629600000000002</v>
      </c>
      <c r="O754" s="17">
        <v>74.148309999999995</v>
      </c>
      <c r="P754" s="17">
        <v>15.88593</v>
      </c>
      <c r="Q754" s="17">
        <v>33.746699999999997</v>
      </c>
      <c r="R754" s="17">
        <v>13.47763</v>
      </c>
      <c r="S754" s="17">
        <v>75.046499999999995</v>
      </c>
      <c r="T754" s="17">
        <v>1.3655600000000001</v>
      </c>
      <c r="U754" s="17">
        <v>27.697399999999998</v>
      </c>
      <c r="V754" s="17">
        <v>1182.8399999999999</v>
      </c>
      <c r="W754" s="17">
        <v>27.174399999999999</v>
      </c>
      <c r="X754" s="17">
        <v>15.70955</v>
      </c>
      <c r="Y754" s="17">
        <v>1.13381</v>
      </c>
      <c r="Z754" s="17">
        <v>113.166</v>
      </c>
    </row>
    <row r="755" spans="1:26" x14ac:dyDescent="0.2">
      <c r="A755" s="27">
        <v>44529</v>
      </c>
      <c r="B755" s="17">
        <v>5.6081000000000003</v>
      </c>
      <c r="C755" s="14">
        <v>842.50300000000004</v>
      </c>
      <c r="D755" s="17">
        <v>6.3865299999999996</v>
      </c>
      <c r="E755" s="17">
        <v>4035.59</v>
      </c>
      <c r="F755" s="17">
        <v>22.645399999999999</v>
      </c>
      <c r="G755" s="17">
        <v>325.255</v>
      </c>
      <c r="H755" s="17">
        <v>14333</v>
      </c>
      <c r="I755" s="17">
        <v>4.2385000000000002</v>
      </c>
      <c r="J755" s="17">
        <v>21.677099999999999</v>
      </c>
      <c r="K755" s="17">
        <v>4.0609500000000001</v>
      </c>
      <c r="L755" s="17">
        <v>50.379600000000003</v>
      </c>
      <c r="M755" s="17">
        <v>4.1497000000000002</v>
      </c>
      <c r="N755" s="17">
        <v>4.3848000000000003</v>
      </c>
      <c r="O755" s="17">
        <v>74.602320000000006</v>
      </c>
      <c r="P755" s="17">
        <v>16.15277</v>
      </c>
      <c r="Q755" s="17">
        <v>33.712200000000003</v>
      </c>
      <c r="R755" s="17">
        <v>12.819570000000001</v>
      </c>
      <c r="S755" s="17">
        <v>75.05256</v>
      </c>
      <c r="T755" s="17">
        <v>1.3685</v>
      </c>
      <c r="U755" s="17">
        <v>27.7882</v>
      </c>
      <c r="V755" s="17">
        <v>1190.96</v>
      </c>
      <c r="W755" s="17">
        <v>27.282499999999999</v>
      </c>
      <c r="X755" s="17">
        <v>15.714</v>
      </c>
      <c r="Y755" s="17">
        <v>1.1291199999999999</v>
      </c>
      <c r="Z755" s="17">
        <v>113.529</v>
      </c>
    </row>
    <row r="756" spans="1:26" x14ac:dyDescent="0.2">
      <c r="A756" s="27">
        <v>44526</v>
      </c>
      <c r="B756" s="17">
        <v>5.6029</v>
      </c>
      <c r="C756" s="14">
        <v>831.94299999999998</v>
      </c>
      <c r="D756" s="17">
        <v>6.3975</v>
      </c>
      <c r="E756" s="17">
        <v>4015.7</v>
      </c>
      <c r="F756" s="17">
        <v>22.71358</v>
      </c>
      <c r="G756" s="17">
        <v>325.81200000000001</v>
      </c>
      <c r="H756" s="17">
        <v>14339.5</v>
      </c>
      <c r="I756" s="17">
        <v>4.2389999999999999</v>
      </c>
      <c r="J756" s="17">
        <v>21.923400000000001</v>
      </c>
      <c r="K756" s="17">
        <v>4.0439499999999997</v>
      </c>
      <c r="L756" s="17">
        <v>50.43</v>
      </c>
      <c r="M756" s="17">
        <v>4.1632300000000004</v>
      </c>
      <c r="N756" s="17">
        <v>4.3740699999999997</v>
      </c>
      <c r="O756" s="17">
        <v>75.614429999999999</v>
      </c>
      <c r="P756" s="17">
        <v>16.28603</v>
      </c>
      <c r="Q756" s="17">
        <v>33.642000000000003</v>
      </c>
      <c r="R756" s="17">
        <v>12.33727</v>
      </c>
      <c r="S756" s="17">
        <v>74.959010000000006</v>
      </c>
      <c r="T756" s="17">
        <v>1.37182</v>
      </c>
      <c r="U756" s="17">
        <v>27.846499999999999</v>
      </c>
      <c r="V756" s="17">
        <v>1195.92</v>
      </c>
      <c r="W756" s="17">
        <v>27.13757</v>
      </c>
      <c r="X756" s="17">
        <v>15.734400000000001</v>
      </c>
      <c r="Y756" s="17">
        <v>1.1317200000000001</v>
      </c>
      <c r="Z756" s="17">
        <v>113.376</v>
      </c>
    </row>
    <row r="757" spans="1:26" x14ac:dyDescent="0.2">
      <c r="A757" s="27">
        <v>44525</v>
      </c>
      <c r="B757" s="17">
        <v>5.56325</v>
      </c>
      <c r="C757" s="14">
        <v>821.13499999999999</v>
      </c>
      <c r="D757" s="17">
        <v>6.3877300000000004</v>
      </c>
      <c r="E757" s="17">
        <v>3984.3</v>
      </c>
      <c r="F757" s="17">
        <v>22.786460000000002</v>
      </c>
      <c r="G757" s="17">
        <v>326.19900000000001</v>
      </c>
      <c r="H757" s="17">
        <v>14283</v>
      </c>
      <c r="I757" s="17">
        <v>4.2353199999999998</v>
      </c>
      <c r="J757" s="17">
        <v>21.56813</v>
      </c>
      <c r="K757" s="17">
        <v>4.0327500000000001</v>
      </c>
      <c r="L757" s="17">
        <v>50.387500000000003</v>
      </c>
      <c r="M757" s="17">
        <v>4.1716800000000003</v>
      </c>
      <c r="N757" s="17">
        <v>4.4153700000000002</v>
      </c>
      <c r="O757" s="17">
        <v>74.676749999999998</v>
      </c>
      <c r="P757" s="17">
        <v>15.97181</v>
      </c>
      <c r="Q757" s="17">
        <v>33.372300000000003</v>
      </c>
      <c r="R757" s="17">
        <v>11.992800000000001</v>
      </c>
      <c r="S757" s="17">
        <v>74.520009999999999</v>
      </c>
      <c r="T757" s="17">
        <v>1.36755</v>
      </c>
      <c r="U757" s="17">
        <v>27.799299999999999</v>
      </c>
      <c r="V757" s="17">
        <v>1190.26</v>
      </c>
      <c r="W757" s="17">
        <v>27.065159999999999</v>
      </c>
      <c r="X757" s="17">
        <v>15.734400000000001</v>
      </c>
      <c r="Y757" s="17">
        <v>1.1209</v>
      </c>
      <c r="Z757" s="17">
        <v>115.36499999999999</v>
      </c>
    </row>
    <row r="758" spans="1:26" x14ac:dyDescent="0.2">
      <c r="A758" s="27">
        <v>44524</v>
      </c>
      <c r="B758" s="17">
        <v>5.6013299999999999</v>
      </c>
      <c r="C758" s="14">
        <v>814.20699999999999</v>
      </c>
      <c r="D758" s="17">
        <v>6.3956</v>
      </c>
      <c r="E758" s="17">
        <v>3975.125</v>
      </c>
      <c r="F758" s="17">
        <v>22.781600000000001</v>
      </c>
      <c r="G758" s="17">
        <v>329.06900000000002</v>
      </c>
      <c r="H758" s="17">
        <v>14257.5</v>
      </c>
      <c r="I758" s="17">
        <v>4.2104999999999997</v>
      </c>
      <c r="J758" s="17">
        <v>21.425070000000002</v>
      </c>
      <c r="K758" s="17">
        <v>4.0222300000000004</v>
      </c>
      <c r="L758" s="17">
        <v>50.34</v>
      </c>
      <c r="M758" s="17">
        <v>4.1776499999999999</v>
      </c>
      <c r="N758" s="17">
        <v>4.4195399999999996</v>
      </c>
      <c r="O758" s="17">
        <v>74.969890000000007</v>
      </c>
      <c r="P758" s="17">
        <v>15.88908</v>
      </c>
      <c r="Q758" s="17">
        <v>33.381799999999998</v>
      </c>
      <c r="R758" s="17">
        <v>11.95345</v>
      </c>
      <c r="S758" s="17">
        <v>74.622259999999997</v>
      </c>
      <c r="T758" s="17">
        <v>1.3684000000000001</v>
      </c>
      <c r="U758" s="17">
        <v>27.785</v>
      </c>
      <c r="V758" s="17">
        <v>1188.81</v>
      </c>
      <c r="W758" s="17">
        <v>26.992699999999999</v>
      </c>
      <c r="X758" s="17">
        <v>15.7097</v>
      </c>
      <c r="Y758" s="17">
        <v>1.1198900000000001</v>
      </c>
      <c r="Z758" s="17">
        <v>115.431</v>
      </c>
    </row>
    <row r="759" spans="1:26" x14ac:dyDescent="0.2">
      <c r="A759" s="27">
        <v>44523</v>
      </c>
      <c r="B759" s="17">
        <v>5.5909000000000004</v>
      </c>
      <c r="C759" s="14">
        <v>812.81500000000005</v>
      </c>
      <c r="D759" s="17">
        <v>6.3910999999999998</v>
      </c>
      <c r="E759" s="17">
        <v>3949.875</v>
      </c>
      <c r="F759" s="17">
        <v>22.674869999999999</v>
      </c>
      <c r="G759" s="17">
        <v>328.93299999999999</v>
      </c>
      <c r="H759" s="17">
        <v>14257.5</v>
      </c>
      <c r="I759" s="17">
        <v>4.1989999999999998</v>
      </c>
      <c r="J759" s="17">
        <v>21.22316</v>
      </c>
      <c r="K759" s="17">
        <v>4.01</v>
      </c>
      <c r="L759" s="17">
        <v>50.592500000000001</v>
      </c>
      <c r="M759" s="17">
        <v>4.1804699999999997</v>
      </c>
      <c r="N759" s="17">
        <v>4.4000300000000001</v>
      </c>
      <c r="O759" s="17">
        <v>74.374600000000001</v>
      </c>
      <c r="P759" s="17">
        <v>15.835050000000001</v>
      </c>
      <c r="Q759" s="17">
        <v>33.127299999999998</v>
      </c>
      <c r="R759" s="17">
        <v>12.82375</v>
      </c>
      <c r="S759" s="17">
        <v>74.432019999999994</v>
      </c>
      <c r="T759" s="17">
        <v>1.36528</v>
      </c>
      <c r="U759" s="17">
        <v>27.7837</v>
      </c>
      <c r="V759" s="17">
        <v>1190.07</v>
      </c>
      <c r="W759" s="17">
        <v>26.859249999999999</v>
      </c>
      <c r="X759" s="17">
        <v>15.706250000000001</v>
      </c>
      <c r="Y759" s="17">
        <v>1.1247799999999999</v>
      </c>
      <c r="Z759" s="17">
        <v>115.143</v>
      </c>
    </row>
    <row r="760" spans="1:26" x14ac:dyDescent="0.2">
      <c r="A760" s="27">
        <v>44522</v>
      </c>
      <c r="B760" s="17">
        <v>5.5969199999999999</v>
      </c>
      <c r="C760" s="14">
        <v>811.95</v>
      </c>
      <c r="D760" s="17">
        <v>6.3906999999999998</v>
      </c>
      <c r="E760" s="17">
        <v>3894.8249999999998</v>
      </c>
      <c r="F760" s="17">
        <v>22.653949999999998</v>
      </c>
      <c r="G760" s="17">
        <v>329.53699999999998</v>
      </c>
      <c r="H760" s="17">
        <v>14262</v>
      </c>
      <c r="I760" s="17">
        <v>4.1855000000000002</v>
      </c>
      <c r="J760" s="17">
        <v>21.002500000000001</v>
      </c>
      <c r="K760" s="17">
        <v>4.0094500000000002</v>
      </c>
      <c r="L760" s="17">
        <v>50.636800000000001</v>
      </c>
      <c r="M760" s="17">
        <v>4.1881599999999999</v>
      </c>
      <c r="N760" s="17">
        <v>4.4057500000000003</v>
      </c>
      <c r="O760" s="17">
        <v>74.991849999999999</v>
      </c>
      <c r="P760" s="17">
        <v>15.8582</v>
      </c>
      <c r="Q760" s="17">
        <v>33.032600000000002</v>
      </c>
      <c r="R760" s="17">
        <v>11.38532</v>
      </c>
      <c r="S760" s="17">
        <v>74.467010000000002</v>
      </c>
      <c r="T760" s="17">
        <v>1.3643700000000001</v>
      </c>
      <c r="U760" s="17">
        <v>27.794499999999999</v>
      </c>
      <c r="V760" s="17">
        <v>1190.57</v>
      </c>
      <c r="W760" s="17">
        <v>26.768049999999999</v>
      </c>
      <c r="X760" s="17">
        <v>15.7493</v>
      </c>
      <c r="Y760" s="17">
        <v>1.1236999999999999</v>
      </c>
      <c r="Z760" s="17">
        <v>114.879</v>
      </c>
    </row>
    <row r="761" spans="1:26" x14ac:dyDescent="0.2">
      <c r="A761" s="27">
        <v>44519</v>
      </c>
      <c r="B761" s="17">
        <v>5.6101999999999999</v>
      </c>
      <c r="C761" s="14">
        <v>829.8</v>
      </c>
      <c r="D761" s="17">
        <v>6.3903299999999996</v>
      </c>
      <c r="E761" s="17">
        <v>3916.18</v>
      </c>
      <c r="F761" s="17">
        <v>22.528949999999998</v>
      </c>
      <c r="G761" s="17">
        <v>325.28300000000002</v>
      </c>
      <c r="H761" s="17">
        <v>14237.5</v>
      </c>
      <c r="I761" s="17">
        <v>4.1835000000000004</v>
      </c>
      <c r="J761" s="17">
        <v>20.83015</v>
      </c>
      <c r="K761" s="17">
        <v>4.0074500000000004</v>
      </c>
      <c r="L761" s="17">
        <v>50.422499999999999</v>
      </c>
      <c r="M761" s="17">
        <v>4.1608999999999998</v>
      </c>
      <c r="N761" s="17">
        <v>4.3844900000000004</v>
      </c>
      <c r="O761" s="17">
        <v>73.49118</v>
      </c>
      <c r="P761" s="17">
        <v>15.726760000000001</v>
      </c>
      <c r="Q761" s="17">
        <v>32.796999999999997</v>
      </c>
      <c r="R761" s="17">
        <v>11.288410000000001</v>
      </c>
      <c r="S761" s="17">
        <v>74.299009999999996</v>
      </c>
      <c r="T761" s="17">
        <v>1.36128</v>
      </c>
      <c r="U761" s="17">
        <v>27.787700000000001</v>
      </c>
      <c r="V761" s="17">
        <v>1190.42</v>
      </c>
      <c r="W761" s="17">
        <v>26.570650000000001</v>
      </c>
      <c r="X761" s="17">
        <v>15.701700000000001</v>
      </c>
      <c r="Y761" s="17">
        <v>1.1289499999999999</v>
      </c>
      <c r="Z761" s="17">
        <v>113.992</v>
      </c>
    </row>
    <row r="762" spans="1:26" x14ac:dyDescent="0.2">
      <c r="A762" s="27">
        <v>44518</v>
      </c>
      <c r="B762" s="17">
        <v>5.5663499999999999</v>
      </c>
      <c r="C762" s="14">
        <v>832.29</v>
      </c>
      <c r="D762" s="17">
        <v>6.3801699999999997</v>
      </c>
      <c r="E762" s="17">
        <v>3925.4</v>
      </c>
      <c r="F762" s="17">
        <v>22.241150000000001</v>
      </c>
      <c r="G762" s="17">
        <v>319.81599999999997</v>
      </c>
      <c r="H762" s="17">
        <v>14227</v>
      </c>
      <c r="I762" s="17">
        <v>4.1814999999999998</v>
      </c>
      <c r="J762" s="17">
        <v>20.77835</v>
      </c>
      <c r="K762" s="17">
        <v>4.0213000000000001</v>
      </c>
      <c r="L762" s="17">
        <v>50.2425</v>
      </c>
      <c r="M762" s="17">
        <v>4.1073000000000004</v>
      </c>
      <c r="N762" s="17">
        <v>4.3527100000000001</v>
      </c>
      <c r="O762" s="17">
        <v>73.131079999999997</v>
      </c>
      <c r="P762" s="17">
        <v>15.64555</v>
      </c>
      <c r="Q762" s="17">
        <v>32.587000000000003</v>
      </c>
      <c r="R762" s="17">
        <v>11.063459999999999</v>
      </c>
      <c r="S762" s="17">
        <v>74.176010000000005</v>
      </c>
      <c r="T762" s="17">
        <v>1.35626</v>
      </c>
      <c r="U762" s="17">
        <v>27.794699999999999</v>
      </c>
      <c r="V762" s="17">
        <v>1182.99</v>
      </c>
      <c r="W762" s="17">
        <v>26.510850000000001</v>
      </c>
      <c r="X762" s="17">
        <v>15.70858</v>
      </c>
      <c r="Y762" s="17">
        <v>1.13713</v>
      </c>
      <c r="Z762" s="17">
        <v>114.256</v>
      </c>
    </row>
    <row r="763" spans="1:26" x14ac:dyDescent="0.2">
      <c r="A763" s="27">
        <v>44517</v>
      </c>
      <c r="B763" s="17">
        <v>5.5240799999999997</v>
      </c>
      <c r="C763" s="14">
        <v>829.20500000000004</v>
      </c>
      <c r="D763" s="17">
        <v>6.3753000000000002</v>
      </c>
      <c r="E763" s="17">
        <v>3918.4250000000002</v>
      </c>
      <c r="F763" s="17">
        <v>22.271550000000001</v>
      </c>
      <c r="G763" s="17">
        <v>321.923</v>
      </c>
      <c r="H763" s="17">
        <v>14234</v>
      </c>
      <c r="I763" s="17">
        <v>4.1790000000000003</v>
      </c>
      <c r="J763" s="17">
        <v>20.65147</v>
      </c>
      <c r="K763" s="17">
        <v>4.0069499999999998</v>
      </c>
      <c r="L763" s="17">
        <v>50.395000000000003</v>
      </c>
      <c r="M763" s="17">
        <v>4.1179899999999998</v>
      </c>
      <c r="N763" s="17">
        <v>4.3721699999999997</v>
      </c>
      <c r="O763" s="17">
        <v>72.613299999999995</v>
      </c>
      <c r="P763" s="17">
        <v>15.50529</v>
      </c>
      <c r="Q763" s="17">
        <v>32.630800000000001</v>
      </c>
      <c r="R763" s="17">
        <v>10.629429999999999</v>
      </c>
      <c r="S763" s="17">
        <v>74.260009999999994</v>
      </c>
      <c r="T763" s="17">
        <v>1.35568</v>
      </c>
      <c r="U763" s="17">
        <v>27.813199999999998</v>
      </c>
      <c r="V763" s="17">
        <v>1180.5899999999999</v>
      </c>
      <c r="W763" s="17">
        <v>26.450050000000001</v>
      </c>
      <c r="X763" s="17">
        <v>15.715949999999999</v>
      </c>
      <c r="Y763" s="17">
        <v>1.13192</v>
      </c>
      <c r="Z763" s="17">
        <v>114.07599999999999</v>
      </c>
    </row>
    <row r="764" spans="1:26" x14ac:dyDescent="0.2">
      <c r="A764" s="27">
        <v>44516</v>
      </c>
      <c r="B764" s="17">
        <v>5.4976000000000003</v>
      </c>
      <c r="C764" s="14">
        <v>811.86</v>
      </c>
      <c r="D764" s="17">
        <v>6.3902999999999999</v>
      </c>
      <c r="E764" s="17">
        <v>3895.3449999999998</v>
      </c>
      <c r="F764" s="17">
        <v>22.294170000000001</v>
      </c>
      <c r="G764" s="17">
        <v>322.50700000000001</v>
      </c>
      <c r="H764" s="17">
        <v>14221.5</v>
      </c>
      <c r="I764" s="17">
        <v>4.1660000000000004</v>
      </c>
      <c r="J764" s="17">
        <v>20.76</v>
      </c>
      <c r="K764" s="17">
        <v>3.9975499999999999</v>
      </c>
      <c r="L764" s="17">
        <v>50.320300000000003</v>
      </c>
      <c r="M764" s="17">
        <v>4.1124599999999996</v>
      </c>
      <c r="N764" s="17">
        <v>4.3712600000000004</v>
      </c>
      <c r="O764" s="17">
        <v>73.068020000000004</v>
      </c>
      <c r="P764" s="17">
        <v>15.513909999999999</v>
      </c>
      <c r="Q764" s="17">
        <v>32.756500000000003</v>
      </c>
      <c r="R764" s="17">
        <v>10.317209999999999</v>
      </c>
      <c r="S764" s="17">
        <v>74.455759999999998</v>
      </c>
      <c r="T764" s="17">
        <v>1.3569100000000001</v>
      </c>
      <c r="U764" s="17">
        <v>27.787299999999998</v>
      </c>
      <c r="V764" s="17">
        <v>1184</v>
      </c>
      <c r="W764" s="17">
        <v>26.492799999999999</v>
      </c>
      <c r="X764" s="17">
        <v>15.708500000000001</v>
      </c>
      <c r="Y764" s="17">
        <v>1.13202</v>
      </c>
      <c r="Z764" s="17">
        <v>114.825</v>
      </c>
    </row>
    <row r="765" spans="1:26" x14ac:dyDescent="0.2">
      <c r="A765" s="27">
        <v>44515</v>
      </c>
      <c r="B765" s="17">
        <v>5.4565000000000001</v>
      </c>
      <c r="C765" s="14">
        <v>797.72</v>
      </c>
      <c r="D765" s="17">
        <v>6.3829000000000002</v>
      </c>
      <c r="E765" s="17">
        <v>3884.625</v>
      </c>
      <c r="F765" s="17">
        <v>22.186150000000001</v>
      </c>
      <c r="G765" s="17">
        <v>321.86099999999999</v>
      </c>
      <c r="H765" s="17">
        <v>14212.5</v>
      </c>
      <c r="I765" s="17">
        <v>4.1615000000000002</v>
      </c>
      <c r="J765" s="17">
        <v>20.6252</v>
      </c>
      <c r="K765" s="17">
        <v>3.99275</v>
      </c>
      <c r="L765" s="17">
        <v>50.183999999999997</v>
      </c>
      <c r="M765" s="17">
        <v>4.0824999999999996</v>
      </c>
      <c r="N765" s="17">
        <v>4.3543000000000003</v>
      </c>
      <c r="O765" s="17">
        <v>72.456389999999999</v>
      </c>
      <c r="P765" s="17">
        <v>15.244400000000001</v>
      </c>
      <c r="Q765" s="17">
        <v>32.736499999999999</v>
      </c>
      <c r="R765" s="17">
        <v>10.06259</v>
      </c>
      <c r="S765" s="17">
        <v>74.400350000000003</v>
      </c>
      <c r="T765" s="17">
        <v>1.3532999999999999</v>
      </c>
      <c r="U765" s="17">
        <v>27.775300000000001</v>
      </c>
      <c r="V765" s="17">
        <v>1183.56</v>
      </c>
      <c r="W765" s="17">
        <v>26.336400000000001</v>
      </c>
      <c r="X765" s="17">
        <v>15.70745</v>
      </c>
      <c r="Y765" s="17">
        <v>1.13679</v>
      </c>
      <c r="Z765" s="17">
        <v>114.123</v>
      </c>
    </row>
    <row r="766" spans="1:26" x14ac:dyDescent="0.2">
      <c r="A766" s="27">
        <v>44512</v>
      </c>
      <c r="B766" s="17">
        <v>5.4565000000000001</v>
      </c>
      <c r="C766" s="14">
        <v>801.12</v>
      </c>
      <c r="D766" s="17">
        <v>6.38</v>
      </c>
      <c r="E766" s="17">
        <v>3884.625</v>
      </c>
      <c r="F766" s="17">
        <v>22.049099999999999</v>
      </c>
      <c r="G766" s="17">
        <v>320.39999999999998</v>
      </c>
      <c r="H766" s="17">
        <v>14194.5</v>
      </c>
      <c r="I766" s="17">
        <v>4.1660000000000004</v>
      </c>
      <c r="J766" s="17">
        <v>20.518650000000001</v>
      </c>
      <c r="K766" s="17">
        <v>4.0186700000000002</v>
      </c>
      <c r="L766" s="17">
        <v>49.854999999999997</v>
      </c>
      <c r="M766" s="17">
        <v>4.0527499999999996</v>
      </c>
      <c r="N766" s="17">
        <v>4.3230399999999998</v>
      </c>
      <c r="O766" s="17">
        <v>72.846209999999999</v>
      </c>
      <c r="P766" s="17">
        <v>15.32785</v>
      </c>
      <c r="Q766" s="17">
        <v>32.7515</v>
      </c>
      <c r="R766" s="17">
        <v>9.9992000000000001</v>
      </c>
      <c r="S766" s="17">
        <v>74.392259999999993</v>
      </c>
      <c r="T766" s="17">
        <v>1.35256</v>
      </c>
      <c r="U766" s="17">
        <v>27.826499999999999</v>
      </c>
      <c r="V766" s="17">
        <v>1180.02</v>
      </c>
      <c r="W766" s="17">
        <v>26.263950000000001</v>
      </c>
      <c r="X766" s="17">
        <v>15.70843</v>
      </c>
      <c r="Y766" s="17">
        <v>1.14453</v>
      </c>
      <c r="Z766" s="17">
        <v>113.887</v>
      </c>
    </row>
    <row r="767" spans="1:26" x14ac:dyDescent="0.2">
      <c r="A767" s="27">
        <v>44511</v>
      </c>
      <c r="B767" s="17">
        <v>5.4045199999999998</v>
      </c>
      <c r="C767" s="14">
        <v>794.39599999999996</v>
      </c>
      <c r="D767" s="17">
        <v>6.3910499999999999</v>
      </c>
      <c r="E767" s="17">
        <v>3878.6350000000002</v>
      </c>
      <c r="F767" s="17">
        <v>22.024999999999999</v>
      </c>
      <c r="G767" s="17">
        <v>318.97800000000001</v>
      </c>
      <c r="H767" s="17">
        <v>14260</v>
      </c>
      <c r="I767" s="17">
        <v>4.1678499999999996</v>
      </c>
      <c r="J767" s="17">
        <v>20.63674</v>
      </c>
      <c r="K767" s="17">
        <v>4.0179499999999999</v>
      </c>
      <c r="L767" s="17">
        <v>50.150500000000001</v>
      </c>
      <c r="M767" s="17">
        <v>4.04833</v>
      </c>
      <c r="N767" s="17">
        <v>4.3186499999999999</v>
      </c>
      <c r="O767" s="17">
        <v>71.610550000000003</v>
      </c>
      <c r="P767" s="17">
        <v>15.30612</v>
      </c>
      <c r="Q767" s="17">
        <v>32.860999999999997</v>
      </c>
      <c r="R767" s="17">
        <v>9.9062099999999997</v>
      </c>
      <c r="S767" s="17">
        <v>74.273510000000002</v>
      </c>
      <c r="T767" s="17">
        <v>1.3542400000000001</v>
      </c>
      <c r="U767" s="17">
        <v>27.834</v>
      </c>
      <c r="V767" s="17">
        <v>1180.6500000000001</v>
      </c>
      <c r="W767" s="17">
        <v>26.083680000000001</v>
      </c>
      <c r="X767" s="17">
        <v>15.70843</v>
      </c>
      <c r="Y767" s="17">
        <v>1.1451</v>
      </c>
      <c r="Z767" s="17">
        <v>114.06</v>
      </c>
    </row>
    <row r="768" spans="1:26" x14ac:dyDescent="0.2">
      <c r="A768" s="27">
        <v>44510</v>
      </c>
      <c r="B768" s="17">
        <v>5.4980000000000002</v>
      </c>
      <c r="C768" s="14">
        <v>795.34</v>
      </c>
      <c r="D768" s="17">
        <v>6.4003100000000002</v>
      </c>
      <c r="E768" s="17">
        <v>3881.9070000000002</v>
      </c>
      <c r="F768" s="17">
        <v>21.967300000000002</v>
      </c>
      <c r="G768" s="17">
        <v>316.66500000000002</v>
      </c>
      <c r="H768" s="17">
        <v>14302.5</v>
      </c>
      <c r="I768" s="17">
        <v>4.1535000000000002</v>
      </c>
      <c r="J768" s="17">
        <v>20.63832</v>
      </c>
      <c r="K768" s="17">
        <v>4.0266999999999999</v>
      </c>
      <c r="L768" s="17">
        <v>50.077300000000001</v>
      </c>
      <c r="M768" s="17">
        <v>4.0166300000000001</v>
      </c>
      <c r="N768" s="17">
        <v>4.3113200000000003</v>
      </c>
      <c r="O768" s="17">
        <v>71.243799999999993</v>
      </c>
      <c r="P768" s="17">
        <v>15.43266</v>
      </c>
      <c r="Q768" s="17">
        <v>32.810699999999997</v>
      </c>
      <c r="R768" s="17">
        <v>9.8469700000000007</v>
      </c>
      <c r="S768" s="17">
        <v>74.415260000000004</v>
      </c>
      <c r="T768" s="17">
        <v>1.3529500000000001</v>
      </c>
      <c r="U768" s="17">
        <v>27.750499999999999</v>
      </c>
      <c r="V768" s="17">
        <v>1185.08</v>
      </c>
      <c r="W768" s="17">
        <v>26.058</v>
      </c>
      <c r="X768" s="17">
        <v>15.707050000000001</v>
      </c>
      <c r="Y768" s="17">
        <v>1.1478600000000001</v>
      </c>
      <c r="Z768" s="17">
        <v>113.90900000000001</v>
      </c>
    </row>
    <row r="769" spans="1:26" x14ac:dyDescent="0.2">
      <c r="A769" s="27">
        <v>44509</v>
      </c>
      <c r="B769" s="17">
        <v>5.4852499999999997</v>
      </c>
      <c r="C769" s="14">
        <v>792.22500000000002</v>
      </c>
      <c r="D769" s="17">
        <v>6.3897000000000004</v>
      </c>
      <c r="E769" s="17">
        <v>3862.9</v>
      </c>
      <c r="F769" s="17">
        <v>21.776199999999999</v>
      </c>
      <c r="G769" s="17">
        <v>311.07400000000001</v>
      </c>
      <c r="H769" s="17">
        <v>14259.5</v>
      </c>
      <c r="I769" s="17">
        <v>4.1494999999999997</v>
      </c>
      <c r="J769" s="17">
        <v>20.31925</v>
      </c>
      <c r="K769" s="17">
        <v>4.0149499999999998</v>
      </c>
      <c r="L769" s="17">
        <v>50.104999999999997</v>
      </c>
      <c r="M769" s="17">
        <v>3.9601500000000001</v>
      </c>
      <c r="N769" s="17">
        <v>4.2686900000000003</v>
      </c>
      <c r="O769" s="17">
        <v>70.797529999999995</v>
      </c>
      <c r="P769" s="17">
        <v>15.028309999999999</v>
      </c>
      <c r="Q769" s="17">
        <v>32.770499999999998</v>
      </c>
      <c r="R769" s="17">
        <v>9.7349999999999994</v>
      </c>
      <c r="S769" s="17">
        <v>74.164510000000007</v>
      </c>
      <c r="T769" s="17">
        <v>1.3474200000000001</v>
      </c>
      <c r="U769" s="17">
        <v>27.752199999999998</v>
      </c>
      <c r="V769" s="17">
        <v>1178.45</v>
      </c>
      <c r="W769" s="17">
        <v>26.07525</v>
      </c>
      <c r="X769" s="17">
        <v>15.71515</v>
      </c>
      <c r="Y769" s="17">
        <v>1.1593199999999999</v>
      </c>
      <c r="Z769" s="17">
        <v>112.87</v>
      </c>
    </row>
    <row r="770" spans="1:26" x14ac:dyDescent="0.2">
      <c r="A770" s="27">
        <v>44508</v>
      </c>
      <c r="B770" s="17">
        <v>5.5422200000000004</v>
      </c>
      <c r="C770" s="14">
        <v>803.05700000000002</v>
      </c>
      <c r="D770" s="17">
        <v>6.3883999999999999</v>
      </c>
      <c r="E770" s="17">
        <v>3876.375</v>
      </c>
      <c r="F770" s="17">
        <v>21.796700000000001</v>
      </c>
      <c r="G770" s="17">
        <v>311.67</v>
      </c>
      <c r="H770" s="17">
        <v>14259</v>
      </c>
      <c r="I770" s="17">
        <v>4.1550000000000002</v>
      </c>
      <c r="J770" s="17">
        <v>20.342400000000001</v>
      </c>
      <c r="K770" s="17">
        <v>4.0140500000000001</v>
      </c>
      <c r="L770" s="17">
        <v>50.174500000000002</v>
      </c>
      <c r="M770" s="17">
        <v>3.9636900000000002</v>
      </c>
      <c r="N770" s="17">
        <v>4.2711600000000001</v>
      </c>
      <c r="O770" s="17">
        <v>71.233559999999997</v>
      </c>
      <c r="P770" s="17">
        <v>14.9184</v>
      </c>
      <c r="Q770" s="17">
        <v>32.926499999999997</v>
      </c>
      <c r="R770" s="17">
        <v>9.6852900000000002</v>
      </c>
      <c r="S770" s="17">
        <v>73.919460000000001</v>
      </c>
      <c r="T770" s="17">
        <v>1.3475699999999999</v>
      </c>
      <c r="U770" s="17">
        <v>27.8292</v>
      </c>
      <c r="V770" s="17">
        <v>1180.9000000000001</v>
      </c>
      <c r="W770" s="17">
        <v>26.080249999999999</v>
      </c>
      <c r="X770" s="17">
        <v>15.708550000000001</v>
      </c>
      <c r="Y770" s="17">
        <v>1.1587099999999999</v>
      </c>
      <c r="Z770" s="17">
        <v>113.233</v>
      </c>
    </row>
    <row r="771" spans="1:26" x14ac:dyDescent="0.2">
      <c r="A771" s="27">
        <v>44505</v>
      </c>
      <c r="B771" s="17">
        <v>5.5423799999999996</v>
      </c>
      <c r="C771" s="14">
        <v>811.53</v>
      </c>
      <c r="D771" s="17">
        <v>6.3944099999999997</v>
      </c>
      <c r="E771" s="17">
        <v>3878.855</v>
      </c>
      <c r="F771" s="17">
        <v>21.8231</v>
      </c>
      <c r="G771" s="17">
        <v>310.26100000000002</v>
      </c>
      <c r="H771" s="17">
        <v>14327.5</v>
      </c>
      <c r="I771" s="17">
        <v>4.16</v>
      </c>
      <c r="J771" s="17">
        <v>20.343350000000001</v>
      </c>
      <c r="K771" s="17">
        <v>4.0104499999999996</v>
      </c>
      <c r="L771" s="17">
        <v>50.342199999999998</v>
      </c>
      <c r="M771" s="17">
        <v>3.9750000000000001</v>
      </c>
      <c r="N771" s="17">
        <v>4.2782</v>
      </c>
      <c r="O771" s="17">
        <v>71.25018</v>
      </c>
      <c r="P771" s="17">
        <v>15.05293</v>
      </c>
      <c r="Q771" s="17">
        <v>33.255800000000001</v>
      </c>
      <c r="R771" s="17">
        <v>9.6921999999999997</v>
      </c>
      <c r="S771" s="17">
        <v>74.183509999999998</v>
      </c>
      <c r="T771" s="17">
        <v>1.3502000000000001</v>
      </c>
      <c r="U771" s="17">
        <v>27.871500000000001</v>
      </c>
      <c r="V771" s="17">
        <v>1181.5</v>
      </c>
      <c r="W771" s="17">
        <v>26.094919999999998</v>
      </c>
      <c r="X771" s="17">
        <v>15.698</v>
      </c>
      <c r="Y771" s="17">
        <v>1.1566700000000001</v>
      </c>
      <c r="Z771" s="17">
        <v>113.41200000000001</v>
      </c>
    </row>
    <row r="772" spans="1:26" x14ac:dyDescent="0.2">
      <c r="A772" s="27">
        <v>44504</v>
      </c>
      <c r="B772" s="17">
        <v>5.6029999999999998</v>
      </c>
      <c r="C772" s="14">
        <v>814.32</v>
      </c>
      <c r="D772" s="17">
        <v>6.3974399999999996</v>
      </c>
      <c r="E772" s="17">
        <v>3869.337</v>
      </c>
      <c r="F772" s="17">
        <v>21.943999999999999</v>
      </c>
      <c r="G772" s="17">
        <v>311.79700000000003</v>
      </c>
      <c r="H772" s="17">
        <v>14363</v>
      </c>
      <c r="I772" s="17">
        <v>4.1535000000000002</v>
      </c>
      <c r="J772" s="17">
        <v>20.544319999999999</v>
      </c>
      <c r="K772" s="17">
        <v>4.01288</v>
      </c>
      <c r="L772" s="17">
        <v>50.625</v>
      </c>
      <c r="M772" s="17">
        <v>3.9827300000000001</v>
      </c>
      <c r="N772" s="17">
        <v>4.2840600000000002</v>
      </c>
      <c r="O772" s="17">
        <v>71.26146</v>
      </c>
      <c r="P772" s="17">
        <v>15.216950000000001</v>
      </c>
      <c r="Q772" s="17">
        <v>33.338999999999999</v>
      </c>
      <c r="R772" s="17">
        <v>9.7038700000000002</v>
      </c>
      <c r="S772" s="17">
        <v>74.501660000000001</v>
      </c>
      <c r="T772" s="17">
        <v>1.35107</v>
      </c>
      <c r="U772" s="17">
        <v>27.8658</v>
      </c>
      <c r="V772" s="17">
        <v>1185.95</v>
      </c>
      <c r="W772" s="17">
        <v>26.173100000000002</v>
      </c>
      <c r="X772" s="17">
        <v>15.7402</v>
      </c>
      <c r="Y772" s="17">
        <v>1.15544</v>
      </c>
      <c r="Z772" s="17">
        <v>113.755</v>
      </c>
    </row>
    <row r="773" spans="1:26" x14ac:dyDescent="0.2">
      <c r="A773" s="27">
        <v>44503</v>
      </c>
      <c r="B773" s="17">
        <v>5.5537000000000001</v>
      </c>
      <c r="C773" s="14">
        <v>813.28499999999997</v>
      </c>
      <c r="D773" s="17">
        <v>6.3948499999999999</v>
      </c>
      <c r="E773" s="17">
        <v>3834.2379999999998</v>
      </c>
      <c r="F773" s="17">
        <v>21.960349999999998</v>
      </c>
      <c r="G773" s="17">
        <v>308.90499999999997</v>
      </c>
      <c r="H773" s="17">
        <v>14340</v>
      </c>
      <c r="I773" s="17">
        <v>4.1559999999999997</v>
      </c>
      <c r="J773" s="17">
        <v>20.539149999999999</v>
      </c>
      <c r="K773" s="17">
        <v>4.0125999999999999</v>
      </c>
      <c r="L773" s="17">
        <v>50.576500000000003</v>
      </c>
      <c r="M773" s="17">
        <v>3.9456500000000001</v>
      </c>
      <c r="N773" s="17">
        <v>4.26363</v>
      </c>
      <c r="O773" s="17">
        <v>71.843509999999995</v>
      </c>
      <c r="P773" s="17">
        <v>15.27018</v>
      </c>
      <c r="Q773" s="17">
        <v>33.302700000000002</v>
      </c>
      <c r="R773" s="17">
        <v>9.6447299999999991</v>
      </c>
      <c r="S773" s="17">
        <v>74.501660000000001</v>
      </c>
      <c r="T773" s="17">
        <v>1.34782</v>
      </c>
      <c r="U773" s="17">
        <v>27.860199999999999</v>
      </c>
      <c r="V773" s="17">
        <v>1178.93</v>
      </c>
      <c r="W773" s="17">
        <v>26.256260000000001</v>
      </c>
      <c r="X773" s="17">
        <v>15.701269999999999</v>
      </c>
      <c r="Y773" s="17">
        <v>1.16117</v>
      </c>
      <c r="Z773" s="17">
        <v>114.005</v>
      </c>
    </row>
    <row r="774" spans="1:26" x14ac:dyDescent="0.2">
      <c r="A774" s="27">
        <v>44502</v>
      </c>
      <c r="B774" s="17">
        <v>5.6848999999999998</v>
      </c>
      <c r="C774" s="14">
        <v>812.76199999999994</v>
      </c>
      <c r="D774" s="17">
        <v>6.4027700000000003</v>
      </c>
      <c r="E774" s="17">
        <v>3795.9749999999999</v>
      </c>
      <c r="F774" s="17">
        <v>22.085000000000001</v>
      </c>
      <c r="G774" s="17">
        <v>310.29899999999998</v>
      </c>
      <c r="H774" s="17">
        <v>14252.5</v>
      </c>
      <c r="I774" s="17">
        <v>4.1498499999999998</v>
      </c>
      <c r="J774" s="17">
        <v>20.784410000000001</v>
      </c>
      <c r="K774" s="17">
        <v>4.0085499999999996</v>
      </c>
      <c r="L774" s="17">
        <v>50.384999999999998</v>
      </c>
      <c r="M774" s="17">
        <v>3.9801500000000001</v>
      </c>
      <c r="N774" s="17">
        <v>4.2752999999999997</v>
      </c>
      <c r="O774" s="17">
        <v>71.564250000000001</v>
      </c>
      <c r="P774" s="17">
        <v>15.443049999999999</v>
      </c>
      <c r="Q774" s="17">
        <v>33.271000000000001</v>
      </c>
      <c r="R774" s="17">
        <v>9.6039300000000001</v>
      </c>
      <c r="S774" s="17">
        <v>74.693560000000005</v>
      </c>
      <c r="T774" s="17">
        <v>1.3491</v>
      </c>
      <c r="U774" s="17">
        <v>27.846499999999999</v>
      </c>
      <c r="V774" s="17">
        <v>1178.58</v>
      </c>
      <c r="W774" s="17">
        <v>26.273800000000001</v>
      </c>
      <c r="X774" s="17">
        <v>15.706</v>
      </c>
      <c r="Y774" s="17">
        <v>1.15791</v>
      </c>
      <c r="Z774" s="17">
        <v>113.959</v>
      </c>
    </row>
    <row r="775" spans="1:26" x14ac:dyDescent="0.2">
      <c r="A775" s="27">
        <v>44501</v>
      </c>
      <c r="B775" s="17">
        <v>5.6848999999999998</v>
      </c>
      <c r="C775" s="14">
        <v>811.58</v>
      </c>
      <c r="D775" s="17">
        <v>6.3942399999999999</v>
      </c>
      <c r="E775" s="17">
        <v>3767.3670000000002</v>
      </c>
      <c r="F775" s="17">
        <v>22.04325</v>
      </c>
      <c r="G775" s="17">
        <v>310.85000000000002</v>
      </c>
      <c r="H775" s="17">
        <v>14288.5</v>
      </c>
      <c r="I775" s="17">
        <v>4.1520000000000001</v>
      </c>
      <c r="J775" s="17">
        <v>20.842600000000001</v>
      </c>
      <c r="K775" s="17">
        <v>3.9933200000000002</v>
      </c>
      <c r="L775" s="17">
        <v>50.540599999999998</v>
      </c>
      <c r="M775" s="17">
        <v>3.9775999999999998</v>
      </c>
      <c r="N775" s="17">
        <v>4.2643399999999998</v>
      </c>
      <c r="O775" s="17">
        <v>71.558700000000002</v>
      </c>
      <c r="P775" s="17">
        <v>15.429449999999999</v>
      </c>
      <c r="Q775" s="17">
        <v>33.290799999999997</v>
      </c>
      <c r="R775" s="17">
        <v>9.5397800000000004</v>
      </c>
      <c r="S775" s="17">
        <v>74.836259999999996</v>
      </c>
      <c r="T775" s="17">
        <v>1.3484700000000001</v>
      </c>
      <c r="U775" s="17">
        <v>27.859300000000001</v>
      </c>
      <c r="V775" s="17">
        <v>1177.58</v>
      </c>
      <c r="W775" s="17">
        <v>26.29485</v>
      </c>
      <c r="X775" s="17">
        <v>15.70745</v>
      </c>
      <c r="Y775" s="17">
        <v>1.1606000000000001</v>
      </c>
      <c r="Z775" s="17">
        <v>113.999</v>
      </c>
    </row>
    <row r="776" spans="1:26" x14ac:dyDescent="0.2">
      <c r="A776" s="27">
        <v>44498</v>
      </c>
      <c r="B776" s="17">
        <v>5.6364999999999998</v>
      </c>
      <c r="C776" s="14">
        <v>814.5</v>
      </c>
      <c r="D776" s="17">
        <v>6.4048499999999997</v>
      </c>
      <c r="E776" s="17">
        <v>3767.3670000000002</v>
      </c>
      <c r="F776" s="17">
        <v>22.19755</v>
      </c>
      <c r="G776" s="17">
        <v>311.57499999999999</v>
      </c>
      <c r="H776" s="17">
        <v>14167.5</v>
      </c>
      <c r="I776" s="17">
        <v>4.1395</v>
      </c>
      <c r="J776" s="17">
        <v>20.563330000000001</v>
      </c>
      <c r="K776" s="17">
        <v>3.9929000000000001</v>
      </c>
      <c r="L776" s="17">
        <v>50.4238</v>
      </c>
      <c r="M776" s="17">
        <v>3.9888499999999998</v>
      </c>
      <c r="N776" s="17">
        <v>4.28057</v>
      </c>
      <c r="O776" s="17">
        <v>70.843829999999997</v>
      </c>
      <c r="P776" s="17">
        <v>15.24118</v>
      </c>
      <c r="Q776" s="17">
        <v>33.281300000000002</v>
      </c>
      <c r="R776" s="17">
        <v>9.6069399999999998</v>
      </c>
      <c r="S776" s="17">
        <v>74.928560000000004</v>
      </c>
      <c r="T776" s="17">
        <v>1.3488199999999999</v>
      </c>
      <c r="U776" s="17">
        <v>27.798100000000002</v>
      </c>
      <c r="V776" s="17">
        <v>1174.54</v>
      </c>
      <c r="W776" s="17">
        <v>26.28885</v>
      </c>
      <c r="X776" s="17">
        <v>15.70862</v>
      </c>
      <c r="Y776" s="17">
        <v>1.1558299999999999</v>
      </c>
      <c r="Z776" s="17">
        <v>113.949</v>
      </c>
    </row>
    <row r="777" spans="1:26" x14ac:dyDescent="0.2">
      <c r="A777" s="27">
        <v>44497</v>
      </c>
      <c r="B777" s="17">
        <v>5.6464499999999997</v>
      </c>
      <c r="C777" s="14">
        <v>806.02499999999998</v>
      </c>
      <c r="D777" s="17">
        <v>6.38917</v>
      </c>
      <c r="E777" s="17">
        <v>3777.75</v>
      </c>
      <c r="F777" s="17">
        <v>22.033989999999999</v>
      </c>
      <c r="G777" s="17">
        <v>309.428</v>
      </c>
      <c r="H777" s="17">
        <v>14172.5</v>
      </c>
      <c r="I777" s="17">
        <v>4.1509999999999998</v>
      </c>
      <c r="J777" s="17">
        <v>20.371020000000001</v>
      </c>
      <c r="K777" s="17">
        <v>3.9822199999999999</v>
      </c>
      <c r="L777" s="17">
        <v>50.712499999999999</v>
      </c>
      <c r="M777" s="17">
        <v>3.9596499999999999</v>
      </c>
      <c r="N777" s="17">
        <v>4.2366700000000002</v>
      </c>
      <c r="O777" s="17">
        <v>70.265559999999994</v>
      </c>
      <c r="P777" s="17">
        <v>15.13449</v>
      </c>
      <c r="Q777" s="17">
        <v>33.185699999999997</v>
      </c>
      <c r="R777" s="17">
        <v>9.5448599999999999</v>
      </c>
      <c r="S777" s="17">
        <v>74.787360000000007</v>
      </c>
      <c r="T777" s="17">
        <v>1.3446400000000001</v>
      </c>
      <c r="U777" s="17">
        <v>27.803599999999999</v>
      </c>
      <c r="V777" s="17">
        <v>1168.5</v>
      </c>
      <c r="W777" s="17">
        <v>26.32394</v>
      </c>
      <c r="X777" s="17">
        <v>15.70862</v>
      </c>
      <c r="Y777" s="17">
        <v>1.1680999999999999</v>
      </c>
      <c r="Z777" s="17">
        <v>113.57599999999999</v>
      </c>
    </row>
    <row r="778" spans="1:26" x14ac:dyDescent="0.2">
      <c r="A778" s="27">
        <v>44496</v>
      </c>
      <c r="B778" s="17">
        <v>5.5383500000000003</v>
      </c>
      <c r="C778" s="14">
        <v>805</v>
      </c>
      <c r="D778" s="17">
        <v>6.3939500000000002</v>
      </c>
      <c r="E778" s="17">
        <v>3759.4479999999999</v>
      </c>
      <c r="F778" s="17">
        <v>22.16432</v>
      </c>
      <c r="G778" s="17">
        <v>313.13799999999998</v>
      </c>
      <c r="H778" s="17">
        <v>14224</v>
      </c>
      <c r="I778" s="17">
        <v>4.1550000000000002</v>
      </c>
      <c r="J778" s="17">
        <v>20.310949999999998</v>
      </c>
      <c r="K778" s="17">
        <v>3.9781</v>
      </c>
      <c r="L778" s="17">
        <v>50.732500000000002</v>
      </c>
      <c r="M778" s="17">
        <v>3.9831500000000002</v>
      </c>
      <c r="N778" s="17">
        <v>4.2654899999999998</v>
      </c>
      <c r="O778" s="17">
        <v>70.745490000000004</v>
      </c>
      <c r="P778" s="17">
        <v>15.08315</v>
      </c>
      <c r="Q778" s="17">
        <v>33.293999999999997</v>
      </c>
      <c r="R778" s="17">
        <v>9.5017999999999994</v>
      </c>
      <c r="S778" s="17">
        <v>75.064859999999996</v>
      </c>
      <c r="T778" s="17">
        <v>1.34839</v>
      </c>
      <c r="U778" s="17">
        <v>27.799700000000001</v>
      </c>
      <c r="V778" s="17">
        <v>1172.17</v>
      </c>
      <c r="W778" s="17">
        <v>26.36065</v>
      </c>
      <c r="X778" s="17">
        <v>15.7075</v>
      </c>
      <c r="Y778" s="17">
        <v>1.16031</v>
      </c>
      <c r="Z778" s="17">
        <v>113.82599999999999</v>
      </c>
    </row>
    <row r="779" spans="1:26" x14ac:dyDescent="0.2">
      <c r="A779" s="27">
        <v>44495</v>
      </c>
      <c r="B779" s="17">
        <v>5.5667999999999997</v>
      </c>
      <c r="C779" s="14">
        <v>804.27499999999998</v>
      </c>
      <c r="D779" s="17">
        <v>6.3787500000000001</v>
      </c>
      <c r="E779" s="17">
        <v>3769.2350000000001</v>
      </c>
      <c r="F779" s="17">
        <v>22.171199999999999</v>
      </c>
      <c r="G779" s="17">
        <v>314.82</v>
      </c>
      <c r="H779" s="17">
        <v>14152.5</v>
      </c>
      <c r="I779" s="17">
        <v>4.1474000000000002</v>
      </c>
      <c r="J779" s="17">
        <v>20.213950000000001</v>
      </c>
      <c r="K779" s="17">
        <v>3.9891999999999999</v>
      </c>
      <c r="L779" s="17">
        <v>50.7712</v>
      </c>
      <c r="M779" s="17">
        <v>3.9747499999999998</v>
      </c>
      <c r="N779" s="17">
        <v>4.2656499999999999</v>
      </c>
      <c r="O779" s="17">
        <v>69.504829999999998</v>
      </c>
      <c r="P779" s="17">
        <v>14.849539999999999</v>
      </c>
      <c r="Q779" s="17">
        <v>33.220799999999997</v>
      </c>
      <c r="R779" s="17">
        <v>9.5431699999999999</v>
      </c>
      <c r="S779" s="17">
        <v>74.948859999999996</v>
      </c>
      <c r="T779" s="17">
        <v>1.34775</v>
      </c>
      <c r="U779" s="17">
        <v>27.8294</v>
      </c>
      <c r="V779" s="17">
        <v>1168.06</v>
      </c>
      <c r="W779" s="17">
        <v>26.423999999999999</v>
      </c>
      <c r="X779" s="17">
        <v>15.705550000000001</v>
      </c>
      <c r="Y779" s="17">
        <v>1.1596</v>
      </c>
      <c r="Z779" s="17">
        <v>114.155</v>
      </c>
    </row>
    <row r="780" spans="1:26" x14ac:dyDescent="0.2">
      <c r="A780" s="27">
        <v>44494</v>
      </c>
      <c r="B780" s="17">
        <v>5.5567799999999998</v>
      </c>
      <c r="C780" s="14">
        <v>808.17499999999995</v>
      </c>
      <c r="D780" s="17">
        <v>6.3829000000000002</v>
      </c>
      <c r="E780" s="17">
        <v>3767.8</v>
      </c>
      <c r="F780" s="17">
        <v>22.165900000000001</v>
      </c>
      <c r="G780" s="17">
        <v>315</v>
      </c>
      <c r="H780" s="17">
        <v>14167.5</v>
      </c>
      <c r="I780" s="17">
        <v>4.1505000000000001</v>
      </c>
      <c r="J780" s="17">
        <v>20.17184</v>
      </c>
      <c r="K780" s="17">
        <v>3.9733499999999999</v>
      </c>
      <c r="L780" s="17">
        <v>50.709600000000002</v>
      </c>
      <c r="M780" s="17">
        <v>3.9742299999999999</v>
      </c>
      <c r="N780" s="17">
        <v>4.26309</v>
      </c>
      <c r="O780" s="17">
        <v>69.868740000000003</v>
      </c>
      <c r="P780" s="17">
        <v>14.7142</v>
      </c>
      <c r="Q780" s="17">
        <v>33.057000000000002</v>
      </c>
      <c r="R780" s="17">
        <v>9.5929000000000002</v>
      </c>
      <c r="S780" s="17">
        <v>75.057509999999994</v>
      </c>
      <c r="T780" s="17">
        <v>1.3470500000000001</v>
      </c>
      <c r="U780" s="17">
        <v>27.865500000000001</v>
      </c>
      <c r="V780" s="17">
        <v>1168.1099999999999</v>
      </c>
      <c r="W780" s="17">
        <v>26.419899999999998</v>
      </c>
      <c r="X780" s="17">
        <v>15.698320000000001</v>
      </c>
      <c r="Y780" s="17">
        <v>1.1608099999999999</v>
      </c>
      <c r="Z780" s="17">
        <v>113.714</v>
      </c>
    </row>
    <row r="781" spans="1:26" x14ac:dyDescent="0.2">
      <c r="A781" s="27">
        <v>44491</v>
      </c>
      <c r="B781" s="17">
        <v>5.6496700000000004</v>
      </c>
      <c r="C781" s="14">
        <v>816.05</v>
      </c>
      <c r="D781" s="17">
        <v>6.3837000000000002</v>
      </c>
      <c r="E781" s="17">
        <v>3774.11</v>
      </c>
      <c r="F781" s="17">
        <v>22.048950000000001</v>
      </c>
      <c r="G781" s="17">
        <v>313.11500000000001</v>
      </c>
      <c r="H781" s="17">
        <v>14198</v>
      </c>
      <c r="I781" s="17">
        <v>4.1500000000000004</v>
      </c>
      <c r="J781" s="17">
        <v>20.179010000000002</v>
      </c>
      <c r="K781" s="17">
        <v>3.9663300000000001</v>
      </c>
      <c r="L781" s="17">
        <v>50.787500000000001</v>
      </c>
      <c r="M781" s="17">
        <v>3.9509500000000002</v>
      </c>
      <c r="N781" s="17">
        <v>4.2480099999999998</v>
      </c>
      <c r="O781" s="17">
        <v>70.542919999999995</v>
      </c>
      <c r="P781" s="17">
        <v>14.82652</v>
      </c>
      <c r="Q781" s="17">
        <v>33.324399999999997</v>
      </c>
      <c r="R781" s="17">
        <v>9.6084599999999991</v>
      </c>
      <c r="S781" s="17">
        <v>74.985870000000006</v>
      </c>
      <c r="T781" s="17">
        <v>1.3481700000000001</v>
      </c>
      <c r="U781" s="17">
        <v>27.861999999999998</v>
      </c>
      <c r="V781" s="17">
        <v>1178.22</v>
      </c>
      <c r="W781" s="17">
        <v>26.281400000000001</v>
      </c>
      <c r="X781" s="17">
        <v>15.701499999999999</v>
      </c>
      <c r="Y781" s="17">
        <v>1.1643399999999999</v>
      </c>
      <c r="Z781" s="17">
        <v>113.502</v>
      </c>
    </row>
    <row r="782" spans="1:26" x14ac:dyDescent="0.2">
      <c r="A782" s="27">
        <v>44490</v>
      </c>
      <c r="B782" s="17">
        <v>5.6612</v>
      </c>
      <c r="C782" s="14">
        <v>817.63</v>
      </c>
      <c r="D782" s="17">
        <v>6.3941600000000003</v>
      </c>
      <c r="E782" s="17">
        <v>3780.25</v>
      </c>
      <c r="F782" s="17">
        <v>22.077200000000001</v>
      </c>
      <c r="G782" s="17">
        <v>313.34300000000002</v>
      </c>
      <c r="H782" s="17">
        <v>14152</v>
      </c>
      <c r="I782" s="17">
        <v>4.1580000000000004</v>
      </c>
      <c r="J782" s="17">
        <v>20.302399999999999</v>
      </c>
      <c r="K782" s="17">
        <v>3.9519500000000001</v>
      </c>
      <c r="L782" s="17">
        <v>50.810899999999997</v>
      </c>
      <c r="M782" s="17">
        <v>3.9606499999999998</v>
      </c>
      <c r="N782" s="17">
        <v>4.2555500000000004</v>
      </c>
      <c r="O782" s="17">
        <v>71.144620000000003</v>
      </c>
      <c r="P782" s="17">
        <v>14.68859</v>
      </c>
      <c r="Q782" s="17">
        <v>33.408299999999997</v>
      </c>
      <c r="R782" s="17">
        <v>9.5177200000000006</v>
      </c>
      <c r="S782" s="17">
        <v>74.879009999999994</v>
      </c>
      <c r="T782" s="17">
        <v>1.34738</v>
      </c>
      <c r="U782" s="17">
        <v>27.867899999999999</v>
      </c>
      <c r="V782" s="17">
        <v>1178.73</v>
      </c>
      <c r="W782" s="17">
        <v>26.369610000000002</v>
      </c>
      <c r="X782" s="17">
        <v>15.7011</v>
      </c>
      <c r="Y782" s="17">
        <v>1.16235</v>
      </c>
      <c r="Z782" s="17">
        <v>113.989</v>
      </c>
    </row>
    <row r="783" spans="1:26" x14ac:dyDescent="0.2">
      <c r="A783" s="27">
        <v>44489</v>
      </c>
      <c r="B783" s="17">
        <v>5.5978000000000003</v>
      </c>
      <c r="C783" s="14">
        <v>813.31</v>
      </c>
      <c r="D783" s="17">
        <v>6.3946300000000003</v>
      </c>
      <c r="E783" s="17">
        <v>3767.558</v>
      </c>
      <c r="F783" s="17">
        <v>21.908999999999999</v>
      </c>
      <c r="G783" s="17">
        <v>310.77</v>
      </c>
      <c r="H783" s="17">
        <v>14127</v>
      </c>
      <c r="I783" s="17">
        <v>4.1695000000000002</v>
      </c>
      <c r="J783" s="17">
        <v>20.202200000000001</v>
      </c>
      <c r="K783" s="17">
        <v>3.9449000000000001</v>
      </c>
      <c r="L783" s="17">
        <v>50.8018</v>
      </c>
      <c r="M783" s="17">
        <v>3.9320499999999998</v>
      </c>
      <c r="N783" s="17">
        <v>4.2445000000000004</v>
      </c>
      <c r="O783" s="17">
        <v>70.821910000000003</v>
      </c>
      <c r="P783" s="17">
        <v>14.401490000000001</v>
      </c>
      <c r="Q783" s="17">
        <v>33.369999999999997</v>
      </c>
      <c r="R783" s="17">
        <v>9.2190499999999993</v>
      </c>
      <c r="S783" s="17">
        <v>74.820509999999999</v>
      </c>
      <c r="T783" s="17">
        <v>1.34355</v>
      </c>
      <c r="U783" s="17">
        <v>27.880400000000002</v>
      </c>
      <c r="V783" s="17">
        <v>1175.8399999999999</v>
      </c>
      <c r="W783" s="17">
        <v>26.180499999999999</v>
      </c>
      <c r="X783" s="17">
        <v>15.713850000000001</v>
      </c>
      <c r="Y783" s="17">
        <v>1.1651499999999999</v>
      </c>
      <c r="Z783" s="17">
        <v>114.309</v>
      </c>
    </row>
    <row r="784" spans="1:26" x14ac:dyDescent="0.2">
      <c r="A784" s="27">
        <v>44488</v>
      </c>
      <c r="B784" s="17">
        <v>5.5847199999999999</v>
      </c>
      <c r="C784" s="14">
        <v>811.505</v>
      </c>
      <c r="D784" s="17">
        <v>6.3762499999999998</v>
      </c>
      <c r="E784" s="17">
        <v>3767.2</v>
      </c>
      <c r="F784" s="17">
        <v>21.921119999999998</v>
      </c>
      <c r="G784" s="17">
        <v>311.52499999999998</v>
      </c>
      <c r="H784" s="17">
        <v>14083.5</v>
      </c>
      <c r="I784" s="17">
        <v>4.1675000000000004</v>
      </c>
      <c r="J784" s="17">
        <v>20.247779999999999</v>
      </c>
      <c r="K784" s="17">
        <v>3.9462999999999999</v>
      </c>
      <c r="L784" s="17">
        <v>50.73</v>
      </c>
      <c r="M784" s="17">
        <v>3.9401199999999998</v>
      </c>
      <c r="N784" s="17">
        <v>4.2539899999999999</v>
      </c>
      <c r="O784" s="17">
        <v>70.895750000000007</v>
      </c>
      <c r="P784" s="17">
        <v>14.526450000000001</v>
      </c>
      <c r="Q784" s="17">
        <v>33.341099999999997</v>
      </c>
      <c r="R784" s="17">
        <v>9.30105</v>
      </c>
      <c r="S784" s="17">
        <v>75.116010000000003</v>
      </c>
      <c r="T784" s="17">
        <v>1.3449899999999999</v>
      </c>
      <c r="U784" s="17">
        <v>27.8687</v>
      </c>
      <c r="V784" s="17">
        <v>1175.6600000000001</v>
      </c>
      <c r="W784" s="17">
        <v>26.244129999999998</v>
      </c>
      <c r="X784" s="17">
        <v>15.7364</v>
      </c>
      <c r="Y784" s="17">
        <v>1.16333</v>
      </c>
      <c r="Z784" s="17">
        <v>114.377</v>
      </c>
    </row>
    <row r="785" spans="1:26" x14ac:dyDescent="0.2">
      <c r="A785" s="27">
        <v>44487</v>
      </c>
      <c r="B785" s="17">
        <v>5.5126999999999997</v>
      </c>
      <c r="C785" s="14">
        <v>817.8</v>
      </c>
      <c r="D785" s="17">
        <v>6.4278000000000004</v>
      </c>
      <c r="E785" s="17">
        <v>3770.62</v>
      </c>
      <c r="F785" s="17">
        <v>21.93863</v>
      </c>
      <c r="G785" s="17">
        <v>311.5</v>
      </c>
      <c r="H785" s="17">
        <v>14133</v>
      </c>
      <c r="I785" s="17">
        <v>4.1675000000000004</v>
      </c>
      <c r="J785" s="17">
        <v>20.41065</v>
      </c>
      <c r="K785" s="17">
        <v>3.9496500000000001</v>
      </c>
      <c r="L785" s="17">
        <v>50.847499999999997</v>
      </c>
      <c r="M785" s="17">
        <v>3.9521500000000001</v>
      </c>
      <c r="N785" s="17">
        <v>4.2621000000000002</v>
      </c>
      <c r="O785" s="17">
        <v>71.315880000000007</v>
      </c>
      <c r="P785" s="17">
        <v>14.684559999999999</v>
      </c>
      <c r="Q785" s="17">
        <v>33.485999999999997</v>
      </c>
      <c r="R785" s="17">
        <v>9.3344000000000005</v>
      </c>
      <c r="S785" s="17">
        <v>75.258960000000002</v>
      </c>
      <c r="T785" s="17">
        <v>1.3493299999999999</v>
      </c>
      <c r="U785" s="17">
        <v>28.007100000000001</v>
      </c>
      <c r="V785" s="17">
        <v>1185.83</v>
      </c>
      <c r="W785" s="17">
        <v>26.310980000000001</v>
      </c>
      <c r="X785" s="17">
        <v>15.6997</v>
      </c>
      <c r="Y785" s="17">
        <v>1.16103</v>
      </c>
      <c r="Z785" s="17">
        <v>114.32</v>
      </c>
    </row>
    <row r="786" spans="1:26" x14ac:dyDescent="0.2">
      <c r="A786" s="27">
        <v>44484</v>
      </c>
      <c r="B786" s="17">
        <v>5.4607999999999999</v>
      </c>
      <c r="C786" s="14">
        <v>823.72500000000002</v>
      </c>
      <c r="D786" s="17">
        <v>6.4345999999999997</v>
      </c>
      <c r="E786" s="17">
        <v>3767.4679999999998</v>
      </c>
      <c r="F786" s="17">
        <v>21.871729999999999</v>
      </c>
      <c r="G786" s="17">
        <v>310.46800000000002</v>
      </c>
      <c r="H786" s="17">
        <v>14058.5</v>
      </c>
      <c r="I786" s="17">
        <v>4.1595000000000004</v>
      </c>
      <c r="J786" s="17">
        <v>20.32686</v>
      </c>
      <c r="K786" s="17">
        <v>3.9315000000000002</v>
      </c>
      <c r="L786" s="17">
        <v>50.719000000000001</v>
      </c>
      <c r="M786" s="17">
        <v>3.9388000000000001</v>
      </c>
      <c r="N786" s="17">
        <v>4.2656499999999999</v>
      </c>
      <c r="O786" s="17">
        <v>70.951729999999998</v>
      </c>
      <c r="P786" s="17">
        <v>14.60299</v>
      </c>
      <c r="Q786" s="17">
        <v>33.432299999999998</v>
      </c>
      <c r="R786" s="17">
        <v>9.2594899999999996</v>
      </c>
      <c r="S786" s="17">
        <v>75.030259999999998</v>
      </c>
      <c r="T786" s="17">
        <v>1.34826</v>
      </c>
      <c r="U786" s="17">
        <v>27.988800000000001</v>
      </c>
      <c r="V786" s="17">
        <v>1182.5</v>
      </c>
      <c r="W786" s="17">
        <v>26.34328</v>
      </c>
      <c r="X786" s="17">
        <v>15.718349999999999</v>
      </c>
      <c r="Y786" s="17">
        <v>1.16008</v>
      </c>
      <c r="Z786" s="17">
        <v>114.223</v>
      </c>
    </row>
    <row r="787" spans="1:26" x14ac:dyDescent="0.2">
      <c r="A787" s="27">
        <v>44483</v>
      </c>
      <c r="B787" s="17">
        <v>5.5125500000000001</v>
      </c>
      <c r="C787" s="14">
        <v>825.3</v>
      </c>
      <c r="D787" s="17">
        <v>6.4358899999999997</v>
      </c>
      <c r="E787" s="17">
        <v>3771.3470000000002</v>
      </c>
      <c r="F787" s="17">
        <v>21.897400000000001</v>
      </c>
      <c r="G787" s="17">
        <v>309.40800000000002</v>
      </c>
      <c r="H787" s="17">
        <v>14060.5</v>
      </c>
      <c r="I787" s="17">
        <v>4.1544999999999996</v>
      </c>
      <c r="J787" s="17">
        <v>20.547360000000001</v>
      </c>
      <c r="K787" s="17">
        <v>3.9189699999999998</v>
      </c>
      <c r="L787" s="17">
        <v>50.610999999999997</v>
      </c>
      <c r="M787" s="17">
        <v>3.9399500000000001</v>
      </c>
      <c r="N787" s="17">
        <v>4.2678500000000001</v>
      </c>
      <c r="O787" s="17">
        <v>71.391409999999993</v>
      </c>
      <c r="P787" s="17">
        <v>14.787409999999999</v>
      </c>
      <c r="Q787" s="17">
        <v>33.158700000000003</v>
      </c>
      <c r="R787" s="17">
        <v>9.1870499999999993</v>
      </c>
      <c r="S787" s="17">
        <v>75.025009999999995</v>
      </c>
      <c r="T787" s="17">
        <v>1.34877</v>
      </c>
      <c r="U787" s="17">
        <v>28.0928</v>
      </c>
      <c r="V787" s="17">
        <v>1182.26</v>
      </c>
      <c r="W787" s="17">
        <v>26.34328</v>
      </c>
      <c r="X787" s="17">
        <v>15.70185</v>
      </c>
      <c r="Y787" s="17">
        <v>1.15967</v>
      </c>
      <c r="Z787" s="17">
        <v>113.68</v>
      </c>
    </row>
    <row r="788" spans="1:26" x14ac:dyDescent="0.2">
      <c r="A788" s="27">
        <v>44482</v>
      </c>
      <c r="B788" s="17">
        <v>5.5165499999999996</v>
      </c>
      <c r="C788" s="14">
        <v>816.005</v>
      </c>
      <c r="D788" s="17">
        <v>6.4280499999999998</v>
      </c>
      <c r="E788" s="17">
        <v>3744.4</v>
      </c>
      <c r="F788" s="17">
        <v>21.894449999999999</v>
      </c>
      <c r="G788" s="17">
        <v>310.565</v>
      </c>
      <c r="H788" s="17">
        <v>14197.5</v>
      </c>
      <c r="I788" s="17">
        <v>4.16</v>
      </c>
      <c r="J788" s="17">
        <v>20.552600000000002</v>
      </c>
      <c r="K788" s="17">
        <v>3.9722499999999998</v>
      </c>
      <c r="L788" s="17">
        <v>50.682499999999997</v>
      </c>
      <c r="M788" s="17">
        <v>3.94482</v>
      </c>
      <c r="N788" s="17">
        <v>4.2694099999999997</v>
      </c>
      <c r="O788" s="17">
        <v>72.029660000000007</v>
      </c>
      <c r="P788" s="17">
        <v>14.80697</v>
      </c>
      <c r="Q788" s="17">
        <v>33.186799999999998</v>
      </c>
      <c r="R788" s="17">
        <v>9.0883800000000008</v>
      </c>
      <c r="S788" s="17">
        <v>75.234009999999998</v>
      </c>
      <c r="T788" s="17">
        <v>1.35172</v>
      </c>
      <c r="U788" s="17">
        <v>28.100100000000001</v>
      </c>
      <c r="V788" s="17">
        <v>1186.8800000000001</v>
      </c>
      <c r="W788" s="17">
        <v>26.34328</v>
      </c>
      <c r="X788" s="17">
        <v>15.7006</v>
      </c>
      <c r="Y788" s="17">
        <v>1.1593899999999999</v>
      </c>
      <c r="Z788" s="17">
        <v>113.252</v>
      </c>
    </row>
    <row r="789" spans="1:26" x14ac:dyDescent="0.2">
      <c r="A789" s="27">
        <v>44481</v>
      </c>
      <c r="B789" s="17">
        <v>5.5385</v>
      </c>
      <c r="C789" s="14">
        <v>822.82600000000002</v>
      </c>
      <c r="D789" s="17">
        <v>6.4557599999999997</v>
      </c>
      <c r="E789" s="17">
        <v>3721.1750000000002</v>
      </c>
      <c r="F789" s="17">
        <v>22.033950000000001</v>
      </c>
      <c r="G789" s="17">
        <v>312.60599999999999</v>
      </c>
      <c r="H789" s="17">
        <v>14221</v>
      </c>
      <c r="I789" s="17">
        <v>4.1654999999999998</v>
      </c>
      <c r="J789" s="17">
        <v>20.779309999999999</v>
      </c>
      <c r="K789" s="17">
        <v>4.04</v>
      </c>
      <c r="L789" s="17">
        <v>50.849699999999999</v>
      </c>
      <c r="M789" s="17">
        <v>3.9734699999999998</v>
      </c>
      <c r="N789" s="17">
        <v>4.2941200000000004</v>
      </c>
      <c r="O789" s="17">
        <v>71.863200000000006</v>
      </c>
      <c r="P789" s="17">
        <v>14.979520000000001</v>
      </c>
      <c r="Q789" s="17">
        <v>33.330500000000001</v>
      </c>
      <c r="R789" s="17">
        <v>9.0424699999999998</v>
      </c>
      <c r="S789" s="17">
        <v>75.487560000000002</v>
      </c>
      <c r="T789" s="17">
        <v>1.3571500000000001</v>
      </c>
      <c r="U789" s="17">
        <v>28.162099999999999</v>
      </c>
      <c r="V789" s="17">
        <v>1197.77</v>
      </c>
      <c r="W789" s="17">
        <v>26.335380000000001</v>
      </c>
      <c r="X789" s="17">
        <v>15.72148</v>
      </c>
      <c r="Y789" s="17">
        <v>1.153</v>
      </c>
      <c r="Z789" s="17">
        <v>113.60899999999999</v>
      </c>
    </row>
    <row r="790" spans="1:26" x14ac:dyDescent="0.2">
      <c r="A790" s="27">
        <v>44480</v>
      </c>
      <c r="B790" s="17">
        <v>5.5385</v>
      </c>
      <c r="C790" s="14">
        <v>824.98699999999997</v>
      </c>
      <c r="D790" s="17">
        <v>6.4591000000000003</v>
      </c>
      <c r="E790" s="17">
        <v>3761.3870000000002</v>
      </c>
      <c r="F790" s="17">
        <v>21.981200000000001</v>
      </c>
      <c r="G790" s="17">
        <v>310.84100000000001</v>
      </c>
      <c r="H790" s="17">
        <v>14198</v>
      </c>
      <c r="I790" s="17">
        <v>4.1715</v>
      </c>
      <c r="J790" s="17">
        <v>20.873149999999999</v>
      </c>
      <c r="K790" s="17">
        <v>4.0714499999999996</v>
      </c>
      <c r="L790" s="17">
        <v>50.784500000000001</v>
      </c>
      <c r="M790" s="17">
        <v>3.9745499999999998</v>
      </c>
      <c r="N790" s="17">
        <v>4.2852399999999999</v>
      </c>
      <c r="O790" s="17">
        <v>71.741299999999995</v>
      </c>
      <c r="P790" s="17">
        <v>15.06672</v>
      </c>
      <c r="Q790" s="17">
        <v>33.679499999999997</v>
      </c>
      <c r="R790" s="17">
        <v>9.0024099999999994</v>
      </c>
      <c r="S790" s="17">
        <v>75.376009999999994</v>
      </c>
      <c r="T790" s="17">
        <v>1.3549500000000001</v>
      </c>
      <c r="U790" s="17">
        <v>28.077200000000001</v>
      </c>
      <c r="V790" s="17">
        <v>1195.75</v>
      </c>
      <c r="W790" s="17">
        <v>26.359870000000001</v>
      </c>
      <c r="X790" s="17">
        <v>15.70745</v>
      </c>
      <c r="Y790" s="17">
        <v>1.1552199999999999</v>
      </c>
      <c r="Z790" s="17">
        <v>113.31</v>
      </c>
    </row>
    <row r="791" spans="1:26" x14ac:dyDescent="0.2">
      <c r="A791" s="27">
        <v>44477</v>
      </c>
      <c r="B791" s="17">
        <v>5.5086500000000003</v>
      </c>
      <c r="C791" s="14">
        <v>824.98699999999997</v>
      </c>
      <c r="D791" s="17">
        <v>6.4457000000000004</v>
      </c>
      <c r="E791" s="17">
        <v>3766.808</v>
      </c>
      <c r="F791" s="17">
        <v>21.975079999999998</v>
      </c>
      <c r="G791" s="17">
        <v>311.72800000000001</v>
      </c>
      <c r="H791" s="17">
        <v>14214</v>
      </c>
      <c r="I791" s="17">
        <v>4.1775000000000002</v>
      </c>
      <c r="J791" s="17">
        <v>20.700530000000001</v>
      </c>
      <c r="K791" s="17">
        <v>4.0872200000000003</v>
      </c>
      <c r="L791" s="17">
        <v>50.57</v>
      </c>
      <c r="M791" s="17">
        <v>3.9783499999999998</v>
      </c>
      <c r="N791" s="17">
        <v>4.2773000000000003</v>
      </c>
      <c r="O791" s="17">
        <v>71.753100000000003</v>
      </c>
      <c r="P791" s="17">
        <v>14.92769</v>
      </c>
      <c r="Q791" s="17">
        <v>33.880000000000003</v>
      </c>
      <c r="R791" s="17">
        <v>8.9693699999999996</v>
      </c>
      <c r="S791" s="17">
        <v>75.215509999999995</v>
      </c>
      <c r="T791" s="17">
        <v>1.35453</v>
      </c>
      <c r="U791" s="17">
        <v>28.077200000000001</v>
      </c>
      <c r="V791" s="17">
        <v>1196.8399999999999</v>
      </c>
      <c r="W791" s="17">
        <v>26.349460000000001</v>
      </c>
      <c r="X791" s="17">
        <v>15.70035</v>
      </c>
      <c r="Y791" s="17">
        <v>1.1569400000000001</v>
      </c>
      <c r="Z791" s="17">
        <v>112.24</v>
      </c>
    </row>
    <row r="792" spans="1:26" x14ac:dyDescent="0.2">
      <c r="A792" s="27">
        <v>44476</v>
      </c>
      <c r="B792" s="17">
        <v>5.51877</v>
      </c>
      <c r="C792" s="14">
        <v>813.67499999999995</v>
      </c>
      <c r="D792" s="17">
        <v>6.4523900000000003</v>
      </c>
      <c r="E792" s="17">
        <v>3774.5</v>
      </c>
      <c r="F792" s="17">
        <v>22.011130000000001</v>
      </c>
      <c r="G792" s="17">
        <v>310.58300000000003</v>
      </c>
      <c r="H792" s="17">
        <v>14191</v>
      </c>
      <c r="I792" s="17">
        <v>4.1827500000000004</v>
      </c>
      <c r="J792" s="17">
        <v>20.651949999999999</v>
      </c>
      <c r="K792" s="17">
        <v>4.0925000000000002</v>
      </c>
      <c r="L792" s="17">
        <v>50.570300000000003</v>
      </c>
      <c r="M792" s="17">
        <v>3.9678</v>
      </c>
      <c r="N792" s="17">
        <v>4.2828200000000001</v>
      </c>
      <c r="O792" s="17">
        <v>71.734560000000002</v>
      </c>
      <c r="P792" s="17">
        <v>14.95783</v>
      </c>
      <c r="Q792" s="17">
        <v>33.779800000000002</v>
      </c>
      <c r="R792" s="17">
        <v>8.87852</v>
      </c>
      <c r="S792" s="17">
        <v>74.834010000000006</v>
      </c>
      <c r="T792" s="17">
        <v>1.35859</v>
      </c>
      <c r="U792" s="17">
        <v>27.964400000000001</v>
      </c>
      <c r="V792" s="17">
        <v>1191.33</v>
      </c>
      <c r="W792" s="17">
        <v>26.3063</v>
      </c>
      <c r="X792" s="17">
        <v>15.70055</v>
      </c>
      <c r="Y792" s="17">
        <v>1.1551800000000001</v>
      </c>
      <c r="Z792" s="17">
        <v>111.626</v>
      </c>
    </row>
    <row r="793" spans="1:26" x14ac:dyDescent="0.2">
      <c r="A793" s="27">
        <v>44475</v>
      </c>
      <c r="B793" s="17">
        <v>5.4933500000000004</v>
      </c>
      <c r="C793" s="14">
        <v>814.50300000000004</v>
      </c>
      <c r="D793" s="17">
        <v>6.4539799999999996</v>
      </c>
      <c r="E793" s="17">
        <v>3787.5630000000001</v>
      </c>
      <c r="F793" s="17">
        <v>21.974730000000001</v>
      </c>
      <c r="G793" s="17">
        <v>310.49299999999999</v>
      </c>
      <c r="H793" s="17">
        <v>14240.5</v>
      </c>
      <c r="I793" s="17">
        <v>4.1840000000000002</v>
      </c>
      <c r="J793" s="17">
        <v>20.554549999999999</v>
      </c>
      <c r="K793" s="17">
        <v>4.1375000000000002</v>
      </c>
      <c r="L793" s="17">
        <v>50.878999999999998</v>
      </c>
      <c r="M793" s="17">
        <v>3.93581</v>
      </c>
      <c r="N793" s="17">
        <v>4.2801400000000003</v>
      </c>
      <c r="O793" s="17">
        <v>72.449680000000001</v>
      </c>
      <c r="P793" s="17">
        <v>14.97505</v>
      </c>
      <c r="Q793" s="17">
        <v>33.814</v>
      </c>
      <c r="R793" s="17">
        <v>8.8803099999999997</v>
      </c>
      <c r="S793" s="17">
        <v>74.778009999999995</v>
      </c>
      <c r="T793" s="17">
        <v>1.3589599999999999</v>
      </c>
      <c r="U793" s="17">
        <v>27.980599999999999</v>
      </c>
      <c r="V793" s="17">
        <v>1190.51</v>
      </c>
      <c r="W793" s="17">
        <v>26.341259999999998</v>
      </c>
      <c r="X793" s="17">
        <v>15.7019</v>
      </c>
      <c r="Y793" s="17">
        <v>1.15564</v>
      </c>
      <c r="Z793" s="17">
        <v>111.41</v>
      </c>
    </row>
    <row r="794" spans="1:26" x14ac:dyDescent="0.2">
      <c r="A794" s="27">
        <v>44474</v>
      </c>
      <c r="B794" s="17">
        <v>5.4756999999999998</v>
      </c>
      <c r="C794" s="14">
        <v>811.44299999999998</v>
      </c>
      <c r="D794" s="17">
        <v>6.4492799999999999</v>
      </c>
      <c r="E794" s="17">
        <v>3785.05</v>
      </c>
      <c r="F794" s="17">
        <v>21.841750000000001</v>
      </c>
      <c r="G794" s="17">
        <v>308.44900000000001</v>
      </c>
      <c r="H794" s="17">
        <v>14220</v>
      </c>
      <c r="I794" s="17">
        <v>4.17875</v>
      </c>
      <c r="J794" s="17">
        <v>20.567129999999999</v>
      </c>
      <c r="K794" s="17">
        <v>4.13</v>
      </c>
      <c r="L794" s="17">
        <v>50.656300000000002</v>
      </c>
      <c r="M794" s="17">
        <v>3.9711699999999999</v>
      </c>
      <c r="N794" s="17">
        <v>4.2637400000000003</v>
      </c>
      <c r="O794" s="17">
        <v>72.327669999999998</v>
      </c>
      <c r="P794" s="17">
        <v>14.999610000000001</v>
      </c>
      <c r="Q794" s="17">
        <v>33.820999999999998</v>
      </c>
      <c r="R794" s="17">
        <v>8.8721499999999995</v>
      </c>
      <c r="S794" s="17">
        <v>74.56326</v>
      </c>
      <c r="T794" s="17">
        <v>1.35701</v>
      </c>
      <c r="U794" s="17">
        <v>27.8888</v>
      </c>
      <c r="V794" s="17">
        <v>1186.74</v>
      </c>
      <c r="W794" s="17">
        <v>26.427499999999998</v>
      </c>
      <c r="X794" s="17">
        <v>15.71128</v>
      </c>
      <c r="Y794" s="17">
        <v>1.15977</v>
      </c>
      <c r="Z794" s="17">
        <v>111.465</v>
      </c>
    </row>
    <row r="795" spans="1:26" x14ac:dyDescent="0.2">
      <c r="A795" s="27">
        <v>44473</v>
      </c>
      <c r="B795" s="17">
        <v>5.4553500000000001</v>
      </c>
      <c r="C795" s="14">
        <v>806.09500000000003</v>
      </c>
      <c r="D795" s="17">
        <v>6.4505400000000002</v>
      </c>
      <c r="E795" s="17">
        <v>3795.4</v>
      </c>
      <c r="F795" s="17">
        <v>21.807849999999998</v>
      </c>
      <c r="G795" s="17">
        <v>306.54500000000002</v>
      </c>
      <c r="H795" s="17">
        <v>14267.5</v>
      </c>
      <c r="I795" s="17">
        <v>4.1745000000000001</v>
      </c>
      <c r="J795" s="17">
        <v>20.491949999999999</v>
      </c>
      <c r="K795" s="17">
        <v>4.1310000000000002</v>
      </c>
      <c r="L795" s="17">
        <v>50.696199999999997</v>
      </c>
      <c r="M795" s="17">
        <v>3.9535399999999998</v>
      </c>
      <c r="N795" s="17">
        <v>4.26248</v>
      </c>
      <c r="O795" s="17">
        <v>72.446399999999997</v>
      </c>
      <c r="P795" s="17">
        <v>15.04429</v>
      </c>
      <c r="Q795" s="17">
        <v>33.78</v>
      </c>
      <c r="R795" s="17">
        <v>8.8580400000000008</v>
      </c>
      <c r="S795" s="17">
        <v>74.573009999999996</v>
      </c>
      <c r="T795" s="17">
        <v>1.3569199999999999</v>
      </c>
      <c r="U795" s="17">
        <v>27.870999999999999</v>
      </c>
      <c r="V795" s="17">
        <v>1184.46</v>
      </c>
      <c r="W795" s="17">
        <v>26.501329999999999</v>
      </c>
      <c r="X795" s="17">
        <v>15.7052</v>
      </c>
      <c r="Y795" s="17">
        <v>1.1620699999999999</v>
      </c>
      <c r="Z795" s="17">
        <v>110.92700000000001</v>
      </c>
    </row>
    <row r="796" spans="1:26" x14ac:dyDescent="0.2">
      <c r="A796" s="27">
        <v>44470</v>
      </c>
      <c r="B796" s="17">
        <v>5.3645500000000004</v>
      </c>
      <c r="C796" s="14">
        <v>803.28499999999997</v>
      </c>
      <c r="D796" s="17">
        <v>6.4368999999999996</v>
      </c>
      <c r="E796" s="17">
        <v>3793.375</v>
      </c>
      <c r="F796" s="17">
        <v>21.833500000000001</v>
      </c>
      <c r="G796" s="17">
        <v>308.10700000000003</v>
      </c>
      <c r="H796" s="17">
        <v>14268.5</v>
      </c>
      <c r="I796" s="17">
        <v>4.1782500000000002</v>
      </c>
      <c r="J796" s="17">
        <v>20.44875</v>
      </c>
      <c r="K796" s="17">
        <v>4.1303000000000001</v>
      </c>
      <c r="L796" s="17">
        <v>50.813400000000001</v>
      </c>
      <c r="M796" s="17">
        <v>3.94903</v>
      </c>
      <c r="N796" s="17">
        <v>4.2652000000000001</v>
      </c>
      <c r="O796" s="17">
        <v>72.671809999999994</v>
      </c>
      <c r="P796" s="17">
        <v>14.883889999999999</v>
      </c>
      <c r="Q796" s="17">
        <v>33.662500000000001</v>
      </c>
      <c r="R796" s="17">
        <v>8.8587399999999992</v>
      </c>
      <c r="S796" s="17">
        <v>74.09451</v>
      </c>
      <c r="T796" s="17">
        <v>1.35707</v>
      </c>
      <c r="U796" s="17">
        <v>27.842300000000002</v>
      </c>
      <c r="V796" s="17">
        <v>1180.67</v>
      </c>
      <c r="W796" s="17">
        <v>26.623249999999999</v>
      </c>
      <c r="X796" s="17">
        <v>15.7188</v>
      </c>
      <c r="Y796" s="17">
        <v>1.1596200000000001</v>
      </c>
      <c r="Z796" s="17">
        <v>111.051</v>
      </c>
    </row>
    <row r="797" spans="1:26" x14ac:dyDescent="0.2">
      <c r="A797" s="27">
        <v>44469</v>
      </c>
      <c r="B797" s="17">
        <v>5.4430500000000004</v>
      </c>
      <c r="C797" s="14">
        <v>810.125</v>
      </c>
      <c r="D797" s="17">
        <v>6.4491800000000001</v>
      </c>
      <c r="E797" s="17">
        <v>3807.8</v>
      </c>
      <c r="F797" s="17">
        <v>21.885269999999998</v>
      </c>
      <c r="G797" s="17">
        <v>310.435</v>
      </c>
      <c r="H797" s="17">
        <v>14321</v>
      </c>
      <c r="I797" s="17">
        <v>4.1864999999999997</v>
      </c>
      <c r="J797" s="17">
        <v>20.64</v>
      </c>
      <c r="K797" s="17">
        <v>4.1345299999999998</v>
      </c>
      <c r="L797" s="17">
        <v>51.0137</v>
      </c>
      <c r="M797" s="17">
        <v>3.98156</v>
      </c>
      <c r="N797" s="17">
        <v>4.2732099999999997</v>
      </c>
      <c r="O797" s="17">
        <v>72.747370000000004</v>
      </c>
      <c r="P797" s="17">
        <v>15.068350000000001</v>
      </c>
      <c r="Q797" s="17">
        <v>33.702300000000001</v>
      </c>
      <c r="R797" s="17">
        <v>8.8932599999999997</v>
      </c>
      <c r="S797" s="17">
        <v>74.277010000000004</v>
      </c>
      <c r="T797" s="17">
        <v>1.3577399999999999</v>
      </c>
      <c r="U797" s="17">
        <v>27.815999999999999</v>
      </c>
      <c r="V797" s="17">
        <v>1184.7750000000001</v>
      </c>
      <c r="W797" s="17">
        <v>26.574950000000001</v>
      </c>
      <c r="X797" s="17">
        <v>15.725479999999999</v>
      </c>
      <c r="Y797" s="17">
        <v>1.1579999999999999</v>
      </c>
      <c r="Z797" s="17">
        <v>111.29</v>
      </c>
    </row>
    <row r="798" spans="1:26" x14ac:dyDescent="0.2">
      <c r="A798" s="27">
        <v>44468</v>
      </c>
      <c r="B798" s="17">
        <v>5.4146000000000001</v>
      </c>
      <c r="C798" s="14">
        <v>809.8</v>
      </c>
      <c r="D798" s="17">
        <v>6.4777500000000003</v>
      </c>
      <c r="E798" s="17">
        <v>3839.9749999999999</v>
      </c>
      <c r="F798" s="17">
        <v>21.994260000000001</v>
      </c>
      <c r="G798" s="17">
        <v>310.64999999999998</v>
      </c>
      <c r="H798" s="17">
        <v>14341</v>
      </c>
      <c r="I798" s="17">
        <v>4.1849999999999996</v>
      </c>
      <c r="J798" s="17">
        <v>20.513500000000001</v>
      </c>
      <c r="K798" s="17">
        <v>4.1286500000000004</v>
      </c>
      <c r="L798" s="17">
        <v>50.86</v>
      </c>
      <c r="M798" s="17">
        <v>3.9948800000000002</v>
      </c>
      <c r="N798" s="17">
        <v>4.2646499999999996</v>
      </c>
      <c r="O798" s="17">
        <v>72.879429999999999</v>
      </c>
      <c r="P798" s="17">
        <v>15.18882</v>
      </c>
      <c r="Q798" s="17">
        <v>33.957999999999998</v>
      </c>
      <c r="R798" s="17">
        <v>8.92361</v>
      </c>
      <c r="S798" s="17">
        <v>74.327010000000001</v>
      </c>
      <c r="T798" s="17">
        <v>1.361</v>
      </c>
      <c r="U798" s="17">
        <v>27.794</v>
      </c>
      <c r="V798" s="17">
        <v>1187.8900000000001</v>
      </c>
      <c r="W798" s="17">
        <v>26.574000000000002</v>
      </c>
      <c r="X798" s="17">
        <v>15.70842</v>
      </c>
      <c r="Y798" s="17">
        <v>1.1597599999999999</v>
      </c>
      <c r="Z798" s="17">
        <v>111.964</v>
      </c>
    </row>
    <row r="799" spans="1:26" x14ac:dyDescent="0.2">
      <c r="A799" s="27">
        <v>44467</v>
      </c>
      <c r="B799" s="17">
        <v>5.4300300000000004</v>
      </c>
      <c r="C799" s="14">
        <v>801.75</v>
      </c>
      <c r="D799" s="17">
        <v>6.4662300000000004</v>
      </c>
      <c r="E799" s="17">
        <v>3834.9</v>
      </c>
      <c r="F799" s="17">
        <v>21.8245</v>
      </c>
      <c r="G799" s="17">
        <v>307.89600000000002</v>
      </c>
      <c r="H799" s="17">
        <v>14318.5</v>
      </c>
      <c r="I799" s="17">
        <v>4.1844999999999999</v>
      </c>
      <c r="J799" s="17">
        <v>20.347329999999999</v>
      </c>
      <c r="K799" s="17">
        <v>4.1293199999999999</v>
      </c>
      <c r="L799" s="17">
        <v>50.999600000000001</v>
      </c>
      <c r="M799" s="17">
        <v>3.96698</v>
      </c>
      <c r="N799" s="17">
        <v>4.2380300000000002</v>
      </c>
      <c r="O799" s="17">
        <v>72.777370000000005</v>
      </c>
      <c r="P799" s="17">
        <v>15.10675</v>
      </c>
      <c r="Q799" s="17">
        <v>33.845999999999997</v>
      </c>
      <c r="R799" s="17">
        <v>8.87486</v>
      </c>
      <c r="S799" s="17">
        <v>74.215010000000007</v>
      </c>
      <c r="T799" s="17">
        <v>1.35795</v>
      </c>
      <c r="U799" s="17">
        <v>27.737200000000001</v>
      </c>
      <c r="V799" s="17">
        <v>1187.575</v>
      </c>
      <c r="W799" s="17">
        <v>26.539280000000002</v>
      </c>
      <c r="X799" s="17">
        <v>15.70745</v>
      </c>
      <c r="Y799" s="17">
        <v>1.1683300000000001</v>
      </c>
      <c r="Z799" s="17">
        <v>111.499</v>
      </c>
    </row>
    <row r="800" spans="1:26" x14ac:dyDescent="0.2">
      <c r="A800" s="27">
        <v>44466</v>
      </c>
      <c r="B800" s="17">
        <v>5.3910999999999998</v>
      </c>
      <c r="C800" s="14">
        <v>794.25</v>
      </c>
      <c r="D800" s="17">
        <v>6.4580500000000001</v>
      </c>
      <c r="E800" s="17">
        <v>3843.5219999999999</v>
      </c>
      <c r="F800" s="17">
        <v>21.737500000000001</v>
      </c>
      <c r="G800" s="17">
        <v>306.09800000000001</v>
      </c>
      <c r="H800" s="17">
        <v>14251</v>
      </c>
      <c r="I800" s="17">
        <v>4.1857499999999996</v>
      </c>
      <c r="J800" s="17">
        <v>20.10736</v>
      </c>
      <c r="K800" s="17">
        <v>4.1224499999999997</v>
      </c>
      <c r="L800" s="17">
        <v>51</v>
      </c>
      <c r="M800" s="17">
        <v>3.9304700000000001</v>
      </c>
      <c r="N800" s="17">
        <v>4.2314600000000002</v>
      </c>
      <c r="O800" s="17">
        <v>72.639690000000002</v>
      </c>
      <c r="P800" s="17">
        <v>14.96475</v>
      </c>
      <c r="Q800" s="17">
        <v>33.590000000000003</v>
      </c>
      <c r="R800" s="17">
        <v>8.8219499999999993</v>
      </c>
      <c r="S800" s="17">
        <v>73.794499999999999</v>
      </c>
      <c r="T800" s="17">
        <v>1.3533999999999999</v>
      </c>
      <c r="U800" s="17">
        <v>27.715499999999999</v>
      </c>
      <c r="V800" s="17">
        <v>1178.23</v>
      </c>
      <c r="W800" s="17">
        <v>26.599979999999999</v>
      </c>
      <c r="X800" s="17">
        <v>15.71555</v>
      </c>
      <c r="Y800" s="17">
        <v>1.16954</v>
      </c>
      <c r="Z800" s="17">
        <v>111.004</v>
      </c>
    </row>
    <row r="801" spans="1:26" x14ac:dyDescent="0.2">
      <c r="A801" s="27">
        <v>44463</v>
      </c>
      <c r="B801" s="17">
        <v>5.3354499999999998</v>
      </c>
      <c r="C801" s="14">
        <v>793.04</v>
      </c>
      <c r="D801" s="17">
        <v>6.4619</v>
      </c>
      <c r="E801" s="17">
        <v>3837.6529999999998</v>
      </c>
      <c r="F801" s="17">
        <v>21.68572</v>
      </c>
      <c r="G801" s="17">
        <v>304.459</v>
      </c>
      <c r="H801" s="17">
        <v>14282</v>
      </c>
      <c r="I801" s="17">
        <v>4.1885000000000003</v>
      </c>
      <c r="J801" s="17">
        <v>20.053290000000001</v>
      </c>
      <c r="K801" s="17">
        <v>4.1096199999999996</v>
      </c>
      <c r="L801" s="17">
        <v>50.635100000000001</v>
      </c>
      <c r="M801" s="17">
        <v>3.9299499999999998</v>
      </c>
      <c r="N801" s="17">
        <v>4.2245100000000004</v>
      </c>
      <c r="O801" s="17">
        <v>72.883939999999996</v>
      </c>
      <c r="P801" s="17">
        <v>14.95337</v>
      </c>
      <c r="Q801" s="17">
        <v>33.436500000000002</v>
      </c>
      <c r="R801" s="17">
        <v>8.8860600000000005</v>
      </c>
      <c r="S801" s="17">
        <v>73.756510000000006</v>
      </c>
      <c r="T801" s="17">
        <v>1.35375</v>
      </c>
      <c r="U801" s="17">
        <v>27.715499999999999</v>
      </c>
      <c r="V801" s="17">
        <v>1180.03</v>
      </c>
      <c r="W801" s="17">
        <v>26.701350000000001</v>
      </c>
      <c r="X801" s="17">
        <v>15.69975</v>
      </c>
      <c r="Y801" s="17">
        <v>1.17201</v>
      </c>
      <c r="Z801" s="17">
        <v>110.729</v>
      </c>
    </row>
    <row r="802" spans="1:26" x14ac:dyDescent="0.2">
      <c r="A802" s="27">
        <v>44462</v>
      </c>
      <c r="B802" s="17">
        <v>5.30328</v>
      </c>
      <c r="C802" s="14">
        <v>785.62800000000004</v>
      </c>
      <c r="D802" s="17">
        <v>6.4623900000000001</v>
      </c>
      <c r="E802" s="17">
        <v>3833.4250000000002</v>
      </c>
      <c r="F802" s="17">
        <v>21.628699999999998</v>
      </c>
      <c r="G802" s="17">
        <v>303.392</v>
      </c>
      <c r="H802" s="17">
        <v>14249</v>
      </c>
      <c r="I802" s="17">
        <v>4.17875</v>
      </c>
      <c r="J802" s="17">
        <v>20.04795</v>
      </c>
      <c r="K802" s="17">
        <v>4.1060999999999996</v>
      </c>
      <c r="L802" s="17">
        <v>50.344799999999999</v>
      </c>
      <c r="M802" s="17">
        <v>3.9299499999999998</v>
      </c>
      <c r="N802" s="17">
        <v>4.2176299999999998</v>
      </c>
      <c r="O802" s="17">
        <v>72.752930000000006</v>
      </c>
      <c r="P802" s="17">
        <v>14.749980000000001</v>
      </c>
      <c r="Q802" s="17">
        <v>33.393500000000003</v>
      </c>
      <c r="R802" s="17">
        <v>8.7653999999999996</v>
      </c>
      <c r="S802" s="17">
        <v>73.849509999999995</v>
      </c>
      <c r="T802" s="17">
        <v>1.3486100000000001</v>
      </c>
      <c r="U802" s="17">
        <v>27.750800000000002</v>
      </c>
      <c r="V802" s="17">
        <v>1174.835</v>
      </c>
      <c r="W802" s="17">
        <v>26.633849999999999</v>
      </c>
      <c r="X802" s="17">
        <v>15.7347</v>
      </c>
      <c r="Y802" s="17">
        <v>1.1738599999999999</v>
      </c>
      <c r="Z802" s="17">
        <v>110.325</v>
      </c>
    </row>
    <row r="803" spans="1:26" x14ac:dyDescent="0.2">
      <c r="A803" s="27">
        <v>44461</v>
      </c>
      <c r="B803" s="17">
        <v>5.2898800000000001</v>
      </c>
      <c r="C803" s="14">
        <v>787.85</v>
      </c>
      <c r="D803" s="17">
        <v>6.4661799999999996</v>
      </c>
      <c r="E803" s="17">
        <v>3832.009</v>
      </c>
      <c r="F803" s="17">
        <v>21.73685</v>
      </c>
      <c r="G803" s="17">
        <v>303.94499999999999</v>
      </c>
      <c r="H803" s="17">
        <v>14230.5</v>
      </c>
      <c r="I803" s="17">
        <v>4.1920000000000002</v>
      </c>
      <c r="J803" s="17">
        <v>20.08774</v>
      </c>
      <c r="K803" s="17">
        <v>4.1124499999999999</v>
      </c>
      <c r="L803" s="17">
        <v>50.265000000000001</v>
      </c>
      <c r="M803" s="17">
        <v>3.9548199999999998</v>
      </c>
      <c r="N803" s="17">
        <v>4.2355999999999998</v>
      </c>
      <c r="O803" s="17">
        <v>73.013930000000002</v>
      </c>
      <c r="P803" s="17">
        <v>14.80776</v>
      </c>
      <c r="Q803" s="17">
        <v>33.465000000000003</v>
      </c>
      <c r="R803" s="17">
        <v>8.6549800000000001</v>
      </c>
      <c r="S803" s="17">
        <v>73.848020000000005</v>
      </c>
      <c r="T803" s="17">
        <v>1.35344</v>
      </c>
      <c r="U803" s="17">
        <v>27.771699999999999</v>
      </c>
      <c r="V803" s="17">
        <v>1182.25</v>
      </c>
      <c r="W803" s="17">
        <v>26.582370000000001</v>
      </c>
      <c r="X803" s="17">
        <v>15.69843</v>
      </c>
      <c r="Y803" s="17">
        <v>1.1687399999999999</v>
      </c>
      <c r="Z803" s="17">
        <v>109.785</v>
      </c>
    </row>
    <row r="804" spans="1:26" x14ac:dyDescent="0.2">
      <c r="A804" s="27">
        <v>44460</v>
      </c>
      <c r="B804" s="17">
        <v>5.2725799999999996</v>
      </c>
      <c r="C804" s="14">
        <v>786.34500000000003</v>
      </c>
      <c r="D804" s="17">
        <v>6.48163</v>
      </c>
      <c r="E804" s="17">
        <v>3838.3850000000002</v>
      </c>
      <c r="F804" s="17">
        <v>21.677060000000001</v>
      </c>
      <c r="G804" s="17">
        <v>300.70299999999997</v>
      </c>
      <c r="H804" s="17">
        <v>14245.5</v>
      </c>
      <c r="I804" s="17">
        <v>4.1849999999999996</v>
      </c>
      <c r="J804" s="17">
        <v>20.133099999999999</v>
      </c>
      <c r="K804" s="17">
        <v>4.1106499999999997</v>
      </c>
      <c r="L804" s="17">
        <v>50.150300000000001</v>
      </c>
      <c r="M804" s="17">
        <v>3.9410799999999999</v>
      </c>
      <c r="N804" s="17">
        <v>4.2202500000000001</v>
      </c>
      <c r="O804" s="17">
        <v>73.099500000000006</v>
      </c>
      <c r="P804" s="17">
        <v>14.84003</v>
      </c>
      <c r="Q804" s="17">
        <v>33.375300000000003</v>
      </c>
      <c r="R804" s="17">
        <v>8.62866</v>
      </c>
      <c r="S804" s="17">
        <v>73.784509999999997</v>
      </c>
      <c r="T804" s="17">
        <v>1.3527</v>
      </c>
      <c r="U804" s="17">
        <v>27.719899999999999</v>
      </c>
      <c r="V804" s="17">
        <v>1184.4100000000001</v>
      </c>
      <c r="W804" s="17">
        <v>26.707329999999999</v>
      </c>
      <c r="X804" s="17">
        <v>15.726699999999999</v>
      </c>
      <c r="Y804" s="17">
        <v>1.17256</v>
      </c>
      <c r="Z804" s="17">
        <v>109.22799999999999</v>
      </c>
    </row>
    <row r="805" spans="1:26" x14ac:dyDescent="0.2">
      <c r="A805" s="27">
        <v>44459</v>
      </c>
      <c r="B805" s="17">
        <v>5.3244999999999996</v>
      </c>
      <c r="C805" s="14">
        <v>788.35</v>
      </c>
      <c r="D805" s="17">
        <v>6.4829400000000001</v>
      </c>
      <c r="E805" s="17">
        <v>3842.8</v>
      </c>
      <c r="F805" s="17">
        <v>21.718350000000001</v>
      </c>
      <c r="G805" s="17">
        <v>301.88400000000001</v>
      </c>
      <c r="H805" s="17">
        <v>14277</v>
      </c>
      <c r="I805" s="17">
        <v>4.1929999999999996</v>
      </c>
      <c r="J805" s="17">
        <v>20.140529999999998</v>
      </c>
      <c r="K805" s="17">
        <v>4.1184500000000002</v>
      </c>
      <c r="L805" s="17">
        <v>50.22</v>
      </c>
      <c r="M805" s="17">
        <v>3.9271099999999999</v>
      </c>
      <c r="N805" s="17">
        <v>4.2206000000000001</v>
      </c>
      <c r="O805" s="17">
        <v>73.514830000000003</v>
      </c>
      <c r="P805" s="17">
        <v>14.783250000000001</v>
      </c>
      <c r="Q805" s="17">
        <v>33.366500000000002</v>
      </c>
      <c r="R805" s="17">
        <v>8.6721800000000009</v>
      </c>
      <c r="S805" s="17">
        <v>73.664010000000005</v>
      </c>
      <c r="T805" s="17">
        <v>1.3516999999999999</v>
      </c>
      <c r="U805" s="17">
        <v>27.719899999999999</v>
      </c>
      <c r="V805" s="17">
        <v>1187.3900000000001</v>
      </c>
      <c r="W805" s="17">
        <v>26.632449999999999</v>
      </c>
      <c r="X805" s="17">
        <v>15.70295</v>
      </c>
      <c r="Y805" s="17">
        <v>1.17259</v>
      </c>
      <c r="Z805" s="17">
        <v>109.44</v>
      </c>
    </row>
    <row r="806" spans="1:26" x14ac:dyDescent="0.2">
      <c r="A806" s="27">
        <v>44456</v>
      </c>
      <c r="B806" s="17">
        <v>5.2892999999999999</v>
      </c>
      <c r="C806" s="14">
        <v>784.53499999999997</v>
      </c>
      <c r="D806" s="17">
        <v>6.4713399999999996</v>
      </c>
      <c r="E806" s="17">
        <v>3830</v>
      </c>
      <c r="F806" s="17">
        <v>21.636849999999999</v>
      </c>
      <c r="G806" s="17">
        <v>301.05</v>
      </c>
      <c r="H806" s="17">
        <v>14258.5</v>
      </c>
      <c r="I806" s="17">
        <v>4.1715</v>
      </c>
      <c r="J806" s="17">
        <v>20.018249999999998</v>
      </c>
      <c r="K806" s="17">
        <v>4.1106299999999996</v>
      </c>
      <c r="L806" s="17">
        <v>49.954999999999998</v>
      </c>
      <c r="M806" s="17">
        <v>3.9146700000000001</v>
      </c>
      <c r="N806" s="17">
        <v>4.2203299999999997</v>
      </c>
      <c r="O806" s="17">
        <v>72.97739</v>
      </c>
      <c r="P806" s="17">
        <v>14.717969999999999</v>
      </c>
      <c r="Q806" s="17">
        <v>33.293999999999997</v>
      </c>
      <c r="R806" s="17">
        <v>8.6410199999999993</v>
      </c>
      <c r="S806" s="17">
        <v>73.710509999999999</v>
      </c>
      <c r="T806" s="17">
        <v>1.34853</v>
      </c>
      <c r="U806" s="17">
        <v>27.719899999999999</v>
      </c>
      <c r="V806" s="17">
        <v>1182.1099999999999</v>
      </c>
      <c r="W806" s="17">
        <v>26.639330000000001</v>
      </c>
      <c r="X806" s="17">
        <v>15.714549999999999</v>
      </c>
      <c r="Y806" s="17">
        <v>1.1725399999999999</v>
      </c>
      <c r="Z806" s="17">
        <v>109.929</v>
      </c>
    </row>
    <row r="807" spans="1:26" x14ac:dyDescent="0.2">
      <c r="A807" s="27">
        <v>44455</v>
      </c>
      <c r="B807" s="17">
        <v>5.2590199999999996</v>
      </c>
      <c r="C807" s="14">
        <v>783.03700000000003</v>
      </c>
      <c r="D807" s="17">
        <v>6.4529500000000004</v>
      </c>
      <c r="E807" s="17">
        <v>3816.9670000000001</v>
      </c>
      <c r="F807" s="17">
        <v>21.5181</v>
      </c>
      <c r="G807" s="17">
        <v>298.10899999999998</v>
      </c>
      <c r="H807" s="17">
        <v>14245.5</v>
      </c>
      <c r="I807" s="17">
        <v>4.1580000000000004</v>
      </c>
      <c r="J807" s="17">
        <v>19.93995</v>
      </c>
      <c r="K807" s="17">
        <v>4.10405</v>
      </c>
      <c r="L807" s="17">
        <v>49.9651</v>
      </c>
      <c r="M807" s="17">
        <v>3.8852699999999998</v>
      </c>
      <c r="N807" s="17">
        <v>4.20526</v>
      </c>
      <c r="O807" s="17">
        <v>72.349559999999997</v>
      </c>
      <c r="P807" s="17">
        <v>14.59765</v>
      </c>
      <c r="Q807" s="17">
        <v>33.128799999999998</v>
      </c>
      <c r="R807" s="17">
        <v>8.5332500000000007</v>
      </c>
      <c r="S807" s="17">
        <v>73.554509999999993</v>
      </c>
      <c r="T807" s="17">
        <v>1.34494</v>
      </c>
      <c r="U807" s="17">
        <v>27.7088</v>
      </c>
      <c r="V807" s="17">
        <v>1175.21</v>
      </c>
      <c r="W807" s="17">
        <v>26.684000000000001</v>
      </c>
      <c r="X807" s="17">
        <v>15.709300000000001</v>
      </c>
      <c r="Y807" s="17">
        <v>1.1766700000000001</v>
      </c>
      <c r="Z807" s="17">
        <v>109.73</v>
      </c>
    </row>
    <row r="808" spans="1:26" x14ac:dyDescent="0.2">
      <c r="A808" s="27">
        <v>44454</v>
      </c>
      <c r="B808" s="17">
        <v>5.22295</v>
      </c>
      <c r="C808" s="14">
        <v>779.65</v>
      </c>
      <c r="D808" s="17">
        <v>6.4268799999999997</v>
      </c>
      <c r="E808" s="17">
        <v>3814.7779999999998</v>
      </c>
      <c r="F808" s="17">
        <v>21.417999999999999</v>
      </c>
      <c r="G808" s="17">
        <v>295.36099999999999</v>
      </c>
      <c r="H808" s="17">
        <v>14240.5</v>
      </c>
      <c r="I808" s="17">
        <v>4.1580000000000004</v>
      </c>
      <c r="J808" s="17">
        <v>19.861180000000001</v>
      </c>
      <c r="K808" s="17">
        <v>4.1094999999999997</v>
      </c>
      <c r="L808" s="17">
        <v>49.795000000000002</v>
      </c>
      <c r="M808" s="17">
        <v>3.8629500000000001</v>
      </c>
      <c r="N808" s="17">
        <v>4.1872600000000002</v>
      </c>
      <c r="O808" s="17">
        <v>72.267949999999999</v>
      </c>
      <c r="P808" s="17">
        <v>14.411110000000001</v>
      </c>
      <c r="Q808" s="17">
        <v>32.871299999999998</v>
      </c>
      <c r="R808" s="17">
        <v>8.4349699999999999</v>
      </c>
      <c r="S808" s="17">
        <v>73.47251</v>
      </c>
      <c r="T808" s="17">
        <v>1.34091</v>
      </c>
      <c r="U808" s="17">
        <v>27.669</v>
      </c>
      <c r="V808" s="17">
        <v>1166.3800000000001</v>
      </c>
      <c r="W808" s="17">
        <v>26.6386</v>
      </c>
      <c r="X808" s="17">
        <v>15.698449999999999</v>
      </c>
      <c r="Y808" s="17">
        <v>1.1816599999999999</v>
      </c>
      <c r="Z808" s="17">
        <v>109.376</v>
      </c>
    </row>
    <row r="809" spans="1:26" x14ac:dyDescent="0.2">
      <c r="A809" s="27">
        <v>44453</v>
      </c>
      <c r="B809" s="17">
        <v>5.24017</v>
      </c>
      <c r="C809" s="14">
        <v>784.255</v>
      </c>
      <c r="D809" s="17">
        <v>6.4345699999999999</v>
      </c>
      <c r="E809" s="17">
        <v>3829.922</v>
      </c>
      <c r="F809" s="17">
        <v>21.478300000000001</v>
      </c>
      <c r="G809" s="17">
        <v>296.34100000000001</v>
      </c>
      <c r="H809" s="17">
        <v>14246</v>
      </c>
      <c r="I809" s="17">
        <v>4.1630000000000003</v>
      </c>
      <c r="J809" s="17">
        <v>19.911349999999999</v>
      </c>
      <c r="K809" s="17">
        <v>4.1053499999999996</v>
      </c>
      <c r="L809" s="17">
        <v>49.918500000000002</v>
      </c>
      <c r="M809" s="17">
        <v>3.85345</v>
      </c>
      <c r="N809" s="17">
        <v>4.1922499999999996</v>
      </c>
      <c r="O809" s="17">
        <v>72.965149999999994</v>
      </c>
      <c r="P809" s="17">
        <v>14.3287</v>
      </c>
      <c r="Q809" s="17">
        <v>32.939500000000002</v>
      </c>
      <c r="R809" s="17">
        <v>8.4419400000000007</v>
      </c>
      <c r="S809" s="17">
        <v>73.688010000000006</v>
      </c>
      <c r="T809" s="17">
        <v>1.34375</v>
      </c>
      <c r="U809" s="17">
        <v>27.678699999999999</v>
      </c>
      <c r="V809" s="17">
        <v>1172.19</v>
      </c>
      <c r="W809" s="17">
        <v>26.652450000000002</v>
      </c>
      <c r="X809" s="17">
        <v>15.71078</v>
      </c>
      <c r="Y809" s="17">
        <v>1.18031</v>
      </c>
      <c r="Z809" s="17">
        <v>109.68899999999999</v>
      </c>
    </row>
    <row r="810" spans="1:26" x14ac:dyDescent="0.2">
      <c r="A810" s="27">
        <v>44452</v>
      </c>
      <c r="B810" s="17">
        <v>5.2157</v>
      </c>
      <c r="C810" s="14">
        <v>785.125</v>
      </c>
      <c r="D810" s="17">
        <v>6.44245</v>
      </c>
      <c r="E810" s="17">
        <v>3833.47</v>
      </c>
      <c r="F810" s="17">
        <v>21.465399999999999</v>
      </c>
      <c r="G810" s="17">
        <v>296.17</v>
      </c>
      <c r="H810" s="17">
        <v>14252.5</v>
      </c>
      <c r="I810" s="17">
        <v>4.1507500000000004</v>
      </c>
      <c r="J810" s="17">
        <v>19.872350000000001</v>
      </c>
      <c r="K810" s="17">
        <v>4.10602</v>
      </c>
      <c r="L810" s="17">
        <v>49.972799999999999</v>
      </c>
      <c r="M810" s="17">
        <v>3.8532500000000001</v>
      </c>
      <c r="N810" s="17">
        <v>4.1890499999999999</v>
      </c>
      <c r="O810" s="17">
        <v>72.675730000000001</v>
      </c>
      <c r="P810" s="17">
        <v>14.14326</v>
      </c>
      <c r="Q810" s="17">
        <v>32.866999999999997</v>
      </c>
      <c r="R810" s="17">
        <v>8.4286200000000004</v>
      </c>
      <c r="S810" s="17">
        <v>73.576009999999997</v>
      </c>
      <c r="T810" s="17">
        <v>1.3424199999999999</v>
      </c>
      <c r="U810" s="17">
        <v>27.6815</v>
      </c>
      <c r="V810" s="17">
        <v>1173.42</v>
      </c>
      <c r="W810" s="17">
        <v>26.667210000000001</v>
      </c>
      <c r="X810" s="17">
        <v>15.70745</v>
      </c>
      <c r="Y810" s="17">
        <v>1.1811100000000001</v>
      </c>
      <c r="Z810" s="17">
        <v>109.99</v>
      </c>
    </row>
    <row r="811" spans="1:26" x14ac:dyDescent="0.2">
      <c r="A811" s="27">
        <v>44449</v>
      </c>
      <c r="B811" s="17">
        <v>5.2468000000000004</v>
      </c>
      <c r="C811" s="14">
        <v>788.64099999999996</v>
      </c>
      <c r="D811" s="17">
        <v>6.4431900000000004</v>
      </c>
      <c r="E811" s="17">
        <v>3838.6880000000001</v>
      </c>
      <c r="F811" s="17">
        <v>21.447949999999999</v>
      </c>
      <c r="G811" s="17">
        <v>296.32900000000001</v>
      </c>
      <c r="H811" s="17">
        <v>14251</v>
      </c>
      <c r="I811" s="17">
        <v>4.1364999999999998</v>
      </c>
      <c r="J811" s="17">
        <v>19.891929999999999</v>
      </c>
      <c r="K811" s="17">
        <v>4.1026199999999999</v>
      </c>
      <c r="L811" s="17">
        <v>49.868699999999997</v>
      </c>
      <c r="M811" s="17">
        <v>3.84728</v>
      </c>
      <c r="N811" s="17">
        <v>4.1847500000000002</v>
      </c>
      <c r="O811" s="17">
        <v>73.186099999999996</v>
      </c>
      <c r="P811" s="17">
        <v>14.20862</v>
      </c>
      <c r="Q811" s="17">
        <v>32.7301</v>
      </c>
      <c r="R811" s="17">
        <v>8.4721499999999992</v>
      </c>
      <c r="S811" s="17">
        <v>73.531509999999997</v>
      </c>
      <c r="T811" s="17">
        <v>1.34151</v>
      </c>
      <c r="U811" s="17">
        <v>27.611499999999999</v>
      </c>
      <c r="V811" s="17">
        <v>1170.3800000000001</v>
      </c>
      <c r="W811" s="17">
        <v>26.731619999999999</v>
      </c>
      <c r="X811" s="17">
        <v>15.709099999999999</v>
      </c>
      <c r="Y811" s="17">
        <v>1.1814</v>
      </c>
      <c r="Z811" s="17">
        <v>109.937</v>
      </c>
    </row>
    <row r="812" spans="1:26" x14ac:dyDescent="0.2">
      <c r="A812" s="27">
        <v>44448</v>
      </c>
      <c r="B812" s="17">
        <v>5.2044499999999996</v>
      </c>
      <c r="C812" s="14">
        <v>794.27499999999998</v>
      </c>
      <c r="D812" s="17">
        <v>6.4512600000000004</v>
      </c>
      <c r="E812" s="17">
        <v>3853.15</v>
      </c>
      <c r="F812" s="17">
        <v>21.502300000000002</v>
      </c>
      <c r="G812" s="17">
        <v>296.49700000000001</v>
      </c>
      <c r="H812" s="17">
        <v>14258.5</v>
      </c>
      <c r="I812" s="17">
        <v>4.1485000000000003</v>
      </c>
      <c r="J812" s="17">
        <v>19.936199999999999</v>
      </c>
      <c r="K812" s="17">
        <v>4.1005000000000003</v>
      </c>
      <c r="L812" s="17">
        <v>49.932499999999997</v>
      </c>
      <c r="M812" s="17">
        <v>3.8434599999999999</v>
      </c>
      <c r="N812" s="17">
        <v>4.1806999999999999</v>
      </c>
      <c r="O812" s="17">
        <v>72.842749999999995</v>
      </c>
      <c r="P812" s="17">
        <v>14.21034</v>
      </c>
      <c r="Q812" s="17">
        <v>32.712499999999999</v>
      </c>
      <c r="R812" s="17">
        <v>8.4358599999999999</v>
      </c>
      <c r="S812" s="17">
        <v>73.531509999999997</v>
      </c>
      <c r="T812" s="17">
        <v>1.3428</v>
      </c>
      <c r="U812" s="17">
        <v>27.6783</v>
      </c>
      <c r="V812" s="17">
        <v>1169.81</v>
      </c>
      <c r="W812" s="17">
        <v>26.660550000000001</v>
      </c>
      <c r="X812" s="17">
        <v>15.7441</v>
      </c>
      <c r="Y812" s="17">
        <v>1.18255</v>
      </c>
      <c r="Z812" s="17">
        <v>109.71599999999999</v>
      </c>
    </row>
    <row r="813" spans="1:26" x14ac:dyDescent="0.2">
      <c r="A813" s="27">
        <v>44447</v>
      </c>
      <c r="B813" s="17">
        <v>5.3205</v>
      </c>
      <c r="C813" s="14">
        <v>786.99</v>
      </c>
      <c r="D813" s="17">
        <v>6.4569000000000001</v>
      </c>
      <c r="E813" s="17">
        <v>3834.76</v>
      </c>
      <c r="F813" s="17">
        <v>21.506900000000002</v>
      </c>
      <c r="G813" s="17">
        <v>296.27999999999997</v>
      </c>
      <c r="H813" s="17">
        <v>14279.5</v>
      </c>
      <c r="I813" s="17">
        <v>4.1520000000000001</v>
      </c>
      <c r="J813" s="17">
        <v>19.9405</v>
      </c>
      <c r="K813" s="17">
        <v>4.0938499999999998</v>
      </c>
      <c r="L813" s="17">
        <v>50.115699999999997</v>
      </c>
      <c r="M813" s="17">
        <v>3.82395</v>
      </c>
      <c r="N813" s="17">
        <v>4.1853499999999997</v>
      </c>
      <c r="O813" s="17">
        <v>73.302199999999999</v>
      </c>
      <c r="P813" s="17">
        <v>14.18948</v>
      </c>
      <c r="Q813" s="17">
        <v>32.756999999999998</v>
      </c>
      <c r="R813" s="17">
        <v>8.4734499999999997</v>
      </c>
      <c r="S813" s="17">
        <v>73.825509999999994</v>
      </c>
      <c r="T813" s="17">
        <v>1.34572</v>
      </c>
      <c r="U813" s="17">
        <v>27.735199999999999</v>
      </c>
      <c r="V813" s="17">
        <v>1167.17</v>
      </c>
      <c r="W813" s="17">
        <v>26.736149999999999</v>
      </c>
      <c r="X813" s="17">
        <v>15.700749999999999</v>
      </c>
      <c r="Y813" s="17">
        <v>1.1816</v>
      </c>
      <c r="Z813" s="17">
        <v>110.255</v>
      </c>
    </row>
    <row r="814" spans="1:26" x14ac:dyDescent="0.2">
      <c r="A814" s="27">
        <v>44446</v>
      </c>
      <c r="B814" s="17">
        <v>5.1700499999999998</v>
      </c>
      <c r="C814" s="14">
        <v>780.7</v>
      </c>
      <c r="D814" s="17">
        <v>6.4615</v>
      </c>
      <c r="E814" s="17">
        <v>3813.8249999999998</v>
      </c>
      <c r="F814" s="17">
        <v>21.444299999999998</v>
      </c>
      <c r="G814" s="17">
        <v>294.298</v>
      </c>
      <c r="H814" s="17">
        <v>14235</v>
      </c>
      <c r="I814" s="17">
        <v>4.1555</v>
      </c>
      <c r="J814" s="17">
        <v>19.941050000000001</v>
      </c>
      <c r="K814" s="17">
        <v>4.0925000000000002</v>
      </c>
      <c r="L814" s="17">
        <v>50.0105</v>
      </c>
      <c r="M814" s="17">
        <v>3.8094999999999999</v>
      </c>
      <c r="N814" s="17">
        <v>4.18093</v>
      </c>
      <c r="O814" s="17">
        <v>73.346369999999993</v>
      </c>
      <c r="P814" s="17">
        <v>14.31518</v>
      </c>
      <c r="Q814" s="17">
        <v>32.680500000000002</v>
      </c>
      <c r="R814" s="17">
        <v>8.3526000000000007</v>
      </c>
      <c r="S814" s="17">
        <v>73.330520000000007</v>
      </c>
      <c r="T814" s="17">
        <v>1.34605</v>
      </c>
      <c r="U814" s="17">
        <v>27.6022</v>
      </c>
      <c r="V814" s="17">
        <v>1162.21</v>
      </c>
      <c r="W814" s="17">
        <v>26.631150000000002</v>
      </c>
      <c r="X814" s="17">
        <v>15.744999999999999</v>
      </c>
      <c r="Y814" s="17">
        <v>1.1839900000000001</v>
      </c>
      <c r="Z814" s="17">
        <v>110.27800000000001</v>
      </c>
    </row>
    <row r="815" spans="1:26" x14ac:dyDescent="0.2">
      <c r="A815" s="27">
        <v>44445</v>
      </c>
      <c r="B815" s="17">
        <v>5.1700499999999998</v>
      </c>
      <c r="C815" s="14">
        <v>772.80499999999995</v>
      </c>
      <c r="D815" s="17">
        <v>6.4506300000000003</v>
      </c>
      <c r="E815" s="17">
        <v>3794.5250000000001</v>
      </c>
      <c r="F815" s="17">
        <v>21.400379999999998</v>
      </c>
      <c r="G815" s="17">
        <v>292.77499999999998</v>
      </c>
      <c r="H815" s="17">
        <v>14239.5</v>
      </c>
      <c r="I815" s="17">
        <v>4.1472499999999997</v>
      </c>
      <c r="J815" s="17">
        <v>19.914719999999999</v>
      </c>
      <c r="K815" s="17">
        <v>4.1023800000000001</v>
      </c>
      <c r="L815" s="17">
        <v>49.944499999999998</v>
      </c>
      <c r="M815" s="17">
        <v>3.81148</v>
      </c>
      <c r="N815" s="17">
        <v>4.1685499999999998</v>
      </c>
      <c r="O815" s="17">
        <v>72.998350000000002</v>
      </c>
      <c r="P815" s="17">
        <v>14.23775</v>
      </c>
      <c r="Q815" s="17">
        <v>32.486800000000002</v>
      </c>
      <c r="R815" s="17">
        <v>8.2822999999999993</v>
      </c>
      <c r="S815" s="17">
        <v>73.300160000000005</v>
      </c>
      <c r="T815" s="17">
        <v>1.34256</v>
      </c>
      <c r="U815" s="17">
        <v>27.590699999999998</v>
      </c>
      <c r="V815" s="17">
        <v>1157.33</v>
      </c>
      <c r="W815" s="17">
        <v>26.776230000000002</v>
      </c>
      <c r="X815" s="17">
        <v>15.690149999999999</v>
      </c>
      <c r="Y815" s="17">
        <v>1.18703</v>
      </c>
      <c r="Z815" s="17">
        <v>109.855</v>
      </c>
    </row>
    <row r="816" spans="1:26" x14ac:dyDescent="0.2">
      <c r="A816" s="27">
        <v>44442</v>
      </c>
      <c r="B816" s="17">
        <v>5.1925800000000004</v>
      </c>
      <c r="C816" s="14">
        <v>767.75</v>
      </c>
      <c r="D816" s="17">
        <v>6.4385599999999998</v>
      </c>
      <c r="E816" s="17">
        <v>3800.6030000000001</v>
      </c>
      <c r="F816" s="17">
        <v>21.354579999999999</v>
      </c>
      <c r="G816" s="17">
        <v>292.42399999999998</v>
      </c>
      <c r="H816" s="17">
        <v>14244.5</v>
      </c>
      <c r="I816" s="17">
        <v>4.1459000000000001</v>
      </c>
      <c r="J816" s="17">
        <v>19.926749999999998</v>
      </c>
      <c r="K816" s="17">
        <v>4.0934499999999998</v>
      </c>
      <c r="L816" s="17">
        <v>49.822000000000003</v>
      </c>
      <c r="M816" s="17">
        <v>3.7929499999999998</v>
      </c>
      <c r="N816" s="17">
        <v>4.1623999999999999</v>
      </c>
      <c r="O816" s="17">
        <v>72.803299999999993</v>
      </c>
      <c r="P816" s="17">
        <v>14.31265</v>
      </c>
      <c r="Q816" s="17">
        <v>32.479799999999997</v>
      </c>
      <c r="R816" s="17">
        <v>8.3242499999999993</v>
      </c>
      <c r="S816" s="17">
        <v>72.992009999999993</v>
      </c>
      <c r="T816" s="17">
        <v>1.3412299999999999</v>
      </c>
      <c r="U816" s="17">
        <v>27.667200000000001</v>
      </c>
      <c r="V816" s="17">
        <v>1155.77</v>
      </c>
      <c r="W816" s="17">
        <v>26.885200000000001</v>
      </c>
      <c r="X816" s="17">
        <v>15.70425</v>
      </c>
      <c r="Y816" s="17">
        <v>1.1879599999999999</v>
      </c>
      <c r="Z816" s="17">
        <v>109.714</v>
      </c>
    </row>
    <row r="817" spans="1:26" x14ac:dyDescent="0.2">
      <c r="A817" s="27">
        <v>44441</v>
      </c>
      <c r="B817" s="17">
        <v>5.1842499999999996</v>
      </c>
      <c r="C817" s="14">
        <v>768.2</v>
      </c>
      <c r="D817" s="17">
        <v>6.4492799999999999</v>
      </c>
      <c r="E817" s="17">
        <v>3797.56</v>
      </c>
      <c r="F817" s="17">
        <v>21.38908</v>
      </c>
      <c r="G817" s="17">
        <v>293.464</v>
      </c>
      <c r="H817" s="17">
        <v>14251.5</v>
      </c>
      <c r="I817" s="17">
        <v>4.1589999999999998</v>
      </c>
      <c r="J817" s="17">
        <v>19.9605</v>
      </c>
      <c r="K817" s="17">
        <v>4.1014499999999998</v>
      </c>
      <c r="L817" s="17">
        <v>49.8506</v>
      </c>
      <c r="M817" s="17">
        <v>3.8006500000000001</v>
      </c>
      <c r="N817" s="17">
        <v>4.1589499999999999</v>
      </c>
      <c r="O817" s="17">
        <v>72.906599999999997</v>
      </c>
      <c r="P817" s="17">
        <v>14.46495</v>
      </c>
      <c r="Q817" s="17">
        <v>32.457599999999999</v>
      </c>
      <c r="R817" s="17">
        <v>8.2784499999999994</v>
      </c>
      <c r="S817" s="17">
        <v>73.015510000000006</v>
      </c>
      <c r="T817" s="17">
        <v>1.3424100000000001</v>
      </c>
      <c r="U817" s="17">
        <v>27.695499999999999</v>
      </c>
      <c r="V817" s="17">
        <v>1158.23</v>
      </c>
      <c r="W817" s="17">
        <v>26.967949999999998</v>
      </c>
      <c r="X817" s="17">
        <v>15.731299999999999</v>
      </c>
      <c r="Y817" s="17">
        <v>1.18754</v>
      </c>
      <c r="Z817" s="17">
        <v>109.943</v>
      </c>
    </row>
    <row r="818" spans="1:26" x14ac:dyDescent="0.2">
      <c r="A818" s="27">
        <v>44440</v>
      </c>
      <c r="B818" s="17">
        <v>5.18668</v>
      </c>
      <c r="C818" s="14">
        <v>771.42200000000003</v>
      </c>
      <c r="D818" s="17">
        <v>6.4519399999999996</v>
      </c>
      <c r="E818" s="17">
        <v>3762.9250000000002</v>
      </c>
      <c r="F818" s="17">
        <v>21.418900000000001</v>
      </c>
      <c r="G818" s="17">
        <v>293.88099999999997</v>
      </c>
      <c r="H818" s="17">
        <v>14236.5</v>
      </c>
      <c r="I818" s="17">
        <v>4.1537499999999996</v>
      </c>
      <c r="J818" s="17">
        <v>19.995850000000001</v>
      </c>
      <c r="K818" s="17">
        <v>4.0851199999999999</v>
      </c>
      <c r="L818" s="17">
        <v>50.060699999999997</v>
      </c>
      <c r="M818" s="17">
        <v>3.8071899999999999</v>
      </c>
      <c r="N818" s="17">
        <v>4.16845</v>
      </c>
      <c r="O818" s="17">
        <v>72.997690000000006</v>
      </c>
      <c r="P818" s="17">
        <v>14.413180000000001</v>
      </c>
      <c r="Q818" s="17">
        <v>32.326999999999998</v>
      </c>
      <c r="R818" s="17">
        <v>8.2955000000000005</v>
      </c>
      <c r="S818" s="17">
        <v>72.971509999999995</v>
      </c>
      <c r="T818" s="17">
        <v>1.3446</v>
      </c>
      <c r="U818" s="17">
        <v>27.726199999999999</v>
      </c>
      <c r="V818" s="17">
        <v>1156.08</v>
      </c>
      <c r="W818" s="17">
        <v>27.028749999999999</v>
      </c>
      <c r="X818" s="17">
        <v>15.693350000000001</v>
      </c>
      <c r="Y818" s="17">
        <v>1.1839200000000001</v>
      </c>
      <c r="Z818" s="17">
        <v>110.009</v>
      </c>
    </row>
    <row r="819" spans="1:26" x14ac:dyDescent="0.2">
      <c r="A819" s="27">
        <v>44439</v>
      </c>
      <c r="B819" s="17">
        <v>5.1512500000000001</v>
      </c>
      <c r="C819" s="14">
        <v>774.13499999999999</v>
      </c>
      <c r="D819" s="17">
        <v>6.4541500000000003</v>
      </c>
      <c r="E819" s="17">
        <v>3771.96</v>
      </c>
      <c r="F819" s="17">
        <v>21.519079999999999</v>
      </c>
      <c r="G819" s="17">
        <v>295.52999999999997</v>
      </c>
      <c r="H819" s="17">
        <v>14216</v>
      </c>
      <c r="I819" s="17">
        <v>4.1544999999999996</v>
      </c>
      <c r="J819" s="17">
        <v>20.072949999999999</v>
      </c>
      <c r="K819" s="17">
        <v>4.0884</v>
      </c>
      <c r="L819" s="17">
        <v>49.7485</v>
      </c>
      <c r="M819" s="17">
        <v>3.8304499999999999</v>
      </c>
      <c r="N819" s="17">
        <v>4.1785199999999998</v>
      </c>
      <c r="O819" s="17">
        <v>73.453869999999995</v>
      </c>
      <c r="P819" s="17">
        <v>14.524240000000001</v>
      </c>
      <c r="Q819" s="17">
        <v>32.234499999999997</v>
      </c>
      <c r="R819" s="17">
        <v>8.3178999999999998</v>
      </c>
      <c r="S819" s="17">
        <v>72.999009999999998</v>
      </c>
      <c r="T819" s="17">
        <v>1.3448800000000001</v>
      </c>
      <c r="U819" s="17">
        <v>27.667200000000001</v>
      </c>
      <c r="V819" s="17">
        <v>1158.93</v>
      </c>
      <c r="W819" s="17">
        <v>26.919879999999999</v>
      </c>
      <c r="X819" s="17">
        <v>15.699170000000001</v>
      </c>
      <c r="Y819" s="17">
        <v>1.18093</v>
      </c>
      <c r="Z819" s="17">
        <v>110.015</v>
      </c>
    </row>
    <row r="820" spans="1:26" x14ac:dyDescent="0.2">
      <c r="A820" s="27">
        <v>44438</v>
      </c>
      <c r="B820" s="17">
        <v>5.18485</v>
      </c>
      <c r="C820" s="14">
        <v>782.25</v>
      </c>
      <c r="D820" s="17">
        <v>6.4654400000000001</v>
      </c>
      <c r="E820" s="17">
        <v>3815.788</v>
      </c>
      <c r="F820" s="17">
        <v>21.683800000000002</v>
      </c>
      <c r="G820" s="17">
        <v>295.26600000000002</v>
      </c>
      <c r="H820" s="17">
        <v>14332.5</v>
      </c>
      <c r="I820" s="17">
        <v>4.1544999999999996</v>
      </c>
      <c r="J820" s="17">
        <v>20.1403</v>
      </c>
      <c r="K820" s="17">
        <v>4.0835800000000004</v>
      </c>
      <c r="L820" s="17">
        <v>49.840800000000002</v>
      </c>
      <c r="M820" s="17">
        <v>3.8666999999999998</v>
      </c>
      <c r="N820" s="17">
        <v>4.1843000000000004</v>
      </c>
      <c r="O820" s="17">
        <v>73.508009999999999</v>
      </c>
      <c r="P820" s="17">
        <v>14.673410000000001</v>
      </c>
      <c r="Q820" s="17">
        <v>32.491</v>
      </c>
      <c r="R820" s="17">
        <v>8.3792399999999994</v>
      </c>
      <c r="S820" s="17">
        <v>73.434510000000003</v>
      </c>
      <c r="T820" s="17">
        <v>1.34555</v>
      </c>
      <c r="U820" s="17">
        <v>27.768699999999999</v>
      </c>
      <c r="V820" s="17">
        <v>1165.95</v>
      </c>
      <c r="W820" s="17">
        <v>26.839479999999998</v>
      </c>
      <c r="X820" s="17">
        <v>15.695650000000001</v>
      </c>
      <c r="Y820" s="17">
        <v>1.1796800000000001</v>
      </c>
      <c r="Z820" s="17">
        <v>109.92</v>
      </c>
    </row>
    <row r="821" spans="1:26" x14ac:dyDescent="0.2">
      <c r="A821" s="27">
        <v>44435</v>
      </c>
      <c r="B821" s="17">
        <v>5.2046000000000001</v>
      </c>
      <c r="C821" s="14">
        <v>783.34500000000003</v>
      </c>
      <c r="D821" s="17">
        <v>6.4623799999999996</v>
      </c>
      <c r="E821" s="17">
        <v>3829.462</v>
      </c>
      <c r="F821" s="17">
        <v>21.637869999999999</v>
      </c>
      <c r="G821" s="17">
        <v>296.029</v>
      </c>
      <c r="H821" s="17">
        <v>14323</v>
      </c>
      <c r="I821" s="17">
        <v>4.1905000000000001</v>
      </c>
      <c r="J821" s="17">
        <v>20.201930000000001</v>
      </c>
      <c r="K821" s="17">
        <v>4.0815200000000003</v>
      </c>
      <c r="L821" s="17">
        <v>49.95</v>
      </c>
      <c r="M821" s="17">
        <v>3.8795799999999998</v>
      </c>
      <c r="N821" s="17">
        <v>4.18466</v>
      </c>
      <c r="O821" s="17">
        <v>73.448800000000006</v>
      </c>
      <c r="P821" s="17">
        <v>14.722950000000001</v>
      </c>
      <c r="Q821" s="17">
        <v>32.519300000000001</v>
      </c>
      <c r="R821" s="17">
        <v>8.3512000000000004</v>
      </c>
      <c r="S821" s="17">
        <v>73.560509999999994</v>
      </c>
      <c r="T821" s="17">
        <v>1.34598</v>
      </c>
      <c r="U821" s="17">
        <v>27.936199999999999</v>
      </c>
      <c r="V821" s="17">
        <v>1162.23</v>
      </c>
      <c r="W821" s="17">
        <v>26.89207</v>
      </c>
      <c r="X821" s="17">
        <v>15.7021</v>
      </c>
      <c r="Y821" s="17">
        <v>1.1794500000000001</v>
      </c>
      <c r="Z821" s="17">
        <v>109.84</v>
      </c>
    </row>
    <row r="822" spans="1:26" x14ac:dyDescent="0.2">
      <c r="A822" s="27">
        <v>44434</v>
      </c>
      <c r="B822" s="17">
        <v>5.2572299999999998</v>
      </c>
      <c r="C822" s="14">
        <v>786.92700000000002</v>
      </c>
      <c r="D822" s="17">
        <v>6.4845699999999997</v>
      </c>
      <c r="E822" s="17">
        <v>3866.1370000000002</v>
      </c>
      <c r="F822" s="17">
        <v>21.725470000000001</v>
      </c>
      <c r="G822" s="17">
        <v>296.887</v>
      </c>
      <c r="H822" s="17">
        <v>14446.5</v>
      </c>
      <c r="I822" s="17">
        <v>4.194</v>
      </c>
      <c r="J822" s="17">
        <v>20.362629999999999</v>
      </c>
      <c r="K822" s="17">
        <v>4.0802500000000004</v>
      </c>
      <c r="L822" s="17">
        <v>49.9846</v>
      </c>
      <c r="M822" s="17">
        <v>3.8930699999999998</v>
      </c>
      <c r="N822" s="17">
        <v>4.1986999999999997</v>
      </c>
      <c r="O822" s="17">
        <v>74.276809999999998</v>
      </c>
      <c r="P822" s="17">
        <v>14.935700000000001</v>
      </c>
      <c r="Q822" s="17">
        <v>32.758499999999998</v>
      </c>
      <c r="R822" s="17">
        <v>8.3915600000000001</v>
      </c>
      <c r="S822" s="17">
        <v>74.132509999999996</v>
      </c>
      <c r="T822" s="17">
        <v>1.3536699999999999</v>
      </c>
      <c r="U822" s="17">
        <v>27.922000000000001</v>
      </c>
      <c r="V822" s="17">
        <v>1170.71</v>
      </c>
      <c r="W822" s="17">
        <v>26.799800000000001</v>
      </c>
      <c r="X822" s="17">
        <v>15.715949999999999</v>
      </c>
      <c r="Y822" s="17">
        <v>1.17519</v>
      </c>
      <c r="Z822" s="17">
        <v>110.089</v>
      </c>
    </row>
    <row r="823" spans="1:26" x14ac:dyDescent="0.2">
      <c r="A823" s="27">
        <v>44433</v>
      </c>
      <c r="B823" s="17">
        <v>5.2149000000000001</v>
      </c>
      <c r="C823" s="14">
        <v>784.07</v>
      </c>
      <c r="D823" s="17">
        <v>6.4701199999999996</v>
      </c>
      <c r="E823" s="17">
        <v>3865</v>
      </c>
      <c r="F823" s="17">
        <v>21.70355</v>
      </c>
      <c r="G823" s="17">
        <v>295.971</v>
      </c>
      <c r="H823" s="17">
        <v>14414</v>
      </c>
      <c r="I823" s="17">
        <v>4.2032499999999997</v>
      </c>
      <c r="J823" s="17">
        <v>20.242599999999999</v>
      </c>
      <c r="K823" s="17">
        <v>4.0902500000000002</v>
      </c>
      <c r="L823" s="17">
        <v>49.863500000000002</v>
      </c>
      <c r="M823" s="17">
        <v>3.88483</v>
      </c>
      <c r="N823" s="17">
        <v>4.1867900000000002</v>
      </c>
      <c r="O823" s="17">
        <v>73.896339999999995</v>
      </c>
      <c r="P823" s="17">
        <v>14.95195</v>
      </c>
      <c r="Q823" s="17">
        <v>32.805</v>
      </c>
      <c r="R823" s="17">
        <v>8.3783899999999996</v>
      </c>
      <c r="S823" s="17">
        <v>74.10051</v>
      </c>
      <c r="T823" s="17">
        <v>1.35277</v>
      </c>
      <c r="U823" s="17">
        <v>27.916499999999999</v>
      </c>
      <c r="V823" s="17">
        <v>1164.085</v>
      </c>
      <c r="W823" s="17">
        <v>26.72</v>
      </c>
      <c r="X823" s="17">
        <v>15.705</v>
      </c>
      <c r="Y823" s="17">
        <v>1.1772</v>
      </c>
      <c r="Z823" s="17">
        <v>110.02</v>
      </c>
    </row>
    <row r="824" spans="1:26" x14ac:dyDescent="0.2">
      <c r="A824" s="27">
        <v>44432</v>
      </c>
      <c r="B824" s="17">
        <v>5.2476000000000003</v>
      </c>
      <c r="C824" s="14">
        <v>782.65</v>
      </c>
      <c r="D824" s="17">
        <v>6.4695600000000004</v>
      </c>
      <c r="E824" s="17">
        <v>3866.65</v>
      </c>
      <c r="F824" s="17">
        <v>21.713259999999998</v>
      </c>
      <c r="G824" s="17">
        <v>296.23599999999999</v>
      </c>
      <c r="H824" s="17">
        <v>14407.5</v>
      </c>
      <c r="I824" s="17">
        <v>4.2175000000000002</v>
      </c>
      <c r="J824" s="17">
        <v>20.20656</v>
      </c>
      <c r="K824" s="17">
        <v>4.0913700000000004</v>
      </c>
      <c r="L824" s="17">
        <v>50.122</v>
      </c>
      <c r="M824" s="17">
        <v>3.8914800000000001</v>
      </c>
      <c r="N824" s="17">
        <v>4.1943599999999996</v>
      </c>
      <c r="O824" s="17">
        <v>73.771199999999993</v>
      </c>
      <c r="P824" s="17">
        <v>15.00041</v>
      </c>
      <c r="Q824" s="17">
        <v>32.887</v>
      </c>
      <c r="R824" s="17">
        <v>8.4113100000000003</v>
      </c>
      <c r="S824" s="17">
        <v>74.139510000000001</v>
      </c>
      <c r="T824" s="17">
        <v>1.3543499999999999</v>
      </c>
      <c r="U824" s="17">
        <v>27.9527</v>
      </c>
      <c r="V824" s="17">
        <v>1164.03</v>
      </c>
      <c r="W824" s="17">
        <v>26.673649999999999</v>
      </c>
      <c r="X824" s="17">
        <v>15.735900000000001</v>
      </c>
      <c r="Y824" s="17">
        <v>1.1755599999999999</v>
      </c>
      <c r="Z824" s="17">
        <v>109.65</v>
      </c>
    </row>
    <row r="825" spans="1:26" x14ac:dyDescent="0.2">
      <c r="A825" s="27">
        <v>44431</v>
      </c>
      <c r="B825" s="17">
        <v>5.3806000000000003</v>
      </c>
      <c r="C825" s="14">
        <v>784.88</v>
      </c>
      <c r="D825" s="17">
        <v>6.4771200000000002</v>
      </c>
      <c r="E825" s="17">
        <v>3876.4749999999999</v>
      </c>
      <c r="F825" s="17">
        <v>21.760449999999999</v>
      </c>
      <c r="G825" s="17">
        <v>297.80599999999998</v>
      </c>
      <c r="H825" s="17">
        <v>14391.5</v>
      </c>
      <c r="I825" s="17">
        <v>4.226</v>
      </c>
      <c r="J825" s="17">
        <v>20.316479999999999</v>
      </c>
      <c r="K825" s="17">
        <v>4.1014299999999997</v>
      </c>
      <c r="L825" s="17">
        <v>50.26</v>
      </c>
      <c r="M825" s="17">
        <v>3.90185</v>
      </c>
      <c r="N825" s="17">
        <v>4.1968699999999997</v>
      </c>
      <c r="O825" s="17">
        <v>73.979280000000003</v>
      </c>
      <c r="P825" s="17">
        <v>15.12585</v>
      </c>
      <c r="Q825" s="17">
        <v>33.251800000000003</v>
      </c>
      <c r="R825" s="17">
        <v>8.4272500000000008</v>
      </c>
      <c r="S825" s="17">
        <v>74.10951</v>
      </c>
      <c r="T825" s="17">
        <v>1.35633</v>
      </c>
      <c r="U825" s="17">
        <v>27.973800000000001</v>
      </c>
      <c r="V825" s="17">
        <v>1169.0999999999999</v>
      </c>
      <c r="W825" s="17">
        <v>26.673649999999999</v>
      </c>
      <c r="X825" s="17">
        <v>15.692500000000001</v>
      </c>
      <c r="Y825" s="17">
        <v>1.17455</v>
      </c>
      <c r="Z825" s="17">
        <v>109.697</v>
      </c>
    </row>
    <row r="826" spans="1:26" x14ac:dyDescent="0.2">
      <c r="A826" s="27">
        <v>44428</v>
      </c>
      <c r="B826" s="17">
        <v>5.3807200000000002</v>
      </c>
      <c r="C826" s="14">
        <v>786.67200000000003</v>
      </c>
      <c r="D826" s="17">
        <v>6.5002300000000002</v>
      </c>
      <c r="E826" s="17">
        <v>3872.2</v>
      </c>
      <c r="F826" s="17">
        <v>21.847449999999998</v>
      </c>
      <c r="G826" s="17">
        <v>299.39699999999999</v>
      </c>
      <c r="H826" s="17">
        <v>14402.5</v>
      </c>
      <c r="I826" s="17">
        <v>4.2387499999999996</v>
      </c>
      <c r="J826" s="17">
        <v>20.365079999999999</v>
      </c>
      <c r="K826" s="17">
        <v>4.1149500000000003</v>
      </c>
      <c r="L826" s="17">
        <v>50.380499999999998</v>
      </c>
      <c r="M826" s="17">
        <v>3.9195500000000001</v>
      </c>
      <c r="N826" s="17">
        <v>4.2186899999999996</v>
      </c>
      <c r="O826" s="17">
        <v>73.927980000000005</v>
      </c>
      <c r="P826" s="17">
        <v>15.295299999999999</v>
      </c>
      <c r="Q826" s="17">
        <v>33.363</v>
      </c>
      <c r="R826" s="17">
        <v>8.4956399999999999</v>
      </c>
      <c r="S826" s="17">
        <v>74.290509999999998</v>
      </c>
      <c r="T826" s="17">
        <v>1.36233</v>
      </c>
      <c r="U826" s="17">
        <v>28.025700000000001</v>
      </c>
      <c r="V826" s="17">
        <v>1175.2</v>
      </c>
      <c r="W826" s="17">
        <v>26.686150000000001</v>
      </c>
      <c r="X826" s="17">
        <v>15.6988</v>
      </c>
      <c r="Y826" s="17">
        <v>1.16984</v>
      </c>
      <c r="Z826" s="17">
        <v>109.783</v>
      </c>
    </row>
    <row r="827" spans="1:26" x14ac:dyDescent="0.2">
      <c r="A827" s="27">
        <v>44427</v>
      </c>
      <c r="B827" s="17">
        <v>5.415</v>
      </c>
      <c r="C827" s="14">
        <v>787.14</v>
      </c>
      <c r="D827" s="17">
        <v>6.5011000000000001</v>
      </c>
      <c r="E827" s="17">
        <v>3870.1129999999998</v>
      </c>
      <c r="F827" s="17">
        <v>21.878</v>
      </c>
      <c r="G827" s="17">
        <v>300.60700000000003</v>
      </c>
      <c r="H827" s="17">
        <v>14493</v>
      </c>
      <c r="I827" s="17">
        <v>4.2380000000000004</v>
      </c>
      <c r="J827" s="17">
        <v>20.162500000000001</v>
      </c>
      <c r="K827" s="17">
        <v>4.1052499999999998</v>
      </c>
      <c r="L827" s="17">
        <v>50.5548</v>
      </c>
      <c r="M827" s="17">
        <v>3.9268299999999998</v>
      </c>
      <c r="N827" s="17">
        <v>4.2241799999999996</v>
      </c>
      <c r="O827" s="17">
        <v>74.269379999999998</v>
      </c>
      <c r="P827" s="17">
        <v>15.212149999999999</v>
      </c>
      <c r="Q827" s="17">
        <v>33.367199999999997</v>
      </c>
      <c r="R827" s="17">
        <v>8.5282</v>
      </c>
      <c r="S827" s="17">
        <v>74.429010000000005</v>
      </c>
      <c r="T827" s="17">
        <v>1.36467</v>
      </c>
      <c r="U827" s="17">
        <v>27.9815</v>
      </c>
      <c r="V827" s="17">
        <v>1176.46</v>
      </c>
      <c r="W827" s="17">
        <v>26.643650000000001</v>
      </c>
      <c r="X827" s="17">
        <v>15.699299999999999</v>
      </c>
      <c r="Y827" s="17">
        <v>1.16754</v>
      </c>
      <c r="Z827" s="17">
        <v>109.738</v>
      </c>
    </row>
    <row r="828" spans="1:26" x14ac:dyDescent="0.2">
      <c r="A828" s="27">
        <v>44426</v>
      </c>
      <c r="B828" s="17">
        <v>5.3878000000000004</v>
      </c>
      <c r="C828" s="14">
        <v>788.78700000000003</v>
      </c>
      <c r="D828" s="17">
        <v>6.4850300000000001</v>
      </c>
      <c r="E828" s="17">
        <v>3852.3249999999998</v>
      </c>
      <c r="F828" s="17">
        <v>21.732119999999998</v>
      </c>
      <c r="G828" s="17">
        <v>299.31799999999998</v>
      </c>
      <c r="H828" s="17">
        <v>14402</v>
      </c>
      <c r="I828" s="17">
        <v>4.2380000000000004</v>
      </c>
      <c r="J828" s="17">
        <v>20.0441</v>
      </c>
      <c r="K828" s="17">
        <v>4.0958500000000004</v>
      </c>
      <c r="L828" s="17">
        <v>50.418500000000002</v>
      </c>
      <c r="M828" s="17">
        <v>3.8906999999999998</v>
      </c>
      <c r="N828" s="17">
        <v>4.2049200000000004</v>
      </c>
      <c r="O828" s="17">
        <v>73.793700000000001</v>
      </c>
      <c r="P828" s="17">
        <v>14.98063</v>
      </c>
      <c r="Q828" s="17">
        <v>33.295499999999997</v>
      </c>
      <c r="R828" s="17">
        <v>8.4641599999999997</v>
      </c>
      <c r="S828" s="17">
        <v>74.297510000000003</v>
      </c>
      <c r="T828" s="17">
        <v>1.36067</v>
      </c>
      <c r="U828" s="17">
        <v>27.848500000000001</v>
      </c>
      <c r="V828" s="17">
        <v>1170.28</v>
      </c>
      <c r="W828" s="17">
        <v>26.618919999999999</v>
      </c>
      <c r="X828" s="17">
        <v>15.701320000000001</v>
      </c>
      <c r="Y828" s="17">
        <v>1.1711</v>
      </c>
      <c r="Z828" s="17">
        <v>109.765</v>
      </c>
    </row>
    <row r="829" spans="1:26" x14ac:dyDescent="0.2">
      <c r="A829" s="27">
        <v>44425</v>
      </c>
      <c r="B829" s="17">
        <v>5.2957000000000001</v>
      </c>
      <c r="C829" s="14">
        <v>790.11300000000006</v>
      </c>
      <c r="D829" s="17">
        <v>6.4912400000000003</v>
      </c>
      <c r="E829" s="17">
        <v>3879.4229999999998</v>
      </c>
      <c r="F829" s="17">
        <v>21.73433</v>
      </c>
      <c r="G829" s="17">
        <v>300.42200000000003</v>
      </c>
      <c r="H829" s="17">
        <v>14418</v>
      </c>
      <c r="I829" s="17">
        <v>4.2367499999999998</v>
      </c>
      <c r="J829" s="17">
        <v>20.008700000000001</v>
      </c>
      <c r="K829" s="17">
        <v>4.0879000000000003</v>
      </c>
      <c r="L829" s="17">
        <v>50.407499999999999</v>
      </c>
      <c r="M829" s="17">
        <v>3.89757</v>
      </c>
      <c r="N829" s="17">
        <v>4.2061500000000001</v>
      </c>
      <c r="O829" s="17">
        <v>73.622500000000002</v>
      </c>
      <c r="P829" s="17">
        <v>14.91072</v>
      </c>
      <c r="Q829" s="17">
        <v>33.363700000000001</v>
      </c>
      <c r="R829" s="17">
        <v>8.4331399999999999</v>
      </c>
      <c r="S829" s="17">
        <v>74.384010000000004</v>
      </c>
      <c r="T829" s="17">
        <v>1.36239</v>
      </c>
      <c r="U829" s="17">
        <v>27.851199999999999</v>
      </c>
      <c r="V829" s="17">
        <v>1177.44</v>
      </c>
      <c r="W829" s="17">
        <v>26.675129999999999</v>
      </c>
      <c r="X829" s="17">
        <v>15.701499999999999</v>
      </c>
      <c r="Y829" s="17">
        <v>1.17096</v>
      </c>
      <c r="Z829" s="17">
        <v>109.59699999999999</v>
      </c>
    </row>
    <row r="830" spans="1:26" x14ac:dyDescent="0.2">
      <c r="A830" s="27">
        <v>44424</v>
      </c>
      <c r="B830" s="17">
        <v>5.26023</v>
      </c>
      <c r="C830" s="14">
        <v>787.68</v>
      </c>
      <c r="D830" s="17">
        <v>6.4760600000000004</v>
      </c>
      <c r="E830" s="17">
        <v>3846.375</v>
      </c>
      <c r="F830" s="17">
        <v>21.588750000000001</v>
      </c>
      <c r="G830" s="17">
        <v>298.51799999999997</v>
      </c>
      <c r="H830" s="17">
        <v>14366</v>
      </c>
      <c r="I830" s="17">
        <v>4.2370000000000001</v>
      </c>
      <c r="J830" s="17">
        <v>19.899149999999999</v>
      </c>
      <c r="K830" s="17">
        <v>4.0809499999999996</v>
      </c>
      <c r="L830" s="17">
        <v>50.637500000000003</v>
      </c>
      <c r="M830" s="17">
        <v>3.8721800000000002</v>
      </c>
      <c r="N830" s="17">
        <v>4.1752000000000002</v>
      </c>
      <c r="O830" s="17">
        <v>73.350710000000007</v>
      </c>
      <c r="P830" s="17">
        <v>14.84268</v>
      </c>
      <c r="Q830" s="17">
        <v>33.408999999999999</v>
      </c>
      <c r="R830" s="17">
        <v>8.4609400000000008</v>
      </c>
      <c r="S830" s="17">
        <v>74.163510000000002</v>
      </c>
      <c r="T830" s="17">
        <v>1.35582</v>
      </c>
      <c r="U830" s="17">
        <v>27.843499999999999</v>
      </c>
      <c r="V830" s="17">
        <v>1165.45</v>
      </c>
      <c r="W830" s="17">
        <v>26.748729999999998</v>
      </c>
      <c r="X830" s="17">
        <v>15.7112</v>
      </c>
      <c r="Y830" s="17">
        <v>1.1778299999999999</v>
      </c>
      <c r="Z830" s="17">
        <v>109.244</v>
      </c>
    </row>
    <row r="831" spans="1:26" x14ac:dyDescent="0.2">
      <c r="A831" s="27">
        <v>44421</v>
      </c>
      <c r="B831" s="17">
        <v>5.2485499999999998</v>
      </c>
      <c r="C831" s="14">
        <v>775.83799999999997</v>
      </c>
      <c r="D831" s="17">
        <v>6.4776300000000004</v>
      </c>
      <c r="E831" s="17">
        <v>3846.375</v>
      </c>
      <c r="F831" s="17">
        <v>21.533000000000001</v>
      </c>
      <c r="G831" s="17">
        <v>298.74</v>
      </c>
      <c r="H831" s="17">
        <v>14363.5</v>
      </c>
      <c r="I831" s="17">
        <v>4.2365000000000004</v>
      </c>
      <c r="J831" s="17">
        <v>19.879380000000001</v>
      </c>
      <c r="K831" s="17">
        <v>4.0779500000000004</v>
      </c>
      <c r="L831" s="17">
        <v>50.467399999999998</v>
      </c>
      <c r="M831" s="17">
        <v>3.87025</v>
      </c>
      <c r="N831" s="17">
        <v>4.16275</v>
      </c>
      <c r="O831" s="17">
        <v>73.304599999999994</v>
      </c>
      <c r="P831" s="17">
        <v>14.73465</v>
      </c>
      <c r="Q831" s="17">
        <v>33.296799999999998</v>
      </c>
      <c r="R831" s="17">
        <v>8.5236900000000002</v>
      </c>
      <c r="S831" s="17">
        <v>74.16301</v>
      </c>
      <c r="T831" s="17">
        <v>1.3549500000000001</v>
      </c>
      <c r="U831" s="17">
        <v>27.842500000000001</v>
      </c>
      <c r="V831" s="17">
        <v>1162.3599999999999</v>
      </c>
      <c r="W831" s="17">
        <v>26.67</v>
      </c>
      <c r="X831" s="17">
        <v>15.700799999999999</v>
      </c>
      <c r="Y831" s="17">
        <v>1.1797</v>
      </c>
      <c r="Z831" s="17">
        <v>109.59</v>
      </c>
    </row>
    <row r="832" spans="1:26" x14ac:dyDescent="0.2">
      <c r="A832" s="27">
        <v>44420</v>
      </c>
      <c r="B832" s="17">
        <v>5.2531999999999996</v>
      </c>
      <c r="C832" s="14">
        <v>774.80499999999995</v>
      </c>
      <c r="D832" s="17">
        <v>6.4776100000000003</v>
      </c>
      <c r="E832" s="17">
        <v>3858.585</v>
      </c>
      <c r="F832" s="17">
        <v>21.636279999999999</v>
      </c>
      <c r="G832" s="17">
        <v>300.88900000000001</v>
      </c>
      <c r="H832" s="17">
        <v>14359</v>
      </c>
      <c r="I832" s="17">
        <v>4.2309999999999999</v>
      </c>
      <c r="J832" s="17">
        <v>19.96527</v>
      </c>
      <c r="K832" s="17">
        <v>4.0880000000000001</v>
      </c>
      <c r="L832" s="17">
        <v>50.402500000000003</v>
      </c>
      <c r="M832" s="17">
        <v>3.9016000000000002</v>
      </c>
      <c r="N832" s="17">
        <v>4.1869100000000001</v>
      </c>
      <c r="O832" s="17">
        <v>73.611800000000002</v>
      </c>
      <c r="P832" s="17">
        <v>14.78176</v>
      </c>
      <c r="Q832" s="17">
        <v>33.066499999999998</v>
      </c>
      <c r="R832" s="17">
        <v>8.5633800000000004</v>
      </c>
      <c r="S832" s="17">
        <v>74.258009999999999</v>
      </c>
      <c r="T832" s="17">
        <v>1.35781</v>
      </c>
      <c r="U832" s="17">
        <v>27.8108</v>
      </c>
      <c r="V832" s="17">
        <v>1163.1600000000001</v>
      </c>
      <c r="W832" s="17">
        <v>26.740549999999999</v>
      </c>
      <c r="X832" s="17">
        <v>15.700799999999999</v>
      </c>
      <c r="Y832" s="17">
        <v>1.1729499999999999</v>
      </c>
      <c r="Z832" s="17">
        <v>110.411</v>
      </c>
    </row>
    <row r="833" spans="1:26" x14ac:dyDescent="0.2">
      <c r="A833" s="27">
        <v>44419</v>
      </c>
      <c r="B833" s="17">
        <v>5.2204499999999996</v>
      </c>
      <c r="C833" s="14">
        <v>773.32500000000005</v>
      </c>
      <c r="D833" s="17">
        <v>6.4763500000000001</v>
      </c>
      <c r="E833" s="17">
        <v>3944.0349999999999</v>
      </c>
      <c r="F833" s="17">
        <v>21.62895</v>
      </c>
      <c r="G833" s="17">
        <v>301.29399999999998</v>
      </c>
      <c r="H833" s="17">
        <v>14362</v>
      </c>
      <c r="I833" s="17">
        <v>4.2394999999999996</v>
      </c>
      <c r="J833" s="17">
        <v>19.92745</v>
      </c>
      <c r="K833" s="17">
        <v>4.0928500000000003</v>
      </c>
      <c r="L833" s="17">
        <v>50.408499999999997</v>
      </c>
      <c r="M833" s="17">
        <v>3.9022899999999998</v>
      </c>
      <c r="N833" s="17">
        <v>4.1860499999999998</v>
      </c>
      <c r="O833" s="17">
        <v>73.481930000000006</v>
      </c>
      <c r="P833" s="17">
        <v>14.66235</v>
      </c>
      <c r="Q833" s="17">
        <v>33.159799999999997</v>
      </c>
      <c r="R833" s="17">
        <v>8.6315100000000005</v>
      </c>
      <c r="S833" s="17">
        <v>74.102019999999996</v>
      </c>
      <c r="T833" s="17">
        <v>1.3564499999999999</v>
      </c>
      <c r="U833" s="17">
        <v>27.843800000000002</v>
      </c>
      <c r="V833" s="17">
        <v>1154.1099999999999</v>
      </c>
      <c r="W833" s="17">
        <v>26.803699999999999</v>
      </c>
      <c r="X833" s="17">
        <v>15.69215</v>
      </c>
      <c r="Y833" s="17">
        <v>1.17387</v>
      </c>
      <c r="Z833" s="17">
        <v>110.43</v>
      </c>
    </row>
    <row r="834" spans="1:26" x14ac:dyDescent="0.2">
      <c r="A834" s="27">
        <v>44418</v>
      </c>
      <c r="B834" s="17">
        <v>5.1902999999999997</v>
      </c>
      <c r="C834" s="14">
        <v>779.38</v>
      </c>
      <c r="D834" s="17">
        <v>6.4873700000000003</v>
      </c>
      <c r="E834" s="17">
        <v>3969.895</v>
      </c>
      <c r="F834" s="17">
        <v>21.660430000000002</v>
      </c>
      <c r="G834" s="17">
        <v>301.76900000000001</v>
      </c>
      <c r="H834" s="17">
        <v>14393</v>
      </c>
      <c r="I834" s="17">
        <v>4.2277500000000003</v>
      </c>
      <c r="J834" s="17">
        <v>20.0868</v>
      </c>
      <c r="K834" s="17">
        <v>4.0789499999999999</v>
      </c>
      <c r="L834" s="17">
        <v>50.399000000000001</v>
      </c>
      <c r="M834" s="17">
        <v>3.90578</v>
      </c>
      <c r="N834" s="17">
        <v>4.1938500000000003</v>
      </c>
      <c r="O834" s="17">
        <v>73.970730000000003</v>
      </c>
      <c r="P834" s="17">
        <v>14.801600000000001</v>
      </c>
      <c r="Q834" s="17">
        <v>33.456800000000001</v>
      </c>
      <c r="R834" s="17">
        <v>8.6090199999999992</v>
      </c>
      <c r="S834" s="17">
        <v>74.421509999999998</v>
      </c>
      <c r="T834" s="17">
        <v>1.3594200000000001</v>
      </c>
      <c r="U834" s="17">
        <v>27.838100000000001</v>
      </c>
      <c r="V834" s="17">
        <v>1152.895</v>
      </c>
      <c r="W834" s="17">
        <v>26.790050000000001</v>
      </c>
      <c r="X834" s="17">
        <v>15.728630000000001</v>
      </c>
      <c r="Y834" s="17">
        <v>1.1719900000000001</v>
      </c>
      <c r="Z834" s="17">
        <v>110.574</v>
      </c>
    </row>
    <row r="835" spans="1:26" x14ac:dyDescent="0.2">
      <c r="A835" s="27">
        <v>44417</v>
      </c>
      <c r="B835" s="17">
        <v>5.2352499999999997</v>
      </c>
      <c r="C835" s="14">
        <v>784.7</v>
      </c>
      <c r="D835" s="17">
        <v>6.4863999999999997</v>
      </c>
      <c r="E835" s="17">
        <v>3997.3249999999998</v>
      </c>
      <c r="F835" s="17">
        <v>21.6157</v>
      </c>
      <c r="G835" s="17">
        <v>300.71699999999998</v>
      </c>
      <c r="H835" s="17">
        <v>14401</v>
      </c>
      <c r="I835" s="17">
        <v>4.2277500000000003</v>
      </c>
      <c r="J835" s="17">
        <v>20.076699999999999</v>
      </c>
      <c r="K835" s="17">
        <v>4.1094999999999997</v>
      </c>
      <c r="L835" s="17">
        <v>50.389899999999997</v>
      </c>
      <c r="M835" s="17">
        <v>3.8893</v>
      </c>
      <c r="N835" s="17">
        <v>4.1864499999999998</v>
      </c>
      <c r="O835" s="17">
        <v>73.657070000000004</v>
      </c>
      <c r="P835" s="17">
        <v>14.78083</v>
      </c>
      <c r="Q835" s="17">
        <v>33.469900000000003</v>
      </c>
      <c r="R835" s="17">
        <v>8.6602700000000006</v>
      </c>
      <c r="S835" s="17">
        <v>74.454509999999999</v>
      </c>
      <c r="T835" s="17">
        <v>1.357</v>
      </c>
      <c r="U835" s="17">
        <v>27.822800000000001</v>
      </c>
      <c r="V835" s="17">
        <v>1147.07</v>
      </c>
      <c r="W835" s="17">
        <v>26.720079999999999</v>
      </c>
      <c r="X835" s="17">
        <v>15.701549999999999</v>
      </c>
      <c r="Y835" s="17">
        <v>1.1736599999999999</v>
      </c>
      <c r="Z835" s="17">
        <v>110.29</v>
      </c>
    </row>
    <row r="836" spans="1:26" x14ac:dyDescent="0.2">
      <c r="A836" s="27">
        <v>44414</v>
      </c>
      <c r="B836" s="17">
        <v>5.2327300000000001</v>
      </c>
      <c r="C836" s="14">
        <v>789.45799999999997</v>
      </c>
      <c r="D836" s="17">
        <v>6.47865</v>
      </c>
      <c r="E836" s="17">
        <v>3957.4349999999999</v>
      </c>
      <c r="F836" s="17">
        <v>21.599</v>
      </c>
      <c r="G836" s="17">
        <v>300.887</v>
      </c>
      <c r="H836" s="17">
        <v>14390.5</v>
      </c>
      <c r="I836" s="17">
        <v>4.2195</v>
      </c>
      <c r="J836" s="17">
        <v>20.04316</v>
      </c>
      <c r="K836" s="17">
        <v>4.0943300000000002</v>
      </c>
      <c r="L836" s="17">
        <v>50.411000000000001</v>
      </c>
      <c r="M836" s="17">
        <v>3.8879299999999999</v>
      </c>
      <c r="N836" s="17">
        <v>4.1767500000000002</v>
      </c>
      <c r="O836" s="17">
        <v>73.226619999999997</v>
      </c>
      <c r="P836" s="17">
        <v>14.630839999999999</v>
      </c>
      <c r="Q836" s="17">
        <v>33.437800000000003</v>
      </c>
      <c r="R836" s="17">
        <v>8.6316500000000005</v>
      </c>
      <c r="S836" s="17">
        <v>74.242059999999995</v>
      </c>
      <c r="T836" s="17">
        <v>1.3547800000000001</v>
      </c>
      <c r="U836" s="17">
        <v>27.7928</v>
      </c>
      <c r="V836" s="17">
        <v>1145.93</v>
      </c>
      <c r="W836" s="17">
        <v>26.789919999999999</v>
      </c>
      <c r="X836" s="17">
        <v>15.703950000000001</v>
      </c>
      <c r="Y836" s="17">
        <v>1.17618</v>
      </c>
      <c r="Z836" s="17">
        <v>110.245</v>
      </c>
    </row>
    <row r="837" spans="1:26" x14ac:dyDescent="0.2">
      <c r="A837" s="27">
        <v>44413</v>
      </c>
      <c r="B837" s="17">
        <v>5.2487500000000002</v>
      </c>
      <c r="C837" s="14">
        <v>779.71299999999997</v>
      </c>
      <c r="D837" s="17">
        <v>6.4620300000000004</v>
      </c>
      <c r="E837" s="17">
        <v>3910.1750000000002</v>
      </c>
      <c r="F837" s="17">
        <v>21.463660000000001</v>
      </c>
      <c r="G837" s="17">
        <v>298.863</v>
      </c>
      <c r="H837" s="17">
        <v>14344</v>
      </c>
      <c r="I837" s="17">
        <v>4.2162499999999996</v>
      </c>
      <c r="J837" s="17">
        <v>19.93375</v>
      </c>
      <c r="K837" s="17">
        <v>4.0734000000000004</v>
      </c>
      <c r="L837" s="17">
        <v>50.244999999999997</v>
      </c>
      <c r="M837" s="17">
        <v>3.8413200000000001</v>
      </c>
      <c r="N837" s="17">
        <v>4.1525299999999996</v>
      </c>
      <c r="O837" s="17">
        <v>73.115799999999993</v>
      </c>
      <c r="P837" s="17">
        <v>14.5092</v>
      </c>
      <c r="Q837" s="17">
        <v>33.257100000000001</v>
      </c>
      <c r="R837" s="17">
        <v>8.5311299999999992</v>
      </c>
      <c r="S837" s="17">
        <v>74.072509999999994</v>
      </c>
      <c r="T837" s="17">
        <v>1.351</v>
      </c>
      <c r="U837" s="17">
        <v>27.762499999999999</v>
      </c>
      <c r="V837" s="17">
        <v>1143.04</v>
      </c>
      <c r="W837" s="17">
        <v>26.894819999999999</v>
      </c>
      <c r="X837" s="17">
        <v>15.719429999999999</v>
      </c>
      <c r="Y837" s="17">
        <v>1.1834</v>
      </c>
      <c r="Z837" s="17">
        <v>109.773</v>
      </c>
    </row>
    <row r="838" spans="1:26" x14ac:dyDescent="0.2">
      <c r="A838" s="27">
        <v>44412</v>
      </c>
      <c r="B838" s="17">
        <v>5.1694000000000004</v>
      </c>
      <c r="C838" s="14">
        <v>774.17499999999995</v>
      </c>
      <c r="D838" s="17">
        <v>6.46305</v>
      </c>
      <c r="E838" s="17">
        <v>3909.4549999999999</v>
      </c>
      <c r="F838" s="17">
        <v>21.497499999999999</v>
      </c>
      <c r="G838" s="17">
        <v>299.53800000000001</v>
      </c>
      <c r="H838" s="17">
        <v>14341</v>
      </c>
      <c r="I838" s="17">
        <v>4.2217500000000001</v>
      </c>
      <c r="J838" s="17">
        <v>19.977160000000001</v>
      </c>
      <c r="K838" s="17">
        <v>4.0816800000000004</v>
      </c>
      <c r="L838" s="17">
        <v>49.763500000000001</v>
      </c>
      <c r="M838" s="17">
        <v>3.8404799999999999</v>
      </c>
      <c r="N838" s="17">
        <v>4.1547799999999997</v>
      </c>
      <c r="O838" s="17">
        <v>73.193860000000001</v>
      </c>
      <c r="P838" s="17">
        <v>14.385540000000001</v>
      </c>
      <c r="Q838" s="17">
        <v>33.123699999999999</v>
      </c>
      <c r="R838" s="17">
        <v>8.4789399999999997</v>
      </c>
      <c r="S838" s="17">
        <v>74.165009999999995</v>
      </c>
      <c r="T838" s="17">
        <v>1.3510200000000001</v>
      </c>
      <c r="U838" s="17">
        <v>27.780200000000001</v>
      </c>
      <c r="V838" s="17">
        <v>1145.01</v>
      </c>
      <c r="W838" s="17">
        <v>26.914960000000001</v>
      </c>
      <c r="X838" s="17">
        <v>15.69125</v>
      </c>
      <c r="Y838" s="17">
        <v>1.1836899999999999</v>
      </c>
      <c r="Z838" s="17">
        <v>109.48399999999999</v>
      </c>
    </row>
    <row r="839" spans="1:26" x14ac:dyDescent="0.2">
      <c r="A839" s="27">
        <v>44411</v>
      </c>
      <c r="B839" s="17">
        <v>5.1976000000000004</v>
      </c>
      <c r="C839" s="14">
        <v>777.83</v>
      </c>
      <c r="D839" s="17">
        <v>6.4665699999999999</v>
      </c>
      <c r="E839" s="17">
        <v>3911.0929999999998</v>
      </c>
      <c r="F839" s="17">
        <v>21.456600000000002</v>
      </c>
      <c r="G839" s="17">
        <v>299.815</v>
      </c>
      <c r="H839" s="17">
        <v>14315.5</v>
      </c>
      <c r="I839" s="17">
        <v>4.2210000000000001</v>
      </c>
      <c r="J839" s="17">
        <v>19.886150000000001</v>
      </c>
      <c r="K839" s="17">
        <v>4.0498200000000004</v>
      </c>
      <c r="L839" s="17">
        <v>49.615000000000002</v>
      </c>
      <c r="M839" s="17">
        <v>3.8385500000000001</v>
      </c>
      <c r="N839" s="17">
        <v>4.1459299999999999</v>
      </c>
      <c r="O839" s="17">
        <v>73.029210000000006</v>
      </c>
      <c r="P839" s="17">
        <v>14.3124</v>
      </c>
      <c r="Q839" s="17">
        <v>33.022500000000001</v>
      </c>
      <c r="R839" s="17">
        <v>8.4092599999999997</v>
      </c>
      <c r="S839" s="17">
        <v>74.228009999999998</v>
      </c>
      <c r="T839" s="17">
        <v>1.3512599999999999</v>
      </c>
      <c r="U839" s="17">
        <v>27.901</v>
      </c>
      <c r="V839" s="17">
        <v>1148.6300000000001</v>
      </c>
      <c r="W839" s="17">
        <v>26.888680000000001</v>
      </c>
      <c r="X839" s="17">
        <v>15.6921</v>
      </c>
      <c r="Y839" s="17">
        <v>1.18638</v>
      </c>
      <c r="Z839" s="17">
        <v>109.042</v>
      </c>
    </row>
    <row r="840" spans="1:26" x14ac:dyDescent="0.2">
      <c r="A840" s="27">
        <v>44410</v>
      </c>
      <c r="B840" s="17">
        <v>5.1738299999999997</v>
      </c>
      <c r="C840" s="14">
        <v>768.05200000000002</v>
      </c>
      <c r="D840" s="17">
        <v>6.4649999999999999</v>
      </c>
      <c r="E840" s="17">
        <v>3886.29</v>
      </c>
      <c r="F840" s="17">
        <v>21.46762</v>
      </c>
      <c r="G840" s="17">
        <v>300.22300000000001</v>
      </c>
      <c r="H840" s="17">
        <v>14370.5</v>
      </c>
      <c r="I840" s="17">
        <v>4.2247500000000002</v>
      </c>
      <c r="J840" s="17">
        <v>19.90663</v>
      </c>
      <c r="K840" s="17">
        <v>4.0637499999999998</v>
      </c>
      <c r="L840" s="17">
        <v>49.92</v>
      </c>
      <c r="M840" s="17">
        <v>3.8407499999999999</v>
      </c>
      <c r="N840" s="17">
        <v>4.1436700000000002</v>
      </c>
      <c r="O840" s="17">
        <v>73.006749999999997</v>
      </c>
      <c r="P840" s="17">
        <v>14.47242</v>
      </c>
      <c r="Q840" s="17">
        <v>32.953000000000003</v>
      </c>
      <c r="R840" s="17">
        <v>8.3544999999999998</v>
      </c>
      <c r="S840" s="17">
        <v>74.328999999999994</v>
      </c>
      <c r="T840" s="17">
        <v>1.353</v>
      </c>
      <c r="U840" s="17">
        <v>27.914300000000001</v>
      </c>
      <c r="V840" s="17">
        <v>1150.4000000000001</v>
      </c>
      <c r="W840" s="17">
        <v>26.89002</v>
      </c>
      <c r="X840" s="17">
        <v>15.69265</v>
      </c>
      <c r="Y840" s="17">
        <v>1.1869499999999999</v>
      </c>
      <c r="Z840" s="17">
        <v>109.312</v>
      </c>
    </row>
    <row r="841" spans="1:26" x14ac:dyDescent="0.2">
      <c r="A841" s="27">
        <v>44407</v>
      </c>
      <c r="B841" s="17">
        <v>5.2115499999999999</v>
      </c>
      <c r="C841" s="14">
        <v>758.71500000000003</v>
      </c>
      <c r="D841" s="17">
        <v>6.4633099999999999</v>
      </c>
      <c r="E841" s="17">
        <v>3830.75</v>
      </c>
      <c r="F841" s="17">
        <v>21.481850000000001</v>
      </c>
      <c r="G841" s="17">
        <v>301.89800000000002</v>
      </c>
      <c r="H841" s="17">
        <v>14450</v>
      </c>
      <c r="I841" s="17">
        <v>4.22</v>
      </c>
      <c r="J841" s="17">
        <v>19.867509999999999</v>
      </c>
      <c r="K841" s="17">
        <v>4.0689799999999998</v>
      </c>
      <c r="L841" s="17">
        <v>50.005800000000001</v>
      </c>
      <c r="M841" s="17">
        <v>3.8485999999999998</v>
      </c>
      <c r="N841" s="17">
        <v>4.1410400000000003</v>
      </c>
      <c r="O841" s="17">
        <v>73.165880000000001</v>
      </c>
      <c r="P841" s="17">
        <v>14.60191</v>
      </c>
      <c r="Q841" s="17">
        <v>32.900300000000001</v>
      </c>
      <c r="R841" s="17">
        <v>8.4539200000000001</v>
      </c>
      <c r="S841" s="17">
        <v>74.385509999999996</v>
      </c>
      <c r="T841" s="17">
        <v>1.3543499999999999</v>
      </c>
      <c r="U841" s="17">
        <v>27.959</v>
      </c>
      <c r="V841" s="17">
        <v>1151.885</v>
      </c>
      <c r="W841" s="17">
        <v>26.78443</v>
      </c>
      <c r="X841" s="17">
        <v>15.704700000000001</v>
      </c>
      <c r="Y841" s="17">
        <v>1.1870499999999999</v>
      </c>
      <c r="Z841" s="17">
        <v>109.71599999999999</v>
      </c>
    </row>
    <row r="842" spans="1:26" x14ac:dyDescent="0.2">
      <c r="A842" s="27">
        <v>44406</v>
      </c>
      <c r="B842" s="17">
        <v>5.0811299999999999</v>
      </c>
      <c r="C842" s="14">
        <v>760.05</v>
      </c>
      <c r="D842" s="17">
        <v>6.4574499999999997</v>
      </c>
      <c r="E842" s="17">
        <v>3867.6149999999998</v>
      </c>
      <c r="F842" s="17">
        <v>21.434470000000001</v>
      </c>
      <c r="G842" s="17">
        <v>300.83300000000003</v>
      </c>
      <c r="H842" s="17">
        <v>14441</v>
      </c>
      <c r="I842" s="17">
        <v>4.2424999999999997</v>
      </c>
      <c r="J842" s="17">
        <v>19.854900000000001</v>
      </c>
      <c r="K842" s="17">
        <v>3.9266000000000001</v>
      </c>
      <c r="L842" s="17">
        <v>50.317500000000003</v>
      </c>
      <c r="M842" s="17">
        <v>3.8444199999999999</v>
      </c>
      <c r="N842" s="17">
        <v>4.1388199999999999</v>
      </c>
      <c r="O842" s="17">
        <v>73.133349999999993</v>
      </c>
      <c r="P842" s="17">
        <v>14.55645</v>
      </c>
      <c r="Q842" s="17">
        <v>32.853000000000002</v>
      </c>
      <c r="R842" s="17">
        <v>8.45852</v>
      </c>
      <c r="S842" s="17">
        <v>74.223010000000002</v>
      </c>
      <c r="T842" s="17">
        <v>1.3531</v>
      </c>
      <c r="U842" s="17">
        <v>27.914000000000001</v>
      </c>
      <c r="V842" s="17">
        <v>1143.29</v>
      </c>
      <c r="W842" s="17">
        <v>26.870049999999999</v>
      </c>
      <c r="X842" s="17">
        <v>15.72345</v>
      </c>
      <c r="Y842" s="17">
        <v>1.1887000000000001</v>
      </c>
      <c r="Z842" s="17">
        <v>109.482</v>
      </c>
    </row>
    <row r="843" spans="1:26" x14ac:dyDescent="0.2">
      <c r="A843" s="27">
        <v>44405</v>
      </c>
      <c r="B843" s="17">
        <v>5.117</v>
      </c>
      <c r="C843" s="14">
        <v>762.07500000000005</v>
      </c>
      <c r="D843" s="17">
        <v>6.4859200000000001</v>
      </c>
      <c r="E843" s="17">
        <v>3905.47</v>
      </c>
      <c r="F843" s="17">
        <v>21.581600000000002</v>
      </c>
      <c r="G843" s="17">
        <v>304.255</v>
      </c>
      <c r="H843" s="17">
        <v>14469.5</v>
      </c>
      <c r="I843" s="17">
        <v>4.2344999999999997</v>
      </c>
      <c r="J843" s="17">
        <v>19.918600000000001</v>
      </c>
      <c r="K843" s="17">
        <v>3.9266000000000001</v>
      </c>
      <c r="L843" s="17">
        <v>50.392499999999998</v>
      </c>
      <c r="M843" s="17">
        <v>3.88164</v>
      </c>
      <c r="N843" s="17">
        <v>4.1543299999999999</v>
      </c>
      <c r="O843" s="17">
        <v>73.560749999999999</v>
      </c>
      <c r="P843" s="17">
        <v>14.749029999999999</v>
      </c>
      <c r="Q843" s="17">
        <v>32.825200000000002</v>
      </c>
      <c r="R843" s="17">
        <v>8.5541800000000006</v>
      </c>
      <c r="S843" s="17">
        <v>74.442509999999999</v>
      </c>
      <c r="T843" s="17">
        <v>1.3566499999999999</v>
      </c>
      <c r="U843" s="17">
        <v>28.004799999999999</v>
      </c>
      <c r="V843" s="17">
        <v>1150.44</v>
      </c>
      <c r="W843" s="17">
        <v>26.91797</v>
      </c>
      <c r="X843" s="17">
        <v>15.738250000000001</v>
      </c>
      <c r="Y843" s="17">
        <v>1.18445</v>
      </c>
      <c r="Z843" s="17">
        <v>109.913</v>
      </c>
    </row>
    <row r="844" spans="1:26" x14ac:dyDescent="0.2">
      <c r="A844" s="27">
        <v>44404</v>
      </c>
      <c r="B844" s="17">
        <v>5.1713199999999997</v>
      </c>
      <c r="C844" s="14">
        <v>767.73299999999995</v>
      </c>
      <c r="D844" s="17">
        <v>6.5269500000000003</v>
      </c>
      <c r="E844" s="17">
        <v>3919.06</v>
      </c>
      <c r="F844" s="17">
        <v>21.750920000000001</v>
      </c>
      <c r="G844" s="17">
        <v>303.94799999999998</v>
      </c>
      <c r="H844" s="17">
        <v>14506</v>
      </c>
      <c r="I844" s="17">
        <v>4.2335000000000003</v>
      </c>
      <c r="J844" s="17">
        <v>19.978829999999999</v>
      </c>
      <c r="K844" s="17">
        <v>3.9266000000000001</v>
      </c>
      <c r="L844" s="17">
        <v>50.41</v>
      </c>
      <c r="M844" s="17">
        <v>3.8910800000000001</v>
      </c>
      <c r="N844" s="17">
        <v>4.1615500000000001</v>
      </c>
      <c r="O844" s="17">
        <v>73.740650000000002</v>
      </c>
      <c r="P844" s="17">
        <v>14.788740000000001</v>
      </c>
      <c r="Q844" s="17">
        <v>32.923000000000002</v>
      </c>
      <c r="R844" s="17">
        <v>8.56494</v>
      </c>
      <c r="S844" s="17">
        <v>74.558009999999996</v>
      </c>
      <c r="T844" s="17">
        <v>1.3603499999999999</v>
      </c>
      <c r="U844" s="17">
        <v>28.081299999999999</v>
      </c>
      <c r="V844" s="17">
        <v>1154.865</v>
      </c>
      <c r="W844" s="17">
        <v>26.973680000000002</v>
      </c>
      <c r="X844" s="17">
        <v>15.7262</v>
      </c>
      <c r="Y844" s="17">
        <v>1.18167</v>
      </c>
      <c r="Z844" s="17">
        <v>109.776</v>
      </c>
    </row>
    <row r="845" spans="1:26" x14ac:dyDescent="0.2">
      <c r="A845" s="27">
        <v>44403</v>
      </c>
      <c r="B845" s="17">
        <v>5.1778000000000004</v>
      </c>
      <c r="C845" s="14">
        <v>760.21</v>
      </c>
      <c r="D845" s="17">
        <v>6.4835000000000003</v>
      </c>
      <c r="E845" s="17">
        <v>3908.4270000000001</v>
      </c>
      <c r="F845" s="17">
        <v>21.753699999999998</v>
      </c>
      <c r="G845" s="17">
        <v>306.27499999999998</v>
      </c>
      <c r="H845" s="17">
        <v>14473</v>
      </c>
      <c r="I845" s="17">
        <v>4.2307499999999996</v>
      </c>
      <c r="J845" s="17">
        <v>20.036650000000002</v>
      </c>
      <c r="K845" s="17">
        <v>3.9093300000000002</v>
      </c>
      <c r="L845" s="17">
        <v>50.34</v>
      </c>
      <c r="M845" s="17">
        <v>3.8915999999999999</v>
      </c>
      <c r="N845" s="17">
        <v>4.1657999999999999</v>
      </c>
      <c r="O845" s="17">
        <v>73.746799999999993</v>
      </c>
      <c r="P845" s="17">
        <v>14.79467</v>
      </c>
      <c r="Q845" s="17">
        <v>32.911799999999999</v>
      </c>
      <c r="R845" s="17">
        <v>8.5585599999999999</v>
      </c>
      <c r="S845" s="17">
        <v>74.277510000000007</v>
      </c>
      <c r="T845" s="17">
        <v>1.3582000000000001</v>
      </c>
      <c r="U845" s="17">
        <v>28.0716</v>
      </c>
      <c r="V845" s="17">
        <v>1152.71</v>
      </c>
      <c r="W845" s="17">
        <v>26.949929999999998</v>
      </c>
      <c r="X845" s="17">
        <v>15.681430000000001</v>
      </c>
      <c r="Y845" s="17">
        <v>1.1803399999999999</v>
      </c>
      <c r="Z845" s="17">
        <v>110.387</v>
      </c>
    </row>
    <row r="846" spans="1:26" x14ac:dyDescent="0.2">
      <c r="A846" s="27">
        <v>44400</v>
      </c>
      <c r="B846" s="17">
        <v>5.2000799999999998</v>
      </c>
      <c r="C846" s="14">
        <v>762.57500000000005</v>
      </c>
      <c r="D846" s="17">
        <v>6.4763799999999998</v>
      </c>
      <c r="E846" s="17">
        <v>3869.5549999999998</v>
      </c>
      <c r="F846" s="17">
        <v>21.788319999999999</v>
      </c>
      <c r="G846" s="17">
        <v>306.13099999999997</v>
      </c>
      <c r="H846" s="17">
        <v>14463</v>
      </c>
      <c r="I846" s="17">
        <v>4.2262500000000003</v>
      </c>
      <c r="J846" s="17">
        <v>20.066500000000001</v>
      </c>
      <c r="K846" s="17">
        <v>3.9249499999999999</v>
      </c>
      <c r="L846" s="17">
        <v>50.325000000000003</v>
      </c>
      <c r="M846" s="17">
        <v>3.8845200000000002</v>
      </c>
      <c r="N846" s="17">
        <v>4.1820199999999996</v>
      </c>
      <c r="O846" s="17">
        <v>73.906369999999995</v>
      </c>
      <c r="P846" s="17">
        <v>14.850300000000001</v>
      </c>
      <c r="Q846" s="17">
        <v>32.936799999999998</v>
      </c>
      <c r="R846" s="17">
        <v>8.5528899999999997</v>
      </c>
      <c r="S846" s="17">
        <v>74.451359999999994</v>
      </c>
      <c r="T846" s="17">
        <v>1.36073</v>
      </c>
      <c r="U846" s="17">
        <v>28.047699999999999</v>
      </c>
      <c r="V846" s="17">
        <v>1152.1199999999999</v>
      </c>
      <c r="W846" s="17">
        <v>27.045680000000001</v>
      </c>
      <c r="X846" s="17">
        <v>15.67225</v>
      </c>
      <c r="Y846" s="17">
        <v>1.1771100000000001</v>
      </c>
      <c r="Z846" s="17">
        <v>110.547</v>
      </c>
    </row>
    <row r="847" spans="1:26" x14ac:dyDescent="0.2">
      <c r="A847" s="27">
        <v>44399</v>
      </c>
      <c r="B847" s="17">
        <v>5.2016999999999998</v>
      </c>
      <c r="C847" s="14">
        <v>754.35</v>
      </c>
      <c r="D847" s="17">
        <v>6.4756600000000004</v>
      </c>
      <c r="E847" s="17">
        <v>3870.0129999999999</v>
      </c>
      <c r="F847" s="17">
        <v>21.771370000000001</v>
      </c>
      <c r="G847" s="17">
        <v>303.91399999999999</v>
      </c>
      <c r="H847" s="17">
        <v>14504.5</v>
      </c>
      <c r="I847" s="17">
        <v>4.2244999999999999</v>
      </c>
      <c r="J847" s="17">
        <v>20.118359999999999</v>
      </c>
      <c r="K847" s="17">
        <v>3.93445</v>
      </c>
      <c r="L847" s="17">
        <v>50.143799999999999</v>
      </c>
      <c r="M847" s="17">
        <v>3.8787500000000001</v>
      </c>
      <c r="N847" s="17">
        <v>4.1824500000000002</v>
      </c>
      <c r="O847" s="17">
        <v>73.677989999999994</v>
      </c>
      <c r="P847" s="17">
        <v>14.69285</v>
      </c>
      <c r="Q847" s="17">
        <v>32.891300000000001</v>
      </c>
      <c r="R847" s="17">
        <v>8.5608900000000006</v>
      </c>
      <c r="S847" s="17">
        <v>74.436009999999996</v>
      </c>
      <c r="T847" s="17">
        <v>1.3599399999999999</v>
      </c>
      <c r="U847" s="17">
        <v>28.020199999999999</v>
      </c>
      <c r="V847" s="17">
        <v>1150.8599999999999</v>
      </c>
      <c r="W847" s="17">
        <v>27.11825</v>
      </c>
      <c r="X847" s="17">
        <v>15.67245</v>
      </c>
      <c r="Y847" s="17">
        <v>1.1771100000000001</v>
      </c>
      <c r="Z847" s="17">
        <v>110.143</v>
      </c>
    </row>
    <row r="848" spans="1:26" x14ac:dyDescent="0.2">
      <c r="A848" s="27">
        <v>44398</v>
      </c>
      <c r="B848" s="17">
        <v>5.1880199999999999</v>
      </c>
      <c r="C848" s="14">
        <v>752.4</v>
      </c>
      <c r="D848" s="17">
        <v>6.46455</v>
      </c>
      <c r="E848" s="17">
        <v>3854.627</v>
      </c>
      <c r="F848" s="17">
        <v>21.78098</v>
      </c>
      <c r="G848" s="17">
        <v>305.06</v>
      </c>
      <c r="H848" s="17">
        <v>14481.5</v>
      </c>
      <c r="I848" s="17">
        <v>4.2335000000000003</v>
      </c>
      <c r="J848" s="17">
        <v>20.15193</v>
      </c>
      <c r="K848" s="17">
        <v>3.9469500000000002</v>
      </c>
      <c r="L848" s="17">
        <v>50.37</v>
      </c>
      <c r="M848" s="17">
        <v>3.8815</v>
      </c>
      <c r="N848" s="17">
        <v>4.1756500000000001</v>
      </c>
      <c r="O848" s="17">
        <v>74.006680000000003</v>
      </c>
      <c r="P848" s="17">
        <v>14.59385</v>
      </c>
      <c r="Q848" s="17">
        <v>32.827500000000001</v>
      </c>
      <c r="R848" s="17">
        <v>8.5654199999999996</v>
      </c>
      <c r="S848" s="17">
        <v>74.446010000000001</v>
      </c>
      <c r="T848" s="17">
        <v>1.3635900000000001</v>
      </c>
      <c r="U848" s="17">
        <v>28.061800000000002</v>
      </c>
      <c r="V848" s="17">
        <v>1149.4849999999999</v>
      </c>
      <c r="W848" s="17">
        <v>27.23995</v>
      </c>
      <c r="X848" s="17">
        <v>15.6729</v>
      </c>
      <c r="Y848" s="17">
        <v>1.1794</v>
      </c>
      <c r="Z848" s="17">
        <v>110.294</v>
      </c>
    </row>
    <row r="849" spans="1:26" x14ac:dyDescent="0.2">
      <c r="A849" s="27">
        <v>44397</v>
      </c>
      <c r="B849" s="17">
        <v>5.2217500000000001</v>
      </c>
      <c r="C849" s="14">
        <v>758.44500000000005</v>
      </c>
      <c r="D849" s="17">
        <v>6.4882200000000001</v>
      </c>
      <c r="E849" s="17">
        <v>3854.8870000000002</v>
      </c>
      <c r="F849" s="17">
        <v>21.771509999999999</v>
      </c>
      <c r="G849" s="17">
        <v>304.91500000000002</v>
      </c>
      <c r="H849" s="17">
        <v>14555.5</v>
      </c>
      <c r="I849" s="17">
        <v>4.2255000000000003</v>
      </c>
      <c r="J849" s="17">
        <v>20.157399999999999</v>
      </c>
      <c r="K849" s="17">
        <v>3.9495</v>
      </c>
      <c r="L849" s="17">
        <v>50.767600000000002</v>
      </c>
      <c r="M849" s="17">
        <v>3.8976500000000001</v>
      </c>
      <c r="N849" s="17">
        <v>4.1811600000000002</v>
      </c>
      <c r="O849" s="17">
        <v>74.501850000000005</v>
      </c>
      <c r="P849" s="17">
        <v>14.601459999999999</v>
      </c>
      <c r="Q849" s="17">
        <v>32.828000000000003</v>
      </c>
      <c r="R849" s="17">
        <v>8.5753500000000003</v>
      </c>
      <c r="S849" s="17">
        <v>74.549009999999996</v>
      </c>
      <c r="T849" s="17">
        <v>1.3654500000000001</v>
      </c>
      <c r="U849" s="17">
        <v>28.063500000000001</v>
      </c>
      <c r="V849" s="17">
        <v>1148.4649999999999</v>
      </c>
      <c r="W849" s="17">
        <v>27.220120000000001</v>
      </c>
      <c r="X849" s="17">
        <v>15.667299999999999</v>
      </c>
      <c r="Y849" s="17">
        <v>1.1780600000000001</v>
      </c>
      <c r="Z849" s="17">
        <v>109.85299999999999</v>
      </c>
    </row>
    <row r="850" spans="1:26" x14ac:dyDescent="0.2">
      <c r="A850" s="27">
        <v>44396</v>
      </c>
      <c r="B850" s="17">
        <v>5.2519499999999999</v>
      </c>
      <c r="C850" s="14">
        <v>760.47500000000002</v>
      </c>
      <c r="D850" s="17">
        <v>6.4950099999999997</v>
      </c>
      <c r="E850" s="17">
        <v>3854.8870000000002</v>
      </c>
      <c r="F850" s="17">
        <v>21.780100000000001</v>
      </c>
      <c r="G850" s="17">
        <v>304.94900000000001</v>
      </c>
      <c r="H850" s="17">
        <v>14592.5</v>
      </c>
      <c r="I850" s="17">
        <v>4.2255000000000003</v>
      </c>
      <c r="J850" s="17">
        <v>20.0762</v>
      </c>
      <c r="K850" s="17">
        <v>3.9485199999999998</v>
      </c>
      <c r="L850" s="17">
        <v>50.425400000000003</v>
      </c>
      <c r="M850" s="17">
        <v>3.89595</v>
      </c>
      <c r="N850" s="17">
        <v>4.17455</v>
      </c>
      <c r="O850" s="17">
        <v>74.749899999999997</v>
      </c>
      <c r="P850" s="17">
        <v>14.568199999999999</v>
      </c>
      <c r="Q850" s="17">
        <v>32.859900000000003</v>
      </c>
      <c r="R850" s="17">
        <v>8.5884999999999998</v>
      </c>
      <c r="S850" s="17">
        <v>74.986509999999996</v>
      </c>
      <c r="T850" s="17">
        <v>1.3635299999999999</v>
      </c>
      <c r="U850" s="17">
        <v>28.058499999999999</v>
      </c>
      <c r="V850" s="17">
        <v>1151.9100000000001</v>
      </c>
      <c r="W850" s="17">
        <v>27.215029999999999</v>
      </c>
      <c r="X850" s="17">
        <v>15.67</v>
      </c>
      <c r="Y850" s="17">
        <v>1.1799500000000001</v>
      </c>
      <c r="Z850" s="17">
        <v>109.458</v>
      </c>
    </row>
    <row r="851" spans="1:26" x14ac:dyDescent="0.2">
      <c r="A851" s="27">
        <v>44393</v>
      </c>
      <c r="B851" s="17">
        <v>5.1151999999999997</v>
      </c>
      <c r="C851" s="14">
        <v>757.84</v>
      </c>
      <c r="D851" s="17">
        <v>6.47546</v>
      </c>
      <c r="E851" s="17">
        <v>3809.9850000000001</v>
      </c>
      <c r="F851" s="17">
        <v>21.616849999999999</v>
      </c>
      <c r="G851" s="17">
        <v>304.48700000000002</v>
      </c>
      <c r="H851" s="17">
        <v>14487.5</v>
      </c>
      <c r="I851" s="17">
        <v>4.2054999999999998</v>
      </c>
      <c r="J851" s="17">
        <v>19.892230000000001</v>
      </c>
      <c r="K851" s="17">
        <v>3.9055</v>
      </c>
      <c r="L851" s="17">
        <v>50.241199999999999</v>
      </c>
      <c r="M851" s="17">
        <v>3.88287</v>
      </c>
      <c r="N851" s="17">
        <v>4.1743499999999996</v>
      </c>
      <c r="O851" s="17">
        <v>74.075000000000003</v>
      </c>
      <c r="P851" s="17">
        <v>14.43069</v>
      </c>
      <c r="Q851" s="17">
        <v>32.799999999999997</v>
      </c>
      <c r="R851" s="17">
        <v>8.5276800000000001</v>
      </c>
      <c r="S851" s="17">
        <v>74.640510000000006</v>
      </c>
      <c r="T851" s="17">
        <v>1.3570500000000001</v>
      </c>
      <c r="U851" s="17">
        <v>27.980399999999999</v>
      </c>
      <c r="V851" s="17">
        <v>1142.5</v>
      </c>
      <c r="W851" s="17">
        <v>27.232510000000001</v>
      </c>
      <c r="X851" s="17">
        <v>15.702450000000001</v>
      </c>
      <c r="Y851" s="17">
        <v>1.1806300000000001</v>
      </c>
      <c r="Z851" s="17">
        <v>110.069</v>
      </c>
    </row>
    <row r="852" spans="1:26" x14ac:dyDescent="0.2">
      <c r="A852" s="27">
        <v>44392</v>
      </c>
      <c r="B852" s="17">
        <v>5.11165</v>
      </c>
      <c r="C852" s="14">
        <v>757.82500000000005</v>
      </c>
      <c r="D852" s="17">
        <v>6.4612699999999998</v>
      </c>
      <c r="E852" s="17">
        <v>3802.2350000000001</v>
      </c>
      <c r="F852" s="17">
        <v>21.642880000000002</v>
      </c>
      <c r="G852" s="17">
        <v>303.56299999999999</v>
      </c>
      <c r="H852" s="17">
        <v>14523</v>
      </c>
      <c r="I852" s="17">
        <v>4.1999000000000004</v>
      </c>
      <c r="J852" s="17">
        <v>19.944949999999999</v>
      </c>
      <c r="K852" s="17">
        <v>3.9475699999999998</v>
      </c>
      <c r="L852" s="17">
        <v>50.212299999999999</v>
      </c>
      <c r="M852" s="17">
        <v>3.8788399999999998</v>
      </c>
      <c r="N852" s="17">
        <v>4.1729099999999999</v>
      </c>
      <c r="O852" s="17">
        <v>74.395160000000004</v>
      </c>
      <c r="P852" s="17">
        <v>14.58113</v>
      </c>
      <c r="Q852" s="17">
        <v>32.682000000000002</v>
      </c>
      <c r="R852" s="17">
        <v>8.5676000000000005</v>
      </c>
      <c r="S852" s="17">
        <v>74.571010000000001</v>
      </c>
      <c r="T852" s="17">
        <v>1.3541000000000001</v>
      </c>
      <c r="U852" s="17">
        <v>27.901199999999999</v>
      </c>
      <c r="V852" s="17">
        <v>1141.6300000000001</v>
      </c>
      <c r="W852" s="17">
        <v>27.265560000000001</v>
      </c>
      <c r="X852" s="17">
        <v>15.69</v>
      </c>
      <c r="Y852" s="17">
        <v>1.18123</v>
      </c>
      <c r="Z852" s="17">
        <v>109.83499999999999</v>
      </c>
    </row>
    <row r="853" spans="1:26" x14ac:dyDescent="0.2">
      <c r="A853" s="27">
        <v>44391</v>
      </c>
      <c r="B853" s="17">
        <v>5.0727000000000002</v>
      </c>
      <c r="C853" s="14">
        <v>745.86500000000001</v>
      </c>
      <c r="D853" s="17">
        <v>6.4592200000000002</v>
      </c>
      <c r="E853" s="17">
        <v>3794.9879999999998</v>
      </c>
      <c r="F853" s="17">
        <v>21.62107</v>
      </c>
      <c r="G853" s="17">
        <v>302.74700000000001</v>
      </c>
      <c r="H853" s="17">
        <v>14478</v>
      </c>
      <c r="I853" s="17">
        <v>4.2015000000000002</v>
      </c>
      <c r="J853" s="17">
        <v>19.880649999999999</v>
      </c>
      <c r="K853" s="17">
        <v>3.9605000000000001</v>
      </c>
      <c r="L853" s="17">
        <v>50.305700000000002</v>
      </c>
      <c r="M853" s="17">
        <v>3.8502800000000001</v>
      </c>
      <c r="N853" s="17">
        <v>4.16404</v>
      </c>
      <c r="O853" s="17">
        <v>74.105320000000006</v>
      </c>
      <c r="P853" s="17">
        <v>14.476150000000001</v>
      </c>
      <c r="Q853" s="17">
        <v>32.6143</v>
      </c>
      <c r="R853" s="17">
        <v>8.5908200000000008</v>
      </c>
      <c r="S853" s="17">
        <v>74.448509999999999</v>
      </c>
      <c r="T853" s="17">
        <v>1.3530599999999999</v>
      </c>
      <c r="U853" s="17">
        <v>27.9985</v>
      </c>
      <c r="V853" s="17">
        <v>1144.365</v>
      </c>
      <c r="W853" s="17">
        <v>27.293600000000001</v>
      </c>
      <c r="X853" s="17">
        <v>15.68895</v>
      </c>
      <c r="Y853" s="17">
        <v>1.1836599999999999</v>
      </c>
      <c r="Z853" s="17">
        <v>109.967</v>
      </c>
    </row>
    <row r="854" spans="1:26" x14ac:dyDescent="0.2">
      <c r="A854" s="27">
        <v>44390</v>
      </c>
      <c r="B854" s="17">
        <v>5.1633699999999996</v>
      </c>
      <c r="C854" s="14">
        <v>750.09500000000003</v>
      </c>
      <c r="D854" s="17">
        <v>6.47966</v>
      </c>
      <c r="E854" s="17">
        <v>3824.41</v>
      </c>
      <c r="F854" s="17">
        <v>21.777750000000001</v>
      </c>
      <c r="G854" s="17">
        <v>303.31900000000002</v>
      </c>
      <c r="H854" s="17">
        <v>14539</v>
      </c>
      <c r="I854" s="17">
        <v>4.1917499999999999</v>
      </c>
      <c r="J854" s="17">
        <v>20.050460000000001</v>
      </c>
      <c r="K854" s="17">
        <v>3.96895</v>
      </c>
      <c r="L854" s="17">
        <v>50.002499999999998</v>
      </c>
      <c r="M854" s="17">
        <v>3.8872200000000001</v>
      </c>
      <c r="N854" s="17">
        <v>4.1852299999999998</v>
      </c>
      <c r="O854" s="17">
        <v>74.356700000000004</v>
      </c>
      <c r="P854" s="17">
        <v>14.72931</v>
      </c>
      <c r="Q854" s="17">
        <v>32.639299999999999</v>
      </c>
      <c r="R854" s="17">
        <v>8.6262399999999992</v>
      </c>
      <c r="S854" s="17">
        <v>74.665009999999995</v>
      </c>
      <c r="T854" s="17">
        <v>1.3552500000000001</v>
      </c>
      <c r="U854" s="17">
        <v>28.0032</v>
      </c>
      <c r="V854" s="17">
        <v>1150.1199999999999</v>
      </c>
      <c r="W854" s="17">
        <v>27.2849</v>
      </c>
      <c r="X854" s="17">
        <v>15.69285</v>
      </c>
      <c r="Y854" s="17">
        <v>1.1776199999999999</v>
      </c>
      <c r="Z854" s="17">
        <v>110.633</v>
      </c>
    </row>
    <row r="855" spans="1:26" x14ac:dyDescent="0.2">
      <c r="A855" s="27">
        <v>44389</v>
      </c>
      <c r="B855" s="17">
        <v>5.1733500000000001</v>
      </c>
      <c r="C855" s="14">
        <v>743.90499999999997</v>
      </c>
      <c r="D855" s="17">
        <v>6.4763999999999999</v>
      </c>
      <c r="E855" s="17">
        <v>3823.018</v>
      </c>
      <c r="F855" s="17">
        <v>21.645250000000001</v>
      </c>
      <c r="G855" s="17">
        <v>299.59500000000003</v>
      </c>
      <c r="H855" s="17">
        <v>14507</v>
      </c>
      <c r="I855" s="17">
        <v>4.1924999999999999</v>
      </c>
      <c r="J855" s="17">
        <v>19.8507</v>
      </c>
      <c r="K855" s="17">
        <v>3.9613700000000001</v>
      </c>
      <c r="L855" s="17">
        <v>50.118499999999997</v>
      </c>
      <c r="M855" s="17">
        <v>3.8395999999999999</v>
      </c>
      <c r="N855" s="17">
        <v>4.15428</v>
      </c>
      <c r="O855" s="17">
        <v>74.487849999999995</v>
      </c>
      <c r="P855" s="17">
        <v>14.402979999999999</v>
      </c>
      <c r="Q855" s="17">
        <v>32.682499999999997</v>
      </c>
      <c r="R855" s="17">
        <v>8.6397899999999996</v>
      </c>
      <c r="S855" s="17">
        <v>74.531260000000003</v>
      </c>
      <c r="T855" s="17">
        <v>1.3519699999999999</v>
      </c>
      <c r="U855" s="17">
        <v>28.0077</v>
      </c>
      <c r="V855" s="17">
        <v>1147.175</v>
      </c>
      <c r="W855" s="17">
        <v>27.293749999999999</v>
      </c>
      <c r="X855" s="17">
        <v>15.7035</v>
      </c>
      <c r="Y855" s="17">
        <v>1.18611</v>
      </c>
      <c r="Z855" s="17">
        <v>110.372</v>
      </c>
    </row>
    <row r="856" spans="1:26" x14ac:dyDescent="0.2">
      <c r="A856" s="27">
        <v>44386</v>
      </c>
      <c r="B856" s="17">
        <v>5.2597500000000004</v>
      </c>
      <c r="C856" s="14">
        <v>748.5</v>
      </c>
      <c r="D856" s="17">
        <v>6.4813299999999998</v>
      </c>
      <c r="E856" s="17">
        <v>3834.0129999999999</v>
      </c>
      <c r="F856" s="17">
        <v>21.687149999999999</v>
      </c>
      <c r="G856" s="17">
        <v>299.36</v>
      </c>
      <c r="H856" s="17">
        <v>14477</v>
      </c>
      <c r="I856" s="17">
        <v>4.1914999999999996</v>
      </c>
      <c r="J856" s="17">
        <v>19.868549999999999</v>
      </c>
      <c r="K856" s="17">
        <v>3.9688699999999999</v>
      </c>
      <c r="L856" s="17">
        <v>50.07</v>
      </c>
      <c r="M856" s="17">
        <v>3.8285800000000001</v>
      </c>
      <c r="N856" s="17">
        <v>4.1494900000000001</v>
      </c>
      <c r="O856" s="17">
        <v>74.534940000000006</v>
      </c>
      <c r="P856" s="17">
        <v>14.21823</v>
      </c>
      <c r="Q856" s="17">
        <v>32.57</v>
      </c>
      <c r="R856" s="17">
        <v>8.6614799999999992</v>
      </c>
      <c r="S856" s="17">
        <v>74.536010000000005</v>
      </c>
      <c r="T856" s="17">
        <v>1.3510500000000001</v>
      </c>
      <c r="U856" s="17">
        <v>28.041599999999999</v>
      </c>
      <c r="V856" s="17">
        <v>1145.33</v>
      </c>
      <c r="W856" s="17">
        <v>27.287859999999998</v>
      </c>
      <c r="X856" s="17">
        <v>15.689349999999999</v>
      </c>
      <c r="Y856" s="17">
        <v>1.1876</v>
      </c>
      <c r="Z856" s="17">
        <v>110.14100000000001</v>
      </c>
    </row>
    <row r="857" spans="1:26" x14ac:dyDescent="0.2">
      <c r="A857" s="27">
        <v>44385</v>
      </c>
      <c r="B857" s="17">
        <v>5.2599</v>
      </c>
      <c r="C857" s="14">
        <v>752.73500000000001</v>
      </c>
      <c r="D857" s="17">
        <v>6.4932299999999996</v>
      </c>
      <c r="E857" s="17">
        <v>3843.375</v>
      </c>
      <c r="F857" s="17">
        <v>21.8187</v>
      </c>
      <c r="G857" s="17">
        <v>301.99299999999999</v>
      </c>
      <c r="H857" s="17">
        <v>14558.5</v>
      </c>
      <c r="I857" s="17">
        <v>4.1840000000000002</v>
      </c>
      <c r="J857" s="17">
        <v>19.99108</v>
      </c>
      <c r="K857" s="17">
        <v>3.9578500000000001</v>
      </c>
      <c r="L857" s="17">
        <v>49.887300000000003</v>
      </c>
      <c r="M857" s="17">
        <v>3.8371</v>
      </c>
      <c r="N857" s="17">
        <v>4.1609999999999996</v>
      </c>
      <c r="O857" s="17">
        <v>74.751000000000005</v>
      </c>
      <c r="P857" s="17">
        <v>14.339399999999999</v>
      </c>
      <c r="Q857" s="17">
        <v>32.54</v>
      </c>
      <c r="R857" s="17">
        <v>8.6903900000000007</v>
      </c>
      <c r="S857" s="17">
        <v>74.696510000000004</v>
      </c>
      <c r="T857" s="17">
        <v>1.35246</v>
      </c>
      <c r="U857" s="17">
        <v>28.0303</v>
      </c>
      <c r="V857" s="17">
        <v>1146.8050000000001</v>
      </c>
      <c r="W857" s="17">
        <v>27.307379999999998</v>
      </c>
      <c r="X857" s="17">
        <v>15.68765</v>
      </c>
      <c r="Y857" s="17">
        <v>1.1845000000000001</v>
      </c>
      <c r="Z857" s="17">
        <v>109.723</v>
      </c>
    </row>
    <row r="858" spans="1:26" x14ac:dyDescent="0.2">
      <c r="A858" s="27">
        <v>44384</v>
      </c>
      <c r="B858" s="17">
        <v>5.2319699999999996</v>
      </c>
      <c r="C858" s="14">
        <v>748.92200000000003</v>
      </c>
      <c r="D858" s="17">
        <v>6.4744799999999998</v>
      </c>
      <c r="E858" s="17">
        <v>3831.4</v>
      </c>
      <c r="F858" s="17">
        <v>21.866949999999999</v>
      </c>
      <c r="G858" s="17">
        <v>302.73</v>
      </c>
      <c r="H858" s="17">
        <v>14527.5</v>
      </c>
      <c r="I858" s="17">
        <v>4.1615000000000002</v>
      </c>
      <c r="J858" s="17">
        <v>19.94397</v>
      </c>
      <c r="K858" s="17">
        <v>3.9588800000000002</v>
      </c>
      <c r="L858" s="17">
        <v>49.799199999999999</v>
      </c>
      <c r="M858" s="17">
        <v>3.84531</v>
      </c>
      <c r="N858" s="17">
        <v>4.1794000000000002</v>
      </c>
      <c r="O858" s="17">
        <v>74.725009999999997</v>
      </c>
      <c r="P858" s="17">
        <v>14.31128</v>
      </c>
      <c r="Q858" s="17">
        <v>32.3322</v>
      </c>
      <c r="R858" s="17">
        <v>8.6906700000000008</v>
      </c>
      <c r="S858" s="17">
        <v>74.822010000000006</v>
      </c>
      <c r="T858" s="17">
        <v>1.3490800000000001</v>
      </c>
      <c r="U858" s="17">
        <v>27.981000000000002</v>
      </c>
      <c r="V858" s="17">
        <v>1141.645</v>
      </c>
      <c r="W858" s="17">
        <v>27.24493</v>
      </c>
      <c r="X858" s="17">
        <v>15.690099999999999</v>
      </c>
      <c r="Y858" s="17">
        <v>1.1790499999999999</v>
      </c>
      <c r="Z858" s="17">
        <v>110.661</v>
      </c>
    </row>
    <row r="859" spans="1:26" x14ac:dyDescent="0.2">
      <c r="A859" s="27">
        <v>44383</v>
      </c>
      <c r="B859" s="17">
        <v>5.1997</v>
      </c>
      <c r="C859" s="14">
        <v>748.18</v>
      </c>
      <c r="D859" s="17">
        <v>6.4795999999999996</v>
      </c>
      <c r="E859" s="17">
        <v>3787.462</v>
      </c>
      <c r="F859" s="17">
        <v>21.690280000000001</v>
      </c>
      <c r="G859" s="17">
        <v>299.60000000000002</v>
      </c>
      <c r="H859" s="17">
        <v>14518</v>
      </c>
      <c r="I859" s="17">
        <v>4.1559999999999997</v>
      </c>
      <c r="J859" s="17">
        <v>20.032900000000001</v>
      </c>
      <c r="K859" s="17">
        <v>3.9567000000000001</v>
      </c>
      <c r="L859" s="17">
        <v>49.497500000000002</v>
      </c>
      <c r="M859" s="17">
        <v>3.81732</v>
      </c>
      <c r="N859" s="17">
        <v>4.1665999999999999</v>
      </c>
      <c r="O859" s="17">
        <v>74.538060000000002</v>
      </c>
      <c r="P859" s="17">
        <v>14.38101</v>
      </c>
      <c r="Q859" s="17">
        <v>32.262500000000003</v>
      </c>
      <c r="R859" s="17">
        <v>8.6893100000000008</v>
      </c>
      <c r="S859" s="17">
        <v>74.777010000000004</v>
      </c>
      <c r="T859" s="17">
        <v>1.34758</v>
      </c>
      <c r="U859" s="17">
        <v>27.909199999999998</v>
      </c>
      <c r="V859" s="17">
        <v>1136.96</v>
      </c>
      <c r="W859" s="17">
        <v>27.315200000000001</v>
      </c>
      <c r="X859" s="17">
        <v>15.7143</v>
      </c>
      <c r="Y859" s="17">
        <v>1.1823600000000001</v>
      </c>
      <c r="Z859" s="17">
        <v>110.634</v>
      </c>
    </row>
    <row r="860" spans="1:26" x14ac:dyDescent="0.2">
      <c r="A860" s="27">
        <v>44382</v>
      </c>
      <c r="B860" s="17">
        <v>5.0953200000000001</v>
      </c>
      <c r="C860" s="14">
        <v>736.31799999999998</v>
      </c>
      <c r="D860" s="17">
        <v>6.4619999999999997</v>
      </c>
      <c r="E860" s="17">
        <v>3743.2719999999999</v>
      </c>
      <c r="F860" s="17">
        <v>21.561050000000002</v>
      </c>
      <c r="G860" s="17">
        <v>296.48200000000003</v>
      </c>
      <c r="H860" s="17">
        <v>14472.6</v>
      </c>
      <c r="I860" s="17">
        <v>4.1567499999999997</v>
      </c>
      <c r="J860" s="17">
        <v>19.853950000000001</v>
      </c>
      <c r="K860" s="17">
        <v>3.9308200000000002</v>
      </c>
      <c r="L860" s="17">
        <v>49.244999999999997</v>
      </c>
      <c r="M860" s="17">
        <v>3.7970999999999999</v>
      </c>
      <c r="N860" s="17">
        <v>4.1532999999999998</v>
      </c>
      <c r="O860" s="17">
        <v>73.4816</v>
      </c>
      <c r="P860" s="17">
        <v>14.26252</v>
      </c>
      <c r="Q860" s="17">
        <v>32.106999999999999</v>
      </c>
      <c r="R860" s="17">
        <v>8.6708499999999997</v>
      </c>
      <c r="S860" s="17">
        <v>74.314009999999996</v>
      </c>
      <c r="T860" s="17">
        <v>1.3453299999999999</v>
      </c>
      <c r="U860" s="17">
        <v>27.901</v>
      </c>
      <c r="V860" s="17">
        <v>1130.6099999999999</v>
      </c>
      <c r="W860" s="17">
        <v>27.299900000000001</v>
      </c>
      <c r="X860" s="17">
        <v>15.715400000000001</v>
      </c>
      <c r="Y860" s="17">
        <v>1.1863600000000001</v>
      </c>
      <c r="Z860" s="17">
        <v>110.96599999999999</v>
      </c>
    </row>
    <row r="861" spans="1:26" x14ac:dyDescent="0.2">
      <c r="A861" s="27">
        <v>44379</v>
      </c>
      <c r="B861" s="17">
        <v>5.0589500000000003</v>
      </c>
      <c r="C861" s="14">
        <v>735.5</v>
      </c>
      <c r="D861" s="17">
        <v>6.4717000000000002</v>
      </c>
      <c r="E861" s="17">
        <v>3743.2719999999999</v>
      </c>
      <c r="F861" s="17">
        <v>21.550380000000001</v>
      </c>
      <c r="G861" s="17">
        <v>296.46499999999997</v>
      </c>
      <c r="H861" s="17">
        <v>14471</v>
      </c>
      <c r="I861" s="17">
        <v>4.1624999999999996</v>
      </c>
      <c r="J861" s="17">
        <v>19.771799999999999</v>
      </c>
      <c r="K861" s="17">
        <v>3.90185</v>
      </c>
      <c r="L861" s="17">
        <v>49.22</v>
      </c>
      <c r="M861" s="17">
        <v>3.8014199999999998</v>
      </c>
      <c r="N861" s="17">
        <v>4.15313</v>
      </c>
      <c r="O861" s="17">
        <v>73.140110000000007</v>
      </c>
      <c r="P861" s="17">
        <v>14.250859999999999</v>
      </c>
      <c r="Q861" s="17">
        <v>32.296799999999998</v>
      </c>
      <c r="R861" s="17">
        <v>8.6924200000000003</v>
      </c>
      <c r="S861" s="17">
        <v>74.485010000000003</v>
      </c>
      <c r="T861" s="17">
        <v>1.3466499999999999</v>
      </c>
      <c r="U861" s="17">
        <v>27.996400000000001</v>
      </c>
      <c r="V861" s="17">
        <v>1130.77</v>
      </c>
      <c r="W861" s="17">
        <v>27.39245</v>
      </c>
      <c r="X861" s="17">
        <v>15.67465</v>
      </c>
      <c r="Y861" s="17">
        <v>1.1864699999999999</v>
      </c>
      <c r="Z861" s="17">
        <v>111.04600000000001</v>
      </c>
    </row>
    <row r="862" spans="1:26" x14ac:dyDescent="0.2">
      <c r="A862" s="27">
        <v>44378</v>
      </c>
      <c r="B862" s="17">
        <v>5.0493499999999996</v>
      </c>
      <c r="C862" s="14">
        <v>741.44</v>
      </c>
      <c r="D862" s="17">
        <v>6.4725999999999999</v>
      </c>
      <c r="E862" s="17">
        <v>3784.645</v>
      </c>
      <c r="F862" s="17">
        <v>21.549150000000001</v>
      </c>
      <c r="G862" s="17">
        <v>296.27199999999999</v>
      </c>
      <c r="H862" s="17">
        <v>14586.5</v>
      </c>
      <c r="I862" s="17">
        <v>4.1589999999999998</v>
      </c>
      <c r="J862" s="17">
        <v>19.998850000000001</v>
      </c>
      <c r="K862" s="17">
        <v>3.8772700000000002</v>
      </c>
      <c r="L862" s="17">
        <v>49.121699999999997</v>
      </c>
      <c r="M862" s="17">
        <v>3.8122500000000001</v>
      </c>
      <c r="N862" s="17">
        <v>4.1579199999999998</v>
      </c>
      <c r="O862" s="17">
        <v>73.432879999999997</v>
      </c>
      <c r="P862" s="17">
        <v>14.433619999999999</v>
      </c>
      <c r="Q862" s="17">
        <v>32.0717</v>
      </c>
      <c r="R862" s="17">
        <v>8.6649799999999999</v>
      </c>
      <c r="S862" s="17">
        <v>74.556010000000001</v>
      </c>
      <c r="T862" s="17">
        <v>1.34876</v>
      </c>
      <c r="U862" s="17">
        <v>27.890499999999999</v>
      </c>
      <c r="V862" s="17">
        <v>1134.92</v>
      </c>
      <c r="W862" s="17">
        <v>27.341750000000001</v>
      </c>
      <c r="X862" s="17">
        <v>15.697699999999999</v>
      </c>
      <c r="Y862" s="17">
        <v>1.1850000000000001</v>
      </c>
      <c r="Z862" s="17">
        <v>111.533</v>
      </c>
    </row>
    <row r="863" spans="1:26" x14ac:dyDescent="0.2">
      <c r="A863" s="27">
        <v>44377</v>
      </c>
      <c r="B863" s="17">
        <v>4.9690000000000003</v>
      </c>
      <c r="C863" s="14">
        <v>734.42499999999995</v>
      </c>
      <c r="D863" s="17">
        <v>6.46828</v>
      </c>
      <c r="E863" s="17">
        <v>3752.35</v>
      </c>
      <c r="F863" s="17">
        <v>21.509070000000001</v>
      </c>
      <c r="G863" s="17">
        <v>296.31900000000002</v>
      </c>
      <c r="H863" s="17">
        <v>14543</v>
      </c>
      <c r="I863" s="17">
        <v>4.1494999999999997</v>
      </c>
      <c r="J863" s="17">
        <v>19.936450000000001</v>
      </c>
      <c r="K863" s="17">
        <v>3.8658999999999999</v>
      </c>
      <c r="L863" s="17">
        <v>48.810299999999998</v>
      </c>
      <c r="M863" s="17">
        <v>3.8127300000000002</v>
      </c>
      <c r="N863" s="17">
        <v>4.1554000000000002</v>
      </c>
      <c r="O863" s="17">
        <v>73.150760000000005</v>
      </c>
      <c r="P863" s="17">
        <v>14.285349999999999</v>
      </c>
      <c r="Q863" s="17">
        <v>32.03</v>
      </c>
      <c r="R863" s="17">
        <v>8.7076100000000007</v>
      </c>
      <c r="S863" s="17">
        <v>74.362009999999998</v>
      </c>
      <c r="T863" s="17">
        <v>1.34535</v>
      </c>
      <c r="U863" s="17">
        <v>27.8748</v>
      </c>
      <c r="V863" s="17">
        <v>1130.625</v>
      </c>
      <c r="W863" s="17">
        <v>27.279900000000001</v>
      </c>
      <c r="X863" s="17">
        <v>15.674250000000001</v>
      </c>
      <c r="Y863" s="17">
        <v>1.1858</v>
      </c>
      <c r="Z863" s="17">
        <v>111.105</v>
      </c>
    </row>
    <row r="864" spans="1:26" x14ac:dyDescent="0.2">
      <c r="A864" s="27">
        <v>44376</v>
      </c>
      <c r="B864" s="17">
        <v>4.95655</v>
      </c>
      <c r="C864" s="14">
        <v>728.46900000000005</v>
      </c>
      <c r="D864" s="17">
        <v>6.4658699999999998</v>
      </c>
      <c r="E864" s="17">
        <v>3767.413</v>
      </c>
      <c r="F864" s="17">
        <v>21.431380000000001</v>
      </c>
      <c r="G864" s="17">
        <v>295.93799999999999</v>
      </c>
      <c r="H864" s="17">
        <v>14566.5</v>
      </c>
      <c r="I864" s="17">
        <v>4.1527500000000002</v>
      </c>
      <c r="J864" s="17">
        <v>19.82047</v>
      </c>
      <c r="K864" s="17">
        <v>3.89595</v>
      </c>
      <c r="L864" s="17">
        <v>48.511299999999999</v>
      </c>
      <c r="M864" s="17">
        <v>3.7989299999999999</v>
      </c>
      <c r="N864" s="17">
        <v>4.1416500000000003</v>
      </c>
      <c r="O864" s="17">
        <v>72.787109999999998</v>
      </c>
      <c r="P864" s="17">
        <v>14.353149999999999</v>
      </c>
      <c r="Q864" s="17">
        <v>32.094000000000001</v>
      </c>
      <c r="R864" s="17">
        <v>8.7387700000000006</v>
      </c>
      <c r="S864" s="17">
        <v>74.242009999999993</v>
      </c>
      <c r="T864" s="17">
        <v>1.34531</v>
      </c>
      <c r="U864" s="17">
        <v>27.904699999999998</v>
      </c>
      <c r="V864" s="17">
        <v>1131.79</v>
      </c>
      <c r="W864" s="17">
        <v>27.229869999999998</v>
      </c>
      <c r="X864" s="17">
        <v>15.674099999999999</v>
      </c>
      <c r="Y864" s="17">
        <v>1.1897</v>
      </c>
      <c r="Z864" s="17">
        <v>110.52500000000001</v>
      </c>
    </row>
    <row r="865" spans="1:26" x14ac:dyDescent="0.2">
      <c r="A865" s="27">
        <v>44375</v>
      </c>
      <c r="B865" s="17">
        <v>4.9265699999999999</v>
      </c>
      <c r="C865" s="14">
        <v>733.59500000000003</v>
      </c>
      <c r="D865" s="17">
        <v>6.4612999999999996</v>
      </c>
      <c r="E865" s="17">
        <v>3708.75</v>
      </c>
      <c r="F865" s="17">
        <v>21.31897</v>
      </c>
      <c r="G865" s="17">
        <v>293.88600000000002</v>
      </c>
      <c r="H865" s="17">
        <v>14484</v>
      </c>
      <c r="I865" s="17">
        <v>4.1475</v>
      </c>
      <c r="J865" s="17">
        <v>19.809699999999999</v>
      </c>
      <c r="K865" s="17">
        <v>3.8854000000000002</v>
      </c>
      <c r="L865" s="17">
        <v>48.653799999999997</v>
      </c>
      <c r="M865" s="17">
        <v>3.7744499999999999</v>
      </c>
      <c r="N865" s="17">
        <v>4.1318000000000001</v>
      </c>
      <c r="O865" s="17">
        <v>72.246930000000006</v>
      </c>
      <c r="P865" s="17">
        <v>14.25995</v>
      </c>
      <c r="Q865" s="17">
        <v>31.92</v>
      </c>
      <c r="R865" s="17">
        <v>8.6914999999999996</v>
      </c>
      <c r="S865" s="17">
        <v>74.250010000000003</v>
      </c>
      <c r="T865" s="17">
        <v>1.3431500000000001</v>
      </c>
      <c r="U865" s="17">
        <v>27.898800000000001</v>
      </c>
      <c r="V865" s="17">
        <v>1130.25</v>
      </c>
      <c r="W865" s="17">
        <v>27.317830000000001</v>
      </c>
      <c r="X865" s="17">
        <v>15.6738</v>
      </c>
      <c r="Y865" s="17">
        <v>1.19255</v>
      </c>
      <c r="Z865" s="17">
        <v>110.633</v>
      </c>
    </row>
    <row r="866" spans="1:26" x14ac:dyDescent="0.2">
      <c r="A866" s="27">
        <v>44372</v>
      </c>
      <c r="B866" s="17">
        <v>4.9341200000000001</v>
      </c>
      <c r="C866" s="14">
        <v>733.83500000000004</v>
      </c>
      <c r="D866" s="17">
        <v>6.4611700000000001</v>
      </c>
      <c r="E866" s="17">
        <v>3731.85</v>
      </c>
      <c r="F866" s="17">
        <v>21.351500000000001</v>
      </c>
      <c r="G866" s="17">
        <v>294.29199999999997</v>
      </c>
      <c r="H866" s="17">
        <v>14455.5</v>
      </c>
      <c r="I866" s="17">
        <v>4.1567999999999996</v>
      </c>
      <c r="J866" s="17">
        <v>19.823879999999999</v>
      </c>
      <c r="K866" s="17">
        <v>3.9695999999999998</v>
      </c>
      <c r="L866" s="17">
        <v>48.48</v>
      </c>
      <c r="M866" s="17">
        <v>3.7821500000000001</v>
      </c>
      <c r="N866" s="17">
        <v>4.1296499999999998</v>
      </c>
      <c r="O866" s="17">
        <v>72.05565</v>
      </c>
      <c r="P866" s="17">
        <v>14.14663</v>
      </c>
      <c r="Q866" s="17">
        <v>31.811599999999999</v>
      </c>
      <c r="R866" s="17">
        <v>8.7651500000000002</v>
      </c>
      <c r="S866" s="17">
        <v>74.210499999999996</v>
      </c>
      <c r="T866" s="17">
        <v>1.3423400000000001</v>
      </c>
      <c r="U866" s="17">
        <v>27.889900000000001</v>
      </c>
      <c r="V866" s="17">
        <v>1127.335</v>
      </c>
      <c r="W866" s="17">
        <v>27.330069999999999</v>
      </c>
      <c r="X866" s="17">
        <v>15.68933</v>
      </c>
      <c r="Y866" s="17">
        <v>1.1935199999999999</v>
      </c>
      <c r="Z866" s="17">
        <v>110.753</v>
      </c>
    </row>
    <row r="867" spans="1:26" x14ac:dyDescent="0.2">
      <c r="A867" s="27">
        <v>44371</v>
      </c>
      <c r="B867" s="17">
        <v>4.9142999999999999</v>
      </c>
      <c r="C867" s="14">
        <v>734.57500000000005</v>
      </c>
      <c r="D867" s="17">
        <v>6.4709099999999999</v>
      </c>
      <c r="E867" s="17">
        <v>3774.4250000000002</v>
      </c>
      <c r="F867" s="17">
        <v>21.327950000000001</v>
      </c>
      <c r="G867" s="17">
        <v>294.59199999999998</v>
      </c>
      <c r="H867" s="17">
        <v>14464.5</v>
      </c>
      <c r="I867" s="17">
        <v>4.1582499999999998</v>
      </c>
      <c r="J867" s="17">
        <v>19.85942</v>
      </c>
      <c r="K867" s="17">
        <v>3.98495</v>
      </c>
      <c r="L867" s="17">
        <v>48.7468</v>
      </c>
      <c r="M867" s="17">
        <v>3.7863500000000001</v>
      </c>
      <c r="N867" s="17">
        <v>4.1270499999999997</v>
      </c>
      <c r="O867" s="17">
        <v>72.275000000000006</v>
      </c>
      <c r="P867" s="17">
        <v>14.20885</v>
      </c>
      <c r="Q867" s="17">
        <v>31.895499999999998</v>
      </c>
      <c r="R867" s="17">
        <v>8.7076600000000006</v>
      </c>
      <c r="S867" s="17">
        <v>74.184510000000003</v>
      </c>
      <c r="T867" s="17">
        <v>1.3430299999999999</v>
      </c>
      <c r="U867" s="17">
        <v>27.987300000000001</v>
      </c>
      <c r="V867" s="17">
        <v>1131.8699999999999</v>
      </c>
      <c r="W867" s="17">
        <v>27.535</v>
      </c>
      <c r="X867" s="17">
        <v>15.68933</v>
      </c>
      <c r="Y867" s="17">
        <v>1.1931799999999999</v>
      </c>
      <c r="Z867" s="17">
        <v>110.872</v>
      </c>
    </row>
    <row r="868" spans="1:26" x14ac:dyDescent="0.2">
      <c r="A868" s="27">
        <v>44370</v>
      </c>
      <c r="B868" s="17">
        <v>4.9667000000000003</v>
      </c>
      <c r="C868" s="14">
        <v>734.995</v>
      </c>
      <c r="D868" s="17">
        <v>6.4781500000000003</v>
      </c>
      <c r="E868" s="17">
        <v>3784.9450000000002</v>
      </c>
      <c r="F868" s="17">
        <v>21.27073</v>
      </c>
      <c r="G868" s="17">
        <v>293.97000000000003</v>
      </c>
      <c r="H868" s="17">
        <v>14428.5</v>
      </c>
      <c r="I868" s="17">
        <v>4.1604999999999999</v>
      </c>
      <c r="J868" s="17">
        <v>20.200669999999999</v>
      </c>
      <c r="K868" s="17">
        <v>3.9794800000000001</v>
      </c>
      <c r="L868" s="17">
        <v>48.791800000000002</v>
      </c>
      <c r="M868" s="17">
        <v>3.8035100000000002</v>
      </c>
      <c r="N868" s="17">
        <v>4.1298300000000001</v>
      </c>
      <c r="O868" s="17">
        <v>72.641279999999995</v>
      </c>
      <c r="P868" s="17">
        <v>14.2179</v>
      </c>
      <c r="Q868" s="17">
        <v>31.831</v>
      </c>
      <c r="R868" s="17">
        <v>8.6431000000000004</v>
      </c>
      <c r="S868" s="17">
        <v>74.245360000000005</v>
      </c>
      <c r="T868" s="17">
        <v>1.3448599999999999</v>
      </c>
      <c r="U868" s="17">
        <v>28.006</v>
      </c>
      <c r="V868" s="17">
        <v>1136.02</v>
      </c>
      <c r="W868" s="17">
        <v>27.377600000000001</v>
      </c>
      <c r="X868" s="17">
        <v>15.6706</v>
      </c>
      <c r="Y868" s="17">
        <v>1.19262</v>
      </c>
      <c r="Z868" s="17">
        <v>110.955</v>
      </c>
    </row>
    <row r="869" spans="1:26" x14ac:dyDescent="0.2">
      <c r="A869" s="27">
        <v>44369</v>
      </c>
      <c r="B869" s="17">
        <v>4.9586499999999996</v>
      </c>
      <c r="C869" s="14">
        <v>742.35</v>
      </c>
      <c r="D869" s="17">
        <v>6.48062</v>
      </c>
      <c r="E869" s="17">
        <v>3782.2750000000001</v>
      </c>
      <c r="F869" s="17">
        <v>21.357279999999999</v>
      </c>
      <c r="G869" s="17">
        <v>293.375</v>
      </c>
      <c r="H869" s="17">
        <v>14441.5</v>
      </c>
      <c r="I869" s="17">
        <v>4.1595000000000004</v>
      </c>
      <c r="J869" s="17">
        <v>20.35716</v>
      </c>
      <c r="K869" s="17">
        <v>3.9794</v>
      </c>
      <c r="L869" s="17">
        <v>48.690100000000001</v>
      </c>
      <c r="M869" s="17">
        <v>3.7805499999999999</v>
      </c>
      <c r="N869" s="17">
        <v>4.1254900000000001</v>
      </c>
      <c r="O869" s="17">
        <v>72.925139999999999</v>
      </c>
      <c r="P869" s="17">
        <v>14.27153</v>
      </c>
      <c r="Q869" s="17">
        <v>31.7135</v>
      </c>
      <c r="R869" s="17">
        <v>8.6530699999999996</v>
      </c>
      <c r="S869" s="17">
        <v>74.207009999999997</v>
      </c>
      <c r="T869" s="17">
        <v>1.3444499999999999</v>
      </c>
      <c r="U869" s="17">
        <v>27.9892</v>
      </c>
      <c r="V869" s="17">
        <v>1133.73</v>
      </c>
      <c r="W869" s="17">
        <v>27.364930000000001</v>
      </c>
      <c r="X869" s="17">
        <v>15.692500000000001</v>
      </c>
      <c r="Y869" s="17">
        <v>1.19401</v>
      </c>
      <c r="Z869" s="17">
        <v>110.65300000000001</v>
      </c>
    </row>
    <row r="870" spans="1:26" x14ac:dyDescent="0.2">
      <c r="A870" s="27">
        <v>44368</v>
      </c>
      <c r="B870" s="17">
        <v>5.0146800000000002</v>
      </c>
      <c r="C870" s="14">
        <v>747.41499999999996</v>
      </c>
      <c r="D870" s="17">
        <v>6.4672200000000002</v>
      </c>
      <c r="E870" s="17">
        <v>3759.1370000000002</v>
      </c>
      <c r="F870" s="17">
        <v>21.410150000000002</v>
      </c>
      <c r="G870" s="17">
        <v>296.202</v>
      </c>
      <c r="H870" s="17">
        <v>14403.5</v>
      </c>
      <c r="I870" s="17">
        <v>4.1475</v>
      </c>
      <c r="J870" s="17">
        <v>20.491230000000002</v>
      </c>
      <c r="K870" s="17">
        <v>3.9529200000000002</v>
      </c>
      <c r="L870" s="17">
        <v>48.689900000000002</v>
      </c>
      <c r="M870" s="17">
        <v>3.7984599999999999</v>
      </c>
      <c r="N870" s="17">
        <v>4.13544</v>
      </c>
      <c r="O870" s="17">
        <v>73.080110000000005</v>
      </c>
      <c r="P870" s="17">
        <v>14.234349999999999</v>
      </c>
      <c r="Q870" s="17">
        <v>31.582000000000001</v>
      </c>
      <c r="R870" s="17">
        <v>8.7721499999999999</v>
      </c>
      <c r="S870" s="17">
        <v>74.110010000000003</v>
      </c>
      <c r="T870" s="17">
        <v>1.34307</v>
      </c>
      <c r="U870" s="17">
        <v>27.931999999999999</v>
      </c>
      <c r="V870" s="17">
        <v>1131.57</v>
      </c>
      <c r="W870" s="17">
        <v>27.258199999999999</v>
      </c>
      <c r="X870" s="17">
        <v>15.6647</v>
      </c>
      <c r="Y870" s="17">
        <v>1.19187</v>
      </c>
      <c r="Z870" s="17">
        <v>110.27</v>
      </c>
    </row>
    <row r="871" spans="1:26" x14ac:dyDescent="0.2">
      <c r="A871" s="27">
        <v>44365</v>
      </c>
      <c r="B871" s="17">
        <v>5.0900999999999996</v>
      </c>
      <c r="C871" s="14">
        <v>748.45</v>
      </c>
      <c r="D871" s="17">
        <v>6.4615999999999998</v>
      </c>
      <c r="E871" s="17">
        <v>3745.4</v>
      </c>
      <c r="F871" s="17">
        <v>21.556750000000001</v>
      </c>
      <c r="G871" s="17">
        <v>299.87799999999999</v>
      </c>
      <c r="H871" s="17">
        <v>14492.5</v>
      </c>
      <c r="I871" s="17">
        <v>4.1399999999999997</v>
      </c>
      <c r="J871" s="17">
        <v>20.65926</v>
      </c>
      <c r="K871" s="17">
        <v>3.9523000000000001</v>
      </c>
      <c r="L871" s="17">
        <v>48.432499999999997</v>
      </c>
      <c r="M871" s="17">
        <v>3.8388499999999999</v>
      </c>
      <c r="N871" s="17">
        <v>4.1532400000000003</v>
      </c>
      <c r="O871" s="17">
        <v>72.9255</v>
      </c>
      <c r="P871" s="17">
        <v>14.350849999999999</v>
      </c>
      <c r="Q871" s="17">
        <v>31.488499999999998</v>
      </c>
      <c r="R871" s="17">
        <v>8.7352399999999992</v>
      </c>
      <c r="S871" s="17">
        <v>74.169499999999999</v>
      </c>
      <c r="T871" s="17">
        <v>1.3451200000000001</v>
      </c>
      <c r="U871" s="17">
        <v>27.7637</v>
      </c>
      <c r="V871" s="17">
        <v>1135.2449999999999</v>
      </c>
      <c r="W871" s="17">
        <v>27.27075</v>
      </c>
      <c r="X871" s="17">
        <v>15.668749999999999</v>
      </c>
      <c r="Y871" s="17">
        <v>1.18635</v>
      </c>
      <c r="Z871" s="17">
        <v>110.21</v>
      </c>
    </row>
    <row r="872" spans="1:26" x14ac:dyDescent="0.2">
      <c r="A872" s="27">
        <v>44364</v>
      </c>
      <c r="B872" s="17">
        <v>5.0090000000000003</v>
      </c>
      <c r="C872" s="14">
        <v>737.55</v>
      </c>
      <c r="D872" s="17">
        <v>6.4571500000000004</v>
      </c>
      <c r="E872" s="17">
        <v>3713.355</v>
      </c>
      <c r="F872" s="17">
        <v>21.462599999999998</v>
      </c>
      <c r="G872" s="17">
        <v>298.73399999999998</v>
      </c>
      <c r="H872" s="17">
        <v>14499</v>
      </c>
      <c r="I872" s="17">
        <v>4.1399999999999997</v>
      </c>
      <c r="J872" s="17">
        <v>20.428719999999998</v>
      </c>
      <c r="K872" s="17">
        <v>3.9184999999999999</v>
      </c>
      <c r="L872" s="17">
        <v>48.3874</v>
      </c>
      <c r="M872" s="17">
        <v>3.8290999999999999</v>
      </c>
      <c r="N872" s="17">
        <v>4.1360999999999999</v>
      </c>
      <c r="O872" s="17">
        <v>72.29101</v>
      </c>
      <c r="P872" s="17">
        <v>14.11605</v>
      </c>
      <c r="Q872" s="17">
        <v>31.408000000000001</v>
      </c>
      <c r="R872" s="17">
        <v>8.7210000000000001</v>
      </c>
      <c r="S872" s="17">
        <v>74.247969999999995</v>
      </c>
      <c r="T872" s="17">
        <v>1.3422499999999999</v>
      </c>
      <c r="U872" s="17">
        <v>27.764500000000002</v>
      </c>
      <c r="V872" s="17">
        <v>1134.4549999999999</v>
      </c>
      <c r="W872" s="17">
        <v>27.151700000000002</v>
      </c>
      <c r="X872" s="17">
        <v>15.64293</v>
      </c>
      <c r="Y872" s="17">
        <v>1.1907099999999999</v>
      </c>
      <c r="Z872" s="17">
        <v>110.21</v>
      </c>
    </row>
    <row r="873" spans="1:26" x14ac:dyDescent="0.2">
      <c r="A873" s="27">
        <v>44363</v>
      </c>
      <c r="B873" s="17">
        <v>5.0559200000000004</v>
      </c>
      <c r="C873" s="14">
        <v>726.84</v>
      </c>
      <c r="D873" s="17">
        <v>6.4405000000000001</v>
      </c>
      <c r="E873" s="17">
        <v>3678.2249999999999</v>
      </c>
      <c r="F873" s="17">
        <v>21.250399999999999</v>
      </c>
      <c r="G873" s="17">
        <v>293.68400000000003</v>
      </c>
      <c r="H873" s="17">
        <v>14393</v>
      </c>
      <c r="I873" s="17">
        <v>4.1165000000000003</v>
      </c>
      <c r="J873" s="17">
        <v>20.39245</v>
      </c>
      <c r="K873" s="17">
        <v>3.9086500000000002</v>
      </c>
      <c r="L873" s="17">
        <v>48.0807</v>
      </c>
      <c r="M873" s="17">
        <v>3.7746</v>
      </c>
      <c r="N873" s="17">
        <v>4.1051000000000002</v>
      </c>
      <c r="O873" s="17">
        <v>72.648200000000003</v>
      </c>
      <c r="P873" s="17">
        <v>14.026400000000001</v>
      </c>
      <c r="Q873" s="17">
        <v>31.2865</v>
      </c>
      <c r="R873" s="17">
        <v>8.6074400000000004</v>
      </c>
      <c r="S873" s="17">
        <v>73.808009999999996</v>
      </c>
      <c r="T873" s="17">
        <v>1.33657</v>
      </c>
      <c r="U873" s="17">
        <v>27.6523</v>
      </c>
      <c r="V873" s="17">
        <v>1132.8399999999999</v>
      </c>
      <c r="W873" s="17">
        <v>27.10013</v>
      </c>
      <c r="X873" s="17">
        <v>15.654299999999999</v>
      </c>
      <c r="Y873" s="17">
        <v>1.1994800000000001</v>
      </c>
      <c r="Z873" s="17">
        <v>110.708</v>
      </c>
    </row>
    <row r="874" spans="1:26" x14ac:dyDescent="0.2">
      <c r="A874" s="27">
        <v>44362</v>
      </c>
      <c r="B874" s="17">
        <v>5.0462800000000003</v>
      </c>
      <c r="C874" s="14">
        <v>726.75</v>
      </c>
      <c r="D874" s="17">
        <v>6.40693</v>
      </c>
      <c r="E874" s="17">
        <v>3663.9479999999999</v>
      </c>
      <c r="F874" s="17">
        <v>20.99005</v>
      </c>
      <c r="G874" s="17">
        <v>289.87799999999999</v>
      </c>
      <c r="H874" s="17">
        <v>14240.5</v>
      </c>
      <c r="I874" s="17">
        <v>4.1172500000000003</v>
      </c>
      <c r="J874" s="17">
        <v>20.025300000000001</v>
      </c>
      <c r="K874" s="17">
        <v>3.8824299999999998</v>
      </c>
      <c r="L874" s="17">
        <v>48.032499999999999</v>
      </c>
      <c r="M874" s="17">
        <v>3.7337699999999998</v>
      </c>
      <c r="N874" s="17">
        <v>4.0604500000000003</v>
      </c>
      <c r="O874" s="17">
        <v>72.218909999999994</v>
      </c>
      <c r="P874" s="17">
        <v>13.772449999999999</v>
      </c>
      <c r="Q874" s="17">
        <v>31.158000000000001</v>
      </c>
      <c r="R874" s="17">
        <v>8.5566600000000008</v>
      </c>
      <c r="S874" s="17">
        <v>73.357159999999993</v>
      </c>
      <c r="T874" s="17">
        <v>1.3277000000000001</v>
      </c>
      <c r="U874" s="17">
        <v>27.641500000000001</v>
      </c>
      <c r="V874" s="17">
        <v>1118.07</v>
      </c>
      <c r="W874" s="17">
        <v>27.04495</v>
      </c>
      <c r="X874" s="17">
        <v>15.64925</v>
      </c>
      <c r="Y874" s="17">
        <v>1.2126399999999999</v>
      </c>
      <c r="Z874" s="17">
        <v>110.08</v>
      </c>
    </row>
    <row r="875" spans="1:26" x14ac:dyDescent="0.2">
      <c r="A875" s="27">
        <v>44361</v>
      </c>
      <c r="B875" s="17">
        <v>5.0622499999999997</v>
      </c>
      <c r="C875" s="14">
        <v>718.24699999999996</v>
      </c>
      <c r="D875" s="17">
        <v>6.4058200000000003</v>
      </c>
      <c r="E875" s="17">
        <v>3603.4430000000002</v>
      </c>
      <c r="F875" s="17">
        <v>20.97588</v>
      </c>
      <c r="G875" s="17">
        <v>288.86200000000002</v>
      </c>
      <c r="H875" s="17">
        <v>14242.5</v>
      </c>
      <c r="I875" s="17">
        <v>4.1142500000000002</v>
      </c>
      <c r="J875" s="17">
        <v>19.964300000000001</v>
      </c>
      <c r="K875" s="17">
        <v>3.8953000000000002</v>
      </c>
      <c r="L875" s="17">
        <v>47.895000000000003</v>
      </c>
      <c r="M875" s="17">
        <v>3.7257199999999999</v>
      </c>
      <c r="N875" s="17">
        <v>4.0609500000000001</v>
      </c>
      <c r="O875" s="17">
        <v>72.061700000000002</v>
      </c>
      <c r="P875" s="17">
        <v>13.7811</v>
      </c>
      <c r="Q875" s="17">
        <v>31.119299999999999</v>
      </c>
      <c r="R875" s="17">
        <v>8.4657099999999996</v>
      </c>
      <c r="S875" s="17">
        <v>73.17801</v>
      </c>
      <c r="T875" s="17">
        <v>1.32637</v>
      </c>
      <c r="U875" s="17">
        <v>27.607800000000001</v>
      </c>
      <c r="V875" s="17">
        <v>1117.54</v>
      </c>
      <c r="W875" s="17">
        <v>26.560120000000001</v>
      </c>
      <c r="X875" s="17">
        <v>15.641349999999999</v>
      </c>
      <c r="Y875" s="17">
        <v>1.2120200000000001</v>
      </c>
      <c r="Z875" s="17">
        <v>110.07</v>
      </c>
    </row>
    <row r="876" spans="1:26" x14ac:dyDescent="0.2">
      <c r="A876" s="27">
        <v>44358</v>
      </c>
      <c r="B876" s="17">
        <v>5.1181000000000001</v>
      </c>
      <c r="C876" s="14">
        <v>722.56299999999999</v>
      </c>
      <c r="D876" s="17">
        <v>6.3966000000000003</v>
      </c>
      <c r="E876" s="17">
        <v>3603.4430000000002</v>
      </c>
      <c r="F876" s="17">
        <v>20.968900000000001</v>
      </c>
      <c r="G876" s="17">
        <v>287.69299999999998</v>
      </c>
      <c r="H876" s="17">
        <v>14215.5</v>
      </c>
      <c r="I876" s="17">
        <v>4.1092500000000003</v>
      </c>
      <c r="J876" s="17">
        <v>19.876449999999998</v>
      </c>
      <c r="K876" s="17">
        <v>3.89445</v>
      </c>
      <c r="L876" s="17">
        <v>47.701099999999997</v>
      </c>
      <c r="M876" s="17">
        <v>3.7159499999999999</v>
      </c>
      <c r="N876" s="17">
        <v>4.0619500000000004</v>
      </c>
      <c r="O876" s="17">
        <v>72.028729999999996</v>
      </c>
      <c r="P876" s="17">
        <v>13.7163</v>
      </c>
      <c r="Q876" s="17">
        <v>31.087199999999999</v>
      </c>
      <c r="R876" s="17">
        <v>8.3931299999999993</v>
      </c>
      <c r="S876" s="17">
        <v>73.22551</v>
      </c>
      <c r="T876" s="17">
        <v>1.3259799999999999</v>
      </c>
      <c r="U876" s="17">
        <v>27.607800000000001</v>
      </c>
      <c r="V876" s="17">
        <v>1116.55</v>
      </c>
      <c r="W876" s="17">
        <v>26.970849999999999</v>
      </c>
      <c r="X876" s="17">
        <v>15.638450000000001</v>
      </c>
      <c r="Y876" s="17">
        <v>1.21085</v>
      </c>
      <c r="Z876" s="17">
        <v>109.66200000000001</v>
      </c>
    </row>
    <row r="877" spans="1:26" x14ac:dyDescent="0.2">
      <c r="A877" s="27">
        <v>44357</v>
      </c>
      <c r="B877" s="17">
        <v>5.05715</v>
      </c>
      <c r="C877" s="14">
        <v>720.73500000000001</v>
      </c>
      <c r="D877" s="17">
        <v>6.3861499999999998</v>
      </c>
      <c r="E877" s="17">
        <v>3589.94</v>
      </c>
      <c r="F877" s="17">
        <v>20.833030000000001</v>
      </c>
      <c r="G877" s="17">
        <v>284.07400000000001</v>
      </c>
      <c r="H877" s="17">
        <v>14247.5</v>
      </c>
      <c r="I877" s="17">
        <v>4.12</v>
      </c>
      <c r="J877" s="17">
        <v>19.699020000000001</v>
      </c>
      <c r="K877" s="17">
        <v>3.8948800000000001</v>
      </c>
      <c r="L877" s="17">
        <v>47.7575</v>
      </c>
      <c r="M877" s="17">
        <v>3.6715200000000001</v>
      </c>
      <c r="N877" s="17">
        <v>4.0435100000000004</v>
      </c>
      <c r="O877" s="17">
        <v>71.889080000000007</v>
      </c>
      <c r="P877" s="17">
        <v>13.610049999999999</v>
      </c>
      <c r="Q877" s="17">
        <v>31.154499999999999</v>
      </c>
      <c r="R877" s="17">
        <v>8.4260900000000003</v>
      </c>
      <c r="S877" s="17">
        <v>73.011259999999993</v>
      </c>
      <c r="T877" s="17">
        <v>1.32403</v>
      </c>
      <c r="U877" s="17">
        <v>27.686399999999999</v>
      </c>
      <c r="V877" s="17">
        <v>1112.5650000000001</v>
      </c>
      <c r="W877" s="17">
        <v>27.106629999999999</v>
      </c>
      <c r="X877" s="17">
        <v>15.673970000000001</v>
      </c>
      <c r="Y877" s="17">
        <v>1.2170399999999999</v>
      </c>
      <c r="Z877" s="17">
        <v>109.32599999999999</v>
      </c>
    </row>
    <row r="878" spans="1:26" x14ac:dyDescent="0.2">
      <c r="A878" s="27">
        <v>44356</v>
      </c>
      <c r="B878" s="17">
        <v>5.0629</v>
      </c>
      <c r="C878" s="14">
        <v>719.72</v>
      </c>
      <c r="D878" s="17">
        <v>6.3875900000000003</v>
      </c>
      <c r="E878" s="17">
        <v>3591.9</v>
      </c>
      <c r="F878" s="17">
        <v>20.84665</v>
      </c>
      <c r="G878" s="17">
        <v>284.42399999999998</v>
      </c>
      <c r="H878" s="17">
        <v>14274</v>
      </c>
      <c r="I878" s="17">
        <v>4.1167499999999997</v>
      </c>
      <c r="J878" s="17">
        <v>19.73592</v>
      </c>
      <c r="K878" s="17">
        <v>3.8429500000000001</v>
      </c>
      <c r="L878" s="17">
        <v>47.735700000000001</v>
      </c>
      <c r="M878" s="17">
        <v>3.6730200000000002</v>
      </c>
      <c r="N878" s="17">
        <v>4.0414000000000003</v>
      </c>
      <c r="O878" s="17">
        <v>72.368799999999993</v>
      </c>
      <c r="P878" s="17">
        <v>13.734669999999999</v>
      </c>
      <c r="Q878" s="17">
        <v>31.150700000000001</v>
      </c>
      <c r="R878" s="17">
        <v>8.5872399999999995</v>
      </c>
      <c r="S878" s="17">
        <v>72.990020000000001</v>
      </c>
      <c r="T878" s="17">
        <v>1.3241799999999999</v>
      </c>
      <c r="U878" s="17">
        <v>27.745799999999999</v>
      </c>
      <c r="V878" s="17">
        <v>1117.04</v>
      </c>
      <c r="W878" s="17">
        <v>27.096309999999999</v>
      </c>
      <c r="X878" s="17">
        <v>15.69125</v>
      </c>
      <c r="Y878" s="17">
        <v>1.2180299999999999</v>
      </c>
      <c r="Z878" s="17">
        <v>109.629</v>
      </c>
    </row>
    <row r="879" spans="1:26" x14ac:dyDescent="0.2">
      <c r="A879" s="27">
        <v>44355</v>
      </c>
      <c r="B879" s="17">
        <v>5.0346500000000001</v>
      </c>
      <c r="C879" s="14">
        <v>717.76499999999999</v>
      </c>
      <c r="D879" s="17">
        <v>6.3998400000000002</v>
      </c>
      <c r="E879" s="17">
        <v>3604.85</v>
      </c>
      <c r="F879" s="17">
        <v>20.884180000000001</v>
      </c>
      <c r="G879" s="17">
        <v>286.43599999999998</v>
      </c>
      <c r="H879" s="17">
        <v>14282</v>
      </c>
      <c r="I879" s="17">
        <v>4.1222500000000002</v>
      </c>
      <c r="J879" s="17">
        <v>19.708570000000002</v>
      </c>
      <c r="K879" s="17">
        <v>3.9315500000000001</v>
      </c>
      <c r="L879" s="17">
        <v>47.715000000000003</v>
      </c>
      <c r="M879" s="17">
        <v>3.66595</v>
      </c>
      <c r="N879" s="17">
        <v>4.0448500000000003</v>
      </c>
      <c r="O879" s="17">
        <v>72.272639999999996</v>
      </c>
      <c r="P879" s="17">
        <v>13.571709999999999</v>
      </c>
      <c r="Q879" s="17">
        <v>31.209499999999998</v>
      </c>
      <c r="R879" s="17">
        <v>8.6050000000000004</v>
      </c>
      <c r="S879" s="17">
        <v>72.96951</v>
      </c>
      <c r="T879" s="17">
        <v>1.32396</v>
      </c>
      <c r="U879" s="17">
        <v>27.705400000000001</v>
      </c>
      <c r="V879" s="17">
        <v>1117.72</v>
      </c>
      <c r="W879" s="17">
        <v>27.105</v>
      </c>
      <c r="X879" s="17">
        <v>15.694050000000001</v>
      </c>
      <c r="Y879" s="17">
        <v>1.2173099999999999</v>
      </c>
      <c r="Z879" s="17">
        <v>109.496</v>
      </c>
    </row>
    <row r="880" spans="1:26" x14ac:dyDescent="0.2">
      <c r="A880" s="27">
        <v>44354</v>
      </c>
      <c r="B880" s="17">
        <v>5.0458999999999996</v>
      </c>
      <c r="C880" s="14">
        <v>715.54499999999996</v>
      </c>
      <c r="D880" s="17">
        <v>6.3875799999999998</v>
      </c>
      <c r="E880" s="17">
        <v>3599.9749999999999</v>
      </c>
      <c r="F880" s="17">
        <v>20.848800000000001</v>
      </c>
      <c r="G880" s="17">
        <v>284.37900000000002</v>
      </c>
      <c r="H880" s="17">
        <v>14255</v>
      </c>
      <c r="I880" s="17">
        <v>4.1280000000000001</v>
      </c>
      <c r="J880" s="17">
        <v>19.805050000000001</v>
      </c>
      <c r="K880" s="17">
        <v>3.9374500000000001</v>
      </c>
      <c r="L880" s="17">
        <v>47.66</v>
      </c>
      <c r="M880" s="17">
        <v>3.6656399999999998</v>
      </c>
      <c r="N880" s="17">
        <v>4.0381999999999998</v>
      </c>
      <c r="O880" s="17">
        <v>72.861400000000003</v>
      </c>
      <c r="P880" s="17">
        <v>13.508039999999999</v>
      </c>
      <c r="Q880" s="17">
        <v>31.176500000000001</v>
      </c>
      <c r="R880" s="17">
        <v>8.6138999999999992</v>
      </c>
      <c r="S880" s="17">
        <v>72.82011</v>
      </c>
      <c r="T880" s="17">
        <v>1.3230599999999999</v>
      </c>
      <c r="U880" s="17">
        <v>27.706</v>
      </c>
      <c r="V880" s="17">
        <v>1110.7149999999999</v>
      </c>
      <c r="W880" s="17">
        <v>27.21998</v>
      </c>
      <c r="X880" s="17">
        <v>15.68605</v>
      </c>
      <c r="Y880" s="17">
        <v>1.21895</v>
      </c>
      <c r="Z880" s="17">
        <v>109.254</v>
      </c>
    </row>
    <row r="881" spans="1:26" x14ac:dyDescent="0.2">
      <c r="A881" s="27">
        <v>44351</v>
      </c>
      <c r="B881" s="17">
        <v>5.0491799999999998</v>
      </c>
      <c r="C881" s="14">
        <v>717.81</v>
      </c>
      <c r="D881" s="17">
        <v>6.3922999999999996</v>
      </c>
      <c r="E881" s="17">
        <v>3599.9749999999999</v>
      </c>
      <c r="F881" s="17">
        <v>20.899149999999999</v>
      </c>
      <c r="G881" s="17">
        <v>284.20100000000002</v>
      </c>
      <c r="H881" s="17">
        <v>14251</v>
      </c>
      <c r="I881" s="17">
        <v>4.1280000000000001</v>
      </c>
      <c r="J881" s="17">
        <v>19.958870000000001</v>
      </c>
      <c r="K881" s="17">
        <v>3.8424299999999998</v>
      </c>
      <c r="L881" s="17">
        <v>47.74</v>
      </c>
      <c r="M881" s="17">
        <v>3.66445</v>
      </c>
      <c r="N881" s="17">
        <v>4.0458499999999997</v>
      </c>
      <c r="O881" s="17">
        <v>72.854950000000002</v>
      </c>
      <c r="P881" s="17">
        <v>13.431570000000001</v>
      </c>
      <c r="Q881" s="17">
        <v>31.14</v>
      </c>
      <c r="R881" s="17">
        <v>8.66845</v>
      </c>
      <c r="S881" s="17">
        <v>72.933009999999996</v>
      </c>
      <c r="T881" s="17">
        <v>1.32446</v>
      </c>
      <c r="U881" s="17">
        <v>27.707699999999999</v>
      </c>
      <c r="V881" s="17">
        <v>1110.6849999999999</v>
      </c>
      <c r="W881" s="17">
        <v>27.238849999999999</v>
      </c>
      <c r="X881" s="17">
        <v>15.69215</v>
      </c>
      <c r="Y881" s="17">
        <v>1.2166600000000001</v>
      </c>
      <c r="Z881" s="17">
        <v>109.517</v>
      </c>
    </row>
    <row r="882" spans="1:26" x14ac:dyDescent="0.2">
      <c r="A882" s="27">
        <v>44350</v>
      </c>
      <c r="B882" s="17">
        <v>5.0762</v>
      </c>
      <c r="C882" s="14">
        <v>719.93799999999999</v>
      </c>
      <c r="D882" s="17">
        <v>6.3992199999999997</v>
      </c>
      <c r="E882" s="17">
        <v>3646.5830000000001</v>
      </c>
      <c r="F882" s="17">
        <v>21.00525</v>
      </c>
      <c r="G882" s="17">
        <v>286.39</v>
      </c>
      <c r="H882" s="17">
        <v>14326.5</v>
      </c>
      <c r="I882" s="17">
        <v>4.12425</v>
      </c>
      <c r="J882" s="17">
        <v>20.16272</v>
      </c>
      <c r="K882" s="17">
        <v>3.8713000000000002</v>
      </c>
      <c r="L882" s="17">
        <v>47.8279</v>
      </c>
      <c r="M882" s="17">
        <v>3.6758500000000001</v>
      </c>
      <c r="N882" s="17">
        <v>4.0589599999999999</v>
      </c>
      <c r="O882" s="17">
        <v>73.247500000000002</v>
      </c>
      <c r="P882" s="17">
        <v>13.639099999999999</v>
      </c>
      <c r="Q882" s="17">
        <v>31.215599999999998</v>
      </c>
      <c r="R882" s="17">
        <v>8.7022999999999993</v>
      </c>
      <c r="S882" s="17">
        <v>73.04701</v>
      </c>
      <c r="T882" s="17">
        <v>1.3277000000000001</v>
      </c>
      <c r="U882" s="17">
        <v>27.670999999999999</v>
      </c>
      <c r="V882" s="17">
        <v>1116.635</v>
      </c>
      <c r="W882" s="17">
        <v>27.301169999999999</v>
      </c>
      <c r="X882" s="17">
        <v>15.69225</v>
      </c>
      <c r="Y882" s="17">
        <v>1.2127300000000001</v>
      </c>
      <c r="Z882" s="17">
        <v>110.28700000000001</v>
      </c>
    </row>
    <row r="883" spans="1:26" x14ac:dyDescent="0.2">
      <c r="A883" s="27">
        <v>44349</v>
      </c>
      <c r="B883" s="17">
        <v>5.0762</v>
      </c>
      <c r="C883" s="14">
        <v>716.69</v>
      </c>
      <c r="D883" s="17">
        <v>6.3832500000000003</v>
      </c>
      <c r="E883" s="17">
        <v>3649.8020000000001</v>
      </c>
      <c r="F883" s="17">
        <v>20.8507</v>
      </c>
      <c r="G883" s="17">
        <v>283.54199999999997</v>
      </c>
      <c r="H883" s="17">
        <v>14257.5</v>
      </c>
      <c r="I883" s="17">
        <v>4.1245000000000003</v>
      </c>
      <c r="J883" s="17">
        <v>19.89845</v>
      </c>
      <c r="K883" s="17">
        <v>3.8226</v>
      </c>
      <c r="L883" s="17">
        <v>47.824199999999998</v>
      </c>
      <c r="M883" s="17">
        <v>3.65015</v>
      </c>
      <c r="N883" s="17">
        <v>4.0304500000000001</v>
      </c>
      <c r="O883" s="17">
        <v>73.165120000000002</v>
      </c>
      <c r="P883" s="17">
        <v>13.51937</v>
      </c>
      <c r="Q883" s="17">
        <v>31.111799999999999</v>
      </c>
      <c r="R883" s="17">
        <v>8.5920400000000008</v>
      </c>
      <c r="S883" s="17">
        <v>72.998009999999994</v>
      </c>
      <c r="T883" s="17">
        <v>1.3225199999999999</v>
      </c>
      <c r="U883" s="17">
        <v>27.682300000000001</v>
      </c>
      <c r="V883" s="17">
        <v>1110.81</v>
      </c>
      <c r="W883" s="17">
        <v>27.325150000000001</v>
      </c>
      <c r="X883" s="17">
        <v>15.689500000000001</v>
      </c>
      <c r="Y883" s="17">
        <v>1.22115</v>
      </c>
      <c r="Z883" s="17">
        <v>109.56100000000001</v>
      </c>
    </row>
    <row r="884" spans="1:26" x14ac:dyDescent="0.2">
      <c r="A884" s="27">
        <v>44348</v>
      </c>
      <c r="B884" s="17">
        <v>5.1512000000000002</v>
      </c>
      <c r="C884" s="14">
        <v>725</v>
      </c>
      <c r="D884" s="17">
        <v>6.3831800000000003</v>
      </c>
      <c r="E884" s="17">
        <v>3666.212</v>
      </c>
      <c r="F884" s="17">
        <v>20.805199999999999</v>
      </c>
      <c r="G884" s="17">
        <v>283.37099999999998</v>
      </c>
      <c r="H884" s="17">
        <v>14246.5</v>
      </c>
      <c r="I884" s="17">
        <v>4.1254999999999997</v>
      </c>
      <c r="J884" s="17">
        <v>19.96977</v>
      </c>
      <c r="K884" s="17">
        <v>3.8624499999999999</v>
      </c>
      <c r="L884" s="17">
        <v>47.7575</v>
      </c>
      <c r="M884" s="17">
        <v>3.65117</v>
      </c>
      <c r="N884" s="17">
        <v>4.02738</v>
      </c>
      <c r="O884" s="17">
        <v>73.608130000000003</v>
      </c>
      <c r="P884" s="17">
        <v>13.755750000000001</v>
      </c>
      <c r="Q884" s="17">
        <v>31.169599999999999</v>
      </c>
      <c r="R884" s="17">
        <v>8.5381199999999993</v>
      </c>
      <c r="S884" s="17">
        <v>72.853999999999999</v>
      </c>
      <c r="T884" s="17">
        <v>1.3223499999999999</v>
      </c>
      <c r="U884" s="17">
        <v>27.599299999999999</v>
      </c>
      <c r="V884" s="17">
        <v>1108.4949999999999</v>
      </c>
      <c r="W884" s="17">
        <v>27.422149999999998</v>
      </c>
      <c r="X884" s="17">
        <v>15.673</v>
      </c>
      <c r="Y884" s="17">
        <v>1.2213099999999999</v>
      </c>
      <c r="Z884" s="17">
        <v>109.477</v>
      </c>
    </row>
    <row r="885" spans="1:26" x14ac:dyDescent="0.2">
      <c r="A885" s="27">
        <v>44347</v>
      </c>
      <c r="B885" s="17">
        <v>5.21915</v>
      </c>
      <c r="C885" s="14">
        <v>722.12</v>
      </c>
      <c r="D885" s="17">
        <v>6.3727499999999999</v>
      </c>
      <c r="E885" s="17">
        <v>3711.95</v>
      </c>
      <c r="F885" s="17">
        <v>20.802499999999998</v>
      </c>
      <c r="G885" s="17">
        <v>284.02800000000002</v>
      </c>
      <c r="H885" s="17">
        <v>14265</v>
      </c>
      <c r="I885" s="17">
        <v>4.1237500000000002</v>
      </c>
      <c r="J885" s="17">
        <v>19.953399999999998</v>
      </c>
      <c r="K885" s="17">
        <v>3.8372999999999999</v>
      </c>
      <c r="L885" s="17">
        <v>47.695</v>
      </c>
      <c r="M885" s="17">
        <v>3.6625700000000001</v>
      </c>
      <c r="N885" s="17">
        <v>4.0225999999999997</v>
      </c>
      <c r="O885" s="17">
        <v>73.410250000000005</v>
      </c>
      <c r="P885" s="17">
        <v>13.737299999999999</v>
      </c>
      <c r="Q885" s="17">
        <v>31.1937</v>
      </c>
      <c r="R885" s="17">
        <v>8.4918499999999995</v>
      </c>
      <c r="S885" s="17">
        <v>72.52252</v>
      </c>
      <c r="T885" s="17">
        <v>1.32168</v>
      </c>
      <c r="U885" s="17">
        <v>27.5595</v>
      </c>
      <c r="V885" s="17">
        <v>1108.0899999999999</v>
      </c>
      <c r="W885" s="17">
        <v>27.460280000000001</v>
      </c>
      <c r="X885" s="17">
        <v>15.6821</v>
      </c>
      <c r="Y885" s="17">
        <v>1.2226600000000001</v>
      </c>
      <c r="Z885" s="17">
        <v>109.58</v>
      </c>
    </row>
    <row r="886" spans="1:26" x14ac:dyDescent="0.2">
      <c r="A886" s="27">
        <v>44344</v>
      </c>
      <c r="B886" s="17">
        <v>5.2255000000000003</v>
      </c>
      <c r="C886" s="14">
        <v>723.50300000000004</v>
      </c>
      <c r="D886" s="17">
        <v>6.3603100000000001</v>
      </c>
      <c r="E886" s="17">
        <v>3707.15</v>
      </c>
      <c r="F886" s="17">
        <v>20.888850000000001</v>
      </c>
      <c r="G886" s="17">
        <v>285.63200000000001</v>
      </c>
      <c r="H886" s="17">
        <v>14308</v>
      </c>
      <c r="I886" s="17">
        <v>4.1319999999999997</v>
      </c>
      <c r="J886" s="17">
        <v>19.937850000000001</v>
      </c>
      <c r="K886" s="17">
        <v>3.8114499999999998</v>
      </c>
      <c r="L886" s="17">
        <v>47.8125</v>
      </c>
      <c r="M886" s="17">
        <v>3.6774499999999999</v>
      </c>
      <c r="N886" s="17">
        <v>4.03538</v>
      </c>
      <c r="O886" s="17">
        <v>73.198329999999999</v>
      </c>
      <c r="P886" s="17">
        <v>13.764849999999999</v>
      </c>
      <c r="Q886" s="17">
        <v>31.251000000000001</v>
      </c>
      <c r="R886" s="17">
        <v>8.5624500000000001</v>
      </c>
      <c r="S886" s="17">
        <v>72.394009999999994</v>
      </c>
      <c r="T886" s="17">
        <v>1.32281</v>
      </c>
      <c r="U886" s="17">
        <v>27.715699999999998</v>
      </c>
      <c r="V886" s="17">
        <v>1113.835</v>
      </c>
      <c r="W886" s="17">
        <v>27.50535</v>
      </c>
      <c r="X886" s="17">
        <v>15.6785</v>
      </c>
      <c r="Y886" s="17">
        <v>1.2192099999999999</v>
      </c>
      <c r="Z886" s="17">
        <v>109.85</v>
      </c>
    </row>
    <row r="887" spans="1:26" x14ac:dyDescent="0.2">
      <c r="A887" s="27">
        <v>44343</v>
      </c>
      <c r="B887" s="17">
        <v>5.2386999999999997</v>
      </c>
      <c r="C887" s="14">
        <v>728.85</v>
      </c>
      <c r="D887" s="17">
        <v>6.3731600000000004</v>
      </c>
      <c r="E887" s="17">
        <v>3729.1950000000002</v>
      </c>
      <c r="F887" s="17">
        <v>20.86158</v>
      </c>
      <c r="G887" s="17">
        <v>285.416</v>
      </c>
      <c r="H887" s="17">
        <v>14310.5</v>
      </c>
      <c r="I887" s="17">
        <v>4.1399999999999997</v>
      </c>
      <c r="J887" s="17">
        <v>19.967749999999999</v>
      </c>
      <c r="K887" s="17">
        <v>3.8478500000000002</v>
      </c>
      <c r="L887" s="17">
        <v>48.007800000000003</v>
      </c>
      <c r="M887" s="17">
        <v>3.6821000000000002</v>
      </c>
      <c r="N887" s="17">
        <v>4.0318399999999999</v>
      </c>
      <c r="O887" s="17">
        <v>73.448650000000001</v>
      </c>
      <c r="P887" s="17">
        <v>13.773619999999999</v>
      </c>
      <c r="Q887" s="17">
        <v>31.294</v>
      </c>
      <c r="R887" s="17">
        <v>8.5015099999999997</v>
      </c>
      <c r="S887" s="17">
        <v>72.708010000000002</v>
      </c>
      <c r="T887" s="17">
        <v>1.3243199999999999</v>
      </c>
      <c r="U887" s="17">
        <v>27.781099999999999</v>
      </c>
      <c r="V887" s="17">
        <v>1118.6400000000001</v>
      </c>
      <c r="W887" s="17">
        <v>27.525099999999998</v>
      </c>
      <c r="X887" s="17">
        <v>15.67145</v>
      </c>
      <c r="Y887" s="17">
        <v>1.2195400000000001</v>
      </c>
      <c r="Z887" s="17">
        <v>109.807</v>
      </c>
    </row>
    <row r="888" spans="1:26" x14ac:dyDescent="0.2">
      <c r="A888" s="27">
        <v>44342</v>
      </c>
      <c r="B888" s="17">
        <v>5.3120000000000003</v>
      </c>
      <c r="C888" s="14">
        <v>729.74199999999996</v>
      </c>
      <c r="D888" s="17">
        <v>6.3813899999999997</v>
      </c>
      <c r="E888" s="17">
        <v>3743.15</v>
      </c>
      <c r="F888" s="17">
        <v>20.8569</v>
      </c>
      <c r="G888" s="17">
        <v>286.79000000000002</v>
      </c>
      <c r="H888" s="17">
        <v>14272</v>
      </c>
      <c r="I888" s="17">
        <v>4.1429999999999998</v>
      </c>
      <c r="J888" s="17">
        <v>19.880970000000001</v>
      </c>
      <c r="K888" s="17">
        <v>3.8540000000000001</v>
      </c>
      <c r="L888" s="17">
        <v>48.152700000000003</v>
      </c>
      <c r="M888" s="17">
        <v>3.6899500000000001</v>
      </c>
      <c r="N888" s="17">
        <v>4.0326000000000004</v>
      </c>
      <c r="O888" s="17">
        <v>73.596350000000001</v>
      </c>
      <c r="P888" s="17">
        <v>13.760619999999999</v>
      </c>
      <c r="Q888" s="17">
        <v>31.243500000000001</v>
      </c>
      <c r="R888" s="17">
        <v>8.4580300000000008</v>
      </c>
      <c r="S888" s="17">
        <v>72.656009999999995</v>
      </c>
      <c r="T888" s="17">
        <v>1.3242</v>
      </c>
      <c r="U888" s="17">
        <v>27.805</v>
      </c>
      <c r="V888" s="17">
        <v>1116.79</v>
      </c>
      <c r="W888" s="17">
        <v>27.514399999999998</v>
      </c>
      <c r="X888" s="17">
        <v>15.6685</v>
      </c>
      <c r="Y888" s="17">
        <v>1.2192099999999999</v>
      </c>
      <c r="Z888" s="17">
        <v>109.15</v>
      </c>
    </row>
    <row r="889" spans="1:26" x14ac:dyDescent="0.2">
      <c r="A889" s="27">
        <v>44341</v>
      </c>
      <c r="B889" s="17">
        <v>5.3319999999999999</v>
      </c>
      <c r="C889" s="14">
        <v>734.39700000000005</v>
      </c>
      <c r="D889" s="17">
        <v>6.4112999999999998</v>
      </c>
      <c r="E889" s="17">
        <v>3734.9</v>
      </c>
      <c r="F889" s="17">
        <v>20.749500000000001</v>
      </c>
      <c r="G889" s="17">
        <v>284.94900000000001</v>
      </c>
      <c r="H889" s="17">
        <v>14337.5</v>
      </c>
      <c r="I889" s="17">
        <v>4.1429999999999998</v>
      </c>
      <c r="J889" s="17">
        <v>19.901669999999999</v>
      </c>
      <c r="K889" s="17">
        <v>3.8233999999999999</v>
      </c>
      <c r="L889" s="17">
        <v>48.14</v>
      </c>
      <c r="M889" s="17">
        <v>3.6602999999999999</v>
      </c>
      <c r="N889" s="17">
        <v>4.0193000000000003</v>
      </c>
      <c r="O889" s="17">
        <v>73.505399999999995</v>
      </c>
      <c r="P889" s="17">
        <v>13.86895</v>
      </c>
      <c r="Q889" s="17">
        <v>31.3413</v>
      </c>
      <c r="R889" s="17">
        <v>8.4654699999999998</v>
      </c>
      <c r="S889" s="17">
        <v>72.774519999999995</v>
      </c>
      <c r="T889" s="17">
        <v>1.3259399999999999</v>
      </c>
      <c r="U889" s="17">
        <v>27.875</v>
      </c>
      <c r="V889" s="17">
        <v>1122.56</v>
      </c>
      <c r="W889" s="17">
        <v>27.460129999999999</v>
      </c>
      <c r="X889" s="17">
        <v>15.6662</v>
      </c>
      <c r="Y889" s="17">
        <v>1.2250099999999999</v>
      </c>
      <c r="Z889" s="17">
        <v>108.776</v>
      </c>
    </row>
    <row r="890" spans="1:26" x14ac:dyDescent="0.2">
      <c r="A890" s="27">
        <v>44340</v>
      </c>
      <c r="B890" s="17">
        <v>5.3185000000000002</v>
      </c>
      <c r="C890" s="14">
        <v>729.505</v>
      </c>
      <c r="D890" s="17">
        <v>6.4095599999999999</v>
      </c>
      <c r="E890" s="17">
        <v>3736.2550000000001</v>
      </c>
      <c r="F890" s="17">
        <v>20.796399999999998</v>
      </c>
      <c r="G890" s="17">
        <v>284.13</v>
      </c>
      <c r="H890" s="17">
        <v>14328</v>
      </c>
      <c r="I890" s="17">
        <v>4.1449999999999996</v>
      </c>
      <c r="J890" s="17">
        <v>19.867049999999999</v>
      </c>
      <c r="K890" s="17">
        <v>3.8109799999999998</v>
      </c>
      <c r="L890" s="17">
        <v>48.067500000000003</v>
      </c>
      <c r="M890" s="17">
        <v>3.6698200000000001</v>
      </c>
      <c r="N890" s="17">
        <v>4.0324499999999999</v>
      </c>
      <c r="O890" s="17">
        <v>73.455399999999997</v>
      </c>
      <c r="P890" s="17">
        <v>13.924530000000001</v>
      </c>
      <c r="Q890" s="17">
        <v>31.315000000000001</v>
      </c>
      <c r="R890" s="17">
        <v>8.3876399999999993</v>
      </c>
      <c r="S890" s="17">
        <v>72.857510000000005</v>
      </c>
      <c r="T890" s="17">
        <v>1.3279399999999999</v>
      </c>
      <c r="U890" s="17">
        <v>27.927900000000001</v>
      </c>
      <c r="V890" s="17">
        <v>1123.5999999999999</v>
      </c>
      <c r="W890" s="17">
        <v>27.399799999999999</v>
      </c>
      <c r="X890" s="17">
        <v>15.664849999999999</v>
      </c>
      <c r="Y890" s="17">
        <v>1.22156</v>
      </c>
      <c r="Z890" s="17">
        <v>108.75</v>
      </c>
    </row>
    <row r="891" spans="1:26" x14ac:dyDescent="0.2">
      <c r="A891" s="27">
        <v>44337</v>
      </c>
      <c r="B891" s="17">
        <v>5.3662000000000001</v>
      </c>
      <c r="C891" s="14">
        <v>718.49</v>
      </c>
      <c r="D891" s="17">
        <v>6.4368100000000004</v>
      </c>
      <c r="E891" s="17">
        <v>3746.15</v>
      </c>
      <c r="F891" s="17">
        <v>20.904599999999999</v>
      </c>
      <c r="G891" s="17">
        <v>286.15499999999997</v>
      </c>
      <c r="H891" s="17">
        <v>14367.5</v>
      </c>
      <c r="I891" s="17">
        <v>4.1407499999999997</v>
      </c>
      <c r="J891" s="17">
        <v>19.9543</v>
      </c>
      <c r="K891" s="17">
        <v>3.7534000000000001</v>
      </c>
      <c r="L891" s="17">
        <v>47.95</v>
      </c>
      <c r="M891" s="17">
        <v>3.6910699999999999</v>
      </c>
      <c r="N891" s="17">
        <v>4.0448000000000004</v>
      </c>
      <c r="O891" s="17">
        <v>73.641009999999994</v>
      </c>
      <c r="P891" s="17">
        <v>13.96194</v>
      </c>
      <c r="Q891" s="17">
        <v>31.385300000000001</v>
      </c>
      <c r="R891" s="17">
        <v>8.4161599999999996</v>
      </c>
      <c r="S891" s="17">
        <v>72.911510000000007</v>
      </c>
      <c r="T891" s="17">
        <v>1.3320399999999999</v>
      </c>
      <c r="U891" s="17">
        <v>27.946999999999999</v>
      </c>
      <c r="V891" s="17">
        <v>1128.2</v>
      </c>
      <c r="W891" s="17">
        <v>27.432500000000001</v>
      </c>
      <c r="X891" s="17">
        <v>15.679500000000001</v>
      </c>
      <c r="Y891" s="17">
        <v>1.2181500000000001</v>
      </c>
      <c r="Z891" s="17">
        <v>108.95699999999999</v>
      </c>
    </row>
    <row r="892" spans="1:26" x14ac:dyDescent="0.2">
      <c r="A892" s="27">
        <v>44336</v>
      </c>
      <c r="B892" s="17">
        <v>5.2846000000000002</v>
      </c>
      <c r="C892" s="14">
        <v>718.49699999999996</v>
      </c>
      <c r="D892" s="17">
        <v>6.4338499999999996</v>
      </c>
      <c r="E892" s="17">
        <v>3696.84</v>
      </c>
      <c r="F892" s="17">
        <v>20.852630000000001</v>
      </c>
      <c r="G892" s="17">
        <v>285.86500000000001</v>
      </c>
      <c r="H892" s="17">
        <v>14356</v>
      </c>
      <c r="I892" s="17">
        <v>4.1459999999999999</v>
      </c>
      <c r="J892" s="17">
        <v>19.870139999999999</v>
      </c>
      <c r="K892" s="17">
        <v>3.7079</v>
      </c>
      <c r="L892" s="17">
        <v>47.947499999999998</v>
      </c>
      <c r="M892" s="17">
        <v>3.6742900000000001</v>
      </c>
      <c r="N892" s="17">
        <v>4.0301799999999997</v>
      </c>
      <c r="O892" s="17">
        <v>73.633260000000007</v>
      </c>
      <c r="P892" s="17">
        <v>13.974679999999999</v>
      </c>
      <c r="Q892" s="17">
        <v>31.361499999999999</v>
      </c>
      <c r="R892" s="17">
        <v>8.3805700000000005</v>
      </c>
      <c r="S892" s="17">
        <v>73.008709999999994</v>
      </c>
      <c r="T892" s="17">
        <v>1.3311999999999999</v>
      </c>
      <c r="U892" s="17">
        <v>27.960599999999999</v>
      </c>
      <c r="V892" s="17">
        <v>1127.9849999999999</v>
      </c>
      <c r="W892" s="17">
        <v>27.489850000000001</v>
      </c>
      <c r="X892" s="17">
        <v>15.7166</v>
      </c>
      <c r="Y892" s="17">
        <v>1.2227699999999999</v>
      </c>
      <c r="Z892" s="17">
        <v>108.77800000000001</v>
      </c>
    </row>
    <row r="893" spans="1:26" x14ac:dyDescent="0.2">
      <c r="A893" s="27">
        <v>44335</v>
      </c>
      <c r="B893" s="17">
        <v>5.3105500000000001</v>
      </c>
      <c r="C893" s="14">
        <v>712.15499999999997</v>
      </c>
      <c r="D893" s="17">
        <v>6.4402200000000001</v>
      </c>
      <c r="E893" s="17">
        <v>3672.4450000000002</v>
      </c>
      <c r="F893" s="17">
        <v>20.947849999999999</v>
      </c>
      <c r="G893" s="17">
        <v>288.202</v>
      </c>
      <c r="H893" s="17">
        <v>14398</v>
      </c>
      <c r="I893" s="17">
        <v>4.1399999999999997</v>
      </c>
      <c r="J893" s="17">
        <v>19.928519999999999</v>
      </c>
      <c r="K893" s="17">
        <v>3.7433000000000001</v>
      </c>
      <c r="L893" s="17">
        <v>47.884500000000003</v>
      </c>
      <c r="M893" s="17">
        <v>3.7155499999999999</v>
      </c>
      <c r="N893" s="17">
        <v>4.0472200000000003</v>
      </c>
      <c r="O893" s="17">
        <v>73.776200000000003</v>
      </c>
      <c r="P893" s="17">
        <v>14.104480000000001</v>
      </c>
      <c r="Q893" s="17">
        <v>31.421500000000002</v>
      </c>
      <c r="R893" s="17">
        <v>8.4138500000000001</v>
      </c>
      <c r="S893" s="17">
        <v>73.236509999999996</v>
      </c>
      <c r="T893" s="17">
        <v>1.33443</v>
      </c>
      <c r="U893" s="17">
        <v>27.945900000000002</v>
      </c>
      <c r="V893" s="17">
        <v>1131.33</v>
      </c>
      <c r="W893" s="17">
        <v>27.44745</v>
      </c>
      <c r="X893" s="17">
        <v>15.675330000000001</v>
      </c>
      <c r="Y893" s="17">
        <v>1.21749</v>
      </c>
      <c r="Z893" s="17">
        <v>109.22499999999999</v>
      </c>
    </row>
    <row r="894" spans="1:26" x14ac:dyDescent="0.2">
      <c r="A894" s="27">
        <v>44334</v>
      </c>
      <c r="B894" s="17">
        <v>5.2613000000000003</v>
      </c>
      <c r="C894" s="14">
        <v>712.57</v>
      </c>
      <c r="D894" s="17">
        <v>6.4216699999999998</v>
      </c>
      <c r="E894" s="17">
        <v>3666.4450000000002</v>
      </c>
      <c r="F894" s="17">
        <v>20.7834</v>
      </c>
      <c r="G894" s="17">
        <v>286.90499999999997</v>
      </c>
      <c r="H894" s="17">
        <v>14317.5</v>
      </c>
      <c r="I894" s="17">
        <v>4.125</v>
      </c>
      <c r="J894" s="17">
        <v>19.844899999999999</v>
      </c>
      <c r="K894" s="17">
        <v>3.7390699999999999</v>
      </c>
      <c r="L894" s="17">
        <v>47.813200000000002</v>
      </c>
      <c r="M894" s="17">
        <v>3.6995</v>
      </c>
      <c r="N894" s="17">
        <v>4.0307000000000004</v>
      </c>
      <c r="O894" s="17">
        <v>73.658299999999997</v>
      </c>
      <c r="P894" s="17">
        <v>14.000299999999999</v>
      </c>
      <c r="Q894" s="17">
        <v>31.413</v>
      </c>
      <c r="R894" s="17">
        <v>8.3563200000000002</v>
      </c>
      <c r="S894" s="17">
        <v>73.114509999999996</v>
      </c>
      <c r="T894" s="17">
        <v>1.32958</v>
      </c>
      <c r="U894" s="17">
        <v>27.920200000000001</v>
      </c>
      <c r="V894" s="17">
        <v>1126.655</v>
      </c>
      <c r="W894" s="17">
        <v>27.4194</v>
      </c>
      <c r="X894" s="17">
        <v>15.6739</v>
      </c>
      <c r="Y894" s="17">
        <v>1.22224</v>
      </c>
      <c r="Z894" s="17">
        <v>108.895</v>
      </c>
    </row>
    <row r="895" spans="1:26" x14ac:dyDescent="0.2">
      <c r="A895" s="27">
        <v>44333</v>
      </c>
      <c r="B895" s="17">
        <v>5.2751000000000001</v>
      </c>
      <c r="C895" s="14">
        <v>716.79499999999996</v>
      </c>
      <c r="D895" s="17">
        <v>6.4425400000000002</v>
      </c>
      <c r="E895" s="17">
        <v>3704.5450000000001</v>
      </c>
      <c r="F895" s="17">
        <v>20.916720000000002</v>
      </c>
      <c r="G895" s="17">
        <v>289.25</v>
      </c>
      <c r="H895" s="17">
        <v>14335.5</v>
      </c>
      <c r="I895" s="17">
        <v>4.1289999999999996</v>
      </c>
      <c r="J895" s="17">
        <v>19.783339999999999</v>
      </c>
      <c r="K895" s="17">
        <v>3.7143999999999999</v>
      </c>
      <c r="L895" s="17">
        <v>47.853700000000003</v>
      </c>
      <c r="M895" s="17">
        <v>3.7290999999999999</v>
      </c>
      <c r="N895" s="17">
        <v>4.0539399999999999</v>
      </c>
      <c r="O895" s="17">
        <v>73.880600000000001</v>
      </c>
      <c r="P895" s="17">
        <v>14.099259999999999</v>
      </c>
      <c r="Q895" s="17">
        <v>31.486000000000001</v>
      </c>
      <c r="R895" s="17">
        <v>8.3137000000000008</v>
      </c>
      <c r="S895" s="17">
        <v>73.260509999999996</v>
      </c>
      <c r="T895" s="17">
        <v>1.33558</v>
      </c>
      <c r="U895" s="17">
        <v>28.0883</v>
      </c>
      <c r="V895" s="17">
        <v>1136.7750000000001</v>
      </c>
      <c r="W895" s="17">
        <v>27.532499999999999</v>
      </c>
      <c r="X895" s="17">
        <v>15.71557</v>
      </c>
      <c r="Y895" s="17">
        <v>1.2152400000000001</v>
      </c>
      <c r="Z895" s="17">
        <v>109.215</v>
      </c>
    </row>
    <row r="896" spans="1:26" x14ac:dyDescent="0.2">
      <c r="A896" s="27">
        <v>44330</v>
      </c>
      <c r="B896" s="17">
        <v>5.2728000000000002</v>
      </c>
      <c r="C896" s="14">
        <v>700.41200000000003</v>
      </c>
      <c r="D896" s="17">
        <v>6.4378000000000002</v>
      </c>
      <c r="E896" s="17">
        <v>3704.5450000000001</v>
      </c>
      <c r="F896" s="17">
        <v>20.959849999999999</v>
      </c>
      <c r="G896" s="17">
        <v>292.47500000000002</v>
      </c>
      <c r="H896" s="17">
        <v>14271.5</v>
      </c>
      <c r="I896" s="17">
        <v>4.125</v>
      </c>
      <c r="J896" s="17">
        <v>19.865449999999999</v>
      </c>
      <c r="K896" s="17">
        <v>3.6787700000000001</v>
      </c>
      <c r="L896" s="17">
        <v>47.808500000000002</v>
      </c>
      <c r="M896" s="17">
        <v>3.7314099999999999</v>
      </c>
      <c r="N896" s="17">
        <v>4.0572100000000004</v>
      </c>
      <c r="O896" s="17">
        <v>74.019959999999998</v>
      </c>
      <c r="P896" s="17">
        <v>14.130100000000001</v>
      </c>
      <c r="Q896" s="17">
        <v>31.366499999999998</v>
      </c>
      <c r="R896" s="17">
        <v>8.4509600000000002</v>
      </c>
      <c r="S896" s="17">
        <v>73.27901</v>
      </c>
      <c r="T896" s="17">
        <v>1.3323199999999999</v>
      </c>
      <c r="U896" s="17">
        <v>27.956800000000001</v>
      </c>
      <c r="V896" s="17">
        <v>1126.4949999999999</v>
      </c>
      <c r="W896" s="17">
        <v>27.562639999999998</v>
      </c>
      <c r="X896" s="17">
        <v>15.662800000000001</v>
      </c>
      <c r="Y896" s="17">
        <v>1.2141299999999999</v>
      </c>
      <c r="Z896" s="17">
        <v>109.355</v>
      </c>
    </row>
    <row r="897" spans="1:26" x14ac:dyDescent="0.2">
      <c r="A897" s="27">
        <v>44329</v>
      </c>
      <c r="B897" s="17">
        <v>5.3087200000000001</v>
      </c>
      <c r="C897" s="14">
        <v>707.95799999999997</v>
      </c>
      <c r="D897" s="17">
        <v>6.44808</v>
      </c>
      <c r="E897" s="17">
        <v>3729.7950000000001</v>
      </c>
      <c r="F897" s="17">
        <v>21.107500000000002</v>
      </c>
      <c r="G897" s="17">
        <v>295.33999999999997</v>
      </c>
      <c r="H897" s="17">
        <v>14310.5</v>
      </c>
      <c r="I897" s="17">
        <v>4.125</v>
      </c>
      <c r="J897" s="17">
        <v>19.936869999999999</v>
      </c>
      <c r="K897" s="17">
        <v>3.6587999999999998</v>
      </c>
      <c r="L897" s="17">
        <v>47.862200000000001</v>
      </c>
      <c r="M897" s="17">
        <v>3.74715</v>
      </c>
      <c r="N897" s="17">
        <v>4.0787599999999999</v>
      </c>
      <c r="O897" s="17">
        <v>74.077500000000001</v>
      </c>
      <c r="P897" s="17">
        <v>14.11627</v>
      </c>
      <c r="Q897" s="17">
        <v>31.325500000000002</v>
      </c>
      <c r="R897" s="17">
        <v>8.50502</v>
      </c>
      <c r="S897" s="17">
        <v>73.445509999999999</v>
      </c>
      <c r="T897" s="17">
        <v>1.3334999999999999</v>
      </c>
      <c r="U897" s="17">
        <v>27.975000000000001</v>
      </c>
      <c r="V897" s="17">
        <v>1126.8900000000001</v>
      </c>
      <c r="W897" s="17">
        <v>27.620059999999999</v>
      </c>
      <c r="X897" s="17">
        <v>15.65925</v>
      </c>
      <c r="Y897" s="17">
        <v>1.2081</v>
      </c>
      <c r="Z897" s="17">
        <v>109.46899999999999</v>
      </c>
    </row>
    <row r="898" spans="1:26" x14ac:dyDescent="0.2">
      <c r="A898" s="27">
        <v>44328</v>
      </c>
      <c r="B898" s="17">
        <v>5.3069499999999996</v>
      </c>
      <c r="C898" s="14">
        <v>707.34299999999996</v>
      </c>
      <c r="D898" s="17">
        <v>6.4588299999999998</v>
      </c>
      <c r="E898" s="17">
        <v>3747.06</v>
      </c>
      <c r="F898" s="17">
        <v>21.202179999999998</v>
      </c>
      <c r="G898" s="17">
        <v>296.14499999999998</v>
      </c>
      <c r="H898" s="17">
        <v>14348</v>
      </c>
      <c r="I898" s="17">
        <v>4.125</v>
      </c>
      <c r="J898" s="17">
        <v>20.165600000000001</v>
      </c>
      <c r="K898" s="17">
        <v>3.7183999999999999</v>
      </c>
      <c r="L898" s="17">
        <v>47.817500000000003</v>
      </c>
      <c r="M898" s="17">
        <v>3.7732999999999999</v>
      </c>
      <c r="N898" s="17">
        <v>4.0819599999999996</v>
      </c>
      <c r="O898" s="17">
        <v>74.61591</v>
      </c>
      <c r="P898" s="17">
        <v>14.131349999999999</v>
      </c>
      <c r="Q898" s="17">
        <v>31.307200000000002</v>
      </c>
      <c r="R898" s="17">
        <v>8.4311399999999992</v>
      </c>
      <c r="S898" s="17">
        <v>73.635000000000005</v>
      </c>
      <c r="T898" s="17">
        <v>1.3338000000000001</v>
      </c>
      <c r="U898" s="17">
        <v>27.963899999999999</v>
      </c>
      <c r="V898" s="17">
        <v>1132.915</v>
      </c>
      <c r="W898" s="17">
        <v>27.61863</v>
      </c>
      <c r="X898" s="17">
        <v>15.6793</v>
      </c>
      <c r="Y898" s="17">
        <v>1.20719</v>
      </c>
      <c r="Z898" s="17">
        <v>109.673</v>
      </c>
    </row>
    <row r="899" spans="1:26" x14ac:dyDescent="0.2">
      <c r="A899" s="27">
        <v>44327</v>
      </c>
      <c r="B899" s="17">
        <v>5.2213000000000003</v>
      </c>
      <c r="C899" s="14">
        <v>702.90800000000002</v>
      </c>
      <c r="D899" s="17">
        <v>6.4287700000000001</v>
      </c>
      <c r="E899" s="17">
        <v>3708.81</v>
      </c>
      <c r="F899" s="17">
        <v>21.007999999999999</v>
      </c>
      <c r="G899" s="17">
        <v>295.23700000000002</v>
      </c>
      <c r="H899" s="17">
        <v>14182</v>
      </c>
      <c r="I899" s="17">
        <v>4.1187500000000004</v>
      </c>
      <c r="J899" s="17">
        <v>19.960329999999999</v>
      </c>
      <c r="K899" s="17">
        <v>3.7074500000000001</v>
      </c>
      <c r="L899" s="17">
        <v>47.82</v>
      </c>
      <c r="M899" s="17">
        <v>3.7456299999999998</v>
      </c>
      <c r="N899" s="17">
        <v>4.0559000000000003</v>
      </c>
      <c r="O899" s="17">
        <v>74.114050000000006</v>
      </c>
      <c r="P899" s="17">
        <v>13.99945</v>
      </c>
      <c r="Q899" s="17">
        <v>31.175799999999999</v>
      </c>
      <c r="R899" s="17">
        <v>8.2846399999999996</v>
      </c>
      <c r="S899" s="17">
        <v>73.369010000000003</v>
      </c>
      <c r="T899" s="17">
        <v>1.32552</v>
      </c>
      <c r="U899" s="17">
        <v>27.8902</v>
      </c>
      <c r="V899" s="17">
        <v>1119.7</v>
      </c>
      <c r="W899" s="17">
        <v>27.57526</v>
      </c>
      <c r="X899" s="17">
        <v>15.7118</v>
      </c>
      <c r="Y899" s="17">
        <v>1.21479</v>
      </c>
      <c r="Z899" s="17">
        <v>108.61799999999999</v>
      </c>
    </row>
    <row r="900" spans="1:26" x14ac:dyDescent="0.2">
      <c r="A900" s="27">
        <v>44326</v>
      </c>
      <c r="B900" s="17">
        <v>5.2282500000000001</v>
      </c>
      <c r="C900" s="14">
        <v>694.80700000000002</v>
      </c>
      <c r="D900" s="17">
        <v>6.4220499999999996</v>
      </c>
      <c r="E900" s="17">
        <v>3740.415</v>
      </c>
      <c r="F900" s="17">
        <v>21.08437</v>
      </c>
      <c r="G900" s="17">
        <v>295.08</v>
      </c>
      <c r="H900" s="17">
        <v>14196</v>
      </c>
      <c r="I900" s="17">
        <v>4.1055000000000001</v>
      </c>
      <c r="J900" s="17">
        <v>19.9451</v>
      </c>
      <c r="K900" s="17">
        <v>3.7248999999999999</v>
      </c>
      <c r="L900" s="17">
        <v>47.868499999999997</v>
      </c>
      <c r="M900" s="17">
        <v>3.7603499999999999</v>
      </c>
      <c r="N900" s="17">
        <v>4.0621499999999999</v>
      </c>
      <c r="O900" s="17">
        <v>74.330500000000001</v>
      </c>
      <c r="P900" s="17">
        <v>14.042109999999999</v>
      </c>
      <c r="Q900" s="17">
        <v>31.111000000000001</v>
      </c>
      <c r="R900" s="17">
        <v>8.2760499999999997</v>
      </c>
      <c r="S900" s="17">
        <v>73.485510000000005</v>
      </c>
      <c r="T900" s="17">
        <v>1.3256699999999999</v>
      </c>
      <c r="U900" s="17">
        <v>27.770499999999998</v>
      </c>
      <c r="V900" s="17">
        <v>1116.83</v>
      </c>
      <c r="W900" s="17">
        <v>27.738579999999999</v>
      </c>
      <c r="X900" s="17">
        <v>15.664999999999999</v>
      </c>
      <c r="Y900" s="17">
        <v>1.21289</v>
      </c>
      <c r="Z900" s="17">
        <v>108.809</v>
      </c>
    </row>
    <row r="901" spans="1:26" x14ac:dyDescent="0.2">
      <c r="A901" s="27">
        <v>44323</v>
      </c>
      <c r="B901" s="17">
        <v>5.2368800000000002</v>
      </c>
      <c r="C901" s="14">
        <v>694.93</v>
      </c>
      <c r="D901" s="17">
        <v>6.4161099999999998</v>
      </c>
      <c r="E901" s="17">
        <v>3763.6370000000002</v>
      </c>
      <c r="F901" s="17">
        <v>21.087879999999998</v>
      </c>
      <c r="G901" s="17">
        <v>294.84699999999998</v>
      </c>
      <c r="H901" s="17">
        <v>14123</v>
      </c>
      <c r="I901" s="17">
        <v>4.1124999999999998</v>
      </c>
      <c r="J901" s="17">
        <v>19.917300000000001</v>
      </c>
      <c r="K901" s="17">
        <v>3.8079999999999998</v>
      </c>
      <c r="L901" s="17">
        <v>47.884300000000003</v>
      </c>
      <c r="M901" s="17">
        <v>3.7439800000000001</v>
      </c>
      <c r="N901" s="17">
        <v>4.0491999999999999</v>
      </c>
      <c r="O901" s="17">
        <v>73.757769999999994</v>
      </c>
      <c r="P901" s="17">
        <v>14.05735</v>
      </c>
      <c r="Q901" s="17">
        <v>31.137899999999998</v>
      </c>
      <c r="R901" s="17">
        <v>8.2409499999999998</v>
      </c>
      <c r="S901" s="17">
        <v>73.254260000000002</v>
      </c>
      <c r="T901" s="17">
        <v>1.3248</v>
      </c>
      <c r="U901" s="17">
        <v>27.902899999999999</v>
      </c>
      <c r="V901" s="17">
        <v>1113.01</v>
      </c>
      <c r="W901" s="17">
        <v>27.75855</v>
      </c>
      <c r="X901" s="17">
        <v>15.670450000000001</v>
      </c>
      <c r="Y901" s="17">
        <v>1.2165699999999999</v>
      </c>
      <c r="Z901" s="17">
        <v>108.596</v>
      </c>
    </row>
    <row r="902" spans="1:26" x14ac:dyDescent="0.2">
      <c r="A902" s="27">
        <v>44322</v>
      </c>
      <c r="B902" s="17">
        <v>5.2761500000000003</v>
      </c>
      <c r="C902" s="14">
        <v>699.31899999999996</v>
      </c>
      <c r="D902" s="17">
        <v>6.4644500000000003</v>
      </c>
      <c r="E902" s="17">
        <v>3821.252</v>
      </c>
      <c r="F902" s="17">
        <v>21.311699999999998</v>
      </c>
      <c r="G902" s="17">
        <v>297.08</v>
      </c>
      <c r="H902" s="17">
        <v>14253.5</v>
      </c>
      <c r="I902" s="17">
        <v>4.1210000000000004</v>
      </c>
      <c r="J902" s="17">
        <v>20.118099999999998</v>
      </c>
      <c r="K902" s="17">
        <v>3.8169300000000002</v>
      </c>
      <c r="L902" s="17">
        <v>47.97</v>
      </c>
      <c r="M902" s="17">
        <v>3.7881999999999998</v>
      </c>
      <c r="N902" s="17">
        <v>4.0829000000000004</v>
      </c>
      <c r="O902" s="17">
        <v>74.265110000000007</v>
      </c>
      <c r="P902" s="17">
        <v>14.21034</v>
      </c>
      <c r="Q902" s="17">
        <v>31.2332</v>
      </c>
      <c r="R902" s="17">
        <v>8.2820999999999998</v>
      </c>
      <c r="S902" s="17">
        <v>73.619510000000005</v>
      </c>
      <c r="T902" s="17">
        <v>1.33327</v>
      </c>
      <c r="U902" s="17">
        <v>27.96</v>
      </c>
      <c r="V902" s="17">
        <v>1120.395</v>
      </c>
      <c r="W902" s="17">
        <v>27.74973</v>
      </c>
      <c r="X902" s="17">
        <v>15.678050000000001</v>
      </c>
      <c r="Y902" s="17">
        <v>1.2065300000000001</v>
      </c>
      <c r="Z902" s="17">
        <v>109.09</v>
      </c>
    </row>
    <row r="903" spans="1:26" x14ac:dyDescent="0.2">
      <c r="A903" s="27">
        <v>44321</v>
      </c>
      <c r="B903" s="17">
        <v>5.3551000000000002</v>
      </c>
      <c r="C903" s="14">
        <v>704.69600000000003</v>
      </c>
      <c r="D903" s="17">
        <v>6.4875400000000001</v>
      </c>
      <c r="E903" s="17">
        <v>3845.587</v>
      </c>
      <c r="F903" s="17">
        <v>21.487300000000001</v>
      </c>
      <c r="G903" s="17">
        <v>299.005</v>
      </c>
      <c r="H903" s="17">
        <v>14409.5</v>
      </c>
      <c r="I903" s="17">
        <v>4.1210000000000004</v>
      </c>
      <c r="J903" s="17">
        <v>20.257650000000002</v>
      </c>
      <c r="K903" s="17">
        <v>3.8247499999999999</v>
      </c>
      <c r="L903" s="17">
        <v>48.034999999999997</v>
      </c>
      <c r="M903" s="17">
        <v>3.8083</v>
      </c>
      <c r="N903" s="17">
        <v>4.1035899999999996</v>
      </c>
      <c r="O903" s="17">
        <v>74.802549999999997</v>
      </c>
      <c r="P903" s="17">
        <v>14.36955</v>
      </c>
      <c r="Q903" s="17">
        <v>31.142700000000001</v>
      </c>
      <c r="R903" s="17">
        <v>8.3260000000000005</v>
      </c>
      <c r="S903" s="17">
        <v>73.755009999999999</v>
      </c>
      <c r="T903" s="17">
        <v>1.3354999999999999</v>
      </c>
      <c r="U903" s="17">
        <v>27.968699999999998</v>
      </c>
      <c r="V903" s="17">
        <v>1125</v>
      </c>
      <c r="W903" s="17">
        <v>27.739270000000001</v>
      </c>
      <c r="X903" s="17">
        <v>15.678850000000001</v>
      </c>
      <c r="Y903" s="17">
        <v>1.2004600000000001</v>
      </c>
      <c r="Z903" s="17">
        <v>109.211</v>
      </c>
    </row>
    <row r="904" spans="1:26" x14ac:dyDescent="0.2">
      <c r="A904" s="27">
        <v>44320</v>
      </c>
      <c r="B904" s="17">
        <v>5.4428299999999998</v>
      </c>
      <c r="C904" s="14">
        <v>701.9</v>
      </c>
      <c r="D904" s="17">
        <v>6.4837999999999996</v>
      </c>
      <c r="E904" s="17">
        <v>3824.86</v>
      </c>
      <c r="F904" s="17">
        <v>21.514800000000001</v>
      </c>
      <c r="G904" s="17">
        <v>299.86399999999998</v>
      </c>
      <c r="H904" s="17">
        <v>14464.5</v>
      </c>
      <c r="I904" s="17">
        <v>4.1210000000000004</v>
      </c>
      <c r="J904" s="17">
        <v>20.202950000000001</v>
      </c>
      <c r="K904" s="17">
        <v>3.8339300000000001</v>
      </c>
      <c r="L904" s="17">
        <v>48.041499999999999</v>
      </c>
      <c r="M904" s="17">
        <v>3.7940800000000001</v>
      </c>
      <c r="N904" s="17">
        <v>4.1018800000000004</v>
      </c>
      <c r="O904" s="17">
        <v>74.726309999999998</v>
      </c>
      <c r="P904" s="17">
        <v>14.4671</v>
      </c>
      <c r="Q904" s="17">
        <v>31.1919</v>
      </c>
      <c r="R904" s="17">
        <v>8.3280499999999993</v>
      </c>
      <c r="S904" s="17">
        <v>73.729510000000005</v>
      </c>
      <c r="T904" s="17">
        <v>1.3366</v>
      </c>
      <c r="U904" s="17">
        <v>27.944800000000001</v>
      </c>
      <c r="V904" s="17">
        <v>1125.93</v>
      </c>
      <c r="W904" s="17">
        <v>27.796399999999998</v>
      </c>
      <c r="X904" s="17">
        <v>15.67427</v>
      </c>
      <c r="Y904" s="17">
        <v>1.2014100000000001</v>
      </c>
      <c r="Z904" s="17">
        <v>109.33</v>
      </c>
    </row>
    <row r="905" spans="1:26" x14ac:dyDescent="0.2">
      <c r="A905" s="27">
        <v>44319</v>
      </c>
      <c r="B905" s="17">
        <v>5.4422499999999996</v>
      </c>
      <c r="C905" s="14">
        <v>703.7</v>
      </c>
      <c r="D905" s="17">
        <v>6.4707100000000004</v>
      </c>
      <c r="E905" s="17">
        <v>3819.6669999999999</v>
      </c>
      <c r="F905" s="17">
        <v>21.382549999999998</v>
      </c>
      <c r="G905" s="17">
        <v>298.03399999999999</v>
      </c>
      <c r="H905" s="17">
        <v>14450</v>
      </c>
      <c r="I905" s="17">
        <v>4.1052499999999998</v>
      </c>
      <c r="J905" s="17">
        <v>20.162430000000001</v>
      </c>
      <c r="K905" s="17">
        <v>3.8163</v>
      </c>
      <c r="L905" s="17">
        <v>48.047699999999999</v>
      </c>
      <c r="M905" s="17">
        <v>3.7685</v>
      </c>
      <c r="N905" s="17">
        <v>4.0838799999999997</v>
      </c>
      <c r="O905" s="17">
        <v>74.984710000000007</v>
      </c>
      <c r="P905" s="17">
        <v>14.40272</v>
      </c>
      <c r="Q905" s="17">
        <v>31.132200000000001</v>
      </c>
      <c r="R905" s="17">
        <v>8.2506000000000004</v>
      </c>
      <c r="S905" s="17">
        <v>73.791510000000002</v>
      </c>
      <c r="T905" s="17">
        <v>1.3295600000000001</v>
      </c>
      <c r="U905" s="17">
        <v>27.9437</v>
      </c>
      <c r="V905" s="17">
        <v>1120.4949999999999</v>
      </c>
      <c r="W905" s="17">
        <v>27.802569999999999</v>
      </c>
      <c r="X905" s="17">
        <v>15.659599999999999</v>
      </c>
      <c r="Y905" s="17">
        <v>1.20644</v>
      </c>
      <c r="Z905" s="17">
        <v>109.07299999999999</v>
      </c>
    </row>
    <row r="906" spans="1:26" x14ac:dyDescent="0.2">
      <c r="A906" s="27">
        <v>44316</v>
      </c>
      <c r="B906" s="17">
        <v>5.4381000000000004</v>
      </c>
      <c r="C906" s="14">
        <v>710.44799999999998</v>
      </c>
      <c r="D906" s="17">
        <v>6.4735399999999998</v>
      </c>
      <c r="E906" s="17">
        <v>3729.8820000000001</v>
      </c>
      <c r="F906" s="17">
        <v>21.524280000000001</v>
      </c>
      <c r="G906" s="17">
        <v>299.62</v>
      </c>
      <c r="H906" s="17">
        <v>14441</v>
      </c>
      <c r="I906" s="17">
        <v>4.0890000000000004</v>
      </c>
      <c r="J906" s="17">
        <v>20.246230000000001</v>
      </c>
      <c r="K906" s="17">
        <v>3.7862499999999999</v>
      </c>
      <c r="L906" s="17">
        <v>48.139899999999997</v>
      </c>
      <c r="M906" s="17">
        <v>3.7923800000000001</v>
      </c>
      <c r="N906" s="17">
        <v>4.0972</v>
      </c>
      <c r="O906" s="17">
        <v>75.302989999999994</v>
      </c>
      <c r="P906" s="17">
        <v>14.495010000000001</v>
      </c>
      <c r="Q906" s="17">
        <v>31.1602</v>
      </c>
      <c r="R906" s="17">
        <v>8.2948000000000004</v>
      </c>
      <c r="S906" s="17">
        <v>74.507509999999996</v>
      </c>
      <c r="T906" s="17">
        <v>1.33083</v>
      </c>
      <c r="U906" s="17">
        <v>27.901700000000002</v>
      </c>
      <c r="V906" s="17">
        <v>1117.7550000000001</v>
      </c>
      <c r="W906" s="17">
        <v>27.815149999999999</v>
      </c>
      <c r="X906" s="17">
        <v>15.657299999999999</v>
      </c>
      <c r="Y906" s="17">
        <v>1.2019500000000001</v>
      </c>
      <c r="Z906" s="17">
        <v>109.31399999999999</v>
      </c>
    </row>
    <row r="907" spans="1:26" x14ac:dyDescent="0.2">
      <c r="A907" s="27">
        <v>44315</v>
      </c>
      <c r="B907" s="17">
        <v>5.3392499999999998</v>
      </c>
      <c r="C907" s="14">
        <v>705.73500000000001</v>
      </c>
      <c r="D907" s="17">
        <v>6.4646999999999997</v>
      </c>
      <c r="E907" s="17">
        <v>3710.4679999999998</v>
      </c>
      <c r="F907" s="17">
        <v>21.323399999999999</v>
      </c>
      <c r="G907" s="17">
        <v>297.27800000000002</v>
      </c>
      <c r="H907" s="17">
        <v>14399</v>
      </c>
      <c r="I907" s="17">
        <v>4.1029999999999998</v>
      </c>
      <c r="J907" s="17">
        <v>20.049119999999998</v>
      </c>
      <c r="K907" s="17">
        <v>3.7854999999999999</v>
      </c>
      <c r="L907" s="17">
        <v>48.308999999999997</v>
      </c>
      <c r="M907" s="17">
        <v>3.7685599999999999</v>
      </c>
      <c r="N907" s="17">
        <v>4.0651000000000002</v>
      </c>
      <c r="O907" s="17">
        <v>74.678600000000003</v>
      </c>
      <c r="P907" s="17">
        <v>14.30707</v>
      </c>
      <c r="Q907" s="17">
        <v>31.1875</v>
      </c>
      <c r="R907" s="17">
        <v>8.2189800000000002</v>
      </c>
      <c r="S907" s="17">
        <v>74.112009999999998</v>
      </c>
      <c r="T907" s="17">
        <v>1.32666</v>
      </c>
      <c r="U907" s="17">
        <v>27.8415</v>
      </c>
      <c r="V907" s="17">
        <v>1107.7449999999999</v>
      </c>
      <c r="W907" s="17">
        <v>27.70243</v>
      </c>
      <c r="X907" s="17">
        <v>15.6625</v>
      </c>
      <c r="Y907" s="17">
        <v>1.2120899999999999</v>
      </c>
      <c r="Z907" s="17">
        <v>108.926</v>
      </c>
    </row>
    <row r="908" spans="1:26" x14ac:dyDescent="0.2">
      <c r="A908" s="27">
        <v>44314</v>
      </c>
      <c r="B908" s="17">
        <v>5.3444000000000003</v>
      </c>
      <c r="C908" s="14">
        <v>697.79</v>
      </c>
      <c r="D908" s="17">
        <v>6.4758599999999999</v>
      </c>
      <c r="E908" s="17">
        <v>3708.855</v>
      </c>
      <c r="F908" s="17">
        <v>21.3565</v>
      </c>
      <c r="G908" s="17">
        <v>298.38</v>
      </c>
      <c r="H908" s="17">
        <v>14480.5</v>
      </c>
      <c r="I908" s="17">
        <v>4.1029999999999998</v>
      </c>
      <c r="J908" s="17">
        <v>19.91282</v>
      </c>
      <c r="K908" s="17">
        <v>3.7705000000000002</v>
      </c>
      <c r="L908" s="17">
        <v>48.472900000000003</v>
      </c>
      <c r="M908" s="17">
        <v>3.7745799999999998</v>
      </c>
      <c r="N908" s="17">
        <v>4.0636799999999997</v>
      </c>
      <c r="O908" s="17">
        <v>74.427530000000004</v>
      </c>
      <c r="P908" s="17">
        <v>14.236330000000001</v>
      </c>
      <c r="Q908" s="17">
        <v>31.356000000000002</v>
      </c>
      <c r="R908" s="17">
        <v>8.1995000000000005</v>
      </c>
      <c r="S908" s="17">
        <v>74.349509999999995</v>
      </c>
      <c r="T908" s="17">
        <v>1.3251999999999999</v>
      </c>
      <c r="U908" s="17">
        <v>27.912099999999999</v>
      </c>
      <c r="V908" s="17">
        <v>1110.0050000000001</v>
      </c>
      <c r="W908" s="17">
        <v>27.775729999999999</v>
      </c>
      <c r="X908" s="17">
        <v>15.674569999999999</v>
      </c>
      <c r="Y908" s="17">
        <v>1.21262</v>
      </c>
      <c r="Z908" s="17">
        <v>108.596</v>
      </c>
    </row>
    <row r="909" spans="1:26" x14ac:dyDescent="0.2">
      <c r="A909" s="27">
        <v>44313</v>
      </c>
      <c r="B909" s="17">
        <v>5.4513800000000003</v>
      </c>
      <c r="C909" s="14">
        <v>702.32500000000005</v>
      </c>
      <c r="D909" s="17">
        <v>6.4803499999999996</v>
      </c>
      <c r="E909" s="17">
        <v>3715.5120000000002</v>
      </c>
      <c r="F909" s="17">
        <v>21.442599999999999</v>
      </c>
      <c r="G909" s="17">
        <v>299.89699999999999</v>
      </c>
      <c r="H909" s="17">
        <v>14514</v>
      </c>
      <c r="I909" s="17">
        <v>4.0972499999999998</v>
      </c>
      <c r="J909" s="17">
        <v>20.055</v>
      </c>
      <c r="K909" s="17">
        <v>3.8395000000000001</v>
      </c>
      <c r="L909" s="17">
        <v>48.390999999999998</v>
      </c>
      <c r="M909" s="17">
        <v>3.7805900000000001</v>
      </c>
      <c r="N909" s="17">
        <v>4.0762499999999999</v>
      </c>
      <c r="O909" s="17">
        <v>75.007130000000004</v>
      </c>
      <c r="P909" s="17">
        <v>14.37232</v>
      </c>
      <c r="Q909" s="17">
        <v>31.358499999999999</v>
      </c>
      <c r="R909" s="17">
        <v>8.2195699999999992</v>
      </c>
      <c r="S909" s="17">
        <v>74.564009999999996</v>
      </c>
      <c r="T909" s="17">
        <v>1.3262400000000001</v>
      </c>
      <c r="U909" s="17">
        <v>27.925699999999999</v>
      </c>
      <c r="V909" s="17">
        <v>1113.42</v>
      </c>
      <c r="W909" s="17">
        <v>27.752600000000001</v>
      </c>
      <c r="X909" s="17">
        <v>15.67972</v>
      </c>
      <c r="Y909" s="17">
        <v>1.20906</v>
      </c>
      <c r="Z909" s="17">
        <v>108.702</v>
      </c>
    </row>
    <row r="910" spans="1:26" x14ac:dyDescent="0.2">
      <c r="A910" s="27">
        <v>44312</v>
      </c>
      <c r="B910" s="17">
        <v>5.4358000000000004</v>
      </c>
      <c r="C910" s="14">
        <v>705.48500000000001</v>
      </c>
      <c r="D910" s="17">
        <v>6.4724300000000001</v>
      </c>
      <c r="E910" s="17">
        <v>3652.498</v>
      </c>
      <c r="F910" s="17">
        <v>21.396429999999999</v>
      </c>
      <c r="G910" s="17">
        <v>300.84100000000001</v>
      </c>
      <c r="H910" s="17">
        <v>14461.5</v>
      </c>
      <c r="I910" s="17">
        <v>4.0977499999999996</v>
      </c>
      <c r="J910" s="17">
        <v>19.873460000000001</v>
      </c>
      <c r="K910" s="17">
        <v>3.8389500000000001</v>
      </c>
      <c r="L910" s="17">
        <v>48.3962</v>
      </c>
      <c r="M910" s="17">
        <v>3.7714300000000001</v>
      </c>
      <c r="N910" s="17">
        <v>4.0741899999999998</v>
      </c>
      <c r="O910" s="17">
        <v>75.022419999999997</v>
      </c>
      <c r="P910" s="17">
        <v>14.277150000000001</v>
      </c>
      <c r="Q910" s="17">
        <v>31.408100000000001</v>
      </c>
      <c r="R910" s="17">
        <v>8.2845600000000008</v>
      </c>
      <c r="S910" s="17">
        <v>74.807010000000005</v>
      </c>
      <c r="T910" s="17">
        <v>1.32565</v>
      </c>
      <c r="U910" s="17">
        <v>27.900500000000001</v>
      </c>
      <c r="V910" s="17">
        <v>1110.44</v>
      </c>
      <c r="W910" s="17">
        <v>27.83501</v>
      </c>
      <c r="X910" s="17">
        <v>15.707850000000001</v>
      </c>
      <c r="Y910" s="17">
        <v>1.2085600000000001</v>
      </c>
      <c r="Z910" s="17">
        <v>108.083</v>
      </c>
    </row>
    <row r="911" spans="1:26" x14ac:dyDescent="0.2">
      <c r="A911" s="27">
        <v>44309</v>
      </c>
      <c r="B911" s="17">
        <v>5.4764499999999998</v>
      </c>
      <c r="C911" s="14">
        <v>712.05</v>
      </c>
      <c r="D911" s="17">
        <v>6.49</v>
      </c>
      <c r="E911" s="17">
        <v>3639.625</v>
      </c>
      <c r="F911" s="17">
        <v>21.346620000000001</v>
      </c>
      <c r="G911" s="17">
        <v>300.33</v>
      </c>
      <c r="H911" s="17">
        <v>14511.5</v>
      </c>
      <c r="I911" s="17">
        <v>4.1079999999999997</v>
      </c>
      <c r="J911" s="17">
        <v>19.82565</v>
      </c>
      <c r="K911" s="17">
        <v>3.7884199999999999</v>
      </c>
      <c r="L911" s="17">
        <v>48.384500000000003</v>
      </c>
      <c r="M911" s="17">
        <v>3.7656000000000001</v>
      </c>
      <c r="N911" s="17">
        <v>4.0689000000000002</v>
      </c>
      <c r="O911" s="17">
        <v>74.872100000000003</v>
      </c>
      <c r="P911" s="17">
        <v>14.277150000000001</v>
      </c>
      <c r="Q911" s="17">
        <v>31.396799999999999</v>
      </c>
      <c r="R911" s="17">
        <v>8.3907500000000006</v>
      </c>
      <c r="S911" s="17">
        <v>75.218509999999995</v>
      </c>
      <c r="T911" s="17">
        <v>1.3269</v>
      </c>
      <c r="U911" s="17">
        <v>28.099499999999999</v>
      </c>
      <c r="V911" s="17">
        <v>1115.075</v>
      </c>
      <c r="W911" s="17">
        <v>27.918569999999999</v>
      </c>
      <c r="X911" s="17">
        <v>15.694699999999999</v>
      </c>
      <c r="Y911" s="17">
        <v>1.2096499999999999</v>
      </c>
      <c r="Z911" s="17">
        <v>107.884</v>
      </c>
    </row>
    <row r="912" spans="1:26" x14ac:dyDescent="0.2">
      <c r="A912" s="27">
        <v>44308</v>
      </c>
      <c r="B912" s="17">
        <v>5.4469500000000002</v>
      </c>
      <c r="C912" s="14">
        <v>706.76199999999994</v>
      </c>
      <c r="D912" s="17">
        <v>6.4958</v>
      </c>
      <c r="E912" s="17">
        <v>3637.61</v>
      </c>
      <c r="F912" s="17">
        <v>21.517050000000001</v>
      </c>
      <c r="G912" s="17">
        <v>302.84699999999998</v>
      </c>
      <c r="H912" s="17">
        <v>14552</v>
      </c>
      <c r="I912" s="17">
        <v>4.1117499999999998</v>
      </c>
      <c r="J912" s="17">
        <v>19.931550000000001</v>
      </c>
      <c r="K912" s="17">
        <v>3.7570000000000001</v>
      </c>
      <c r="L912" s="17">
        <v>48.407499999999999</v>
      </c>
      <c r="M912" s="17">
        <v>3.7974000000000001</v>
      </c>
      <c r="N912" s="17">
        <v>4.1001799999999999</v>
      </c>
      <c r="O912" s="17">
        <v>75.407179999999997</v>
      </c>
      <c r="P912" s="17">
        <v>14.30827</v>
      </c>
      <c r="Q912" s="17">
        <v>31.3903</v>
      </c>
      <c r="R912" s="17">
        <v>8.3214600000000001</v>
      </c>
      <c r="S912" s="17">
        <v>75.087500000000006</v>
      </c>
      <c r="T912" s="17">
        <v>1.3298000000000001</v>
      </c>
      <c r="U912" s="17">
        <v>28.082799999999999</v>
      </c>
      <c r="V912" s="17">
        <v>1120.18</v>
      </c>
      <c r="W912" s="17">
        <v>27.944700000000001</v>
      </c>
      <c r="X912" s="17">
        <v>15.68267</v>
      </c>
      <c r="Y912" s="17">
        <v>1.2015400000000001</v>
      </c>
      <c r="Z912" s="17">
        <v>107.967</v>
      </c>
    </row>
    <row r="913" spans="1:26" x14ac:dyDescent="0.2">
      <c r="A913" s="27">
        <v>44307</v>
      </c>
      <c r="B913" s="17">
        <v>5.5697999999999999</v>
      </c>
      <c r="C913" s="14">
        <v>696.80200000000002</v>
      </c>
      <c r="D913" s="17">
        <v>6.4901999999999997</v>
      </c>
      <c r="E913" s="17">
        <v>3627.0929999999998</v>
      </c>
      <c r="F913" s="17">
        <v>21.482869999999998</v>
      </c>
      <c r="G913" s="17">
        <v>301.10599999999999</v>
      </c>
      <c r="H913" s="17">
        <v>14516.5</v>
      </c>
      <c r="I913" s="17">
        <v>4.1195000000000004</v>
      </c>
      <c r="J913" s="17">
        <v>19.902699999999999</v>
      </c>
      <c r="K913" s="17">
        <v>3.7109000000000001</v>
      </c>
      <c r="L913" s="17">
        <v>48.435699999999997</v>
      </c>
      <c r="M913" s="17">
        <v>3.7843499999999999</v>
      </c>
      <c r="N913" s="17">
        <v>4.0927699999999998</v>
      </c>
      <c r="O913" s="17">
        <v>76.703550000000007</v>
      </c>
      <c r="P913" s="17">
        <v>14.24959</v>
      </c>
      <c r="Q913" s="17">
        <v>31.3325</v>
      </c>
      <c r="R913" s="17">
        <v>8.1891999999999996</v>
      </c>
      <c r="S913" s="17">
        <v>75.772509999999997</v>
      </c>
      <c r="T913" s="17">
        <v>1.3290299999999999</v>
      </c>
      <c r="U913" s="17">
        <v>28.11</v>
      </c>
      <c r="V913" s="17">
        <v>1116.7</v>
      </c>
      <c r="W913" s="17">
        <v>28.105149999999998</v>
      </c>
      <c r="X913" s="17">
        <v>15.713419999999999</v>
      </c>
      <c r="Y913" s="17">
        <v>1.20353</v>
      </c>
      <c r="Z913" s="17">
        <v>108.08199999999999</v>
      </c>
    </row>
    <row r="914" spans="1:26" x14ac:dyDescent="0.2">
      <c r="A914" s="27">
        <v>44306</v>
      </c>
      <c r="B914" s="17">
        <v>5.5675499999999998</v>
      </c>
      <c r="C914" s="14">
        <v>696.85</v>
      </c>
      <c r="D914" s="17">
        <v>6.5004999999999997</v>
      </c>
      <c r="E914" s="17">
        <v>3639.46</v>
      </c>
      <c r="F914" s="17">
        <v>21.5489</v>
      </c>
      <c r="G914" s="17">
        <v>300.19</v>
      </c>
      <c r="H914" s="17">
        <v>14536</v>
      </c>
      <c r="I914" s="17">
        <v>4.1157500000000002</v>
      </c>
      <c r="J914" s="17">
        <v>19.971730000000001</v>
      </c>
      <c r="K914" s="17">
        <v>3.6923499999999998</v>
      </c>
      <c r="L914" s="17">
        <v>48.3142</v>
      </c>
      <c r="M914" s="17">
        <v>3.7819199999999999</v>
      </c>
      <c r="N914" s="17">
        <v>4.0942100000000003</v>
      </c>
      <c r="O914" s="17">
        <v>76.912350000000004</v>
      </c>
      <c r="P914" s="17">
        <v>14.305999999999999</v>
      </c>
      <c r="Q914" s="17">
        <v>31.2834</v>
      </c>
      <c r="R914" s="17">
        <v>8.1153300000000002</v>
      </c>
      <c r="S914" s="17">
        <v>75.432509999999994</v>
      </c>
      <c r="T914" s="17">
        <v>1.3293299999999999</v>
      </c>
      <c r="U914" s="17">
        <v>28.103200000000001</v>
      </c>
      <c r="V914" s="17">
        <v>1117.425</v>
      </c>
      <c r="W914" s="17">
        <v>28.055</v>
      </c>
      <c r="X914" s="17">
        <v>15.7067</v>
      </c>
      <c r="Y914" s="17">
        <v>1.2036</v>
      </c>
      <c r="Z914" s="17">
        <v>108.11</v>
      </c>
    </row>
    <row r="915" spans="1:26" x14ac:dyDescent="0.2">
      <c r="A915" s="27">
        <v>44305</v>
      </c>
      <c r="B915" s="17">
        <v>5.5489499999999996</v>
      </c>
      <c r="C915" s="14">
        <v>701.61699999999996</v>
      </c>
      <c r="D915" s="17">
        <v>6.5090000000000003</v>
      </c>
      <c r="E915" s="17">
        <v>3602.0219999999999</v>
      </c>
      <c r="F915" s="17">
        <v>21.547899999999998</v>
      </c>
      <c r="G915" s="17">
        <v>300.02100000000002</v>
      </c>
      <c r="H915" s="17">
        <v>14526.5</v>
      </c>
      <c r="I915" s="17">
        <v>4.1234999999999999</v>
      </c>
      <c r="J915" s="17">
        <v>19.81765</v>
      </c>
      <c r="K915" s="17">
        <v>3.6734</v>
      </c>
      <c r="L915" s="17">
        <v>48.362499999999997</v>
      </c>
      <c r="M915" s="17">
        <v>3.7827500000000001</v>
      </c>
      <c r="N915" s="17">
        <v>4.0917000000000003</v>
      </c>
      <c r="O915" s="17">
        <v>76.331950000000006</v>
      </c>
      <c r="P915" s="17">
        <v>14.222200000000001</v>
      </c>
      <c r="Q915" s="17">
        <v>31.206499999999998</v>
      </c>
      <c r="R915" s="17">
        <v>8.0970600000000008</v>
      </c>
      <c r="S915" s="17">
        <v>74.871610000000004</v>
      </c>
      <c r="T915" s="17">
        <v>1.3303499999999999</v>
      </c>
      <c r="U915" s="17">
        <v>28.160599999999999</v>
      </c>
      <c r="V915" s="17">
        <v>1115.51</v>
      </c>
      <c r="W915" s="17">
        <v>27.979849999999999</v>
      </c>
      <c r="X915" s="17">
        <v>15.67933</v>
      </c>
      <c r="Y915" s="17">
        <v>1.2037199999999999</v>
      </c>
      <c r="Z915" s="17">
        <v>108.173</v>
      </c>
    </row>
    <row r="916" spans="1:26" x14ac:dyDescent="0.2">
      <c r="A916" s="27">
        <v>44302</v>
      </c>
      <c r="B916" s="17">
        <v>5.58805</v>
      </c>
      <c r="C916" s="14">
        <v>704.02499999999998</v>
      </c>
      <c r="D916" s="17">
        <v>6.5261500000000003</v>
      </c>
      <c r="E916" s="17">
        <v>3609.7</v>
      </c>
      <c r="F916" s="17">
        <v>21.648769999999999</v>
      </c>
      <c r="G916" s="17">
        <v>301.59500000000003</v>
      </c>
      <c r="H916" s="17">
        <v>14532.5</v>
      </c>
      <c r="I916" s="17">
        <v>4.1275000000000004</v>
      </c>
      <c r="J916" s="17">
        <v>19.91919</v>
      </c>
      <c r="K916" s="17">
        <v>3.63348</v>
      </c>
      <c r="L916" s="17">
        <v>48.3855</v>
      </c>
      <c r="M916" s="17">
        <v>3.7898499999999999</v>
      </c>
      <c r="N916" s="17">
        <v>4.1096300000000001</v>
      </c>
      <c r="O916" s="17">
        <v>75.713250000000002</v>
      </c>
      <c r="P916" s="17">
        <v>14.310140000000001</v>
      </c>
      <c r="Q916" s="17">
        <v>31.2</v>
      </c>
      <c r="R916" s="17">
        <v>8.0656400000000001</v>
      </c>
      <c r="S916" s="17">
        <v>74.928510000000003</v>
      </c>
      <c r="T916" s="17">
        <v>1.3341000000000001</v>
      </c>
      <c r="U916" s="17">
        <v>28.332999999999998</v>
      </c>
      <c r="V916" s="17">
        <v>1116.6500000000001</v>
      </c>
      <c r="W916" s="17">
        <v>27.998750000000001</v>
      </c>
      <c r="X916" s="17">
        <v>15.68155</v>
      </c>
      <c r="Y916" s="17">
        <v>1.19831</v>
      </c>
      <c r="Z916" s="17">
        <v>108.801</v>
      </c>
    </row>
    <row r="917" spans="1:26" x14ac:dyDescent="0.2">
      <c r="A917" s="27">
        <v>44301</v>
      </c>
      <c r="B917" s="17">
        <v>5.6155999999999997</v>
      </c>
      <c r="C917" s="14">
        <v>700.55499999999995</v>
      </c>
      <c r="D917" s="17">
        <v>6.5266500000000001</v>
      </c>
      <c r="E917" s="17">
        <v>3612.875</v>
      </c>
      <c r="F917" s="17">
        <v>21.654720000000001</v>
      </c>
      <c r="G917" s="17">
        <v>300.26499999999999</v>
      </c>
      <c r="H917" s="17">
        <v>14569</v>
      </c>
      <c r="I917" s="17">
        <v>4.125</v>
      </c>
      <c r="J917" s="17">
        <v>19.93892</v>
      </c>
      <c r="K917" s="17">
        <v>3.6264799999999999</v>
      </c>
      <c r="L917" s="17">
        <v>48.446800000000003</v>
      </c>
      <c r="M917" s="17">
        <v>3.8031000000000001</v>
      </c>
      <c r="N917" s="17">
        <v>4.1163699999999999</v>
      </c>
      <c r="O917" s="17">
        <v>76.39528</v>
      </c>
      <c r="P917" s="17">
        <v>14.1677</v>
      </c>
      <c r="Q917" s="17">
        <v>31.175000000000001</v>
      </c>
      <c r="R917" s="17">
        <v>8.0177999999999994</v>
      </c>
      <c r="S917" s="17">
        <v>74.713509999999999</v>
      </c>
      <c r="T917" s="17">
        <v>1.3346199999999999</v>
      </c>
      <c r="U917" s="17">
        <v>28.3355</v>
      </c>
      <c r="V917" s="17">
        <v>1116.8150000000001</v>
      </c>
      <c r="W917" s="17">
        <v>28.037500000000001</v>
      </c>
      <c r="X917" s="17">
        <v>15.68662</v>
      </c>
      <c r="Y917" s="17">
        <v>1.1967099999999999</v>
      </c>
      <c r="Z917" s="17">
        <v>108.765</v>
      </c>
    </row>
    <row r="918" spans="1:26" x14ac:dyDescent="0.2">
      <c r="A918" s="27">
        <v>44300</v>
      </c>
      <c r="B918" s="17">
        <v>5.6532999999999998</v>
      </c>
      <c r="C918" s="14">
        <v>708.27499999999998</v>
      </c>
      <c r="D918" s="17">
        <v>6.5316099999999997</v>
      </c>
      <c r="E918" s="17">
        <v>3672.3629999999998</v>
      </c>
      <c r="F918" s="17">
        <v>21.649349999999998</v>
      </c>
      <c r="G918" s="17">
        <v>299.113</v>
      </c>
      <c r="H918" s="17">
        <v>14617</v>
      </c>
      <c r="I918" s="17">
        <v>4.1267500000000004</v>
      </c>
      <c r="J918" s="17">
        <v>20.071100000000001</v>
      </c>
      <c r="K918" s="17">
        <v>3.6322999999999999</v>
      </c>
      <c r="L918" s="17">
        <v>48.491300000000003</v>
      </c>
      <c r="M918" s="17">
        <v>3.80192</v>
      </c>
      <c r="N918" s="17">
        <v>4.1124000000000001</v>
      </c>
      <c r="O918" s="17">
        <v>75.792760000000001</v>
      </c>
      <c r="P918" s="17">
        <v>14.392300000000001</v>
      </c>
      <c r="Q918" s="17">
        <v>31.3065</v>
      </c>
      <c r="R918" s="17">
        <v>8.0829199999999997</v>
      </c>
      <c r="S918" s="17">
        <v>75.011520000000004</v>
      </c>
      <c r="T918" s="17">
        <v>1.33599</v>
      </c>
      <c r="U918" s="17">
        <v>28.449200000000001</v>
      </c>
      <c r="V918" s="17">
        <v>1116.24</v>
      </c>
      <c r="W918" s="17">
        <v>27.92615</v>
      </c>
      <c r="X918" s="17">
        <v>15.68295</v>
      </c>
      <c r="Y918" s="17">
        <v>1.19798</v>
      </c>
      <c r="Z918" s="17">
        <v>108.93</v>
      </c>
    </row>
    <row r="919" spans="1:26" x14ac:dyDescent="0.2">
      <c r="A919" s="27">
        <v>44299</v>
      </c>
      <c r="B919" s="17">
        <v>5.7173999999999996</v>
      </c>
      <c r="C919" s="14">
        <v>708.40499999999997</v>
      </c>
      <c r="D919" s="17">
        <v>6.5436199999999998</v>
      </c>
      <c r="E919" s="17">
        <v>3666.462</v>
      </c>
      <c r="F919" s="17">
        <v>21.68975</v>
      </c>
      <c r="G919" s="17">
        <v>300.63600000000002</v>
      </c>
      <c r="H919" s="17">
        <v>14626.5</v>
      </c>
      <c r="I919" s="17">
        <v>4.1352500000000001</v>
      </c>
      <c r="J919" s="17">
        <v>20.094650000000001</v>
      </c>
      <c r="K919" s="17">
        <v>3.63287</v>
      </c>
      <c r="L919" s="17">
        <v>48.556699999999999</v>
      </c>
      <c r="M919" s="17">
        <v>3.8191000000000002</v>
      </c>
      <c r="N919" s="17">
        <v>4.1193499999999998</v>
      </c>
      <c r="O919" s="17">
        <v>75.997100000000003</v>
      </c>
      <c r="P919" s="17">
        <v>14.5128</v>
      </c>
      <c r="Q919" s="17">
        <v>31.512499999999999</v>
      </c>
      <c r="R919" s="17">
        <v>8.1198099999999993</v>
      </c>
      <c r="S919" s="17">
        <v>75.007009999999994</v>
      </c>
      <c r="T919" s="17">
        <v>1.34128</v>
      </c>
      <c r="U919" s="17">
        <v>28.475999999999999</v>
      </c>
      <c r="V919" s="17">
        <v>1121.55</v>
      </c>
      <c r="W919" s="17">
        <v>28.181699999999999</v>
      </c>
      <c r="X919" s="17">
        <v>15.69168</v>
      </c>
      <c r="Y919" s="17">
        <v>1.1948300000000001</v>
      </c>
      <c r="Z919" s="17">
        <v>109.062</v>
      </c>
    </row>
    <row r="920" spans="1:26" x14ac:dyDescent="0.2">
      <c r="A920" s="27">
        <v>44298</v>
      </c>
      <c r="B920" s="17">
        <v>5.7343799999999998</v>
      </c>
      <c r="C920" s="14">
        <v>712.101</v>
      </c>
      <c r="D920" s="17">
        <v>6.5480499999999999</v>
      </c>
      <c r="E920" s="17">
        <v>3653.5349999999999</v>
      </c>
      <c r="F920" s="17">
        <v>21.849129999999999</v>
      </c>
      <c r="G920" s="17">
        <v>299.93</v>
      </c>
      <c r="H920" s="17">
        <v>14626</v>
      </c>
      <c r="I920" s="17">
        <v>4.1325000000000003</v>
      </c>
      <c r="J920" s="17">
        <v>20.146249999999998</v>
      </c>
      <c r="K920" s="17">
        <v>3.6198999999999999</v>
      </c>
      <c r="L920" s="17">
        <v>48.570500000000003</v>
      </c>
      <c r="M920" s="17">
        <v>3.8041</v>
      </c>
      <c r="N920" s="17">
        <v>4.1311499999999999</v>
      </c>
      <c r="O920" s="17">
        <v>77.326130000000006</v>
      </c>
      <c r="P920" s="17">
        <v>14.575950000000001</v>
      </c>
      <c r="Q920" s="17">
        <v>31.4937</v>
      </c>
      <c r="R920" s="17">
        <v>8.1570499999999999</v>
      </c>
      <c r="S920" s="17">
        <v>75.007009999999994</v>
      </c>
      <c r="T920" s="17">
        <v>1.3411299999999999</v>
      </c>
      <c r="U920" s="17">
        <v>28.469000000000001</v>
      </c>
      <c r="V920" s="17">
        <v>1125.23</v>
      </c>
      <c r="W920" s="17">
        <v>27.957229999999999</v>
      </c>
      <c r="X920" s="17">
        <v>15.689970000000001</v>
      </c>
      <c r="Y920" s="17">
        <v>1.19106</v>
      </c>
      <c r="Z920" s="17">
        <v>109.38200000000001</v>
      </c>
    </row>
    <row r="921" spans="1:26" x14ac:dyDescent="0.2">
      <c r="A921" s="27">
        <v>44295</v>
      </c>
      <c r="B921" s="17">
        <v>5.68215</v>
      </c>
      <c r="C921" s="14">
        <v>711.71500000000003</v>
      </c>
      <c r="D921" s="17">
        <v>6.5583600000000004</v>
      </c>
      <c r="E921" s="17">
        <v>3639.01</v>
      </c>
      <c r="F921" s="17">
        <v>21.86327</v>
      </c>
      <c r="G921" s="17">
        <v>300.84100000000001</v>
      </c>
      <c r="H921" s="17">
        <v>14613.5</v>
      </c>
      <c r="I921" s="17">
        <v>4.1340000000000003</v>
      </c>
      <c r="J921" s="17">
        <v>20.16122</v>
      </c>
      <c r="K921" s="17">
        <v>3.6255000000000002</v>
      </c>
      <c r="L921" s="17">
        <v>48.567100000000003</v>
      </c>
      <c r="M921" s="17">
        <v>3.8068</v>
      </c>
      <c r="N921" s="17">
        <v>4.1354100000000003</v>
      </c>
      <c r="O921" s="17">
        <v>77.425290000000004</v>
      </c>
      <c r="P921" s="17">
        <v>14.6112</v>
      </c>
      <c r="Q921" s="17">
        <v>31.476500000000001</v>
      </c>
      <c r="R921" s="17">
        <v>8.1746700000000008</v>
      </c>
      <c r="S921" s="17">
        <v>74.720010000000002</v>
      </c>
      <c r="T921" s="17">
        <v>1.34155</v>
      </c>
      <c r="U921" s="17">
        <v>28.459</v>
      </c>
      <c r="V921" s="17">
        <v>1121.1199999999999</v>
      </c>
      <c r="W921" s="17">
        <v>27.942499999999999</v>
      </c>
      <c r="X921" s="17">
        <v>15.70815</v>
      </c>
      <c r="Y921" s="17">
        <v>1.1899500000000001</v>
      </c>
      <c r="Z921" s="17">
        <v>109.66500000000001</v>
      </c>
    </row>
    <row r="922" spans="1:26" x14ac:dyDescent="0.2">
      <c r="A922" s="27">
        <v>44294</v>
      </c>
      <c r="B922" s="17">
        <v>5.5713499999999998</v>
      </c>
      <c r="C922" s="14">
        <v>708.35</v>
      </c>
      <c r="D922" s="17">
        <v>6.5568499999999998</v>
      </c>
      <c r="E922" s="17">
        <v>3642.0729999999999</v>
      </c>
      <c r="F922" s="17">
        <v>21.675280000000001</v>
      </c>
      <c r="G922" s="17">
        <v>300.85000000000002</v>
      </c>
      <c r="H922" s="17">
        <v>14595.5</v>
      </c>
      <c r="I922" s="17">
        <v>4.1364999999999998</v>
      </c>
      <c r="J922" s="17">
        <v>20.095580000000002</v>
      </c>
      <c r="K922" s="17">
        <v>3.5978500000000002</v>
      </c>
      <c r="L922" s="17">
        <v>48.532899999999998</v>
      </c>
      <c r="M922" s="17">
        <v>3.8137500000000002</v>
      </c>
      <c r="N922" s="17">
        <v>4.12948</v>
      </c>
      <c r="O922" s="17">
        <v>76.822749999999999</v>
      </c>
      <c r="P922" s="17">
        <v>14.51764</v>
      </c>
      <c r="Q922" s="17">
        <v>31.4009</v>
      </c>
      <c r="R922" s="17">
        <v>8.14147</v>
      </c>
      <c r="S922" s="17">
        <v>74.602500000000006</v>
      </c>
      <c r="T922" s="17">
        <v>1.3403700000000001</v>
      </c>
      <c r="U922" s="17">
        <v>28.433</v>
      </c>
      <c r="V922" s="17">
        <v>1116.75</v>
      </c>
      <c r="W922" s="17">
        <v>27.89256</v>
      </c>
      <c r="X922" s="17">
        <v>15.70725</v>
      </c>
      <c r="Y922" s="17">
        <v>1.1914199999999999</v>
      </c>
      <c r="Z922" s="17">
        <v>109.264</v>
      </c>
    </row>
    <row r="923" spans="1:26" x14ac:dyDescent="0.2">
      <c r="A923" s="27">
        <v>44293</v>
      </c>
      <c r="B923" s="17">
        <v>5.6161300000000001</v>
      </c>
      <c r="C923" s="14">
        <v>713.17700000000002</v>
      </c>
      <c r="D923" s="17">
        <v>6.5484</v>
      </c>
      <c r="E923" s="17">
        <v>3643.107</v>
      </c>
      <c r="F923" s="17">
        <v>21.787669999999999</v>
      </c>
      <c r="G923" s="17">
        <v>302.48099999999999</v>
      </c>
      <c r="H923" s="17">
        <v>14564</v>
      </c>
      <c r="I923" s="17">
        <v>4.1302500000000002</v>
      </c>
      <c r="J923" s="17">
        <v>20.206150000000001</v>
      </c>
      <c r="K923" s="17">
        <v>3.6071300000000002</v>
      </c>
      <c r="L923" s="17">
        <v>48.6</v>
      </c>
      <c r="M923" s="17">
        <v>3.8547099999999999</v>
      </c>
      <c r="N923" s="17">
        <v>4.1445999999999996</v>
      </c>
      <c r="O923" s="17">
        <v>76.951599999999999</v>
      </c>
      <c r="P923" s="17">
        <v>14.57409</v>
      </c>
      <c r="Q923" s="17">
        <v>31.381</v>
      </c>
      <c r="R923" s="17">
        <v>8.1604799999999997</v>
      </c>
      <c r="S923" s="17">
        <v>74.351060000000004</v>
      </c>
      <c r="T923" s="17">
        <v>1.3413200000000001</v>
      </c>
      <c r="U923" s="17">
        <v>28.436800000000002</v>
      </c>
      <c r="V923" s="17">
        <v>1119.1199999999999</v>
      </c>
      <c r="W923" s="17">
        <v>27.940100000000001</v>
      </c>
      <c r="X923" s="17">
        <v>15.719950000000001</v>
      </c>
      <c r="Y923" s="17">
        <v>1.18676</v>
      </c>
      <c r="Z923" s="17">
        <v>109.85</v>
      </c>
    </row>
    <row r="924" spans="1:26" x14ac:dyDescent="0.2">
      <c r="A924" s="27">
        <v>44292</v>
      </c>
      <c r="B924" s="17">
        <v>5.5922999999999998</v>
      </c>
      <c r="C924" s="14">
        <v>717.20500000000004</v>
      </c>
      <c r="D924" s="17">
        <v>6.5423999999999998</v>
      </c>
      <c r="E924" s="17">
        <v>3646.17</v>
      </c>
      <c r="F924" s="17">
        <v>21.911750000000001</v>
      </c>
      <c r="G924" s="17">
        <v>303.95499999999998</v>
      </c>
      <c r="H924" s="17">
        <v>14464</v>
      </c>
      <c r="I924" s="17">
        <v>4.1340000000000003</v>
      </c>
      <c r="J924" s="17">
        <v>20.163499999999999</v>
      </c>
      <c r="K924" s="17">
        <v>3.6335000000000002</v>
      </c>
      <c r="L924" s="17">
        <v>48.57</v>
      </c>
      <c r="M924" s="17">
        <v>3.8668999999999998</v>
      </c>
      <c r="N924" s="17">
        <v>4.1385699999999996</v>
      </c>
      <c r="O924" s="17">
        <v>77.312010000000001</v>
      </c>
      <c r="P924" s="17">
        <v>14.52384</v>
      </c>
      <c r="Q924" s="17">
        <v>31.2957</v>
      </c>
      <c r="R924" s="17">
        <v>8.1444399999999995</v>
      </c>
      <c r="S924" s="17">
        <v>73.503159999999994</v>
      </c>
      <c r="T924" s="17">
        <v>1.3389899999999999</v>
      </c>
      <c r="U924" s="17">
        <v>28.499600000000001</v>
      </c>
      <c r="V924" s="17">
        <v>1119.29</v>
      </c>
      <c r="W924" s="17">
        <v>27.799800000000001</v>
      </c>
      <c r="X924" s="17">
        <v>15.7036</v>
      </c>
      <c r="Y924" s="17">
        <v>1.1875500000000001</v>
      </c>
      <c r="Z924" s="17">
        <v>109.746</v>
      </c>
    </row>
    <row r="925" spans="1:26" x14ac:dyDescent="0.2">
      <c r="A925" s="27">
        <v>44291</v>
      </c>
      <c r="B925" s="17">
        <v>5.6662999999999997</v>
      </c>
      <c r="C925" s="14">
        <v>720.54499999999996</v>
      </c>
      <c r="D925" s="17">
        <v>6.5565100000000003</v>
      </c>
      <c r="E925" s="17">
        <v>3660.1979999999999</v>
      </c>
      <c r="F925" s="17">
        <v>22.001750000000001</v>
      </c>
      <c r="G925" s="17">
        <v>305.03699999999998</v>
      </c>
      <c r="H925" s="17">
        <v>14486</v>
      </c>
      <c r="I925" s="17">
        <v>4.1405000000000003</v>
      </c>
      <c r="J925" s="17">
        <v>20.336500000000001</v>
      </c>
      <c r="K925" s="17">
        <v>3.6934999999999998</v>
      </c>
      <c r="L925" s="17">
        <v>48.625</v>
      </c>
      <c r="M925" s="17">
        <v>3.8847499999999999</v>
      </c>
      <c r="N925" s="17">
        <v>4.16</v>
      </c>
      <c r="O925" s="17">
        <v>76.374390000000005</v>
      </c>
      <c r="P925" s="17">
        <v>14.55485</v>
      </c>
      <c r="Q925" s="17">
        <v>31.338699999999999</v>
      </c>
      <c r="R925" s="17">
        <v>8.1145099999999992</v>
      </c>
      <c r="S925" s="17">
        <v>73.271450000000002</v>
      </c>
      <c r="T925" s="17">
        <v>1.34209</v>
      </c>
      <c r="U925" s="17">
        <v>28.530899999999999</v>
      </c>
      <c r="V925" s="17">
        <v>1125.0350000000001</v>
      </c>
      <c r="W925" s="17">
        <v>27.860050000000001</v>
      </c>
      <c r="X925" s="17">
        <v>15.697570000000001</v>
      </c>
      <c r="Y925" s="17">
        <v>1.18127</v>
      </c>
      <c r="Z925" s="17">
        <v>110.175</v>
      </c>
    </row>
    <row r="926" spans="1:26" x14ac:dyDescent="0.2">
      <c r="A926" s="27">
        <v>44288</v>
      </c>
      <c r="B926" s="17">
        <v>5.7101800000000003</v>
      </c>
      <c r="C926" s="14">
        <v>717.18799999999999</v>
      </c>
      <c r="D926" s="17">
        <v>6.57707</v>
      </c>
      <c r="E926" s="17">
        <v>3704.3670000000002</v>
      </c>
      <c r="F926" s="17">
        <v>22.202100000000002</v>
      </c>
      <c r="G926" s="17">
        <v>306.53699999999998</v>
      </c>
      <c r="H926" s="17">
        <v>14531</v>
      </c>
      <c r="I926" s="17">
        <v>4.1395</v>
      </c>
      <c r="J926" s="17">
        <v>20.310849999999999</v>
      </c>
      <c r="K926" s="17">
        <v>3.7435</v>
      </c>
      <c r="L926" s="17">
        <v>48.521099999999997</v>
      </c>
      <c r="M926" s="17">
        <v>3.9099499999999998</v>
      </c>
      <c r="N926" s="17">
        <v>4.18241</v>
      </c>
      <c r="O926" s="17">
        <v>76.302170000000004</v>
      </c>
      <c r="P926" s="17">
        <v>14.674049999999999</v>
      </c>
      <c r="Q926" s="17">
        <v>31.263500000000001</v>
      </c>
      <c r="R926" s="17">
        <v>8.1671499999999995</v>
      </c>
      <c r="S926" s="17">
        <v>73.378010000000003</v>
      </c>
      <c r="T926" s="17">
        <v>1.34609</v>
      </c>
      <c r="U926" s="17">
        <v>28.5337</v>
      </c>
      <c r="V926" s="17">
        <v>1129.645</v>
      </c>
      <c r="W926" s="17">
        <v>28.027450000000002</v>
      </c>
      <c r="X926" s="17">
        <v>15.715249999999999</v>
      </c>
      <c r="Y926" s="17">
        <v>1.1758900000000001</v>
      </c>
      <c r="Z926" s="17">
        <v>110.688</v>
      </c>
    </row>
    <row r="927" spans="1:26" x14ac:dyDescent="0.2">
      <c r="A927" s="27">
        <v>44287</v>
      </c>
      <c r="B927" s="17">
        <v>5.7101800000000003</v>
      </c>
      <c r="C927" s="14">
        <v>717.5</v>
      </c>
      <c r="D927" s="17">
        <v>6.5746700000000002</v>
      </c>
      <c r="E927" s="17">
        <v>3704.3670000000002</v>
      </c>
      <c r="F927" s="17">
        <v>22.153449999999999</v>
      </c>
      <c r="G927" s="17">
        <v>306.66300000000001</v>
      </c>
      <c r="H927" s="17">
        <v>14525</v>
      </c>
      <c r="I927" s="17">
        <v>4.1477500000000003</v>
      </c>
      <c r="J927" s="17">
        <v>20.29505</v>
      </c>
      <c r="K927" s="17">
        <v>3.7435</v>
      </c>
      <c r="L927" s="17">
        <v>48.525700000000001</v>
      </c>
      <c r="M927" s="17">
        <v>3.8953500000000001</v>
      </c>
      <c r="N927" s="17">
        <v>4.1709800000000001</v>
      </c>
      <c r="O927" s="17">
        <v>76.167000000000002</v>
      </c>
      <c r="P927" s="17">
        <v>14.622479999999999</v>
      </c>
      <c r="Q927" s="17">
        <v>31.218</v>
      </c>
      <c r="R927" s="17">
        <v>8.12331</v>
      </c>
      <c r="S927" s="17">
        <v>73.183009999999996</v>
      </c>
      <c r="T927" s="17">
        <v>1.3451900000000001</v>
      </c>
      <c r="U927" s="17">
        <v>28.5337</v>
      </c>
      <c r="V927" s="17">
        <v>1128.865</v>
      </c>
      <c r="W927" s="17">
        <v>27.858779999999999</v>
      </c>
      <c r="X927" s="17">
        <v>15.69375</v>
      </c>
      <c r="Y927" s="17">
        <v>1.1777</v>
      </c>
      <c r="Z927" s="17">
        <v>110.61499999999999</v>
      </c>
    </row>
    <row r="928" spans="1:26" x14ac:dyDescent="0.2">
      <c r="A928" s="27">
        <v>44286</v>
      </c>
      <c r="B928" s="17">
        <v>5.6344500000000002</v>
      </c>
      <c r="C928" s="14">
        <v>719</v>
      </c>
      <c r="D928" s="17">
        <v>6.5646500000000003</v>
      </c>
      <c r="E928" s="17">
        <v>3704.3670000000002</v>
      </c>
      <c r="F928" s="17">
        <v>22.270600000000002</v>
      </c>
      <c r="G928" s="17">
        <v>308.63099999999997</v>
      </c>
      <c r="H928" s="17">
        <v>14571</v>
      </c>
      <c r="I928" s="17">
        <v>4.1459999999999999</v>
      </c>
      <c r="J928" s="17">
        <v>20.43253</v>
      </c>
      <c r="K928" s="17">
        <v>3.7435</v>
      </c>
      <c r="L928" s="17">
        <v>48.534999999999997</v>
      </c>
      <c r="M928" s="17">
        <v>3.94956</v>
      </c>
      <c r="N928" s="17">
        <v>4.1944999999999997</v>
      </c>
      <c r="O928" s="17">
        <v>75.650850000000005</v>
      </c>
      <c r="P928" s="17">
        <v>14.77595</v>
      </c>
      <c r="Q928" s="17">
        <v>31.241700000000002</v>
      </c>
      <c r="R928" s="17">
        <v>8.2518999999999991</v>
      </c>
      <c r="S928" s="17">
        <v>73.183009999999996</v>
      </c>
      <c r="T928" s="17">
        <v>1.3448</v>
      </c>
      <c r="U928" s="17">
        <v>28.500299999999999</v>
      </c>
      <c r="V928" s="17">
        <v>1127.9649999999999</v>
      </c>
      <c r="W928" s="17">
        <v>27.847239999999999</v>
      </c>
      <c r="X928" s="17">
        <v>15.732100000000001</v>
      </c>
      <c r="Y928" s="17">
        <v>1.1730400000000001</v>
      </c>
      <c r="Z928" s="17">
        <v>110.718</v>
      </c>
    </row>
    <row r="929" spans="1:26" x14ac:dyDescent="0.2">
      <c r="A929" s="27">
        <v>44285</v>
      </c>
      <c r="B929" s="17">
        <v>5.7751000000000001</v>
      </c>
      <c r="C929" s="14">
        <v>730.2</v>
      </c>
      <c r="D929" s="17">
        <v>6.5728799999999996</v>
      </c>
      <c r="E929" s="17">
        <v>3720.4250000000002</v>
      </c>
      <c r="F929" s="17">
        <v>22.328399999999998</v>
      </c>
      <c r="G929" s="17">
        <v>310.15800000000002</v>
      </c>
      <c r="H929" s="17">
        <v>14526.5</v>
      </c>
      <c r="I929" s="17">
        <v>4.1509999999999998</v>
      </c>
      <c r="J929" s="17">
        <v>20.583020000000001</v>
      </c>
      <c r="K929" s="17">
        <v>3.77197</v>
      </c>
      <c r="L929" s="17">
        <v>48.55</v>
      </c>
      <c r="M929" s="17">
        <v>3.9748100000000002</v>
      </c>
      <c r="N929" s="17">
        <v>4.1996500000000001</v>
      </c>
      <c r="O929" s="17">
        <v>75.834530000000001</v>
      </c>
      <c r="P929" s="17">
        <v>14.9175</v>
      </c>
      <c r="Q929" s="17">
        <v>31.305499999999999</v>
      </c>
      <c r="R929" s="17">
        <v>8.3360500000000002</v>
      </c>
      <c r="S929" s="17">
        <v>73.460009999999997</v>
      </c>
      <c r="T929" s="17">
        <v>1.34782</v>
      </c>
      <c r="U929" s="17">
        <v>28.520299999999999</v>
      </c>
      <c r="V929" s="17">
        <v>1133.53</v>
      </c>
      <c r="W929" s="17">
        <v>27.834849999999999</v>
      </c>
      <c r="X929" s="17">
        <v>15.73343</v>
      </c>
      <c r="Y929" s="17">
        <v>1.1716599999999999</v>
      </c>
      <c r="Z929" s="17">
        <v>110.35899999999999</v>
      </c>
    </row>
    <row r="930" spans="1:26" x14ac:dyDescent="0.2">
      <c r="A930" s="27">
        <v>44284</v>
      </c>
      <c r="B930" s="17">
        <v>5.7828499999999998</v>
      </c>
      <c r="C930" s="14">
        <v>731.29</v>
      </c>
      <c r="D930" s="17">
        <v>6.5751400000000002</v>
      </c>
      <c r="E930" s="17">
        <v>3680.7049999999999</v>
      </c>
      <c r="F930" s="17">
        <v>22.198910000000001</v>
      </c>
      <c r="G930" s="17">
        <v>308.37</v>
      </c>
      <c r="H930" s="17">
        <v>14459.5</v>
      </c>
      <c r="I930" s="17">
        <v>4.14025</v>
      </c>
      <c r="J930" s="17">
        <v>20.621130000000001</v>
      </c>
      <c r="K930" s="17">
        <v>3.7502499999999999</v>
      </c>
      <c r="L930" s="17">
        <v>48.432200000000002</v>
      </c>
      <c r="M930" s="17">
        <v>3.9641000000000002</v>
      </c>
      <c r="N930" s="17">
        <v>4.1760599999999997</v>
      </c>
      <c r="O930" s="17">
        <v>75.634249999999994</v>
      </c>
      <c r="P930" s="17">
        <v>14.914350000000001</v>
      </c>
      <c r="Q930" s="17">
        <v>31.206499999999998</v>
      </c>
      <c r="R930" s="17">
        <v>8.2104400000000002</v>
      </c>
      <c r="S930" s="17">
        <v>72.736009999999993</v>
      </c>
      <c r="T930" s="17">
        <v>1.34782</v>
      </c>
      <c r="U930" s="17">
        <v>28.544799999999999</v>
      </c>
      <c r="V930" s="17">
        <v>1132.5550000000001</v>
      </c>
      <c r="W930" s="17">
        <v>27.950050000000001</v>
      </c>
      <c r="X930" s="17">
        <v>15.725070000000001</v>
      </c>
      <c r="Y930" s="17">
        <v>1.17648</v>
      </c>
      <c r="Z930" s="17">
        <v>109.80500000000001</v>
      </c>
    </row>
    <row r="931" spans="1:26" x14ac:dyDescent="0.2">
      <c r="A931" s="27">
        <v>44281</v>
      </c>
      <c r="B931" s="17">
        <v>5.7565499999999998</v>
      </c>
      <c r="C931" s="14">
        <v>729.67700000000002</v>
      </c>
      <c r="D931" s="17">
        <v>6.5400799999999997</v>
      </c>
      <c r="E931" s="17">
        <v>3667.922</v>
      </c>
      <c r="F931" s="17">
        <v>22.105720000000002</v>
      </c>
      <c r="G931" s="17">
        <v>307.471</v>
      </c>
      <c r="H931" s="17">
        <v>14417.5</v>
      </c>
      <c r="I931" s="17">
        <v>4.1475</v>
      </c>
      <c r="J931" s="17">
        <v>20.583400000000001</v>
      </c>
      <c r="K931" s="17">
        <v>3.7332200000000002</v>
      </c>
      <c r="L931" s="17">
        <v>48.502499999999998</v>
      </c>
      <c r="M931" s="17">
        <v>3.93547</v>
      </c>
      <c r="N931" s="17">
        <v>4.1435000000000004</v>
      </c>
      <c r="O931" s="17">
        <v>75.651399999999995</v>
      </c>
      <c r="P931" s="17">
        <v>14.98438</v>
      </c>
      <c r="Q931" s="17">
        <v>31.102499999999999</v>
      </c>
      <c r="R931" s="17">
        <v>8.10764</v>
      </c>
      <c r="S931" s="17">
        <v>72.480009999999993</v>
      </c>
      <c r="T931" s="17">
        <v>1.34565</v>
      </c>
      <c r="U931" s="17">
        <v>28.6023</v>
      </c>
      <c r="V931" s="17">
        <v>1128.9449999999999</v>
      </c>
      <c r="W931" s="17">
        <v>27.97495</v>
      </c>
      <c r="X931" s="17">
        <v>15.704650000000001</v>
      </c>
      <c r="Y931" s="17">
        <v>1.17937</v>
      </c>
      <c r="Z931" s="17">
        <v>109.642</v>
      </c>
    </row>
    <row r="932" spans="1:26" x14ac:dyDescent="0.2">
      <c r="A932" s="27">
        <v>44280</v>
      </c>
      <c r="B932" s="17">
        <v>5.6475999999999997</v>
      </c>
      <c r="C932" s="14">
        <v>727.2</v>
      </c>
      <c r="D932" s="17">
        <v>6.5482399999999998</v>
      </c>
      <c r="E932" s="17">
        <v>3614.0949999999998</v>
      </c>
      <c r="F932" s="17">
        <v>22.248100000000001</v>
      </c>
      <c r="G932" s="17">
        <v>309.57</v>
      </c>
      <c r="H932" s="17">
        <v>14457.5</v>
      </c>
      <c r="I932" s="17">
        <v>4.1425000000000001</v>
      </c>
      <c r="J932" s="17">
        <v>20.677199999999999</v>
      </c>
      <c r="K932" s="17">
        <v>3.7345000000000002</v>
      </c>
      <c r="L932" s="17">
        <v>48.577500000000001</v>
      </c>
      <c r="M932" s="17">
        <v>3.9401700000000002</v>
      </c>
      <c r="N932" s="17">
        <v>4.1523700000000003</v>
      </c>
      <c r="O932" s="17">
        <v>76.223590000000002</v>
      </c>
      <c r="P932" s="17">
        <v>15.01845</v>
      </c>
      <c r="Q932" s="17">
        <v>31.156700000000001</v>
      </c>
      <c r="R932" s="17">
        <v>7.9446000000000003</v>
      </c>
      <c r="S932" s="17">
        <v>72.620009999999994</v>
      </c>
      <c r="T932" s="17">
        <v>1.3487199999999999</v>
      </c>
      <c r="U932" s="17">
        <v>28.601900000000001</v>
      </c>
      <c r="V932" s="17">
        <v>1135.24</v>
      </c>
      <c r="W932" s="17">
        <v>28.183150000000001</v>
      </c>
      <c r="X932" s="17">
        <v>15.71992</v>
      </c>
      <c r="Y932" s="17">
        <v>1.17642</v>
      </c>
      <c r="Z932" s="17">
        <v>109.188</v>
      </c>
    </row>
    <row r="933" spans="1:26" x14ac:dyDescent="0.2">
      <c r="A933" s="27">
        <v>44279</v>
      </c>
      <c r="B933" s="17">
        <v>5.6226500000000001</v>
      </c>
      <c r="C933" s="14">
        <v>726.41</v>
      </c>
      <c r="D933" s="17">
        <v>6.5292000000000003</v>
      </c>
      <c r="E933" s="17">
        <v>3614.0949999999998</v>
      </c>
      <c r="F933" s="17">
        <v>22.2164</v>
      </c>
      <c r="G933" s="17">
        <v>308.75</v>
      </c>
      <c r="H933" s="17">
        <v>14464</v>
      </c>
      <c r="I933" s="17">
        <v>4.1325000000000003</v>
      </c>
      <c r="J933" s="17">
        <v>20.941839999999999</v>
      </c>
      <c r="K933" s="17">
        <v>3.72363</v>
      </c>
      <c r="L933" s="17">
        <v>48.672699999999999</v>
      </c>
      <c r="M933" s="17">
        <v>3.91635</v>
      </c>
      <c r="N933" s="17">
        <v>4.1368400000000003</v>
      </c>
      <c r="O933" s="17">
        <v>76.573030000000003</v>
      </c>
      <c r="P933" s="17">
        <v>14.98</v>
      </c>
      <c r="Q933" s="17">
        <v>31.004000000000001</v>
      </c>
      <c r="R933" s="17">
        <v>7.9377199999999997</v>
      </c>
      <c r="S933" s="17">
        <v>72.64537</v>
      </c>
      <c r="T933" s="17">
        <v>1.3461099999999999</v>
      </c>
      <c r="U933" s="17">
        <v>28.532</v>
      </c>
      <c r="V933" s="17">
        <v>1135.385</v>
      </c>
      <c r="W933" s="17">
        <v>27.95025</v>
      </c>
      <c r="X933" s="17">
        <v>15.75615</v>
      </c>
      <c r="Y933" s="17">
        <v>1.1813</v>
      </c>
      <c r="Z933" s="17">
        <v>108.73399999999999</v>
      </c>
    </row>
    <row r="934" spans="1:26" x14ac:dyDescent="0.2">
      <c r="A934" s="27">
        <v>44278</v>
      </c>
      <c r="B934" s="17">
        <v>5.52135</v>
      </c>
      <c r="C934" s="14">
        <v>723.15899999999999</v>
      </c>
      <c r="D934" s="17">
        <v>6.5203499999999996</v>
      </c>
      <c r="E934" s="17">
        <v>3579.0450000000001</v>
      </c>
      <c r="F934" s="17">
        <v>22.118500000000001</v>
      </c>
      <c r="G934" s="17">
        <v>309.11200000000002</v>
      </c>
      <c r="H934" s="17">
        <v>14451.5</v>
      </c>
      <c r="I934" s="17">
        <v>4.12425</v>
      </c>
      <c r="J934" s="17">
        <v>20.847349999999999</v>
      </c>
      <c r="K934" s="17">
        <v>3.7208000000000001</v>
      </c>
      <c r="L934" s="17">
        <v>48.634999999999998</v>
      </c>
      <c r="M934" s="17">
        <v>3.8972500000000001</v>
      </c>
      <c r="N934" s="17">
        <v>4.1253000000000002</v>
      </c>
      <c r="O934" s="17">
        <v>76.414699999999996</v>
      </c>
      <c r="P934" s="17">
        <v>14.89423</v>
      </c>
      <c r="Q934" s="17">
        <v>31.004200000000001</v>
      </c>
      <c r="R934" s="17">
        <v>7.9335599999999999</v>
      </c>
      <c r="S934" s="17">
        <v>72.41001</v>
      </c>
      <c r="T934" s="17">
        <v>1.34429</v>
      </c>
      <c r="U934" s="17">
        <v>28.448699999999999</v>
      </c>
      <c r="V934" s="17">
        <v>1133.4100000000001</v>
      </c>
      <c r="W934" s="17">
        <v>27.752600000000001</v>
      </c>
      <c r="X934" s="17">
        <v>15.74985</v>
      </c>
      <c r="Y934" s="17">
        <v>1.1849400000000001</v>
      </c>
      <c r="Z934" s="17">
        <v>108.58799999999999</v>
      </c>
    </row>
    <row r="935" spans="1:26" x14ac:dyDescent="0.2">
      <c r="A935" s="27">
        <v>44277</v>
      </c>
      <c r="B935" s="17">
        <v>5.5044500000000003</v>
      </c>
      <c r="C935" s="14">
        <v>716.84</v>
      </c>
      <c r="D935" s="17">
        <v>6.5071500000000002</v>
      </c>
      <c r="E935" s="17">
        <v>3551.5949999999998</v>
      </c>
      <c r="F935" s="17">
        <v>21.84835</v>
      </c>
      <c r="G935" s="17">
        <v>306.91500000000002</v>
      </c>
      <c r="H935" s="17">
        <v>14385</v>
      </c>
      <c r="I935" s="17">
        <v>4.1144999999999996</v>
      </c>
      <c r="J935" s="17">
        <v>20.577750000000002</v>
      </c>
      <c r="K935" s="17">
        <v>3.7130000000000001</v>
      </c>
      <c r="L935" s="17">
        <v>48.573700000000002</v>
      </c>
      <c r="M935" s="17">
        <v>3.8522699999999999</v>
      </c>
      <c r="N935" s="17">
        <v>4.0973300000000004</v>
      </c>
      <c r="O935" s="17">
        <v>74.76146</v>
      </c>
      <c r="P935" s="17">
        <v>14.71885</v>
      </c>
      <c r="Q935" s="17">
        <v>30.878499999999999</v>
      </c>
      <c r="R935" s="17">
        <v>7.8015999999999996</v>
      </c>
      <c r="S935" s="17">
        <v>72.349010000000007</v>
      </c>
      <c r="T935" s="17">
        <v>1.3413600000000001</v>
      </c>
      <c r="U935" s="17">
        <v>28.425999999999998</v>
      </c>
      <c r="V935" s="17">
        <v>1126.4949999999999</v>
      </c>
      <c r="W935" s="17">
        <v>27.684950000000001</v>
      </c>
      <c r="X935" s="17">
        <v>15.76525</v>
      </c>
      <c r="Y935" s="17">
        <v>1.19326</v>
      </c>
      <c r="Z935" s="17">
        <v>108.84699999999999</v>
      </c>
    </row>
    <row r="936" spans="1:26" x14ac:dyDescent="0.2">
      <c r="A936" s="27">
        <v>44274</v>
      </c>
      <c r="B936" s="17">
        <v>5.4909999999999997</v>
      </c>
      <c r="C936" s="14">
        <v>716.27499999999998</v>
      </c>
      <c r="D936" s="17">
        <v>6.5079500000000001</v>
      </c>
      <c r="E936" s="17">
        <v>3551.5949999999998</v>
      </c>
      <c r="F936" s="17">
        <v>21.898900000000001</v>
      </c>
      <c r="G936" s="17">
        <v>308.73599999999999</v>
      </c>
      <c r="H936" s="17">
        <v>14381</v>
      </c>
      <c r="I936" s="17">
        <v>4.1135000000000002</v>
      </c>
      <c r="J936" s="17">
        <v>20.5061</v>
      </c>
      <c r="K936" s="17">
        <v>3.7167500000000002</v>
      </c>
      <c r="L936" s="17">
        <v>48.6312</v>
      </c>
      <c r="M936" s="17">
        <v>3.8761000000000001</v>
      </c>
      <c r="N936" s="17">
        <v>4.1025700000000001</v>
      </c>
      <c r="O936" s="17">
        <v>74.095290000000006</v>
      </c>
      <c r="P936" s="17">
        <v>14.71194</v>
      </c>
      <c r="Q936" s="17">
        <v>30.812999999999999</v>
      </c>
      <c r="R936" s="17">
        <v>7.2185300000000003</v>
      </c>
      <c r="S936" s="17">
        <v>72.55001</v>
      </c>
      <c r="T936" s="17">
        <v>1.3422499999999999</v>
      </c>
      <c r="U936" s="17">
        <v>28.435700000000001</v>
      </c>
      <c r="V936" s="17">
        <v>1129.4749999999999</v>
      </c>
      <c r="W936" s="17">
        <v>27.715</v>
      </c>
      <c r="X936" s="17">
        <v>15.67788</v>
      </c>
      <c r="Y936" s="17">
        <v>1.1904300000000001</v>
      </c>
      <c r="Z936" s="17">
        <v>108.881</v>
      </c>
    </row>
    <row r="937" spans="1:26" x14ac:dyDescent="0.2">
      <c r="A937" s="27">
        <v>44273</v>
      </c>
      <c r="B937" s="17">
        <v>5.56175</v>
      </c>
      <c r="C937" s="14">
        <v>718.74</v>
      </c>
      <c r="D937" s="17">
        <v>6.5071599999999998</v>
      </c>
      <c r="E937" s="17">
        <v>3570.7829999999999</v>
      </c>
      <c r="F937" s="17">
        <v>21.94613</v>
      </c>
      <c r="G937" s="17">
        <v>309.48399999999998</v>
      </c>
      <c r="H937" s="17">
        <v>14434</v>
      </c>
      <c r="I937" s="17">
        <v>4.1109999999999998</v>
      </c>
      <c r="J937" s="17">
        <v>20.485499999999998</v>
      </c>
      <c r="K937" s="17">
        <v>3.70885</v>
      </c>
      <c r="L937" s="17">
        <v>48.695399999999999</v>
      </c>
      <c r="M937" s="17">
        <v>3.8778999999999999</v>
      </c>
      <c r="N937" s="17">
        <v>4.1005500000000001</v>
      </c>
      <c r="O937" s="17">
        <v>74.268270000000001</v>
      </c>
      <c r="P937" s="17">
        <v>14.74995</v>
      </c>
      <c r="Q937" s="17">
        <v>30.8935</v>
      </c>
      <c r="R937" s="17">
        <v>7.3225699999999998</v>
      </c>
      <c r="S937" s="17">
        <v>72.688959999999994</v>
      </c>
      <c r="T937" s="17">
        <v>1.3436699999999999</v>
      </c>
      <c r="U937" s="17">
        <v>28.3674</v>
      </c>
      <c r="V937" s="17">
        <v>1128.2650000000001</v>
      </c>
      <c r="W937" s="17">
        <v>27.690200000000001</v>
      </c>
      <c r="X937" s="17">
        <v>15.685</v>
      </c>
      <c r="Y937" s="17">
        <v>1.1915500000000001</v>
      </c>
      <c r="Z937" s="17">
        <v>108.889</v>
      </c>
    </row>
    <row r="938" spans="1:26" x14ac:dyDescent="0.2">
      <c r="A938" s="27">
        <v>44272</v>
      </c>
      <c r="B938" s="17">
        <v>5.5879000000000003</v>
      </c>
      <c r="C938" s="14">
        <v>729.35799999999995</v>
      </c>
      <c r="D938" s="17">
        <v>6.4861000000000004</v>
      </c>
      <c r="E938" s="17">
        <v>3567.328</v>
      </c>
      <c r="F938" s="17">
        <v>21.7715</v>
      </c>
      <c r="G938" s="17">
        <v>306.07900000000001</v>
      </c>
      <c r="H938" s="17">
        <v>14349</v>
      </c>
      <c r="I938" s="17">
        <v>4.1212499999999999</v>
      </c>
      <c r="J938" s="17">
        <v>20.400200000000002</v>
      </c>
      <c r="K938" s="17">
        <v>3.7038799999999998</v>
      </c>
      <c r="L938" s="17">
        <v>48.727499999999999</v>
      </c>
      <c r="M938" s="17">
        <v>3.8376000000000001</v>
      </c>
      <c r="N938" s="17">
        <v>4.0790699999999998</v>
      </c>
      <c r="O938" s="17">
        <v>73.667330000000007</v>
      </c>
      <c r="P938" s="17">
        <v>14.65415</v>
      </c>
      <c r="Q938" s="17">
        <v>30.695699999999999</v>
      </c>
      <c r="R938" s="17">
        <v>7.5028899999999998</v>
      </c>
      <c r="S938" s="17">
        <v>72.575010000000006</v>
      </c>
      <c r="T938" s="17">
        <v>1.3401000000000001</v>
      </c>
      <c r="U938" s="17">
        <v>28.3017</v>
      </c>
      <c r="V938" s="17">
        <v>1121.905</v>
      </c>
      <c r="W938" s="17">
        <v>27.704999999999998</v>
      </c>
      <c r="X938" s="17">
        <v>15.710850000000001</v>
      </c>
      <c r="Y938" s="17">
        <v>1.1979200000000001</v>
      </c>
      <c r="Z938" s="17">
        <v>108.84399999999999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Z938"/>
  <sheetViews>
    <sheetView workbookViewId="0"/>
  </sheetViews>
  <sheetFormatPr defaultColWidth="9.33203125" defaultRowHeight="11.25" x14ac:dyDescent="0.2"/>
  <cols>
    <col min="1" max="1" width="10.1640625" style="27" bestFit="1" customWidth="1"/>
    <col min="2" max="2" width="9.33203125" style="17"/>
    <col min="3" max="3" width="9.33203125" style="14"/>
    <col min="4" max="16384" width="9.33203125" style="17"/>
  </cols>
  <sheetData>
    <row r="1" spans="1:26" x14ac:dyDescent="0.2">
      <c r="A1" s="28" t="s">
        <v>63</v>
      </c>
      <c r="B1" s="27">
        <f>Spot!B1</f>
        <v>44272</v>
      </c>
    </row>
    <row r="2" spans="1:26" x14ac:dyDescent="0.2">
      <c r="A2" s="28" t="s">
        <v>64</v>
      </c>
      <c r="B2" s="27"/>
    </row>
    <row r="3" spans="1:26" x14ac:dyDescent="0.2">
      <c r="A3" s="17"/>
      <c r="B3" s="17" t="s">
        <v>82</v>
      </c>
      <c r="C3" s="14" t="s">
        <v>83</v>
      </c>
      <c r="D3" s="17" t="s">
        <v>81</v>
      </c>
      <c r="E3" s="17" t="s">
        <v>84</v>
      </c>
      <c r="F3" s="17" t="s">
        <v>4</v>
      </c>
      <c r="G3" s="17" t="s">
        <v>5</v>
      </c>
      <c r="H3" s="17" t="s">
        <v>85</v>
      </c>
      <c r="I3" s="17" t="s">
        <v>86</v>
      </c>
      <c r="J3" s="17" t="s">
        <v>8</v>
      </c>
      <c r="K3" s="17" t="s">
        <v>87</v>
      </c>
      <c r="L3" s="17" t="s">
        <v>88</v>
      </c>
      <c r="M3" s="17" t="s">
        <v>11</v>
      </c>
      <c r="N3" s="17" t="s">
        <v>12</v>
      </c>
      <c r="O3" s="17" t="s">
        <v>13</v>
      </c>
      <c r="P3" s="17" t="s">
        <v>14</v>
      </c>
      <c r="Q3" s="17" t="s">
        <v>15</v>
      </c>
      <c r="R3" s="17" t="s">
        <v>16</v>
      </c>
      <c r="S3" s="17" t="s">
        <v>89</v>
      </c>
      <c r="T3" s="17" t="s">
        <v>18</v>
      </c>
      <c r="U3" s="17" t="s">
        <v>90</v>
      </c>
      <c r="V3" s="17" t="s">
        <v>91</v>
      </c>
      <c r="W3" s="17" t="s">
        <v>92</v>
      </c>
      <c r="X3" s="17" t="s">
        <v>93</v>
      </c>
      <c r="Y3" s="17" t="s">
        <v>23</v>
      </c>
      <c r="Z3" s="17" t="s">
        <v>24</v>
      </c>
    </row>
    <row r="4" spans="1:26" x14ac:dyDescent="0.2">
      <c r="A4" s="17"/>
      <c r="B4" s="17" t="str">
        <f>B$3&amp;"3M "&amp;VLOOKUP(Spot!B$3,'Pricing Sources'!$A$3:$F$28,6,FALSE)&amp; " Curncy"</f>
        <v>BCN3M BGN Curncy</v>
      </c>
      <c r="C4" s="17" t="str">
        <f>C$3&amp;"3M "&amp;VLOOKUP(Spot!C$3,'Pricing Sources'!$A$3:$F$28,6,FALSE)&amp; " Curncy"</f>
        <v>CHN3M BGN Curncy</v>
      </c>
      <c r="D4" s="17" t="str">
        <f>D$3&amp;"3M "&amp;VLOOKUP(Spot!D$3,'Pricing Sources'!$A$3:$F$28,6,FALSE)&amp; " Curncy"</f>
        <v>CNH3M CMPN Curncy</v>
      </c>
      <c r="E4" s="17" t="str">
        <f>E$3&amp;"3M "&amp;VLOOKUP(Spot!E$3,'Pricing Sources'!$A$3:$F$28,6,FALSE)&amp; " Curncy"</f>
        <v>CLN3M BGN Curncy</v>
      </c>
      <c r="F4" s="17" t="str">
        <f>F$3&amp;"3M "&amp;VLOOKUP(Spot!F$3,'Pricing Sources'!$A$3:$F$28,6,FALSE)&amp; " Curncy"</f>
        <v>CZK3M BGN Curncy</v>
      </c>
      <c r="G4" s="17" t="str">
        <f>G$3&amp;"3M "&amp;VLOOKUP(Spot!G$3,'Pricing Sources'!$A$3:$F$28,6,FALSE)&amp; " Curncy"</f>
        <v>HUF3M BGN Curncy</v>
      </c>
      <c r="H4" s="17" t="str">
        <f>H$3&amp;"3M "&amp;VLOOKUP(Spot!H$3,'Pricing Sources'!$A$3:$F$28,6,FALSE)&amp; " Curncy"</f>
        <v>IHN3M CMPN Curncy</v>
      </c>
      <c r="I4" s="17" t="str">
        <f>I$3&amp;"3M "&amp;VLOOKUP(Spot!I$3,'Pricing Sources'!$A$3:$F$28,6,FALSE)&amp; " Curncy"</f>
        <v>MRN3M CMPN Curncy</v>
      </c>
      <c r="J4" s="17" t="str">
        <f>J$3&amp;"3M "&amp;VLOOKUP(Spot!J$3,'Pricing Sources'!$A$3:$F$28,6,FALSE)&amp; " Curncy"</f>
        <v>MXN3M BGN Curncy</v>
      </c>
      <c r="K4" s="17" t="str">
        <f>K$3&amp;"3M "&amp;VLOOKUP(Spot!K$3,'Pricing Sources'!$A$3:$F$28,6,FALSE)&amp; " Curncy"</f>
        <v>PSN3M BGN Curncy</v>
      </c>
      <c r="L4" s="17" t="str">
        <f>L$3&amp;"3M "&amp;VLOOKUP(Spot!L$3,'Pricing Sources'!$A$3:$F$28,6,FALSE)&amp; " Curncy"</f>
        <v>PPN3M BGN Curncy</v>
      </c>
      <c r="M4" s="17" t="str">
        <f>M$3&amp;"3M "&amp;VLOOKUP(Spot!M$3,'Pricing Sources'!$A$3:$F$28,6,FALSE)&amp; " Curncy"</f>
        <v>PLN3M BGN Curncy</v>
      </c>
      <c r="N4" s="17" t="str">
        <f>N$3&amp;"3M "&amp;VLOOKUP(Spot!N$3,'Pricing Sources'!$A$3:$F$28,6,FALSE)&amp; " Curncy"</f>
        <v>RON3M BGN Curncy</v>
      </c>
      <c r="O4" s="17" t="str">
        <f>O$3&amp;"3M "&amp;VLOOKUP(Spot!O$3,'Pricing Sources'!$A$3:$F$28,6,FALSE)&amp; " Curncy"</f>
        <v>RUB3M BGN Curncy</v>
      </c>
      <c r="P4" s="17" t="str">
        <f>P$3&amp;"3M "&amp;VLOOKUP(Spot!P$3,'Pricing Sources'!$A$3:$F$28,6,FALSE)&amp; " Curncy"</f>
        <v>ZAR3M BGN Curncy</v>
      </c>
      <c r="Q4" s="17" t="str">
        <f>Q$3&amp;"3M "&amp;VLOOKUP(Spot!Q$3,'Pricing Sources'!$A$3:$F$28,6,FALSE)&amp; " Curncy"</f>
        <v>THB3M BGN Curncy</v>
      </c>
      <c r="R4" s="17" t="str">
        <f>R$3&amp;"3M "&amp;VLOOKUP(Spot!R$3,'Pricing Sources'!$A$3:$F$28,6,FALSE)&amp; " Curncy"</f>
        <v>TRY3M BGN Curncy</v>
      </c>
      <c r="S4" s="17" t="str">
        <f>S$3&amp;"3M "&amp;VLOOKUP(Spot!S$3,'Pricing Sources'!$A$3:$F$28,6,FALSE)&amp; " Curncy"</f>
        <v>IRN3M CMPN Curncy</v>
      </c>
      <c r="T4" s="17" t="str">
        <f>T$3&amp;"3M "&amp;VLOOKUP(Spot!T$3,'Pricing Sources'!$A$3:$F$28,6,FALSE)&amp; " Curncy"</f>
        <v>SGD3M BGN Curncy</v>
      </c>
      <c r="U4" s="17" t="str">
        <f>U$3&amp;"3M "&amp;VLOOKUP(Spot!U$3,'Pricing Sources'!$A$3:$F$28,6,FALSE)&amp; " Curncy"</f>
        <v>NTN3M BGN Curncy</v>
      </c>
      <c r="V4" s="17" t="str">
        <f>V$3&amp;"3M "&amp;VLOOKUP(Spot!V$3,'Pricing Sources'!$A$3:$F$28,6,FALSE)&amp; " Curncy"</f>
        <v>KWN3M CMPN Curncy</v>
      </c>
      <c r="W4" s="17" t="str">
        <f>W$3&amp;"3M "&amp;VLOOKUP(Spot!W$3,'Pricing Sources'!$A$3:$F$28,6,FALSE)&amp; " Curncy"</f>
        <v>UKN3M CMPN Curncy</v>
      </c>
      <c r="X4" s="17" t="str">
        <f>X$3&amp;"3M "&amp;VLOOKUP(Spot!X$3,'Pricing Sources'!$A$3:$F$28,6,FALSE)&amp; " Curncy"</f>
        <v>EPN3M BGN Curncy</v>
      </c>
      <c r="Y4" s="17" t="str">
        <f>Y$3&amp;"3M "&amp;VLOOKUP(Spot!Y$3,'Pricing Sources'!$A$3:$F$28,6,FALSE)&amp; " Curncy"</f>
        <v>EUR3M BGN Curncy</v>
      </c>
      <c r="Z4" s="17" t="str">
        <f>Z$3&amp;"3M "&amp;VLOOKUP(Spot!Z$3,'Pricing Sources'!$A$3:$F$28,6,FALSE)&amp; " Curncy"</f>
        <v>JPY3M BGN Curncy</v>
      </c>
    </row>
    <row r="5" spans="1:26" x14ac:dyDescent="0.2">
      <c r="A5" s="27" t="s">
        <v>65</v>
      </c>
      <c r="B5" s="29" t="s">
        <v>66</v>
      </c>
      <c r="C5" s="29" t="s">
        <v>66</v>
      </c>
      <c r="D5" s="29" t="s">
        <v>66</v>
      </c>
      <c r="E5" s="29" t="s">
        <v>66</v>
      </c>
      <c r="F5" s="29" t="s">
        <v>66</v>
      </c>
      <c r="G5" s="29" t="s">
        <v>66</v>
      </c>
      <c r="H5" s="29" t="s">
        <v>66</v>
      </c>
      <c r="I5" s="29" t="s">
        <v>66</v>
      </c>
      <c r="J5" s="29" t="s">
        <v>66</v>
      </c>
      <c r="K5" s="29" t="s">
        <v>66</v>
      </c>
      <c r="L5" s="29" t="s">
        <v>66</v>
      </c>
      <c r="M5" s="29" t="s">
        <v>66</v>
      </c>
      <c r="N5" s="29" t="s">
        <v>66</v>
      </c>
      <c r="O5" s="29" t="s">
        <v>66</v>
      </c>
      <c r="P5" s="29" t="s">
        <v>66</v>
      </c>
      <c r="Q5" s="29" t="s">
        <v>66</v>
      </c>
      <c r="R5" s="29" t="s">
        <v>66</v>
      </c>
      <c r="S5" s="29" t="s">
        <v>66</v>
      </c>
      <c r="T5" s="29" t="s">
        <v>66</v>
      </c>
      <c r="U5" s="29" t="s">
        <v>66</v>
      </c>
      <c r="V5" s="29" t="s">
        <v>66</v>
      </c>
      <c r="W5" s="29" t="s">
        <v>66</v>
      </c>
      <c r="X5" s="29" t="s">
        <v>66</v>
      </c>
      <c r="Y5" s="29" t="s">
        <v>66</v>
      </c>
      <c r="Z5" s="29" t="s">
        <v>66</v>
      </c>
    </row>
    <row r="6" spans="1:26" x14ac:dyDescent="0.2">
      <c r="A6" s="27">
        <f>_xll.BDH(B$4,B$5,$B$1,$B$2,"CDR=5D","Dts=S","Sort=R","FWD_CURVE_QUOTE_FORMAT=POINTS","cols=2;rows=933")</f>
        <v>45576</v>
      </c>
      <c r="B6" s="17">
        <v>632.03599999999994</v>
      </c>
      <c r="C6" s="14">
        <f>_xll.BDH(C$4,C$5,$B$1,$B$2,"CDR=5D","Dts=H","Sort=R","FWD_CURVE_QUOTE_FORMAT=POINTS","cols=1;rows=933")</f>
        <v>0.71199999999999997</v>
      </c>
      <c r="D6" s="14">
        <f>_xll.BDH(D$4,D$5,$B$1,$B$2,"CDR=5D","Dts=H","Sort=R","FWD_CURVE_QUOTE_FORMAT=POINTS","cols=1;rows=933")</f>
        <v>-452.5</v>
      </c>
      <c r="E6" s="14">
        <f>_xll.BDH(E$4,E$5,$B$1,$B$2,"CDR=5D","Dts=H","Sort=R","FWD_CURVE_QUOTE_FORMAT=POINTS","cols=1;rows=933")</f>
        <v>53.41</v>
      </c>
      <c r="F6" s="14">
        <f>_xll.BDH(F$4,F$5,$B$1,$B$2,"CDR=5D","Dts=H","Sort=R","FWD_CURVE_QUOTE_FORMAT=POINTS","cols=1;rows=933")</f>
        <v>-57.954999999999998</v>
      </c>
      <c r="G6" s="14">
        <f>_xll.BDH(G$4,G$5,$B$1,$B$2,"CDR=5D","Dts=H","Sort=R","FWD_CURVE_QUOTE_FORMAT=POINTS","cols=1;rows=933")</f>
        <v>129.815</v>
      </c>
      <c r="H6" s="14">
        <f>_xll.BDH(H$4,H$5,$B$1,$B$2,"CDR=5D","Dts=H","Sort=R","FWD_CURVE_QUOTE_FORMAT=POINTS","cols=1;rows=933")</f>
        <v>60</v>
      </c>
      <c r="I6" s="14">
        <f>_xll.BDH(I$4,I$5,$B$1,$B$2,"CDR=5D","Dts=H","Sort=R","FWD_CURVE_QUOTE_FORMAT=POINTS","cols=1;rows=933")</f>
        <v>-205.505</v>
      </c>
      <c r="J6" s="14">
        <f>_xll.BDH(J$4,J$5,$B$1,$B$2,"CDR=5D","Dts=H","Sort=R","FWD_CURVE_QUOTE_FORMAT=POINTS","cols=1;rows=933")</f>
        <v>2822.5</v>
      </c>
      <c r="K6" s="14">
        <f>_xll.BDH(K$4,K$5,$B$1,$B$2,"CDR=5D","Dts=H","Sort=R","FWD_CURVE_QUOTE_FORMAT=POINTS","cols=1;rows=933")</f>
        <v>23.5</v>
      </c>
      <c r="L6" s="14">
        <f>_xll.BDH(L$4,L$5,$B$1,$B$2,"CDR=5D","Dts=H","Sort=R","FWD_CURVE_QUOTE_FORMAT=POINTS","cols=1;rows=933")</f>
        <v>0.03</v>
      </c>
      <c r="M6" s="14">
        <f>_xll.BDH(M$4,M$5,$B$1,$B$2,"CDR=5D","Dts=H","Sort=R","FWD_CURVE_QUOTE_FORMAT=POINTS","cols=1;rows=933")</f>
        <v>122.755</v>
      </c>
      <c r="N6" s="14">
        <f>_xll.BDH(N$4,N$5,$B$1,$B$2,"CDR=5D","Dts=H","Sort=R","FWD_CURVE_QUOTE_FORMAT=POINTS","cols=1;rows=933")</f>
        <v>58.585000000000001</v>
      </c>
      <c r="O6" s="14">
        <f>_xll.BDH(O$4,O$5,$B$1,$B$2,"CDR=5D","Dts=H","Sort=R","FWD_CURVE_QUOTE_FORMAT=POINTS","cols=1;rows=933")</f>
        <v>24380</v>
      </c>
      <c r="P6" s="14">
        <f>_xll.BDH(P$4,P$5,$B$1,$B$2,"CDR=5D","Dts=H","Sort=R","FWD_CURVE_QUOTE_FORMAT=POINTS","cols=1;rows=933")</f>
        <v>1376.8</v>
      </c>
      <c r="Q6" s="14">
        <f>_xll.BDH(Q$4,Q$5,$B$1,$B$2,"CDR=5D","Dts=H","Sort=R","FWD_CURVE_QUOTE_FORMAT=POINTS","cols=1;rows=933")</f>
        <v>-15.39</v>
      </c>
      <c r="R6" s="14">
        <f>_xll.BDH(R$4,R$5,$B$1,$B$2,"CDR=5D","Dts=H","Sort=R","FWD_CURVE_QUOTE_FORMAT=POINTS","cols=1;rows=933")</f>
        <v>34844.483999999997</v>
      </c>
      <c r="S6" s="14">
        <f>_xll.BDH(S$4,S$5,$B$1,$B$2,"CDR=5D","Dts=H","Sort=R","FWD_CURVE_QUOTE_FORMAT=POINTS","cols=1;rows=933")</f>
        <v>39.85</v>
      </c>
      <c r="T6" s="14">
        <f>_xll.BDH(T$4,T$5,$B$1,$B$2,"CDR=5D","Dts=H","Sort=R","FWD_CURVE_QUOTE_FORMAT=POINTS","cols=1;rows=933")</f>
        <v>-55.505000000000003</v>
      </c>
      <c r="U6" s="14">
        <f>_xll.BDH(U$4,U$5,$B$1,$B$2,"CDR=5D","Dts=H","Sort=R","FWD_CURVE_QUOTE_FORMAT=POINTS","cols=1;rows=933")</f>
        <v>-0.32700000000000001</v>
      </c>
      <c r="V6" s="14">
        <f>_xll.BDH(V$4,V$5,$B$1,$B$2,"CDR=5D","Dts=H","Sort=R","FWD_CURVE_QUOTE_FORMAT=POINTS","cols=1;rows=933")</f>
        <v>-7.1749999999999998</v>
      </c>
      <c r="W6" s="14">
        <f>_xll.BDH(W$4,W$5,$B$1,$B$2,"CDR=5D","Dts=H","Sort=R","FWD_CURVE_QUOTE_FORMAT=POINTS","cols=1;rows=933")</f>
        <v>25578.612420000001</v>
      </c>
      <c r="X6" s="14">
        <f>_xll.BDH(X$4,X$5,$B$1,$B$2,"CDR=5D","Dts=H","Sort=R","FWD_CURVE_QUOTE_FORMAT=POINTS","cols=1;rows=933")</f>
        <v>22273.5</v>
      </c>
      <c r="Y6" s="14">
        <f>_xll.BDH(Y$4,Y$5,$B$1,$B$2,"CDR=5D","Dts=H","Sort=R","FWD_CURVE_QUOTE_FORMAT=POINTS","cols=1;rows=933")</f>
        <v>44.603000000000002</v>
      </c>
      <c r="Z6" s="14">
        <f>_xll.BDH(Z$4,Z$5,$B$1,$B$2,"CDR=5D","Dts=H","Sort=R","FWD_CURVE_QUOTE_FORMAT=POINTS","cols=1;rows=933")</f>
        <v>-185.61</v>
      </c>
    </row>
    <row r="7" spans="1:26" x14ac:dyDescent="0.2">
      <c r="A7" s="27">
        <v>45575</v>
      </c>
      <c r="B7" s="17">
        <v>627.95600000000002</v>
      </c>
      <c r="C7" s="14">
        <v>0.75</v>
      </c>
      <c r="D7" s="17">
        <v>-458.5</v>
      </c>
      <c r="E7" s="17">
        <v>53.65</v>
      </c>
      <c r="F7" s="17">
        <v>-59.46</v>
      </c>
      <c r="G7" s="17">
        <v>128</v>
      </c>
      <c r="H7" s="17">
        <v>60</v>
      </c>
      <c r="I7" s="17">
        <v>-236.26</v>
      </c>
      <c r="J7" s="17">
        <v>2829.84</v>
      </c>
      <c r="K7" s="17">
        <v>22</v>
      </c>
      <c r="L7" s="17">
        <v>1.8499999999999999E-2</v>
      </c>
      <c r="M7" s="17">
        <v>122.88</v>
      </c>
      <c r="N7" s="17">
        <v>59.416789999999999</v>
      </c>
      <c r="O7" s="17">
        <v>25744.799999999999</v>
      </c>
      <c r="P7" s="17">
        <v>1384</v>
      </c>
      <c r="Q7" s="17">
        <v>-15.14</v>
      </c>
      <c r="R7" s="17">
        <v>35486.163999999997</v>
      </c>
      <c r="S7" s="17">
        <v>39.015000000000001</v>
      </c>
      <c r="T7" s="17">
        <v>-54.38</v>
      </c>
      <c r="U7" s="17">
        <v>-0.3175</v>
      </c>
      <c r="V7" s="17">
        <v>-7.1749999999999998</v>
      </c>
      <c r="W7" s="17">
        <v>25578.612420000001</v>
      </c>
      <c r="X7" s="17">
        <v>23187.3</v>
      </c>
      <c r="Y7" s="17">
        <v>44.5</v>
      </c>
      <c r="Z7" s="17">
        <v>-184.77699999999999</v>
      </c>
    </row>
    <row r="8" spans="1:26" x14ac:dyDescent="0.2">
      <c r="A8" s="27">
        <v>45574</v>
      </c>
      <c r="B8" s="17">
        <v>606.71</v>
      </c>
      <c r="C8" s="14">
        <v>0.70499999999999996</v>
      </c>
      <c r="D8" s="17">
        <v>-493.11799999999999</v>
      </c>
      <c r="E8" s="17">
        <v>52.927</v>
      </c>
      <c r="F8" s="17">
        <v>-62.31</v>
      </c>
      <c r="G8" s="17">
        <v>130</v>
      </c>
      <c r="H8" s="17">
        <v>58</v>
      </c>
      <c r="I8" s="17">
        <v>-195.25</v>
      </c>
      <c r="J8" s="17">
        <v>2879.95</v>
      </c>
      <c r="K8" s="17">
        <v>19</v>
      </c>
      <c r="L8" s="17">
        <v>0.02</v>
      </c>
      <c r="M8" s="17">
        <v>123.768</v>
      </c>
      <c r="N8" s="17">
        <v>59.1021</v>
      </c>
      <c r="O8" s="17">
        <v>24896</v>
      </c>
      <c r="P8" s="17">
        <v>1411</v>
      </c>
      <c r="Q8" s="17">
        <v>-15.727</v>
      </c>
      <c r="R8" s="17">
        <v>34530.516000000003</v>
      </c>
      <c r="S8" s="17">
        <v>40.130000000000003</v>
      </c>
      <c r="T8" s="17">
        <v>-55.76</v>
      </c>
      <c r="U8" s="17">
        <v>-0.33079999999999998</v>
      </c>
      <c r="V8" s="17">
        <v>-7</v>
      </c>
      <c r="W8" s="17">
        <v>25578.612420000001</v>
      </c>
      <c r="X8" s="17">
        <v>23106.3</v>
      </c>
      <c r="Y8" s="17">
        <v>45.283000000000001</v>
      </c>
      <c r="Z8" s="17">
        <v>-191.1</v>
      </c>
    </row>
    <row r="9" spans="1:26" x14ac:dyDescent="0.2">
      <c r="A9" s="27">
        <v>45573</v>
      </c>
      <c r="B9" s="17">
        <v>610.84799999999996</v>
      </c>
      <c r="C9" s="14">
        <v>0.75</v>
      </c>
      <c r="D9" s="17">
        <v>-482.363</v>
      </c>
      <c r="E9" s="17">
        <v>51.66</v>
      </c>
      <c r="F9" s="17">
        <v>-61.25</v>
      </c>
      <c r="G9" s="17">
        <v>125</v>
      </c>
      <c r="H9" s="17">
        <v>64</v>
      </c>
      <c r="I9" s="17">
        <v>-212.5</v>
      </c>
      <c r="J9" s="17">
        <v>2805</v>
      </c>
      <c r="K9" s="17">
        <v>17.5</v>
      </c>
      <c r="L9" s="17">
        <v>0.02</v>
      </c>
      <c r="M9" s="17">
        <v>122.005</v>
      </c>
      <c r="N9" s="17">
        <v>58.945</v>
      </c>
      <c r="O9" s="17">
        <v>24448.9</v>
      </c>
      <c r="P9" s="17">
        <v>1381.1</v>
      </c>
      <c r="Q9" s="17">
        <v>-14.598000000000001</v>
      </c>
      <c r="R9" s="17">
        <v>34194.086000000003</v>
      </c>
      <c r="S9" s="17">
        <v>38</v>
      </c>
      <c r="T9" s="17">
        <v>-54.75</v>
      </c>
      <c r="U9" s="17">
        <v>-0.34499999999999997</v>
      </c>
      <c r="V9" s="17">
        <v>-7.2</v>
      </c>
      <c r="W9" s="17">
        <v>25578.612420000001</v>
      </c>
      <c r="X9" s="17">
        <v>25239.5</v>
      </c>
      <c r="Y9" s="17">
        <v>43.965000000000003</v>
      </c>
      <c r="Z9" s="17">
        <v>-183.57</v>
      </c>
    </row>
    <row r="10" spans="1:26" x14ac:dyDescent="0.2">
      <c r="A10" s="27">
        <v>45572</v>
      </c>
      <c r="B10" s="17">
        <v>604.96</v>
      </c>
      <c r="C10" s="14">
        <v>0.75</v>
      </c>
      <c r="D10" s="17">
        <v>-493.57499999999999</v>
      </c>
      <c r="E10" s="17">
        <v>51.948999999999998</v>
      </c>
      <c r="F10" s="17">
        <v>-62.61</v>
      </c>
      <c r="G10" s="17">
        <v>120.5</v>
      </c>
      <c r="H10" s="17">
        <v>65</v>
      </c>
      <c r="I10" s="17">
        <v>-235.75</v>
      </c>
      <c r="J10" s="17">
        <v>2795</v>
      </c>
      <c r="K10" s="17">
        <v>18</v>
      </c>
      <c r="L10" s="17">
        <v>0.04</v>
      </c>
      <c r="M10" s="17">
        <v>125.23</v>
      </c>
      <c r="N10" s="17">
        <v>51.5</v>
      </c>
      <c r="O10" s="17">
        <v>24153.5</v>
      </c>
      <c r="P10" s="17">
        <v>1368.5</v>
      </c>
      <c r="Q10" s="17">
        <v>-13.04</v>
      </c>
      <c r="R10" s="17">
        <v>34118.57</v>
      </c>
      <c r="S10" s="17">
        <v>38.090000000000003</v>
      </c>
      <c r="T10" s="17">
        <v>-54.69</v>
      </c>
      <c r="U10" s="17">
        <v>-0.29499999999999998</v>
      </c>
      <c r="V10" s="17">
        <v>-7.3</v>
      </c>
      <c r="W10" s="17">
        <v>25578.612420000001</v>
      </c>
      <c r="X10" s="17">
        <v>28500</v>
      </c>
      <c r="Y10" s="17">
        <v>44.262999999999998</v>
      </c>
      <c r="Z10" s="17">
        <v>-183.05500000000001</v>
      </c>
    </row>
    <row r="11" spans="1:26" x14ac:dyDescent="0.2">
      <c r="A11" s="27">
        <v>45569</v>
      </c>
      <c r="B11" s="17">
        <v>603.56700000000001</v>
      </c>
      <c r="C11" s="14">
        <v>0.75</v>
      </c>
      <c r="D11" s="17">
        <v>-488.85</v>
      </c>
      <c r="E11" s="17">
        <v>50.731000000000002</v>
      </c>
      <c r="F11" s="17">
        <v>-60.98</v>
      </c>
      <c r="G11" s="17">
        <v>121.245</v>
      </c>
      <c r="H11" s="17">
        <v>68.498000000000005</v>
      </c>
      <c r="I11" s="17">
        <v>-187.755</v>
      </c>
      <c r="J11" s="17">
        <v>2787</v>
      </c>
      <c r="K11" s="17">
        <v>18</v>
      </c>
      <c r="L11" s="17">
        <v>0.03</v>
      </c>
      <c r="M11" s="17">
        <v>125</v>
      </c>
      <c r="N11" s="17">
        <v>44.082500000000003</v>
      </c>
      <c r="O11" s="17">
        <v>23641</v>
      </c>
      <c r="P11" s="17">
        <v>1388.1</v>
      </c>
      <c r="Q11" s="17">
        <v>-12.092000000000001</v>
      </c>
      <c r="R11" s="17">
        <v>34726</v>
      </c>
      <c r="S11" s="17">
        <v>39.375</v>
      </c>
      <c r="T11" s="17">
        <v>-54.975000000000001</v>
      </c>
      <c r="U11" s="17">
        <v>-0.36699999999999999</v>
      </c>
      <c r="V11" s="17">
        <v>-7.3</v>
      </c>
      <c r="W11" s="17">
        <v>25578.612420000001</v>
      </c>
      <c r="X11" s="17">
        <v>27244.3</v>
      </c>
      <c r="Y11" s="17">
        <v>43.442</v>
      </c>
      <c r="Z11" s="17">
        <v>-182.80799999999999</v>
      </c>
    </row>
    <row r="12" spans="1:26" x14ac:dyDescent="0.2">
      <c r="A12" s="27">
        <v>45568</v>
      </c>
      <c r="B12" s="17">
        <v>601.67100000000005</v>
      </c>
      <c r="C12" s="14">
        <v>0.71199999999999997</v>
      </c>
      <c r="D12" s="17">
        <v>-483.30799999999999</v>
      </c>
      <c r="E12" s="17">
        <v>50.63</v>
      </c>
      <c r="F12" s="17">
        <v>-59.51</v>
      </c>
      <c r="G12" s="17">
        <v>121.6</v>
      </c>
      <c r="H12" s="17">
        <v>64.131</v>
      </c>
      <c r="I12" s="17">
        <v>-182.005</v>
      </c>
      <c r="J12" s="17">
        <v>2782</v>
      </c>
      <c r="K12" s="17">
        <v>25</v>
      </c>
      <c r="L12" s="17">
        <v>0.01</v>
      </c>
      <c r="M12" s="17">
        <v>125.5</v>
      </c>
      <c r="N12" s="17">
        <v>50.3825</v>
      </c>
      <c r="O12" s="17">
        <v>25126.400000000001</v>
      </c>
      <c r="P12" s="17">
        <v>1401.5</v>
      </c>
      <c r="Q12" s="17">
        <v>-14.234999999999999</v>
      </c>
      <c r="R12" s="17">
        <v>35316.266000000003</v>
      </c>
      <c r="S12" s="17">
        <v>39.35</v>
      </c>
      <c r="T12" s="17">
        <v>-54.988</v>
      </c>
      <c r="U12" s="17">
        <v>-0.38600000000000001</v>
      </c>
      <c r="V12" s="17">
        <v>-6.8849999999999998</v>
      </c>
      <c r="W12" s="17">
        <v>25578.612420000001</v>
      </c>
      <c r="X12" s="17">
        <v>27098.5</v>
      </c>
      <c r="Y12" s="17">
        <v>42.35</v>
      </c>
      <c r="Z12" s="17">
        <v>-179.70500000000001</v>
      </c>
    </row>
    <row r="13" spans="1:26" x14ac:dyDescent="0.2">
      <c r="A13" s="27">
        <v>45567</v>
      </c>
      <c r="B13" s="17">
        <v>573.23500000000001</v>
      </c>
      <c r="C13" s="14">
        <v>0.7</v>
      </c>
      <c r="D13" s="17">
        <v>-481</v>
      </c>
      <c r="E13" s="17">
        <v>50.8</v>
      </c>
      <c r="F13" s="17">
        <v>-59.95</v>
      </c>
      <c r="G13" s="17">
        <v>117.285</v>
      </c>
      <c r="H13" s="17">
        <v>60.604999999999997</v>
      </c>
      <c r="I13" s="17">
        <v>-193.995</v>
      </c>
      <c r="J13" s="17">
        <v>2836.5</v>
      </c>
      <c r="K13" s="17">
        <v>25</v>
      </c>
      <c r="L13" s="17">
        <v>7.0000000000000001E-3</v>
      </c>
      <c r="M13" s="17">
        <v>125.80500000000001</v>
      </c>
      <c r="N13" s="17">
        <v>51.5</v>
      </c>
      <c r="O13" s="17">
        <v>25374.5</v>
      </c>
      <c r="P13" s="17">
        <v>1414.6</v>
      </c>
      <c r="Q13" s="17">
        <v>-15.435</v>
      </c>
      <c r="R13" s="17">
        <v>34711.910000000003</v>
      </c>
      <c r="S13" s="17">
        <v>39.799999999999997</v>
      </c>
      <c r="T13" s="17">
        <v>-57.795000000000002</v>
      </c>
      <c r="U13" s="17">
        <v>-0.45169999999999999</v>
      </c>
      <c r="V13" s="17">
        <v>-6.9</v>
      </c>
      <c r="W13" s="17">
        <v>25578.612420000001</v>
      </c>
      <c r="X13" s="17">
        <v>22324.5</v>
      </c>
      <c r="Y13" s="17">
        <v>43.619</v>
      </c>
      <c r="Z13" s="17">
        <v>-183.9</v>
      </c>
    </row>
    <row r="14" spans="1:26" x14ac:dyDescent="0.2">
      <c r="A14" s="27">
        <v>45566</v>
      </c>
      <c r="B14" s="17">
        <v>581.5</v>
      </c>
      <c r="C14" s="14">
        <v>0.65</v>
      </c>
      <c r="D14" s="17">
        <v>-506.64699999999999</v>
      </c>
      <c r="E14" s="17">
        <v>49.792999999999999</v>
      </c>
      <c r="F14" s="17">
        <v>-58.454999999999998</v>
      </c>
      <c r="G14" s="17">
        <v>110.408</v>
      </c>
      <c r="H14" s="17">
        <v>54</v>
      </c>
      <c r="I14" s="17">
        <v>-216.25</v>
      </c>
      <c r="J14" s="17">
        <v>2796.22</v>
      </c>
      <c r="K14" s="17">
        <v>25.8</v>
      </c>
      <c r="L14" s="17">
        <v>0</v>
      </c>
      <c r="M14" s="17">
        <v>120.05500000000001</v>
      </c>
      <c r="N14" s="17">
        <v>47.854999999999997</v>
      </c>
      <c r="O14" s="17">
        <v>26348.1</v>
      </c>
      <c r="P14" s="17">
        <v>1381.2</v>
      </c>
      <c r="Q14" s="17">
        <v>-17.164999999999999</v>
      </c>
      <c r="R14" s="17">
        <v>35101.5</v>
      </c>
      <c r="S14" s="17">
        <v>39.825000000000003</v>
      </c>
      <c r="T14" s="17">
        <v>-56.82</v>
      </c>
      <c r="U14" s="17">
        <v>-0.39500000000000002</v>
      </c>
      <c r="V14" s="17">
        <v>-6.97</v>
      </c>
      <c r="W14" s="17">
        <v>25578.612420000001</v>
      </c>
      <c r="X14" s="17">
        <v>23987</v>
      </c>
      <c r="Y14" s="17">
        <v>42.290999999999997</v>
      </c>
      <c r="Z14" s="17">
        <v>-180.7</v>
      </c>
    </row>
    <row r="15" spans="1:26" x14ac:dyDescent="0.2">
      <c r="A15" s="27">
        <v>45565</v>
      </c>
      <c r="B15" s="17">
        <v>595.69600000000003</v>
      </c>
      <c r="C15" s="14">
        <v>0.69</v>
      </c>
      <c r="D15" s="17">
        <v>-513.07000000000005</v>
      </c>
      <c r="E15" s="17">
        <v>47.433999999999997</v>
      </c>
      <c r="F15" s="17">
        <v>-58.23</v>
      </c>
      <c r="G15" s="17">
        <v>108.345</v>
      </c>
      <c r="H15" s="17">
        <v>52</v>
      </c>
      <c r="I15" s="17">
        <v>-235.75</v>
      </c>
      <c r="J15" s="17">
        <v>2795.0050000000001</v>
      </c>
      <c r="K15" s="17">
        <v>29.8</v>
      </c>
      <c r="L15" s="17">
        <v>-0.04</v>
      </c>
      <c r="M15" s="17">
        <v>119.64</v>
      </c>
      <c r="N15" s="17">
        <v>50.653849999999998</v>
      </c>
      <c r="O15" s="17">
        <v>26725</v>
      </c>
      <c r="P15" s="17">
        <v>1346</v>
      </c>
      <c r="Q15" s="17">
        <v>-18.638000000000002</v>
      </c>
      <c r="R15" s="17">
        <v>34576.394999999997</v>
      </c>
      <c r="S15" s="17">
        <v>38.524999999999999</v>
      </c>
      <c r="T15" s="17">
        <v>-58.15</v>
      </c>
      <c r="U15" s="17">
        <v>-0.46</v>
      </c>
      <c r="V15" s="17">
        <v>-6.95</v>
      </c>
      <c r="W15" s="17">
        <v>25578.612420000001</v>
      </c>
      <c r="X15" s="17">
        <v>19301.5</v>
      </c>
      <c r="Y15" s="17">
        <v>41.945</v>
      </c>
      <c r="Z15" s="17">
        <v>-182.45</v>
      </c>
    </row>
    <row r="16" spans="1:26" x14ac:dyDescent="0.2">
      <c r="A16" s="27">
        <v>45562</v>
      </c>
      <c r="B16" s="17">
        <v>602.85</v>
      </c>
      <c r="C16" s="14">
        <v>0.7</v>
      </c>
      <c r="D16" s="17">
        <v>-502.51499999999999</v>
      </c>
      <c r="E16" s="17">
        <v>49.96</v>
      </c>
      <c r="F16" s="17">
        <v>-59.9</v>
      </c>
      <c r="G16" s="17">
        <v>107.89</v>
      </c>
      <c r="H16" s="17">
        <v>52</v>
      </c>
      <c r="I16" s="17">
        <v>-207.5</v>
      </c>
      <c r="J16" s="17">
        <v>2807.5</v>
      </c>
      <c r="K16" s="17">
        <v>31</v>
      </c>
      <c r="L16" s="17">
        <v>-5.5E-2</v>
      </c>
      <c r="M16" s="17">
        <v>120.788</v>
      </c>
      <c r="N16" s="17">
        <v>52.262120000000003</v>
      </c>
      <c r="O16" s="17">
        <v>23831</v>
      </c>
      <c r="P16" s="17">
        <v>1366.5</v>
      </c>
      <c r="Q16" s="17">
        <v>-18.663</v>
      </c>
      <c r="R16" s="17">
        <v>34123.535000000003</v>
      </c>
      <c r="S16" s="17">
        <v>37.255000000000003</v>
      </c>
      <c r="T16" s="17">
        <v>-59.15</v>
      </c>
      <c r="U16" s="17">
        <v>-0.4607</v>
      </c>
      <c r="V16" s="17">
        <v>-6.6</v>
      </c>
      <c r="W16" s="17">
        <v>25578.612420000001</v>
      </c>
      <c r="X16" s="17">
        <v>19041</v>
      </c>
      <c r="Y16" s="17">
        <v>41.247</v>
      </c>
      <c r="Z16" s="17">
        <v>-180.35499999999999</v>
      </c>
    </row>
    <row r="17" spans="1:26" x14ac:dyDescent="0.2">
      <c r="A17" s="27">
        <v>45561</v>
      </c>
      <c r="B17" s="17">
        <v>601.42499999999995</v>
      </c>
      <c r="C17" s="14">
        <v>0.8</v>
      </c>
      <c r="D17" s="17">
        <v>-553.25</v>
      </c>
      <c r="E17" s="17">
        <v>50.51</v>
      </c>
      <c r="F17" s="17">
        <v>-39.25</v>
      </c>
      <c r="G17" s="17">
        <v>124.1</v>
      </c>
      <c r="H17" s="17">
        <v>51</v>
      </c>
      <c r="I17" s="17">
        <v>-220.5</v>
      </c>
      <c r="J17" s="17">
        <v>2812.5</v>
      </c>
      <c r="K17" s="17">
        <v>37</v>
      </c>
      <c r="L17" s="17">
        <v>-4.8000000000000001E-2</v>
      </c>
      <c r="M17" s="17">
        <v>104.22499999999999</v>
      </c>
      <c r="N17" s="17">
        <v>59.522500000000001</v>
      </c>
      <c r="O17" s="17">
        <v>23090.3</v>
      </c>
      <c r="P17" s="17">
        <v>1359.4</v>
      </c>
      <c r="Q17" s="17">
        <v>-18.141999999999999</v>
      </c>
      <c r="R17" s="17">
        <v>33781.105000000003</v>
      </c>
      <c r="S17" s="17">
        <v>37.950000000000003</v>
      </c>
      <c r="T17" s="17">
        <v>-58.4</v>
      </c>
      <c r="U17" s="17">
        <v>-0.38</v>
      </c>
      <c r="V17" s="17">
        <v>-6.35</v>
      </c>
      <c r="W17" s="17">
        <v>25578.612420000001</v>
      </c>
      <c r="X17" s="17">
        <v>17947.3</v>
      </c>
      <c r="Y17" s="17">
        <v>38.58</v>
      </c>
      <c r="Z17" s="17">
        <v>-168.86</v>
      </c>
    </row>
    <row r="18" spans="1:26" x14ac:dyDescent="0.2">
      <c r="A18" s="27">
        <v>45560</v>
      </c>
      <c r="B18" s="17">
        <v>578.21799999999996</v>
      </c>
      <c r="C18" s="14">
        <v>0.85</v>
      </c>
      <c r="D18" s="17">
        <v>-581.69799999999998</v>
      </c>
      <c r="E18" s="17">
        <v>50.335000000000001</v>
      </c>
      <c r="F18" s="17">
        <v>-39.204999999999998</v>
      </c>
      <c r="G18" s="17">
        <v>125.515</v>
      </c>
      <c r="H18" s="17">
        <v>52</v>
      </c>
      <c r="I18" s="17">
        <v>-204.01</v>
      </c>
      <c r="J18" s="17">
        <v>2777.5</v>
      </c>
      <c r="K18" s="17">
        <v>37</v>
      </c>
      <c r="L18" s="17">
        <v>-3.5000000000000003E-2</v>
      </c>
      <c r="M18" s="17">
        <v>102.005</v>
      </c>
      <c r="N18" s="17">
        <v>59.407499999999999</v>
      </c>
      <c r="O18" s="17">
        <v>24577.599999999999</v>
      </c>
      <c r="P18" s="17">
        <v>1359.6</v>
      </c>
      <c r="Q18" s="17">
        <v>-17.805</v>
      </c>
      <c r="R18" s="17">
        <v>35009.137000000002</v>
      </c>
      <c r="S18" s="17">
        <v>38.024999999999999</v>
      </c>
      <c r="T18" s="17">
        <v>-57.5</v>
      </c>
      <c r="U18" s="17">
        <v>-0.38500000000000001</v>
      </c>
      <c r="V18" s="17">
        <v>-6.45</v>
      </c>
      <c r="W18" s="17">
        <v>25578.612420000001</v>
      </c>
      <c r="X18" s="17">
        <v>20028.5</v>
      </c>
      <c r="Y18" s="17">
        <v>37.92</v>
      </c>
      <c r="Z18" s="17">
        <v>-169.69499999999999</v>
      </c>
    </row>
    <row r="19" spans="1:26" x14ac:dyDescent="0.2">
      <c r="A19" s="27">
        <v>45559</v>
      </c>
      <c r="B19" s="17">
        <v>570.12699999999995</v>
      </c>
      <c r="C19" s="14">
        <v>0.75</v>
      </c>
      <c r="D19" s="17">
        <v>-599.798</v>
      </c>
      <c r="E19" s="17">
        <v>50.2</v>
      </c>
      <c r="F19" s="17">
        <v>-40.270000000000003</v>
      </c>
      <c r="G19" s="17">
        <v>125.52500000000001</v>
      </c>
      <c r="H19" s="17">
        <v>53</v>
      </c>
      <c r="I19" s="17">
        <v>-54.01</v>
      </c>
      <c r="J19" s="17">
        <v>2766.5</v>
      </c>
      <c r="K19" s="17">
        <v>31</v>
      </c>
      <c r="L19" s="17">
        <v>-2.5000000000000001E-2</v>
      </c>
      <c r="M19" s="17">
        <v>102.8</v>
      </c>
      <c r="N19" s="17">
        <v>58.914999999999999</v>
      </c>
      <c r="O19" s="17">
        <v>28382.3</v>
      </c>
      <c r="P19" s="17">
        <v>1378.5</v>
      </c>
      <c r="Q19" s="17">
        <v>-18.527999999999999</v>
      </c>
      <c r="R19" s="17">
        <v>35734.5</v>
      </c>
      <c r="S19" s="17">
        <v>35.524999999999999</v>
      </c>
      <c r="T19" s="17">
        <v>-59.1</v>
      </c>
      <c r="U19" s="17">
        <v>-0.33</v>
      </c>
      <c r="V19" s="17">
        <v>-6.65</v>
      </c>
      <c r="W19" s="17">
        <v>25578.612420000001</v>
      </c>
      <c r="X19" s="17">
        <v>21843.5</v>
      </c>
      <c r="Y19" s="17">
        <v>38.619999999999997</v>
      </c>
      <c r="Z19" s="17">
        <v>-168.14</v>
      </c>
    </row>
    <row r="20" spans="1:26" x14ac:dyDescent="0.2">
      <c r="A20" s="27">
        <v>45558</v>
      </c>
      <c r="B20" s="17">
        <v>591.1</v>
      </c>
      <c r="C20" s="14">
        <v>0.8</v>
      </c>
      <c r="D20" s="17">
        <v>-602.03300000000002</v>
      </c>
      <c r="E20" s="17">
        <v>51.31</v>
      </c>
      <c r="F20" s="17">
        <v>-40.85</v>
      </c>
      <c r="G20" s="17">
        <v>126.80200000000001</v>
      </c>
      <c r="H20" s="17">
        <v>57</v>
      </c>
      <c r="I20" s="17">
        <v>-187.5</v>
      </c>
      <c r="J20" s="17">
        <v>2797.5</v>
      </c>
      <c r="K20" s="17">
        <v>26</v>
      </c>
      <c r="L20" s="17">
        <v>-0.02</v>
      </c>
      <c r="M20" s="17">
        <v>103.155</v>
      </c>
      <c r="N20" s="17">
        <v>63.08878</v>
      </c>
      <c r="O20" s="17">
        <v>28189</v>
      </c>
      <c r="P20" s="17">
        <v>1371.3</v>
      </c>
      <c r="Q20" s="17">
        <v>-17.734999999999999</v>
      </c>
      <c r="R20" s="17">
        <v>35381.190999999999</v>
      </c>
      <c r="S20" s="17">
        <v>37.659999999999997</v>
      </c>
      <c r="T20" s="17">
        <v>-60.594999999999999</v>
      </c>
      <c r="U20" s="17">
        <v>-0.311</v>
      </c>
      <c r="V20" s="17">
        <v>-6.5949999999999998</v>
      </c>
      <c r="W20" s="17">
        <v>25578.612420000001</v>
      </c>
      <c r="X20" s="17">
        <v>22277</v>
      </c>
      <c r="Y20" s="17">
        <v>38.255000000000003</v>
      </c>
      <c r="Z20" s="17">
        <v>-170.16</v>
      </c>
    </row>
    <row r="21" spans="1:26" x14ac:dyDescent="0.2">
      <c r="A21" s="27">
        <v>45555</v>
      </c>
      <c r="B21" s="17">
        <v>591.58500000000004</v>
      </c>
      <c r="C21" s="14">
        <v>0.89</v>
      </c>
      <c r="D21" s="17">
        <v>-578.28800000000001</v>
      </c>
      <c r="E21" s="17">
        <v>50.9</v>
      </c>
      <c r="F21" s="17">
        <v>-41.02</v>
      </c>
      <c r="G21" s="17">
        <v>125.95</v>
      </c>
      <c r="H21" s="17">
        <v>52</v>
      </c>
      <c r="I21" s="17">
        <v>-361.75</v>
      </c>
      <c r="J21" s="17">
        <v>2771</v>
      </c>
      <c r="K21" s="17">
        <v>22</v>
      </c>
      <c r="L21" s="17">
        <v>-2.5000000000000001E-2</v>
      </c>
      <c r="M21" s="17">
        <v>97.7</v>
      </c>
      <c r="N21" s="17">
        <v>64</v>
      </c>
      <c r="O21" s="17">
        <v>29036.400000000001</v>
      </c>
      <c r="P21" s="17">
        <v>1393.2</v>
      </c>
      <c r="Q21" s="17">
        <v>-18.18</v>
      </c>
      <c r="R21" s="17">
        <v>34791.983999999997</v>
      </c>
      <c r="S21" s="17">
        <v>35.25</v>
      </c>
      <c r="T21" s="17">
        <v>-60.814999999999998</v>
      </c>
      <c r="U21" s="17">
        <v>-0.35449999999999998</v>
      </c>
      <c r="V21" s="17">
        <v>-6.6</v>
      </c>
      <c r="W21" s="17">
        <v>25578.612420000001</v>
      </c>
      <c r="X21" s="17">
        <v>19500</v>
      </c>
      <c r="Y21" s="17">
        <v>36.825000000000003</v>
      </c>
      <c r="Z21" s="17">
        <v>-170.45</v>
      </c>
    </row>
    <row r="22" spans="1:26" x14ac:dyDescent="0.2">
      <c r="A22" s="27">
        <v>45554</v>
      </c>
      <c r="B22" s="17">
        <v>584.84400000000005</v>
      </c>
      <c r="C22" s="14">
        <v>0.89</v>
      </c>
      <c r="D22" s="17">
        <v>-560.495</v>
      </c>
      <c r="E22" s="17">
        <v>50.64</v>
      </c>
      <c r="F22" s="17">
        <v>-40.43</v>
      </c>
      <c r="G22" s="17">
        <v>116.78</v>
      </c>
      <c r="H22" s="17">
        <v>50</v>
      </c>
      <c r="I22" s="17">
        <v>-151.245</v>
      </c>
      <c r="J22" s="17">
        <v>2756.3</v>
      </c>
      <c r="K22" s="17">
        <v>23</v>
      </c>
      <c r="L22" s="17">
        <v>2.4E-2</v>
      </c>
      <c r="M22" s="17">
        <v>96.605000000000004</v>
      </c>
      <c r="N22" s="17">
        <v>61.5</v>
      </c>
      <c r="O22" s="17">
        <v>28127.599999999999</v>
      </c>
      <c r="P22" s="17">
        <v>1360.2</v>
      </c>
      <c r="Q22" s="17">
        <v>-19.538</v>
      </c>
      <c r="R22" s="17">
        <v>34743.362999999998</v>
      </c>
      <c r="S22" s="17">
        <v>34.840000000000003</v>
      </c>
      <c r="T22" s="17">
        <v>-60.75</v>
      </c>
      <c r="U22" s="17">
        <v>-0.40500000000000003</v>
      </c>
      <c r="V22" s="17">
        <v>-6.35</v>
      </c>
      <c r="W22" s="17">
        <v>25578.612420000001</v>
      </c>
      <c r="X22" s="17">
        <v>19666.5</v>
      </c>
      <c r="Y22" s="17">
        <v>37.44</v>
      </c>
      <c r="Z22" s="17">
        <v>-167.7</v>
      </c>
    </row>
    <row r="23" spans="1:26" x14ac:dyDescent="0.2">
      <c r="A23" s="27">
        <v>45553</v>
      </c>
      <c r="B23" s="17">
        <v>580.38199999999995</v>
      </c>
      <c r="C23" s="14">
        <v>0.89</v>
      </c>
      <c r="D23" s="17">
        <v>-583.50300000000004</v>
      </c>
      <c r="E23" s="17">
        <v>50.52</v>
      </c>
      <c r="F23" s="17">
        <v>-46.8</v>
      </c>
      <c r="G23" s="17">
        <v>107.92</v>
      </c>
      <c r="H23" s="17">
        <v>53</v>
      </c>
      <c r="I23" s="17">
        <v>-193.255</v>
      </c>
      <c r="J23" s="17">
        <v>2751.07</v>
      </c>
      <c r="K23" s="17">
        <v>18.5</v>
      </c>
      <c r="L23" s="17">
        <v>3.3300000000000003E-2</v>
      </c>
      <c r="M23" s="17">
        <v>84.625</v>
      </c>
      <c r="N23" s="17">
        <v>47.92465</v>
      </c>
      <c r="O23" s="17">
        <v>28393.599999999999</v>
      </c>
      <c r="P23" s="17">
        <v>1344.5</v>
      </c>
      <c r="Q23" s="17">
        <v>-19.818000000000001</v>
      </c>
      <c r="R23" s="17">
        <v>35625.741999999998</v>
      </c>
      <c r="S23" s="17">
        <v>32.049999999999997</v>
      </c>
      <c r="T23" s="17">
        <v>-61.835000000000001</v>
      </c>
      <c r="U23" s="17">
        <v>-0.42899999999999999</v>
      </c>
      <c r="V23" s="17">
        <v>-6.6</v>
      </c>
      <c r="W23" s="17">
        <v>25578.612420000001</v>
      </c>
      <c r="X23" s="17">
        <v>20200.8</v>
      </c>
      <c r="Y23" s="17">
        <v>38.25</v>
      </c>
      <c r="Z23" s="17">
        <v>-169.23</v>
      </c>
    </row>
    <row r="24" spans="1:26" x14ac:dyDescent="0.2">
      <c r="A24" s="27">
        <v>45552</v>
      </c>
      <c r="B24" s="17">
        <v>584.08500000000004</v>
      </c>
      <c r="C24" s="14">
        <v>0.9</v>
      </c>
      <c r="D24" s="17">
        <v>-594.84299999999996</v>
      </c>
      <c r="E24" s="17">
        <v>52</v>
      </c>
      <c r="F24" s="17">
        <v>-47.35</v>
      </c>
      <c r="G24" s="17">
        <v>108.765</v>
      </c>
      <c r="H24" s="17">
        <v>53</v>
      </c>
      <c r="I24" s="17">
        <v>-204.755</v>
      </c>
      <c r="J24" s="17">
        <v>2739.04</v>
      </c>
      <c r="K24" s="17">
        <v>20</v>
      </c>
      <c r="L24" s="17">
        <v>0.03</v>
      </c>
      <c r="M24" s="17">
        <v>84</v>
      </c>
      <c r="N24" s="17">
        <v>48.945</v>
      </c>
      <c r="O24" s="17">
        <v>29756.3</v>
      </c>
      <c r="P24" s="17">
        <v>1318</v>
      </c>
      <c r="Q24" s="17">
        <v>-18.363</v>
      </c>
      <c r="R24" s="17">
        <v>35660.516000000003</v>
      </c>
      <c r="S24" s="17">
        <v>32.625</v>
      </c>
      <c r="T24" s="17">
        <v>-61.2</v>
      </c>
      <c r="U24" s="17">
        <v>-0.46350000000000002</v>
      </c>
      <c r="V24" s="17">
        <v>-6.55</v>
      </c>
      <c r="W24" s="17">
        <v>25578.612420000001</v>
      </c>
      <c r="X24" s="17">
        <v>20564.8</v>
      </c>
      <c r="Y24" s="17">
        <v>40.854999999999997</v>
      </c>
      <c r="Z24" s="17">
        <v>-172.86</v>
      </c>
    </row>
    <row r="25" spans="1:26" x14ac:dyDescent="0.2">
      <c r="A25" s="27">
        <v>45551</v>
      </c>
      <c r="B25" s="17">
        <v>594.30499999999995</v>
      </c>
      <c r="C25" s="14">
        <v>0.97</v>
      </c>
      <c r="D25" s="17">
        <v>-597.553</v>
      </c>
      <c r="E25" s="17">
        <v>52.384999999999998</v>
      </c>
      <c r="F25" s="17">
        <v>-47.3</v>
      </c>
      <c r="G25" s="17">
        <v>108.685</v>
      </c>
      <c r="H25" s="17">
        <v>53</v>
      </c>
      <c r="I25" s="17">
        <v>-158.255</v>
      </c>
      <c r="J25" s="17">
        <v>2744.35</v>
      </c>
      <c r="K25" s="17">
        <v>26.4</v>
      </c>
      <c r="L25" s="17">
        <v>9.7000000000000003E-3</v>
      </c>
      <c r="M25" s="17">
        <v>82.974999999999994</v>
      </c>
      <c r="N25" s="17">
        <v>48</v>
      </c>
      <c r="O25" s="17">
        <v>32894.5</v>
      </c>
      <c r="P25" s="17">
        <v>1346.5</v>
      </c>
      <c r="Q25" s="17">
        <v>-20.683</v>
      </c>
      <c r="R25" s="17">
        <v>35684.25</v>
      </c>
      <c r="S25" s="17">
        <v>32.32</v>
      </c>
      <c r="T25" s="17">
        <v>-62.515000000000001</v>
      </c>
      <c r="U25" s="17">
        <v>-0.46500000000000002</v>
      </c>
      <c r="V25" s="17">
        <v>-6.5</v>
      </c>
      <c r="W25" s="17">
        <v>25578.612420000001</v>
      </c>
      <c r="X25" s="17">
        <v>19193</v>
      </c>
      <c r="Y25" s="17">
        <v>40.734999999999999</v>
      </c>
      <c r="Z25" s="17">
        <v>-170.86500000000001</v>
      </c>
    </row>
    <row r="26" spans="1:26" x14ac:dyDescent="0.2">
      <c r="A26" s="27">
        <v>45548</v>
      </c>
      <c r="B26" s="17">
        <v>593.55700000000002</v>
      </c>
      <c r="C26" s="14">
        <v>0.85</v>
      </c>
      <c r="D26" s="17">
        <v>-605.83500000000004</v>
      </c>
      <c r="E26" s="17">
        <v>51.85</v>
      </c>
      <c r="F26" s="17">
        <v>-48.765000000000001</v>
      </c>
      <c r="G26" s="17">
        <v>108.27500000000001</v>
      </c>
      <c r="H26" s="17">
        <v>54</v>
      </c>
      <c r="I26" s="17">
        <v>-208.25</v>
      </c>
      <c r="J26" s="17">
        <v>2741.5</v>
      </c>
      <c r="K26" s="17">
        <v>21.3</v>
      </c>
      <c r="L26" s="17">
        <v>0.01</v>
      </c>
      <c r="M26" s="17">
        <v>81.099999999999994</v>
      </c>
      <c r="N26" s="17">
        <v>43.5</v>
      </c>
      <c r="O26" s="17">
        <v>33677.800000000003</v>
      </c>
      <c r="P26" s="17">
        <v>1334.8</v>
      </c>
      <c r="Q26" s="17">
        <v>-21.83</v>
      </c>
      <c r="R26" s="17">
        <v>35407.75</v>
      </c>
      <c r="S26" s="17">
        <v>31.684999999999999</v>
      </c>
      <c r="T26" s="17">
        <v>-62.695</v>
      </c>
      <c r="U26" s="17">
        <v>-0.4158</v>
      </c>
      <c r="V26" s="17">
        <v>-6.6</v>
      </c>
      <c r="W26" s="17">
        <v>25578.612420000001</v>
      </c>
      <c r="X26" s="17">
        <v>18620.3</v>
      </c>
      <c r="Y26" s="17">
        <v>42.07</v>
      </c>
      <c r="Z26" s="17">
        <v>-173.08500000000001</v>
      </c>
    </row>
    <row r="27" spans="1:26" x14ac:dyDescent="0.2">
      <c r="A27" s="27">
        <v>45547</v>
      </c>
      <c r="B27" s="17">
        <v>594.39400000000001</v>
      </c>
      <c r="C27" s="14">
        <v>0.85</v>
      </c>
      <c r="D27" s="17">
        <v>-630</v>
      </c>
      <c r="E27" s="17">
        <v>52.8</v>
      </c>
      <c r="F27" s="17">
        <v>-51.52</v>
      </c>
      <c r="G27" s="17">
        <v>104.63500000000001</v>
      </c>
      <c r="H27" s="17">
        <v>54</v>
      </c>
      <c r="I27" s="17">
        <v>-206.75</v>
      </c>
      <c r="J27" s="17">
        <v>2762.75</v>
      </c>
      <c r="K27" s="17">
        <v>17</v>
      </c>
      <c r="L27" s="17">
        <v>0.01</v>
      </c>
      <c r="M27" s="17">
        <v>73.5</v>
      </c>
      <c r="N27" s="17">
        <v>40.89</v>
      </c>
      <c r="O27" s="17">
        <v>33636.199999999997</v>
      </c>
      <c r="P27" s="17">
        <v>1332</v>
      </c>
      <c r="Q27" s="17">
        <v>-21.038</v>
      </c>
      <c r="R27" s="17">
        <v>35355.226999999999</v>
      </c>
      <c r="S27" s="17">
        <v>30.66</v>
      </c>
      <c r="T27" s="17">
        <v>-63.79</v>
      </c>
      <c r="U27" s="17">
        <v>-0.36299999999999999</v>
      </c>
      <c r="V27" s="17">
        <v>-6.9749999999999996</v>
      </c>
      <c r="W27" s="17">
        <v>25578.612420000001</v>
      </c>
      <c r="X27" s="17">
        <v>18449.3</v>
      </c>
      <c r="Y27" s="17">
        <v>42.39</v>
      </c>
      <c r="Z27" s="17">
        <v>-174.708</v>
      </c>
    </row>
    <row r="28" spans="1:26" x14ac:dyDescent="0.2">
      <c r="A28" s="27">
        <v>45546</v>
      </c>
      <c r="B28" s="17">
        <v>588.39</v>
      </c>
      <c r="C28" s="14">
        <v>0.85</v>
      </c>
      <c r="D28" s="17">
        <v>-649.26</v>
      </c>
      <c r="E28" s="17">
        <v>53.161999999999999</v>
      </c>
      <c r="F28" s="17">
        <v>-51.08</v>
      </c>
      <c r="G28" s="17">
        <v>105.28</v>
      </c>
      <c r="H28" s="17">
        <v>48</v>
      </c>
      <c r="I28" s="17">
        <v>-211.25</v>
      </c>
      <c r="J28" s="17">
        <v>2758.53</v>
      </c>
      <c r="K28" s="17">
        <v>19</v>
      </c>
      <c r="L28" s="17">
        <v>2.5000000000000001E-2</v>
      </c>
      <c r="M28" s="17">
        <v>72</v>
      </c>
      <c r="N28" s="17">
        <v>33.336480000000002</v>
      </c>
      <c r="O28" s="17">
        <v>32672.3</v>
      </c>
      <c r="P28" s="17">
        <v>1296</v>
      </c>
      <c r="Q28" s="17">
        <v>-21.36</v>
      </c>
      <c r="R28" s="17">
        <v>36083.351999999999</v>
      </c>
      <c r="S28" s="17">
        <v>31.9</v>
      </c>
      <c r="T28" s="17">
        <v>-63.994999999999997</v>
      </c>
      <c r="U28" s="17">
        <v>-0.375</v>
      </c>
      <c r="V28" s="17">
        <v>-6.85</v>
      </c>
      <c r="W28" s="17">
        <v>25578.612420000001</v>
      </c>
      <c r="X28" s="17">
        <v>17971.8</v>
      </c>
      <c r="Y28" s="17">
        <v>44.594999999999999</v>
      </c>
      <c r="Z28" s="17">
        <v>-178.55</v>
      </c>
    </row>
    <row r="29" spans="1:26" x14ac:dyDescent="0.2">
      <c r="A29" s="27">
        <v>45545</v>
      </c>
      <c r="B29" s="17">
        <v>597.34699999999998</v>
      </c>
      <c r="C29" s="14">
        <v>0.95</v>
      </c>
      <c r="D29" s="17">
        <v>-656.92499999999995</v>
      </c>
      <c r="E29" s="17">
        <v>53.725000000000001</v>
      </c>
      <c r="F29" s="17">
        <v>-51.07</v>
      </c>
      <c r="G29" s="17">
        <v>104.973</v>
      </c>
      <c r="H29" s="17">
        <v>51</v>
      </c>
      <c r="I29" s="17">
        <v>-205.755</v>
      </c>
      <c r="J29" s="17">
        <v>2827.5</v>
      </c>
      <c r="K29" s="17">
        <v>24</v>
      </c>
      <c r="L29" s="17">
        <v>2.5000000000000001E-2</v>
      </c>
      <c r="M29" s="17">
        <v>73.915000000000006</v>
      </c>
      <c r="N29" s="17">
        <v>38.133800000000001</v>
      </c>
      <c r="O29" s="17">
        <v>30771.5</v>
      </c>
      <c r="P29" s="17">
        <v>1317.1</v>
      </c>
      <c r="Q29" s="17">
        <v>-20.802</v>
      </c>
      <c r="R29" s="17">
        <v>36717.171999999999</v>
      </c>
      <c r="S29" s="17">
        <v>29.52</v>
      </c>
      <c r="T29" s="17">
        <v>-63.14</v>
      </c>
      <c r="U29" s="17">
        <v>-0.35680000000000001</v>
      </c>
      <c r="V29" s="17">
        <v>-6.9249999999999998</v>
      </c>
      <c r="W29" s="17">
        <v>25578.612420000001</v>
      </c>
      <c r="X29" s="17">
        <v>17100</v>
      </c>
      <c r="Y29" s="17">
        <v>43.5</v>
      </c>
      <c r="Z29" s="17">
        <v>-176.965</v>
      </c>
    </row>
    <row r="30" spans="1:26" x14ac:dyDescent="0.2">
      <c r="A30" s="27">
        <v>45544</v>
      </c>
      <c r="B30" s="17">
        <v>583.77800000000002</v>
      </c>
      <c r="C30" s="14">
        <v>0.85</v>
      </c>
      <c r="D30" s="17">
        <v>-647.90300000000002</v>
      </c>
      <c r="E30" s="17">
        <v>52.537999999999997</v>
      </c>
      <c r="F30" s="17">
        <v>-51.85</v>
      </c>
      <c r="G30" s="17">
        <v>105.36499999999999</v>
      </c>
      <c r="H30" s="17">
        <v>57</v>
      </c>
      <c r="I30" s="17">
        <v>-194.245</v>
      </c>
      <c r="J30" s="17">
        <v>2768.36</v>
      </c>
      <c r="K30" s="17">
        <v>24.5</v>
      </c>
      <c r="L30" s="17">
        <v>2.5999999999999999E-2</v>
      </c>
      <c r="M30" s="17">
        <v>74.489999999999995</v>
      </c>
      <c r="N30" s="17">
        <v>35.685000000000002</v>
      </c>
      <c r="O30" s="17">
        <v>27558.3</v>
      </c>
      <c r="P30" s="17">
        <v>1307</v>
      </c>
      <c r="Q30" s="17">
        <v>-19.75</v>
      </c>
      <c r="R30" s="17">
        <v>36476.233999999997</v>
      </c>
      <c r="S30" s="17">
        <v>29.7</v>
      </c>
      <c r="T30" s="17">
        <v>-62.814999999999998</v>
      </c>
      <c r="U30" s="17">
        <v>-0.34789999999999999</v>
      </c>
      <c r="V30" s="17">
        <v>-7.0250000000000004</v>
      </c>
      <c r="W30" s="17">
        <v>25578.612420000001</v>
      </c>
      <c r="X30" s="17">
        <v>17503.8</v>
      </c>
      <c r="Y30" s="17">
        <v>43.655000000000001</v>
      </c>
      <c r="Z30" s="17">
        <v>-178.45</v>
      </c>
    </row>
    <row r="31" spans="1:26" x14ac:dyDescent="0.2">
      <c r="A31" s="27">
        <v>45541</v>
      </c>
      <c r="B31" s="17">
        <v>586.85299999999995</v>
      </c>
      <c r="C31" s="14">
        <v>0.99</v>
      </c>
      <c r="D31" s="17">
        <v>-642.83799999999997</v>
      </c>
      <c r="E31" s="17">
        <v>52.042999999999999</v>
      </c>
      <c r="F31" s="17">
        <v>-51.05</v>
      </c>
      <c r="G31" s="17">
        <v>105.075</v>
      </c>
      <c r="H31" s="17">
        <v>52</v>
      </c>
      <c r="I31" s="17">
        <v>-222.255</v>
      </c>
      <c r="J31" s="17">
        <v>2785</v>
      </c>
      <c r="K31" s="17">
        <v>21</v>
      </c>
      <c r="L31" s="17">
        <v>0.01</v>
      </c>
      <c r="M31" s="17">
        <v>75</v>
      </c>
      <c r="N31" s="17">
        <v>34.806800000000003</v>
      </c>
      <c r="O31" s="17">
        <v>27719.3</v>
      </c>
      <c r="P31" s="17">
        <v>1315.1</v>
      </c>
      <c r="Q31" s="17">
        <v>-22.56</v>
      </c>
      <c r="R31" s="17">
        <v>37075.226999999999</v>
      </c>
      <c r="S31" s="17">
        <v>29.15</v>
      </c>
      <c r="T31" s="17">
        <v>-61.5</v>
      </c>
      <c r="U31" s="17">
        <v>-0.42499999999999999</v>
      </c>
      <c r="V31" s="17">
        <v>-6.95</v>
      </c>
      <c r="W31" s="17">
        <v>25578.612420000001</v>
      </c>
      <c r="X31" s="17">
        <v>17591</v>
      </c>
      <c r="Y31" s="17">
        <v>44.14</v>
      </c>
      <c r="Z31" s="17">
        <v>-177.8</v>
      </c>
    </row>
    <row r="32" spans="1:26" x14ac:dyDescent="0.2">
      <c r="A32" s="27">
        <v>45540</v>
      </c>
      <c r="B32" s="17">
        <v>587.5</v>
      </c>
      <c r="C32" s="14">
        <v>1</v>
      </c>
      <c r="D32" s="17">
        <v>-641.82500000000005</v>
      </c>
      <c r="E32" s="17">
        <v>52.1</v>
      </c>
      <c r="F32" s="17">
        <v>-52.045000000000002</v>
      </c>
      <c r="G32" s="17">
        <v>105.765</v>
      </c>
      <c r="H32" s="17">
        <v>48</v>
      </c>
      <c r="I32" s="17">
        <v>-232.74</v>
      </c>
      <c r="J32" s="17">
        <v>2800.26</v>
      </c>
      <c r="K32" s="17">
        <v>10</v>
      </c>
      <c r="L32" s="17">
        <v>0.03</v>
      </c>
      <c r="M32" s="17">
        <v>74</v>
      </c>
      <c r="N32" s="17">
        <v>34.640270000000001</v>
      </c>
      <c r="O32" s="17">
        <v>27464.5</v>
      </c>
      <c r="P32" s="17">
        <v>1320</v>
      </c>
      <c r="Q32" s="17">
        <v>-22.827000000000002</v>
      </c>
      <c r="R32" s="17">
        <v>37072</v>
      </c>
      <c r="S32" s="17">
        <v>28.65</v>
      </c>
      <c r="T32" s="17">
        <v>-60.71</v>
      </c>
      <c r="U32" s="17">
        <v>-0.41449999999999998</v>
      </c>
      <c r="V32" s="17">
        <v>-6.9</v>
      </c>
      <c r="W32" s="17">
        <v>25578.612420000001</v>
      </c>
      <c r="X32" s="17">
        <v>17114.8</v>
      </c>
      <c r="Y32" s="17">
        <v>43.81</v>
      </c>
      <c r="Z32" s="17">
        <v>-178.71</v>
      </c>
    </row>
    <row r="33" spans="1:26" x14ac:dyDescent="0.2">
      <c r="A33" s="27">
        <v>45539</v>
      </c>
      <c r="B33" s="17">
        <v>578.07399999999996</v>
      </c>
      <c r="C33" s="14">
        <v>1</v>
      </c>
      <c r="D33" s="17">
        <v>-642.29300000000001</v>
      </c>
      <c r="E33" s="17">
        <v>52.424999999999997</v>
      </c>
      <c r="F33" s="17">
        <v>-52.085000000000001</v>
      </c>
      <c r="G33" s="17">
        <v>107.08</v>
      </c>
      <c r="H33" s="17">
        <v>51</v>
      </c>
      <c r="I33" s="17">
        <v>-199.5</v>
      </c>
      <c r="J33" s="17">
        <v>2797.5</v>
      </c>
      <c r="K33" s="17">
        <v>5.0999999999999996</v>
      </c>
      <c r="L33" s="17">
        <v>2.3E-2</v>
      </c>
      <c r="M33" s="17">
        <v>73.2</v>
      </c>
      <c r="N33" s="17">
        <v>35</v>
      </c>
      <c r="O33" s="17">
        <v>27238.6</v>
      </c>
      <c r="P33" s="17">
        <v>1339</v>
      </c>
      <c r="Q33" s="17">
        <v>-21.28</v>
      </c>
      <c r="R33" s="17">
        <v>36944.641000000003</v>
      </c>
      <c r="S33" s="17">
        <v>29</v>
      </c>
      <c r="T33" s="17">
        <v>-61.05</v>
      </c>
      <c r="U33" s="17">
        <v>-0.35499999999999998</v>
      </c>
      <c r="V33" s="17">
        <v>-7.0549999999999997</v>
      </c>
      <c r="W33" s="17">
        <v>25578.612420000001</v>
      </c>
      <c r="X33" s="17">
        <v>18961</v>
      </c>
      <c r="Y33" s="17">
        <v>43.49</v>
      </c>
      <c r="Z33" s="17">
        <v>-179.297</v>
      </c>
    </row>
    <row r="34" spans="1:26" x14ac:dyDescent="0.2">
      <c r="A34" s="27">
        <v>45538</v>
      </c>
      <c r="B34" s="17">
        <v>583.76</v>
      </c>
      <c r="C34" s="14">
        <v>1.1080000000000001</v>
      </c>
      <c r="D34" s="17">
        <v>-650</v>
      </c>
      <c r="E34" s="17">
        <v>53.161999999999999</v>
      </c>
      <c r="F34" s="17">
        <v>-52.795000000000002</v>
      </c>
      <c r="G34" s="17">
        <v>106.505</v>
      </c>
      <c r="H34" s="17">
        <v>54</v>
      </c>
      <c r="I34" s="17">
        <v>-317.745</v>
      </c>
      <c r="J34" s="17">
        <v>2802.5</v>
      </c>
      <c r="K34" s="17">
        <v>5</v>
      </c>
      <c r="L34" s="17">
        <v>0.03</v>
      </c>
      <c r="M34" s="17">
        <v>71.5</v>
      </c>
      <c r="N34" s="17">
        <v>32.5</v>
      </c>
      <c r="O34" s="17">
        <v>25291.1</v>
      </c>
      <c r="P34" s="17">
        <v>1342.9</v>
      </c>
      <c r="Q34" s="17">
        <v>-19.577000000000002</v>
      </c>
      <c r="R34" s="17">
        <v>37204.25</v>
      </c>
      <c r="S34" s="17">
        <v>27.14</v>
      </c>
      <c r="T34" s="17">
        <v>-61.375</v>
      </c>
      <c r="U34" s="17">
        <v>-0.32950000000000002</v>
      </c>
      <c r="V34" s="17">
        <v>-7.21</v>
      </c>
      <c r="W34" s="17">
        <v>25578.612420000001</v>
      </c>
      <c r="X34" s="17">
        <v>19954.5</v>
      </c>
      <c r="Y34" s="17">
        <v>43.87</v>
      </c>
      <c r="Z34" s="17">
        <v>-182.08</v>
      </c>
    </row>
    <row r="35" spans="1:26" x14ac:dyDescent="0.2">
      <c r="A35" s="27">
        <v>45537</v>
      </c>
      <c r="B35" s="17">
        <v>575.80600000000004</v>
      </c>
      <c r="C35" s="14">
        <v>1.2</v>
      </c>
      <c r="D35" s="17">
        <v>-639.79</v>
      </c>
      <c r="E35" s="17">
        <v>52.064999999999998</v>
      </c>
      <c r="F35" s="17">
        <v>-53.05</v>
      </c>
      <c r="G35" s="17">
        <v>106.4</v>
      </c>
      <c r="H35" s="17">
        <v>53</v>
      </c>
      <c r="I35" s="17">
        <v>-301.5</v>
      </c>
      <c r="J35" s="17">
        <v>2792.33</v>
      </c>
      <c r="K35" s="17">
        <v>5</v>
      </c>
      <c r="L35" s="17">
        <v>2.5000000000000001E-2</v>
      </c>
      <c r="M35" s="17">
        <v>71.965000000000003</v>
      </c>
      <c r="N35" s="17">
        <v>29.667649999999998</v>
      </c>
      <c r="O35" s="17">
        <v>23789.3</v>
      </c>
      <c r="P35" s="17">
        <v>1337.8</v>
      </c>
      <c r="Q35" s="17">
        <v>-21.184999999999999</v>
      </c>
      <c r="R35" s="17">
        <v>36720.133000000002</v>
      </c>
      <c r="S35" s="17">
        <v>27.4</v>
      </c>
      <c r="T35" s="17">
        <v>-62.875</v>
      </c>
      <c r="U35" s="17">
        <v>-0.35849999999999999</v>
      </c>
      <c r="V35" s="17">
        <v>-7.2530000000000001</v>
      </c>
      <c r="W35" s="17">
        <v>25578.612420000001</v>
      </c>
      <c r="X35" s="17">
        <v>18252.8</v>
      </c>
      <c r="Y35" s="17">
        <v>44.484999999999999</v>
      </c>
      <c r="Z35" s="17">
        <v>-184.715</v>
      </c>
    </row>
    <row r="36" spans="1:26" x14ac:dyDescent="0.2">
      <c r="A36" s="27">
        <v>45534</v>
      </c>
      <c r="B36" s="17">
        <v>577.19200000000001</v>
      </c>
      <c r="C36" s="14">
        <v>1.2</v>
      </c>
      <c r="D36" s="17">
        <v>-615.77</v>
      </c>
      <c r="E36" s="17">
        <v>54.05</v>
      </c>
      <c r="F36" s="17">
        <v>-53.45</v>
      </c>
      <c r="G36" s="17">
        <v>106.52500000000001</v>
      </c>
      <c r="H36" s="17">
        <v>52</v>
      </c>
      <c r="I36" s="17">
        <v>-233.005</v>
      </c>
      <c r="J36" s="17">
        <v>2775</v>
      </c>
      <c r="K36" s="17">
        <v>5</v>
      </c>
      <c r="L36" s="17">
        <v>2.1999999999999999E-2</v>
      </c>
      <c r="M36" s="17">
        <v>70.525000000000006</v>
      </c>
      <c r="N36" s="17">
        <v>27.5</v>
      </c>
      <c r="O36" s="17">
        <v>22775</v>
      </c>
      <c r="P36" s="17">
        <v>1333.5</v>
      </c>
      <c r="Q36" s="17">
        <v>-23.1</v>
      </c>
      <c r="R36" s="17">
        <v>38196.300999999999</v>
      </c>
      <c r="S36" s="17">
        <v>27.45</v>
      </c>
      <c r="T36" s="17">
        <v>-63.36</v>
      </c>
      <c r="U36" s="17">
        <v>-0.41880000000000001</v>
      </c>
      <c r="V36" s="17">
        <v>-7.3</v>
      </c>
      <c r="W36" s="17">
        <v>25578.612420000001</v>
      </c>
      <c r="X36" s="17">
        <v>16798.8</v>
      </c>
      <c r="Y36" s="17">
        <v>44.63</v>
      </c>
      <c r="Z36" s="17">
        <v>-183.70699999999999</v>
      </c>
    </row>
    <row r="37" spans="1:26" x14ac:dyDescent="0.2">
      <c r="A37" s="27">
        <v>45533</v>
      </c>
      <c r="B37" s="17">
        <v>568.5</v>
      </c>
      <c r="C37" s="14">
        <v>1.08</v>
      </c>
      <c r="D37" s="17">
        <v>-639.4</v>
      </c>
      <c r="E37" s="17">
        <v>52.134999999999998</v>
      </c>
      <c r="F37" s="17">
        <v>-54</v>
      </c>
      <c r="G37" s="17">
        <v>107.539</v>
      </c>
      <c r="H37" s="17">
        <v>50</v>
      </c>
      <c r="I37" s="17">
        <v>-147.62</v>
      </c>
      <c r="J37" s="17">
        <v>2806.14</v>
      </c>
      <c r="K37" s="17">
        <v>5</v>
      </c>
      <c r="L37" s="17">
        <v>0.03</v>
      </c>
      <c r="M37" s="17">
        <v>70.040000000000006</v>
      </c>
      <c r="N37" s="17">
        <v>26.06437</v>
      </c>
      <c r="O37" s="17">
        <v>23115</v>
      </c>
      <c r="P37" s="17">
        <v>1306</v>
      </c>
      <c r="Q37" s="17">
        <v>-22.922000000000001</v>
      </c>
      <c r="R37" s="17">
        <v>38192.309000000001</v>
      </c>
      <c r="S37" s="17">
        <v>27.45</v>
      </c>
      <c r="T37" s="17">
        <v>-62</v>
      </c>
      <c r="U37" s="17">
        <v>-0.47</v>
      </c>
      <c r="V37" s="17">
        <v>-7.45</v>
      </c>
      <c r="W37" s="17">
        <v>25578.612420000001</v>
      </c>
      <c r="X37" s="17">
        <v>15860.5</v>
      </c>
      <c r="Y37" s="17">
        <v>45.262</v>
      </c>
      <c r="Z37" s="17">
        <v>-182.56</v>
      </c>
    </row>
    <row r="38" spans="1:26" x14ac:dyDescent="0.2">
      <c r="A38" s="27">
        <v>45532</v>
      </c>
      <c r="B38" s="17">
        <v>565.5</v>
      </c>
      <c r="C38" s="14">
        <v>1.02</v>
      </c>
      <c r="D38" s="17">
        <v>-653.5</v>
      </c>
      <c r="E38" s="17">
        <v>50.905999999999999</v>
      </c>
      <c r="F38" s="17">
        <v>-53.015000000000001</v>
      </c>
      <c r="G38" s="17">
        <v>107.224</v>
      </c>
      <c r="H38" s="17">
        <v>50</v>
      </c>
      <c r="I38" s="17">
        <v>-213.75</v>
      </c>
      <c r="J38" s="17">
        <v>2789.64</v>
      </c>
      <c r="K38" s="17">
        <v>11</v>
      </c>
      <c r="L38" s="17">
        <v>0.02</v>
      </c>
      <c r="M38" s="17">
        <v>66</v>
      </c>
      <c r="N38" s="17">
        <v>25.723600000000001</v>
      </c>
      <c r="O38" s="17">
        <v>23877.1</v>
      </c>
      <c r="P38" s="17">
        <v>1301.9000000000001</v>
      </c>
      <c r="Q38" s="17">
        <v>-22.687999999999999</v>
      </c>
      <c r="R38" s="17">
        <v>37426.68</v>
      </c>
      <c r="S38" s="17">
        <v>27.85</v>
      </c>
      <c r="T38" s="17">
        <v>-61.4</v>
      </c>
      <c r="U38" s="17">
        <v>-0.41349999999999998</v>
      </c>
      <c r="V38" s="17">
        <v>-7.65</v>
      </c>
      <c r="W38" s="17">
        <v>25578.612420000001</v>
      </c>
      <c r="X38" s="17">
        <v>15303.3</v>
      </c>
      <c r="Y38" s="17">
        <v>45.44</v>
      </c>
      <c r="Z38" s="17">
        <v>-182.43</v>
      </c>
    </row>
    <row r="39" spans="1:26" x14ac:dyDescent="0.2">
      <c r="A39" s="27">
        <v>45531</v>
      </c>
      <c r="B39" s="17">
        <v>555.63099999999997</v>
      </c>
      <c r="C39" s="14">
        <v>1.0720000000000001</v>
      </c>
      <c r="D39" s="17">
        <v>-661.005</v>
      </c>
      <c r="E39" s="17">
        <v>51.225000000000001</v>
      </c>
      <c r="F39" s="17">
        <v>-54.155000000000001</v>
      </c>
      <c r="G39" s="17">
        <v>105.39</v>
      </c>
      <c r="H39" s="17">
        <v>47</v>
      </c>
      <c r="I39" s="17">
        <v>-213.74</v>
      </c>
      <c r="J39" s="17">
        <v>2825.86</v>
      </c>
      <c r="K39" s="17">
        <v>10</v>
      </c>
      <c r="L39" s="17">
        <v>0.03</v>
      </c>
      <c r="M39" s="17">
        <v>64.105000000000004</v>
      </c>
      <c r="N39" s="17">
        <v>27.50665</v>
      </c>
      <c r="O39" s="17">
        <v>24575.9</v>
      </c>
      <c r="P39" s="17">
        <v>1289.7</v>
      </c>
      <c r="Q39" s="17">
        <v>-23.233000000000001</v>
      </c>
      <c r="R39" s="17">
        <v>36875.656000000003</v>
      </c>
      <c r="S39" s="17">
        <v>28.1</v>
      </c>
      <c r="T39" s="17">
        <v>-62.395000000000003</v>
      </c>
      <c r="U39" s="17">
        <v>-0.44950000000000001</v>
      </c>
      <c r="V39" s="17">
        <v>-7.55</v>
      </c>
      <c r="W39" s="17">
        <v>25578.612420000001</v>
      </c>
      <c r="X39" s="17">
        <v>15717.8</v>
      </c>
      <c r="Y39" s="17">
        <v>46.243000000000002</v>
      </c>
      <c r="Z39" s="17">
        <v>-184.25899999999999</v>
      </c>
    </row>
    <row r="40" spans="1:26" x14ac:dyDescent="0.2">
      <c r="A40" s="27">
        <v>45530</v>
      </c>
      <c r="B40" s="17">
        <v>580.5</v>
      </c>
      <c r="C40" s="14">
        <v>1.05</v>
      </c>
      <c r="D40" s="17">
        <v>-634.43299999999999</v>
      </c>
      <c r="E40" s="17">
        <v>51.65</v>
      </c>
      <c r="F40" s="17">
        <v>-54.75</v>
      </c>
      <c r="G40" s="17">
        <v>105.845</v>
      </c>
      <c r="H40" s="17">
        <v>46.48</v>
      </c>
      <c r="I40" s="17">
        <v>-142.49</v>
      </c>
      <c r="J40" s="17">
        <v>2815</v>
      </c>
      <c r="K40" s="17">
        <v>5</v>
      </c>
      <c r="L40" s="17">
        <v>3.0499999999999999E-2</v>
      </c>
      <c r="M40" s="17">
        <v>64</v>
      </c>
      <c r="N40" s="17">
        <v>26.856449999999999</v>
      </c>
      <c r="O40" s="17">
        <v>20668.8</v>
      </c>
      <c r="P40" s="17">
        <v>1297.8</v>
      </c>
      <c r="Q40" s="17">
        <v>-23.792000000000002</v>
      </c>
      <c r="R40" s="17">
        <v>36777.5</v>
      </c>
      <c r="S40" s="17">
        <v>27.728000000000002</v>
      </c>
      <c r="T40" s="17">
        <v>-62.95</v>
      </c>
      <c r="U40" s="17">
        <v>-0.51300000000000001</v>
      </c>
      <c r="V40" s="17">
        <v>-7.5</v>
      </c>
      <c r="W40" s="17">
        <v>25578.612420000001</v>
      </c>
      <c r="X40" s="17">
        <v>18041.8</v>
      </c>
      <c r="Y40" s="17">
        <v>47.021999999999998</v>
      </c>
      <c r="Z40" s="17">
        <v>-187.505</v>
      </c>
    </row>
    <row r="41" spans="1:26" x14ac:dyDescent="0.2">
      <c r="A41" s="27">
        <v>45527</v>
      </c>
      <c r="B41" s="17">
        <v>564.5</v>
      </c>
      <c r="C41" s="14">
        <v>1.04</v>
      </c>
      <c r="D41" s="17">
        <v>-625.47</v>
      </c>
      <c r="E41" s="17">
        <v>53.85</v>
      </c>
      <c r="F41" s="17">
        <v>-55.05</v>
      </c>
      <c r="G41" s="17">
        <v>106.5</v>
      </c>
      <c r="H41" s="17">
        <v>42.02</v>
      </c>
      <c r="I41" s="17">
        <v>-193.745</v>
      </c>
      <c r="J41" s="17">
        <v>2761.46</v>
      </c>
      <c r="K41" s="17">
        <v>3</v>
      </c>
      <c r="L41" s="17">
        <v>0.03</v>
      </c>
      <c r="M41" s="17">
        <v>63.655000000000001</v>
      </c>
      <c r="N41" s="17">
        <v>25.517849999999999</v>
      </c>
      <c r="O41" s="17">
        <v>20774.3</v>
      </c>
      <c r="P41" s="17">
        <v>1289.5</v>
      </c>
      <c r="Q41" s="17">
        <v>-24.85</v>
      </c>
      <c r="R41" s="17">
        <v>36951.218999999997</v>
      </c>
      <c r="S41" s="17">
        <v>26.65</v>
      </c>
      <c r="T41" s="17">
        <v>-61.8</v>
      </c>
      <c r="U41" s="17">
        <v>-0.44069999999999998</v>
      </c>
      <c r="V41" s="17">
        <v>-7.5549999999999997</v>
      </c>
      <c r="W41" s="17">
        <v>25578.612420000001</v>
      </c>
      <c r="X41" s="17">
        <v>17515.8</v>
      </c>
      <c r="Y41" s="17">
        <v>46.6</v>
      </c>
      <c r="Z41" s="17">
        <v>-185.16499999999999</v>
      </c>
    </row>
    <row r="42" spans="1:26" x14ac:dyDescent="0.2">
      <c r="A42" s="27">
        <v>45526</v>
      </c>
      <c r="B42" s="17">
        <v>575.5</v>
      </c>
      <c r="C42" s="14">
        <v>1.1000000000000001</v>
      </c>
      <c r="D42" s="17">
        <v>-627.5</v>
      </c>
      <c r="E42" s="17">
        <v>53.271999999999998</v>
      </c>
      <c r="F42" s="17">
        <v>-56.344999999999999</v>
      </c>
      <c r="G42" s="17">
        <v>110.85</v>
      </c>
      <c r="H42" s="17">
        <v>47</v>
      </c>
      <c r="I42" s="17">
        <v>-245.745</v>
      </c>
      <c r="J42" s="17">
        <v>2811.66</v>
      </c>
      <c r="K42" s="17">
        <v>1</v>
      </c>
      <c r="L42" s="17">
        <v>4.2200000000000001E-2</v>
      </c>
      <c r="M42" s="17">
        <v>63.5</v>
      </c>
      <c r="N42" s="17">
        <v>23.960249999999998</v>
      </c>
      <c r="O42" s="17">
        <v>21976.3</v>
      </c>
      <c r="P42" s="17">
        <v>1311</v>
      </c>
      <c r="Q42" s="17">
        <v>-23.641999999999999</v>
      </c>
      <c r="R42" s="17">
        <v>37110.805</v>
      </c>
      <c r="S42" s="17">
        <v>27.632999999999999</v>
      </c>
      <c r="T42" s="17">
        <v>-60.55</v>
      </c>
      <c r="U42" s="17">
        <v>-0.41499999999999998</v>
      </c>
      <c r="V42" s="17">
        <v>-7.5350000000000001</v>
      </c>
      <c r="W42" s="17">
        <v>25578.612420000001</v>
      </c>
      <c r="X42" s="17">
        <v>17545.8</v>
      </c>
      <c r="Y42" s="17">
        <v>46.95</v>
      </c>
      <c r="Z42" s="17">
        <v>-188.79499999999999</v>
      </c>
    </row>
    <row r="43" spans="1:26" x14ac:dyDescent="0.2">
      <c r="A43" s="27">
        <v>45525</v>
      </c>
      <c r="B43" s="17">
        <v>540.5</v>
      </c>
      <c r="C43" s="14">
        <v>1.01</v>
      </c>
      <c r="D43" s="17">
        <v>-656</v>
      </c>
      <c r="E43" s="17">
        <v>52.792000000000002</v>
      </c>
      <c r="F43" s="17">
        <v>-57.524999999999999</v>
      </c>
      <c r="G43" s="17">
        <v>114.12</v>
      </c>
      <c r="H43" s="17">
        <v>38</v>
      </c>
      <c r="I43" s="17">
        <v>-216.75</v>
      </c>
      <c r="J43" s="17">
        <v>2838.71</v>
      </c>
      <c r="K43" s="17">
        <v>-3</v>
      </c>
      <c r="L43" s="17">
        <v>0.03</v>
      </c>
      <c r="M43" s="17">
        <v>62.93</v>
      </c>
      <c r="N43" s="17">
        <v>27.764880000000002</v>
      </c>
      <c r="O43" s="17">
        <v>25212.5</v>
      </c>
      <c r="P43" s="17">
        <v>1344.6</v>
      </c>
      <c r="Q43" s="17">
        <v>-25.824999999999999</v>
      </c>
      <c r="R43" s="17">
        <v>36785.305</v>
      </c>
      <c r="S43" s="17">
        <v>27.78</v>
      </c>
      <c r="T43" s="17">
        <v>-61.7</v>
      </c>
      <c r="U43" s="17">
        <v>-0.44669999999999999</v>
      </c>
      <c r="V43" s="17">
        <v>-7.75</v>
      </c>
      <c r="W43" s="17">
        <v>25578.612420000001</v>
      </c>
      <c r="X43" s="17">
        <v>17813.5</v>
      </c>
      <c r="Y43" s="17">
        <v>47.594999999999999</v>
      </c>
      <c r="Z43" s="17">
        <v>-191.1</v>
      </c>
    </row>
    <row r="44" spans="1:26" x14ac:dyDescent="0.2">
      <c r="A44" s="27">
        <v>45524</v>
      </c>
      <c r="B44" s="17">
        <v>549.81700000000001</v>
      </c>
      <c r="C44" s="14">
        <v>0.81</v>
      </c>
      <c r="D44" s="17">
        <v>-655.78499999999997</v>
      </c>
      <c r="E44" s="17">
        <v>52.887</v>
      </c>
      <c r="F44" s="17">
        <v>-57.45</v>
      </c>
      <c r="G44" s="17">
        <v>114.5</v>
      </c>
      <c r="H44" s="17">
        <v>35</v>
      </c>
      <c r="I44" s="17">
        <v>-277.995</v>
      </c>
      <c r="J44" s="17">
        <v>2722.5</v>
      </c>
      <c r="K44" s="17">
        <v>5</v>
      </c>
      <c r="L44" s="17">
        <v>0.03</v>
      </c>
      <c r="M44" s="17">
        <v>61.274999999999999</v>
      </c>
      <c r="N44" s="17">
        <v>23.6675</v>
      </c>
      <c r="O44" s="17">
        <v>27330.799999999999</v>
      </c>
      <c r="P44" s="17">
        <v>1330</v>
      </c>
      <c r="Q44" s="17">
        <v>-25.995000000000001</v>
      </c>
      <c r="R44" s="17">
        <v>37118.934000000001</v>
      </c>
      <c r="S44" s="17">
        <v>26.5</v>
      </c>
      <c r="T44" s="17">
        <v>-59.875</v>
      </c>
      <c r="U44" s="17">
        <v>-0.49199999999999999</v>
      </c>
      <c r="V44" s="17">
        <v>-7.6</v>
      </c>
      <c r="W44" s="17">
        <v>25578.612420000001</v>
      </c>
      <c r="X44" s="17">
        <v>18487.5</v>
      </c>
      <c r="Y44" s="17">
        <v>47</v>
      </c>
      <c r="Z44" s="17">
        <v>-188.029</v>
      </c>
    </row>
    <row r="45" spans="1:26" x14ac:dyDescent="0.2">
      <c r="A45" s="27">
        <v>45523</v>
      </c>
      <c r="B45" s="17">
        <v>550.51700000000005</v>
      </c>
      <c r="C45" s="14">
        <v>0.69499999999999995</v>
      </c>
      <c r="D45" s="17">
        <v>-638.41499999999996</v>
      </c>
      <c r="E45" s="17">
        <v>56.4</v>
      </c>
      <c r="F45" s="17">
        <v>-56.994999999999997</v>
      </c>
      <c r="G45" s="17">
        <v>114.5</v>
      </c>
      <c r="H45" s="17">
        <v>37</v>
      </c>
      <c r="I45" s="17">
        <v>-224.745</v>
      </c>
      <c r="J45" s="17">
        <v>2683.44</v>
      </c>
      <c r="K45" s="17">
        <v>2</v>
      </c>
      <c r="L45" s="17">
        <v>0.04</v>
      </c>
      <c r="M45" s="17">
        <v>63.33</v>
      </c>
      <c r="N45" s="17">
        <v>21.828620000000001</v>
      </c>
      <c r="O45" s="17">
        <v>28157.3</v>
      </c>
      <c r="P45" s="17">
        <v>1307.5</v>
      </c>
      <c r="Q45" s="17">
        <v>-24.361999999999998</v>
      </c>
      <c r="R45" s="17">
        <v>35825</v>
      </c>
      <c r="S45" s="17">
        <v>25.33</v>
      </c>
      <c r="T45" s="17">
        <v>-59.634999999999998</v>
      </c>
      <c r="U45" s="17">
        <v>-0.49790000000000001</v>
      </c>
      <c r="V45" s="17">
        <v>-7.55</v>
      </c>
      <c r="W45" s="17">
        <v>25578.612420000001</v>
      </c>
      <c r="X45" s="17">
        <v>16648.8</v>
      </c>
      <c r="Y45" s="17">
        <v>47.4</v>
      </c>
      <c r="Z45" s="17">
        <v>-190.81</v>
      </c>
    </row>
    <row r="46" spans="1:26" x14ac:dyDescent="0.2">
      <c r="A46" s="27">
        <v>45520</v>
      </c>
      <c r="B46" s="17">
        <v>566.5</v>
      </c>
      <c r="C46" s="14">
        <v>0.755</v>
      </c>
      <c r="D46" s="17">
        <v>-624.81500000000005</v>
      </c>
      <c r="E46" s="17">
        <v>55.65</v>
      </c>
      <c r="F46" s="17">
        <v>-57</v>
      </c>
      <c r="G46" s="17">
        <v>114.5</v>
      </c>
      <c r="H46" s="17">
        <v>42</v>
      </c>
      <c r="I46" s="17">
        <v>-294.75</v>
      </c>
      <c r="J46" s="17">
        <v>2687</v>
      </c>
      <c r="K46" s="17">
        <v>3.5</v>
      </c>
      <c r="L46" s="17">
        <v>0.06</v>
      </c>
      <c r="M46" s="17">
        <v>63.604999999999997</v>
      </c>
      <c r="N46" s="17">
        <v>21.745000000000001</v>
      </c>
      <c r="O46" s="17">
        <v>28876.5</v>
      </c>
      <c r="P46" s="17">
        <v>1322.6</v>
      </c>
      <c r="Q46" s="17">
        <v>-23.565000000000001</v>
      </c>
      <c r="R46" s="17">
        <v>35140.589999999997</v>
      </c>
      <c r="S46" s="17">
        <v>26</v>
      </c>
      <c r="T46" s="17">
        <v>-59.27</v>
      </c>
      <c r="U46" s="17">
        <v>-0.40749999999999997</v>
      </c>
      <c r="V46" s="17">
        <v>-7.45</v>
      </c>
      <c r="W46" s="17">
        <v>25578.612420000001</v>
      </c>
      <c r="X46" s="17">
        <v>16176</v>
      </c>
      <c r="Y46" s="17">
        <v>47.040999999999997</v>
      </c>
      <c r="Z46" s="17">
        <v>-192.86</v>
      </c>
    </row>
    <row r="47" spans="1:26" x14ac:dyDescent="0.2">
      <c r="A47" s="27">
        <v>45519</v>
      </c>
      <c r="B47" s="17">
        <v>567.5</v>
      </c>
      <c r="C47" s="14">
        <v>0.8</v>
      </c>
      <c r="D47" s="17">
        <v>-604.14800000000002</v>
      </c>
      <c r="E47" s="17">
        <v>55.85</v>
      </c>
      <c r="F47" s="17">
        <v>-57.604999999999997</v>
      </c>
      <c r="G47" s="17">
        <v>112</v>
      </c>
      <c r="H47" s="17">
        <v>39</v>
      </c>
      <c r="I47" s="17">
        <v>-301.75</v>
      </c>
      <c r="J47" s="17">
        <v>2680</v>
      </c>
      <c r="K47" s="17">
        <v>5</v>
      </c>
      <c r="L47" s="17">
        <v>0.04</v>
      </c>
      <c r="M47" s="17">
        <v>64.045000000000002</v>
      </c>
      <c r="N47" s="17">
        <v>23.724450000000001</v>
      </c>
      <c r="O47" s="17">
        <v>29539.8</v>
      </c>
      <c r="P47" s="17">
        <v>1327</v>
      </c>
      <c r="Q47" s="17">
        <v>-24.797000000000001</v>
      </c>
      <c r="R47" s="17">
        <v>36664.413999999997</v>
      </c>
      <c r="S47" s="17">
        <v>27.175000000000001</v>
      </c>
      <c r="T47" s="17">
        <v>-58.6</v>
      </c>
      <c r="U47" s="17">
        <v>-0.40649999999999997</v>
      </c>
      <c r="V47" s="17">
        <v>-7.55</v>
      </c>
      <c r="W47" s="17">
        <v>25578.612420000001</v>
      </c>
      <c r="X47" s="17">
        <v>16250</v>
      </c>
      <c r="Y47" s="17">
        <v>46.737000000000002</v>
      </c>
      <c r="Z47" s="17">
        <v>-195.602</v>
      </c>
    </row>
    <row r="48" spans="1:26" x14ac:dyDescent="0.2">
      <c r="A48" s="27">
        <v>45518</v>
      </c>
      <c r="B48" s="17">
        <v>559.29399999999998</v>
      </c>
      <c r="C48" s="14">
        <v>0.83</v>
      </c>
      <c r="D48" s="17">
        <v>-611.66300000000001</v>
      </c>
      <c r="E48" s="17">
        <v>54.274999999999999</v>
      </c>
      <c r="F48" s="17">
        <v>-57.085000000000001</v>
      </c>
      <c r="G48" s="17">
        <v>113.675</v>
      </c>
      <c r="H48" s="17">
        <v>37</v>
      </c>
      <c r="I48" s="17">
        <v>-233.745</v>
      </c>
      <c r="J48" s="17">
        <v>2779.9949999999999</v>
      </c>
      <c r="K48" s="17">
        <v>8.1</v>
      </c>
      <c r="L48" s="17">
        <v>0.04</v>
      </c>
      <c r="M48" s="17">
        <v>64.204999999999998</v>
      </c>
      <c r="N48" s="17">
        <v>22.78735</v>
      </c>
      <c r="O48" s="17">
        <v>29817</v>
      </c>
      <c r="P48" s="17">
        <v>1356</v>
      </c>
      <c r="Q48" s="17">
        <v>-25.891999999999999</v>
      </c>
      <c r="R48" s="17">
        <v>35367.195</v>
      </c>
      <c r="S48" s="17">
        <v>28.05</v>
      </c>
      <c r="T48" s="17">
        <v>-58.454999999999998</v>
      </c>
      <c r="U48" s="17">
        <v>-0.50049999999999994</v>
      </c>
      <c r="V48" s="17">
        <v>-7.5</v>
      </c>
      <c r="W48" s="17">
        <v>25578.612420000001</v>
      </c>
      <c r="X48" s="17">
        <v>16500</v>
      </c>
      <c r="Y48" s="17">
        <v>47.636000000000003</v>
      </c>
      <c r="Z48" s="17">
        <v>-197.298</v>
      </c>
    </row>
    <row r="49" spans="1:26" x14ac:dyDescent="0.2">
      <c r="A49" s="27">
        <v>45517</v>
      </c>
      <c r="B49" s="17">
        <v>566.5</v>
      </c>
      <c r="C49" s="14">
        <v>0.82299999999999995</v>
      </c>
      <c r="D49" s="17">
        <v>-613.73</v>
      </c>
      <c r="E49" s="17">
        <v>54.225000000000001</v>
      </c>
      <c r="F49" s="17">
        <v>-55.814999999999998</v>
      </c>
      <c r="G49" s="17">
        <v>112.44499999999999</v>
      </c>
      <c r="H49" s="17">
        <v>43</v>
      </c>
      <c r="I49" s="17">
        <v>-226.75</v>
      </c>
      <c r="J49" s="17">
        <v>2684.9749999999999</v>
      </c>
      <c r="K49" s="17">
        <v>10</v>
      </c>
      <c r="L49" s="17">
        <v>0.05</v>
      </c>
      <c r="M49" s="17">
        <v>65.174999999999997</v>
      </c>
      <c r="N49" s="17">
        <v>30</v>
      </c>
      <c r="O49" s="17">
        <v>31193.7</v>
      </c>
      <c r="P49" s="17">
        <v>1331.6</v>
      </c>
      <c r="Q49" s="17">
        <v>-25.61</v>
      </c>
      <c r="R49" s="17">
        <v>35454.5</v>
      </c>
      <c r="S49" s="17">
        <v>27.65</v>
      </c>
      <c r="T49" s="17">
        <v>-57.548000000000002</v>
      </c>
      <c r="U49" s="17">
        <v>-0.435</v>
      </c>
      <c r="V49" s="17">
        <v>-7.65</v>
      </c>
      <c r="W49" s="17">
        <v>25578.612420000001</v>
      </c>
      <c r="X49" s="17">
        <v>20257</v>
      </c>
      <c r="Y49" s="17">
        <v>46.286999999999999</v>
      </c>
      <c r="Z49" s="17">
        <v>-191.90199999999999</v>
      </c>
    </row>
    <row r="50" spans="1:26" x14ac:dyDescent="0.2">
      <c r="A50" s="27">
        <v>45516</v>
      </c>
      <c r="B50" s="17">
        <v>591.5</v>
      </c>
      <c r="C50" s="14">
        <v>0.95</v>
      </c>
      <c r="D50" s="17">
        <v>-555.69500000000005</v>
      </c>
      <c r="E50" s="17">
        <v>55.674999999999997</v>
      </c>
      <c r="F50" s="17">
        <v>-56.844999999999999</v>
      </c>
      <c r="G50" s="17">
        <v>114.1</v>
      </c>
      <c r="H50" s="17">
        <v>48</v>
      </c>
      <c r="I50" s="17">
        <v>-276</v>
      </c>
      <c r="J50" s="17">
        <v>2687.87</v>
      </c>
      <c r="K50" s="17">
        <v>17.100000000000001</v>
      </c>
      <c r="L50" s="17">
        <v>4.9799999999999997E-2</v>
      </c>
      <c r="M50" s="17">
        <v>65.16</v>
      </c>
      <c r="N50" s="17">
        <v>29.76765</v>
      </c>
      <c r="O50" s="17">
        <v>30924</v>
      </c>
      <c r="P50" s="17">
        <v>1338.1</v>
      </c>
      <c r="Q50" s="17">
        <v>-28.785</v>
      </c>
      <c r="R50" s="17">
        <v>35547.141000000003</v>
      </c>
      <c r="S50" s="17">
        <v>27.7</v>
      </c>
      <c r="T50" s="17">
        <v>-58.253</v>
      </c>
      <c r="U50" s="17">
        <v>-0.372</v>
      </c>
      <c r="V50" s="17">
        <v>-7.51</v>
      </c>
      <c r="W50" s="17">
        <v>25578.612420000001</v>
      </c>
      <c r="X50" s="17">
        <v>17437.5</v>
      </c>
      <c r="Y50" s="17">
        <v>46.055999999999997</v>
      </c>
      <c r="Z50" s="17">
        <v>-192.24</v>
      </c>
    </row>
    <row r="51" spans="1:26" x14ac:dyDescent="0.2">
      <c r="A51" s="27">
        <v>45513</v>
      </c>
      <c r="B51" s="17">
        <v>582.5</v>
      </c>
      <c r="C51" s="14">
        <v>1.1000000000000001</v>
      </c>
      <c r="D51" s="17">
        <v>-555.15300000000002</v>
      </c>
      <c r="E51" s="17">
        <v>54.975000000000001</v>
      </c>
      <c r="F51" s="17">
        <v>-57.835000000000001</v>
      </c>
      <c r="G51" s="17">
        <v>114</v>
      </c>
      <c r="H51" s="17">
        <v>48</v>
      </c>
      <c r="I51" s="17">
        <v>-174.5</v>
      </c>
      <c r="J51" s="17">
        <v>2652.83</v>
      </c>
      <c r="K51" s="17">
        <v>20</v>
      </c>
      <c r="L51" s="17">
        <v>5.28E-2</v>
      </c>
      <c r="M51" s="17">
        <v>65.5</v>
      </c>
      <c r="N51" s="17">
        <v>28.873799999999999</v>
      </c>
      <c r="O51" s="17">
        <v>30168.5</v>
      </c>
      <c r="P51" s="17">
        <v>1354.5</v>
      </c>
      <c r="Q51" s="17">
        <v>-29.033000000000001</v>
      </c>
      <c r="R51" s="17">
        <v>35462.5</v>
      </c>
      <c r="S51" s="17">
        <v>28.15</v>
      </c>
      <c r="T51" s="17">
        <v>-59.35</v>
      </c>
      <c r="U51" s="17">
        <v>-0.55549999999999999</v>
      </c>
      <c r="V51" s="17">
        <v>-7.6</v>
      </c>
      <c r="W51" s="17">
        <v>25578.612420000001</v>
      </c>
      <c r="X51" s="17">
        <v>19632.3</v>
      </c>
      <c r="Y51" s="17">
        <v>45.975000000000001</v>
      </c>
      <c r="Z51" s="17">
        <v>-191.47900000000001</v>
      </c>
    </row>
    <row r="52" spans="1:26" x14ac:dyDescent="0.2">
      <c r="A52" s="27">
        <v>45512</v>
      </c>
      <c r="B52" s="17">
        <v>587.96600000000001</v>
      </c>
      <c r="C52" s="14">
        <v>1.1000000000000001</v>
      </c>
      <c r="D52" s="17">
        <v>-596.02800000000002</v>
      </c>
      <c r="E52" s="17">
        <v>56.125</v>
      </c>
      <c r="F52" s="17">
        <v>-57.63</v>
      </c>
      <c r="G52" s="17">
        <v>114.54</v>
      </c>
      <c r="H52" s="17">
        <v>45</v>
      </c>
      <c r="I52" s="17">
        <v>-232.755</v>
      </c>
      <c r="J52" s="17">
        <v>2677.5</v>
      </c>
      <c r="K52" s="17">
        <v>28</v>
      </c>
      <c r="L52" s="17">
        <v>5.0500000000000003E-2</v>
      </c>
      <c r="M52" s="17">
        <v>65</v>
      </c>
      <c r="N52" s="17">
        <v>31.741700000000002</v>
      </c>
      <c r="O52" s="17">
        <v>30780.5</v>
      </c>
      <c r="P52" s="17">
        <v>1358.3</v>
      </c>
      <c r="Q52" s="17">
        <v>-29.972000000000001</v>
      </c>
      <c r="R52" s="17">
        <v>37040.667999999998</v>
      </c>
      <c r="S52" s="17">
        <v>28.9</v>
      </c>
      <c r="T52" s="17">
        <v>-59.49</v>
      </c>
      <c r="U52" s="17">
        <v>-0.50619999999999998</v>
      </c>
      <c r="V52" s="17">
        <v>-7.665</v>
      </c>
      <c r="W52" s="17">
        <v>25578.612420000001</v>
      </c>
      <c r="X52" s="17">
        <v>21885</v>
      </c>
      <c r="Y52" s="17">
        <v>45.844999999999999</v>
      </c>
      <c r="Z52" s="17">
        <v>-191.95699999999999</v>
      </c>
    </row>
    <row r="53" spans="1:26" x14ac:dyDescent="0.2">
      <c r="A53" s="27">
        <v>45511</v>
      </c>
      <c r="B53" s="17">
        <v>593.99199999999996</v>
      </c>
      <c r="C53" s="14">
        <v>1.05</v>
      </c>
      <c r="D53" s="17">
        <v>-662.5</v>
      </c>
      <c r="E53" s="17">
        <v>58.893999999999998</v>
      </c>
      <c r="F53" s="17">
        <v>-60.825000000000003</v>
      </c>
      <c r="G53" s="17">
        <v>109.795</v>
      </c>
      <c r="H53" s="17">
        <v>49</v>
      </c>
      <c r="I53" s="17">
        <v>-295.74</v>
      </c>
      <c r="J53" s="17">
        <v>2839.75</v>
      </c>
      <c r="K53" s="17">
        <v>30.3</v>
      </c>
      <c r="L53" s="17">
        <v>8.5000000000000006E-2</v>
      </c>
      <c r="M53" s="17">
        <v>65.8</v>
      </c>
      <c r="N53" s="17">
        <v>35.568150000000003</v>
      </c>
      <c r="O53" s="17">
        <v>29296.7</v>
      </c>
      <c r="P53" s="17">
        <v>1374.7</v>
      </c>
      <c r="Q53" s="17">
        <v>-27.75</v>
      </c>
      <c r="R53" s="17">
        <v>35802.375</v>
      </c>
      <c r="S53" s="17">
        <v>29.5</v>
      </c>
      <c r="T53" s="17">
        <v>-59.29</v>
      </c>
      <c r="U53" s="17">
        <v>-0.39</v>
      </c>
      <c r="V53" s="17">
        <v>-8</v>
      </c>
      <c r="W53" s="17">
        <v>25578.612420000001</v>
      </c>
      <c r="X53" s="17">
        <v>21167</v>
      </c>
      <c r="Y53" s="17">
        <v>46.615000000000002</v>
      </c>
      <c r="Z53" s="17">
        <v>-196.785</v>
      </c>
    </row>
    <row r="54" spans="1:26" x14ac:dyDescent="0.2">
      <c r="A54" s="27">
        <v>45510</v>
      </c>
      <c r="B54" s="17">
        <v>608.43899999999996</v>
      </c>
      <c r="C54" s="14">
        <v>1.05</v>
      </c>
      <c r="D54" s="17">
        <v>-689.35299999999995</v>
      </c>
      <c r="E54" s="17">
        <v>58.85</v>
      </c>
      <c r="F54" s="17">
        <v>-61.594999999999999</v>
      </c>
      <c r="G54" s="17">
        <v>102.54</v>
      </c>
      <c r="H54" s="17">
        <v>56</v>
      </c>
      <c r="I54" s="17">
        <v>-293</v>
      </c>
      <c r="J54" s="17">
        <v>2791.17</v>
      </c>
      <c r="K54" s="17">
        <v>28.5</v>
      </c>
      <c r="L54" s="17">
        <v>7.0000000000000007E-2</v>
      </c>
      <c r="M54" s="17">
        <v>62.174999999999997</v>
      </c>
      <c r="N54" s="17">
        <v>46.808750000000003</v>
      </c>
      <c r="O54" s="17">
        <v>28379.4</v>
      </c>
      <c r="P54" s="17">
        <v>1384.7</v>
      </c>
      <c r="Q54" s="17">
        <v>-26.93</v>
      </c>
      <c r="R54" s="17">
        <v>37325</v>
      </c>
      <c r="S54" s="17">
        <v>29.225000000000001</v>
      </c>
      <c r="T54" s="17">
        <v>-59.725000000000001</v>
      </c>
      <c r="U54" s="17">
        <v>-0.36130000000000001</v>
      </c>
      <c r="V54" s="17">
        <v>-7.7</v>
      </c>
      <c r="W54" s="17">
        <v>25578.612420000001</v>
      </c>
      <c r="X54" s="17">
        <v>31710.5</v>
      </c>
      <c r="Y54" s="17">
        <v>45.67</v>
      </c>
      <c r="Z54" s="17">
        <v>-188.78299999999999</v>
      </c>
    </row>
    <row r="55" spans="1:26" x14ac:dyDescent="0.2">
      <c r="A55" s="27">
        <v>45509</v>
      </c>
      <c r="B55" s="17">
        <v>605.11900000000003</v>
      </c>
      <c r="C55" s="14">
        <v>1.1499999999999999</v>
      </c>
      <c r="D55" s="17">
        <v>-634.5</v>
      </c>
      <c r="E55" s="17">
        <v>59.1</v>
      </c>
      <c r="F55" s="17">
        <v>-60.744999999999997</v>
      </c>
      <c r="G55" s="17">
        <v>102.5</v>
      </c>
      <c r="H55" s="17">
        <v>58</v>
      </c>
      <c r="I55" s="17">
        <v>-231.75</v>
      </c>
      <c r="J55" s="17">
        <v>2790</v>
      </c>
      <c r="K55" s="17">
        <v>30</v>
      </c>
      <c r="L55" s="17">
        <v>0.06</v>
      </c>
      <c r="M55" s="17">
        <v>65</v>
      </c>
      <c r="N55" s="17">
        <v>47.384799999999998</v>
      </c>
      <c r="O55" s="17">
        <v>28212.400000000001</v>
      </c>
      <c r="P55" s="17">
        <v>1395.6</v>
      </c>
      <c r="Q55" s="17">
        <v>-28.94</v>
      </c>
      <c r="R55" s="17">
        <v>37361</v>
      </c>
      <c r="S55" s="17">
        <v>31.1</v>
      </c>
      <c r="T55" s="17">
        <v>-59.405000000000001</v>
      </c>
      <c r="U55" s="17">
        <v>-0.41289999999999999</v>
      </c>
      <c r="V55" s="17">
        <v>-7.5</v>
      </c>
      <c r="W55" s="17">
        <v>25578.612420000001</v>
      </c>
      <c r="X55" s="17">
        <v>34000</v>
      </c>
      <c r="Y55" s="17">
        <v>45.84</v>
      </c>
      <c r="Z55" s="17">
        <v>-188.32300000000001</v>
      </c>
    </row>
    <row r="56" spans="1:26" x14ac:dyDescent="0.2">
      <c r="A56" s="27">
        <v>45506</v>
      </c>
      <c r="B56" s="17">
        <v>608.54600000000005</v>
      </c>
      <c r="C56" s="14">
        <v>1</v>
      </c>
      <c r="D56" s="17">
        <v>-571.5</v>
      </c>
      <c r="E56" s="17">
        <v>56.125</v>
      </c>
      <c r="F56" s="17">
        <v>-61.6</v>
      </c>
      <c r="G56" s="17">
        <v>96.534999999999997</v>
      </c>
      <c r="H56" s="17">
        <v>55</v>
      </c>
      <c r="I56" s="17">
        <v>-342.74</v>
      </c>
      <c r="J56" s="17">
        <v>2728.52</v>
      </c>
      <c r="K56" s="17">
        <v>23</v>
      </c>
      <c r="L56" s="17">
        <v>0.08</v>
      </c>
      <c r="M56" s="17">
        <v>59</v>
      </c>
      <c r="N56" s="17">
        <v>45.4968</v>
      </c>
      <c r="O56" s="17">
        <v>28265.200000000001</v>
      </c>
      <c r="P56" s="17">
        <v>1392.5</v>
      </c>
      <c r="Q56" s="17">
        <v>-25.184999999999999</v>
      </c>
      <c r="R56" s="17">
        <v>34316</v>
      </c>
      <c r="S56" s="17">
        <v>28.594999999999999</v>
      </c>
      <c r="T56" s="17">
        <v>-59.95</v>
      </c>
      <c r="U56" s="17">
        <v>-0.36599999999999999</v>
      </c>
      <c r="V56" s="17">
        <v>-7.1749999999999998</v>
      </c>
      <c r="W56" s="17">
        <v>25578.612420000001</v>
      </c>
      <c r="X56" s="17">
        <v>31000</v>
      </c>
      <c r="Y56" s="17">
        <v>46.34</v>
      </c>
      <c r="Z56" s="17">
        <v>-192.60499999999999</v>
      </c>
    </row>
    <row r="57" spans="1:26" x14ac:dyDescent="0.2">
      <c r="A57" s="27">
        <v>45505</v>
      </c>
      <c r="B57" s="17">
        <v>599.5</v>
      </c>
      <c r="C57" s="14">
        <v>0.97499999999999998</v>
      </c>
      <c r="D57" s="17">
        <v>-553.54499999999996</v>
      </c>
      <c r="E57" s="17">
        <v>53.924999999999997</v>
      </c>
      <c r="F57" s="17">
        <v>-64.954999999999998</v>
      </c>
      <c r="G57" s="17">
        <v>93.33</v>
      </c>
      <c r="H57" s="17">
        <v>46</v>
      </c>
      <c r="I57" s="17">
        <v>-212.745</v>
      </c>
      <c r="J57" s="17">
        <v>2704.0749999999998</v>
      </c>
      <c r="K57" s="17">
        <v>15</v>
      </c>
      <c r="L57" s="17">
        <v>8.6300000000000002E-2</v>
      </c>
      <c r="M57" s="17">
        <v>52.5</v>
      </c>
      <c r="N57" s="17">
        <v>43.789450000000002</v>
      </c>
      <c r="O57" s="17">
        <v>28674.5</v>
      </c>
      <c r="P57" s="17">
        <v>1333.4</v>
      </c>
      <c r="Q57" s="17">
        <v>-25.018000000000001</v>
      </c>
      <c r="R57" s="17">
        <v>34721.218999999997</v>
      </c>
      <c r="S57" s="17">
        <v>27.074999999999999</v>
      </c>
      <c r="T57" s="17">
        <v>-60.3</v>
      </c>
      <c r="U57" s="17">
        <v>-0.27950000000000003</v>
      </c>
      <c r="V57" s="17">
        <v>-7.3</v>
      </c>
      <c r="W57" s="17">
        <v>25578.612420000001</v>
      </c>
      <c r="X57" s="17">
        <v>19601</v>
      </c>
      <c r="Y57" s="17">
        <v>46.314999999999998</v>
      </c>
      <c r="Z57" s="17">
        <v>-197.46</v>
      </c>
    </row>
    <row r="58" spans="1:26" x14ac:dyDescent="0.2">
      <c r="A58" s="27">
        <v>45504</v>
      </c>
      <c r="B58" s="17">
        <v>575.51</v>
      </c>
      <c r="C58" s="14">
        <v>0.8</v>
      </c>
      <c r="D58" s="17">
        <v>-522</v>
      </c>
      <c r="E58" s="17">
        <v>56.137999999999998</v>
      </c>
      <c r="F58" s="17">
        <v>-71.989999999999995</v>
      </c>
      <c r="G58" s="17">
        <v>95.334999999999994</v>
      </c>
      <c r="H58" s="17">
        <v>43.783000000000001</v>
      </c>
      <c r="I58" s="17">
        <v>-189.75</v>
      </c>
      <c r="J58" s="17">
        <v>2756.5</v>
      </c>
      <c r="K58" s="17">
        <v>15.1</v>
      </c>
      <c r="L58" s="17">
        <v>9.6000000000000002E-2</v>
      </c>
      <c r="M58" s="17">
        <v>52.494999999999997</v>
      </c>
      <c r="N58" s="17">
        <v>41.5</v>
      </c>
      <c r="O58" s="17">
        <v>27879.8</v>
      </c>
      <c r="P58" s="17">
        <v>1339.1</v>
      </c>
      <c r="Q58" s="17">
        <v>-25.082999999999998</v>
      </c>
      <c r="R58" s="17">
        <v>35084.016000000003</v>
      </c>
      <c r="S58" s="17">
        <v>26.925000000000001</v>
      </c>
      <c r="T58" s="17">
        <v>-60.55</v>
      </c>
      <c r="U58" s="17">
        <v>-0.27500000000000002</v>
      </c>
      <c r="V58" s="17">
        <v>-7.45</v>
      </c>
      <c r="W58" s="17">
        <v>25578.612420000001</v>
      </c>
      <c r="X58" s="17">
        <v>19500</v>
      </c>
      <c r="Y58" s="17">
        <v>47.914999999999999</v>
      </c>
      <c r="Z58" s="17">
        <v>-205.465</v>
      </c>
    </row>
    <row r="59" spans="1:26" x14ac:dyDescent="0.2">
      <c r="A59" s="27">
        <v>45503</v>
      </c>
      <c r="B59" s="17">
        <v>589.5</v>
      </c>
      <c r="C59" s="14">
        <v>0.751</v>
      </c>
      <c r="D59" s="17">
        <v>-498.28300000000002</v>
      </c>
      <c r="E59" s="17">
        <v>57.87</v>
      </c>
      <c r="F59" s="17">
        <v>-69.5</v>
      </c>
      <c r="G59" s="17">
        <v>96.58</v>
      </c>
      <c r="H59" s="17">
        <v>44</v>
      </c>
      <c r="I59" s="17">
        <v>-206.995</v>
      </c>
      <c r="J59" s="17">
        <v>2713.0549999999998</v>
      </c>
      <c r="K59" s="17">
        <v>16.5</v>
      </c>
      <c r="L59" s="17">
        <v>7.0000000000000007E-2</v>
      </c>
      <c r="M59" s="17">
        <v>51.5</v>
      </c>
      <c r="N59" s="17">
        <v>41.489170000000001</v>
      </c>
      <c r="O59" s="17">
        <v>28394.6</v>
      </c>
      <c r="P59" s="17">
        <v>1310.5</v>
      </c>
      <c r="Q59" s="17">
        <v>-22.895</v>
      </c>
      <c r="R59" s="17">
        <v>34240.25</v>
      </c>
      <c r="S59" s="17">
        <v>26.355</v>
      </c>
      <c r="T59" s="17">
        <v>-59.01</v>
      </c>
      <c r="U59" s="17">
        <v>-0.1988</v>
      </c>
      <c r="V59" s="17">
        <v>-7.3</v>
      </c>
      <c r="W59" s="17">
        <v>25578.612420000001</v>
      </c>
      <c r="X59" s="17">
        <v>18200.3</v>
      </c>
      <c r="Y59" s="17">
        <v>46.734999999999999</v>
      </c>
      <c r="Z59" s="17">
        <v>-205.245</v>
      </c>
    </row>
    <row r="60" spans="1:26" x14ac:dyDescent="0.2">
      <c r="A60" s="27">
        <v>45502</v>
      </c>
      <c r="B60" s="17">
        <v>589.5</v>
      </c>
      <c r="C60" s="14">
        <v>0.77</v>
      </c>
      <c r="D60" s="17">
        <v>-511.738</v>
      </c>
      <c r="E60" s="17">
        <v>57.75</v>
      </c>
      <c r="F60" s="17">
        <v>-66.59</v>
      </c>
      <c r="G60" s="17">
        <v>95.5</v>
      </c>
      <c r="H60" s="17">
        <v>45</v>
      </c>
      <c r="I60" s="17">
        <v>-167.49</v>
      </c>
      <c r="J60" s="17">
        <v>2709.46</v>
      </c>
      <c r="K60" s="17">
        <v>19</v>
      </c>
      <c r="L60" s="17">
        <v>6.9699999999999998E-2</v>
      </c>
      <c r="M60" s="17">
        <v>48.5</v>
      </c>
      <c r="N60" s="17">
        <v>40.796129999999998</v>
      </c>
      <c r="O60" s="17">
        <v>30922.1</v>
      </c>
      <c r="P60" s="17">
        <v>1303.4000000000001</v>
      </c>
      <c r="Q60" s="17">
        <v>-23.75</v>
      </c>
      <c r="R60" s="17">
        <v>33812.961000000003</v>
      </c>
      <c r="S60" s="17">
        <v>26.2</v>
      </c>
      <c r="T60" s="17">
        <v>-58.424999999999997</v>
      </c>
      <c r="U60" s="17">
        <v>-0.1885</v>
      </c>
      <c r="V60" s="17">
        <v>-7.4</v>
      </c>
      <c r="W60" s="17">
        <v>25578.612420000001</v>
      </c>
      <c r="X60" s="17">
        <v>19089</v>
      </c>
      <c r="Y60" s="17">
        <v>46.715000000000003</v>
      </c>
      <c r="Z60" s="17">
        <v>-207.83699999999999</v>
      </c>
    </row>
    <row r="61" spans="1:26" x14ac:dyDescent="0.2">
      <c r="A61" s="27">
        <v>45499</v>
      </c>
      <c r="B61" s="17">
        <v>589.5</v>
      </c>
      <c r="C61" s="14">
        <v>0.7</v>
      </c>
      <c r="D61" s="17">
        <v>-498</v>
      </c>
      <c r="E61" s="17">
        <v>59.5</v>
      </c>
      <c r="F61" s="17">
        <v>-66.45</v>
      </c>
      <c r="G61" s="17">
        <v>98</v>
      </c>
      <c r="H61" s="17">
        <v>44</v>
      </c>
      <c r="I61" s="17">
        <v>-238.495</v>
      </c>
      <c r="J61" s="17">
        <v>2701.12</v>
      </c>
      <c r="K61" s="17">
        <v>15</v>
      </c>
      <c r="L61" s="17">
        <v>0.06</v>
      </c>
      <c r="M61" s="17">
        <v>47.677999999999997</v>
      </c>
      <c r="N61" s="17">
        <v>42.3123</v>
      </c>
      <c r="O61" s="17">
        <v>30826.9</v>
      </c>
      <c r="P61" s="17">
        <v>1283.5</v>
      </c>
      <c r="Q61" s="17">
        <v>-24.56</v>
      </c>
      <c r="R61" s="17">
        <v>34200.195</v>
      </c>
      <c r="S61" s="17">
        <v>25.65</v>
      </c>
      <c r="T61" s="17">
        <v>-58.71</v>
      </c>
      <c r="U61" s="17">
        <v>-0.1865</v>
      </c>
      <c r="V61" s="17">
        <v>-7.35</v>
      </c>
      <c r="W61" s="17">
        <v>25578.612420000001</v>
      </c>
      <c r="X61" s="17">
        <v>17622.3</v>
      </c>
      <c r="Y61" s="17">
        <v>46.698</v>
      </c>
      <c r="Z61" s="17">
        <v>-206.48</v>
      </c>
    </row>
    <row r="62" spans="1:26" x14ac:dyDescent="0.2">
      <c r="A62" s="27">
        <v>45498</v>
      </c>
      <c r="B62" s="17">
        <v>585.5</v>
      </c>
      <c r="C62" s="14">
        <v>0.72499999999999998</v>
      </c>
      <c r="D62" s="17">
        <v>-474</v>
      </c>
      <c r="E62" s="17">
        <v>60.63</v>
      </c>
      <c r="F62" s="17">
        <v>-64.56</v>
      </c>
      <c r="G62" s="17">
        <v>101.5</v>
      </c>
      <c r="H62" s="17">
        <v>36</v>
      </c>
      <c r="I62" s="17">
        <v>-252</v>
      </c>
      <c r="J62" s="17">
        <v>2706.87</v>
      </c>
      <c r="K62" s="17">
        <v>15</v>
      </c>
      <c r="L62" s="17">
        <v>0.05</v>
      </c>
      <c r="M62" s="17">
        <v>46.91</v>
      </c>
      <c r="N62" s="17">
        <v>40.613549999999996</v>
      </c>
      <c r="O62" s="17">
        <v>31149.4</v>
      </c>
      <c r="P62" s="17">
        <v>1264.5</v>
      </c>
      <c r="Q62" s="17">
        <v>-25.045000000000002</v>
      </c>
      <c r="R62" s="17">
        <v>35759.953000000001</v>
      </c>
      <c r="S62" s="17">
        <v>25.8</v>
      </c>
      <c r="T62" s="17">
        <v>-57.9</v>
      </c>
      <c r="U62" s="17">
        <v>-0.20399999999999999</v>
      </c>
      <c r="V62" s="17">
        <v>-7.3</v>
      </c>
      <c r="W62" s="17">
        <v>25578.612420000001</v>
      </c>
      <c r="X62" s="17">
        <v>19331.3</v>
      </c>
      <c r="Y62" s="17">
        <v>46.97</v>
      </c>
      <c r="Z62" s="17">
        <v>-207.4</v>
      </c>
    </row>
    <row r="63" spans="1:26" x14ac:dyDescent="0.2">
      <c r="A63" s="27">
        <v>45497</v>
      </c>
      <c r="B63" s="17">
        <v>564.5</v>
      </c>
      <c r="C63" s="14">
        <v>0.62</v>
      </c>
      <c r="D63" s="17">
        <v>-442.96</v>
      </c>
      <c r="E63" s="17">
        <v>61.774999999999999</v>
      </c>
      <c r="F63" s="17">
        <v>-65.39</v>
      </c>
      <c r="G63" s="17">
        <v>105</v>
      </c>
      <c r="H63" s="17">
        <v>41</v>
      </c>
      <c r="I63" s="17">
        <v>-279.875</v>
      </c>
      <c r="J63" s="17">
        <v>2734.68</v>
      </c>
      <c r="K63" s="17">
        <v>13</v>
      </c>
      <c r="L63" s="17">
        <v>0.03</v>
      </c>
      <c r="M63" s="17">
        <v>47.5</v>
      </c>
      <c r="N63" s="17">
        <v>44</v>
      </c>
      <c r="O63" s="17">
        <v>31206</v>
      </c>
      <c r="P63" s="17">
        <v>1279.3</v>
      </c>
      <c r="Q63" s="17">
        <v>-24.84</v>
      </c>
      <c r="R63" s="17">
        <v>33674.620999999999</v>
      </c>
      <c r="S63" s="17">
        <v>26.25</v>
      </c>
      <c r="T63" s="17">
        <v>-59</v>
      </c>
      <c r="U63" s="17">
        <v>-0.16300000000000001</v>
      </c>
      <c r="V63" s="17">
        <v>-7.45</v>
      </c>
      <c r="W63" s="17">
        <v>25578.612420000001</v>
      </c>
      <c r="X63" s="17">
        <v>15990.5</v>
      </c>
      <c r="Y63" s="17">
        <v>47.575000000000003</v>
      </c>
      <c r="Z63" s="17">
        <v>-211.25299999999999</v>
      </c>
    </row>
    <row r="64" spans="1:26" x14ac:dyDescent="0.2">
      <c r="A64" s="27">
        <v>45496</v>
      </c>
      <c r="B64" s="17">
        <v>574.37300000000005</v>
      </c>
      <c r="C64" s="14">
        <v>0.73</v>
      </c>
      <c r="D64" s="17">
        <v>-434.995</v>
      </c>
      <c r="E64" s="17">
        <v>61.9</v>
      </c>
      <c r="F64" s="17">
        <v>-64.75</v>
      </c>
      <c r="G64" s="17">
        <v>101.5</v>
      </c>
      <c r="H64" s="17">
        <v>36</v>
      </c>
      <c r="I64" s="17">
        <v>-208.745</v>
      </c>
      <c r="J64" s="17">
        <v>2630</v>
      </c>
      <c r="K64" s="17">
        <v>7</v>
      </c>
      <c r="L64" s="17">
        <v>0.04</v>
      </c>
      <c r="M64" s="17">
        <v>46.81</v>
      </c>
      <c r="N64" s="17">
        <v>42.041849999999997</v>
      </c>
      <c r="O64" s="17">
        <v>30956</v>
      </c>
      <c r="P64" s="17">
        <v>1245.9000000000001</v>
      </c>
      <c r="Q64" s="17">
        <v>-22.155000000000001</v>
      </c>
      <c r="R64" s="17">
        <v>33709.472999999998</v>
      </c>
      <c r="S64" s="17">
        <v>25.675000000000001</v>
      </c>
      <c r="T64" s="17">
        <v>-58.39</v>
      </c>
      <c r="U64" s="17">
        <v>-0.14249999999999999</v>
      </c>
      <c r="V64" s="17">
        <v>-7.35</v>
      </c>
      <c r="W64" s="17">
        <v>25578.612420000001</v>
      </c>
      <c r="X64" s="17">
        <v>16027</v>
      </c>
      <c r="Y64" s="17">
        <v>46.715000000000003</v>
      </c>
      <c r="Z64" s="17">
        <v>-210.77</v>
      </c>
    </row>
    <row r="65" spans="1:26" x14ac:dyDescent="0.2">
      <c r="A65" s="27">
        <v>45495</v>
      </c>
      <c r="B65" s="17">
        <v>564.5</v>
      </c>
      <c r="C65" s="14">
        <v>0.75</v>
      </c>
      <c r="D65" s="17">
        <v>-439.62799999999999</v>
      </c>
      <c r="E65" s="17">
        <v>60.344999999999999</v>
      </c>
      <c r="F65" s="17">
        <v>-59.55</v>
      </c>
      <c r="G65" s="17">
        <v>100.965</v>
      </c>
      <c r="H65" s="17">
        <v>38.954999999999998</v>
      </c>
      <c r="I65" s="17">
        <v>-216.505</v>
      </c>
      <c r="J65" s="17">
        <v>2601.17</v>
      </c>
      <c r="K65" s="17">
        <v>7</v>
      </c>
      <c r="L65" s="17">
        <v>4.1500000000000002E-2</v>
      </c>
      <c r="M65" s="17">
        <v>46.5</v>
      </c>
      <c r="N65" s="17">
        <v>39.6126</v>
      </c>
      <c r="O65" s="17">
        <v>28707.3</v>
      </c>
      <c r="P65" s="17">
        <v>1257.8</v>
      </c>
      <c r="Q65" s="17">
        <v>-19.777999999999999</v>
      </c>
      <c r="R65" s="17">
        <v>34314.163999999997</v>
      </c>
      <c r="S65" s="17">
        <v>25.175000000000001</v>
      </c>
      <c r="T65" s="17">
        <v>-58.5</v>
      </c>
      <c r="U65" s="17">
        <v>-0.112</v>
      </c>
      <c r="V65" s="17">
        <v>-7.3</v>
      </c>
      <c r="W65" s="17">
        <v>25578.612420000001</v>
      </c>
      <c r="X65" s="17">
        <v>17752.5</v>
      </c>
      <c r="Y65" s="17">
        <v>46.79</v>
      </c>
      <c r="Z65" s="17">
        <v>-213.13</v>
      </c>
    </row>
    <row r="66" spans="1:26" x14ac:dyDescent="0.2">
      <c r="A66" s="27">
        <v>45492</v>
      </c>
      <c r="B66" s="17">
        <v>562.5</v>
      </c>
      <c r="C66" s="14">
        <v>0.65</v>
      </c>
      <c r="D66" s="17">
        <v>-471.5</v>
      </c>
      <c r="E66" s="17">
        <v>62.274999999999999</v>
      </c>
      <c r="F66" s="17">
        <v>-58.89</v>
      </c>
      <c r="G66" s="17">
        <v>104.43</v>
      </c>
      <c r="H66" s="17">
        <v>39</v>
      </c>
      <c r="I66" s="17">
        <v>-226.5</v>
      </c>
      <c r="J66" s="17">
        <v>2633</v>
      </c>
      <c r="K66" s="17">
        <v>7.5</v>
      </c>
      <c r="L66" s="17">
        <v>2.9499999999999998E-2</v>
      </c>
      <c r="M66" s="17">
        <v>46.7</v>
      </c>
      <c r="N66" s="17">
        <v>40.898650000000004</v>
      </c>
      <c r="O66" s="17">
        <v>28473</v>
      </c>
      <c r="P66" s="17">
        <v>1267</v>
      </c>
      <c r="Q66" s="17">
        <v>-21.375</v>
      </c>
      <c r="R66" s="17">
        <v>35196.391000000003</v>
      </c>
      <c r="S66" s="17">
        <v>24.88</v>
      </c>
      <c r="T66" s="17">
        <v>-58.63</v>
      </c>
      <c r="U66" s="17">
        <v>-0.13039999999999999</v>
      </c>
      <c r="V66" s="17">
        <v>-7.1079999999999997</v>
      </c>
      <c r="W66" s="17">
        <v>25578.612420000001</v>
      </c>
      <c r="X66" s="17">
        <v>16720</v>
      </c>
      <c r="Y66" s="17">
        <v>46.68</v>
      </c>
      <c r="Z66" s="17">
        <v>-213.45</v>
      </c>
    </row>
    <row r="67" spans="1:26" x14ac:dyDescent="0.2">
      <c r="A67" s="27">
        <v>45491</v>
      </c>
      <c r="B67" s="17">
        <v>565.5</v>
      </c>
      <c r="C67" s="14">
        <v>0.65</v>
      </c>
      <c r="D67" s="17">
        <v>-465.39</v>
      </c>
      <c r="E67" s="17">
        <v>59.64</v>
      </c>
      <c r="F67" s="17">
        <v>-59.25</v>
      </c>
      <c r="G67" s="17">
        <v>103</v>
      </c>
      <c r="H67" s="17">
        <v>37</v>
      </c>
      <c r="I67" s="17">
        <v>-237.12</v>
      </c>
      <c r="J67" s="17">
        <v>2611.65</v>
      </c>
      <c r="K67" s="17">
        <v>7</v>
      </c>
      <c r="L67" s="17">
        <v>0.03</v>
      </c>
      <c r="M67" s="17">
        <v>46.7</v>
      </c>
      <c r="N67" s="17">
        <v>41.939219999999999</v>
      </c>
      <c r="O67" s="17">
        <v>28849.5</v>
      </c>
      <c r="P67" s="17">
        <v>1263.5999999999999</v>
      </c>
      <c r="Q67" s="17">
        <v>-22.908000000000001</v>
      </c>
      <c r="R67" s="17">
        <v>35704.351999999999</v>
      </c>
      <c r="S67" s="17">
        <v>24.594999999999999</v>
      </c>
      <c r="T67" s="17">
        <v>-58.15</v>
      </c>
      <c r="U67" s="17">
        <v>-0.1515</v>
      </c>
      <c r="V67" s="17">
        <v>-7.1</v>
      </c>
      <c r="W67" s="17">
        <v>25578.612420000001</v>
      </c>
      <c r="X67" s="17">
        <v>15731</v>
      </c>
      <c r="Y67" s="17">
        <v>46.81</v>
      </c>
      <c r="Z67" s="17">
        <v>-213.07499999999999</v>
      </c>
    </row>
    <row r="68" spans="1:26" x14ac:dyDescent="0.2">
      <c r="A68" s="27">
        <v>45490</v>
      </c>
      <c r="B68" s="17">
        <v>538.29499999999996</v>
      </c>
      <c r="C68" s="14">
        <v>0.47</v>
      </c>
      <c r="D68" s="17">
        <v>-457.08</v>
      </c>
      <c r="E68" s="17">
        <v>58.274999999999999</v>
      </c>
      <c r="F68" s="17">
        <v>-60.48</v>
      </c>
      <c r="G68" s="17">
        <v>105.38500000000001</v>
      </c>
      <c r="H68" s="17">
        <v>35</v>
      </c>
      <c r="I68" s="17">
        <v>-214.25</v>
      </c>
      <c r="J68" s="17">
        <v>2625</v>
      </c>
      <c r="K68" s="17">
        <v>5</v>
      </c>
      <c r="L68" s="17">
        <v>3.1800000000000002E-2</v>
      </c>
      <c r="M68" s="17">
        <v>46.75</v>
      </c>
      <c r="N68" s="17">
        <v>46.523769999999999</v>
      </c>
      <c r="O68" s="17">
        <v>28911.8</v>
      </c>
      <c r="P68" s="17">
        <v>1276.9000000000001</v>
      </c>
      <c r="Q68" s="17">
        <v>-22.97</v>
      </c>
      <c r="R68" s="17">
        <v>34706.226999999999</v>
      </c>
      <c r="S68" s="17">
        <v>24.8</v>
      </c>
      <c r="T68" s="17">
        <v>-59.58</v>
      </c>
      <c r="U68" s="17">
        <v>-0.1918</v>
      </c>
      <c r="V68" s="17">
        <v>-7.15</v>
      </c>
      <c r="W68" s="17">
        <v>25578.612420000001</v>
      </c>
      <c r="X68" s="17">
        <v>14373</v>
      </c>
      <c r="Y68" s="17">
        <v>48.08</v>
      </c>
      <c r="Z68" s="17">
        <v>-216.6</v>
      </c>
    </row>
    <row r="69" spans="1:26" x14ac:dyDescent="0.2">
      <c r="A69" s="27">
        <v>45489</v>
      </c>
      <c r="B69" s="17">
        <v>543.12900000000002</v>
      </c>
      <c r="C69" s="14">
        <v>0.375</v>
      </c>
      <c r="D69" s="17">
        <v>-425</v>
      </c>
      <c r="E69" s="17">
        <v>57.125</v>
      </c>
      <c r="F69" s="17">
        <v>-59.88</v>
      </c>
      <c r="G69" s="17">
        <v>105.29</v>
      </c>
      <c r="H69" s="17">
        <v>36</v>
      </c>
      <c r="I69" s="17">
        <v>-242.25</v>
      </c>
      <c r="J69" s="17">
        <v>2555</v>
      </c>
      <c r="K69" s="17">
        <v>4</v>
      </c>
      <c r="L69" s="17">
        <v>0.04</v>
      </c>
      <c r="M69" s="17">
        <v>45.7</v>
      </c>
      <c r="N69" s="17">
        <v>46</v>
      </c>
      <c r="O69" s="17">
        <v>28757.8</v>
      </c>
      <c r="P69" s="17">
        <v>1222.9000000000001</v>
      </c>
      <c r="Q69" s="17">
        <v>-21.25</v>
      </c>
      <c r="R69" s="17">
        <v>35274.641000000003</v>
      </c>
      <c r="S69" s="17">
        <v>24.6</v>
      </c>
      <c r="T69" s="17">
        <v>-58.6</v>
      </c>
      <c r="U69" s="17">
        <v>-0.1484</v>
      </c>
      <c r="V69" s="17">
        <v>-7</v>
      </c>
      <c r="W69" s="17">
        <v>25578.612420000001</v>
      </c>
      <c r="X69" s="17">
        <v>14032</v>
      </c>
      <c r="Y69" s="17">
        <v>46.67</v>
      </c>
      <c r="Z69" s="17">
        <v>-214.65799999999999</v>
      </c>
    </row>
    <row r="70" spans="1:26" x14ac:dyDescent="0.2">
      <c r="A70" s="27">
        <v>45488</v>
      </c>
      <c r="B70" s="17">
        <v>554.5</v>
      </c>
      <c r="C70" s="14">
        <v>0.45</v>
      </c>
      <c r="D70" s="17">
        <v>-422.00200000000001</v>
      </c>
      <c r="E70" s="17">
        <v>55.725000000000001</v>
      </c>
      <c r="F70" s="17">
        <v>-59.61</v>
      </c>
      <c r="G70" s="17">
        <v>106.71</v>
      </c>
      <c r="H70" s="17">
        <v>37</v>
      </c>
      <c r="I70" s="17">
        <v>-196.875</v>
      </c>
      <c r="J70" s="17">
        <v>2562.5</v>
      </c>
      <c r="K70" s="17">
        <v>-2.5</v>
      </c>
      <c r="L70" s="17">
        <v>0.03</v>
      </c>
      <c r="M70" s="17">
        <v>45.5</v>
      </c>
      <c r="N70" s="17">
        <v>48.900300000000001</v>
      </c>
      <c r="O70" s="17">
        <v>26814.5</v>
      </c>
      <c r="P70" s="17">
        <v>1252.0999999999999</v>
      </c>
      <c r="Q70" s="17">
        <v>-20.545000000000002</v>
      </c>
      <c r="R70" s="17">
        <v>33631.601999999999</v>
      </c>
      <c r="S70" s="17">
        <v>23.5</v>
      </c>
      <c r="T70" s="17">
        <v>-57.94</v>
      </c>
      <c r="U70" s="17">
        <v>-0.13819999999999999</v>
      </c>
      <c r="V70" s="17">
        <v>-6.95</v>
      </c>
      <c r="W70" s="17">
        <v>25578.612420000001</v>
      </c>
      <c r="X70" s="17">
        <v>11000</v>
      </c>
      <c r="Y70" s="17">
        <v>46.679000000000002</v>
      </c>
      <c r="Z70" s="17">
        <v>-214.63499999999999</v>
      </c>
    </row>
    <row r="71" spans="1:26" x14ac:dyDescent="0.2">
      <c r="A71" s="27">
        <v>45485</v>
      </c>
      <c r="B71" s="17">
        <v>559.5</v>
      </c>
      <c r="C71" s="14">
        <v>0.46</v>
      </c>
      <c r="D71" s="17">
        <v>-469</v>
      </c>
      <c r="E71" s="17">
        <v>55.31</v>
      </c>
      <c r="F71" s="17">
        <v>-61</v>
      </c>
      <c r="G71" s="17">
        <v>108.5</v>
      </c>
      <c r="H71" s="17">
        <v>32</v>
      </c>
      <c r="I71" s="17">
        <v>-173.74</v>
      </c>
      <c r="J71" s="17">
        <v>2526.5050000000001</v>
      </c>
      <c r="K71" s="17">
        <v>-12</v>
      </c>
      <c r="L71" s="17">
        <v>2.52E-2</v>
      </c>
      <c r="M71" s="17">
        <v>45.7</v>
      </c>
      <c r="N71" s="17">
        <v>45.659399999999998</v>
      </c>
      <c r="O71" s="17">
        <v>29734.3</v>
      </c>
      <c r="P71" s="17">
        <v>1229.9000000000001</v>
      </c>
      <c r="Q71" s="17">
        <v>-21.058</v>
      </c>
      <c r="R71" s="17">
        <v>33624.391000000003</v>
      </c>
      <c r="S71" s="17">
        <v>23.5</v>
      </c>
      <c r="T71" s="17">
        <v>-57.314999999999998</v>
      </c>
      <c r="U71" s="17">
        <v>-0.16059999999999999</v>
      </c>
      <c r="V71" s="17">
        <v>-6.95</v>
      </c>
      <c r="W71" s="17">
        <v>25578.612420000001</v>
      </c>
      <c r="X71" s="17">
        <v>11500</v>
      </c>
      <c r="Y71" s="17">
        <v>46.917999999999999</v>
      </c>
      <c r="Z71" s="17">
        <v>-214.60400000000001</v>
      </c>
    </row>
    <row r="72" spans="1:26" x14ac:dyDescent="0.2">
      <c r="A72" s="27">
        <v>45484</v>
      </c>
      <c r="B72" s="17">
        <v>556.5</v>
      </c>
      <c r="C72" s="14">
        <v>0.6</v>
      </c>
      <c r="D72" s="17">
        <v>-476.5</v>
      </c>
      <c r="E72" s="17">
        <v>55.524999999999999</v>
      </c>
      <c r="F72" s="17">
        <v>-60.64</v>
      </c>
      <c r="G72" s="17">
        <v>110.5</v>
      </c>
      <c r="H72" s="17">
        <v>30</v>
      </c>
      <c r="I72" s="17">
        <v>-58.744999999999997</v>
      </c>
      <c r="J72" s="17">
        <v>2554</v>
      </c>
      <c r="K72" s="17">
        <v>-13</v>
      </c>
      <c r="L72" s="17">
        <v>0.03</v>
      </c>
      <c r="M72" s="17">
        <v>46</v>
      </c>
      <c r="N72" s="17">
        <v>39.407049999999998</v>
      </c>
      <c r="O72" s="17">
        <v>31097</v>
      </c>
      <c r="P72" s="17">
        <v>1258.5999999999999</v>
      </c>
      <c r="Q72" s="17">
        <v>-22.465</v>
      </c>
      <c r="R72" s="17">
        <v>34473.5</v>
      </c>
      <c r="S72" s="17">
        <v>23.4</v>
      </c>
      <c r="T72" s="17">
        <v>-57.02</v>
      </c>
      <c r="U72" s="17">
        <v>-0.17199999999999999</v>
      </c>
      <c r="V72" s="17">
        <v>-6.9</v>
      </c>
      <c r="W72" s="17">
        <v>25578.612420000001</v>
      </c>
      <c r="X72" s="17">
        <v>13015.3</v>
      </c>
      <c r="Y72" s="17">
        <v>46.512</v>
      </c>
      <c r="Z72" s="17">
        <v>-215.78800000000001</v>
      </c>
    </row>
    <row r="73" spans="1:26" x14ac:dyDescent="0.2">
      <c r="A73" s="27">
        <v>45483</v>
      </c>
      <c r="B73" s="17">
        <v>543.5</v>
      </c>
      <c r="C73" s="14">
        <v>0.35</v>
      </c>
      <c r="D73" s="17">
        <v>-469.1</v>
      </c>
      <c r="E73" s="17">
        <v>56.475000000000001</v>
      </c>
      <c r="F73" s="17">
        <v>-64.75</v>
      </c>
      <c r="G73" s="17">
        <v>114</v>
      </c>
      <c r="H73" s="17">
        <v>36</v>
      </c>
      <c r="I73" s="17">
        <v>-147.495</v>
      </c>
      <c r="J73" s="17">
        <v>2653.05</v>
      </c>
      <c r="K73" s="17">
        <v>-13</v>
      </c>
      <c r="L73" s="17">
        <v>0.04</v>
      </c>
      <c r="M73" s="17">
        <v>48.59</v>
      </c>
      <c r="N73" s="17">
        <v>37.788179999999997</v>
      </c>
      <c r="O73" s="17">
        <v>30500</v>
      </c>
      <c r="P73" s="17">
        <v>1300.3</v>
      </c>
      <c r="Q73" s="17">
        <v>-21.873000000000001</v>
      </c>
      <c r="R73" s="17">
        <v>32583.293000000001</v>
      </c>
      <c r="S73" s="17">
        <v>24.9</v>
      </c>
      <c r="T73" s="17">
        <v>-58.604999999999997</v>
      </c>
      <c r="U73" s="17">
        <v>-0.125</v>
      </c>
      <c r="V73" s="17">
        <v>-7.05</v>
      </c>
      <c r="W73" s="17">
        <v>25578.612420000001</v>
      </c>
      <c r="X73" s="17">
        <v>13651</v>
      </c>
      <c r="Y73" s="17">
        <v>48.09</v>
      </c>
      <c r="Z73" s="17">
        <v>-227.8</v>
      </c>
    </row>
    <row r="74" spans="1:26" x14ac:dyDescent="0.2">
      <c r="A74" s="27">
        <v>45482</v>
      </c>
      <c r="B74" s="17">
        <v>555.5</v>
      </c>
      <c r="C74" s="14">
        <v>0.3</v>
      </c>
      <c r="D74" s="17">
        <v>-464.39</v>
      </c>
      <c r="E74" s="17">
        <v>57.774999999999999</v>
      </c>
      <c r="F74" s="17">
        <v>-53.5</v>
      </c>
      <c r="G74" s="17">
        <v>110.47</v>
      </c>
      <c r="H74" s="17">
        <v>34.784999999999997</v>
      </c>
      <c r="I74" s="17">
        <v>-167.255</v>
      </c>
      <c r="J74" s="17">
        <v>2604.42</v>
      </c>
      <c r="K74" s="17">
        <v>-5</v>
      </c>
      <c r="L74" s="17">
        <v>6.25E-2</v>
      </c>
      <c r="M74" s="17">
        <v>46.497</v>
      </c>
      <c r="N74" s="17">
        <v>39.192500000000003</v>
      </c>
      <c r="O74" s="17">
        <v>32433.5</v>
      </c>
      <c r="P74" s="17">
        <v>1274.2</v>
      </c>
      <c r="Q74" s="17">
        <v>-20.85</v>
      </c>
      <c r="R74" s="17">
        <v>33226.875</v>
      </c>
      <c r="S74" s="17">
        <v>24.4</v>
      </c>
      <c r="T74" s="17">
        <v>-56.83</v>
      </c>
      <c r="U74" s="17">
        <v>-0.1168</v>
      </c>
      <c r="V74" s="17">
        <v>-6.86</v>
      </c>
      <c r="W74" s="17">
        <v>25578.612420000001</v>
      </c>
      <c r="X74" s="17">
        <v>13714</v>
      </c>
      <c r="Y74" s="17">
        <v>46.542000000000002</v>
      </c>
      <c r="Z74" s="17">
        <v>-220.08</v>
      </c>
    </row>
    <row r="75" spans="1:26" x14ac:dyDescent="0.2">
      <c r="A75" s="27">
        <v>45481</v>
      </c>
      <c r="B75" s="17">
        <v>560.5</v>
      </c>
      <c r="C75" s="14">
        <v>0.32</v>
      </c>
      <c r="D75" s="17">
        <v>-451.40800000000002</v>
      </c>
      <c r="E75" s="17">
        <v>57.984999999999999</v>
      </c>
      <c r="F75" s="17">
        <v>-51.695</v>
      </c>
      <c r="G75" s="17">
        <v>112.18</v>
      </c>
      <c r="H75" s="17">
        <v>35.103000000000002</v>
      </c>
      <c r="I75" s="17">
        <v>-102.325</v>
      </c>
      <c r="J75" s="17">
        <v>2617.5</v>
      </c>
      <c r="K75" s="17">
        <v>-5</v>
      </c>
      <c r="L75" s="17">
        <v>5.8000000000000003E-2</v>
      </c>
      <c r="M75" s="17">
        <v>45.734999999999999</v>
      </c>
      <c r="N75" s="17">
        <v>40.03387</v>
      </c>
      <c r="O75" s="17">
        <v>33150</v>
      </c>
      <c r="P75" s="17">
        <v>1269.3</v>
      </c>
      <c r="Q75" s="17">
        <v>-20.094999999999999</v>
      </c>
      <c r="R75" s="17">
        <v>32848.976999999999</v>
      </c>
      <c r="S75" s="17">
        <v>24.875</v>
      </c>
      <c r="T75" s="17">
        <v>-56.564999999999998</v>
      </c>
      <c r="U75" s="17">
        <v>-0.123</v>
      </c>
      <c r="V75" s="17">
        <v>-7</v>
      </c>
      <c r="W75" s="17">
        <v>25578.612420000001</v>
      </c>
      <c r="X75" s="17">
        <v>14138</v>
      </c>
      <c r="Y75" s="17">
        <v>46.53</v>
      </c>
      <c r="Z75" s="17">
        <v>-219.6</v>
      </c>
    </row>
    <row r="76" spans="1:26" x14ac:dyDescent="0.2">
      <c r="A76" s="27">
        <v>45478</v>
      </c>
      <c r="B76" s="17">
        <v>552.29300000000001</v>
      </c>
      <c r="C76" s="14">
        <v>0.33500000000000002</v>
      </c>
      <c r="D76" s="17">
        <v>-476.93799999999999</v>
      </c>
      <c r="E76" s="17">
        <v>59.375</v>
      </c>
      <c r="F76" s="17">
        <v>-51.35</v>
      </c>
      <c r="G76" s="17">
        <v>112.1</v>
      </c>
      <c r="H76" s="17">
        <v>33</v>
      </c>
      <c r="I76" s="17">
        <v>-113.495</v>
      </c>
      <c r="J76" s="17">
        <v>2631</v>
      </c>
      <c r="K76" s="17">
        <v>-5</v>
      </c>
      <c r="L76" s="17">
        <v>7.4499999999999997E-2</v>
      </c>
      <c r="M76" s="17">
        <v>45.917000000000002</v>
      </c>
      <c r="N76" s="17">
        <v>41.190550000000002</v>
      </c>
      <c r="O76" s="17">
        <v>33150</v>
      </c>
      <c r="P76" s="17">
        <v>1258.3</v>
      </c>
      <c r="Q76" s="17">
        <v>-20.882000000000001</v>
      </c>
      <c r="R76" s="17">
        <v>32072.813999999998</v>
      </c>
      <c r="S76" s="17">
        <v>23.65</v>
      </c>
      <c r="T76" s="17">
        <v>-56.55</v>
      </c>
      <c r="U76" s="17">
        <v>-7.1499999999999994E-2</v>
      </c>
      <c r="V76" s="17">
        <v>-7.05</v>
      </c>
      <c r="W76" s="17">
        <v>25578.612420000001</v>
      </c>
      <c r="X76" s="17">
        <v>14069.8</v>
      </c>
      <c r="Y76" s="17">
        <v>46.753</v>
      </c>
      <c r="Z76" s="17">
        <v>-219.65199999999999</v>
      </c>
    </row>
    <row r="77" spans="1:26" x14ac:dyDescent="0.2">
      <c r="A77" s="27">
        <v>45477</v>
      </c>
      <c r="B77" s="17">
        <v>552.63199999999995</v>
      </c>
      <c r="C77" s="14">
        <v>0.28499999999999998</v>
      </c>
      <c r="D77" s="17">
        <v>-451.53300000000002</v>
      </c>
      <c r="E77" s="17">
        <v>58.6</v>
      </c>
      <c r="F77" s="17">
        <v>-51.03</v>
      </c>
      <c r="G77" s="17">
        <v>112.455</v>
      </c>
      <c r="H77" s="17">
        <v>34.53</v>
      </c>
      <c r="I77" s="17">
        <v>-146.33000000000001</v>
      </c>
      <c r="J77" s="17">
        <v>2620.33</v>
      </c>
      <c r="K77" s="17">
        <v>-3</v>
      </c>
      <c r="L77" s="17">
        <v>7.0999999999999994E-2</v>
      </c>
      <c r="M77" s="17">
        <v>45.704999999999998</v>
      </c>
      <c r="N77" s="17">
        <v>51</v>
      </c>
      <c r="O77" s="17">
        <v>31714.3</v>
      </c>
      <c r="P77" s="17">
        <v>1261.5</v>
      </c>
      <c r="Q77" s="17">
        <v>-19.175000000000001</v>
      </c>
      <c r="R77" s="17">
        <v>32362.266</v>
      </c>
      <c r="S77" s="17">
        <v>23.65</v>
      </c>
      <c r="T77" s="17">
        <v>-56.89</v>
      </c>
      <c r="U77" s="17">
        <v>-4.87E-2</v>
      </c>
      <c r="V77" s="17">
        <v>-7</v>
      </c>
      <c r="W77" s="17">
        <v>25578.612420000001</v>
      </c>
      <c r="X77" s="17">
        <v>15070.5</v>
      </c>
      <c r="Y77" s="17">
        <v>46.704999999999998</v>
      </c>
      <c r="Z77" s="17">
        <v>-220.494</v>
      </c>
    </row>
    <row r="78" spans="1:26" x14ac:dyDescent="0.2">
      <c r="A78" s="27">
        <v>45476</v>
      </c>
      <c r="B78" s="17">
        <v>563.75400000000002</v>
      </c>
      <c r="C78" s="14">
        <v>0.25</v>
      </c>
      <c r="D78" s="17">
        <v>-439.86</v>
      </c>
      <c r="E78" s="17">
        <v>58.53</v>
      </c>
      <c r="F78" s="17">
        <v>-50.865000000000002</v>
      </c>
      <c r="G78" s="17">
        <v>115.22</v>
      </c>
      <c r="H78" s="17">
        <v>35</v>
      </c>
      <c r="I78" s="17">
        <v>-157.495</v>
      </c>
      <c r="J78" s="17">
        <v>2635.4949999999999</v>
      </c>
      <c r="K78" s="17">
        <v>-3</v>
      </c>
      <c r="L78" s="17">
        <v>8.3799999999999999E-2</v>
      </c>
      <c r="M78" s="17">
        <v>45.661000000000001</v>
      </c>
      <c r="N78" s="17">
        <v>52.25</v>
      </c>
      <c r="O78" s="17">
        <v>31656.6</v>
      </c>
      <c r="P78" s="17">
        <v>1294.8</v>
      </c>
      <c r="Q78" s="17">
        <v>-19</v>
      </c>
      <c r="R78" s="17">
        <v>32114.655999999999</v>
      </c>
      <c r="S78" s="17">
        <v>25.65</v>
      </c>
      <c r="T78" s="17">
        <v>-58.625</v>
      </c>
      <c r="U78" s="17">
        <v>-4.3999999999999997E-2</v>
      </c>
      <c r="V78" s="17">
        <v>-7.2</v>
      </c>
      <c r="W78" s="17">
        <v>25578.612420000001</v>
      </c>
      <c r="X78" s="17">
        <v>12881</v>
      </c>
      <c r="Y78" s="17">
        <v>47.575000000000003</v>
      </c>
      <c r="Z78" s="17">
        <v>-226.19300000000001</v>
      </c>
    </row>
    <row r="79" spans="1:26" x14ac:dyDescent="0.2">
      <c r="A79" s="27">
        <v>45475</v>
      </c>
      <c r="B79" s="17">
        <v>570.5</v>
      </c>
      <c r="C79" s="14">
        <v>0.3</v>
      </c>
      <c r="D79" s="17">
        <v>-472.14299999999997</v>
      </c>
      <c r="E79" s="17">
        <v>58.01</v>
      </c>
      <c r="F79" s="17">
        <v>-49.664999999999999</v>
      </c>
      <c r="G79" s="17">
        <v>115.065</v>
      </c>
      <c r="H79" s="17">
        <v>38</v>
      </c>
      <c r="I79" s="17">
        <v>-175.495</v>
      </c>
      <c r="J79" s="17">
        <v>2706</v>
      </c>
      <c r="K79" s="17">
        <v>-2</v>
      </c>
      <c r="L79" s="17">
        <v>6.6199999999999995E-2</v>
      </c>
      <c r="M79" s="17">
        <v>45.552</v>
      </c>
      <c r="N79" s="17">
        <v>52.5</v>
      </c>
      <c r="O79" s="17">
        <v>30702.799999999999</v>
      </c>
      <c r="P79" s="17">
        <v>1302.8</v>
      </c>
      <c r="Q79" s="17">
        <v>-19.367999999999999</v>
      </c>
      <c r="R79" s="17">
        <v>32405.886999999999</v>
      </c>
      <c r="S79" s="17">
        <v>25.2</v>
      </c>
      <c r="T79" s="17">
        <v>-59.16</v>
      </c>
      <c r="U79" s="17">
        <v>-0.1026</v>
      </c>
      <c r="V79" s="17">
        <v>-7.2</v>
      </c>
      <c r="W79" s="17">
        <v>25578.612420000001</v>
      </c>
      <c r="X79" s="17">
        <v>17072.3</v>
      </c>
      <c r="Y79" s="17">
        <v>47.576999999999998</v>
      </c>
      <c r="Z79" s="17">
        <v>-225.96</v>
      </c>
    </row>
    <row r="80" spans="1:26" x14ac:dyDescent="0.2">
      <c r="A80" s="27">
        <v>45474</v>
      </c>
      <c r="B80" s="17">
        <v>580.5</v>
      </c>
      <c r="C80" s="14">
        <v>0.3</v>
      </c>
      <c r="D80" s="17">
        <v>-502</v>
      </c>
      <c r="E80" s="17">
        <v>60.173000000000002</v>
      </c>
      <c r="F80" s="17">
        <v>-49.98</v>
      </c>
      <c r="G80" s="17">
        <v>113.955</v>
      </c>
      <c r="H80" s="17">
        <v>33</v>
      </c>
      <c r="I80" s="17">
        <v>-192.505</v>
      </c>
      <c r="J80" s="17">
        <v>2634.12</v>
      </c>
      <c r="K80" s="17">
        <v>3</v>
      </c>
      <c r="L80" s="17">
        <v>0.05</v>
      </c>
      <c r="M80" s="17">
        <v>44.719000000000001</v>
      </c>
      <c r="N80" s="17">
        <v>49.25</v>
      </c>
      <c r="O80" s="17">
        <v>29035</v>
      </c>
      <c r="P80" s="17">
        <v>1252.3</v>
      </c>
      <c r="Q80" s="17">
        <v>-18.64</v>
      </c>
      <c r="R80" s="17">
        <v>32675.33</v>
      </c>
      <c r="S80" s="17">
        <v>24.25</v>
      </c>
      <c r="T80" s="17">
        <v>-58.505000000000003</v>
      </c>
      <c r="U80" s="17">
        <v>-0.1153</v>
      </c>
      <c r="V80" s="17">
        <v>-7.1</v>
      </c>
      <c r="W80" s="17">
        <v>25578.612420000001</v>
      </c>
      <c r="X80" s="17">
        <v>19008.8</v>
      </c>
      <c r="Y80" s="17">
        <v>46.755000000000003</v>
      </c>
      <c r="Z80" s="17">
        <v>-221.93799999999999</v>
      </c>
    </row>
    <row r="81" spans="1:26" x14ac:dyDescent="0.2">
      <c r="A81" s="27">
        <v>45471</v>
      </c>
      <c r="B81" s="17">
        <v>572.5</v>
      </c>
      <c r="C81" s="14">
        <v>0.45</v>
      </c>
      <c r="D81" s="17">
        <v>-520.89</v>
      </c>
      <c r="E81" s="17">
        <v>60.027999999999999</v>
      </c>
      <c r="F81" s="17">
        <v>-48.505000000000003</v>
      </c>
      <c r="G81" s="17">
        <v>115.41500000000001</v>
      </c>
      <c r="H81" s="17">
        <v>35</v>
      </c>
      <c r="I81" s="17">
        <v>-188.995</v>
      </c>
      <c r="J81" s="17">
        <v>2620</v>
      </c>
      <c r="K81" s="17">
        <v>3</v>
      </c>
      <c r="L81" s="17">
        <v>0.06</v>
      </c>
      <c r="M81" s="17">
        <v>45.5</v>
      </c>
      <c r="N81" s="17">
        <v>50.17895</v>
      </c>
      <c r="O81" s="17">
        <v>30721.3</v>
      </c>
      <c r="P81" s="17">
        <v>1262.5999999999999</v>
      </c>
      <c r="Q81" s="17">
        <v>-19.425000000000001</v>
      </c>
      <c r="R81" s="17">
        <v>32690.062999999998</v>
      </c>
      <c r="S81" s="17">
        <v>23.15</v>
      </c>
      <c r="T81" s="17">
        <v>-58</v>
      </c>
      <c r="U81" s="17">
        <v>-0.1145</v>
      </c>
      <c r="V81" s="17">
        <v>-6.95</v>
      </c>
      <c r="W81" s="17">
        <v>25578.612420000001</v>
      </c>
      <c r="X81" s="17">
        <v>19588.5</v>
      </c>
      <c r="Y81" s="17">
        <v>47.265000000000001</v>
      </c>
      <c r="Z81" s="17">
        <v>-221.935</v>
      </c>
    </row>
    <row r="82" spans="1:26" x14ac:dyDescent="0.2">
      <c r="A82" s="27">
        <v>45470</v>
      </c>
      <c r="B82" s="17">
        <v>555.5</v>
      </c>
      <c r="C82" s="14">
        <v>0.53500000000000003</v>
      </c>
      <c r="D82" s="17">
        <v>-507.5</v>
      </c>
      <c r="E82" s="17">
        <v>60.274999999999999</v>
      </c>
      <c r="F82" s="17">
        <v>-48.643000000000001</v>
      </c>
      <c r="G82" s="17">
        <v>116.66500000000001</v>
      </c>
      <c r="H82" s="17">
        <v>36</v>
      </c>
      <c r="I82" s="17">
        <v>-191.37</v>
      </c>
      <c r="J82" s="17">
        <v>2677.5</v>
      </c>
      <c r="K82" s="17">
        <v>7</v>
      </c>
      <c r="L82" s="17">
        <v>7.1800000000000003E-2</v>
      </c>
      <c r="M82" s="17">
        <v>43.5</v>
      </c>
      <c r="N82" s="17">
        <v>48.746099999999998</v>
      </c>
      <c r="O82" s="17">
        <v>30817.3</v>
      </c>
      <c r="P82" s="17">
        <v>1290.7</v>
      </c>
      <c r="Q82" s="17">
        <v>-19.899999999999999</v>
      </c>
      <c r="R82" s="17">
        <v>33587.133000000002</v>
      </c>
      <c r="S82" s="17">
        <v>23.65</v>
      </c>
      <c r="T82" s="17">
        <v>-57.575000000000003</v>
      </c>
      <c r="U82" s="17">
        <v>-0.13</v>
      </c>
      <c r="V82" s="17">
        <v>-7.1050000000000004</v>
      </c>
      <c r="W82" s="17">
        <v>25578.612420000001</v>
      </c>
      <c r="X82" s="17">
        <v>19558</v>
      </c>
      <c r="Y82" s="17">
        <v>47.22</v>
      </c>
      <c r="Z82" s="17">
        <v>-221.22</v>
      </c>
    </row>
    <row r="83" spans="1:26" x14ac:dyDescent="0.2">
      <c r="A83" s="27">
        <v>45469</v>
      </c>
      <c r="B83" s="17">
        <v>524.5</v>
      </c>
      <c r="C83" s="14">
        <v>0.65</v>
      </c>
      <c r="D83" s="17">
        <v>-503.303</v>
      </c>
      <c r="E83" s="17">
        <v>59.524999999999999</v>
      </c>
      <c r="F83" s="17">
        <v>-42.48</v>
      </c>
      <c r="G83" s="17">
        <v>119.485</v>
      </c>
      <c r="H83" s="17">
        <v>37</v>
      </c>
      <c r="I83" s="17">
        <v>-158.255</v>
      </c>
      <c r="J83" s="17">
        <v>2709.3049999999998</v>
      </c>
      <c r="K83" s="17">
        <v>7</v>
      </c>
      <c r="L83" s="17">
        <v>7.0000000000000007E-2</v>
      </c>
      <c r="M83" s="17">
        <v>44.5</v>
      </c>
      <c r="N83" s="17">
        <v>45.235050000000001</v>
      </c>
      <c r="O83" s="17">
        <v>29102.5</v>
      </c>
      <c r="P83" s="17">
        <v>1320.9</v>
      </c>
      <c r="Q83" s="17">
        <v>-19.167000000000002</v>
      </c>
      <c r="R83" s="17">
        <v>32293.601999999999</v>
      </c>
      <c r="S83" s="17">
        <v>24.25</v>
      </c>
      <c r="T83" s="17">
        <v>-58.27</v>
      </c>
      <c r="U83" s="17">
        <v>-9.5000000000000001E-2</v>
      </c>
      <c r="V83" s="17">
        <v>-7.2549999999999999</v>
      </c>
      <c r="W83" s="17">
        <v>25578.612420000001</v>
      </c>
      <c r="X83" s="17">
        <v>19265.5</v>
      </c>
      <c r="Y83" s="17">
        <v>47.81</v>
      </c>
      <c r="Z83" s="17">
        <v>-225.93</v>
      </c>
    </row>
    <row r="84" spans="1:26" x14ac:dyDescent="0.2">
      <c r="A84" s="27">
        <v>45468</v>
      </c>
      <c r="B84" s="17">
        <v>529.5</v>
      </c>
      <c r="C84" s="14">
        <v>0.65</v>
      </c>
      <c r="D84" s="17">
        <v>-485.59500000000003</v>
      </c>
      <c r="E84" s="17">
        <v>59.624000000000002</v>
      </c>
      <c r="F84" s="17">
        <v>-39.805</v>
      </c>
      <c r="G84" s="17">
        <v>117.11</v>
      </c>
      <c r="H84" s="17">
        <v>36</v>
      </c>
      <c r="I84" s="17">
        <v>-194.245</v>
      </c>
      <c r="J84" s="17">
        <v>2635</v>
      </c>
      <c r="K84" s="17">
        <v>7</v>
      </c>
      <c r="L84" s="17">
        <v>7.0000000000000007E-2</v>
      </c>
      <c r="M84" s="17">
        <v>42.75</v>
      </c>
      <c r="N84" s="17">
        <v>36</v>
      </c>
      <c r="O84" s="17">
        <v>30983.8</v>
      </c>
      <c r="P84" s="17">
        <v>1275.5</v>
      </c>
      <c r="Q84" s="17">
        <v>-18.5</v>
      </c>
      <c r="R84" s="17">
        <v>34804.222999999998</v>
      </c>
      <c r="S84" s="17">
        <v>24.113</v>
      </c>
      <c r="T84" s="17">
        <v>-56.55</v>
      </c>
      <c r="U84" s="17">
        <v>-0.14499999999999999</v>
      </c>
      <c r="V84" s="17">
        <v>-7.1</v>
      </c>
      <c r="W84" s="17">
        <v>25578.612420000001</v>
      </c>
      <c r="X84" s="17">
        <v>19590</v>
      </c>
      <c r="Y84" s="17">
        <v>47</v>
      </c>
      <c r="Z84" s="17">
        <v>-220.64</v>
      </c>
    </row>
    <row r="85" spans="1:26" x14ac:dyDescent="0.2">
      <c r="A85" s="27">
        <v>45467</v>
      </c>
      <c r="B85" s="17">
        <v>519.5</v>
      </c>
      <c r="C85" s="14">
        <v>0.75</v>
      </c>
      <c r="D85" s="17">
        <v>-500.91300000000001</v>
      </c>
      <c r="E85" s="17">
        <v>60.145000000000003</v>
      </c>
      <c r="F85" s="17">
        <v>-38.85</v>
      </c>
      <c r="G85" s="17">
        <v>119</v>
      </c>
      <c r="H85" s="17">
        <v>36</v>
      </c>
      <c r="I85" s="17">
        <v>-203.75</v>
      </c>
      <c r="J85" s="17">
        <v>2649.5</v>
      </c>
      <c r="K85" s="17">
        <v>8</v>
      </c>
      <c r="L85" s="17">
        <v>6.8000000000000005E-2</v>
      </c>
      <c r="M85" s="17">
        <v>42.48</v>
      </c>
      <c r="N85" s="17">
        <v>34.669930000000001</v>
      </c>
      <c r="O85" s="17">
        <v>33776.800000000003</v>
      </c>
      <c r="P85" s="17">
        <v>1262.2</v>
      </c>
      <c r="Q85" s="17">
        <v>-20.239999999999998</v>
      </c>
      <c r="R85" s="17">
        <v>33329.726999999999</v>
      </c>
      <c r="S85" s="17">
        <v>24.45</v>
      </c>
      <c r="T85" s="17">
        <v>-56.875</v>
      </c>
      <c r="U85" s="17">
        <v>-0.153</v>
      </c>
      <c r="V85" s="17">
        <v>-7.1</v>
      </c>
      <c r="W85" s="17">
        <v>25578.612420000001</v>
      </c>
      <c r="X85" s="17">
        <v>15281.5</v>
      </c>
      <c r="Y85" s="17">
        <v>47.29</v>
      </c>
      <c r="Z85" s="17">
        <v>-220.63900000000001</v>
      </c>
    </row>
    <row r="86" spans="1:26" x14ac:dyDescent="0.2">
      <c r="A86" s="27">
        <v>45464</v>
      </c>
      <c r="B86" s="17">
        <v>519.5</v>
      </c>
      <c r="C86" s="14">
        <v>0.85</v>
      </c>
      <c r="D86" s="17">
        <v>-506.5</v>
      </c>
      <c r="E86" s="17">
        <v>62.55</v>
      </c>
      <c r="F86" s="17">
        <v>-38.555</v>
      </c>
      <c r="G86" s="17">
        <v>121.645</v>
      </c>
      <c r="H86" s="17">
        <v>40</v>
      </c>
      <c r="I86" s="17">
        <v>-206.255</v>
      </c>
      <c r="J86" s="17">
        <v>2702.5</v>
      </c>
      <c r="K86" s="17">
        <v>8.1</v>
      </c>
      <c r="L86" s="17">
        <v>0.08</v>
      </c>
      <c r="M86" s="17">
        <v>42.484999999999999</v>
      </c>
      <c r="N86" s="17">
        <v>34.887099999999997</v>
      </c>
      <c r="O86" s="17">
        <v>35360</v>
      </c>
      <c r="P86" s="17">
        <v>1218.3</v>
      </c>
      <c r="Q86" s="17">
        <v>-19.72</v>
      </c>
      <c r="R86" s="17">
        <v>32691.918000000001</v>
      </c>
      <c r="S86" s="17">
        <v>24.574999999999999</v>
      </c>
      <c r="T86" s="17">
        <v>-56.85</v>
      </c>
      <c r="U86" s="17">
        <v>-0.14499999999999999</v>
      </c>
      <c r="V86" s="17">
        <v>-7.1</v>
      </c>
      <c r="W86" s="17">
        <v>25578.612420000001</v>
      </c>
      <c r="X86" s="17">
        <v>25941.3</v>
      </c>
      <c r="Y86" s="17">
        <v>47.2</v>
      </c>
      <c r="Z86" s="17">
        <v>-220.85</v>
      </c>
    </row>
    <row r="87" spans="1:26" x14ac:dyDescent="0.2">
      <c r="A87" s="27">
        <v>45463</v>
      </c>
      <c r="B87" s="17">
        <v>518.5</v>
      </c>
      <c r="C87" s="14">
        <v>0.75</v>
      </c>
      <c r="D87" s="17">
        <v>-488.5</v>
      </c>
      <c r="E87" s="17">
        <v>61.4</v>
      </c>
      <c r="F87" s="17">
        <v>-37.75</v>
      </c>
      <c r="G87" s="17">
        <v>119.25</v>
      </c>
      <c r="H87" s="17">
        <v>40</v>
      </c>
      <c r="I87" s="17">
        <v>-187.24</v>
      </c>
      <c r="J87" s="17">
        <v>2760</v>
      </c>
      <c r="K87" s="17">
        <v>8</v>
      </c>
      <c r="L87" s="17">
        <v>7.0000000000000007E-2</v>
      </c>
      <c r="M87" s="17">
        <v>42.314999999999998</v>
      </c>
      <c r="N87" s="17">
        <v>39.270000000000003</v>
      </c>
      <c r="O87" s="17">
        <v>38510.1</v>
      </c>
      <c r="P87" s="17">
        <v>1238.5999999999999</v>
      </c>
      <c r="Q87" s="17">
        <v>-19.91</v>
      </c>
      <c r="R87" s="17">
        <v>33787.038999999997</v>
      </c>
      <c r="S87" s="17">
        <v>24.45</v>
      </c>
      <c r="T87" s="17">
        <v>-56.625</v>
      </c>
      <c r="U87" s="17">
        <v>-0.13750000000000001</v>
      </c>
      <c r="V87" s="17">
        <v>-7.1</v>
      </c>
      <c r="W87" s="17">
        <v>25578.612420000001</v>
      </c>
      <c r="X87" s="17">
        <v>25075.5</v>
      </c>
      <c r="Y87" s="17">
        <v>46.994</v>
      </c>
      <c r="Z87" s="17">
        <v>-219.72300000000001</v>
      </c>
    </row>
    <row r="88" spans="1:26" x14ac:dyDescent="0.2">
      <c r="A88" s="27">
        <v>45462</v>
      </c>
      <c r="B88" s="17">
        <v>502.81799999999998</v>
      </c>
      <c r="C88" s="14">
        <v>0.75</v>
      </c>
      <c r="D88" s="17">
        <v>-510.99799999999999</v>
      </c>
      <c r="E88" s="17">
        <v>60.344999999999999</v>
      </c>
      <c r="F88" s="17">
        <v>-37.965000000000003</v>
      </c>
      <c r="G88" s="17">
        <v>120.91500000000001</v>
      </c>
      <c r="H88" s="17">
        <v>35</v>
      </c>
      <c r="I88" s="17">
        <v>-168.495</v>
      </c>
      <c r="J88" s="17">
        <v>2851.33</v>
      </c>
      <c r="K88" s="17">
        <v>6.5</v>
      </c>
      <c r="L88" s="17">
        <v>4.7E-2</v>
      </c>
      <c r="M88" s="17">
        <v>43.256999999999998</v>
      </c>
      <c r="N88" s="17">
        <v>37</v>
      </c>
      <c r="O88" s="17">
        <v>33940</v>
      </c>
      <c r="P88" s="17">
        <v>1252.0999999999999</v>
      </c>
      <c r="Q88" s="17">
        <v>-20.972000000000001</v>
      </c>
      <c r="R88" s="17">
        <v>31900.705000000002</v>
      </c>
      <c r="S88" s="17">
        <v>24.55</v>
      </c>
      <c r="T88" s="17">
        <v>-57.9</v>
      </c>
      <c r="U88" s="17">
        <v>-0.17499999999999999</v>
      </c>
      <c r="V88" s="17">
        <v>-7.2</v>
      </c>
      <c r="W88" s="17">
        <v>25578.612420000001</v>
      </c>
      <c r="X88" s="17">
        <v>22117.5</v>
      </c>
      <c r="Y88" s="17">
        <v>48.137</v>
      </c>
      <c r="Z88" s="17">
        <v>-225.86699999999999</v>
      </c>
    </row>
    <row r="89" spans="1:26" x14ac:dyDescent="0.2">
      <c r="A89" s="27">
        <v>45461</v>
      </c>
      <c r="B89" s="17">
        <v>506.5</v>
      </c>
      <c r="C89" s="14">
        <v>0.6</v>
      </c>
      <c r="D89" s="17">
        <v>-496.673</v>
      </c>
      <c r="E89" s="17">
        <v>60.594999999999999</v>
      </c>
      <c r="F89" s="17">
        <v>-35.67</v>
      </c>
      <c r="G89" s="17">
        <v>113.51</v>
      </c>
      <c r="H89" s="17">
        <v>44</v>
      </c>
      <c r="I89" s="17">
        <v>-169.99</v>
      </c>
      <c r="J89" s="17">
        <v>2840</v>
      </c>
      <c r="K89" s="17">
        <v>5</v>
      </c>
      <c r="L89" s="17">
        <v>5.5E-2</v>
      </c>
      <c r="M89" s="17">
        <v>43</v>
      </c>
      <c r="N89" s="17">
        <v>39.267969999999998</v>
      </c>
      <c r="O89" s="17">
        <v>32564.5</v>
      </c>
      <c r="P89" s="17">
        <v>1242.2</v>
      </c>
      <c r="Q89" s="17">
        <v>-19.690000000000001</v>
      </c>
      <c r="R89" s="17">
        <v>31956.844000000001</v>
      </c>
      <c r="S89" s="17">
        <v>24.375</v>
      </c>
      <c r="T89" s="17">
        <v>-57.25</v>
      </c>
      <c r="U89" s="17">
        <v>-0.1545</v>
      </c>
      <c r="V89" s="17">
        <v>-7.05</v>
      </c>
      <c r="W89" s="17">
        <v>25578.612420000001</v>
      </c>
      <c r="X89" s="17">
        <v>21641.3</v>
      </c>
      <c r="Y89" s="17">
        <v>47.03</v>
      </c>
      <c r="Z89" s="17">
        <v>-219.01499999999999</v>
      </c>
    </row>
    <row r="90" spans="1:26" x14ac:dyDescent="0.2">
      <c r="A90" s="27">
        <v>45460</v>
      </c>
      <c r="B90" s="17">
        <v>506.28899999999999</v>
      </c>
      <c r="C90" s="14">
        <v>0.53500000000000003</v>
      </c>
      <c r="D90" s="17">
        <v>-490.25</v>
      </c>
      <c r="E90" s="17">
        <v>61.762999999999998</v>
      </c>
      <c r="F90" s="17">
        <v>-34.18</v>
      </c>
      <c r="G90" s="17">
        <v>115.285</v>
      </c>
      <c r="H90" s="17">
        <v>53.185000000000002</v>
      </c>
      <c r="I90" s="17">
        <v>-204.25</v>
      </c>
      <c r="J90" s="17">
        <v>2777.63</v>
      </c>
      <c r="K90" s="17">
        <v>6</v>
      </c>
      <c r="L90" s="17">
        <v>0.1055</v>
      </c>
      <c r="M90" s="17">
        <v>42.25</v>
      </c>
      <c r="N90" s="17">
        <v>44.372520000000002</v>
      </c>
      <c r="O90" s="17">
        <v>32503.5</v>
      </c>
      <c r="P90" s="17">
        <v>1284</v>
      </c>
      <c r="Q90" s="17">
        <v>-19.632000000000001</v>
      </c>
      <c r="R90" s="17">
        <v>32041.125</v>
      </c>
      <c r="S90" s="17">
        <v>24.408000000000001</v>
      </c>
      <c r="T90" s="17">
        <v>-57.25</v>
      </c>
      <c r="U90" s="17">
        <v>-0.16200000000000001</v>
      </c>
      <c r="V90" s="17">
        <v>-7.1</v>
      </c>
      <c r="W90" s="17">
        <v>25578.612420000001</v>
      </c>
      <c r="X90" s="17">
        <v>21515</v>
      </c>
      <c r="Y90" s="17">
        <v>47.2</v>
      </c>
      <c r="Z90" s="17">
        <v>-218.875</v>
      </c>
    </row>
    <row r="91" spans="1:26" x14ac:dyDescent="0.2">
      <c r="A91" s="27">
        <v>45457</v>
      </c>
      <c r="B91" s="17">
        <v>519.5</v>
      </c>
      <c r="C91" s="14">
        <v>0.55000000000000004</v>
      </c>
      <c r="D91" s="17">
        <v>-495</v>
      </c>
      <c r="E91" s="17">
        <v>62.128</v>
      </c>
      <c r="F91" s="17">
        <v>-33.81</v>
      </c>
      <c r="G91" s="17">
        <v>111.96</v>
      </c>
      <c r="H91" s="17">
        <v>56</v>
      </c>
      <c r="I91" s="17">
        <v>-185.5</v>
      </c>
      <c r="J91" s="17">
        <v>2763</v>
      </c>
      <c r="K91" s="17">
        <v>-3</v>
      </c>
      <c r="L91" s="17">
        <v>0.1007</v>
      </c>
      <c r="M91" s="17">
        <v>40.97</v>
      </c>
      <c r="N91" s="17">
        <v>37.068530000000003</v>
      </c>
      <c r="O91" s="17">
        <v>38309</v>
      </c>
      <c r="P91" s="17">
        <v>1291</v>
      </c>
      <c r="Q91" s="17">
        <v>-19.899999999999999</v>
      </c>
      <c r="R91" s="17">
        <v>32160.484</v>
      </c>
      <c r="S91" s="17">
        <v>25.04</v>
      </c>
      <c r="T91" s="17">
        <v>-57.25</v>
      </c>
      <c r="U91" s="17">
        <v>-0.14549999999999999</v>
      </c>
      <c r="V91" s="17">
        <v>-7.0250000000000004</v>
      </c>
      <c r="W91" s="17">
        <v>25578.612420000001</v>
      </c>
      <c r="X91" s="17">
        <v>21140.799999999999</v>
      </c>
      <c r="Y91" s="17">
        <v>47.603000000000002</v>
      </c>
      <c r="Z91" s="17">
        <v>-218.83</v>
      </c>
    </row>
    <row r="92" spans="1:26" x14ac:dyDescent="0.2">
      <c r="A92" s="27">
        <v>45456</v>
      </c>
      <c r="B92" s="17">
        <v>521.5</v>
      </c>
      <c r="C92" s="14">
        <v>0.4</v>
      </c>
      <c r="D92" s="17">
        <v>-521.98800000000006</v>
      </c>
      <c r="E92" s="17">
        <v>61.35</v>
      </c>
      <c r="F92" s="17">
        <v>-33.450000000000003</v>
      </c>
      <c r="G92" s="17">
        <v>103.215</v>
      </c>
      <c r="H92" s="17">
        <v>31</v>
      </c>
      <c r="I92" s="17">
        <v>-188</v>
      </c>
      <c r="J92" s="17">
        <v>2781.5</v>
      </c>
      <c r="K92" s="17">
        <v>-9.6</v>
      </c>
      <c r="L92" s="17">
        <v>0.1</v>
      </c>
      <c r="M92" s="17">
        <v>42.18</v>
      </c>
      <c r="N92" s="17">
        <v>42.741930000000004</v>
      </c>
      <c r="O92" s="17">
        <v>43497</v>
      </c>
      <c r="P92" s="17">
        <v>1318.5</v>
      </c>
      <c r="Q92" s="17">
        <v>-22.302</v>
      </c>
      <c r="R92" s="17">
        <v>32557.258000000002</v>
      </c>
      <c r="S92" s="17">
        <v>24.25</v>
      </c>
      <c r="T92" s="17">
        <v>-57.64</v>
      </c>
      <c r="U92" s="17">
        <v>-0.17499999999999999</v>
      </c>
      <c r="V92" s="17">
        <v>-7.0049999999999999</v>
      </c>
      <c r="W92" s="17">
        <v>25578.612420000001</v>
      </c>
      <c r="X92" s="17">
        <v>15510</v>
      </c>
      <c r="Y92" s="17">
        <v>46.904000000000003</v>
      </c>
      <c r="Z92" s="17">
        <v>-216.53</v>
      </c>
    </row>
    <row r="93" spans="1:26" x14ac:dyDescent="0.2">
      <c r="A93" s="27">
        <v>45455</v>
      </c>
      <c r="B93" s="17">
        <v>520.23099999999999</v>
      </c>
      <c r="C93" s="14">
        <v>0.4</v>
      </c>
      <c r="D93" s="17">
        <v>-519.875</v>
      </c>
      <c r="E93" s="17">
        <v>57.478999999999999</v>
      </c>
      <c r="F93" s="17">
        <v>-33.75</v>
      </c>
      <c r="G93" s="17">
        <v>105.715</v>
      </c>
      <c r="H93" s="17">
        <v>35.234999999999999</v>
      </c>
      <c r="I93" s="17">
        <v>-178.745</v>
      </c>
      <c r="J93" s="17">
        <v>2964.6550000000002</v>
      </c>
      <c r="K93" s="17">
        <v>-2</v>
      </c>
      <c r="L93" s="17">
        <v>0.13</v>
      </c>
      <c r="M93" s="17">
        <v>42.31</v>
      </c>
      <c r="N93" s="17">
        <v>45.5</v>
      </c>
      <c r="O93" s="17">
        <v>39447</v>
      </c>
      <c r="P93" s="17">
        <v>1353.3</v>
      </c>
      <c r="Q93" s="17">
        <v>-22.75</v>
      </c>
      <c r="R93" s="17">
        <v>31712.828000000001</v>
      </c>
      <c r="S93" s="17">
        <v>24.25</v>
      </c>
      <c r="T93" s="17">
        <v>-58.85</v>
      </c>
      <c r="U93" s="17">
        <v>-0.2</v>
      </c>
      <c r="V93" s="17">
        <v>-7.15</v>
      </c>
      <c r="W93" s="17">
        <v>25578.612420000001</v>
      </c>
      <c r="X93" s="17">
        <v>15059</v>
      </c>
      <c r="Y93" s="17">
        <v>47.854999999999997</v>
      </c>
      <c r="Z93" s="17">
        <v>-223.45</v>
      </c>
    </row>
    <row r="94" spans="1:26" x14ac:dyDescent="0.2">
      <c r="A94" s="27">
        <v>45454</v>
      </c>
      <c r="B94" s="17">
        <v>524.21299999999997</v>
      </c>
      <c r="C94" s="14">
        <v>0.55000000000000004</v>
      </c>
      <c r="D94" s="17">
        <v>-487.63</v>
      </c>
      <c r="E94" s="17">
        <v>56.414999999999999</v>
      </c>
      <c r="F94" s="17">
        <v>-32.85</v>
      </c>
      <c r="G94" s="17">
        <v>103.81</v>
      </c>
      <c r="H94" s="17">
        <v>40.229999999999997</v>
      </c>
      <c r="I94" s="17">
        <v>-189.255</v>
      </c>
      <c r="J94" s="17">
        <v>2799</v>
      </c>
      <c r="K94" s="17">
        <v>-5</v>
      </c>
      <c r="L94" s="17">
        <v>0.13</v>
      </c>
      <c r="M94" s="17">
        <v>41.283999999999999</v>
      </c>
      <c r="N94" s="17">
        <v>44.463799999999999</v>
      </c>
      <c r="O94" s="17">
        <v>39529</v>
      </c>
      <c r="P94" s="17">
        <v>1346.4</v>
      </c>
      <c r="Q94" s="17">
        <v>-19.465</v>
      </c>
      <c r="R94" s="17">
        <v>31728.92</v>
      </c>
      <c r="S94" s="17">
        <v>23.35</v>
      </c>
      <c r="T94" s="17">
        <v>-58.505000000000003</v>
      </c>
      <c r="U94" s="17">
        <v>-0.16</v>
      </c>
      <c r="V94" s="17">
        <v>-6.8</v>
      </c>
      <c r="W94" s="17">
        <v>25578.612420000001</v>
      </c>
      <c r="X94" s="17">
        <v>14656.8</v>
      </c>
      <c r="Y94" s="17">
        <v>46.533999999999999</v>
      </c>
      <c r="Z94" s="17">
        <v>-217.065</v>
      </c>
    </row>
    <row r="95" spans="1:26" x14ac:dyDescent="0.2">
      <c r="A95" s="27">
        <v>45453</v>
      </c>
      <c r="B95" s="17">
        <v>525.5</v>
      </c>
      <c r="C95" s="14">
        <v>0.65</v>
      </c>
      <c r="D95" s="17">
        <v>-495</v>
      </c>
      <c r="E95" s="17">
        <v>57.3</v>
      </c>
      <c r="F95" s="17">
        <v>-32.25</v>
      </c>
      <c r="G95" s="17">
        <v>101.25</v>
      </c>
      <c r="H95" s="17">
        <v>42</v>
      </c>
      <c r="I95" s="17">
        <v>-209.24</v>
      </c>
      <c r="J95" s="17">
        <v>2721</v>
      </c>
      <c r="K95" s="17">
        <v>1</v>
      </c>
      <c r="L95" s="17">
        <v>0.13</v>
      </c>
      <c r="M95" s="17">
        <v>40.5</v>
      </c>
      <c r="N95" s="17">
        <v>46.4373</v>
      </c>
      <c r="O95" s="17">
        <v>37230.300000000003</v>
      </c>
      <c r="P95" s="17">
        <v>1370.3</v>
      </c>
      <c r="Q95" s="17">
        <v>-19.446999999999999</v>
      </c>
      <c r="R95" s="17">
        <v>31351.578000000001</v>
      </c>
      <c r="S95" s="17">
        <v>23.75</v>
      </c>
      <c r="T95" s="17">
        <v>-58.72</v>
      </c>
      <c r="U95" s="17">
        <v>-0.14349999999999999</v>
      </c>
      <c r="V95" s="17">
        <v>-6.86</v>
      </c>
      <c r="W95" s="17">
        <v>25578.612420000001</v>
      </c>
      <c r="X95" s="17">
        <v>13495</v>
      </c>
      <c r="Y95" s="17">
        <v>46.368000000000002</v>
      </c>
      <c r="Z95" s="17">
        <v>-216.55500000000001</v>
      </c>
    </row>
    <row r="96" spans="1:26" x14ac:dyDescent="0.2">
      <c r="A96" s="27">
        <v>45450</v>
      </c>
      <c r="B96" s="17">
        <v>513.75599999999997</v>
      </c>
      <c r="C96" s="14">
        <v>0.7</v>
      </c>
      <c r="D96" s="17">
        <v>-504</v>
      </c>
      <c r="E96" s="17">
        <v>57.3</v>
      </c>
      <c r="F96" s="17">
        <v>-32.380000000000003</v>
      </c>
      <c r="G96" s="17">
        <v>100.83</v>
      </c>
      <c r="H96" s="17">
        <v>35</v>
      </c>
      <c r="I96" s="17">
        <v>-191.74</v>
      </c>
      <c r="J96" s="17">
        <v>2692.5</v>
      </c>
      <c r="K96" s="17">
        <v>1</v>
      </c>
      <c r="L96" s="17">
        <v>0.12</v>
      </c>
      <c r="M96" s="17">
        <v>38.700000000000003</v>
      </c>
      <c r="N96" s="17">
        <v>49.221249999999998</v>
      </c>
      <c r="O96" s="17">
        <v>36350</v>
      </c>
      <c r="P96" s="17">
        <v>1383.1</v>
      </c>
      <c r="Q96" s="17">
        <v>-18.747</v>
      </c>
      <c r="R96" s="17">
        <v>30827.695</v>
      </c>
      <c r="S96" s="17">
        <v>23.85</v>
      </c>
      <c r="T96" s="17">
        <v>-58.12</v>
      </c>
      <c r="U96" s="17">
        <v>-0.17050000000000001</v>
      </c>
      <c r="V96" s="17">
        <v>-6.85</v>
      </c>
      <c r="W96" s="17">
        <v>25578.612420000001</v>
      </c>
      <c r="X96" s="17">
        <v>13986.3</v>
      </c>
      <c r="Y96" s="17">
        <v>46.395000000000003</v>
      </c>
      <c r="Z96" s="17">
        <v>-215.90199999999999</v>
      </c>
    </row>
    <row r="97" spans="1:26" x14ac:dyDescent="0.2">
      <c r="A97" s="27">
        <v>45449</v>
      </c>
      <c r="B97" s="17">
        <v>496.28</v>
      </c>
      <c r="C97" s="14">
        <v>0.48</v>
      </c>
      <c r="D97" s="17">
        <v>-492.28300000000002</v>
      </c>
      <c r="E97" s="17">
        <v>56.4</v>
      </c>
      <c r="F97" s="17">
        <v>-33</v>
      </c>
      <c r="G97" s="17">
        <v>102.80500000000001</v>
      </c>
      <c r="H97" s="17">
        <v>38</v>
      </c>
      <c r="I97" s="17">
        <v>-197.495</v>
      </c>
      <c r="J97" s="17">
        <v>2580</v>
      </c>
      <c r="K97" s="17">
        <v>0.5</v>
      </c>
      <c r="L97" s="17">
        <v>0.12</v>
      </c>
      <c r="M97" s="17">
        <v>38.229999999999997</v>
      </c>
      <c r="N97" s="17">
        <v>51.567149999999998</v>
      </c>
      <c r="O97" s="17">
        <v>35777.5</v>
      </c>
      <c r="P97" s="17">
        <v>1392</v>
      </c>
      <c r="Q97" s="17">
        <v>-22.367999999999999</v>
      </c>
      <c r="R97" s="17">
        <v>31056.881000000001</v>
      </c>
      <c r="S97" s="17">
        <v>24.2</v>
      </c>
      <c r="T97" s="17">
        <v>-57.94</v>
      </c>
      <c r="U97" s="17">
        <v>-0.185</v>
      </c>
      <c r="V97" s="17">
        <v>-6.75</v>
      </c>
      <c r="W97" s="17">
        <v>25578.612420000001</v>
      </c>
      <c r="X97" s="17">
        <v>14011</v>
      </c>
      <c r="Y97" s="17">
        <v>46.173000000000002</v>
      </c>
      <c r="Z97" s="17">
        <v>-213.80199999999999</v>
      </c>
    </row>
    <row r="98" spans="1:26" x14ac:dyDescent="0.2">
      <c r="A98" s="27">
        <v>45448</v>
      </c>
      <c r="B98" s="17">
        <v>478.197</v>
      </c>
      <c r="C98" s="14">
        <v>0.45900000000000002</v>
      </c>
      <c r="D98" s="17">
        <v>-476</v>
      </c>
      <c r="E98" s="17">
        <v>54</v>
      </c>
      <c r="F98" s="17">
        <v>-32.4</v>
      </c>
      <c r="G98" s="17">
        <v>105.21</v>
      </c>
      <c r="H98" s="17">
        <v>40</v>
      </c>
      <c r="I98" s="17">
        <v>-221.745</v>
      </c>
      <c r="J98" s="17">
        <v>2585</v>
      </c>
      <c r="K98" s="17">
        <v>-1</v>
      </c>
      <c r="L98" s="17">
        <v>0.13</v>
      </c>
      <c r="M98" s="17">
        <v>38.5</v>
      </c>
      <c r="N98" s="17">
        <v>57.407519999999998</v>
      </c>
      <c r="O98" s="17">
        <v>34587</v>
      </c>
      <c r="P98" s="17">
        <v>1434</v>
      </c>
      <c r="Q98" s="17">
        <v>-21.308</v>
      </c>
      <c r="R98" s="17">
        <v>30185.434000000001</v>
      </c>
      <c r="S98" s="17">
        <v>24.95</v>
      </c>
      <c r="T98" s="17">
        <v>-58.747999999999998</v>
      </c>
      <c r="U98" s="17">
        <v>-0.17249999999999999</v>
      </c>
      <c r="V98" s="17">
        <v>-6.75</v>
      </c>
      <c r="W98" s="17">
        <v>25578.612420000001</v>
      </c>
      <c r="X98" s="17">
        <v>16656.5</v>
      </c>
      <c r="Y98" s="17">
        <v>47.140999999999998</v>
      </c>
      <c r="Z98" s="17">
        <v>-219.35499999999999</v>
      </c>
    </row>
    <row r="99" spans="1:26" x14ac:dyDescent="0.2">
      <c r="A99" s="27">
        <v>45447</v>
      </c>
      <c r="B99" s="17">
        <v>493.63</v>
      </c>
      <c r="C99" s="14">
        <v>0.4</v>
      </c>
      <c r="D99" s="17">
        <v>-496.71499999999997</v>
      </c>
      <c r="E99" s="17">
        <v>53.887</v>
      </c>
      <c r="F99" s="17">
        <v>-31</v>
      </c>
      <c r="G99" s="17">
        <v>104.69199999999999</v>
      </c>
      <c r="H99" s="17">
        <v>36</v>
      </c>
      <c r="I99" s="17">
        <v>-200.25</v>
      </c>
      <c r="J99" s="17">
        <v>2591.5</v>
      </c>
      <c r="K99" s="17">
        <v>-1</v>
      </c>
      <c r="L99" s="17">
        <v>0.123</v>
      </c>
      <c r="M99" s="17">
        <v>39</v>
      </c>
      <c r="N99" s="17">
        <v>59.357999999999997</v>
      </c>
      <c r="O99" s="17">
        <v>33862.5</v>
      </c>
      <c r="P99" s="17">
        <v>1375</v>
      </c>
      <c r="Q99" s="17">
        <v>-20.867999999999999</v>
      </c>
      <c r="R99" s="17">
        <v>31036.043000000001</v>
      </c>
      <c r="S99" s="17">
        <v>26.225000000000001</v>
      </c>
      <c r="T99" s="17">
        <v>-57.15</v>
      </c>
      <c r="U99" s="17">
        <v>-0.13300000000000001</v>
      </c>
      <c r="V99" s="17">
        <v>-6.8</v>
      </c>
      <c r="W99" s="17">
        <v>25578.612420000001</v>
      </c>
      <c r="X99" s="17">
        <v>18440.5</v>
      </c>
      <c r="Y99" s="17">
        <v>46.212000000000003</v>
      </c>
      <c r="Z99" s="17">
        <v>-213.2</v>
      </c>
    </row>
    <row r="100" spans="1:26" x14ac:dyDescent="0.2">
      <c r="A100" s="27">
        <v>45446</v>
      </c>
      <c r="B100" s="17">
        <v>479.16899999999998</v>
      </c>
      <c r="C100" s="14">
        <v>0.45</v>
      </c>
      <c r="D100" s="17">
        <v>-522.75</v>
      </c>
      <c r="E100" s="17">
        <v>56.15</v>
      </c>
      <c r="F100" s="17">
        <v>-31.38</v>
      </c>
      <c r="G100" s="17">
        <v>105.238</v>
      </c>
      <c r="H100" s="17">
        <v>37</v>
      </c>
      <c r="I100" s="17">
        <v>-197.24</v>
      </c>
      <c r="J100" s="17">
        <v>2567</v>
      </c>
      <c r="K100" s="17">
        <v>-18</v>
      </c>
      <c r="L100" s="17">
        <v>0.09</v>
      </c>
      <c r="M100" s="17">
        <v>40.755000000000003</v>
      </c>
      <c r="N100" s="17">
        <v>58.424819999999997</v>
      </c>
      <c r="O100" s="17">
        <v>34000</v>
      </c>
      <c r="P100" s="17">
        <v>1413.9</v>
      </c>
      <c r="Q100" s="17">
        <v>-19.177</v>
      </c>
      <c r="R100" s="17">
        <v>28029.734</v>
      </c>
      <c r="S100" s="17">
        <v>23.625</v>
      </c>
      <c r="T100" s="17">
        <v>-57.945</v>
      </c>
      <c r="U100" s="17">
        <v>-0.1</v>
      </c>
      <c r="V100" s="17">
        <v>-6.65</v>
      </c>
      <c r="W100" s="17">
        <v>25578.612420000001</v>
      </c>
      <c r="X100" s="17">
        <v>15192.3</v>
      </c>
      <c r="Y100" s="17">
        <v>45.91</v>
      </c>
      <c r="Z100" s="17">
        <v>-214.19</v>
      </c>
    </row>
    <row r="101" spans="1:26" x14ac:dyDescent="0.2">
      <c r="A101" s="27">
        <v>45443</v>
      </c>
      <c r="B101" s="17">
        <v>477.5</v>
      </c>
      <c r="C101" s="14">
        <v>0.65</v>
      </c>
      <c r="D101" s="17">
        <v>-486.41500000000002</v>
      </c>
      <c r="E101" s="17">
        <v>56.15</v>
      </c>
      <c r="F101" s="17">
        <v>-31.05</v>
      </c>
      <c r="G101" s="17">
        <v>105.42</v>
      </c>
      <c r="H101" s="17">
        <v>38</v>
      </c>
      <c r="I101" s="17">
        <v>-195.255</v>
      </c>
      <c r="J101" s="17">
        <v>2448</v>
      </c>
      <c r="K101" s="17">
        <v>-23</v>
      </c>
      <c r="L101" s="17">
        <v>0.08</v>
      </c>
      <c r="M101" s="17">
        <v>43.72</v>
      </c>
      <c r="N101" s="17">
        <v>56.546599999999998</v>
      </c>
      <c r="O101" s="17">
        <v>34323</v>
      </c>
      <c r="P101" s="17">
        <v>1424.8</v>
      </c>
      <c r="Q101" s="17">
        <v>-20.181999999999999</v>
      </c>
      <c r="R101" s="17">
        <v>28805.17</v>
      </c>
      <c r="S101" s="17">
        <v>26</v>
      </c>
      <c r="T101" s="17">
        <v>-59.3</v>
      </c>
      <c r="U101" s="17">
        <v>-0.11</v>
      </c>
      <c r="V101" s="17">
        <v>-6.75</v>
      </c>
      <c r="W101" s="17">
        <v>25578.612420000001</v>
      </c>
      <c r="X101" s="17">
        <v>15639.8</v>
      </c>
      <c r="Y101" s="17">
        <v>45.54</v>
      </c>
      <c r="Z101" s="17">
        <v>-215.7</v>
      </c>
    </row>
    <row r="102" spans="1:26" x14ac:dyDescent="0.2">
      <c r="A102" s="27">
        <v>45442</v>
      </c>
      <c r="B102" s="17">
        <v>481.53500000000003</v>
      </c>
      <c r="C102" s="14">
        <v>0.65</v>
      </c>
      <c r="D102" s="17">
        <v>-503.75</v>
      </c>
      <c r="E102" s="17">
        <v>55.15</v>
      </c>
      <c r="F102" s="17">
        <v>-31.765000000000001</v>
      </c>
      <c r="G102" s="17">
        <v>109.13500000000001</v>
      </c>
      <c r="H102" s="17">
        <v>39</v>
      </c>
      <c r="I102" s="17">
        <v>-184.245</v>
      </c>
      <c r="J102" s="17">
        <v>2465</v>
      </c>
      <c r="K102" s="17">
        <v>-17</v>
      </c>
      <c r="L102" s="17">
        <v>0.09</v>
      </c>
      <c r="M102" s="17">
        <v>45.575000000000003</v>
      </c>
      <c r="N102" s="17">
        <v>53</v>
      </c>
      <c r="O102" s="17">
        <v>35841.699999999997</v>
      </c>
      <c r="P102" s="17">
        <v>1399.1</v>
      </c>
      <c r="Q102" s="17">
        <v>-20.966999999999999</v>
      </c>
      <c r="R102" s="17">
        <v>28143.037</v>
      </c>
      <c r="S102" s="17">
        <v>26.6</v>
      </c>
      <c r="T102" s="17">
        <v>-59.7</v>
      </c>
      <c r="U102" s="17">
        <v>-0.159</v>
      </c>
      <c r="V102" s="17">
        <v>-6.835</v>
      </c>
      <c r="W102" s="17">
        <v>25578.612420000001</v>
      </c>
      <c r="X102" s="17">
        <v>14645</v>
      </c>
      <c r="Y102" s="17">
        <v>45.79</v>
      </c>
      <c r="Z102" s="17">
        <v>-215.27500000000001</v>
      </c>
    </row>
    <row r="103" spans="1:26" x14ac:dyDescent="0.2">
      <c r="A103" s="27">
        <v>45441</v>
      </c>
      <c r="B103" s="17">
        <v>482.16699999999997</v>
      </c>
      <c r="C103" s="14">
        <v>0.6</v>
      </c>
      <c r="D103" s="17">
        <v>-502.25</v>
      </c>
      <c r="E103" s="17">
        <v>55.05</v>
      </c>
      <c r="F103" s="17">
        <v>-30.335000000000001</v>
      </c>
      <c r="G103" s="17">
        <v>109.655</v>
      </c>
      <c r="H103" s="17">
        <v>35</v>
      </c>
      <c r="I103" s="17">
        <v>-209.25</v>
      </c>
      <c r="J103" s="17">
        <v>2440</v>
      </c>
      <c r="K103" s="17">
        <v>-20</v>
      </c>
      <c r="L103" s="17">
        <v>7.0000000000000007E-2</v>
      </c>
      <c r="M103" s="17">
        <v>45.813000000000002</v>
      </c>
      <c r="N103" s="17">
        <v>55.112749999999998</v>
      </c>
      <c r="O103" s="17">
        <v>40216.5</v>
      </c>
      <c r="P103" s="17">
        <v>1341.8</v>
      </c>
      <c r="Q103" s="17">
        <v>-19.207999999999998</v>
      </c>
      <c r="R103" s="17">
        <v>26906.982</v>
      </c>
      <c r="S103" s="17">
        <v>26.8</v>
      </c>
      <c r="T103" s="17">
        <v>-58.89</v>
      </c>
      <c r="U103" s="17">
        <v>-0.13500000000000001</v>
      </c>
      <c r="V103" s="17">
        <v>-6.85</v>
      </c>
      <c r="W103" s="17">
        <v>25578.612420000001</v>
      </c>
      <c r="X103" s="17">
        <v>12603.8</v>
      </c>
      <c r="Y103" s="17">
        <v>45.262999999999998</v>
      </c>
      <c r="Z103" s="17">
        <v>-214.84</v>
      </c>
    </row>
    <row r="104" spans="1:26" x14ac:dyDescent="0.2">
      <c r="A104" s="27">
        <v>45440</v>
      </c>
      <c r="B104" s="17">
        <v>473.90100000000001</v>
      </c>
      <c r="C104" s="14">
        <v>0.45</v>
      </c>
      <c r="D104" s="17">
        <v>-522.88</v>
      </c>
      <c r="E104" s="17">
        <v>56.75</v>
      </c>
      <c r="F104" s="17">
        <v>-30.17</v>
      </c>
      <c r="G104" s="17">
        <v>112.33</v>
      </c>
      <c r="H104" s="17">
        <v>36</v>
      </c>
      <c r="I104" s="17">
        <v>-181.75</v>
      </c>
      <c r="J104" s="17">
        <v>2442.5</v>
      </c>
      <c r="K104" s="17">
        <v>-17.5</v>
      </c>
      <c r="L104" s="17">
        <v>8.8800000000000004E-2</v>
      </c>
      <c r="M104" s="17">
        <v>46</v>
      </c>
      <c r="N104" s="17">
        <v>56.247900000000001</v>
      </c>
      <c r="O104" s="17">
        <v>39020</v>
      </c>
      <c r="P104" s="17">
        <v>1331.8</v>
      </c>
      <c r="Q104" s="17">
        <v>-23.024999999999999</v>
      </c>
      <c r="R104" s="17">
        <v>25714.221000000001</v>
      </c>
      <c r="S104" s="17">
        <v>26.2</v>
      </c>
      <c r="T104" s="17">
        <v>-58.924999999999997</v>
      </c>
      <c r="U104" s="17">
        <v>-0.1895</v>
      </c>
      <c r="V104" s="17">
        <v>-6.8</v>
      </c>
      <c r="W104" s="17">
        <v>25578.612420000001</v>
      </c>
      <c r="X104" s="17">
        <v>12000</v>
      </c>
      <c r="Y104" s="17">
        <v>45.844999999999999</v>
      </c>
      <c r="Z104" s="17">
        <v>-216.58</v>
      </c>
    </row>
    <row r="105" spans="1:26" x14ac:dyDescent="0.2">
      <c r="A105" s="27">
        <v>45439</v>
      </c>
      <c r="B105" s="17">
        <v>460.34500000000003</v>
      </c>
      <c r="C105" s="14">
        <v>0.42</v>
      </c>
      <c r="D105" s="17">
        <v>-513</v>
      </c>
      <c r="E105" s="17">
        <v>60.118000000000002</v>
      </c>
      <c r="F105" s="17">
        <v>-29.655000000000001</v>
      </c>
      <c r="G105" s="17">
        <v>114.18</v>
      </c>
      <c r="H105" s="17">
        <v>36</v>
      </c>
      <c r="I105" s="17">
        <v>-181.745</v>
      </c>
      <c r="J105" s="17">
        <v>2420</v>
      </c>
      <c r="K105" s="17">
        <v>-10</v>
      </c>
      <c r="L105" s="17">
        <v>0.06</v>
      </c>
      <c r="M105" s="17">
        <v>44.5</v>
      </c>
      <c r="N105" s="17">
        <v>55.161029999999997</v>
      </c>
      <c r="O105" s="17">
        <v>37497.300000000003</v>
      </c>
      <c r="P105" s="17">
        <v>1349.8</v>
      </c>
      <c r="Q105" s="17">
        <v>-22.114999999999998</v>
      </c>
      <c r="R105" s="17">
        <v>28553.187999999998</v>
      </c>
      <c r="S105" s="17">
        <v>25.614999999999998</v>
      </c>
      <c r="T105" s="17">
        <v>-58.95</v>
      </c>
      <c r="U105" s="17">
        <v>-0.184</v>
      </c>
      <c r="V105" s="17">
        <v>-6.8</v>
      </c>
      <c r="W105" s="17">
        <v>25578.612420000001</v>
      </c>
      <c r="X105" s="17">
        <v>12960.5</v>
      </c>
      <c r="Y105" s="17">
        <v>45.613</v>
      </c>
      <c r="Z105" s="17">
        <v>-216.11500000000001</v>
      </c>
    </row>
    <row r="106" spans="1:26" x14ac:dyDescent="0.2">
      <c r="A106" s="27">
        <v>45436</v>
      </c>
      <c r="B106" s="17">
        <v>455.435</v>
      </c>
      <c r="C106" s="14">
        <v>0.4</v>
      </c>
      <c r="D106" s="17">
        <v>-524.673</v>
      </c>
      <c r="E106" s="17">
        <v>60.15</v>
      </c>
      <c r="F106" s="17">
        <v>-29.66</v>
      </c>
      <c r="G106" s="17">
        <v>114.245</v>
      </c>
      <c r="H106" s="17">
        <v>38</v>
      </c>
      <c r="I106" s="17">
        <v>-191.495</v>
      </c>
      <c r="J106" s="17">
        <v>2436.6999999999998</v>
      </c>
      <c r="K106" s="17">
        <v>3</v>
      </c>
      <c r="L106" s="17">
        <v>0.06</v>
      </c>
      <c r="M106" s="17">
        <v>44.220999999999997</v>
      </c>
      <c r="N106" s="17">
        <v>57.411050000000003</v>
      </c>
      <c r="O106" s="17">
        <v>38089</v>
      </c>
      <c r="P106" s="17">
        <v>1361.5</v>
      </c>
      <c r="Q106" s="17">
        <v>-21.013000000000002</v>
      </c>
      <c r="R106" s="17">
        <v>28612.625</v>
      </c>
      <c r="S106" s="17">
        <v>26.613</v>
      </c>
      <c r="T106" s="17">
        <v>-58.875</v>
      </c>
      <c r="U106" s="17">
        <v>-0.17749999999999999</v>
      </c>
      <c r="V106" s="17">
        <v>-6.75</v>
      </c>
      <c r="W106" s="17">
        <v>25578.612420000001</v>
      </c>
      <c r="X106" s="17">
        <v>13518.3</v>
      </c>
      <c r="Y106" s="17">
        <v>45.14</v>
      </c>
      <c r="Z106" s="17">
        <v>-216.23</v>
      </c>
    </row>
    <row r="107" spans="1:26" x14ac:dyDescent="0.2">
      <c r="A107" s="27">
        <v>45435</v>
      </c>
      <c r="B107" s="17">
        <v>470.02600000000001</v>
      </c>
      <c r="C107" s="14">
        <v>0.47</v>
      </c>
      <c r="D107" s="17">
        <v>-521.75</v>
      </c>
      <c r="E107" s="17">
        <v>58.65</v>
      </c>
      <c r="F107" s="17">
        <v>-29.66</v>
      </c>
      <c r="G107" s="17">
        <v>114.295</v>
      </c>
      <c r="H107" s="17">
        <v>39</v>
      </c>
      <c r="I107" s="17">
        <v>-174.245</v>
      </c>
      <c r="J107" s="17">
        <v>2450</v>
      </c>
      <c r="K107" s="17">
        <v>0</v>
      </c>
      <c r="L107" s="17">
        <v>0.06</v>
      </c>
      <c r="M107" s="17">
        <v>41.7</v>
      </c>
      <c r="N107" s="17">
        <v>56.131999999999998</v>
      </c>
      <c r="O107" s="17">
        <v>38486.5</v>
      </c>
      <c r="P107" s="17">
        <v>1358.5</v>
      </c>
      <c r="Q107" s="17">
        <v>-20.73</v>
      </c>
      <c r="R107" s="17">
        <v>28610.384999999998</v>
      </c>
      <c r="S107" s="17">
        <v>27.3</v>
      </c>
      <c r="T107" s="17">
        <v>-58.75</v>
      </c>
      <c r="U107" s="17">
        <v>-0.154</v>
      </c>
      <c r="V107" s="17">
        <v>-6.8150000000000004</v>
      </c>
      <c r="W107" s="17">
        <v>25578.612420000001</v>
      </c>
      <c r="X107" s="17">
        <v>13266.3</v>
      </c>
      <c r="Y107" s="17">
        <v>45.17</v>
      </c>
      <c r="Z107" s="17">
        <v>-216.125</v>
      </c>
    </row>
    <row r="108" spans="1:26" x14ac:dyDescent="0.2">
      <c r="A108" s="27">
        <v>45434</v>
      </c>
      <c r="B108" s="17">
        <v>463.5</v>
      </c>
      <c r="C108" s="14">
        <v>0.5</v>
      </c>
      <c r="D108" s="17">
        <v>-500.25</v>
      </c>
      <c r="E108" s="17">
        <v>55.85</v>
      </c>
      <c r="F108" s="17">
        <v>-29.45</v>
      </c>
      <c r="G108" s="17">
        <v>116.505</v>
      </c>
      <c r="H108" s="17">
        <v>33</v>
      </c>
      <c r="I108" s="17">
        <v>-233.505</v>
      </c>
      <c r="J108" s="17">
        <v>2495</v>
      </c>
      <c r="K108" s="17">
        <v>2</v>
      </c>
      <c r="L108" s="17">
        <v>0.11600000000000001</v>
      </c>
      <c r="M108" s="17">
        <v>42.09</v>
      </c>
      <c r="N108" s="17">
        <v>58.739350000000002</v>
      </c>
      <c r="O108" s="17">
        <v>37926.5</v>
      </c>
      <c r="P108" s="17">
        <v>1364.5</v>
      </c>
      <c r="Q108" s="17">
        <v>-18.829999999999998</v>
      </c>
      <c r="R108" s="17">
        <v>28475.884999999998</v>
      </c>
      <c r="S108" s="17">
        <v>27.9</v>
      </c>
      <c r="T108" s="17">
        <v>-59.634999999999998</v>
      </c>
      <c r="U108" s="17">
        <v>-0.14749999999999999</v>
      </c>
      <c r="V108" s="17">
        <v>-6.8550000000000004</v>
      </c>
      <c r="W108" s="17">
        <v>25578.612420000001</v>
      </c>
      <c r="X108" s="17">
        <v>16009</v>
      </c>
      <c r="Y108" s="17">
        <v>45.865000000000002</v>
      </c>
      <c r="Z108" s="17">
        <v>-220.27500000000001</v>
      </c>
    </row>
    <row r="109" spans="1:26" x14ac:dyDescent="0.2">
      <c r="A109" s="27">
        <v>45433</v>
      </c>
      <c r="B109" s="17">
        <v>464.62</v>
      </c>
      <c r="C109" s="14">
        <v>0.43</v>
      </c>
      <c r="D109" s="17">
        <v>-476.5</v>
      </c>
      <c r="E109" s="17">
        <v>55.1</v>
      </c>
      <c r="F109" s="17">
        <v>-28.504999999999999</v>
      </c>
      <c r="G109" s="17">
        <v>115</v>
      </c>
      <c r="H109" s="17">
        <v>35</v>
      </c>
      <c r="I109" s="17">
        <v>-262</v>
      </c>
      <c r="J109" s="17">
        <v>2445.0050000000001</v>
      </c>
      <c r="K109" s="17">
        <v>-7</v>
      </c>
      <c r="L109" s="17">
        <v>8.1000000000000003E-2</v>
      </c>
      <c r="M109" s="17">
        <v>41.5</v>
      </c>
      <c r="N109" s="17">
        <v>58.690249999999999</v>
      </c>
      <c r="O109" s="17">
        <v>40330</v>
      </c>
      <c r="P109" s="17">
        <v>1302.7</v>
      </c>
      <c r="Q109" s="17">
        <v>-22.515000000000001</v>
      </c>
      <c r="R109" s="17">
        <v>28060.555</v>
      </c>
      <c r="S109" s="17">
        <v>27.9</v>
      </c>
      <c r="T109" s="17">
        <v>-59.53</v>
      </c>
      <c r="U109" s="17">
        <v>-0.16</v>
      </c>
      <c r="V109" s="17">
        <v>-6.74</v>
      </c>
      <c r="W109" s="17">
        <v>25578.612420000001</v>
      </c>
      <c r="X109" s="17">
        <v>14065</v>
      </c>
      <c r="Y109" s="17">
        <v>45.075000000000003</v>
      </c>
      <c r="Z109" s="17">
        <v>-214.839</v>
      </c>
    </row>
    <row r="110" spans="1:26" x14ac:dyDescent="0.2">
      <c r="A110" s="27">
        <v>45432</v>
      </c>
      <c r="B110" s="17">
        <v>471.5</v>
      </c>
      <c r="C110" s="14">
        <v>0.4</v>
      </c>
      <c r="D110" s="17">
        <v>-463.5</v>
      </c>
      <c r="E110" s="17">
        <v>55.1</v>
      </c>
      <c r="F110" s="17">
        <v>-27.83</v>
      </c>
      <c r="G110" s="17">
        <v>117.54</v>
      </c>
      <c r="H110" s="17">
        <v>35.652999999999999</v>
      </c>
      <c r="I110" s="17">
        <v>-212</v>
      </c>
      <c r="J110" s="17">
        <v>2443.1550000000002</v>
      </c>
      <c r="K110" s="17">
        <v>3</v>
      </c>
      <c r="L110" s="17">
        <v>0.08</v>
      </c>
      <c r="M110" s="17">
        <v>41.854999999999997</v>
      </c>
      <c r="N110" s="17">
        <v>57.891330000000004</v>
      </c>
      <c r="O110" s="17">
        <v>36185</v>
      </c>
      <c r="P110" s="17">
        <v>1345.5</v>
      </c>
      <c r="Q110" s="17">
        <v>-22.795000000000002</v>
      </c>
      <c r="R110" s="17">
        <v>29784.511999999999</v>
      </c>
      <c r="S110" s="17">
        <v>25.437999999999999</v>
      </c>
      <c r="T110" s="17">
        <v>-58.533000000000001</v>
      </c>
      <c r="U110" s="17">
        <v>-0.1615</v>
      </c>
      <c r="V110" s="17">
        <v>-6.75</v>
      </c>
      <c r="W110" s="17">
        <v>25578.612420000001</v>
      </c>
      <c r="X110" s="17">
        <v>13303.8</v>
      </c>
      <c r="Y110" s="17">
        <v>44.95</v>
      </c>
      <c r="Z110" s="17">
        <v>-215.303</v>
      </c>
    </row>
    <row r="111" spans="1:26" x14ac:dyDescent="0.2">
      <c r="A111" s="27">
        <v>45429</v>
      </c>
      <c r="B111" s="17">
        <v>459.18799999999999</v>
      </c>
      <c r="C111" s="14">
        <v>0.5</v>
      </c>
      <c r="D111" s="17">
        <v>-504</v>
      </c>
      <c r="E111" s="17">
        <v>54.45</v>
      </c>
      <c r="F111" s="17">
        <v>-27.475000000000001</v>
      </c>
      <c r="G111" s="17">
        <v>117.96</v>
      </c>
      <c r="H111" s="17">
        <v>33.700000000000003</v>
      </c>
      <c r="I111" s="17">
        <v>-216</v>
      </c>
      <c r="J111" s="17">
        <v>2447.52</v>
      </c>
      <c r="K111" s="17">
        <v>6</v>
      </c>
      <c r="L111" s="17">
        <v>5.5E-2</v>
      </c>
      <c r="M111" s="17">
        <v>41.95</v>
      </c>
      <c r="N111" s="17">
        <v>60.397849999999998</v>
      </c>
      <c r="O111" s="17">
        <v>36039.699999999997</v>
      </c>
      <c r="P111" s="17">
        <v>1365</v>
      </c>
      <c r="Q111" s="17">
        <v>-22.9</v>
      </c>
      <c r="R111" s="17">
        <v>31703.25</v>
      </c>
      <c r="S111" s="17">
        <v>27</v>
      </c>
      <c r="T111" s="17">
        <v>-58.67</v>
      </c>
      <c r="U111" s="17">
        <v>-0.1668</v>
      </c>
      <c r="V111" s="17">
        <v>-6.75</v>
      </c>
      <c r="W111" s="17">
        <v>25578.612420000001</v>
      </c>
      <c r="X111" s="17">
        <v>10917.8</v>
      </c>
      <c r="Y111" s="17">
        <v>44.875</v>
      </c>
      <c r="Z111" s="17">
        <v>-214.52699999999999</v>
      </c>
    </row>
    <row r="112" spans="1:26" x14ac:dyDescent="0.2">
      <c r="A112" s="27">
        <v>45428</v>
      </c>
      <c r="B112" s="17">
        <v>468.5</v>
      </c>
      <c r="C112" s="14">
        <v>0.6</v>
      </c>
      <c r="D112" s="17">
        <v>-498.25</v>
      </c>
      <c r="E112" s="17">
        <v>53.795000000000002</v>
      </c>
      <c r="F112" s="17">
        <v>-27.75</v>
      </c>
      <c r="G112" s="17">
        <v>118.31</v>
      </c>
      <c r="H112" s="17">
        <v>33</v>
      </c>
      <c r="I112" s="17">
        <v>-195.755</v>
      </c>
      <c r="J112" s="17">
        <v>2449.4850000000001</v>
      </c>
      <c r="K112" s="17">
        <v>6</v>
      </c>
      <c r="L112" s="17">
        <v>5.5E-2</v>
      </c>
      <c r="M112" s="17">
        <v>41</v>
      </c>
      <c r="N112" s="17">
        <v>58.914499999999997</v>
      </c>
      <c r="O112" s="17">
        <v>34149.5</v>
      </c>
      <c r="P112" s="17">
        <v>1330.6</v>
      </c>
      <c r="Q112" s="17">
        <v>-23.713000000000001</v>
      </c>
      <c r="R112" s="17">
        <v>32160.151999999998</v>
      </c>
      <c r="S112" s="17">
        <v>27.5</v>
      </c>
      <c r="T112" s="17">
        <v>-58.75</v>
      </c>
      <c r="U112" s="17">
        <v>-0.248</v>
      </c>
      <c r="V112" s="17">
        <v>-6.67</v>
      </c>
      <c r="W112" s="17">
        <v>25578.612420000001</v>
      </c>
      <c r="X112" s="17">
        <v>11425.5</v>
      </c>
      <c r="Y112" s="17">
        <v>44.67</v>
      </c>
      <c r="Z112" s="17">
        <v>-213.91</v>
      </c>
    </row>
    <row r="113" spans="1:26" x14ac:dyDescent="0.2">
      <c r="A113" s="27">
        <v>45427</v>
      </c>
      <c r="B113" s="17">
        <v>457.82299999999998</v>
      </c>
      <c r="C113" s="14">
        <v>0.45</v>
      </c>
      <c r="D113" s="17">
        <v>-474</v>
      </c>
      <c r="E113" s="17">
        <v>54.2</v>
      </c>
      <c r="F113" s="17">
        <v>-27.184999999999999</v>
      </c>
      <c r="G113" s="17">
        <v>129.45500000000001</v>
      </c>
      <c r="H113" s="17">
        <v>43</v>
      </c>
      <c r="I113" s="17">
        <v>-193.75</v>
      </c>
      <c r="J113" s="17">
        <v>2506</v>
      </c>
      <c r="K113" s="17">
        <v>8</v>
      </c>
      <c r="L113" s="17">
        <v>0.09</v>
      </c>
      <c r="M113" s="17">
        <v>40.314999999999998</v>
      </c>
      <c r="N113" s="17">
        <v>60.06888</v>
      </c>
      <c r="O113" s="17">
        <v>30990.3</v>
      </c>
      <c r="P113" s="17">
        <v>1323.5</v>
      </c>
      <c r="Q113" s="17">
        <v>-23.905000000000001</v>
      </c>
      <c r="R113" s="17">
        <v>31145.219000000001</v>
      </c>
      <c r="S113" s="17">
        <v>27.5</v>
      </c>
      <c r="T113" s="17">
        <v>-59.95</v>
      </c>
      <c r="U113" s="17">
        <v>-0.214</v>
      </c>
      <c r="V113" s="17">
        <v>-6.73</v>
      </c>
      <c r="W113" s="17">
        <v>25578.612420000001</v>
      </c>
      <c r="X113" s="17">
        <v>12000</v>
      </c>
      <c r="Y113" s="17">
        <v>45.67</v>
      </c>
      <c r="Z113" s="17">
        <v>-218.15</v>
      </c>
    </row>
    <row r="114" spans="1:26" x14ac:dyDescent="0.2">
      <c r="A114" s="27">
        <v>45426</v>
      </c>
      <c r="B114" s="17">
        <v>462.24900000000002</v>
      </c>
      <c r="C114" s="14">
        <v>0.6</v>
      </c>
      <c r="D114" s="17">
        <v>-479.5</v>
      </c>
      <c r="E114" s="17">
        <v>55.484000000000002</v>
      </c>
      <c r="F114" s="17">
        <v>-26.25</v>
      </c>
      <c r="G114" s="17">
        <v>129.44999999999999</v>
      </c>
      <c r="H114" s="17">
        <v>45</v>
      </c>
      <c r="I114" s="17">
        <v>-176.5</v>
      </c>
      <c r="J114" s="17">
        <v>2467.5</v>
      </c>
      <c r="K114" s="17">
        <v>20</v>
      </c>
      <c r="L114" s="17">
        <v>0.11</v>
      </c>
      <c r="M114" s="17">
        <v>39.534999999999997</v>
      </c>
      <c r="N114" s="17">
        <v>57.802280000000003</v>
      </c>
      <c r="O114" s="17">
        <v>30948.799999999999</v>
      </c>
      <c r="P114" s="17">
        <v>1282.7</v>
      </c>
      <c r="Q114" s="17">
        <v>-22.44</v>
      </c>
      <c r="R114" s="17">
        <v>30819.953000000001</v>
      </c>
      <c r="S114" s="17">
        <v>27.388000000000002</v>
      </c>
      <c r="T114" s="17">
        <v>-58.72</v>
      </c>
      <c r="U114" s="17">
        <v>-0.16500000000000001</v>
      </c>
      <c r="V114" s="17">
        <v>-6.8</v>
      </c>
      <c r="W114" s="17">
        <v>25578.612420000001</v>
      </c>
      <c r="X114" s="17">
        <v>12163.5</v>
      </c>
      <c r="Y114" s="17">
        <v>44.338000000000001</v>
      </c>
      <c r="Z114" s="17">
        <v>-215.62</v>
      </c>
    </row>
    <row r="115" spans="1:26" x14ac:dyDescent="0.2">
      <c r="A115" s="27">
        <v>45425</v>
      </c>
      <c r="B115" s="17">
        <v>473.5</v>
      </c>
      <c r="C115" s="14">
        <v>0.75</v>
      </c>
      <c r="D115" s="17">
        <v>-454.65</v>
      </c>
      <c r="E115" s="17">
        <v>58.6</v>
      </c>
      <c r="F115" s="17">
        <v>-24.44</v>
      </c>
      <c r="G115" s="17">
        <v>131.87200000000001</v>
      </c>
      <c r="H115" s="17">
        <v>43</v>
      </c>
      <c r="I115" s="17">
        <v>-181.495</v>
      </c>
      <c r="J115" s="17">
        <v>2462.5</v>
      </c>
      <c r="K115" s="17">
        <v>20</v>
      </c>
      <c r="L115" s="17">
        <v>0.12</v>
      </c>
      <c r="M115" s="17">
        <v>39.484999999999999</v>
      </c>
      <c r="N115" s="17">
        <v>58.5</v>
      </c>
      <c r="O115" s="17">
        <v>27963.3</v>
      </c>
      <c r="P115" s="17">
        <v>1275.4000000000001</v>
      </c>
      <c r="Q115" s="17">
        <v>-21.507000000000001</v>
      </c>
      <c r="R115" s="17">
        <v>29326.011999999999</v>
      </c>
      <c r="S115" s="17">
        <v>27.518000000000001</v>
      </c>
      <c r="T115" s="17">
        <v>-58.3</v>
      </c>
      <c r="U115" s="17">
        <v>-0.1545</v>
      </c>
      <c r="V115" s="17">
        <v>-6.55</v>
      </c>
      <c r="W115" s="17">
        <v>25578.612420000001</v>
      </c>
      <c r="X115" s="17">
        <v>13910</v>
      </c>
      <c r="Y115" s="17">
        <v>44.25</v>
      </c>
      <c r="Z115" s="17">
        <v>-215.7</v>
      </c>
    </row>
    <row r="116" spans="1:26" x14ac:dyDescent="0.2">
      <c r="A116" s="27">
        <v>45422</v>
      </c>
      <c r="B116" s="17">
        <v>474.33199999999999</v>
      </c>
      <c r="C116" s="14">
        <v>0.9</v>
      </c>
      <c r="D116" s="17">
        <v>-451</v>
      </c>
      <c r="E116" s="17">
        <v>58.536999999999999</v>
      </c>
      <c r="F116" s="17">
        <v>-26.565000000000001</v>
      </c>
      <c r="G116" s="17">
        <v>132.33000000000001</v>
      </c>
      <c r="H116" s="17">
        <v>40</v>
      </c>
      <c r="I116" s="17">
        <v>-218.495</v>
      </c>
      <c r="J116" s="17">
        <v>2460</v>
      </c>
      <c r="K116" s="17">
        <v>18</v>
      </c>
      <c r="L116" s="17">
        <v>0.1</v>
      </c>
      <c r="M116" s="17">
        <v>37</v>
      </c>
      <c r="N116" s="17">
        <v>53</v>
      </c>
      <c r="O116" s="17">
        <v>28588.799999999999</v>
      </c>
      <c r="P116" s="17">
        <v>1291.5999999999999</v>
      </c>
      <c r="Q116" s="17">
        <v>-21.138000000000002</v>
      </c>
      <c r="R116" s="17">
        <v>30389.785</v>
      </c>
      <c r="S116" s="17">
        <v>27.7</v>
      </c>
      <c r="T116" s="17">
        <v>-57.92</v>
      </c>
      <c r="U116" s="17">
        <v>-0.17699999999999999</v>
      </c>
      <c r="V116" s="17">
        <v>-6.5430000000000001</v>
      </c>
      <c r="W116" s="17">
        <v>25578.612420000001</v>
      </c>
      <c r="X116" s="17">
        <v>12702.3</v>
      </c>
      <c r="Y116" s="17">
        <v>44.055</v>
      </c>
      <c r="Z116" s="17">
        <v>-214.79</v>
      </c>
    </row>
    <row r="117" spans="1:26" x14ac:dyDescent="0.2">
      <c r="A117" s="27">
        <v>45421</v>
      </c>
      <c r="B117" s="17">
        <v>473.20800000000003</v>
      </c>
      <c r="C117" s="14">
        <v>0.72</v>
      </c>
      <c r="D117" s="17">
        <v>-436.995</v>
      </c>
      <c r="E117" s="17">
        <v>59.25</v>
      </c>
      <c r="F117" s="17">
        <v>-26.05</v>
      </c>
      <c r="G117" s="17">
        <v>132.685</v>
      </c>
      <c r="H117" s="17">
        <v>42.18</v>
      </c>
      <c r="I117" s="17">
        <v>-192.25</v>
      </c>
      <c r="J117" s="17">
        <v>2452.5</v>
      </c>
      <c r="K117" s="17">
        <v>25</v>
      </c>
      <c r="L117" s="17">
        <v>0.10580000000000001</v>
      </c>
      <c r="M117" s="17">
        <v>37.015000000000001</v>
      </c>
      <c r="N117" s="17">
        <v>53</v>
      </c>
      <c r="O117" s="17">
        <v>28562.3</v>
      </c>
      <c r="P117" s="17">
        <v>1291.5999999999999</v>
      </c>
      <c r="Q117" s="17">
        <v>-20.925000000000001</v>
      </c>
      <c r="R117" s="17">
        <v>32083.303</v>
      </c>
      <c r="S117" s="17">
        <v>27.2</v>
      </c>
      <c r="T117" s="17">
        <v>-57.47</v>
      </c>
      <c r="U117" s="17">
        <v>-0.16450000000000001</v>
      </c>
      <c r="V117" s="17">
        <v>-6.6</v>
      </c>
      <c r="W117" s="17">
        <v>25578.612420000001</v>
      </c>
      <c r="X117" s="17">
        <v>8280</v>
      </c>
      <c r="Y117" s="17">
        <v>44.005000000000003</v>
      </c>
      <c r="Z117" s="17">
        <v>-214.37</v>
      </c>
    </row>
    <row r="118" spans="1:26" x14ac:dyDescent="0.2">
      <c r="A118" s="27">
        <v>45420</v>
      </c>
      <c r="B118" s="17">
        <v>445.74200000000002</v>
      </c>
      <c r="C118" s="14">
        <v>0.7</v>
      </c>
      <c r="D118" s="17">
        <v>-397.68299999999999</v>
      </c>
      <c r="E118" s="17">
        <v>57.9</v>
      </c>
      <c r="F118" s="17">
        <v>-25.515000000000001</v>
      </c>
      <c r="G118" s="17">
        <v>139.34</v>
      </c>
      <c r="H118" s="17">
        <v>44</v>
      </c>
      <c r="I118" s="17">
        <v>-163.5</v>
      </c>
      <c r="J118" s="17">
        <v>2522</v>
      </c>
      <c r="K118" s="17">
        <v>30</v>
      </c>
      <c r="L118" s="17">
        <v>0.1082</v>
      </c>
      <c r="M118" s="17">
        <v>38.115000000000002</v>
      </c>
      <c r="N118" s="17">
        <v>55.5</v>
      </c>
      <c r="O118" s="17">
        <v>28152</v>
      </c>
      <c r="P118" s="17">
        <v>1322.8</v>
      </c>
      <c r="Q118" s="17">
        <v>-18.588000000000001</v>
      </c>
      <c r="R118" s="17">
        <v>33220.277000000002</v>
      </c>
      <c r="S118" s="17">
        <v>28.5</v>
      </c>
      <c r="T118" s="17">
        <v>-58.55</v>
      </c>
      <c r="U118" s="17">
        <v>-0.16500000000000001</v>
      </c>
      <c r="V118" s="17">
        <v>-6.6449999999999996</v>
      </c>
      <c r="W118" s="17">
        <v>25578.612420000001</v>
      </c>
      <c r="X118" s="17">
        <v>13053</v>
      </c>
      <c r="Y118" s="17">
        <v>44.64</v>
      </c>
      <c r="Z118" s="17">
        <v>-221.42</v>
      </c>
    </row>
    <row r="119" spans="1:26" x14ac:dyDescent="0.2">
      <c r="A119" s="27">
        <v>45419</v>
      </c>
      <c r="B119" s="17">
        <v>453.72699999999998</v>
      </c>
      <c r="C119" s="14">
        <v>0.48</v>
      </c>
      <c r="D119" s="17">
        <v>-374.5</v>
      </c>
      <c r="E119" s="17">
        <v>58.109000000000002</v>
      </c>
      <c r="F119" s="17">
        <v>-25.515000000000001</v>
      </c>
      <c r="G119" s="17">
        <v>137.48500000000001</v>
      </c>
      <c r="H119" s="17">
        <v>40</v>
      </c>
      <c r="I119" s="17">
        <v>-191</v>
      </c>
      <c r="J119" s="17">
        <v>2464</v>
      </c>
      <c r="K119" s="17">
        <v>35.1</v>
      </c>
      <c r="L119" s="17">
        <v>0.112</v>
      </c>
      <c r="M119" s="17">
        <v>43.454999999999998</v>
      </c>
      <c r="N119" s="17">
        <v>52.103999999999999</v>
      </c>
      <c r="O119" s="17">
        <v>28148.5</v>
      </c>
      <c r="P119" s="17">
        <v>1363.5</v>
      </c>
      <c r="Q119" s="17">
        <v>-19.716999999999999</v>
      </c>
      <c r="R119" s="17">
        <v>33001.445</v>
      </c>
      <c r="S119" s="17">
        <v>28.35</v>
      </c>
      <c r="T119" s="17">
        <v>-59.2</v>
      </c>
      <c r="U119" s="17">
        <v>-0.17</v>
      </c>
      <c r="V119" s="17">
        <v>-6.5250000000000004</v>
      </c>
      <c r="W119" s="17">
        <v>25578.612420000001</v>
      </c>
      <c r="X119" s="17">
        <v>10140</v>
      </c>
      <c r="Y119" s="17">
        <v>43.567</v>
      </c>
      <c r="Z119" s="17">
        <v>-213.65100000000001</v>
      </c>
    </row>
    <row r="120" spans="1:26" x14ac:dyDescent="0.2">
      <c r="A120" s="27">
        <v>45418</v>
      </c>
      <c r="B120" s="17">
        <v>455.63900000000001</v>
      </c>
      <c r="C120" s="14">
        <v>0.45</v>
      </c>
      <c r="D120" s="17">
        <v>-375.25700000000001</v>
      </c>
      <c r="E120" s="17">
        <v>58.158000000000001</v>
      </c>
      <c r="F120" s="17">
        <v>-21.99</v>
      </c>
      <c r="G120" s="17">
        <v>146.88</v>
      </c>
      <c r="H120" s="17">
        <v>29.007999999999999</v>
      </c>
      <c r="I120" s="17">
        <v>-209.49</v>
      </c>
      <c r="J120" s="17">
        <v>2454.48</v>
      </c>
      <c r="K120" s="17">
        <v>35</v>
      </c>
      <c r="L120" s="17">
        <v>0.111</v>
      </c>
      <c r="M120" s="17">
        <v>43.475000000000001</v>
      </c>
      <c r="N120" s="17">
        <v>54.044449999999998</v>
      </c>
      <c r="O120" s="17">
        <v>27076</v>
      </c>
      <c r="P120" s="17">
        <v>1354.8</v>
      </c>
      <c r="Q120" s="17">
        <v>-23.141999999999999</v>
      </c>
      <c r="R120" s="17">
        <v>33625.769999999997</v>
      </c>
      <c r="S120" s="17">
        <v>27.7</v>
      </c>
      <c r="T120" s="17">
        <v>-58</v>
      </c>
      <c r="U120" s="17">
        <v>-0.187</v>
      </c>
      <c r="V120" s="17">
        <v>-6.5549999999999997</v>
      </c>
      <c r="W120" s="17">
        <v>25578.612420000001</v>
      </c>
      <c r="X120" s="17">
        <v>9248.2999999999993</v>
      </c>
      <c r="Y120" s="17">
        <v>43.55</v>
      </c>
      <c r="Z120" s="17">
        <v>-212.50299999999999</v>
      </c>
    </row>
    <row r="121" spans="1:26" x14ac:dyDescent="0.2">
      <c r="A121" s="27">
        <v>45415</v>
      </c>
      <c r="B121" s="17">
        <v>461.43900000000002</v>
      </c>
      <c r="C121" s="14">
        <v>0.5</v>
      </c>
      <c r="D121" s="17">
        <v>-389.5</v>
      </c>
      <c r="E121" s="17">
        <v>59.15</v>
      </c>
      <c r="F121" s="17">
        <v>-21.32</v>
      </c>
      <c r="G121" s="17">
        <v>146.88499999999999</v>
      </c>
      <c r="H121" s="17">
        <v>31</v>
      </c>
      <c r="I121" s="17">
        <v>-186.005</v>
      </c>
      <c r="J121" s="17">
        <v>2470</v>
      </c>
      <c r="K121" s="17">
        <v>38</v>
      </c>
      <c r="L121" s="17">
        <v>0.1163</v>
      </c>
      <c r="M121" s="17">
        <v>43.545000000000002</v>
      </c>
      <c r="N121" s="17">
        <v>52.5</v>
      </c>
      <c r="O121" s="17">
        <v>27076</v>
      </c>
      <c r="P121" s="17">
        <v>1352</v>
      </c>
      <c r="Q121" s="17">
        <v>-22.806999999999999</v>
      </c>
      <c r="R121" s="17">
        <v>33692.055</v>
      </c>
      <c r="S121" s="17">
        <v>27.35</v>
      </c>
      <c r="T121" s="17">
        <v>-57.95</v>
      </c>
      <c r="U121" s="17">
        <v>-0.23499999999999999</v>
      </c>
      <c r="V121" s="17">
        <v>-6.55</v>
      </c>
      <c r="W121" s="17">
        <v>25578.612420000001</v>
      </c>
      <c r="X121" s="17">
        <v>9511</v>
      </c>
      <c r="Y121" s="17">
        <v>43.35</v>
      </c>
      <c r="Z121" s="17">
        <v>-211.09399999999999</v>
      </c>
    </row>
    <row r="122" spans="1:26" x14ac:dyDescent="0.2">
      <c r="A122" s="27">
        <v>45414</v>
      </c>
      <c r="B122" s="17">
        <v>471.74700000000001</v>
      </c>
      <c r="C122" s="14">
        <v>0.65</v>
      </c>
      <c r="D122" s="17">
        <v>-381.48500000000001</v>
      </c>
      <c r="E122" s="17">
        <v>58</v>
      </c>
      <c r="F122" s="17">
        <v>-19.07</v>
      </c>
      <c r="G122" s="17">
        <v>150.94999999999999</v>
      </c>
      <c r="H122" s="17">
        <v>46</v>
      </c>
      <c r="I122" s="17">
        <v>-192.87</v>
      </c>
      <c r="J122" s="17">
        <v>2482.5</v>
      </c>
      <c r="K122" s="17">
        <v>38</v>
      </c>
      <c r="L122" s="17">
        <v>0.11</v>
      </c>
      <c r="M122" s="17">
        <v>43.5</v>
      </c>
      <c r="N122" s="17">
        <v>55.5</v>
      </c>
      <c r="O122" s="17">
        <v>27416.5</v>
      </c>
      <c r="P122" s="17">
        <v>1364</v>
      </c>
      <c r="Q122" s="17">
        <v>-20.184999999999999</v>
      </c>
      <c r="R122" s="17">
        <v>34361.355000000003</v>
      </c>
      <c r="S122" s="17">
        <v>28.274999999999999</v>
      </c>
      <c r="T122" s="17">
        <v>-57.8</v>
      </c>
      <c r="U122" s="17">
        <v>-0.1605</v>
      </c>
      <c r="V122" s="17">
        <v>-6.5449999999999999</v>
      </c>
      <c r="W122" s="17">
        <v>25578.612420000001</v>
      </c>
      <c r="X122" s="17">
        <v>12242.8</v>
      </c>
      <c r="Y122" s="17">
        <v>43.182000000000002</v>
      </c>
      <c r="Z122" s="17">
        <v>-211.86</v>
      </c>
    </row>
    <row r="123" spans="1:26" x14ac:dyDescent="0.2">
      <c r="A123" s="27">
        <v>45413</v>
      </c>
      <c r="B123" s="17">
        <v>465.22300000000001</v>
      </c>
      <c r="C123" s="14">
        <v>0.51500000000000001</v>
      </c>
      <c r="D123" s="17">
        <v>-350.63</v>
      </c>
      <c r="E123" s="17">
        <v>57.9</v>
      </c>
      <c r="F123" s="17">
        <v>-18.074999999999999</v>
      </c>
      <c r="G123" s="17">
        <v>158.28</v>
      </c>
      <c r="H123" s="17">
        <v>49.832999999999998</v>
      </c>
      <c r="I123" s="17">
        <v>-127.505</v>
      </c>
      <c r="J123" s="17">
        <v>2573.9</v>
      </c>
      <c r="K123" s="17">
        <v>38</v>
      </c>
      <c r="L123" s="17">
        <v>0.11</v>
      </c>
      <c r="M123" s="17">
        <v>43.32</v>
      </c>
      <c r="N123" s="17">
        <v>42.145000000000003</v>
      </c>
      <c r="O123" s="17">
        <v>27047.7</v>
      </c>
      <c r="P123" s="17">
        <v>1408.7</v>
      </c>
      <c r="Q123" s="17">
        <v>-16.962</v>
      </c>
      <c r="R123" s="17">
        <v>33548.722999999998</v>
      </c>
      <c r="S123" s="17">
        <v>29.2</v>
      </c>
      <c r="T123" s="17">
        <v>-59.84</v>
      </c>
      <c r="U123" s="17">
        <v>-0.127</v>
      </c>
      <c r="V123" s="17">
        <v>-6.51</v>
      </c>
      <c r="W123" s="17">
        <v>25578.612420000001</v>
      </c>
      <c r="X123" s="17">
        <v>13738</v>
      </c>
      <c r="Y123" s="17">
        <v>43.81</v>
      </c>
      <c r="Z123" s="17">
        <v>-213.49199999999999</v>
      </c>
    </row>
    <row r="124" spans="1:26" x14ac:dyDescent="0.2">
      <c r="A124" s="27">
        <v>45412</v>
      </c>
      <c r="B124" s="17">
        <v>472.11700000000002</v>
      </c>
      <c r="C124" s="14">
        <v>0.51700000000000002</v>
      </c>
      <c r="D124" s="17">
        <v>-350</v>
      </c>
      <c r="E124" s="17">
        <v>57.771999999999998</v>
      </c>
      <c r="F124" s="17">
        <v>-19.989999999999998</v>
      </c>
      <c r="G124" s="17">
        <v>158.53</v>
      </c>
      <c r="H124" s="17">
        <v>46.405000000000001</v>
      </c>
      <c r="I124" s="17">
        <v>-174.245</v>
      </c>
      <c r="J124" s="17">
        <v>2573.9</v>
      </c>
      <c r="K124" s="17">
        <v>39</v>
      </c>
      <c r="L124" s="17">
        <v>0.1225</v>
      </c>
      <c r="M124" s="17">
        <v>43.5</v>
      </c>
      <c r="N124" s="17">
        <v>50.446750000000002</v>
      </c>
      <c r="O124" s="17">
        <v>27335.8</v>
      </c>
      <c r="P124" s="17">
        <v>1423.5</v>
      </c>
      <c r="Q124" s="17">
        <v>-17.713000000000001</v>
      </c>
      <c r="R124" s="17">
        <v>33447.152000000002</v>
      </c>
      <c r="S124" s="17">
        <v>29.253</v>
      </c>
      <c r="T124" s="17">
        <v>-59.835000000000001</v>
      </c>
      <c r="U124" s="17">
        <v>-0.13100000000000001</v>
      </c>
      <c r="V124" s="17">
        <v>-6.6749999999999998</v>
      </c>
      <c r="W124" s="17">
        <v>25578.612420000001</v>
      </c>
      <c r="X124" s="17">
        <v>13642</v>
      </c>
      <c r="Y124" s="17">
        <v>43.685000000000002</v>
      </c>
      <c r="Z124" s="17">
        <v>-217.85</v>
      </c>
    </row>
    <row r="125" spans="1:26" x14ac:dyDescent="0.2">
      <c r="A125" s="27">
        <v>45411</v>
      </c>
      <c r="B125" s="17">
        <v>456.86</v>
      </c>
      <c r="C125" s="14">
        <v>0.75</v>
      </c>
      <c r="D125" s="17">
        <v>-380.66500000000002</v>
      </c>
      <c r="E125" s="17">
        <v>57.65</v>
      </c>
      <c r="F125" s="17">
        <v>-15.55</v>
      </c>
      <c r="G125" s="17">
        <v>156.673</v>
      </c>
      <c r="H125" s="17">
        <v>49.66</v>
      </c>
      <c r="I125" s="17">
        <v>-169</v>
      </c>
      <c r="J125" s="17">
        <v>2509</v>
      </c>
      <c r="K125" s="17">
        <v>40</v>
      </c>
      <c r="L125" s="17">
        <v>0.11</v>
      </c>
      <c r="M125" s="17">
        <v>42.935000000000002</v>
      </c>
      <c r="N125" s="17">
        <v>49.00665</v>
      </c>
      <c r="O125" s="17">
        <v>27327.8</v>
      </c>
      <c r="P125" s="17">
        <v>1374.1</v>
      </c>
      <c r="Q125" s="17">
        <v>-19.012</v>
      </c>
      <c r="R125" s="17">
        <v>35004.991999999998</v>
      </c>
      <c r="S125" s="17">
        <v>29.344999999999999</v>
      </c>
      <c r="T125" s="17">
        <v>-59.15</v>
      </c>
      <c r="U125" s="17">
        <v>-0.1525</v>
      </c>
      <c r="V125" s="17">
        <v>-6.65</v>
      </c>
      <c r="W125" s="17">
        <v>25578.612420000001</v>
      </c>
      <c r="X125" s="17">
        <v>16326</v>
      </c>
      <c r="Y125" s="17">
        <v>42.838000000000001</v>
      </c>
      <c r="Z125" s="17">
        <v>-215.9</v>
      </c>
    </row>
    <row r="126" spans="1:26" x14ac:dyDescent="0.2">
      <c r="A126" s="27">
        <v>45408</v>
      </c>
      <c r="B126" s="17">
        <v>448.36500000000001</v>
      </c>
      <c r="C126" s="14">
        <v>1.1970000000000001</v>
      </c>
      <c r="D126" s="17">
        <v>-337</v>
      </c>
      <c r="E126" s="17">
        <v>59.45</v>
      </c>
      <c r="F126" s="17">
        <v>-12.05</v>
      </c>
      <c r="G126" s="17">
        <v>157.02000000000001</v>
      </c>
      <c r="H126" s="17">
        <v>49.034999999999997</v>
      </c>
      <c r="I126" s="17">
        <v>-174.75</v>
      </c>
      <c r="J126" s="17">
        <v>2545.0050000000001</v>
      </c>
      <c r="K126" s="17">
        <v>35.1</v>
      </c>
      <c r="L126" s="17">
        <v>0.15</v>
      </c>
      <c r="M126" s="17">
        <v>43.198</v>
      </c>
      <c r="N126" s="17">
        <v>52.808950000000003</v>
      </c>
      <c r="O126" s="17">
        <v>26988</v>
      </c>
      <c r="P126" s="17">
        <v>1371.8</v>
      </c>
      <c r="Q126" s="17">
        <v>-20.64</v>
      </c>
      <c r="R126" s="17">
        <v>34875.5</v>
      </c>
      <c r="S126" s="17">
        <v>27.2</v>
      </c>
      <c r="T126" s="17">
        <v>-58.75</v>
      </c>
      <c r="U126" s="17">
        <v>-0.15</v>
      </c>
      <c r="V126" s="17">
        <v>-6.7249999999999996</v>
      </c>
      <c r="W126" s="17">
        <v>25578.612420000001</v>
      </c>
      <c r="X126" s="17">
        <v>16222</v>
      </c>
      <c r="Y126" s="17">
        <v>42.67</v>
      </c>
      <c r="Z126" s="17">
        <v>-219.83</v>
      </c>
    </row>
    <row r="127" spans="1:26" x14ac:dyDescent="0.2">
      <c r="A127" s="27">
        <v>45407</v>
      </c>
      <c r="B127" s="17">
        <v>452.29199999999997</v>
      </c>
      <c r="C127" s="14">
        <v>1.25</v>
      </c>
      <c r="D127" s="17">
        <v>-320</v>
      </c>
      <c r="E127" s="17">
        <v>58.45</v>
      </c>
      <c r="F127" s="17">
        <v>-12.05</v>
      </c>
      <c r="G127" s="17">
        <v>155.935</v>
      </c>
      <c r="H127" s="17">
        <v>46.505000000000003</v>
      </c>
      <c r="I127" s="17">
        <v>-99.245000000000005</v>
      </c>
      <c r="J127" s="17">
        <v>2525.0050000000001</v>
      </c>
      <c r="K127" s="17">
        <v>40</v>
      </c>
      <c r="L127" s="17">
        <v>0.14000000000000001</v>
      </c>
      <c r="M127" s="17">
        <v>42</v>
      </c>
      <c r="N127" s="17">
        <v>52.272799999999997</v>
      </c>
      <c r="O127" s="17">
        <v>26410</v>
      </c>
      <c r="P127" s="17">
        <v>1369</v>
      </c>
      <c r="Q127" s="17">
        <v>-19.097000000000001</v>
      </c>
      <c r="R127" s="17">
        <v>35463.440999999999</v>
      </c>
      <c r="S127" s="17">
        <v>26</v>
      </c>
      <c r="T127" s="17">
        <v>-57.454999999999998</v>
      </c>
      <c r="U127" s="17">
        <v>-0.14960000000000001</v>
      </c>
      <c r="V127" s="17">
        <v>-6.45</v>
      </c>
      <c r="W127" s="17">
        <v>25578.612420000001</v>
      </c>
      <c r="X127" s="17">
        <v>13456.8</v>
      </c>
      <c r="Y127" s="17">
        <v>42.16</v>
      </c>
      <c r="Z127" s="17">
        <v>-215.77199999999999</v>
      </c>
    </row>
    <row r="128" spans="1:26" x14ac:dyDescent="0.2">
      <c r="A128" s="27">
        <v>45406</v>
      </c>
      <c r="B128" s="17">
        <v>452.935</v>
      </c>
      <c r="C128" s="14">
        <v>1.4</v>
      </c>
      <c r="D128" s="17">
        <v>-294</v>
      </c>
      <c r="E128" s="17">
        <v>58</v>
      </c>
      <c r="F128" s="17">
        <v>-12.05</v>
      </c>
      <c r="G128" s="17">
        <v>156.93199999999999</v>
      </c>
      <c r="H128" s="17">
        <v>49.54</v>
      </c>
      <c r="I128" s="17">
        <v>-171.005</v>
      </c>
      <c r="J128" s="17">
        <v>2500</v>
      </c>
      <c r="K128" s="17">
        <v>40</v>
      </c>
      <c r="L128" s="17">
        <v>0.13</v>
      </c>
      <c r="M128" s="17">
        <v>41.25</v>
      </c>
      <c r="N128" s="17">
        <v>56.060270000000003</v>
      </c>
      <c r="O128" s="17">
        <v>26592.5</v>
      </c>
      <c r="P128" s="17">
        <v>1380.5</v>
      </c>
      <c r="Q128" s="17">
        <v>-17.675000000000001</v>
      </c>
      <c r="R128" s="17">
        <v>36177.32</v>
      </c>
      <c r="S128" s="17">
        <v>26.805</v>
      </c>
      <c r="T128" s="17">
        <v>-57.19</v>
      </c>
      <c r="U128" s="17">
        <v>-0.1255</v>
      </c>
      <c r="V128" s="17">
        <v>-6.5049999999999999</v>
      </c>
      <c r="W128" s="17">
        <v>25578.612420000001</v>
      </c>
      <c r="X128" s="17">
        <v>11653</v>
      </c>
      <c r="Y128" s="17">
        <v>41.524999999999999</v>
      </c>
      <c r="Z128" s="17">
        <v>-213.327</v>
      </c>
    </row>
    <row r="129" spans="1:26" x14ac:dyDescent="0.2">
      <c r="A129" s="27">
        <v>45405</v>
      </c>
      <c r="B129" s="17">
        <v>445.63200000000001</v>
      </c>
      <c r="C129" s="14">
        <v>1.48</v>
      </c>
      <c r="D129" s="17">
        <v>-289</v>
      </c>
      <c r="E129" s="17">
        <v>58.65</v>
      </c>
      <c r="F129" s="17">
        <v>-12.05</v>
      </c>
      <c r="G129" s="17">
        <v>159.01499999999999</v>
      </c>
      <c r="H129" s="17">
        <v>48</v>
      </c>
      <c r="I129" s="17">
        <v>-113.245</v>
      </c>
      <c r="J129" s="17">
        <v>2497.0050000000001</v>
      </c>
      <c r="K129" s="17">
        <v>34</v>
      </c>
      <c r="L129" s="17">
        <v>0.14000000000000001</v>
      </c>
      <c r="M129" s="17">
        <v>39.5</v>
      </c>
      <c r="N129" s="17">
        <v>55.75</v>
      </c>
      <c r="O129" s="17">
        <v>28939.8</v>
      </c>
      <c r="P129" s="17">
        <v>1365</v>
      </c>
      <c r="Q129" s="17">
        <v>-17.422999999999998</v>
      </c>
      <c r="R129" s="17">
        <v>37231.258000000002</v>
      </c>
      <c r="S129" s="17">
        <v>26.16</v>
      </c>
      <c r="T129" s="17">
        <v>-56.924999999999997</v>
      </c>
      <c r="U129" s="17">
        <v>-0.14680000000000001</v>
      </c>
      <c r="V129" s="17">
        <v>-6.5</v>
      </c>
      <c r="W129" s="17">
        <v>25578.612420000001</v>
      </c>
      <c r="X129" s="17">
        <v>10502</v>
      </c>
      <c r="Y129" s="17">
        <v>41.604999999999997</v>
      </c>
      <c r="Z129" s="17">
        <v>-212.65</v>
      </c>
    </row>
    <row r="130" spans="1:26" x14ac:dyDescent="0.2">
      <c r="A130" s="27">
        <v>45404</v>
      </c>
      <c r="B130" s="17">
        <v>439.87099999999998</v>
      </c>
      <c r="C130" s="14">
        <v>1.75</v>
      </c>
      <c r="D130" s="17">
        <v>-246.27500000000001</v>
      </c>
      <c r="E130" s="17">
        <v>60.15</v>
      </c>
      <c r="F130" s="17">
        <v>-13.32</v>
      </c>
      <c r="G130" s="17">
        <v>168.02</v>
      </c>
      <c r="H130" s="17">
        <v>52.545000000000002</v>
      </c>
      <c r="I130" s="17">
        <v>-138.995</v>
      </c>
      <c r="J130" s="17">
        <v>2542.5050000000001</v>
      </c>
      <c r="K130" s="17">
        <v>32.5</v>
      </c>
      <c r="L130" s="17">
        <v>0.14499999999999999</v>
      </c>
      <c r="M130" s="17">
        <v>39.5</v>
      </c>
      <c r="N130" s="17">
        <v>53.051279999999998</v>
      </c>
      <c r="O130" s="17">
        <v>31478.5</v>
      </c>
      <c r="P130" s="17">
        <v>1339.9</v>
      </c>
      <c r="Q130" s="17">
        <v>-14.36</v>
      </c>
      <c r="R130" s="17">
        <v>37182.964999999997</v>
      </c>
      <c r="S130" s="17">
        <v>26.95</v>
      </c>
      <c r="T130" s="17">
        <v>-56.85</v>
      </c>
      <c r="U130" s="17">
        <v>-0.13500000000000001</v>
      </c>
      <c r="V130" s="17">
        <v>-6.7</v>
      </c>
      <c r="W130" s="17">
        <v>25578.612420000001</v>
      </c>
      <c r="X130" s="17">
        <v>15784.8</v>
      </c>
      <c r="Y130" s="17">
        <v>41.27</v>
      </c>
      <c r="Z130" s="17">
        <v>-212.215</v>
      </c>
    </row>
    <row r="131" spans="1:26" x14ac:dyDescent="0.2">
      <c r="A131" s="27">
        <v>45401</v>
      </c>
      <c r="B131" s="17">
        <v>451.83800000000002</v>
      </c>
      <c r="C131" s="14">
        <v>1.9</v>
      </c>
      <c r="D131" s="17">
        <v>-201</v>
      </c>
      <c r="E131" s="17">
        <v>62.5</v>
      </c>
      <c r="F131" s="17">
        <v>-13.45</v>
      </c>
      <c r="G131" s="17">
        <v>169.79499999999999</v>
      </c>
      <c r="H131" s="17">
        <v>55.594999999999999</v>
      </c>
      <c r="I131" s="17">
        <v>-120.49</v>
      </c>
      <c r="J131" s="17">
        <v>2543.9</v>
      </c>
      <c r="K131" s="17">
        <v>30</v>
      </c>
      <c r="L131" s="17">
        <v>0.15</v>
      </c>
      <c r="M131" s="17">
        <v>39.625</v>
      </c>
      <c r="N131" s="17">
        <v>50</v>
      </c>
      <c r="O131" s="17">
        <v>30936.5</v>
      </c>
      <c r="P131" s="17">
        <v>1348.7</v>
      </c>
      <c r="Q131" s="17">
        <v>-12.515000000000001</v>
      </c>
      <c r="R131" s="17">
        <v>38248.277000000002</v>
      </c>
      <c r="S131" s="17">
        <v>26.58</v>
      </c>
      <c r="T131" s="17">
        <v>-58.314999999999998</v>
      </c>
      <c r="U131" s="17">
        <v>-0.16550000000000001</v>
      </c>
      <c r="V131" s="17">
        <v>-6.7</v>
      </c>
      <c r="W131" s="17">
        <v>25578.612420000001</v>
      </c>
      <c r="X131" s="17">
        <v>20053</v>
      </c>
      <c r="Y131" s="17">
        <v>41.45</v>
      </c>
      <c r="Z131" s="17">
        <v>-212.065</v>
      </c>
    </row>
    <row r="132" spans="1:26" x14ac:dyDescent="0.2">
      <c r="A132" s="27">
        <v>45400</v>
      </c>
      <c r="B132" s="17">
        <v>462.10199999999998</v>
      </c>
      <c r="C132" s="14">
        <v>1.9</v>
      </c>
      <c r="D132" s="17">
        <v>-227.298</v>
      </c>
      <c r="E132" s="17">
        <v>63.75</v>
      </c>
      <c r="F132" s="17">
        <v>-12.97</v>
      </c>
      <c r="G132" s="17">
        <v>170.36</v>
      </c>
      <c r="H132" s="17">
        <v>47</v>
      </c>
      <c r="I132" s="17">
        <v>-225.995</v>
      </c>
      <c r="J132" s="17">
        <v>2516</v>
      </c>
      <c r="K132" s="17">
        <v>34</v>
      </c>
      <c r="L132" s="17">
        <v>0.14000000000000001</v>
      </c>
      <c r="M132" s="17">
        <v>39.838000000000001</v>
      </c>
      <c r="N132" s="17">
        <v>49</v>
      </c>
      <c r="O132" s="17">
        <v>31241</v>
      </c>
      <c r="P132" s="17">
        <v>1362</v>
      </c>
      <c r="Q132" s="17">
        <v>-14.092000000000001</v>
      </c>
      <c r="R132" s="17">
        <v>38696.718999999997</v>
      </c>
      <c r="S132" s="17">
        <v>26.824999999999999</v>
      </c>
      <c r="T132" s="17">
        <v>-58.414999999999999</v>
      </c>
      <c r="U132" s="17">
        <v>-0.20699999999999999</v>
      </c>
      <c r="V132" s="17">
        <v>-6.6</v>
      </c>
      <c r="W132" s="17">
        <v>25578.612420000001</v>
      </c>
      <c r="X132" s="17">
        <v>17983</v>
      </c>
      <c r="Y132" s="17">
        <v>41.11</v>
      </c>
      <c r="Z132" s="17">
        <v>-211.745</v>
      </c>
    </row>
    <row r="133" spans="1:26" x14ac:dyDescent="0.2">
      <c r="A133" s="27">
        <v>45399</v>
      </c>
      <c r="B133" s="17">
        <v>457.125</v>
      </c>
      <c r="C133" s="14">
        <v>1.83</v>
      </c>
      <c r="D133" s="17">
        <v>-224</v>
      </c>
      <c r="E133" s="17">
        <v>64.2</v>
      </c>
      <c r="F133" s="17">
        <v>-11.7</v>
      </c>
      <c r="G133" s="17">
        <v>174.49</v>
      </c>
      <c r="H133" s="17">
        <v>57.162999999999997</v>
      </c>
      <c r="I133" s="17">
        <v>-116</v>
      </c>
      <c r="J133" s="17">
        <v>2492.0050000000001</v>
      </c>
      <c r="K133" s="17">
        <v>44</v>
      </c>
      <c r="L133" s="17">
        <v>0.1545</v>
      </c>
      <c r="M133" s="17">
        <v>40.5</v>
      </c>
      <c r="N133" s="17">
        <v>50</v>
      </c>
      <c r="O133" s="17">
        <v>31770.5</v>
      </c>
      <c r="P133" s="17">
        <v>1378.2</v>
      </c>
      <c r="Q133" s="17">
        <v>-14.25</v>
      </c>
      <c r="R133" s="17">
        <v>37891.555</v>
      </c>
      <c r="S133" s="17">
        <v>26.725000000000001</v>
      </c>
      <c r="T133" s="17">
        <v>-58.405000000000001</v>
      </c>
      <c r="U133" s="17">
        <v>-0.185</v>
      </c>
      <c r="V133" s="17">
        <v>-6.6050000000000004</v>
      </c>
      <c r="W133" s="17">
        <v>25578.612420000001</v>
      </c>
      <c r="X133" s="17">
        <v>18146</v>
      </c>
      <c r="Y133" s="17">
        <v>41.085999999999999</v>
      </c>
      <c r="Z133" s="17">
        <v>-211.4</v>
      </c>
    </row>
    <row r="134" spans="1:26" x14ac:dyDescent="0.2">
      <c r="A134" s="27">
        <v>45398</v>
      </c>
      <c r="B134" s="17">
        <v>450.66899999999998</v>
      </c>
      <c r="C134" s="14">
        <v>2.165</v>
      </c>
      <c r="D134" s="17">
        <v>-199.715</v>
      </c>
      <c r="E134" s="17">
        <v>63.9</v>
      </c>
      <c r="F134" s="17">
        <v>-10.695</v>
      </c>
      <c r="G134" s="17">
        <v>177.233</v>
      </c>
      <c r="H134" s="17">
        <v>75.5</v>
      </c>
      <c r="I134" s="17">
        <v>-150.245</v>
      </c>
      <c r="J134" s="17">
        <v>2519</v>
      </c>
      <c r="K134" s="17">
        <v>40</v>
      </c>
      <c r="L134" s="17">
        <v>0.16</v>
      </c>
      <c r="M134" s="17">
        <v>40.700000000000003</v>
      </c>
      <c r="N134" s="17">
        <v>44.5</v>
      </c>
      <c r="O134" s="17">
        <v>31581.8</v>
      </c>
      <c r="P134" s="17">
        <v>1435.1</v>
      </c>
      <c r="Q134" s="17">
        <v>-14.032</v>
      </c>
      <c r="R134" s="17">
        <v>38566.163999999997</v>
      </c>
      <c r="S134" s="17">
        <v>26</v>
      </c>
      <c r="T134" s="17">
        <v>-59.854999999999997</v>
      </c>
      <c r="U134" s="17">
        <v>-0.16</v>
      </c>
      <c r="V134" s="17">
        <v>-6.65</v>
      </c>
      <c r="W134" s="17">
        <v>25578.612420000001</v>
      </c>
      <c r="X134" s="17">
        <v>18627.8</v>
      </c>
      <c r="Y134" s="17">
        <v>41.14</v>
      </c>
      <c r="Z134" s="17">
        <v>-212.51</v>
      </c>
    </row>
    <row r="135" spans="1:26" x14ac:dyDescent="0.2">
      <c r="A135" s="27">
        <v>45397</v>
      </c>
      <c r="B135" s="17">
        <v>423.95299999999997</v>
      </c>
      <c r="C135" s="14">
        <v>1.8</v>
      </c>
      <c r="D135" s="17">
        <v>-259.5</v>
      </c>
      <c r="E135" s="17">
        <v>63</v>
      </c>
      <c r="F135" s="17">
        <v>-10.95</v>
      </c>
      <c r="G135" s="17">
        <v>174.392</v>
      </c>
      <c r="H135" s="17">
        <v>63</v>
      </c>
      <c r="I135" s="17">
        <v>-229.25</v>
      </c>
      <c r="J135" s="17">
        <v>2470</v>
      </c>
      <c r="K135" s="17">
        <v>45</v>
      </c>
      <c r="L135" s="17">
        <v>0.12</v>
      </c>
      <c r="M135" s="17">
        <v>35.51</v>
      </c>
      <c r="N135" s="17">
        <v>44</v>
      </c>
      <c r="O135" s="17">
        <v>31721.5</v>
      </c>
      <c r="P135" s="17">
        <v>1437.2</v>
      </c>
      <c r="Q135" s="17">
        <v>-17.245000000000001</v>
      </c>
      <c r="R135" s="17">
        <v>35373.921999999999</v>
      </c>
      <c r="S135" s="17">
        <v>24.85</v>
      </c>
      <c r="T135" s="17">
        <v>-59.45</v>
      </c>
      <c r="U135" s="17">
        <v>-0.16750000000000001</v>
      </c>
      <c r="V135" s="17">
        <v>-6.45</v>
      </c>
      <c r="W135" s="17">
        <v>25578.612420000001</v>
      </c>
      <c r="X135" s="17">
        <v>16905.3</v>
      </c>
      <c r="Y135" s="17">
        <v>40.875</v>
      </c>
      <c r="Z135" s="17">
        <v>-211.935</v>
      </c>
    </row>
    <row r="136" spans="1:26" x14ac:dyDescent="0.2">
      <c r="A136" s="27">
        <v>45394</v>
      </c>
      <c r="B136" s="17">
        <v>424.53300000000002</v>
      </c>
      <c r="C136" s="14">
        <v>1.8</v>
      </c>
      <c r="D136" s="17">
        <v>-256</v>
      </c>
      <c r="E136" s="17">
        <v>61.5</v>
      </c>
      <c r="F136" s="17">
        <v>-11.3</v>
      </c>
      <c r="G136" s="17">
        <v>172.71</v>
      </c>
      <c r="H136" s="17">
        <v>73.5</v>
      </c>
      <c r="I136" s="17">
        <v>-167.245</v>
      </c>
      <c r="J136" s="17">
        <v>2439</v>
      </c>
      <c r="K136" s="17">
        <v>45</v>
      </c>
      <c r="L136" s="17">
        <v>0.11</v>
      </c>
      <c r="M136" s="17">
        <v>34.765000000000001</v>
      </c>
      <c r="N136" s="17">
        <v>37.682600000000001</v>
      </c>
      <c r="O136" s="17">
        <v>31753.5</v>
      </c>
      <c r="P136" s="17">
        <v>1424.1</v>
      </c>
      <c r="Q136" s="17">
        <v>-19.332999999999998</v>
      </c>
      <c r="R136" s="17">
        <v>34252.241999999998</v>
      </c>
      <c r="S136" s="17">
        <v>25.6</v>
      </c>
      <c r="T136" s="17">
        <v>-58.524999999999999</v>
      </c>
      <c r="U136" s="17">
        <v>-0.14000000000000001</v>
      </c>
      <c r="V136" s="17">
        <v>-6.45</v>
      </c>
      <c r="W136" s="17">
        <v>25578.612420000001</v>
      </c>
      <c r="X136" s="17">
        <v>17954.3</v>
      </c>
      <c r="Y136" s="17">
        <v>41.14</v>
      </c>
      <c r="Z136" s="17">
        <v>-210.815</v>
      </c>
    </row>
    <row r="137" spans="1:26" x14ac:dyDescent="0.2">
      <c r="A137" s="27">
        <v>45393</v>
      </c>
      <c r="B137" s="17">
        <v>427.947</v>
      </c>
      <c r="C137" s="14">
        <v>1.88</v>
      </c>
      <c r="D137" s="17">
        <v>-293</v>
      </c>
      <c r="E137" s="17">
        <v>59.65</v>
      </c>
      <c r="F137" s="17">
        <v>-11.35</v>
      </c>
      <c r="G137" s="17">
        <v>169.435</v>
      </c>
      <c r="H137" s="17">
        <v>51.405000000000001</v>
      </c>
      <c r="I137" s="17">
        <v>-180.749</v>
      </c>
      <c r="J137" s="17">
        <v>2410.0050000000001</v>
      </c>
      <c r="K137" s="17">
        <v>53</v>
      </c>
      <c r="L137" s="17">
        <v>0.1</v>
      </c>
      <c r="M137" s="17">
        <v>35.125</v>
      </c>
      <c r="N137" s="17">
        <v>46.5</v>
      </c>
      <c r="O137" s="17">
        <v>30666</v>
      </c>
      <c r="P137" s="17">
        <v>1388.5</v>
      </c>
      <c r="Q137" s="17">
        <v>-18.984999999999999</v>
      </c>
      <c r="R137" s="17">
        <v>34185.93</v>
      </c>
      <c r="S137" s="17">
        <v>24.375</v>
      </c>
      <c r="T137" s="17">
        <v>-57.19</v>
      </c>
      <c r="U137" s="17">
        <v>-9.5000000000000001E-2</v>
      </c>
      <c r="V137" s="17">
        <v>-6.35</v>
      </c>
      <c r="W137" s="17">
        <v>25578.612420000001</v>
      </c>
      <c r="X137" s="17">
        <v>16225.5</v>
      </c>
      <c r="Y137" s="17">
        <v>40.905000000000001</v>
      </c>
      <c r="Z137" s="17">
        <v>-212.935</v>
      </c>
    </row>
    <row r="138" spans="1:26" x14ac:dyDescent="0.2">
      <c r="A138" s="27">
        <v>45392</v>
      </c>
      <c r="B138" s="17">
        <v>409.79500000000002</v>
      </c>
      <c r="C138" s="14">
        <v>2</v>
      </c>
      <c r="D138" s="17">
        <v>-300</v>
      </c>
      <c r="E138" s="17">
        <v>58</v>
      </c>
      <c r="F138" s="17">
        <v>-11.35</v>
      </c>
      <c r="G138" s="17">
        <v>161.387</v>
      </c>
      <c r="H138" s="17">
        <v>46.27</v>
      </c>
      <c r="I138" s="17">
        <v>-266.125</v>
      </c>
      <c r="J138" s="17">
        <v>2414</v>
      </c>
      <c r="K138" s="17">
        <v>50</v>
      </c>
      <c r="L138" s="17">
        <v>0.1</v>
      </c>
      <c r="M138" s="17">
        <v>35.51</v>
      </c>
      <c r="N138" s="17">
        <v>41.350149999999999</v>
      </c>
      <c r="O138" s="17">
        <v>30537</v>
      </c>
      <c r="P138" s="17">
        <v>1360.6</v>
      </c>
      <c r="Q138" s="17">
        <v>-19.62</v>
      </c>
      <c r="R138" s="17">
        <v>34177.586000000003</v>
      </c>
      <c r="S138" s="17">
        <v>24.45</v>
      </c>
      <c r="T138" s="17">
        <v>-57.354999999999997</v>
      </c>
      <c r="U138" s="17">
        <v>-0.18149999999999999</v>
      </c>
      <c r="V138" s="17">
        <v>-6.415</v>
      </c>
      <c r="W138" s="17">
        <v>25578.612420000001</v>
      </c>
      <c r="X138" s="17">
        <v>15000</v>
      </c>
      <c r="Y138" s="17">
        <v>40.805999999999997</v>
      </c>
      <c r="Z138" s="17">
        <v>-210.06299999999999</v>
      </c>
    </row>
    <row r="139" spans="1:26" x14ac:dyDescent="0.2">
      <c r="A139" s="27">
        <v>45391</v>
      </c>
      <c r="B139" s="17">
        <v>403.44900000000001</v>
      </c>
      <c r="C139" s="14">
        <v>1.9</v>
      </c>
      <c r="D139" s="17">
        <v>-331.26</v>
      </c>
      <c r="E139" s="17">
        <v>57.5</v>
      </c>
      <c r="F139" s="17">
        <v>-10.52</v>
      </c>
      <c r="G139" s="17">
        <v>161.41</v>
      </c>
      <c r="H139" s="17">
        <v>44.167999999999999</v>
      </c>
      <c r="I139" s="17">
        <v>-97</v>
      </c>
      <c r="J139" s="17">
        <v>2395</v>
      </c>
      <c r="K139" s="17">
        <v>50.1</v>
      </c>
      <c r="L139" s="17">
        <v>0.13</v>
      </c>
      <c r="M139" s="17">
        <v>37.03</v>
      </c>
      <c r="N139" s="17">
        <v>43.702629999999999</v>
      </c>
      <c r="O139" s="17">
        <v>30300.799999999999</v>
      </c>
      <c r="P139" s="17">
        <v>1356</v>
      </c>
      <c r="Q139" s="17">
        <v>-20.212</v>
      </c>
      <c r="R139" s="17">
        <v>34142.688000000002</v>
      </c>
      <c r="S139" s="17">
        <v>24</v>
      </c>
      <c r="T139" s="17">
        <v>-56.875</v>
      </c>
      <c r="U139" s="17">
        <v>-0.16750000000000001</v>
      </c>
      <c r="V139" s="17">
        <v>-6.32</v>
      </c>
      <c r="W139" s="17">
        <v>25578.612420000001</v>
      </c>
      <c r="X139" s="17">
        <v>14528.5</v>
      </c>
      <c r="Y139" s="17">
        <v>40.457000000000001</v>
      </c>
      <c r="Z139" s="17">
        <v>-207.19900000000001</v>
      </c>
    </row>
    <row r="140" spans="1:26" x14ac:dyDescent="0.2">
      <c r="A140" s="27">
        <v>45390</v>
      </c>
      <c r="B140" s="17">
        <v>408.50299999999999</v>
      </c>
      <c r="C140" s="14">
        <v>1.9</v>
      </c>
      <c r="D140" s="17">
        <v>-320.29500000000002</v>
      </c>
      <c r="E140" s="17">
        <v>59</v>
      </c>
      <c r="F140" s="17">
        <v>-9.1850000000000005</v>
      </c>
      <c r="G140" s="17">
        <v>162.95500000000001</v>
      </c>
      <c r="H140" s="17">
        <v>47.5</v>
      </c>
      <c r="I140" s="17">
        <v>-201.495</v>
      </c>
      <c r="J140" s="17">
        <v>2383.5</v>
      </c>
      <c r="K140" s="17">
        <v>48</v>
      </c>
      <c r="L140" s="17">
        <v>0.12</v>
      </c>
      <c r="M140" s="17">
        <v>36.97</v>
      </c>
      <c r="N140" s="17">
        <v>45.069450000000003</v>
      </c>
      <c r="O140" s="17">
        <v>28700.799999999999</v>
      </c>
      <c r="P140" s="17">
        <v>1381.1</v>
      </c>
      <c r="Q140" s="17">
        <v>-17.445</v>
      </c>
      <c r="R140" s="17">
        <v>33729.468999999997</v>
      </c>
      <c r="S140" s="17">
        <v>25.45</v>
      </c>
      <c r="T140" s="17">
        <v>-57.23</v>
      </c>
      <c r="U140" s="17">
        <v>-0.1255</v>
      </c>
      <c r="V140" s="17">
        <v>-6.35</v>
      </c>
      <c r="W140" s="17">
        <v>25578.612420000001</v>
      </c>
      <c r="X140" s="17">
        <v>15455.5</v>
      </c>
      <c r="Y140" s="17">
        <v>40.667999999999999</v>
      </c>
      <c r="Z140" s="17">
        <v>-207.72300000000001</v>
      </c>
    </row>
    <row r="141" spans="1:26" x14ac:dyDescent="0.2">
      <c r="A141" s="27">
        <v>45387</v>
      </c>
      <c r="B141" s="17">
        <v>429.649</v>
      </c>
      <c r="C141" s="14">
        <v>2.15</v>
      </c>
      <c r="D141" s="17">
        <v>-335</v>
      </c>
      <c r="E141" s="17">
        <v>58.25</v>
      </c>
      <c r="F141" s="17">
        <v>-8.75</v>
      </c>
      <c r="G141" s="17">
        <v>168.13</v>
      </c>
      <c r="H141" s="17">
        <v>45.308</v>
      </c>
      <c r="I141" s="17">
        <v>-171</v>
      </c>
      <c r="J141" s="17">
        <v>2398.6</v>
      </c>
      <c r="K141" s="17">
        <v>45</v>
      </c>
      <c r="L141" s="17">
        <v>0.13</v>
      </c>
      <c r="M141" s="17">
        <v>37</v>
      </c>
      <c r="N141" s="17">
        <v>45.84713</v>
      </c>
      <c r="O141" s="17">
        <v>28866</v>
      </c>
      <c r="P141" s="17">
        <v>1413.9</v>
      </c>
      <c r="Q141" s="17">
        <v>-18.785</v>
      </c>
      <c r="R141" s="17">
        <v>33396.976999999999</v>
      </c>
      <c r="S141" s="17">
        <v>26.5</v>
      </c>
      <c r="T141" s="17">
        <v>-57.54</v>
      </c>
      <c r="U141" s="17">
        <v>-0.161</v>
      </c>
      <c r="V141" s="17">
        <v>-6.25</v>
      </c>
      <c r="W141" s="17">
        <v>25578.612420000001</v>
      </c>
      <c r="X141" s="17">
        <v>16539</v>
      </c>
      <c r="Y141" s="17">
        <v>40.704999999999998</v>
      </c>
      <c r="Z141" s="17">
        <v>-207.595</v>
      </c>
    </row>
    <row r="142" spans="1:26" x14ac:dyDescent="0.2">
      <c r="A142" s="27">
        <v>45386</v>
      </c>
      <c r="B142" s="17">
        <v>433.47300000000001</v>
      </c>
      <c r="C142" s="14">
        <v>2.1</v>
      </c>
      <c r="D142" s="17">
        <v>-337.54300000000001</v>
      </c>
      <c r="E142" s="17">
        <v>56.6</v>
      </c>
      <c r="F142" s="17">
        <v>-8.65</v>
      </c>
      <c r="G142" s="17">
        <v>169.58500000000001</v>
      </c>
      <c r="H142" s="17">
        <v>44.36</v>
      </c>
      <c r="I142" s="17">
        <v>-193.04</v>
      </c>
      <c r="J142" s="17">
        <v>2382</v>
      </c>
      <c r="K142" s="17">
        <v>49</v>
      </c>
      <c r="L142" s="17">
        <v>0.10199999999999999</v>
      </c>
      <c r="M142" s="17">
        <v>35.335000000000001</v>
      </c>
      <c r="N142" s="17">
        <v>49.5</v>
      </c>
      <c r="O142" s="17">
        <v>28919.5</v>
      </c>
      <c r="P142" s="17">
        <v>1430.4</v>
      </c>
      <c r="Q142" s="17">
        <v>-19.175000000000001</v>
      </c>
      <c r="R142" s="17">
        <v>33024.754000000001</v>
      </c>
      <c r="S142" s="17">
        <v>25.274999999999999</v>
      </c>
      <c r="T142" s="17">
        <v>-56.25</v>
      </c>
      <c r="U142" s="17">
        <v>-0.184</v>
      </c>
      <c r="V142" s="17">
        <v>-6.18</v>
      </c>
      <c r="W142" s="17">
        <v>25578.612420000001</v>
      </c>
      <c r="X142" s="17">
        <v>14794.8</v>
      </c>
      <c r="Y142" s="17">
        <v>40.036999999999999</v>
      </c>
      <c r="Z142" s="17">
        <v>-205.85</v>
      </c>
    </row>
    <row r="143" spans="1:26" x14ac:dyDescent="0.2">
      <c r="A143" s="27">
        <v>45385</v>
      </c>
      <c r="B143" s="17">
        <v>426.995</v>
      </c>
      <c r="C143" s="14">
        <v>2.25</v>
      </c>
      <c r="D143" s="17">
        <v>-332.58499999999998</v>
      </c>
      <c r="E143" s="17">
        <v>57.05</v>
      </c>
      <c r="F143" s="17">
        <v>-7.82</v>
      </c>
      <c r="G143" s="17">
        <v>176.13300000000001</v>
      </c>
      <c r="H143" s="17">
        <v>47.32</v>
      </c>
      <c r="I143" s="17">
        <v>-117.95</v>
      </c>
      <c r="J143" s="17">
        <v>2384</v>
      </c>
      <c r="K143" s="17">
        <v>50.1</v>
      </c>
      <c r="L143" s="17">
        <v>0.08</v>
      </c>
      <c r="M143" s="17">
        <v>36.524999999999999</v>
      </c>
      <c r="N143" s="17">
        <v>47</v>
      </c>
      <c r="O143" s="17">
        <v>28991.5</v>
      </c>
      <c r="P143" s="17">
        <v>1429.3</v>
      </c>
      <c r="Q143" s="17">
        <v>-17.5</v>
      </c>
      <c r="R143" s="17">
        <v>33847.843999999997</v>
      </c>
      <c r="S143" s="17">
        <v>26.8</v>
      </c>
      <c r="T143" s="17">
        <v>-56.05</v>
      </c>
      <c r="U143" s="17">
        <v>-0.18049999999999999</v>
      </c>
      <c r="V143" s="17">
        <v>-6.2050000000000001</v>
      </c>
      <c r="W143" s="17">
        <v>25578.612420000001</v>
      </c>
      <c r="X143" s="17">
        <v>15000</v>
      </c>
      <c r="Y143" s="17">
        <v>40.465000000000003</v>
      </c>
      <c r="Z143" s="17">
        <v>-206.9</v>
      </c>
    </row>
    <row r="144" spans="1:26" x14ac:dyDescent="0.2">
      <c r="A144" s="27">
        <v>45384</v>
      </c>
      <c r="B144" s="17">
        <v>427.66</v>
      </c>
      <c r="C144" s="14">
        <v>2.14</v>
      </c>
      <c r="D144" s="17">
        <v>-313.673</v>
      </c>
      <c r="E144" s="17">
        <v>58.6</v>
      </c>
      <c r="F144" s="17">
        <v>-6</v>
      </c>
      <c r="G144" s="17">
        <v>185.43</v>
      </c>
      <c r="H144" s="17">
        <v>48.1</v>
      </c>
      <c r="I144" s="17">
        <v>-178.44499999999999</v>
      </c>
      <c r="J144" s="17">
        <v>2418</v>
      </c>
      <c r="K144" s="17">
        <v>55</v>
      </c>
      <c r="L144" s="17">
        <v>7.0000000000000007E-2</v>
      </c>
      <c r="M144" s="17">
        <v>38.9</v>
      </c>
      <c r="N144" s="17">
        <v>48.921900000000001</v>
      </c>
      <c r="O144" s="17">
        <v>29196.5</v>
      </c>
      <c r="P144" s="17">
        <v>1448.8</v>
      </c>
      <c r="Q144" s="17">
        <v>-17.77</v>
      </c>
      <c r="R144" s="17">
        <v>34287.288999999997</v>
      </c>
      <c r="S144" s="17">
        <v>25</v>
      </c>
      <c r="T144" s="17">
        <v>-55.97</v>
      </c>
      <c r="U144" s="17">
        <v>-0.16300000000000001</v>
      </c>
      <c r="V144" s="17">
        <v>-6.3449999999999998</v>
      </c>
      <c r="W144" s="17">
        <v>25578.612420000001</v>
      </c>
      <c r="X144" s="17">
        <v>12806.3</v>
      </c>
      <c r="Y144" s="17">
        <v>40.875</v>
      </c>
      <c r="Z144" s="17">
        <v>-209.202</v>
      </c>
    </row>
    <row r="145" spans="1:26" x14ac:dyDescent="0.2">
      <c r="A145" s="27">
        <v>45383</v>
      </c>
      <c r="B145" s="17">
        <v>436.5</v>
      </c>
      <c r="C145" s="14">
        <v>2.1800000000000002</v>
      </c>
      <c r="D145" s="17">
        <v>-288.15800000000002</v>
      </c>
      <c r="E145" s="17">
        <v>56.622</v>
      </c>
      <c r="F145" s="17">
        <v>-4.5049999999999999</v>
      </c>
      <c r="G145" s="17">
        <v>182.54499999999999</v>
      </c>
      <c r="H145" s="17">
        <v>45.113</v>
      </c>
      <c r="I145" s="17">
        <v>-27.954999999999998</v>
      </c>
      <c r="J145" s="17">
        <v>2404.3000000000002</v>
      </c>
      <c r="K145" s="17">
        <v>60.1</v>
      </c>
      <c r="L145" s="17">
        <v>5.8700000000000002E-2</v>
      </c>
      <c r="M145" s="17">
        <v>39.85</v>
      </c>
      <c r="N145" s="17">
        <v>50.569780000000002</v>
      </c>
      <c r="O145" s="17">
        <v>29066.3</v>
      </c>
      <c r="P145" s="17">
        <v>1436.3</v>
      </c>
      <c r="Q145" s="17">
        <v>-18.457999999999998</v>
      </c>
      <c r="R145" s="17">
        <v>35313.652000000002</v>
      </c>
      <c r="S145" s="17">
        <v>25</v>
      </c>
      <c r="T145" s="17">
        <v>-55.606999999999999</v>
      </c>
      <c r="U145" s="17">
        <v>-0.17649999999999999</v>
      </c>
      <c r="V145" s="17">
        <v>-6.35</v>
      </c>
      <c r="W145" s="17">
        <v>25578.612420000001</v>
      </c>
      <c r="X145" s="17">
        <v>12173.8</v>
      </c>
      <c r="Y145" s="17">
        <v>40.47</v>
      </c>
      <c r="Z145" s="17">
        <v>-208.21199999999999</v>
      </c>
    </row>
    <row r="146" spans="1:26" x14ac:dyDescent="0.2">
      <c r="A146" s="27">
        <v>45380</v>
      </c>
      <c r="B146" s="17">
        <v>432.46800000000002</v>
      </c>
      <c r="C146" s="14">
        <v>2.1800000000000002</v>
      </c>
      <c r="D146" s="17">
        <v>-304</v>
      </c>
      <c r="E146" s="17">
        <v>58.625</v>
      </c>
      <c r="F146" s="17">
        <v>-4.7149999999999999</v>
      </c>
      <c r="G146" s="17">
        <v>183.41</v>
      </c>
      <c r="H146" s="17">
        <v>45.113</v>
      </c>
      <c r="I146" s="17">
        <v>-227.94499999999999</v>
      </c>
      <c r="J146" s="17">
        <v>2400</v>
      </c>
      <c r="K146" s="17">
        <v>61</v>
      </c>
      <c r="L146" s="17">
        <v>5.9499999999999997E-2</v>
      </c>
      <c r="M146" s="17">
        <v>39.975000000000001</v>
      </c>
      <c r="N146" s="17">
        <v>52.117199999999997</v>
      </c>
      <c r="O146" s="17">
        <v>29333.599999999999</v>
      </c>
      <c r="P146" s="17">
        <v>1434.9</v>
      </c>
      <c r="Q146" s="17">
        <v>-18.187999999999999</v>
      </c>
      <c r="R146" s="17">
        <v>36223.25</v>
      </c>
      <c r="S146" s="17">
        <v>25</v>
      </c>
      <c r="T146" s="17">
        <v>-55.215000000000003</v>
      </c>
      <c r="U146" s="17">
        <v>-0.17549999999999999</v>
      </c>
      <c r="V146" s="17">
        <v>-6.4</v>
      </c>
      <c r="W146" s="17">
        <v>25578.612420000001</v>
      </c>
      <c r="X146" s="17">
        <v>11713</v>
      </c>
      <c r="Y146" s="17">
        <v>40.32</v>
      </c>
      <c r="Z146" s="17">
        <v>-207.75</v>
      </c>
    </row>
    <row r="147" spans="1:26" x14ac:dyDescent="0.2">
      <c r="A147" s="27">
        <v>45379</v>
      </c>
      <c r="B147" s="17">
        <v>433.548</v>
      </c>
      <c r="C147" s="14">
        <v>2.1800000000000002</v>
      </c>
      <c r="D147" s="17">
        <v>-314.5</v>
      </c>
      <c r="E147" s="17">
        <v>58</v>
      </c>
      <c r="F147" s="17">
        <v>-4.5049999999999999</v>
      </c>
      <c r="G147" s="17">
        <v>183.7</v>
      </c>
      <c r="H147" s="17">
        <v>43.35</v>
      </c>
      <c r="I147" s="17">
        <v>-223.14500000000001</v>
      </c>
      <c r="J147" s="17">
        <v>2400</v>
      </c>
      <c r="K147" s="17">
        <v>61.1</v>
      </c>
      <c r="L147" s="17">
        <v>0.05</v>
      </c>
      <c r="M147" s="17">
        <v>39.994999999999997</v>
      </c>
      <c r="N147" s="17">
        <v>49.5</v>
      </c>
      <c r="O147" s="17">
        <v>29080</v>
      </c>
      <c r="P147" s="17">
        <v>1438.1</v>
      </c>
      <c r="Q147" s="17">
        <v>-18.466999999999999</v>
      </c>
      <c r="R147" s="17">
        <v>35986.351999999999</v>
      </c>
      <c r="S147" s="17">
        <v>24.35</v>
      </c>
      <c r="T147" s="17">
        <v>-55.435000000000002</v>
      </c>
      <c r="U147" s="17">
        <v>-0.14799999999999999</v>
      </c>
      <c r="V147" s="17">
        <v>-6.4</v>
      </c>
      <c r="W147" s="17">
        <v>25578.612420000001</v>
      </c>
      <c r="X147" s="17">
        <v>11713</v>
      </c>
      <c r="Y147" s="17">
        <v>40.340000000000003</v>
      </c>
      <c r="Z147" s="17">
        <v>-207.74</v>
      </c>
    </row>
    <row r="148" spans="1:26" x14ac:dyDescent="0.2">
      <c r="A148" s="27">
        <v>45378</v>
      </c>
      <c r="B148" s="17">
        <v>429.5</v>
      </c>
      <c r="C148" s="14">
        <v>2.2999999999999998</v>
      </c>
      <c r="D148" s="17">
        <v>-334.66</v>
      </c>
      <c r="E148" s="17">
        <v>58</v>
      </c>
      <c r="F148" s="17">
        <v>-4.2</v>
      </c>
      <c r="G148" s="17">
        <v>187.4</v>
      </c>
      <c r="H148" s="17">
        <v>42.99</v>
      </c>
      <c r="I148" s="17">
        <v>-267.2</v>
      </c>
      <c r="J148" s="17">
        <v>2397.5</v>
      </c>
      <c r="K148" s="17">
        <v>61</v>
      </c>
      <c r="L148" s="17">
        <v>0.05</v>
      </c>
      <c r="M148" s="17">
        <v>39.914999999999999</v>
      </c>
      <c r="N148" s="17">
        <v>50.644550000000002</v>
      </c>
      <c r="O148" s="17">
        <v>30443</v>
      </c>
      <c r="P148" s="17">
        <v>1434.8</v>
      </c>
      <c r="Q148" s="17">
        <v>-18.57</v>
      </c>
      <c r="R148" s="17">
        <v>35874.008000000002</v>
      </c>
      <c r="S148" s="17">
        <v>22.975000000000001</v>
      </c>
      <c r="T148" s="17">
        <v>-54.765000000000001</v>
      </c>
      <c r="U148" s="17">
        <v>-0.115</v>
      </c>
      <c r="V148" s="17">
        <v>-6.35</v>
      </c>
      <c r="W148" s="17">
        <v>25578.612420000001</v>
      </c>
      <c r="X148" s="17">
        <v>9309.2999999999993</v>
      </c>
      <c r="Y148" s="17">
        <v>40.380000000000003</v>
      </c>
      <c r="Z148" s="17">
        <v>-206.73</v>
      </c>
    </row>
    <row r="149" spans="1:26" x14ac:dyDescent="0.2">
      <c r="A149" s="27">
        <v>45377</v>
      </c>
      <c r="B149" s="17">
        <v>403.38600000000002</v>
      </c>
      <c r="C149" s="14">
        <v>2.5499999999999998</v>
      </c>
      <c r="D149" s="17">
        <v>-377.78800000000001</v>
      </c>
      <c r="E149" s="17">
        <v>58.25</v>
      </c>
      <c r="F149" s="17">
        <v>-3</v>
      </c>
      <c r="G149" s="17">
        <v>190</v>
      </c>
      <c r="H149" s="17">
        <v>40</v>
      </c>
      <c r="I149" s="17">
        <v>-186.495</v>
      </c>
      <c r="J149" s="17">
        <v>2406.5</v>
      </c>
      <c r="K149" s="17">
        <v>50.1</v>
      </c>
      <c r="L149" s="17">
        <v>0.05</v>
      </c>
      <c r="M149" s="17">
        <v>40.68</v>
      </c>
      <c r="N149" s="17">
        <v>50.25</v>
      </c>
      <c r="O149" s="17">
        <v>31099</v>
      </c>
      <c r="P149" s="17">
        <v>1473.4</v>
      </c>
      <c r="Q149" s="17">
        <v>-19.556999999999999</v>
      </c>
      <c r="R149" s="17">
        <v>35400.976999999999</v>
      </c>
      <c r="S149" s="17">
        <v>22</v>
      </c>
      <c r="T149" s="17">
        <v>-54.26</v>
      </c>
      <c r="U149" s="17">
        <v>-0.16750000000000001</v>
      </c>
      <c r="V149" s="17">
        <v>-6.4850000000000003</v>
      </c>
      <c r="W149" s="17">
        <v>25578.612420000001</v>
      </c>
      <c r="X149" s="17">
        <v>11250.5</v>
      </c>
      <c r="Y149" s="17">
        <v>40.61</v>
      </c>
      <c r="Z149" s="17">
        <v>-209.63800000000001</v>
      </c>
    </row>
    <row r="150" spans="1:26" x14ac:dyDescent="0.2">
      <c r="A150" s="27">
        <v>45376</v>
      </c>
      <c r="B150" s="17">
        <v>396.88400000000001</v>
      </c>
      <c r="C150" s="14">
        <v>2.6</v>
      </c>
      <c r="D150" s="17">
        <v>-387</v>
      </c>
      <c r="E150" s="17">
        <v>61.95</v>
      </c>
      <c r="F150" s="17">
        <v>-2.62</v>
      </c>
      <c r="G150" s="17">
        <v>188</v>
      </c>
      <c r="H150" s="17">
        <v>40.799999999999997</v>
      </c>
      <c r="I150" s="17">
        <v>-143.74</v>
      </c>
      <c r="J150" s="17">
        <v>2472</v>
      </c>
      <c r="K150" s="17">
        <v>50</v>
      </c>
      <c r="L150" s="17">
        <v>0.04</v>
      </c>
      <c r="M150" s="17">
        <v>41.563000000000002</v>
      </c>
      <c r="N150" s="17">
        <v>48.5</v>
      </c>
      <c r="O150" s="17">
        <v>30665</v>
      </c>
      <c r="P150" s="17">
        <v>1461.8</v>
      </c>
      <c r="Q150" s="17">
        <v>-18.68</v>
      </c>
      <c r="R150" s="17">
        <v>35456.233999999997</v>
      </c>
      <c r="S150" s="17">
        <v>24.5</v>
      </c>
      <c r="T150" s="17">
        <v>-53.75</v>
      </c>
      <c r="U150" s="17">
        <v>-0.17299999999999999</v>
      </c>
      <c r="V150" s="17">
        <v>-6.39</v>
      </c>
      <c r="W150" s="17">
        <v>25578.612420000001</v>
      </c>
      <c r="X150" s="17">
        <v>15384</v>
      </c>
      <c r="Y150" s="17">
        <v>40.65</v>
      </c>
      <c r="Z150" s="17">
        <v>-209.44900000000001</v>
      </c>
    </row>
    <row r="151" spans="1:26" x14ac:dyDescent="0.2">
      <c r="A151" s="27">
        <v>45373</v>
      </c>
      <c r="B151" s="17">
        <v>402.952</v>
      </c>
      <c r="C151" s="14">
        <v>2.6549999999999998</v>
      </c>
      <c r="D151" s="17">
        <v>-380</v>
      </c>
      <c r="E151" s="17">
        <v>61.95</v>
      </c>
      <c r="F151" s="17">
        <v>-2.2999999999999998</v>
      </c>
      <c r="G151" s="17">
        <v>188.29</v>
      </c>
      <c r="H151" s="17">
        <v>45</v>
      </c>
      <c r="I151" s="17">
        <v>-174.69499999999999</v>
      </c>
      <c r="J151" s="17">
        <v>2455</v>
      </c>
      <c r="K151" s="17">
        <v>45</v>
      </c>
      <c r="L151" s="17">
        <v>3.8199999999999998E-2</v>
      </c>
      <c r="M151" s="17">
        <v>42.155000000000001</v>
      </c>
      <c r="N151" s="17">
        <v>49.834600000000002</v>
      </c>
      <c r="O151" s="17">
        <v>30761</v>
      </c>
      <c r="P151" s="17">
        <v>1475.5</v>
      </c>
      <c r="Q151" s="17">
        <v>-16.170000000000002</v>
      </c>
      <c r="R151" s="17">
        <v>34972.305</v>
      </c>
      <c r="S151" s="17">
        <v>25</v>
      </c>
      <c r="T151" s="17">
        <v>-53.984999999999999</v>
      </c>
      <c r="U151" s="17">
        <v>-0.1265</v>
      </c>
      <c r="V151" s="17">
        <v>-6.35</v>
      </c>
      <c r="W151" s="17">
        <v>25578.612420000001</v>
      </c>
      <c r="X151" s="17">
        <v>13650</v>
      </c>
      <c r="Y151" s="17">
        <v>40.337000000000003</v>
      </c>
      <c r="Z151" s="17">
        <v>-208.75</v>
      </c>
    </row>
    <row r="152" spans="1:26" x14ac:dyDescent="0.2">
      <c r="A152" s="27">
        <v>45372</v>
      </c>
      <c r="B152" s="17">
        <v>409.154</v>
      </c>
      <c r="C152" s="14">
        <v>2.73</v>
      </c>
      <c r="D152" s="17">
        <v>-474.32499999999999</v>
      </c>
      <c r="E152" s="17">
        <v>61.6</v>
      </c>
      <c r="F152" s="17">
        <v>-2.0049999999999999</v>
      </c>
      <c r="G152" s="17">
        <v>190.375</v>
      </c>
      <c r="H152" s="17">
        <v>35.593000000000004</v>
      </c>
      <c r="I152" s="17">
        <v>-203.755</v>
      </c>
      <c r="J152" s="17">
        <v>2449.0050000000001</v>
      </c>
      <c r="K152" s="17">
        <v>45</v>
      </c>
      <c r="L152" s="17">
        <v>3.8199999999999998E-2</v>
      </c>
      <c r="M152" s="17">
        <v>40.424999999999997</v>
      </c>
      <c r="N152" s="17">
        <v>50.75</v>
      </c>
      <c r="O152" s="17">
        <v>30917.5</v>
      </c>
      <c r="P152" s="17">
        <v>1460.5</v>
      </c>
      <c r="Q152" s="17">
        <v>-17.343</v>
      </c>
      <c r="R152" s="17">
        <v>36195.063000000002</v>
      </c>
      <c r="S152" s="17">
        <v>25.5</v>
      </c>
      <c r="T152" s="17">
        <v>-54.36</v>
      </c>
      <c r="U152" s="17">
        <v>-0.19600000000000001</v>
      </c>
      <c r="V152" s="17">
        <v>-6.36</v>
      </c>
      <c r="W152" s="17">
        <v>25578.612420000001</v>
      </c>
      <c r="X152" s="17">
        <v>16303</v>
      </c>
      <c r="Y152" s="17">
        <v>40.216000000000001</v>
      </c>
      <c r="Z152" s="17">
        <v>-209.13</v>
      </c>
    </row>
    <row r="153" spans="1:26" x14ac:dyDescent="0.2">
      <c r="A153" s="27">
        <v>45371</v>
      </c>
      <c r="B153" s="17">
        <v>390.5</v>
      </c>
      <c r="C153" s="14">
        <v>2.7709999999999999</v>
      </c>
      <c r="D153" s="17">
        <v>-477.74</v>
      </c>
      <c r="E153" s="17">
        <v>62.35</v>
      </c>
      <c r="F153" s="17">
        <v>-0.8</v>
      </c>
      <c r="G153" s="17">
        <v>199.952</v>
      </c>
      <c r="H153" s="17">
        <v>38.395000000000003</v>
      </c>
      <c r="I153" s="17">
        <v>-275.95</v>
      </c>
      <c r="J153" s="17">
        <v>2516</v>
      </c>
      <c r="K153" s="17">
        <v>45</v>
      </c>
      <c r="L153" s="17">
        <v>2.7799999999999998E-2</v>
      </c>
      <c r="M153" s="17">
        <v>39.880000000000003</v>
      </c>
      <c r="N153" s="17">
        <v>51.5</v>
      </c>
      <c r="O153" s="17">
        <v>30128</v>
      </c>
      <c r="P153" s="17">
        <v>1455.1</v>
      </c>
      <c r="Q153" s="17">
        <v>-17.495000000000001</v>
      </c>
      <c r="R153" s="17">
        <v>38295.921999999999</v>
      </c>
      <c r="S153" s="17">
        <v>25</v>
      </c>
      <c r="T153" s="17">
        <v>-55.625</v>
      </c>
      <c r="U153" s="17">
        <v>-0.20349999999999999</v>
      </c>
      <c r="V153" s="17">
        <v>-6.4649999999999999</v>
      </c>
      <c r="W153" s="17">
        <v>25578.612420000001</v>
      </c>
      <c r="X153" s="17">
        <v>18356.5</v>
      </c>
      <c r="Y153" s="17">
        <v>41.19</v>
      </c>
      <c r="Z153" s="17">
        <v>-214.33799999999999</v>
      </c>
    </row>
    <row r="154" spans="1:26" x14ac:dyDescent="0.2">
      <c r="A154" s="27">
        <v>45370</v>
      </c>
      <c r="B154" s="17">
        <v>399.56799999999998</v>
      </c>
      <c r="C154" s="14">
        <v>2.702</v>
      </c>
      <c r="D154" s="17">
        <v>-469.89</v>
      </c>
      <c r="E154" s="17">
        <v>62.65</v>
      </c>
      <c r="F154" s="17">
        <v>-0.4</v>
      </c>
      <c r="G154" s="17">
        <v>198.37</v>
      </c>
      <c r="H154" s="17">
        <v>37.328000000000003</v>
      </c>
      <c r="I154" s="17">
        <v>-344.245</v>
      </c>
      <c r="J154" s="17">
        <v>2454.5</v>
      </c>
      <c r="K154" s="17">
        <v>45</v>
      </c>
      <c r="L154" s="17">
        <v>9.7000000000000003E-3</v>
      </c>
      <c r="M154" s="17">
        <v>38.68</v>
      </c>
      <c r="N154" s="17">
        <v>48.375500000000002</v>
      </c>
      <c r="O154" s="17">
        <v>30212</v>
      </c>
      <c r="P154" s="17">
        <v>1491.4</v>
      </c>
      <c r="Q154" s="17">
        <v>-17.95</v>
      </c>
      <c r="R154" s="17">
        <v>37427.512000000002</v>
      </c>
      <c r="S154" s="17">
        <v>23.5</v>
      </c>
      <c r="T154" s="17">
        <v>-55.05</v>
      </c>
      <c r="U154" s="17">
        <v>-0.19450000000000001</v>
      </c>
      <c r="V154" s="17">
        <v>-6.36</v>
      </c>
      <c r="W154" s="17">
        <v>25578.612420000001</v>
      </c>
      <c r="X154" s="17">
        <v>19183.3</v>
      </c>
      <c r="Y154" s="17">
        <v>40.575000000000003</v>
      </c>
      <c r="Z154" s="17">
        <v>-214.58</v>
      </c>
    </row>
    <row r="155" spans="1:26" x14ac:dyDescent="0.2">
      <c r="A155" s="27">
        <v>45369</v>
      </c>
      <c r="B155" s="17">
        <v>398.53699999999998</v>
      </c>
      <c r="C155" s="14">
        <v>2.8250000000000002</v>
      </c>
      <c r="D155" s="17">
        <v>-472.71800000000002</v>
      </c>
      <c r="E155" s="17">
        <v>62.807000000000002</v>
      </c>
      <c r="F155" s="17">
        <v>1.2</v>
      </c>
      <c r="G155" s="17">
        <v>200.4</v>
      </c>
      <c r="H155" s="17">
        <v>38.662999999999997</v>
      </c>
      <c r="I155" s="17">
        <v>-210.245</v>
      </c>
      <c r="J155" s="17">
        <v>2432.5</v>
      </c>
      <c r="K155" s="17">
        <v>45</v>
      </c>
      <c r="L155" s="17">
        <v>4.1999999999999997E-3</v>
      </c>
      <c r="M155" s="17">
        <v>37.51</v>
      </c>
      <c r="N155" s="17">
        <v>50.629480000000001</v>
      </c>
      <c r="O155" s="17">
        <v>31319.599999999999</v>
      </c>
      <c r="P155" s="17">
        <v>1462</v>
      </c>
      <c r="Q155" s="17">
        <v>-18.975000000000001</v>
      </c>
      <c r="R155" s="17">
        <v>37736.285000000003</v>
      </c>
      <c r="S155" s="17">
        <v>23.5</v>
      </c>
      <c r="T155" s="17">
        <v>-55.725000000000001</v>
      </c>
      <c r="U155" s="17">
        <v>-0.19800000000000001</v>
      </c>
      <c r="V155" s="17">
        <v>-6.4550000000000001</v>
      </c>
      <c r="W155" s="17">
        <v>25578.612420000001</v>
      </c>
      <c r="X155" s="17">
        <v>18743</v>
      </c>
      <c r="Y155" s="17">
        <v>40.68</v>
      </c>
      <c r="Z155" s="17">
        <v>-209.1</v>
      </c>
    </row>
    <row r="156" spans="1:26" x14ac:dyDescent="0.2">
      <c r="A156" s="27">
        <v>45366</v>
      </c>
      <c r="B156" s="17">
        <v>396.36799999999999</v>
      </c>
      <c r="C156" s="14">
        <v>2.8690000000000002</v>
      </c>
      <c r="D156" s="17">
        <v>-471.05799999999999</v>
      </c>
      <c r="E156" s="17">
        <v>62.9</v>
      </c>
      <c r="F156" s="17">
        <v>0.1</v>
      </c>
      <c r="G156" s="17">
        <v>202.5</v>
      </c>
      <c r="H156" s="17">
        <v>31.79</v>
      </c>
      <c r="I156" s="17">
        <v>-260.49</v>
      </c>
      <c r="J156" s="17">
        <v>2432.5</v>
      </c>
      <c r="K156" s="17">
        <v>47</v>
      </c>
      <c r="L156" s="17">
        <v>-5.0000000000000001E-3</v>
      </c>
      <c r="M156" s="17">
        <v>37.64</v>
      </c>
      <c r="N156" s="17">
        <v>65.100009999999997</v>
      </c>
      <c r="O156" s="17">
        <v>31087</v>
      </c>
      <c r="P156" s="17">
        <v>1467.5</v>
      </c>
      <c r="Q156" s="17">
        <v>-18.2</v>
      </c>
      <c r="R156" s="17">
        <v>38181.129000000001</v>
      </c>
      <c r="S156" s="17">
        <v>24</v>
      </c>
      <c r="T156" s="17">
        <v>-56.96</v>
      </c>
      <c r="U156" s="17">
        <v>-0.17349999999999999</v>
      </c>
      <c r="V156" s="17">
        <v>-6.45</v>
      </c>
      <c r="W156" s="17">
        <v>25578.612420000001</v>
      </c>
      <c r="X156" s="17">
        <v>4153</v>
      </c>
      <c r="Y156" s="17">
        <v>41.319000000000003</v>
      </c>
      <c r="Z156" s="17">
        <v>-211.297</v>
      </c>
    </row>
    <row r="157" spans="1:26" x14ac:dyDescent="0.2">
      <c r="A157" s="27">
        <v>45365</v>
      </c>
      <c r="B157" s="17">
        <v>399.94799999999998</v>
      </c>
      <c r="C157" s="14">
        <v>2.75</v>
      </c>
      <c r="D157" s="17">
        <v>-473</v>
      </c>
      <c r="E157" s="17">
        <v>61.228000000000002</v>
      </c>
      <c r="F157" s="17">
        <v>0.99</v>
      </c>
      <c r="G157" s="17">
        <v>202.48500000000001</v>
      </c>
      <c r="H157" s="17">
        <v>34.597999999999999</v>
      </c>
      <c r="I157" s="17">
        <v>-247.49</v>
      </c>
      <c r="J157" s="17">
        <v>2445</v>
      </c>
      <c r="K157" s="17">
        <v>50</v>
      </c>
      <c r="L157" s="17">
        <v>1.47E-2</v>
      </c>
      <c r="M157" s="17">
        <v>37.767000000000003</v>
      </c>
      <c r="N157" s="17">
        <v>57</v>
      </c>
      <c r="O157" s="17">
        <v>31083.7</v>
      </c>
      <c r="P157" s="17">
        <v>1458.4</v>
      </c>
      <c r="Q157" s="17">
        <v>-17.375</v>
      </c>
      <c r="R157" s="17">
        <v>39844.245999999999</v>
      </c>
      <c r="S157" s="17">
        <v>23.995000000000001</v>
      </c>
      <c r="T157" s="17">
        <v>-56.87</v>
      </c>
      <c r="U157" s="17">
        <v>-0.19400000000000001</v>
      </c>
      <c r="V157" s="17">
        <v>-6.3550000000000004</v>
      </c>
      <c r="W157" s="17">
        <v>25578.612420000001</v>
      </c>
      <c r="X157" s="17">
        <v>9134.5</v>
      </c>
      <c r="Y157" s="17">
        <v>40.869999999999997</v>
      </c>
      <c r="Z157" s="17">
        <v>-208.00299999999999</v>
      </c>
    </row>
    <row r="158" spans="1:26" x14ac:dyDescent="0.2">
      <c r="A158" s="27">
        <v>45364</v>
      </c>
      <c r="B158" s="17">
        <v>386.27</v>
      </c>
      <c r="C158" s="14">
        <v>2.73</v>
      </c>
      <c r="D158" s="17">
        <v>-484</v>
      </c>
      <c r="E158" s="17">
        <v>59.45</v>
      </c>
      <c r="F158" s="17">
        <v>1</v>
      </c>
      <c r="G158" s="17">
        <v>200</v>
      </c>
      <c r="H158" s="17">
        <v>33.31</v>
      </c>
      <c r="I158" s="17">
        <v>-102.75</v>
      </c>
      <c r="J158" s="17">
        <v>2450</v>
      </c>
      <c r="K158" s="17">
        <v>50.1</v>
      </c>
      <c r="L158" s="17">
        <v>2.5499999999999998E-2</v>
      </c>
      <c r="M158" s="17">
        <v>38.484999999999999</v>
      </c>
      <c r="N158" s="17">
        <v>59.5</v>
      </c>
      <c r="O158" s="17">
        <v>30539.9</v>
      </c>
      <c r="P158" s="17">
        <v>1499.1</v>
      </c>
      <c r="Q158" s="17">
        <v>-18.45</v>
      </c>
      <c r="R158" s="17">
        <v>38579.625</v>
      </c>
      <c r="S158" s="17">
        <v>23.8</v>
      </c>
      <c r="T158" s="17">
        <v>-57.954999999999998</v>
      </c>
      <c r="U158" s="17">
        <v>-0.22500000000000001</v>
      </c>
      <c r="V158" s="17">
        <v>-6.5</v>
      </c>
      <c r="W158" s="17">
        <v>25578.612420000001</v>
      </c>
      <c r="X158" s="17">
        <v>13626.5</v>
      </c>
      <c r="Y158" s="17">
        <v>42</v>
      </c>
      <c r="Z158" s="17">
        <v>-212.5</v>
      </c>
    </row>
    <row r="159" spans="1:26" x14ac:dyDescent="0.2">
      <c r="A159" s="27">
        <v>45363</v>
      </c>
      <c r="B159" s="17">
        <v>395.18200000000002</v>
      </c>
      <c r="C159" s="14">
        <v>2.7</v>
      </c>
      <c r="D159" s="17">
        <v>-483</v>
      </c>
      <c r="E159" s="17">
        <v>59.55</v>
      </c>
      <c r="F159" s="17">
        <v>-1.1950000000000001</v>
      </c>
      <c r="G159" s="17">
        <v>192</v>
      </c>
      <c r="H159" s="17">
        <v>31</v>
      </c>
      <c r="I159" s="17">
        <v>-217.255</v>
      </c>
      <c r="J159" s="17">
        <v>2404.5</v>
      </c>
      <c r="K159" s="17">
        <v>54</v>
      </c>
      <c r="L159" s="17">
        <v>3.5000000000000003E-2</v>
      </c>
      <c r="M159" s="17">
        <v>38.755000000000003</v>
      </c>
      <c r="N159" s="17">
        <v>59.75</v>
      </c>
      <c r="O159" s="17">
        <v>30763</v>
      </c>
      <c r="P159" s="17">
        <v>1461.8</v>
      </c>
      <c r="Q159" s="17">
        <v>-20.952000000000002</v>
      </c>
      <c r="R159" s="17">
        <v>38877.641000000003</v>
      </c>
      <c r="S159" s="17">
        <v>24</v>
      </c>
      <c r="T159" s="17">
        <v>-56.134999999999998</v>
      </c>
      <c r="U159" s="17">
        <v>-0.23499999999999999</v>
      </c>
      <c r="V159" s="17">
        <v>-6.37</v>
      </c>
      <c r="W159" s="17">
        <v>25578.612420000001</v>
      </c>
      <c r="X159" s="17">
        <v>16800</v>
      </c>
      <c r="Y159" s="17">
        <v>41.07</v>
      </c>
      <c r="Z159" s="17">
        <v>-207.83500000000001</v>
      </c>
    </row>
    <row r="160" spans="1:26" x14ac:dyDescent="0.2">
      <c r="A160" s="27">
        <v>45362</v>
      </c>
      <c r="B160" s="17">
        <v>401.10300000000001</v>
      </c>
      <c r="C160" s="14">
        <v>2.75</v>
      </c>
      <c r="D160" s="17">
        <v>-485.41500000000002</v>
      </c>
      <c r="E160" s="17">
        <v>59.4</v>
      </c>
      <c r="F160" s="17">
        <v>-2.25</v>
      </c>
      <c r="G160" s="17">
        <v>187.363</v>
      </c>
      <c r="H160" s="17">
        <v>31.265000000000001</v>
      </c>
      <c r="I160" s="17">
        <v>-174.495</v>
      </c>
      <c r="J160" s="17">
        <v>2412.5</v>
      </c>
      <c r="K160" s="17">
        <v>43</v>
      </c>
      <c r="L160" s="17">
        <v>3.5000000000000003E-2</v>
      </c>
      <c r="M160" s="17">
        <v>40.674999999999997</v>
      </c>
      <c r="N160" s="17">
        <v>56.5</v>
      </c>
      <c r="O160" s="17">
        <v>27972.5</v>
      </c>
      <c r="P160" s="17">
        <v>1454.4</v>
      </c>
      <c r="Q160" s="17">
        <v>-21.625</v>
      </c>
      <c r="R160" s="17">
        <v>38796.343999999997</v>
      </c>
      <c r="S160" s="17">
        <v>24.6</v>
      </c>
      <c r="T160" s="17">
        <v>-55.73</v>
      </c>
      <c r="U160" s="17">
        <v>-0.2235</v>
      </c>
      <c r="V160" s="17">
        <v>-6.3150000000000004</v>
      </c>
      <c r="W160" s="17">
        <v>25578.612420000001</v>
      </c>
      <c r="X160" s="17">
        <v>5977.5</v>
      </c>
      <c r="Y160" s="17">
        <v>40.975000000000001</v>
      </c>
      <c r="Z160" s="17">
        <v>-205.97499999999999</v>
      </c>
    </row>
    <row r="161" spans="1:26" x14ac:dyDescent="0.2">
      <c r="A161" s="27">
        <v>45359</v>
      </c>
      <c r="B161" s="17">
        <v>412.48</v>
      </c>
      <c r="C161" s="14">
        <v>2.79</v>
      </c>
      <c r="D161" s="17">
        <v>-474</v>
      </c>
      <c r="E161" s="17">
        <v>59.15</v>
      </c>
      <c r="F161" s="17">
        <v>1.86</v>
      </c>
      <c r="G161" s="17">
        <v>194.18</v>
      </c>
      <c r="H161" s="17">
        <v>30.437999999999999</v>
      </c>
      <c r="I161" s="17">
        <v>-109.873</v>
      </c>
      <c r="J161" s="17">
        <v>2417</v>
      </c>
      <c r="K161" s="17">
        <v>55</v>
      </c>
      <c r="L161" s="17">
        <v>4.4999999999999998E-2</v>
      </c>
      <c r="M161" s="17">
        <v>43.47</v>
      </c>
      <c r="N161" s="17">
        <v>66.5</v>
      </c>
      <c r="O161" s="17">
        <v>27753</v>
      </c>
      <c r="P161" s="17">
        <v>1447.5</v>
      </c>
      <c r="Q161" s="17">
        <v>-22.992999999999999</v>
      </c>
      <c r="R161" s="17">
        <v>41027.891000000003</v>
      </c>
      <c r="S161" s="17">
        <v>22.6</v>
      </c>
      <c r="T161" s="17">
        <v>-55.5</v>
      </c>
      <c r="U161" s="17">
        <v>-0.2545</v>
      </c>
      <c r="V161" s="17">
        <v>-6.1950000000000003</v>
      </c>
      <c r="W161" s="17">
        <v>25578.612420000001</v>
      </c>
      <c r="X161" s="17">
        <v>5828.5</v>
      </c>
      <c r="Y161" s="17">
        <v>40.895000000000003</v>
      </c>
      <c r="Z161" s="17">
        <v>-205.98</v>
      </c>
    </row>
    <row r="162" spans="1:26" x14ac:dyDescent="0.2">
      <c r="A162" s="27">
        <v>45358</v>
      </c>
      <c r="B162" s="17">
        <v>418.62400000000002</v>
      </c>
      <c r="C162" s="14">
        <v>2.64</v>
      </c>
      <c r="D162" s="17">
        <v>-459.06</v>
      </c>
      <c r="E162" s="17">
        <v>59.75</v>
      </c>
      <c r="F162" s="17">
        <v>-1.8</v>
      </c>
      <c r="G162" s="17">
        <v>197.25</v>
      </c>
      <c r="H162" s="17">
        <v>37.704999999999998</v>
      </c>
      <c r="I162" s="17">
        <v>-134.19999999999999</v>
      </c>
      <c r="J162" s="17">
        <v>2424.4499999999998</v>
      </c>
      <c r="K162" s="17">
        <v>36.5</v>
      </c>
      <c r="L162" s="17">
        <v>4.9500000000000002E-2</v>
      </c>
      <c r="M162" s="17">
        <v>43.034999999999997</v>
      </c>
      <c r="N162" s="17">
        <v>69.009429999999995</v>
      </c>
      <c r="O162" s="17">
        <v>27912.5</v>
      </c>
      <c r="P162" s="17">
        <v>1442.7</v>
      </c>
      <c r="Q162" s="17">
        <v>-23.5</v>
      </c>
      <c r="R162" s="17">
        <v>41433.656000000003</v>
      </c>
      <c r="S162" s="17">
        <v>22.704999999999998</v>
      </c>
      <c r="T162" s="17">
        <v>-55.125</v>
      </c>
      <c r="U162" s="17">
        <v>-0.23749999999999999</v>
      </c>
      <c r="V162" s="17">
        <v>-6.25</v>
      </c>
      <c r="W162" s="17">
        <v>25578.612420000001</v>
      </c>
      <c r="X162" s="17">
        <v>16000</v>
      </c>
      <c r="Y162" s="17">
        <v>40.65</v>
      </c>
      <c r="Z162" s="17">
        <v>-207.37100000000001</v>
      </c>
    </row>
    <row r="163" spans="1:26" x14ac:dyDescent="0.2">
      <c r="A163" s="27">
        <v>45357</v>
      </c>
      <c r="B163" s="17">
        <v>416.57299999999998</v>
      </c>
      <c r="C163" s="14">
        <v>2.75</v>
      </c>
      <c r="D163" s="17">
        <v>-467.63499999999999</v>
      </c>
      <c r="E163" s="17">
        <v>61.029000000000003</v>
      </c>
      <c r="F163" s="17">
        <v>-1.07</v>
      </c>
      <c r="G163" s="17">
        <v>208.755</v>
      </c>
      <c r="H163" s="17">
        <v>40</v>
      </c>
      <c r="I163" s="17">
        <v>-130.495</v>
      </c>
      <c r="J163" s="17">
        <v>2482.5</v>
      </c>
      <c r="K163" s="17">
        <v>47.5</v>
      </c>
      <c r="L163" s="17">
        <v>5.1499999999999997E-2</v>
      </c>
      <c r="M163" s="17">
        <v>43</v>
      </c>
      <c r="N163" s="17">
        <v>64.5</v>
      </c>
      <c r="O163" s="17">
        <v>27937.5</v>
      </c>
      <c r="P163" s="17">
        <v>1486.8</v>
      </c>
      <c r="Q163" s="17">
        <v>-20.84</v>
      </c>
      <c r="R163" s="17">
        <v>40260.851999999999</v>
      </c>
      <c r="S163" s="17">
        <v>23.5</v>
      </c>
      <c r="T163" s="17">
        <v>-56.305</v>
      </c>
      <c r="U163" s="17">
        <v>-0.20649999999999999</v>
      </c>
      <c r="V163" s="17">
        <v>-6.2350000000000003</v>
      </c>
      <c r="W163" s="17">
        <v>25578.612420000001</v>
      </c>
      <c r="X163" s="17">
        <v>11500</v>
      </c>
      <c r="Y163" s="17">
        <v>41.695</v>
      </c>
      <c r="Z163" s="17">
        <v>-213.9</v>
      </c>
    </row>
    <row r="164" spans="1:26" x14ac:dyDescent="0.2">
      <c r="A164" s="27">
        <v>45356</v>
      </c>
      <c r="B164" s="17">
        <v>429.49799999999999</v>
      </c>
      <c r="C164" s="14">
        <v>2.9</v>
      </c>
      <c r="D164" s="17">
        <v>-433.69299999999998</v>
      </c>
      <c r="E164" s="17">
        <v>61.125</v>
      </c>
      <c r="F164" s="17">
        <v>1.395</v>
      </c>
      <c r="G164" s="17">
        <v>215</v>
      </c>
      <c r="H164" s="17">
        <v>41.082999999999998</v>
      </c>
      <c r="I164" s="17">
        <v>-184.24</v>
      </c>
      <c r="J164" s="17">
        <v>2430</v>
      </c>
      <c r="K164" s="17">
        <v>48</v>
      </c>
      <c r="L164" s="17">
        <v>5.8200000000000002E-2</v>
      </c>
      <c r="M164" s="17">
        <v>42.134999999999998</v>
      </c>
      <c r="N164" s="17">
        <v>65</v>
      </c>
      <c r="O164" s="17">
        <v>28367</v>
      </c>
      <c r="P164" s="17">
        <v>1466.3</v>
      </c>
      <c r="Q164" s="17">
        <v>-17.905000000000001</v>
      </c>
      <c r="R164" s="17">
        <v>43135.281000000003</v>
      </c>
      <c r="S164" s="17">
        <v>25.2</v>
      </c>
      <c r="T164" s="17">
        <v>-55.744999999999997</v>
      </c>
      <c r="U164" s="17">
        <v>-0.21299999999999999</v>
      </c>
      <c r="V164" s="17">
        <v>-6.23</v>
      </c>
      <c r="W164" s="17">
        <v>25578.612420000001</v>
      </c>
      <c r="X164" s="17">
        <v>122792</v>
      </c>
      <c r="Y164" s="17">
        <v>40.731999999999999</v>
      </c>
      <c r="Z164" s="17">
        <v>-210.95</v>
      </c>
    </row>
    <row r="165" spans="1:26" x14ac:dyDescent="0.2">
      <c r="A165" s="27">
        <v>45355</v>
      </c>
      <c r="B165" s="17">
        <v>429.21199999999999</v>
      </c>
      <c r="C165" s="14">
        <v>2.75</v>
      </c>
      <c r="D165" s="17">
        <v>-429.10500000000002</v>
      </c>
      <c r="E165" s="17">
        <v>61.45</v>
      </c>
      <c r="F165" s="17">
        <v>3.4449999999999998</v>
      </c>
      <c r="G165" s="17">
        <v>215</v>
      </c>
      <c r="H165" s="17">
        <v>45.5</v>
      </c>
      <c r="I165" s="17">
        <v>-130.69999999999999</v>
      </c>
      <c r="J165" s="17">
        <v>2445</v>
      </c>
      <c r="K165" s="17">
        <v>38</v>
      </c>
      <c r="L165" s="17">
        <v>5.9700000000000003E-2</v>
      </c>
      <c r="M165" s="17">
        <v>42.49</v>
      </c>
      <c r="N165" s="17">
        <v>65</v>
      </c>
      <c r="O165" s="17">
        <v>29030</v>
      </c>
      <c r="P165" s="17">
        <v>1470</v>
      </c>
      <c r="Q165" s="17">
        <v>-17.497</v>
      </c>
      <c r="R165" s="17">
        <v>36794.148000000001</v>
      </c>
      <c r="S165" s="17">
        <v>26.4</v>
      </c>
      <c r="T165" s="17">
        <v>-55.753</v>
      </c>
      <c r="U165" s="17">
        <v>-0.23849999999999999</v>
      </c>
      <c r="V165" s="17">
        <v>-6.2450000000000001</v>
      </c>
      <c r="W165" s="17">
        <v>25578.612420000001</v>
      </c>
      <c r="X165" s="17">
        <v>124656.8</v>
      </c>
      <c r="Y165" s="17">
        <v>40.701999999999998</v>
      </c>
      <c r="Z165" s="17">
        <v>-212.02099999999999</v>
      </c>
    </row>
    <row r="166" spans="1:26" x14ac:dyDescent="0.2">
      <c r="A166" s="27">
        <v>45352</v>
      </c>
      <c r="B166" s="17">
        <v>425.90300000000002</v>
      </c>
      <c r="C166" s="14">
        <v>2.75</v>
      </c>
      <c r="D166" s="17">
        <v>-427.3</v>
      </c>
      <c r="E166" s="17">
        <v>60.55</v>
      </c>
      <c r="F166" s="17">
        <v>5.4550000000000001</v>
      </c>
      <c r="G166" s="17">
        <v>215.035</v>
      </c>
      <c r="H166" s="17">
        <v>35.924999999999997</v>
      </c>
      <c r="I166" s="17">
        <v>-1.9450000000000001</v>
      </c>
      <c r="J166" s="17">
        <v>2457.5</v>
      </c>
      <c r="K166" s="17">
        <v>24.5</v>
      </c>
      <c r="L166" s="17">
        <v>3.8199999999999998E-2</v>
      </c>
      <c r="M166" s="17">
        <v>44.494999999999997</v>
      </c>
      <c r="N166" s="17">
        <v>66.5</v>
      </c>
      <c r="O166" s="17">
        <v>27257.5</v>
      </c>
      <c r="P166" s="17">
        <v>1492.3</v>
      </c>
      <c r="Q166" s="17">
        <v>-17.09</v>
      </c>
      <c r="R166" s="17">
        <v>35411.218999999997</v>
      </c>
      <c r="S166" s="17">
        <v>27.4</v>
      </c>
      <c r="T166" s="17">
        <v>-55.685000000000002</v>
      </c>
      <c r="U166" s="17">
        <v>-0.22550000000000001</v>
      </c>
      <c r="V166" s="17">
        <v>-6.3250000000000002</v>
      </c>
      <c r="W166" s="17">
        <v>25578.612420000001</v>
      </c>
      <c r="X166" s="17">
        <v>116468.8</v>
      </c>
      <c r="Y166" s="17">
        <v>40.634999999999998</v>
      </c>
      <c r="Z166" s="17">
        <v>-211.93799999999999</v>
      </c>
    </row>
    <row r="167" spans="1:26" x14ac:dyDescent="0.2">
      <c r="A167" s="27">
        <v>45351</v>
      </c>
      <c r="B167" s="17">
        <v>439.81900000000002</v>
      </c>
      <c r="C167" s="14">
        <v>2.65</v>
      </c>
      <c r="D167" s="17">
        <v>-421.02300000000002</v>
      </c>
      <c r="E167" s="17">
        <v>58.8</v>
      </c>
      <c r="F167" s="17">
        <v>5.5</v>
      </c>
      <c r="G167" s="17">
        <v>215.03800000000001</v>
      </c>
      <c r="H167" s="17">
        <v>34</v>
      </c>
      <c r="I167" s="17">
        <v>-142.54</v>
      </c>
      <c r="J167" s="17">
        <v>2465</v>
      </c>
      <c r="K167" s="17">
        <v>20</v>
      </c>
      <c r="L167" s="17">
        <v>3.8199999999999998E-2</v>
      </c>
      <c r="M167" s="17">
        <v>43.99</v>
      </c>
      <c r="N167" s="17">
        <v>66.138310000000004</v>
      </c>
      <c r="O167" s="17">
        <v>27174.5</v>
      </c>
      <c r="P167" s="17">
        <v>1500.8</v>
      </c>
      <c r="Q167" s="17">
        <v>-17.489999999999998</v>
      </c>
      <c r="R167" s="17">
        <v>34503.641000000003</v>
      </c>
      <c r="S167" s="17">
        <v>27.675000000000001</v>
      </c>
      <c r="T167" s="17">
        <v>-54.55</v>
      </c>
      <c r="U167" s="17">
        <v>-0.18</v>
      </c>
      <c r="V167" s="17">
        <v>-6.3250000000000002</v>
      </c>
      <c r="W167" s="17">
        <v>25578.612420000001</v>
      </c>
      <c r="X167" s="17">
        <v>121479.8</v>
      </c>
      <c r="Y167" s="17">
        <v>40.564999999999998</v>
      </c>
      <c r="Z167" s="17">
        <v>-211.50299999999999</v>
      </c>
    </row>
    <row r="168" spans="1:26" x14ac:dyDescent="0.2">
      <c r="A168" s="27">
        <v>45350</v>
      </c>
      <c r="B168" s="17">
        <v>435.5</v>
      </c>
      <c r="C168" s="14">
        <v>2.855</v>
      </c>
      <c r="D168" s="17">
        <v>-421.5</v>
      </c>
      <c r="E168" s="17">
        <v>59</v>
      </c>
      <c r="F168" s="17">
        <v>5.8250000000000002</v>
      </c>
      <c r="G168" s="17">
        <v>215.565</v>
      </c>
      <c r="H168" s="17">
        <v>38</v>
      </c>
      <c r="I168" s="17">
        <v>-170.58500000000001</v>
      </c>
      <c r="J168" s="17">
        <v>2525</v>
      </c>
      <c r="K168" s="17">
        <v>15</v>
      </c>
      <c r="L168" s="17">
        <v>3.9199999999999999E-2</v>
      </c>
      <c r="M168" s="17">
        <v>44</v>
      </c>
      <c r="N168" s="17">
        <v>64.708320000000001</v>
      </c>
      <c r="O168" s="17">
        <v>28549.8</v>
      </c>
      <c r="P168" s="17">
        <v>1577.5</v>
      </c>
      <c r="Q168" s="17">
        <v>-15.928000000000001</v>
      </c>
      <c r="R168" s="17">
        <v>33420.023000000001</v>
      </c>
      <c r="S168" s="17">
        <v>27.7</v>
      </c>
      <c r="T168" s="17">
        <v>-55.536999999999999</v>
      </c>
      <c r="U168" s="17">
        <v>-0.2</v>
      </c>
      <c r="V168" s="17">
        <v>-6.28</v>
      </c>
      <c r="W168" s="17">
        <v>25578.612420000001</v>
      </c>
      <c r="X168" s="17">
        <v>152370</v>
      </c>
      <c r="Y168" s="17">
        <v>42.145000000000003</v>
      </c>
      <c r="Z168" s="17">
        <v>-217.47</v>
      </c>
    </row>
    <row r="169" spans="1:26" x14ac:dyDescent="0.2">
      <c r="A169" s="27">
        <v>45349</v>
      </c>
      <c r="B169" s="17">
        <v>449.23200000000003</v>
      </c>
      <c r="C169" s="14">
        <v>2.8250000000000002</v>
      </c>
      <c r="D169" s="17">
        <v>-450.50200000000001</v>
      </c>
      <c r="E169" s="17">
        <v>60.9</v>
      </c>
      <c r="F169" s="17">
        <v>7.65</v>
      </c>
      <c r="G169" s="17">
        <v>215.49</v>
      </c>
      <c r="H169" s="17">
        <v>40</v>
      </c>
      <c r="I169" s="17">
        <v>-131.69499999999999</v>
      </c>
      <c r="J169" s="17">
        <v>2480</v>
      </c>
      <c r="K169" s="17">
        <v>23.5</v>
      </c>
      <c r="L169" s="17">
        <v>2.2700000000000001E-2</v>
      </c>
      <c r="M169" s="17">
        <v>42.49</v>
      </c>
      <c r="N169" s="17">
        <v>64.5</v>
      </c>
      <c r="O169" s="17">
        <v>30914.1</v>
      </c>
      <c r="P169" s="17">
        <v>1524.8</v>
      </c>
      <c r="Q169" s="17">
        <v>-17.513000000000002</v>
      </c>
      <c r="R169" s="17">
        <v>32333.136999999999</v>
      </c>
      <c r="S169" s="17">
        <v>31.03</v>
      </c>
      <c r="T169" s="17">
        <v>-54.606999999999999</v>
      </c>
      <c r="U169" s="17">
        <v>-0.22800000000000001</v>
      </c>
      <c r="V169" s="17">
        <v>-6.3849999999999998</v>
      </c>
      <c r="W169" s="17">
        <v>25578.612420000001</v>
      </c>
      <c r="X169" s="17">
        <v>159980.79999999999</v>
      </c>
      <c r="Y169" s="17">
        <v>41.353000000000002</v>
      </c>
      <c r="Z169" s="17">
        <v>-212.79499999999999</v>
      </c>
    </row>
    <row r="170" spans="1:26" x14ac:dyDescent="0.2">
      <c r="A170" s="27">
        <v>45348</v>
      </c>
      <c r="B170" s="17">
        <v>467.58</v>
      </c>
      <c r="C170" s="14">
        <v>2.895</v>
      </c>
      <c r="D170" s="17">
        <v>-441.00299999999999</v>
      </c>
      <c r="E170" s="17">
        <v>59.45</v>
      </c>
      <c r="F170" s="17">
        <v>7.35</v>
      </c>
      <c r="G170" s="17">
        <v>213.8</v>
      </c>
      <c r="H170" s="17">
        <v>39</v>
      </c>
      <c r="I170" s="17">
        <v>-172.5</v>
      </c>
      <c r="J170" s="17">
        <v>2440</v>
      </c>
      <c r="K170" s="17">
        <v>20.5</v>
      </c>
      <c r="L170" s="17">
        <v>2.4199999999999999E-2</v>
      </c>
      <c r="M170" s="17">
        <v>40</v>
      </c>
      <c r="N170" s="17">
        <v>55.756749999999997</v>
      </c>
      <c r="O170" s="17">
        <v>31330</v>
      </c>
      <c r="P170" s="17">
        <v>1510.2</v>
      </c>
      <c r="Q170" s="17">
        <v>-18.138000000000002</v>
      </c>
      <c r="R170" s="17">
        <v>33135.383000000002</v>
      </c>
      <c r="S170" s="17">
        <v>31.3</v>
      </c>
      <c r="T170" s="17">
        <v>-53.85</v>
      </c>
      <c r="U170" s="17">
        <v>-0.19700000000000001</v>
      </c>
      <c r="V170" s="17">
        <v>-6.3</v>
      </c>
      <c r="W170" s="17">
        <v>25578.612420000001</v>
      </c>
      <c r="X170" s="17">
        <v>173487</v>
      </c>
      <c r="Y170" s="17">
        <v>40.5</v>
      </c>
      <c r="Z170" s="17">
        <v>-208.94</v>
      </c>
    </row>
    <row r="171" spans="1:26" x14ac:dyDescent="0.2">
      <c r="A171" s="27">
        <v>45345</v>
      </c>
      <c r="B171" s="17">
        <v>480.5</v>
      </c>
      <c r="C171" s="14">
        <v>2.831</v>
      </c>
      <c r="D171" s="17">
        <v>-442.93799999999999</v>
      </c>
      <c r="E171" s="17">
        <v>60.5</v>
      </c>
      <c r="F171" s="17">
        <v>7.35</v>
      </c>
      <c r="G171" s="17">
        <v>218.68199999999999</v>
      </c>
      <c r="H171" s="17">
        <v>39.773000000000003</v>
      </c>
      <c r="I171" s="17">
        <v>-161.245</v>
      </c>
      <c r="J171" s="17">
        <v>2482.5</v>
      </c>
      <c r="K171" s="17">
        <v>26</v>
      </c>
      <c r="L171" s="17">
        <v>-9.4999999999999998E-3</v>
      </c>
      <c r="M171" s="17">
        <v>40.5</v>
      </c>
      <c r="N171" s="17">
        <v>60.134799999999998</v>
      </c>
      <c r="O171" s="17">
        <v>31460</v>
      </c>
      <c r="P171" s="17">
        <v>1519</v>
      </c>
      <c r="Q171" s="17">
        <v>-17.302</v>
      </c>
      <c r="R171" s="17">
        <v>33829.891000000003</v>
      </c>
      <c r="S171" s="17">
        <v>31.5</v>
      </c>
      <c r="T171" s="17">
        <v>-54.8</v>
      </c>
      <c r="U171" s="17">
        <v>-0.2525</v>
      </c>
      <c r="V171" s="17">
        <v>-6.23</v>
      </c>
      <c r="W171" s="17">
        <v>25578.612420000001</v>
      </c>
      <c r="X171" s="17">
        <v>182732.5</v>
      </c>
      <c r="Y171" s="17">
        <v>40.945</v>
      </c>
      <c r="Z171" s="17">
        <v>-210.3</v>
      </c>
    </row>
    <row r="172" spans="1:26" x14ac:dyDescent="0.2">
      <c r="A172" s="27">
        <v>45344</v>
      </c>
      <c r="B172" s="17">
        <v>476.661</v>
      </c>
      <c r="C172" s="14">
        <v>2.65</v>
      </c>
      <c r="D172" s="17">
        <v>-464.51299999999998</v>
      </c>
      <c r="E172" s="17">
        <v>60.25</v>
      </c>
      <c r="F172" s="17">
        <v>7.7750000000000004</v>
      </c>
      <c r="G172" s="17">
        <v>219.57499999999999</v>
      </c>
      <c r="H172" s="17">
        <v>39</v>
      </c>
      <c r="I172" s="17">
        <v>-207.54</v>
      </c>
      <c r="J172" s="17">
        <v>2512.5</v>
      </c>
      <c r="K172" s="17">
        <v>29</v>
      </c>
      <c r="L172" s="17">
        <v>-8.6999999999999994E-3</v>
      </c>
      <c r="M172" s="17">
        <v>42.585000000000001</v>
      </c>
      <c r="N172" s="17">
        <v>63.5</v>
      </c>
      <c r="O172" s="17">
        <v>30969.3</v>
      </c>
      <c r="P172" s="17">
        <v>1492.2</v>
      </c>
      <c r="Q172" s="17">
        <v>-19.135000000000002</v>
      </c>
      <c r="R172" s="17">
        <v>31126.440999999999</v>
      </c>
      <c r="S172" s="17">
        <v>32</v>
      </c>
      <c r="T172" s="17">
        <v>-54.515000000000001</v>
      </c>
      <c r="U172" s="17">
        <v>-0.28499999999999998</v>
      </c>
      <c r="V172" s="17">
        <v>-6.3</v>
      </c>
      <c r="W172" s="17">
        <v>25578.612420000001</v>
      </c>
      <c r="X172" s="17">
        <v>219154</v>
      </c>
      <c r="Y172" s="17">
        <v>40.994999999999997</v>
      </c>
      <c r="Z172" s="17">
        <v>-210.1</v>
      </c>
    </row>
    <row r="173" spans="1:26" x14ac:dyDescent="0.2">
      <c r="A173" s="27">
        <v>45343</v>
      </c>
      <c r="B173" s="17">
        <v>469.54</v>
      </c>
      <c r="C173" s="14">
        <v>3.15</v>
      </c>
      <c r="D173" s="17">
        <v>-434.92500000000001</v>
      </c>
      <c r="E173" s="17">
        <v>61.4</v>
      </c>
      <c r="F173" s="17">
        <v>7.5049999999999999</v>
      </c>
      <c r="G173" s="17">
        <v>232.785</v>
      </c>
      <c r="H173" s="17">
        <v>40</v>
      </c>
      <c r="I173" s="17">
        <v>-213.94</v>
      </c>
      <c r="J173" s="17">
        <v>2480</v>
      </c>
      <c r="K173" s="17">
        <v>35</v>
      </c>
      <c r="L173" s="17">
        <v>3.2000000000000001E-2</v>
      </c>
      <c r="M173" s="17">
        <v>45.37</v>
      </c>
      <c r="N173" s="17">
        <v>60</v>
      </c>
      <c r="O173" s="17">
        <v>29607.5</v>
      </c>
      <c r="P173" s="17">
        <v>1432.6</v>
      </c>
      <c r="Q173" s="17">
        <v>-17.302</v>
      </c>
      <c r="R173" s="17">
        <v>31440.440999999999</v>
      </c>
      <c r="S173" s="17">
        <v>32.5</v>
      </c>
      <c r="T173" s="17">
        <v>-52.95</v>
      </c>
      <c r="U173" s="17">
        <v>-0.2591</v>
      </c>
      <c r="V173" s="17">
        <v>-6.1849999999999996</v>
      </c>
      <c r="W173" s="17">
        <v>25578.612420000001</v>
      </c>
      <c r="X173" s="17">
        <v>202237</v>
      </c>
      <c r="Y173" s="17">
        <v>40.177</v>
      </c>
      <c r="Z173" s="17">
        <v>-212.01499999999999</v>
      </c>
    </row>
    <row r="174" spans="1:26" x14ac:dyDescent="0.2">
      <c r="A174" s="27">
        <v>45342</v>
      </c>
      <c r="B174" s="17">
        <v>475.5</v>
      </c>
      <c r="C174" s="14">
        <v>2.9249999999999998</v>
      </c>
      <c r="D174" s="17">
        <v>-405.99700000000001</v>
      </c>
      <c r="E174" s="17">
        <v>61.35</v>
      </c>
      <c r="F174" s="17">
        <v>8.1549999999999994</v>
      </c>
      <c r="G174" s="17">
        <v>246.102</v>
      </c>
      <c r="H174" s="17">
        <v>38</v>
      </c>
      <c r="I174" s="17">
        <v>-81.295000000000002</v>
      </c>
      <c r="J174" s="17">
        <v>2510.0050000000001</v>
      </c>
      <c r="K174" s="17">
        <v>34.5</v>
      </c>
      <c r="L174" s="17">
        <v>6.08E-2</v>
      </c>
      <c r="M174" s="17">
        <v>46.5</v>
      </c>
      <c r="N174" s="17">
        <v>59.991799999999998</v>
      </c>
      <c r="O174" s="17">
        <v>30020</v>
      </c>
      <c r="P174" s="17">
        <v>1453.3</v>
      </c>
      <c r="Q174" s="17">
        <v>-16.04</v>
      </c>
      <c r="R174" s="17">
        <v>30355.072</v>
      </c>
      <c r="S174" s="17">
        <v>32.85</v>
      </c>
      <c r="T174" s="17">
        <v>-53.058</v>
      </c>
      <c r="U174" s="17">
        <v>-0.253</v>
      </c>
      <c r="V174" s="17">
        <v>-6.3</v>
      </c>
      <c r="W174" s="17">
        <v>25578.612420000001</v>
      </c>
      <c r="X174" s="17">
        <v>221609.8</v>
      </c>
      <c r="Y174" s="17">
        <v>40.215000000000003</v>
      </c>
      <c r="Z174" s="17">
        <v>-207.113</v>
      </c>
    </row>
    <row r="175" spans="1:26" x14ac:dyDescent="0.2">
      <c r="A175" s="27">
        <v>45341</v>
      </c>
      <c r="B175" s="17">
        <v>480.85500000000002</v>
      </c>
      <c r="C175" s="14">
        <v>3.5</v>
      </c>
      <c r="D175" s="17">
        <v>-405</v>
      </c>
      <c r="E175" s="17">
        <v>61.694000000000003</v>
      </c>
      <c r="F175" s="17">
        <v>8.15</v>
      </c>
      <c r="G175" s="17">
        <v>249.685</v>
      </c>
      <c r="H175" s="17">
        <v>37</v>
      </c>
      <c r="I175" s="17">
        <v>-172.7</v>
      </c>
      <c r="J175" s="17">
        <v>2517</v>
      </c>
      <c r="K175" s="17">
        <v>45</v>
      </c>
      <c r="L175" s="17">
        <v>5.9799999999999999E-2</v>
      </c>
      <c r="M175" s="17">
        <v>43.965000000000003</v>
      </c>
      <c r="N175" s="17">
        <v>61.374180000000003</v>
      </c>
      <c r="O175" s="17">
        <v>29240</v>
      </c>
      <c r="P175" s="17">
        <v>1457.9</v>
      </c>
      <c r="Q175" s="17">
        <v>-16.802</v>
      </c>
      <c r="R175" s="17">
        <v>30123.258000000002</v>
      </c>
      <c r="S175" s="17">
        <v>33</v>
      </c>
      <c r="T175" s="17">
        <v>-52.5</v>
      </c>
      <c r="U175" s="17">
        <v>-0.26100000000000001</v>
      </c>
      <c r="V175" s="17">
        <v>-6.2450000000000001</v>
      </c>
      <c r="W175" s="17">
        <v>25578.612420000001</v>
      </c>
      <c r="X175" s="17">
        <v>231432.3</v>
      </c>
      <c r="Y175" s="17">
        <v>39.94</v>
      </c>
      <c r="Z175" s="17">
        <v>-207.465</v>
      </c>
    </row>
    <row r="176" spans="1:26" x14ac:dyDescent="0.2">
      <c r="A176" s="27">
        <v>45338</v>
      </c>
      <c r="B176" s="17">
        <v>482.54700000000003</v>
      </c>
      <c r="C176" s="14">
        <v>3.8</v>
      </c>
      <c r="D176" s="17">
        <v>-399.52800000000002</v>
      </c>
      <c r="E176" s="17">
        <v>63.85</v>
      </c>
      <c r="F176" s="17">
        <v>7.75</v>
      </c>
      <c r="G176" s="17">
        <v>257.51499999999999</v>
      </c>
      <c r="H176" s="17">
        <v>37</v>
      </c>
      <c r="I176" s="17">
        <v>-125.87</v>
      </c>
      <c r="J176" s="17">
        <v>2518.6849999999999</v>
      </c>
      <c r="K176" s="17">
        <v>45</v>
      </c>
      <c r="L176" s="17">
        <v>7.6700000000000004E-2</v>
      </c>
      <c r="M176" s="17">
        <v>42.332999999999998</v>
      </c>
      <c r="N176" s="17">
        <v>61</v>
      </c>
      <c r="O176" s="17">
        <v>29721.5</v>
      </c>
      <c r="P176" s="17">
        <v>1432.5</v>
      </c>
      <c r="Q176" s="17">
        <v>-17.562999999999999</v>
      </c>
      <c r="R176" s="17">
        <v>30722.120999999999</v>
      </c>
      <c r="S176" s="17">
        <v>32.4</v>
      </c>
      <c r="T176" s="17">
        <v>-53.16</v>
      </c>
      <c r="U176" s="17">
        <v>-0.25</v>
      </c>
      <c r="V176" s="17">
        <v>-6.4450000000000003</v>
      </c>
      <c r="W176" s="17">
        <v>25578.612420000001</v>
      </c>
      <c r="X176" s="17">
        <v>231627.5</v>
      </c>
      <c r="Y176" s="17">
        <v>39.89</v>
      </c>
      <c r="Z176" s="17">
        <v>-207.6</v>
      </c>
    </row>
    <row r="177" spans="1:26" x14ac:dyDescent="0.2">
      <c r="A177" s="27">
        <v>45337</v>
      </c>
      <c r="B177" s="17">
        <v>488.5</v>
      </c>
      <c r="C177" s="14">
        <v>3.75</v>
      </c>
      <c r="D177" s="17">
        <v>-399.41</v>
      </c>
      <c r="E177" s="17">
        <v>64.5</v>
      </c>
      <c r="F177" s="17">
        <v>8.0500000000000007</v>
      </c>
      <c r="G177" s="17">
        <v>259.34500000000003</v>
      </c>
      <c r="H177" s="17">
        <v>43</v>
      </c>
      <c r="I177" s="17">
        <v>-259.64</v>
      </c>
      <c r="J177" s="17">
        <v>2524.4050000000002</v>
      </c>
      <c r="K177" s="17">
        <v>63</v>
      </c>
      <c r="L177" s="17">
        <v>0.08</v>
      </c>
      <c r="M177" s="17">
        <v>42.05</v>
      </c>
      <c r="N177" s="17">
        <v>57.526499999999999</v>
      </c>
      <c r="O177" s="17">
        <v>29055</v>
      </c>
      <c r="P177" s="17">
        <v>1462.3</v>
      </c>
      <c r="Q177" s="17">
        <v>-15.955</v>
      </c>
      <c r="R177" s="17">
        <v>29847.724999999999</v>
      </c>
      <c r="S177" s="17">
        <v>31.5</v>
      </c>
      <c r="T177" s="17">
        <v>-53.25</v>
      </c>
      <c r="U177" s="17">
        <v>-0.26800000000000002</v>
      </c>
      <c r="V177" s="17">
        <v>-6.25</v>
      </c>
      <c r="W177" s="17">
        <v>25578.612420000001</v>
      </c>
      <c r="X177" s="17">
        <v>230978</v>
      </c>
      <c r="Y177" s="17">
        <v>40.01</v>
      </c>
      <c r="Z177" s="17">
        <v>-207.31</v>
      </c>
    </row>
    <row r="178" spans="1:26" x14ac:dyDescent="0.2">
      <c r="A178" s="27">
        <v>45336</v>
      </c>
      <c r="B178" s="17">
        <v>489.5</v>
      </c>
      <c r="C178" s="14">
        <v>4</v>
      </c>
      <c r="D178" s="17">
        <v>-394.54</v>
      </c>
      <c r="E178" s="17">
        <v>65.61</v>
      </c>
      <c r="F178" s="17">
        <v>16.95</v>
      </c>
      <c r="G178" s="17">
        <v>267.94</v>
      </c>
      <c r="H178" s="17">
        <v>35</v>
      </c>
      <c r="I178" s="17">
        <v>-203.02</v>
      </c>
      <c r="J178" s="17">
        <v>2522.5</v>
      </c>
      <c r="K178" s="17">
        <v>55</v>
      </c>
      <c r="L178" s="17">
        <v>8.1500000000000003E-2</v>
      </c>
      <c r="M178" s="17">
        <v>42.604999999999997</v>
      </c>
      <c r="N178" s="17">
        <v>58.25</v>
      </c>
      <c r="O178" s="17">
        <v>29021</v>
      </c>
      <c r="P178" s="17">
        <v>1480.8</v>
      </c>
      <c r="Q178" s="17">
        <v>-15.472</v>
      </c>
      <c r="R178" s="17">
        <v>29554.449000000001</v>
      </c>
      <c r="S178" s="17">
        <v>31.85</v>
      </c>
      <c r="T178" s="17">
        <v>-53.6</v>
      </c>
      <c r="U178" s="17">
        <v>-0.26650000000000001</v>
      </c>
      <c r="V178" s="17">
        <v>-6.4050000000000002</v>
      </c>
      <c r="W178" s="17">
        <v>25578.612420000001</v>
      </c>
      <c r="X178" s="17">
        <v>203571</v>
      </c>
      <c r="Y178" s="17">
        <v>40.01</v>
      </c>
      <c r="Z178" s="17">
        <v>-208.36</v>
      </c>
    </row>
    <row r="179" spans="1:26" x14ac:dyDescent="0.2">
      <c r="A179" s="27">
        <v>45335</v>
      </c>
      <c r="B179" s="17">
        <v>482.601</v>
      </c>
      <c r="C179" s="14">
        <v>4.42</v>
      </c>
      <c r="D179" s="17">
        <v>-404.13499999999999</v>
      </c>
      <c r="E179" s="17">
        <v>63.85</v>
      </c>
      <c r="F179" s="17">
        <v>17</v>
      </c>
      <c r="G179" s="17">
        <v>268.51499999999999</v>
      </c>
      <c r="H179" s="17">
        <v>36</v>
      </c>
      <c r="I179" s="17">
        <v>-125.95</v>
      </c>
      <c r="J179" s="17">
        <v>2541.395</v>
      </c>
      <c r="K179" s="17">
        <v>55.1</v>
      </c>
      <c r="L179" s="17">
        <v>6.8699999999999997E-2</v>
      </c>
      <c r="M179" s="17">
        <v>46.354999999999997</v>
      </c>
      <c r="N179" s="17">
        <v>54.25</v>
      </c>
      <c r="O179" s="17">
        <v>29032.5</v>
      </c>
      <c r="P179" s="17">
        <v>1491.9</v>
      </c>
      <c r="Q179" s="17">
        <v>-16.161999999999999</v>
      </c>
      <c r="R179" s="17">
        <v>29396.550999999999</v>
      </c>
      <c r="S179" s="17">
        <v>32.5</v>
      </c>
      <c r="T179" s="17">
        <v>-54.344999999999999</v>
      </c>
      <c r="U179" s="17">
        <v>-0.27700000000000002</v>
      </c>
      <c r="V179" s="17">
        <v>-6.5</v>
      </c>
      <c r="W179" s="17">
        <v>25578.612420000001</v>
      </c>
      <c r="X179" s="17">
        <v>183212</v>
      </c>
      <c r="Y179" s="17">
        <v>40.200000000000003</v>
      </c>
      <c r="Z179" s="17">
        <v>-209</v>
      </c>
    </row>
    <row r="180" spans="1:26" x14ac:dyDescent="0.2">
      <c r="A180" s="27">
        <v>45334</v>
      </c>
      <c r="B180" s="17">
        <v>482.601</v>
      </c>
      <c r="C180" s="14">
        <v>4.6500000000000004</v>
      </c>
      <c r="D180" s="17">
        <v>-416.18299999999999</v>
      </c>
      <c r="E180" s="17">
        <v>63.6</v>
      </c>
      <c r="F180" s="17">
        <v>23.25</v>
      </c>
      <c r="G180" s="17">
        <v>270.83999999999997</v>
      </c>
      <c r="H180" s="17">
        <v>29</v>
      </c>
      <c r="I180" s="17">
        <v>-239.15</v>
      </c>
      <c r="J180" s="17">
        <v>2522.5</v>
      </c>
      <c r="K180" s="17">
        <v>50</v>
      </c>
      <c r="L180" s="17">
        <v>5.8500000000000003E-2</v>
      </c>
      <c r="M180" s="17">
        <v>45.5</v>
      </c>
      <c r="N180" s="17">
        <v>55.5</v>
      </c>
      <c r="O180" s="17">
        <v>29030.5</v>
      </c>
      <c r="P180" s="17">
        <v>1462.5</v>
      </c>
      <c r="Q180" s="17">
        <v>-13.885</v>
      </c>
      <c r="R180" s="17">
        <v>29136.044999999998</v>
      </c>
      <c r="S180" s="17">
        <v>31.5</v>
      </c>
      <c r="T180" s="17">
        <v>-54.265000000000001</v>
      </c>
      <c r="U180" s="17">
        <v>-0.29730000000000001</v>
      </c>
      <c r="V180" s="17">
        <v>-6.4050000000000002</v>
      </c>
      <c r="W180" s="17">
        <v>25578.612420000001</v>
      </c>
      <c r="X180" s="17">
        <v>178571</v>
      </c>
      <c r="Y180" s="17">
        <v>40.119999999999997</v>
      </c>
      <c r="Z180" s="17">
        <v>-206.35</v>
      </c>
    </row>
    <row r="181" spans="1:26" x14ac:dyDescent="0.2">
      <c r="A181" s="27">
        <v>45331</v>
      </c>
      <c r="B181" s="17">
        <v>496.5</v>
      </c>
      <c r="C181" s="14">
        <v>4.55</v>
      </c>
      <c r="D181" s="17">
        <v>-417.16500000000002</v>
      </c>
      <c r="E181" s="17">
        <v>68.216999999999999</v>
      </c>
      <c r="F181" s="17">
        <v>23.72</v>
      </c>
      <c r="G181" s="17">
        <v>273.06</v>
      </c>
      <c r="H181" s="17">
        <v>27</v>
      </c>
      <c r="I181" s="17">
        <v>-122.252</v>
      </c>
      <c r="J181" s="17">
        <v>2522.5</v>
      </c>
      <c r="K181" s="17">
        <v>45</v>
      </c>
      <c r="L181" s="17">
        <v>6.9800000000000001E-2</v>
      </c>
      <c r="M181" s="17">
        <v>45.765000000000001</v>
      </c>
      <c r="N181" s="17">
        <v>56</v>
      </c>
      <c r="O181" s="17">
        <v>29407.5</v>
      </c>
      <c r="P181" s="17">
        <v>1457.7</v>
      </c>
      <c r="Q181" s="17">
        <v>-16.91</v>
      </c>
      <c r="R181" s="17">
        <v>29179.895</v>
      </c>
      <c r="S181" s="17">
        <v>32</v>
      </c>
      <c r="T181" s="17">
        <v>-54.25</v>
      </c>
      <c r="U181" s="17">
        <v>-0.29449999999999998</v>
      </c>
      <c r="V181" s="17">
        <v>-6.4050000000000002</v>
      </c>
      <c r="W181" s="17">
        <v>25578.612420000001</v>
      </c>
      <c r="X181" s="17">
        <v>189541.5</v>
      </c>
      <c r="Y181" s="17">
        <v>39.966000000000001</v>
      </c>
      <c r="Z181" s="17">
        <v>-206.17500000000001</v>
      </c>
    </row>
    <row r="182" spans="1:26" x14ac:dyDescent="0.2">
      <c r="A182" s="27">
        <v>45330</v>
      </c>
      <c r="B182" s="17">
        <v>497.5</v>
      </c>
      <c r="C182" s="14">
        <v>4.8</v>
      </c>
      <c r="D182" s="17">
        <v>-405.75299999999999</v>
      </c>
      <c r="E182" s="17">
        <v>70.063999999999993</v>
      </c>
      <c r="F182" s="17">
        <v>25.79</v>
      </c>
      <c r="G182" s="17">
        <v>284.19</v>
      </c>
      <c r="H182" s="17">
        <v>28</v>
      </c>
      <c r="I182" s="17">
        <v>-144.24799999999999</v>
      </c>
      <c r="J182" s="17">
        <v>2555</v>
      </c>
      <c r="K182" s="17">
        <v>40</v>
      </c>
      <c r="L182" s="17">
        <v>6.3500000000000001E-2</v>
      </c>
      <c r="M182" s="17">
        <v>47.104999999999997</v>
      </c>
      <c r="N182" s="17">
        <v>56.25</v>
      </c>
      <c r="O182" s="17">
        <v>30139.5</v>
      </c>
      <c r="P182" s="17">
        <v>1468.5</v>
      </c>
      <c r="Q182" s="17">
        <v>-17.84</v>
      </c>
      <c r="R182" s="17">
        <v>28331.643</v>
      </c>
      <c r="S182" s="17">
        <v>31.6</v>
      </c>
      <c r="T182" s="17">
        <v>-53.71</v>
      </c>
      <c r="U182" s="17">
        <v>-0.308</v>
      </c>
      <c r="V182" s="17">
        <v>-6.4050000000000002</v>
      </c>
      <c r="W182" s="17">
        <v>25578.612420000001</v>
      </c>
      <c r="X182" s="17">
        <v>196654</v>
      </c>
      <c r="Y182" s="17">
        <v>40.393000000000001</v>
      </c>
      <c r="Z182" s="17">
        <v>-206.75</v>
      </c>
    </row>
    <row r="183" spans="1:26" x14ac:dyDescent="0.2">
      <c r="A183" s="27">
        <v>45329</v>
      </c>
      <c r="B183" s="17">
        <v>454.875</v>
      </c>
      <c r="C183" s="14">
        <v>4.4800000000000004</v>
      </c>
      <c r="D183" s="17">
        <v>-438</v>
      </c>
      <c r="E183" s="17">
        <v>68.400000000000006</v>
      </c>
      <c r="F183" s="17">
        <v>33.409999999999997</v>
      </c>
      <c r="G183" s="17">
        <v>287.5</v>
      </c>
      <c r="H183" s="17">
        <v>26</v>
      </c>
      <c r="I183" s="17">
        <v>-142.751</v>
      </c>
      <c r="J183" s="17">
        <v>2545</v>
      </c>
      <c r="K183" s="17">
        <v>45</v>
      </c>
      <c r="L183" s="17">
        <v>4.6800000000000001E-2</v>
      </c>
      <c r="M183" s="17">
        <v>45.5</v>
      </c>
      <c r="N183" s="17">
        <v>54</v>
      </c>
      <c r="O183" s="17">
        <v>30199.5</v>
      </c>
      <c r="P183" s="17">
        <v>1451.4</v>
      </c>
      <c r="Q183" s="17">
        <v>-19.53</v>
      </c>
      <c r="R183" s="17">
        <v>29125.113000000001</v>
      </c>
      <c r="S183" s="17">
        <v>30.5</v>
      </c>
      <c r="T183" s="17">
        <v>-53.395000000000003</v>
      </c>
      <c r="U183" s="17">
        <v>-0.29039999999999999</v>
      </c>
      <c r="V183" s="17">
        <v>-6.3949999999999996</v>
      </c>
      <c r="W183" s="17">
        <v>25578.612420000001</v>
      </c>
      <c r="X183" s="17">
        <v>194154</v>
      </c>
      <c r="Y183" s="17">
        <v>40.36</v>
      </c>
      <c r="Z183" s="17">
        <v>-205.37899999999999</v>
      </c>
    </row>
    <row r="184" spans="1:26" x14ac:dyDescent="0.2">
      <c r="A184" s="27">
        <v>45328</v>
      </c>
      <c r="B184" s="17">
        <v>454.584</v>
      </c>
      <c r="C184" s="14">
        <v>4.6500000000000004</v>
      </c>
      <c r="D184" s="17">
        <v>-429</v>
      </c>
      <c r="E184" s="17">
        <v>68.75</v>
      </c>
      <c r="F184" s="17">
        <v>34.994999999999997</v>
      </c>
      <c r="G184" s="17">
        <v>275</v>
      </c>
      <c r="H184" s="17">
        <v>29</v>
      </c>
      <c r="I184" s="17">
        <v>-280.24400000000003</v>
      </c>
      <c r="J184" s="17">
        <v>2560</v>
      </c>
      <c r="K184" s="17">
        <v>45</v>
      </c>
      <c r="L184" s="17">
        <v>8.3000000000000004E-2</v>
      </c>
      <c r="M184" s="17">
        <v>45.5</v>
      </c>
      <c r="N184" s="17">
        <v>55</v>
      </c>
      <c r="O184" s="17">
        <v>30682</v>
      </c>
      <c r="P184" s="17">
        <v>1435.2</v>
      </c>
      <c r="Q184" s="17">
        <v>-18.655000000000001</v>
      </c>
      <c r="R184" s="17">
        <v>29421.761999999999</v>
      </c>
      <c r="S184" s="17">
        <v>31</v>
      </c>
      <c r="T184" s="17">
        <v>-52.7</v>
      </c>
      <c r="U184" s="17">
        <v>-0.29949999999999999</v>
      </c>
      <c r="V184" s="17">
        <v>-6.4550000000000001</v>
      </c>
      <c r="W184" s="17">
        <v>25578.612420000001</v>
      </c>
      <c r="X184" s="17">
        <v>179779</v>
      </c>
      <c r="Y184" s="17">
        <v>40.353999999999999</v>
      </c>
      <c r="Z184" s="17">
        <v>-204.65</v>
      </c>
    </row>
    <row r="185" spans="1:26" x14ac:dyDescent="0.2">
      <c r="A185" s="27">
        <v>45327</v>
      </c>
      <c r="B185" s="17">
        <v>457.077</v>
      </c>
      <c r="C185" s="14">
        <v>4.75</v>
      </c>
      <c r="D185" s="17">
        <v>-425.97</v>
      </c>
      <c r="E185" s="17">
        <v>67.400000000000006</v>
      </c>
      <c r="F185" s="17">
        <v>35</v>
      </c>
      <c r="G185" s="17">
        <v>276.66000000000003</v>
      </c>
      <c r="H185" s="17">
        <v>27</v>
      </c>
      <c r="I185" s="17">
        <v>-186</v>
      </c>
      <c r="J185" s="17">
        <v>2577.5</v>
      </c>
      <c r="K185" s="17">
        <v>40</v>
      </c>
      <c r="L185" s="17">
        <v>0.08</v>
      </c>
      <c r="M185" s="17">
        <v>46</v>
      </c>
      <c r="N185" s="17">
        <v>54.25</v>
      </c>
      <c r="O185" s="17">
        <v>30859.5</v>
      </c>
      <c r="P185" s="17">
        <v>1443.8</v>
      </c>
      <c r="Q185" s="17">
        <v>-19.516999999999999</v>
      </c>
      <c r="R185" s="17">
        <v>30231.848000000002</v>
      </c>
      <c r="S185" s="17">
        <v>32.484999999999999</v>
      </c>
      <c r="T185" s="17">
        <v>-53.784999999999997</v>
      </c>
      <c r="U185" s="17">
        <v>-0.29530000000000001</v>
      </c>
      <c r="V185" s="17">
        <v>-6.5</v>
      </c>
      <c r="W185" s="17">
        <v>25578.612420000001</v>
      </c>
      <c r="X185" s="17">
        <v>175997.3</v>
      </c>
      <c r="Y185" s="17">
        <v>40.155000000000001</v>
      </c>
      <c r="Z185" s="17">
        <v>-205.435</v>
      </c>
    </row>
    <row r="186" spans="1:26" x14ac:dyDescent="0.2">
      <c r="A186" s="27">
        <v>45324</v>
      </c>
      <c r="B186" s="17">
        <v>461.5</v>
      </c>
      <c r="C186" s="14">
        <v>4.5999999999999996</v>
      </c>
      <c r="D186" s="17">
        <v>-427.47800000000001</v>
      </c>
      <c r="E186" s="17">
        <v>67</v>
      </c>
      <c r="F186" s="17">
        <v>36.43</v>
      </c>
      <c r="G186" s="17">
        <v>275.36</v>
      </c>
      <c r="H186" s="17">
        <v>20</v>
      </c>
      <c r="I186" s="17">
        <v>-182.00399999999999</v>
      </c>
      <c r="J186" s="17">
        <v>2577.5</v>
      </c>
      <c r="K186" s="17">
        <v>55</v>
      </c>
      <c r="L186" s="17">
        <v>7.1300000000000002E-2</v>
      </c>
      <c r="M186" s="17">
        <v>46.72</v>
      </c>
      <c r="N186" s="17">
        <v>56</v>
      </c>
      <c r="O186" s="17">
        <v>31806.799999999999</v>
      </c>
      <c r="P186" s="17">
        <v>1440.3</v>
      </c>
      <c r="Q186" s="17">
        <v>-19.734999999999999</v>
      </c>
      <c r="R186" s="17">
        <v>29910.473000000002</v>
      </c>
      <c r="S186" s="17">
        <v>32</v>
      </c>
      <c r="T186" s="17">
        <v>-54.094999999999999</v>
      </c>
      <c r="U186" s="17">
        <v>-0.317</v>
      </c>
      <c r="V186" s="17">
        <v>-6.585</v>
      </c>
      <c r="W186" s="17">
        <v>25578.612420000001</v>
      </c>
      <c r="X186" s="17">
        <v>198571</v>
      </c>
      <c r="Y186" s="17">
        <v>40.920999999999999</v>
      </c>
      <c r="Z186" s="17">
        <v>-208.05</v>
      </c>
    </row>
    <row r="187" spans="1:26" x14ac:dyDescent="0.2">
      <c r="A187" s="27">
        <v>45323</v>
      </c>
      <c r="B187" s="17">
        <v>470.14800000000002</v>
      </c>
      <c r="C187" s="14">
        <v>4.8</v>
      </c>
      <c r="D187" s="17">
        <v>-454.85500000000002</v>
      </c>
      <c r="E187" s="17">
        <v>66.150000000000006</v>
      </c>
      <c r="F187" s="17">
        <v>37.924999999999997</v>
      </c>
      <c r="G187" s="17">
        <v>281.02</v>
      </c>
      <c r="H187" s="17">
        <v>27</v>
      </c>
      <c r="I187" s="17">
        <v>-217.24700000000001</v>
      </c>
      <c r="J187" s="17">
        <v>2570</v>
      </c>
      <c r="K187" s="17">
        <v>55</v>
      </c>
      <c r="L187" s="17">
        <v>4.4999999999999998E-2</v>
      </c>
      <c r="M187" s="17">
        <v>48.42</v>
      </c>
      <c r="N187" s="17">
        <v>50.980400000000003</v>
      </c>
      <c r="O187" s="17">
        <v>31689</v>
      </c>
      <c r="P187" s="17">
        <v>1436.5</v>
      </c>
      <c r="Q187" s="17">
        <v>-20.015000000000001</v>
      </c>
      <c r="R187" s="17">
        <v>28678.280999999999</v>
      </c>
      <c r="S187" s="17">
        <v>32.5</v>
      </c>
      <c r="T187" s="17">
        <v>-53.865000000000002</v>
      </c>
      <c r="U187" s="17">
        <v>-0.33450000000000002</v>
      </c>
      <c r="V187" s="17">
        <v>-6.5549999999999997</v>
      </c>
      <c r="W187" s="17">
        <v>25578.612420000001</v>
      </c>
      <c r="X187" s="17">
        <v>206071</v>
      </c>
      <c r="Y187" s="17">
        <v>41.81</v>
      </c>
      <c r="Z187" s="17">
        <v>-207.89500000000001</v>
      </c>
    </row>
    <row r="188" spans="1:26" x14ac:dyDescent="0.2">
      <c r="A188" s="27">
        <v>45322</v>
      </c>
      <c r="B188" s="17">
        <v>462.755</v>
      </c>
      <c r="C188" s="14">
        <v>5.0999999999999996</v>
      </c>
      <c r="D188" s="17">
        <v>-441</v>
      </c>
      <c r="E188" s="17">
        <v>65.75</v>
      </c>
      <c r="F188" s="17">
        <v>36.950000000000003</v>
      </c>
      <c r="G188" s="17">
        <v>281.85000000000002</v>
      </c>
      <c r="H188" s="17">
        <v>27</v>
      </c>
      <c r="I188" s="17">
        <v>-326.25200000000001</v>
      </c>
      <c r="J188" s="17">
        <v>2582.5</v>
      </c>
      <c r="K188" s="17">
        <v>55</v>
      </c>
      <c r="L188" s="17">
        <v>8.8499999999999995E-2</v>
      </c>
      <c r="M188" s="17">
        <v>47.79</v>
      </c>
      <c r="N188" s="17">
        <v>48.5</v>
      </c>
      <c r="O188" s="17">
        <v>32613</v>
      </c>
      <c r="P188" s="17">
        <v>1439</v>
      </c>
      <c r="Q188" s="17">
        <v>-19.484999999999999</v>
      </c>
      <c r="R188" s="17">
        <v>28940</v>
      </c>
      <c r="S188" s="17">
        <v>32.6</v>
      </c>
      <c r="T188" s="17">
        <v>-53.3</v>
      </c>
      <c r="U188" s="17">
        <v>-0.36</v>
      </c>
      <c r="V188" s="17">
        <v>-6.5350000000000001</v>
      </c>
      <c r="W188" s="17">
        <v>25578.612420000001</v>
      </c>
      <c r="X188" s="17">
        <v>197335.5</v>
      </c>
      <c r="Y188" s="17">
        <v>41.606999999999999</v>
      </c>
      <c r="Z188" s="17">
        <v>-205.46</v>
      </c>
    </row>
    <row r="189" spans="1:26" x14ac:dyDescent="0.2">
      <c r="A189" s="27">
        <v>45321</v>
      </c>
      <c r="B189" s="17">
        <v>481.5</v>
      </c>
      <c r="C189" s="14">
        <v>5.15</v>
      </c>
      <c r="D189" s="17">
        <v>-449.52</v>
      </c>
      <c r="E189" s="17">
        <v>68.2</v>
      </c>
      <c r="F189" s="17">
        <v>42.35</v>
      </c>
      <c r="G189" s="17">
        <v>294.08</v>
      </c>
      <c r="H189" s="17">
        <v>29</v>
      </c>
      <c r="I189" s="17">
        <v>-205.25</v>
      </c>
      <c r="J189" s="17">
        <v>2607.5</v>
      </c>
      <c r="K189" s="17">
        <v>58.5</v>
      </c>
      <c r="L189" s="17">
        <v>8.1500000000000003E-2</v>
      </c>
      <c r="M189" s="17">
        <v>45.52</v>
      </c>
      <c r="N189" s="17">
        <v>52</v>
      </c>
      <c r="O189" s="17">
        <v>31397.5</v>
      </c>
      <c r="P189" s="17">
        <v>1482</v>
      </c>
      <c r="Q189" s="17">
        <v>-20.195</v>
      </c>
      <c r="R189" s="17">
        <v>29048.055</v>
      </c>
      <c r="S189" s="17">
        <v>33.299999999999997</v>
      </c>
      <c r="T189" s="17">
        <v>-53.5</v>
      </c>
      <c r="U189" s="17">
        <v>-0.37</v>
      </c>
      <c r="V189" s="17">
        <v>-6.58</v>
      </c>
      <c r="W189" s="17">
        <v>25578.612420000001</v>
      </c>
      <c r="X189" s="17">
        <v>187779</v>
      </c>
      <c r="Y189" s="17">
        <v>40.658000000000001</v>
      </c>
      <c r="Z189" s="17">
        <v>-203.9</v>
      </c>
    </row>
    <row r="190" spans="1:26" x14ac:dyDescent="0.2">
      <c r="A190" s="27">
        <v>45320</v>
      </c>
      <c r="B190" s="17">
        <v>488.19600000000003</v>
      </c>
      <c r="C190" s="14">
        <v>4.625</v>
      </c>
      <c r="D190" s="17">
        <v>-437.62299999999999</v>
      </c>
      <c r="E190" s="17">
        <v>67.150000000000006</v>
      </c>
      <c r="F190" s="17">
        <v>41.85</v>
      </c>
      <c r="G190" s="17">
        <v>275.30500000000001</v>
      </c>
      <c r="H190" s="17">
        <v>30</v>
      </c>
      <c r="I190" s="17">
        <v>-243.244</v>
      </c>
      <c r="J190" s="17">
        <v>2590</v>
      </c>
      <c r="K190" s="17">
        <v>67</v>
      </c>
      <c r="L190" s="17">
        <v>7.2499999999999995E-2</v>
      </c>
      <c r="M190" s="17">
        <v>44.07</v>
      </c>
      <c r="N190" s="17">
        <v>51</v>
      </c>
      <c r="O190" s="17">
        <v>32250</v>
      </c>
      <c r="P190" s="17">
        <v>1470.8</v>
      </c>
      <c r="Q190" s="17">
        <v>-20.545000000000002</v>
      </c>
      <c r="R190" s="17">
        <v>29140.995999999999</v>
      </c>
      <c r="S190" s="17">
        <v>34</v>
      </c>
      <c r="T190" s="17">
        <v>-52.744999999999997</v>
      </c>
      <c r="U190" s="17">
        <v>-0.36299999999999999</v>
      </c>
      <c r="V190" s="17">
        <v>-6.5750000000000002</v>
      </c>
      <c r="W190" s="17">
        <v>25578.612420000001</v>
      </c>
      <c r="X190" s="17">
        <v>125863.8</v>
      </c>
      <c r="Y190" s="17">
        <v>40.094999999999999</v>
      </c>
      <c r="Z190" s="17">
        <v>-203.72300000000001</v>
      </c>
    </row>
    <row r="191" spans="1:26" x14ac:dyDescent="0.2">
      <c r="A191" s="27">
        <v>45317</v>
      </c>
      <c r="B191" s="17">
        <v>492.66199999999998</v>
      </c>
      <c r="C191" s="14">
        <v>4.55</v>
      </c>
      <c r="D191" s="17">
        <v>-453.75</v>
      </c>
      <c r="E191" s="17">
        <v>70.5</v>
      </c>
      <c r="F191" s="17">
        <v>42.85</v>
      </c>
      <c r="G191" s="17">
        <v>276.69</v>
      </c>
      <c r="H191" s="17">
        <v>30</v>
      </c>
      <c r="I191" s="17">
        <v>-256.24299999999999</v>
      </c>
      <c r="J191" s="17">
        <v>2602.5</v>
      </c>
      <c r="K191" s="17">
        <v>70</v>
      </c>
      <c r="L191" s="17">
        <v>8.9800000000000005E-2</v>
      </c>
      <c r="M191" s="17">
        <v>44.83</v>
      </c>
      <c r="N191" s="17">
        <v>51</v>
      </c>
      <c r="O191" s="17">
        <v>32817.5</v>
      </c>
      <c r="P191" s="17">
        <v>1471</v>
      </c>
      <c r="Q191" s="17">
        <v>-21.266999999999999</v>
      </c>
      <c r="R191" s="17">
        <v>29741.407999999999</v>
      </c>
      <c r="S191" s="17">
        <v>34.5</v>
      </c>
      <c r="T191" s="17">
        <v>-51.744999999999997</v>
      </c>
      <c r="U191" s="17">
        <v>-0.36799999999999999</v>
      </c>
      <c r="V191" s="17">
        <v>-6.64</v>
      </c>
      <c r="W191" s="17">
        <v>25578.612420000001</v>
      </c>
      <c r="X191" s="17">
        <v>112764.5</v>
      </c>
      <c r="Y191" s="17">
        <v>40.28</v>
      </c>
      <c r="Z191" s="17">
        <v>-206.76</v>
      </c>
    </row>
    <row r="192" spans="1:26" x14ac:dyDescent="0.2">
      <c r="A192" s="27">
        <v>45316</v>
      </c>
      <c r="B192" s="17">
        <v>493.18099999999998</v>
      </c>
      <c r="C192" s="14">
        <v>4.5</v>
      </c>
      <c r="D192" s="17">
        <v>-455.26499999999999</v>
      </c>
      <c r="E192" s="17">
        <v>72.349999999999994</v>
      </c>
      <c r="F192" s="17">
        <v>42.795000000000002</v>
      </c>
      <c r="G192" s="17">
        <v>277.5</v>
      </c>
      <c r="H192" s="17">
        <v>42</v>
      </c>
      <c r="I192" s="17">
        <v>-122.252</v>
      </c>
      <c r="J192" s="17">
        <v>2620</v>
      </c>
      <c r="K192" s="17">
        <v>72</v>
      </c>
      <c r="L192" s="17">
        <v>8.7999999999999995E-2</v>
      </c>
      <c r="M192" s="17">
        <v>47.5</v>
      </c>
      <c r="N192" s="17">
        <v>44.326030000000003</v>
      </c>
      <c r="O192" s="17">
        <v>33933.800000000003</v>
      </c>
      <c r="P192" s="17">
        <v>1484.3</v>
      </c>
      <c r="Q192" s="17">
        <v>-19.882000000000001</v>
      </c>
      <c r="R192" s="17">
        <v>29897.523000000001</v>
      </c>
      <c r="S192" s="17">
        <v>34.200000000000003</v>
      </c>
      <c r="T192" s="17">
        <v>-51.984999999999999</v>
      </c>
      <c r="U192" s="17">
        <v>-0.37</v>
      </c>
      <c r="V192" s="17">
        <v>-6.625</v>
      </c>
      <c r="W192" s="17">
        <v>25578.612420000001</v>
      </c>
      <c r="X192" s="17">
        <v>113858.3</v>
      </c>
      <c r="Y192" s="17">
        <v>40.314999999999998</v>
      </c>
      <c r="Z192" s="17">
        <v>-208.125</v>
      </c>
    </row>
    <row r="193" spans="1:26" x14ac:dyDescent="0.2">
      <c r="A193" s="27">
        <v>45315</v>
      </c>
      <c r="B193" s="17">
        <v>484.255</v>
      </c>
      <c r="C193" s="14">
        <v>4.5999999999999996</v>
      </c>
      <c r="D193" s="17">
        <v>-444</v>
      </c>
      <c r="E193" s="17">
        <v>71.697000000000003</v>
      </c>
      <c r="F193" s="17">
        <v>42.695</v>
      </c>
      <c r="G193" s="17">
        <v>280</v>
      </c>
      <c r="H193" s="17">
        <v>23</v>
      </c>
      <c r="I193" s="17">
        <v>-214.75299999999999</v>
      </c>
      <c r="J193" s="17">
        <v>2622.5</v>
      </c>
      <c r="K193" s="17">
        <v>77</v>
      </c>
      <c r="L193" s="17">
        <v>5.2299999999999999E-2</v>
      </c>
      <c r="M193" s="17">
        <v>47.484999999999999</v>
      </c>
      <c r="N193" s="17">
        <v>37.84695</v>
      </c>
      <c r="O193" s="17">
        <v>34028.1</v>
      </c>
      <c r="P193" s="17">
        <v>1482.9</v>
      </c>
      <c r="Q193" s="17">
        <v>-19.86</v>
      </c>
      <c r="R193" s="17">
        <v>29811.99</v>
      </c>
      <c r="S193" s="17">
        <v>34.24</v>
      </c>
      <c r="T193" s="17">
        <v>-51.73</v>
      </c>
      <c r="U193" s="17">
        <v>-0.39300000000000002</v>
      </c>
      <c r="V193" s="17">
        <v>-6.665</v>
      </c>
      <c r="W193" s="17">
        <v>25578.612420000001</v>
      </c>
      <c r="X193" s="17">
        <v>121071</v>
      </c>
      <c r="Y193" s="17">
        <v>40.28</v>
      </c>
      <c r="Z193" s="17">
        <v>-206.13499999999999</v>
      </c>
    </row>
    <row r="194" spans="1:26" x14ac:dyDescent="0.2">
      <c r="A194" s="27">
        <v>45314</v>
      </c>
      <c r="B194" s="17">
        <v>497.66199999999998</v>
      </c>
      <c r="C194" s="14">
        <v>4.5999999999999996</v>
      </c>
      <c r="D194" s="17">
        <v>-400.76499999999999</v>
      </c>
      <c r="E194" s="17">
        <v>75.650000000000006</v>
      </c>
      <c r="F194" s="17">
        <v>43.064999999999998</v>
      </c>
      <c r="G194" s="17">
        <v>280</v>
      </c>
      <c r="H194" s="17">
        <v>27</v>
      </c>
      <c r="I194" s="17">
        <v>-168.24700000000001</v>
      </c>
      <c r="J194" s="17">
        <v>2645</v>
      </c>
      <c r="K194" s="17">
        <v>75.8</v>
      </c>
      <c r="L194" s="17">
        <v>2.3E-2</v>
      </c>
      <c r="M194" s="17">
        <v>46.045000000000002</v>
      </c>
      <c r="N194" s="17">
        <v>39.273099999999999</v>
      </c>
      <c r="O194" s="17">
        <v>32593</v>
      </c>
      <c r="P194" s="17">
        <v>1503.5</v>
      </c>
      <c r="Q194" s="17">
        <v>-20.21</v>
      </c>
      <c r="R194" s="17">
        <v>30640.793000000001</v>
      </c>
      <c r="S194" s="17">
        <v>35</v>
      </c>
      <c r="T194" s="17">
        <v>-51.622</v>
      </c>
      <c r="U194" s="17">
        <v>-0.39700000000000002</v>
      </c>
      <c r="V194" s="17">
        <v>-6.6849999999999996</v>
      </c>
      <c r="W194" s="17">
        <v>25578.612420000001</v>
      </c>
      <c r="X194" s="17">
        <v>114986.5</v>
      </c>
      <c r="Y194" s="17">
        <v>39.950000000000003</v>
      </c>
      <c r="Z194" s="17">
        <v>-207.47</v>
      </c>
    </row>
    <row r="195" spans="1:26" x14ac:dyDescent="0.2">
      <c r="A195" s="27">
        <v>45313</v>
      </c>
      <c r="B195" s="17">
        <v>494.56599999999997</v>
      </c>
      <c r="C195" s="14">
        <v>4.6900000000000004</v>
      </c>
      <c r="D195" s="17">
        <v>-380.06299999999999</v>
      </c>
      <c r="E195" s="17">
        <v>73.75</v>
      </c>
      <c r="F195" s="17">
        <v>44.75</v>
      </c>
      <c r="G195" s="17">
        <v>275</v>
      </c>
      <c r="H195" s="17">
        <v>26</v>
      </c>
      <c r="I195" s="17">
        <v>-238.25200000000001</v>
      </c>
      <c r="J195" s="17">
        <v>2617.5050000000001</v>
      </c>
      <c r="K195" s="17">
        <v>73</v>
      </c>
      <c r="L195" s="17">
        <v>1.52E-2</v>
      </c>
      <c r="M195" s="17">
        <v>46.365000000000002</v>
      </c>
      <c r="N195" s="17">
        <v>38.874749999999999</v>
      </c>
      <c r="O195" s="17">
        <v>34658.800000000003</v>
      </c>
      <c r="P195" s="17">
        <v>1522.3</v>
      </c>
      <c r="Q195" s="17">
        <v>-19.63</v>
      </c>
      <c r="R195" s="17">
        <v>29987.851999999999</v>
      </c>
      <c r="S195" s="17">
        <v>35.15</v>
      </c>
      <c r="T195" s="17">
        <v>-52.195</v>
      </c>
      <c r="U195" s="17">
        <v>-0.38500000000000001</v>
      </c>
      <c r="V195" s="17">
        <v>-6.6</v>
      </c>
      <c r="W195" s="17">
        <v>25578.612420000001</v>
      </c>
      <c r="X195" s="17">
        <v>115000.5</v>
      </c>
      <c r="Y195" s="17">
        <v>39.99</v>
      </c>
      <c r="Z195" s="17">
        <v>-207.52500000000001</v>
      </c>
    </row>
    <row r="196" spans="1:26" x14ac:dyDescent="0.2">
      <c r="A196" s="27">
        <v>45310</v>
      </c>
      <c r="B196" s="17">
        <v>485.79</v>
      </c>
      <c r="C196" s="14">
        <v>4.5999999999999996</v>
      </c>
      <c r="D196" s="17">
        <v>-415.00099999999998</v>
      </c>
      <c r="E196" s="17">
        <v>73.5</v>
      </c>
      <c r="F196" s="17">
        <v>44.85</v>
      </c>
      <c r="G196" s="17">
        <v>290</v>
      </c>
      <c r="H196" s="17">
        <v>17</v>
      </c>
      <c r="I196" s="17">
        <v>-209.751</v>
      </c>
      <c r="J196" s="17">
        <v>2615</v>
      </c>
      <c r="K196" s="17">
        <v>77</v>
      </c>
      <c r="L196" s="17">
        <v>1.12E-2</v>
      </c>
      <c r="M196" s="17">
        <v>42.5</v>
      </c>
      <c r="N196" s="17">
        <v>39</v>
      </c>
      <c r="O196" s="17">
        <v>35005.5</v>
      </c>
      <c r="P196" s="17">
        <v>1515.8</v>
      </c>
      <c r="Q196" s="17">
        <v>-19.591999999999999</v>
      </c>
      <c r="R196" s="17">
        <v>30291.5</v>
      </c>
      <c r="S196" s="17">
        <v>35.049999999999997</v>
      </c>
      <c r="T196" s="17">
        <v>-52.155000000000001</v>
      </c>
      <c r="U196" s="17">
        <v>-0.4395</v>
      </c>
      <c r="V196" s="17">
        <v>-6.625</v>
      </c>
      <c r="W196" s="17">
        <v>25578.612420000001</v>
      </c>
      <c r="X196" s="17">
        <v>103444.3</v>
      </c>
      <c r="Y196" s="17">
        <v>39.893000000000001</v>
      </c>
      <c r="Z196" s="17">
        <v>-207.6</v>
      </c>
    </row>
    <row r="197" spans="1:26" x14ac:dyDescent="0.2">
      <c r="A197" s="27">
        <v>45309</v>
      </c>
      <c r="B197" s="17">
        <v>501.06</v>
      </c>
      <c r="C197" s="14">
        <v>4.4249999999999998</v>
      </c>
      <c r="D197" s="17">
        <v>-439.08499999999998</v>
      </c>
      <c r="E197" s="17">
        <v>73.197000000000003</v>
      </c>
      <c r="F197" s="17">
        <v>44.07</v>
      </c>
      <c r="G197" s="17">
        <v>289.83199999999999</v>
      </c>
      <c r="H197" s="17">
        <v>24</v>
      </c>
      <c r="I197" s="17">
        <v>-195.255</v>
      </c>
      <c r="J197" s="17">
        <v>2616.5</v>
      </c>
      <c r="K197" s="17">
        <v>84</v>
      </c>
      <c r="L197" s="17">
        <v>1.47E-2</v>
      </c>
      <c r="M197" s="17">
        <v>40.99</v>
      </c>
      <c r="N197" s="17">
        <v>37.3065</v>
      </c>
      <c r="O197" s="17">
        <v>34512</v>
      </c>
      <c r="P197" s="17">
        <v>1513.5</v>
      </c>
      <c r="Q197" s="17">
        <v>-18.751999999999999</v>
      </c>
      <c r="R197" s="17">
        <v>29678.384999999998</v>
      </c>
      <c r="S197" s="17">
        <v>35.200000000000003</v>
      </c>
      <c r="T197" s="17">
        <v>-52.034999999999997</v>
      </c>
      <c r="U197" s="17">
        <v>-0.36399999999999999</v>
      </c>
      <c r="V197" s="17">
        <v>-6.6849999999999996</v>
      </c>
      <c r="W197" s="17">
        <v>25578.612420000001</v>
      </c>
      <c r="X197" s="17">
        <v>88569</v>
      </c>
      <c r="Y197" s="17">
        <v>39.838000000000001</v>
      </c>
      <c r="Z197" s="17">
        <v>-207.78800000000001</v>
      </c>
    </row>
    <row r="198" spans="1:26" x14ac:dyDescent="0.2">
      <c r="A198" s="27">
        <v>45308</v>
      </c>
      <c r="B198" s="17">
        <v>508.24200000000002</v>
      </c>
      <c r="C198" s="14">
        <v>4.2549999999999999</v>
      </c>
      <c r="D198" s="17">
        <v>-427.5</v>
      </c>
      <c r="E198" s="17">
        <v>73.75</v>
      </c>
      <c r="F198" s="17">
        <v>44.015000000000001</v>
      </c>
      <c r="G198" s="17">
        <v>289.82299999999998</v>
      </c>
      <c r="H198" s="17">
        <v>25</v>
      </c>
      <c r="I198" s="17">
        <v>-115.752</v>
      </c>
      <c r="J198" s="17">
        <v>2637.5</v>
      </c>
      <c r="K198" s="17">
        <v>82.5</v>
      </c>
      <c r="L198" s="17">
        <v>1.17E-2</v>
      </c>
      <c r="M198" s="17">
        <v>41.74</v>
      </c>
      <c r="N198" s="17">
        <v>32.13062</v>
      </c>
      <c r="O198" s="17">
        <v>34492.300000000003</v>
      </c>
      <c r="P198" s="17">
        <v>1504.8</v>
      </c>
      <c r="Q198" s="17">
        <v>-16.968</v>
      </c>
      <c r="R198" s="17">
        <v>29890.75</v>
      </c>
      <c r="S198" s="17">
        <v>35.1</v>
      </c>
      <c r="T198" s="17">
        <v>-51.234999999999999</v>
      </c>
      <c r="U198" s="17">
        <v>-0.28949999999999998</v>
      </c>
      <c r="V198" s="17">
        <v>-6.625</v>
      </c>
      <c r="W198" s="17">
        <v>25578.612420000001</v>
      </c>
      <c r="X198" s="17">
        <v>84780.3</v>
      </c>
      <c r="Y198" s="17">
        <v>40.125</v>
      </c>
      <c r="Z198" s="17">
        <v>-208.25</v>
      </c>
    </row>
    <row r="199" spans="1:26" x14ac:dyDescent="0.2">
      <c r="A199" s="27">
        <v>45307</v>
      </c>
      <c r="B199" s="17">
        <v>507.779</v>
      </c>
      <c r="C199" s="14">
        <v>4.25</v>
      </c>
      <c r="D199" s="17">
        <v>-420</v>
      </c>
      <c r="E199" s="17">
        <v>69.646000000000001</v>
      </c>
      <c r="F199" s="17">
        <v>44.29</v>
      </c>
      <c r="G199" s="17">
        <v>290.32</v>
      </c>
      <c r="H199" s="17">
        <v>26</v>
      </c>
      <c r="I199" s="33">
        <v>-290.75099999999998</v>
      </c>
      <c r="J199" s="17">
        <v>2637.5</v>
      </c>
      <c r="K199" s="17">
        <v>75</v>
      </c>
      <c r="L199" s="17">
        <v>1.3299999999999999E-2</v>
      </c>
      <c r="M199" s="17">
        <v>46.52</v>
      </c>
      <c r="N199" s="17">
        <v>32.21828</v>
      </c>
      <c r="O199" s="17">
        <v>34881.5</v>
      </c>
      <c r="P199" s="17">
        <v>1495</v>
      </c>
      <c r="Q199" s="17">
        <v>-18.07</v>
      </c>
      <c r="R199" s="17">
        <v>30577.546999999999</v>
      </c>
      <c r="S199" s="17">
        <v>35</v>
      </c>
      <c r="T199" s="17">
        <v>-50.25</v>
      </c>
      <c r="U199" s="17">
        <v>-0.26</v>
      </c>
      <c r="V199" s="17">
        <v>-6.6920000000000002</v>
      </c>
      <c r="W199" s="17">
        <v>25578.612420000001</v>
      </c>
      <c r="X199" s="17">
        <v>80453</v>
      </c>
      <c r="Y199" s="17">
        <v>39.83</v>
      </c>
      <c r="Z199" s="17">
        <v>-206.53</v>
      </c>
    </row>
    <row r="200" spans="1:26" x14ac:dyDescent="0.2">
      <c r="A200" s="27">
        <v>45306</v>
      </c>
      <c r="B200" s="17">
        <v>482.221</v>
      </c>
      <c r="C200" s="14">
        <v>4.29</v>
      </c>
      <c r="D200" s="17">
        <v>-449.51799999999997</v>
      </c>
      <c r="E200" s="17">
        <v>70.2</v>
      </c>
      <c r="F200" s="17">
        <v>44.75</v>
      </c>
      <c r="G200" s="17">
        <v>291.5</v>
      </c>
      <c r="H200" s="17">
        <v>21</v>
      </c>
      <c r="I200" s="17">
        <v>-309.24799999999999</v>
      </c>
      <c r="J200" s="17">
        <v>2547</v>
      </c>
      <c r="K200" s="17">
        <v>80</v>
      </c>
      <c r="L200" s="17">
        <v>1.4999999999999999E-2</v>
      </c>
      <c r="M200" s="17">
        <v>48.534999999999997</v>
      </c>
      <c r="N200" s="17">
        <v>31.925750000000001</v>
      </c>
      <c r="O200" s="17">
        <v>34867.800000000003</v>
      </c>
      <c r="P200" s="17">
        <v>1475</v>
      </c>
      <c r="Q200" s="17">
        <v>-20.497</v>
      </c>
      <c r="R200" s="17">
        <v>30459.398000000001</v>
      </c>
      <c r="S200" s="17">
        <v>35.700000000000003</v>
      </c>
      <c r="T200" s="17">
        <v>-49.03</v>
      </c>
      <c r="U200" s="17">
        <v>-0.315</v>
      </c>
      <c r="V200" s="17">
        <v>-6.6</v>
      </c>
      <c r="W200" s="17">
        <v>25578.612420000001</v>
      </c>
      <c r="X200" s="17">
        <v>88569</v>
      </c>
      <c r="Y200" s="17">
        <v>39.935000000000002</v>
      </c>
      <c r="Z200" s="17">
        <v>-204.72300000000001</v>
      </c>
    </row>
    <row r="201" spans="1:26" x14ac:dyDescent="0.2">
      <c r="A201" s="27">
        <v>45303</v>
      </c>
      <c r="B201" s="17">
        <v>490.637</v>
      </c>
      <c r="C201" s="14">
        <v>4.4000000000000004</v>
      </c>
      <c r="D201" s="17">
        <v>-432</v>
      </c>
      <c r="E201" s="17">
        <v>70.262</v>
      </c>
      <c r="F201" s="17">
        <v>43.67</v>
      </c>
      <c r="G201" s="17">
        <v>291.45699999999999</v>
      </c>
      <c r="H201" s="17">
        <v>21</v>
      </c>
      <c r="I201" s="17">
        <v>-297.25099999999998</v>
      </c>
      <c r="J201" s="17">
        <v>2552</v>
      </c>
      <c r="K201" s="17">
        <v>75.099999999999994</v>
      </c>
      <c r="L201" s="17">
        <v>3.8199999999999998E-2</v>
      </c>
      <c r="M201" s="17">
        <v>48.1</v>
      </c>
      <c r="N201" s="17">
        <v>31.528770000000002</v>
      </c>
      <c r="O201" s="17">
        <v>34023.699999999997</v>
      </c>
      <c r="P201" s="17">
        <v>1469.5</v>
      </c>
      <c r="Q201" s="17">
        <v>-20.495000000000001</v>
      </c>
      <c r="R201" s="17">
        <v>31032.425999999999</v>
      </c>
      <c r="S201" s="17">
        <v>35.5</v>
      </c>
      <c r="T201" s="17">
        <v>-50.3</v>
      </c>
      <c r="U201" s="17">
        <v>-0.45950000000000002</v>
      </c>
      <c r="V201" s="17">
        <v>-6.53</v>
      </c>
      <c r="W201" s="17">
        <v>25578.612420000001</v>
      </c>
      <c r="X201" s="17">
        <v>91969.8</v>
      </c>
      <c r="Y201" s="17">
        <v>40.250999999999998</v>
      </c>
      <c r="Z201" s="17">
        <v>-203.68799999999999</v>
      </c>
    </row>
    <row r="202" spans="1:26" x14ac:dyDescent="0.2">
      <c r="A202" s="27">
        <v>45302</v>
      </c>
      <c r="B202" s="17">
        <v>497.10500000000002</v>
      </c>
      <c r="C202" s="14">
        <v>4.45</v>
      </c>
      <c r="D202" s="17">
        <v>-468</v>
      </c>
      <c r="E202" s="17">
        <v>68.75</v>
      </c>
      <c r="F202" s="17">
        <v>43.954999999999998</v>
      </c>
      <c r="G202" s="17">
        <v>307.5</v>
      </c>
      <c r="H202" s="17">
        <v>22</v>
      </c>
      <c r="I202" s="17">
        <v>-294.74700000000001</v>
      </c>
      <c r="J202" s="17">
        <v>2570</v>
      </c>
      <c r="K202" s="17">
        <v>73</v>
      </c>
      <c r="L202" s="17">
        <v>4.9500000000000002E-2</v>
      </c>
      <c r="M202" s="17">
        <v>45.734999999999999</v>
      </c>
      <c r="N202" s="17">
        <v>35.410449999999997</v>
      </c>
      <c r="O202" s="17">
        <v>34637</v>
      </c>
      <c r="P202" s="17">
        <v>1467.5</v>
      </c>
      <c r="Q202" s="17">
        <v>-19.516999999999999</v>
      </c>
      <c r="R202" s="17">
        <v>31582.684000000001</v>
      </c>
      <c r="S202" s="17">
        <v>35</v>
      </c>
      <c r="T202" s="17">
        <v>-50.564999999999998</v>
      </c>
      <c r="U202" s="17">
        <v>-0.435</v>
      </c>
      <c r="V202" s="17">
        <v>-6.49</v>
      </c>
      <c r="W202" s="17">
        <v>25578.612420000001</v>
      </c>
      <c r="X202" s="17">
        <v>78914.5</v>
      </c>
      <c r="Y202" s="17">
        <v>40.326999999999998</v>
      </c>
      <c r="Z202" s="17">
        <v>-204.45</v>
      </c>
    </row>
    <row r="203" spans="1:26" x14ac:dyDescent="0.2">
      <c r="A203" s="27">
        <v>45301</v>
      </c>
      <c r="B203" s="17">
        <v>504.01900000000001</v>
      </c>
      <c r="C203" s="14">
        <v>4.25</v>
      </c>
      <c r="D203" s="17">
        <v>-467.44</v>
      </c>
      <c r="E203" s="17">
        <v>68.349999999999994</v>
      </c>
      <c r="F203" s="17">
        <v>47.93</v>
      </c>
      <c r="G203" s="17">
        <v>307.92500000000001</v>
      </c>
      <c r="H203" s="17">
        <v>20</v>
      </c>
      <c r="I203" s="17">
        <v>-279.75099999999998</v>
      </c>
      <c r="J203" s="17">
        <v>2582.5</v>
      </c>
      <c r="K203" s="17">
        <v>90</v>
      </c>
      <c r="L203" s="17">
        <v>2.8500000000000001E-2</v>
      </c>
      <c r="M203" s="17">
        <v>38</v>
      </c>
      <c r="N203" s="17">
        <v>35.310699999999997</v>
      </c>
      <c r="O203" s="17">
        <v>35551.800000000003</v>
      </c>
      <c r="P203" s="17">
        <v>1466.5</v>
      </c>
      <c r="Q203" s="17">
        <v>-16.995000000000001</v>
      </c>
      <c r="R203" s="17">
        <v>32138.641</v>
      </c>
      <c r="S203" s="17">
        <v>35</v>
      </c>
      <c r="T203" s="17">
        <v>-50.9</v>
      </c>
      <c r="U203" s="17">
        <v>-0.41299999999999998</v>
      </c>
      <c r="V203" s="17">
        <v>-6.415</v>
      </c>
      <c r="W203" s="17">
        <v>25578.612420000001</v>
      </c>
      <c r="X203" s="17">
        <v>78641</v>
      </c>
      <c r="Y203" s="17">
        <v>40.463000000000001</v>
      </c>
      <c r="Z203" s="17">
        <v>-205.25</v>
      </c>
    </row>
    <row r="204" spans="1:26" x14ac:dyDescent="0.2">
      <c r="A204" s="27">
        <v>45300</v>
      </c>
      <c r="B204" s="17">
        <v>500.202</v>
      </c>
      <c r="C204" s="14">
        <v>4.1500000000000004</v>
      </c>
      <c r="D204" s="17">
        <v>-473.26</v>
      </c>
      <c r="E204" s="17">
        <v>70.882999999999996</v>
      </c>
      <c r="F204" s="17">
        <v>51.39</v>
      </c>
      <c r="G204" s="17">
        <v>315</v>
      </c>
      <c r="H204" s="17">
        <v>19</v>
      </c>
      <c r="I204" s="17">
        <v>-250.249</v>
      </c>
      <c r="J204" s="17">
        <v>2585.0050000000001</v>
      </c>
      <c r="K204" s="17">
        <v>90</v>
      </c>
      <c r="L204" s="17">
        <v>3.7999999999999999E-2</v>
      </c>
      <c r="M204" s="17">
        <v>36.567999999999998</v>
      </c>
      <c r="N204" s="17">
        <v>43</v>
      </c>
      <c r="O204" s="17">
        <v>36877.800000000003</v>
      </c>
      <c r="P204" s="17">
        <v>1477.8</v>
      </c>
      <c r="Q204" s="17">
        <v>-21.323</v>
      </c>
      <c r="R204" s="17">
        <v>30814.634999999998</v>
      </c>
      <c r="S204" s="17">
        <v>34.5</v>
      </c>
      <c r="T204" s="17">
        <v>-52.2</v>
      </c>
      <c r="U204" s="17">
        <v>-0.4425</v>
      </c>
      <c r="V204" s="17">
        <v>-6.4450000000000003</v>
      </c>
      <c r="W204" s="17">
        <v>25578.612420000001</v>
      </c>
      <c r="X204" s="17">
        <v>81069</v>
      </c>
      <c r="Y204" s="17">
        <v>40.215000000000003</v>
      </c>
      <c r="Z204" s="17">
        <v>-203.84</v>
      </c>
    </row>
    <row r="205" spans="1:26" x14ac:dyDescent="0.2">
      <c r="A205" s="27">
        <v>45299</v>
      </c>
      <c r="B205" s="17">
        <v>490.43299999999999</v>
      </c>
      <c r="C205" s="14">
        <v>4.05</v>
      </c>
      <c r="D205" s="17">
        <v>-449.76499999999999</v>
      </c>
      <c r="E205" s="17">
        <v>69.468999999999994</v>
      </c>
      <c r="F205" s="17">
        <v>51.26</v>
      </c>
      <c r="G205" s="17">
        <v>320</v>
      </c>
      <c r="H205" s="17">
        <v>19</v>
      </c>
      <c r="I205" s="17">
        <v>-299.24599999999998</v>
      </c>
      <c r="J205" s="17">
        <v>2582.5</v>
      </c>
      <c r="K205" s="17">
        <v>95</v>
      </c>
      <c r="L205" s="17">
        <v>2.1499999999999998E-2</v>
      </c>
      <c r="M205" s="17">
        <v>43</v>
      </c>
      <c r="N205" s="17">
        <v>46.557450000000003</v>
      </c>
      <c r="O205" s="17">
        <v>38902.800000000003</v>
      </c>
      <c r="P205" s="17">
        <v>1455.3</v>
      </c>
      <c r="Q205" s="17">
        <v>-21.228000000000002</v>
      </c>
      <c r="R205" s="17">
        <v>28991.25</v>
      </c>
      <c r="S205" s="17">
        <v>33.5</v>
      </c>
      <c r="T205" s="17">
        <v>-51.8</v>
      </c>
      <c r="U205" s="17">
        <v>-0.47199999999999998</v>
      </c>
      <c r="V205" s="17">
        <v>-6.665</v>
      </c>
      <c r="W205" s="17">
        <v>25578.612420000001</v>
      </c>
      <c r="X205" s="17">
        <v>90641.3</v>
      </c>
      <c r="Y205" s="17">
        <v>40.683</v>
      </c>
      <c r="Z205" s="17">
        <v>-204.5</v>
      </c>
    </row>
    <row r="206" spans="1:26" x14ac:dyDescent="0.2">
      <c r="A206" s="27">
        <v>45296</v>
      </c>
      <c r="B206" s="17">
        <v>505.64699999999999</v>
      </c>
      <c r="C206" s="14">
        <v>4.5</v>
      </c>
      <c r="D206" s="17">
        <v>-447.5</v>
      </c>
      <c r="E206" s="17">
        <v>71.5</v>
      </c>
      <c r="F206" s="17">
        <v>51.384999999999998</v>
      </c>
      <c r="G206" s="17">
        <v>327.505</v>
      </c>
      <c r="H206" s="17">
        <v>14</v>
      </c>
      <c r="I206" s="17">
        <v>-391.75</v>
      </c>
      <c r="J206" s="17">
        <v>2580</v>
      </c>
      <c r="K206" s="17">
        <v>115</v>
      </c>
      <c r="L206" s="17">
        <v>-4.9799999999999997E-2</v>
      </c>
      <c r="M206" s="17">
        <v>44.811999999999998</v>
      </c>
      <c r="N206" s="17">
        <v>52.689450000000001</v>
      </c>
      <c r="O206" s="17">
        <v>39205</v>
      </c>
      <c r="P206" s="17">
        <v>1466.8</v>
      </c>
      <c r="Q206" s="17">
        <v>-25.878</v>
      </c>
      <c r="R206" s="17">
        <v>28073.109</v>
      </c>
      <c r="S206" s="17">
        <v>33.5</v>
      </c>
      <c r="T206" s="17">
        <v>-52.295000000000002</v>
      </c>
      <c r="U206" s="17">
        <v>-0.44</v>
      </c>
      <c r="V206" s="17">
        <v>-6.65</v>
      </c>
      <c r="W206" s="17">
        <v>25578.612420000001</v>
      </c>
      <c r="X206" s="17">
        <v>103404.5</v>
      </c>
      <c r="Y206" s="17">
        <v>40.829000000000001</v>
      </c>
      <c r="Z206" s="17">
        <v>-205.1</v>
      </c>
    </row>
    <row r="207" spans="1:26" x14ac:dyDescent="0.2">
      <c r="A207" s="27">
        <v>45295</v>
      </c>
      <c r="B207" s="17">
        <v>506.41399999999999</v>
      </c>
      <c r="C207" s="14">
        <v>4.5999999999999996</v>
      </c>
      <c r="D207" s="17">
        <v>-455.5</v>
      </c>
      <c r="E207" s="17">
        <v>71.5</v>
      </c>
      <c r="F207" s="17">
        <v>50.615000000000002</v>
      </c>
      <c r="G207" s="17">
        <v>336.57</v>
      </c>
      <c r="H207" s="17">
        <v>13</v>
      </c>
      <c r="I207" s="17">
        <v>-262.24400000000003</v>
      </c>
      <c r="J207" s="17">
        <v>2577.5</v>
      </c>
      <c r="K207" s="17">
        <v>110</v>
      </c>
      <c r="L207" s="17">
        <v>7.7999999999999996E-3</v>
      </c>
      <c r="M207" s="17">
        <v>47.965000000000003</v>
      </c>
      <c r="N207" s="17">
        <v>57.03745</v>
      </c>
      <c r="O207" s="17">
        <v>39092.5</v>
      </c>
      <c r="P207" s="17">
        <v>1479.8</v>
      </c>
      <c r="Q207" s="17">
        <v>-27.484999999999999</v>
      </c>
      <c r="R207" s="17">
        <v>28906.75</v>
      </c>
      <c r="S207" s="17">
        <v>34.5</v>
      </c>
      <c r="T207" s="17">
        <v>-52.11</v>
      </c>
      <c r="U207" s="17">
        <v>-0.45</v>
      </c>
      <c r="V207" s="17">
        <v>-6.5750000000000002</v>
      </c>
      <c r="W207" s="17">
        <v>25578.612420000001</v>
      </c>
      <c r="X207" s="17">
        <v>103537.5</v>
      </c>
      <c r="Y207" s="17">
        <v>40.729999999999997</v>
      </c>
      <c r="Z207" s="17">
        <v>-204.42</v>
      </c>
    </row>
    <row r="208" spans="1:26" x14ac:dyDescent="0.2">
      <c r="A208" s="27">
        <v>45294</v>
      </c>
      <c r="B208" s="17">
        <v>509.43400000000003</v>
      </c>
      <c r="C208" s="14">
        <v>4.6500000000000004</v>
      </c>
      <c r="D208" s="17">
        <v>-484.20800000000003</v>
      </c>
      <c r="E208" s="17">
        <v>70.25</v>
      </c>
      <c r="F208" s="17">
        <v>51.685000000000002</v>
      </c>
      <c r="G208" s="17">
        <v>349.15499999999997</v>
      </c>
      <c r="H208" s="17">
        <v>10</v>
      </c>
      <c r="I208" s="17">
        <v>-357.00299999999999</v>
      </c>
      <c r="J208" s="17">
        <v>2572.5</v>
      </c>
      <c r="K208" s="17">
        <v>110</v>
      </c>
      <c r="L208" s="17">
        <v>6.08E-2</v>
      </c>
      <c r="M208" s="17">
        <v>50.52</v>
      </c>
      <c r="N208" s="17">
        <v>50.429499999999997</v>
      </c>
      <c r="O208" s="17">
        <v>39093.300000000003</v>
      </c>
      <c r="P208" s="17">
        <v>1473.2</v>
      </c>
      <c r="Q208" s="17">
        <v>-27.5</v>
      </c>
      <c r="R208" s="17">
        <v>29743.379000000001</v>
      </c>
      <c r="S208" s="17">
        <v>35.5</v>
      </c>
      <c r="T208" s="17">
        <v>-51.75</v>
      </c>
      <c r="U208" s="17">
        <v>-0.42349999999999999</v>
      </c>
      <c r="V208" s="17">
        <v>-6.54</v>
      </c>
      <c r="W208" s="17">
        <v>25578.612420000001</v>
      </c>
      <c r="X208" s="17">
        <v>132103.5</v>
      </c>
      <c r="Y208" s="17">
        <v>40.734999999999999</v>
      </c>
      <c r="Z208" s="17">
        <v>-202.755</v>
      </c>
    </row>
    <row r="209" spans="1:26" x14ac:dyDescent="0.2">
      <c r="A209" s="27">
        <v>45293</v>
      </c>
      <c r="B209" s="17">
        <v>503.517</v>
      </c>
      <c r="C209" s="14">
        <v>4.7</v>
      </c>
      <c r="D209" s="17">
        <v>-498.00799999999998</v>
      </c>
      <c r="E209" s="17">
        <v>70</v>
      </c>
      <c r="F209" s="17">
        <v>51.284999999999997</v>
      </c>
      <c r="G209" s="17">
        <v>348.91</v>
      </c>
      <c r="H209" s="17">
        <v>7</v>
      </c>
      <c r="I209" s="17">
        <v>-301.24200000000002</v>
      </c>
      <c r="J209" s="17">
        <v>2547.5</v>
      </c>
      <c r="K209" s="17">
        <v>95.1</v>
      </c>
      <c r="L209" s="17">
        <v>-5.0000000000000001E-3</v>
      </c>
      <c r="M209" s="17">
        <v>47.027000000000001</v>
      </c>
      <c r="N209" s="17">
        <v>58.5</v>
      </c>
      <c r="O209" s="17">
        <v>39062</v>
      </c>
      <c r="P209" s="17">
        <v>1463.1</v>
      </c>
      <c r="Q209" s="17">
        <v>-25.882000000000001</v>
      </c>
      <c r="R209" s="17">
        <v>29144.393</v>
      </c>
      <c r="S209" s="17">
        <v>34.799999999999997</v>
      </c>
      <c r="T209" s="17">
        <v>-53.895000000000003</v>
      </c>
      <c r="U209" s="17">
        <v>-0.435</v>
      </c>
      <c r="V209" s="17">
        <v>-6.37</v>
      </c>
      <c r="W209" s="17">
        <v>25578.612420000001</v>
      </c>
      <c r="X209" s="17">
        <v>141526.5</v>
      </c>
      <c r="Y209" s="17">
        <v>40.575000000000003</v>
      </c>
      <c r="Z209" s="17">
        <v>-200.75</v>
      </c>
    </row>
    <row r="210" spans="1:26" x14ac:dyDescent="0.2">
      <c r="A210" s="27">
        <v>45292</v>
      </c>
      <c r="B210" s="17">
        <v>454.34699999999998</v>
      </c>
      <c r="C210" s="14">
        <v>4.45</v>
      </c>
      <c r="D210" s="17">
        <v>-448.69</v>
      </c>
      <c r="E210" s="17">
        <v>71.25</v>
      </c>
      <c r="F210" s="17">
        <v>50.975000000000001</v>
      </c>
      <c r="G210" s="17">
        <v>340</v>
      </c>
      <c r="H210" s="17">
        <v>6</v>
      </c>
      <c r="I210" s="17">
        <v>-472.02600000000001</v>
      </c>
      <c r="J210" s="17">
        <v>2520</v>
      </c>
      <c r="K210" s="17">
        <v>105</v>
      </c>
      <c r="L210" s="17">
        <v>-1.6199999999999999E-2</v>
      </c>
      <c r="M210" s="17">
        <v>50</v>
      </c>
      <c r="N210" s="17">
        <v>57.654949999999999</v>
      </c>
      <c r="O210" s="17">
        <v>38948</v>
      </c>
      <c r="P210" s="17">
        <v>1465.3</v>
      </c>
      <c r="Q210" s="17">
        <v>-26.375</v>
      </c>
      <c r="R210" s="17">
        <v>25944.043000000001</v>
      </c>
      <c r="S210" s="17">
        <v>34</v>
      </c>
      <c r="T210" s="17">
        <v>-55.094999999999999</v>
      </c>
      <c r="U210" s="17">
        <v>-0.47949999999999998</v>
      </c>
      <c r="V210" s="17">
        <v>-6.23</v>
      </c>
      <c r="W210" s="17">
        <v>25578.612420000001</v>
      </c>
      <c r="X210" s="17">
        <v>132097</v>
      </c>
      <c r="Y210" s="17">
        <v>40.625</v>
      </c>
      <c r="Z210" s="17">
        <v>-199.11600000000001</v>
      </c>
    </row>
    <row r="211" spans="1:26" x14ac:dyDescent="0.2">
      <c r="A211" s="27">
        <v>45289</v>
      </c>
      <c r="B211" s="17">
        <v>456.45499999999998</v>
      </c>
      <c r="C211" s="14">
        <v>4.45</v>
      </c>
      <c r="D211" s="17">
        <v>-448.69</v>
      </c>
      <c r="E211" s="17">
        <v>71.25</v>
      </c>
      <c r="F211" s="17">
        <v>50.975000000000001</v>
      </c>
      <c r="G211" s="17">
        <v>337.505</v>
      </c>
      <c r="H211" s="17">
        <v>5</v>
      </c>
      <c r="I211" s="17">
        <v>-489.51600000000002</v>
      </c>
      <c r="J211" s="17">
        <v>2520</v>
      </c>
      <c r="K211" s="17">
        <v>103.8</v>
      </c>
      <c r="L211" s="17">
        <v>-1.6199999999999999E-2</v>
      </c>
      <c r="M211" s="17">
        <v>50</v>
      </c>
      <c r="N211" s="17">
        <v>58.024999999999999</v>
      </c>
      <c r="O211" s="17">
        <v>38948</v>
      </c>
      <c r="P211" s="17">
        <v>1458</v>
      </c>
      <c r="Q211" s="17">
        <v>-26.347000000000001</v>
      </c>
      <c r="R211" s="17">
        <v>25988.625</v>
      </c>
      <c r="S211" s="17">
        <v>34.5</v>
      </c>
      <c r="T211" s="17">
        <v>-55.07</v>
      </c>
      <c r="U211" s="17">
        <v>-0.47749999999999998</v>
      </c>
      <c r="V211" s="17">
        <v>-6.23</v>
      </c>
      <c r="W211" s="17">
        <v>25578.612420000001</v>
      </c>
      <c r="X211" s="17">
        <v>132097</v>
      </c>
      <c r="Y211" s="17">
        <v>40.564999999999998</v>
      </c>
      <c r="Z211" s="17">
        <v>-199.20500000000001</v>
      </c>
    </row>
    <row r="212" spans="1:26" x14ac:dyDescent="0.2">
      <c r="A212" s="27">
        <v>45288</v>
      </c>
      <c r="B212" s="17">
        <v>449.86500000000001</v>
      </c>
      <c r="C212" s="14">
        <v>4.5</v>
      </c>
      <c r="D212" s="17">
        <v>-455.65499999999997</v>
      </c>
      <c r="E212" s="17">
        <v>71.25</v>
      </c>
      <c r="F212" s="17">
        <v>52.215000000000003</v>
      </c>
      <c r="G212" s="17">
        <v>337.495</v>
      </c>
      <c r="H212" s="17">
        <v>0</v>
      </c>
      <c r="I212" s="17">
        <v>-356.44499999999999</v>
      </c>
      <c r="J212" s="17">
        <v>2512.5</v>
      </c>
      <c r="K212" s="17">
        <v>105</v>
      </c>
      <c r="L212" s="17">
        <v>-5.2999999999999999E-2</v>
      </c>
      <c r="M212" s="17">
        <v>44.89</v>
      </c>
      <c r="N212" s="17">
        <v>54.256419999999999</v>
      </c>
      <c r="O212" s="17">
        <v>37354.5</v>
      </c>
      <c r="P212" s="17">
        <v>1462</v>
      </c>
      <c r="Q212" s="17">
        <v>-25.934999999999999</v>
      </c>
      <c r="R212" s="17">
        <v>25284.835999999999</v>
      </c>
      <c r="S212" s="17">
        <v>33.08</v>
      </c>
      <c r="T212" s="17">
        <v>-54.65</v>
      </c>
      <c r="U212" s="17">
        <v>-0.57499999999999996</v>
      </c>
      <c r="V212" s="17">
        <v>-6.375</v>
      </c>
      <c r="W212" s="17">
        <v>25578.612420000001</v>
      </c>
      <c r="X212" s="17">
        <v>125486.5</v>
      </c>
      <c r="Y212" s="17">
        <v>41.015000000000001</v>
      </c>
      <c r="Z212" s="17">
        <v>-199.75299999999999</v>
      </c>
    </row>
    <row r="213" spans="1:26" x14ac:dyDescent="0.2">
      <c r="A213" s="27">
        <v>45287</v>
      </c>
      <c r="B213" s="17">
        <v>423.72500000000002</v>
      </c>
      <c r="C213" s="14">
        <v>4.55</v>
      </c>
      <c r="D213" s="17">
        <v>-525.97299999999996</v>
      </c>
      <c r="E213" s="17">
        <v>69.75</v>
      </c>
      <c r="F213" s="17">
        <v>48.45</v>
      </c>
      <c r="G213" s="17">
        <v>343.49</v>
      </c>
      <c r="H213" s="17">
        <v>-5</v>
      </c>
      <c r="I213" s="17">
        <v>-250.80199999999999</v>
      </c>
      <c r="J213" s="17">
        <v>2480</v>
      </c>
      <c r="K213" s="17">
        <v>105</v>
      </c>
      <c r="L213" s="17">
        <v>-0.1075</v>
      </c>
      <c r="M213" s="17">
        <v>75.844999999999999</v>
      </c>
      <c r="N213" s="17">
        <v>53.39678</v>
      </c>
      <c r="O213" s="17">
        <v>35900.5</v>
      </c>
      <c r="P213" s="17">
        <v>1437.2</v>
      </c>
      <c r="Q213" s="17">
        <v>-24.35</v>
      </c>
      <c r="R213" s="17">
        <v>25014.223000000002</v>
      </c>
      <c r="S213" s="17">
        <v>25.95</v>
      </c>
      <c r="T213" s="17">
        <v>-54.725000000000001</v>
      </c>
      <c r="U213" s="17">
        <v>-0.5585</v>
      </c>
      <c r="V213" s="17">
        <v>-6.5949999999999998</v>
      </c>
      <c r="W213" s="17">
        <v>25578.612420000001</v>
      </c>
      <c r="X213" s="17">
        <v>124780.3</v>
      </c>
      <c r="Y213" s="17">
        <v>40.615000000000002</v>
      </c>
      <c r="Z213" s="17">
        <v>-203.3</v>
      </c>
    </row>
    <row r="214" spans="1:26" x14ac:dyDescent="0.2">
      <c r="A214" s="27">
        <v>45286</v>
      </c>
      <c r="B214" s="17">
        <v>457.5</v>
      </c>
      <c r="C214" s="14">
        <v>4.8499999999999996</v>
      </c>
      <c r="D214" s="17">
        <v>-495</v>
      </c>
      <c r="E214" s="17">
        <v>67.599999999999994</v>
      </c>
      <c r="F214" s="17">
        <v>48.774999999999999</v>
      </c>
      <c r="G214" s="17">
        <v>339.98500000000001</v>
      </c>
      <c r="H214" s="17">
        <v>8</v>
      </c>
      <c r="I214" s="17">
        <v>-469.49400000000003</v>
      </c>
      <c r="J214" s="17">
        <v>2518</v>
      </c>
      <c r="K214" s="17">
        <v>100</v>
      </c>
      <c r="L214" s="17">
        <v>-9.0800000000000006E-2</v>
      </c>
      <c r="M214" s="17">
        <v>54.274999999999999</v>
      </c>
      <c r="N214" s="17">
        <v>54.201099999999997</v>
      </c>
      <c r="O214" s="17">
        <v>35543.9</v>
      </c>
      <c r="P214" s="17">
        <v>1467</v>
      </c>
      <c r="Q214" s="17">
        <v>-26.812999999999999</v>
      </c>
      <c r="R214" s="17">
        <v>23289.148000000001</v>
      </c>
      <c r="S214" s="17">
        <v>26</v>
      </c>
      <c r="T214" s="17">
        <v>-54.89</v>
      </c>
      <c r="U214" s="17">
        <v>-0.5645</v>
      </c>
      <c r="V214" s="17">
        <v>-6.45</v>
      </c>
      <c r="W214" s="17">
        <v>25578.612420000001</v>
      </c>
      <c r="X214" s="17">
        <v>127531.3</v>
      </c>
      <c r="Y214" s="17">
        <v>43.034999999999997</v>
      </c>
      <c r="Z214" s="17">
        <v>-206.41499999999999</v>
      </c>
    </row>
    <row r="215" spans="1:26" x14ac:dyDescent="0.2">
      <c r="A215" s="27">
        <v>45285</v>
      </c>
      <c r="B215" s="17">
        <v>457.74</v>
      </c>
      <c r="C215" s="14">
        <v>4.8499999999999996</v>
      </c>
      <c r="D215" s="17">
        <v>-494.923</v>
      </c>
      <c r="E215" s="17">
        <v>72.75</v>
      </c>
      <c r="F215" s="17">
        <v>48.255000000000003</v>
      </c>
      <c r="G215" s="17">
        <v>339.99</v>
      </c>
      <c r="H215" s="17">
        <v>8</v>
      </c>
      <c r="I215" s="17">
        <v>-412.517</v>
      </c>
      <c r="J215" s="17">
        <v>2547.5</v>
      </c>
      <c r="K215" s="17">
        <v>105</v>
      </c>
      <c r="L215" s="17">
        <v>-8.5699999999999998E-2</v>
      </c>
      <c r="M215" s="17">
        <v>53.545999999999999</v>
      </c>
      <c r="N215" s="17">
        <v>54.192300000000003</v>
      </c>
      <c r="O215" s="17">
        <v>35820</v>
      </c>
      <c r="P215" s="17">
        <v>1463.4</v>
      </c>
      <c r="Q215" s="17">
        <v>-26.245000000000001</v>
      </c>
      <c r="R215" s="17">
        <v>23209</v>
      </c>
      <c r="S215" s="17">
        <v>26.6</v>
      </c>
      <c r="T215" s="17">
        <v>-54.9</v>
      </c>
      <c r="U215" s="17">
        <v>-0.47499999999999998</v>
      </c>
      <c r="V215" s="17">
        <v>-6.335</v>
      </c>
      <c r="W215" s="17">
        <v>25578.612420000001</v>
      </c>
      <c r="X215" s="17">
        <v>127989</v>
      </c>
      <c r="Y215" s="17">
        <v>42.86</v>
      </c>
      <c r="Z215" s="17">
        <v>-206.61</v>
      </c>
    </row>
    <row r="216" spans="1:26" x14ac:dyDescent="0.2">
      <c r="A216" s="27">
        <v>45282</v>
      </c>
      <c r="B216" s="17">
        <v>458.28699999999998</v>
      </c>
      <c r="C216" s="14">
        <v>4.8499999999999996</v>
      </c>
      <c r="D216" s="17">
        <v>-493.43</v>
      </c>
      <c r="E216" s="17">
        <v>72.75</v>
      </c>
      <c r="F216" s="17">
        <v>48.5</v>
      </c>
      <c r="G216" s="17">
        <v>339.98500000000001</v>
      </c>
      <c r="H216" s="17">
        <v>6</v>
      </c>
      <c r="I216" s="17">
        <v>-318.99900000000002</v>
      </c>
      <c r="J216" s="17">
        <v>2547.5</v>
      </c>
      <c r="K216" s="17">
        <v>106</v>
      </c>
      <c r="L216" s="17">
        <v>-9.2700000000000005E-2</v>
      </c>
      <c r="M216" s="17">
        <v>54.5</v>
      </c>
      <c r="N216" s="17">
        <v>51</v>
      </c>
      <c r="O216" s="17">
        <v>35820</v>
      </c>
      <c r="P216" s="17">
        <v>1462</v>
      </c>
      <c r="Q216" s="17">
        <v>-26.42</v>
      </c>
      <c r="R216" s="17">
        <v>23243.855</v>
      </c>
      <c r="S216" s="17">
        <v>26.6</v>
      </c>
      <c r="T216" s="17">
        <v>-54.75</v>
      </c>
      <c r="U216" s="17">
        <v>-0.41830000000000001</v>
      </c>
      <c r="V216" s="17">
        <v>-6.335</v>
      </c>
      <c r="W216" s="17">
        <v>25578.612420000001</v>
      </c>
      <c r="X216" s="17">
        <v>128918</v>
      </c>
      <c r="Y216" s="17">
        <v>42.91</v>
      </c>
      <c r="Z216" s="17">
        <v>-206.7</v>
      </c>
    </row>
    <row r="217" spans="1:26" x14ac:dyDescent="0.2">
      <c r="A217" s="27">
        <v>45281</v>
      </c>
      <c r="B217" s="17">
        <v>475.5</v>
      </c>
      <c r="C217" s="14">
        <v>4.6500000000000004</v>
      </c>
      <c r="D217" s="17">
        <v>-474.95</v>
      </c>
      <c r="E217" s="17">
        <v>73.75</v>
      </c>
      <c r="F217" s="17">
        <v>48.634999999999998</v>
      </c>
      <c r="G217" s="17">
        <v>340.91699999999997</v>
      </c>
      <c r="H217" s="17">
        <v>7</v>
      </c>
      <c r="I217" s="17">
        <v>-298.22399999999999</v>
      </c>
      <c r="J217" s="17">
        <v>2563.0050000000001</v>
      </c>
      <c r="K217" s="17">
        <v>102.5</v>
      </c>
      <c r="L217" s="17">
        <v>2.63E-2</v>
      </c>
      <c r="M217" s="17">
        <v>54</v>
      </c>
      <c r="N217" s="17">
        <v>52.5</v>
      </c>
      <c r="O217" s="17">
        <v>35994</v>
      </c>
      <c r="P217" s="17">
        <v>1450.4</v>
      </c>
      <c r="Q217" s="17">
        <v>-23.99</v>
      </c>
      <c r="R217" s="17">
        <v>22729.445</v>
      </c>
      <c r="S217" s="17">
        <v>25.5</v>
      </c>
      <c r="T217" s="17">
        <v>-54.82</v>
      </c>
      <c r="U217" s="17">
        <v>-0.40500000000000003</v>
      </c>
      <c r="V217" s="17">
        <v>-6.4450000000000003</v>
      </c>
      <c r="W217" s="17">
        <v>25578.612420000001</v>
      </c>
      <c r="X217" s="17">
        <v>129290.3</v>
      </c>
      <c r="Y217" s="17">
        <v>42.694000000000003</v>
      </c>
      <c r="Z217" s="17">
        <v>-205.75</v>
      </c>
    </row>
    <row r="218" spans="1:26" x14ac:dyDescent="0.2">
      <c r="A218" s="27">
        <v>45280</v>
      </c>
      <c r="B218" s="17">
        <v>443.41300000000001</v>
      </c>
      <c r="C218" s="14">
        <v>4.55</v>
      </c>
      <c r="D218" s="17">
        <v>-448.79500000000002</v>
      </c>
      <c r="E218" s="17">
        <v>73.400000000000006</v>
      </c>
      <c r="F218" s="17">
        <v>50.215000000000003</v>
      </c>
      <c r="G218" s="17">
        <v>320</v>
      </c>
      <c r="H218" s="17">
        <v>6</v>
      </c>
      <c r="I218" s="17">
        <v>-380.24</v>
      </c>
      <c r="J218" s="17">
        <v>2580.0050000000001</v>
      </c>
      <c r="K218" s="17">
        <v>95</v>
      </c>
      <c r="L218" s="17">
        <v>-1.4999999999999999E-2</v>
      </c>
      <c r="M218" s="17">
        <v>50.484999999999999</v>
      </c>
      <c r="N218" s="17">
        <v>51.586480000000002</v>
      </c>
      <c r="O218" s="17">
        <v>37576</v>
      </c>
      <c r="P218" s="17">
        <v>1436.7</v>
      </c>
      <c r="Q218" s="17">
        <v>-22.327000000000002</v>
      </c>
      <c r="R218" s="17">
        <v>22906.324000000001</v>
      </c>
      <c r="S218" s="17">
        <v>26</v>
      </c>
      <c r="T218" s="17">
        <v>-54.884999999999998</v>
      </c>
      <c r="U218" s="17">
        <v>-0.42499999999999999</v>
      </c>
      <c r="V218" s="17">
        <v>-6.5350000000000001</v>
      </c>
      <c r="W218" s="17">
        <v>25578.612420000001</v>
      </c>
      <c r="X218" s="17">
        <v>130529</v>
      </c>
      <c r="Y218" s="17">
        <v>41.04</v>
      </c>
      <c r="Z218" s="17">
        <v>-207.4</v>
      </c>
    </row>
    <row r="219" spans="1:26" x14ac:dyDescent="0.2">
      <c r="A219" s="27">
        <v>45279</v>
      </c>
      <c r="B219" s="17">
        <v>422.16699999999997</v>
      </c>
      <c r="C219" s="14">
        <v>4.8949999999999996</v>
      </c>
      <c r="D219" s="17">
        <v>-419.19499999999999</v>
      </c>
      <c r="E219" s="17">
        <v>74.775000000000006</v>
      </c>
      <c r="F219" s="17">
        <v>46.79</v>
      </c>
      <c r="G219" s="17">
        <v>297.495</v>
      </c>
      <c r="H219" s="17">
        <v>1</v>
      </c>
      <c r="I219" s="17">
        <v>-403.197</v>
      </c>
      <c r="J219" s="17">
        <v>2582.5</v>
      </c>
      <c r="K219" s="17">
        <v>101.5</v>
      </c>
      <c r="L219" s="17">
        <v>-0.02</v>
      </c>
      <c r="M219" s="17">
        <v>44.5</v>
      </c>
      <c r="N219" s="17">
        <v>52.5</v>
      </c>
      <c r="O219" s="17">
        <v>39170</v>
      </c>
      <c r="P219" s="17">
        <v>1467.8</v>
      </c>
      <c r="Q219" s="17">
        <v>-23.452000000000002</v>
      </c>
      <c r="R219" s="17">
        <v>23066.287</v>
      </c>
      <c r="S219" s="17">
        <v>24.5</v>
      </c>
      <c r="T219" s="17">
        <v>-52.1</v>
      </c>
      <c r="U219" s="17">
        <v>-0.41099999999999998</v>
      </c>
      <c r="V219" s="17">
        <v>-6.4349999999999996</v>
      </c>
      <c r="W219" s="17">
        <v>25578.612420000001</v>
      </c>
      <c r="X219" s="17">
        <v>125028</v>
      </c>
      <c r="Y219" s="17">
        <v>42.06</v>
      </c>
      <c r="Z219" s="17">
        <v>-208.048</v>
      </c>
    </row>
    <row r="220" spans="1:26" x14ac:dyDescent="0.2">
      <c r="A220" s="27">
        <v>45278</v>
      </c>
      <c r="B220" s="17">
        <v>427.10300000000001</v>
      </c>
      <c r="C220" s="14">
        <v>4.8650000000000002</v>
      </c>
      <c r="D220" s="17">
        <v>-417.005</v>
      </c>
      <c r="E220" s="17">
        <v>73.75</v>
      </c>
      <c r="F220" s="17">
        <v>47.564999999999998</v>
      </c>
      <c r="G220" s="17">
        <v>290</v>
      </c>
      <c r="H220" s="17">
        <v>7</v>
      </c>
      <c r="I220" s="17">
        <v>-314.19799999999998</v>
      </c>
      <c r="J220" s="17">
        <v>2572.5</v>
      </c>
      <c r="K220" s="17">
        <v>113</v>
      </c>
      <c r="L220" s="17">
        <v>-2.8500000000000001E-2</v>
      </c>
      <c r="M220" s="17">
        <v>41.5</v>
      </c>
      <c r="N220" s="17">
        <v>51.5</v>
      </c>
      <c r="O220" s="17">
        <v>43174.5</v>
      </c>
      <c r="P220" s="17">
        <v>1473.6</v>
      </c>
      <c r="Q220" s="17">
        <v>-22.03</v>
      </c>
      <c r="R220" s="17">
        <v>23866.75</v>
      </c>
      <c r="S220" s="17">
        <v>24.05</v>
      </c>
      <c r="T220" s="17">
        <v>-52.85</v>
      </c>
      <c r="U220" s="17">
        <v>-0.44600000000000001</v>
      </c>
      <c r="V220" s="17">
        <v>-6.335</v>
      </c>
      <c r="W220" s="17">
        <v>25578.612420000001</v>
      </c>
      <c r="X220" s="17">
        <v>104841.5</v>
      </c>
      <c r="Y220" s="17">
        <v>42.22</v>
      </c>
      <c r="Z220" s="17">
        <v>-209.02</v>
      </c>
    </row>
    <row r="221" spans="1:26" x14ac:dyDescent="0.2">
      <c r="A221" s="27">
        <v>45275</v>
      </c>
      <c r="B221" s="17">
        <v>464.33199999999999</v>
      </c>
      <c r="C221" s="14">
        <v>4.95</v>
      </c>
      <c r="D221" s="17">
        <v>-419</v>
      </c>
      <c r="E221" s="17">
        <v>74</v>
      </c>
      <c r="F221" s="17">
        <v>50.594999999999999</v>
      </c>
      <c r="G221" s="17">
        <v>270.005</v>
      </c>
      <c r="H221" s="17">
        <v>8</v>
      </c>
      <c r="I221" s="17">
        <v>-403.72399999999999</v>
      </c>
      <c r="J221" s="17">
        <v>2567.5</v>
      </c>
      <c r="K221" s="17">
        <v>125.1</v>
      </c>
      <c r="L221" s="17">
        <v>-2.1000000000000001E-2</v>
      </c>
      <c r="M221" s="17">
        <v>42.5</v>
      </c>
      <c r="N221" s="17">
        <v>48.5</v>
      </c>
      <c r="O221" s="17">
        <v>44062.8</v>
      </c>
      <c r="P221" s="17">
        <v>1455</v>
      </c>
      <c r="Q221" s="17">
        <v>-24.01</v>
      </c>
      <c r="R221" s="17">
        <v>24192.511999999999</v>
      </c>
      <c r="S221" s="17">
        <v>23.824999999999999</v>
      </c>
      <c r="T221" s="17">
        <v>-51.725000000000001</v>
      </c>
      <c r="U221" s="17">
        <v>-0.46379999999999999</v>
      </c>
      <c r="V221" s="17">
        <v>-6.3150000000000004</v>
      </c>
      <c r="W221" s="17">
        <v>25578.612420000001</v>
      </c>
      <c r="X221" s="17">
        <v>102529</v>
      </c>
      <c r="Y221" s="17">
        <v>42.749000000000002</v>
      </c>
      <c r="Z221" s="17">
        <v>-205.45</v>
      </c>
    </row>
    <row r="222" spans="1:26" x14ac:dyDescent="0.2">
      <c r="A222" s="27">
        <v>45274</v>
      </c>
      <c r="B222" s="17">
        <v>460.51900000000001</v>
      </c>
      <c r="C222" s="14">
        <v>4.5999999999999996</v>
      </c>
      <c r="D222" s="17">
        <v>-402.83300000000003</v>
      </c>
      <c r="E222" s="17">
        <v>73.650000000000006</v>
      </c>
      <c r="F222" s="17">
        <v>51.125</v>
      </c>
      <c r="G222" s="17">
        <v>282.5</v>
      </c>
      <c r="H222" s="17">
        <v>5</v>
      </c>
      <c r="I222" s="17">
        <v>-414.97699999999998</v>
      </c>
      <c r="J222" s="17">
        <v>2547.5</v>
      </c>
      <c r="K222" s="17">
        <v>130.1</v>
      </c>
      <c r="L222" s="17">
        <v>-1.83E-2</v>
      </c>
      <c r="M222" s="17">
        <v>54</v>
      </c>
      <c r="N222" s="17">
        <v>50.828850000000003</v>
      </c>
      <c r="O222" s="17">
        <v>43740.3</v>
      </c>
      <c r="P222" s="17">
        <v>1460.5</v>
      </c>
      <c r="Q222" s="17">
        <v>-24.141999999999999</v>
      </c>
      <c r="R222" s="17">
        <v>23979.835999999999</v>
      </c>
      <c r="S222" s="17">
        <v>26</v>
      </c>
      <c r="T222" s="17">
        <v>-51.356999999999999</v>
      </c>
      <c r="U222" s="17">
        <v>-0.48049999999999998</v>
      </c>
      <c r="V222" s="17">
        <v>-6.1550000000000002</v>
      </c>
      <c r="W222" s="17">
        <v>25578.612420000001</v>
      </c>
      <c r="X222" s="17">
        <v>100615</v>
      </c>
      <c r="Y222" s="17">
        <v>42.73</v>
      </c>
      <c r="Z222" s="17">
        <v>-204.1</v>
      </c>
    </row>
    <row r="223" spans="1:26" x14ac:dyDescent="0.2">
      <c r="A223" s="27">
        <v>45273</v>
      </c>
      <c r="B223" s="17">
        <v>446.65600000000001</v>
      </c>
      <c r="C223" s="14">
        <v>4.9000000000000004</v>
      </c>
      <c r="D223" s="17">
        <v>-408.60500000000002</v>
      </c>
      <c r="E223" s="17">
        <v>74.5</v>
      </c>
      <c r="F223" s="17">
        <v>52.905000000000001</v>
      </c>
      <c r="G223" s="17">
        <v>319.62799999999999</v>
      </c>
      <c r="H223" s="17">
        <v>13</v>
      </c>
      <c r="I223" s="17">
        <v>-404.99200000000002</v>
      </c>
      <c r="J223" s="17">
        <v>2540.0050000000001</v>
      </c>
      <c r="K223" s="17">
        <v>120</v>
      </c>
      <c r="L223" s="17">
        <v>3.0700000000000002E-2</v>
      </c>
      <c r="M223" s="17">
        <v>58.505000000000003</v>
      </c>
      <c r="N223" s="17">
        <v>46.091349999999998</v>
      </c>
      <c r="O223" s="17">
        <v>43959.3</v>
      </c>
      <c r="P223" s="17">
        <v>1454.5</v>
      </c>
      <c r="Q223" s="17">
        <v>-21.698</v>
      </c>
      <c r="R223" s="17">
        <v>24797.761999999999</v>
      </c>
      <c r="S223" s="17">
        <v>26.5</v>
      </c>
      <c r="T223" s="17">
        <v>-50.61</v>
      </c>
      <c r="U223" s="17">
        <v>-0.36699999999999999</v>
      </c>
      <c r="V223" s="17">
        <v>-6.1950000000000003</v>
      </c>
      <c r="W223" s="17">
        <v>25578.612420000001</v>
      </c>
      <c r="X223" s="17">
        <v>102863.5</v>
      </c>
      <c r="Y223" s="17">
        <v>42.234999999999999</v>
      </c>
      <c r="Z223" s="17">
        <v>-206.2</v>
      </c>
    </row>
    <row r="224" spans="1:26" x14ac:dyDescent="0.2">
      <c r="A224" s="27">
        <v>45272</v>
      </c>
      <c r="B224" s="17">
        <v>448.61500000000001</v>
      </c>
      <c r="C224" s="14">
        <v>5</v>
      </c>
      <c r="D224" s="17">
        <v>-391.88499999999999</v>
      </c>
      <c r="E224" s="17">
        <v>75.25</v>
      </c>
      <c r="F224" s="17">
        <v>54.19</v>
      </c>
      <c r="G224" s="17">
        <v>311.64800000000002</v>
      </c>
      <c r="H224" s="17">
        <v>13</v>
      </c>
      <c r="I224" s="17">
        <v>-255.94200000000001</v>
      </c>
      <c r="J224" s="17">
        <v>2589.0549999999998</v>
      </c>
      <c r="K224" s="17">
        <v>110.1</v>
      </c>
      <c r="L224" s="17">
        <v>2.5999999999999999E-2</v>
      </c>
      <c r="M224" s="17">
        <v>59.244999999999997</v>
      </c>
      <c r="N224" s="17">
        <v>52.175130000000003</v>
      </c>
      <c r="O224" s="17">
        <v>42973.8</v>
      </c>
      <c r="P224" s="17">
        <v>1458.6</v>
      </c>
      <c r="Q224" s="17">
        <v>-23.613</v>
      </c>
      <c r="R224" s="17">
        <v>23839.5</v>
      </c>
      <c r="S224" s="17">
        <v>25.9</v>
      </c>
      <c r="T224" s="17">
        <v>-50.853000000000002</v>
      </c>
      <c r="U224" s="17">
        <v>-0.38900000000000001</v>
      </c>
      <c r="V224" s="17">
        <v>-6.085</v>
      </c>
      <c r="W224" s="17">
        <v>25578.612420000001</v>
      </c>
      <c r="X224" s="17">
        <v>95112.5</v>
      </c>
      <c r="Y224" s="17">
        <v>42.6</v>
      </c>
      <c r="Z224" s="17">
        <v>-210.98</v>
      </c>
    </row>
    <row r="225" spans="1:26" x14ac:dyDescent="0.2">
      <c r="A225" s="27">
        <v>45271</v>
      </c>
      <c r="B225" s="17">
        <v>458.43299999999999</v>
      </c>
      <c r="C225" s="14">
        <v>5.2</v>
      </c>
      <c r="D225" s="17">
        <v>-397.11</v>
      </c>
      <c r="E225" s="17">
        <v>74.5</v>
      </c>
      <c r="F225" s="17">
        <v>54.465000000000003</v>
      </c>
      <c r="G225" s="17">
        <v>313.76</v>
      </c>
      <c r="H225" s="17">
        <v>13</v>
      </c>
      <c r="I225" s="17">
        <v>-388.69900000000001</v>
      </c>
      <c r="J225" s="17">
        <v>2589.0549999999998</v>
      </c>
      <c r="K225" s="17">
        <v>110.1</v>
      </c>
      <c r="L225" s="17">
        <v>3.9E-2</v>
      </c>
      <c r="M225" s="17">
        <v>61.454999999999998</v>
      </c>
      <c r="N225" s="17">
        <v>48.902749999999997</v>
      </c>
      <c r="O225" s="17">
        <v>43604.4</v>
      </c>
      <c r="P225" s="17">
        <v>1482.3</v>
      </c>
      <c r="Q225" s="17">
        <v>-21.712</v>
      </c>
      <c r="R225" s="17">
        <v>23245.178</v>
      </c>
      <c r="S225" s="17">
        <v>24.85</v>
      </c>
      <c r="T225" s="17">
        <v>-53.73</v>
      </c>
      <c r="U225" s="17">
        <v>-0.36299999999999999</v>
      </c>
      <c r="V225" s="17">
        <v>-6.2450000000000001</v>
      </c>
      <c r="W225" s="17">
        <v>25578.612420000001</v>
      </c>
      <c r="X225" s="17">
        <v>88239</v>
      </c>
      <c r="Y225" s="17">
        <v>42.609000000000002</v>
      </c>
      <c r="Z225" s="17">
        <v>-212.52500000000001</v>
      </c>
    </row>
    <row r="226" spans="1:26" x14ac:dyDescent="0.2">
      <c r="A226" s="27">
        <v>45268</v>
      </c>
      <c r="B226" s="17">
        <v>464.64400000000001</v>
      </c>
      <c r="C226" s="14">
        <v>4.93</v>
      </c>
      <c r="D226" s="17">
        <v>-411.17</v>
      </c>
      <c r="E226" s="17">
        <v>75.25</v>
      </c>
      <c r="F226" s="17">
        <v>55.335000000000001</v>
      </c>
      <c r="G226" s="17">
        <v>325.005</v>
      </c>
      <c r="H226" s="17">
        <v>9</v>
      </c>
      <c r="I226" s="17">
        <v>-386.74400000000003</v>
      </c>
      <c r="J226" s="17">
        <v>2573.1999999999998</v>
      </c>
      <c r="K226" s="17">
        <v>115</v>
      </c>
      <c r="L226" s="17">
        <v>-6.5199999999999994E-2</v>
      </c>
      <c r="M226" s="17">
        <v>64.037000000000006</v>
      </c>
      <c r="N226" s="17">
        <v>49</v>
      </c>
      <c r="O226" s="17">
        <v>43998.5</v>
      </c>
      <c r="P226" s="17">
        <v>1487.3</v>
      </c>
      <c r="Q226" s="17">
        <v>-24.052</v>
      </c>
      <c r="R226" s="17">
        <v>22885.695</v>
      </c>
      <c r="S226" s="17">
        <v>24.7</v>
      </c>
      <c r="T226" s="17">
        <v>-54.15</v>
      </c>
      <c r="U226" s="17">
        <v>-0.38779999999999998</v>
      </c>
      <c r="V226" s="17">
        <v>-6.3049999999999997</v>
      </c>
      <c r="W226" s="17">
        <v>25578.612420000001</v>
      </c>
      <c r="X226" s="17">
        <v>90069</v>
      </c>
      <c r="Y226" s="17">
        <v>42.250999999999998</v>
      </c>
      <c r="Z226" s="17">
        <v>-208.875</v>
      </c>
    </row>
    <row r="227" spans="1:26" x14ac:dyDescent="0.2">
      <c r="A227" s="27">
        <v>45267</v>
      </c>
      <c r="B227" s="17">
        <v>481.779</v>
      </c>
      <c r="C227" s="14">
        <v>4.9800000000000004</v>
      </c>
      <c r="D227" s="17">
        <v>-434.22300000000001</v>
      </c>
      <c r="E227" s="17">
        <v>75.25</v>
      </c>
      <c r="F227" s="17">
        <v>56.555</v>
      </c>
      <c r="G227" s="17">
        <v>324.25</v>
      </c>
      <c r="H227" s="17">
        <v>9</v>
      </c>
      <c r="I227" s="17">
        <v>-406.74200000000002</v>
      </c>
      <c r="J227" s="17">
        <v>2590</v>
      </c>
      <c r="K227" s="17">
        <v>115</v>
      </c>
      <c r="L227" s="17">
        <v>-7.7299999999999994E-2</v>
      </c>
      <c r="M227" s="17">
        <v>62.7</v>
      </c>
      <c r="N227" s="17">
        <v>56.758580000000002</v>
      </c>
      <c r="O227" s="17">
        <v>45510</v>
      </c>
      <c r="P227" s="17">
        <v>1483.5</v>
      </c>
      <c r="Q227" s="17">
        <v>-25.547999999999998</v>
      </c>
      <c r="R227" s="17">
        <v>22577.136999999999</v>
      </c>
      <c r="S227" s="17">
        <v>23.8</v>
      </c>
      <c r="T227" s="17">
        <v>-54.185000000000002</v>
      </c>
      <c r="U227" s="17">
        <v>-0.39550000000000002</v>
      </c>
      <c r="V227" s="17">
        <v>-6.4</v>
      </c>
      <c r="W227" s="17">
        <v>25578.612420000001</v>
      </c>
      <c r="X227" s="17">
        <v>91854</v>
      </c>
      <c r="Y227" s="17">
        <v>42.131999999999998</v>
      </c>
      <c r="Z227" s="17">
        <v>-206.58600000000001</v>
      </c>
    </row>
    <row r="228" spans="1:26" x14ac:dyDescent="0.2">
      <c r="A228" s="27">
        <v>45266</v>
      </c>
      <c r="B228" s="17">
        <v>467.86099999999999</v>
      </c>
      <c r="C228" s="14">
        <v>4.8499999999999996</v>
      </c>
      <c r="D228" s="17">
        <v>-452</v>
      </c>
      <c r="E228" s="17">
        <v>77</v>
      </c>
      <c r="F228" s="17">
        <v>58.37</v>
      </c>
      <c r="G228" s="17">
        <v>329.91</v>
      </c>
      <c r="H228" s="17">
        <v>6</v>
      </c>
      <c r="I228" s="17">
        <v>-376.77300000000002</v>
      </c>
      <c r="J228" s="17">
        <v>2555</v>
      </c>
      <c r="K228" s="17">
        <v>108.5</v>
      </c>
      <c r="L228" s="17">
        <v>-4.82E-2</v>
      </c>
      <c r="M228" s="17">
        <v>62.77</v>
      </c>
      <c r="N228" s="17">
        <v>57.042499999999997</v>
      </c>
      <c r="O228" s="17">
        <v>45160</v>
      </c>
      <c r="P228" s="17">
        <v>1508.3</v>
      </c>
      <c r="Q228" s="17">
        <v>-26.503</v>
      </c>
      <c r="R228" s="17">
        <v>23716.482</v>
      </c>
      <c r="S228" s="17">
        <v>23.6</v>
      </c>
      <c r="T228" s="17">
        <v>-54.835000000000001</v>
      </c>
      <c r="U228" s="17">
        <v>-0.3725</v>
      </c>
      <c r="V228" s="17">
        <v>-6.4249999999999998</v>
      </c>
      <c r="W228" s="17">
        <v>25578.612420000001</v>
      </c>
      <c r="X228" s="17">
        <v>95569</v>
      </c>
      <c r="Y228" s="17">
        <v>42.09</v>
      </c>
      <c r="Z228" s="17">
        <v>-211.29</v>
      </c>
    </row>
    <row r="229" spans="1:26" x14ac:dyDescent="0.2">
      <c r="A229" s="27">
        <v>45265</v>
      </c>
      <c r="B229" s="17">
        <v>472.94</v>
      </c>
      <c r="C229" s="14">
        <v>4.95</v>
      </c>
      <c r="D229" s="17">
        <v>-463.69</v>
      </c>
      <c r="E229" s="17">
        <v>76</v>
      </c>
      <c r="F229" s="17">
        <v>58.55</v>
      </c>
      <c r="G229" s="17">
        <v>350</v>
      </c>
      <c r="H229" s="17">
        <v>6</v>
      </c>
      <c r="I229" s="17">
        <v>-308.92399999999998</v>
      </c>
      <c r="J229" s="17">
        <v>2567.5</v>
      </c>
      <c r="K229" s="17">
        <v>102.5</v>
      </c>
      <c r="L229" s="17">
        <v>-1.55E-2</v>
      </c>
      <c r="M229" s="17">
        <v>67.510000000000005</v>
      </c>
      <c r="N229" s="17">
        <v>58.435000000000002</v>
      </c>
      <c r="O229" s="17">
        <v>46651.3</v>
      </c>
      <c r="P229" s="17">
        <v>1535.3</v>
      </c>
      <c r="Q229" s="17">
        <v>-24.568000000000001</v>
      </c>
      <c r="R229" s="17">
        <v>22902.240000000002</v>
      </c>
      <c r="S229" s="17">
        <v>24</v>
      </c>
      <c r="T229" s="17">
        <v>-54.88</v>
      </c>
      <c r="U229" s="17">
        <v>-0.36249999999999999</v>
      </c>
      <c r="V229" s="17">
        <v>-6.4050000000000002</v>
      </c>
      <c r="W229" s="17">
        <v>25578.612420000001</v>
      </c>
      <c r="X229" s="17">
        <v>104405.3</v>
      </c>
      <c r="Y229" s="17">
        <v>42.97</v>
      </c>
      <c r="Z229" s="17">
        <v>-212.07</v>
      </c>
    </row>
    <row r="230" spans="1:26" x14ac:dyDescent="0.2">
      <c r="A230" s="27">
        <v>45264</v>
      </c>
      <c r="B230" s="17">
        <v>473.78699999999998</v>
      </c>
      <c r="C230" s="14">
        <v>5.05</v>
      </c>
      <c r="D230" s="17">
        <v>-479.12</v>
      </c>
      <c r="E230" s="17">
        <v>76</v>
      </c>
      <c r="F230" s="17">
        <v>59.1</v>
      </c>
      <c r="G230" s="17">
        <v>362.90800000000002</v>
      </c>
      <c r="H230" s="17">
        <v>11</v>
      </c>
      <c r="I230" s="17">
        <v>-353.02199999999999</v>
      </c>
      <c r="J230" s="17">
        <v>2582.5</v>
      </c>
      <c r="K230" s="17">
        <v>100</v>
      </c>
      <c r="L230" s="17">
        <v>-2.6200000000000001E-2</v>
      </c>
      <c r="M230" s="17">
        <v>71.5</v>
      </c>
      <c r="N230" s="17">
        <v>58.098550000000003</v>
      </c>
      <c r="O230" s="17">
        <v>46373.8</v>
      </c>
      <c r="P230" s="17">
        <v>1462.5</v>
      </c>
      <c r="Q230" s="17">
        <v>-24.285</v>
      </c>
      <c r="R230" s="17">
        <v>21824</v>
      </c>
      <c r="S230" s="17">
        <v>22.8</v>
      </c>
      <c r="T230" s="17">
        <v>-56.024999999999999</v>
      </c>
      <c r="U230" s="17">
        <v>-0.41</v>
      </c>
      <c r="V230" s="17">
        <v>-6.5149999999999997</v>
      </c>
      <c r="W230" s="17">
        <v>25578.612420000001</v>
      </c>
      <c r="X230" s="17">
        <v>107030.3</v>
      </c>
      <c r="Y230" s="17">
        <v>43.16</v>
      </c>
      <c r="Z230" s="17">
        <v>-212.34</v>
      </c>
    </row>
    <row r="231" spans="1:26" x14ac:dyDescent="0.2">
      <c r="A231" s="27">
        <v>45261</v>
      </c>
      <c r="B231" s="17">
        <v>482.274</v>
      </c>
      <c r="C231" s="14">
        <v>5.08</v>
      </c>
      <c r="D231" s="17">
        <v>-497.005</v>
      </c>
      <c r="E231" s="17">
        <v>74.5</v>
      </c>
      <c r="F231" s="17">
        <v>57.42</v>
      </c>
      <c r="G231" s="17">
        <v>362.97</v>
      </c>
      <c r="H231" s="17">
        <v>11</v>
      </c>
      <c r="I231" s="17">
        <v>-340.99099999999999</v>
      </c>
      <c r="J231" s="17">
        <v>2557.5</v>
      </c>
      <c r="K231" s="17">
        <v>92</v>
      </c>
      <c r="L231" s="17">
        <v>-2.7199999999999998E-2</v>
      </c>
      <c r="M231" s="17">
        <v>75.435000000000002</v>
      </c>
      <c r="N231" s="17">
        <v>54.683799999999998</v>
      </c>
      <c r="O231" s="17">
        <v>47827.5</v>
      </c>
      <c r="P231" s="17">
        <v>1454.9</v>
      </c>
      <c r="Q231" s="17">
        <v>-24.521999999999998</v>
      </c>
      <c r="R231" s="17">
        <v>22838.648000000001</v>
      </c>
      <c r="S231" s="17">
        <v>23.5</v>
      </c>
      <c r="T231" s="17">
        <v>-56.65</v>
      </c>
      <c r="U231" s="17">
        <v>-0.4</v>
      </c>
      <c r="V231" s="17">
        <v>-6.625</v>
      </c>
      <c r="W231" s="17">
        <v>25578.612420000001</v>
      </c>
      <c r="X231" s="17">
        <v>108571.5</v>
      </c>
      <c r="Y231" s="17">
        <v>43.365000000000002</v>
      </c>
      <c r="Z231" s="17">
        <v>-211.92400000000001</v>
      </c>
    </row>
    <row r="232" spans="1:26" x14ac:dyDescent="0.2">
      <c r="A232" s="27">
        <v>45260</v>
      </c>
      <c r="B232" s="17">
        <v>477.5</v>
      </c>
      <c r="C232" s="14">
        <v>5.0999999999999996</v>
      </c>
      <c r="D232" s="17">
        <v>-488.57299999999998</v>
      </c>
      <c r="E232" s="17">
        <v>75.25</v>
      </c>
      <c r="F232" s="17">
        <v>56.365000000000002</v>
      </c>
      <c r="G232" s="17">
        <v>362.505</v>
      </c>
      <c r="H232" s="17">
        <v>13</v>
      </c>
      <c r="I232" s="17">
        <v>-255.499</v>
      </c>
      <c r="J232" s="17">
        <v>2577.5</v>
      </c>
      <c r="K232" s="17">
        <v>90</v>
      </c>
      <c r="L232" s="17">
        <v>-2.5000000000000001E-2</v>
      </c>
      <c r="M232" s="17">
        <v>79.31</v>
      </c>
      <c r="N232" s="17">
        <v>52.961449999999999</v>
      </c>
      <c r="O232" s="17">
        <v>47888.3</v>
      </c>
      <c r="P232" s="17">
        <v>1458.2</v>
      </c>
      <c r="Q232" s="17">
        <v>-24.902999999999999</v>
      </c>
      <c r="R232" s="17">
        <v>23380.715</v>
      </c>
      <c r="S232" s="17">
        <v>23.4</v>
      </c>
      <c r="T232" s="17">
        <v>-56.115000000000002</v>
      </c>
      <c r="U232" s="17">
        <v>-0.4415</v>
      </c>
      <c r="V232" s="17">
        <v>-6.7050000000000001</v>
      </c>
      <c r="W232" s="17">
        <v>25578.612420000001</v>
      </c>
      <c r="X232" s="17">
        <v>108489</v>
      </c>
      <c r="Y232" s="17">
        <v>43.258000000000003</v>
      </c>
      <c r="Z232" s="17">
        <v>-213.595</v>
      </c>
    </row>
    <row r="233" spans="1:26" x14ac:dyDescent="0.2">
      <c r="A233" s="27">
        <v>45259</v>
      </c>
      <c r="B233" s="17">
        <v>484.964</v>
      </c>
      <c r="C233" s="14">
        <v>4.75</v>
      </c>
      <c r="D233" s="17">
        <v>-495</v>
      </c>
      <c r="E233" s="17">
        <v>75.364000000000004</v>
      </c>
      <c r="F233" s="17">
        <v>56.14</v>
      </c>
      <c r="G233" s="17">
        <v>352.51</v>
      </c>
      <c r="H233" s="17">
        <v>1</v>
      </c>
      <c r="I233" s="17">
        <v>-381.255</v>
      </c>
      <c r="J233" s="17">
        <v>2567.4949999999999</v>
      </c>
      <c r="K233" s="17">
        <v>92</v>
      </c>
      <c r="L233" s="17">
        <v>-7.5200000000000003E-2</v>
      </c>
      <c r="M233" s="17">
        <v>73.709999999999994</v>
      </c>
      <c r="N233" s="17">
        <v>53.00705</v>
      </c>
      <c r="O233" s="17">
        <v>48652.5</v>
      </c>
      <c r="P233" s="17">
        <v>1441.3</v>
      </c>
      <c r="Q233" s="17">
        <v>-27.99</v>
      </c>
      <c r="R233" s="17">
        <v>24800.945</v>
      </c>
      <c r="S233" s="17">
        <v>22.5</v>
      </c>
      <c r="T233" s="17">
        <v>-55.325000000000003</v>
      </c>
      <c r="U233" s="17">
        <v>-0.4945</v>
      </c>
      <c r="V233" s="17">
        <v>-6.95</v>
      </c>
      <c r="W233" s="17">
        <v>25578.612420000001</v>
      </c>
      <c r="X233" s="17">
        <v>100994</v>
      </c>
      <c r="Y233" s="17">
        <v>43.9</v>
      </c>
      <c r="Z233" s="17">
        <v>-213.393</v>
      </c>
    </row>
    <row r="234" spans="1:26" x14ac:dyDescent="0.2">
      <c r="A234" s="27">
        <v>45258</v>
      </c>
      <c r="B234" s="17">
        <v>477.49200000000002</v>
      </c>
      <c r="C234" s="14">
        <v>5.3</v>
      </c>
      <c r="D234" s="17">
        <v>-520</v>
      </c>
      <c r="E234" s="17">
        <v>75.349999999999994</v>
      </c>
      <c r="F234" s="17">
        <v>56.204999999999998</v>
      </c>
      <c r="G234" s="17">
        <v>372.065</v>
      </c>
      <c r="H234" s="17">
        <v>4</v>
      </c>
      <c r="I234" s="17">
        <v>-446.99700000000001</v>
      </c>
      <c r="J234" s="17">
        <v>2567.5050000000001</v>
      </c>
      <c r="K234" s="17">
        <v>85</v>
      </c>
      <c r="L234" s="17">
        <v>-8.72E-2</v>
      </c>
      <c r="M234" s="17">
        <v>83.75</v>
      </c>
      <c r="N234" s="17">
        <v>46.756599999999999</v>
      </c>
      <c r="O234" s="17">
        <v>50700.3</v>
      </c>
      <c r="P234" s="17">
        <v>1428.5</v>
      </c>
      <c r="Q234" s="17">
        <v>-31.565000000000001</v>
      </c>
      <c r="R234" s="17">
        <v>24854.594000000001</v>
      </c>
      <c r="S234" s="17">
        <v>23.9</v>
      </c>
      <c r="T234" s="17">
        <v>-55.27</v>
      </c>
      <c r="U234" s="17">
        <v>-0.41499999999999998</v>
      </c>
      <c r="V234" s="17">
        <v>-7.1</v>
      </c>
      <c r="W234" s="17">
        <v>25578.612420000001</v>
      </c>
      <c r="X234" s="17">
        <v>85625</v>
      </c>
      <c r="Y234" s="17">
        <v>44.375</v>
      </c>
      <c r="Z234" s="17">
        <v>-214.745</v>
      </c>
    </row>
    <row r="235" spans="1:26" x14ac:dyDescent="0.2">
      <c r="A235" s="27">
        <v>45257</v>
      </c>
      <c r="B235" s="17">
        <v>479.93</v>
      </c>
      <c r="C235" s="14">
        <v>5.6</v>
      </c>
      <c r="D235" s="17">
        <v>-498.69499999999999</v>
      </c>
      <c r="E235" s="17">
        <v>76.75</v>
      </c>
      <c r="F235" s="17">
        <v>57.23</v>
      </c>
      <c r="G235" s="17">
        <v>388</v>
      </c>
      <c r="H235" s="17">
        <v>1</v>
      </c>
      <c r="I235" s="17">
        <v>-390.49200000000002</v>
      </c>
      <c r="J235" s="17">
        <v>2622.5</v>
      </c>
      <c r="K235" s="17">
        <v>95</v>
      </c>
      <c r="L235" s="17">
        <v>-7.0000000000000007E-2</v>
      </c>
      <c r="M235" s="17">
        <v>93.997</v>
      </c>
      <c r="N235" s="17">
        <v>51.133130000000001</v>
      </c>
      <c r="O235" s="17">
        <v>48245.3</v>
      </c>
      <c r="P235" s="17">
        <v>1420.3</v>
      </c>
      <c r="Q235" s="17">
        <v>-30.69</v>
      </c>
      <c r="R235" s="17">
        <v>24382.824000000001</v>
      </c>
      <c r="S235" s="17">
        <v>26</v>
      </c>
      <c r="T235" s="17">
        <v>-55.7</v>
      </c>
      <c r="U235" s="17">
        <v>-0.40300000000000002</v>
      </c>
      <c r="V235" s="17">
        <v>-7.0949999999999998</v>
      </c>
      <c r="W235" s="17">
        <v>25578.612420000001</v>
      </c>
      <c r="X235" s="17">
        <v>85152.3</v>
      </c>
      <c r="Y235" s="17">
        <v>44.91</v>
      </c>
      <c r="Z235" s="17">
        <v>-218.64500000000001</v>
      </c>
    </row>
    <row r="236" spans="1:26" x14ac:dyDescent="0.2">
      <c r="A236" s="27">
        <v>45254</v>
      </c>
      <c r="B236" s="17">
        <v>472.733</v>
      </c>
      <c r="C236" s="14">
        <v>5.65</v>
      </c>
      <c r="D236" s="17">
        <v>-510.8</v>
      </c>
      <c r="E236" s="17">
        <v>82.15</v>
      </c>
      <c r="F236" s="17">
        <v>57.57</v>
      </c>
      <c r="G236" s="17">
        <v>389.935</v>
      </c>
      <c r="H236" s="17">
        <v>14</v>
      </c>
      <c r="I236" s="17">
        <v>-383.005</v>
      </c>
      <c r="J236" s="17">
        <v>2642.5</v>
      </c>
      <c r="K236" s="17">
        <v>115</v>
      </c>
      <c r="L236" s="17">
        <v>-0.1085</v>
      </c>
      <c r="M236" s="17">
        <v>92.795000000000002</v>
      </c>
      <c r="N236" s="17">
        <v>51.5</v>
      </c>
      <c r="O236" s="17">
        <v>49690</v>
      </c>
      <c r="P236" s="17">
        <v>1426.3</v>
      </c>
      <c r="Q236" s="17">
        <v>-29</v>
      </c>
      <c r="R236" s="17">
        <v>24315.33</v>
      </c>
      <c r="S236" s="17">
        <v>25.8</v>
      </c>
      <c r="T236" s="17">
        <v>-55.055</v>
      </c>
      <c r="U236" s="17">
        <v>-0.434</v>
      </c>
      <c r="V236" s="17">
        <v>-7.125</v>
      </c>
      <c r="W236" s="17">
        <v>25578.612420000001</v>
      </c>
      <c r="X236" s="17">
        <v>82769.5</v>
      </c>
      <c r="Y236" s="17">
        <v>44.96</v>
      </c>
      <c r="Z236" s="17">
        <v>-219.74</v>
      </c>
    </row>
    <row r="237" spans="1:26" x14ac:dyDescent="0.2">
      <c r="A237" s="27">
        <v>45253</v>
      </c>
      <c r="B237" s="17">
        <v>487.46499999999997</v>
      </c>
      <c r="C237" s="14">
        <v>6</v>
      </c>
      <c r="D237" s="17">
        <v>-510</v>
      </c>
      <c r="E237" s="17">
        <v>82.35</v>
      </c>
      <c r="F237" s="17">
        <v>55.755000000000003</v>
      </c>
      <c r="G237" s="17">
        <v>389.29500000000002</v>
      </c>
      <c r="H237" s="17">
        <v>12</v>
      </c>
      <c r="I237" s="17">
        <v>-460.005</v>
      </c>
      <c r="J237" s="17">
        <v>2652</v>
      </c>
      <c r="K237" s="17">
        <v>115</v>
      </c>
      <c r="L237" s="17">
        <v>-5.5800000000000002E-2</v>
      </c>
      <c r="M237" s="17">
        <v>89.01</v>
      </c>
      <c r="N237" s="17">
        <v>54.194380000000002</v>
      </c>
      <c r="O237" s="17">
        <v>50867.5</v>
      </c>
      <c r="P237" s="17">
        <v>1430</v>
      </c>
      <c r="Q237" s="17">
        <v>-28.23</v>
      </c>
      <c r="R237" s="17">
        <v>25841.641</v>
      </c>
      <c r="S237" s="17">
        <v>26</v>
      </c>
      <c r="T237" s="17">
        <v>-55.255000000000003</v>
      </c>
      <c r="U237" s="17">
        <v>-0.47249999999999998</v>
      </c>
      <c r="V237" s="17">
        <v>-7.1</v>
      </c>
      <c r="W237" s="17">
        <v>25578.612420000001</v>
      </c>
      <c r="X237" s="17">
        <v>82483</v>
      </c>
      <c r="Y237" s="17">
        <v>44.466999999999999</v>
      </c>
      <c r="Z237" s="17">
        <v>-220.56</v>
      </c>
    </row>
    <row r="238" spans="1:26" x14ac:dyDescent="0.2">
      <c r="A238" s="27">
        <v>45252</v>
      </c>
      <c r="B238" s="17">
        <v>486.54599999999999</v>
      </c>
      <c r="C238" s="14">
        <v>6.0049999999999999</v>
      </c>
      <c r="D238" s="17">
        <v>-502</v>
      </c>
      <c r="E238" s="17">
        <v>82.114999999999995</v>
      </c>
      <c r="F238" s="17">
        <v>56.65</v>
      </c>
      <c r="G238" s="17">
        <v>398.71</v>
      </c>
      <c r="H238" s="17">
        <v>13</v>
      </c>
      <c r="I238" s="17">
        <v>-319.42399999999998</v>
      </c>
      <c r="J238" s="17">
        <v>2643.75</v>
      </c>
      <c r="K238" s="17">
        <v>115</v>
      </c>
      <c r="L238" s="17">
        <v>-9.1200000000000003E-2</v>
      </c>
      <c r="M238" s="17">
        <v>92.007000000000005</v>
      </c>
      <c r="N238" s="17">
        <v>53.573450000000001</v>
      </c>
      <c r="O238" s="17">
        <v>48760</v>
      </c>
      <c r="P238" s="17">
        <v>1487.3</v>
      </c>
      <c r="Q238" s="17">
        <v>-28.385000000000002</v>
      </c>
      <c r="R238" s="17">
        <v>26609</v>
      </c>
      <c r="S238" s="17">
        <v>26</v>
      </c>
      <c r="T238" s="17">
        <v>-55.755000000000003</v>
      </c>
      <c r="U238" s="17">
        <v>-0.42520000000000002</v>
      </c>
      <c r="V238" s="17">
        <v>-7.0149999999999997</v>
      </c>
      <c r="W238" s="17">
        <v>25578.612420000001</v>
      </c>
      <c r="X238" s="17">
        <v>82246.5</v>
      </c>
      <c r="Y238" s="17">
        <v>45.384999999999998</v>
      </c>
      <c r="Z238" s="17">
        <v>-220.86500000000001</v>
      </c>
    </row>
    <row r="239" spans="1:26" x14ac:dyDescent="0.2">
      <c r="A239" s="27">
        <v>45251</v>
      </c>
      <c r="B239" s="17">
        <v>461.089</v>
      </c>
      <c r="C239" s="14">
        <v>5.9</v>
      </c>
      <c r="D239" s="17">
        <v>-521.5</v>
      </c>
      <c r="E239" s="17">
        <v>82.25</v>
      </c>
      <c r="F239" s="17">
        <v>54.95</v>
      </c>
      <c r="G239" s="17">
        <v>397.5</v>
      </c>
      <c r="H239" s="17">
        <v>5</v>
      </c>
      <c r="I239" s="17">
        <v>-406.89499999999998</v>
      </c>
      <c r="J239" s="17">
        <v>2705.5</v>
      </c>
      <c r="K239" s="17">
        <v>118.5</v>
      </c>
      <c r="L239" s="17">
        <v>-0.1295</v>
      </c>
      <c r="M239" s="17">
        <v>89.665000000000006</v>
      </c>
      <c r="N239" s="17">
        <v>51.5</v>
      </c>
      <c r="O239" s="17">
        <v>47635</v>
      </c>
      <c r="P239" s="17">
        <v>1444.8</v>
      </c>
      <c r="Q239" s="17">
        <v>-30.236999999999998</v>
      </c>
      <c r="R239" s="17">
        <v>25103.384999999998</v>
      </c>
      <c r="S239" s="17">
        <v>26</v>
      </c>
      <c r="T239" s="17">
        <v>-55.56</v>
      </c>
      <c r="U239" s="17">
        <v>-0.54749999999999999</v>
      </c>
      <c r="V239" s="17">
        <v>-7.0750000000000002</v>
      </c>
      <c r="W239" s="17">
        <v>25578.612420000001</v>
      </c>
      <c r="X239" s="17">
        <v>78903.8</v>
      </c>
      <c r="Y239" s="17">
        <v>45.57</v>
      </c>
      <c r="Z239" s="17">
        <v>-223.44</v>
      </c>
    </row>
    <row r="240" spans="1:26" x14ac:dyDescent="0.2">
      <c r="A240" s="27">
        <v>45250</v>
      </c>
      <c r="B240" s="17">
        <v>469.5</v>
      </c>
      <c r="C240" s="14">
        <v>5.74</v>
      </c>
      <c r="D240" s="17">
        <v>-487.75</v>
      </c>
      <c r="E240" s="17">
        <v>82.5</v>
      </c>
      <c r="F240" s="17">
        <v>56.25</v>
      </c>
      <c r="G240" s="17">
        <v>395.72</v>
      </c>
      <c r="H240" s="17">
        <v>0</v>
      </c>
      <c r="I240" s="17">
        <v>-305.61500000000001</v>
      </c>
      <c r="J240" s="17">
        <v>2637.5450000000001</v>
      </c>
      <c r="K240" s="17">
        <v>118.4</v>
      </c>
      <c r="L240" s="17">
        <v>-8.0799999999999997E-2</v>
      </c>
      <c r="M240" s="17">
        <v>82.825000000000003</v>
      </c>
      <c r="N240" s="17">
        <v>53.542499999999997</v>
      </c>
      <c r="O240" s="17">
        <v>50764.5</v>
      </c>
      <c r="P240" s="17">
        <v>1407.2</v>
      </c>
      <c r="Q240" s="17">
        <v>-31.108000000000001</v>
      </c>
      <c r="R240" s="17">
        <v>25247.141</v>
      </c>
      <c r="S240" s="17">
        <v>25.49</v>
      </c>
      <c r="T240" s="17">
        <v>-55.875</v>
      </c>
      <c r="U240" s="17">
        <v>-0.48</v>
      </c>
      <c r="V240" s="17">
        <v>-6.9649999999999999</v>
      </c>
      <c r="W240" s="17">
        <v>25578.612420000001</v>
      </c>
      <c r="X240" s="17">
        <v>76783.5</v>
      </c>
      <c r="Y240" s="17">
        <v>44.204999999999998</v>
      </c>
      <c r="Z240" s="17">
        <v>-218.352</v>
      </c>
    </row>
    <row r="241" spans="1:26" x14ac:dyDescent="0.2">
      <c r="A241" s="27">
        <v>45247</v>
      </c>
      <c r="B241" s="17">
        <v>469.5</v>
      </c>
      <c r="C241" s="14">
        <v>5.875</v>
      </c>
      <c r="D241" s="17">
        <v>-477.25</v>
      </c>
      <c r="E241" s="17">
        <v>81.599999999999994</v>
      </c>
      <c r="F241" s="17">
        <v>58.1</v>
      </c>
      <c r="G241" s="17">
        <v>402.76</v>
      </c>
      <c r="H241" s="17">
        <v>2.992</v>
      </c>
      <c r="I241" s="17">
        <v>-385.74200000000002</v>
      </c>
      <c r="J241" s="17">
        <v>2644.45</v>
      </c>
      <c r="K241" s="17">
        <v>118.4</v>
      </c>
      <c r="L241" s="17">
        <v>-4.2299999999999997E-2</v>
      </c>
      <c r="M241" s="17">
        <v>79</v>
      </c>
      <c r="N241" s="17">
        <v>53.297870000000003</v>
      </c>
      <c r="O241" s="17">
        <v>50770</v>
      </c>
      <c r="P241" s="17">
        <v>1413.5</v>
      </c>
      <c r="Q241" s="17">
        <v>-32.698</v>
      </c>
      <c r="R241" s="17">
        <v>24691</v>
      </c>
      <c r="S241" s="17">
        <v>23.25</v>
      </c>
      <c r="T241" s="17">
        <v>-56.674999999999997</v>
      </c>
      <c r="U241" s="17">
        <v>-0.46100000000000002</v>
      </c>
      <c r="V241" s="17">
        <v>-7</v>
      </c>
      <c r="W241" s="17">
        <v>25578.612420000001</v>
      </c>
      <c r="X241" s="17">
        <v>76900.5</v>
      </c>
      <c r="Y241" s="17">
        <v>44.15</v>
      </c>
      <c r="Z241" s="17">
        <v>-219.35</v>
      </c>
    </row>
    <row r="242" spans="1:26" x14ac:dyDescent="0.2">
      <c r="A242" s="27">
        <v>45246</v>
      </c>
      <c r="B242" s="17">
        <v>467.339</v>
      </c>
      <c r="C242" s="14">
        <v>5.7149999999999999</v>
      </c>
      <c r="D242" s="17">
        <v>-475</v>
      </c>
      <c r="E242" s="17">
        <v>81.5</v>
      </c>
      <c r="F242" s="17">
        <v>58.25</v>
      </c>
      <c r="G242" s="17">
        <v>404.25799999999998</v>
      </c>
      <c r="H242" s="17">
        <v>10</v>
      </c>
      <c r="I242" s="17">
        <v>-422.89800000000002</v>
      </c>
      <c r="J242" s="17">
        <v>2662.5</v>
      </c>
      <c r="K242" s="17">
        <v>110.1</v>
      </c>
      <c r="L242" s="17">
        <v>-4.4999999999999998E-2</v>
      </c>
      <c r="M242" s="17">
        <v>76.045000000000002</v>
      </c>
      <c r="N242" s="17">
        <v>51</v>
      </c>
      <c r="O242" s="17">
        <v>52013.5</v>
      </c>
      <c r="P242" s="17">
        <v>1466.5</v>
      </c>
      <c r="Q242" s="17">
        <v>-30.245000000000001</v>
      </c>
      <c r="R242" s="17">
        <v>25417</v>
      </c>
      <c r="S242" s="17">
        <v>21</v>
      </c>
      <c r="T242" s="17">
        <v>-56.91</v>
      </c>
      <c r="U242" s="17">
        <v>-0.47499999999999998</v>
      </c>
      <c r="V242" s="17">
        <v>-7</v>
      </c>
      <c r="W242" s="17">
        <v>25578.612420000001</v>
      </c>
      <c r="X242" s="17">
        <v>72698</v>
      </c>
      <c r="Y242" s="17">
        <v>44.034999999999997</v>
      </c>
      <c r="Z242" s="17">
        <v>-221.69300000000001</v>
      </c>
    </row>
    <row r="243" spans="1:26" x14ac:dyDescent="0.2">
      <c r="A243" s="27">
        <v>45245</v>
      </c>
      <c r="B243" s="17">
        <v>464.03100000000001</v>
      </c>
      <c r="C243" s="14">
        <v>5.69</v>
      </c>
      <c r="D243" s="17">
        <v>-483.75</v>
      </c>
      <c r="E243" s="17">
        <v>80.75</v>
      </c>
      <c r="F243" s="17">
        <v>61.802</v>
      </c>
      <c r="G243" s="17">
        <v>420</v>
      </c>
      <c r="H243" s="17">
        <v>6</v>
      </c>
      <c r="I243" s="17">
        <v>-437.49299999999999</v>
      </c>
      <c r="J243" s="17">
        <v>2798.8330000000001</v>
      </c>
      <c r="K243" s="17">
        <v>110.1</v>
      </c>
      <c r="L243" s="17">
        <v>-2.5000000000000001E-2</v>
      </c>
      <c r="M243" s="17">
        <v>86.57</v>
      </c>
      <c r="N243" s="17">
        <v>51.005070000000003</v>
      </c>
      <c r="O243" s="17">
        <v>41513.599999999999</v>
      </c>
      <c r="P243" s="17">
        <v>1476.9</v>
      </c>
      <c r="Q243" s="17">
        <v>-28.021999999999998</v>
      </c>
      <c r="R243" s="17">
        <v>25331</v>
      </c>
      <c r="S243" s="17">
        <v>22.1</v>
      </c>
      <c r="T243" s="17">
        <v>-58.814999999999998</v>
      </c>
      <c r="U243" s="17">
        <v>-0.41499999999999998</v>
      </c>
      <c r="V243" s="17">
        <v>-7.1550000000000002</v>
      </c>
      <c r="W243" s="17">
        <v>25578.612420000001</v>
      </c>
      <c r="X243" s="17">
        <v>69527</v>
      </c>
      <c r="Y243" s="17">
        <v>46.164999999999999</v>
      </c>
      <c r="Z243" s="17">
        <v>-231.02199999999999</v>
      </c>
    </row>
    <row r="244" spans="1:26" x14ac:dyDescent="0.2">
      <c r="A244" s="27">
        <v>45244</v>
      </c>
      <c r="B244" s="17">
        <v>464.56</v>
      </c>
      <c r="C244" s="14">
        <v>5.7</v>
      </c>
      <c r="D244" s="17">
        <v>-492.5</v>
      </c>
      <c r="E244" s="17">
        <v>81.900000000000006</v>
      </c>
      <c r="F244" s="17">
        <v>61.06</v>
      </c>
      <c r="G244" s="17">
        <v>407.17500000000001</v>
      </c>
      <c r="H244" s="17">
        <v>10</v>
      </c>
      <c r="I244" s="17">
        <v>-861.00099999999998</v>
      </c>
      <c r="J244" s="17">
        <v>2758.5</v>
      </c>
      <c r="K244" s="17">
        <v>125.1</v>
      </c>
      <c r="L244" s="17">
        <v>-1.4999999999999999E-2</v>
      </c>
      <c r="M244" s="17">
        <v>89.503</v>
      </c>
      <c r="N244" s="17">
        <v>48.302500000000002</v>
      </c>
      <c r="O244" s="17">
        <v>41274</v>
      </c>
      <c r="P244" s="17">
        <v>1392</v>
      </c>
      <c r="Q244" s="17">
        <v>-30.5</v>
      </c>
      <c r="R244" s="17">
        <v>25545.17</v>
      </c>
      <c r="S244" s="17">
        <v>22.285</v>
      </c>
      <c r="T244" s="17">
        <v>-58.104999999999997</v>
      </c>
      <c r="U244" s="17">
        <v>-0.35149999999999998</v>
      </c>
      <c r="V244" s="17">
        <v>-7.05</v>
      </c>
      <c r="W244" s="17">
        <v>25578.612420000001</v>
      </c>
      <c r="X244" s="17">
        <v>67054</v>
      </c>
      <c r="Y244" s="17">
        <v>44.866</v>
      </c>
      <c r="Z244" s="17">
        <v>-222.5</v>
      </c>
    </row>
    <row r="245" spans="1:26" x14ac:dyDescent="0.2">
      <c r="A245" s="27">
        <v>45243</v>
      </c>
      <c r="B245" s="17">
        <v>484.779</v>
      </c>
      <c r="C245" s="14">
        <v>6</v>
      </c>
      <c r="D245" s="17">
        <v>-491</v>
      </c>
      <c r="E245" s="17">
        <v>88.15</v>
      </c>
      <c r="F245" s="17">
        <v>63.494999999999997</v>
      </c>
      <c r="G245" s="17">
        <v>422.5</v>
      </c>
      <c r="H245" s="17">
        <v>19.907</v>
      </c>
      <c r="I245" s="17">
        <v>-297.923</v>
      </c>
      <c r="J245" s="17">
        <v>2766.5</v>
      </c>
      <c r="K245" s="17">
        <v>121</v>
      </c>
      <c r="L245" s="17">
        <v>-0.04</v>
      </c>
      <c r="M245" s="17">
        <v>92.545000000000002</v>
      </c>
      <c r="N245" s="17">
        <v>48.190899999999999</v>
      </c>
      <c r="O245" s="17">
        <v>41299.9</v>
      </c>
      <c r="P245" s="17">
        <v>1405.9</v>
      </c>
      <c r="Q245" s="17">
        <v>-24.75</v>
      </c>
      <c r="R245" s="17">
        <v>25551.74</v>
      </c>
      <c r="S245" s="17">
        <v>23.3</v>
      </c>
      <c r="T245" s="17">
        <v>-57.88</v>
      </c>
      <c r="U245" s="17">
        <v>-0.28720000000000001</v>
      </c>
      <c r="V245" s="17">
        <v>-7.0049999999999999</v>
      </c>
      <c r="W245" s="17">
        <v>25578.612420000001</v>
      </c>
      <c r="X245" s="17">
        <v>63731</v>
      </c>
      <c r="Y245" s="17">
        <v>44.76</v>
      </c>
      <c r="Z245" s="17">
        <v>-225.99</v>
      </c>
    </row>
    <row r="246" spans="1:26" x14ac:dyDescent="0.2">
      <c r="A246" s="27">
        <v>45240</v>
      </c>
      <c r="B246" s="17">
        <v>486.10199999999998</v>
      </c>
      <c r="C246" s="14">
        <v>5.85</v>
      </c>
      <c r="D246" s="17">
        <v>-485</v>
      </c>
      <c r="E246" s="17">
        <v>88.15</v>
      </c>
      <c r="F246" s="17">
        <v>64</v>
      </c>
      <c r="G246" s="17">
        <v>429.53</v>
      </c>
      <c r="H246" s="17">
        <v>21</v>
      </c>
      <c r="I246" s="17">
        <v>-391.07299999999998</v>
      </c>
      <c r="J246" s="17">
        <v>2725</v>
      </c>
      <c r="K246" s="17">
        <v>125</v>
      </c>
      <c r="L246" s="17">
        <v>-7.4499999999999997E-2</v>
      </c>
      <c r="M246" s="17">
        <v>91.19</v>
      </c>
      <c r="N246" s="17">
        <v>53.064500000000002</v>
      </c>
      <c r="O246" s="17">
        <v>49827</v>
      </c>
      <c r="P246" s="17">
        <v>1443.5</v>
      </c>
      <c r="Q246" s="17">
        <v>-25</v>
      </c>
      <c r="R246" s="17">
        <v>25831.386999999999</v>
      </c>
      <c r="S246" s="17">
        <v>26.5</v>
      </c>
      <c r="T246" s="17">
        <v>-57.975000000000001</v>
      </c>
      <c r="U246" s="17">
        <v>-0.27189999999999998</v>
      </c>
      <c r="V246" s="17">
        <v>-6.97</v>
      </c>
      <c r="W246" s="17">
        <v>25578.612420000001</v>
      </c>
      <c r="X246" s="17">
        <v>61084.3</v>
      </c>
      <c r="Y246" s="17">
        <v>44.34</v>
      </c>
      <c r="Z246" s="17">
        <v>-225.536</v>
      </c>
    </row>
    <row r="247" spans="1:26" x14ac:dyDescent="0.2">
      <c r="A247" s="27">
        <v>45239</v>
      </c>
      <c r="B247" s="17">
        <v>510.74200000000002</v>
      </c>
      <c r="C247" s="14">
        <v>5.8</v>
      </c>
      <c r="D247" s="17">
        <v>-498.38299999999998</v>
      </c>
      <c r="E247" s="17">
        <v>89.6</v>
      </c>
      <c r="F247" s="17">
        <v>63.192999999999998</v>
      </c>
      <c r="G247" s="17">
        <v>439.50299999999999</v>
      </c>
      <c r="H247" s="17">
        <v>18</v>
      </c>
      <c r="I247" s="17">
        <v>-403.447</v>
      </c>
      <c r="J247" s="17">
        <v>2730.0050000000001</v>
      </c>
      <c r="K247" s="17">
        <v>125</v>
      </c>
      <c r="L247" s="17">
        <v>-9.4E-2</v>
      </c>
      <c r="M247" s="17">
        <v>92.5</v>
      </c>
      <c r="N247" s="17">
        <v>56.728749999999998</v>
      </c>
      <c r="O247" s="17">
        <v>50195.3</v>
      </c>
      <c r="P247" s="17">
        <v>1460</v>
      </c>
      <c r="Q247" s="17">
        <v>-28.75</v>
      </c>
      <c r="R247" s="17">
        <v>26760.75</v>
      </c>
      <c r="S247" s="17">
        <v>19.8</v>
      </c>
      <c r="T247" s="17">
        <v>-57.604999999999997</v>
      </c>
      <c r="U247" s="17">
        <v>-0.3075</v>
      </c>
      <c r="V247" s="17">
        <v>-6.88</v>
      </c>
      <c r="W247" s="17">
        <v>25578.612420000001</v>
      </c>
      <c r="X247" s="17">
        <v>59365</v>
      </c>
      <c r="Y247" s="17">
        <v>44.08</v>
      </c>
      <c r="Z247" s="17">
        <v>-225.01900000000001</v>
      </c>
    </row>
    <row r="248" spans="1:26" x14ac:dyDescent="0.2">
      <c r="A248" s="27">
        <v>45238</v>
      </c>
      <c r="B248" s="17">
        <v>504.709</v>
      </c>
      <c r="C248" s="14">
        <v>5.75</v>
      </c>
      <c r="D248" s="17">
        <v>-537.86</v>
      </c>
      <c r="E248" s="17">
        <v>90.48</v>
      </c>
      <c r="F248" s="17">
        <v>62.594999999999999</v>
      </c>
      <c r="G248" s="17">
        <v>454.995</v>
      </c>
      <c r="H248" s="17">
        <v>17</v>
      </c>
      <c r="I248" s="17">
        <v>-442.49099999999999</v>
      </c>
      <c r="J248" s="17">
        <v>2776.25</v>
      </c>
      <c r="K248" s="17">
        <v>123.5</v>
      </c>
      <c r="L248" s="17">
        <v>-3.8300000000000001E-2</v>
      </c>
      <c r="M248" s="17">
        <v>90.314999999999998</v>
      </c>
      <c r="N248" s="17">
        <v>54.75</v>
      </c>
      <c r="O248" s="17">
        <v>42569.5</v>
      </c>
      <c r="P248" s="17">
        <v>1487.7</v>
      </c>
      <c r="Q248" s="17">
        <v>-28.75</v>
      </c>
      <c r="R248" s="17">
        <v>26622.215</v>
      </c>
      <c r="S248" s="17">
        <v>22</v>
      </c>
      <c r="T248" s="17">
        <v>-59.645000000000003</v>
      </c>
      <c r="U248" s="17">
        <v>-0.32</v>
      </c>
      <c r="V248" s="17">
        <v>-7.1630000000000003</v>
      </c>
      <c r="W248" s="17">
        <v>25578.612420000001</v>
      </c>
      <c r="X248" s="17">
        <v>59286.3</v>
      </c>
      <c r="Y248" s="17">
        <v>45.35</v>
      </c>
      <c r="Z248" s="17">
        <v>-231.529</v>
      </c>
    </row>
    <row r="249" spans="1:26" x14ac:dyDescent="0.2">
      <c r="A249" s="27">
        <v>45237</v>
      </c>
      <c r="B249" s="17">
        <v>521.81299999999999</v>
      </c>
      <c r="C249" s="14">
        <v>6.07</v>
      </c>
      <c r="D249" s="17">
        <v>-465</v>
      </c>
      <c r="E249" s="17">
        <v>86.85</v>
      </c>
      <c r="F249" s="17">
        <v>60.128</v>
      </c>
      <c r="G249" s="17">
        <v>445.61500000000001</v>
      </c>
      <c r="H249" s="17">
        <v>17</v>
      </c>
      <c r="I249" s="17">
        <v>-341.75400000000002</v>
      </c>
      <c r="J249" s="17">
        <v>2680</v>
      </c>
      <c r="K249" s="17">
        <v>125</v>
      </c>
      <c r="L249" s="17">
        <v>-0.104</v>
      </c>
      <c r="M249" s="17">
        <v>84.58</v>
      </c>
      <c r="N249" s="17">
        <v>52.5</v>
      </c>
      <c r="O249" s="17">
        <v>42382</v>
      </c>
      <c r="P249" s="17">
        <v>1465.5</v>
      </c>
      <c r="Q249" s="17">
        <v>-28.827999999999999</v>
      </c>
      <c r="R249" s="17">
        <v>27108.5</v>
      </c>
      <c r="S249" s="17">
        <v>24.6</v>
      </c>
      <c r="T249" s="17">
        <v>-56.95</v>
      </c>
      <c r="U249" s="17">
        <v>-0.33750000000000002</v>
      </c>
      <c r="V249" s="17">
        <v>-7.15</v>
      </c>
      <c r="W249" s="17">
        <v>25578.612420000001</v>
      </c>
      <c r="X249" s="17">
        <v>58032</v>
      </c>
      <c r="Y249" s="17">
        <v>44.893000000000001</v>
      </c>
      <c r="Z249" s="17">
        <v>-224.4</v>
      </c>
    </row>
    <row r="250" spans="1:26" x14ac:dyDescent="0.2">
      <c r="A250" s="27">
        <v>45236</v>
      </c>
      <c r="B250" s="17">
        <v>536.86099999999999</v>
      </c>
      <c r="C250" s="14">
        <v>5.95</v>
      </c>
      <c r="D250" s="17">
        <v>-483.25</v>
      </c>
      <c r="E250" s="17">
        <v>88</v>
      </c>
      <c r="F250" s="17">
        <v>56.42</v>
      </c>
      <c r="G250" s="17">
        <v>445.65</v>
      </c>
      <c r="H250" s="17">
        <v>1.9990000000000001</v>
      </c>
      <c r="I250" s="17">
        <v>-378.24200000000002</v>
      </c>
      <c r="J250" s="17">
        <v>2675</v>
      </c>
      <c r="K250" s="17">
        <v>100</v>
      </c>
      <c r="L250" s="17">
        <v>-5.9200000000000003E-2</v>
      </c>
      <c r="M250" s="17">
        <v>95</v>
      </c>
      <c r="N250" s="17">
        <v>47.5</v>
      </c>
      <c r="O250" s="17">
        <v>49311.3</v>
      </c>
      <c r="P250" s="17">
        <v>1455.8</v>
      </c>
      <c r="Q250" s="17">
        <v>-32.5</v>
      </c>
      <c r="R250" s="17">
        <v>25101.937999999998</v>
      </c>
      <c r="S250" s="17">
        <v>25.5</v>
      </c>
      <c r="T250" s="17">
        <v>-56.335000000000001</v>
      </c>
      <c r="U250" s="17">
        <v>-0.40500000000000003</v>
      </c>
      <c r="V250" s="17">
        <v>-6.9649999999999999</v>
      </c>
      <c r="W250" s="17">
        <v>25578.612420000001</v>
      </c>
      <c r="X250" s="17">
        <v>57860.3</v>
      </c>
      <c r="Y250" s="17">
        <v>44.866</v>
      </c>
      <c r="Z250" s="17">
        <v>-223.685</v>
      </c>
    </row>
    <row r="251" spans="1:26" x14ac:dyDescent="0.2">
      <c r="A251" s="27">
        <v>45233</v>
      </c>
      <c r="B251" s="17">
        <v>546.37900000000002</v>
      </c>
      <c r="C251" s="14">
        <v>5.8</v>
      </c>
      <c r="D251" s="17">
        <v>-462</v>
      </c>
      <c r="E251" s="17">
        <v>87.936000000000007</v>
      </c>
      <c r="F251" s="17">
        <v>53.35</v>
      </c>
      <c r="G251" s="17">
        <v>448.63499999999999</v>
      </c>
      <c r="H251" s="17">
        <v>11</v>
      </c>
      <c r="I251" s="17">
        <v>-34.250999999999998</v>
      </c>
      <c r="J251" s="17">
        <v>2651.54</v>
      </c>
      <c r="K251" s="17">
        <v>115</v>
      </c>
      <c r="L251" s="17">
        <v>-5.8500000000000003E-2</v>
      </c>
      <c r="M251" s="17">
        <v>100.005</v>
      </c>
      <c r="N251" s="17">
        <v>56.398429999999998</v>
      </c>
      <c r="O251" s="17">
        <v>49467.8</v>
      </c>
      <c r="P251" s="17">
        <v>1439.9</v>
      </c>
      <c r="Q251" s="17">
        <v>-32.26</v>
      </c>
      <c r="R251" s="17">
        <v>23930.5</v>
      </c>
      <c r="S251" s="17">
        <v>27.2</v>
      </c>
      <c r="T251" s="17">
        <v>-56.134999999999998</v>
      </c>
      <c r="U251" s="17">
        <v>-0.31850000000000001</v>
      </c>
      <c r="V251" s="17">
        <v>-6.9649999999999999</v>
      </c>
      <c r="W251" s="17">
        <v>25578.612420000001</v>
      </c>
      <c r="X251" s="17">
        <v>57530</v>
      </c>
      <c r="Y251" s="17">
        <v>44.86</v>
      </c>
      <c r="Z251" s="17">
        <v>-222.9</v>
      </c>
    </row>
    <row r="252" spans="1:26" x14ac:dyDescent="0.2">
      <c r="A252" s="27">
        <v>45232</v>
      </c>
      <c r="B252" s="17">
        <v>547.35900000000004</v>
      </c>
      <c r="C252" s="14">
        <v>5.5</v>
      </c>
      <c r="D252" s="17">
        <v>-430.5</v>
      </c>
      <c r="E252" s="17">
        <v>89.6</v>
      </c>
      <c r="F252" s="17">
        <v>47.524999999999999</v>
      </c>
      <c r="G252" s="17">
        <v>457.5</v>
      </c>
      <c r="H252" s="17">
        <v>14</v>
      </c>
      <c r="I252" s="17">
        <v>-261.27300000000002</v>
      </c>
      <c r="J252" s="17">
        <v>2691.5050000000001</v>
      </c>
      <c r="K252" s="17">
        <v>130</v>
      </c>
      <c r="L252" s="17">
        <v>0.1033</v>
      </c>
      <c r="M252" s="17">
        <v>110.01</v>
      </c>
      <c r="N252" s="17">
        <v>50.422550000000001</v>
      </c>
      <c r="O252" s="17">
        <v>50820</v>
      </c>
      <c r="P252" s="17">
        <v>1447.2</v>
      </c>
      <c r="Q252" s="17">
        <v>-29.927</v>
      </c>
      <c r="R252" s="17">
        <v>24388.309000000001</v>
      </c>
      <c r="S252" s="17">
        <v>27.5</v>
      </c>
      <c r="T252" s="17">
        <v>-56.375</v>
      </c>
      <c r="U252" s="17">
        <v>-0.29699999999999999</v>
      </c>
      <c r="V252" s="17">
        <v>-7.0449999999999999</v>
      </c>
      <c r="W252" s="17">
        <v>25578.612420000001</v>
      </c>
      <c r="X252" s="17">
        <v>57721.8</v>
      </c>
      <c r="Y252" s="17">
        <v>45.04</v>
      </c>
      <c r="Z252" s="17">
        <v>-225.58</v>
      </c>
    </row>
    <row r="253" spans="1:26" x14ac:dyDescent="0.2">
      <c r="A253" s="27">
        <v>45231</v>
      </c>
      <c r="B253" s="17">
        <v>556.43100000000004</v>
      </c>
      <c r="C253" s="14">
        <v>4.9050000000000002</v>
      </c>
      <c r="D253" s="17">
        <v>-446</v>
      </c>
      <c r="E253" s="17">
        <v>88.82</v>
      </c>
      <c r="F253" s="17">
        <v>44.35</v>
      </c>
      <c r="G253" s="17">
        <v>480</v>
      </c>
      <c r="H253" s="17">
        <v>23</v>
      </c>
      <c r="I253" s="17">
        <v>-320.77300000000002</v>
      </c>
      <c r="J253" s="17">
        <v>2757.5</v>
      </c>
      <c r="K253" s="17">
        <v>138.1</v>
      </c>
      <c r="L253" s="17">
        <v>0.03</v>
      </c>
      <c r="M253" s="17">
        <v>117</v>
      </c>
      <c r="N253" s="17">
        <v>49.5</v>
      </c>
      <c r="O253" s="17">
        <v>49240</v>
      </c>
      <c r="P253" s="17">
        <v>1499.3</v>
      </c>
      <c r="Q253" s="17">
        <v>-28.23</v>
      </c>
      <c r="R253" s="17">
        <v>23360.578000000001</v>
      </c>
      <c r="S253" s="17">
        <v>28.8</v>
      </c>
      <c r="T253" s="17">
        <v>-58.55</v>
      </c>
      <c r="U253" s="17">
        <v>-0.23799999999999999</v>
      </c>
      <c r="V253" s="17">
        <v>-7.1849999999999996</v>
      </c>
      <c r="W253" s="17">
        <v>25578.612420000001</v>
      </c>
      <c r="X253" s="17">
        <v>58346.5</v>
      </c>
      <c r="Y253" s="17">
        <v>46.384999999999998</v>
      </c>
      <c r="Z253" s="17">
        <v>-227.82</v>
      </c>
    </row>
    <row r="254" spans="1:26" x14ac:dyDescent="0.2">
      <c r="A254" s="27">
        <v>45230</v>
      </c>
      <c r="B254" s="17">
        <v>542.53700000000003</v>
      </c>
      <c r="C254" s="14">
        <v>4.915</v>
      </c>
      <c r="D254" s="17">
        <v>-469.1</v>
      </c>
      <c r="E254" s="17">
        <v>89.85</v>
      </c>
      <c r="F254" s="17">
        <v>43.05</v>
      </c>
      <c r="G254" s="17">
        <v>479.82499999999999</v>
      </c>
      <c r="H254" s="17">
        <v>20</v>
      </c>
      <c r="I254" s="17">
        <v>-359.49200000000002</v>
      </c>
      <c r="J254" s="17">
        <v>2899.692</v>
      </c>
      <c r="K254" s="17">
        <v>145</v>
      </c>
      <c r="L254" s="17">
        <v>-2.7E-2</v>
      </c>
      <c r="M254" s="17">
        <v>116.75</v>
      </c>
      <c r="N254" s="17">
        <v>44.332749999999997</v>
      </c>
      <c r="O254" s="17">
        <v>48602.5</v>
      </c>
      <c r="P254" s="17">
        <v>1494.1</v>
      </c>
      <c r="Q254" s="17">
        <v>-30.181999999999999</v>
      </c>
      <c r="R254" s="17">
        <v>22457.205000000002</v>
      </c>
      <c r="S254" s="17">
        <v>26.4</v>
      </c>
      <c r="T254" s="17">
        <v>-56.935000000000002</v>
      </c>
      <c r="U254" s="17">
        <v>-0.23300000000000001</v>
      </c>
      <c r="V254" s="17">
        <v>-7.1449999999999996</v>
      </c>
      <c r="W254" s="17">
        <v>25578.612420000001</v>
      </c>
      <c r="X254" s="17">
        <v>56873.5</v>
      </c>
      <c r="Y254" s="17">
        <v>46.195</v>
      </c>
      <c r="Z254" s="17">
        <v>-229.505</v>
      </c>
    </row>
    <row r="255" spans="1:26" x14ac:dyDescent="0.2">
      <c r="A255" s="27">
        <v>45229</v>
      </c>
      <c r="B255" s="17">
        <v>559.61900000000003</v>
      </c>
      <c r="C255" s="14">
        <v>5.2</v>
      </c>
      <c r="D255" s="17">
        <v>-478.5</v>
      </c>
      <c r="E255" s="17">
        <v>90.4</v>
      </c>
      <c r="F255" s="17">
        <v>45.533000000000001</v>
      </c>
      <c r="G255" s="17">
        <v>470</v>
      </c>
      <c r="H255" s="17">
        <v>22</v>
      </c>
      <c r="I255" s="17">
        <v>-380.50200000000001</v>
      </c>
      <c r="J255" s="17">
        <v>2836</v>
      </c>
      <c r="K255" s="17">
        <v>143</v>
      </c>
      <c r="L255" s="17">
        <v>-5.1799999999999999E-2</v>
      </c>
      <c r="M255" s="17">
        <v>103.5</v>
      </c>
      <c r="N255" s="17">
        <v>51.841329999999999</v>
      </c>
      <c r="O255" s="17">
        <v>41441.699999999997</v>
      </c>
      <c r="P255" s="17">
        <v>1490.6</v>
      </c>
      <c r="Q255" s="17">
        <v>-32.033000000000001</v>
      </c>
      <c r="R255" s="17">
        <v>23273.025000000001</v>
      </c>
      <c r="S255" s="17">
        <v>30</v>
      </c>
      <c r="T255" s="17">
        <v>-56.384999999999998</v>
      </c>
      <c r="U255" s="17">
        <v>-0.23549999999999999</v>
      </c>
      <c r="V255" s="17">
        <v>-7.1349999999999998</v>
      </c>
      <c r="W255" s="17">
        <v>25578.612420000001</v>
      </c>
      <c r="X255" s="17">
        <v>57578.8</v>
      </c>
      <c r="Y255" s="17">
        <v>46.19</v>
      </c>
      <c r="Z255" s="17">
        <v>-226.08</v>
      </c>
    </row>
    <row r="256" spans="1:26" x14ac:dyDescent="0.2">
      <c r="A256" s="27">
        <v>45226</v>
      </c>
      <c r="B256" s="17">
        <v>541.71</v>
      </c>
      <c r="C256" s="14">
        <v>5</v>
      </c>
      <c r="D256" s="17">
        <v>-416.99700000000001</v>
      </c>
      <c r="E256" s="17">
        <v>96.75</v>
      </c>
      <c r="F256" s="17">
        <v>43.05</v>
      </c>
      <c r="G256" s="17">
        <v>470</v>
      </c>
      <c r="H256" s="17">
        <v>29</v>
      </c>
      <c r="I256" s="17">
        <v>-383.73</v>
      </c>
      <c r="J256" s="17">
        <v>2869.7049999999999</v>
      </c>
      <c r="K256" s="17">
        <v>143</v>
      </c>
      <c r="L256" s="17">
        <v>7.9500000000000001E-2</v>
      </c>
      <c r="M256" s="17">
        <v>102.02500000000001</v>
      </c>
      <c r="N256" s="17">
        <v>56.575629999999997</v>
      </c>
      <c r="O256" s="17">
        <v>48857</v>
      </c>
      <c r="P256" s="17">
        <v>1480.5</v>
      </c>
      <c r="Q256" s="17">
        <v>-28.15</v>
      </c>
      <c r="R256" s="17">
        <v>24440.51</v>
      </c>
      <c r="S256" s="17">
        <v>30.5</v>
      </c>
      <c r="T256" s="17">
        <v>-56.26</v>
      </c>
      <c r="U256" s="17">
        <v>-0.2</v>
      </c>
      <c r="V256" s="17">
        <v>-7</v>
      </c>
      <c r="W256" s="17">
        <v>25578.612420000001</v>
      </c>
      <c r="X256" s="17">
        <v>52427</v>
      </c>
      <c r="Y256" s="17">
        <v>45.76</v>
      </c>
      <c r="Z256" s="17">
        <v>-226.85499999999999</v>
      </c>
    </row>
    <row r="257" spans="1:26" x14ac:dyDescent="0.2">
      <c r="A257" s="27">
        <v>45225</v>
      </c>
      <c r="B257" s="17">
        <v>546.66200000000003</v>
      </c>
      <c r="C257" s="14">
        <v>5</v>
      </c>
      <c r="D257" s="17">
        <v>-343</v>
      </c>
      <c r="E257" s="17">
        <v>95.15</v>
      </c>
      <c r="F257" s="17">
        <v>43.594999999999999</v>
      </c>
      <c r="G257" s="17">
        <v>479.14</v>
      </c>
      <c r="H257" s="17">
        <v>25</v>
      </c>
      <c r="I257" s="17">
        <v>-322.75200000000001</v>
      </c>
      <c r="J257" s="17">
        <v>2871</v>
      </c>
      <c r="K257" s="17">
        <v>150.5</v>
      </c>
      <c r="L257" s="17">
        <v>-4.3999999999999997E-2</v>
      </c>
      <c r="M257" s="17">
        <v>90.25</v>
      </c>
      <c r="N257" s="17">
        <v>54.19455</v>
      </c>
      <c r="O257" s="17">
        <v>45965</v>
      </c>
      <c r="P257" s="17">
        <v>1477.5</v>
      </c>
      <c r="Q257" s="17">
        <v>-29.207999999999998</v>
      </c>
      <c r="R257" s="17">
        <v>27300.879000000001</v>
      </c>
      <c r="S257" s="17">
        <v>31.71</v>
      </c>
      <c r="T257" s="17">
        <v>-55.25</v>
      </c>
      <c r="U257" s="17">
        <v>-0.20150000000000001</v>
      </c>
      <c r="V257" s="17">
        <v>-6.9550000000000001</v>
      </c>
      <c r="W257" s="17">
        <v>25578.612420000001</v>
      </c>
      <c r="X257" s="17">
        <v>52133.3</v>
      </c>
      <c r="Y257" s="17">
        <v>45.395000000000003</v>
      </c>
      <c r="Z257" s="17">
        <v>-227.08</v>
      </c>
    </row>
    <row r="258" spans="1:26" x14ac:dyDescent="0.2">
      <c r="A258" s="27">
        <v>45224</v>
      </c>
      <c r="B258" s="17">
        <v>537.5</v>
      </c>
      <c r="C258" s="14">
        <v>5.0999999999999996</v>
      </c>
      <c r="D258" s="17">
        <v>-330.5</v>
      </c>
      <c r="E258" s="17">
        <v>98.5</v>
      </c>
      <c r="F258" s="17">
        <v>44.44</v>
      </c>
      <c r="G258" s="17">
        <v>488.565</v>
      </c>
      <c r="H258" s="17">
        <v>24</v>
      </c>
      <c r="I258" s="17">
        <v>-309.49099999999999</v>
      </c>
      <c r="J258" s="17">
        <v>2952.5</v>
      </c>
      <c r="K258" s="17">
        <v>156.30000000000001</v>
      </c>
      <c r="L258" s="17">
        <v>-5.6000000000000001E-2</v>
      </c>
      <c r="M258" s="17">
        <v>85.18</v>
      </c>
      <c r="N258" s="17">
        <v>60.032400000000003</v>
      </c>
      <c r="O258" s="17">
        <v>43875.8</v>
      </c>
      <c r="P258" s="17">
        <v>1514</v>
      </c>
      <c r="Q258" s="17">
        <v>-29.617999999999999</v>
      </c>
      <c r="R258" s="17">
        <v>27563.956999999999</v>
      </c>
      <c r="S258" s="17">
        <v>31.3</v>
      </c>
      <c r="T258" s="17">
        <v>-56.01</v>
      </c>
      <c r="U258" s="17">
        <v>-0.23849999999999999</v>
      </c>
      <c r="V258" s="17">
        <v>-7.2750000000000004</v>
      </c>
      <c r="W258" s="17">
        <v>25578.612420000001</v>
      </c>
      <c r="X258" s="17">
        <v>46352.3</v>
      </c>
      <c r="Y258" s="17">
        <v>46.343000000000004</v>
      </c>
      <c r="Z258" s="17">
        <v>-231.67</v>
      </c>
    </row>
    <row r="259" spans="1:26" x14ac:dyDescent="0.2">
      <c r="A259" s="27">
        <v>45223</v>
      </c>
      <c r="B259" s="17">
        <v>554.5</v>
      </c>
      <c r="C259" s="14">
        <v>5.9</v>
      </c>
      <c r="D259" s="17">
        <v>-318.375</v>
      </c>
      <c r="E259" s="17">
        <v>105</v>
      </c>
      <c r="F259" s="17">
        <v>42.66</v>
      </c>
      <c r="G259" s="17">
        <v>477.375</v>
      </c>
      <c r="H259" s="17">
        <v>25</v>
      </c>
      <c r="I259" s="17">
        <v>-383.74400000000003</v>
      </c>
      <c r="J259" s="17">
        <v>2887.002</v>
      </c>
      <c r="K259" s="17">
        <v>167</v>
      </c>
      <c r="L259" s="17">
        <v>-1.52E-2</v>
      </c>
      <c r="M259" s="17">
        <v>85.234999999999999</v>
      </c>
      <c r="N259" s="17">
        <v>59.296500000000002</v>
      </c>
      <c r="O259" s="17">
        <v>44451</v>
      </c>
      <c r="P259" s="17">
        <v>1473</v>
      </c>
      <c r="Q259" s="17">
        <v>-28.263000000000002</v>
      </c>
      <c r="R259" s="17">
        <v>28086</v>
      </c>
      <c r="S259" s="17">
        <v>31</v>
      </c>
      <c r="T259" s="17">
        <v>-54.61</v>
      </c>
      <c r="U259" s="17">
        <v>-0.2525</v>
      </c>
      <c r="V259" s="17">
        <v>-7.07</v>
      </c>
      <c r="W259" s="17">
        <v>25578.612420000001</v>
      </c>
      <c r="X259" s="17">
        <v>46222</v>
      </c>
      <c r="Y259" s="17">
        <v>45.77</v>
      </c>
      <c r="Z259" s="17">
        <v>-226.25</v>
      </c>
    </row>
    <row r="260" spans="1:26" x14ac:dyDescent="0.2">
      <c r="A260" s="27">
        <v>45222</v>
      </c>
      <c r="B260" s="17">
        <v>562.5</v>
      </c>
      <c r="C260" s="14">
        <v>6.5</v>
      </c>
      <c r="D260" s="17">
        <v>-293</v>
      </c>
      <c r="E260" s="17">
        <v>106.75</v>
      </c>
      <c r="F260" s="17">
        <v>42.588000000000001</v>
      </c>
      <c r="G260" s="17">
        <v>480</v>
      </c>
      <c r="H260" s="17">
        <v>44</v>
      </c>
      <c r="I260" s="17">
        <v>-424.49</v>
      </c>
      <c r="J260" s="17">
        <v>2895</v>
      </c>
      <c r="K260" s="17">
        <v>170.1</v>
      </c>
      <c r="L260" s="17">
        <v>-1.52E-2</v>
      </c>
      <c r="M260" s="17">
        <v>87.07</v>
      </c>
      <c r="N260" s="17">
        <v>55</v>
      </c>
      <c r="O260" s="17">
        <v>40350</v>
      </c>
      <c r="P260" s="17">
        <v>1477</v>
      </c>
      <c r="Q260" s="17">
        <v>-20.305</v>
      </c>
      <c r="R260" s="17">
        <v>28830.546999999999</v>
      </c>
      <c r="S260" s="17">
        <v>31.9</v>
      </c>
      <c r="T260" s="17">
        <v>-55.2</v>
      </c>
      <c r="U260" s="17">
        <v>-0.2195</v>
      </c>
      <c r="V260" s="17">
        <v>-7.1349999999999998</v>
      </c>
      <c r="W260" s="17">
        <v>25578.612420000001</v>
      </c>
      <c r="X260" s="17">
        <v>46226</v>
      </c>
      <c r="Y260" s="17">
        <v>46.18</v>
      </c>
      <c r="Z260" s="17">
        <v>-226.29300000000001</v>
      </c>
    </row>
    <row r="261" spans="1:26" x14ac:dyDescent="0.2">
      <c r="A261" s="27">
        <v>45219</v>
      </c>
      <c r="B261" s="17">
        <v>564.5</v>
      </c>
      <c r="C261" s="14">
        <v>6.55</v>
      </c>
      <c r="D261" s="17">
        <v>-296</v>
      </c>
      <c r="E261" s="17">
        <v>109.2</v>
      </c>
      <c r="F261" s="17">
        <v>41.99</v>
      </c>
      <c r="G261" s="17">
        <v>480.005</v>
      </c>
      <c r="H261" s="17">
        <v>37</v>
      </c>
      <c r="I261" s="17">
        <v>-357.71800000000002</v>
      </c>
      <c r="J261" s="17">
        <v>2920.0050000000001</v>
      </c>
      <c r="K261" s="17">
        <v>171</v>
      </c>
      <c r="L261" s="17">
        <v>2.8500000000000001E-2</v>
      </c>
      <c r="M261" s="17">
        <v>86.504999999999995</v>
      </c>
      <c r="N261" s="17">
        <v>50.348599999999998</v>
      </c>
      <c r="O261" s="17">
        <v>41860</v>
      </c>
      <c r="P261" s="17">
        <v>1490.3</v>
      </c>
      <c r="Q261" s="17">
        <v>-24.5</v>
      </c>
      <c r="R261" s="17">
        <v>28758.053</v>
      </c>
      <c r="S261" s="17">
        <v>31.5</v>
      </c>
      <c r="T261" s="17">
        <v>-55.92</v>
      </c>
      <c r="U261" s="17">
        <v>-0.20749999999999999</v>
      </c>
      <c r="V261" s="17">
        <v>-7.2140000000000004</v>
      </c>
      <c r="W261" s="17">
        <v>25578.612420000001</v>
      </c>
      <c r="X261" s="17">
        <v>46213.8</v>
      </c>
      <c r="Y261" s="17">
        <v>45.94</v>
      </c>
      <c r="Z261" s="17">
        <v>-226.142</v>
      </c>
    </row>
    <row r="262" spans="1:26" x14ac:dyDescent="0.2">
      <c r="A262" s="27">
        <v>45218</v>
      </c>
      <c r="B262" s="17">
        <v>574.5</v>
      </c>
      <c r="C262" s="14">
        <v>6.2</v>
      </c>
      <c r="D262" s="17">
        <v>-265</v>
      </c>
      <c r="E262" s="17">
        <v>111.4</v>
      </c>
      <c r="F262" s="17">
        <v>39</v>
      </c>
      <c r="G262" s="17">
        <v>477.5</v>
      </c>
      <c r="H262" s="17">
        <v>35</v>
      </c>
      <c r="I262" s="17">
        <v>-321.42200000000003</v>
      </c>
      <c r="J262" s="17">
        <v>2925.2</v>
      </c>
      <c r="K262" s="17">
        <v>170.1</v>
      </c>
      <c r="L262" s="17">
        <v>6.6500000000000004E-2</v>
      </c>
      <c r="M262" s="17">
        <v>86.54</v>
      </c>
      <c r="N262" s="17">
        <v>56.55247</v>
      </c>
      <c r="O262" s="17">
        <v>42570.5</v>
      </c>
      <c r="P262" s="17">
        <v>1497</v>
      </c>
      <c r="Q262" s="17">
        <v>-23.016999999999999</v>
      </c>
      <c r="R262" s="17">
        <v>29833.25</v>
      </c>
      <c r="S262" s="17">
        <v>32.215000000000003</v>
      </c>
      <c r="T262" s="17">
        <v>-55.9</v>
      </c>
      <c r="U262" s="17">
        <v>-0.16070000000000001</v>
      </c>
      <c r="V262" s="17">
        <v>-7.25</v>
      </c>
      <c r="W262" s="17">
        <v>25578.612420000001</v>
      </c>
      <c r="X262" s="17">
        <v>42938</v>
      </c>
      <c r="Y262" s="17">
        <v>45.89</v>
      </c>
      <c r="Z262" s="17">
        <v>-226.31</v>
      </c>
    </row>
    <row r="263" spans="1:26" x14ac:dyDescent="0.2">
      <c r="A263" s="27">
        <v>45217</v>
      </c>
      <c r="B263" s="17">
        <v>559.5</v>
      </c>
      <c r="C263" s="14">
        <v>6.05</v>
      </c>
      <c r="D263" s="17">
        <v>-360</v>
      </c>
      <c r="E263" s="17">
        <v>110.85</v>
      </c>
      <c r="F263" s="17">
        <v>39.564999999999998</v>
      </c>
      <c r="G263" s="17">
        <v>485.78</v>
      </c>
      <c r="H263" s="17">
        <v>21</v>
      </c>
      <c r="I263" s="17">
        <v>-375.524</v>
      </c>
      <c r="J263" s="17">
        <v>2996.605</v>
      </c>
      <c r="K263" s="17">
        <v>167.6</v>
      </c>
      <c r="L263" s="17">
        <v>-1.52E-2</v>
      </c>
      <c r="M263" s="17">
        <v>90.504999999999995</v>
      </c>
      <c r="N263" s="17">
        <v>54.036999999999999</v>
      </c>
      <c r="O263" s="17">
        <v>42800</v>
      </c>
      <c r="P263" s="17">
        <v>1519.5</v>
      </c>
      <c r="Q263" s="17">
        <v>-24.574999999999999</v>
      </c>
      <c r="R263" s="17">
        <v>28596.280999999999</v>
      </c>
      <c r="S263" s="17">
        <v>32.5</v>
      </c>
      <c r="T263" s="17">
        <v>-57.55</v>
      </c>
      <c r="U263" s="17">
        <v>-0.2019</v>
      </c>
      <c r="V263" s="17">
        <v>-7.1550000000000002</v>
      </c>
      <c r="W263" s="17">
        <v>25578.612420000001</v>
      </c>
      <c r="X263" s="17">
        <v>41685.800000000003</v>
      </c>
      <c r="Y263" s="17">
        <v>47.24</v>
      </c>
      <c r="Z263" s="17">
        <v>-231.79</v>
      </c>
    </row>
    <row r="264" spans="1:26" x14ac:dyDescent="0.2">
      <c r="A264" s="27">
        <v>45216</v>
      </c>
      <c r="B264" s="17">
        <v>574.5</v>
      </c>
      <c r="C264" s="14">
        <v>5.55</v>
      </c>
      <c r="D264" s="17">
        <v>-342.27300000000002</v>
      </c>
      <c r="E264" s="17">
        <v>109</v>
      </c>
      <c r="F264" s="17">
        <v>38.424999999999997</v>
      </c>
      <c r="G264" s="17">
        <v>480</v>
      </c>
      <c r="H264" s="17">
        <v>22</v>
      </c>
      <c r="I264" s="17">
        <v>-367.31700000000001</v>
      </c>
      <c r="J264" s="17">
        <v>2896.5</v>
      </c>
      <c r="K264" s="17">
        <v>170</v>
      </c>
      <c r="L264" s="17">
        <v>1.55E-2</v>
      </c>
      <c r="M264" s="17">
        <v>96.591999999999999</v>
      </c>
      <c r="N264" s="17">
        <v>49.464750000000002</v>
      </c>
      <c r="O264" s="17">
        <v>42802.5</v>
      </c>
      <c r="P264" s="17">
        <v>1462.5</v>
      </c>
      <c r="Q264" s="17">
        <v>-23.085000000000001</v>
      </c>
      <c r="R264" s="17">
        <v>27983</v>
      </c>
      <c r="S264" s="17">
        <v>31.75</v>
      </c>
      <c r="T264" s="17">
        <v>-56.935000000000002</v>
      </c>
      <c r="U264" s="17">
        <v>-0.20649999999999999</v>
      </c>
      <c r="V264" s="17">
        <v>-7.0949999999999998</v>
      </c>
      <c r="W264" s="17">
        <v>25578.612420000001</v>
      </c>
      <c r="X264" s="17">
        <v>42963.5</v>
      </c>
      <c r="Y264" s="17">
        <v>46.91</v>
      </c>
      <c r="Z264" s="17">
        <v>-226.94300000000001</v>
      </c>
    </row>
    <row r="265" spans="1:26" x14ac:dyDescent="0.2">
      <c r="A265" s="27">
        <v>45215</v>
      </c>
      <c r="B265" s="17">
        <v>572.42100000000005</v>
      </c>
      <c r="C265" s="14">
        <v>5.8</v>
      </c>
      <c r="D265" s="17">
        <v>-322.63</v>
      </c>
      <c r="E265" s="17">
        <v>113.25</v>
      </c>
      <c r="F265" s="17">
        <v>37.965000000000003</v>
      </c>
      <c r="G265" s="17">
        <v>480</v>
      </c>
      <c r="H265" s="17">
        <v>26</v>
      </c>
      <c r="I265" s="17">
        <v>-396.22300000000001</v>
      </c>
      <c r="J265" s="17">
        <v>2885</v>
      </c>
      <c r="K265" s="17">
        <v>168</v>
      </c>
      <c r="L265" s="17">
        <v>2.5999999999999999E-2</v>
      </c>
      <c r="M265" s="17">
        <v>97.094999999999999</v>
      </c>
      <c r="N265" s="17">
        <v>51.085000000000001</v>
      </c>
      <c r="O265" s="17">
        <v>42915</v>
      </c>
      <c r="P265" s="17">
        <v>1481.5</v>
      </c>
      <c r="Q265" s="17">
        <v>-23.33</v>
      </c>
      <c r="R265" s="17">
        <v>27588.42</v>
      </c>
      <c r="S265" s="17">
        <v>32.4</v>
      </c>
      <c r="T265" s="17">
        <v>-57.265000000000001</v>
      </c>
      <c r="U265" s="17">
        <v>-0.19800000000000001</v>
      </c>
      <c r="V265" s="17">
        <v>-7.1550000000000002</v>
      </c>
      <c r="W265" s="17">
        <v>25578.612420000001</v>
      </c>
      <c r="X265" s="17">
        <v>45653.5</v>
      </c>
      <c r="Y265" s="17">
        <v>46.81</v>
      </c>
      <c r="Z265" s="17">
        <v>-226.505</v>
      </c>
    </row>
    <row r="266" spans="1:26" x14ac:dyDescent="0.2">
      <c r="A266" s="27">
        <v>45212</v>
      </c>
      <c r="B266" s="17">
        <v>583.5</v>
      </c>
      <c r="C266" s="14">
        <v>5.6479999999999997</v>
      </c>
      <c r="D266" s="17">
        <v>-326</v>
      </c>
      <c r="E266" s="17">
        <v>112.52500000000001</v>
      </c>
      <c r="F266" s="17">
        <v>36.677</v>
      </c>
      <c r="G266" s="17">
        <v>477.15</v>
      </c>
      <c r="H266" s="17">
        <v>26</v>
      </c>
      <c r="I266" s="17">
        <v>-329.49</v>
      </c>
      <c r="J266" s="17">
        <v>2893.1</v>
      </c>
      <c r="K266" s="17">
        <v>157.6</v>
      </c>
      <c r="L266" s="17">
        <v>0.10879999999999999</v>
      </c>
      <c r="M266" s="17">
        <v>99.765000000000001</v>
      </c>
      <c r="N266" s="17">
        <v>54.524999999999999</v>
      </c>
      <c r="O266" s="17">
        <v>43160</v>
      </c>
      <c r="P266" s="17">
        <v>1504.4</v>
      </c>
      <c r="Q266" s="17">
        <v>-28.99</v>
      </c>
      <c r="R266" s="17">
        <v>27173.5</v>
      </c>
      <c r="S266" s="17">
        <v>35.9</v>
      </c>
      <c r="T266" s="17">
        <v>-57.85</v>
      </c>
      <c r="U266" s="17">
        <v>-0.192</v>
      </c>
      <c r="V266" s="17">
        <v>-7.1</v>
      </c>
      <c r="W266" s="17">
        <v>25578.612420000001</v>
      </c>
      <c r="X266" s="17">
        <v>48105.8</v>
      </c>
      <c r="Y266" s="17">
        <v>46.66</v>
      </c>
      <c r="Z266" s="17">
        <v>-226.72</v>
      </c>
    </row>
    <row r="267" spans="1:26" x14ac:dyDescent="0.2">
      <c r="A267" s="27">
        <v>45211</v>
      </c>
      <c r="B267" s="17">
        <v>576.84</v>
      </c>
      <c r="C267" s="14">
        <v>5.6950000000000003</v>
      </c>
      <c r="D267" s="17">
        <v>-352</v>
      </c>
      <c r="E267" s="17">
        <v>106.503</v>
      </c>
      <c r="F267" s="17">
        <v>35.664999999999999</v>
      </c>
      <c r="G267" s="17">
        <v>472.30200000000002</v>
      </c>
      <c r="H267" s="17">
        <v>24.5</v>
      </c>
      <c r="I267" s="17">
        <v>-273.495</v>
      </c>
      <c r="J267" s="17">
        <v>2890.25</v>
      </c>
      <c r="K267" s="17">
        <v>155.1</v>
      </c>
      <c r="L267" s="17">
        <v>0.10879999999999999</v>
      </c>
      <c r="M267" s="17">
        <v>90.75</v>
      </c>
      <c r="N267" s="17">
        <v>55.825000000000003</v>
      </c>
      <c r="O267" s="17">
        <v>44032.5</v>
      </c>
      <c r="P267" s="17">
        <v>1494.2</v>
      </c>
      <c r="Q267" s="17">
        <v>-29.358000000000001</v>
      </c>
      <c r="R267" s="17">
        <v>27047.859</v>
      </c>
      <c r="S267" s="17">
        <v>37.69</v>
      </c>
      <c r="T267" s="17">
        <v>-57.725000000000001</v>
      </c>
      <c r="U267" s="17">
        <v>-0.21249999999999999</v>
      </c>
      <c r="V267" s="17">
        <v>-7.085</v>
      </c>
      <c r="W267" s="17">
        <v>25578.612420000001</v>
      </c>
      <c r="X267" s="17">
        <v>50826.8</v>
      </c>
      <c r="Y267" s="17">
        <v>46.344999999999999</v>
      </c>
      <c r="Z267" s="17">
        <v>-226.173</v>
      </c>
    </row>
    <row r="268" spans="1:26" x14ac:dyDescent="0.2">
      <c r="A268" s="27">
        <v>45210</v>
      </c>
      <c r="B268" s="17">
        <v>581.5</v>
      </c>
      <c r="C268" s="14">
        <v>6</v>
      </c>
      <c r="D268" s="17">
        <v>-352</v>
      </c>
      <c r="E268" s="17">
        <v>103.027</v>
      </c>
      <c r="F268" s="17">
        <v>38.484999999999999</v>
      </c>
      <c r="G268" s="17">
        <v>483</v>
      </c>
      <c r="H268" s="17">
        <v>24</v>
      </c>
      <c r="I268" s="17">
        <v>-357.50400000000002</v>
      </c>
      <c r="J268" s="17">
        <v>2957.6779999999999</v>
      </c>
      <c r="K268" s="17">
        <v>159</v>
      </c>
      <c r="L268" s="17">
        <v>3.6499999999999998E-2</v>
      </c>
      <c r="M268" s="17">
        <v>86.084999999999994</v>
      </c>
      <c r="N268" s="17">
        <v>54.470350000000003</v>
      </c>
      <c r="O268" s="17">
        <v>42607.5</v>
      </c>
      <c r="P268" s="17">
        <v>1537.2</v>
      </c>
      <c r="Q268" s="17">
        <v>-31.484999999999999</v>
      </c>
      <c r="R268" s="17">
        <v>25986.828000000001</v>
      </c>
      <c r="S268" s="17">
        <v>38.9</v>
      </c>
      <c r="T268" s="17">
        <v>-59.825000000000003</v>
      </c>
      <c r="U268" s="17">
        <v>-0.22800000000000001</v>
      </c>
      <c r="V268" s="17">
        <v>-7.0350000000000001</v>
      </c>
      <c r="W268" s="17">
        <v>25578.612420000001</v>
      </c>
      <c r="X268" s="17">
        <v>52650.5</v>
      </c>
      <c r="Y268" s="17">
        <v>48.02</v>
      </c>
      <c r="Z268" s="17">
        <v>-232.54</v>
      </c>
    </row>
    <row r="269" spans="1:26" x14ac:dyDescent="0.2">
      <c r="A269" s="27">
        <v>45209</v>
      </c>
      <c r="B269" s="17">
        <v>574.77700000000004</v>
      </c>
      <c r="C269" s="14">
        <v>6.7</v>
      </c>
      <c r="D269" s="17">
        <v>-301.99700000000001</v>
      </c>
      <c r="E269" s="17">
        <v>105.123</v>
      </c>
      <c r="F269" s="17">
        <v>40.619999999999997</v>
      </c>
      <c r="G269" s="17">
        <v>485</v>
      </c>
      <c r="H269" s="17">
        <v>29</v>
      </c>
      <c r="I269" s="17">
        <v>-325.02199999999999</v>
      </c>
      <c r="J269" s="17">
        <v>2850</v>
      </c>
      <c r="K269" s="17">
        <v>170</v>
      </c>
      <c r="L269" s="17">
        <v>7.4200000000000002E-2</v>
      </c>
      <c r="M269" s="17">
        <v>88.5</v>
      </c>
      <c r="N269" s="17">
        <v>50.835000000000001</v>
      </c>
      <c r="O269" s="17">
        <v>43007.5</v>
      </c>
      <c r="P269" s="17">
        <v>1511</v>
      </c>
      <c r="Q269" s="17">
        <v>-29.733000000000001</v>
      </c>
      <c r="R269" s="17">
        <v>26014.141</v>
      </c>
      <c r="S269" s="17">
        <v>38.305</v>
      </c>
      <c r="T269" s="17">
        <v>-58.564999999999998</v>
      </c>
      <c r="U269" s="17">
        <v>-0.20499999999999999</v>
      </c>
      <c r="V269" s="17">
        <v>-7.15</v>
      </c>
      <c r="W269" s="17">
        <v>25578.612420000001</v>
      </c>
      <c r="X269" s="17">
        <v>47524</v>
      </c>
      <c r="Y269" s="17">
        <v>47.49</v>
      </c>
      <c r="Z269" s="17">
        <v>-225.95500000000001</v>
      </c>
    </row>
    <row r="270" spans="1:26" x14ac:dyDescent="0.2">
      <c r="A270" s="27">
        <v>45208</v>
      </c>
      <c r="B270" s="17">
        <v>580.548</v>
      </c>
      <c r="C270" s="14">
        <v>6.9</v>
      </c>
      <c r="D270" s="17">
        <v>-270.48399999999998</v>
      </c>
      <c r="E270" s="17">
        <v>106.279</v>
      </c>
      <c r="F270" s="17">
        <v>43.911999999999999</v>
      </c>
      <c r="G270" s="17">
        <v>500</v>
      </c>
      <c r="H270" s="17">
        <v>23</v>
      </c>
      <c r="I270" s="17">
        <v>-357.71800000000002</v>
      </c>
      <c r="J270" s="17">
        <v>2855</v>
      </c>
      <c r="K270" s="17">
        <v>170.7</v>
      </c>
      <c r="L270" s="17">
        <v>7.4499999999999997E-2</v>
      </c>
      <c r="M270" s="17">
        <v>98.5</v>
      </c>
      <c r="N270" s="17">
        <v>49.146320000000003</v>
      </c>
      <c r="O270" s="17">
        <v>44056.800000000003</v>
      </c>
      <c r="P270" s="17">
        <v>1514</v>
      </c>
      <c r="Q270" s="17">
        <v>-26.97</v>
      </c>
      <c r="R270" s="17">
        <v>26455.5</v>
      </c>
      <c r="S270" s="17">
        <v>40</v>
      </c>
      <c r="T270" s="17">
        <v>-58.85</v>
      </c>
      <c r="U270" s="17">
        <v>-0.20949999999999999</v>
      </c>
      <c r="V270" s="17">
        <v>-6.9950000000000001</v>
      </c>
      <c r="W270" s="17">
        <v>25578.612420000001</v>
      </c>
      <c r="X270" s="17">
        <v>39107</v>
      </c>
      <c r="Y270" s="17">
        <v>47.658000000000001</v>
      </c>
      <c r="Z270" s="17">
        <v>-225.828</v>
      </c>
    </row>
    <row r="271" spans="1:26" x14ac:dyDescent="0.2">
      <c r="A271" s="27">
        <v>45205</v>
      </c>
      <c r="B271" s="17">
        <v>582.5</v>
      </c>
      <c r="C271" s="14">
        <v>7.25</v>
      </c>
      <c r="D271" s="17">
        <v>-255</v>
      </c>
      <c r="E271" s="17">
        <v>107.706</v>
      </c>
      <c r="F271" s="17">
        <v>44.5</v>
      </c>
      <c r="G271" s="17">
        <v>500.67500000000001</v>
      </c>
      <c r="H271" s="17">
        <v>24</v>
      </c>
      <c r="I271" s="17">
        <v>-362.00099999999998</v>
      </c>
      <c r="J271" s="17">
        <v>2857</v>
      </c>
      <c r="K271" s="17">
        <v>170</v>
      </c>
      <c r="L271" s="17">
        <v>8.2199999999999995E-2</v>
      </c>
      <c r="M271" s="17">
        <v>95</v>
      </c>
      <c r="N271" s="17">
        <v>47.765999999999998</v>
      </c>
      <c r="O271" s="17">
        <v>39077.699999999997</v>
      </c>
      <c r="P271" s="17">
        <v>1495.9</v>
      </c>
      <c r="Q271" s="17">
        <v>-29.36</v>
      </c>
      <c r="R271" s="17">
        <v>25435.5</v>
      </c>
      <c r="S271" s="17">
        <v>41.5</v>
      </c>
      <c r="T271" s="17">
        <v>-58.76</v>
      </c>
      <c r="U271" s="17">
        <v>-0.222</v>
      </c>
      <c r="V271" s="17">
        <v>-7.1</v>
      </c>
      <c r="W271" s="17">
        <v>25578.612420000001</v>
      </c>
      <c r="X271" s="17">
        <v>36528</v>
      </c>
      <c r="Y271" s="17">
        <v>47.612000000000002</v>
      </c>
      <c r="Z271" s="17">
        <v>-226.37200000000001</v>
      </c>
    </row>
    <row r="272" spans="1:26" x14ac:dyDescent="0.2">
      <c r="A272" s="27">
        <v>45204</v>
      </c>
      <c r="B272" s="17">
        <v>581.26700000000005</v>
      </c>
      <c r="C272" s="14">
        <v>7.35</v>
      </c>
      <c r="D272" s="17">
        <v>-259</v>
      </c>
      <c r="E272" s="17">
        <v>103.25</v>
      </c>
      <c r="F272" s="17">
        <v>44.55</v>
      </c>
      <c r="G272" s="17">
        <v>497.505</v>
      </c>
      <c r="H272" s="17">
        <v>25</v>
      </c>
      <c r="I272" s="17">
        <v>-276.49400000000003</v>
      </c>
      <c r="J272" s="17">
        <v>2852</v>
      </c>
      <c r="K272" s="17">
        <v>170</v>
      </c>
      <c r="L272" s="17">
        <v>0.16300000000000001</v>
      </c>
      <c r="M272" s="17">
        <v>105.38500000000001</v>
      </c>
      <c r="N272" s="17">
        <v>52.54</v>
      </c>
      <c r="O272" s="17">
        <v>41905</v>
      </c>
      <c r="P272" s="17">
        <v>1519.3</v>
      </c>
      <c r="Q272" s="17">
        <v>-28.63</v>
      </c>
      <c r="R272" s="17">
        <v>26048.184000000001</v>
      </c>
      <c r="S272" s="17">
        <v>40.799999999999997</v>
      </c>
      <c r="T272" s="17">
        <v>-58.85</v>
      </c>
      <c r="U272" s="17">
        <v>-0.19</v>
      </c>
      <c r="V272" s="17">
        <v>-6.8650000000000002</v>
      </c>
      <c r="W272" s="17">
        <v>25578.612420000001</v>
      </c>
      <c r="X272" s="17">
        <v>27644.5</v>
      </c>
      <c r="Y272" s="17">
        <v>47.26</v>
      </c>
      <c r="Z272" s="17">
        <v>-224.91</v>
      </c>
    </row>
    <row r="273" spans="1:26" x14ac:dyDescent="0.2">
      <c r="A273" s="27">
        <v>45203</v>
      </c>
      <c r="B273" s="17">
        <v>570.5</v>
      </c>
      <c r="C273" s="14">
        <v>7.3550000000000004</v>
      </c>
      <c r="D273" s="17">
        <v>-275</v>
      </c>
      <c r="E273" s="17">
        <v>99.35</v>
      </c>
      <c r="F273" s="17">
        <v>45.5</v>
      </c>
      <c r="G273" s="17">
        <v>512.495</v>
      </c>
      <c r="H273" s="17">
        <v>29</v>
      </c>
      <c r="I273" s="17">
        <v>-311.72300000000001</v>
      </c>
      <c r="J273" s="17">
        <v>2870</v>
      </c>
      <c r="K273" s="17">
        <v>175</v>
      </c>
      <c r="L273" s="17">
        <v>0.1152</v>
      </c>
      <c r="M273" s="17">
        <v>125</v>
      </c>
      <c r="N273" s="17">
        <v>54.17165</v>
      </c>
      <c r="O273" s="17">
        <v>43039</v>
      </c>
      <c r="P273" s="17">
        <v>1586.5</v>
      </c>
      <c r="Q273" s="17">
        <v>-29.242999999999999</v>
      </c>
      <c r="R273" s="17">
        <v>26304.5</v>
      </c>
      <c r="S273" s="17">
        <v>41.78</v>
      </c>
      <c r="T273" s="17">
        <v>-59.66</v>
      </c>
      <c r="U273" s="17">
        <v>-0.17749999999999999</v>
      </c>
      <c r="V273" s="17">
        <v>-6.8550000000000004</v>
      </c>
      <c r="W273" s="17">
        <v>25578.612420000001</v>
      </c>
      <c r="X273" s="17">
        <v>29172.3</v>
      </c>
      <c r="Y273" s="17">
        <v>48.207999999999998</v>
      </c>
      <c r="Z273" s="17">
        <v>-234.13499999999999</v>
      </c>
    </row>
    <row r="274" spans="1:26" x14ac:dyDescent="0.2">
      <c r="A274" s="27">
        <v>45202</v>
      </c>
      <c r="B274" s="17">
        <v>582.5</v>
      </c>
      <c r="C274" s="14">
        <v>7.75</v>
      </c>
      <c r="D274" s="17">
        <v>-281</v>
      </c>
      <c r="E274" s="17">
        <v>96.643000000000001</v>
      </c>
      <c r="F274" s="17">
        <v>44.256999999999998</v>
      </c>
      <c r="G274" s="17">
        <v>502.495</v>
      </c>
      <c r="H274" s="17">
        <v>24.914999999999999</v>
      </c>
      <c r="I274" s="17">
        <v>-270.74799999999999</v>
      </c>
      <c r="J274" s="17">
        <v>2809.1</v>
      </c>
      <c r="K274" s="17">
        <v>177</v>
      </c>
      <c r="L274" s="17">
        <v>0.1152</v>
      </c>
      <c r="M274" s="17">
        <v>122.185</v>
      </c>
      <c r="N274" s="17">
        <v>51.709600000000002</v>
      </c>
      <c r="O274" s="17">
        <v>47270</v>
      </c>
      <c r="P274" s="17">
        <v>1592.5</v>
      </c>
      <c r="Q274" s="17">
        <v>-27.367999999999999</v>
      </c>
      <c r="R274" s="17">
        <v>26804.5</v>
      </c>
      <c r="S274" s="17">
        <v>36.950000000000003</v>
      </c>
      <c r="T274" s="17">
        <v>-58.47</v>
      </c>
      <c r="U274" s="17">
        <v>-0.185</v>
      </c>
      <c r="V274" s="17">
        <v>-6.9249999999999998</v>
      </c>
      <c r="W274" s="17">
        <v>25578.612420000001</v>
      </c>
      <c r="X274" s="17">
        <v>29000</v>
      </c>
      <c r="Y274" s="17">
        <v>46.784999999999997</v>
      </c>
      <c r="Z274" s="17">
        <v>-225.99</v>
      </c>
    </row>
    <row r="275" spans="1:26" x14ac:dyDescent="0.2">
      <c r="A275" s="27">
        <v>45201</v>
      </c>
      <c r="B275" s="17">
        <v>568.5</v>
      </c>
      <c r="C275" s="14">
        <v>6.85</v>
      </c>
      <c r="D275" s="17">
        <v>-298.23500000000001</v>
      </c>
      <c r="E275" s="17">
        <v>94.52</v>
      </c>
      <c r="F275" s="17">
        <v>41.5</v>
      </c>
      <c r="G275" s="17">
        <v>513.20500000000004</v>
      </c>
      <c r="H275" s="17">
        <v>26</v>
      </c>
      <c r="I275" s="17">
        <v>-350.44200000000001</v>
      </c>
      <c r="J275" s="17">
        <v>2750.65</v>
      </c>
      <c r="K275" s="17">
        <v>181</v>
      </c>
      <c r="L275" s="17">
        <v>0.1152</v>
      </c>
      <c r="M275" s="17">
        <v>148.25</v>
      </c>
      <c r="N275" s="17">
        <v>54.041350000000001</v>
      </c>
      <c r="O275" s="17">
        <v>49487.5</v>
      </c>
      <c r="P275" s="17">
        <v>1577.8</v>
      </c>
      <c r="Q275" s="17">
        <v>-25.645</v>
      </c>
      <c r="R275" s="17">
        <v>27334</v>
      </c>
      <c r="S275" s="17">
        <v>36.950000000000003</v>
      </c>
      <c r="T275" s="17">
        <v>-57.73</v>
      </c>
      <c r="U275" s="17">
        <v>-0.20300000000000001</v>
      </c>
      <c r="V275" s="17">
        <v>-6.8949999999999996</v>
      </c>
      <c r="W275" s="17">
        <v>25578.612420000001</v>
      </c>
      <c r="X275" s="17">
        <v>21030</v>
      </c>
      <c r="Y275" s="17">
        <v>47.65</v>
      </c>
      <c r="Z275" s="17">
        <v>-229.78</v>
      </c>
    </row>
    <row r="276" spans="1:26" x14ac:dyDescent="0.2">
      <c r="A276" s="27">
        <v>45198</v>
      </c>
      <c r="B276" s="17">
        <v>572.78399999999999</v>
      </c>
      <c r="C276" s="14">
        <v>6.4</v>
      </c>
      <c r="D276" s="17">
        <v>-299.86</v>
      </c>
      <c r="E276" s="17">
        <v>92</v>
      </c>
      <c r="F276" s="17">
        <v>43.161999999999999</v>
      </c>
      <c r="G276" s="17">
        <v>524.87</v>
      </c>
      <c r="H276" s="17">
        <v>23</v>
      </c>
      <c r="I276" s="17">
        <v>-337.73899999999998</v>
      </c>
      <c r="J276" s="17">
        <v>2707.5</v>
      </c>
      <c r="K276" s="17">
        <v>182</v>
      </c>
      <c r="L276" s="17">
        <v>0.1152</v>
      </c>
      <c r="M276" s="17">
        <v>180.25</v>
      </c>
      <c r="N276" s="17">
        <v>54.640470000000001</v>
      </c>
      <c r="O276" s="17">
        <v>43511</v>
      </c>
      <c r="P276" s="17">
        <v>1559.5</v>
      </c>
      <c r="Q276" s="17">
        <v>-28.83</v>
      </c>
      <c r="R276" s="17">
        <v>28999.5</v>
      </c>
      <c r="S276" s="17">
        <v>37</v>
      </c>
      <c r="T276" s="17">
        <v>-57.405000000000001</v>
      </c>
      <c r="U276" s="17">
        <v>-0.20050000000000001</v>
      </c>
      <c r="V276" s="17">
        <v>-6.9550000000000001</v>
      </c>
      <c r="W276" s="17">
        <v>25578.612420000001</v>
      </c>
      <c r="X276" s="17">
        <v>18030</v>
      </c>
      <c r="Y276" s="17">
        <v>48.46</v>
      </c>
      <c r="Z276" s="17">
        <v>-230.59</v>
      </c>
    </row>
    <row r="277" spans="1:26" x14ac:dyDescent="0.2">
      <c r="A277" s="27">
        <v>45197</v>
      </c>
      <c r="B277" s="17">
        <v>581.36</v>
      </c>
      <c r="C277" s="14">
        <v>6.35</v>
      </c>
      <c r="D277" s="17">
        <v>-275</v>
      </c>
      <c r="E277" s="17">
        <v>93.85</v>
      </c>
      <c r="F277" s="17">
        <v>43</v>
      </c>
      <c r="G277" s="17">
        <v>524.505</v>
      </c>
      <c r="H277" s="17">
        <v>22</v>
      </c>
      <c r="I277" s="17">
        <v>-245.99600000000001</v>
      </c>
      <c r="J277" s="17">
        <v>2744.4</v>
      </c>
      <c r="K277" s="17">
        <v>178</v>
      </c>
      <c r="L277" s="17">
        <v>0.1152</v>
      </c>
      <c r="M277" s="17">
        <v>185</v>
      </c>
      <c r="N277" s="17">
        <v>56</v>
      </c>
      <c r="O277" s="17">
        <v>40691.599999999999</v>
      </c>
      <c r="P277" s="17">
        <v>1592.4</v>
      </c>
      <c r="Q277" s="17">
        <v>-25.983000000000001</v>
      </c>
      <c r="R277" s="17">
        <v>26706</v>
      </c>
      <c r="S277" s="17">
        <v>37.200000000000003</v>
      </c>
      <c r="T277" s="17">
        <v>-57.3</v>
      </c>
      <c r="U277" s="17">
        <v>-0.17199999999999999</v>
      </c>
      <c r="V277" s="17">
        <v>-6.9249999999999998</v>
      </c>
      <c r="W277" s="17">
        <v>25578.612420000001</v>
      </c>
      <c r="X277" s="17">
        <v>18588.8</v>
      </c>
      <c r="Y277" s="17">
        <v>48.552</v>
      </c>
      <c r="Z277" s="17">
        <v>-233.67</v>
      </c>
    </row>
    <row r="278" spans="1:26" x14ac:dyDescent="0.2">
      <c r="A278" s="27">
        <v>45196</v>
      </c>
      <c r="B278" s="17">
        <v>578.5</v>
      </c>
      <c r="C278" s="14">
        <v>7.05</v>
      </c>
      <c r="D278" s="17">
        <v>-270</v>
      </c>
      <c r="E278" s="17">
        <v>95</v>
      </c>
      <c r="F278" s="17">
        <v>43.15</v>
      </c>
      <c r="G278" s="17">
        <v>569.94000000000005</v>
      </c>
      <c r="H278" s="17">
        <v>18</v>
      </c>
      <c r="I278" s="17">
        <v>-296.49299999999999</v>
      </c>
      <c r="J278" s="17">
        <v>2730.75</v>
      </c>
      <c r="K278" s="17">
        <v>180.1</v>
      </c>
      <c r="L278" s="17">
        <v>0.13</v>
      </c>
      <c r="M278" s="17">
        <v>113.905</v>
      </c>
      <c r="N278" s="17">
        <v>79</v>
      </c>
      <c r="O278" s="17">
        <v>40830.800000000003</v>
      </c>
      <c r="P278" s="17">
        <v>1578.6</v>
      </c>
      <c r="Q278" s="17">
        <v>-24.25</v>
      </c>
      <c r="R278" s="17">
        <v>24156.33</v>
      </c>
      <c r="S278" s="17">
        <v>38.200000000000003</v>
      </c>
      <c r="T278" s="17">
        <v>-55.53</v>
      </c>
      <c r="U278" s="17">
        <v>-0.14149999999999999</v>
      </c>
      <c r="V278" s="17">
        <v>-6.7850000000000001</v>
      </c>
      <c r="W278" s="17">
        <v>25578.612420000001</v>
      </c>
      <c r="X278" s="17">
        <v>19536.8</v>
      </c>
      <c r="Y278" s="17">
        <v>41.56</v>
      </c>
      <c r="Z278" s="17">
        <v>-218.72800000000001</v>
      </c>
    </row>
    <row r="279" spans="1:26" x14ac:dyDescent="0.2">
      <c r="A279" s="27">
        <v>45195</v>
      </c>
      <c r="B279" s="17">
        <v>564.89300000000003</v>
      </c>
      <c r="C279" s="14">
        <v>7.15</v>
      </c>
      <c r="D279" s="17">
        <v>-260</v>
      </c>
      <c r="E279" s="17">
        <v>95.65</v>
      </c>
      <c r="F279" s="17">
        <v>74.504999999999995</v>
      </c>
      <c r="G279" s="17">
        <v>565.02800000000002</v>
      </c>
      <c r="H279" s="17">
        <v>20</v>
      </c>
      <c r="I279" s="17">
        <v>-289.09199999999998</v>
      </c>
      <c r="J279" s="17">
        <v>2706.3</v>
      </c>
      <c r="K279" s="17">
        <v>175.1</v>
      </c>
      <c r="L279" s="17">
        <v>0.13370000000000001</v>
      </c>
      <c r="M279" s="17">
        <v>113.755</v>
      </c>
      <c r="N279" s="17">
        <v>87.057019999999994</v>
      </c>
      <c r="O279" s="17">
        <v>38025.800000000003</v>
      </c>
      <c r="P279" s="17">
        <v>1563.8</v>
      </c>
      <c r="Q279" s="17">
        <v>-25.59</v>
      </c>
      <c r="R279" s="17">
        <v>23755.25</v>
      </c>
      <c r="S279" s="17">
        <v>36.9</v>
      </c>
      <c r="T279" s="17">
        <v>-54.664999999999999</v>
      </c>
      <c r="U279" s="17">
        <v>-0.125</v>
      </c>
      <c r="V279" s="17">
        <v>-6.625</v>
      </c>
      <c r="W279" s="17">
        <v>25578.612420000001</v>
      </c>
      <c r="X279" s="17">
        <v>21000</v>
      </c>
      <c r="Y279" s="17">
        <v>41.225000000000001</v>
      </c>
      <c r="Z279" s="17">
        <v>-215.3</v>
      </c>
    </row>
    <row r="280" spans="1:26" x14ac:dyDescent="0.2">
      <c r="A280" s="27">
        <v>45194</v>
      </c>
      <c r="B280" s="17">
        <v>576.00099999999998</v>
      </c>
      <c r="C280" s="14">
        <v>7.8</v>
      </c>
      <c r="D280" s="17">
        <v>-244</v>
      </c>
      <c r="E280" s="17">
        <v>92.527000000000001</v>
      </c>
      <c r="F280" s="17">
        <v>74.75</v>
      </c>
      <c r="G280" s="17">
        <v>561.12</v>
      </c>
      <c r="H280" s="17">
        <v>19</v>
      </c>
      <c r="I280" s="17">
        <v>-304.995</v>
      </c>
      <c r="J280" s="17">
        <v>2689.2</v>
      </c>
      <c r="K280" s="17">
        <v>176</v>
      </c>
      <c r="L280" s="17">
        <v>0.10199999999999999</v>
      </c>
      <c r="M280" s="17">
        <v>106</v>
      </c>
      <c r="N280" s="17">
        <v>81.870850000000004</v>
      </c>
      <c r="O280" s="17">
        <v>37500</v>
      </c>
      <c r="P280" s="17">
        <v>1496.2</v>
      </c>
      <c r="Q280" s="17">
        <v>-26.648</v>
      </c>
      <c r="R280" s="17">
        <v>22502.344000000001</v>
      </c>
      <c r="S280" s="17">
        <v>36.200000000000003</v>
      </c>
      <c r="T280" s="17">
        <v>-55.905000000000001</v>
      </c>
      <c r="U280" s="17">
        <v>-0.14549999999999999</v>
      </c>
      <c r="V280" s="17">
        <v>-6.27</v>
      </c>
      <c r="W280" s="17">
        <v>25578.612420000001</v>
      </c>
      <c r="X280" s="17">
        <v>20603</v>
      </c>
      <c r="Y280" s="17">
        <v>41.4</v>
      </c>
      <c r="Z280" s="17">
        <v>-214.66</v>
      </c>
    </row>
    <row r="281" spans="1:26" x14ac:dyDescent="0.2">
      <c r="A281" s="27">
        <v>45191</v>
      </c>
      <c r="B281" s="17">
        <v>579.14200000000005</v>
      </c>
      <c r="C281" s="14">
        <v>7</v>
      </c>
      <c r="D281" s="17">
        <v>-265.38</v>
      </c>
      <c r="E281" s="17">
        <v>90.25</v>
      </c>
      <c r="F281" s="17">
        <v>75.518000000000001</v>
      </c>
      <c r="G281" s="17">
        <v>550</v>
      </c>
      <c r="H281" s="17">
        <v>22</v>
      </c>
      <c r="I281" s="17">
        <v>-420.55599999999998</v>
      </c>
      <c r="J281" s="17">
        <v>2673.5</v>
      </c>
      <c r="K281" s="17">
        <v>170.1</v>
      </c>
      <c r="L281" s="17">
        <v>5.2200000000000003E-2</v>
      </c>
      <c r="M281" s="17">
        <v>110.61</v>
      </c>
      <c r="N281" s="17">
        <v>87.550799999999995</v>
      </c>
      <c r="O281" s="17">
        <v>36985</v>
      </c>
      <c r="P281" s="17">
        <v>1485.5</v>
      </c>
      <c r="Q281" s="17">
        <v>-25.5</v>
      </c>
      <c r="R281" s="17">
        <v>21080.5</v>
      </c>
      <c r="S281" s="17">
        <v>33.5</v>
      </c>
      <c r="T281" s="17">
        <v>-56.625</v>
      </c>
      <c r="U281" s="17">
        <v>-0.17030000000000001</v>
      </c>
      <c r="V281" s="17">
        <v>-6.3949999999999996</v>
      </c>
      <c r="W281" s="17">
        <v>25578.612420000001</v>
      </c>
      <c r="X281" s="17">
        <v>17684</v>
      </c>
      <c r="Y281" s="17">
        <v>42.064999999999998</v>
      </c>
      <c r="Z281" s="17">
        <v>-213.6</v>
      </c>
    </row>
    <row r="282" spans="1:26" x14ac:dyDescent="0.2">
      <c r="A282" s="27">
        <v>45190</v>
      </c>
      <c r="B282" s="17">
        <v>593.08799999999997</v>
      </c>
      <c r="C282" s="14">
        <v>7.3</v>
      </c>
      <c r="D282" s="17">
        <v>-277</v>
      </c>
      <c r="E282" s="17">
        <v>90.6</v>
      </c>
      <c r="F282" s="17">
        <v>76.290000000000006</v>
      </c>
      <c r="G282" s="17">
        <v>557.64800000000002</v>
      </c>
      <c r="H282" s="17">
        <v>24</v>
      </c>
      <c r="I282" s="17">
        <v>-316.74400000000003</v>
      </c>
      <c r="J282" s="17">
        <v>2723.75</v>
      </c>
      <c r="K282" s="17">
        <v>170.1</v>
      </c>
      <c r="L282" s="17">
        <v>6.0999999999999999E-2</v>
      </c>
      <c r="M282" s="17">
        <v>114.96</v>
      </c>
      <c r="N282" s="17">
        <v>86.5</v>
      </c>
      <c r="O282" s="17">
        <v>37815</v>
      </c>
      <c r="P282" s="17">
        <v>1489</v>
      </c>
      <c r="Q282" s="17">
        <v>-22</v>
      </c>
      <c r="R282" s="17">
        <v>19741.469000000001</v>
      </c>
      <c r="S282" s="17">
        <v>35.200000000000003</v>
      </c>
      <c r="T282" s="17">
        <v>-56.984999999999999</v>
      </c>
      <c r="U282" s="17">
        <v>-0.16</v>
      </c>
      <c r="V282" s="17">
        <v>-6.5250000000000004</v>
      </c>
      <c r="W282" s="17">
        <v>25578.612420000001</v>
      </c>
      <c r="X282" s="17">
        <v>17433.5</v>
      </c>
      <c r="Y282" s="17">
        <v>42.72</v>
      </c>
      <c r="Z282" s="17">
        <v>-214.58</v>
      </c>
    </row>
    <row r="283" spans="1:26" x14ac:dyDescent="0.2">
      <c r="A283" s="27">
        <v>45189</v>
      </c>
      <c r="B283" s="17">
        <v>604.95299999999997</v>
      </c>
      <c r="C283" s="14">
        <v>7.1</v>
      </c>
      <c r="D283" s="17">
        <v>-304.505</v>
      </c>
      <c r="E283" s="17">
        <v>88.5</v>
      </c>
      <c r="F283" s="17">
        <v>74.942999999999998</v>
      </c>
      <c r="G283" s="17">
        <v>554.92999999999995</v>
      </c>
      <c r="H283" s="17">
        <v>26</v>
      </c>
      <c r="I283" s="17">
        <v>-269.74700000000001</v>
      </c>
      <c r="J283" s="17">
        <v>2697.5050000000001</v>
      </c>
      <c r="K283" s="17">
        <v>170</v>
      </c>
      <c r="L283" s="17">
        <v>9.7000000000000003E-2</v>
      </c>
      <c r="M283" s="17">
        <v>129.75</v>
      </c>
      <c r="N283" s="17">
        <v>91.47475</v>
      </c>
      <c r="O283" s="17">
        <v>38242</v>
      </c>
      <c r="P283" s="17">
        <v>1489.8</v>
      </c>
      <c r="Q283" s="17">
        <v>-21.937999999999999</v>
      </c>
      <c r="R283" s="17">
        <v>18948.655999999999</v>
      </c>
      <c r="S283" s="17">
        <v>34.5</v>
      </c>
      <c r="T283" s="17">
        <v>-55.9</v>
      </c>
      <c r="U283" s="17">
        <v>-0.17649999999999999</v>
      </c>
      <c r="V283" s="17">
        <v>-6.5449999999999999</v>
      </c>
      <c r="W283" s="17">
        <v>25578.612420000001</v>
      </c>
      <c r="X283" s="17">
        <v>14786.8</v>
      </c>
      <c r="Y283" s="17">
        <v>41.822000000000003</v>
      </c>
      <c r="Z283" s="17">
        <v>-214.65</v>
      </c>
    </row>
    <row r="284" spans="1:26" x14ac:dyDescent="0.2">
      <c r="A284" s="27">
        <v>45188</v>
      </c>
      <c r="B284" s="17">
        <v>589.59900000000005</v>
      </c>
      <c r="C284" s="14">
        <v>6.6749999999999998</v>
      </c>
      <c r="D284" s="17">
        <v>-269.995</v>
      </c>
      <c r="E284" s="17">
        <v>90.05</v>
      </c>
      <c r="F284" s="17">
        <v>74.917000000000002</v>
      </c>
      <c r="G284" s="17">
        <v>558.87</v>
      </c>
      <c r="H284" s="17">
        <v>30</v>
      </c>
      <c r="I284" s="17">
        <v>-341.24799999999999</v>
      </c>
      <c r="J284" s="17">
        <v>2702.67</v>
      </c>
      <c r="K284" s="17">
        <v>172</v>
      </c>
      <c r="L284" s="17">
        <v>0.17449999999999999</v>
      </c>
      <c r="M284" s="17">
        <v>122.878</v>
      </c>
      <c r="N284" s="17">
        <v>93</v>
      </c>
      <c r="O284" s="17">
        <v>39827.5</v>
      </c>
      <c r="P284" s="17">
        <v>1481.3</v>
      </c>
      <c r="Q284" s="17">
        <v>-22.004999999999999</v>
      </c>
      <c r="R284" s="17">
        <v>19681.66</v>
      </c>
      <c r="S284" s="17">
        <v>35.4</v>
      </c>
      <c r="T284" s="17">
        <v>-55.265000000000001</v>
      </c>
      <c r="U284" s="17">
        <v>-0.19700000000000001</v>
      </c>
      <c r="V284" s="17">
        <v>-6.5949999999999998</v>
      </c>
      <c r="W284" s="17">
        <v>25578.612420000001</v>
      </c>
      <c r="X284" s="17">
        <v>16000</v>
      </c>
      <c r="Y284" s="17">
        <v>41.725000000000001</v>
      </c>
      <c r="Z284" s="17">
        <v>-214.67</v>
      </c>
    </row>
    <row r="285" spans="1:26" x14ac:dyDescent="0.2">
      <c r="A285" s="27">
        <v>45187</v>
      </c>
      <c r="B285" s="17">
        <v>600.55600000000004</v>
      </c>
      <c r="C285" s="14">
        <v>6.7450000000000001</v>
      </c>
      <c r="D285" s="17">
        <v>-229</v>
      </c>
      <c r="E285" s="17">
        <v>90.5</v>
      </c>
      <c r="F285" s="17">
        <v>74.852999999999994</v>
      </c>
      <c r="G285" s="17">
        <v>563.60500000000002</v>
      </c>
      <c r="H285" s="17">
        <v>32</v>
      </c>
      <c r="I285" s="17">
        <v>-267.99200000000002</v>
      </c>
      <c r="J285" s="17">
        <v>2702.5</v>
      </c>
      <c r="K285" s="17">
        <v>180.1</v>
      </c>
      <c r="L285" s="17">
        <v>0.16400000000000001</v>
      </c>
      <c r="M285" s="17">
        <v>128.11000000000001</v>
      </c>
      <c r="N285" s="17">
        <v>99</v>
      </c>
      <c r="O285" s="17">
        <v>35944.6</v>
      </c>
      <c r="P285" s="17">
        <v>1504</v>
      </c>
      <c r="Q285" s="17">
        <v>-24.035</v>
      </c>
      <c r="R285" s="17">
        <v>21877.949000000001</v>
      </c>
      <c r="S285" s="17">
        <v>34.5</v>
      </c>
      <c r="T285" s="17">
        <v>-55.375</v>
      </c>
      <c r="U285" s="17">
        <v>-0.215</v>
      </c>
      <c r="V285" s="17">
        <v>-6.57</v>
      </c>
      <c r="W285" s="17">
        <v>25578.612420000001</v>
      </c>
      <c r="X285" s="17">
        <v>17660.3</v>
      </c>
      <c r="Y285" s="17">
        <v>41.66</v>
      </c>
      <c r="Z285" s="17">
        <v>-213.48</v>
      </c>
    </row>
    <row r="286" spans="1:26" x14ac:dyDescent="0.2">
      <c r="A286" s="27">
        <v>45184</v>
      </c>
      <c r="B286" s="17">
        <v>594.70799999999997</v>
      </c>
      <c r="C286" s="14">
        <v>6.95</v>
      </c>
      <c r="D286" s="17">
        <v>-236</v>
      </c>
      <c r="E286" s="17">
        <v>91.65</v>
      </c>
      <c r="F286" s="17">
        <v>74.5</v>
      </c>
      <c r="G286" s="17">
        <v>561.23</v>
      </c>
      <c r="H286" s="17">
        <v>32</v>
      </c>
      <c r="I286" s="17">
        <v>-321.99900000000002</v>
      </c>
      <c r="J286" s="17">
        <v>2695.0050000000001</v>
      </c>
      <c r="K286" s="17">
        <v>200</v>
      </c>
      <c r="L286" s="17">
        <v>0.16120000000000001</v>
      </c>
      <c r="M286" s="17">
        <v>136.55500000000001</v>
      </c>
      <c r="N286" s="17">
        <v>100.5</v>
      </c>
      <c r="O286" s="17">
        <v>36178.6</v>
      </c>
      <c r="P286" s="17">
        <v>1498</v>
      </c>
      <c r="Q286" s="17">
        <v>-23.184999999999999</v>
      </c>
      <c r="R286" s="17">
        <v>23303.690999999999</v>
      </c>
      <c r="S286" s="17">
        <v>32.5</v>
      </c>
      <c r="T286" s="17">
        <v>-55.43</v>
      </c>
      <c r="U286" s="17">
        <v>-0.1875</v>
      </c>
      <c r="V286" s="17">
        <v>-6.5350000000000001</v>
      </c>
      <c r="W286" s="17">
        <v>25578.612420000001</v>
      </c>
      <c r="X286" s="17">
        <v>18030.5</v>
      </c>
      <c r="Y286" s="17">
        <v>41.927</v>
      </c>
      <c r="Z286" s="17">
        <v>-213.35</v>
      </c>
    </row>
    <row r="287" spans="1:26" x14ac:dyDescent="0.2">
      <c r="A287" s="27">
        <v>45183</v>
      </c>
      <c r="B287" s="17">
        <v>585.51800000000003</v>
      </c>
      <c r="C287" s="14">
        <v>6.95</v>
      </c>
      <c r="D287" s="17">
        <v>-230</v>
      </c>
      <c r="E287" s="17">
        <v>92.9</v>
      </c>
      <c r="F287" s="17">
        <v>74.849999999999994</v>
      </c>
      <c r="G287" s="17">
        <v>561.20000000000005</v>
      </c>
      <c r="H287" s="17">
        <v>32</v>
      </c>
      <c r="I287" s="17">
        <v>-247.49299999999999</v>
      </c>
      <c r="J287" s="17">
        <v>2712.5</v>
      </c>
      <c r="K287" s="17">
        <v>198</v>
      </c>
      <c r="L287" s="17">
        <v>0.17150000000000001</v>
      </c>
      <c r="M287" s="17">
        <v>134.25</v>
      </c>
      <c r="N287" s="17">
        <v>99.939769999999996</v>
      </c>
      <c r="O287" s="17">
        <v>34584.6</v>
      </c>
      <c r="P287" s="17">
        <v>1473.5</v>
      </c>
      <c r="Q287" s="17">
        <v>-22.85</v>
      </c>
      <c r="R287" s="17">
        <v>22724</v>
      </c>
      <c r="S287" s="17">
        <v>32</v>
      </c>
      <c r="T287" s="17">
        <v>-55.765000000000001</v>
      </c>
      <c r="U287" s="17">
        <v>-0.1915</v>
      </c>
      <c r="V287" s="17">
        <v>-6.415</v>
      </c>
      <c r="W287" s="17">
        <v>25578.612420000001</v>
      </c>
      <c r="X287" s="17">
        <v>18500</v>
      </c>
      <c r="Y287" s="17">
        <v>42.305</v>
      </c>
      <c r="Z287" s="17">
        <v>-212.69499999999999</v>
      </c>
    </row>
    <row r="288" spans="1:26" x14ac:dyDescent="0.2">
      <c r="A288" s="27">
        <v>45182</v>
      </c>
      <c r="B288" s="17">
        <v>575.93700000000001</v>
      </c>
      <c r="C288" s="14">
        <v>6.4050000000000002</v>
      </c>
      <c r="D288" s="17">
        <v>-234.00299999999999</v>
      </c>
      <c r="E288" s="17">
        <v>91.6</v>
      </c>
      <c r="F288" s="17">
        <v>74.98</v>
      </c>
      <c r="G288" s="17">
        <v>560.4</v>
      </c>
      <c r="H288" s="17">
        <v>33</v>
      </c>
      <c r="I288" s="17">
        <v>-203.54300000000001</v>
      </c>
      <c r="J288" s="17">
        <v>2712.5</v>
      </c>
      <c r="K288" s="17">
        <v>185.1</v>
      </c>
      <c r="L288" s="17">
        <v>0.14599999999999999</v>
      </c>
      <c r="M288" s="17">
        <v>144.75</v>
      </c>
      <c r="N288" s="17">
        <v>99.331280000000007</v>
      </c>
      <c r="O288" s="17">
        <v>34732.5</v>
      </c>
      <c r="P288" s="17">
        <v>1433.5</v>
      </c>
      <c r="Q288" s="17">
        <v>-22.948</v>
      </c>
      <c r="R288" s="17">
        <v>22413.67</v>
      </c>
      <c r="S288" s="17">
        <v>33.5</v>
      </c>
      <c r="T288" s="17">
        <v>-55.884999999999998</v>
      </c>
      <c r="U288" s="17">
        <v>-0.1875</v>
      </c>
      <c r="V288" s="17">
        <v>-6.4850000000000003</v>
      </c>
      <c r="W288" s="17">
        <v>25578.612420000001</v>
      </c>
      <c r="X288" s="17">
        <v>16655</v>
      </c>
      <c r="Y288" s="17">
        <v>44.33</v>
      </c>
      <c r="Z288" s="17">
        <v>-212.38</v>
      </c>
    </row>
    <row r="289" spans="1:26" x14ac:dyDescent="0.2">
      <c r="A289" s="27">
        <v>45181</v>
      </c>
      <c r="B289" s="17">
        <v>594.702</v>
      </c>
      <c r="C289" s="14">
        <v>6.35</v>
      </c>
      <c r="D289" s="17">
        <v>-278</v>
      </c>
      <c r="E289" s="17">
        <v>94.35</v>
      </c>
      <c r="F289" s="17">
        <v>73.355000000000004</v>
      </c>
      <c r="G289" s="17">
        <v>559.995</v>
      </c>
      <c r="H289" s="17">
        <v>32</v>
      </c>
      <c r="I289" s="17">
        <v>-297.44600000000003</v>
      </c>
      <c r="J289" s="17">
        <v>2707.5</v>
      </c>
      <c r="K289" s="17">
        <v>180.1</v>
      </c>
      <c r="L289" s="17">
        <v>0.1343</v>
      </c>
      <c r="M289" s="17">
        <v>137.57499999999999</v>
      </c>
      <c r="N289" s="17">
        <v>91</v>
      </c>
      <c r="O289" s="17">
        <v>36240</v>
      </c>
      <c r="P289" s="17">
        <v>1461</v>
      </c>
      <c r="Q289" s="17">
        <v>-24.378</v>
      </c>
      <c r="R289" s="17">
        <v>21597.655999999999</v>
      </c>
      <c r="S289" s="17">
        <v>33</v>
      </c>
      <c r="T289" s="17">
        <v>-56.05</v>
      </c>
      <c r="U289" s="17">
        <v>-0.17199999999999999</v>
      </c>
      <c r="V289" s="17">
        <v>-6.45</v>
      </c>
      <c r="W289" s="17">
        <v>25578.612420000001</v>
      </c>
      <c r="X289" s="17">
        <v>16670.3</v>
      </c>
      <c r="Y289" s="17">
        <v>45.161999999999999</v>
      </c>
      <c r="Z289" s="17">
        <v>-212.06</v>
      </c>
    </row>
    <row r="290" spans="1:26" x14ac:dyDescent="0.2">
      <c r="A290" s="27">
        <v>45180</v>
      </c>
      <c r="B290" s="17">
        <v>616.84699999999998</v>
      </c>
      <c r="C290" s="14">
        <v>6.6</v>
      </c>
      <c r="D290" s="17">
        <v>-295.005</v>
      </c>
      <c r="E290" s="17">
        <v>99.05</v>
      </c>
      <c r="F290" s="17">
        <v>71.731999999999999</v>
      </c>
      <c r="G290" s="17">
        <v>560.19000000000005</v>
      </c>
      <c r="H290" s="17">
        <v>34</v>
      </c>
      <c r="I290" s="17">
        <v>-248.489</v>
      </c>
      <c r="J290" s="17">
        <v>2712.5050000000001</v>
      </c>
      <c r="K290" s="17">
        <v>200.1</v>
      </c>
      <c r="L290" s="17">
        <v>0.128</v>
      </c>
      <c r="M290" s="17">
        <v>120.25</v>
      </c>
      <c r="N290" s="17">
        <v>87.063199999999995</v>
      </c>
      <c r="O290" s="17">
        <v>32659.599999999999</v>
      </c>
      <c r="P290" s="17">
        <v>1463</v>
      </c>
      <c r="Q290" s="17">
        <v>-24.25</v>
      </c>
      <c r="R290" s="17">
        <v>19878.168000000001</v>
      </c>
      <c r="S290" s="17">
        <v>34.08</v>
      </c>
      <c r="T290" s="17">
        <v>-56.24</v>
      </c>
      <c r="U290" s="17">
        <v>-0.17299999999999999</v>
      </c>
      <c r="V290" s="17">
        <v>-6.4749999999999996</v>
      </c>
      <c r="W290" s="17">
        <v>25578.612420000001</v>
      </c>
      <c r="X290" s="17">
        <v>15756.5</v>
      </c>
      <c r="Y290" s="17">
        <v>46.435000000000002</v>
      </c>
      <c r="Z290" s="17">
        <v>-211.613</v>
      </c>
    </row>
    <row r="291" spans="1:26" x14ac:dyDescent="0.2">
      <c r="A291" s="27">
        <v>45177</v>
      </c>
      <c r="B291" s="17">
        <v>633.52200000000005</v>
      </c>
      <c r="C291" s="14">
        <v>7.05</v>
      </c>
      <c r="D291" s="17">
        <v>-329</v>
      </c>
      <c r="E291" s="17">
        <v>101.1</v>
      </c>
      <c r="F291" s="17">
        <v>71.760000000000005</v>
      </c>
      <c r="G291" s="17">
        <v>590.04</v>
      </c>
      <c r="H291" s="17">
        <v>30</v>
      </c>
      <c r="I291" s="17">
        <v>-352.99799999999999</v>
      </c>
      <c r="J291" s="17">
        <v>2795</v>
      </c>
      <c r="K291" s="17">
        <v>194</v>
      </c>
      <c r="L291" s="17">
        <v>0.151</v>
      </c>
      <c r="M291" s="17">
        <v>149.72499999999999</v>
      </c>
      <c r="N291" s="17">
        <v>88.240880000000004</v>
      </c>
      <c r="O291" s="17">
        <v>36460</v>
      </c>
      <c r="P291" s="17">
        <v>1499.2</v>
      </c>
      <c r="Q291" s="17">
        <v>-25.5</v>
      </c>
      <c r="R291" s="17">
        <v>19382.055</v>
      </c>
      <c r="S291" s="17">
        <v>34</v>
      </c>
      <c r="T291" s="17">
        <v>-56.25</v>
      </c>
      <c r="U291" s="17">
        <v>-0.14499999999999999</v>
      </c>
      <c r="V291" s="17">
        <v>-6.4050000000000002</v>
      </c>
      <c r="W291" s="17">
        <v>25578.612420000001</v>
      </c>
      <c r="X291" s="17">
        <v>15785.8</v>
      </c>
      <c r="Y291" s="17">
        <v>46.435000000000002</v>
      </c>
      <c r="Z291" s="17">
        <v>-213.75800000000001</v>
      </c>
    </row>
    <row r="292" spans="1:26" x14ac:dyDescent="0.2">
      <c r="A292" s="27">
        <v>45176</v>
      </c>
      <c r="B292" s="17">
        <v>631.10299999999995</v>
      </c>
      <c r="C292" s="14">
        <v>7.45</v>
      </c>
      <c r="D292" s="17">
        <v>-356</v>
      </c>
      <c r="E292" s="17">
        <v>98.5</v>
      </c>
      <c r="F292" s="17">
        <v>71.995000000000005</v>
      </c>
      <c r="G292" s="17">
        <v>594.36699999999996</v>
      </c>
      <c r="H292" s="17">
        <v>30</v>
      </c>
      <c r="I292" s="17">
        <v>-217.94800000000001</v>
      </c>
      <c r="J292" s="17">
        <v>2820.0050000000001</v>
      </c>
      <c r="K292" s="17">
        <v>200</v>
      </c>
      <c r="L292" s="17">
        <v>0.222</v>
      </c>
      <c r="M292" s="17">
        <v>147.518</v>
      </c>
      <c r="N292" s="17">
        <v>82.62567</v>
      </c>
      <c r="O292" s="17">
        <v>38236.300000000003</v>
      </c>
      <c r="P292" s="17">
        <v>1506.5</v>
      </c>
      <c r="Q292" s="17">
        <v>-25.452000000000002</v>
      </c>
      <c r="R292" s="17">
        <v>18597.419999999998</v>
      </c>
      <c r="S292" s="17">
        <v>33.6</v>
      </c>
      <c r="T292" s="17">
        <v>-56.79</v>
      </c>
      <c r="U292" s="17">
        <v>-0.158</v>
      </c>
      <c r="V292" s="17">
        <v>-6.383</v>
      </c>
      <c r="W292" s="17">
        <v>25578.612420000001</v>
      </c>
      <c r="X292" s="17">
        <v>15427</v>
      </c>
      <c r="Y292" s="17">
        <v>46.73</v>
      </c>
      <c r="Z292" s="17">
        <v>-213</v>
      </c>
    </row>
    <row r="293" spans="1:26" x14ac:dyDescent="0.2">
      <c r="A293" s="27">
        <v>45175</v>
      </c>
      <c r="B293" s="17">
        <v>630.678</v>
      </c>
      <c r="C293" s="14">
        <v>7.7</v>
      </c>
      <c r="D293" s="17">
        <v>-413</v>
      </c>
      <c r="E293" s="17">
        <v>99.313000000000002</v>
      </c>
      <c r="F293" s="17">
        <v>72</v>
      </c>
      <c r="G293" s="17">
        <v>602.26499999999999</v>
      </c>
      <c r="H293" s="17">
        <v>32</v>
      </c>
      <c r="I293" s="17">
        <v>-261.49799999999999</v>
      </c>
      <c r="J293" s="17">
        <v>2852.402</v>
      </c>
      <c r="K293" s="17">
        <v>197</v>
      </c>
      <c r="L293" s="17">
        <v>0.161</v>
      </c>
      <c r="M293" s="17">
        <v>132.83500000000001</v>
      </c>
      <c r="N293" s="17">
        <v>79.212919999999997</v>
      </c>
      <c r="O293" s="17">
        <v>41110</v>
      </c>
      <c r="P293" s="17">
        <v>1514.8</v>
      </c>
      <c r="Q293" s="17">
        <v>-25.033000000000001</v>
      </c>
      <c r="R293" s="17">
        <v>19440.421999999999</v>
      </c>
      <c r="S293" s="17">
        <v>33</v>
      </c>
      <c r="T293" s="17">
        <v>-56.814999999999998</v>
      </c>
      <c r="U293" s="17">
        <v>-0.17199999999999999</v>
      </c>
      <c r="V293" s="17">
        <v>-6.4850000000000003</v>
      </c>
      <c r="W293" s="17">
        <v>25578.612420000001</v>
      </c>
      <c r="X293" s="17">
        <v>15291.8</v>
      </c>
      <c r="Y293" s="17">
        <v>47.030999999999999</v>
      </c>
      <c r="Z293" s="17">
        <v>-213.267</v>
      </c>
    </row>
    <row r="294" spans="1:26" x14ac:dyDescent="0.2">
      <c r="A294" s="27">
        <v>45174</v>
      </c>
      <c r="B294" s="17">
        <v>632.80600000000004</v>
      </c>
      <c r="C294" s="14">
        <v>7.6</v>
      </c>
      <c r="D294" s="17">
        <v>-408</v>
      </c>
      <c r="E294" s="17">
        <v>100.212</v>
      </c>
      <c r="F294" s="17">
        <v>73.290000000000006</v>
      </c>
      <c r="G294" s="17">
        <v>594.56500000000005</v>
      </c>
      <c r="H294" s="17">
        <v>29</v>
      </c>
      <c r="I294" s="17">
        <v>-272.47000000000003</v>
      </c>
      <c r="J294" s="17">
        <v>2852.5</v>
      </c>
      <c r="K294" s="17">
        <v>198</v>
      </c>
      <c r="L294" s="17">
        <v>0.05</v>
      </c>
      <c r="M294" s="17">
        <v>164</v>
      </c>
      <c r="N294" s="17">
        <v>83</v>
      </c>
      <c r="O294" s="17">
        <v>40240</v>
      </c>
      <c r="P294" s="17">
        <v>1524.5</v>
      </c>
      <c r="Q294" s="17">
        <v>-24.675000000000001</v>
      </c>
      <c r="R294" s="17">
        <v>19028.550999999999</v>
      </c>
      <c r="S294" s="17">
        <v>31</v>
      </c>
      <c r="T294" s="17">
        <v>-56.45</v>
      </c>
      <c r="U294" s="17">
        <v>-0.16500000000000001</v>
      </c>
      <c r="V294" s="17">
        <v>-6.5650000000000004</v>
      </c>
      <c r="W294" s="17">
        <v>25578.612420000001</v>
      </c>
      <c r="X294" s="17">
        <v>15713</v>
      </c>
      <c r="Y294" s="17">
        <v>47.365000000000002</v>
      </c>
      <c r="Z294" s="17">
        <v>-212.98500000000001</v>
      </c>
    </row>
    <row r="295" spans="1:26" x14ac:dyDescent="0.2">
      <c r="A295" s="27">
        <v>45173</v>
      </c>
      <c r="B295" s="17">
        <v>621.05799999999999</v>
      </c>
      <c r="C295" s="14">
        <v>7.15</v>
      </c>
      <c r="D295" s="17">
        <v>-445</v>
      </c>
      <c r="E295" s="17">
        <v>104.355</v>
      </c>
      <c r="F295" s="17">
        <v>73.704999999999998</v>
      </c>
      <c r="G295" s="17">
        <v>590.54999999999995</v>
      </c>
      <c r="H295" s="17">
        <v>29</v>
      </c>
      <c r="I295" s="17">
        <v>-260.94900000000001</v>
      </c>
      <c r="J295" s="17">
        <v>2841.88</v>
      </c>
      <c r="K295" s="17">
        <v>200.1</v>
      </c>
      <c r="L295" s="17">
        <v>6.9800000000000001E-2</v>
      </c>
      <c r="M295" s="17">
        <v>167.505</v>
      </c>
      <c r="N295" s="17">
        <v>82.480869999999996</v>
      </c>
      <c r="O295" s="17">
        <v>43165</v>
      </c>
      <c r="P295" s="17">
        <v>1515.8</v>
      </c>
      <c r="Q295" s="17">
        <v>-25.024999999999999</v>
      </c>
      <c r="R295" s="17">
        <v>19198.080000000002</v>
      </c>
      <c r="S295" s="17">
        <v>31.5</v>
      </c>
      <c r="T295" s="17">
        <v>-57</v>
      </c>
      <c r="U295" s="17">
        <v>-0.22500000000000001</v>
      </c>
      <c r="V295" s="17">
        <v>-6.625</v>
      </c>
      <c r="W295" s="17">
        <v>25578.612420000001</v>
      </c>
      <c r="X295" s="17">
        <v>16182.5</v>
      </c>
      <c r="Y295" s="17">
        <v>47.338000000000001</v>
      </c>
      <c r="Z295" s="17">
        <v>-210.732</v>
      </c>
    </row>
    <row r="296" spans="1:26" x14ac:dyDescent="0.2">
      <c r="A296" s="27">
        <v>45170</v>
      </c>
      <c r="B296" s="17">
        <v>636.5</v>
      </c>
      <c r="C296" s="14">
        <v>7.45</v>
      </c>
      <c r="D296" s="17">
        <v>-394.52300000000002</v>
      </c>
      <c r="E296" s="17">
        <v>104.416</v>
      </c>
      <c r="F296" s="17">
        <v>73.355000000000004</v>
      </c>
      <c r="G296" s="17">
        <v>590.005</v>
      </c>
      <c r="H296" s="17">
        <v>33</v>
      </c>
      <c r="I296" s="17">
        <v>-383.49599999999998</v>
      </c>
      <c r="J296" s="17">
        <v>2832.5</v>
      </c>
      <c r="K296" s="17">
        <v>198.5</v>
      </c>
      <c r="L296" s="17">
        <v>5.2499999999999998E-2</v>
      </c>
      <c r="M296" s="17">
        <v>164.20500000000001</v>
      </c>
      <c r="N296" s="17">
        <v>81.845249999999993</v>
      </c>
      <c r="O296" s="17">
        <v>39340</v>
      </c>
      <c r="P296" s="17">
        <v>1493.3</v>
      </c>
      <c r="Q296" s="17">
        <v>-26.085000000000001</v>
      </c>
      <c r="R296" s="17">
        <v>18977.226999999999</v>
      </c>
      <c r="S296" s="17">
        <v>31.2</v>
      </c>
      <c r="T296" s="17">
        <v>-56.34</v>
      </c>
      <c r="U296" s="17">
        <v>-0.23499999999999999</v>
      </c>
      <c r="V296" s="17">
        <v>-6.55</v>
      </c>
      <c r="W296" s="17">
        <v>25578.612420000001</v>
      </c>
      <c r="X296" s="17">
        <v>20744</v>
      </c>
      <c r="Y296" s="17">
        <v>47.64</v>
      </c>
      <c r="Z296" s="17">
        <v>-210.4</v>
      </c>
    </row>
    <row r="297" spans="1:26" x14ac:dyDescent="0.2">
      <c r="A297" s="27">
        <v>45169</v>
      </c>
      <c r="B297" s="17">
        <v>626.50099999999998</v>
      </c>
      <c r="C297" s="14">
        <v>7.45</v>
      </c>
      <c r="D297" s="17">
        <v>-395.26</v>
      </c>
      <c r="E297" s="17">
        <v>103.25</v>
      </c>
      <c r="F297" s="17">
        <v>73.25</v>
      </c>
      <c r="G297" s="17">
        <v>587.46500000000003</v>
      </c>
      <c r="H297" s="17">
        <v>31</v>
      </c>
      <c r="I297" s="17">
        <v>-291.89600000000002</v>
      </c>
      <c r="J297" s="17">
        <v>2795</v>
      </c>
      <c r="K297" s="17">
        <v>198</v>
      </c>
      <c r="L297" s="17">
        <v>0.10299999999999999</v>
      </c>
      <c r="M297" s="17">
        <v>164.20500000000001</v>
      </c>
      <c r="N297" s="17">
        <v>83.448049999999995</v>
      </c>
      <c r="O297" s="17">
        <v>40568.300000000003</v>
      </c>
      <c r="P297" s="17">
        <v>1502.3</v>
      </c>
      <c r="Q297" s="17">
        <v>-26.26</v>
      </c>
      <c r="R297" s="17">
        <v>17234.5</v>
      </c>
      <c r="S297" s="17">
        <v>32.055</v>
      </c>
      <c r="T297" s="17">
        <v>-56.36</v>
      </c>
      <c r="U297" s="17">
        <v>-0.21490000000000001</v>
      </c>
      <c r="V297" s="17">
        <v>-6.8150000000000004</v>
      </c>
      <c r="W297" s="17">
        <v>25578.612420000001</v>
      </c>
      <c r="X297" s="17">
        <v>20744</v>
      </c>
      <c r="Y297" s="17">
        <v>47.77</v>
      </c>
      <c r="Z297" s="17">
        <v>-210</v>
      </c>
    </row>
    <row r="298" spans="1:26" x14ac:dyDescent="0.2">
      <c r="A298" s="27">
        <v>45168</v>
      </c>
      <c r="B298" s="17">
        <v>625.5</v>
      </c>
      <c r="C298" s="14">
        <v>7.7</v>
      </c>
      <c r="D298" s="17">
        <v>-407</v>
      </c>
      <c r="E298" s="17">
        <v>98.85</v>
      </c>
      <c r="F298" s="17">
        <v>73.25</v>
      </c>
      <c r="G298" s="17">
        <v>585.125</v>
      </c>
      <c r="H298" s="17">
        <v>29</v>
      </c>
      <c r="I298" s="17">
        <v>-290.899</v>
      </c>
      <c r="J298" s="17">
        <v>2745</v>
      </c>
      <c r="K298" s="17">
        <v>200.1</v>
      </c>
      <c r="L298" s="17">
        <v>8.0199999999999994E-2</v>
      </c>
      <c r="M298" s="17">
        <v>169.13499999999999</v>
      </c>
      <c r="N298" s="17">
        <v>98.232100000000003</v>
      </c>
      <c r="O298" s="17">
        <v>39235</v>
      </c>
      <c r="P298" s="17">
        <v>1500</v>
      </c>
      <c r="Q298" s="17">
        <v>-26.48</v>
      </c>
      <c r="R298" s="17">
        <v>16191.072</v>
      </c>
      <c r="S298" s="17">
        <v>31</v>
      </c>
      <c r="T298" s="17">
        <v>-55.354999999999997</v>
      </c>
      <c r="U298" s="17">
        <v>-0.22650000000000001</v>
      </c>
      <c r="V298" s="17">
        <v>-6.8150000000000004</v>
      </c>
      <c r="W298" s="17">
        <v>25578.612420000001</v>
      </c>
      <c r="X298" s="17">
        <v>21702.5</v>
      </c>
      <c r="Y298" s="17">
        <v>47.07</v>
      </c>
      <c r="Z298" s="17">
        <v>-211.25</v>
      </c>
    </row>
    <row r="299" spans="1:26" x14ac:dyDescent="0.2">
      <c r="A299" s="27">
        <v>45167</v>
      </c>
      <c r="B299" s="17">
        <v>627.96900000000005</v>
      </c>
      <c r="C299" s="14">
        <v>6.95</v>
      </c>
      <c r="D299" s="17">
        <v>-384.77</v>
      </c>
      <c r="E299" s="17">
        <v>94.777000000000001</v>
      </c>
      <c r="F299" s="17">
        <v>73</v>
      </c>
      <c r="G299" s="17">
        <v>587.16</v>
      </c>
      <c r="H299" s="17">
        <v>29</v>
      </c>
      <c r="I299" s="17">
        <v>-417.64299999999997</v>
      </c>
      <c r="J299" s="17">
        <v>2750</v>
      </c>
      <c r="K299" s="17">
        <v>202.6</v>
      </c>
      <c r="L299" s="17">
        <v>0.11899999999999999</v>
      </c>
      <c r="M299" s="17">
        <v>165.77699999999999</v>
      </c>
      <c r="N299" s="17">
        <v>85.698049999999995</v>
      </c>
      <c r="O299" s="17">
        <v>36789.800000000003</v>
      </c>
      <c r="P299" s="17">
        <v>1481</v>
      </c>
      <c r="Q299" s="17">
        <v>-26.652999999999999</v>
      </c>
      <c r="R299" s="17">
        <v>16098.045</v>
      </c>
      <c r="S299" s="17">
        <v>32</v>
      </c>
      <c r="T299" s="17">
        <v>-55.005000000000003</v>
      </c>
      <c r="U299" s="17">
        <v>-0.23749999999999999</v>
      </c>
      <c r="V299" s="17">
        <v>-6.9649999999999999</v>
      </c>
      <c r="W299" s="17">
        <v>25578.612420000001</v>
      </c>
      <c r="X299" s="17">
        <v>21768.3</v>
      </c>
      <c r="Y299" s="17">
        <v>47.79</v>
      </c>
      <c r="Z299" s="17">
        <v>-210.85</v>
      </c>
    </row>
    <row r="300" spans="1:26" x14ac:dyDescent="0.2">
      <c r="A300" s="27">
        <v>45166</v>
      </c>
      <c r="B300" s="17">
        <v>629.59400000000005</v>
      </c>
      <c r="C300" s="14">
        <v>7.3</v>
      </c>
      <c r="D300" s="17">
        <v>-350</v>
      </c>
      <c r="E300" s="17">
        <v>93.85</v>
      </c>
      <c r="F300" s="17">
        <v>75.5</v>
      </c>
      <c r="G300" s="17">
        <v>607.34</v>
      </c>
      <c r="H300" s="17">
        <v>34</v>
      </c>
      <c r="I300" s="17">
        <v>-326.74799999999999</v>
      </c>
      <c r="J300" s="17">
        <v>2792.5</v>
      </c>
      <c r="K300" s="17">
        <v>210</v>
      </c>
      <c r="L300" s="17">
        <v>0.1328</v>
      </c>
      <c r="M300" s="17">
        <v>159.28299999999999</v>
      </c>
      <c r="N300" s="17">
        <v>85.014139999999998</v>
      </c>
      <c r="O300" s="17">
        <v>36700</v>
      </c>
      <c r="P300" s="17">
        <v>1506</v>
      </c>
      <c r="Q300" s="17">
        <v>-26.271999999999998</v>
      </c>
      <c r="R300" s="17">
        <v>16329</v>
      </c>
      <c r="S300" s="17">
        <v>31.2</v>
      </c>
      <c r="T300" s="17">
        <v>-56.125</v>
      </c>
      <c r="U300" s="17">
        <v>-0.24</v>
      </c>
      <c r="V300" s="17">
        <v>-6.9</v>
      </c>
      <c r="W300" s="17">
        <v>25578.612420000001</v>
      </c>
      <c r="X300" s="17">
        <v>22102.799999999999</v>
      </c>
      <c r="Y300" s="17">
        <v>48.71</v>
      </c>
      <c r="Z300" s="17">
        <v>-214.23</v>
      </c>
    </row>
    <row r="301" spans="1:26" x14ac:dyDescent="0.2">
      <c r="A301" s="27">
        <v>45163</v>
      </c>
      <c r="B301" s="17">
        <v>627.93799999999999</v>
      </c>
      <c r="C301" s="14">
        <v>7.8</v>
      </c>
      <c r="D301" s="17">
        <v>-370.73500000000001</v>
      </c>
      <c r="E301" s="17">
        <v>96.25</v>
      </c>
      <c r="F301" s="17">
        <v>75.5</v>
      </c>
      <c r="G301" s="17">
        <v>607.47500000000002</v>
      </c>
      <c r="H301" s="17">
        <v>37</v>
      </c>
      <c r="I301" s="17">
        <v>-385.55200000000002</v>
      </c>
      <c r="J301" s="17">
        <v>2798</v>
      </c>
      <c r="K301" s="17">
        <v>217.5</v>
      </c>
      <c r="L301" s="17">
        <v>0.15</v>
      </c>
      <c r="M301" s="17">
        <v>158.99199999999999</v>
      </c>
      <c r="N301" s="17">
        <v>86.5</v>
      </c>
      <c r="O301" s="17">
        <v>36550</v>
      </c>
      <c r="P301" s="17">
        <v>1507.5</v>
      </c>
      <c r="Q301" s="17">
        <v>-28.641999999999999</v>
      </c>
      <c r="R301" s="17">
        <v>16355.5</v>
      </c>
      <c r="S301" s="17">
        <v>31.4</v>
      </c>
      <c r="T301" s="17">
        <v>-56.24</v>
      </c>
      <c r="U301" s="17">
        <v>-0.27200000000000002</v>
      </c>
      <c r="V301" s="17">
        <v>-6.7</v>
      </c>
      <c r="W301" s="17">
        <v>25578.612420000001</v>
      </c>
      <c r="X301" s="17">
        <v>22331.3</v>
      </c>
      <c r="Y301" s="17">
        <v>48.71</v>
      </c>
      <c r="Z301" s="17">
        <v>-214.01499999999999</v>
      </c>
    </row>
    <row r="302" spans="1:26" x14ac:dyDescent="0.2">
      <c r="A302" s="27">
        <v>45162</v>
      </c>
      <c r="B302" s="17">
        <v>650.5</v>
      </c>
      <c r="C302" s="14">
        <v>8.6</v>
      </c>
      <c r="D302" s="17">
        <v>-442.25</v>
      </c>
      <c r="E302" s="17">
        <v>97.45</v>
      </c>
      <c r="F302" s="17">
        <v>77</v>
      </c>
      <c r="G302" s="17">
        <v>617.64499999999998</v>
      </c>
      <c r="H302" s="17">
        <v>31</v>
      </c>
      <c r="I302" s="17">
        <v>-370.14499999999998</v>
      </c>
      <c r="J302" s="17">
        <v>2806</v>
      </c>
      <c r="K302" s="17">
        <v>220</v>
      </c>
      <c r="L302" s="17">
        <v>8.8200000000000001E-2</v>
      </c>
      <c r="M302" s="17">
        <v>161.19999999999999</v>
      </c>
      <c r="N302" s="17">
        <v>89.786379999999994</v>
      </c>
      <c r="O302" s="17">
        <v>35955</v>
      </c>
      <c r="P302" s="17">
        <v>1510.7</v>
      </c>
      <c r="Q302" s="17">
        <v>-29.555</v>
      </c>
      <c r="R302" s="17">
        <v>17877.905999999999</v>
      </c>
      <c r="S302" s="17">
        <v>31.7</v>
      </c>
      <c r="T302" s="17">
        <v>-56.375</v>
      </c>
      <c r="U302" s="17">
        <v>-0.29699999999999999</v>
      </c>
      <c r="V302" s="17">
        <v>-6.9649999999999999</v>
      </c>
      <c r="W302" s="17">
        <v>25578.612420000001</v>
      </c>
      <c r="X302" s="17">
        <v>22275.8</v>
      </c>
      <c r="Y302" s="17">
        <v>48.46</v>
      </c>
      <c r="Z302" s="17">
        <v>-212.52699999999999</v>
      </c>
    </row>
    <row r="303" spans="1:26" x14ac:dyDescent="0.2">
      <c r="A303" s="27">
        <v>45161</v>
      </c>
      <c r="B303" s="17">
        <v>635.5</v>
      </c>
      <c r="C303" s="14">
        <v>8.9149999999999991</v>
      </c>
      <c r="D303" s="17">
        <v>-492</v>
      </c>
      <c r="E303" s="17">
        <v>100.75</v>
      </c>
      <c r="F303" s="17">
        <v>79.349999999999994</v>
      </c>
      <c r="G303" s="17">
        <v>639.84</v>
      </c>
      <c r="H303" s="17">
        <v>36</v>
      </c>
      <c r="I303" s="17">
        <v>-354.84300000000002</v>
      </c>
      <c r="J303" s="17">
        <v>2915</v>
      </c>
      <c r="K303" s="17">
        <v>228</v>
      </c>
      <c r="L303" s="17">
        <v>6.2199999999999998E-2</v>
      </c>
      <c r="M303" s="17">
        <v>165.95500000000001</v>
      </c>
      <c r="N303" s="17">
        <v>92.110079999999996</v>
      </c>
      <c r="O303" s="17">
        <v>36375</v>
      </c>
      <c r="P303" s="17">
        <v>1563</v>
      </c>
      <c r="Q303" s="17">
        <v>-29.25</v>
      </c>
      <c r="R303" s="17">
        <v>20862.164000000001</v>
      </c>
      <c r="S303" s="17">
        <v>34.799999999999997</v>
      </c>
      <c r="T303" s="17">
        <v>-57.375</v>
      </c>
      <c r="U303" s="17">
        <v>-0.26500000000000001</v>
      </c>
      <c r="V303" s="17">
        <v>-7.0750000000000002</v>
      </c>
      <c r="W303" s="17">
        <v>25578.612420000001</v>
      </c>
      <c r="X303" s="17">
        <v>22452.3</v>
      </c>
      <c r="Y303" s="17">
        <v>49.185000000000002</v>
      </c>
      <c r="Z303" s="17">
        <v>-214.833</v>
      </c>
    </row>
    <row r="304" spans="1:26" x14ac:dyDescent="0.2">
      <c r="A304" s="27">
        <v>45160</v>
      </c>
      <c r="B304" s="17">
        <v>665.5</v>
      </c>
      <c r="C304" s="14">
        <v>9.1999999999999993</v>
      </c>
      <c r="D304" s="17">
        <v>-442.685</v>
      </c>
      <c r="E304" s="17">
        <v>102.7</v>
      </c>
      <c r="F304" s="17">
        <v>77.727000000000004</v>
      </c>
      <c r="G304" s="17">
        <v>640.005</v>
      </c>
      <c r="H304" s="17">
        <v>37</v>
      </c>
      <c r="I304" s="17">
        <v>-298.90100000000001</v>
      </c>
      <c r="J304" s="17">
        <v>2890.8</v>
      </c>
      <c r="K304" s="17">
        <v>225.1</v>
      </c>
      <c r="L304" s="17">
        <v>0.10349999999999999</v>
      </c>
      <c r="M304" s="17">
        <v>168.36199999999999</v>
      </c>
      <c r="N304" s="17">
        <v>94.406999999999996</v>
      </c>
      <c r="O304" s="17">
        <v>34195</v>
      </c>
      <c r="P304" s="17">
        <v>1590</v>
      </c>
      <c r="Q304" s="17">
        <v>-29.375</v>
      </c>
      <c r="R304" s="17">
        <v>21435.901999999998</v>
      </c>
      <c r="S304" s="17">
        <v>29</v>
      </c>
      <c r="T304" s="17">
        <v>-57.015000000000001</v>
      </c>
      <c r="U304" s="17">
        <v>-0.25069999999999998</v>
      </c>
      <c r="V304" s="17">
        <v>-7.0250000000000004</v>
      </c>
      <c r="W304" s="17">
        <v>25578.612420000001</v>
      </c>
      <c r="X304" s="17">
        <v>23530</v>
      </c>
      <c r="Y304" s="17">
        <v>47.615000000000002</v>
      </c>
      <c r="Z304" s="17">
        <v>-211.95</v>
      </c>
    </row>
    <row r="305" spans="1:26" x14ac:dyDescent="0.2">
      <c r="A305" s="27">
        <v>45159</v>
      </c>
      <c r="B305" s="17">
        <v>674.41899999999998</v>
      </c>
      <c r="C305" s="14">
        <v>9.4499999999999993</v>
      </c>
      <c r="D305" s="17">
        <v>-282.5</v>
      </c>
      <c r="E305" s="17">
        <v>109.81</v>
      </c>
      <c r="F305" s="17">
        <v>78.576999999999998</v>
      </c>
      <c r="G305" s="17">
        <v>655.005</v>
      </c>
      <c r="H305" s="17">
        <v>42</v>
      </c>
      <c r="I305" s="17">
        <v>-276.50400000000002</v>
      </c>
      <c r="J305" s="17">
        <v>2955</v>
      </c>
      <c r="K305" s="17">
        <v>225.5</v>
      </c>
      <c r="L305" s="17">
        <v>0.1198</v>
      </c>
      <c r="M305" s="17">
        <v>168.435</v>
      </c>
      <c r="N305" s="17">
        <v>97.171970000000002</v>
      </c>
      <c r="O305" s="17">
        <v>33280</v>
      </c>
      <c r="P305" s="17">
        <v>1640.8</v>
      </c>
      <c r="Q305" s="17">
        <v>-27.03</v>
      </c>
      <c r="R305" s="17">
        <v>20798.370999999999</v>
      </c>
      <c r="S305" s="17">
        <v>30</v>
      </c>
      <c r="T305" s="17">
        <v>-57.875</v>
      </c>
      <c r="U305" s="17">
        <v>-0.24299999999999999</v>
      </c>
      <c r="V305" s="17">
        <v>-7.12</v>
      </c>
      <c r="W305" s="17">
        <v>25578.612420000001</v>
      </c>
      <c r="X305" s="17">
        <v>23506</v>
      </c>
      <c r="Y305" s="17">
        <v>48.3</v>
      </c>
      <c r="Z305" s="17">
        <v>-215.15700000000001</v>
      </c>
    </row>
    <row r="306" spans="1:26" x14ac:dyDescent="0.2">
      <c r="A306" s="27">
        <v>45156</v>
      </c>
      <c r="B306" s="17">
        <v>670.84400000000005</v>
      </c>
      <c r="C306" s="14">
        <v>9</v>
      </c>
      <c r="D306" s="17">
        <v>-533.40499999999997</v>
      </c>
      <c r="E306" s="17">
        <v>108.75</v>
      </c>
      <c r="F306" s="17">
        <v>78.944999999999993</v>
      </c>
      <c r="G306" s="17">
        <v>655.12</v>
      </c>
      <c r="H306" s="17">
        <v>38</v>
      </c>
      <c r="I306" s="17">
        <v>-285.77300000000002</v>
      </c>
      <c r="J306" s="17">
        <v>2930</v>
      </c>
      <c r="K306" s="17">
        <v>228.1</v>
      </c>
      <c r="L306" s="17">
        <v>6.9699999999999998E-2</v>
      </c>
      <c r="M306" s="17">
        <v>166.34</v>
      </c>
      <c r="N306" s="17">
        <v>101.92104999999999</v>
      </c>
      <c r="O306" s="17">
        <v>30187.4</v>
      </c>
      <c r="P306" s="17">
        <v>1625.5</v>
      </c>
      <c r="Q306" s="17">
        <v>-26</v>
      </c>
      <c r="R306" s="17">
        <v>17715.645</v>
      </c>
      <c r="S306" s="17">
        <v>29.3</v>
      </c>
      <c r="T306" s="17">
        <v>-57.17</v>
      </c>
      <c r="U306" s="17">
        <v>-0.25540000000000002</v>
      </c>
      <c r="V306" s="17">
        <v>-7.08</v>
      </c>
      <c r="W306" s="17">
        <v>25578.612420000001</v>
      </c>
      <c r="X306" s="17">
        <v>23530</v>
      </c>
      <c r="Y306" s="17">
        <v>47.551000000000002</v>
      </c>
      <c r="Z306" s="17">
        <v>-211.10300000000001</v>
      </c>
    </row>
    <row r="307" spans="1:26" x14ac:dyDescent="0.2">
      <c r="A307" s="27">
        <v>45155</v>
      </c>
      <c r="B307" s="17">
        <v>686.5</v>
      </c>
      <c r="C307" s="14">
        <v>9.0950000000000006</v>
      </c>
      <c r="D307" s="17">
        <v>-528</v>
      </c>
      <c r="E307" s="17">
        <v>115.363</v>
      </c>
      <c r="F307" s="17">
        <v>78.92</v>
      </c>
      <c r="G307" s="17">
        <v>655.16</v>
      </c>
      <c r="H307" s="17">
        <v>48</v>
      </c>
      <c r="I307" s="17">
        <v>-302.74900000000002</v>
      </c>
      <c r="J307" s="17">
        <v>2923.8429999999998</v>
      </c>
      <c r="K307" s="17">
        <v>228</v>
      </c>
      <c r="L307" s="17">
        <v>6.9500000000000006E-2</v>
      </c>
      <c r="M307" s="17">
        <v>169.005</v>
      </c>
      <c r="N307" s="17">
        <v>97.690749999999994</v>
      </c>
      <c r="O307" s="17">
        <v>29986.5</v>
      </c>
      <c r="P307" s="17">
        <v>1632</v>
      </c>
      <c r="Q307" s="17">
        <v>-25.532</v>
      </c>
      <c r="R307" s="17">
        <v>17760.27</v>
      </c>
      <c r="S307" s="17">
        <v>29.5</v>
      </c>
      <c r="T307" s="17">
        <v>-56.2</v>
      </c>
      <c r="U307" s="17">
        <v>-0.22500000000000001</v>
      </c>
      <c r="V307" s="17">
        <v>-7.0149999999999997</v>
      </c>
      <c r="W307" s="17">
        <v>25578.612420000001</v>
      </c>
      <c r="X307" s="17">
        <v>23765</v>
      </c>
      <c r="Y307" s="17">
        <v>47.055</v>
      </c>
      <c r="Z307" s="17">
        <v>-210.51</v>
      </c>
    </row>
    <row r="308" spans="1:26" x14ac:dyDescent="0.2">
      <c r="A308" s="27">
        <v>45154</v>
      </c>
      <c r="B308" s="17">
        <v>674.75699999999995</v>
      </c>
      <c r="C308" s="14">
        <v>8.6150000000000002</v>
      </c>
      <c r="D308" s="17">
        <v>-521.75</v>
      </c>
      <c r="E308" s="17">
        <v>118.39100000000001</v>
      </c>
      <c r="F308" s="17">
        <v>79.5</v>
      </c>
      <c r="G308" s="17">
        <v>667.69</v>
      </c>
      <c r="H308" s="17">
        <v>38</v>
      </c>
      <c r="I308" s="17">
        <v>-248.9</v>
      </c>
      <c r="J308" s="17">
        <v>3027.4929999999999</v>
      </c>
      <c r="K308" s="17">
        <v>223</v>
      </c>
      <c r="L308" s="17">
        <v>6.5000000000000002E-2</v>
      </c>
      <c r="M308" s="17">
        <v>170.23500000000001</v>
      </c>
      <c r="N308" s="17">
        <v>98.019599999999997</v>
      </c>
      <c r="O308" s="17">
        <v>30122.5</v>
      </c>
      <c r="P308" s="17">
        <v>1672.3</v>
      </c>
      <c r="Q308" s="17">
        <v>-25.25</v>
      </c>
      <c r="R308" s="17">
        <v>15732.41</v>
      </c>
      <c r="S308" s="17">
        <v>28.8</v>
      </c>
      <c r="T308" s="17">
        <v>-58.27</v>
      </c>
      <c r="U308" s="17">
        <v>-0.2445</v>
      </c>
      <c r="V308" s="17">
        <v>-7.1</v>
      </c>
      <c r="W308" s="17">
        <v>25578.612420000001</v>
      </c>
      <c r="X308" s="17">
        <v>23158.5</v>
      </c>
      <c r="Y308" s="17">
        <v>48.155000000000001</v>
      </c>
      <c r="Z308" s="17">
        <v>-215.34200000000001</v>
      </c>
    </row>
    <row r="309" spans="1:26" x14ac:dyDescent="0.2">
      <c r="A309" s="27">
        <v>45153</v>
      </c>
      <c r="B309" s="17">
        <v>697.44799999999998</v>
      </c>
      <c r="C309" s="14">
        <v>8.4849999999999994</v>
      </c>
      <c r="D309" s="17">
        <v>-511</v>
      </c>
      <c r="E309" s="17">
        <v>120.495</v>
      </c>
      <c r="F309" s="17">
        <v>80.75</v>
      </c>
      <c r="G309" s="17">
        <v>653.41</v>
      </c>
      <c r="H309" s="17">
        <v>47</v>
      </c>
      <c r="I309" s="17">
        <v>-308.75200000000001</v>
      </c>
      <c r="J309" s="17">
        <v>2933.5</v>
      </c>
      <c r="K309" s="17">
        <v>218</v>
      </c>
      <c r="L309" s="17">
        <v>0.1933</v>
      </c>
      <c r="M309" s="17">
        <v>165.75</v>
      </c>
      <c r="N309" s="17">
        <v>98.262299999999996</v>
      </c>
      <c r="O309" s="17">
        <v>28187.5</v>
      </c>
      <c r="P309" s="17">
        <v>1627</v>
      </c>
      <c r="Q309" s="17">
        <v>-24.614999999999998</v>
      </c>
      <c r="R309" s="17">
        <v>17414.311000000002</v>
      </c>
      <c r="S309" s="17">
        <v>29</v>
      </c>
      <c r="T309" s="17">
        <v>-57.54</v>
      </c>
      <c r="U309" s="17">
        <v>-0.22450000000000001</v>
      </c>
      <c r="V309" s="17">
        <v>-6.98</v>
      </c>
      <c r="W309" s="17">
        <v>25578.612420000001</v>
      </c>
      <c r="X309" s="17">
        <v>28273.8</v>
      </c>
      <c r="Y309" s="17">
        <v>47.494999999999997</v>
      </c>
      <c r="Z309" s="17">
        <v>-209.75</v>
      </c>
    </row>
    <row r="310" spans="1:26" x14ac:dyDescent="0.2">
      <c r="A310" s="27">
        <v>45152</v>
      </c>
      <c r="B310" s="17">
        <v>695.5</v>
      </c>
      <c r="C310" s="14">
        <v>8.48</v>
      </c>
      <c r="D310" s="17">
        <v>-561.56799999999998</v>
      </c>
      <c r="E310" s="17">
        <v>119.39</v>
      </c>
      <c r="F310" s="17">
        <v>77.97</v>
      </c>
      <c r="G310" s="17">
        <v>660</v>
      </c>
      <c r="H310" s="17">
        <v>54</v>
      </c>
      <c r="I310" s="17">
        <v>-311.74700000000001</v>
      </c>
      <c r="J310" s="17">
        <v>2918</v>
      </c>
      <c r="K310" s="17">
        <v>205</v>
      </c>
      <c r="L310" s="17">
        <v>0.2747</v>
      </c>
      <c r="M310" s="17">
        <v>165.30500000000001</v>
      </c>
      <c r="N310" s="17">
        <v>97.321700000000007</v>
      </c>
      <c r="O310" s="17">
        <v>27201.3</v>
      </c>
      <c r="P310" s="17">
        <v>1570.5</v>
      </c>
      <c r="Q310" s="17">
        <v>-24.625</v>
      </c>
      <c r="R310" s="17">
        <v>17469.766</v>
      </c>
      <c r="S310" s="17">
        <v>27.5</v>
      </c>
      <c r="T310" s="17">
        <v>-57.75</v>
      </c>
      <c r="U310" s="17">
        <v>-0.20499999999999999</v>
      </c>
      <c r="V310" s="17">
        <v>-7.05</v>
      </c>
      <c r="W310" s="17">
        <v>25578.612420000001</v>
      </c>
      <c r="X310" s="17">
        <v>27117.5</v>
      </c>
      <c r="Y310" s="17">
        <v>47.62</v>
      </c>
      <c r="Z310" s="17">
        <v>-209.92</v>
      </c>
    </row>
    <row r="311" spans="1:26" x14ac:dyDescent="0.2">
      <c r="A311" s="27">
        <v>45149</v>
      </c>
      <c r="B311" s="17">
        <v>696.5</v>
      </c>
      <c r="C311" s="14">
        <v>8.35</v>
      </c>
      <c r="D311" s="17">
        <v>-567.69500000000005</v>
      </c>
      <c r="E311" s="17">
        <v>113</v>
      </c>
      <c r="F311" s="17">
        <v>78</v>
      </c>
      <c r="G311" s="17">
        <v>660</v>
      </c>
      <c r="H311" s="17">
        <v>48</v>
      </c>
      <c r="I311" s="17">
        <v>-290.99900000000002</v>
      </c>
      <c r="J311" s="17">
        <v>2927.5</v>
      </c>
      <c r="K311" s="17">
        <v>210</v>
      </c>
      <c r="L311" s="17">
        <v>0.1192</v>
      </c>
      <c r="M311" s="17">
        <v>160.68199999999999</v>
      </c>
      <c r="N311" s="17">
        <v>95.925280000000001</v>
      </c>
      <c r="O311" s="17">
        <v>26640.3</v>
      </c>
      <c r="P311" s="17">
        <v>1557.2</v>
      </c>
      <c r="Q311" s="17">
        <v>-27.117999999999999</v>
      </c>
      <c r="R311" s="17">
        <v>16630.52</v>
      </c>
      <c r="S311" s="17">
        <v>27</v>
      </c>
      <c r="T311" s="17">
        <v>-57.27</v>
      </c>
      <c r="U311" s="17">
        <v>-0.23</v>
      </c>
      <c r="V311" s="17">
        <v>-6.7450000000000001</v>
      </c>
      <c r="W311" s="17">
        <v>25578.612420000001</v>
      </c>
      <c r="X311" s="17">
        <v>27976</v>
      </c>
      <c r="Y311" s="17">
        <v>48.082999999999998</v>
      </c>
      <c r="Z311" s="17">
        <v>-209.095</v>
      </c>
    </row>
    <row r="312" spans="1:26" x14ac:dyDescent="0.2">
      <c r="A312" s="27">
        <v>45148</v>
      </c>
      <c r="B312" s="17">
        <v>703.5</v>
      </c>
      <c r="C312" s="14">
        <v>8.0500000000000007</v>
      </c>
      <c r="D312" s="17">
        <v>-570.25</v>
      </c>
      <c r="E312" s="17">
        <v>120.878</v>
      </c>
      <c r="F312" s="17">
        <v>77.872</v>
      </c>
      <c r="G312" s="17">
        <v>662.26</v>
      </c>
      <c r="H312" s="17">
        <v>37</v>
      </c>
      <c r="I312" s="17">
        <v>-307.23099999999999</v>
      </c>
      <c r="J312" s="17">
        <v>2936</v>
      </c>
      <c r="K312" s="17">
        <v>197</v>
      </c>
      <c r="L312" s="17">
        <v>0.157</v>
      </c>
      <c r="M312" s="17">
        <v>160.97</v>
      </c>
      <c r="N312" s="17">
        <v>99.011200000000002</v>
      </c>
      <c r="O312" s="17">
        <v>27634</v>
      </c>
      <c r="P312" s="17">
        <v>1547.6</v>
      </c>
      <c r="Q312" s="17">
        <v>-27.855</v>
      </c>
      <c r="R312" s="17">
        <v>16667.379000000001</v>
      </c>
      <c r="S312" s="17">
        <v>27.5</v>
      </c>
      <c r="T312" s="17">
        <v>-56.375</v>
      </c>
      <c r="U312" s="17">
        <v>-0.27</v>
      </c>
      <c r="V312" s="17">
        <v>-6.6550000000000002</v>
      </c>
      <c r="W312" s="17">
        <v>25578.612420000001</v>
      </c>
      <c r="X312" s="17">
        <v>28056</v>
      </c>
      <c r="Y312" s="17">
        <v>48.238</v>
      </c>
      <c r="Z312" s="17">
        <v>-208.7</v>
      </c>
    </row>
    <row r="313" spans="1:26" x14ac:dyDescent="0.2">
      <c r="A313" s="27">
        <v>45147</v>
      </c>
      <c r="B313" s="17">
        <v>693.78700000000003</v>
      </c>
      <c r="C313" s="14">
        <v>7.9</v>
      </c>
      <c r="D313" s="17">
        <v>-593.75</v>
      </c>
      <c r="E313" s="17">
        <v>121.5</v>
      </c>
      <c r="F313" s="17">
        <v>79.856999999999999</v>
      </c>
      <c r="G313" s="17">
        <v>691.22500000000002</v>
      </c>
      <c r="H313" s="17">
        <v>45</v>
      </c>
      <c r="I313" s="17">
        <v>-264.24900000000002</v>
      </c>
      <c r="J313" s="17">
        <v>3030</v>
      </c>
      <c r="K313" s="17">
        <v>205.1</v>
      </c>
      <c r="L313" s="17">
        <v>0.15</v>
      </c>
      <c r="M313" s="17">
        <v>165.92699999999999</v>
      </c>
      <c r="N313" s="17">
        <v>99.5</v>
      </c>
      <c r="O313" s="17">
        <v>24067.3</v>
      </c>
      <c r="P313" s="17">
        <v>1592</v>
      </c>
      <c r="Q313" s="17">
        <v>-27.373000000000001</v>
      </c>
      <c r="R313" s="17">
        <v>17801.136999999999</v>
      </c>
      <c r="S313" s="17">
        <v>28.06</v>
      </c>
      <c r="T313" s="17">
        <v>-57.284999999999997</v>
      </c>
      <c r="U313" s="17">
        <v>-0.27600000000000002</v>
      </c>
      <c r="V313" s="17">
        <v>-6.5949999999999998</v>
      </c>
      <c r="W313" s="17">
        <v>25578.612420000001</v>
      </c>
      <c r="X313" s="17">
        <v>27194.799999999999</v>
      </c>
      <c r="Y313" s="17">
        <v>49.87</v>
      </c>
      <c r="Z313" s="17">
        <v>-207.74</v>
      </c>
    </row>
    <row r="314" spans="1:26" x14ac:dyDescent="0.2">
      <c r="A314" s="27">
        <v>45146</v>
      </c>
      <c r="B314" s="17">
        <v>702.26099999999997</v>
      </c>
      <c r="C314" s="14">
        <v>7.8550000000000004</v>
      </c>
      <c r="D314" s="17">
        <v>-581.05499999999995</v>
      </c>
      <c r="E314" s="17">
        <v>117.605</v>
      </c>
      <c r="F314" s="17">
        <v>78.454999999999998</v>
      </c>
      <c r="G314" s="17">
        <v>692.16499999999996</v>
      </c>
      <c r="H314" s="17">
        <v>48</v>
      </c>
      <c r="I314" s="17">
        <v>-294.495</v>
      </c>
      <c r="J314" s="17">
        <v>2987.5</v>
      </c>
      <c r="K314" s="17">
        <v>212.5</v>
      </c>
      <c r="L314" s="17">
        <v>0.13919999999999999</v>
      </c>
      <c r="M314" s="17">
        <v>163.327</v>
      </c>
      <c r="N314" s="17">
        <v>104.745</v>
      </c>
      <c r="O314" s="17">
        <v>23417.5</v>
      </c>
      <c r="P314" s="17">
        <v>1588.8</v>
      </c>
      <c r="Q314" s="17">
        <v>-27</v>
      </c>
      <c r="R314" s="17">
        <v>22702.555</v>
      </c>
      <c r="S314" s="17">
        <v>28.48</v>
      </c>
      <c r="T314" s="17">
        <v>-57.024999999999999</v>
      </c>
      <c r="U314" s="17">
        <v>-0.22750000000000001</v>
      </c>
      <c r="V314" s="17">
        <v>-6.5549999999999997</v>
      </c>
      <c r="W314" s="17">
        <v>25578.612420000001</v>
      </c>
      <c r="X314" s="17">
        <v>26500</v>
      </c>
      <c r="Y314" s="17">
        <v>49.048000000000002</v>
      </c>
      <c r="Z314" s="17">
        <v>-206.52699999999999</v>
      </c>
    </row>
    <row r="315" spans="1:26" x14ac:dyDescent="0.2">
      <c r="A315" s="27">
        <v>45145</v>
      </c>
      <c r="B315" s="17">
        <v>716.23800000000006</v>
      </c>
      <c r="C315" s="14">
        <v>7.875</v>
      </c>
      <c r="D315" s="17">
        <v>-587</v>
      </c>
      <c r="E315" s="17">
        <v>118</v>
      </c>
      <c r="F315" s="17">
        <v>78.465000000000003</v>
      </c>
      <c r="G315" s="17">
        <v>699.12</v>
      </c>
      <c r="H315" s="17">
        <v>45.283000000000001</v>
      </c>
      <c r="I315" s="17">
        <v>-327.97300000000001</v>
      </c>
      <c r="J315" s="17">
        <v>2995</v>
      </c>
      <c r="K315" s="17">
        <v>212.1</v>
      </c>
      <c r="L315" s="17">
        <v>0.11899999999999999</v>
      </c>
      <c r="M315" s="17">
        <v>167.5</v>
      </c>
      <c r="N315" s="17">
        <v>104.5</v>
      </c>
      <c r="O315" s="17">
        <v>22228.7</v>
      </c>
      <c r="P315" s="17">
        <v>1554.5</v>
      </c>
      <c r="Q315" s="17">
        <v>-27.824999999999999</v>
      </c>
      <c r="R315" s="17">
        <v>23751.800999999999</v>
      </c>
      <c r="S315" s="17">
        <v>27.1</v>
      </c>
      <c r="T315" s="17">
        <v>-55.625</v>
      </c>
      <c r="U315" s="17">
        <v>-0.24759999999999999</v>
      </c>
      <c r="V315" s="17">
        <v>-6.5449999999999999</v>
      </c>
      <c r="W315" s="17">
        <v>25578.612420000001</v>
      </c>
      <c r="X315" s="17">
        <v>25045.8</v>
      </c>
      <c r="Y315" s="17">
        <v>49.18</v>
      </c>
      <c r="Z315" s="17">
        <v>-205.23</v>
      </c>
    </row>
    <row r="316" spans="1:26" x14ac:dyDescent="0.2">
      <c r="A316" s="27">
        <v>45142</v>
      </c>
      <c r="B316" s="17">
        <v>704.08199999999999</v>
      </c>
      <c r="C316" s="14">
        <v>8.2949999999999999</v>
      </c>
      <c r="D316" s="17">
        <v>-595.48500000000001</v>
      </c>
      <c r="E316" s="17">
        <v>117.25</v>
      </c>
      <c r="F316" s="17">
        <v>78.5</v>
      </c>
      <c r="G316" s="17">
        <v>695.28</v>
      </c>
      <c r="H316" s="17">
        <v>43.493000000000002</v>
      </c>
      <c r="I316" s="17">
        <v>-298.33800000000002</v>
      </c>
      <c r="J316" s="17">
        <v>2960</v>
      </c>
      <c r="K316" s="17">
        <v>225</v>
      </c>
      <c r="L316" s="17">
        <v>0.12920000000000001</v>
      </c>
      <c r="M316" s="17">
        <v>168.5</v>
      </c>
      <c r="N316" s="17">
        <v>99.5</v>
      </c>
      <c r="O316" s="17">
        <v>24461</v>
      </c>
      <c r="P316" s="17">
        <v>1564.8</v>
      </c>
      <c r="Q316" s="17">
        <v>-27.545000000000002</v>
      </c>
      <c r="R316" s="17">
        <v>20569.585999999999</v>
      </c>
      <c r="S316" s="17">
        <v>26.5</v>
      </c>
      <c r="T316" s="17">
        <v>-57.255000000000003</v>
      </c>
      <c r="U316" s="17">
        <v>-0.2525</v>
      </c>
      <c r="V316" s="17">
        <v>-6.5750000000000002</v>
      </c>
      <c r="W316" s="17">
        <v>25578.612420000001</v>
      </c>
      <c r="X316" s="17">
        <v>21265</v>
      </c>
      <c r="Y316" s="17">
        <v>49.29</v>
      </c>
      <c r="Z316" s="17">
        <v>-203.928</v>
      </c>
    </row>
    <row r="317" spans="1:26" x14ac:dyDescent="0.2">
      <c r="A317" s="27">
        <v>45141</v>
      </c>
      <c r="B317" s="17">
        <v>710.42600000000004</v>
      </c>
      <c r="C317" s="14">
        <v>8.1999999999999993</v>
      </c>
      <c r="D317" s="17">
        <v>-600</v>
      </c>
      <c r="E317" s="17">
        <v>119</v>
      </c>
      <c r="F317" s="17">
        <v>78.182000000000002</v>
      </c>
      <c r="G317" s="17">
        <v>709.41</v>
      </c>
      <c r="H317" s="17">
        <v>47.26</v>
      </c>
      <c r="I317" s="17">
        <v>-324.726</v>
      </c>
      <c r="J317" s="17">
        <v>2990</v>
      </c>
      <c r="K317" s="17">
        <v>220.1</v>
      </c>
      <c r="L317" s="17">
        <v>0.1072</v>
      </c>
      <c r="M317" s="17">
        <v>168.55</v>
      </c>
      <c r="N317" s="17">
        <v>103.58875</v>
      </c>
      <c r="O317" s="17">
        <v>23615</v>
      </c>
      <c r="P317" s="17">
        <v>1598</v>
      </c>
      <c r="Q317" s="17">
        <v>-29.896999999999998</v>
      </c>
      <c r="R317" s="17">
        <v>19750.865000000002</v>
      </c>
      <c r="S317" s="17">
        <v>26</v>
      </c>
      <c r="T317" s="17">
        <v>-57.924999999999997</v>
      </c>
      <c r="U317" s="17">
        <v>-0.22500000000000001</v>
      </c>
      <c r="V317" s="17">
        <v>-6.5949999999999998</v>
      </c>
      <c r="W317" s="17">
        <v>25578.612420000001</v>
      </c>
      <c r="X317" s="17">
        <v>17350</v>
      </c>
      <c r="Y317" s="17">
        <v>49.2</v>
      </c>
      <c r="Z317" s="17">
        <v>-204.703</v>
      </c>
    </row>
    <row r="318" spans="1:26" x14ac:dyDescent="0.2">
      <c r="A318" s="27">
        <v>45140</v>
      </c>
      <c r="B318" s="17">
        <v>709.04499999999996</v>
      </c>
      <c r="C318" s="14">
        <v>7.72</v>
      </c>
      <c r="D318" s="17">
        <v>-610.71500000000003</v>
      </c>
      <c r="E318" s="17">
        <v>106.077</v>
      </c>
      <c r="F318" s="17">
        <v>79.715000000000003</v>
      </c>
      <c r="G318" s="17">
        <v>703.41200000000003</v>
      </c>
      <c r="H318" s="17">
        <v>44.438000000000002</v>
      </c>
      <c r="I318" s="17">
        <v>-269.666</v>
      </c>
      <c r="J318" s="17">
        <v>2995</v>
      </c>
      <c r="K318" s="17">
        <v>200.1</v>
      </c>
      <c r="L318" s="17">
        <v>9.1999999999999998E-2</v>
      </c>
      <c r="M318" s="17">
        <v>172.52</v>
      </c>
      <c r="N318" s="17">
        <v>105.99475</v>
      </c>
      <c r="O318" s="17">
        <v>21590.3</v>
      </c>
      <c r="P318" s="17">
        <v>1600.5</v>
      </c>
      <c r="Q318" s="17">
        <v>-30.434999999999999</v>
      </c>
      <c r="R318" s="17">
        <v>16704.638999999999</v>
      </c>
      <c r="S318" s="17">
        <v>25.7</v>
      </c>
      <c r="T318" s="17">
        <v>-58.765000000000001</v>
      </c>
      <c r="U318" s="17">
        <v>-0.23649999999999999</v>
      </c>
      <c r="V318" s="17">
        <v>-6.5949999999999998</v>
      </c>
      <c r="W318" s="17">
        <v>25578.612420000001</v>
      </c>
      <c r="X318" s="17">
        <v>17088</v>
      </c>
      <c r="Y318" s="17">
        <v>50.085000000000001</v>
      </c>
      <c r="Z318" s="17">
        <v>-209.72</v>
      </c>
    </row>
    <row r="319" spans="1:26" x14ac:dyDescent="0.2">
      <c r="A319" s="27">
        <v>45139</v>
      </c>
      <c r="B319" s="17">
        <v>715.52200000000005</v>
      </c>
      <c r="C319" s="14">
        <v>7.7</v>
      </c>
      <c r="D319" s="17">
        <v>-602.673</v>
      </c>
      <c r="E319" s="17">
        <v>100.75</v>
      </c>
      <c r="F319" s="17">
        <v>77.715000000000003</v>
      </c>
      <c r="G319" s="17">
        <v>694.5</v>
      </c>
      <c r="H319" s="17">
        <v>44.438000000000002</v>
      </c>
      <c r="I319" s="17">
        <v>-268.95100000000002</v>
      </c>
      <c r="J319" s="17">
        <v>2907</v>
      </c>
      <c r="K319" s="17">
        <v>200.1</v>
      </c>
      <c r="L319" s="17">
        <v>4.9299999999999997E-2</v>
      </c>
      <c r="M319" s="17">
        <v>168.245</v>
      </c>
      <c r="N319" s="17">
        <v>105.17885</v>
      </c>
      <c r="O319" s="17">
        <v>20672</v>
      </c>
      <c r="P319" s="17">
        <v>1538.4</v>
      </c>
      <c r="Q319" s="17">
        <v>-31.18</v>
      </c>
      <c r="R319" s="17">
        <v>15667.78</v>
      </c>
      <c r="S319" s="17">
        <v>25.4</v>
      </c>
      <c r="T319" s="17">
        <v>-58.61</v>
      </c>
      <c r="U319" s="17">
        <v>-0.22</v>
      </c>
      <c r="V319" s="17">
        <v>-6.5750000000000002</v>
      </c>
      <c r="W319" s="17">
        <v>25578.612420000001</v>
      </c>
      <c r="X319" s="17">
        <v>17315.8</v>
      </c>
      <c r="Y319" s="17">
        <v>49.177</v>
      </c>
      <c r="Z319" s="17">
        <v>-211.8</v>
      </c>
    </row>
    <row r="320" spans="1:26" x14ac:dyDescent="0.2">
      <c r="A320" s="27">
        <v>45138</v>
      </c>
      <c r="B320" s="17">
        <v>712.71100000000001</v>
      </c>
      <c r="C320" s="14">
        <v>7.45</v>
      </c>
      <c r="D320" s="17">
        <v>-598.27800000000002</v>
      </c>
      <c r="E320" s="17">
        <v>98.65</v>
      </c>
      <c r="F320" s="17">
        <v>77.680000000000007</v>
      </c>
      <c r="G320" s="17">
        <v>679.1</v>
      </c>
      <c r="H320" s="17">
        <v>45.284999999999997</v>
      </c>
      <c r="I320" s="17">
        <v>-195.81800000000001</v>
      </c>
      <c r="J320" s="17">
        <v>2890</v>
      </c>
      <c r="K320" s="17">
        <v>225.1</v>
      </c>
      <c r="L320" s="17">
        <v>8.2199999999999995E-2</v>
      </c>
      <c r="M320" s="17">
        <v>175.49</v>
      </c>
      <c r="N320" s="17">
        <v>102.87848</v>
      </c>
      <c r="O320" s="17">
        <v>24104.1</v>
      </c>
      <c r="P320" s="17">
        <v>1497.5</v>
      </c>
      <c r="Q320" s="17">
        <v>-31.045000000000002</v>
      </c>
      <c r="R320" s="17">
        <v>15258.875</v>
      </c>
      <c r="S320" s="17">
        <v>25.5</v>
      </c>
      <c r="T320" s="17">
        <v>-58.395000000000003</v>
      </c>
      <c r="U320" s="17">
        <v>-0.26750000000000002</v>
      </c>
      <c r="V320" s="17">
        <v>-6.5750000000000002</v>
      </c>
      <c r="W320" s="17">
        <v>25578.612420000001</v>
      </c>
      <c r="X320" s="17">
        <v>16000</v>
      </c>
      <c r="Y320" s="17">
        <v>49.494999999999997</v>
      </c>
      <c r="Z320" s="17">
        <v>-203.45</v>
      </c>
    </row>
    <row r="321" spans="1:26" x14ac:dyDescent="0.2">
      <c r="A321" s="27">
        <v>45135</v>
      </c>
      <c r="B321" s="17">
        <v>724.98900000000003</v>
      </c>
      <c r="C321" s="14">
        <v>8.0500000000000007</v>
      </c>
      <c r="D321" s="17">
        <v>-595.75</v>
      </c>
      <c r="E321" s="17">
        <v>101.97499999999999</v>
      </c>
      <c r="F321" s="17">
        <v>78</v>
      </c>
      <c r="G321" s="17">
        <v>684.78499999999997</v>
      </c>
      <c r="H321" s="17">
        <v>45.564999999999998</v>
      </c>
      <c r="I321" s="17">
        <v>-303.245</v>
      </c>
      <c r="J321" s="17">
        <v>2901.9</v>
      </c>
      <c r="K321" s="17">
        <v>230</v>
      </c>
      <c r="L321" s="17">
        <v>8.5199999999999998E-2</v>
      </c>
      <c r="M321" s="17">
        <v>179.81</v>
      </c>
      <c r="N321" s="17">
        <v>100</v>
      </c>
      <c r="O321" s="17">
        <v>24039.200000000001</v>
      </c>
      <c r="P321" s="17">
        <v>1480.5</v>
      </c>
      <c r="Q321" s="17">
        <v>-30.452999999999999</v>
      </c>
      <c r="R321" s="17">
        <v>14265.755999999999</v>
      </c>
      <c r="S321" s="17">
        <v>26.125</v>
      </c>
      <c r="T321" s="17">
        <v>-58.18</v>
      </c>
      <c r="U321" s="17">
        <v>-0.215</v>
      </c>
      <c r="V321" s="17">
        <v>-6.6150000000000002</v>
      </c>
      <c r="W321" s="17">
        <v>25578.612420000001</v>
      </c>
      <c r="X321" s="17">
        <v>12946.8</v>
      </c>
      <c r="Y321" s="17">
        <v>49.96</v>
      </c>
      <c r="Z321" s="17">
        <v>-201.857</v>
      </c>
    </row>
    <row r="322" spans="1:26" x14ac:dyDescent="0.2">
      <c r="A322" s="27">
        <v>45134</v>
      </c>
      <c r="B322" s="17">
        <v>729.47299999999996</v>
      </c>
      <c r="C322" s="14">
        <v>8.3000000000000007</v>
      </c>
      <c r="D322" s="17">
        <v>-590</v>
      </c>
      <c r="E322" s="17">
        <v>98.5</v>
      </c>
      <c r="F322" s="17">
        <v>77.040000000000006</v>
      </c>
      <c r="G322" s="17">
        <v>675.52</v>
      </c>
      <c r="H322" s="17">
        <v>28.95</v>
      </c>
      <c r="I322" s="17">
        <v>-296.702</v>
      </c>
      <c r="J322" s="17">
        <v>2950.65</v>
      </c>
      <c r="K322" s="17">
        <v>235.1</v>
      </c>
      <c r="L322" s="17">
        <v>5.5E-2</v>
      </c>
      <c r="M322" s="17">
        <v>180.01</v>
      </c>
      <c r="N322" s="17">
        <v>93.5</v>
      </c>
      <c r="O322" s="17">
        <v>28220.3</v>
      </c>
      <c r="P322" s="17">
        <v>1504.4</v>
      </c>
      <c r="Q322" s="17">
        <v>-30.83</v>
      </c>
      <c r="R322" s="17">
        <v>14683.154</v>
      </c>
      <c r="S322" s="17">
        <v>25</v>
      </c>
      <c r="T322" s="17">
        <v>-58.005000000000003</v>
      </c>
      <c r="U322" s="17">
        <v>-0.30499999999999999</v>
      </c>
      <c r="V322" s="17">
        <v>-6.4749999999999996</v>
      </c>
      <c r="W322" s="17">
        <v>25578.612420000001</v>
      </c>
      <c r="X322" s="17">
        <v>12570.8</v>
      </c>
      <c r="Y322" s="17">
        <v>49.56</v>
      </c>
      <c r="Z322" s="17">
        <v>-200.09</v>
      </c>
    </row>
    <row r="323" spans="1:26" x14ac:dyDescent="0.2">
      <c r="A323" s="27">
        <v>45133</v>
      </c>
      <c r="B323" s="17">
        <v>716.27200000000005</v>
      </c>
      <c r="C323" s="14">
        <v>8.35</v>
      </c>
      <c r="D323" s="17">
        <v>-604.25</v>
      </c>
      <c r="E323" s="17">
        <v>96.65</v>
      </c>
      <c r="F323" s="17">
        <v>78.688000000000002</v>
      </c>
      <c r="G323" s="17">
        <v>703.79</v>
      </c>
      <c r="H323" s="17">
        <v>31.045000000000002</v>
      </c>
      <c r="I323" s="17">
        <v>-274.84899999999999</v>
      </c>
      <c r="J323" s="17">
        <v>3050</v>
      </c>
      <c r="K323" s="17">
        <v>230</v>
      </c>
      <c r="L323" s="17">
        <v>5.0299999999999997E-2</v>
      </c>
      <c r="M323" s="17">
        <v>184.97499999999999</v>
      </c>
      <c r="N323" s="17">
        <v>96.5</v>
      </c>
      <c r="O323" s="17">
        <v>24925</v>
      </c>
      <c r="P323" s="17">
        <v>1533.5</v>
      </c>
      <c r="Q323" s="17">
        <v>-33.201999999999998</v>
      </c>
      <c r="R323" s="17">
        <v>14601.63</v>
      </c>
      <c r="S323" s="17">
        <v>26.8</v>
      </c>
      <c r="T323" s="17">
        <v>-58.32</v>
      </c>
      <c r="U323" s="17">
        <v>-0.34</v>
      </c>
      <c r="V323" s="17">
        <v>-6.3150000000000004</v>
      </c>
      <c r="W323" s="17">
        <v>25578.612420000001</v>
      </c>
      <c r="X323" s="17">
        <v>11946.5</v>
      </c>
      <c r="Y323" s="17">
        <v>50.9</v>
      </c>
      <c r="Z323" s="17">
        <v>-205.89</v>
      </c>
    </row>
    <row r="324" spans="1:26" x14ac:dyDescent="0.2">
      <c r="A324" s="27">
        <v>45132</v>
      </c>
      <c r="B324" s="17">
        <v>736.63300000000004</v>
      </c>
      <c r="C324" s="14">
        <v>8.5</v>
      </c>
      <c r="D324" s="17">
        <v>-570.14499999999998</v>
      </c>
      <c r="E324" s="17">
        <v>95.5</v>
      </c>
      <c r="F324" s="17">
        <v>76.813000000000002</v>
      </c>
      <c r="G324" s="17">
        <v>688.82</v>
      </c>
      <c r="H324" s="17">
        <v>27.91</v>
      </c>
      <c r="I324" s="17">
        <v>-314.75099999999998</v>
      </c>
      <c r="J324" s="17">
        <v>2983.105</v>
      </c>
      <c r="K324" s="17">
        <v>225</v>
      </c>
      <c r="L324" s="17">
        <v>5.9799999999999999E-2</v>
      </c>
      <c r="M324" s="17">
        <v>179.91499999999999</v>
      </c>
      <c r="N324" s="17">
        <v>97.421250000000001</v>
      </c>
      <c r="O324" s="17">
        <v>24976.5</v>
      </c>
      <c r="P324" s="17">
        <v>1488.8</v>
      </c>
      <c r="Q324" s="17">
        <v>-31.747</v>
      </c>
      <c r="R324" s="17">
        <v>14488.975</v>
      </c>
      <c r="S324" s="17">
        <v>25.5</v>
      </c>
      <c r="T324" s="17">
        <v>-52.12</v>
      </c>
      <c r="U324" s="17">
        <v>-0.28299999999999997</v>
      </c>
      <c r="V324" s="17">
        <v>-6.3650000000000002</v>
      </c>
      <c r="W324" s="17">
        <v>25578.612420000001</v>
      </c>
      <c r="X324" s="17">
        <v>13500</v>
      </c>
      <c r="Y324" s="17">
        <v>49.76</v>
      </c>
      <c r="Z324" s="17">
        <v>-202.38</v>
      </c>
    </row>
    <row r="325" spans="1:26" x14ac:dyDescent="0.2">
      <c r="A325" s="27">
        <v>45131</v>
      </c>
      <c r="B325" s="17">
        <v>730.5</v>
      </c>
      <c r="C325" s="14">
        <v>8.5150000000000006</v>
      </c>
      <c r="D325" s="17">
        <v>-571</v>
      </c>
      <c r="E325" s="17">
        <v>98.052000000000007</v>
      </c>
      <c r="F325" s="17">
        <v>76.75</v>
      </c>
      <c r="G325" s="17">
        <v>687.505</v>
      </c>
      <c r="H325" s="17">
        <v>27.792999999999999</v>
      </c>
      <c r="I325" s="17">
        <v>-264.49700000000001</v>
      </c>
      <c r="J325" s="17">
        <v>2957.5050000000001</v>
      </c>
      <c r="K325" s="17">
        <v>225</v>
      </c>
      <c r="L325" s="17">
        <v>8.7499999999999994E-2</v>
      </c>
      <c r="M325" s="17">
        <v>180</v>
      </c>
      <c r="N325" s="17">
        <v>96.425150000000002</v>
      </c>
      <c r="O325" s="17">
        <v>21492.3</v>
      </c>
      <c r="P325" s="17">
        <v>1511.5</v>
      </c>
      <c r="Q325" s="17">
        <v>-31.995000000000001</v>
      </c>
      <c r="R325" s="17">
        <v>16912.59</v>
      </c>
      <c r="S325" s="17">
        <v>25.7</v>
      </c>
      <c r="T325" s="17">
        <v>-51.375</v>
      </c>
      <c r="U325" s="17">
        <v>-0.19900000000000001</v>
      </c>
      <c r="V325" s="17">
        <v>-6.3250000000000002</v>
      </c>
      <c r="W325" s="17">
        <v>25578.612420000001</v>
      </c>
      <c r="X325" s="17">
        <v>15265.3</v>
      </c>
      <c r="Y325" s="17">
        <v>49.72</v>
      </c>
      <c r="Z325" s="17">
        <v>-203.15</v>
      </c>
    </row>
    <row r="326" spans="1:26" x14ac:dyDescent="0.2">
      <c r="A326" s="27">
        <v>45128</v>
      </c>
      <c r="B326" s="17">
        <v>733.83199999999999</v>
      </c>
      <c r="C326" s="14">
        <v>8.6</v>
      </c>
      <c r="D326" s="17">
        <v>-576</v>
      </c>
      <c r="E326" s="17">
        <v>101.01600000000001</v>
      </c>
      <c r="F326" s="17">
        <v>76.444999999999993</v>
      </c>
      <c r="G326" s="17">
        <v>697.505</v>
      </c>
      <c r="H326" s="17">
        <v>34.808</v>
      </c>
      <c r="I326" s="17">
        <v>-393.5</v>
      </c>
      <c r="J326" s="17">
        <v>2987.5050000000001</v>
      </c>
      <c r="K326" s="17">
        <v>230.1</v>
      </c>
      <c r="L326" s="17">
        <v>7.0999999999999994E-2</v>
      </c>
      <c r="M326" s="17">
        <v>183</v>
      </c>
      <c r="N326" s="17">
        <v>96.755099999999999</v>
      </c>
      <c r="O326" s="17">
        <v>20631.8</v>
      </c>
      <c r="P326" s="17">
        <v>1528.5</v>
      </c>
      <c r="Q326" s="17">
        <v>-33.463000000000001</v>
      </c>
      <c r="R326" s="17">
        <v>18700</v>
      </c>
      <c r="S326" s="17">
        <v>25.5</v>
      </c>
      <c r="T326" s="17">
        <v>-50.625</v>
      </c>
      <c r="U326" s="17">
        <v>-0.23699999999999999</v>
      </c>
      <c r="V326" s="17">
        <v>-6.2850000000000001</v>
      </c>
      <c r="W326" s="17">
        <v>25578.612420000001</v>
      </c>
      <c r="X326" s="17">
        <v>15727.8</v>
      </c>
      <c r="Y326" s="17">
        <v>49.813000000000002</v>
      </c>
      <c r="Z326" s="17">
        <v>-203.07</v>
      </c>
    </row>
    <row r="327" spans="1:26" x14ac:dyDescent="0.2">
      <c r="A327" s="27">
        <v>45127</v>
      </c>
      <c r="B327" s="17">
        <v>736.5</v>
      </c>
      <c r="C327" s="14">
        <v>8.56</v>
      </c>
      <c r="D327" s="17">
        <v>-573.75</v>
      </c>
      <c r="E327" s="17">
        <v>99.132000000000005</v>
      </c>
      <c r="F327" s="17">
        <v>76</v>
      </c>
      <c r="G327" s="17">
        <v>695.32</v>
      </c>
      <c r="H327" s="17">
        <v>31.718</v>
      </c>
      <c r="I327" s="17">
        <v>-300.42200000000003</v>
      </c>
      <c r="J327" s="17">
        <v>3007.5</v>
      </c>
      <c r="K327" s="17">
        <v>230.1</v>
      </c>
      <c r="L327" s="17">
        <v>7.0000000000000007E-2</v>
      </c>
      <c r="M327" s="17">
        <v>185.5</v>
      </c>
      <c r="N327" s="17">
        <v>97</v>
      </c>
      <c r="O327" s="17">
        <v>20920</v>
      </c>
      <c r="P327" s="17">
        <v>1507</v>
      </c>
      <c r="Q327" s="17">
        <v>-33</v>
      </c>
      <c r="R327" s="17">
        <v>19929</v>
      </c>
      <c r="S327" s="17">
        <v>25.5</v>
      </c>
      <c r="T327" s="17">
        <v>-49.52</v>
      </c>
      <c r="U327" s="17">
        <v>-0.27800000000000002</v>
      </c>
      <c r="V327" s="17">
        <v>-6.2949999999999999</v>
      </c>
      <c r="W327" s="17">
        <v>25578.612420000001</v>
      </c>
      <c r="X327" s="17">
        <v>16184.3</v>
      </c>
      <c r="Y327" s="17">
        <v>49.75</v>
      </c>
      <c r="Z327" s="17">
        <v>-200.5</v>
      </c>
    </row>
    <row r="328" spans="1:26" x14ac:dyDescent="0.2">
      <c r="A328" s="27">
        <v>45126</v>
      </c>
      <c r="B328" s="17">
        <v>740.5</v>
      </c>
      <c r="C328" s="14">
        <v>8.4179999999999993</v>
      </c>
      <c r="D328" s="17">
        <v>-589.25</v>
      </c>
      <c r="E328" s="17">
        <v>99.316000000000003</v>
      </c>
      <c r="F328" s="17">
        <v>77</v>
      </c>
      <c r="G328" s="17">
        <v>717.60500000000002</v>
      </c>
      <c r="H328" s="17">
        <v>33.948</v>
      </c>
      <c r="I328" s="17">
        <v>-313.74900000000002</v>
      </c>
      <c r="J328" s="17">
        <v>3055</v>
      </c>
      <c r="K328" s="17">
        <v>226.6</v>
      </c>
      <c r="L328" s="17">
        <v>7.0999999999999994E-2</v>
      </c>
      <c r="M328" s="17">
        <v>186.095</v>
      </c>
      <c r="N328" s="17">
        <v>99.410839999999993</v>
      </c>
      <c r="O328" s="17">
        <v>22691.3</v>
      </c>
      <c r="P328" s="17">
        <v>1579.5</v>
      </c>
      <c r="Q328" s="17">
        <v>-35.365000000000002</v>
      </c>
      <c r="R328" s="17">
        <v>19068</v>
      </c>
      <c r="S328" s="17">
        <v>27</v>
      </c>
      <c r="T328" s="17">
        <v>-50.47</v>
      </c>
      <c r="U328" s="17">
        <v>-0.248</v>
      </c>
      <c r="V328" s="17">
        <v>-6.4050000000000002</v>
      </c>
      <c r="W328" s="17">
        <v>25578.612420000001</v>
      </c>
      <c r="X328" s="17">
        <v>15832.5</v>
      </c>
      <c r="Y328" s="17">
        <v>51.14</v>
      </c>
      <c r="Z328" s="17">
        <v>-203.25</v>
      </c>
    </row>
    <row r="329" spans="1:26" x14ac:dyDescent="0.2">
      <c r="A329" s="27">
        <v>45125</v>
      </c>
      <c r="B329" s="17">
        <v>765.14700000000005</v>
      </c>
      <c r="C329" s="14">
        <v>8.625</v>
      </c>
      <c r="D329" s="17">
        <v>-575.72</v>
      </c>
      <c r="E329" s="17">
        <v>97.177999999999997</v>
      </c>
      <c r="F329" s="17">
        <v>75.265000000000001</v>
      </c>
      <c r="G329" s="17">
        <v>701.44299999999998</v>
      </c>
      <c r="H329" s="17">
        <v>28</v>
      </c>
      <c r="I329" s="17">
        <v>-302.024</v>
      </c>
      <c r="J329" s="17">
        <v>3005</v>
      </c>
      <c r="K329" s="17">
        <v>230.1</v>
      </c>
      <c r="L329" s="17">
        <v>0.05</v>
      </c>
      <c r="M329" s="17">
        <v>176.54</v>
      </c>
      <c r="N329" s="17">
        <v>95.167349999999999</v>
      </c>
      <c r="O329" s="17">
        <v>22594</v>
      </c>
      <c r="P329" s="17">
        <v>1561</v>
      </c>
      <c r="Q329" s="17">
        <v>-35.875</v>
      </c>
      <c r="R329" s="17">
        <v>18809.25</v>
      </c>
      <c r="S329" s="17">
        <v>27</v>
      </c>
      <c r="T329" s="17">
        <v>-49.765000000000001</v>
      </c>
      <c r="U329" s="17">
        <v>-0.25750000000000001</v>
      </c>
      <c r="V329" s="17">
        <v>-6.3650000000000002</v>
      </c>
      <c r="W329" s="17">
        <v>25578.612420000001</v>
      </c>
      <c r="X329" s="17">
        <v>18413</v>
      </c>
      <c r="Y329" s="17">
        <v>50.884999999999998</v>
      </c>
      <c r="Z329" s="17">
        <v>-198.34</v>
      </c>
    </row>
    <row r="330" spans="1:26" x14ac:dyDescent="0.2">
      <c r="A330" s="27">
        <v>45124</v>
      </c>
      <c r="B330" s="17">
        <v>772.04399999999998</v>
      </c>
      <c r="C330" s="14">
        <v>8.8000000000000007</v>
      </c>
      <c r="D330" s="17">
        <v>-583.255</v>
      </c>
      <c r="E330" s="17">
        <v>97.75</v>
      </c>
      <c r="F330" s="17">
        <v>78.488</v>
      </c>
      <c r="G330" s="17">
        <v>717.18499999999995</v>
      </c>
      <c r="H330" s="17">
        <v>32.47</v>
      </c>
      <c r="I330" s="17">
        <v>-332.52199999999999</v>
      </c>
      <c r="J330" s="17">
        <v>2995</v>
      </c>
      <c r="K330" s="17">
        <v>232.5</v>
      </c>
      <c r="L330" s="17">
        <v>7.1999999999999995E-2</v>
      </c>
      <c r="M330" s="17">
        <v>176.505</v>
      </c>
      <c r="N330" s="17">
        <v>97.568770000000001</v>
      </c>
      <c r="O330" s="17">
        <v>19510.599999999999</v>
      </c>
      <c r="P330" s="17">
        <v>1601.2</v>
      </c>
      <c r="Q330" s="17">
        <v>-29.913</v>
      </c>
      <c r="R330" s="17">
        <v>16512.405999999999</v>
      </c>
      <c r="S330" s="17">
        <v>27.2</v>
      </c>
      <c r="T330" s="17">
        <v>-49.875</v>
      </c>
      <c r="U330" s="17">
        <v>-0.23549999999999999</v>
      </c>
      <c r="V330" s="17">
        <v>-6.3449999999999998</v>
      </c>
      <c r="W330" s="17">
        <v>25578.612420000001</v>
      </c>
      <c r="X330" s="17">
        <v>19194.8</v>
      </c>
      <c r="Y330" s="17">
        <v>50.65</v>
      </c>
      <c r="Z330" s="17">
        <v>-198.13</v>
      </c>
    </row>
    <row r="331" spans="1:26" x14ac:dyDescent="0.2">
      <c r="A331" s="27">
        <v>45121</v>
      </c>
      <c r="B331" s="17">
        <v>767.83100000000002</v>
      </c>
      <c r="C331" s="14">
        <v>9.06</v>
      </c>
      <c r="D331" s="17">
        <v>-582</v>
      </c>
      <c r="E331" s="17">
        <v>95.332999999999998</v>
      </c>
      <c r="F331" s="17">
        <v>79.715000000000003</v>
      </c>
      <c r="G331" s="17">
        <v>726.96500000000003</v>
      </c>
      <c r="H331" s="17">
        <v>28.042999999999999</v>
      </c>
      <c r="I331" s="17">
        <v>-292.22000000000003</v>
      </c>
      <c r="J331" s="17">
        <v>2982.5</v>
      </c>
      <c r="K331" s="17">
        <v>245.1</v>
      </c>
      <c r="L331" s="17">
        <v>6.1800000000000001E-2</v>
      </c>
      <c r="M331" s="17">
        <v>176.5</v>
      </c>
      <c r="N331" s="17">
        <v>101.01545</v>
      </c>
      <c r="O331" s="17">
        <v>18910</v>
      </c>
      <c r="P331" s="17">
        <v>1640.2</v>
      </c>
      <c r="Q331" s="17">
        <v>-30.25</v>
      </c>
      <c r="R331" s="17">
        <v>15626.65</v>
      </c>
      <c r="S331" s="17">
        <v>29</v>
      </c>
      <c r="T331" s="17">
        <v>-49.585000000000001</v>
      </c>
      <c r="U331" s="17">
        <v>-0.27850000000000003</v>
      </c>
      <c r="V331" s="17">
        <v>-6.21</v>
      </c>
      <c r="W331" s="17">
        <v>25578.612420000001</v>
      </c>
      <c r="X331" s="17">
        <v>19565.5</v>
      </c>
      <c r="Y331" s="17">
        <v>50.395000000000003</v>
      </c>
      <c r="Z331" s="17">
        <v>-198.19499999999999</v>
      </c>
    </row>
    <row r="332" spans="1:26" x14ac:dyDescent="0.2">
      <c r="A332" s="27">
        <v>45120</v>
      </c>
      <c r="B332" s="17">
        <v>767.23099999999999</v>
      </c>
      <c r="C332" s="14">
        <v>9.3800000000000008</v>
      </c>
      <c r="D332" s="17">
        <v>-579.12300000000005</v>
      </c>
      <c r="E332" s="17">
        <v>92.1</v>
      </c>
      <c r="F332" s="17">
        <v>79.734999999999999</v>
      </c>
      <c r="G332" s="17">
        <v>736.67499999999995</v>
      </c>
      <c r="H332" s="17">
        <v>32.609000000000002</v>
      </c>
      <c r="I332" s="17">
        <v>-220.24600000000001</v>
      </c>
      <c r="J332" s="17">
        <v>2987.25</v>
      </c>
      <c r="K332" s="17">
        <v>245.1</v>
      </c>
      <c r="L332" s="17">
        <v>4.2999999999999997E-2</v>
      </c>
      <c r="M332" s="17">
        <v>176.61500000000001</v>
      </c>
      <c r="N332" s="17">
        <v>102.78967</v>
      </c>
      <c r="O332" s="17">
        <v>19910</v>
      </c>
      <c r="P332" s="17">
        <v>1648</v>
      </c>
      <c r="Q332" s="17">
        <v>-31.244</v>
      </c>
      <c r="R332" s="17">
        <v>15383.6</v>
      </c>
      <c r="S332" s="17">
        <v>29</v>
      </c>
      <c r="T332" s="17">
        <v>-49.95</v>
      </c>
      <c r="U332" s="17">
        <v>-0.28799999999999998</v>
      </c>
      <c r="V332" s="17">
        <v>-6.07</v>
      </c>
      <c r="W332" s="17">
        <v>25578.612420000001</v>
      </c>
      <c r="X332" s="17">
        <v>20329</v>
      </c>
      <c r="Y332" s="17">
        <v>50.267000000000003</v>
      </c>
      <c r="Z332" s="17">
        <v>-196.559</v>
      </c>
    </row>
    <row r="333" spans="1:26" x14ac:dyDescent="0.2">
      <c r="A333" s="27">
        <v>45119</v>
      </c>
      <c r="B333" s="17">
        <v>760.5</v>
      </c>
      <c r="C333" s="14">
        <v>8.4649999999999999</v>
      </c>
      <c r="D333" s="17">
        <v>-596.94500000000005</v>
      </c>
      <c r="E333" s="17">
        <v>92.317999999999998</v>
      </c>
      <c r="F333" s="17">
        <v>81.47</v>
      </c>
      <c r="G333" s="17">
        <v>766.16499999999996</v>
      </c>
      <c r="H333" s="17">
        <v>47.82</v>
      </c>
      <c r="I333" s="17">
        <v>-244.25</v>
      </c>
      <c r="J333" s="17">
        <v>3055</v>
      </c>
      <c r="K333" s="17">
        <v>241.1</v>
      </c>
      <c r="L333" s="17">
        <v>0.14430000000000001</v>
      </c>
      <c r="M333" s="17">
        <v>189.71</v>
      </c>
      <c r="N333" s="17">
        <v>104.03570000000001</v>
      </c>
      <c r="O333" s="17">
        <v>19605.5</v>
      </c>
      <c r="P333" s="17">
        <v>1722.5</v>
      </c>
      <c r="Q333" s="17">
        <v>-32.055</v>
      </c>
      <c r="R333" s="17">
        <v>15389.5</v>
      </c>
      <c r="S333" s="17">
        <v>28.5</v>
      </c>
      <c r="T333" s="17">
        <v>-50</v>
      </c>
      <c r="U333" s="17">
        <v>-0.23</v>
      </c>
      <c r="V333" s="17">
        <v>-6.125</v>
      </c>
      <c r="W333" s="17">
        <v>25578.612420000001</v>
      </c>
      <c r="X333" s="17">
        <v>20453</v>
      </c>
      <c r="Y333" s="17">
        <v>51.125</v>
      </c>
      <c r="Z333" s="17">
        <v>-201.559</v>
      </c>
    </row>
    <row r="334" spans="1:26" x14ac:dyDescent="0.2">
      <c r="A334" s="27">
        <v>45118</v>
      </c>
      <c r="B334" s="17">
        <v>770.76199999999994</v>
      </c>
      <c r="C334" s="14">
        <v>8.25</v>
      </c>
      <c r="D334" s="17">
        <v>-581.30999999999995</v>
      </c>
      <c r="E334" s="17">
        <v>93.677999999999997</v>
      </c>
      <c r="F334" s="17">
        <v>80.025000000000006</v>
      </c>
      <c r="G334" s="17">
        <v>772.79499999999996</v>
      </c>
      <c r="H334" s="17">
        <v>49</v>
      </c>
      <c r="I334" s="17">
        <v>-234.494</v>
      </c>
      <c r="J334" s="17">
        <v>3020</v>
      </c>
      <c r="K334" s="17">
        <v>254</v>
      </c>
      <c r="L334" s="17">
        <v>0.14000000000000001</v>
      </c>
      <c r="M334" s="17">
        <v>190.95</v>
      </c>
      <c r="N334" s="17">
        <v>102</v>
      </c>
      <c r="O334" s="17">
        <v>19634.5</v>
      </c>
      <c r="P334" s="17">
        <v>1718.3</v>
      </c>
      <c r="Q334" s="17">
        <v>-32.25</v>
      </c>
      <c r="R334" s="17">
        <v>12473</v>
      </c>
      <c r="S334" s="17">
        <v>27.5</v>
      </c>
      <c r="T334" s="17">
        <v>-48.98</v>
      </c>
      <c r="U334" s="17">
        <v>-0.17599999999999999</v>
      </c>
      <c r="V334" s="17">
        <v>-6.2450000000000001</v>
      </c>
      <c r="W334" s="17">
        <v>25578.612420000001</v>
      </c>
      <c r="X334" s="17">
        <v>21026.3</v>
      </c>
      <c r="Y334" s="17">
        <v>50.1</v>
      </c>
      <c r="Z334" s="17">
        <v>-200.185</v>
      </c>
    </row>
    <row r="335" spans="1:26" x14ac:dyDescent="0.2">
      <c r="A335" s="27">
        <v>45117</v>
      </c>
      <c r="B335" s="17">
        <v>793.471</v>
      </c>
      <c r="C335" s="14">
        <v>8.125</v>
      </c>
      <c r="D335" s="17">
        <v>-584.08500000000004</v>
      </c>
      <c r="E335" s="17">
        <v>95.05</v>
      </c>
      <c r="F335" s="17">
        <v>81.69</v>
      </c>
      <c r="G335" s="17">
        <v>790.005</v>
      </c>
      <c r="H335" s="17">
        <v>70.337999999999994</v>
      </c>
      <c r="I335" s="17">
        <v>-247.88900000000001</v>
      </c>
      <c r="J335" s="17">
        <v>3010</v>
      </c>
      <c r="K335" s="17">
        <v>250.1</v>
      </c>
      <c r="L335" s="17">
        <v>0.17780000000000001</v>
      </c>
      <c r="M335" s="17">
        <v>187.83</v>
      </c>
      <c r="N335" s="17">
        <v>100.23309999999999</v>
      </c>
      <c r="O335" s="17">
        <v>19872.900000000001</v>
      </c>
      <c r="P335" s="17">
        <v>1740.4</v>
      </c>
      <c r="Q335" s="17">
        <v>-29.475000000000001</v>
      </c>
      <c r="R335" s="17">
        <v>12005</v>
      </c>
      <c r="S335" s="17">
        <v>27</v>
      </c>
      <c r="T335" s="17">
        <v>-48.715000000000003</v>
      </c>
      <c r="U335" s="17">
        <v>-0.12379999999999999</v>
      </c>
      <c r="V335" s="17">
        <v>-6.0350000000000001</v>
      </c>
      <c r="W335" s="17">
        <v>25578.612420000001</v>
      </c>
      <c r="X335" s="17">
        <v>20937.3</v>
      </c>
      <c r="Y335" s="17">
        <v>50.469000000000001</v>
      </c>
      <c r="Z335" s="17">
        <v>-201.75</v>
      </c>
    </row>
    <row r="336" spans="1:26" x14ac:dyDescent="0.2">
      <c r="A336" s="27">
        <v>45114</v>
      </c>
      <c r="B336" s="17">
        <v>797.178</v>
      </c>
      <c r="C336" s="14">
        <v>8.5</v>
      </c>
      <c r="D336" s="17">
        <v>-564.76300000000003</v>
      </c>
      <c r="E336" s="17">
        <v>96.6</v>
      </c>
      <c r="F336" s="17">
        <v>83</v>
      </c>
      <c r="G336" s="17">
        <v>794.55499999999995</v>
      </c>
      <c r="H336" s="17">
        <v>23.457999999999998</v>
      </c>
      <c r="I336" s="17">
        <v>-310.54500000000002</v>
      </c>
      <c r="J336" s="17">
        <v>3022</v>
      </c>
      <c r="K336" s="17">
        <v>252.6</v>
      </c>
      <c r="L336" s="17">
        <v>0.13950000000000001</v>
      </c>
      <c r="M336" s="17">
        <v>184.84</v>
      </c>
      <c r="N336" s="17">
        <v>101.0911</v>
      </c>
      <c r="O336" s="17">
        <v>19779.5</v>
      </c>
      <c r="P336" s="17">
        <v>1743</v>
      </c>
      <c r="Q336" s="17">
        <v>-31.125</v>
      </c>
      <c r="R336" s="17">
        <v>13656</v>
      </c>
      <c r="S336" s="17">
        <v>26.5</v>
      </c>
      <c r="T336" s="17">
        <v>-48.774999999999999</v>
      </c>
      <c r="U336" s="17">
        <v>-0.108</v>
      </c>
      <c r="V336" s="17">
        <v>-6.1550000000000002</v>
      </c>
      <c r="W336" s="17">
        <v>25578.612420000001</v>
      </c>
      <c r="X336" s="17">
        <v>21245.8</v>
      </c>
      <c r="Y336" s="17">
        <v>50.625</v>
      </c>
      <c r="Z336" s="17">
        <v>-202.72900000000001</v>
      </c>
    </row>
    <row r="337" spans="1:26" x14ac:dyDescent="0.2">
      <c r="A337" s="27">
        <v>45113</v>
      </c>
      <c r="B337" s="17">
        <v>810.23699999999997</v>
      </c>
      <c r="C337" s="14">
        <v>8.8800000000000008</v>
      </c>
      <c r="D337" s="17">
        <v>-565.66499999999996</v>
      </c>
      <c r="E337" s="17">
        <v>97.75</v>
      </c>
      <c r="F337" s="17">
        <v>83</v>
      </c>
      <c r="G337" s="17">
        <v>794.995</v>
      </c>
      <c r="H337" s="17">
        <v>23.457999999999998</v>
      </c>
      <c r="I337" s="17">
        <v>-211.24799999999999</v>
      </c>
      <c r="J337" s="17">
        <v>3050</v>
      </c>
      <c r="K337" s="17">
        <v>255</v>
      </c>
      <c r="L337" s="17">
        <v>0.13500000000000001</v>
      </c>
      <c r="M337" s="17">
        <v>183.5</v>
      </c>
      <c r="N337" s="17">
        <v>101</v>
      </c>
      <c r="O337" s="17">
        <v>20248.7</v>
      </c>
      <c r="P337" s="17">
        <v>1782.5</v>
      </c>
      <c r="Q337" s="17">
        <v>-30.75</v>
      </c>
      <c r="R337" s="17">
        <v>12504.275</v>
      </c>
      <c r="S337" s="17">
        <v>26.48</v>
      </c>
      <c r="T337" s="17">
        <v>-47.365000000000002</v>
      </c>
      <c r="U337" s="17">
        <v>-8.7999999999999995E-2</v>
      </c>
      <c r="V337" s="17">
        <v>-6.2149999999999999</v>
      </c>
      <c r="W337" s="17">
        <v>25578.612420000001</v>
      </c>
      <c r="X337" s="17">
        <v>22498.3</v>
      </c>
      <c r="Y337" s="17">
        <v>50.034999999999997</v>
      </c>
      <c r="Z337" s="17">
        <v>-204.9</v>
      </c>
    </row>
    <row r="338" spans="1:26" x14ac:dyDescent="0.2">
      <c r="A338" s="27">
        <v>45112</v>
      </c>
      <c r="B338" s="17">
        <v>782.24300000000005</v>
      </c>
      <c r="C338" s="14">
        <v>8.3520000000000003</v>
      </c>
      <c r="D338" s="17">
        <v>-572</v>
      </c>
      <c r="E338" s="17">
        <v>96.4</v>
      </c>
      <c r="F338" s="17">
        <v>83</v>
      </c>
      <c r="G338" s="17">
        <v>793.75</v>
      </c>
      <c r="H338" s="17">
        <v>23.21</v>
      </c>
      <c r="I338" s="17">
        <v>-298.44299999999998</v>
      </c>
      <c r="J338" s="17">
        <v>3110</v>
      </c>
      <c r="K338" s="17">
        <v>246.6</v>
      </c>
      <c r="L338" s="17">
        <v>0.11169999999999999</v>
      </c>
      <c r="M338" s="17">
        <v>188</v>
      </c>
      <c r="N338" s="17">
        <v>112.95862</v>
      </c>
      <c r="O338" s="17">
        <v>20070.900000000001</v>
      </c>
      <c r="P338" s="17">
        <v>1812.4</v>
      </c>
      <c r="Q338" s="17">
        <v>-32.283999999999999</v>
      </c>
      <c r="R338" s="17">
        <v>17851.965</v>
      </c>
      <c r="S338" s="17">
        <v>26.55</v>
      </c>
      <c r="T338" s="17">
        <v>-48.28</v>
      </c>
      <c r="U338" s="17">
        <v>-0.1215</v>
      </c>
      <c r="V338" s="17">
        <v>-6.415</v>
      </c>
      <c r="W338" s="17">
        <v>25578.612420000001</v>
      </c>
      <c r="X338" s="17">
        <v>23064</v>
      </c>
      <c r="Y338" s="17">
        <v>50.966000000000001</v>
      </c>
      <c r="Z338" s="17">
        <v>-211.33799999999999</v>
      </c>
    </row>
    <row r="339" spans="1:26" x14ac:dyDescent="0.2">
      <c r="A339" s="27">
        <v>45111</v>
      </c>
      <c r="B339" s="17">
        <v>784.07399999999996</v>
      </c>
      <c r="C339" s="14">
        <v>8.4</v>
      </c>
      <c r="D339" s="17">
        <v>-572.32000000000005</v>
      </c>
      <c r="E339" s="17">
        <v>99.322999999999993</v>
      </c>
      <c r="F339" s="17">
        <v>83</v>
      </c>
      <c r="G339" s="17">
        <v>759.86</v>
      </c>
      <c r="H339" s="17">
        <v>22.175000000000001</v>
      </c>
      <c r="I339" s="17">
        <v>-143.495</v>
      </c>
      <c r="J339" s="17">
        <v>2992</v>
      </c>
      <c r="K339" s="17">
        <v>247.5</v>
      </c>
      <c r="L339" s="17">
        <v>0.1225</v>
      </c>
      <c r="M339" s="17">
        <v>182</v>
      </c>
      <c r="N339" s="17">
        <v>113.86508000000001</v>
      </c>
      <c r="O339" s="17">
        <v>19997.900000000001</v>
      </c>
      <c r="P339" s="17">
        <v>1750.5</v>
      </c>
      <c r="Q339" s="17">
        <v>-31.271999999999998</v>
      </c>
      <c r="R339" s="17">
        <v>19189.855</v>
      </c>
      <c r="S339" s="17">
        <v>25.5</v>
      </c>
      <c r="T339" s="17">
        <v>-47.115000000000002</v>
      </c>
      <c r="U339" s="17">
        <v>-0.14000000000000001</v>
      </c>
      <c r="V339" s="17">
        <v>-6.24</v>
      </c>
      <c r="W339" s="17">
        <v>25578.612420000001</v>
      </c>
      <c r="X339" s="17">
        <v>23243.3</v>
      </c>
      <c r="Y339" s="17">
        <v>49.5</v>
      </c>
      <c r="Z339" s="17">
        <v>-205.083</v>
      </c>
    </row>
    <row r="340" spans="1:26" x14ac:dyDescent="0.2">
      <c r="A340" s="27">
        <v>45110</v>
      </c>
      <c r="B340" s="17">
        <v>767.03800000000001</v>
      </c>
      <c r="C340" s="14">
        <v>8.4</v>
      </c>
      <c r="D340" s="17">
        <v>-562</v>
      </c>
      <c r="E340" s="17">
        <v>104.167</v>
      </c>
      <c r="F340" s="17">
        <v>85.435000000000002</v>
      </c>
      <c r="G340" s="17">
        <v>759.86</v>
      </c>
      <c r="H340" s="17">
        <v>25.088000000000001</v>
      </c>
      <c r="I340" s="17">
        <v>-192.995</v>
      </c>
      <c r="J340" s="17">
        <v>2995</v>
      </c>
      <c r="K340" s="17">
        <v>247</v>
      </c>
      <c r="L340" s="17">
        <v>0.115</v>
      </c>
      <c r="M340" s="17">
        <v>182.005</v>
      </c>
      <c r="N340" s="17">
        <v>117.35384999999999</v>
      </c>
      <c r="O340" s="17">
        <v>19378.8</v>
      </c>
      <c r="P340" s="17">
        <v>1760.5</v>
      </c>
      <c r="Q340" s="17">
        <v>-28.466000000000001</v>
      </c>
      <c r="R340" s="17">
        <v>16995.375</v>
      </c>
      <c r="S340" s="17">
        <v>26.15</v>
      </c>
      <c r="T340" s="17">
        <v>-47.24</v>
      </c>
      <c r="U340" s="17">
        <v>-0.1055</v>
      </c>
      <c r="V340" s="17">
        <v>-6.2679999999999998</v>
      </c>
      <c r="W340" s="17">
        <v>25578.612420000001</v>
      </c>
      <c r="X340" s="17">
        <v>27608.3</v>
      </c>
      <c r="Y340" s="17">
        <v>49.8</v>
      </c>
      <c r="Z340" s="17">
        <v>-205.69800000000001</v>
      </c>
    </row>
    <row r="341" spans="1:26" x14ac:dyDescent="0.2">
      <c r="A341" s="27">
        <v>45107</v>
      </c>
      <c r="B341" s="17">
        <v>782.5</v>
      </c>
      <c r="C341" s="14">
        <v>8.8800000000000008</v>
      </c>
      <c r="D341" s="17">
        <v>-568.12</v>
      </c>
      <c r="E341" s="17">
        <v>103.792</v>
      </c>
      <c r="F341" s="17">
        <v>86</v>
      </c>
      <c r="G341" s="17">
        <v>759.80499999999995</v>
      </c>
      <c r="H341" s="17">
        <v>24.61</v>
      </c>
      <c r="I341" s="17">
        <v>-257.096</v>
      </c>
      <c r="J341" s="17">
        <v>3000</v>
      </c>
      <c r="K341" s="17">
        <v>245.1</v>
      </c>
      <c r="L341" s="17">
        <v>0.1173</v>
      </c>
      <c r="M341" s="17">
        <v>182.04</v>
      </c>
      <c r="N341" s="17">
        <v>116.74445</v>
      </c>
      <c r="O341" s="17">
        <v>19773.8</v>
      </c>
      <c r="P341" s="17">
        <v>1755.9</v>
      </c>
      <c r="Q341" s="17">
        <v>-27.183</v>
      </c>
      <c r="R341" s="17">
        <v>11406.37</v>
      </c>
      <c r="S341" s="17">
        <v>25</v>
      </c>
      <c r="T341" s="17">
        <v>-47.244999999999997</v>
      </c>
      <c r="U341" s="17">
        <v>-0.113</v>
      </c>
      <c r="V341" s="17">
        <v>-6.3150000000000004</v>
      </c>
      <c r="W341" s="17">
        <v>25578.612420000001</v>
      </c>
      <c r="X341" s="17">
        <v>26117</v>
      </c>
      <c r="Y341" s="17">
        <v>50.265000000000001</v>
      </c>
      <c r="Z341" s="17">
        <v>-205.19</v>
      </c>
    </row>
    <row r="342" spans="1:26" x14ac:dyDescent="0.2">
      <c r="A342" s="27">
        <v>45106</v>
      </c>
      <c r="B342" s="17">
        <v>805.5</v>
      </c>
      <c r="C342" s="14">
        <v>9.1649999999999991</v>
      </c>
      <c r="D342" s="17">
        <v>-600.03499999999997</v>
      </c>
      <c r="E342" s="17">
        <v>103.504</v>
      </c>
      <c r="F342" s="17">
        <v>83.5</v>
      </c>
      <c r="G342" s="17">
        <v>759.5</v>
      </c>
      <c r="H342" s="17">
        <v>20.035</v>
      </c>
      <c r="I342" s="17">
        <v>-214.74799999999999</v>
      </c>
      <c r="J342" s="17">
        <v>3010</v>
      </c>
      <c r="K342" s="17">
        <v>245.1</v>
      </c>
      <c r="L342" s="17">
        <v>9.0499999999999997E-2</v>
      </c>
      <c r="M342" s="17">
        <v>182.47499999999999</v>
      </c>
      <c r="N342" s="17">
        <v>115.06144999999999</v>
      </c>
      <c r="O342" s="17">
        <v>19602.7</v>
      </c>
      <c r="P342" s="17">
        <v>1751</v>
      </c>
      <c r="Q342" s="17">
        <v>-27.76</v>
      </c>
      <c r="R342" s="17">
        <v>11394.272000000001</v>
      </c>
      <c r="S342" s="17">
        <v>26</v>
      </c>
      <c r="T342" s="17">
        <v>-46.12</v>
      </c>
      <c r="U342" s="17">
        <v>-0.124</v>
      </c>
      <c r="V342" s="17">
        <v>-6.415</v>
      </c>
      <c r="W342" s="17">
        <v>25578.612420000001</v>
      </c>
      <c r="X342" s="17">
        <v>26117</v>
      </c>
      <c r="Y342" s="17">
        <v>50.53</v>
      </c>
      <c r="Z342" s="17">
        <v>-206.05</v>
      </c>
    </row>
    <row r="343" spans="1:26" x14ac:dyDescent="0.2">
      <c r="A343" s="27">
        <v>45105</v>
      </c>
      <c r="B343" s="17">
        <v>778.11199999999997</v>
      </c>
      <c r="C343" s="14">
        <v>8.5500000000000007</v>
      </c>
      <c r="D343" s="17">
        <v>-541.55499999999995</v>
      </c>
      <c r="E343" s="17">
        <v>97.337000000000003</v>
      </c>
      <c r="F343" s="17">
        <v>82.5</v>
      </c>
      <c r="G343" s="17">
        <v>752</v>
      </c>
      <c r="H343" s="17">
        <v>17.577999999999999</v>
      </c>
      <c r="I343" s="17">
        <v>-213.494</v>
      </c>
      <c r="J343" s="17">
        <v>3000</v>
      </c>
      <c r="K343" s="17">
        <v>245</v>
      </c>
      <c r="L343" s="17">
        <v>7.6300000000000007E-2</v>
      </c>
      <c r="M343" s="17">
        <v>188.59</v>
      </c>
      <c r="N343" s="17">
        <v>119.56502999999999</v>
      </c>
      <c r="O343" s="17">
        <v>18787.5</v>
      </c>
      <c r="P343" s="17">
        <v>1727</v>
      </c>
      <c r="Q343" s="17">
        <v>-25.576000000000001</v>
      </c>
      <c r="R343" s="17">
        <v>11384.727000000001</v>
      </c>
      <c r="S343" s="17">
        <v>26.2</v>
      </c>
      <c r="T343" s="17">
        <v>-46</v>
      </c>
      <c r="U343" s="17">
        <v>-7.0000000000000007E-2</v>
      </c>
      <c r="V343" s="17">
        <v>-6.2149999999999999</v>
      </c>
      <c r="W343" s="17">
        <v>25578.612420000001</v>
      </c>
      <c r="X343" s="17">
        <v>26117</v>
      </c>
      <c r="Y343" s="17">
        <v>49.81</v>
      </c>
      <c r="Z343" s="17">
        <v>-202.13800000000001</v>
      </c>
    </row>
    <row r="344" spans="1:26" x14ac:dyDescent="0.2">
      <c r="A344" s="27">
        <v>45104</v>
      </c>
      <c r="B344" s="17">
        <v>760.50099999999998</v>
      </c>
      <c r="C344" s="14">
        <v>8.4</v>
      </c>
      <c r="D344" s="17">
        <v>-537.5</v>
      </c>
      <c r="E344" s="17">
        <v>97.85</v>
      </c>
      <c r="F344" s="17">
        <v>84.5</v>
      </c>
      <c r="G344" s="17">
        <v>750</v>
      </c>
      <c r="H344" s="17">
        <v>19.2</v>
      </c>
      <c r="I344" s="17">
        <v>-197.024</v>
      </c>
      <c r="J344" s="17">
        <v>3057.5</v>
      </c>
      <c r="K344" s="17">
        <v>234.4</v>
      </c>
      <c r="L344" s="17">
        <v>0.14299999999999999</v>
      </c>
      <c r="M344" s="17">
        <v>188</v>
      </c>
      <c r="N344" s="17">
        <v>115</v>
      </c>
      <c r="O344" s="17">
        <v>18608.8</v>
      </c>
      <c r="P344" s="17">
        <v>1720.5</v>
      </c>
      <c r="Q344" s="17">
        <v>-28.75</v>
      </c>
      <c r="R344" s="17">
        <v>11371.557000000001</v>
      </c>
      <c r="S344" s="17">
        <v>26.85</v>
      </c>
      <c r="T344" s="17">
        <v>-45.98</v>
      </c>
      <c r="U344" s="17">
        <v>-0.19650000000000001</v>
      </c>
      <c r="V344" s="17">
        <v>-6.2050000000000001</v>
      </c>
      <c r="W344" s="17">
        <v>25578.612420000001</v>
      </c>
      <c r="X344" s="17">
        <v>25919.3</v>
      </c>
      <c r="Y344" s="17">
        <v>50.325000000000003</v>
      </c>
      <c r="Z344" s="17">
        <v>-203.97</v>
      </c>
    </row>
    <row r="345" spans="1:26" x14ac:dyDescent="0.2">
      <c r="A345" s="27">
        <v>45103</v>
      </c>
      <c r="B345" s="17">
        <v>743.81799999999998</v>
      </c>
      <c r="C345" s="14">
        <v>8.85</v>
      </c>
      <c r="D345" s="17">
        <v>-528</v>
      </c>
      <c r="E345" s="17">
        <v>99.147000000000006</v>
      </c>
      <c r="F345" s="17">
        <v>85.44</v>
      </c>
      <c r="G345" s="17">
        <v>777</v>
      </c>
      <c r="H345" s="17">
        <v>33</v>
      </c>
      <c r="I345" s="17">
        <v>-144.30099999999999</v>
      </c>
      <c r="J345" s="17">
        <v>3081</v>
      </c>
      <c r="K345" s="17">
        <v>225</v>
      </c>
      <c r="L345" s="17">
        <v>0.1308</v>
      </c>
      <c r="M345" s="17">
        <v>185.64500000000001</v>
      </c>
      <c r="N345" s="17">
        <v>115.06343</v>
      </c>
      <c r="O345" s="17">
        <v>18574.3</v>
      </c>
      <c r="P345" s="17">
        <v>1724.5</v>
      </c>
      <c r="Q345" s="17">
        <v>-27.875</v>
      </c>
      <c r="R345" s="17">
        <v>11082.5</v>
      </c>
      <c r="S345" s="17">
        <v>27.8</v>
      </c>
      <c r="T345" s="17">
        <v>-48.41</v>
      </c>
      <c r="U345" s="17">
        <v>-0.14879999999999999</v>
      </c>
      <c r="V345" s="17">
        <v>-6.28</v>
      </c>
      <c r="W345" s="17">
        <v>25578.612420000001</v>
      </c>
      <c r="X345" s="17">
        <v>27678.3</v>
      </c>
      <c r="Y345" s="17">
        <v>50.435000000000002</v>
      </c>
      <c r="Z345" s="17">
        <v>-203.51</v>
      </c>
    </row>
    <row r="346" spans="1:26" x14ac:dyDescent="0.2">
      <c r="A346" s="27">
        <v>45100</v>
      </c>
      <c r="B346" s="17">
        <v>770.02300000000002</v>
      </c>
      <c r="C346" s="14">
        <v>8.85</v>
      </c>
      <c r="D346" s="17">
        <v>-518.07000000000005</v>
      </c>
      <c r="E346" s="17">
        <v>101.973</v>
      </c>
      <c r="F346" s="17">
        <v>84.5</v>
      </c>
      <c r="G346" s="17">
        <v>780</v>
      </c>
      <c r="H346" s="17">
        <v>33</v>
      </c>
      <c r="I346" s="17">
        <v>-159.078</v>
      </c>
      <c r="J346" s="17">
        <v>3120</v>
      </c>
      <c r="K346" s="17">
        <v>220</v>
      </c>
      <c r="L346" s="17">
        <v>0.11799999999999999</v>
      </c>
      <c r="M346" s="17">
        <v>186.23</v>
      </c>
      <c r="N346" s="17">
        <v>114.77543</v>
      </c>
      <c r="O346" s="17">
        <v>18847.7</v>
      </c>
      <c r="P346" s="17">
        <v>1735.5</v>
      </c>
      <c r="Q346" s="17">
        <v>-26.875</v>
      </c>
      <c r="R346" s="17">
        <v>11094.092000000001</v>
      </c>
      <c r="S346" s="17">
        <v>27.15</v>
      </c>
      <c r="T346" s="17">
        <v>-48.93</v>
      </c>
      <c r="U346" s="17">
        <v>-0.129</v>
      </c>
      <c r="V346" s="17">
        <v>-6.3049999999999997</v>
      </c>
      <c r="W346" s="17">
        <v>25578.612420000001</v>
      </c>
      <c r="X346" s="17">
        <v>28802.799999999999</v>
      </c>
      <c r="Y346" s="17">
        <v>50.338000000000001</v>
      </c>
      <c r="Z346" s="17">
        <v>-203.613</v>
      </c>
    </row>
    <row r="347" spans="1:26" x14ac:dyDescent="0.2">
      <c r="A347" s="27">
        <v>45099</v>
      </c>
      <c r="B347" s="17">
        <v>776.70100000000002</v>
      </c>
      <c r="C347" s="14">
        <v>8.75</v>
      </c>
      <c r="D347" s="17">
        <v>-523.54999999999995</v>
      </c>
      <c r="E347" s="17">
        <v>98.35</v>
      </c>
      <c r="F347" s="17">
        <v>84.5</v>
      </c>
      <c r="G347" s="17">
        <v>775</v>
      </c>
      <c r="H347" s="17">
        <v>14</v>
      </c>
      <c r="I347" s="17">
        <v>-270.99099999999999</v>
      </c>
      <c r="J347" s="17">
        <v>3118.1</v>
      </c>
      <c r="K347" s="17">
        <v>215</v>
      </c>
      <c r="L347" s="17">
        <v>0.126</v>
      </c>
      <c r="M347" s="17">
        <v>186.5</v>
      </c>
      <c r="N347" s="17">
        <v>113.533</v>
      </c>
      <c r="O347" s="17">
        <v>18581.599999999999</v>
      </c>
      <c r="P347" s="17">
        <v>1728.5</v>
      </c>
      <c r="Q347" s="17">
        <v>-30.29</v>
      </c>
      <c r="R347" s="17">
        <v>15800.252</v>
      </c>
      <c r="S347" s="17">
        <v>27.65</v>
      </c>
      <c r="T347" s="17">
        <v>-48.88</v>
      </c>
      <c r="U347" s="17">
        <v>-0.17849999999999999</v>
      </c>
      <c r="V347" s="17">
        <v>-6.63</v>
      </c>
      <c r="W347" s="17">
        <v>25578.612420000001</v>
      </c>
      <c r="X347" s="17">
        <v>29609.5</v>
      </c>
      <c r="Y347" s="17">
        <v>50.82</v>
      </c>
      <c r="Z347" s="17">
        <v>-202.76</v>
      </c>
    </row>
    <row r="348" spans="1:26" x14ac:dyDescent="0.2">
      <c r="A348" s="27">
        <v>45098</v>
      </c>
      <c r="B348" s="17">
        <v>741.875</v>
      </c>
      <c r="C348" s="14">
        <v>8.8350000000000009</v>
      </c>
      <c r="D348" s="17">
        <v>-523.625</v>
      </c>
      <c r="E348" s="17">
        <v>105.5</v>
      </c>
      <c r="F348" s="17">
        <v>86.97</v>
      </c>
      <c r="G348" s="17">
        <v>792.5</v>
      </c>
      <c r="H348" s="17">
        <v>14.195</v>
      </c>
      <c r="I348" s="17">
        <v>-231.99100000000001</v>
      </c>
      <c r="J348" s="17">
        <v>3182.5</v>
      </c>
      <c r="K348" s="17">
        <v>213</v>
      </c>
      <c r="L348" s="17">
        <v>0.1205</v>
      </c>
      <c r="M348" s="17">
        <v>193.03</v>
      </c>
      <c r="N348" s="17">
        <v>112.40257</v>
      </c>
      <c r="O348" s="17">
        <v>18962.5</v>
      </c>
      <c r="P348" s="17">
        <v>1748</v>
      </c>
      <c r="Q348" s="17">
        <v>-31.72</v>
      </c>
      <c r="R348" s="17">
        <v>14099.34</v>
      </c>
      <c r="S348" s="17">
        <v>27.65</v>
      </c>
      <c r="T348" s="17">
        <v>-49.36</v>
      </c>
      <c r="U348" s="17">
        <v>-0.17449999999999999</v>
      </c>
      <c r="V348" s="17">
        <v>-6.9850000000000003</v>
      </c>
      <c r="W348" s="17">
        <v>25578.612420000001</v>
      </c>
      <c r="X348" s="17">
        <v>18873</v>
      </c>
      <c r="Y348" s="17">
        <v>52.41</v>
      </c>
      <c r="Z348" s="17">
        <v>-205.3</v>
      </c>
    </row>
    <row r="349" spans="1:26" x14ac:dyDescent="0.2">
      <c r="A349" s="27">
        <v>45097</v>
      </c>
      <c r="B349" s="17">
        <v>739.78599999999994</v>
      </c>
      <c r="C349" s="14">
        <v>8.83</v>
      </c>
      <c r="D349" s="17">
        <v>-526.01499999999999</v>
      </c>
      <c r="E349" s="17">
        <v>106.892</v>
      </c>
      <c r="F349" s="17">
        <v>85.44</v>
      </c>
      <c r="G349" s="17">
        <v>772.5</v>
      </c>
      <c r="H349" s="17">
        <v>22.675000000000001</v>
      </c>
      <c r="I349" s="17">
        <v>-270.25200000000001</v>
      </c>
      <c r="J349" s="17">
        <v>3080</v>
      </c>
      <c r="K349" s="17">
        <v>225</v>
      </c>
      <c r="L349" s="17">
        <v>0.12529999999999999</v>
      </c>
      <c r="M349" s="17">
        <v>190.06</v>
      </c>
      <c r="N349" s="17">
        <v>104.9058</v>
      </c>
      <c r="O349" s="17">
        <v>21385</v>
      </c>
      <c r="P349" s="17">
        <v>1733.5</v>
      </c>
      <c r="Q349" s="17">
        <v>-31.683</v>
      </c>
      <c r="R349" s="17">
        <v>15381.734</v>
      </c>
      <c r="S349" s="17">
        <v>26.5</v>
      </c>
      <c r="T349" s="17">
        <v>-48</v>
      </c>
      <c r="U349" s="17">
        <v>-0.16800000000000001</v>
      </c>
      <c r="V349" s="17">
        <v>-7.15</v>
      </c>
      <c r="W349" s="17">
        <v>25578.612420000001</v>
      </c>
      <c r="X349" s="17">
        <v>18668.3</v>
      </c>
      <c r="Y349" s="17">
        <v>51.69</v>
      </c>
      <c r="Z349" s="17">
        <v>-200.29499999999999</v>
      </c>
    </row>
    <row r="350" spans="1:26" x14ac:dyDescent="0.2">
      <c r="A350" s="27">
        <v>45096</v>
      </c>
      <c r="B350" s="17">
        <v>757.51</v>
      </c>
      <c r="C350" s="14">
        <v>9.65</v>
      </c>
      <c r="D350" s="17">
        <v>-516.5</v>
      </c>
      <c r="E350" s="17">
        <v>107.30200000000001</v>
      </c>
      <c r="F350" s="17">
        <v>85.206999999999994</v>
      </c>
      <c r="G350" s="17">
        <v>770.005</v>
      </c>
      <c r="H350" s="17">
        <v>29.347999999999999</v>
      </c>
      <c r="I350" s="17">
        <v>-377.45</v>
      </c>
      <c r="J350" s="17">
        <v>3066.4450000000002</v>
      </c>
      <c r="K350" s="17">
        <v>230</v>
      </c>
      <c r="L350" s="17">
        <v>0.1222</v>
      </c>
      <c r="M350" s="17">
        <v>199</v>
      </c>
      <c r="N350" s="17">
        <v>110.57637</v>
      </c>
      <c r="O350" s="17">
        <v>21620</v>
      </c>
      <c r="P350" s="17">
        <v>1756</v>
      </c>
      <c r="Q350" s="17">
        <v>-27.875</v>
      </c>
      <c r="R350" s="17">
        <v>17708.697</v>
      </c>
      <c r="S350" s="17">
        <v>27</v>
      </c>
      <c r="T350" s="17">
        <v>-48.66</v>
      </c>
      <c r="U350" s="17">
        <v>-0.2535</v>
      </c>
      <c r="V350" s="17">
        <v>-7.0049999999999999</v>
      </c>
      <c r="W350" s="17">
        <v>25578.612420000001</v>
      </c>
      <c r="X350" s="17">
        <v>18438</v>
      </c>
      <c r="Y350" s="17">
        <v>51.398000000000003</v>
      </c>
      <c r="Z350" s="17">
        <v>-200.036</v>
      </c>
    </row>
    <row r="351" spans="1:26" x14ac:dyDescent="0.2">
      <c r="A351" s="27">
        <v>45093</v>
      </c>
      <c r="B351" s="17">
        <v>781.07399999999996</v>
      </c>
      <c r="C351" s="14">
        <v>9.9</v>
      </c>
      <c r="D351" s="17">
        <v>-518.17999999999995</v>
      </c>
      <c r="E351" s="17">
        <v>107.85</v>
      </c>
      <c r="F351" s="17">
        <v>85.224999999999994</v>
      </c>
      <c r="G351" s="17">
        <v>770</v>
      </c>
      <c r="H351" s="17">
        <v>20.62</v>
      </c>
      <c r="I351" s="17">
        <v>-253.773</v>
      </c>
      <c r="J351" s="17">
        <v>3060</v>
      </c>
      <c r="K351" s="17">
        <v>235</v>
      </c>
      <c r="L351" s="17">
        <v>0.20100000000000001</v>
      </c>
      <c r="M351" s="17">
        <v>206.28</v>
      </c>
      <c r="N351" s="17">
        <v>114.95556999999999</v>
      </c>
      <c r="O351" s="17">
        <v>22823.3</v>
      </c>
      <c r="P351" s="17">
        <v>1777</v>
      </c>
      <c r="Q351" s="17">
        <v>-28.925000000000001</v>
      </c>
      <c r="R351" s="17">
        <v>19138.025000000001</v>
      </c>
      <c r="S351" s="17">
        <v>27.15</v>
      </c>
      <c r="T351" s="17">
        <v>-49.59</v>
      </c>
      <c r="U351" s="17">
        <v>-0.27300000000000002</v>
      </c>
      <c r="V351" s="17">
        <v>-6.8920000000000003</v>
      </c>
      <c r="W351" s="17">
        <v>25578.612420000001</v>
      </c>
      <c r="X351" s="17">
        <v>17623.5</v>
      </c>
      <c r="Y351" s="17">
        <v>51.405000000000001</v>
      </c>
      <c r="Z351" s="17">
        <v>-199.64</v>
      </c>
    </row>
    <row r="352" spans="1:26" x14ac:dyDescent="0.2">
      <c r="A352" s="27">
        <v>45092</v>
      </c>
      <c r="B352" s="17">
        <v>782.71600000000001</v>
      </c>
      <c r="C352" s="14">
        <v>9.6999999999999993</v>
      </c>
      <c r="D352" s="17">
        <v>-513.5</v>
      </c>
      <c r="E352" s="17">
        <v>97.457999999999998</v>
      </c>
      <c r="F352" s="17">
        <v>85.46</v>
      </c>
      <c r="G352" s="17">
        <v>774.995</v>
      </c>
      <c r="H352" s="17">
        <v>28</v>
      </c>
      <c r="I352" s="17">
        <v>-353.24599999999998</v>
      </c>
      <c r="J352" s="17">
        <v>3105</v>
      </c>
      <c r="K352" s="17">
        <v>235</v>
      </c>
      <c r="L352" s="17">
        <v>0.1532</v>
      </c>
      <c r="M352" s="17">
        <v>200.11</v>
      </c>
      <c r="N352" s="17">
        <v>112.36842</v>
      </c>
      <c r="O352" s="17">
        <v>21133.5</v>
      </c>
      <c r="P352" s="17">
        <v>1780</v>
      </c>
      <c r="Q352" s="17">
        <v>-30.094999999999999</v>
      </c>
      <c r="R352" s="17">
        <v>19900.125</v>
      </c>
      <c r="S352" s="17">
        <v>26.15</v>
      </c>
      <c r="T352" s="17">
        <v>-49.945</v>
      </c>
      <c r="U352" s="17">
        <v>-0.24</v>
      </c>
      <c r="V352" s="17">
        <v>-6.8849999999999998</v>
      </c>
      <c r="W352" s="17">
        <v>25578.612420000001</v>
      </c>
      <c r="X352" s="17">
        <v>18690.8</v>
      </c>
      <c r="Y352" s="17">
        <v>51.886000000000003</v>
      </c>
      <c r="Z352" s="17">
        <v>-197.95</v>
      </c>
    </row>
    <row r="353" spans="1:26" x14ac:dyDescent="0.2">
      <c r="A353" s="27">
        <v>45091</v>
      </c>
      <c r="B353" s="17">
        <v>766.88699999999994</v>
      </c>
      <c r="C353" s="14">
        <v>9.25</v>
      </c>
      <c r="D353" s="17">
        <v>-543.95799999999997</v>
      </c>
      <c r="E353" s="17">
        <v>90.15</v>
      </c>
      <c r="F353" s="17">
        <v>86.22</v>
      </c>
      <c r="G353" s="17">
        <v>785</v>
      </c>
      <c r="H353" s="17">
        <v>22</v>
      </c>
      <c r="I353" s="17">
        <v>-317.226</v>
      </c>
      <c r="J353" s="17">
        <v>3158.5</v>
      </c>
      <c r="K353" s="17">
        <v>220</v>
      </c>
      <c r="L353" s="17">
        <v>0.16</v>
      </c>
      <c r="M353" s="17">
        <v>203.4</v>
      </c>
      <c r="N353" s="17">
        <v>107.9494</v>
      </c>
      <c r="O353" s="17">
        <v>22033</v>
      </c>
      <c r="P353" s="17">
        <v>1787.3</v>
      </c>
      <c r="Q353" s="17">
        <v>-31.655000000000001</v>
      </c>
      <c r="R353" s="17">
        <v>16445.925999999999</v>
      </c>
      <c r="S353" s="17">
        <v>27.74</v>
      </c>
      <c r="T353" s="17">
        <v>-50.465000000000003</v>
      </c>
      <c r="U353" s="17">
        <v>-0.255</v>
      </c>
      <c r="V353" s="17">
        <v>-6.8550000000000004</v>
      </c>
      <c r="W353" s="17">
        <v>25578.612420000001</v>
      </c>
      <c r="X353" s="17">
        <v>18609.8</v>
      </c>
      <c r="Y353" s="17">
        <v>53.634999999999998</v>
      </c>
      <c r="Z353" s="17">
        <v>-204.4</v>
      </c>
    </row>
    <row r="354" spans="1:26" x14ac:dyDescent="0.2">
      <c r="A354" s="27">
        <v>45090</v>
      </c>
      <c r="B354" s="17">
        <v>785.971</v>
      </c>
      <c r="C354" s="14">
        <v>9.1999999999999993</v>
      </c>
      <c r="D354" s="17">
        <v>-546</v>
      </c>
      <c r="E354" s="17">
        <v>88.683000000000007</v>
      </c>
      <c r="F354" s="17">
        <v>83.375</v>
      </c>
      <c r="G354" s="17">
        <v>775</v>
      </c>
      <c r="H354" s="17">
        <v>18.933</v>
      </c>
      <c r="I354" s="17">
        <v>-300.779</v>
      </c>
      <c r="J354" s="17">
        <v>3045</v>
      </c>
      <c r="K354" s="17">
        <v>223</v>
      </c>
      <c r="L354" s="17">
        <v>0.21279999999999999</v>
      </c>
      <c r="M354" s="17">
        <v>190</v>
      </c>
      <c r="N354" s="17">
        <v>101.8772</v>
      </c>
      <c r="O354" s="17">
        <v>21568.5</v>
      </c>
      <c r="P354" s="17">
        <v>1804.5</v>
      </c>
      <c r="Q354" s="17">
        <v>-30.866</v>
      </c>
      <c r="R354" s="17">
        <v>19352.074000000001</v>
      </c>
      <c r="S354" s="17">
        <v>27.82</v>
      </c>
      <c r="T354" s="17">
        <v>-49.424999999999997</v>
      </c>
      <c r="U354" s="17">
        <v>-0.26</v>
      </c>
      <c r="V354" s="17">
        <v>-6.77</v>
      </c>
      <c r="W354" s="17">
        <v>25578.612420000001</v>
      </c>
      <c r="X354" s="17">
        <v>19987</v>
      </c>
      <c r="Y354" s="17">
        <v>53.814999999999998</v>
      </c>
      <c r="Z354" s="17">
        <v>-199.172</v>
      </c>
    </row>
    <row r="355" spans="1:26" x14ac:dyDescent="0.2">
      <c r="A355" s="27">
        <v>45089</v>
      </c>
      <c r="B355" s="17">
        <v>775.13199999999995</v>
      </c>
      <c r="C355" s="14">
        <v>9.6999999999999993</v>
      </c>
      <c r="D355" s="17">
        <v>-550</v>
      </c>
      <c r="E355" s="17">
        <v>90.8</v>
      </c>
      <c r="F355" s="17">
        <v>82.995000000000005</v>
      </c>
      <c r="G355" s="17">
        <v>775</v>
      </c>
      <c r="H355" s="17">
        <v>15.858000000000001</v>
      </c>
      <c r="I355" s="17">
        <v>-260.47199999999998</v>
      </c>
      <c r="J355" s="17">
        <v>3091.25</v>
      </c>
      <c r="K355" s="17">
        <v>233</v>
      </c>
      <c r="L355" s="17">
        <v>0.1845</v>
      </c>
      <c r="M355" s="17">
        <v>178.51499999999999</v>
      </c>
      <c r="N355" s="17">
        <v>99.767300000000006</v>
      </c>
      <c r="O355" s="17">
        <v>21750</v>
      </c>
      <c r="P355" s="17">
        <v>1753</v>
      </c>
      <c r="Q355" s="17">
        <v>-30.375</v>
      </c>
      <c r="R355" s="17">
        <v>23148.5</v>
      </c>
      <c r="S355" s="17">
        <v>28</v>
      </c>
      <c r="T355" s="17">
        <v>-48.5</v>
      </c>
      <c r="U355" s="17">
        <v>-0.2235</v>
      </c>
      <c r="V355" s="17">
        <v>-6.8049999999999997</v>
      </c>
      <c r="W355" s="17">
        <v>25578.612420000001</v>
      </c>
      <c r="X355" s="17">
        <v>21250.5</v>
      </c>
      <c r="Y355" s="17">
        <v>55.005000000000003</v>
      </c>
      <c r="Z355" s="17">
        <v>-199.6</v>
      </c>
    </row>
    <row r="356" spans="1:26" x14ac:dyDescent="0.2">
      <c r="A356" s="27">
        <v>45086</v>
      </c>
      <c r="B356" s="17">
        <v>797.20699999999999</v>
      </c>
      <c r="C356" s="14">
        <v>10.220000000000001</v>
      </c>
      <c r="D356" s="17">
        <v>-545</v>
      </c>
      <c r="E356" s="17">
        <v>90.384</v>
      </c>
      <c r="F356" s="17">
        <v>82.447999999999993</v>
      </c>
      <c r="G356" s="17">
        <v>775</v>
      </c>
      <c r="H356" s="17">
        <v>17.64</v>
      </c>
      <c r="I356" s="17">
        <v>-254.49299999999999</v>
      </c>
      <c r="J356" s="17">
        <v>3122.5</v>
      </c>
      <c r="K356" s="17">
        <v>233</v>
      </c>
      <c r="L356" s="17">
        <v>0.188</v>
      </c>
      <c r="M356" s="17">
        <v>177.13</v>
      </c>
      <c r="N356" s="17">
        <v>96.027370000000005</v>
      </c>
      <c r="O356" s="17">
        <v>26025</v>
      </c>
      <c r="P356" s="17">
        <v>1770</v>
      </c>
      <c r="Q356" s="17">
        <v>-29.5</v>
      </c>
      <c r="R356" s="17">
        <v>25008.9</v>
      </c>
      <c r="S356" s="17">
        <v>27.85</v>
      </c>
      <c r="T356" s="17">
        <v>-48.67</v>
      </c>
      <c r="U356" s="17">
        <v>-0.23119999999999999</v>
      </c>
      <c r="V356" s="17">
        <v>-6.69</v>
      </c>
      <c r="W356" s="17">
        <v>25578.612420000001</v>
      </c>
      <c r="X356" s="17">
        <v>21823.5</v>
      </c>
      <c r="Y356" s="17">
        <v>54.686</v>
      </c>
      <c r="Z356" s="17">
        <v>-199.01</v>
      </c>
    </row>
    <row r="357" spans="1:26" x14ac:dyDescent="0.2">
      <c r="A357" s="27">
        <v>45085</v>
      </c>
      <c r="B357" s="17">
        <v>810.70500000000004</v>
      </c>
      <c r="C357" s="14">
        <v>9.0500000000000007</v>
      </c>
      <c r="D357" s="17">
        <v>-541.01</v>
      </c>
      <c r="E357" s="17">
        <v>87.902000000000001</v>
      </c>
      <c r="F357" s="17">
        <v>81.548000000000002</v>
      </c>
      <c r="G357" s="17">
        <v>785</v>
      </c>
      <c r="H357" s="17">
        <v>22.222999999999999</v>
      </c>
      <c r="I357" s="17">
        <v>-257.49700000000001</v>
      </c>
      <c r="J357" s="17">
        <v>3130</v>
      </c>
      <c r="K357" s="17">
        <v>235</v>
      </c>
      <c r="L357" s="17">
        <v>0.26200000000000001</v>
      </c>
      <c r="M357" s="17">
        <v>181</v>
      </c>
      <c r="N357" s="17">
        <v>100</v>
      </c>
      <c r="O357" s="17">
        <v>26125</v>
      </c>
      <c r="P357" s="17">
        <v>1760</v>
      </c>
      <c r="Q357" s="17">
        <v>-28.25</v>
      </c>
      <c r="R357" s="17">
        <v>32640.699000000001</v>
      </c>
      <c r="S357" s="17">
        <v>28.85</v>
      </c>
      <c r="T357" s="17">
        <v>-49.085000000000001</v>
      </c>
      <c r="U357" s="17">
        <v>-0.21829999999999999</v>
      </c>
      <c r="V357" s="17">
        <v>-6.8449999999999998</v>
      </c>
      <c r="W357" s="17">
        <v>25578.612420000001</v>
      </c>
      <c r="X357" s="17">
        <v>22470</v>
      </c>
      <c r="Y357" s="17">
        <v>54.335000000000001</v>
      </c>
      <c r="Z357" s="17">
        <v>-198.35</v>
      </c>
    </row>
    <row r="358" spans="1:26" x14ac:dyDescent="0.2">
      <c r="A358" s="27">
        <v>45084</v>
      </c>
      <c r="B358" s="17">
        <v>810.75300000000004</v>
      </c>
      <c r="C358" s="14">
        <v>9.1750000000000007</v>
      </c>
      <c r="D358" s="17">
        <v>-553</v>
      </c>
      <c r="E358" s="17">
        <v>86.466999999999999</v>
      </c>
      <c r="F358" s="17">
        <v>82.2</v>
      </c>
      <c r="G358" s="17">
        <v>821.56500000000005</v>
      </c>
      <c r="H358" s="17">
        <v>23.67</v>
      </c>
      <c r="I358" s="17">
        <v>-218.244</v>
      </c>
      <c r="J358" s="17">
        <v>3168.75</v>
      </c>
      <c r="K358" s="17">
        <v>233</v>
      </c>
      <c r="L358" s="17">
        <v>0.19350000000000001</v>
      </c>
      <c r="M358" s="17">
        <v>181.25</v>
      </c>
      <c r="N358" s="17">
        <v>94.899150000000006</v>
      </c>
      <c r="O358" s="17">
        <v>25505</v>
      </c>
      <c r="P358" s="17">
        <v>1832.3</v>
      </c>
      <c r="Q358" s="17">
        <v>-28.75</v>
      </c>
      <c r="R358" s="17">
        <v>30994.93</v>
      </c>
      <c r="S358" s="17">
        <v>28.6</v>
      </c>
      <c r="T358" s="17">
        <v>-50.46</v>
      </c>
      <c r="U358" s="17">
        <v>-0.2225</v>
      </c>
      <c r="V358" s="17">
        <v>-7.0350000000000001</v>
      </c>
      <c r="W358" s="17">
        <v>25578.612420000001</v>
      </c>
      <c r="X358" s="17">
        <v>23702.5</v>
      </c>
      <c r="Y358" s="17">
        <v>55.716999999999999</v>
      </c>
      <c r="Z358" s="17">
        <v>-204.41900000000001</v>
      </c>
    </row>
    <row r="359" spans="1:26" x14ac:dyDescent="0.2">
      <c r="A359" s="27">
        <v>45083</v>
      </c>
      <c r="B359" s="17">
        <v>800.40700000000004</v>
      </c>
      <c r="C359" s="14">
        <v>9.2200000000000006</v>
      </c>
      <c r="D359" s="17">
        <v>-555.5</v>
      </c>
      <c r="E359" s="17">
        <v>87.347999999999999</v>
      </c>
      <c r="F359" s="17">
        <v>81.625</v>
      </c>
      <c r="G359" s="17">
        <v>804.995</v>
      </c>
      <c r="H359" s="17">
        <v>25.968</v>
      </c>
      <c r="I359" s="17">
        <v>-239.20099999999999</v>
      </c>
      <c r="J359" s="17">
        <v>3140</v>
      </c>
      <c r="K359" s="17">
        <v>260</v>
      </c>
      <c r="L359" s="17">
        <v>0.18149999999999999</v>
      </c>
      <c r="M359" s="17">
        <v>189.08500000000001</v>
      </c>
      <c r="N359" s="17">
        <v>96.656480000000002</v>
      </c>
      <c r="O359" s="17">
        <v>24810</v>
      </c>
      <c r="P359" s="17">
        <v>1811</v>
      </c>
      <c r="Q359" s="17">
        <v>-29.4</v>
      </c>
      <c r="R359" s="17">
        <v>33417.641000000003</v>
      </c>
      <c r="S359" s="17">
        <v>30.65</v>
      </c>
      <c r="T359" s="17">
        <v>-49.56</v>
      </c>
      <c r="U359" s="17">
        <v>-0.25900000000000001</v>
      </c>
      <c r="V359" s="17">
        <v>-6.95</v>
      </c>
      <c r="W359" s="17">
        <v>25578.612420000001</v>
      </c>
      <c r="X359" s="17">
        <v>25703.3</v>
      </c>
      <c r="Y359" s="17">
        <v>54.954999999999998</v>
      </c>
      <c r="Z359" s="17">
        <v>-199.49199999999999</v>
      </c>
    </row>
    <row r="360" spans="1:26" x14ac:dyDescent="0.2">
      <c r="A360" s="27">
        <v>45082</v>
      </c>
      <c r="B360" s="17">
        <v>823.63499999999999</v>
      </c>
      <c r="C360" s="14">
        <v>9.2669999999999995</v>
      </c>
      <c r="D360" s="17">
        <v>-561.5</v>
      </c>
      <c r="E360" s="17">
        <v>90.5</v>
      </c>
      <c r="F360" s="17">
        <v>83.507000000000005</v>
      </c>
      <c r="G360" s="17">
        <v>822.82799999999997</v>
      </c>
      <c r="H360" s="17">
        <v>26.338000000000001</v>
      </c>
      <c r="I360" s="17">
        <v>-345.24900000000002</v>
      </c>
      <c r="J360" s="17">
        <v>3160</v>
      </c>
      <c r="K360" s="17">
        <v>260</v>
      </c>
      <c r="L360" s="17">
        <v>0.19020000000000001</v>
      </c>
      <c r="M360" s="17">
        <v>190.5</v>
      </c>
      <c r="N360" s="17">
        <v>116.5</v>
      </c>
      <c r="O360" s="17">
        <v>24660</v>
      </c>
      <c r="P360" s="17">
        <v>1780.1</v>
      </c>
      <c r="Q360" s="17">
        <v>-29.5</v>
      </c>
      <c r="R360" s="17">
        <v>33535.633000000002</v>
      </c>
      <c r="S360" s="17">
        <v>30.2</v>
      </c>
      <c r="T360" s="17">
        <v>-49.585000000000001</v>
      </c>
      <c r="U360" s="17">
        <v>-0.25</v>
      </c>
      <c r="V360" s="17">
        <v>-6.9</v>
      </c>
      <c r="W360" s="17">
        <v>25578.612420000001</v>
      </c>
      <c r="X360" s="17">
        <v>25365.3</v>
      </c>
      <c r="Y360" s="17">
        <v>54.972999999999999</v>
      </c>
      <c r="Z360" s="17">
        <v>-198.91300000000001</v>
      </c>
    </row>
    <row r="361" spans="1:26" x14ac:dyDescent="0.2">
      <c r="A361" s="27">
        <v>45079</v>
      </c>
      <c r="B361" s="17">
        <v>842.66700000000003</v>
      </c>
      <c r="C361" s="14">
        <v>9.33</v>
      </c>
      <c r="D361" s="17">
        <v>-558.99800000000005</v>
      </c>
      <c r="E361" s="17">
        <v>92.85</v>
      </c>
      <c r="F361" s="17">
        <v>83.5</v>
      </c>
      <c r="G361" s="17">
        <v>823.93</v>
      </c>
      <c r="H361" s="17">
        <v>23.184999999999999</v>
      </c>
      <c r="I361" s="17">
        <v>-226.898</v>
      </c>
      <c r="J361" s="17">
        <v>3175.0050000000001</v>
      </c>
      <c r="K361" s="17">
        <v>260</v>
      </c>
      <c r="L361" s="17">
        <v>0.14449999999999999</v>
      </c>
      <c r="M361" s="17">
        <v>195</v>
      </c>
      <c r="N361" s="17">
        <v>104.88596</v>
      </c>
      <c r="O361" s="17">
        <v>23105</v>
      </c>
      <c r="P361" s="17">
        <v>1802.5</v>
      </c>
      <c r="Q361" s="17">
        <v>-31.05</v>
      </c>
      <c r="R361" s="17">
        <v>31388.460999999999</v>
      </c>
      <c r="S361" s="17">
        <v>31.998999999999999</v>
      </c>
      <c r="T361" s="17">
        <v>-50.24</v>
      </c>
      <c r="U361" s="17">
        <v>-0.27500000000000002</v>
      </c>
      <c r="V361" s="17">
        <v>-6.8650000000000002</v>
      </c>
      <c r="W361" s="17">
        <v>25578.612420000001</v>
      </c>
      <c r="X361" s="17">
        <v>25629.5</v>
      </c>
      <c r="Y361" s="17">
        <v>55.19</v>
      </c>
      <c r="Z361" s="17">
        <v>-199.70500000000001</v>
      </c>
    </row>
    <row r="362" spans="1:26" x14ac:dyDescent="0.2">
      <c r="A362" s="27">
        <v>45078</v>
      </c>
      <c r="B362" s="17">
        <v>861.5</v>
      </c>
      <c r="C362" s="14">
        <v>9.4</v>
      </c>
      <c r="D362" s="17">
        <v>-555</v>
      </c>
      <c r="E362" s="17">
        <v>94.9</v>
      </c>
      <c r="F362" s="17">
        <v>85.8</v>
      </c>
      <c r="G362" s="17">
        <v>824.26499999999999</v>
      </c>
      <c r="H362" s="17">
        <v>23.184999999999999</v>
      </c>
      <c r="I362" s="17">
        <v>-193.99199999999999</v>
      </c>
      <c r="J362" s="17">
        <v>3225</v>
      </c>
      <c r="K362" s="17">
        <v>268</v>
      </c>
      <c r="L362" s="17">
        <v>0.247</v>
      </c>
      <c r="M362" s="17">
        <v>203.06</v>
      </c>
      <c r="N362" s="17">
        <v>108.0831</v>
      </c>
      <c r="O362" s="17">
        <v>21472.5</v>
      </c>
      <c r="P362" s="17">
        <v>1836</v>
      </c>
      <c r="Q362" s="17">
        <v>-29.5</v>
      </c>
      <c r="R362" s="17">
        <v>40287.421999999999</v>
      </c>
      <c r="S362" s="17">
        <v>32.15</v>
      </c>
      <c r="T362" s="17">
        <v>-50.244999999999997</v>
      </c>
      <c r="U362" s="17">
        <v>-0.26100000000000001</v>
      </c>
      <c r="V362" s="17">
        <v>-6.835</v>
      </c>
      <c r="W362" s="17">
        <v>25578.612420000001</v>
      </c>
      <c r="X362" s="17">
        <v>25884</v>
      </c>
      <c r="Y362" s="17">
        <v>54.774999999999999</v>
      </c>
      <c r="Z362" s="17">
        <v>-197.35</v>
      </c>
    </row>
    <row r="363" spans="1:26" x14ac:dyDescent="0.2">
      <c r="A363" s="27">
        <v>45077</v>
      </c>
      <c r="B363" s="17">
        <v>866.5</v>
      </c>
      <c r="C363" s="14">
        <v>9.5749999999999993</v>
      </c>
      <c r="D363" s="17">
        <v>-573.5</v>
      </c>
      <c r="E363" s="17">
        <v>97.5</v>
      </c>
      <c r="F363" s="17">
        <v>84.5</v>
      </c>
      <c r="G363" s="17">
        <v>854.82500000000005</v>
      </c>
      <c r="H363" s="17">
        <v>30</v>
      </c>
      <c r="I363" s="17">
        <v>-209.24600000000001</v>
      </c>
      <c r="J363" s="17">
        <v>3380</v>
      </c>
      <c r="K363" s="17">
        <v>240</v>
      </c>
      <c r="L363" s="17">
        <v>0.184</v>
      </c>
      <c r="M363" s="17">
        <v>210.11500000000001</v>
      </c>
      <c r="N363" s="17">
        <v>93.093720000000005</v>
      </c>
      <c r="O363" s="17">
        <v>19325</v>
      </c>
      <c r="P363" s="17">
        <v>1871</v>
      </c>
      <c r="Q363" s="17">
        <v>-30.114999999999998</v>
      </c>
      <c r="R363" s="17">
        <v>44410.453000000001</v>
      </c>
      <c r="S363" s="17">
        <v>33.35</v>
      </c>
      <c r="T363" s="17">
        <v>-48.185000000000002</v>
      </c>
      <c r="U363" s="17">
        <v>-0.26500000000000001</v>
      </c>
      <c r="V363" s="17">
        <v>-7.0549999999999997</v>
      </c>
      <c r="W363" s="17">
        <v>25578.612420000001</v>
      </c>
      <c r="X363" s="17">
        <v>25785.8</v>
      </c>
      <c r="Y363" s="17">
        <v>57.064999999999998</v>
      </c>
      <c r="Z363" s="17">
        <v>-205.18</v>
      </c>
    </row>
    <row r="364" spans="1:26" x14ac:dyDescent="0.2">
      <c r="A364" s="27">
        <v>45076</v>
      </c>
      <c r="B364" s="17">
        <v>863.5</v>
      </c>
      <c r="C364" s="14">
        <v>9.8000000000000007</v>
      </c>
      <c r="D364" s="17">
        <v>-530.62800000000004</v>
      </c>
      <c r="E364" s="17">
        <v>98.275000000000006</v>
      </c>
      <c r="F364" s="17">
        <v>82</v>
      </c>
      <c r="G364" s="17">
        <v>824.52499999999998</v>
      </c>
      <c r="H364" s="17">
        <v>24.123000000000001</v>
      </c>
      <c r="I364" s="17">
        <v>-248.24600000000001</v>
      </c>
      <c r="J364" s="17">
        <v>3281.5</v>
      </c>
      <c r="K364" s="17">
        <v>240</v>
      </c>
      <c r="L364" s="17">
        <v>0.19350000000000001</v>
      </c>
      <c r="M364" s="17">
        <v>213.63</v>
      </c>
      <c r="N364" s="17">
        <v>101.70765</v>
      </c>
      <c r="O364" s="17">
        <v>20252.5</v>
      </c>
      <c r="P364" s="17">
        <v>1844.3</v>
      </c>
      <c r="Q364" s="17">
        <v>-29.954000000000001</v>
      </c>
      <c r="R364" s="17">
        <v>45132.800999999999</v>
      </c>
      <c r="S364" s="17">
        <v>32.65</v>
      </c>
      <c r="T364" s="17">
        <v>-47.465000000000003</v>
      </c>
      <c r="U364" s="17">
        <v>-0.29649999999999999</v>
      </c>
      <c r="V364" s="17">
        <v>-6.915</v>
      </c>
      <c r="W364" s="17">
        <v>25578.612420000001</v>
      </c>
      <c r="X364" s="17">
        <v>28203</v>
      </c>
      <c r="Y364" s="17">
        <v>57.231999999999999</v>
      </c>
      <c r="Z364" s="17">
        <v>-201.392</v>
      </c>
    </row>
    <row r="365" spans="1:26" x14ac:dyDescent="0.2">
      <c r="A365" s="27">
        <v>45075</v>
      </c>
      <c r="B365" s="17">
        <v>833.61400000000003</v>
      </c>
      <c r="C365" s="14">
        <v>10.195</v>
      </c>
      <c r="D365" s="17">
        <v>-507.63</v>
      </c>
      <c r="E365" s="17">
        <v>103.35</v>
      </c>
      <c r="F365" s="17">
        <v>82.007000000000005</v>
      </c>
      <c r="G365" s="17">
        <v>825</v>
      </c>
      <c r="H365" s="17">
        <v>34.659999999999997</v>
      </c>
      <c r="I365" s="17">
        <v>-163.05000000000001</v>
      </c>
      <c r="J365" s="17">
        <v>3287</v>
      </c>
      <c r="K365" s="17">
        <v>250</v>
      </c>
      <c r="L365" s="17">
        <v>0.15870000000000001</v>
      </c>
      <c r="M365" s="17">
        <v>208.45</v>
      </c>
      <c r="N365" s="17">
        <v>102</v>
      </c>
      <c r="O365" s="17">
        <v>20605</v>
      </c>
      <c r="P365" s="17">
        <v>1796</v>
      </c>
      <c r="Q365" s="17">
        <v>-31</v>
      </c>
      <c r="R365" s="17">
        <v>34245.266000000003</v>
      </c>
      <c r="S365" s="17">
        <v>33.5</v>
      </c>
      <c r="T365" s="17">
        <v>-47.79</v>
      </c>
      <c r="U365" s="17">
        <v>-0.28499999999999998</v>
      </c>
      <c r="V365" s="17">
        <v>-7</v>
      </c>
      <c r="W365" s="17">
        <v>25578.612420000001</v>
      </c>
      <c r="X365" s="17">
        <v>28126.5</v>
      </c>
      <c r="Y365" s="17">
        <v>56.12</v>
      </c>
      <c r="Z365" s="17">
        <v>-201.46</v>
      </c>
    </row>
    <row r="366" spans="1:26" x14ac:dyDescent="0.2">
      <c r="A366" s="27">
        <v>45072</v>
      </c>
      <c r="B366" s="17">
        <v>823.15200000000004</v>
      </c>
      <c r="C366" s="14">
        <v>10.6</v>
      </c>
      <c r="D366" s="17">
        <v>-502.5</v>
      </c>
      <c r="E366" s="17">
        <v>103.1</v>
      </c>
      <c r="F366" s="17">
        <v>82.075000000000003</v>
      </c>
      <c r="G366" s="17">
        <v>824.99</v>
      </c>
      <c r="H366" s="17">
        <v>33.72</v>
      </c>
      <c r="I366" s="17">
        <v>-222.52099999999999</v>
      </c>
      <c r="J366" s="17">
        <v>3291.25</v>
      </c>
      <c r="K366" s="17">
        <v>255</v>
      </c>
      <c r="L366" s="17">
        <v>0.21299999999999999</v>
      </c>
      <c r="M366" s="17">
        <v>208.435</v>
      </c>
      <c r="N366" s="17">
        <v>98.400400000000005</v>
      </c>
      <c r="O366" s="17">
        <v>20605</v>
      </c>
      <c r="P366" s="17">
        <v>1796.5</v>
      </c>
      <c r="Q366" s="17">
        <v>-32.402999999999999</v>
      </c>
      <c r="R366" s="17">
        <v>38136.836000000003</v>
      </c>
      <c r="S366" s="17">
        <v>34.15</v>
      </c>
      <c r="T366" s="17">
        <v>-48.003</v>
      </c>
      <c r="U366" s="17">
        <v>-0.28199999999999997</v>
      </c>
      <c r="V366" s="17">
        <v>-6.8949999999999996</v>
      </c>
      <c r="W366" s="17">
        <v>25578.612420000001</v>
      </c>
      <c r="X366" s="17">
        <v>28694</v>
      </c>
      <c r="Y366" s="17">
        <v>56.982999999999997</v>
      </c>
      <c r="Z366" s="17">
        <v>-203.16</v>
      </c>
    </row>
    <row r="367" spans="1:26" x14ac:dyDescent="0.2">
      <c r="A367" s="27">
        <v>45071</v>
      </c>
      <c r="B367" s="17">
        <v>858.995</v>
      </c>
      <c r="C367" s="14">
        <v>10.664999999999999</v>
      </c>
      <c r="D367" s="17">
        <v>-506.5</v>
      </c>
      <c r="E367" s="17">
        <v>103.875</v>
      </c>
      <c r="F367" s="17">
        <v>82.97</v>
      </c>
      <c r="G367" s="17">
        <v>825.50300000000004</v>
      </c>
      <c r="H367" s="17">
        <v>37.168999999999997</v>
      </c>
      <c r="I367" s="17">
        <v>-297.37</v>
      </c>
      <c r="J367" s="17">
        <v>3342.5</v>
      </c>
      <c r="K367" s="17">
        <v>258</v>
      </c>
      <c r="L367" s="17">
        <v>0.18</v>
      </c>
      <c r="M367" s="17">
        <v>207.17500000000001</v>
      </c>
      <c r="N367" s="17">
        <v>99.098050000000001</v>
      </c>
      <c r="O367" s="17">
        <v>20350</v>
      </c>
      <c r="P367" s="17">
        <v>1801</v>
      </c>
      <c r="Q367" s="17">
        <v>-30</v>
      </c>
      <c r="R367" s="17">
        <v>34590.949000000001</v>
      </c>
      <c r="S367" s="17">
        <v>34.5</v>
      </c>
      <c r="T367" s="17">
        <v>-47.875</v>
      </c>
      <c r="U367" s="17">
        <v>-0.26500000000000001</v>
      </c>
      <c r="V367" s="17">
        <v>-6.8650000000000002</v>
      </c>
      <c r="W367" s="17">
        <v>25578.612420000001</v>
      </c>
      <c r="X367" s="17">
        <v>28303.8</v>
      </c>
      <c r="Y367" s="17">
        <v>56.48</v>
      </c>
      <c r="Z367" s="17">
        <v>-201.54599999999999</v>
      </c>
    </row>
    <row r="368" spans="1:26" x14ac:dyDescent="0.2">
      <c r="A368" s="27">
        <v>45070</v>
      </c>
      <c r="B368" s="17">
        <v>836.5</v>
      </c>
      <c r="C368" s="14">
        <v>10.45</v>
      </c>
      <c r="D368" s="17">
        <v>-505</v>
      </c>
      <c r="E368" s="17">
        <v>100.316</v>
      </c>
      <c r="F368" s="17">
        <v>89.462999999999994</v>
      </c>
      <c r="G368" s="17">
        <v>844.44500000000005</v>
      </c>
      <c r="H368" s="17">
        <v>30.648</v>
      </c>
      <c r="I368" s="17">
        <v>-215.49199999999999</v>
      </c>
      <c r="J368" s="17">
        <v>3509.085</v>
      </c>
      <c r="K368" s="17">
        <v>235</v>
      </c>
      <c r="L368" s="17">
        <v>0.16750000000000001</v>
      </c>
      <c r="M368" s="17">
        <v>215.2</v>
      </c>
      <c r="N368" s="17">
        <v>105</v>
      </c>
      <c r="O368" s="17">
        <v>20105</v>
      </c>
      <c r="P368" s="17">
        <v>1770.8</v>
      </c>
      <c r="Q368" s="17">
        <v>-30.8</v>
      </c>
      <c r="R368" s="17">
        <v>35269.199000000001</v>
      </c>
      <c r="S368" s="17">
        <v>34</v>
      </c>
      <c r="T368" s="17">
        <v>-47.354999999999997</v>
      </c>
      <c r="U368" s="17">
        <v>-0.29849999999999999</v>
      </c>
      <c r="V368" s="17">
        <v>-6.7750000000000004</v>
      </c>
      <c r="W368" s="17">
        <v>25578.612420000001</v>
      </c>
      <c r="X368" s="17">
        <v>29686.799999999999</v>
      </c>
      <c r="Y368" s="17">
        <v>56.914999999999999</v>
      </c>
      <c r="Z368" s="17">
        <v>-203.45</v>
      </c>
    </row>
    <row r="369" spans="1:26" x14ac:dyDescent="0.2">
      <c r="A369" s="27">
        <v>45069</v>
      </c>
      <c r="B369" s="17">
        <v>858.5</v>
      </c>
      <c r="C369" s="14">
        <v>10.797000000000001</v>
      </c>
      <c r="D369" s="17">
        <v>-482</v>
      </c>
      <c r="E369" s="17">
        <v>101.25</v>
      </c>
      <c r="F369" s="17">
        <v>87.988</v>
      </c>
      <c r="G369" s="17">
        <v>834.25</v>
      </c>
      <c r="H369" s="17">
        <v>31</v>
      </c>
      <c r="I369" s="17">
        <v>-328.46899999999999</v>
      </c>
      <c r="J369" s="17">
        <v>3587.5</v>
      </c>
      <c r="K369" s="17">
        <v>237</v>
      </c>
      <c r="L369" s="17">
        <v>0.16</v>
      </c>
      <c r="M369" s="17">
        <v>211.91499999999999</v>
      </c>
      <c r="N369" s="17">
        <v>111.59755</v>
      </c>
      <c r="O369" s="17">
        <v>21126</v>
      </c>
      <c r="P369" s="17">
        <v>1781.6</v>
      </c>
      <c r="Q369" s="17">
        <v>-30.655999999999999</v>
      </c>
      <c r="R369" s="17">
        <v>37121.875</v>
      </c>
      <c r="S369" s="17">
        <v>33.5</v>
      </c>
      <c r="T369" s="17">
        <v>-46.1</v>
      </c>
      <c r="U369" s="17">
        <v>-0.31359999999999999</v>
      </c>
      <c r="V369" s="17">
        <v>-6.95</v>
      </c>
      <c r="W369" s="17">
        <v>25578.612420000001</v>
      </c>
      <c r="X369" s="17">
        <v>28810.3</v>
      </c>
      <c r="Y369" s="17">
        <v>54.484999999999999</v>
      </c>
      <c r="Z369" s="17">
        <v>-194.875</v>
      </c>
    </row>
    <row r="370" spans="1:26" x14ac:dyDescent="0.2">
      <c r="A370" s="27">
        <v>45068</v>
      </c>
      <c r="B370" s="17">
        <v>862.19200000000001</v>
      </c>
      <c r="C370" s="14">
        <v>10.5</v>
      </c>
      <c r="D370" s="17">
        <v>-492</v>
      </c>
      <c r="E370" s="17">
        <v>104.15</v>
      </c>
      <c r="F370" s="17">
        <v>87.98</v>
      </c>
      <c r="G370" s="17">
        <v>840</v>
      </c>
      <c r="H370" s="17">
        <v>30.957999999999998</v>
      </c>
      <c r="I370" s="17">
        <v>-345.92200000000003</v>
      </c>
      <c r="J370" s="17">
        <v>3518.5</v>
      </c>
      <c r="K370" s="17">
        <v>230</v>
      </c>
      <c r="L370" s="17">
        <v>0.16220000000000001</v>
      </c>
      <c r="M370" s="17">
        <v>209.94499999999999</v>
      </c>
      <c r="N370" s="17">
        <v>114.78182</v>
      </c>
      <c r="O370" s="17">
        <v>21867.5</v>
      </c>
      <c r="P370" s="17">
        <v>1793.5</v>
      </c>
      <c r="Q370" s="17">
        <v>-29.687999999999999</v>
      </c>
      <c r="R370" s="17">
        <v>39563.375</v>
      </c>
      <c r="S370" s="17">
        <v>32.799999999999997</v>
      </c>
      <c r="T370" s="17">
        <v>-47.12</v>
      </c>
      <c r="U370" s="17">
        <v>-0.32079999999999997</v>
      </c>
      <c r="V370" s="17">
        <v>-6.88</v>
      </c>
      <c r="W370" s="17">
        <v>25578.612420000001</v>
      </c>
      <c r="X370" s="17">
        <v>30372.799999999999</v>
      </c>
      <c r="Y370" s="17">
        <v>54.283000000000001</v>
      </c>
      <c r="Z370" s="17">
        <v>-194.285</v>
      </c>
    </row>
    <row r="371" spans="1:26" x14ac:dyDescent="0.2">
      <c r="A371" s="27">
        <v>45065</v>
      </c>
      <c r="B371" s="17">
        <v>866.61300000000006</v>
      </c>
      <c r="C371" s="14">
        <v>10.355</v>
      </c>
      <c r="D371" s="17">
        <v>-496</v>
      </c>
      <c r="E371" s="17">
        <v>104.15</v>
      </c>
      <c r="F371" s="17">
        <v>87.974999999999994</v>
      </c>
      <c r="G371" s="17">
        <v>850</v>
      </c>
      <c r="H371" s="17">
        <v>44.203000000000003</v>
      </c>
      <c r="I371" s="17">
        <v>-256.02300000000002</v>
      </c>
      <c r="J371" s="17">
        <v>3375</v>
      </c>
      <c r="K371" s="17">
        <v>230</v>
      </c>
      <c r="L371" s="17">
        <v>0.16650000000000001</v>
      </c>
      <c r="M371" s="17">
        <v>207.5</v>
      </c>
      <c r="N371" s="17">
        <v>116.65648</v>
      </c>
      <c r="O371" s="17">
        <v>22082</v>
      </c>
      <c r="P371" s="17">
        <v>1879</v>
      </c>
      <c r="Q371" s="17">
        <v>-27.25</v>
      </c>
      <c r="R371" s="17">
        <v>34333.203000000001</v>
      </c>
      <c r="S371" s="17">
        <v>34.200000000000003</v>
      </c>
      <c r="T371" s="17">
        <v>-48.08</v>
      </c>
      <c r="U371" s="17">
        <v>-0.3145</v>
      </c>
      <c r="V371" s="17">
        <v>-6.6879999999999997</v>
      </c>
      <c r="W371" s="17">
        <v>25578.612420000001</v>
      </c>
      <c r="X371" s="17">
        <v>35482.300000000003</v>
      </c>
      <c r="Y371" s="17">
        <v>53.835000000000001</v>
      </c>
      <c r="Z371" s="17">
        <v>-192.86699999999999</v>
      </c>
    </row>
    <row r="372" spans="1:26" x14ac:dyDescent="0.2">
      <c r="A372" s="27">
        <v>45064</v>
      </c>
      <c r="B372" s="17">
        <v>854.5</v>
      </c>
      <c r="C372" s="14">
        <v>10.1</v>
      </c>
      <c r="D372" s="17">
        <v>-498</v>
      </c>
      <c r="E372" s="17">
        <v>96.162999999999997</v>
      </c>
      <c r="F372" s="17">
        <v>87.99</v>
      </c>
      <c r="G372" s="17">
        <v>835</v>
      </c>
      <c r="H372" s="17">
        <v>45.695</v>
      </c>
      <c r="I372" s="17">
        <v>-322.92399999999998</v>
      </c>
      <c r="J372" s="17">
        <v>3364.9949999999999</v>
      </c>
      <c r="K372" s="17">
        <v>230</v>
      </c>
      <c r="L372" s="17">
        <v>0.15970000000000001</v>
      </c>
      <c r="M372" s="17">
        <v>202.74</v>
      </c>
      <c r="N372" s="17">
        <v>117.83240000000001</v>
      </c>
      <c r="O372" s="17">
        <v>22704.3</v>
      </c>
      <c r="P372" s="17">
        <v>1926</v>
      </c>
      <c r="Q372" s="17">
        <v>-27.625</v>
      </c>
      <c r="R372" s="17">
        <v>34304.851999999999</v>
      </c>
      <c r="S372" s="17">
        <v>33.700000000000003</v>
      </c>
      <c r="T372" s="17">
        <v>-47.865000000000002</v>
      </c>
      <c r="U372" s="17">
        <v>-0.27979999999999999</v>
      </c>
      <c r="V372" s="17">
        <v>-6.585</v>
      </c>
      <c r="W372" s="17">
        <v>25578.612420000001</v>
      </c>
      <c r="X372" s="17">
        <v>43470.5</v>
      </c>
      <c r="Y372" s="17">
        <v>54.66</v>
      </c>
      <c r="Z372" s="17">
        <v>-195.04</v>
      </c>
    </row>
    <row r="373" spans="1:26" x14ac:dyDescent="0.2">
      <c r="A373" s="27">
        <v>45063</v>
      </c>
      <c r="B373" s="17">
        <v>844.22500000000002</v>
      </c>
      <c r="C373" s="14">
        <v>9.5329999999999995</v>
      </c>
      <c r="D373" s="17">
        <v>-510.81</v>
      </c>
      <c r="E373" s="17">
        <v>93.269000000000005</v>
      </c>
      <c r="F373" s="17">
        <v>90</v>
      </c>
      <c r="G373" s="17">
        <v>844.995</v>
      </c>
      <c r="H373" s="17">
        <v>50.64</v>
      </c>
      <c r="I373" s="17">
        <v>-292.94499999999999</v>
      </c>
      <c r="J373" s="17">
        <v>3409.85</v>
      </c>
      <c r="K373" s="17">
        <v>215</v>
      </c>
      <c r="L373" s="17">
        <v>0.218</v>
      </c>
      <c r="M373" s="17">
        <v>207.02</v>
      </c>
      <c r="N373" s="17">
        <v>114.645</v>
      </c>
      <c r="O373" s="17">
        <v>23297</v>
      </c>
      <c r="P373" s="17">
        <v>1981.5</v>
      </c>
      <c r="Q373" s="17">
        <v>-28.65</v>
      </c>
      <c r="R373" s="17">
        <v>30267.581999999999</v>
      </c>
      <c r="S373" s="17">
        <v>35</v>
      </c>
      <c r="T373" s="17">
        <v>-48.39</v>
      </c>
      <c r="U373" s="17">
        <v>-0.26100000000000001</v>
      </c>
      <c r="V373" s="17">
        <v>-6.9749999999999996</v>
      </c>
      <c r="W373" s="17">
        <v>25578.612420000001</v>
      </c>
      <c r="X373" s="17">
        <v>47000</v>
      </c>
      <c r="Y373" s="17">
        <v>56.113</v>
      </c>
      <c r="Z373" s="17">
        <v>-196.86699999999999</v>
      </c>
    </row>
    <row r="374" spans="1:26" x14ac:dyDescent="0.2">
      <c r="A374" s="27">
        <v>45062</v>
      </c>
      <c r="B374" s="17">
        <v>861.67</v>
      </c>
      <c r="C374" s="14">
        <v>9.6</v>
      </c>
      <c r="D374" s="17">
        <v>-506.16800000000001</v>
      </c>
      <c r="E374" s="17">
        <v>91.9</v>
      </c>
      <c r="F374" s="17">
        <v>88.5</v>
      </c>
      <c r="G374" s="17">
        <v>806.96500000000003</v>
      </c>
      <c r="H374" s="17">
        <v>44.43</v>
      </c>
      <c r="I374" s="17">
        <v>-235.92</v>
      </c>
      <c r="J374" s="17">
        <v>3327.5</v>
      </c>
      <c r="K374" s="17">
        <v>215</v>
      </c>
      <c r="L374" s="17">
        <v>0.21079999999999999</v>
      </c>
      <c r="M374" s="17">
        <v>203.04</v>
      </c>
      <c r="N374" s="17">
        <v>104.94635</v>
      </c>
      <c r="O374" s="17">
        <v>23810</v>
      </c>
      <c r="P374" s="17">
        <v>1846.2</v>
      </c>
      <c r="Q374" s="17">
        <v>-30.986999999999998</v>
      </c>
      <c r="R374" s="17">
        <v>25009.030999999999</v>
      </c>
      <c r="S374" s="17">
        <v>34.784999999999997</v>
      </c>
      <c r="T374" s="17">
        <v>-48.07</v>
      </c>
      <c r="U374" s="17">
        <v>-0.27</v>
      </c>
      <c r="V374" s="17">
        <v>-7.3150000000000004</v>
      </c>
      <c r="W374" s="17">
        <v>25578.612420000001</v>
      </c>
      <c r="X374" s="17">
        <v>47770.5</v>
      </c>
      <c r="Y374" s="17">
        <v>54.61</v>
      </c>
      <c r="Z374" s="17">
        <v>-189.79300000000001</v>
      </c>
    </row>
    <row r="375" spans="1:26" x14ac:dyDescent="0.2">
      <c r="A375" s="27">
        <v>45061</v>
      </c>
      <c r="B375" s="17">
        <v>859.05499999999995</v>
      </c>
      <c r="C375" s="14">
        <v>9.52</v>
      </c>
      <c r="D375" s="17">
        <v>-503</v>
      </c>
      <c r="E375" s="17">
        <v>91.25</v>
      </c>
      <c r="F375" s="17">
        <v>88.57</v>
      </c>
      <c r="G375" s="17">
        <v>818.28700000000003</v>
      </c>
      <c r="H375" s="17">
        <v>46.784999999999997</v>
      </c>
      <c r="I375" s="17">
        <v>-210.92400000000001</v>
      </c>
      <c r="J375" s="17">
        <v>3309.45</v>
      </c>
      <c r="K375" s="17">
        <v>218.8</v>
      </c>
      <c r="L375" s="17">
        <v>0.2155</v>
      </c>
      <c r="M375" s="17">
        <v>206.20699999999999</v>
      </c>
      <c r="N375" s="17">
        <v>109.37350000000001</v>
      </c>
      <c r="O375" s="17">
        <v>21642.5</v>
      </c>
      <c r="P375" s="17">
        <v>1842</v>
      </c>
      <c r="Q375" s="17">
        <v>-36.036999999999999</v>
      </c>
      <c r="R375" s="17">
        <v>19337.315999999999</v>
      </c>
      <c r="S375" s="17">
        <v>34.35</v>
      </c>
      <c r="T375" s="17">
        <v>-48.225000000000001</v>
      </c>
      <c r="U375" s="17">
        <v>-0.25800000000000001</v>
      </c>
      <c r="V375" s="17">
        <v>-7.3250000000000002</v>
      </c>
      <c r="W375" s="17">
        <v>25578.612420000001</v>
      </c>
      <c r="X375" s="17">
        <v>48712</v>
      </c>
      <c r="Y375" s="17">
        <v>54.57</v>
      </c>
      <c r="Z375" s="17">
        <v>-189.02</v>
      </c>
    </row>
    <row r="376" spans="1:26" x14ac:dyDescent="0.2">
      <c r="A376" s="27">
        <v>45058</v>
      </c>
      <c r="B376" s="17">
        <v>862.81700000000001</v>
      </c>
      <c r="C376" s="14">
        <v>9.5</v>
      </c>
      <c r="D376" s="17">
        <v>-507.5</v>
      </c>
      <c r="E376" s="17">
        <v>93.75</v>
      </c>
      <c r="F376" s="17">
        <v>88.525000000000006</v>
      </c>
      <c r="G376" s="17">
        <v>855.01499999999999</v>
      </c>
      <c r="H376" s="17">
        <v>46.542999999999999</v>
      </c>
      <c r="I376" s="17">
        <v>-280.25200000000001</v>
      </c>
      <c r="J376" s="17">
        <v>3321.5</v>
      </c>
      <c r="K376" s="17">
        <v>215</v>
      </c>
      <c r="L376" s="17">
        <v>0.18629999999999999</v>
      </c>
      <c r="M376" s="17">
        <v>200.995</v>
      </c>
      <c r="N376" s="17">
        <v>105</v>
      </c>
      <c r="O376" s="17">
        <v>21210.5</v>
      </c>
      <c r="P376" s="17">
        <v>1952.1</v>
      </c>
      <c r="Q376" s="17">
        <v>-31.954999999999998</v>
      </c>
      <c r="R376" s="17">
        <v>37057.25</v>
      </c>
      <c r="S376" s="17">
        <v>35.9</v>
      </c>
      <c r="T376" s="17">
        <v>-48.128</v>
      </c>
      <c r="U376" s="17">
        <v>-0.26750000000000002</v>
      </c>
      <c r="V376" s="17">
        <v>-7.35</v>
      </c>
      <c r="W376" s="17">
        <v>25578.612420000001</v>
      </c>
      <c r="X376" s="17">
        <v>51416.5</v>
      </c>
      <c r="Y376" s="17">
        <v>54.524999999999999</v>
      </c>
      <c r="Z376" s="17">
        <v>-188.84</v>
      </c>
    </row>
    <row r="377" spans="1:26" x14ac:dyDescent="0.2">
      <c r="A377" s="27">
        <v>45057</v>
      </c>
      <c r="B377" s="17">
        <v>876.5</v>
      </c>
      <c r="C377" s="14">
        <v>9.7010000000000005</v>
      </c>
      <c r="D377" s="17">
        <v>-505</v>
      </c>
      <c r="E377" s="17">
        <v>92.3</v>
      </c>
      <c r="F377" s="17">
        <v>88.584999999999994</v>
      </c>
      <c r="G377" s="17">
        <v>865.00699999999995</v>
      </c>
      <c r="H377" s="17">
        <v>35.247999999999998</v>
      </c>
      <c r="I377" s="17">
        <v>-284.37099999999998</v>
      </c>
      <c r="J377" s="17">
        <v>3285</v>
      </c>
      <c r="K377" s="17">
        <v>216.5</v>
      </c>
      <c r="L377" s="17">
        <v>0.17369999999999999</v>
      </c>
      <c r="M377" s="17">
        <v>202.887</v>
      </c>
      <c r="N377" s="17">
        <v>118</v>
      </c>
      <c r="O377" s="17">
        <v>24406</v>
      </c>
      <c r="P377" s="17">
        <v>1808</v>
      </c>
      <c r="Q377" s="17">
        <v>-32.5</v>
      </c>
      <c r="R377" s="17">
        <v>37664.508000000002</v>
      </c>
      <c r="S377" s="17">
        <v>37</v>
      </c>
      <c r="T377" s="17">
        <v>-47.335000000000001</v>
      </c>
      <c r="U377" s="17">
        <v>-0.27300000000000002</v>
      </c>
      <c r="V377" s="17">
        <v>-7.1550000000000002</v>
      </c>
      <c r="W377" s="17">
        <v>25578.612420000001</v>
      </c>
      <c r="X377" s="17">
        <v>51456.800000000003</v>
      </c>
      <c r="Y377" s="17">
        <v>55.072000000000003</v>
      </c>
      <c r="Z377" s="17">
        <v>-187.34200000000001</v>
      </c>
    </row>
    <row r="378" spans="1:26" x14ac:dyDescent="0.2">
      <c r="A378" s="27">
        <v>45056</v>
      </c>
      <c r="B378" s="17">
        <v>865.5</v>
      </c>
      <c r="C378" s="14">
        <v>9.5549999999999997</v>
      </c>
      <c r="D378" s="17">
        <v>-521.25</v>
      </c>
      <c r="E378" s="17">
        <v>91.55</v>
      </c>
      <c r="F378" s="17">
        <v>92.152000000000001</v>
      </c>
      <c r="G378" s="17">
        <v>895</v>
      </c>
      <c r="H378" s="17">
        <v>37.673000000000002</v>
      </c>
      <c r="I378" s="17">
        <v>-285.44900000000001</v>
      </c>
      <c r="J378" s="17">
        <v>3315</v>
      </c>
      <c r="K378" s="17">
        <v>212</v>
      </c>
      <c r="L378" s="17">
        <v>0.19370000000000001</v>
      </c>
      <c r="M378" s="17">
        <v>205.25</v>
      </c>
      <c r="N378" s="17">
        <v>111.5</v>
      </c>
      <c r="O378" s="17">
        <v>25447</v>
      </c>
      <c r="P378" s="17">
        <v>1711.5</v>
      </c>
      <c r="Q378" s="17">
        <v>-36.9</v>
      </c>
      <c r="R378" s="17">
        <v>33208.300999999999</v>
      </c>
      <c r="S378" s="17">
        <v>36.5</v>
      </c>
      <c r="T378" s="17">
        <v>-48.29</v>
      </c>
      <c r="U378" s="17">
        <v>-0.28999999999999998</v>
      </c>
      <c r="V378" s="17">
        <v>-7.2750000000000004</v>
      </c>
      <c r="W378" s="17">
        <v>25578.612420000001</v>
      </c>
      <c r="X378" s="17">
        <v>49800</v>
      </c>
      <c r="Y378" s="17">
        <v>55.993000000000002</v>
      </c>
      <c r="Z378" s="17">
        <v>-190.46</v>
      </c>
    </row>
    <row r="379" spans="1:26" x14ac:dyDescent="0.2">
      <c r="A379" s="27">
        <v>45055</v>
      </c>
      <c r="B379" s="17">
        <v>893.09400000000005</v>
      </c>
      <c r="C379" s="14">
        <v>9.6999999999999993</v>
      </c>
      <c r="D379" s="17">
        <v>-519.47799999999995</v>
      </c>
      <c r="E379" s="17">
        <v>91.6</v>
      </c>
      <c r="F379" s="17">
        <v>90.635000000000005</v>
      </c>
      <c r="G379" s="17">
        <v>884.52499999999998</v>
      </c>
      <c r="H379" s="17">
        <v>50.603000000000002</v>
      </c>
      <c r="I379" s="17">
        <v>-354.11799999999999</v>
      </c>
      <c r="J379" s="17">
        <v>3245</v>
      </c>
      <c r="K379" s="17">
        <v>210</v>
      </c>
      <c r="L379" s="17">
        <v>0.2432</v>
      </c>
      <c r="M379" s="17">
        <v>203.33500000000001</v>
      </c>
      <c r="N379" s="17">
        <v>109.83461</v>
      </c>
      <c r="O379" s="17">
        <v>28140</v>
      </c>
      <c r="P379" s="17">
        <v>1597</v>
      </c>
      <c r="Q379" s="17">
        <v>-34.575000000000003</v>
      </c>
      <c r="R379" s="17">
        <v>31890.65</v>
      </c>
      <c r="S379" s="17">
        <v>37.299999999999997</v>
      </c>
      <c r="T379" s="17">
        <v>-47.58</v>
      </c>
      <c r="U379" s="17">
        <v>-0.30099999999999999</v>
      </c>
      <c r="V379" s="17">
        <v>-7.1529999999999996</v>
      </c>
      <c r="W379" s="17">
        <v>25578.612420000001</v>
      </c>
      <c r="X379" s="17">
        <v>49300</v>
      </c>
      <c r="Y379" s="17">
        <v>55.58</v>
      </c>
      <c r="Z379" s="17">
        <v>-193.6</v>
      </c>
    </row>
    <row r="380" spans="1:26" x14ac:dyDescent="0.2">
      <c r="A380" s="27">
        <v>45054</v>
      </c>
      <c r="B380" s="17">
        <v>888.44200000000001</v>
      </c>
      <c r="C380" s="14">
        <v>9.7550000000000008</v>
      </c>
      <c r="D380" s="17">
        <v>-516</v>
      </c>
      <c r="E380" s="17">
        <v>91.7</v>
      </c>
      <c r="F380" s="17">
        <v>89.995000000000005</v>
      </c>
      <c r="G380" s="17">
        <v>881.68499999999995</v>
      </c>
      <c r="H380" s="17">
        <v>34</v>
      </c>
      <c r="I380" s="17">
        <v>-251.34100000000001</v>
      </c>
      <c r="J380" s="17">
        <v>3300</v>
      </c>
      <c r="K380" s="17">
        <v>215.6</v>
      </c>
      <c r="L380" s="17">
        <v>0.1295</v>
      </c>
      <c r="M380" s="17">
        <v>204.995</v>
      </c>
      <c r="N380" s="17">
        <v>115.5</v>
      </c>
      <c r="O380" s="17">
        <v>25878</v>
      </c>
      <c r="P380" s="17">
        <v>1587.8</v>
      </c>
      <c r="Q380" s="17">
        <v>-35.155999999999999</v>
      </c>
      <c r="R380" s="17">
        <v>35863.976999999999</v>
      </c>
      <c r="S380" s="17">
        <v>37.299999999999997</v>
      </c>
      <c r="T380" s="17">
        <v>-47.814999999999998</v>
      </c>
      <c r="U380" s="17">
        <v>-0.29599999999999999</v>
      </c>
      <c r="V380" s="17">
        <v>-7.1550000000000002</v>
      </c>
      <c r="W380" s="17">
        <v>25578.612420000001</v>
      </c>
      <c r="X380" s="17">
        <v>51724.800000000003</v>
      </c>
      <c r="Y380" s="17">
        <v>55.71</v>
      </c>
      <c r="Z380" s="17">
        <v>-187.03</v>
      </c>
    </row>
    <row r="381" spans="1:26" x14ac:dyDescent="0.2">
      <c r="A381" s="27">
        <v>45051</v>
      </c>
      <c r="B381" s="17">
        <v>866.5</v>
      </c>
      <c r="C381" s="14">
        <v>10.154999999999999</v>
      </c>
      <c r="D381" s="17">
        <v>-506.5</v>
      </c>
      <c r="E381" s="17">
        <v>92.95</v>
      </c>
      <c r="F381" s="17">
        <v>90</v>
      </c>
      <c r="G381" s="17">
        <v>884.27</v>
      </c>
      <c r="H381" s="17">
        <v>33.305</v>
      </c>
      <c r="I381" s="17">
        <v>-186.49600000000001</v>
      </c>
      <c r="J381" s="17">
        <v>3291.4670000000001</v>
      </c>
      <c r="K381" s="17">
        <v>222</v>
      </c>
      <c r="L381" s="17">
        <v>0.16400000000000001</v>
      </c>
      <c r="M381" s="17">
        <v>205</v>
      </c>
      <c r="N381" s="17">
        <v>104.95965</v>
      </c>
      <c r="O381" s="17">
        <v>25600</v>
      </c>
      <c r="P381" s="17">
        <v>1635</v>
      </c>
      <c r="Q381" s="17">
        <v>-33.125</v>
      </c>
      <c r="R381" s="17">
        <v>35890.148000000001</v>
      </c>
      <c r="S381" s="17">
        <v>37.75</v>
      </c>
      <c r="T381" s="17">
        <v>-47.405000000000001</v>
      </c>
      <c r="U381" s="17">
        <v>-0.29899999999999999</v>
      </c>
      <c r="V381" s="17">
        <v>-7.4950000000000001</v>
      </c>
      <c r="W381" s="17">
        <v>25578.612420000001</v>
      </c>
      <c r="X381" s="17">
        <v>52369.8</v>
      </c>
      <c r="Y381" s="17">
        <v>56.695</v>
      </c>
      <c r="Z381" s="17">
        <v>-188.02</v>
      </c>
    </row>
    <row r="382" spans="1:26" x14ac:dyDescent="0.2">
      <c r="A382" s="27">
        <v>45050</v>
      </c>
      <c r="B382" s="17">
        <v>873.57399999999996</v>
      </c>
      <c r="C382" s="14">
        <v>10.220000000000001</v>
      </c>
      <c r="D382" s="17">
        <v>-499</v>
      </c>
      <c r="E382" s="17">
        <v>93.25</v>
      </c>
      <c r="F382" s="17">
        <v>89.555000000000007</v>
      </c>
      <c r="G382" s="17">
        <v>885</v>
      </c>
      <c r="H382" s="17">
        <v>36.798000000000002</v>
      </c>
      <c r="I382" s="17">
        <v>-378.25099999999998</v>
      </c>
      <c r="J382" s="17">
        <v>3295</v>
      </c>
      <c r="K382" s="17">
        <v>223</v>
      </c>
      <c r="L382" s="17">
        <v>0.13500000000000001</v>
      </c>
      <c r="M382" s="17">
        <v>210.01</v>
      </c>
      <c r="N382" s="17">
        <v>103.01895</v>
      </c>
      <c r="O382" s="17">
        <v>22953.8</v>
      </c>
      <c r="P382" s="17">
        <v>1637.5</v>
      </c>
      <c r="Q382" s="17">
        <v>-31.965</v>
      </c>
      <c r="R382" s="17">
        <v>41480.855000000003</v>
      </c>
      <c r="S382" s="17">
        <v>38.299999999999997</v>
      </c>
      <c r="T382" s="17">
        <v>-46.454999999999998</v>
      </c>
      <c r="U382" s="17">
        <v>-0.30199999999999999</v>
      </c>
      <c r="V382" s="17">
        <v>-7.2850000000000001</v>
      </c>
      <c r="W382" s="17">
        <v>25578.612420000001</v>
      </c>
      <c r="X382" s="17">
        <v>53336.3</v>
      </c>
      <c r="Y382" s="17">
        <v>57.448</v>
      </c>
      <c r="Z382" s="17">
        <v>-187.25</v>
      </c>
    </row>
    <row r="383" spans="1:26" x14ac:dyDescent="0.2">
      <c r="A383" s="27">
        <v>45049</v>
      </c>
      <c r="B383" s="17">
        <v>867.5</v>
      </c>
      <c r="C383" s="14">
        <v>9.7899999999999991</v>
      </c>
      <c r="D383" s="17">
        <v>-515</v>
      </c>
      <c r="E383" s="17">
        <v>94.6</v>
      </c>
      <c r="F383" s="17">
        <v>91</v>
      </c>
      <c r="G383" s="17">
        <v>915.01</v>
      </c>
      <c r="H383" s="17">
        <v>26.498000000000001</v>
      </c>
      <c r="I383" s="17">
        <v>-276.67</v>
      </c>
      <c r="J383" s="17">
        <v>3380</v>
      </c>
      <c r="K383" s="17">
        <v>210</v>
      </c>
      <c r="L383" s="17">
        <v>0.12</v>
      </c>
      <c r="M383" s="17">
        <v>215.1</v>
      </c>
      <c r="N383" s="17">
        <v>109.26456</v>
      </c>
      <c r="O383" s="17">
        <v>24677.5</v>
      </c>
      <c r="P383" s="17">
        <v>1639.8</v>
      </c>
      <c r="Q383" s="17">
        <v>-30.361999999999998</v>
      </c>
      <c r="R383" s="17">
        <v>38917.461000000003</v>
      </c>
      <c r="S383" s="17">
        <v>38.450000000000003</v>
      </c>
      <c r="T383" s="17">
        <v>-47.055</v>
      </c>
      <c r="U383" s="17">
        <v>-0.29699999999999999</v>
      </c>
      <c r="V383" s="17">
        <v>-7.4450000000000003</v>
      </c>
      <c r="W383" s="17">
        <v>25578.612420000001</v>
      </c>
      <c r="X383" s="17">
        <v>53218</v>
      </c>
      <c r="Y383" s="17">
        <v>56.96</v>
      </c>
      <c r="Z383" s="17">
        <v>-187.26400000000001</v>
      </c>
    </row>
    <row r="384" spans="1:26" x14ac:dyDescent="0.2">
      <c r="A384" s="27">
        <v>45048</v>
      </c>
      <c r="B384" s="17">
        <v>898.5</v>
      </c>
      <c r="C384" s="14">
        <v>9.7949999999999999</v>
      </c>
      <c r="D384" s="17">
        <v>-521.5</v>
      </c>
      <c r="E384" s="17">
        <v>95.536000000000001</v>
      </c>
      <c r="F384" s="17">
        <v>88</v>
      </c>
      <c r="G384" s="17">
        <v>914.51</v>
      </c>
      <c r="H384" s="17">
        <v>20</v>
      </c>
      <c r="I384" s="17">
        <v>-266.21300000000002</v>
      </c>
      <c r="J384" s="17">
        <v>3316.7</v>
      </c>
      <c r="K384" s="17">
        <v>205</v>
      </c>
      <c r="L384" s="17">
        <v>0.14000000000000001</v>
      </c>
      <c r="M384" s="17">
        <v>215.25</v>
      </c>
      <c r="N384" s="17">
        <v>109.71625</v>
      </c>
      <c r="O384" s="17">
        <v>24605</v>
      </c>
      <c r="P384" s="17">
        <v>1605.5</v>
      </c>
      <c r="Q384" s="17">
        <v>-31</v>
      </c>
      <c r="R384" s="17">
        <v>42000.406000000003</v>
      </c>
      <c r="S384" s="17">
        <v>37.506</v>
      </c>
      <c r="T384" s="17">
        <v>-47.015000000000001</v>
      </c>
      <c r="U384" s="17">
        <v>-0.27900000000000003</v>
      </c>
      <c r="V384" s="17">
        <v>-7.4749999999999996</v>
      </c>
      <c r="W384" s="17">
        <v>25578.612420000001</v>
      </c>
      <c r="X384" s="17">
        <v>56666.8</v>
      </c>
      <c r="Y384" s="17">
        <v>56.06</v>
      </c>
      <c r="Z384" s="17">
        <v>-189.24199999999999</v>
      </c>
    </row>
    <row r="385" spans="1:26" x14ac:dyDescent="0.2">
      <c r="A385" s="27">
        <v>45047</v>
      </c>
      <c r="B385" s="17">
        <v>872.20500000000004</v>
      </c>
      <c r="C385" s="14">
        <v>10.050000000000001</v>
      </c>
      <c r="D385" s="17">
        <v>-526.5</v>
      </c>
      <c r="E385" s="17">
        <v>97.5</v>
      </c>
      <c r="F385" s="17">
        <v>88.894999999999996</v>
      </c>
      <c r="G385" s="17">
        <v>915.01</v>
      </c>
      <c r="H385" s="17">
        <v>14.893000000000001</v>
      </c>
      <c r="I385" s="17">
        <v>-311.39800000000002</v>
      </c>
      <c r="J385" s="17">
        <v>3372.7649999999999</v>
      </c>
      <c r="K385" s="17">
        <v>207</v>
      </c>
      <c r="L385" s="17">
        <v>0.1487</v>
      </c>
      <c r="M385" s="17">
        <v>215.13499999999999</v>
      </c>
      <c r="N385" s="17">
        <v>95.109989999999996</v>
      </c>
      <c r="O385" s="17">
        <v>24213.3</v>
      </c>
      <c r="P385" s="17">
        <v>1569.3</v>
      </c>
      <c r="Q385" s="17">
        <v>-33.298000000000002</v>
      </c>
      <c r="R385" s="17">
        <v>36723.714999999997</v>
      </c>
      <c r="S385" s="17">
        <v>40.5</v>
      </c>
      <c r="T385" s="17">
        <v>-46.52</v>
      </c>
      <c r="U385" s="17">
        <v>-0.27</v>
      </c>
      <c r="V385" s="17">
        <v>-7.3250000000000002</v>
      </c>
      <c r="W385" s="17">
        <v>25578.612420000001</v>
      </c>
      <c r="X385" s="17">
        <v>58698</v>
      </c>
      <c r="Y385" s="17">
        <v>56.54</v>
      </c>
      <c r="Z385" s="17">
        <v>-190.833</v>
      </c>
    </row>
    <row r="386" spans="1:26" x14ac:dyDescent="0.2">
      <c r="A386" s="27">
        <v>45044</v>
      </c>
      <c r="B386" s="17">
        <v>896.5</v>
      </c>
      <c r="C386" s="14">
        <v>9.9450000000000003</v>
      </c>
      <c r="D386" s="17">
        <v>-524.13499999999999</v>
      </c>
      <c r="E386" s="17">
        <v>97.5</v>
      </c>
      <c r="F386" s="17">
        <v>88.677000000000007</v>
      </c>
      <c r="G386" s="17">
        <v>917.5</v>
      </c>
      <c r="H386" s="17">
        <v>16</v>
      </c>
      <c r="I386" s="17">
        <v>-212.65</v>
      </c>
      <c r="J386" s="17">
        <v>3368.393</v>
      </c>
      <c r="K386" s="17">
        <v>207.1</v>
      </c>
      <c r="L386" s="17">
        <v>0.15</v>
      </c>
      <c r="M386" s="17">
        <v>215.13499999999999</v>
      </c>
      <c r="N386" s="17">
        <v>95.08</v>
      </c>
      <c r="O386" s="17">
        <v>24213.3</v>
      </c>
      <c r="P386" s="17">
        <v>1570</v>
      </c>
      <c r="Q386" s="17">
        <v>-33</v>
      </c>
      <c r="R386" s="17">
        <v>36755.68</v>
      </c>
      <c r="S386" s="17">
        <v>40.5</v>
      </c>
      <c r="T386" s="17">
        <v>-46.7</v>
      </c>
      <c r="U386" s="17">
        <v>-0.27</v>
      </c>
      <c r="V386" s="17">
        <v>-7.3849999999999998</v>
      </c>
      <c r="W386" s="17">
        <v>25578.612420000001</v>
      </c>
      <c r="X386" s="17">
        <v>59583.3</v>
      </c>
      <c r="Y386" s="17">
        <v>55.728999999999999</v>
      </c>
      <c r="Z386" s="17">
        <v>-188.77</v>
      </c>
    </row>
    <row r="387" spans="1:26" x14ac:dyDescent="0.2">
      <c r="A387" s="27">
        <v>45043</v>
      </c>
      <c r="B387" s="17">
        <v>890.5</v>
      </c>
      <c r="C387" s="14">
        <v>10.25</v>
      </c>
      <c r="D387" s="17">
        <v>-520.15499999999997</v>
      </c>
      <c r="E387" s="17">
        <v>95.652000000000001</v>
      </c>
      <c r="F387" s="17">
        <v>88.99</v>
      </c>
      <c r="G387" s="17">
        <v>919.38499999999999</v>
      </c>
      <c r="H387" s="17">
        <v>21.5</v>
      </c>
      <c r="I387" s="17">
        <v>-242.62899999999999</v>
      </c>
      <c r="J387" s="17">
        <v>3415</v>
      </c>
      <c r="K387" s="17">
        <v>208</v>
      </c>
      <c r="L387" s="17">
        <v>0.11899999999999999</v>
      </c>
      <c r="M387" s="17">
        <v>215.065</v>
      </c>
      <c r="N387" s="17">
        <v>95.5</v>
      </c>
      <c r="O387" s="17">
        <v>25012.3</v>
      </c>
      <c r="P387" s="17">
        <v>1556.5</v>
      </c>
      <c r="Q387" s="17">
        <v>-31.204000000000001</v>
      </c>
      <c r="R387" s="17">
        <v>35522.266000000003</v>
      </c>
      <c r="S387" s="17">
        <v>40.5</v>
      </c>
      <c r="T387" s="17">
        <v>-46.314999999999998</v>
      </c>
      <c r="U387" s="17">
        <v>-0.28899999999999998</v>
      </c>
      <c r="V387" s="17">
        <v>-7.4450000000000003</v>
      </c>
      <c r="W387" s="17">
        <v>25578.612420000001</v>
      </c>
      <c r="X387" s="17">
        <v>60020</v>
      </c>
      <c r="Y387" s="17">
        <v>55.62</v>
      </c>
      <c r="Z387" s="17">
        <v>-184.92500000000001</v>
      </c>
    </row>
    <row r="388" spans="1:26" x14ac:dyDescent="0.2">
      <c r="A388" s="27">
        <v>45042</v>
      </c>
      <c r="B388" s="17">
        <v>864.5</v>
      </c>
      <c r="C388" s="14">
        <v>10.45</v>
      </c>
      <c r="D388" s="17">
        <v>-509.84500000000003</v>
      </c>
      <c r="E388" s="17">
        <v>90.35</v>
      </c>
      <c r="F388" s="17">
        <v>90.5</v>
      </c>
      <c r="G388" s="17">
        <v>941.33</v>
      </c>
      <c r="H388" s="17">
        <v>20.952999999999999</v>
      </c>
      <c r="I388" s="17">
        <v>-198.72200000000001</v>
      </c>
      <c r="J388" s="17">
        <v>3501.25</v>
      </c>
      <c r="K388" s="17">
        <v>198</v>
      </c>
      <c r="L388" s="17">
        <v>0.1308</v>
      </c>
      <c r="M388" s="17">
        <v>217.81800000000001</v>
      </c>
      <c r="N388" s="17">
        <v>96.581800000000001</v>
      </c>
      <c r="O388" s="17">
        <v>24466.5</v>
      </c>
      <c r="P388" s="17">
        <v>1566</v>
      </c>
      <c r="Q388" s="17">
        <v>-30.085000000000001</v>
      </c>
      <c r="R388" s="17">
        <v>28015.171999999999</v>
      </c>
      <c r="S388" s="17">
        <v>41.5</v>
      </c>
      <c r="T388" s="17">
        <v>-47.5</v>
      </c>
      <c r="U388" s="17">
        <v>-0.2878</v>
      </c>
      <c r="V388" s="17">
        <v>-7.335</v>
      </c>
      <c r="W388" s="17">
        <v>25578.612420000001</v>
      </c>
      <c r="X388" s="17">
        <v>62000</v>
      </c>
      <c r="Y388" s="17">
        <v>57.225000000000001</v>
      </c>
      <c r="Z388" s="17">
        <v>-188.1</v>
      </c>
    </row>
    <row r="389" spans="1:26" x14ac:dyDescent="0.2">
      <c r="A389" s="27">
        <v>45041</v>
      </c>
      <c r="B389" s="17">
        <v>864.06</v>
      </c>
      <c r="C389" s="14">
        <v>10.613</v>
      </c>
      <c r="D389" s="17">
        <v>-500.75</v>
      </c>
      <c r="E389" s="17">
        <v>88.75</v>
      </c>
      <c r="F389" s="17">
        <v>88.747</v>
      </c>
      <c r="G389" s="17">
        <v>922.505</v>
      </c>
      <c r="H389" s="17">
        <v>31.452999999999999</v>
      </c>
      <c r="I389" s="17">
        <v>-258.74599999999998</v>
      </c>
      <c r="J389" s="17">
        <v>3364.7</v>
      </c>
      <c r="K389" s="17">
        <v>200</v>
      </c>
      <c r="L389" s="17">
        <v>0.13</v>
      </c>
      <c r="M389" s="17">
        <v>210.215</v>
      </c>
      <c r="N389" s="17">
        <v>98</v>
      </c>
      <c r="O389" s="17">
        <v>24014.5</v>
      </c>
      <c r="P389" s="17">
        <v>1587.3</v>
      </c>
      <c r="Q389" s="17">
        <v>-29.5</v>
      </c>
      <c r="R389" s="17">
        <v>29019.043000000001</v>
      </c>
      <c r="S389" s="17">
        <v>40.064999999999998</v>
      </c>
      <c r="T389" s="17">
        <v>-46.55</v>
      </c>
      <c r="U389" s="17">
        <v>-0.26</v>
      </c>
      <c r="V389" s="17">
        <v>-7.2949999999999999</v>
      </c>
      <c r="W389" s="17">
        <v>25578.612420000001</v>
      </c>
      <c r="X389" s="17">
        <v>64000</v>
      </c>
      <c r="Y389" s="17">
        <v>54.36</v>
      </c>
      <c r="Z389" s="17">
        <v>-181.21</v>
      </c>
    </row>
    <row r="390" spans="1:26" x14ac:dyDescent="0.2">
      <c r="A390" s="27">
        <v>45040</v>
      </c>
      <c r="B390" s="17">
        <v>854.5</v>
      </c>
      <c r="C390" s="14">
        <v>10.85</v>
      </c>
      <c r="D390" s="17">
        <v>-490</v>
      </c>
      <c r="E390" s="17">
        <v>89.35</v>
      </c>
      <c r="F390" s="17">
        <v>89.424999999999997</v>
      </c>
      <c r="G390" s="17">
        <v>932.5</v>
      </c>
      <c r="H390" s="17">
        <v>31.4</v>
      </c>
      <c r="I390" s="17">
        <v>-293.77499999999998</v>
      </c>
      <c r="J390" s="17">
        <v>3325</v>
      </c>
      <c r="K390" s="17">
        <v>199.4</v>
      </c>
      <c r="L390" s="17">
        <v>0.14119999999999999</v>
      </c>
      <c r="M390" s="17">
        <v>215.113</v>
      </c>
      <c r="N390" s="17">
        <v>99.95</v>
      </c>
      <c r="O390" s="17">
        <v>23694.799999999999</v>
      </c>
      <c r="P390" s="17">
        <v>1531.8</v>
      </c>
      <c r="Q390" s="17">
        <v>-30</v>
      </c>
      <c r="R390" s="17">
        <v>34385.207000000002</v>
      </c>
      <c r="S390" s="17">
        <v>39.76</v>
      </c>
      <c r="T390" s="17">
        <v>-45</v>
      </c>
      <c r="U390" s="17">
        <v>-0.29099999999999998</v>
      </c>
      <c r="V390" s="17">
        <v>-7.3</v>
      </c>
      <c r="W390" s="17">
        <v>25578.612420000001</v>
      </c>
      <c r="X390" s="17">
        <v>62550</v>
      </c>
      <c r="Y390" s="17">
        <v>54.384999999999998</v>
      </c>
      <c r="Z390" s="17">
        <v>-182.5</v>
      </c>
    </row>
    <row r="391" spans="1:26" x14ac:dyDescent="0.2">
      <c r="A391" s="27">
        <v>45037</v>
      </c>
      <c r="B391" s="17">
        <v>821.85400000000004</v>
      </c>
      <c r="C391" s="14">
        <v>9.81</v>
      </c>
      <c r="D391" s="17">
        <v>-484.61</v>
      </c>
      <c r="E391" s="17">
        <v>90.878</v>
      </c>
      <c r="F391" s="17">
        <v>90.415000000000006</v>
      </c>
      <c r="G391" s="17">
        <v>935.1</v>
      </c>
      <c r="H391" s="17">
        <v>31.4</v>
      </c>
      <c r="I391" s="17">
        <v>-350.74700000000001</v>
      </c>
      <c r="J391" s="17">
        <v>3381.9430000000002</v>
      </c>
      <c r="K391" s="17">
        <v>195</v>
      </c>
      <c r="L391" s="17">
        <v>0.14499999999999999</v>
      </c>
      <c r="M391" s="17">
        <v>220</v>
      </c>
      <c r="N391" s="17">
        <v>118.54826</v>
      </c>
      <c r="O391" s="17">
        <v>24987.5</v>
      </c>
      <c r="P391" s="17">
        <v>1553.5</v>
      </c>
      <c r="Q391" s="17">
        <v>-27.625</v>
      </c>
      <c r="R391" s="17">
        <v>37766.023000000001</v>
      </c>
      <c r="S391" s="17">
        <v>40</v>
      </c>
      <c r="T391" s="17">
        <v>-44.07</v>
      </c>
      <c r="U391" s="17">
        <v>-0.30030000000000001</v>
      </c>
      <c r="V391" s="17">
        <v>-7.4050000000000002</v>
      </c>
      <c r="W391" s="17">
        <v>25578.612420000001</v>
      </c>
      <c r="X391" s="17">
        <v>59307.5</v>
      </c>
      <c r="Y391" s="17">
        <v>54.289000000000001</v>
      </c>
      <c r="Z391" s="17">
        <v>-182.67</v>
      </c>
    </row>
    <row r="392" spans="1:26" x14ac:dyDescent="0.2">
      <c r="A392" s="27">
        <v>45036</v>
      </c>
      <c r="B392" s="17">
        <v>838.5</v>
      </c>
      <c r="C392" s="14">
        <v>9.4499999999999993</v>
      </c>
      <c r="D392" s="17">
        <v>-485</v>
      </c>
      <c r="E392" s="17">
        <v>89.3</v>
      </c>
      <c r="F392" s="17">
        <v>90</v>
      </c>
      <c r="G392" s="17">
        <v>935</v>
      </c>
      <c r="H392" s="17">
        <v>36.255000000000003</v>
      </c>
      <c r="I392" s="17">
        <v>-315.14699999999999</v>
      </c>
      <c r="J392" s="17">
        <v>3577.5</v>
      </c>
      <c r="K392" s="17">
        <v>200</v>
      </c>
      <c r="L392" s="17">
        <v>0.14000000000000001</v>
      </c>
      <c r="M392" s="17">
        <v>222.5</v>
      </c>
      <c r="N392" s="17">
        <v>119</v>
      </c>
      <c r="O392" s="17">
        <v>25891.8</v>
      </c>
      <c r="P392" s="17">
        <v>1521</v>
      </c>
      <c r="Q392" s="17">
        <v>-25.125</v>
      </c>
      <c r="R392" s="17">
        <v>37772.75</v>
      </c>
      <c r="S392" s="17">
        <v>40.5</v>
      </c>
      <c r="T392" s="17">
        <v>-45.89</v>
      </c>
      <c r="U392" s="17">
        <v>-0.3155</v>
      </c>
      <c r="V392" s="17">
        <v>-7.2050000000000001</v>
      </c>
      <c r="W392" s="17">
        <v>25578.612420000001</v>
      </c>
      <c r="X392" s="17">
        <v>59307.5</v>
      </c>
      <c r="Y392" s="17">
        <v>53.47</v>
      </c>
      <c r="Z392" s="17">
        <v>-182.61500000000001</v>
      </c>
    </row>
    <row r="393" spans="1:26" x14ac:dyDescent="0.2">
      <c r="A393" s="27">
        <v>45035</v>
      </c>
      <c r="B393" s="17">
        <v>839.38099999999997</v>
      </c>
      <c r="C393" s="14">
        <v>9.81</v>
      </c>
      <c r="D393" s="17">
        <v>-510.2</v>
      </c>
      <c r="E393" s="17">
        <v>87.7</v>
      </c>
      <c r="F393" s="17">
        <v>90.004999999999995</v>
      </c>
      <c r="G393" s="17">
        <v>932.32</v>
      </c>
      <c r="H393" s="17">
        <v>36.093000000000004</v>
      </c>
      <c r="I393" s="17">
        <v>-284.39</v>
      </c>
      <c r="J393" s="17">
        <v>3428.9989999999998</v>
      </c>
      <c r="K393" s="17">
        <v>200</v>
      </c>
      <c r="L393" s="17">
        <v>0.16</v>
      </c>
      <c r="M393" s="17">
        <v>222.535</v>
      </c>
      <c r="N393" s="17">
        <v>115.5992</v>
      </c>
      <c r="O393" s="17">
        <v>29124</v>
      </c>
      <c r="P393" s="17">
        <v>1517.7</v>
      </c>
      <c r="Q393" s="17">
        <v>-24.763000000000002</v>
      </c>
      <c r="R393" s="17">
        <v>38307.273000000001</v>
      </c>
      <c r="S393" s="17">
        <v>40</v>
      </c>
      <c r="T393" s="17">
        <v>-47.8</v>
      </c>
      <c r="U393" s="17">
        <v>-0.26250000000000001</v>
      </c>
      <c r="V393" s="17">
        <v>-7.2350000000000003</v>
      </c>
      <c r="W393" s="17">
        <v>25578.612420000001</v>
      </c>
      <c r="X393" s="17">
        <v>59307.5</v>
      </c>
      <c r="Y393" s="17">
        <v>53.95</v>
      </c>
      <c r="Z393" s="17">
        <v>-182.34</v>
      </c>
    </row>
    <row r="394" spans="1:26" x14ac:dyDescent="0.2">
      <c r="A394" s="27">
        <v>45034</v>
      </c>
      <c r="B394" s="17">
        <v>804.5</v>
      </c>
      <c r="C394" s="14">
        <v>9.3949999999999996</v>
      </c>
      <c r="D394" s="17">
        <v>-497.96800000000002</v>
      </c>
      <c r="E394" s="17">
        <v>87.652000000000001</v>
      </c>
      <c r="F394" s="17">
        <v>90.144999999999996</v>
      </c>
      <c r="G394" s="17">
        <v>948</v>
      </c>
      <c r="H394" s="17">
        <v>33.878</v>
      </c>
      <c r="I394" s="17">
        <v>-291.82499999999999</v>
      </c>
      <c r="J394" s="17">
        <v>3402.8</v>
      </c>
      <c r="K394" s="17">
        <v>198</v>
      </c>
      <c r="L394" s="17">
        <v>0.188</v>
      </c>
      <c r="M394" s="17">
        <v>228.5</v>
      </c>
      <c r="N394" s="17">
        <v>116</v>
      </c>
      <c r="O394" s="17">
        <v>25282.5</v>
      </c>
      <c r="P394" s="17">
        <v>1492.9</v>
      </c>
      <c r="Q394" s="17">
        <v>-24.95</v>
      </c>
      <c r="R394" s="17">
        <v>39135.648000000001</v>
      </c>
      <c r="S394" s="17">
        <v>40.4</v>
      </c>
      <c r="T394" s="17">
        <v>-48.67</v>
      </c>
      <c r="U394" s="17">
        <v>-0.30499999999999999</v>
      </c>
      <c r="V394" s="17">
        <v>-7.5</v>
      </c>
      <c r="W394" s="17">
        <v>25578.612420000001</v>
      </c>
      <c r="X394" s="17">
        <v>55322.5</v>
      </c>
      <c r="Y394" s="17">
        <v>54.56</v>
      </c>
      <c r="Z394" s="17">
        <v>-181.08099999999999</v>
      </c>
    </row>
    <row r="395" spans="1:26" x14ac:dyDescent="0.2">
      <c r="A395" s="27">
        <v>45033</v>
      </c>
      <c r="B395" s="17">
        <v>795.5</v>
      </c>
      <c r="C395" s="14">
        <v>8.99</v>
      </c>
      <c r="D395" s="17">
        <v>-501.63</v>
      </c>
      <c r="E395" s="17">
        <v>86.125</v>
      </c>
      <c r="F395" s="17">
        <v>91</v>
      </c>
      <c r="G395" s="17">
        <v>949.26499999999999</v>
      </c>
      <c r="H395" s="17">
        <v>23.843</v>
      </c>
      <c r="I395" s="17">
        <v>-246.49600000000001</v>
      </c>
      <c r="J395" s="17">
        <v>3430</v>
      </c>
      <c r="K395" s="17">
        <v>195</v>
      </c>
      <c r="L395" s="17">
        <v>0.16980000000000001</v>
      </c>
      <c r="M395" s="17">
        <v>233.535</v>
      </c>
      <c r="N395" s="17">
        <v>134.75</v>
      </c>
      <c r="O395" s="17">
        <v>24597.5</v>
      </c>
      <c r="P395" s="17">
        <v>1516.8</v>
      </c>
      <c r="Q395" s="17">
        <v>-26.5</v>
      </c>
      <c r="R395" s="17">
        <v>41156.648000000001</v>
      </c>
      <c r="S395" s="17">
        <v>41.4</v>
      </c>
      <c r="T395" s="17">
        <v>-49.23</v>
      </c>
      <c r="U395" s="17">
        <v>-0.3</v>
      </c>
      <c r="V395" s="17">
        <v>-7.2649999999999997</v>
      </c>
      <c r="W395" s="17">
        <v>25578.612420000001</v>
      </c>
      <c r="X395" s="17">
        <v>53850.8</v>
      </c>
      <c r="Y395" s="17">
        <v>54.341999999999999</v>
      </c>
      <c r="Z395" s="17">
        <v>-181.345</v>
      </c>
    </row>
    <row r="396" spans="1:26" x14ac:dyDescent="0.2">
      <c r="A396" s="27">
        <v>45030</v>
      </c>
      <c r="B396" s="17">
        <v>790.22500000000002</v>
      </c>
      <c r="C396" s="14">
        <v>9.1300000000000008</v>
      </c>
      <c r="D396" s="17">
        <v>-509.38</v>
      </c>
      <c r="E396" s="17">
        <v>85.75</v>
      </c>
      <c r="F396" s="17">
        <v>93</v>
      </c>
      <c r="G396" s="17">
        <v>965.77499999999998</v>
      </c>
      <c r="H396" s="17">
        <v>23.843</v>
      </c>
      <c r="I396" s="17">
        <v>-285.92099999999999</v>
      </c>
      <c r="J396" s="17">
        <v>3376.25</v>
      </c>
      <c r="K396" s="17">
        <v>200.5</v>
      </c>
      <c r="L396" s="17">
        <v>0.13200000000000001</v>
      </c>
      <c r="M396" s="17">
        <v>234.21</v>
      </c>
      <c r="N396" s="17">
        <v>135.1756</v>
      </c>
      <c r="O396" s="17">
        <v>24962.5</v>
      </c>
      <c r="P396" s="17">
        <v>1522</v>
      </c>
      <c r="Q396" s="17">
        <v>-27.991</v>
      </c>
      <c r="R396" s="17">
        <v>39282.773000000001</v>
      </c>
      <c r="S396" s="17">
        <v>41.4</v>
      </c>
      <c r="T396" s="17">
        <v>-48.09</v>
      </c>
      <c r="U396" s="17">
        <v>-0.34</v>
      </c>
      <c r="V396" s="17">
        <v>-6.8</v>
      </c>
      <c r="W396" s="17">
        <v>25578.612420000001</v>
      </c>
      <c r="X396" s="17">
        <v>51117.8</v>
      </c>
      <c r="Y396" s="17">
        <v>54.039000000000001</v>
      </c>
      <c r="Z396" s="17">
        <v>-180.16</v>
      </c>
    </row>
    <row r="397" spans="1:26" x14ac:dyDescent="0.2">
      <c r="A397" s="27">
        <v>45029</v>
      </c>
      <c r="B397" s="17">
        <v>810.5</v>
      </c>
      <c r="C397" s="14">
        <v>8.5050000000000008</v>
      </c>
      <c r="D397" s="17">
        <v>-510.233</v>
      </c>
      <c r="E397" s="17">
        <v>85.65</v>
      </c>
      <c r="F397" s="17">
        <v>93.935000000000002</v>
      </c>
      <c r="G397" s="17">
        <v>971.52499999999998</v>
      </c>
      <c r="H397" s="17">
        <v>18</v>
      </c>
      <c r="I397" s="17">
        <v>-210.25200000000001</v>
      </c>
      <c r="J397" s="17">
        <v>3314.7249999999999</v>
      </c>
      <c r="K397" s="17">
        <v>206</v>
      </c>
      <c r="L397" s="17">
        <v>0.1285</v>
      </c>
      <c r="M397" s="17">
        <v>234.28299999999999</v>
      </c>
      <c r="N397" s="17">
        <v>130.70806999999999</v>
      </c>
      <c r="O397" s="17">
        <v>23924</v>
      </c>
      <c r="P397" s="17">
        <v>1526.7</v>
      </c>
      <c r="Q397" s="17">
        <v>-30.303999999999998</v>
      </c>
      <c r="R397" s="17">
        <v>36777.218999999997</v>
      </c>
      <c r="S397" s="17">
        <v>41.5</v>
      </c>
      <c r="T397" s="17">
        <v>-48.51</v>
      </c>
      <c r="U397" s="17">
        <v>-0.315</v>
      </c>
      <c r="V397" s="17">
        <v>-6.7750000000000004</v>
      </c>
      <c r="W397" s="17">
        <v>25578.612420000001</v>
      </c>
      <c r="X397" s="17">
        <v>54114.5</v>
      </c>
      <c r="Y397" s="17">
        <v>54.057000000000002</v>
      </c>
      <c r="Z397" s="17">
        <v>-179.54599999999999</v>
      </c>
    </row>
    <row r="398" spans="1:26" x14ac:dyDescent="0.2">
      <c r="A398" s="27">
        <v>45028</v>
      </c>
      <c r="B398" s="17">
        <v>811.5</v>
      </c>
      <c r="C398" s="14">
        <v>8.6</v>
      </c>
      <c r="D398" s="17">
        <v>-518.74199999999996</v>
      </c>
      <c r="E398" s="17">
        <v>86.716999999999999</v>
      </c>
      <c r="F398" s="17">
        <v>93.694999999999993</v>
      </c>
      <c r="G398" s="17">
        <v>980</v>
      </c>
      <c r="H398" s="17">
        <v>24.728000000000002</v>
      </c>
      <c r="I398" s="17">
        <v>-339.995</v>
      </c>
      <c r="J398" s="17">
        <v>3312.5</v>
      </c>
      <c r="K398" s="17">
        <v>200</v>
      </c>
      <c r="L398" s="17">
        <v>0.14449999999999999</v>
      </c>
      <c r="M398" s="17">
        <v>233.74</v>
      </c>
      <c r="N398" s="17">
        <v>126.49203</v>
      </c>
      <c r="O398" s="17">
        <v>27931.3</v>
      </c>
      <c r="P398" s="17">
        <v>1506.9</v>
      </c>
      <c r="Q398" s="17">
        <v>-29</v>
      </c>
      <c r="R398" s="17">
        <v>37119.93</v>
      </c>
      <c r="S398" s="17">
        <v>42.4</v>
      </c>
      <c r="T398" s="17">
        <v>-46.09</v>
      </c>
      <c r="U398" s="17">
        <v>-0.315</v>
      </c>
      <c r="V398" s="17">
        <v>-6.8049999999999997</v>
      </c>
      <c r="W398" s="17">
        <v>25578.612420000001</v>
      </c>
      <c r="X398" s="17">
        <v>41382</v>
      </c>
      <c r="Y398" s="17">
        <v>54.87</v>
      </c>
      <c r="Z398" s="17">
        <v>-178.9</v>
      </c>
    </row>
    <row r="399" spans="1:26" x14ac:dyDescent="0.2">
      <c r="A399" s="27">
        <v>45027</v>
      </c>
      <c r="B399" s="17">
        <v>829.5</v>
      </c>
      <c r="C399" s="14">
        <v>8.9</v>
      </c>
      <c r="D399" s="17">
        <v>-521.61300000000006</v>
      </c>
      <c r="E399" s="17">
        <v>88.2</v>
      </c>
      <c r="F399" s="17">
        <v>94.82</v>
      </c>
      <c r="G399" s="17">
        <v>974.31</v>
      </c>
      <c r="H399" s="17">
        <v>28.625</v>
      </c>
      <c r="I399" s="17">
        <v>-213.81899999999999</v>
      </c>
      <c r="J399" s="17">
        <v>3370</v>
      </c>
      <c r="K399" s="17">
        <v>210</v>
      </c>
      <c r="L399" s="17">
        <v>0.14749999999999999</v>
      </c>
      <c r="M399" s="17">
        <v>231.78</v>
      </c>
      <c r="N399" s="17">
        <v>133</v>
      </c>
      <c r="O399" s="17">
        <v>28491.5</v>
      </c>
      <c r="P399" s="17">
        <v>1520</v>
      </c>
      <c r="Q399" s="17">
        <v>-30.469000000000001</v>
      </c>
      <c r="R399" s="17">
        <v>36326.199000000001</v>
      </c>
      <c r="S399" s="17">
        <v>43.145000000000003</v>
      </c>
      <c r="T399" s="17">
        <v>-44.884999999999998</v>
      </c>
      <c r="U399" s="17">
        <v>-0.31850000000000001</v>
      </c>
      <c r="V399" s="17">
        <v>-7.0750000000000002</v>
      </c>
      <c r="W399" s="17">
        <v>25578.612420000001</v>
      </c>
      <c r="X399" s="17">
        <v>38564</v>
      </c>
      <c r="Y399" s="17">
        <v>55.01</v>
      </c>
      <c r="Z399" s="17">
        <v>-179</v>
      </c>
    </row>
    <row r="400" spans="1:26" x14ac:dyDescent="0.2">
      <c r="A400" s="27">
        <v>45026</v>
      </c>
      <c r="B400" s="17">
        <v>848.5</v>
      </c>
      <c r="C400" s="14">
        <v>9.5</v>
      </c>
      <c r="D400" s="17">
        <v>-513.28</v>
      </c>
      <c r="E400" s="17">
        <v>88.15</v>
      </c>
      <c r="F400" s="17">
        <v>97.545000000000002</v>
      </c>
      <c r="G400" s="17">
        <v>974.995</v>
      </c>
      <c r="H400" s="17">
        <v>26.027999999999999</v>
      </c>
      <c r="I400" s="17">
        <v>-278.76900000000001</v>
      </c>
      <c r="J400" s="17">
        <v>3363.75</v>
      </c>
      <c r="K400" s="17">
        <v>225</v>
      </c>
      <c r="L400" s="17">
        <v>0.16800000000000001</v>
      </c>
      <c r="M400" s="17">
        <v>237.125</v>
      </c>
      <c r="N400" s="17">
        <v>128.5</v>
      </c>
      <c r="O400" s="17">
        <v>29650.799999999999</v>
      </c>
      <c r="P400" s="17">
        <v>1524</v>
      </c>
      <c r="Q400" s="17">
        <v>-29</v>
      </c>
      <c r="R400" s="17">
        <v>38473.25</v>
      </c>
      <c r="S400" s="17">
        <v>44.8</v>
      </c>
      <c r="T400" s="17">
        <v>-45</v>
      </c>
      <c r="U400" s="17">
        <v>-0.34</v>
      </c>
      <c r="V400" s="17">
        <v>-7.2050000000000001</v>
      </c>
      <c r="W400" s="17">
        <v>25578.612420000001</v>
      </c>
      <c r="X400" s="17">
        <v>38761</v>
      </c>
      <c r="Y400" s="17">
        <v>56.42</v>
      </c>
      <c r="Z400" s="17">
        <v>-179.41</v>
      </c>
    </row>
    <row r="401" spans="1:26" x14ac:dyDescent="0.2">
      <c r="A401" s="27">
        <v>45023</v>
      </c>
      <c r="B401" s="17">
        <v>839.69600000000003</v>
      </c>
      <c r="C401" s="14">
        <v>9.9849999999999994</v>
      </c>
      <c r="D401" s="17">
        <v>-503.20499999999998</v>
      </c>
      <c r="E401" s="17">
        <v>88.575000000000003</v>
      </c>
      <c r="F401" s="17">
        <v>97.495000000000005</v>
      </c>
      <c r="G401" s="17">
        <v>974.995</v>
      </c>
      <c r="H401" s="17">
        <v>22.414999999999999</v>
      </c>
      <c r="I401" s="17">
        <v>-219.989</v>
      </c>
      <c r="J401" s="17">
        <v>3355</v>
      </c>
      <c r="K401" s="17">
        <v>225.4</v>
      </c>
      <c r="L401" s="17">
        <v>0.16919999999999999</v>
      </c>
      <c r="M401" s="17">
        <v>237.25</v>
      </c>
      <c r="N401" s="17">
        <v>130.80098000000001</v>
      </c>
      <c r="O401" s="17">
        <v>29650.799999999999</v>
      </c>
      <c r="P401" s="17">
        <v>1506.8</v>
      </c>
      <c r="Q401" s="17">
        <v>-29.437999999999999</v>
      </c>
      <c r="R401" s="17">
        <v>38203.398000000001</v>
      </c>
      <c r="S401" s="17">
        <v>45</v>
      </c>
      <c r="T401" s="17">
        <v>-41.75</v>
      </c>
      <c r="U401" s="17">
        <v>-0.32800000000000001</v>
      </c>
      <c r="V401" s="17">
        <v>-7</v>
      </c>
      <c r="W401" s="17">
        <v>25578.612420000001</v>
      </c>
      <c r="X401" s="17">
        <v>37919.300000000003</v>
      </c>
      <c r="Y401" s="17">
        <v>56.395000000000003</v>
      </c>
      <c r="Z401" s="17">
        <v>-177.13</v>
      </c>
    </row>
    <row r="402" spans="1:26" x14ac:dyDescent="0.2">
      <c r="A402" s="27">
        <v>45022</v>
      </c>
      <c r="B402" s="17">
        <v>857.84299999999996</v>
      </c>
      <c r="C402" s="14">
        <v>9.9849999999999994</v>
      </c>
      <c r="D402" s="17">
        <v>-501.24200000000002</v>
      </c>
      <c r="E402" s="17">
        <v>89.075000000000003</v>
      </c>
      <c r="F402" s="17">
        <v>97.5</v>
      </c>
      <c r="G402" s="17">
        <v>975</v>
      </c>
      <c r="H402" s="17">
        <v>24.23</v>
      </c>
      <c r="I402" s="17">
        <v>-329.25099999999998</v>
      </c>
      <c r="J402" s="17">
        <v>3355</v>
      </c>
      <c r="K402" s="17">
        <v>225.4</v>
      </c>
      <c r="L402" s="17">
        <v>0.16350000000000001</v>
      </c>
      <c r="M402" s="17">
        <v>236.88499999999999</v>
      </c>
      <c r="N402" s="17">
        <v>136.44999999999999</v>
      </c>
      <c r="O402" s="17">
        <v>29722.5</v>
      </c>
      <c r="P402" s="17">
        <v>1508</v>
      </c>
      <c r="Q402" s="17">
        <v>-29.437999999999999</v>
      </c>
      <c r="R402" s="17">
        <v>37333.711000000003</v>
      </c>
      <c r="S402" s="17">
        <v>45.45</v>
      </c>
      <c r="T402" s="17">
        <v>-41.55</v>
      </c>
      <c r="U402" s="17">
        <v>-0.309</v>
      </c>
      <c r="V402" s="17">
        <v>-7.0049999999999999</v>
      </c>
      <c r="W402" s="17">
        <v>25578.612420000001</v>
      </c>
      <c r="X402" s="17">
        <v>37917.300000000003</v>
      </c>
      <c r="Y402" s="17">
        <v>55.12</v>
      </c>
      <c r="Z402" s="17">
        <v>-175.1</v>
      </c>
    </row>
    <row r="403" spans="1:26" x14ac:dyDescent="0.2">
      <c r="A403" s="27">
        <v>45021</v>
      </c>
      <c r="B403" s="17">
        <v>859.5</v>
      </c>
      <c r="C403" s="14">
        <v>10.195</v>
      </c>
      <c r="D403" s="17">
        <v>-490.16</v>
      </c>
      <c r="E403" s="17">
        <v>89.831000000000003</v>
      </c>
      <c r="F403" s="17">
        <v>97.644999999999996</v>
      </c>
      <c r="G403" s="17">
        <v>975</v>
      </c>
      <c r="H403" s="17">
        <v>17</v>
      </c>
      <c r="I403" s="17">
        <v>-322.59500000000003</v>
      </c>
      <c r="J403" s="17">
        <v>3357.5</v>
      </c>
      <c r="K403" s="17">
        <v>225.1</v>
      </c>
      <c r="L403" s="17">
        <v>0.11</v>
      </c>
      <c r="M403" s="17">
        <v>236.935</v>
      </c>
      <c r="N403" s="17">
        <v>143.75</v>
      </c>
      <c r="O403" s="17">
        <v>28958</v>
      </c>
      <c r="P403" s="17">
        <v>1461.5</v>
      </c>
      <c r="Q403" s="17">
        <v>-29.358000000000001</v>
      </c>
      <c r="R403" s="17">
        <v>37821.5</v>
      </c>
      <c r="S403" s="17">
        <v>47.225000000000001</v>
      </c>
      <c r="T403" s="17">
        <v>-38.875</v>
      </c>
      <c r="U403" s="17">
        <v>-0.32700000000000001</v>
      </c>
      <c r="V403" s="17">
        <v>-6.9450000000000003</v>
      </c>
      <c r="W403" s="17">
        <v>25578.612420000001</v>
      </c>
      <c r="X403" s="17">
        <v>38951.800000000003</v>
      </c>
      <c r="Y403" s="17">
        <v>54.99</v>
      </c>
      <c r="Z403" s="17">
        <v>-173.82499999999999</v>
      </c>
    </row>
    <row r="404" spans="1:26" x14ac:dyDescent="0.2">
      <c r="A404" s="27">
        <v>45020</v>
      </c>
      <c r="B404" s="17">
        <v>843.5</v>
      </c>
      <c r="C404" s="14">
        <v>9.2550000000000008</v>
      </c>
      <c r="D404" s="17">
        <v>-493.565</v>
      </c>
      <c r="E404" s="17">
        <v>88.555000000000007</v>
      </c>
      <c r="F404" s="17">
        <v>98.03</v>
      </c>
      <c r="G404" s="17">
        <v>983.02</v>
      </c>
      <c r="H404" s="17">
        <v>16.760000000000002</v>
      </c>
      <c r="I404" s="17">
        <v>-196.91900000000001</v>
      </c>
      <c r="J404" s="17">
        <v>3257.5</v>
      </c>
      <c r="K404" s="17">
        <v>228</v>
      </c>
      <c r="L404" s="17">
        <v>0.1217</v>
      </c>
      <c r="M404" s="17">
        <v>236.86</v>
      </c>
      <c r="N404" s="17">
        <v>155.22617</v>
      </c>
      <c r="O404" s="17">
        <v>28854.3</v>
      </c>
      <c r="P404" s="17">
        <v>1451.5</v>
      </c>
      <c r="Q404" s="17">
        <v>-29.125</v>
      </c>
      <c r="R404" s="17">
        <v>34095.898000000001</v>
      </c>
      <c r="S404" s="17">
        <v>45.85</v>
      </c>
      <c r="T404" s="17">
        <v>-38.53</v>
      </c>
      <c r="U404" s="17">
        <v>-0.33</v>
      </c>
      <c r="V404" s="17">
        <v>-6.6550000000000002</v>
      </c>
      <c r="W404" s="17">
        <v>25578.612420000001</v>
      </c>
      <c r="X404" s="17">
        <v>39553.5</v>
      </c>
      <c r="Y404" s="17">
        <v>54.551000000000002</v>
      </c>
      <c r="Z404" s="17">
        <v>-173.79</v>
      </c>
    </row>
    <row r="405" spans="1:26" x14ac:dyDescent="0.2">
      <c r="A405" s="27">
        <v>45019</v>
      </c>
      <c r="B405" s="17">
        <v>841.5</v>
      </c>
      <c r="C405" s="14">
        <v>8.7249999999999996</v>
      </c>
      <c r="D405" s="17">
        <v>-502.113</v>
      </c>
      <c r="E405" s="17">
        <v>82.5</v>
      </c>
      <c r="F405" s="17">
        <v>99</v>
      </c>
      <c r="G405" s="17">
        <v>985.21</v>
      </c>
      <c r="H405" s="17">
        <v>13.278</v>
      </c>
      <c r="I405" s="17">
        <v>-318.322</v>
      </c>
      <c r="J405" s="17">
        <v>3224.8249999999998</v>
      </c>
      <c r="K405" s="17">
        <v>215</v>
      </c>
      <c r="L405" s="17">
        <v>0.20830000000000001</v>
      </c>
      <c r="M405" s="17">
        <v>238.95</v>
      </c>
      <c r="N405" s="17">
        <v>148</v>
      </c>
      <c r="O405" s="17">
        <v>27262.5</v>
      </c>
      <c r="P405" s="17">
        <v>1424</v>
      </c>
      <c r="Q405" s="17">
        <v>-29.375</v>
      </c>
      <c r="R405" s="17">
        <v>31561.449000000001</v>
      </c>
      <c r="S405" s="17">
        <v>48</v>
      </c>
      <c r="T405" s="17">
        <v>-39.5</v>
      </c>
      <c r="U405" s="17">
        <v>-0.31</v>
      </c>
      <c r="V405" s="17">
        <v>-6.8150000000000004</v>
      </c>
      <c r="W405" s="17">
        <v>25578.612420000001</v>
      </c>
      <c r="X405" s="17">
        <v>40207.800000000003</v>
      </c>
      <c r="Y405" s="17">
        <v>55.63</v>
      </c>
      <c r="Z405" s="17">
        <v>-175.88300000000001</v>
      </c>
    </row>
    <row r="406" spans="1:26" x14ac:dyDescent="0.2">
      <c r="A406" s="27">
        <v>45016</v>
      </c>
      <c r="B406" s="17">
        <v>845.71</v>
      </c>
      <c r="C406" s="14">
        <v>8.0500000000000007</v>
      </c>
      <c r="D406" s="17">
        <v>-511</v>
      </c>
      <c r="E406" s="17">
        <v>86.372</v>
      </c>
      <c r="F406" s="17">
        <v>99.89</v>
      </c>
      <c r="G406" s="17">
        <v>1002.5</v>
      </c>
      <c r="H406" s="17">
        <v>12.032999999999999</v>
      </c>
      <c r="I406" s="17">
        <v>-322.25599999999997</v>
      </c>
      <c r="J406" s="17">
        <v>3233.75</v>
      </c>
      <c r="K406" s="17">
        <v>221</v>
      </c>
      <c r="L406" s="17">
        <v>7.4999999999999997E-2</v>
      </c>
      <c r="M406" s="17">
        <v>243</v>
      </c>
      <c r="N406" s="17">
        <v>152.60666000000001</v>
      </c>
      <c r="O406" s="17">
        <v>29644.5</v>
      </c>
      <c r="P406" s="17">
        <v>1427.6</v>
      </c>
      <c r="Q406" s="17">
        <v>-33.25</v>
      </c>
      <c r="R406" s="17">
        <v>30156.645</v>
      </c>
      <c r="S406" s="17">
        <v>46.5</v>
      </c>
      <c r="T406" s="17">
        <v>-39.484999999999999</v>
      </c>
      <c r="U406" s="17">
        <v>-0.33250000000000002</v>
      </c>
      <c r="V406" s="17">
        <v>-7.0250000000000004</v>
      </c>
      <c r="W406" s="17">
        <v>25578.612420000001</v>
      </c>
      <c r="X406" s="17">
        <v>39040</v>
      </c>
      <c r="Y406" s="17">
        <v>56.033000000000001</v>
      </c>
      <c r="Z406" s="17">
        <v>-177.83699999999999</v>
      </c>
    </row>
    <row r="407" spans="1:26" x14ac:dyDescent="0.2">
      <c r="A407" s="27">
        <v>45015</v>
      </c>
      <c r="B407" s="17">
        <v>853.56600000000003</v>
      </c>
      <c r="C407" s="14">
        <v>7.665</v>
      </c>
      <c r="D407" s="17">
        <v>-517.98</v>
      </c>
      <c r="E407" s="17">
        <v>87.15</v>
      </c>
      <c r="F407" s="17">
        <v>97.555000000000007</v>
      </c>
      <c r="G407" s="17">
        <v>985</v>
      </c>
      <c r="H407" s="17">
        <v>12.032999999999999</v>
      </c>
      <c r="I407" s="17">
        <v>-314.99400000000003</v>
      </c>
      <c r="J407" s="17">
        <v>3225</v>
      </c>
      <c r="K407" s="17">
        <v>220.5</v>
      </c>
      <c r="L407" s="17">
        <v>1.6799999999999999E-2</v>
      </c>
      <c r="M407" s="17">
        <v>245.29</v>
      </c>
      <c r="N407" s="17">
        <v>152.28785999999999</v>
      </c>
      <c r="O407" s="17">
        <v>28600.3</v>
      </c>
      <c r="P407" s="17">
        <v>1422.3</v>
      </c>
      <c r="Q407" s="17">
        <v>-36.125</v>
      </c>
      <c r="R407" s="17">
        <v>30428.75</v>
      </c>
      <c r="S407" s="17">
        <v>46.55</v>
      </c>
      <c r="T407" s="17">
        <v>-38.11</v>
      </c>
      <c r="U407" s="17">
        <v>-0.34300000000000003</v>
      </c>
      <c r="V407" s="17">
        <v>-7.125</v>
      </c>
      <c r="W407" s="17">
        <v>25578.612420000001</v>
      </c>
      <c r="X407" s="17">
        <v>40937.800000000003</v>
      </c>
      <c r="Y407" s="17">
        <v>56.350999999999999</v>
      </c>
      <c r="Z407" s="17">
        <v>-176.05</v>
      </c>
    </row>
    <row r="408" spans="1:26" x14ac:dyDescent="0.2">
      <c r="A408" s="27">
        <v>45014</v>
      </c>
      <c r="B408" s="17">
        <v>834.76</v>
      </c>
      <c r="C408" s="14">
        <v>7.35</v>
      </c>
      <c r="D408" s="17">
        <v>-513.173</v>
      </c>
      <c r="E408" s="17">
        <v>87.5</v>
      </c>
      <c r="F408" s="17">
        <v>98.534999999999997</v>
      </c>
      <c r="G408" s="17">
        <v>974.8</v>
      </c>
      <c r="H408" s="17">
        <v>18.565000000000001</v>
      </c>
      <c r="I408" s="17">
        <v>-142.245</v>
      </c>
      <c r="J408" s="17">
        <v>3300</v>
      </c>
      <c r="K408" s="17">
        <v>220</v>
      </c>
      <c r="L408" s="17">
        <v>2.1999999999999999E-2</v>
      </c>
      <c r="M408" s="17">
        <v>247.58</v>
      </c>
      <c r="N408" s="17">
        <v>153.26482999999999</v>
      </c>
      <c r="O408" s="17">
        <v>29598.5</v>
      </c>
      <c r="P408" s="17">
        <v>1397.1</v>
      </c>
      <c r="Q408" s="17">
        <v>-36</v>
      </c>
      <c r="R408" s="17">
        <v>30656.223000000002</v>
      </c>
      <c r="S408" s="17">
        <v>47.05</v>
      </c>
      <c r="T408" s="17">
        <v>-39.268000000000001</v>
      </c>
      <c r="U408" s="17">
        <v>-0.34799999999999998</v>
      </c>
      <c r="V408" s="17">
        <v>-7.4</v>
      </c>
      <c r="W408" s="17">
        <v>25578.612420000001</v>
      </c>
      <c r="X408" s="17">
        <v>38098</v>
      </c>
      <c r="Y408" s="17">
        <v>56.747</v>
      </c>
      <c r="Z408" s="17">
        <v>-175.36</v>
      </c>
    </row>
    <row r="409" spans="1:26" x14ac:dyDescent="0.2">
      <c r="A409" s="27">
        <v>45013</v>
      </c>
      <c r="B409" s="17">
        <v>839.5</v>
      </c>
      <c r="C409" s="14">
        <v>7.1</v>
      </c>
      <c r="D409" s="17">
        <v>-542.00599999999997</v>
      </c>
      <c r="E409" s="17">
        <v>89.125</v>
      </c>
      <c r="F409" s="17">
        <v>99.025000000000006</v>
      </c>
      <c r="G409" s="17">
        <v>986.01</v>
      </c>
      <c r="H409" s="17">
        <v>14</v>
      </c>
      <c r="I409" s="17">
        <v>-219.297</v>
      </c>
      <c r="J409" s="17">
        <v>3343.875</v>
      </c>
      <c r="K409" s="17">
        <v>223</v>
      </c>
      <c r="L409" s="17">
        <v>-1.0500000000000001E-2</v>
      </c>
      <c r="M409" s="17">
        <v>237.33500000000001</v>
      </c>
      <c r="N409" s="17">
        <v>150.5</v>
      </c>
      <c r="O409" s="17">
        <v>28158</v>
      </c>
      <c r="P409" s="17">
        <v>1384.5</v>
      </c>
      <c r="Q409" s="17">
        <v>-37.201999999999998</v>
      </c>
      <c r="R409" s="17">
        <v>25237.25</v>
      </c>
      <c r="S409" s="17">
        <v>47.05</v>
      </c>
      <c r="T409" s="17">
        <v>-40.234999999999999</v>
      </c>
      <c r="U409" s="17">
        <v>-0.41599999999999998</v>
      </c>
      <c r="V409" s="17">
        <v>-7.2949999999999999</v>
      </c>
      <c r="W409" s="17">
        <v>25578.612420000001</v>
      </c>
      <c r="X409" s="17">
        <v>34241.300000000003</v>
      </c>
      <c r="Y409" s="17">
        <v>57.003999999999998</v>
      </c>
      <c r="Z409" s="17">
        <v>-174.73400000000001</v>
      </c>
    </row>
    <row r="410" spans="1:26" x14ac:dyDescent="0.2">
      <c r="A410" s="27">
        <v>45012</v>
      </c>
      <c r="B410" s="17">
        <v>859.5</v>
      </c>
      <c r="C410" s="14">
        <v>7.9</v>
      </c>
      <c r="D410" s="17">
        <v>-536</v>
      </c>
      <c r="E410" s="17">
        <v>90.2</v>
      </c>
      <c r="F410" s="17">
        <v>99.52</v>
      </c>
      <c r="G410" s="17">
        <v>962.54499999999996</v>
      </c>
      <c r="H410" s="17">
        <v>19.917999999999999</v>
      </c>
      <c r="I410" s="17">
        <v>-287.5</v>
      </c>
      <c r="J410" s="17">
        <v>3338.5</v>
      </c>
      <c r="K410" s="17">
        <v>229</v>
      </c>
      <c r="L410" s="17">
        <v>2.53E-2</v>
      </c>
      <c r="M410" s="17">
        <v>242.57</v>
      </c>
      <c r="N410" s="17">
        <v>155</v>
      </c>
      <c r="O410" s="17">
        <v>26966</v>
      </c>
      <c r="P410" s="17">
        <v>1425.8</v>
      </c>
      <c r="Q410" s="17">
        <v>-33.612000000000002</v>
      </c>
      <c r="R410" s="17">
        <v>27414.365000000002</v>
      </c>
      <c r="S410" s="17">
        <v>52.5</v>
      </c>
      <c r="T410" s="17">
        <v>-41.314999999999998</v>
      </c>
      <c r="U410" s="17">
        <v>-0.40350000000000003</v>
      </c>
      <c r="V410" s="17">
        <v>-7.2750000000000004</v>
      </c>
      <c r="W410" s="17">
        <v>25578.612420000001</v>
      </c>
      <c r="X410" s="17">
        <v>38428.300000000003</v>
      </c>
      <c r="Y410" s="17">
        <v>57.283000000000001</v>
      </c>
      <c r="Z410" s="17">
        <v>-175.98</v>
      </c>
    </row>
    <row r="411" spans="1:26" x14ac:dyDescent="0.2">
      <c r="A411" s="27">
        <v>45009</v>
      </c>
      <c r="B411" s="17">
        <v>878.5</v>
      </c>
      <c r="C411" s="14">
        <v>8.15</v>
      </c>
      <c r="D411" s="17">
        <v>-496.26499999999999</v>
      </c>
      <c r="E411" s="17">
        <v>93.5</v>
      </c>
      <c r="F411" s="17">
        <v>100.5</v>
      </c>
      <c r="G411" s="17">
        <v>1006.452</v>
      </c>
      <c r="H411" s="17">
        <v>16.283000000000001</v>
      </c>
      <c r="I411" s="17">
        <v>-272.226</v>
      </c>
      <c r="J411" s="17">
        <v>3345</v>
      </c>
      <c r="K411" s="17">
        <v>236</v>
      </c>
      <c r="L411" s="17">
        <v>4.3999999999999997E-2</v>
      </c>
      <c r="M411" s="17">
        <v>252.25</v>
      </c>
      <c r="N411" s="17">
        <v>154.3869</v>
      </c>
      <c r="O411" s="17">
        <v>28700</v>
      </c>
      <c r="P411" s="17">
        <v>1419.7</v>
      </c>
      <c r="Q411" s="17">
        <v>-35.237000000000002</v>
      </c>
      <c r="R411" s="17">
        <v>25535.296999999999</v>
      </c>
      <c r="S411" s="17">
        <v>53</v>
      </c>
      <c r="T411" s="17">
        <v>-38.68</v>
      </c>
      <c r="U411" s="17">
        <v>-0.39100000000000001</v>
      </c>
      <c r="V411" s="17">
        <v>-7.25</v>
      </c>
      <c r="W411" s="17">
        <v>25578.612420000001</v>
      </c>
      <c r="X411" s="17">
        <v>35791.5</v>
      </c>
      <c r="Y411" s="17">
        <v>57.325000000000003</v>
      </c>
      <c r="Z411" s="17">
        <v>-173.93799999999999</v>
      </c>
    </row>
    <row r="412" spans="1:26" x14ac:dyDescent="0.2">
      <c r="A412" s="27">
        <v>45008</v>
      </c>
      <c r="B412" s="17">
        <v>875.46100000000001</v>
      </c>
      <c r="C412" s="14">
        <v>8.4049999999999994</v>
      </c>
      <c r="D412" s="17">
        <v>-495.33</v>
      </c>
      <c r="E412" s="17">
        <v>91.462999999999994</v>
      </c>
      <c r="F412" s="17">
        <v>100.99</v>
      </c>
      <c r="G412" s="17">
        <v>1009.74</v>
      </c>
      <c r="H412" s="17">
        <v>40.292999999999999</v>
      </c>
      <c r="I412" s="17">
        <v>-252.17500000000001</v>
      </c>
      <c r="J412" s="17">
        <v>3333.55</v>
      </c>
      <c r="K412" s="17">
        <v>228</v>
      </c>
      <c r="L412" s="17">
        <v>2.0299999999999999E-2</v>
      </c>
      <c r="M412" s="17">
        <v>248.30500000000001</v>
      </c>
      <c r="N412" s="17">
        <v>163</v>
      </c>
      <c r="O412" s="17">
        <v>30822</v>
      </c>
      <c r="P412" s="17">
        <v>1382</v>
      </c>
      <c r="Q412" s="17">
        <v>-36.375</v>
      </c>
      <c r="R412" s="17">
        <v>23680.370999999999</v>
      </c>
      <c r="S412" s="17">
        <v>54</v>
      </c>
      <c r="T412" s="17">
        <v>-37.83</v>
      </c>
      <c r="U412" s="17">
        <v>-0.442</v>
      </c>
      <c r="V412" s="17">
        <v>-6.9050000000000002</v>
      </c>
      <c r="W412" s="17">
        <v>25578.612420000001</v>
      </c>
      <c r="X412" s="17">
        <v>35969</v>
      </c>
      <c r="Y412" s="17">
        <v>55.924999999999997</v>
      </c>
      <c r="Z412" s="17">
        <v>-174.15</v>
      </c>
    </row>
    <row r="413" spans="1:26" x14ac:dyDescent="0.2">
      <c r="A413" s="27">
        <v>45007</v>
      </c>
      <c r="B413" s="17">
        <v>847.68700000000001</v>
      </c>
      <c r="C413" s="14">
        <v>8.8539999999999992</v>
      </c>
      <c r="D413" s="17">
        <v>-492</v>
      </c>
      <c r="E413" s="17">
        <v>93</v>
      </c>
      <c r="F413" s="17">
        <v>102.55500000000001</v>
      </c>
      <c r="G413" s="17">
        <v>1056.5450000000001</v>
      </c>
      <c r="H413" s="17">
        <v>40.292999999999999</v>
      </c>
      <c r="I413" s="17">
        <v>-241.34200000000001</v>
      </c>
      <c r="J413" s="17">
        <v>3427.5</v>
      </c>
      <c r="K413" s="17">
        <v>230</v>
      </c>
      <c r="L413" s="17">
        <v>5.0500000000000003E-2</v>
      </c>
      <c r="M413" s="17">
        <v>260</v>
      </c>
      <c r="N413" s="17">
        <v>184.29885999999999</v>
      </c>
      <c r="O413" s="17">
        <v>27500</v>
      </c>
      <c r="P413" s="17">
        <v>1413.8</v>
      </c>
      <c r="Q413" s="17">
        <v>-32.5</v>
      </c>
      <c r="R413" s="17">
        <v>20342.863000000001</v>
      </c>
      <c r="S413" s="17">
        <v>55.5</v>
      </c>
      <c r="T413" s="17">
        <v>-41.75</v>
      </c>
      <c r="U413" s="17">
        <v>-0.38500000000000001</v>
      </c>
      <c r="V413" s="17">
        <v>-7.0949999999999998</v>
      </c>
      <c r="W413" s="17">
        <v>25578.612420000001</v>
      </c>
      <c r="X413" s="17">
        <v>37831</v>
      </c>
      <c r="Y413" s="17">
        <v>57.67</v>
      </c>
      <c r="Z413" s="17">
        <v>-178.42</v>
      </c>
    </row>
    <row r="414" spans="1:26" x14ac:dyDescent="0.2">
      <c r="A414" s="27">
        <v>45006</v>
      </c>
      <c r="B414" s="17">
        <v>874.04700000000003</v>
      </c>
      <c r="C414" s="14">
        <v>8.4049999999999994</v>
      </c>
      <c r="D414" s="17">
        <v>-486.423</v>
      </c>
      <c r="E414" s="17">
        <v>93.415000000000006</v>
      </c>
      <c r="F414" s="17">
        <v>101.56</v>
      </c>
      <c r="G414" s="17">
        <v>1043.7449999999999</v>
      </c>
      <c r="H414" s="17">
        <v>40.292999999999999</v>
      </c>
      <c r="I414" s="17">
        <v>-156.202</v>
      </c>
      <c r="J414" s="17">
        <v>3360.5</v>
      </c>
      <c r="K414" s="17">
        <v>233.8</v>
      </c>
      <c r="L414" s="17">
        <v>7.2800000000000004E-2</v>
      </c>
      <c r="M414" s="17">
        <v>252.75</v>
      </c>
      <c r="N414" s="17">
        <v>175.11</v>
      </c>
      <c r="O414" s="17">
        <v>26508.799999999999</v>
      </c>
      <c r="P414" s="17">
        <v>1390.5</v>
      </c>
      <c r="Q414" s="17">
        <v>-34.125</v>
      </c>
      <c r="R414" s="17">
        <v>19610.664000000001</v>
      </c>
      <c r="S414" s="17">
        <v>55.3</v>
      </c>
      <c r="T414" s="17">
        <v>-42.84</v>
      </c>
      <c r="U414" s="17">
        <v>-0.38250000000000001</v>
      </c>
      <c r="V414" s="17">
        <v>-7.15</v>
      </c>
      <c r="W414" s="17">
        <v>25578.612420000001</v>
      </c>
      <c r="X414" s="17">
        <v>38439</v>
      </c>
      <c r="Y414" s="17">
        <v>57.22</v>
      </c>
      <c r="Z414" s="17">
        <v>-177.16300000000001</v>
      </c>
    </row>
    <row r="415" spans="1:26" x14ac:dyDescent="0.2">
      <c r="A415" s="27">
        <v>45005</v>
      </c>
      <c r="B415" s="17">
        <v>880.5</v>
      </c>
      <c r="C415" s="14">
        <v>8.5519999999999996</v>
      </c>
      <c r="D415" s="17">
        <v>-468.6</v>
      </c>
      <c r="E415" s="17">
        <v>96.9</v>
      </c>
      <c r="F415" s="17">
        <v>101.94</v>
      </c>
      <c r="G415" s="17">
        <v>1048.7349999999999</v>
      </c>
      <c r="H415" s="17">
        <v>47.097999999999999</v>
      </c>
      <c r="I415" s="17">
        <v>-382.99599999999998</v>
      </c>
      <c r="J415" s="17">
        <v>3450</v>
      </c>
      <c r="K415" s="17">
        <v>231</v>
      </c>
      <c r="L415" s="17">
        <v>0.10150000000000001</v>
      </c>
      <c r="M415" s="17">
        <v>260.38299999999998</v>
      </c>
      <c r="N415" s="17">
        <v>174.87637000000001</v>
      </c>
      <c r="O415" s="17">
        <v>31882.5</v>
      </c>
      <c r="P415" s="17">
        <v>1398.5</v>
      </c>
      <c r="Q415" s="17">
        <v>-33.362000000000002</v>
      </c>
      <c r="R415" s="17">
        <v>16927.75</v>
      </c>
      <c r="S415" s="17">
        <v>56.4</v>
      </c>
      <c r="T415" s="17">
        <v>-38.67</v>
      </c>
      <c r="U415" s="17">
        <v>-0.33350000000000002</v>
      </c>
      <c r="V415" s="17">
        <v>-7.27</v>
      </c>
      <c r="W415" s="17">
        <v>25578.612420000001</v>
      </c>
      <c r="X415" s="17">
        <v>36787.800000000003</v>
      </c>
      <c r="Y415" s="17">
        <v>59.174999999999997</v>
      </c>
      <c r="Z415" s="17">
        <v>-176.39500000000001</v>
      </c>
    </row>
    <row r="416" spans="1:26" x14ac:dyDescent="0.2">
      <c r="A416" s="27">
        <v>45002</v>
      </c>
      <c r="B416" s="17">
        <v>867.20799999999997</v>
      </c>
      <c r="C416" s="14">
        <v>8.9049999999999994</v>
      </c>
      <c r="D416" s="17">
        <v>-450.75</v>
      </c>
      <c r="E416" s="17">
        <v>96.9</v>
      </c>
      <c r="F416" s="17">
        <v>103.79</v>
      </c>
      <c r="G416" s="17">
        <v>1054.99</v>
      </c>
      <c r="H416" s="17">
        <v>36.313000000000002</v>
      </c>
      <c r="I416" s="17">
        <v>-382.6</v>
      </c>
      <c r="J416" s="17">
        <v>3428.35</v>
      </c>
      <c r="K416" s="17">
        <v>230</v>
      </c>
      <c r="L416" s="17">
        <v>0.1215</v>
      </c>
      <c r="M416" s="17">
        <v>252.75</v>
      </c>
      <c r="N416" s="17">
        <v>171.87778</v>
      </c>
      <c r="O416" s="17">
        <v>33837.5</v>
      </c>
      <c r="P416" s="17">
        <v>1432.8</v>
      </c>
      <c r="Q416" s="17">
        <v>-33.569000000000003</v>
      </c>
      <c r="R416" s="17">
        <v>16115.102000000001</v>
      </c>
      <c r="S416" s="17">
        <v>57.5</v>
      </c>
      <c r="T416" s="17">
        <v>-43.215000000000003</v>
      </c>
      <c r="U416" s="17">
        <v>-0.33560000000000001</v>
      </c>
      <c r="V416" s="17">
        <v>-6.9</v>
      </c>
      <c r="W416" s="17">
        <v>25578.612420000001</v>
      </c>
      <c r="X416" s="17">
        <v>33043</v>
      </c>
      <c r="Y416" s="17">
        <v>58.21</v>
      </c>
      <c r="Z416" s="17">
        <v>-176.81</v>
      </c>
    </row>
    <row r="417" spans="1:26" x14ac:dyDescent="0.2">
      <c r="A417" s="27">
        <v>45001</v>
      </c>
      <c r="B417" s="17">
        <v>860.5</v>
      </c>
      <c r="C417" s="14">
        <v>8.7449999999999992</v>
      </c>
      <c r="D417" s="17">
        <v>-457.19499999999999</v>
      </c>
      <c r="E417" s="17">
        <v>94.35</v>
      </c>
      <c r="F417" s="17">
        <v>106.48</v>
      </c>
      <c r="G417" s="17">
        <v>1061.1500000000001</v>
      </c>
      <c r="H417" s="17">
        <v>58</v>
      </c>
      <c r="I417" s="17">
        <v>-215.52099999999999</v>
      </c>
      <c r="J417" s="17">
        <v>3378.75</v>
      </c>
      <c r="K417" s="17">
        <v>230</v>
      </c>
      <c r="L417" s="17">
        <v>0.125</v>
      </c>
      <c r="M417" s="17">
        <v>258.96499999999997</v>
      </c>
      <c r="N417" s="17">
        <v>157.63</v>
      </c>
      <c r="O417" s="17">
        <v>38267.5</v>
      </c>
      <c r="P417" s="17">
        <v>1400.8</v>
      </c>
      <c r="Q417" s="17">
        <v>-29.5</v>
      </c>
      <c r="R417" s="17">
        <v>14287.275</v>
      </c>
      <c r="S417" s="17">
        <v>57.5</v>
      </c>
      <c r="T417" s="17">
        <v>-46.21</v>
      </c>
      <c r="U417" s="17">
        <v>-0.31</v>
      </c>
      <c r="V417" s="17">
        <v>-6.915</v>
      </c>
      <c r="W417" s="17">
        <v>25578.612420000001</v>
      </c>
      <c r="X417" s="17">
        <v>32721</v>
      </c>
      <c r="Y417" s="17">
        <v>58.475000000000001</v>
      </c>
      <c r="Z417" s="17">
        <v>-180.66</v>
      </c>
    </row>
    <row r="418" spans="1:26" x14ac:dyDescent="0.2">
      <c r="A418" s="27">
        <v>45000</v>
      </c>
      <c r="B418" s="17">
        <v>881.5</v>
      </c>
      <c r="C418" s="14">
        <v>7.87</v>
      </c>
      <c r="D418" s="17">
        <v>-457.83499999999998</v>
      </c>
      <c r="E418" s="17">
        <v>93.9</v>
      </c>
      <c r="F418" s="17">
        <v>105.985</v>
      </c>
      <c r="G418" s="17">
        <v>1070</v>
      </c>
      <c r="H418" s="17">
        <v>40.097999999999999</v>
      </c>
      <c r="I418" s="17">
        <v>-183.59700000000001</v>
      </c>
      <c r="J418" s="17">
        <v>3563.75</v>
      </c>
      <c r="K418" s="17">
        <v>250</v>
      </c>
      <c r="L418" s="17">
        <v>0.1255</v>
      </c>
      <c r="M418" s="17">
        <v>279.625</v>
      </c>
      <c r="N418" s="17">
        <v>137.5</v>
      </c>
      <c r="O418" s="17">
        <v>33563</v>
      </c>
      <c r="P418" s="17">
        <v>1462.9</v>
      </c>
      <c r="Q418" s="17">
        <v>-27.178000000000001</v>
      </c>
      <c r="R418" s="17">
        <v>11542.695</v>
      </c>
      <c r="S418" s="17">
        <v>58.5</v>
      </c>
      <c r="T418" s="17">
        <v>-45.564999999999998</v>
      </c>
      <c r="U418" s="17">
        <v>-0.3095</v>
      </c>
      <c r="V418" s="17">
        <v>-7.0330000000000004</v>
      </c>
      <c r="W418" s="17">
        <v>25578.612420000001</v>
      </c>
      <c r="X418" s="17">
        <v>34843.800000000003</v>
      </c>
      <c r="Y418" s="17">
        <v>64.599999999999994</v>
      </c>
      <c r="Z418" s="17">
        <v>-188.995</v>
      </c>
    </row>
    <row r="419" spans="1:26" x14ac:dyDescent="0.2">
      <c r="A419" s="27">
        <v>44999</v>
      </c>
      <c r="B419" s="17">
        <v>859.5</v>
      </c>
      <c r="C419" s="14">
        <v>8.6349999999999998</v>
      </c>
      <c r="D419" s="17">
        <v>-470</v>
      </c>
      <c r="E419" s="17">
        <v>92.1</v>
      </c>
      <c r="F419" s="17">
        <v>102.98</v>
      </c>
      <c r="G419" s="17">
        <v>1049.98</v>
      </c>
      <c r="H419" s="17">
        <v>36.988</v>
      </c>
      <c r="I419" s="17">
        <v>-196.94800000000001</v>
      </c>
      <c r="J419" s="17">
        <v>3302.6309999999999</v>
      </c>
      <c r="K419" s="17">
        <v>240</v>
      </c>
      <c r="L419" s="17">
        <v>8.1500000000000003E-2</v>
      </c>
      <c r="M419" s="17">
        <v>267.49</v>
      </c>
      <c r="N419" s="17">
        <v>133.69</v>
      </c>
      <c r="O419" s="17">
        <v>30880</v>
      </c>
      <c r="P419" s="17">
        <v>1441.5</v>
      </c>
      <c r="Q419" s="17">
        <v>-28.524999999999999</v>
      </c>
      <c r="R419" s="17">
        <v>9881.0400000000009</v>
      </c>
      <c r="S419" s="17">
        <v>56</v>
      </c>
      <c r="T419" s="17">
        <v>-44.625</v>
      </c>
      <c r="U419" s="17">
        <v>-0.3145</v>
      </c>
      <c r="V419" s="17">
        <v>-7.4</v>
      </c>
      <c r="W419" s="17">
        <v>25578.612420000001</v>
      </c>
      <c r="X419" s="17">
        <v>28796.799999999999</v>
      </c>
      <c r="Y419" s="17">
        <v>60.284999999999997</v>
      </c>
      <c r="Z419" s="17">
        <v>-181.09</v>
      </c>
    </row>
    <row r="420" spans="1:26" x14ac:dyDescent="0.2">
      <c r="A420" s="27">
        <v>44998</v>
      </c>
      <c r="B420" s="17">
        <v>852.35400000000004</v>
      </c>
      <c r="C420" s="14">
        <v>9.25</v>
      </c>
      <c r="D420" s="17">
        <v>-428.5</v>
      </c>
      <c r="E420" s="17">
        <v>92.713999999999999</v>
      </c>
      <c r="F420" s="17">
        <v>93</v>
      </c>
      <c r="G420" s="17">
        <v>999.99</v>
      </c>
      <c r="H420" s="17">
        <v>37.185000000000002</v>
      </c>
      <c r="I420" s="17">
        <v>-144.143</v>
      </c>
      <c r="J420" s="17">
        <v>3400</v>
      </c>
      <c r="K420" s="17">
        <v>256.2</v>
      </c>
      <c r="L420" s="17">
        <v>0.115</v>
      </c>
      <c r="M420" s="17">
        <v>255.75</v>
      </c>
      <c r="N420" s="17">
        <v>114</v>
      </c>
      <c r="O420" s="17">
        <v>31517.5</v>
      </c>
      <c r="P420" s="17">
        <v>1420.9</v>
      </c>
      <c r="Q420" s="17">
        <v>-28.923999999999999</v>
      </c>
      <c r="R420" s="17">
        <v>11035.473</v>
      </c>
      <c r="S420" s="17">
        <v>54</v>
      </c>
      <c r="T420" s="17">
        <v>-46.564999999999998</v>
      </c>
      <c r="U420" s="17">
        <v>-0.26550000000000001</v>
      </c>
      <c r="V420" s="17">
        <v>-7.6219999999999999</v>
      </c>
      <c r="W420" s="17">
        <v>25578.612420000001</v>
      </c>
      <c r="X420" s="17">
        <v>28056.799999999999</v>
      </c>
      <c r="Y420" s="17">
        <v>64.09</v>
      </c>
      <c r="Z420" s="17">
        <v>-180.465</v>
      </c>
    </row>
    <row r="421" spans="1:26" x14ac:dyDescent="0.2">
      <c r="A421" s="27">
        <v>44995</v>
      </c>
      <c r="B421" s="17">
        <v>835.5</v>
      </c>
      <c r="C421" s="14">
        <v>9.9</v>
      </c>
      <c r="D421" s="17">
        <v>-442</v>
      </c>
      <c r="E421" s="17">
        <v>91.097999999999999</v>
      </c>
      <c r="F421" s="17">
        <v>94.5</v>
      </c>
      <c r="G421" s="17">
        <v>979.82</v>
      </c>
      <c r="H421" s="17">
        <v>28.443000000000001</v>
      </c>
      <c r="I421" s="17">
        <v>-89.498000000000005</v>
      </c>
      <c r="J421" s="17">
        <v>3208.4</v>
      </c>
      <c r="K421" s="17">
        <v>224</v>
      </c>
      <c r="L421" s="17">
        <v>0.14299999999999999</v>
      </c>
      <c r="M421" s="17">
        <v>242.99</v>
      </c>
      <c r="N421" s="17">
        <v>123.7</v>
      </c>
      <c r="O421" s="17">
        <v>32942.5</v>
      </c>
      <c r="P421" s="17">
        <v>1358</v>
      </c>
      <c r="Q421" s="17">
        <v>-30.247</v>
      </c>
      <c r="R421" s="17">
        <v>11000.975</v>
      </c>
      <c r="S421" s="17">
        <v>52.3</v>
      </c>
      <c r="T421" s="17">
        <v>-48.332999999999998</v>
      </c>
      <c r="U421" s="17">
        <v>-0.2495</v>
      </c>
      <c r="V421" s="17">
        <v>-6.7949999999999999</v>
      </c>
      <c r="W421" s="17">
        <v>25578.612420000001</v>
      </c>
      <c r="X421" s="17">
        <v>30278</v>
      </c>
      <c r="Y421" s="17">
        <v>61.93</v>
      </c>
      <c r="Z421" s="17">
        <v>-185.96</v>
      </c>
    </row>
    <row r="422" spans="1:26" x14ac:dyDescent="0.2">
      <c r="A422" s="27">
        <v>44994</v>
      </c>
      <c r="B422" s="17">
        <v>831.39800000000002</v>
      </c>
      <c r="C422" s="14">
        <v>10.19</v>
      </c>
      <c r="D422" s="17">
        <v>-437.5</v>
      </c>
      <c r="E422" s="17">
        <v>90.632999999999996</v>
      </c>
      <c r="F422" s="17">
        <v>98.97</v>
      </c>
      <c r="G422" s="17">
        <v>965</v>
      </c>
      <c r="H422" s="17">
        <v>29.027999999999999</v>
      </c>
      <c r="I422" s="17">
        <v>-136.37100000000001</v>
      </c>
      <c r="J422" s="17">
        <v>3100</v>
      </c>
      <c r="K422" s="17">
        <v>220.1</v>
      </c>
      <c r="L422" s="17">
        <v>0.157</v>
      </c>
      <c r="M422" s="17">
        <v>231.65</v>
      </c>
      <c r="N422" s="17">
        <v>139.83000000000001</v>
      </c>
      <c r="O422" s="17">
        <v>28473.8</v>
      </c>
      <c r="P422" s="17">
        <v>1370.3</v>
      </c>
      <c r="Q422" s="17">
        <v>-26.125</v>
      </c>
      <c r="R422" s="17">
        <v>10704.5</v>
      </c>
      <c r="S422" s="17">
        <v>53.5</v>
      </c>
      <c r="T422" s="17">
        <v>-48.25</v>
      </c>
      <c r="U422" s="17">
        <v>-0.23519999999999999</v>
      </c>
      <c r="V422" s="17">
        <v>-6.2249999999999996</v>
      </c>
      <c r="W422" s="17">
        <v>25578.612420000001</v>
      </c>
      <c r="X422" s="17">
        <v>29212.799999999999</v>
      </c>
      <c r="Y422" s="17">
        <v>58.24</v>
      </c>
      <c r="Z422" s="17">
        <v>-184.935</v>
      </c>
    </row>
    <row r="423" spans="1:26" x14ac:dyDescent="0.2">
      <c r="A423" s="27">
        <v>44993</v>
      </c>
      <c r="B423" s="17">
        <v>827.56</v>
      </c>
      <c r="C423" s="14">
        <v>9.9039999999999999</v>
      </c>
      <c r="D423" s="17">
        <v>-467.5</v>
      </c>
      <c r="E423" s="17">
        <v>91.45</v>
      </c>
      <c r="F423" s="17">
        <v>101</v>
      </c>
      <c r="G423" s="17">
        <v>994.61</v>
      </c>
      <c r="H423" s="17">
        <v>31.542999999999999</v>
      </c>
      <c r="I423" s="17">
        <v>-209.57</v>
      </c>
      <c r="J423" s="17">
        <v>3159</v>
      </c>
      <c r="K423" s="17">
        <v>220.1</v>
      </c>
      <c r="L423" s="17">
        <v>0.183</v>
      </c>
      <c r="M423" s="17">
        <v>239.75</v>
      </c>
      <c r="N423" s="17">
        <v>133.55499</v>
      </c>
      <c r="O423" s="17">
        <v>29077.5</v>
      </c>
      <c r="P423" s="17">
        <v>1387</v>
      </c>
      <c r="Q423" s="17">
        <v>-29.2</v>
      </c>
      <c r="R423" s="17">
        <v>10362</v>
      </c>
      <c r="S423" s="17">
        <v>54.1</v>
      </c>
      <c r="T423" s="17">
        <v>-47.5</v>
      </c>
      <c r="U423" s="17">
        <v>-0.2235</v>
      </c>
      <c r="V423" s="17">
        <v>-6.1449999999999996</v>
      </c>
      <c r="W423" s="17">
        <v>25578.612420000001</v>
      </c>
      <c r="X423" s="17">
        <v>29490.799999999999</v>
      </c>
      <c r="Y423" s="17">
        <v>60.363</v>
      </c>
      <c r="Z423" s="17">
        <v>-190.76</v>
      </c>
    </row>
    <row r="424" spans="1:26" x14ac:dyDescent="0.2">
      <c r="A424" s="27">
        <v>44992</v>
      </c>
      <c r="B424" s="17">
        <v>868.89700000000005</v>
      </c>
      <c r="C424" s="14">
        <v>10.050000000000001</v>
      </c>
      <c r="D424" s="17">
        <v>-470.5</v>
      </c>
      <c r="E424" s="17">
        <v>91.575000000000003</v>
      </c>
      <c r="F424" s="17">
        <v>103.45</v>
      </c>
      <c r="G424" s="17">
        <v>952.56500000000005</v>
      </c>
      <c r="H424" s="17">
        <v>47</v>
      </c>
      <c r="I424" s="17">
        <v>-183.47300000000001</v>
      </c>
      <c r="J424" s="17">
        <v>3130</v>
      </c>
      <c r="K424" s="17">
        <v>237</v>
      </c>
      <c r="L424" s="17">
        <v>0.152</v>
      </c>
      <c r="M424" s="17">
        <v>237.75</v>
      </c>
      <c r="N424" s="17">
        <v>148.13251</v>
      </c>
      <c r="O424" s="17">
        <v>27283.3</v>
      </c>
      <c r="P424" s="17">
        <v>1381.5</v>
      </c>
      <c r="Q424" s="17">
        <v>-26.405999999999999</v>
      </c>
      <c r="R424" s="17">
        <v>10339.85</v>
      </c>
      <c r="S424" s="17">
        <v>53.3</v>
      </c>
      <c r="T424" s="17">
        <v>-42.494999999999997</v>
      </c>
      <c r="U424" s="17">
        <v>-0.30299999999999999</v>
      </c>
      <c r="V424" s="17">
        <v>-5.8449999999999998</v>
      </c>
      <c r="W424" s="17">
        <v>25578.612420000001</v>
      </c>
      <c r="X424" s="17">
        <v>29829</v>
      </c>
      <c r="Y424" s="17">
        <v>58.24</v>
      </c>
      <c r="Z424" s="17">
        <v>-185.4</v>
      </c>
    </row>
    <row r="425" spans="1:26" x14ac:dyDescent="0.2">
      <c r="A425" s="27">
        <v>44991</v>
      </c>
      <c r="B425" s="17">
        <v>897.16800000000001</v>
      </c>
      <c r="C425" s="14">
        <v>9.6</v>
      </c>
      <c r="D425" s="17">
        <v>-451</v>
      </c>
      <c r="E425" s="17">
        <v>91.596000000000004</v>
      </c>
      <c r="F425" s="17">
        <v>106.68</v>
      </c>
      <c r="G425" s="17">
        <v>977.755</v>
      </c>
      <c r="H425" s="17">
        <v>22.873000000000001</v>
      </c>
      <c r="I425" s="17">
        <v>-188.017</v>
      </c>
      <c r="J425" s="17">
        <v>3142.5</v>
      </c>
      <c r="K425" s="17">
        <v>245.1</v>
      </c>
      <c r="L425" s="17">
        <v>0.16</v>
      </c>
      <c r="M425" s="17">
        <v>245.01499999999999</v>
      </c>
      <c r="N425" s="17">
        <v>163.08499</v>
      </c>
      <c r="O425" s="17">
        <v>28395</v>
      </c>
      <c r="P425" s="17">
        <v>1338</v>
      </c>
      <c r="Q425" s="17">
        <v>-28.5</v>
      </c>
      <c r="R425" s="17">
        <v>10209.950000000001</v>
      </c>
      <c r="S425" s="17">
        <v>52.552999999999997</v>
      </c>
      <c r="T425" s="17">
        <v>-42.234999999999999</v>
      </c>
      <c r="U425" s="17">
        <v>-0.30630000000000002</v>
      </c>
      <c r="V425" s="17">
        <v>-5.4249999999999998</v>
      </c>
      <c r="W425" s="17">
        <v>25578.612420000001</v>
      </c>
      <c r="X425" s="17">
        <v>26503</v>
      </c>
      <c r="Y425" s="17">
        <v>56.250999999999998</v>
      </c>
      <c r="Z425" s="17">
        <v>-179.83</v>
      </c>
    </row>
    <row r="426" spans="1:26" x14ac:dyDescent="0.2">
      <c r="A426" s="27">
        <v>44988</v>
      </c>
      <c r="B426" s="17">
        <v>913.89700000000005</v>
      </c>
      <c r="C426" s="14">
        <v>10.050000000000001</v>
      </c>
      <c r="D426" s="17">
        <v>-436.36</v>
      </c>
      <c r="E426" s="17">
        <v>94.915000000000006</v>
      </c>
      <c r="F426" s="17">
        <v>108.11</v>
      </c>
      <c r="G426" s="17">
        <v>984.39</v>
      </c>
      <c r="H426" s="17">
        <v>19</v>
      </c>
      <c r="I426" s="17">
        <v>-190.29599999999999</v>
      </c>
      <c r="J426" s="17">
        <v>3150</v>
      </c>
      <c r="K426" s="17">
        <v>245.1</v>
      </c>
      <c r="L426" s="17">
        <v>0.16</v>
      </c>
      <c r="M426" s="17">
        <v>254.04</v>
      </c>
      <c r="N426" s="17">
        <v>179.16501</v>
      </c>
      <c r="O426" s="17">
        <v>28504.5</v>
      </c>
      <c r="P426" s="17">
        <v>1309</v>
      </c>
      <c r="Q426" s="17">
        <v>-28.5</v>
      </c>
      <c r="R426" s="17">
        <v>11710.62</v>
      </c>
      <c r="S426" s="17">
        <v>52.2</v>
      </c>
      <c r="T426" s="17">
        <v>-40.424999999999997</v>
      </c>
      <c r="U426" s="17">
        <v>-0.3135</v>
      </c>
      <c r="V426" s="17">
        <v>-5.35</v>
      </c>
      <c r="W426" s="17">
        <v>25578.612420000001</v>
      </c>
      <c r="X426" s="17">
        <v>28377.5</v>
      </c>
      <c r="Y426" s="17">
        <v>55.75</v>
      </c>
      <c r="Z426" s="17">
        <v>-179.76</v>
      </c>
    </row>
    <row r="427" spans="1:26" x14ac:dyDescent="0.2">
      <c r="A427" s="27">
        <v>44987</v>
      </c>
      <c r="B427" s="17">
        <v>896.14499999999998</v>
      </c>
      <c r="C427" s="14">
        <v>10.5</v>
      </c>
      <c r="D427" s="17">
        <v>-431.83600000000001</v>
      </c>
      <c r="E427" s="17">
        <v>94.602999999999994</v>
      </c>
      <c r="F427" s="17">
        <v>107.5</v>
      </c>
      <c r="G427" s="17">
        <v>995.46500000000003</v>
      </c>
      <c r="H427" s="17">
        <v>23</v>
      </c>
      <c r="I427" s="17">
        <v>-156.74600000000001</v>
      </c>
      <c r="J427" s="17">
        <v>3164.1</v>
      </c>
      <c r="K427" s="17">
        <v>245.1</v>
      </c>
      <c r="L427" s="17">
        <v>0.16450000000000001</v>
      </c>
      <c r="M427" s="17">
        <v>260.08</v>
      </c>
      <c r="N427" s="17">
        <v>185.49691999999999</v>
      </c>
      <c r="O427" s="17">
        <v>29305</v>
      </c>
      <c r="P427" s="17">
        <v>1354.5</v>
      </c>
      <c r="Q427" s="17">
        <v>-25.625</v>
      </c>
      <c r="R427" s="17">
        <v>10911.795</v>
      </c>
      <c r="S427" s="17">
        <v>55.3</v>
      </c>
      <c r="T427" s="17">
        <v>-36.634999999999998</v>
      </c>
      <c r="U427" s="17">
        <v>-0.29320000000000002</v>
      </c>
      <c r="V427" s="17">
        <v>-5.42</v>
      </c>
      <c r="W427" s="17">
        <v>25578.612420000001</v>
      </c>
      <c r="X427" s="17">
        <v>24057.8</v>
      </c>
      <c r="Y427" s="17">
        <v>55.23</v>
      </c>
      <c r="Z427" s="17">
        <v>-180.15</v>
      </c>
    </row>
    <row r="428" spans="1:26" x14ac:dyDescent="0.2">
      <c r="A428" s="27">
        <v>44986</v>
      </c>
      <c r="B428" s="17">
        <v>892.00199999999995</v>
      </c>
      <c r="C428" s="14">
        <v>9.9049999999999994</v>
      </c>
      <c r="D428" s="17">
        <v>-420.56299999999999</v>
      </c>
      <c r="E428" s="17">
        <v>94.9</v>
      </c>
      <c r="F428" s="17">
        <v>111.06</v>
      </c>
      <c r="G428" s="17">
        <v>1018.5</v>
      </c>
      <c r="H428" s="17">
        <v>20.18</v>
      </c>
      <c r="I428" s="17">
        <v>-230.69399999999999</v>
      </c>
      <c r="J428" s="17">
        <v>3254.1</v>
      </c>
      <c r="K428" s="17">
        <v>255.1</v>
      </c>
      <c r="L428" s="17">
        <v>0.32669999999999999</v>
      </c>
      <c r="M428" s="17">
        <v>270.10000000000002</v>
      </c>
      <c r="N428" s="17">
        <v>186.72751</v>
      </c>
      <c r="O428" s="17">
        <v>32920</v>
      </c>
      <c r="P428" s="17">
        <v>1416.5</v>
      </c>
      <c r="Q428" s="17">
        <v>-28.25</v>
      </c>
      <c r="R428" s="17">
        <v>9966.7450000000008</v>
      </c>
      <c r="S428" s="17">
        <v>55.6</v>
      </c>
      <c r="T428" s="17">
        <v>-36.28</v>
      </c>
      <c r="U428" s="17">
        <v>-0.318</v>
      </c>
      <c r="V428" s="17">
        <v>-5.5949999999999998</v>
      </c>
      <c r="W428" s="17">
        <v>25578.612420000001</v>
      </c>
      <c r="X428" s="17">
        <v>20027.5</v>
      </c>
      <c r="Y428" s="17">
        <v>57.5</v>
      </c>
      <c r="Z428" s="17">
        <v>-183.15</v>
      </c>
    </row>
    <row r="429" spans="1:26" x14ac:dyDescent="0.2">
      <c r="A429" s="27">
        <v>44985</v>
      </c>
      <c r="B429" s="17">
        <v>921.34400000000005</v>
      </c>
      <c r="C429" s="14">
        <v>9.8949999999999996</v>
      </c>
      <c r="D429" s="17">
        <v>-425.63</v>
      </c>
      <c r="E429" s="17">
        <v>94.55</v>
      </c>
      <c r="F429" s="17">
        <v>111.5</v>
      </c>
      <c r="G429" s="17">
        <v>1018.5</v>
      </c>
      <c r="H429" s="17">
        <v>26.085000000000001</v>
      </c>
      <c r="I429" s="17">
        <v>-211.99700000000001</v>
      </c>
      <c r="J429" s="17">
        <v>3212.5</v>
      </c>
      <c r="K429" s="17">
        <v>248.1</v>
      </c>
      <c r="L429" s="17">
        <v>0.2293</v>
      </c>
      <c r="M429" s="17">
        <v>272.60500000000002</v>
      </c>
      <c r="N429" s="17">
        <v>191.83</v>
      </c>
      <c r="O429" s="17">
        <v>38965</v>
      </c>
      <c r="P429" s="17">
        <v>1408.6</v>
      </c>
      <c r="Q429" s="17">
        <v>-25.625</v>
      </c>
      <c r="R429" s="17">
        <v>10772.445</v>
      </c>
      <c r="S429" s="17">
        <v>54.5</v>
      </c>
      <c r="T429" s="17">
        <v>-35.664999999999999</v>
      </c>
      <c r="U429" s="17">
        <v>-0.28249999999999997</v>
      </c>
      <c r="V429" s="17">
        <v>-5.3940000000000001</v>
      </c>
      <c r="W429" s="17">
        <v>25578.612420000001</v>
      </c>
      <c r="X429" s="17">
        <v>18151.5</v>
      </c>
      <c r="Y429" s="17">
        <v>56.27</v>
      </c>
      <c r="Z429" s="17">
        <v>-179.16</v>
      </c>
    </row>
    <row r="430" spans="1:26" x14ac:dyDescent="0.2">
      <c r="A430" s="27">
        <v>44984</v>
      </c>
      <c r="B430" s="17">
        <v>917.5</v>
      </c>
      <c r="C430" s="14">
        <v>10.205</v>
      </c>
      <c r="D430" s="17">
        <v>-434.82</v>
      </c>
      <c r="E430" s="17">
        <v>94.025000000000006</v>
      </c>
      <c r="F430" s="17">
        <v>111.5</v>
      </c>
      <c r="G430" s="17">
        <v>1017.535</v>
      </c>
      <c r="H430" s="17">
        <v>25.312999999999999</v>
      </c>
      <c r="I430" s="17">
        <v>-154.94800000000001</v>
      </c>
      <c r="J430" s="17">
        <v>3245</v>
      </c>
      <c r="K430" s="17">
        <v>256.5</v>
      </c>
      <c r="L430" s="17">
        <v>0.13500000000000001</v>
      </c>
      <c r="M430" s="17">
        <v>279.79000000000002</v>
      </c>
      <c r="N430" s="17">
        <v>196.5</v>
      </c>
      <c r="O430" s="17">
        <v>38757.5</v>
      </c>
      <c r="P430" s="17">
        <v>1397.5</v>
      </c>
      <c r="Q430" s="17">
        <v>-26</v>
      </c>
      <c r="R430" s="17">
        <v>10989.5</v>
      </c>
      <c r="S430" s="17">
        <v>55.3</v>
      </c>
      <c r="T430" s="17">
        <v>-34.47</v>
      </c>
      <c r="U430" s="17">
        <v>-0.28029999999999999</v>
      </c>
      <c r="V430" s="17">
        <v>-5.4649999999999999</v>
      </c>
      <c r="W430" s="17">
        <v>25578.612420000001</v>
      </c>
      <c r="X430" s="17">
        <v>18739.8</v>
      </c>
      <c r="Y430" s="17">
        <v>56.646999999999998</v>
      </c>
      <c r="Z430" s="17">
        <v>-179.12200000000001</v>
      </c>
    </row>
    <row r="431" spans="1:26" x14ac:dyDescent="0.2">
      <c r="A431" s="27">
        <v>44981</v>
      </c>
      <c r="B431" s="17">
        <v>917.5</v>
      </c>
      <c r="C431" s="14">
        <v>10.050000000000001</v>
      </c>
      <c r="D431" s="17">
        <v>-428</v>
      </c>
      <c r="E431" s="17">
        <v>94.043999999999997</v>
      </c>
      <c r="F431" s="17">
        <v>111.5</v>
      </c>
      <c r="G431" s="17">
        <v>1018.155</v>
      </c>
      <c r="H431" s="17">
        <v>19</v>
      </c>
      <c r="I431" s="17">
        <v>-134.46299999999999</v>
      </c>
      <c r="J431" s="17">
        <v>3255</v>
      </c>
      <c r="K431" s="17">
        <v>260.10000000000002</v>
      </c>
      <c r="L431" s="17">
        <v>0.17269999999999999</v>
      </c>
      <c r="M431" s="17">
        <v>282.54500000000002</v>
      </c>
      <c r="N431" s="17">
        <v>207.08</v>
      </c>
      <c r="O431" s="17">
        <v>39390.800000000003</v>
      </c>
      <c r="P431" s="17">
        <v>1369.5</v>
      </c>
      <c r="Q431" s="17">
        <v>-25.616</v>
      </c>
      <c r="R431" s="17">
        <v>11288.102999999999</v>
      </c>
      <c r="S431" s="17">
        <v>56.2</v>
      </c>
      <c r="T431" s="17">
        <v>-32.945</v>
      </c>
      <c r="U431" s="17">
        <v>-0.27800000000000002</v>
      </c>
      <c r="V431" s="17">
        <v>-5.3550000000000004</v>
      </c>
      <c r="W431" s="17">
        <v>25578.612420000001</v>
      </c>
      <c r="X431" s="17">
        <v>19234.8</v>
      </c>
      <c r="Y431" s="17">
        <v>56.392000000000003</v>
      </c>
      <c r="Z431" s="17">
        <v>-180.20500000000001</v>
      </c>
    </row>
    <row r="432" spans="1:26" x14ac:dyDescent="0.2">
      <c r="A432" s="27">
        <v>44980</v>
      </c>
      <c r="B432" s="17">
        <v>918.87599999999998</v>
      </c>
      <c r="C432" s="14">
        <v>9.7490000000000006</v>
      </c>
      <c r="D432" s="17">
        <v>-416.36500000000001</v>
      </c>
      <c r="E432" s="17">
        <v>92.35</v>
      </c>
      <c r="F432" s="17">
        <v>116.5</v>
      </c>
      <c r="G432" s="17">
        <v>1027.3</v>
      </c>
      <c r="H432" s="17">
        <v>19</v>
      </c>
      <c r="I432" s="17">
        <v>-191.92699999999999</v>
      </c>
      <c r="J432" s="17">
        <v>3250.3</v>
      </c>
      <c r="K432" s="17">
        <v>250</v>
      </c>
      <c r="L432" s="17">
        <v>0.12</v>
      </c>
      <c r="M432" s="17">
        <v>277.52499999999998</v>
      </c>
      <c r="N432" s="17">
        <v>208.23093</v>
      </c>
      <c r="O432" s="17">
        <v>37302.5</v>
      </c>
      <c r="P432" s="17">
        <v>1362.3</v>
      </c>
      <c r="Q432" s="17">
        <v>-26.725000000000001</v>
      </c>
      <c r="R432" s="17">
        <v>10906.5</v>
      </c>
      <c r="S432" s="17">
        <v>53.1</v>
      </c>
      <c r="T432" s="17">
        <v>-33.11</v>
      </c>
      <c r="U432" s="17">
        <v>-0.34549999999999997</v>
      </c>
      <c r="V432" s="17">
        <v>-5.2149999999999999</v>
      </c>
      <c r="W432" s="17">
        <v>25578.612420000001</v>
      </c>
      <c r="X432" s="17">
        <v>19111.3</v>
      </c>
      <c r="Y432" s="17">
        <v>56.62</v>
      </c>
      <c r="Z432" s="17">
        <v>-176.88300000000001</v>
      </c>
    </row>
    <row r="433" spans="1:26" x14ac:dyDescent="0.2">
      <c r="A433" s="27">
        <v>44979</v>
      </c>
      <c r="B433" s="17">
        <v>883.34799999999996</v>
      </c>
      <c r="C433" s="14">
        <v>9.6</v>
      </c>
      <c r="D433" s="17">
        <v>-411.39499999999998</v>
      </c>
      <c r="E433" s="17">
        <v>89.05</v>
      </c>
      <c r="F433" s="17">
        <v>114.985</v>
      </c>
      <c r="G433" s="17">
        <v>1006.3150000000001</v>
      </c>
      <c r="H433" s="17">
        <v>18</v>
      </c>
      <c r="I433" s="17">
        <v>-185.34200000000001</v>
      </c>
      <c r="J433" s="17">
        <v>3172.5</v>
      </c>
      <c r="K433" s="17">
        <v>245.1</v>
      </c>
      <c r="L433" s="17">
        <v>0.13</v>
      </c>
      <c r="M433" s="17">
        <v>270.64999999999998</v>
      </c>
      <c r="N433" s="17">
        <v>215.92499000000001</v>
      </c>
      <c r="O433" s="17">
        <v>33152.5</v>
      </c>
      <c r="P433" s="17">
        <v>1325.5</v>
      </c>
      <c r="Q433" s="17">
        <v>-25.75</v>
      </c>
      <c r="R433" s="17">
        <v>10948.5</v>
      </c>
      <c r="S433" s="17">
        <v>51.5</v>
      </c>
      <c r="T433" s="17">
        <v>-34.125</v>
      </c>
      <c r="U433" s="17">
        <v>-0.32400000000000001</v>
      </c>
      <c r="V433" s="17">
        <v>-5.0549999999999997</v>
      </c>
      <c r="W433" s="17">
        <v>25578.612420000001</v>
      </c>
      <c r="X433" s="17">
        <v>17707.5</v>
      </c>
      <c r="Y433" s="17">
        <v>55.024999999999999</v>
      </c>
      <c r="Z433" s="17">
        <v>-177.03</v>
      </c>
    </row>
    <row r="434" spans="1:26" x14ac:dyDescent="0.2">
      <c r="A434" s="27">
        <v>44978</v>
      </c>
      <c r="B434" s="17">
        <v>848.05899999999997</v>
      </c>
      <c r="C434" s="14">
        <v>9.9649999999999999</v>
      </c>
      <c r="D434" s="17">
        <v>-389.2</v>
      </c>
      <c r="E434" s="17">
        <v>90.25</v>
      </c>
      <c r="F434" s="17">
        <v>112.5</v>
      </c>
      <c r="G434" s="17">
        <v>1052.5050000000001</v>
      </c>
      <c r="H434" s="17">
        <v>16.32</v>
      </c>
      <c r="I434" s="17">
        <v>-195.14599999999999</v>
      </c>
      <c r="J434" s="17">
        <v>3175</v>
      </c>
      <c r="K434" s="17">
        <v>245</v>
      </c>
      <c r="L434" s="17">
        <v>0.14899999999999999</v>
      </c>
      <c r="M434" s="17">
        <v>285.75</v>
      </c>
      <c r="N434" s="17">
        <v>220.38</v>
      </c>
      <c r="O434" s="17">
        <v>31880</v>
      </c>
      <c r="P434" s="17">
        <v>1350</v>
      </c>
      <c r="Q434" s="17">
        <v>-26</v>
      </c>
      <c r="R434" s="17">
        <v>10944.725</v>
      </c>
      <c r="S434" s="17">
        <v>52.2</v>
      </c>
      <c r="T434" s="17">
        <v>-35</v>
      </c>
      <c r="U434" s="17">
        <v>-0.3332</v>
      </c>
      <c r="V434" s="17">
        <v>-5.125</v>
      </c>
      <c r="W434" s="17">
        <v>25578.612420000001</v>
      </c>
      <c r="X434" s="17">
        <v>17875.3</v>
      </c>
      <c r="Y434" s="17">
        <v>55.088000000000001</v>
      </c>
      <c r="Z434" s="17">
        <v>-170.05</v>
      </c>
    </row>
    <row r="435" spans="1:26" x14ac:dyDescent="0.2">
      <c r="A435" s="27">
        <v>44977</v>
      </c>
      <c r="B435" s="17">
        <v>848.04399999999998</v>
      </c>
      <c r="C435" s="14">
        <v>9.8629999999999995</v>
      </c>
      <c r="D435" s="17">
        <v>-364</v>
      </c>
      <c r="E435" s="17">
        <v>91.691999999999993</v>
      </c>
      <c r="F435" s="17">
        <v>114.51</v>
      </c>
      <c r="G435" s="17">
        <v>1055</v>
      </c>
      <c r="H435" s="17">
        <v>25.475000000000001</v>
      </c>
      <c r="I435" s="17">
        <v>-229.12</v>
      </c>
      <c r="J435" s="17">
        <v>3160.8</v>
      </c>
      <c r="K435" s="17">
        <v>245.1</v>
      </c>
      <c r="L435" s="17">
        <v>0.1278</v>
      </c>
      <c r="M435" s="17">
        <v>284.78500000000003</v>
      </c>
      <c r="N435" s="17">
        <v>219</v>
      </c>
      <c r="O435" s="17">
        <v>32876</v>
      </c>
      <c r="P435" s="17">
        <v>1407.7</v>
      </c>
      <c r="Q435" s="17">
        <v>-24.3</v>
      </c>
      <c r="R435" s="17">
        <v>11912.237999999999</v>
      </c>
      <c r="S435" s="17">
        <v>50.5</v>
      </c>
      <c r="T435" s="17">
        <v>-32.677999999999997</v>
      </c>
      <c r="U435" s="17">
        <v>-0.36849999999999999</v>
      </c>
      <c r="V435" s="17">
        <v>-5.1749999999999998</v>
      </c>
      <c r="W435" s="17">
        <v>25578.612420000001</v>
      </c>
      <c r="X435" s="17">
        <v>17842.8</v>
      </c>
      <c r="Y435" s="17">
        <v>55.15</v>
      </c>
      <c r="Z435" s="17">
        <v>-168.74</v>
      </c>
    </row>
    <row r="436" spans="1:26" x14ac:dyDescent="0.2">
      <c r="A436" s="27">
        <v>44974</v>
      </c>
      <c r="B436" s="17">
        <v>876.16399999999999</v>
      </c>
      <c r="C436" s="14">
        <v>10.55</v>
      </c>
      <c r="D436" s="17">
        <v>-386</v>
      </c>
      <c r="E436" s="17">
        <v>93.563000000000002</v>
      </c>
      <c r="F436" s="17">
        <v>115</v>
      </c>
      <c r="G436" s="17">
        <v>1066.6300000000001</v>
      </c>
      <c r="H436" s="17">
        <v>19</v>
      </c>
      <c r="I436" s="17">
        <v>-139.298</v>
      </c>
      <c r="J436" s="17">
        <v>3162</v>
      </c>
      <c r="K436" s="17">
        <v>245.1</v>
      </c>
      <c r="L436" s="17">
        <v>0.159</v>
      </c>
      <c r="M436" s="17">
        <v>282.56</v>
      </c>
      <c r="N436" s="17">
        <v>220</v>
      </c>
      <c r="O436" s="17">
        <v>33835</v>
      </c>
      <c r="P436" s="17">
        <v>1438.5</v>
      </c>
      <c r="Q436" s="17">
        <v>-24.125</v>
      </c>
      <c r="R436" s="17">
        <v>12233.975</v>
      </c>
      <c r="S436" s="17">
        <v>50.7</v>
      </c>
      <c r="T436" s="17">
        <v>-34</v>
      </c>
      <c r="U436" s="17">
        <v>-0.34200000000000003</v>
      </c>
      <c r="V436" s="17">
        <v>-5.2949999999999999</v>
      </c>
      <c r="W436" s="17">
        <v>25578.612420000001</v>
      </c>
      <c r="X436" s="17">
        <v>16676</v>
      </c>
      <c r="Y436" s="17">
        <v>55.771000000000001</v>
      </c>
      <c r="Z436" s="17">
        <v>-170.59</v>
      </c>
    </row>
    <row r="437" spans="1:26" x14ac:dyDescent="0.2">
      <c r="A437" s="27">
        <v>44973</v>
      </c>
      <c r="B437" s="17">
        <v>885.48699999999997</v>
      </c>
      <c r="C437" s="14">
        <v>10.952999999999999</v>
      </c>
      <c r="D437" s="17">
        <v>-394</v>
      </c>
      <c r="E437" s="17">
        <v>95.5</v>
      </c>
      <c r="F437" s="17">
        <v>114.49</v>
      </c>
      <c r="G437" s="17">
        <v>1055</v>
      </c>
      <c r="H437" s="17">
        <v>13</v>
      </c>
      <c r="I437" s="17">
        <v>-160.74700000000001</v>
      </c>
      <c r="J437" s="17">
        <v>3231.6660000000002</v>
      </c>
      <c r="K437" s="17">
        <v>238</v>
      </c>
      <c r="L437" s="17">
        <v>0.14000000000000001</v>
      </c>
      <c r="M437" s="17">
        <v>260.25</v>
      </c>
      <c r="N437" s="17">
        <v>194.5</v>
      </c>
      <c r="O437" s="17">
        <v>32740</v>
      </c>
      <c r="P437" s="17">
        <v>1437</v>
      </c>
      <c r="Q437" s="17">
        <v>-23.919</v>
      </c>
      <c r="R437" s="17">
        <v>12451.627</v>
      </c>
      <c r="S437" s="17">
        <v>50.6</v>
      </c>
      <c r="T437" s="17">
        <v>-33.454999999999998</v>
      </c>
      <c r="U437" s="17">
        <v>-0.38800000000000001</v>
      </c>
      <c r="V437" s="17">
        <v>-5.0049999999999999</v>
      </c>
      <c r="W437" s="17">
        <v>25578.612420000001</v>
      </c>
      <c r="X437" s="17">
        <v>16604.8</v>
      </c>
      <c r="Y437" s="17">
        <v>55.786000000000001</v>
      </c>
      <c r="Z437" s="17">
        <v>-170.18600000000001</v>
      </c>
    </row>
    <row r="438" spans="1:26" x14ac:dyDescent="0.2">
      <c r="A438" s="27">
        <v>44972</v>
      </c>
      <c r="B438" s="17">
        <v>838.5</v>
      </c>
      <c r="C438" s="14">
        <v>11.05</v>
      </c>
      <c r="D438" s="17">
        <v>-399</v>
      </c>
      <c r="E438" s="17">
        <v>92.1</v>
      </c>
      <c r="F438" s="17">
        <v>114.08</v>
      </c>
      <c r="G438" s="17">
        <v>1039.81</v>
      </c>
      <c r="H438" s="17">
        <v>33.433</v>
      </c>
      <c r="I438" s="17">
        <v>-95.968000000000004</v>
      </c>
      <c r="J438" s="17">
        <v>3210</v>
      </c>
      <c r="K438" s="17">
        <v>230</v>
      </c>
      <c r="L438" s="17">
        <v>0.17680000000000001</v>
      </c>
      <c r="M438" s="17">
        <v>257</v>
      </c>
      <c r="N438" s="17">
        <v>216.16985</v>
      </c>
      <c r="O438" s="17">
        <v>34922.5</v>
      </c>
      <c r="P438" s="17">
        <v>1423.6</v>
      </c>
      <c r="Q438" s="17">
        <v>-22.75</v>
      </c>
      <c r="R438" s="17">
        <v>12404.147000000001</v>
      </c>
      <c r="S438" s="17">
        <v>51.3</v>
      </c>
      <c r="T438" s="17">
        <v>-32.58</v>
      </c>
      <c r="U438" s="17">
        <v>-0.35870000000000002</v>
      </c>
      <c r="V438" s="17">
        <v>-4.9550000000000001</v>
      </c>
      <c r="W438" s="17">
        <v>25578.612420000001</v>
      </c>
      <c r="X438" s="17">
        <v>17564.5</v>
      </c>
      <c r="Y438" s="17">
        <v>55.655999999999999</v>
      </c>
      <c r="Z438" s="17">
        <v>-167.709</v>
      </c>
    </row>
    <row r="439" spans="1:26" x14ac:dyDescent="0.2">
      <c r="A439" s="27">
        <v>44971</v>
      </c>
      <c r="B439" s="17">
        <v>832.00900000000001</v>
      </c>
      <c r="C439" s="14">
        <v>10.95</v>
      </c>
      <c r="D439" s="17">
        <v>-395</v>
      </c>
      <c r="E439" s="17">
        <v>88.4</v>
      </c>
      <c r="F439" s="17">
        <v>113.66500000000001</v>
      </c>
      <c r="G439" s="17">
        <v>1026.0450000000001</v>
      </c>
      <c r="H439" s="17">
        <v>14.803000000000001</v>
      </c>
      <c r="I439" s="17">
        <v>-219.52199999999999</v>
      </c>
      <c r="J439" s="17">
        <v>3222.5</v>
      </c>
      <c r="K439" s="17">
        <v>240</v>
      </c>
      <c r="L439" s="17">
        <v>0.161</v>
      </c>
      <c r="M439" s="17">
        <v>264.75</v>
      </c>
      <c r="N439" s="17">
        <v>219.8725</v>
      </c>
      <c r="O439" s="17">
        <v>30730</v>
      </c>
      <c r="P439" s="17">
        <v>1372.5</v>
      </c>
      <c r="Q439" s="17">
        <v>-27.25</v>
      </c>
      <c r="R439" s="17">
        <v>11609.277</v>
      </c>
      <c r="S439" s="17">
        <v>51.8</v>
      </c>
      <c r="T439" s="17">
        <v>-33</v>
      </c>
      <c r="U439" s="17">
        <v>-0.39319999999999999</v>
      </c>
      <c r="V439" s="17">
        <v>-4.66</v>
      </c>
      <c r="W439" s="17">
        <v>25578.612420000001</v>
      </c>
      <c r="X439" s="17">
        <v>17031</v>
      </c>
      <c r="Y439" s="17">
        <v>56.104999999999997</v>
      </c>
      <c r="Z439" s="17">
        <v>-166.57</v>
      </c>
    </row>
    <row r="440" spans="1:26" x14ac:dyDescent="0.2">
      <c r="A440" s="27">
        <v>44970</v>
      </c>
      <c r="B440" s="17">
        <v>832.45500000000004</v>
      </c>
      <c r="C440" s="14">
        <v>10.85</v>
      </c>
      <c r="D440" s="17">
        <v>-395.5</v>
      </c>
      <c r="E440" s="17">
        <v>88.837000000000003</v>
      </c>
      <c r="F440" s="17">
        <v>113</v>
      </c>
      <c r="G440" s="17">
        <v>1044.56</v>
      </c>
      <c r="H440" s="17">
        <v>30</v>
      </c>
      <c r="I440" s="17">
        <v>-163.779</v>
      </c>
      <c r="J440" s="17">
        <v>3217.5</v>
      </c>
      <c r="K440" s="17">
        <v>227.5</v>
      </c>
      <c r="L440" s="17">
        <v>0.13</v>
      </c>
      <c r="M440" s="17">
        <v>270.22000000000003</v>
      </c>
      <c r="N440" s="17">
        <v>222.33510999999999</v>
      </c>
      <c r="O440" s="17">
        <v>38355</v>
      </c>
      <c r="P440" s="17">
        <v>1372.1</v>
      </c>
      <c r="Q440" s="17">
        <v>-25.5</v>
      </c>
      <c r="R440" s="17">
        <v>10878.504999999999</v>
      </c>
      <c r="S440" s="17">
        <v>51.2</v>
      </c>
      <c r="T440" s="17">
        <v>-32.5</v>
      </c>
      <c r="U440" s="17">
        <v>-0.35870000000000002</v>
      </c>
      <c r="V440" s="17">
        <v>-4.6500000000000004</v>
      </c>
      <c r="W440" s="17">
        <v>25578.612420000001</v>
      </c>
      <c r="X440" s="17">
        <v>16733</v>
      </c>
      <c r="Y440" s="17">
        <v>56.131</v>
      </c>
      <c r="Z440" s="17">
        <v>-165.65</v>
      </c>
    </row>
    <row r="441" spans="1:26" x14ac:dyDescent="0.2">
      <c r="A441" s="27">
        <v>44967</v>
      </c>
      <c r="B441" s="17">
        <v>851.11400000000003</v>
      </c>
      <c r="C441" s="14">
        <v>10.95</v>
      </c>
      <c r="D441" s="17">
        <v>-408.25</v>
      </c>
      <c r="E441" s="17">
        <v>90.72</v>
      </c>
      <c r="F441" s="17">
        <v>112.765</v>
      </c>
      <c r="G441" s="17">
        <v>1080.17</v>
      </c>
      <c r="H441" s="17">
        <v>7.5</v>
      </c>
      <c r="I441" s="17">
        <v>-197.249</v>
      </c>
      <c r="J441" s="17">
        <v>3271.6669999999999</v>
      </c>
      <c r="K441" s="17">
        <v>235</v>
      </c>
      <c r="L441" s="17">
        <v>0.2097</v>
      </c>
      <c r="M441" s="17">
        <v>277.20499999999998</v>
      </c>
      <c r="N441" s="17">
        <v>224.5</v>
      </c>
      <c r="O441" s="17">
        <v>38560</v>
      </c>
      <c r="P441" s="17">
        <v>1366.5</v>
      </c>
      <c r="Q441" s="17">
        <v>-26.003</v>
      </c>
      <c r="R441" s="17">
        <v>10647.85</v>
      </c>
      <c r="S441" s="17">
        <v>52</v>
      </c>
      <c r="T441" s="17">
        <v>-32.25</v>
      </c>
      <c r="U441" s="17">
        <v>-0.35549999999999998</v>
      </c>
      <c r="V441" s="17">
        <v>-4.4249999999999998</v>
      </c>
      <c r="W441" s="17">
        <v>25578.612420000001</v>
      </c>
      <c r="X441" s="17">
        <v>16380</v>
      </c>
      <c r="Y441" s="17">
        <v>56.435000000000002</v>
      </c>
      <c r="Z441" s="17">
        <v>-165.77</v>
      </c>
    </row>
    <row r="442" spans="1:26" x14ac:dyDescent="0.2">
      <c r="A442" s="27">
        <v>44966</v>
      </c>
      <c r="B442" s="17">
        <v>875.5</v>
      </c>
      <c r="C442" s="14">
        <v>11.05</v>
      </c>
      <c r="D442" s="17">
        <v>-404</v>
      </c>
      <c r="E442" s="17">
        <v>91</v>
      </c>
      <c r="F442" s="17">
        <v>114.065</v>
      </c>
      <c r="G442" s="17">
        <v>1040</v>
      </c>
      <c r="H442" s="17">
        <v>7.5</v>
      </c>
      <c r="I442" s="17">
        <v>-180.09700000000001</v>
      </c>
      <c r="J442" s="17">
        <v>3255</v>
      </c>
      <c r="K442" s="17">
        <v>255.1</v>
      </c>
      <c r="L442" s="17">
        <v>0.13700000000000001</v>
      </c>
      <c r="M442" s="17">
        <v>269.75</v>
      </c>
      <c r="N442" s="17">
        <v>221.82001</v>
      </c>
      <c r="O442" s="17">
        <v>35550</v>
      </c>
      <c r="P442" s="17">
        <v>1354.5</v>
      </c>
      <c r="Q442" s="17">
        <v>-26.888000000000002</v>
      </c>
      <c r="R442" s="17">
        <v>9631.3240000000005</v>
      </c>
      <c r="S442" s="17">
        <v>51</v>
      </c>
      <c r="T442" s="17">
        <v>-31.8</v>
      </c>
      <c r="U442" s="17">
        <v>-0.37780000000000002</v>
      </c>
      <c r="V442" s="17">
        <v>-4.5250000000000004</v>
      </c>
      <c r="W442" s="17">
        <v>25578.612420000001</v>
      </c>
      <c r="X442" s="17">
        <v>16297.5</v>
      </c>
      <c r="Y442" s="17">
        <v>57.71</v>
      </c>
      <c r="Z442" s="17">
        <v>-167.4</v>
      </c>
    </row>
    <row r="443" spans="1:26" x14ac:dyDescent="0.2">
      <c r="A443" s="27">
        <v>44965</v>
      </c>
      <c r="B443" s="17">
        <v>834.5</v>
      </c>
      <c r="C443" s="14">
        <v>11.4</v>
      </c>
      <c r="D443" s="17">
        <v>-399.5</v>
      </c>
      <c r="E443" s="17">
        <v>89.3</v>
      </c>
      <c r="F443" s="17">
        <v>111.52500000000001</v>
      </c>
      <c r="G443" s="17">
        <v>1020</v>
      </c>
      <c r="H443" s="17">
        <v>7</v>
      </c>
      <c r="I443" s="17">
        <v>-205.994</v>
      </c>
      <c r="J443" s="17">
        <v>3143.75</v>
      </c>
      <c r="K443" s="17">
        <v>255.2</v>
      </c>
      <c r="L443" s="17">
        <v>0.15</v>
      </c>
      <c r="M443" s="17">
        <v>284.75</v>
      </c>
      <c r="N443" s="17">
        <v>231.5</v>
      </c>
      <c r="O443" s="17">
        <v>33655</v>
      </c>
      <c r="P443" s="17">
        <v>1306</v>
      </c>
      <c r="Q443" s="17">
        <v>-27.5</v>
      </c>
      <c r="R443" s="17">
        <v>9595</v>
      </c>
      <c r="S443" s="17">
        <v>51</v>
      </c>
      <c r="T443" s="17">
        <v>-32.5</v>
      </c>
      <c r="U443" s="17">
        <v>-0.3735</v>
      </c>
      <c r="V443" s="17">
        <v>-4.5199999999999996</v>
      </c>
      <c r="W443" s="17">
        <v>25578.612420000001</v>
      </c>
      <c r="X443" s="17">
        <v>14996.3</v>
      </c>
      <c r="Y443" s="17">
        <v>56.811999999999998</v>
      </c>
      <c r="Z443" s="17">
        <v>-162.958</v>
      </c>
    </row>
    <row r="444" spans="1:26" x14ac:dyDescent="0.2">
      <c r="A444" s="27">
        <v>44964</v>
      </c>
      <c r="B444" s="17">
        <v>829.5</v>
      </c>
      <c r="C444" s="14">
        <v>10.935</v>
      </c>
      <c r="D444" s="17">
        <v>-390</v>
      </c>
      <c r="E444" s="17">
        <v>87.65</v>
      </c>
      <c r="F444" s="17">
        <v>111.5</v>
      </c>
      <c r="G444" s="17">
        <v>1025</v>
      </c>
      <c r="H444" s="17">
        <v>-2.11</v>
      </c>
      <c r="I444" s="17">
        <v>-180.244</v>
      </c>
      <c r="J444" s="17">
        <v>3124.5749999999998</v>
      </c>
      <c r="K444" s="17">
        <v>260.2</v>
      </c>
      <c r="L444" s="17">
        <v>0.159</v>
      </c>
      <c r="M444" s="17">
        <v>283.14</v>
      </c>
      <c r="N444" s="17">
        <v>228</v>
      </c>
      <c r="O444" s="17">
        <v>32265</v>
      </c>
      <c r="P444" s="17">
        <v>1273.9000000000001</v>
      </c>
      <c r="Q444" s="17">
        <v>-26.5</v>
      </c>
      <c r="R444" s="17">
        <v>10333</v>
      </c>
      <c r="S444" s="17">
        <v>51.3</v>
      </c>
      <c r="T444" s="17">
        <v>-30.715</v>
      </c>
      <c r="U444" s="17">
        <v>-0.32650000000000001</v>
      </c>
      <c r="V444" s="17">
        <v>-4.7050000000000001</v>
      </c>
      <c r="W444" s="17">
        <v>25578.612420000001</v>
      </c>
      <c r="X444" s="17">
        <v>15424.8</v>
      </c>
      <c r="Y444" s="17">
        <v>56.95</v>
      </c>
      <c r="Z444" s="17">
        <v>-161.66800000000001</v>
      </c>
    </row>
    <row r="445" spans="1:26" x14ac:dyDescent="0.2">
      <c r="A445" s="27">
        <v>44963</v>
      </c>
      <c r="B445" s="17">
        <v>819.5</v>
      </c>
      <c r="C445" s="14">
        <v>11.145</v>
      </c>
      <c r="D445" s="17">
        <v>-412</v>
      </c>
      <c r="E445" s="17">
        <v>87.15</v>
      </c>
      <c r="F445" s="17">
        <v>113</v>
      </c>
      <c r="G445" s="17">
        <v>1011.795</v>
      </c>
      <c r="H445" s="17">
        <v>-2.11</v>
      </c>
      <c r="I445" s="17">
        <v>-209.78899999999999</v>
      </c>
      <c r="J445" s="17">
        <v>3138.5</v>
      </c>
      <c r="K445" s="17">
        <v>260</v>
      </c>
      <c r="L445" s="17">
        <v>9.5500000000000002E-2</v>
      </c>
      <c r="M445" s="17">
        <v>270.02999999999997</v>
      </c>
      <c r="N445" s="17">
        <v>219.57500999999999</v>
      </c>
      <c r="O445" s="17">
        <v>26785</v>
      </c>
      <c r="P445" s="17">
        <v>1289.8</v>
      </c>
      <c r="Q445" s="17">
        <v>-21.428000000000001</v>
      </c>
      <c r="R445" s="17">
        <v>10500.25</v>
      </c>
      <c r="S445" s="17">
        <v>53.3</v>
      </c>
      <c r="T445" s="17">
        <v>-28.43</v>
      </c>
      <c r="U445" s="17">
        <v>-0.33629999999999999</v>
      </c>
      <c r="V445" s="17">
        <v>-4.585</v>
      </c>
      <c r="W445" s="17">
        <v>25578.612420000001</v>
      </c>
      <c r="X445" s="17">
        <v>14997.5</v>
      </c>
      <c r="Y445" s="17">
        <v>56.802</v>
      </c>
      <c r="Z445" s="17">
        <v>-163.33699999999999</v>
      </c>
    </row>
    <row r="446" spans="1:26" x14ac:dyDescent="0.2">
      <c r="A446" s="27">
        <v>44960</v>
      </c>
      <c r="B446" s="17">
        <v>832.5</v>
      </c>
      <c r="C446" s="14">
        <v>10.85</v>
      </c>
      <c r="D446" s="17">
        <v>-411.505</v>
      </c>
      <c r="E446" s="17">
        <v>88.25</v>
      </c>
      <c r="F446" s="17">
        <v>113</v>
      </c>
      <c r="G446" s="17">
        <v>1003.8049999999999</v>
      </c>
      <c r="H446" s="17">
        <v>-2.11</v>
      </c>
      <c r="I446" s="17">
        <v>-148.62100000000001</v>
      </c>
      <c r="J446" s="17">
        <v>3099.5</v>
      </c>
      <c r="K446" s="17">
        <v>270.7</v>
      </c>
      <c r="L446" s="17">
        <v>3.95E-2</v>
      </c>
      <c r="M446" s="17">
        <v>269.89499999999998</v>
      </c>
      <c r="N446" s="17">
        <v>218.58</v>
      </c>
      <c r="O446" s="17">
        <v>26535</v>
      </c>
      <c r="P446" s="17">
        <v>1295.2</v>
      </c>
      <c r="Q446" s="17">
        <v>-23.172000000000001</v>
      </c>
      <c r="R446" s="17">
        <v>10196.629999999999</v>
      </c>
      <c r="S446" s="17">
        <v>55.1</v>
      </c>
      <c r="T446" s="17">
        <v>-27.6</v>
      </c>
      <c r="U446" s="17">
        <v>-0.38200000000000001</v>
      </c>
      <c r="V446" s="17">
        <v>-4.3650000000000002</v>
      </c>
      <c r="W446" s="17">
        <v>25578.612420000001</v>
      </c>
      <c r="X446" s="17">
        <v>14517.4</v>
      </c>
      <c r="Y446" s="17">
        <v>57.988</v>
      </c>
      <c r="Z446" s="17">
        <v>-163.37</v>
      </c>
    </row>
    <row r="447" spans="1:26" x14ac:dyDescent="0.2">
      <c r="A447" s="27">
        <v>44959</v>
      </c>
      <c r="B447" s="17">
        <v>837.5</v>
      </c>
      <c r="C447" s="14">
        <v>10.701000000000001</v>
      </c>
      <c r="D447" s="17">
        <v>-402.5</v>
      </c>
      <c r="E447" s="17">
        <v>88.6</v>
      </c>
      <c r="F447" s="17">
        <v>113.54</v>
      </c>
      <c r="G447" s="17">
        <v>1000.71</v>
      </c>
      <c r="H447" s="17">
        <v>-2.11</v>
      </c>
      <c r="I447" s="17">
        <v>-168.018</v>
      </c>
      <c r="J447" s="17">
        <v>3085.75</v>
      </c>
      <c r="K447" s="17">
        <v>265</v>
      </c>
      <c r="L447" s="17">
        <v>0.1772</v>
      </c>
      <c r="M447" s="17">
        <v>267.68</v>
      </c>
      <c r="N447" s="17">
        <v>219.71001000000001</v>
      </c>
      <c r="O447" s="17">
        <v>27670</v>
      </c>
      <c r="P447" s="17">
        <v>1262</v>
      </c>
      <c r="Q447" s="17">
        <v>-22.4</v>
      </c>
      <c r="R447" s="17">
        <v>9968</v>
      </c>
      <c r="S447" s="17">
        <v>57</v>
      </c>
      <c r="T447" s="17">
        <v>-27.5</v>
      </c>
      <c r="U447" s="17">
        <v>-0.43120000000000003</v>
      </c>
      <c r="V447" s="17">
        <v>-4.2050000000000001</v>
      </c>
      <c r="W447" s="17">
        <v>25578.612420000001</v>
      </c>
      <c r="X447" s="17">
        <v>12418</v>
      </c>
      <c r="Y447" s="17">
        <v>59.55</v>
      </c>
      <c r="Z447" s="17">
        <v>-161.61500000000001</v>
      </c>
    </row>
    <row r="448" spans="1:26" x14ac:dyDescent="0.2">
      <c r="A448" s="27">
        <v>44958</v>
      </c>
      <c r="B448" s="17">
        <v>814.93100000000004</v>
      </c>
      <c r="C448" s="14">
        <v>11</v>
      </c>
      <c r="D448" s="17">
        <v>-396</v>
      </c>
      <c r="E448" s="17">
        <v>83.75</v>
      </c>
      <c r="F448" s="17">
        <v>110.96</v>
      </c>
      <c r="G448" s="17">
        <v>999.01499999999999</v>
      </c>
      <c r="H448" s="17">
        <v>-2.11</v>
      </c>
      <c r="I448" s="17">
        <v>-174.09800000000001</v>
      </c>
      <c r="J448" s="17">
        <v>3057.5</v>
      </c>
      <c r="K448" s="17">
        <v>260</v>
      </c>
      <c r="L448" s="17">
        <v>0.1772</v>
      </c>
      <c r="M448" s="17">
        <v>279</v>
      </c>
      <c r="N448" s="17">
        <v>237.37334999999999</v>
      </c>
      <c r="O448" s="17">
        <v>25680</v>
      </c>
      <c r="P448" s="17">
        <v>1268.8</v>
      </c>
      <c r="Q448" s="17">
        <v>-24.856000000000002</v>
      </c>
      <c r="R448" s="17">
        <v>9791.2000000000007</v>
      </c>
      <c r="S448" s="17">
        <v>56.3</v>
      </c>
      <c r="T448" s="17">
        <v>-26.585000000000001</v>
      </c>
      <c r="U448" s="17">
        <v>-0.43780000000000002</v>
      </c>
      <c r="V448" s="17">
        <v>-4.24</v>
      </c>
      <c r="W448" s="17">
        <v>25578.612420000001</v>
      </c>
      <c r="X448" s="17">
        <v>14945.5</v>
      </c>
      <c r="Y448" s="17">
        <v>59.47</v>
      </c>
      <c r="Z448" s="17">
        <v>-167.51</v>
      </c>
    </row>
    <row r="449" spans="1:26" x14ac:dyDescent="0.2">
      <c r="A449" s="27">
        <v>44957</v>
      </c>
      <c r="B449" s="17">
        <v>814.60299999999995</v>
      </c>
      <c r="C449" s="14">
        <v>11.05</v>
      </c>
      <c r="D449" s="17">
        <v>-382</v>
      </c>
      <c r="E449" s="17">
        <v>83.787000000000006</v>
      </c>
      <c r="F449" s="17">
        <v>111</v>
      </c>
      <c r="G449" s="17">
        <v>999.82500000000005</v>
      </c>
      <c r="H449" s="17">
        <v>0.495</v>
      </c>
      <c r="I449" s="17">
        <v>-246.892</v>
      </c>
      <c r="J449" s="17">
        <v>3100</v>
      </c>
      <c r="K449" s="17">
        <v>263.10000000000002</v>
      </c>
      <c r="L449" s="17">
        <v>0.16200000000000001</v>
      </c>
      <c r="M449" s="17">
        <v>292</v>
      </c>
      <c r="N449" s="17">
        <v>237</v>
      </c>
      <c r="O449" s="17">
        <v>27185</v>
      </c>
      <c r="P449" s="17">
        <v>1301.5</v>
      </c>
      <c r="Q449" s="17">
        <v>-24.236999999999998</v>
      </c>
      <c r="R449" s="17">
        <v>10042.531999999999</v>
      </c>
      <c r="S449" s="17">
        <v>57.3</v>
      </c>
      <c r="T449" s="17">
        <v>-26.074999999999999</v>
      </c>
      <c r="U449" s="17">
        <v>-0.3705</v>
      </c>
      <c r="V449" s="17">
        <v>-4.0350000000000001</v>
      </c>
      <c r="W449" s="17">
        <v>25578.612420000001</v>
      </c>
      <c r="X449" s="17">
        <v>14444.3</v>
      </c>
      <c r="Y449" s="17">
        <v>59.475999999999999</v>
      </c>
      <c r="Z449" s="17">
        <v>-159.83500000000001</v>
      </c>
    </row>
    <row r="450" spans="1:26" x14ac:dyDescent="0.2">
      <c r="A450" s="27">
        <v>44956</v>
      </c>
      <c r="B450" s="17">
        <v>830.00099999999998</v>
      </c>
      <c r="C450" s="14">
        <v>11.125</v>
      </c>
      <c r="D450" s="17">
        <v>-359</v>
      </c>
      <c r="E450" s="17">
        <v>84</v>
      </c>
      <c r="F450" s="17">
        <v>112.5</v>
      </c>
      <c r="G450" s="17">
        <v>1007.03</v>
      </c>
      <c r="H450" s="17">
        <v>0.495</v>
      </c>
      <c r="I450" s="17">
        <v>-154.595</v>
      </c>
      <c r="J450" s="17">
        <v>3109</v>
      </c>
      <c r="K450" s="17">
        <v>266.10000000000002</v>
      </c>
      <c r="L450" s="17">
        <v>0.127</v>
      </c>
      <c r="M450" s="17">
        <v>299.75</v>
      </c>
      <c r="N450" s="17">
        <v>257.11917</v>
      </c>
      <c r="O450" s="17">
        <v>25315</v>
      </c>
      <c r="P450" s="17">
        <v>1331.4</v>
      </c>
      <c r="Q450" s="17">
        <v>-27.75</v>
      </c>
      <c r="R450" s="17">
        <v>10319.641</v>
      </c>
      <c r="S450" s="17">
        <v>58.45</v>
      </c>
      <c r="T450" s="17">
        <v>-26</v>
      </c>
      <c r="U450" s="17">
        <v>-0.42599999999999999</v>
      </c>
      <c r="V450" s="17">
        <v>-3.9649999999999999</v>
      </c>
      <c r="W450" s="17">
        <v>25578.612420000001</v>
      </c>
      <c r="X450" s="17">
        <v>14300.5</v>
      </c>
      <c r="Y450" s="17">
        <v>60.63</v>
      </c>
      <c r="Z450" s="17">
        <v>-160.88999999999999</v>
      </c>
    </row>
    <row r="451" spans="1:26" x14ac:dyDescent="0.2">
      <c r="A451" s="27">
        <v>44953</v>
      </c>
      <c r="B451" s="17">
        <v>851.5</v>
      </c>
      <c r="C451" s="14">
        <v>11.15</v>
      </c>
      <c r="D451" s="17">
        <v>-330.613</v>
      </c>
      <c r="E451" s="17">
        <v>84.75</v>
      </c>
      <c r="F451" s="17">
        <v>109</v>
      </c>
      <c r="G451" s="17">
        <v>967.11500000000001</v>
      </c>
      <c r="H451" s="17">
        <v>0.495</v>
      </c>
      <c r="I451" s="17">
        <v>-207.24799999999999</v>
      </c>
      <c r="J451" s="17">
        <v>3010.05</v>
      </c>
      <c r="K451" s="17">
        <v>260</v>
      </c>
      <c r="L451" s="17">
        <v>0.09</v>
      </c>
      <c r="M451" s="17">
        <v>292.5</v>
      </c>
      <c r="N451" s="17">
        <v>242</v>
      </c>
      <c r="O451" s="17">
        <v>25405</v>
      </c>
      <c r="P451" s="17">
        <v>1276.5</v>
      </c>
      <c r="Q451" s="17">
        <v>-24.25</v>
      </c>
      <c r="R451" s="17">
        <v>10119.725</v>
      </c>
      <c r="S451" s="17">
        <v>56</v>
      </c>
      <c r="T451" s="17">
        <v>-25.614999999999998</v>
      </c>
      <c r="U451" s="17">
        <v>-0.34499999999999997</v>
      </c>
      <c r="V451" s="17">
        <v>-3.835</v>
      </c>
      <c r="W451" s="17">
        <v>25578.612420000001</v>
      </c>
      <c r="X451" s="17">
        <v>13974.5</v>
      </c>
      <c r="Y451" s="17">
        <v>58.95</v>
      </c>
      <c r="Z451" s="17">
        <v>-155.35300000000001</v>
      </c>
    </row>
    <row r="452" spans="1:26" x14ac:dyDescent="0.2">
      <c r="A452" s="27">
        <v>44952</v>
      </c>
      <c r="B452" s="17">
        <v>858.54600000000005</v>
      </c>
      <c r="C452" s="14">
        <v>11.22</v>
      </c>
      <c r="D452" s="17">
        <v>-351</v>
      </c>
      <c r="E452" s="17">
        <v>85.35</v>
      </c>
      <c r="F452" s="17">
        <v>111</v>
      </c>
      <c r="G452" s="17">
        <v>970.01</v>
      </c>
      <c r="H452" s="17">
        <v>-5.59</v>
      </c>
      <c r="I452" s="17">
        <v>-198.989</v>
      </c>
      <c r="J452" s="17">
        <v>3100</v>
      </c>
      <c r="K452" s="17">
        <v>285</v>
      </c>
      <c r="L452" s="17">
        <v>4.5999999999999999E-2</v>
      </c>
      <c r="M452" s="17">
        <v>294.90199999999999</v>
      </c>
      <c r="N452" s="17">
        <v>249.56</v>
      </c>
      <c r="O452" s="17">
        <v>24465</v>
      </c>
      <c r="P452" s="17">
        <v>1251</v>
      </c>
      <c r="Q452" s="17">
        <v>-28</v>
      </c>
      <c r="R452" s="17">
        <v>10440.75</v>
      </c>
      <c r="S452" s="17">
        <v>56.5</v>
      </c>
      <c r="T452" s="17">
        <v>-25.75</v>
      </c>
      <c r="U452" s="17">
        <v>-0.33450000000000002</v>
      </c>
      <c r="V452" s="17">
        <v>-3.7050000000000001</v>
      </c>
      <c r="W452" s="17">
        <v>25578.612420000001</v>
      </c>
      <c r="X452" s="17">
        <v>13092.3</v>
      </c>
      <c r="Y452" s="17">
        <v>60.094999999999999</v>
      </c>
      <c r="Z452" s="17">
        <v>-157.29</v>
      </c>
    </row>
    <row r="453" spans="1:26" x14ac:dyDescent="0.2">
      <c r="A453" s="27">
        <v>44951</v>
      </c>
      <c r="B453" s="17">
        <v>853.14800000000002</v>
      </c>
      <c r="C453" s="14">
        <v>10.5</v>
      </c>
      <c r="D453" s="17">
        <v>-361.435</v>
      </c>
      <c r="E453" s="17">
        <v>86.5</v>
      </c>
      <c r="F453" s="17">
        <v>114</v>
      </c>
      <c r="G453" s="17">
        <v>984.995</v>
      </c>
      <c r="H453" s="17">
        <v>0.78500000000000003</v>
      </c>
      <c r="I453" s="17">
        <v>-211.64400000000001</v>
      </c>
      <c r="J453" s="17">
        <v>3167.7150000000001</v>
      </c>
      <c r="K453" s="17">
        <v>285.3</v>
      </c>
      <c r="L453" s="17">
        <v>8.77E-2</v>
      </c>
      <c r="M453" s="17">
        <v>292.47500000000002</v>
      </c>
      <c r="N453" s="17">
        <v>239.11250000000001</v>
      </c>
      <c r="O453" s="17">
        <v>25080</v>
      </c>
      <c r="P453" s="17">
        <v>1329.7</v>
      </c>
      <c r="Q453" s="17">
        <v>-26.486999999999998</v>
      </c>
      <c r="R453" s="17">
        <v>9880.8449999999993</v>
      </c>
      <c r="S453" s="17">
        <v>56.75</v>
      </c>
      <c r="T453" s="17">
        <v>-26.085000000000001</v>
      </c>
      <c r="U453" s="17">
        <v>-0.32900000000000001</v>
      </c>
      <c r="V453" s="17">
        <v>-3.7149999999999999</v>
      </c>
      <c r="W453" s="17">
        <v>25578.612420000001</v>
      </c>
      <c r="X453" s="17">
        <v>13131.5</v>
      </c>
      <c r="Y453" s="17">
        <v>61.92</v>
      </c>
      <c r="Z453" s="17">
        <v>-160.28</v>
      </c>
    </row>
    <row r="454" spans="1:26" x14ac:dyDescent="0.2">
      <c r="A454" s="27">
        <v>44950</v>
      </c>
      <c r="B454" s="17">
        <v>848.5</v>
      </c>
      <c r="C454" s="14">
        <v>10.08</v>
      </c>
      <c r="D454" s="17">
        <v>-365</v>
      </c>
      <c r="E454" s="17">
        <v>87.1</v>
      </c>
      <c r="F454" s="17">
        <v>116.01</v>
      </c>
      <c r="G454" s="17">
        <v>972.94</v>
      </c>
      <c r="H454" s="17">
        <v>-16.068000000000001</v>
      </c>
      <c r="I454" s="17">
        <v>-301.63299999999998</v>
      </c>
      <c r="J454" s="17">
        <v>3198.55</v>
      </c>
      <c r="K454" s="17">
        <v>285</v>
      </c>
      <c r="L454" s="17">
        <v>2.5499999999999998E-2</v>
      </c>
      <c r="M454" s="17">
        <v>287.75</v>
      </c>
      <c r="N454" s="17">
        <v>260.5</v>
      </c>
      <c r="O454" s="17">
        <v>24762.5</v>
      </c>
      <c r="P454" s="17">
        <v>1362.3</v>
      </c>
      <c r="Q454" s="17">
        <v>-27.975000000000001</v>
      </c>
      <c r="R454" s="17">
        <v>9227.2000000000007</v>
      </c>
      <c r="S454" s="17">
        <v>54.5</v>
      </c>
      <c r="T454" s="17">
        <v>-25.555</v>
      </c>
      <c r="U454" s="17">
        <v>-0.32650000000000001</v>
      </c>
      <c r="V454" s="17">
        <v>-3.605</v>
      </c>
      <c r="W454" s="17">
        <v>25578.612420000001</v>
      </c>
      <c r="X454" s="17">
        <v>13011</v>
      </c>
      <c r="Y454" s="17">
        <v>62.338000000000001</v>
      </c>
      <c r="Z454" s="17">
        <v>-160.80000000000001</v>
      </c>
    </row>
    <row r="455" spans="1:26" x14ac:dyDescent="0.2">
      <c r="A455" s="27">
        <v>44949</v>
      </c>
      <c r="B455" s="17">
        <v>844.5</v>
      </c>
      <c r="C455" s="14">
        <v>9.9</v>
      </c>
      <c r="D455" s="17">
        <v>-357.245</v>
      </c>
      <c r="E455" s="17">
        <v>85.5</v>
      </c>
      <c r="F455" s="17">
        <v>116</v>
      </c>
      <c r="G455" s="17">
        <v>960.005</v>
      </c>
      <c r="H455" s="17">
        <v>0.70299999999999996</v>
      </c>
      <c r="I455" s="17">
        <v>-175.834</v>
      </c>
      <c r="J455" s="17">
        <v>3198.25</v>
      </c>
      <c r="K455" s="17">
        <v>249.1</v>
      </c>
      <c r="L455" s="17">
        <v>-9.0700000000000003E-2</v>
      </c>
      <c r="M455" s="17">
        <v>289.75</v>
      </c>
      <c r="N455" s="17">
        <v>260.5</v>
      </c>
      <c r="O455" s="17">
        <v>27492.5</v>
      </c>
      <c r="P455" s="17">
        <v>1324</v>
      </c>
      <c r="Q455" s="17">
        <v>-36.5</v>
      </c>
      <c r="R455" s="17">
        <v>9190.5669999999991</v>
      </c>
      <c r="S455" s="17">
        <v>52.8</v>
      </c>
      <c r="T455" s="17">
        <v>-25.54</v>
      </c>
      <c r="U455" s="17">
        <v>-0.33</v>
      </c>
      <c r="V455" s="17">
        <v>-3.665</v>
      </c>
      <c r="W455" s="17">
        <v>25578.612420000001</v>
      </c>
      <c r="X455" s="17">
        <v>10461</v>
      </c>
      <c r="Y455" s="17">
        <v>62.344999999999999</v>
      </c>
      <c r="Z455" s="17">
        <v>-161.04</v>
      </c>
    </row>
    <row r="456" spans="1:26" x14ac:dyDescent="0.2">
      <c r="A456" s="27">
        <v>44946</v>
      </c>
      <c r="B456" s="17">
        <v>840.14300000000003</v>
      </c>
      <c r="C456" s="14">
        <v>9.75</v>
      </c>
      <c r="D456" s="17">
        <v>-351</v>
      </c>
      <c r="E456" s="17">
        <v>87.19</v>
      </c>
      <c r="F456" s="17">
        <v>115</v>
      </c>
      <c r="G456" s="17">
        <v>987.65499999999997</v>
      </c>
      <c r="H456" s="17">
        <v>0.70299999999999996</v>
      </c>
      <c r="I456" s="17">
        <v>-237.97</v>
      </c>
      <c r="J456" s="17">
        <v>3228.3330000000001</v>
      </c>
      <c r="K456" s="17">
        <v>245.1</v>
      </c>
      <c r="L456" s="17">
        <v>-5.6300000000000003E-2</v>
      </c>
      <c r="M456" s="17">
        <v>290.06</v>
      </c>
      <c r="N456" s="17">
        <v>259.82684</v>
      </c>
      <c r="O456" s="17">
        <v>27217.5</v>
      </c>
      <c r="P456" s="17">
        <v>1295.5</v>
      </c>
      <c r="Q456" s="17">
        <v>-28.562999999999999</v>
      </c>
      <c r="R456" s="17">
        <v>9754</v>
      </c>
      <c r="S456" s="17">
        <v>53.8</v>
      </c>
      <c r="T456" s="17">
        <v>-25.5</v>
      </c>
      <c r="U456" s="17">
        <v>-0.32129999999999997</v>
      </c>
      <c r="V456" s="17">
        <v>-3.7450000000000001</v>
      </c>
      <c r="W456" s="17">
        <v>25578.612420000001</v>
      </c>
      <c r="X456" s="17">
        <v>9691.5</v>
      </c>
      <c r="Y456" s="17">
        <v>62.414999999999999</v>
      </c>
      <c r="Z456" s="17">
        <v>-159.38999999999999</v>
      </c>
    </row>
    <row r="457" spans="1:26" x14ac:dyDescent="0.2">
      <c r="A457" s="27">
        <v>44945</v>
      </c>
      <c r="B457" s="17">
        <v>842.5</v>
      </c>
      <c r="C457" s="14">
        <v>10.45</v>
      </c>
      <c r="D457" s="17">
        <v>-395.95</v>
      </c>
      <c r="E457" s="17">
        <v>89.85</v>
      </c>
      <c r="F457" s="17">
        <v>116.9</v>
      </c>
      <c r="G457" s="17">
        <v>975</v>
      </c>
      <c r="H457" s="17">
        <v>0.98799999999999999</v>
      </c>
      <c r="I457" s="17">
        <v>-137.92500000000001</v>
      </c>
      <c r="J457" s="17">
        <v>3306.05</v>
      </c>
      <c r="K457" s="17">
        <v>250.1</v>
      </c>
      <c r="L457" s="17">
        <v>6.1499999999999999E-2</v>
      </c>
      <c r="M457" s="17">
        <v>298</v>
      </c>
      <c r="N457" s="17">
        <v>244.77878000000001</v>
      </c>
      <c r="O457" s="17">
        <v>25155</v>
      </c>
      <c r="P457" s="17">
        <v>1313.6</v>
      </c>
      <c r="Q457" s="17">
        <v>-30.687999999999999</v>
      </c>
      <c r="R457" s="17">
        <v>9658.7649999999994</v>
      </c>
      <c r="S457" s="17">
        <v>54.8</v>
      </c>
      <c r="T457" s="17">
        <v>-25.245000000000001</v>
      </c>
      <c r="U457" s="17">
        <v>-0.32850000000000001</v>
      </c>
      <c r="V457" s="17">
        <v>-3.7749999999999999</v>
      </c>
      <c r="W457" s="17">
        <v>25578.612420000001</v>
      </c>
      <c r="X457" s="17">
        <v>8402</v>
      </c>
      <c r="Y457" s="17">
        <v>63.228000000000002</v>
      </c>
      <c r="Z457" s="17">
        <v>-159.49</v>
      </c>
    </row>
    <row r="458" spans="1:26" x14ac:dyDescent="0.2">
      <c r="A458" s="27">
        <v>44944</v>
      </c>
      <c r="B458" s="17">
        <v>854.5</v>
      </c>
      <c r="C458" s="14">
        <v>9.6850000000000005</v>
      </c>
      <c r="D458" s="17">
        <v>-400.85</v>
      </c>
      <c r="E458" s="17">
        <v>88.924999999999997</v>
      </c>
      <c r="F458" s="17">
        <v>115</v>
      </c>
      <c r="G458" s="17">
        <v>970</v>
      </c>
      <c r="H458" s="17">
        <v>-7.3079999999999998</v>
      </c>
      <c r="I458" s="17">
        <v>-146.00299999999999</v>
      </c>
      <c r="J458" s="17">
        <v>3235</v>
      </c>
      <c r="K458" s="17">
        <v>250.2</v>
      </c>
      <c r="L458" s="17">
        <v>-2.1700000000000001E-2</v>
      </c>
      <c r="M458" s="17">
        <v>297</v>
      </c>
      <c r="N458" s="17">
        <v>225.95999</v>
      </c>
      <c r="O458" s="17">
        <v>24488</v>
      </c>
      <c r="P458" s="17">
        <v>1229.0999999999999</v>
      </c>
      <c r="Q458" s="17">
        <v>-34.85</v>
      </c>
      <c r="R458" s="17">
        <v>10030.77</v>
      </c>
      <c r="S458" s="17">
        <v>52.6</v>
      </c>
      <c r="T458" s="17">
        <v>-23.46</v>
      </c>
      <c r="U458" s="17">
        <v>-0.40329999999999999</v>
      </c>
      <c r="V458" s="17">
        <v>-3.7749999999999999</v>
      </c>
      <c r="W458" s="17">
        <v>25578.612420000001</v>
      </c>
      <c r="X458" s="17">
        <v>6456.5</v>
      </c>
      <c r="Y458" s="17">
        <v>63.143000000000001</v>
      </c>
      <c r="Z458" s="17">
        <v>-158.26</v>
      </c>
    </row>
    <row r="459" spans="1:26" x14ac:dyDescent="0.2">
      <c r="A459" s="27">
        <v>44943</v>
      </c>
      <c r="B459" s="17">
        <v>848.5</v>
      </c>
      <c r="C459" s="14">
        <v>9.8849999999999998</v>
      </c>
      <c r="D459" s="17">
        <v>-374.755</v>
      </c>
      <c r="E459" s="17">
        <v>89.625</v>
      </c>
      <c r="F459" s="17">
        <v>113.005</v>
      </c>
      <c r="G459" s="17">
        <v>999.68</v>
      </c>
      <c r="H459" s="17">
        <v>-3.1880000000000002</v>
      </c>
      <c r="I459" s="17">
        <v>-205.226</v>
      </c>
      <c r="J459" s="17">
        <v>3198.335</v>
      </c>
      <c r="K459" s="17">
        <v>245</v>
      </c>
      <c r="L459" s="17">
        <v>0.1008</v>
      </c>
      <c r="M459" s="17">
        <v>289.97500000000002</v>
      </c>
      <c r="N459" s="17">
        <v>215.92000999999999</v>
      </c>
      <c r="O459" s="17">
        <v>25086</v>
      </c>
      <c r="P459" s="17">
        <v>1253.7</v>
      </c>
      <c r="Q459" s="17">
        <v>-31</v>
      </c>
      <c r="R459" s="17">
        <v>10477.85</v>
      </c>
      <c r="S459" s="17">
        <v>52.9</v>
      </c>
      <c r="T459" s="17">
        <v>-24.5</v>
      </c>
      <c r="U459" s="17">
        <v>-0.36870000000000003</v>
      </c>
      <c r="V459" s="17">
        <v>-4.01</v>
      </c>
      <c r="W459" s="17">
        <v>25578.612420000001</v>
      </c>
      <c r="X459" s="17">
        <v>4415</v>
      </c>
      <c r="Y459" s="17">
        <v>63.716999999999999</v>
      </c>
      <c r="Z459" s="17">
        <v>-157.82499999999999</v>
      </c>
    </row>
    <row r="460" spans="1:26" x14ac:dyDescent="0.2">
      <c r="A460" s="27">
        <v>44942</v>
      </c>
      <c r="B460" s="17">
        <v>855.08299999999997</v>
      </c>
      <c r="C460" s="14">
        <v>9.9</v>
      </c>
      <c r="D460" s="17">
        <v>-350.49</v>
      </c>
      <c r="E460" s="17">
        <v>88.81</v>
      </c>
      <c r="F460" s="17">
        <v>117.075</v>
      </c>
      <c r="G460" s="17">
        <v>975</v>
      </c>
      <c r="H460" s="17">
        <v>-22.8</v>
      </c>
      <c r="I460" s="17">
        <v>-130.84399999999999</v>
      </c>
      <c r="J460" s="17">
        <v>3203.9</v>
      </c>
      <c r="K460" s="17">
        <v>260.10000000000002</v>
      </c>
      <c r="L460" s="17">
        <v>0.108</v>
      </c>
      <c r="M460" s="17">
        <v>304</v>
      </c>
      <c r="N460" s="17">
        <v>228.3475</v>
      </c>
      <c r="O460" s="17">
        <v>27102.5</v>
      </c>
      <c r="P460" s="17">
        <v>1264</v>
      </c>
      <c r="Q460" s="17">
        <v>-31.4</v>
      </c>
      <c r="R460" s="17">
        <v>10224.99</v>
      </c>
      <c r="S460" s="17">
        <v>51.5</v>
      </c>
      <c r="T460" s="17">
        <v>-23</v>
      </c>
      <c r="U460" s="17">
        <v>-0.35549999999999998</v>
      </c>
      <c r="V460" s="17">
        <v>-3.92</v>
      </c>
      <c r="W460" s="17">
        <v>25578.612420000001</v>
      </c>
      <c r="X460" s="17">
        <v>1425</v>
      </c>
      <c r="Y460" s="17">
        <v>63.83</v>
      </c>
      <c r="Z460" s="17">
        <v>-156.65</v>
      </c>
    </row>
    <row r="461" spans="1:26" x14ac:dyDescent="0.2">
      <c r="A461" s="27">
        <v>44939</v>
      </c>
      <c r="B461" s="17">
        <v>863.5</v>
      </c>
      <c r="C461" s="14">
        <v>10.074999999999999</v>
      </c>
      <c r="D461" s="17">
        <v>-381.06</v>
      </c>
      <c r="E461" s="17">
        <v>89.25</v>
      </c>
      <c r="F461" s="17">
        <v>118.44</v>
      </c>
      <c r="G461" s="17">
        <v>940</v>
      </c>
      <c r="H461" s="17">
        <v>-23</v>
      </c>
      <c r="I461" s="17">
        <v>-132.72300000000001</v>
      </c>
      <c r="J461" s="17">
        <v>3195.8339999999998</v>
      </c>
      <c r="K461" s="17">
        <v>263</v>
      </c>
      <c r="L461" s="17">
        <v>0.14000000000000001</v>
      </c>
      <c r="M461" s="17">
        <v>305.75</v>
      </c>
      <c r="N461" s="17">
        <v>223</v>
      </c>
      <c r="O461" s="17">
        <v>25955</v>
      </c>
      <c r="P461" s="17">
        <v>1196</v>
      </c>
      <c r="Q461" s="17">
        <v>-36.200000000000003</v>
      </c>
      <c r="R461" s="17">
        <v>10174.700000000001</v>
      </c>
      <c r="S461" s="17">
        <v>51.26</v>
      </c>
      <c r="T461" s="17">
        <v>-22.63</v>
      </c>
      <c r="U461" s="17">
        <v>-0.39850000000000002</v>
      </c>
      <c r="V461" s="17">
        <v>-3.6949999999999998</v>
      </c>
      <c r="W461" s="17">
        <v>25578.612420000001</v>
      </c>
      <c r="X461" s="17">
        <v>500</v>
      </c>
      <c r="Y461" s="17">
        <v>64.040000000000006</v>
      </c>
      <c r="Z461" s="17">
        <v>-155.37</v>
      </c>
    </row>
    <row r="462" spans="1:26" x14ac:dyDescent="0.2">
      <c r="A462" s="27">
        <v>44938</v>
      </c>
      <c r="B462" s="17">
        <v>877.86099999999999</v>
      </c>
      <c r="C462" s="14">
        <v>10.25</v>
      </c>
      <c r="D462" s="17">
        <v>-390</v>
      </c>
      <c r="E462" s="17">
        <v>89.173000000000002</v>
      </c>
      <c r="F462" s="17">
        <v>119</v>
      </c>
      <c r="G462" s="17">
        <v>972.69</v>
      </c>
      <c r="H462" s="17">
        <v>-12.5</v>
      </c>
      <c r="I462" s="17">
        <v>-87.513999999999996</v>
      </c>
      <c r="J462" s="17">
        <v>3183.65</v>
      </c>
      <c r="K462" s="17">
        <v>265</v>
      </c>
      <c r="L462" s="17">
        <v>0.17</v>
      </c>
      <c r="M462" s="17">
        <v>310.09500000000003</v>
      </c>
      <c r="N462" s="17">
        <v>222.5</v>
      </c>
      <c r="O462" s="17">
        <v>24830</v>
      </c>
      <c r="P462" s="17">
        <v>1197.3</v>
      </c>
      <c r="Q462" s="17">
        <v>-35.5</v>
      </c>
      <c r="R462" s="17">
        <v>8965</v>
      </c>
      <c r="S462" s="17">
        <v>50.7</v>
      </c>
      <c r="T462" s="17">
        <v>-24.08</v>
      </c>
      <c r="U462" s="17">
        <v>-0.4</v>
      </c>
      <c r="V462" s="17">
        <v>-3.5</v>
      </c>
      <c r="W462" s="17">
        <v>25578.612420000001</v>
      </c>
      <c r="X462" s="17">
        <v>6460.8</v>
      </c>
      <c r="Y462" s="17">
        <v>64.472999999999999</v>
      </c>
      <c r="Z462" s="17">
        <v>-156.44999999999999</v>
      </c>
    </row>
    <row r="463" spans="1:26" x14ac:dyDescent="0.2">
      <c r="A463" s="27">
        <v>44937</v>
      </c>
      <c r="B463" s="17">
        <v>876.5</v>
      </c>
      <c r="C463" s="14">
        <v>10.199999999999999</v>
      </c>
      <c r="D463" s="17">
        <v>-418.315</v>
      </c>
      <c r="E463" s="17">
        <v>88.75</v>
      </c>
      <c r="F463" s="17">
        <v>119.895</v>
      </c>
      <c r="G463" s="17">
        <v>969.83</v>
      </c>
      <c r="H463" s="17">
        <v>-13</v>
      </c>
      <c r="I463" s="17">
        <v>-96.120999999999995</v>
      </c>
      <c r="J463" s="17">
        <v>3193.35</v>
      </c>
      <c r="K463" s="17">
        <v>273</v>
      </c>
      <c r="L463" s="17">
        <v>0.14699999999999999</v>
      </c>
      <c r="M463" s="17">
        <v>319.80500000000001</v>
      </c>
      <c r="N463" s="17">
        <v>219</v>
      </c>
      <c r="O463" s="17">
        <v>31300</v>
      </c>
      <c r="P463" s="17">
        <v>1197.5</v>
      </c>
      <c r="Q463" s="17">
        <v>-38.487000000000002</v>
      </c>
      <c r="R463" s="17">
        <v>9326</v>
      </c>
      <c r="S463" s="17">
        <v>50.2</v>
      </c>
      <c r="T463" s="17">
        <v>-21.395</v>
      </c>
      <c r="U463" s="17">
        <v>-0.40200000000000002</v>
      </c>
      <c r="V463" s="17">
        <v>-3.6150000000000002</v>
      </c>
      <c r="W463" s="17">
        <v>25578.612420000001</v>
      </c>
      <c r="X463" s="17">
        <v>5767</v>
      </c>
      <c r="Y463" s="17">
        <v>65.427999999999997</v>
      </c>
      <c r="Z463" s="17">
        <v>-161.59</v>
      </c>
    </row>
    <row r="464" spans="1:26" x14ac:dyDescent="0.2">
      <c r="A464" s="27">
        <v>44936</v>
      </c>
      <c r="B464" s="17">
        <v>871.18100000000004</v>
      </c>
      <c r="C464" s="14">
        <v>10.9</v>
      </c>
      <c r="D464" s="17">
        <v>-432.5</v>
      </c>
      <c r="E464" s="17">
        <v>90.25</v>
      </c>
      <c r="F464" s="17">
        <v>119.15</v>
      </c>
      <c r="G464" s="17">
        <v>952.5</v>
      </c>
      <c r="H464" s="17">
        <v>5.1680000000000001</v>
      </c>
      <c r="I464" s="17">
        <v>-158.119</v>
      </c>
      <c r="J464" s="17">
        <v>3182.5050000000001</v>
      </c>
      <c r="K464" s="17">
        <v>290</v>
      </c>
      <c r="L464" s="17">
        <v>0.1575</v>
      </c>
      <c r="M464" s="17">
        <v>316.13799999999998</v>
      </c>
      <c r="N464" s="17">
        <v>234.79001</v>
      </c>
      <c r="O464" s="17">
        <v>31090</v>
      </c>
      <c r="P464" s="17">
        <v>1204</v>
      </c>
      <c r="Q464" s="17">
        <v>-36.450000000000003</v>
      </c>
      <c r="R464" s="17">
        <v>10145.5</v>
      </c>
      <c r="S464" s="17">
        <v>53.8</v>
      </c>
      <c r="T464" s="17">
        <v>-21.65</v>
      </c>
      <c r="U464" s="17">
        <v>-0.39900000000000002</v>
      </c>
      <c r="V464" s="17">
        <v>-3.57</v>
      </c>
      <c r="W464" s="17">
        <v>25578.612420000001</v>
      </c>
      <c r="X464" s="17">
        <v>16820.5</v>
      </c>
      <c r="Y464" s="17">
        <v>64.989999999999995</v>
      </c>
      <c r="Z464" s="17">
        <v>-162.11000000000001</v>
      </c>
    </row>
    <row r="465" spans="1:26" x14ac:dyDescent="0.2">
      <c r="A465" s="27">
        <v>44935</v>
      </c>
      <c r="B465" s="17">
        <v>908.45699999999999</v>
      </c>
      <c r="C465" s="14">
        <v>11.03</v>
      </c>
      <c r="D465" s="17">
        <v>-443.995</v>
      </c>
      <c r="E465" s="17">
        <v>90.65</v>
      </c>
      <c r="F465" s="17">
        <v>118.5</v>
      </c>
      <c r="G465" s="17">
        <v>952.5</v>
      </c>
      <c r="H465" s="17">
        <v>2.96</v>
      </c>
      <c r="I465" s="17">
        <v>-163.74100000000001</v>
      </c>
      <c r="J465" s="17">
        <v>3184.5</v>
      </c>
      <c r="K465" s="17">
        <v>280.10000000000002</v>
      </c>
      <c r="L465" s="17">
        <v>0.18</v>
      </c>
      <c r="M465" s="17">
        <v>305</v>
      </c>
      <c r="N465" s="17">
        <v>236.035</v>
      </c>
      <c r="O465" s="17">
        <v>37602.5</v>
      </c>
      <c r="P465" s="17">
        <v>1196</v>
      </c>
      <c r="Q465" s="17">
        <v>-38.862000000000002</v>
      </c>
      <c r="R465" s="17">
        <v>10816</v>
      </c>
      <c r="S465" s="17">
        <v>52.8</v>
      </c>
      <c r="T465" s="17">
        <v>-22.045000000000002</v>
      </c>
      <c r="U465" s="17">
        <v>-0.44569999999999999</v>
      </c>
      <c r="V465" s="17">
        <v>-3.4849999999999999</v>
      </c>
      <c r="W465" s="17">
        <v>25578.612420000001</v>
      </c>
      <c r="X465" s="17">
        <v>20032.5</v>
      </c>
      <c r="Y465" s="17">
        <v>64.834999999999994</v>
      </c>
      <c r="Z465" s="17">
        <v>-161.28</v>
      </c>
    </row>
    <row r="466" spans="1:26" x14ac:dyDescent="0.2">
      <c r="A466" s="27">
        <v>44932</v>
      </c>
      <c r="B466" s="17">
        <v>913.43200000000002</v>
      </c>
      <c r="C466" s="14">
        <v>11.5</v>
      </c>
      <c r="D466" s="17">
        <v>-474.83499999999998</v>
      </c>
      <c r="E466" s="17">
        <v>89.825000000000003</v>
      </c>
      <c r="F466" s="17">
        <v>117.5</v>
      </c>
      <c r="G466" s="17">
        <v>970.01499999999999</v>
      </c>
      <c r="H466" s="17">
        <v>10</v>
      </c>
      <c r="I466" s="17">
        <v>-245.69499999999999</v>
      </c>
      <c r="J466" s="17">
        <v>3190</v>
      </c>
      <c r="K466" s="17">
        <v>290</v>
      </c>
      <c r="L466" s="17">
        <v>0.26</v>
      </c>
      <c r="M466" s="17">
        <v>289.99</v>
      </c>
      <c r="N466" s="17">
        <v>244</v>
      </c>
      <c r="O466" s="17">
        <v>28102.5</v>
      </c>
      <c r="P466" s="17">
        <v>1237.0999999999999</v>
      </c>
      <c r="Q466" s="17">
        <v>-39.299999999999997</v>
      </c>
      <c r="R466" s="17">
        <v>12732.039000000001</v>
      </c>
      <c r="S466" s="17">
        <v>52.85</v>
      </c>
      <c r="T466" s="17">
        <v>-23.6</v>
      </c>
      <c r="U466" s="17">
        <v>-0.3357</v>
      </c>
      <c r="V466" s="17">
        <v>-3.7450000000000001</v>
      </c>
      <c r="W466" s="17">
        <v>25578.612420000001</v>
      </c>
      <c r="X466" s="17">
        <v>22802.3</v>
      </c>
      <c r="Y466" s="17">
        <v>65.5</v>
      </c>
      <c r="Z466" s="17">
        <v>-162.1</v>
      </c>
    </row>
    <row r="467" spans="1:26" x14ac:dyDescent="0.2">
      <c r="A467" s="27">
        <v>44931</v>
      </c>
      <c r="B467" s="17">
        <v>939.5</v>
      </c>
      <c r="C467" s="14">
        <v>12.6</v>
      </c>
      <c r="D467" s="17">
        <v>-486</v>
      </c>
      <c r="E467" s="17">
        <v>91.15</v>
      </c>
      <c r="F467" s="17">
        <v>116.5</v>
      </c>
      <c r="G467" s="17">
        <v>972.53499999999997</v>
      </c>
      <c r="H467" s="17">
        <v>3</v>
      </c>
      <c r="I467" s="17">
        <v>-204.47300000000001</v>
      </c>
      <c r="J467" s="17">
        <v>3286.25</v>
      </c>
      <c r="K467" s="17">
        <v>295</v>
      </c>
      <c r="L467" s="17">
        <v>0.29249999999999998</v>
      </c>
      <c r="M467" s="17">
        <v>290.10500000000002</v>
      </c>
      <c r="N467" s="17">
        <v>241.67663999999999</v>
      </c>
      <c r="O467" s="17">
        <v>26265</v>
      </c>
      <c r="P467" s="17">
        <v>1272.3</v>
      </c>
      <c r="Q467" s="17">
        <v>-38.279000000000003</v>
      </c>
      <c r="R467" s="17">
        <v>13160.949000000001</v>
      </c>
      <c r="S467" s="17">
        <v>53.5</v>
      </c>
      <c r="T467" s="17">
        <v>-24.04</v>
      </c>
      <c r="U467" s="17">
        <v>-0.30669999999999997</v>
      </c>
      <c r="V467" s="17">
        <v>-3.625</v>
      </c>
      <c r="W467" s="17">
        <v>25578.612420000001</v>
      </c>
      <c r="X467" s="17">
        <v>27000</v>
      </c>
      <c r="Y467" s="17">
        <v>66.466999999999999</v>
      </c>
      <c r="Z467" s="17">
        <v>-164.59</v>
      </c>
    </row>
    <row r="468" spans="1:26" x14ac:dyDescent="0.2">
      <c r="A468" s="27">
        <v>44930</v>
      </c>
      <c r="B468" s="17">
        <v>973.5</v>
      </c>
      <c r="C468" s="14">
        <v>11.715</v>
      </c>
      <c r="D468" s="17">
        <v>-472.54</v>
      </c>
      <c r="E468" s="17">
        <v>86.625</v>
      </c>
      <c r="F468" s="17">
        <v>115</v>
      </c>
      <c r="G468" s="17">
        <v>965</v>
      </c>
      <c r="H468" s="17">
        <v>16.850000000000001</v>
      </c>
      <c r="I468" s="17">
        <v>-217.023</v>
      </c>
      <c r="J468" s="17">
        <v>3403.75</v>
      </c>
      <c r="K468" s="17">
        <v>315.10000000000002</v>
      </c>
      <c r="L468" s="17">
        <v>0.28749999999999998</v>
      </c>
      <c r="M468" s="17">
        <v>315.02</v>
      </c>
      <c r="N468" s="17">
        <v>240.86501000000001</v>
      </c>
      <c r="O468" s="17">
        <v>25383</v>
      </c>
      <c r="P468" s="17">
        <v>1224.2</v>
      </c>
      <c r="Q468" s="17">
        <v>-40.5</v>
      </c>
      <c r="R468" s="17">
        <v>14325.25</v>
      </c>
      <c r="S468" s="17">
        <v>54</v>
      </c>
      <c r="T468" s="17">
        <v>-24.024999999999999</v>
      </c>
      <c r="U468" s="17">
        <v>-0.31869999999999998</v>
      </c>
      <c r="V468" s="17">
        <v>-3.9</v>
      </c>
      <c r="W468" s="17">
        <v>25578.612420000001</v>
      </c>
      <c r="X468" s="17">
        <v>32694.799999999999</v>
      </c>
      <c r="Y468" s="17">
        <v>65.34</v>
      </c>
      <c r="Z468" s="17">
        <v>-161.77000000000001</v>
      </c>
    </row>
    <row r="469" spans="1:26" x14ac:dyDescent="0.2">
      <c r="A469" s="27">
        <v>44929</v>
      </c>
      <c r="B469" s="17">
        <v>976.44299999999998</v>
      </c>
      <c r="C469" s="14">
        <v>11.465</v>
      </c>
      <c r="D469" s="17">
        <v>-483</v>
      </c>
      <c r="E469" s="17">
        <v>84</v>
      </c>
      <c r="F469" s="17">
        <v>115</v>
      </c>
      <c r="G469" s="17">
        <v>1022.455</v>
      </c>
      <c r="H469" s="17">
        <v>18.14</v>
      </c>
      <c r="I469" s="17">
        <v>-278.072</v>
      </c>
      <c r="J469" s="17">
        <v>3250.0149999999999</v>
      </c>
      <c r="K469" s="17">
        <v>320</v>
      </c>
      <c r="L469" s="17">
        <v>0.29749999999999999</v>
      </c>
      <c r="M469" s="17">
        <v>314.95499999999998</v>
      </c>
      <c r="N469" s="17">
        <v>262.75</v>
      </c>
      <c r="O469" s="17">
        <v>27552.5</v>
      </c>
      <c r="P469" s="17">
        <v>1295.8</v>
      </c>
      <c r="Q469" s="17">
        <v>-38.65</v>
      </c>
      <c r="R469" s="17">
        <v>14868.824000000001</v>
      </c>
      <c r="S469" s="17">
        <v>55.195</v>
      </c>
      <c r="T469" s="17">
        <v>-19.25</v>
      </c>
      <c r="U469" s="17">
        <v>-0.27579999999999999</v>
      </c>
      <c r="V469" s="17">
        <v>-3.7</v>
      </c>
      <c r="W469" s="17">
        <v>25578.612420000001</v>
      </c>
      <c r="X469" s="17">
        <v>28851</v>
      </c>
      <c r="Y469" s="17">
        <v>65.155000000000001</v>
      </c>
      <c r="Z469" s="17">
        <v>-159.369</v>
      </c>
    </row>
    <row r="470" spans="1:26" x14ac:dyDescent="0.2">
      <c r="A470" s="27">
        <v>44928</v>
      </c>
      <c r="B470" s="17">
        <v>956.19</v>
      </c>
      <c r="C470" s="14">
        <v>11.18</v>
      </c>
      <c r="D470" s="17">
        <v>-480</v>
      </c>
      <c r="E470" s="17">
        <v>84.1</v>
      </c>
      <c r="F470" s="17">
        <v>110</v>
      </c>
      <c r="G470" s="17">
        <v>975.005</v>
      </c>
      <c r="H470" s="17">
        <v>3.5</v>
      </c>
      <c r="I470" s="17">
        <v>21.925000000000001</v>
      </c>
      <c r="J470" s="17">
        <v>3238.35</v>
      </c>
      <c r="K470" s="17">
        <v>315.10000000000002</v>
      </c>
      <c r="L470" s="17">
        <v>0.27500000000000002</v>
      </c>
      <c r="M470" s="17">
        <v>348.47</v>
      </c>
      <c r="N470" s="17">
        <v>269.81</v>
      </c>
      <c r="O470" s="17">
        <v>20075</v>
      </c>
      <c r="P470" s="17">
        <v>1299</v>
      </c>
      <c r="Q470" s="17">
        <v>-43</v>
      </c>
      <c r="R470" s="17">
        <v>13149.68</v>
      </c>
      <c r="S470" s="17">
        <v>59.1</v>
      </c>
      <c r="T470" s="17">
        <v>-20.25</v>
      </c>
      <c r="U470" s="17">
        <v>-0.27889999999999998</v>
      </c>
      <c r="V470" s="17">
        <v>-3.6</v>
      </c>
      <c r="W470" s="17">
        <v>25578.612420000001</v>
      </c>
      <c r="X470" s="17">
        <v>28941.8</v>
      </c>
      <c r="Y470" s="17">
        <v>68.02</v>
      </c>
      <c r="Z470" s="17">
        <v>-160.77500000000001</v>
      </c>
    </row>
    <row r="471" spans="1:26" x14ac:dyDescent="0.2">
      <c r="A471" s="27">
        <v>44925</v>
      </c>
      <c r="B471" s="17">
        <v>888.93200000000002</v>
      </c>
      <c r="C471" s="14">
        <v>11.18</v>
      </c>
      <c r="D471" s="17">
        <v>-479.625</v>
      </c>
      <c r="E471" s="17">
        <v>84.25</v>
      </c>
      <c r="F471" s="17">
        <v>110</v>
      </c>
      <c r="G471" s="17">
        <v>978.85</v>
      </c>
      <c r="H471" s="17">
        <v>3.5</v>
      </c>
      <c r="I471" s="17">
        <v>-261.99299999999999</v>
      </c>
      <c r="J471" s="17">
        <v>3238.3330000000001</v>
      </c>
      <c r="K471" s="17">
        <v>315.10000000000002</v>
      </c>
      <c r="L471" s="17">
        <v>0.25</v>
      </c>
      <c r="M471" s="17">
        <v>345</v>
      </c>
      <c r="N471" s="17">
        <v>272.17385999999999</v>
      </c>
      <c r="O471" s="17">
        <v>30303</v>
      </c>
      <c r="P471" s="17">
        <v>1305</v>
      </c>
      <c r="Q471" s="17">
        <v>-43</v>
      </c>
      <c r="R471" s="17">
        <v>13217.075000000001</v>
      </c>
      <c r="S471" s="17">
        <v>59</v>
      </c>
      <c r="T471" s="17">
        <v>-20.079999999999998</v>
      </c>
      <c r="U471" s="17">
        <v>-0.28870000000000001</v>
      </c>
      <c r="V471" s="17">
        <v>-2.9350000000000001</v>
      </c>
      <c r="W471" s="17">
        <v>25578.612420000001</v>
      </c>
      <c r="X471" s="17">
        <v>29000</v>
      </c>
      <c r="Y471" s="17">
        <v>67.09</v>
      </c>
      <c r="Z471" s="17">
        <v>-161.37</v>
      </c>
    </row>
    <row r="472" spans="1:26" x14ac:dyDescent="0.2">
      <c r="A472" s="27">
        <v>44924</v>
      </c>
      <c r="B472" s="17">
        <v>899.09</v>
      </c>
      <c r="C472" s="14">
        <v>10.199999999999999</v>
      </c>
      <c r="D472" s="17">
        <v>-490.42500000000001</v>
      </c>
      <c r="E472" s="17">
        <v>84.25</v>
      </c>
      <c r="F472" s="17">
        <v>105</v>
      </c>
      <c r="G472" s="17">
        <v>977.37199999999996</v>
      </c>
      <c r="H472" s="17">
        <v>21.6</v>
      </c>
      <c r="I472" s="17">
        <v>-34.045999999999999</v>
      </c>
      <c r="J472" s="17">
        <v>3232.5</v>
      </c>
      <c r="K472" s="17">
        <v>318</v>
      </c>
      <c r="L472" s="17">
        <v>0.26</v>
      </c>
      <c r="M472" s="17">
        <v>350.09500000000003</v>
      </c>
      <c r="N472" s="17">
        <v>270.38751000000002</v>
      </c>
      <c r="O472" s="17">
        <v>26327</v>
      </c>
      <c r="P472" s="17">
        <v>1292.8</v>
      </c>
      <c r="Q472" s="17">
        <v>-42.25</v>
      </c>
      <c r="R472" s="17">
        <v>12970.449000000001</v>
      </c>
      <c r="S472" s="17">
        <v>60.5</v>
      </c>
      <c r="T472" s="17">
        <v>-20.864999999999998</v>
      </c>
      <c r="U472" s="17">
        <v>-0.32729999999999998</v>
      </c>
      <c r="V472" s="17">
        <v>-3.1</v>
      </c>
      <c r="W472" s="17">
        <v>25578.612420000001</v>
      </c>
      <c r="X472" s="17">
        <v>28762.799999999999</v>
      </c>
      <c r="Y472" s="17">
        <v>67.19</v>
      </c>
      <c r="Z472" s="17">
        <v>-162.70400000000001</v>
      </c>
    </row>
    <row r="473" spans="1:26" x14ac:dyDescent="0.2">
      <c r="A473" s="27">
        <v>44923</v>
      </c>
      <c r="B473" s="17">
        <v>915.18100000000004</v>
      </c>
      <c r="C473" s="14">
        <v>8.9</v>
      </c>
      <c r="D473" s="17">
        <v>-475.80500000000001</v>
      </c>
      <c r="E473" s="17">
        <v>83.8</v>
      </c>
      <c r="F473" s="17">
        <v>96.102999999999994</v>
      </c>
      <c r="G473" s="17">
        <v>988.41</v>
      </c>
      <c r="H473" s="17">
        <v>20.408000000000001</v>
      </c>
      <c r="I473" s="17">
        <v>-193.27199999999999</v>
      </c>
      <c r="J473" s="17">
        <v>3281.6660000000002</v>
      </c>
      <c r="K473" s="17">
        <v>308.7</v>
      </c>
      <c r="L473" s="17">
        <v>0.27</v>
      </c>
      <c r="M473" s="17">
        <v>412.75</v>
      </c>
      <c r="N473" s="17">
        <v>264.16820999999999</v>
      </c>
      <c r="O473" s="17">
        <v>32267.5</v>
      </c>
      <c r="P473" s="17">
        <v>1334.6</v>
      </c>
      <c r="Q473" s="17">
        <v>-45.5</v>
      </c>
      <c r="R473" s="17">
        <v>12382.975</v>
      </c>
      <c r="S473" s="17">
        <v>50.5</v>
      </c>
      <c r="T473" s="17">
        <v>-15.75</v>
      </c>
      <c r="U473" s="17">
        <v>-0.38150000000000001</v>
      </c>
      <c r="V473" s="17">
        <v>-3.3</v>
      </c>
      <c r="W473" s="17">
        <v>25578.612420000001</v>
      </c>
      <c r="X473" s="17">
        <v>33235.5</v>
      </c>
      <c r="Y473" s="17">
        <v>69.131</v>
      </c>
      <c r="Z473" s="17">
        <v>-166.65</v>
      </c>
    </row>
    <row r="474" spans="1:26" x14ac:dyDescent="0.2">
      <c r="A474" s="27">
        <v>44922</v>
      </c>
      <c r="B474" s="17">
        <v>871.399</v>
      </c>
      <c r="C474" s="14">
        <v>8.8650000000000002</v>
      </c>
      <c r="D474" s="17">
        <v>-458</v>
      </c>
      <c r="E474" s="17">
        <v>83.575000000000003</v>
      </c>
      <c r="F474" s="17">
        <v>95.677000000000007</v>
      </c>
      <c r="G474" s="17">
        <v>994</v>
      </c>
      <c r="H474" s="17">
        <v>21</v>
      </c>
      <c r="I474" s="17">
        <v>-90.27</v>
      </c>
      <c r="J474" s="17">
        <v>3252.5</v>
      </c>
      <c r="K474" s="17">
        <v>309</v>
      </c>
      <c r="L474" s="17">
        <v>0.20949999999999999</v>
      </c>
      <c r="M474" s="17">
        <v>389.84</v>
      </c>
      <c r="N474" s="17">
        <v>253.75</v>
      </c>
      <c r="O474" s="17">
        <v>30845</v>
      </c>
      <c r="P474" s="17">
        <v>1352</v>
      </c>
      <c r="Q474" s="17">
        <v>-38.67</v>
      </c>
      <c r="R474" s="17">
        <v>10702.075000000001</v>
      </c>
      <c r="S474" s="17">
        <v>54</v>
      </c>
      <c r="T474" s="17">
        <v>-17.5</v>
      </c>
      <c r="U474" s="17">
        <v>-0.44900000000000001</v>
      </c>
      <c r="V474" s="17">
        <v>-2.9950000000000001</v>
      </c>
      <c r="W474" s="17">
        <v>25578.612420000001</v>
      </c>
      <c r="X474" s="17">
        <v>35567.5</v>
      </c>
      <c r="Y474" s="17">
        <v>70.084999999999994</v>
      </c>
      <c r="Z474" s="17">
        <v>-162.66</v>
      </c>
    </row>
    <row r="475" spans="1:26" x14ac:dyDescent="0.2">
      <c r="A475" s="27">
        <v>44921</v>
      </c>
      <c r="B475" s="17">
        <v>845.995</v>
      </c>
      <c r="C475" s="14">
        <v>10.5</v>
      </c>
      <c r="D475" s="17">
        <v>-472.1</v>
      </c>
      <c r="E475" s="17">
        <v>82.1</v>
      </c>
      <c r="F475" s="17">
        <v>96</v>
      </c>
      <c r="G475" s="17">
        <v>995</v>
      </c>
      <c r="H475" s="17">
        <v>16.5</v>
      </c>
      <c r="I475" s="17">
        <v>-174.274</v>
      </c>
      <c r="J475" s="17">
        <v>3260</v>
      </c>
      <c r="K475" s="17">
        <v>315.5</v>
      </c>
      <c r="L475" s="17">
        <v>0.22370000000000001</v>
      </c>
      <c r="M475" s="17">
        <v>387.91500000000002</v>
      </c>
      <c r="N475" s="17">
        <v>256.42498999999998</v>
      </c>
      <c r="O475" s="17">
        <v>30402.5</v>
      </c>
      <c r="P475" s="17">
        <v>1338.5</v>
      </c>
      <c r="Q475" s="17">
        <v>-38.5</v>
      </c>
      <c r="R475" s="17">
        <v>10684.674999999999</v>
      </c>
      <c r="S475" s="17">
        <v>55.4</v>
      </c>
      <c r="T475" s="17">
        <v>-19</v>
      </c>
      <c r="U475" s="17">
        <v>-0.43</v>
      </c>
      <c r="V475" s="17">
        <v>-3.0350000000000001</v>
      </c>
      <c r="W475" s="17">
        <v>25578.612420000001</v>
      </c>
      <c r="X475" s="17">
        <v>33934.5</v>
      </c>
      <c r="Y475" s="17">
        <v>70.185000000000002</v>
      </c>
      <c r="Z475" s="17">
        <v>-162.255</v>
      </c>
    </row>
    <row r="476" spans="1:26" x14ac:dyDescent="0.2">
      <c r="A476" s="27">
        <v>44918</v>
      </c>
      <c r="B476" s="17">
        <v>850.49199999999996</v>
      </c>
      <c r="C476" s="14">
        <v>12.3</v>
      </c>
      <c r="D476" s="17">
        <v>-472</v>
      </c>
      <c r="E476" s="17">
        <v>82.1</v>
      </c>
      <c r="F476" s="17">
        <v>96</v>
      </c>
      <c r="G476" s="17">
        <v>995.02</v>
      </c>
      <c r="H476" s="17">
        <v>17.295000000000002</v>
      </c>
      <c r="I476" s="17">
        <v>-181.27</v>
      </c>
      <c r="J476" s="17">
        <v>3300.8339999999998</v>
      </c>
      <c r="K476" s="17">
        <v>315.5</v>
      </c>
      <c r="L476" s="17">
        <v>0.21</v>
      </c>
      <c r="M476" s="17">
        <v>388.41500000000002</v>
      </c>
      <c r="N476" s="17">
        <v>252.54769999999999</v>
      </c>
      <c r="O476" s="17">
        <v>30757.5</v>
      </c>
      <c r="P476" s="17">
        <v>1341</v>
      </c>
      <c r="Q476" s="17">
        <v>-38.5</v>
      </c>
      <c r="R476" s="17">
        <v>10677.513000000001</v>
      </c>
      <c r="S476" s="17">
        <v>56.25</v>
      </c>
      <c r="T476" s="17">
        <v>-18.891999999999999</v>
      </c>
      <c r="U476" s="17">
        <v>-0.42599999999999999</v>
      </c>
      <c r="V476" s="17">
        <v>-3.0350000000000001</v>
      </c>
      <c r="W476" s="17">
        <v>25578.612420000001</v>
      </c>
      <c r="X476" s="17">
        <v>33996.300000000003</v>
      </c>
      <c r="Y476" s="17">
        <v>70.168000000000006</v>
      </c>
      <c r="Z476" s="17">
        <v>-162.01499999999999</v>
      </c>
    </row>
    <row r="477" spans="1:26" x14ac:dyDescent="0.2">
      <c r="A477" s="27">
        <v>44917</v>
      </c>
      <c r="B477" s="17">
        <v>896.36599999999999</v>
      </c>
      <c r="C477" s="14">
        <v>12.81</v>
      </c>
      <c r="D477" s="17">
        <v>-472</v>
      </c>
      <c r="E477" s="17">
        <v>83.4</v>
      </c>
      <c r="F477" s="17">
        <v>96.185000000000002</v>
      </c>
      <c r="G477" s="17">
        <v>1002.045</v>
      </c>
      <c r="H477" s="17">
        <v>19.093</v>
      </c>
      <c r="I477" s="17">
        <v>-117.273</v>
      </c>
      <c r="J477" s="17">
        <v>3316</v>
      </c>
      <c r="K477" s="17">
        <v>330</v>
      </c>
      <c r="L477" s="17">
        <v>0.1295</v>
      </c>
      <c r="M477" s="17">
        <v>395.75</v>
      </c>
      <c r="N477" s="17">
        <v>262.75</v>
      </c>
      <c r="O477" s="17">
        <v>32410</v>
      </c>
      <c r="P477" s="17">
        <v>1423.8</v>
      </c>
      <c r="Q477" s="17">
        <v>-37.01</v>
      </c>
      <c r="R477" s="17">
        <v>10750.99</v>
      </c>
      <c r="S477" s="17">
        <v>55.45</v>
      </c>
      <c r="T477" s="17">
        <v>-19.876999999999999</v>
      </c>
      <c r="U477" s="17">
        <v>-0.42299999999999999</v>
      </c>
      <c r="V477" s="17">
        <v>-3.1549999999999998</v>
      </c>
      <c r="W477" s="17">
        <v>25578.612420000001</v>
      </c>
      <c r="X477" s="17">
        <v>33987.5</v>
      </c>
      <c r="Y477" s="17">
        <v>70.510999999999996</v>
      </c>
      <c r="Z477" s="17">
        <v>-161.68</v>
      </c>
    </row>
    <row r="478" spans="1:26" x14ac:dyDescent="0.2">
      <c r="A478" s="27">
        <v>44916</v>
      </c>
      <c r="B478" s="17">
        <v>892.61300000000006</v>
      </c>
      <c r="C478" s="14">
        <v>12.45</v>
      </c>
      <c r="D478" s="17">
        <v>-454.68</v>
      </c>
      <c r="E478" s="17">
        <v>82.9</v>
      </c>
      <c r="F478" s="17">
        <v>96.507000000000005</v>
      </c>
      <c r="G478" s="17">
        <v>1025.51</v>
      </c>
      <c r="H478" s="17">
        <v>23.5</v>
      </c>
      <c r="I478" s="17">
        <v>-173.52600000000001</v>
      </c>
      <c r="J478" s="17">
        <v>3362.5709999999999</v>
      </c>
      <c r="K478" s="17">
        <v>327</v>
      </c>
      <c r="L478" s="17">
        <v>0.16</v>
      </c>
      <c r="M478" s="17">
        <v>396.22</v>
      </c>
      <c r="N478" s="17">
        <v>267.61475000000002</v>
      </c>
      <c r="O478" s="17">
        <v>38653.5</v>
      </c>
      <c r="P478" s="17">
        <v>1486.1</v>
      </c>
      <c r="Q478" s="17">
        <v>-34.951999999999998</v>
      </c>
      <c r="R478" s="17">
        <v>10787.91</v>
      </c>
      <c r="S478" s="17">
        <v>53.935000000000002</v>
      </c>
      <c r="T478" s="17">
        <v>-20.802</v>
      </c>
      <c r="U478" s="17">
        <v>-0.42880000000000001</v>
      </c>
      <c r="V478" s="17">
        <v>-3.5350000000000001</v>
      </c>
      <c r="W478" s="17">
        <v>25578.612420000001</v>
      </c>
      <c r="X478" s="17">
        <v>35520</v>
      </c>
      <c r="Y478" s="17">
        <v>70.177999999999997</v>
      </c>
      <c r="Z478" s="17">
        <v>-161.38</v>
      </c>
    </row>
    <row r="479" spans="1:26" x14ac:dyDescent="0.2">
      <c r="A479" s="27">
        <v>44915</v>
      </c>
      <c r="B479" s="17">
        <v>902.5</v>
      </c>
      <c r="C479" s="14">
        <v>11.95</v>
      </c>
      <c r="D479" s="17">
        <v>-498.1</v>
      </c>
      <c r="E479" s="17">
        <v>80.3</v>
      </c>
      <c r="F479" s="17">
        <v>96.44</v>
      </c>
      <c r="G479" s="17">
        <v>1042.5</v>
      </c>
      <c r="H479" s="17">
        <v>26.376999999999999</v>
      </c>
      <c r="I479" s="17">
        <v>-237.441</v>
      </c>
      <c r="J479" s="17">
        <v>3370</v>
      </c>
      <c r="K479" s="17">
        <v>329</v>
      </c>
      <c r="L479" s="17">
        <v>0.26050000000000001</v>
      </c>
      <c r="M479" s="17">
        <v>365.03300000000002</v>
      </c>
      <c r="N479" s="17">
        <v>284</v>
      </c>
      <c r="O479" s="17">
        <v>25949.3</v>
      </c>
      <c r="P479" s="17">
        <v>1478.4</v>
      </c>
      <c r="Q479" s="17">
        <v>-33.917999999999999</v>
      </c>
      <c r="R479" s="17">
        <v>10602.672</v>
      </c>
      <c r="S479" s="17">
        <v>52.1</v>
      </c>
      <c r="T479" s="17">
        <v>-20.405000000000001</v>
      </c>
      <c r="U479" s="17">
        <v>-0.45169999999999999</v>
      </c>
      <c r="V479" s="17">
        <v>-3.38</v>
      </c>
      <c r="W479" s="17">
        <v>25578.612420000001</v>
      </c>
      <c r="X479" s="17">
        <v>36302.300000000003</v>
      </c>
      <c r="Y479" s="17">
        <v>71.38</v>
      </c>
      <c r="Z479" s="17">
        <v>-161.93799999999999</v>
      </c>
    </row>
    <row r="480" spans="1:26" x14ac:dyDescent="0.2">
      <c r="A480" s="27">
        <v>44914</v>
      </c>
      <c r="B480" s="17">
        <v>911.52700000000004</v>
      </c>
      <c r="C480" s="14">
        <v>11.75</v>
      </c>
      <c r="D480" s="17">
        <v>-454.99</v>
      </c>
      <c r="E480" s="17">
        <v>80.512</v>
      </c>
      <c r="F480" s="17">
        <v>96.022000000000006</v>
      </c>
      <c r="G480" s="17">
        <v>1020.453</v>
      </c>
      <c r="H480" s="17">
        <v>18.5</v>
      </c>
      <c r="I480" s="17">
        <v>-219.09700000000001</v>
      </c>
      <c r="J480" s="17">
        <v>3305</v>
      </c>
      <c r="K480" s="17">
        <v>314</v>
      </c>
      <c r="L480" s="17">
        <v>0.22500000000000001</v>
      </c>
      <c r="M480" s="17">
        <v>362.5</v>
      </c>
      <c r="N480" s="17">
        <v>287</v>
      </c>
      <c r="O480" s="17">
        <v>12212.5</v>
      </c>
      <c r="P480" s="17">
        <v>1530.4</v>
      </c>
      <c r="Q480" s="17">
        <v>-31.46</v>
      </c>
      <c r="R480" s="17">
        <v>10359.439</v>
      </c>
      <c r="S480" s="17">
        <v>52.55</v>
      </c>
      <c r="T480" s="17">
        <v>-19.5</v>
      </c>
      <c r="U480" s="17">
        <v>-0.43049999999999999</v>
      </c>
      <c r="V480" s="17">
        <v>-3.0449999999999999</v>
      </c>
      <c r="W480" s="17">
        <v>25578.612420000001</v>
      </c>
      <c r="X480" s="17">
        <v>33818.5</v>
      </c>
      <c r="Y480" s="17">
        <v>71.965000000000003</v>
      </c>
      <c r="Z480" s="17">
        <v>-168.54400000000001</v>
      </c>
    </row>
    <row r="481" spans="1:26" x14ac:dyDescent="0.2">
      <c r="A481" s="27">
        <v>44911</v>
      </c>
      <c r="B481" s="17">
        <v>922.5</v>
      </c>
      <c r="C481" s="14">
        <v>11.05</v>
      </c>
      <c r="D481" s="17">
        <v>-447.08300000000003</v>
      </c>
      <c r="E481" s="17">
        <v>82.25</v>
      </c>
      <c r="F481" s="17">
        <v>96.02</v>
      </c>
      <c r="G481" s="17">
        <v>1020</v>
      </c>
      <c r="H481" s="17">
        <v>25.033000000000001</v>
      </c>
      <c r="I481" s="17">
        <v>-151.32</v>
      </c>
      <c r="J481" s="17">
        <v>3337.5</v>
      </c>
      <c r="K481" s="17">
        <v>330.3</v>
      </c>
      <c r="L481" s="17">
        <v>0.25</v>
      </c>
      <c r="M481" s="17">
        <v>369.89</v>
      </c>
      <c r="N481" s="17">
        <v>285.15499999999997</v>
      </c>
      <c r="O481" s="17">
        <v>18917.5</v>
      </c>
      <c r="P481" s="17">
        <v>1541.4</v>
      </c>
      <c r="Q481" s="17">
        <v>-33.515999999999998</v>
      </c>
      <c r="R481" s="17">
        <v>10989.891</v>
      </c>
      <c r="S481" s="17">
        <v>55.95</v>
      </c>
      <c r="T481" s="17">
        <v>-24.53</v>
      </c>
      <c r="U481" s="17">
        <v>-0.40749999999999997</v>
      </c>
      <c r="V481" s="17">
        <v>-3.665</v>
      </c>
      <c r="W481" s="17">
        <v>25578.612420000001</v>
      </c>
      <c r="X481" s="17">
        <v>44646.3</v>
      </c>
      <c r="Y481" s="17">
        <v>71.459999999999994</v>
      </c>
      <c r="Z481" s="17">
        <v>-165.32</v>
      </c>
    </row>
    <row r="482" spans="1:26" x14ac:dyDescent="0.2">
      <c r="A482" s="27">
        <v>44910</v>
      </c>
      <c r="B482" s="17">
        <v>947.06100000000004</v>
      </c>
      <c r="C482" s="14">
        <v>10.765000000000001</v>
      </c>
      <c r="D482" s="17">
        <v>-456</v>
      </c>
      <c r="E482" s="17">
        <v>82.5</v>
      </c>
      <c r="F482" s="17">
        <v>93.405000000000001</v>
      </c>
      <c r="G482" s="17">
        <v>1020</v>
      </c>
      <c r="H482" s="17">
        <v>21.253</v>
      </c>
      <c r="I482" s="17">
        <v>-154.31399999999999</v>
      </c>
      <c r="J482" s="17">
        <v>3299.5</v>
      </c>
      <c r="K482" s="17">
        <v>315.60000000000002</v>
      </c>
      <c r="L482" s="17">
        <v>0.24</v>
      </c>
      <c r="M482" s="17">
        <v>438.07499999999999</v>
      </c>
      <c r="N482" s="17">
        <v>286.17748999999998</v>
      </c>
      <c r="O482" s="17">
        <v>20497.5</v>
      </c>
      <c r="P482" s="17">
        <v>1528.3</v>
      </c>
      <c r="Q482" s="17">
        <v>-40.655999999999999</v>
      </c>
      <c r="R482" s="17">
        <v>9604.3220000000001</v>
      </c>
      <c r="S482" s="17">
        <v>52.75</v>
      </c>
      <c r="T482" s="17">
        <v>-23.164999999999999</v>
      </c>
      <c r="U482" s="17">
        <v>-0.41699999999999998</v>
      </c>
      <c r="V482" s="17">
        <v>-3.875</v>
      </c>
      <c r="W482" s="17">
        <v>25578.612420000001</v>
      </c>
      <c r="X482" s="17">
        <v>46283.5</v>
      </c>
      <c r="Y482" s="17">
        <v>72.55</v>
      </c>
      <c r="Z482" s="17">
        <v>-167.78200000000001</v>
      </c>
    </row>
    <row r="483" spans="1:26" x14ac:dyDescent="0.2">
      <c r="A483" s="27">
        <v>44909</v>
      </c>
      <c r="B483" s="17">
        <v>936.5</v>
      </c>
      <c r="C483" s="14">
        <v>10.050000000000001</v>
      </c>
      <c r="D483" s="17">
        <v>-442</v>
      </c>
      <c r="E483" s="17">
        <v>82.2</v>
      </c>
      <c r="F483" s="17">
        <v>90.025000000000006</v>
      </c>
      <c r="G483" s="17">
        <v>988.53300000000002</v>
      </c>
      <c r="H483" s="17">
        <v>36.277999999999999</v>
      </c>
      <c r="I483" s="17">
        <v>-246.816</v>
      </c>
      <c r="J483" s="17">
        <v>3210.375</v>
      </c>
      <c r="K483" s="17">
        <v>315.3</v>
      </c>
      <c r="L483" s="17">
        <v>0.20280000000000001</v>
      </c>
      <c r="M483" s="17">
        <v>395</v>
      </c>
      <c r="N483" s="17">
        <v>244.5</v>
      </c>
      <c r="O483" s="17">
        <v>22498.799999999999</v>
      </c>
      <c r="P483" s="17">
        <v>1436.4</v>
      </c>
      <c r="Q483" s="17">
        <v>-44.774999999999999</v>
      </c>
      <c r="R483" s="17">
        <v>9763.65</v>
      </c>
      <c r="S483" s="17">
        <v>49</v>
      </c>
      <c r="T483" s="17">
        <v>-20.6</v>
      </c>
      <c r="U483" s="17">
        <v>-0.5282</v>
      </c>
      <c r="V483" s="17">
        <v>-3.9849999999999999</v>
      </c>
      <c r="W483" s="17">
        <v>25578.612420000001</v>
      </c>
      <c r="X483" s="17">
        <v>47340.3</v>
      </c>
      <c r="Y483" s="17">
        <v>73.31</v>
      </c>
      <c r="Z483" s="17">
        <v>-164.58500000000001</v>
      </c>
    </row>
    <row r="484" spans="1:26" x14ac:dyDescent="0.2">
      <c r="A484" s="27">
        <v>44908</v>
      </c>
      <c r="B484" s="17">
        <v>929.5</v>
      </c>
      <c r="C484" s="14">
        <v>10.4</v>
      </c>
      <c r="D484" s="17">
        <v>-459</v>
      </c>
      <c r="E484" s="17">
        <v>82.974999999999994</v>
      </c>
      <c r="F484" s="17">
        <v>95.89</v>
      </c>
      <c r="G484" s="17">
        <v>1062</v>
      </c>
      <c r="H484" s="17">
        <v>36.277999999999999</v>
      </c>
      <c r="I484" s="17">
        <v>-21.443000000000001</v>
      </c>
      <c r="J484" s="17">
        <v>3186.8560000000002</v>
      </c>
      <c r="K484" s="17">
        <v>320.3</v>
      </c>
      <c r="L484" s="17">
        <v>0.27600000000000002</v>
      </c>
      <c r="M484" s="17">
        <v>370.5</v>
      </c>
      <c r="N484" s="17">
        <v>212.995</v>
      </c>
      <c r="O484" s="17">
        <v>25935</v>
      </c>
      <c r="P484" s="17">
        <v>1444.6</v>
      </c>
      <c r="Q484" s="17">
        <v>-40.279000000000003</v>
      </c>
      <c r="R484" s="17">
        <v>7904.95</v>
      </c>
      <c r="S484" s="17">
        <v>48.3</v>
      </c>
      <c r="T484" s="17">
        <v>-23.25</v>
      </c>
      <c r="U484" s="17">
        <v>-0.5585</v>
      </c>
      <c r="V484" s="17">
        <v>-4.25</v>
      </c>
      <c r="W484" s="17">
        <v>25578.612420000001</v>
      </c>
      <c r="X484" s="17">
        <v>45603.6</v>
      </c>
      <c r="Y484" s="17">
        <v>73.567999999999998</v>
      </c>
      <c r="Z484" s="17">
        <v>-164.61</v>
      </c>
    </row>
    <row r="485" spans="1:26" x14ac:dyDescent="0.2">
      <c r="A485" s="27">
        <v>44907</v>
      </c>
      <c r="B485" s="17">
        <v>919.5</v>
      </c>
      <c r="C485" s="14">
        <v>10.715</v>
      </c>
      <c r="D485" s="17">
        <v>-468</v>
      </c>
      <c r="E485" s="17">
        <v>82.7</v>
      </c>
      <c r="F485" s="17">
        <v>101.08499999999999</v>
      </c>
      <c r="G485" s="17">
        <v>1145</v>
      </c>
      <c r="H485" s="17">
        <v>22.007999999999999</v>
      </c>
      <c r="I485" s="17">
        <v>-157.24199999999999</v>
      </c>
      <c r="J485" s="17">
        <v>3180</v>
      </c>
      <c r="K485" s="17">
        <v>315</v>
      </c>
      <c r="L485" s="17">
        <v>0.2397</v>
      </c>
      <c r="M485" s="17">
        <v>414.995</v>
      </c>
      <c r="N485" s="17">
        <v>227.73501999999999</v>
      </c>
      <c r="O485" s="17">
        <v>32945</v>
      </c>
      <c r="P485" s="17">
        <v>1450.5</v>
      </c>
      <c r="Q485" s="17">
        <v>-39.5</v>
      </c>
      <c r="R485" s="17">
        <v>8052.6490000000003</v>
      </c>
      <c r="S485" s="17">
        <v>50.66</v>
      </c>
      <c r="T485" s="17">
        <v>-19.170000000000002</v>
      </c>
      <c r="U485" s="17">
        <v>-0.51929999999999998</v>
      </c>
      <c r="V485" s="17">
        <v>-4.2350000000000003</v>
      </c>
      <c r="W485" s="17">
        <v>25578.612420000001</v>
      </c>
      <c r="X485" s="17">
        <v>40221.300000000003</v>
      </c>
      <c r="Y485" s="17">
        <v>72.599999999999994</v>
      </c>
      <c r="Z485" s="17">
        <v>-167.405</v>
      </c>
    </row>
    <row r="486" spans="1:26" x14ac:dyDescent="0.2">
      <c r="A486" s="27">
        <v>44904</v>
      </c>
      <c r="B486" s="17">
        <v>900.5</v>
      </c>
      <c r="C486" s="14">
        <v>10.8</v>
      </c>
      <c r="D486" s="17">
        <v>-476.55</v>
      </c>
      <c r="E486" s="17">
        <v>84.1</v>
      </c>
      <c r="F486" s="17">
        <v>99.435000000000002</v>
      </c>
      <c r="G486" s="17">
        <v>1130.252</v>
      </c>
      <c r="H486" s="17">
        <v>17.013000000000002</v>
      </c>
      <c r="I486" s="17">
        <v>-200.84399999999999</v>
      </c>
      <c r="J486" s="17">
        <v>3171.5</v>
      </c>
      <c r="K486" s="17">
        <v>295.2</v>
      </c>
      <c r="L486" s="17">
        <v>0.27500000000000002</v>
      </c>
      <c r="M486" s="17">
        <v>420.34</v>
      </c>
      <c r="N486" s="17">
        <v>267.04998999999998</v>
      </c>
      <c r="O486" s="17">
        <v>32648</v>
      </c>
      <c r="P486" s="17">
        <v>1404</v>
      </c>
      <c r="Q486" s="17">
        <v>-39.840000000000003</v>
      </c>
      <c r="R486" s="17">
        <v>8141.915</v>
      </c>
      <c r="S486" s="17">
        <v>51.75</v>
      </c>
      <c r="T486" s="17">
        <v>-16.625</v>
      </c>
      <c r="U486" s="17">
        <v>-0.52649999999999997</v>
      </c>
      <c r="V486" s="17">
        <v>-3.605</v>
      </c>
      <c r="W486" s="17">
        <v>25578.612420000001</v>
      </c>
      <c r="X486" s="17">
        <v>31174</v>
      </c>
      <c r="Y486" s="17">
        <v>71.837000000000003</v>
      </c>
      <c r="Z486" s="17">
        <v>-165.77</v>
      </c>
    </row>
    <row r="487" spans="1:26" x14ac:dyDescent="0.2">
      <c r="A487" s="27">
        <v>44903</v>
      </c>
      <c r="B487" s="17">
        <v>916.43100000000004</v>
      </c>
      <c r="C487" s="14">
        <v>11.18</v>
      </c>
      <c r="D487" s="17">
        <v>-496.26299999999998</v>
      </c>
      <c r="E487" s="17">
        <v>84.85</v>
      </c>
      <c r="F487" s="17">
        <v>102.5</v>
      </c>
      <c r="G487" s="17">
        <v>1168.72</v>
      </c>
      <c r="H487" s="17">
        <v>19.513000000000002</v>
      </c>
      <c r="I487" s="17">
        <v>-43.569000000000003</v>
      </c>
      <c r="J487" s="17">
        <v>3154.165</v>
      </c>
      <c r="K487" s="17">
        <v>295.2</v>
      </c>
      <c r="L487" s="17">
        <v>0.19900000000000001</v>
      </c>
      <c r="M487" s="17">
        <v>488.93200000000002</v>
      </c>
      <c r="N487" s="17">
        <v>277.91000000000003</v>
      </c>
      <c r="O487" s="17">
        <v>22455</v>
      </c>
      <c r="P487" s="17">
        <v>1385.1</v>
      </c>
      <c r="Q487" s="17">
        <v>-45.341000000000001</v>
      </c>
      <c r="R487" s="17">
        <v>8510.7000000000007</v>
      </c>
      <c r="S487" s="17">
        <v>53.36</v>
      </c>
      <c r="T487" s="17">
        <v>-14.5</v>
      </c>
      <c r="U487" s="17">
        <v>-0.49099999999999999</v>
      </c>
      <c r="V487" s="17">
        <v>-3.395</v>
      </c>
      <c r="W487" s="17">
        <v>25578.612420000001</v>
      </c>
      <c r="X487" s="17">
        <v>30373.3</v>
      </c>
      <c r="Y487" s="17">
        <v>73.03</v>
      </c>
      <c r="Z487" s="17">
        <v>-167.97499999999999</v>
      </c>
    </row>
    <row r="488" spans="1:26" x14ac:dyDescent="0.2">
      <c r="A488" s="27">
        <v>44902</v>
      </c>
      <c r="B488" s="17">
        <v>872.5</v>
      </c>
      <c r="C488" s="14">
        <v>11.375</v>
      </c>
      <c r="D488" s="17">
        <v>-496.77499999999998</v>
      </c>
      <c r="E488" s="17">
        <v>84.85</v>
      </c>
      <c r="F488" s="17">
        <v>103.265</v>
      </c>
      <c r="G488" s="17">
        <v>1091.222</v>
      </c>
      <c r="H488" s="17">
        <v>22.687999999999999</v>
      </c>
      <c r="I488" s="17">
        <v>-274.005</v>
      </c>
      <c r="J488" s="17">
        <v>3147.5</v>
      </c>
      <c r="K488" s="17">
        <v>295.2</v>
      </c>
      <c r="L488" s="17">
        <v>0.22</v>
      </c>
      <c r="M488" s="17">
        <v>546.32000000000005</v>
      </c>
      <c r="N488" s="17">
        <v>271.22250000000003</v>
      </c>
      <c r="O488" s="17">
        <v>24120</v>
      </c>
      <c r="P488" s="17">
        <v>1384</v>
      </c>
      <c r="Q488" s="17">
        <v>-42.5</v>
      </c>
      <c r="R488" s="17">
        <v>8625.5</v>
      </c>
      <c r="S488" s="17">
        <v>51.25</v>
      </c>
      <c r="T488" s="17">
        <v>-14.27</v>
      </c>
      <c r="U488" s="17">
        <v>-0.46450000000000002</v>
      </c>
      <c r="V488" s="17">
        <v>-2.9049999999999998</v>
      </c>
      <c r="W488" s="17">
        <v>25578.612420000001</v>
      </c>
      <c r="X488" s="17">
        <v>30970.799999999999</v>
      </c>
      <c r="Y488" s="17">
        <v>72.784999999999997</v>
      </c>
      <c r="Z488" s="17">
        <v>-166.68</v>
      </c>
    </row>
    <row r="489" spans="1:26" x14ac:dyDescent="0.2">
      <c r="A489" s="27">
        <v>44901</v>
      </c>
      <c r="B489" s="17">
        <v>873.5</v>
      </c>
      <c r="C489" s="14">
        <v>11.5</v>
      </c>
      <c r="D489" s="17">
        <v>-492.8</v>
      </c>
      <c r="E489" s="17">
        <v>83.2</v>
      </c>
      <c r="F489" s="17">
        <v>114</v>
      </c>
      <c r="G489" s="17">
        <v>1105.5</v>
      </c>
      <c r="H489" s="17">
        <v>27</v>
      </c>
      <c r="I489" s="17">
        <v>-106.926</v>
      </c>
      <c r="J489" s="17">
        <v>3133.45</v>
      </c>
      <c r="K489" s="17">
        <v>300.3</v>
      </c>
      <c r="L489" s="17">
        <v>0.23</v>
      </c>
      <c r="M489" s="17">
        <v>605</v>
      </c>
      <c r="N489" s="17">
        <v>274.05707000000001</v>
      </c>
      <c r="O489" s="17">
        <v>16552.5</v>
      </c>
      <c r="P489" s="17">
        <v>1397</v>
      </c>
      <c r="Q489" s="17">
        <v>-42.904000000000003</v>
      </c>
      <c r="R489" s="17">
        <v>8757.4359999999997</v>
      </c>
      <c r="S489" s="17">
        <v>49.3</v>
      </c>
      <c r="T489" s="17">
        <v>-11.69</v>
      </c>
      <c r="U489" s="17">
        <v>-0.49299999999999999</v>
      </c>
      <c r="V489" s="17">
        <v>-3.0750000000000002</v>
      </c>
      <c r="W489" s="17">
        <v>25578.612420000001</v>
      </c>
      <c r="X489" s="17">
        <v>30125</v>
      </c>
      <c r="Y489" s="17">
        <v>72.784999999999997</v>
      </c>
      <c r="Z489" s="17">
        <v>-166.614</v>
      </c>
    </row>
    <row r="490" spans="1:26" x14ac:dyDescent="0.2">
      <c r="A490" s="27">
        <v>44900</v>
      </c>
      <c r="B490" s="17">
        <v>886.5</v>
      </c>
      <c r="C490" s="14">
        <v>11.85</v>
      </c>
      <c r="D490" s="17">
        <v>-488.3</v>
      </c>
      <c r="E490" s="17">
        <v>80.349999999999994</v>
      </c>
      <c r="F490" s="17">
        <v>117.5</v>
      </c>
      <c r="G490" s="17">
        <v>1045.07</v>
      </c>
      <c r="H490" s="17">
        <v>9</v>
      </c>
      <c r="I490" s="17">
        <v>-195.494</v>
      </c>
      <c r="J490" s="17">
        <v>3106.6669999999999</v>
      </c>
      <c r="K490" s="17">
        <v>280.2</v>
      </c>
      <c r="L490" s="17">
        <v>0.24</v>
      </c>
      <c r="M490" s="17">
        <v>614.95500000000004</v>
      </c>
      <c r="N490" s="17">
        <v>271.26001000000002</v>
      </c>
      <c r="O490" s="17">
        <v>18115.5</v>
      </c>
      <c r="P490" s="17">
        <v>1375.3</v>
      </c>
      <c r="Q490" s="17">
        <v>-38.136000000000003</v>
      </c>
      <c r="R490" s="17">
        <v>8820.5499999999993</v>
      </c>
      <c r="S490" s="17">
        <v>48.5</v>
      </c>
      <c r="T490" s="17">
        <v>-12.385</v>
      </c>
      <c r="U490" s="17">
        <v>-0.57620000000000005</v>
      </c>
      <c r="V490" s="17">
        <v>-3.395</v>
      </c>
      <c r="W490" s="17">
        <v>25578.612420000001</v>
      </c>
      <c r="X490" s="17">
        <v>21555.3</v>
      </c>
      <c r="Y490" s="17">
        <v>73.194000000000003</v>
      </c>
      <c r="Z490" s="17">
        <v>-166</v>
      </c>
    </row>
    <row r="491" spans="1:26" x14ac:dyDescent="0.2">
      <c r="A491" s="27">
        <v>44897</v>
      </c>
      <c r="B491" s="17">
        <v>884.5</v>
      </c>
      <c r="C491" s="14">
        <v>11.6</v>
      </c>
      <c r="D491" s="17">
        <v>-510</v>
      </c>
      <c r="E491" s="17">
        <v>81.099999999999994</v>
      </c>
      <c r="F491" s="17">
        <v>115.5</v>
      </c>
      <c r="G491" s="17">
        <v>993.5</v>
      </c>
      <c r="H491" s="17">
        <v>8.202</v>
      </c>
      <c r="I491" s="17">
        <v>-183.02</v>
      </c>
      <c r="J491" s="17">
        <v>3050</v>
      </c>
      <c r="K491" s="17">
        <v>290</v>
      </c>
      <c r="L491" s="17">
        <v>0.19</v>
      </c>
      <c r="M491" s="17">
        <v>615.6</v>
      </c>
      <c r="N491" s="17">
        <v>264.71503000000001</v>
      </c>
      <c r="O491" s="17">
        <v>16989.5</v>
      </c>
      <c r="P491" s="17">
        <v>1384</v>
      </c>
      <c r="Q491" s="17">
        <v>-34.448</v>
      </c>
      <c r="R491" s="17">
        <v>9881.893</v>
      </c>
      <c r="S491" s="17">
        <v>47.8</v>
      </c>
      <c r="T491" s="17">
        <v>-13.773</v>
      </c>
      <c r="U491" s="17">
        <v>-0.57950000000000002</v>
      </c>
      <c r="V491" s="17">
        <v>-3.5049999999999999</v>
      </c>
      <c r="W491" s="17">
        <v>25578.612420000001</v>
      </c>
      <c r="X491" s="17">
        <v>13513.8</v>
      </c>
      <c r="Y491" s="17">
        <v>73.504999999999995</v>
      </c>
      <c r="Z491" s="17">
        <v>-163.36500000000001</v>
      </c>
    </row>
    <row r="492" spans="1:26" x14ac:dyDescent="0.2">
      <c r="A492" s="27">
        <v>44896</v>
      </c>
      <c r="B492" s="17">
        <v>893.5</v>
      </c>
      <c r="C492" s="14">
        <v>12.353</v>
      </c>
      <c r="D492" s="17">
        <v>-493.02</v>
      </c>
      <c r="E492" s="17">
        <v>82.375</v>
      </c>
      <c r="F492" s="17">
        <v>117</v>
      </c>
      <c r="G492" s="17">
        <v>987</v>
      </c>
      <c r="H492" s="17">
        <v>13.093</v>
      </c>
      <c r="I492" s="17">
        <v>-147.495</v>
      </c>
      <c r="J492" s="17">
        <v>3061.25</v>
      </c>
      <c r="K492" s="17">
        <v>298</v>
      </c>
      <c r="L492" s="17">
        <v>0.155</v>
      </c>
      <c r="M492" s="17">
        <v>654.00800000000004</v>
      </c>
      <c r="N492" s="17">
        <v>261.5</v>
      </c>
      <c r="O492" s="17">
        <v>15715</v>
      </c>
      <c r="P492" s="17">
        <v>1421.3</v>
      </c>
      <c r="Q492" s="17">
        <v>-38</v>
      </c>
      <c r="R492" s="17">
        <v>9891.25</v>
      </c>
      <c r="S492" s="17">
        <v>48.37</v>
      </c>
      <c r="T492" s="17">
        <v>-13.17</v>
      </c>
      <c r="U492" s="17">
        <v>-0.63100000000000001</v>
      </c>
      <c r="V492" s="17">
        <v>-3.4449999999999998</v>
      </c>
      <c r="W492" s="17">
        <v>25578.612420000001</v>
      </c>
      <c r="X492" s="17">
        <v>12162.5</v>
      </c>
      <c r="Y492" s="17">
        <v>73.495000000000005</v>
      </c>
      <c r="Z492" s="17">
        <v>-165.39</v>
      </c>
    </row>
    <row r="493" spans="1:26" x14ac:dyDescent="0.2">
      <c r="A493" s="27">
        <v>44895</v>
      </c>
      <c r="B493" s="17">
        <v>842</v>
      </c>
      <c r="C493" s="14">
        <v>13</v>
      </c>
      <c r="D493" s="17">
        <v>-500.63499999999999</v>
      </c>
      <c r="E493" s="17">
        <v>82.05</v>
      </c>
      <c r="F493" s="17">
        <v>112.5</v>
      </c>
      <c r="G493" s="17">
        <v>968.96</v>
      </c>
      <c r="H493" s="17">
        <v>28.49</v>
      </c>
      <c r="I493" s="17">
        <v>-153.518</v>
      </c>
      <c r="J493" s="17">
        <v>3071.85</v>
      </c>
      <c r="K493" s="17">
        <v>290.2</v>
      </c>
      <c r="L493" s="17">
        <v>0.18099999999999999</v>
      </c>
      <c r="M493" s="17">
        <v>642.41</v>
      </c>
      <c r="N493" s="17">
        <v>280.25</v>
      </c>
      <c r="O493" s="17">
        <v>16302.5</v>
      </c>
      <c r="P493" s="17">
        <v>1335.3</v>
      </c>
      <c r="Q493" s="17">
        <v>-37.313000000000002</v>
      </c>
      <c r="R493" s="17">
        <v>10110.825000000001</v>
      </c>
      <c r="S493" s="17">
        <v>52.3</v>
      </c>
      <c r="T493" s="17">
        <v>-13.628</v>
      </c>
      <c r="U493" s="17">
        <v>-0.62729999999999997</v>
      </c>
      <c r="V493" s="17">
        <v>-3.45</v>
      </c>
      <c r="W493" s="17">
        <v>25578.612420000001</v>
      </c>
      <c r="X493" s="17">
        <v>11107</v>
      </c>
      <c r="Y493" s="17">
        <v>71.932000000000002</v>
      </c>
      <c r="Z493" s="17">
        <v>-165.35</v>
      </c>
    </row>
    <row r="494" spans="1:26" x14ac:dyDescent="0.2">
      <c r="A494" s="27">
        <v>44894</v>
      </c>
      <c r="B494" s="17">
        <v>879.03599999999994</v>
      </c>
      <c r="C494" s="14">
        <v>13.455</v>
      </c>
      <c r="D494" s="17">
        <v>-516.20000000000005</v>
      </c>
      <c r="E494" s="17">
        <v>82.5</v>
      </c>
      <c r="F494" s="17">
        <v>112.5</v>
      </c>
      <c r="G494" s="17">
        <v>904.71500000000003</v>
      </c>
      <c r="H494" s="17">
        <v>37.965000000000003</v>
      </c>
      <c r="I494" s="17">
        <v>-117.497</v>
      </c>
      <c r="J494" s="17">
        <v>3105</v>
      </c>
      <c r="K494" s="17">
        <v>290</v>
      </c>
      <c r="L494" s="17">
        <v>0.14649999999999999</v>
      </c>
      <c r="M494" s="17">
        <v>638</v>
      </c>
      <c r="N494" s="17">
        <v>268.04001</v>
      </c>
      <c r="O494" s="17">
        <v>22962.5</v>
      </c>
      <c r="P494" s="17">
        <v>1289.5</v>
      </c>
      <c r="Q494" s="17">
        <v>-40.5</v>
      </c>
      <c r="R494" s="17">
        <v>10075.5</v>
      </c>
      <c r="S494" s="17">
        <v>55.5</v>
      </c>
      <c r="T494" s="17">
        <v>-13.93</v>
      </c>
      <c r="U494" s="17">
        <v>-0.49919999999999998</v>
      </c>
      <c r="V494" s="17">
        <v>-4.25</v>
      </c>
      <c r="W494" s="17">
        <v>25578.612420000001</v>
      </c>
      <c r="X494" s="17">
        <v>11346.9</v>
      </c>
      <c r="Y494" s="17">
        <v>72.34</v>
      </c>
      <c r="Z494" s="17">
        <v>-166.785</v>
      </c>
    </row>
    <row r="495" spans="1:26" x14ac:dyDescent="0.2">
      <c r="A495" s="27">
        <v>44893</v>
      </c>
      <c r="B495" s="17">
        <v>906.94500000000005</v>
      </c>
      <c r="C495" s="14">
        <v>13.215</v>
      </c>
      <c r="D495" s="17">
        <v>-518.78</v>
      </c>
      <c r="E495" s="17">
        <v>80.45</v>
      </c>
      <c r="F495" s="17">
        <v>112.5</v>
      </c>
      <c r="G495" s="17">
        <v>894.85500000000002</v>
      </c>
      <c r="H495" s="17">
        <v>43.47</v>
      </c>
      <c r="I495" s="17">
        <v>-19.97</v>
      </c>
      <c r="J495" s="17">
        <v>3171.25</v>
      </c>
      <c r="K495" s="17">
        <v>285.7</v>
      </c>
      <c r="L495" s="17">
        <v>0.1565</v>
      </c>
      <c r="M495" s="17">
        <v>660.5</v>
      </c>
      <c r="N495" s="17">
        <v>281.34820999999999</v>
      </c>
      <c r="O495" s="17">
        <v>31403.5</v>
      </c>
      <c r="P495" s="17">
        <v>1209.2</v>
      </c>
      <c r="Q495" s="17">
        <v>-31.25</v>
      </c>
      <c r="R495" s="17">
        <v>10504</v>
      </c>
      <c r="S495" s="17">
        <v>57.5</v>
      </c>
      <c r="T495" s="17">
        <v>-16.39</v>
      </c>
      <c r="U495" s="17">
        <v>-0.46379999999999999</v>
      </c>
      <c r="V495" s="17">
        <v>-4.915</v>
      </c>
      <c r="W495" s="17">
        <v>25578.612420000001</v>
      </c>
      <c r="X495" s="17">
        <v>8533.6</v>
      </c>
      <c r="Y495" s="17">
        <v>73.27</v>
      </c>
      <c r="Z495" s="17">
        <v>-169.76</v>
      </c>
    </row>
    <row r="496" spans="1:26" x14ac:dyDescent="0.2">
      <c r="A496" s="27">
        <v>44890</v>
      </c>
      <c r="B496" s="17">
        <v>954.73199999999997</v>
      </c>
      <c r="C496" s="14">
        <v>13.49</v>
      </c>
      <c r="D496" s="17">
        <v>-522.755</v>
      </c>
      <c r="E496" s="17">
        <v>84</v>
      </c>
      <c r="F496" s="17">
        <v>112.06699999999999</v>
      </c>
      <c r="G496" s="17">
        <v>900</v>
      </c>
      <c r="H496" s="17">
        <v>40.868000000000002</v>
      </c>
      <c r="I496" s="17">
        <v>-164.542</v>
      </c>
      <c r="J496" s="17">
        <v>3225</v>
      </c>
      <c r="K496" s="17">
        <v>305.2</v>
      </c>
      <c r="L496" s="17">
        <v>0.16450000000000001</v>
      </c>
      <c r="M496" s="17">
        <v>664.76499999999999</v>
      </c>
      <c r="N496" s="17">
        <v>287.73998999999998</v>
      </c>
      <c r="O496" s="17">
        <v>33935</v>
      </c>
      <c r="P496" s="17">
        <v>1215.2</v>
      </c>
      <c r="Q496" s="17">
        <v>-32.847000000000001</v>
      </c>
      <c r="R496" s="17">
        <v>10454.025</v>
      </c>
      <c r="S496" s="17">
        <v>57.5</v>
      </c>
      <c r="T496" s="17">
        <v>-15.93</v>
      </c>
      <c r="U496" s="17">
        <v>-0.54749999999999999</v>
      </c>
      <c r="V496" s="17">
        <v>-5.415</v>
      </c>
      <c r="W496" s="17">
        <v>25578.612420000001</v>
      </c>
      <c r="X496" s="17">
        <v>7946.6</v>
      </c>
      <c r="Y496" s="17">
        <v>74.447000000000003</v>
      </c>
      <c r="Z496" s="17">
        <v>-170.34399999999999</v>
      </c>
    </row>
    <row r="497" spans="1:26" x14ac:dyDescent="0.2">
      <c r="A497" s="27">
        <v>44889</v>
      </c>
      <c r="B497" s="17">
        <v>954.5</v>
      </c>
      <c r="C497" s="14">
        <v>13.75</v>
      </c>
      <c r="D497" s="17">
        <v>-520</v>
      </c>
      <c r="E497" s="17">
        <v>87</v>
      </c>
      <c r="F497" s="17">
        <v>111.768</v>
      </c>
      <c r="G497" s="17">
        <v>907.05</v>
      </c>
      <c r="H497" s="17">
        <v>38.744999999999997</v>
      </c>
      <c r="I497" s="17">
        <v>-145.297</v>
      </c>
      <c r="J497" s="17">
        <v>3265</v>
      </c>
      <c r="K497" s="17">
        <v>320.5</v>
      </c>
      <c r="L497" s="17">
        <v>0.1575</v>
      </c>
      <c r="M497" s="17">
        <v>655.65499999999997</v>
      </c>
      <c r="N497" s="17">
        <v>295.58001999999999</v>
      </c>
      <c r="O497" s="17">
        <v>39987.5</v>
      </c>
      <c r="P497" s="17">
        <v>1233.2</v>
      </c>
      <c r="Q497" s="17">
        <v>-33.984999999999999</v>
      </c>
      <c r="R497" s="17">
        <v>11342</v>
      </c>
      <c r="S497" s="17">
        <v>62.95</v>
      </c>
      <c r="T497" s="17">
        <v>-14</v>
      </c>
      <c r="U497" s="17">
        <v>-0.52949999999999997</v>
      </c>
      <c r="V497" s="17">
        <v>-5.1749999999999998</v>
      </c>
      <c r="W497" s="17">
        <v>25578.612420000001</v>
      </c>
      <c r="X497" s="17">
        <v>8410.1</v>
      </c>
      <c r="Y497" s="17">
        <v>75.8</v>
      </c>
      <c r="Z497" s="17">
        <v>-171.03</v>
      </c>
    </row>
    <row r="498" spans="1:26" x14ac:dyDescent="0.2">
      <c r="A498" s="27">
        <v>44888</v>
      </c>
      <c r="B498" s="17">
        <v>969.22900000000004</v>
      </c>
      <c r="C498" s="14">
        <v>14.15</v>
      </c>
      <c r="D498" s="17">
        <v>-517.5</v>
      </c>
      <c r="E498" s="17">
        <v>86.867999999999995</v>
      </c>
      <c r="F498" s="17">
        <v>114.15</v>
      </c>
      <c r="G498" s="17">
        <v>872.5</v>
      </c>
      <c r="H498" s="17">
        <v>43.585000000000001</v>
      </c>
      <c r="I498" s="17">
        <v>9.98</v>
      </c>
      <c r="J498" s="17">
        <v>3270</v>
      </c>
      <c r="K498" s="17">
        <v>320.5</v>
      </c>
      <c r="L498" s="17">
        <v>0.2208</v>
      </c>
      <c r="M498" s="17">
        <v>680.75</v>
      </c>
      <c r="N498" s="17">
        <v>301</v>
      </c>
      <c r="O498" s="17">
        <v>40145</v>
      </c>
      <c r="P498" s="17">
        <v>1246.5</v>
      </c>
      <c r="Q498" s="17">
        <v>-30.626999999999999</v>
      </c>
      <c r="R498" s="17">
        <v>11973.85</v>
      </c>
      <c r="S498" s="17">
        <v>67.2</v>
      </c>
      <c r="T498" s="17">
        <v>-12.824999999999999</v>
      </c>
      <c r="U498" s="17">
        <v>-0.43020000000000003</v>
      </c>
      <c r="V498" s="17">
        <v>-4.9249999999999998</v>
      </c>
      <c r="W498" s="17">
        <v>25578.612420000001</v>
      </c>
      <c r="X498" s="17">
        <v>9066.7000000000007</v>
      </c>
      <c r="Y498" s="17">
        <v>76.355000000000004</v>
      </c>
      <c r="Z498" s="17">
        <v>-175.45</v>
      </c>
    </row>
    <row r="499" spans="1:26" x14ac:dyDescent="0.2">
      <c r="A499" s="27">
        <v>44887</v>
      </c>
      <c r="B499" s="17">
        <v>956.99199999999996</v>
      </c>
      <c r="C499" s="14">
        <v>13.15</v>
      </c>
      <c r="D499" s="17">
        <v>-492.5</v>
      </c>
      <c r="E499" s="17">
        <v>87.4</v>
      </c>
      <c r="F499" s="17">
        <v>114.425</v>
      </c>
      <c r="G499" s="17">
        <v>835.94500000000005</v>
      </c>
      <c r="H499" s="17">
        <v>49.860999999999997</v>
      </c>
      <c r="I499" s="17">
        <v>-34.451000000000001</v>
      </c>
      <c r="J499" s="17">
        <v>3368.75</v>
      </c>
      <c r="K499" s="17">
        <v>325</v>
      </c>
      <c r="L499" s="17">
        <v>0.19700000000000001</v>
      </c>
      <c r="M499" s="17">
        <v>694.94</v>
      </c>
      <c r="N499" s="17">
        <v>306.96499999999997</v>
      </c>
      <c r="O499" s="17">
        <v>40485.5</v>
      </c>
      <c r="P499" s="17">
        <v>1214</v>
      </c>
      <c r="Q499" s="17">
        <v>-31.417999999999999</v>
      </c>
      <c r="R499" s="17">
        <v>11728.52</v>
      </c>
      <c r="S499" s="17">
        <v>67.099999999999994</v>
      </c>
      <c r="T499" s="17">
        <v>-11.3</v>
      </c>
      <c r="U499" s="17">
        <v>-0.38750000000000001</v>
      </c>
      <c r="V499" s="17">
        <v>-5</v>
      </c>
      <c r="W499" s="17">
        <v>25578.612420000001</v>
      </c>
      <c r="X499" s="17">
        <v>9420</v>
      </c>
      <c r="Y499" s="17">
        <v>77.917000000000002</v>
      </c>
      <c r="Z499" s="17">
        <v>-180.053</v>
      </c>
    </row>
    <row r="500" spans="1:26" x14ac:dyDescent="0.2">
      <c r="A500" s="27">
        <v>44886</v>
      </c>
      <c r="B500" s="17">
        <v>967.5</v>
      </c>
      <c r="C500" s="14">
        <v>12.865</v>
      </c>
      <c r="D500" s="17">
        <v>-477.5</v>
      </c>
      <c r="E500" s="17">
        <v>87.35</v>
      </c>
      <c r="F500" s="17">
        <v>106.592</v>
      </c>
      <c r="G500" s="17">
        <v>814.76800000000003</v>
      </c>
      <c r="H500" s="17">
        <v>60.825000000000003</v>
      </c>
      <c r="I500" s="17">
        <v>-198.44499999999999</v>
      </c>
      <c r="J500" s="17">
        <v>3269</v>
      </c>
      <c r="K500" s="17">
        <v>320.2</v>
      </c>
      <c r="L500" s="17">
        <v>0.17249999999999999</v>
      </c>
      <c r="M500" s="17">
        <v>670</v>
      </c>
      <c r="N500" s="17">
        <v>304.89400999999998</v>
      </c>
      <c r="O500" s="17">
        <v>38814.800000000003</v>
      </c>
      <c r="P500" s="17">
        <v>1186.8</v>
      </c>
      <c r="Q500" s="17">
        <v>-30.75</v>
      </c>
      <c r="R500" s="17">
        <v>11789.5</v>
      </c>
      <c r="S500" s="17">
        <v>64.25</v>
      </c>
      <c r="T500" s="17">
        <v>-12.75</v>
      </c>
      <c r="U500" s="17">
        <v>-0.38700000000000001</v>
      </c>
      <c r="V500" s="17">
        <v>-4.915</v>
      </c>
      <c r="W500" s="17">
        <v>25578.612420000001</v>
      </c>
      <c r="X500" s="17">
        <v>10199.299999999999</v>
      </c>
      <c r="Y500" s="17">
        <v>77.367000000000004</v>
      </c>
      <c r="Z500" s="17">
        <v>-181.852</v>
      </c>
    </row>
    <row r="501" spans="1:26" x14ac:dyDescent="0.2">
      <c r="A501" s="27">
        <v>44883</v>
      </c>
      <c r="B501" s="17">
        <v>980.5</v>
      </c>
      <c r="C501" s="14">
        <v>12.675000000000001</v>
      </c>
      <c r="D501" s="17">
        <v>-459</v>
      </c>
      <c r="E501" s="17">
        <v>87.1</v>
      </c>
      <c r="F501" s="17">
        <v>106.77500000000001</v>
      </c>
      <c r="G501" s="17">
        <v>908.255</v>
      </c>
      <c r="H501" s="17">
        <v>47.914999999999999</v>
      </c>
      <c r="I501" s="17">
        <v>-228.54300000000001</v>
      </c>
      <c r="J501" s="17">
        <v>3248.25</v>
      </c>
      <c r="K501" s="17">
        <v>320</v>
      </c>
      <c r="L501" s="17">
        <v>0.16750000000000001</v>
      </c>
      <c r="M501" s="17">
        <v>666.25</v>
      </c>
      <c r="N501" s="17">
        <v>304.95001000000002</v>
      </c>
      <c r="O501" s="17">
        <v>38423</v>
      </c>
      <c r="P501" s="17">
        <v>1176</v>
      </c>
      <c r="Q501" s="17">
        <v>-33.695</v>
      </c>
      <c r="R501" s="17">
        <v>11979.355</v>
      </c>
      <c r="S501" s="17">
        <v>63.7</v>
      </c>
      <c r="T501" s="17">
        <v>-14.05</v>
      </c>
      <c r="U501" s="17">
        <v>-0.39779999999999999</v>
      </c>
      <c r="V501" s="17">
        <v>-5.05</v>
      </c>
      <c r="W501" s="17">
        <v>25578.612420000001</v>
      </c>
      <c r="X501" s="17">
        <v>10043.700000000001</v>
      </c>
      <c r="Y501" s="17">
        <v>78.06</v>
      </c>
      <c r="Z501" s="17">
        <v>-175.19</v>
      </c>
    </row>
    <row r="502" spans="1:26" x14ac:dyDescent="0.2">
      <c r="A502" s="27">
        <v>44882</v>
      </c>
      <c r="B502" s="17">
        <v>1023.5</v>
      </c>
      <c r="C502" s="14">
        <v>12.8</v>
      </c>
      <c r="D502" s="17">
        <v>-470.565</v>
      </c>
      <c r="E502" s="17">
        <v>86.85</v>
      </c>
      <c r="F502" s="17">
        <v>107.45</v>
      </c>
      <c r="G502" s="17">
        <v>1039</v>
      </c>
      <c r="H502" s="17">
        <v>61.93</v>
      </c>
      <c r="I502" s="17">
        <v>-53.820999999999998</v>
      </c>
      <c r="J502" s="17">
        <v>3218.02</v>
      </c>
      <c r="K502" s="17">
        <v>320.3</v>
      </c>
      <c r="L502" s="17">
        <v>0.20219999999999999</v>
      </c>
      <c r="M502" s="17">
        <v>735.88</v>
      </c>
      <c r="N502" s="17">
        <v>295.91750999999999</v>
      </c>
      <c r="O502" s="17">
        <v>37983.800000000003</v>
      </c>
      <c r="P502" s="17">
        <v>1217</v>
      </c>
      <c r="Q502" s="17">
        <v>-29.805</v>
      </c>
      <c r="R502" s="17">
        <v>12911.12</v>
      </c>
      <c r="S502" s="17">
        <v>65.5</v>
      </c>
      <c r="T502" s="17">
        <v>-15.305</v>
      </c>
      <c r="U502" s="17">
        <v>-0.33400000000000002</v>
      </c>
      <c r="V502" s="17">
        <v>-5</v>
      </c>
      <c r="W502" s="17">
        <v>25578.612420000001</v>
      </c>
      <c r="X502" s="17">
        <v>9763.7000000000007</v>
      </c>
      <c r="Y502" s="17">
        <v>77.77</v>
      </c>
      <c r="Z502" s="17">
        <v>-175.17500000000001</v>
      </c>
    </row>
    <row r="503" spans="1:26" x14ac:dyDescent="0.2">
      <c r="A503" s="27">
        <v>44881</v>
      </c>
      <c r="B503" s="17">
        <v>1019.606</v>
      </c>
      <c r="C503" s="14">
        <v>11.981</v>
      </c>
      <c r="D503" s="17">
        <v>-440.755</v>
      </c>
      <c r="E503" s="17">
        <v>84.3</v>
      </c>
      <c r="F503" s="17">
        <v>107.45</v>
      </c>
      <c r="G503" s="17">
        <v>1037.5</v>
      </c>
      <c r="H503" s="17">
        <v>54.335000000000001</v>
      </c>
      <c r="I503" s="17">
        <v>-114.999</v>
      </c>
      <c r="J503" s="17">
        <v>3298.3</v>
      </c>
      <c r="K503" s="17">
        <v>330</v>
      </c>
      <c r="L503" s="17">
        <v>0.19</v>
      </c>
      <c r="M503" s="17">
        <v>755.58500000000004</v>
      </c>
      <c r="N503" s="17">
        <v>323.79001</v>
      </c>
      <c r="O503" s="17">
        <v>35955</v>
      </c>
      <c r="P503" s="17">
        <v>1230.7</v>
      </c>
      <c r="Q503" s="17">
        <v>-31.434999999999999</v>
      </c>
      <c r="R503" s="17">
        <v>12419.76</v>
      </c>
      <c r="S503" s="17">
        <v>68.25</v>
      </c>
      <c r="T503" s="17">
        <v>-16.774999999999999</v>
      </c>
      <c r="U503" s="17">
        <v>-0.35099999999999998</v>
      </c>
      <c r="V503" s="17">
        <v>-5.2</v>
      </c>
      <c r="W503" s="17">
        <v>25578.612420000001</v>
      </c>
      <c r="X503" s="17">
        <v>10027.5</v>
      </c>
      <c r="Y503" s="17">
        <v>79.91</v>
      </c>
      <c r="Z503" s="17">
        <v>-178.87</v>
      </c>
    </row>
    <row r="504" spans="1:26" x14ac:dyDescent="0.2">
      <c r="A504" s="27">
        <v>44880</v>
      </c>
      <c r="B504" s="17">
        <v>1024.2</v>
      </c>
      <c r="C504" s="14">
        <v>11.574999999999999</v>
      </c>
      <c r="D504" s="17">
        <v>-445</v>
      </c>
      <c r="E504" s="17">
        <v>82.668000000000006</v>
      </c>
      <c r="F504" s="17">
        <v>106.175</v>
      </c>
      <c r="G504" s="17">
        <v>935.35</v>
      </c>
      <c r="H504" s="17">
        <v>35.313000000000002</v>
      </c>
      <c r="I504" s="17">
        <v>-155.25299999999999</v>
      </c>
      <c r="J504" s="17">
        <v>3197.5</v>
      </c>
      <c r="K504" s="17">
        <v>315</v>
      </c>
      <c r="L504" s="17">
        <v>0.16750000000000001</v>
      </c>
      <c r="M504" s="17">
        <v>705</v>
      </c>
      <c r="N504" s="17">
        <v>324.20501999999999</v>
      </c>
      <c r="O504" s="17">
        <v>45817.5</v>
      </c>
      <c r="P504" s="17">
        <v>1167.4000000000001</v>
      </c>
      <c r="Q504" s="17">
        <v>-35.506999999999998</v>
      </c>
      <c r="R504" s="17">
        <v>10810.5</v>
      </c>
      <c r="S504" s="17">
        <v>62.75</v>
      </c>
      <c r="T504" s="17">
        <v>-16.54</v>
      </c>
      <c r="U504" s="17">
        <v>-0.61070000000000002</v>
      </c>
      <c r="V504" s="17">
        <v>-5.2</v>
      </c>
      <c r="W504" s="17">
        <v>25578.612420000001</v>
      </c>
      <c r="X504" s="17">
        <v>12753.8</v>
      </c>
      <c r="Y504" s="17">
        <v>76.944999999999993</v>
      </c>
      <c r="Z504" s="17">
        <v>-172.52500000000001</v>
      </c>
    </row>
    <row r="505" spans="1:26" x14ac:dyDescent="0.2">
      <c r="A505" s="27">
        <v>44879</v>
      </c>
      <c r="B505" s="17">
        <v>1025.9059999999999</v>
      </c>
      <c r="C505" s="14">
        <v>11.675000000000001</v>
      </c>
      <c r="D505" s="17">
        <v>-437</v>
      </c>
      <c r="E505" s="17">
        <v>87.46</v>
      </c>
      <c r="F505" s="17">
        <v>100.045</v>
      </c>
      <c r="G505" s="17">
        <v>864.98500000000001</v>
      </c>
      <c r="H505" s="17">
        <v>30</v>
      </c>
      <c r="I505" s="17">
        <v>-171.971</v>
      </c>
      <c r="J505" s="17">
        <v>3190</v>
      </c>
      <c r="K505" s="17">
        <v>325</v>
      </c>
      <c r="L505" s="17">
        <v>0.1275</v>
      </c>
      <c r="M505" s="17">
        <v>680</v>
      </c>
      <c r="N505" s="17">
        <v>348.745</v>
      </c>
      <c r="O505" s="17">
        <v>50017.3</v>
      </c>
      <c r="P505" s="17">
        <v>1154.7</v>
      </c>
      <c r="Q505" s="17">
        <v>-35.881999999999998</v>
      </c>
      <c r="R505" s="17">
        <v>10693.45</v>
      </c>
      <c r="S505" s="17">
        <v>65.25</v>
      </c>
      <c r="T505" s="17">
        <v>-13.75</v>
      </c>
      <c r="U505" s="17">
        <v>-0.62350000000000005</v>
      </c>
      <c r="V505" s="17">
        <v>-4.8</v>
      </c>
      <c r="W505" s="17">
        <v>25578.612420000001</v>
      </c>
      <c r="X505" s="17">
        <v>14291.3</v>
      </c>
      <c r="Y505" s="17">
        <v>77.08</v>
      </c>
      <c r="Z505" s="17">
        <v>-174.297</v>
      </c>
    </row>
    <row r="506" spans="1:26" x14ac:dyDescent="0.2">
      <c r="A506" s="27">
        <v>44876</v>
      </c>
      <c r="B506" s="17">
        <v>1025.8320000000001</v>
      </c>
      <c r="C506" s="14">
        <v>11.65</v>
      </c>
      <c r="D506" s="17">
        <v>-447.97500000000002</v>
      </c>
      <c r="E506" s="17">
        <v>87.46</v>
      </c>
      <c r="F506" s="17">
        <v>99.567999999999998</v>
      </c>
      <c r="G506" s="17">
        <v>742.5</v>
      </c>
      <c r="H506" s="17">
        <v>15.855</v>
      </c>
      <c r="I506" s="17">
        <v>28</v>
      </c>
      <c r="J506" s="17">
        <v>3195.05</v>
      </c>
      <c r="K506" s="17">
        <v>325.2</v>
      </c>
      <c r="L506" s="17">
        <v>0.14149999999999999</v>
      </c>
      <c r="M506" s="17">
        <v>620</v>
      </c>
      <c r="N506" s="17">
        <v>372.5</v>
      </c>
      <c r="O506" s="17">
        <v>58917.5</v>
      </c>
      <c r="P506" s="17">
        <v>1125.5</v>
      </c>
      <c r="Q506" s="17">
        <v>-38.85</v>
      </c>
      <c r="R506" s="17">
        <v>10512.074000000001</v>
      </c>
      <c r="S506" s="17">
        <v>62.645000000000003</v>
      </c>
      <c r="T506" s="17">
        <v>-14.025</v>
      </c>
      <c r="U506" s="17">
        <v>-0.68030000000000002</v>
      </c>
      <c r="V506" s="17">
        <v>-4.6150000000000002</v>
      </c>
      <c r="W506" s="17">
        <v>25578.612420000001</v>
      </c>
      <c r="X506" s="17">
        <v>13653.9</v>
      </c>
      <c r="Y506" s="17">
        <v>76.757000000000005</v>
      </c>
      <c r="Z506" s="17">
        <v>-170.87</v>
      </c>
    </row>
    <row r="507" spans="1:26" x14ac:dyDescent="0.2">
      <c r="A507" s="27">
        <v>44875</v>
      </c>
      <c r="B507" s="17">
        <v>1019.231</v>
      </c>
      <c r="C507" s="14">
        <v>11.35</v>
      </c>
      <c r="D507" s="17">
        <v>-449</v>
      </c>
      <c r="E507" s="17">
        <v>87.6</v>
      </c>
      <c r="F507" s="17">
        <v>99.722999999999999</v>
      </c>
      <c r="G507" s="17">
        <v>765</v>
      </c>
      <c r="H507" s="17">
        <v>66.302999999999997</v>
      </c>
      <c r="I507" s="17">
        <v>-68.444999999999993</v>
      </c>
      <c r="J507" s="17">
        <v>3175.3</v>
      </c>
      <c r="K507" s="17">
        <v>332.6</v>
      </c>
      <c r="L507" s="17">
        <v>0.31</v>
      </c>
      <c r="M507" s="17">
        <v>620.04999999999995</v>
      </c>
      <c r="N507" s="17">
        <v>369.53250000000003</v>
      </c>
      <c r="O507" s="17">
        <v>61820</v>
      </c>
      <c r="P507" s="17">
        <v>1118.8</v>
      </c>
      <c r="Q507" s="17">
        <v>-43.25</v>
      </c>
      <c r="R507" s="17">
        <v>12350.285</v>
      </c>
      <c r="S507" s="17">
        <v>72.95</v>
      </c>
      <c r="T507" s="17">
        <v>-11.81</v>
      </c>
      <c r="U507" s="17">
        <v>-0.40350000000000003</v>
      </c>
      <c r="V507" s="17">
        <v>-5.05</v>
      </c>
      <c r="W507" s="17">
        <v>25578.612420000001</v>
      </c>
      <c r="X507" s="17">
        <v>13703.1</v>
      </c>
      <c r="Y507" s="17">
        <v>75.813999999999993</v>
      </c>
      <c r="Z507" s="17">
        <v>-175.36500000000001</v>
      </c>
    </row>
    <row r="508" spans="1:26" x14ac:dyDescent="0.2">
      <c r="A508" s="27">
        <v>44874</v>
      </c>
      <c r="B508" s="17">
        <v>933.5</v>
      </c>
      <c r="C508" s="14">
        <v>11.9</v>
      </c>
      <c r="D508" s="17">
        <v>-501.14</v>
      </c>
      <c r="E508" s="17">
        <v>90.625</v>
      </c>
      <c r="F508" s="17">
        <v>104.45</v>
      </c>
      <c r="G508" s="17">
        <v>839.99</v>
      </c>
      <c r="H508" s="17">
        <v>64.093000000000004</v>
      </c>
      <c r="I508" s="17">
        <v>-132.74199999999999</v>
      </c>
      <c r="J508" s="17">
        <v>3224.5</v>
      </c>
      <c r="K508" s="17">
        <v>335</v>
      </c>
      <c r="L508" s="17">
        <v>0.31</v>
      </c>
      <c r="M508" s="17">
        <v>582.07500000000005</v>
      </c>
      <c r="N508" s="17">
        <v>374.63251000000002</v>
      </c>
      <c r="O508" s="17">
        <v>64045</v>
      </c>
      <c r="P508" s="17">
        <v>1142.5</v>
      </c>
      <c r="Q508" s="17">
        <v>-40.75</v>
      </c>
      <c r="R508" s="17">
        <v>12838.67</v>
      </c>
      <c r="S508" s="17">
        <v>75</v>
      </c>
      <c r="T508" s="17">
        <v>-13.05</v>
      </c>
      <c r="U508" s="17">
        <v>-0.3795</v>
      </c>
      <c r="V508" s="17">
        <v>-5.2</v>
      </c>
      <c r="W508" s="17">
        <v>25578.612420000001</v>
      </c>
      <c r="X508" s="17">
        <v>11773.5</v>
      </c>
      <c r="Y508" s="17">
        <v>76.3</v>
      </c>
      <c r="Z508" s="17">
        <v>-184.76</v>
      </c>
    </row>
    <row r="509" spans="1:26" x14ac:dyDescent="0.2">
      <c r="A509" s="27">
        <v>44873</v>
      </c>
      <c r="B509" s="17">
        <v>938.5</v>
      </c>
      <c r="C509" s="14">
        <v>11.7</v>
      </c>
      <c r="D509" s="17">
        <v>-503.5</v>
      </c>
      <c r="E509" s="17">
        <v>89.174999999999997</v>
      </c>
      <c r="F509" s="17">
        <v>110.11499999999999</v>
      </c>
      <c r="G509" s="17">
        <v>859.96500000000003</v>
      </c>
      <c r="H509" s="17">
        <v>64.998000000000005</v>
      </c>
      <c r="I509" s="17">
        <v>-87.222999999999999</v>
      </c>
      <c r="J509" s="17">
        <v>3244.15</v>
      </c>
      <c r="K509" s="17">
        <v>335.2</v>
      </c>
      <c r="L509" s="17">
        <v>0.28849999999999998</v>
      </c>
      <c r="M509" s="17">
        <v>588.6</v>
      </c>
      <c r="N509" s="17">
        <v>409.92133000000001</v>
      </c>
      <c r="O509" s="17">
        <v>65887</v>
      </c>
      <c r="P509" s="17">
        <v>1183</v>
      </c>
      <c r="Q509" s="17">
        <v>-41.225000000000001</v>
      </c>
      <c r="R509" s="17">
        <v>12822.053</v>
      </c>
      <c r="S509" s="17">
        <v>78.25</v>
      </c>
      <c r="T509" s="17">
        <v>-13.35</v>
      </c>
      <c r="U509" s="17">
        <v>-0.3155</v>
      </c>
      <c r="V509" s="17">
        <v>-5.35</v>
      </c>
      <c r="W509" s="17">
        <v>25578.612420000001</v>
      </c>
      <c r="X509" s="17">
        <v>12133.5</v>
      </c>
      <c r="Y509" s="17">
        <v>76.69</v>
      </c>
      <c r="Z509" s="17">
        <v>-180.83500000000001</v>
      </c>
    </row>
    <row r="510" spans="1:26" x14ac:dyDescent="0.2">
      <c r="A510" s="27">
        <v>44872</v>
      </c>
      <c r="B510" s="17">
        <v>942.51599999999996</v>
      </c>
      <c r="C510" s="14">
        <v>13.75</v>
      </c>
      <c r="D510" s="17">
        <v>-496</v>
      </c>
      <c r="E510" s="17">
        <v>92.5</v>
      </c>
      <c r="F510" s="17">
        <v>122.873</v>
      </c>
      <c r="G510" s="17">
        <v>973.625</v>
      </c>
      <c r="H510" s="17">
        <v>69.674999999999997</v>
      </c>
      <c r="I510" s="17">
        <v>-104.72799999999999</v>
      </c>
      <c r="J510" s="17">
        <v>3245</v>
      </c>
      <c r="K510" s="17">
        <v>360</v>
      </c>
      <c r="L510" s="17">
        <v>0.35949999999999999</v>
      </c>
      <c r="M510" s="17">
        <v>584.625</v>
      </c>
      <c r="N510" s="17">
        <v>415.54001</v>
      </c>
      <c r="O510" s="17">
        <v>65228.5</v>
      </c>
      <c r="P510" s="17">
        <v>1146.8</v>
      </c>
      <c r="Q510" s="17">
        <v>-47.5</v>
      </c>
      <c r="R510" s="17">
        <v>12812.66</v>
      </c>
      <c r="S510" s="17">
        <v>76.504999999999995</v>
      </c>
      <c r="T510" s="17">
        <v>-13.315</v>
      </c>
      <c r="U510" s="17">
        <v>-0.26250000000000001</v>
      </c>
      <c r="V510" s="17">
        <v>-5.0250000000000004</v>
      </c>
      <c r="W510" s="17">
        <v>25578.612420000001</v>
      </c>
      <c r="X510" s="17">
        <v>11340.7</v>
      </c>
      <c r="Y510" s="17">
        <v>75.944999999999993</v>
      </c>
      <c r="Z510" s="17">
        <v>-180.54</v>
      </c>
    </row>
    <row r="511" spans="1:26" x14ac:dyDescent="0.2">
      <c r="A511" s="27">
        <v>44869</v>
      </c>
      <c r="B511" s="17">
        <v>943.5</v>
      </c>
      <c r="C511" s="14">
        <v>14.65</v>
      </c>
      <c r="D511" s="17">
        <v>-470</v>
      </c>
      <c r="E511" s="17">
        <v>92.5</v>
      </c>
      <c r="F511" s="17">
        <v>124.4</v>
      </c>
      <c r="G511" s="17">
        <v>1013.59</v>
      </c>
      <c r="H511" s="17">
        <v>72.245000000000005</v>
      </c>
      <c r="I511" s="17">
        <v>-19.846</v>
      </c>
      <c r="J511" s="17">
        <v>3293.3339999999998</v>
      </c>
      <c r="K511" s="17">
        <v>368</v>
      </c>
      <c r="L511" s="17">
        <v>0.38</v>
      </c>
      <c r="M511" s="17">
        <v>670</v>
      </c>
      <c r="N511" s="17">
        <v>423.15499999999997</v>
      </c>
      <c r="O511" s="17">
        <v>67745.3</v>
      </c>
      <c r="P511" s="17">
        <v>1173.5</v>
      </c>
      <c r="Q511" s="17">
        <v>-45.75</v>
      </c>
      <c r="R511" s="17">
        <v>13983.165000000001</v>
      </c>
      <c r="S511" s="17">
        <v>79.2</v>
      </c>
      <c r="T511" s="17">
        <v>-14</v>
      </c>
      <c r="U511" s="17">
        <v>-0.29399999999999998</v>
      </c>
      <c r="V511" s="17">
        <v>-4.5449999999999999</v>
      </c>
      <c r="W511" s="17">
        <v>25578.612420000001</v>
      </c>
      <c r="X511" s="17">
        <v>9969.7999999999993</v>
      </c>
      <c r="Y511" s="17">
        <v>75.552999999999997</v>
      </c>
      <c r="Z511" s="17">
        <v>-180.6</v>
      </c>
    </row>
    <row r="512" spans="1:26" x14ac:dyDescent="0.2">
      <c r="A512" s="27">
        <v>44868</v>
      </c>
      <c r="B512" s="17">
        <v>974</v>
      </c>
      <c r="C512" s="14">
        <v>15.05</v>
      </c>
      <c r="D512" s="17">
        <v>-488.5</v>
      </c>
      <c r="E512" s="17">
        <v>92.2</v>
      </c>
      <c r="F512" s="17">
        <v>123.72499999999999</v>
      </c>
      <c r="G512" s="17">
        <v>1050.29</v>
      </c>
      <c r="H512" s="17">
        <v>86.89</v>
      </c>
      <c r="I512" s="17">
        <v>-51.465000000000003</v>
      </c>
      <c r="J512" s="17">
        <v>3339.1669999999999</v>
      </c>
      <c r="K512" s="17">
        <v>375</v>
      </c>
      <c r="L512" s="17">
        <v>0.42</v>
      </c>
      <c r="M512" s="17">
        <v>696.5</v>
      </c>
      <c r="N512" s="17">
        <v>442.66998000000001</v>
      </c>
      <c r="O512" s="17">
        <v>67321.5</v>
      </c>
      <c r="P512" s="17">
        <v>1194.8</v>
      </c>
      <c r="Q512" s="17">
        <v>-35.274999999999999</v>
      </c>
      <c r="R512" s="17">
        <v>15390.1</v>
      </c>
      <c r="S512" s="17">
        <v>82.71</v>
      </c>
      <c r="T512" s="17">
        <v>-14.25</v>
      </c>
      <c r="U512" s="17">
        <v>-0.2145</v>
      </c>
      <c r="V512" s="17">
        <v>-4.0599999999999996</v>
      </c>
      <c r="W512" s="17">
        <v>25578.612420000001</v>
      </c>
      <c r="X512" s="17">
        <v>8898.7000000000007</v>
      </c>
      <c r="Y512" s="17">
        <v>74.92</v>
      </c>
      <c r="Z512" s="17">
        <v>-183.19800000000001</v>
      </c>
    </row>
    <row r="513" spans="1:26" x14ac:dyDescent="0.2">
      <c r="A513" s="27">
        <v>44867</v>
      </c>
      <c r="B513" s="17">
        <v>970.80499999999995</v>
      </c>
      <c r="C513" s="14">
        <v>14.875</v>
      </c>
      <c r="D513" s="17">
        <v>-457</v>
      </c>
      <c r="E513" s="17">
        <v>87.917000000000002</v>
      </c>
      <c r="F513" s="17">
        <v>127.575</v>
      </c>
      <c r="G513" s="17">
        <v>1044.1600000000001</v>
      </c>
      <c r="H513" s="17">
        <v>73.935000000000002</v>
      </c>
      <c r="I513" s="17">
        <v>-63.223999999999997</v>
      </c>
      <c r="J513" s="17">
        <v>3444.1660000000002</v>
      </c>
      <c r="K513" s="17">
        <v>375</v>
      </c>
      <c r="L513" s="17">
        <v>0.377</v>
      </c>
      <c r="M513" s="17">
        <v>750.27499999999998</v>
      </c>
      <c r="N513" s="17">
        <v>465.09930000000003</v>
      </c>
      <c r="O513" s="17">
        <v>67923.3</v>
      </c>
      <c r="P513" s="17">
        <v>1229.5</v>
      </c>
      <c r="Q513" s="17">
        <v>-35.524999999999999</v>
      </c>
      <c r="R513" s="17">
        <v>15251.508</v>
      </c>
      <c r="S513" s="17">
        <v>87</v>
      </c>
      <c r="T513" s="17">
        <v>-13.125</v>
      </c>
      <c r="U513" s="17">
        <v>-0.22700000000000001</v>
      </c>
      <c r="V513" s="17">
        <v>-4.0449999999999999</v>
      </c>
      <c r="W513" s="17">
        <v>25578.612420000001</v>
      </c>
      <c r="X513" s="17">
        <v>6480.5</v>
      </c>
      <c r="Y513" s="17">
        <v>76.569999999999993</v>
      </c>
      <c r="Z513" s="17">
        <v>-182.38300000000001</v>
      </c>
    </row>
    <row r="514" spans="1:26" x14ac:dyDescent="0.2">
      <c r="A514" s="27">
        <v>44866</v>
      </c>
      <c r="B514" s="17">
        <v>987.31600000000003</v>
      </c>
      <c r="C514" s="14">
        <v>15.87</v>
      </c>
      <c r="D514" s="17">
        <v>-410</v>
      </c>
      <c r="E514" s="17">
        <v>86.65</v>
      </c>
      <c r="F514" s="17">
        <v>130.655</v>
      </c>
      <c r="G514" s="17">
        <v>1079.9100000000001</v>
      </c>
      <c r="H514" s="17">
        <v>74.897999999999996</v>
      </c>
      <c r="I514" s="17">
        <v>-51.289000000000001</v>
      </c>
      <c r="J514" s="17">
        <v>3445.8339999999998</v>
      </c>
      <c r="K514" s="17">
        <v>383.1</v>
      </c>
      <c r="L514" s="17">
        <v>0.42</v>
      </c>
      <c r="M514" s="17">
        <v>803</v>
      </c>
      <c r="N514" s="17">
        <v>453.185</v>
      </c>
      <c r="O514" s="17">
        <v>69229.8</v>
      </c>
      <c r="P514" s="17">
        <v>1233</v>
      </c>
      <c r="Q514" s="17">
        <v>-31.5</v>
      </c>
      <c r="R514" s="17">
        <v>14693.75</v>
      </c>
      <c r="S514" s="17">
        <v>84.864999999999995</v>
      </c>
      <c r="T514" s="17">
        <v>-12.59</v>
      </c>
      <c r="U514" s="17">
        <v>-0.1835</v>
      </c>
      <c r="V514" s="17">
        <v>-3.7549999999999999</v>
      </c>
      <c r="W514" s="17">
        <v>25578.612420000001</v>
      </c>
      <c r="X514" s="17">
        <v>5279</v>
      </c>
      <c r="Y514" s="17">
        <v>75.298000000000002</v>
      </c>
      <c r="Z514" s="17">
        <v>-185.197</v>
      </c>
    </row>
    <row r="515" spans="1:26" x14ac:dyDescent="0.2">
      <c r="A515" s="27">
        <v>44865</v>
      </c>
      <c r="B515" s="17">
        <v>1025.8109999999999</v>
      </c>
      <c r="C515" s="14">
        <v>15.3</v>
      </c>
      <c r="D515" s="17">
        <v>-422</v>
      </c>
      <c r="E515" s="17">
        <v>85.7</v>
      </c>
      <c r="F515" s="17">
        <v>137.47999999999999</v>
      </c>
      <c r="G515" s="17">
        <v>1149.2249999999999</v>
      </c>
      <c r="H515" s="17">
        <v>87.83</v>
      </c>
      <c r="I515" s="17">
        <v>24.780999999999999</v>
      </c>
      <c r="J515" s="17">
        <v>3372.692</v>
      </c>
      <c r="K515" s="17">
        <v>383.1</v>
      </c>
      <c r="L515" s="17">
        <v>0.38</v>
      </c>
      <c r="M515" s="17">
        <v>803.75</v>
      </c>
      <c r="N515" s="17">
        <v>457.88549999999998</v>
      </c>
      <c r="O515" s="17">
        <v>67927.5</v>
      </c>
      <c r="P515" s="17">
        <v>1255.9000000000001</v>
      </c>
      <c r="Q515" s="17">
        <v>-28</v>
      </c>
      <c r="R515" s="17">
        <v>14109.875</v>
      </c>
      <c r="S515" s="17">
        <v>88.697999999999993</v>
      </c>
      <c r="T515" s="17">
        <v>-11.73</v>
      </c>
      <c r="U515" s="17">
        <v>-0.1242</v>
      </c>
      <c r="V515" s="17">
        <v>-3.6949999999999998</v>
      </c>
      <c r="W515" s="17">
        <v>25578.612420000001</v>
      </c>
      <c r="X515" s="17">
        <v>6406.5</v>
      </c>
      <c r="Y515" s="17">
        <v>75.31</v>
      </c>
      <c r="Z515" s="17">
        <v>-181.03200000000001</v>
      </c>
    </row>
    <row r="516" spans="1:26" x14ac:dyDescent="0.2">
      <c r="A516" s="27">
        <v>44862</v>
      </c>
      <c r="B516" s="17">
        <v>1017.205</v>
      </c>
      <c r="C516" s="14">
        <v>15.324999999999999</v>
      </c>
      <c r="D516" s="17">
        <v>-410</v>
      </c>
      <c r="E516" s="17">
        <v>87.456000000000003</v>
      </c>
      <c r="F516" s="17">
        <v>141.08199999999999</v>
      </c>
      <c r="G516" s="17">
        <v>1159.9749999999999</v>
      </c>
      <c r="H516" s="17">
        <v>71.572999999999993</v>
      </c>
      <c r="I516" s="17">
        <v>-2.6509999999999998</v>
      </c>
      <c r="J516" s="17">
        <v>3395.65</v>
      </c>
      <c r="K516" s="17">
        <v>385.1</v>
      </c>
      <c r="L516" s="17">
        <v>0.37</v>
      </c>
      <c r="M516" s="17">
        <v>805.75</v>
      </c>
      <c r="N516" s="17">
        <v>463.97998000000001</v>
      </c>
      <c r="O516" s="17">
        <v>67931.8</v>
      </c>
      <c r="P516" s="17">
        <v>1262</v>
      </c>
      <c r="Q516" s="17">
        <v>-28.812999999999999</v>
      </c>
      <c r="R516" s="17">
        <v>15944.344999999999</v>
      </c>
      <c r="S516" s="17">
        <v>85.25</v>
      </c>
      <c r="T516" s="17">
        <v>-11.695</v>
      </c>
      <c r="U516" s="17">
        <v>-0.1835</v>
      </c>
      <c r="V516" s="17">
        <v>-3.6949999999999998</v>
      </c>
      <c r="W516" s="17">
        <v>25578.612420000001</v>
      </c>
      <c r="X516" s="17">
        <v>9097</v>
      </c>
      <c r="Y516" s="17">
        <v>74.632000000000005</v>
      </c>
      <c r="Z516" s="17">
        <v>-177.905</v>
      </c>
    </row>
    <row r="517" spans="1:26" x14ac:dyDescent="0.2">
      <c r="A517" s="27">
        <v>44861</v>
      </c>
      <c r="B517" s="17">
        <v>1021.979</v>
      </c>
      <c r="C517" s="14">
        <v>15.5</v>
      </c>
      <c r="D517" s="17">
        <v>-370.78500000000003</v>
      </c>
      <c r="E517" s="17">
        <v>85.35</v>
      </c>
      <c r="F517" s="17">
        <v>141.703</v>
      </c>
      <c r="G517" s="17">
        <v>1164.99</v>
      </c>
      <c r="H517" s="17">
        <v>69.052999999999997</v>
      </c>
      <c r="I517" s="17">
        <v>7.1289999999999996</v>
      </c>
      <c r="J517" s="17">
        <v>3408.75</v>
      </c>
      <c r="K517" s="17">
        <v>392.1</v>
      </c>
      <c r="L517" s="17">
        <v>0.35449999999999998</v>
      </c>
      <c r="M517" s="17">
        <v>804.96</v>
      </c>
      <c r="N517" s="17">
        <v>459.51999000000001</v>
      </c>
      <c r="O517" s="17">
        <v>77871</v>
      </c>
      <c r="P517" s="17">
        <v>1264.7</v>
      </c>
      <c r="Q517" s="17">
        <v>-31.986999999999998</v>
      </c>
      <c r="R517" s="17">
        <v>15768.375</v>
      </c>
      <c r="S517" s="17">
        <v>86.1</v>
      </c>
      <c r="T517" s="17">
        <v>-12.085000000000001</v>
      </c>
      <c r="U517" s="17">
        <v>-0.1953</v>
      </c>
      <c r="V517" s="17">
        <v>-3.95</v>
      </c>
      <c r="W517" s="17">
        <v>25578.612420000001</v>
      </c>
      <c r="X517" s="17">
        <v>9029</v>
      </c>
      <c r="Y517" s="17">
        <v>73.984999999999999</v>
      </c>
      <c r="Z517" s="17">
        <v>-174.642</v>
      </c>
    </row>
    <row r="518" spans="1:26" x14ac:dyDescent="0.2">
      <c r="A518" s="27">
        <v>44860</v>
      </c>
      <c r="B518" s="17">
        <v>1016.5</v>
      </c>
      <c r="C518" s="14">
        <v>15.7</v>
      </c>
      <c r="D518" s="17">
        <v>-350</v>
      </c>
      <c r="E518" s="17">
        <v>87.375</v>
      </c>
      <c r="F518" s="17">
        <v>147.4</v>
      </c>
      <c r="G518" s="17">
        <v>1240.5</v>
      </c>
      <c r="H518" s="17">
        <v>68.192999999999998</v>
      </c>
      <c r="I518" s="17">
        <v>26.998999999999999</v>
      </c>
      <c r="J518" s="17">
        <v>3495</v>
      </c>
      <c r="K518" s="17">
        <v>390.3</v>
      </c>
      <c r="L518" s="17">
        <v>0.35</v>
      </c>
      <c r="M518" s="17">
        <v>840.17499999999995</v>
      </c>
      <c r="N518" s="17">
        <v>488.64001000000002</v>
      </c>
      <c r="O518" s="17">
        <v>74393.3</v>
      </c>
      <c r="P518" s="17">
        <v>1299.7</v>
      </c>
      <c r="Q518" s="17">
        <v>-30.981000000000002</v>
      </c>
      <c r="R518" s="17">
        <v>14342.44</v>
      </c>
      <c r="S518" s="17">
        <v>88</v>
      </c>
      <c r="T518" s="17">
        <v>-10.835000000000001</v>
      </c>
      <c r="U518" s="17">
        <v>-0.2185</v>
      </c>
      <c r="V518" s="17">
        <v>-3.8849999999999998</v>
      </c>
      <c r="W518" s="17">
        <v>25578.612420000001</v>
      </c>
      <c r="X518" s="17">
        <v>23999</v>
      </c>
      <c r="Y518" s="17">
        <v>77.34</v>
      </c>
      <c r="Z518" s="17">
        <v>-179.755</v>
      </c>
    </row>
    <row r="519" spans="1:26" x14ac:dyDescent="0.2">
      <c r="A519" s="27">
        <v>44859</v>
      </c>
      <c r="B519" s="17">
        <v>1024.5</v>
      </c>
      <c r="C519" s="14">
        <v>15.62</v>
      </c>
      <c r="D519" s="17">
        <v>-312</v>
      </c>
      <c r="E519" s="17">
        <v>90.5</v>
      </c>
      <c r="F519" s="17">
        <v>150.465</v>
      </c>
      <c r="G519" s="17">
        <v>1256.605</v>
      </c>
      <c r="H519" s="17">
        <v>102.75</v>
      </c>
      <c r="I519" s="17">
        <v>32.277000000000001</v>
      </c>
      <c r="J519" s="17">
        <v>3392</v>
      </c>
      <c r="K519" s="17">
        <v>392.5</v>
      </c>
      <c r="L519" s="17">
        <v>0.39379999999999998</v>
      </c>
      <c r="M519" s="17">
        <v>811.05</v>
      </c>
      <c r="N519" s="17">
        <v>529.5</v>
      </c>
      <c r="O519" s="17">
        <v>86250.3</v>
      </c>
      <c r="P519" s="17">
        <v>1289</v>
      </c>
      <c r="Q519" s="17">
        <v>-24.25</v>
      </c>
      <c r="R519" s="17">
        <v>14788.355</v>
      </c>
      <c r="S519" s="17">
        <v>91.7</v>
      </c>
      <c r="T519" s="17">
        <v>-10.83</v>
      </c>
      <c r="U519" s="17">
        <v>-0.13980000000000001</v>
      </c>
      <c r="V519" s="17">
        <v>-4.2649999999999997</v>
      </c>
      <c r="W519" s="17">
        <v>25578.612420000001</v>
      </c>
      <c r="X519" s="17">
        <v>24839.200000000001</v>
      </c>
      <c r="Y519" s="17">
        <v>76.915000000000006</v>
      </c>
      <c r="Z519" s="17">
        <v>-178.64500000000001</v>
      </c>
    </row>
    <row r="520" spans="1:26" x14ac:dyDescent="0.2">
      <c r="A520" s="27">
        <v>44858</v>
      </c>
      <c r="B520" s="17">
        <v>1008.5</v>
      </c>
      <c r="C520" s="14">
        <v>16.05</v>
      </c>
      <c r="D520" s="17">
        <v>-340.5</v>
      </c>
      <c r="E520" s="17">
        <v>92.6</v>
      </c>
      <c r="F520" s="17">
        <v>152.97300000000001</v>
      </c>
      <c r="G520" s="17">
        <v>1277.5</v>
      </c>
      <c r="H520" s="17">
        <v>89.048000000000002</v>
      </c>
      <c r="I520" s="17">
        <v>110.407</v>
      </c>
      <c r="J520" s="17">
        <v>3510</v>
      </c>
      <c r="K520" s="17">
        <v>405</v>
      </c>
      <c r="L520" s="17">
        <v>0.433</v>
      </c>
      <c r="M520" s="17">
        <v>789.81299999999999</v>
      </c>
      <c r="N520" s="17">
        <v>546.87487999999996</v>
      </c>
      <c r="O520" s="17">
        <v>74077.3</v>
      </c>
      <c r="P520" s="17">
        <v>1296.5</v>
      </c>
      <c r="Q520" s="17">
        <v>-23.024999999999999</v>
      </c>
      <c r="R520" s="17">
        <v>14801</v>
      </c>
      <c r="S520" s="17">
        <v>85</v>
      </c>
      <c r="T520" s="17">
        <v>-11.84</v>
      </c>
      <c r="U520" s="17">
        <v>-0.14499999999999999</v>
      </c>
      <c r="V520" s="17">
        <v>-5.0350000000000001</v>
      </c>
      <c r="W520" s="17">
        <v>25578.612420000001</v>
      </c>
      <c r="X520" s="17">
        <v>26486.3</v>
      </c>
      <c r="Y520" s="17">
        <v>77.114999999999995</v>
      </c>
      <c r="Z520" s="17">
        <v>-179.67699999999999</v>
      </c>
    </row>
    <row r="521" spans="1:26" x14ac:dyDescent="0.2">
      <c r="A521" s="27">
        <v>44855</v>
      </c>
      <c r="B521" s="17">
        <v>995.5</v>
      </c>
      <c r="C521" s="14">
        <v>16.55</v>
      </c>
      <c r="D521" s="17">
        <v>-359</v>
      </c>
      <c r="E521" s="17">
        <v>94.15</v>
      </c>
      <c r="F521" s="17">
        <v>152.625</v>
      </c>
      <c r="G521" s="17">
        <v>1297</v>
      </c>
      <c r="H521" s="17">
        <v>102.298</v>
      </c>
      <c r="I521" s="17">
        <v>76.126999999999995</v>
      </c>
      <c r="J521" s="17">
        <v>3494.25</v>
      </c>
      <c r="K521" s="17">
        <v>410</v>
      </c>
      <c r="L521" s="17">
        <v>0.45</v>
      </c>
      <c r="M521" s="17">
        <v>795.125</v>
      </c>
      <c r="N521" s="17">
        <v>545</v>
      </c>
      <c r="O521" s="17">
        <v>71453.5</v>
      </c>
      <c r="P521" s="17">
        <v>1235.2</v>
      </c>
      <c r="Q521" s="17">
        <v>-23.024999999999999</v>
      </c>
      <c r="R521" s="17">
        <v>13712.225</v>
      </c>
      <c r="S521" s="17">
        <v>88.2</v>
      </c>
      <c r="T521" s="17">
        <v>-11.945</v>
      </c>
      <c r="U521" s="17">
        <v>-0.13880000000000001</v>
      </c>
      <c r="V521" s="17">
        <v>-5.12</v>
      </c>
      <c r="W521" s="17">
        <v>25578.612420000001</v>
      </c>
      <c r="X521" s="17">
        <v>28729.3</v>
      </c>
      <c r="Y521" s="17">
        <v>77.543999999999997</v>
      </c>
      <c r="Z521" s="17">
        <v>-179.4</v>
      </c>
    </row>
    <row r="522" spans="1:26" x14ac:dyDescent="0.2">
      <c r="A522" s="27">
        <v>44854</v>
      </c>
      <c r="B522" s="17">
        <v>998.5</v>
      </c>
      <c r="C522" s="14">
        <v>17.05</v>
      </c>
      <c r="D522" s="17">
        <v>-367</v>
      </c>
      <c r="E522" s="17">
        <v>88.813000000000002</v>
      </c>
      <c r="F522" s="17">
        <v>154</v>
      </c>
      <c r="G522" s="17">
        <v>1278.5</v>
      </c>
      <c r="H522" s="17">
        <v>88.35</v>
      </c>
      <c r="I522" s="17">
        <v>84.248000000000005</v>
      </c>
      <c r="J522" s="17">
        <v>3494.1669999999999</v>
      </c>
      <c r="K522" s="17">
        <v>381.3</v>
      </c>
      <c r="L522" s="17">
        <v>0.51</v>
      </c>
      <c r="M522" s="17">
        <v>792.94</v>
      </c>
      <c r="N522" s="17">
        <v>579.85460999999998</v>
      </c>
      <c r="O522" s="17">
        <v>64087.5</v>
      </c>
      <c r="P522" s="17">
        <v>1268</v>
      </c>
      <c r="Q522" s="17">
        <v>-21.91</v>
      </c>
      <c r="R522" s="17">
        <v>14353.035</v>
      </c>
      <c r="S522" s="17">
        <v>90.8</v>
      </c>
      <c r="T522" s="17">
        <v>-10.7</v>
      </c>
      <c r="U522" s="17">
        <v>-0.16320000000000001</v>
      </c>
      <c r="V522" s="17">
        <v>-4.7350000000000003</v>
      </c>
      <c r="W522" s="17">
        <v>25578.612420000001</v>
      </c>
      <c r="X522" s="17">
        <v>28199.3</v>
      </c>
      <c r="Y522" s="17">
        <v>76.894999999999996</v>
      </c>
      <c r="Z522" s="17">
        <v>-182.64</v>
      </c>
    </row>
    <row r="523" spans="1:26" x14ac:dyDescent="0.2">
      <c r="A523" s="27">
        <v>44853</v>
      </c>
      <c r="B523" s="17">
        <v>1005.5</v>
      </c>
      <c r="C523" s="14">
        <v>16.5</v>
      </c>
      <c r="D523" s="17">
        <v>-419</v>
      </c>
      <c r="E523" s="17">
        <v>85</v>
      </c>
      <c r="F523" s="17">
        <v>171.85499999999999</v>
      </c>
      <c r="G523" s="17">
        <v>1278.4649999999999</v>
      </c>
      <c r="H523" s="17">
        <v>108.038</v>
      </c>
      <c r="I523" s="17">
        <v>87.509</v>
      </c>
      <c r="J523" s="17">
        <v>3575</v>
      </c>
      <c r="K523" s="17">
        <v>370</v>
      </c>
      <c r="L523" s="17">
        <v>0.46500000000000002</v>
      </c>
      <c r="M523" s="17">
        <v>896.18799999999999</v>
      </c>
      <c r="N523" s="17">
        <v>592.5</v>
      </c>
      <c r="O523" s="17">
        <v>51305.3</v>
      </c>
      <c r="P523" s="17">
        <v>1305</v>
      </c>
      <c r="Q523" s="17">
        <v>-21.64</v>
      </c>
      <c r="R523" s="17">
        <v>16140.715</v>
      </c>
      <c r="S523" s="17">
        <v>101.25</v>
      </c>
      <c r="T523" s="17">
        <v>-8.9350000000000005</v>
      </c>
      <c r="U523" s="17">
        <v>-0.17150000000000001</v>
      </c>
      <c r="V523" s="17">
        <v>-5.2050000000000001</v>
      </c>
      <c r="W523" s="17">
        <v>25578.612420000001</v>
      </c>
      <c r="X523" s="17">
        <v>25716.3</v>
      </c>
      <c r="Y523" s="17">
        <v>77.691999999999993</v>
      </c>
      <c r="Z523" s="17">
        <v>-183.02500000000001</v>
      </c>
    </row>
    <row r="524" spans="1:26" x14ac:dyDescent="0.2">
      <c r="A524" s="27">
        <v>44852</v>
      </c>
      <c r="B524" s="17">
        <v>1000.5</v>
      </c>
      <c r="C524" s="14">
        <v>15.62</v>
      </c>
      <c r="D524" s="17">
        <v>-368</v>
      </c>
      <c r="E524" s="17">
        <v>83.052000000000007</v>
      </c>
      <c r="F524" s="17">
        <v>148.875</v>
      </c>
      <c r="G524" s="17">
        <v>1240.7750000000001</v>
      </c>
      <c r="H524" s="17">
        <v>83.165000000000006</v>
      </c>
      <c r="I524" s="17">
        <v>127.97799999999999</v>
      </c>
      <c r="J524" s="17">
        <v>3438.75</v>
      </c>
      <c r="K524" s="17">
        <v>365</v>
      </c>
      <c r="L524" s="17">
        <v>0.45700000000000002</v>
      </c>
      <c r="M524" s="17">
        <v>854.5</v>
      </c>
      <c r="N524" s="17">
        <v>570.90746999999999</v>
      </c>
      <c r="O524" s="17">
        <v>50133</v>
      </c>
      <c r="P524" s="17">
        <v>1264</v>
      </c>
      <c r="Q524" s="17">
        <v>-23.401</v>
      </c>
      <c r="R524" s="17">
        <v>16062.35</v>
      </c>
      <c r="S524" s="17">
        <v>88.05</v>
      </c>
      <c r="T524" s="17">
        <v>-7.625</v>
      </c>
      <c r="U524" s="17">
        <v>-0.16400000000000001</v>
      </c>
      <c r="V524" s="17">
        <v>-4.8070000000000004</v>
      </c>
      <c r="W524" s="17">
        <v>25578.612420000001</v>
      </c>
      <c r="X524" s="17">
        <v>31159.5</v>
      </c>
      <c r="Y524" s="17">
        <v>77.875</v>
      </c>
      <c r="Z524" s="17">
        <v>-176.2</v>
      </c>
    </row>
    <row r="525" spans="1:26" x14ac:dyDescent="0.2">
      <c r="A525" s="27">
        <v>44851</v>
      </c>
      <c r="B525" s="17">
        <v>1015.5</v>
      </c>
      <c r="C525" s="14">
        <v>14.95</v>
      </c>
      <c r="D525" s="17">
        <v>-402</v>
      </c>
      <c r="E525" s="17">
        <v>83</v>
      </c>
      <c r="F525" s="17">
        <v>140</v>
      </c>
      <c r="G525" s="17">
        <v>1285.0550000000001</v>
      </c>
      <c r="H525" s="17">
        <v>104.54300000000001</v>
      </c>
      <c r="I525" s="17">
        <v>131.87899999999999</v>
      </c>
      <c r="J525" s="17">
        <v>3383.9</v>
      </c>
      <c r="K525" s="17">
        <v>360</v>
      </c>
      <c r="L525" s="17">
        <v>0.52</v>
      </c>
      <c r="M525" s="17">
        <v>828.495</v>
      </c>
      <c r="N525" s="17">
        <v>569.75</v>
      </c>
      <c r="O525" s="17">
        <v>57169.8</v>
      </c>
      <c r="P525" s="17">
        <v>1270.9000000000001</v>
      </c>
      <c r="Q525" s="17">
        <v>-21.82</v>
      </c>
      <c r="R525" s="17">
        <v>14862</v>
      </c>
      <c r="S525" s="17">
        <v>86.55</v>
      </c>
      <c r="T525" s="17">
        <v>-11.195</v>
      </c>
      <c r="U525" s="17">
        <v>-0.1285</v>
      </c>
      <c r="V525" s="17">
        <v>-4.7050000000000001</v>
      </c>
      <c r="W525" s="17">
        <v>25578.612420000001</v>
      </c>
      <c r="X525" s="17">
        <v>32533.8</v>
      </c>
      <c r="Y525" s="17">
        <v>78.802999999999997</v>
      </c>
      <c r="Z525" s="17">
        <v>-176.82499999999999</v>
      </c>
    </row>
    <row r="526" spans="1:26" x14ac:dyDescent="0.2">
      <c r="A526" s="27">
        <v>44848</v>
      </c>
      <c r="B526" s="17">
        <v>1042.5</v>
      </c>
      <c r="C526" s="14">
        <v>14.9</v>
      </c>
      <c r="D526" s="17">
        <v>-380.25</v>
      </c>
      <c r="E526" s="17">
        <v>82.584000000000003</v>
      </c>
      <c r="F526" s="17">
        <v>136.21700000000001</v>
      </c>
      <c r="G526" s="17">
        <v>1239</v>
      </c>
      <c r="H526" s="17">
        <v>89.21</v>
      </c>
      <c r="I526" s="17">
        <v>98.257000000000005</v>
      </c>
      <c r="J526" s="17">
        <v>3362.5</v>
      </c>
      <c r="K526" s="17">
        <v>385</v>
      </c>
      <c r="L526" s="17">
        <v>0.51</v>
      </c>
      <c r="M526" s="17">
        <v>796.25</v>
      </c>
      <c r="N526" s="17">
        <v>560.20996000000002</v>
      </c>
      <c r="O526" s="17">
        <v>64027.5</v>
      </c>
      <c r="P526" s="17">
        <v>1319</v>
      </c>
      <c r="Q526" s="17">
        <v>-20.58</v>
      </c>
      <c r="R526" s="17">
        <v>15410.064</v>
      </c>
      <c r="S526" s="17">
        <v>87.885000000000005</v>
      </c>
      <c r="T526" s="17">
        <v>-11.53</v>
      </c>
      <c r="U526" s="17">
        <v>-0.13120000000000001</v>
      </c>
      <c r="V526" s="17">
        <v>-5.1050000000000004</v>
      </c>
      <c r="W526" s="17">
        <v>25578.612420000001</v>
      </c>
      <c r="X526" s="17">
        <v>27907.5</v>
      </c>
      <c r="Y526" s="17">
        <v>78.849999999999994</v>
      </c>
      <c r="Z526" s="17">
        <v>-176.565</v>
      </c>
    </row>
    <row r="527" spans="1:26" x14ac:dyDescent="0.2">
      <c r="A527" s="27">
        <v>44847</v>
      </c>
      <c r="B527" s="17">
        <v>1046.5</v>
      </c>
      <c r="C527" s="14">
        <v>14.63</v>
      </c>
      <c r="D527" s="17">
        <v>-370.95</v>
      </c>
      <c r="E527" s="17">
        <v>79.813000000000002</v>
      </c>
      <c r="F527" s="17">
        <v>136.17500000000001</v>
      </c>
      <c r="G527" s="17">
        <v>1059</v>
      </c>
      <c r="H527" s="17">
        <v>90.185000000000002</v>
      </c>
      <c r="I527" s="17">
        <v>-69.47</v>
      </c>
      <c r="J527" s="17">
        <v>3337.5</v>
      </c>
      <c r="K527" s="17">
        <v>380</v>
      </c>
      <c r="L527" s="17">
        <v>0.51949999999999996</v>
      </c>
      <c r="M527" s="17">
        <v>786.35199999999998</v>
      </c>
      <c r="N527" s="17">
        <v>542.69501000000002</v>
      </c>
      <c r="O527" s="17">
        <v>72866.5</v>
      </c>
      <c r="P527" s="17">
        <v>1275.8</v>
      </c>
      <c r="Q527" s="17">
        <v>-22.35</v>
      </c>
      <c r="R527" s="17">
        <v>15709.5</v>
      </c>
      <c r="S527" s="17">
        <v>92.75</v>
      </c>
      <c r="T527" s="17">
        <v>-11.75</v>
      </c>
      <c r="U527" s="17">
        <v>-0.1578</v>
      </c>
      <c r="V527" s="17">
        <v>-5.09</v>
      </c>
      <c r="W527" s="17">
        <v>25578.612420000001</v>
      </c>
      <c r="X527" s="17">
        <v>25142</v>
      </c>
      <c r="Y527" s="17">
        <v>79.587999999999994</v>
      </c>
      <c r="Z527" s="17">
        <v>-175.642</v>
      </c>
    </row>
    <row r="528" spans="1:26" x14ac:dyDescent="0.2">
      <c r="A528" s="27">
        <v>44846</v>
      </c>
      <c r="B528" s="17">
        <v>1076.1179999999999</v>
      </c>
      <c r="C528" s="14">
        <v>15.215</v>
      </c>
      <c r="D528" s="17">
        <v>-328</v>
      </c>
      <c r="E528" s="17">
        <v>80</v>
      </c>
      <c r="F528" s="17">
        <v>145.72999999999999</v>
      </c>
      <c r="G528" s="17">
        <v>1095.895</v>
      </c>
      <c r="H528" s="17">
        <v>98.998000000000005</v>
      </c>
      <c r="I528" s="17">
        <v>12.426</v>
      </c>
      <c r="J528" s="17">
        <v>3425</v>
      </c>
      <c r="K528" s="17">
        <v>383</v>
      </c>
      <c r="L528" s="17">
        <v>0.49199999999999999</v>
      </c>
      <c r="M528" s="17">
        <v>795.53</v>
      </c>
      <c r="N528" s="17">
        <v>568.55999999999995</v>
      </c>
      <c r="O528" s="17">
        <v>55125</v>
      </c>
      <c r="P528" s="17">
        <v>1328.5</v>
      </c>
      <c r="Q528" s="17">
        <v>-22.95</v>
      </c>
      <c r="R528" s="17">
        <v>16436.75</v>
      </c>
      <c r="S528" s="17">
        <v>99</v>
      </c>
      <c r="T528" s="17">
        <v>-11.9</v>
      </c>
      <c r="U528" s="17">
        <v>-0.1847</v>
      </c>
      <c r="V528" s="17">
        <v>-5.0350000000000001</v>
      </c>
      <c r="W528" s="17">
        <v>25578.612420000001</v>
      </c>
      <c r="X528" s="17">
        <v>24261.3</v>
      </c>
      <c r="Y528" s="17">
        <v>79.94</v>
      </c>
      <c r="Z528" s="17">
        <v>-177.16300000000001</v>
      </c>
    </row>
    <row r="529" spans="1:26" x14ac:dyDescent="0.2">
      <c r="A529" s="27">
        <v>44845</v>
      </c>
      <c r="B529" s="17">
        <v>1075.5</v>
      </c>
      <c r="C529" s="14">
        <v>15.5</v>
      </c>
      <c r="D529" s="17">
        <v>-287.18</v>
      </c>
      <c r="E529" s="17">
        <v>79.516000000000005</v>
      </c>
      <c r="F529" s="17">
        <v>143.74</v>
      </c>
      <c r="G529" s="17">
        <v>1067.395</v>
      </c>
      <c r="H529" s="17">
        <v>94.778000000000006</v>
      </c>
      <c r="I529" s="17">
        <v>7.2480000000000002</v>
      </c>
      <c r="J529" s="17">
        <v>3322.5</v>
      </c>
      <c r="K529" s="17">
        <v>380</v>
      </c>
      <c r="L529" s="17">
        <v>0.57250000000000001</v>
      </c>
      <c r="M529" s="17">
        <v>793.33</v>
      </c>
      <c r="N529" s="17">
        <v>558.26000999999997</v>
      </c>
      <c r="O529" s="17">
        <v>73696.5</v>
      </c>
      <c r="P529" s="17">
        <v>1274</v>
      </c>
      <c r="Q529" s="17">
        <v>-21.21</v>
      </c>
      <c r="R529" s="17">
        <v>17940.386999999999</v>
      </c>
      <c r="S529" s="17">
        <v>98.55</v>
      </c>
      <c r="T529" s="17">
        <v>-14.28</v>
      </c>
      <c r="U529" s="17">
        <v>-0.13400000000000001</v>
      </c>
      <c r="V529" s="17">
        <v>-5.5250000000000004</v>
      </c>
      <c r="W529" s="17">
        <v>25578.612420000001</v>
      </c>
      <c r="X529" s="17">
        <v>23548</v>
      </c>
      <c r="Y529" s="17">
        <v>76.474999999999994</v>
      </c>
      <c r="Z529" s="17">
        <v>-167.839</v>
      </c>
    </row>
    <row r="530" spans="1:26" x14ac:dyDescent="0.2">
      <c r="A530" s="27">
        <v>44844</v>
      </c>
      <c r="B530" s="17">
        <v>1055.5</v>
      </c>
      <c r="C530" s="14">
        <v>16.05</v>
      </c>
      <c r="D530" s="17">
        <v>-246.51499999999999</v>
      </c>
      <c r="E530" s="17">
        <v>81.210999999999999</v>
      </c>
      <c r="F530" s="17">
        <v>145.125</v>
      </c>
      <c r="G530" s="17">
        <v>1047.885</v>
      </c>
      <c r="H530" s="17">
        <v>86.5</v>
      </c>
      <c r="I530" s="17">
        <v>167.45099999999999</v>
      </c>
      <c r="J530" s="17">
        <v>3309.1669999999999</v>
      </c>
      <c r="K530" s="17">
        <v>380</v>
      </c>
      <c r="L530" s="17">
        <v>0.59</v>
      </c>
      <c r="M530" s="17">
        <v>784.875</v>
      </c>
      <c r="N530" s="17">
        <v>568.82001000000002</v>
      </c>
      <c r="O530" s="17">
        <v>84486.3</v>
      </c>
      <c r="P530" s="17">
        <v>1282.5</v>
      </c>
      <c r="Q530" s="17">
        <v>-18.190999999999999</v>
      </c>
      <c r="R530" s="17">
        <v>18846.398000000001</v>
      </c>
      <c r="S530" s="17">
        <v>102.25</v>
      </c>
      <c r="T530" s="17">
        <v>-17.035</v>
      </c>
      <c r="U530" s="17">
        <v>-0.183</v>
      </c>
      <c r="V530" s="17">
        <v>-5.63</v>
      </c>
      <c r="W530" s="17">
        <v>25578.612420000001</v>
      </c>
      <c r="X530" s="17">
        <v>23608.3</v>
      </c>
      <c r="Y530" s="17">
        <v>75.209999999999994</v>
      </c>
      <c r="Z530" s="17">
        <v>-165.845</v>
      </c>
    </row>
    <row r="531" spans="1:26" x14ac:dyDescent="0.2">
      <c r="A531" s="27">
        <v>44841</v>
      </c>
      <c r="B531" s="17">
        <v>1068.5</v>
      </c>
      <c r="C531" s="14">
        <v>16.024999999999999</v>
      </c>
      <c r="D531" s="17">
        <v>-191.5</v>
      </c>
      <c r="E531" s="17">
        <v>82.25</v>
      </c>
      <c r="F531" s="17">
        <v>145.048</v>
      </c>
      <c r="G531" s="17">
        <v>1045.55</v>
      </c>
      <c r="H531" s="17">
        <v>76.5</v>
      </c>
      <c r="I531" s="17">
        <v>82.13</v>
      </c>
      <c r="J531" s="17">
        <v>3317.35</v>
      </c>
      <c r="K531" s="17">
        <v>375</v>
      </c>
      <c r="L531" s="17">
        <v>0.53</v>
      </c>
      <c r="M531" s="17">
        <v>768.32500000000005</v>
      </c>
      <c r="N531" s="17">
        <v>565</v>
      </c>
      <c r="O531" s="17">
        <v>79240.3</v>
      </c>
      <c r="P531" s="17">
        <v>1259.9000000000001</v>
      </c>
      <c r="Q531" s="17">
        <v>-21.75</v>
      </c>
      <c r="R531" s="17">
        <v>19425.5</v>
      </c>
      <c r="S531" s="17">
        <v>102.5</v>
      </c>
      <c r="T531" s="17">
        <v>-17.245000000000001</v>
      </c>
      <c r="U531" s="17">
        <v>-0.20619999999999999</v>
      </c>
      <c r="V531" s="17">
        <v>-5.5549999999999997</v>
      </c>
      <c r="W531" s="17">
        <v>25578.612420000001</v>
      </c>
      <c r="X531" s="17">
        <v>22238.9</v>
      </c>
      <c r="Y531" s="17">
        <v>75.27</v>
      </c>
      <c r="Z531" s="17">
        <v>-165.36500000000001</v>
      </c>
    </row>
    <row r="532" spans="1:26" x14ac:dyDescent="0.2">
      <c r="A532" s="27">
        <v>44840</v>
      </c>
      <c r="B532" s="17">
        <v>1041.5</v>
      </c>
      <c r="C532" s="14">
        <v>16.829999999999998</v>
      </c>
      <c r="D532" s="17">
        <v>-194</v>
      </c>
      <c r="E532" s="17">
        <v>79.75</v>
      </c>
      <c r="F532" s="17">
        <v>146.15199999999999</v>
      </c>
      <c r="G532" s="17">
        <v>1047.76</v>
      </c>
      <c r="H532" s="17">
        <v>68.977999999999994</v>
      </c>
      <c r="I532" s="17">
        <v>140.62899999999999</v>
      </c>
      <c r="J532" s="17">
        <v>3380</v>
      </c>
      <c r="K532" s="17">
        <v>385</v>
      </c>
      <c r="L532" s="17">
        <v>0.56699999999999995</v>
      </c>
      <c r="M532" s="17">
        <v>750.375</v>
      </c>
      <c r="N532" s="17">
        <v>561.64995999999996</v>
      </c>
      <c r="O532" s="17">
        <v>77222.5</v>
      </c>
      <c r="P532" s="17">
        <v>1288</v>
      </c>
      <c r="Q532" s="17">
        <v>-24.292000000000002</v>
      </c>
      <c r="R532" s="17">
        <v>20274.065999999999</v>
      </c>
      <c r="S532" s="17">
        <v>97.75</v>
      </c>
      <c r="T532" s="17">
        <v>-14.6</v>
      </c>
      <c r="U532" s="17">
        <v>-0.216</v>
      </c>
      <c r="V532" s="17">
        <v>-5.5350000000000001</v>
      </c>
      <c r="W532" s="17">
        <v>25578.612420000001</v>
      </c>
      <c r="X532" s="17">
        <v>22481.7</v>
      </c>
      <c r="Y532" s="17">
        <v>75.12</v>
      </c>
      <c r="Z532" s="17">
        <v>-163.72300000000001</v>
      </c>
    </row>
    <row r="533" spans="1:26" x14ac:dyDescent="0.2">
      <c r="A533" s="27">
        <v>44839</v>
      </c>
      <c r="B533" s="17">
        <v>1043.75</v>
      </c>
      <c r="C533" s="14">
        <v>16.3</v>
      </c>
      <c r="D533" s="17">
        <v>-180</v>
      </c>
      <c r="E533" s="17">
        <v>77.75</v>
      </c>
      <c r="F533" s="17">
        <v>153.11000000000001</v>
      </c>
      <c r="G533" s="17">
        <v>1072.5050000000001</v>
      </c>
      <c r="H533" s="17">
        <v>61.357999999999997</v>
      </c>
      <c r="I533" s="17">
        <v>103.126</v>
      </c>
      <c r="J533" s="17">
        <v>3450</v>
      </c>
      <c r="K533" s="17">
        <v>385</v>
      </c>
      <c r="L533" s="17">
        <v>0.439</v>
      </c>
      <c r="M533" s="17">
        <v>740.19</v>
      </c>
      <c r="N533" s="17">
        <v>573.15277000000003</v>
      </c>
      <c r="O533" s="17">
        <v>94193.3</v>
      </c>
      <c r="P533" s="17">
        <v>1370</v>
      </c>
      <c r="Q533" s="17">
        <v>-25.698</v>
      </c>
      <c r="R533" s="17">
        <v>21301.955000000002</v>
      </c>
      <c r="S533" s="17">
        <v>84.5</v>
      </c>
      <c r="T533" s="17">
        <v>-17.995000000000001</v>
      </c>
      <c r="U533" s="17">
        <v>-0.21179999999999999</v>
      </c>
      <c r="V533" s="17">
        <v>-5.5350000000000001</v>
      </c>
      <c r="W533" s="17">
        <v>25578.612420000001</v>
      </c>
      <c r="X533" s="17">
        <v>23325</v>
      </c>
      <c r="Y533" s="17">
        <v>77.58</v>
      </c>
      <c r="Z533" s="17">
        <v>-167.75</v>
      </c>
    </row>
    <row r="534" spans="1:26" x14ac:dyDescent="0.2">
      <c r="A534" s="27">
        <v>44838</v>
      </c>
      <c r="B534" s="17">
        <v>1063.5</v>
      </c>
      <c r="C534" s="14">
        <v>16.125</v>
      </c>
      <c r="D534" s="17">
        <v>-153</v>
      </c>
      <c r="E534" s="17">
        <v>77.5</v>
      </c>
      <c r="F534" s="17">
        <v>150.52500000000001</v>
      </c>
      <c r="G534" s="17">
        <v>1026.895</v>
      </c>
      <c r="H534" s="17">
        <v>62.375</v>
      </c>
      <c r="I534" s="17">
        <v>178.17500000000001</v>
      </c>
      <c r="J534" s="17">
        <v>3352.5</v>
      </c>
      <c r="K534" s="17">
        <v>395</v>
      </c>
      <c r="L534" s="17">
        <v>0.45169999999999999</v>
      </c>
      <c r="M534" s="17">
        <v>765</v>
      </c>
      <c r="N534" s="17">
        <v>545.16998000000001</v>
      </c>
      <c r="O534" s="17">
        <v>89249</v>
      </c>
      <c r="P534" s="17">
        <v>1378.8</v>
      </c>
      <c r="Q534" s="17">
        <v>-25.42</v>
      </c>
      <c r="R534" s="17">
        <v>21790.25</v>
      </c>
      <c r="S534" s="17">
        <v>84.7</v>
      </c>
      <c r="T534" s="17">
        <v>-17.25</v>
      </c>
      <c r="U534" s="17">
        <v>-0.1447</v>
      </c>
      <c r="V534" s="17">
        <v>-5.8949999999999996</v>
      </c>
      <c r="W534" s="17">
        <v>25578.612420000001</v>
      </c>
      <c r="X534" s="17">
        <v>24050</v>
      </c>
      <c r="Y534" s="17">
        <v>78.009</v>
      </c>
      <c r="Z534" s="17">
        <v>-160.91499999999999</v>
      </c>
    </row>
    <row r="535" spans="1:26" x14ac:dyDescent="0.2">
      <c r="A535" s="27">
        <v>44837</v>
      </c>
      <c r="B535" s="17">
        <v>1072</v>
      </c>
      <c r="C535" s="14">
        <v>16.34</v>
      </c>
      <c r="D535" s="17">
        <v>-143.16499999999999</v>
      </c>
      <c r="E535" s="17">
        <v>78.25</v>
      </c>
      <c r="F535" s="17">
        <v>161.87200000000001</v>
      </c>
      <c r="G535" s="17">
        <v>1077.72</v>
      </c>
      <c r="H535" s="17">
        <v>86.692999999999998</v>
      </c>
      <c r="I535" s="17">
        <v>180.631</v>
      </c>
      <c r="J535" s="17">
        <v>3348.75</v>
      </c>
      <c r="K535" s="17">
        <v>398</v>
      </c>
      <c r="L535" s="17">
        <v>0.56999999999999995</v>
      </c>
      <c r="M535" s="17">
        <v>773.75</v>
      </c>
      <c r="N535" s="17">
        <v>588.58875</v>
      </c>
      <c r="O535" s="17">
        <v>74466.8</v>
      </c>
      <c r="P535" s="17">
        <v>1427.5</v>
      </c>
      <c r="Q535" s="17">
        <v>-21.138999999999999</v>
      </c>
      <c r="R535" s="17">
        <v>23610.085999999999</v>
      </c>
      <c r="S535" s="17">
        <v>84.55</v>
      </c>
      <c r="T535" s="17">
        <v>-19.899999999999999</v>
      </c>
      <c r="U535" s="17">
        <v>-0.1085</v>
      </c>
      <c r="V535" s="17">
        <v>-5.5549999999999997</v>
      </c>
      <c r="W535" s="17">
        <v>25578.612420000001</v>
      </c>
      <c r="X535" s="17">
        <v>23499</v>
      </c>
      <c r="Y535" s="17">
        <v>76.61</v>
      </c>
      <c r="Z535" s="17">
        <v>-160.935</v>
      </c>
    </row>
    <row r="536" spans="1:26" x14ac:dyDescent="0.2">
      <c r="A536" s="27">
        <v>44834</v>
      </c>
      <c r="B536" s="17">
        <v>1121.229</v>
      </c>
      <c r="C536" s="14">
        <v>17.149999999999999</v>
      </c>
      <c r="D536" s="17">
        <v>-145.63999999999999</v>
      </c>
      <c r="E536" s="17">
        <v>78.099999999999994</v>
      </c>
      <c r="F536" s="17">
        <v>162.47800000000001</v>
      </c>
      <c r="G536" s="17">
        <v>1103.3499999999999</v>
      </c>
      <c r="H536" s="17">
        <v>81.453000000000003</v>
      </c>
      <c r="I536" s="17">
        <v>132.952</v>
      </c>
      <c r="J536" s="17">
        <v>3332.5</v>
      </c>
      <c r="K536" s="17">
        <v>405</v>
      </c>
      <c r="L536" s="17">
        <v>0.51100000000000001</v>
      </c>
      <c r="M536" s="17">
        <v>810.92499999999995</v>
      </c>
      <c r="N536" s="17">
        <v>604.44000000000005</v>
      </c>
      <c r="O536" s="17">
        <v>76832.800000000003</v>
      </c>
      <c r="P536" s="17">
        <v>1474.5</v>
      </c>
      <c r="Q536" s="17">
        <v>-23</v>
      </c>
      <c r="R536" s="17">
        <v>22455</v>
      </c>
      <c r="S536" s="17">
        <v>84.75</v>
      </c>
      <c r="T536" s="17">
        <v>-19.23</v>
      </c>
      <c r="U536" s="17">
        <v>-9.9000000000000005E-2</v>
      </c>
      <c r="V536" s="17">
        <v>-5.8</v>
      </c>
      <c r="W536" s="17">
        <v>25578.612420000001</v>
      </c>
      <c r="X536" s="17">
        <v>23049.200000000001</v>
      </c>
      <c r="Y536" s="17">
        <v>75.534999999999997</v>
      </c>
      <c r="Z536" s="17">
        <v>-159.79</v>
      </c>
    </row>
    <row r="537" spans="1:26" x14ac:dyDescent="0.2">
      <c r="A537" s="27">
        <v>44833</v>
      </c>
      <c r="B537" s="17">
        <v>1120.5</v>
      </c>
      <c r="C537" s="14">
        <v>16.984999999999999</v>
      </c>
      <c r="D537" s="17">
        <v>-165</v>
      </c>
      <c r="E537" s="17">
        <v>78.75</v>
      </c>
      <c r="F537" s="17">
        <v>159.07</v>
      </c>
      <c r="G537" s="17">
        <v>1039.8530000000001</v>
      </c>
      <c r="H537" s="17">
        <v>87.852999999999994</v>
      </c>
      <c r="I537" s="17">
        <v>156.679</v>
      </c>
      <c r="J537" s="17">
        <v>3377.5</v>
      </c>
      <c r="K537" s="17">
        <v>405</v>
      </c>
      <c r="L537" s="17">
        <v>0.49249999999999999</v>
      </c>
      <c r="M537" s="17">
        <v>722.79499999999996</v>
      </c>
      <c r="N537" s="17">
        <v>578.19000000000005</v>
      </c>
      <c r="O537" s="17">
        <v>63805.3</v>
      </c>
      <c r="P537" s="17">
        <v>1442.8</v>
      </c>
      <c r="Q537" s="17">
        <v>-20</v>
      </c>
      <c r="R537" s="17">
        <v>21501.870999999999</v>
      </c>
      <c r="S537" s="17">
        <v>89.55</v>
      </c>
      <c r="T537" s="17">
        <v>-18.975000000000001</v>
      </c>
      <c r="U537" s="17">
        <v>-9.2999999999999999E-2</v>
      </c>
      <c r="V537" s="17">
        <v>-5.23</v>
      </c>
      <c r="W537" s="17">
        <v>25578.612420000001</v>
      </c>
      <c r="X537" s="17">
        <v>21895</v>
      </c>
      <c r="Y537" s="17">
        <v>76.070999999999998</v>
      </c>
      <c r="Z537" s="17">
        <v>-160.958</v>
      </c>
    </row>
    <row r="538" spans="1:26" x14ac:dyDescent="0.2">
      <c r="A538" s="27">
        <v>44832</v>
      </c>
      <c r="B538" s="17">
        <v>1105.365</v>
      </c>
      <c r="C538" s="14">
        <v>17.57</v>
      </c>
      <c r="D538" s="17">
        <v>-165</v>
      </c>
      <c r="E538" s="17">
        <v>79.412999999999997</v>
      </c>
      <c r="F538" s="17">
        <v>212.11</v>
      </c>
      <c r="G538" s="17">
        <v>972.5</v>
      </c>
      <c r="H538" s="17">
        <v>98.852999999999994</v>
      </c>
      <c r="I538" s="17">
        <v>164.18899999999999</v>
      </c>
      <c r="J538" s="17">
        <v>3430</v>
      </c>
      <c r="K538" s="17">
        <v>385</v>
      </c>
      <c r="L538" s="17">
        <v>0.59150000000000003</v>
      </c>
      <c r="M538" s="17">
        <v>648.25</v>
      </c>
      <c r="N538" s="17">
        <v>629.91003000000001</v>
      </c>
      <c r="O538" s="17">
        <v>57849.3</v>
      </c>
      <c r="P538" s="17">
        <v>1436.1</v>
      </c>
      <c r="Q538" s="17">
        <v>-19.625</v>
      </c>
      <c r="R538" s="17">
        <v>21230</v>
      </c>
      <c r="S538" s="17">
        <v>88.75</v>
      </c>
      <c r="T538" s="17">
        <v>-17.515000000000001</v>
      </c>
      <c r="U538" s="17">
        <v>-0.08</v>
      </c>
      <c r="V538" s="17">
        <v>-4.2649999999999997</v>
      </c>
      <c r="W538" s="17">
        <v>25578.612420000001</v>
      </c>
      <c r="X538" s="17">
        <v>24249.3</v>
      </c>
      <c r="Y538" s="17">
        <v>63.59</v>
      </c>
      <c r="Z538" s="17">
        <v>-139.488</v>
      </c>
    </row>
    <row r="539" spans="1:26" x14ac:dyDescent="0.2">
      <c r="A539" s="27">
        <v>44831</v>
      </c>
      <c r="B539" s="17">
        <v>1106.7190000000001</v>
      </c>
      <c r="C539" s="14">
        <v>18.25</v>
      </c>
      <c r="D539" s="17">
        <v>-178.5</v>
      </c>
      <c r="E539" s="17">
        <v>80.45</v>
      </c>
      <c r="F539" s="17">
        <v>209.285</v>
      </c>
      <c r="G539" s="17">
        <v>940.47299999999996</v>
      </c>
      <c r="H539" s="17">
        <v>85.805000000000007</v>
      </c>
      <c r="I539" s="17">
        <v>125.83</v>
      </c>
      <c r="J539" s="17">
        <v>3427.5</v>
      </c>
      <c r="K539" s="17">
        <v>390</v>
      </c>
      <c r="L539" s="17">
        <v>0.47</v>
      </c>
      <c r="M539" s="17">
        <v>555.25</v>
      </c>
      <c r="N539" s="17">
        <v>625.5</v>
      </c>
      <c r="O539" s="17">
        <v>70705</v>
      </c>
      <c r="P539" s="17">
        <v>1463.5</v>
      </c>
      <c r="Q539" s="17">
        <v>-25.302</v>
      </c>
      <c r="R539" s="17">
        <v>19655.5</v>
      </c>
      <c r="S539" s="17">
        <v>75.75</v>
      </c>
      <c r="T539" s="17">
        <v>-21.5</v>
      </c>
      <c r="U539" s="17">
        <v>-0.16370000000000001</v>
      </c>
      <c r="V539" s="17">
        <v>-4.085</v>
      </c>
      <c r="W539" s="17">
        <v>25578.612420000001</v>
      </c>
      <c r="X539" s="17">
        <v>22602.5</v>
      </c>
      <c r="Y539" s="17">
        <v>62.76</v>
      </c>
      <c r="Z539" s="17">
        <v>-139.91999999999999</v>
      </c>
    </row>
    <row r="540" spans="1:26" x14ac:dyDescent="0.2">
      <c r="A540" s="27">
        <v>44830</v>
      </c>
      <c r="B540" s="17">
        <v>1104.5</v>
      </c>
      <c r="C540" s="14">
        <v>18.649999999999999</v>
      </c>
      <c r="D540" s="17">
        <v>-160</v>
      </c>
      <c r="E540" s="17">
        <v>77.400000000000006</v>
      </c>
      <c r="F540" s="17">
        <v>206.41</v>
      </c>
      <c r="G540" s="17">
        <v>922.18499999999995</v>
      </c>
      <c r="H540" s="17">
        <v>99.96</v>
      </c>
      <c r="I540" s="17">
        <v>84.180999999999997</v>
      </c>
      <c r="J540" s="17">
        <v>3427.5</v>
      </c>
      <c r="K540" s="17">
        <v>362</v>
      </c>
      <c r="L540" s="17">
        <v>0.54</v>
      </c>
      <c r="M540" s="17">
        <v>560.97</v>
      </c>
      <c r="N540" s="17">
        <v>631.20250999999996</v>
      </c>
      <c r="O540" s="17">
        <v>79699.3</v>
      </c>
      <c r="P540" s="17">
        <v>1455.8</v>
      </c>
      <c r="Q540" s="17">
        <v>-21.8</v>
      </c>
      <c r="R540" s="17">
        <v>21100.375</v>
      </c>
      <c r="S540" s="17">
        <v>74.75</v>
      </c>
      <c r="T540" s="17">
        <v>-21.67</v>
      </c>
      <c r="U540" s="17">
        <v>-0.1095</v>
      </c>
      <c r="V540" s="17">
        <v>-3.8650000000000002</v>
      </c>
      <c r="W540" s="17">
        <v>25578.612420000001</v>
      </c>
      <c r="X540" s="17">
        <v>26156.5</v>
      </c>
      <c r="Y540" s="17">
        <v>64.010000000000005</v>
      </c>
      <c r="Z540" s="17">
        <v>-140.36000000000001</v>
      </c>
    </row>
    <row r="541" spans="1:26" x14ac:dyDescent="0.2">
      <c r="A541" s="27">
        <v>44827</v>
      </c>
      <c r="B541" s="17">
        <v>1060.3520000000001</v>
      </c>
      <c r="C541" s="14">
        <v>18.55</v>
      </c>
      <c r="D541" s="17">
        <v>-176.97499999999999</v>
      </c>
      <c r="E541" s="17">
        <v>78.09</v>
      </c>
      <c r="F541" s="17">
        <v>204.982</v>
      </c>
      <c r="G541" s="17">
        <v>892</v>
      </c>
      <c r="H541" s="17">
        <v>77.84</v>
      </c>
      <c r="I541" s="17">
        <v>120.578</v>
      </c>
      <c r="J541" s="17">
        <v>3420</v>
      </c>
      <c r="K541" s="17">
        <v>370</v>
      </c>
      <c r="L541" s="17">
        <v>0.46</v>
      </c>
      <c r="M541" s="17">
        <v>545.25</v>
      </c>
      <c r="N541" s="17">
        <v>631.36248999999998</v>
      </c>
      <c r="O541" s="17">
        <v>70373.5</v>
      </c>
      <c r="P541" s="17">
        <v>1424</v>
      </c>
      <c r="Q541" s="17">
        <v>-20.5</v>
      </c>
      <c r="R541" s="17">
        <v>18266.785</v>
      </c>
      <c r="S541" s="17">
        <v>68.8</v>
      </c>
      <c r="T541" s="17">
        <v>-21.824999999999999</v>
      </c>
      <c r="U541" s="17">
        <v>-0.115</v>
      </c>
      <c r="V541" s="17">
        <v>-3.6949999999999998</v>
      </c>
      <c r="W541" s="17">
        <v>25578.612420000001</v>
      </c>
      <c r="X541" s="17">
        <v>26939.599999999999</v>
      </c>
      <c r="Y541" s="17">
        <v>64.275000000000006</v>
      </c>
      <c r="Z541" s="17">
        <v>-138.32</v>
      </c>
    </row>
    <row r="542" spans="1:26" x14ac:dyDescent="0.2">
      <c r="A542" s="27">
        <v>44826</v>
      </c>
      <c r="B542" s="17">
        <v>1035.3779999999999</v>
      </c>
      <c r="C542" s="14">
        <v>18.875</v>
      </c>
      <c r="D542" s="17">
        <v>-169</v>
      </c>
      <c r="E542" s="17">
        <v>78.75</v>
      </c>
      <c r="F542" s="17">
        <v>207.905</v>
      </c>
      <c r="G542" s="17">
        <v>901.44500000000005</v>
      </c>
      <c r="H542" s="17">
        <v>62.268000000000001</v>
      </c>
      <c r="I542" s="17">
        <v>44.212000000000003</v>
      </c>
      <c r="J542" s="17">
        <v>3401.25</v>
      </c>
      <c r="K542" s="17">
        <v>368</v>
      </c>
      <c r="L542" s="17">
        <v>0.44</v>
      </c>
      <c r="M542" s="17">
        <v>535.745</v>
      </c>
      <c r="N542" s="17">
        <v>632.6499</v>
      </c>
      <c r="O542" s="17">
        <v>64397.3</v>
      </c>
      <c r="P542" s="17">
        <v>1434</v>
      </c>
      <c r="Q542" s="17">
        <v>-19.125</v>
      </c>
      <c r="R542" s="17">
        <v>16927.601999999999</v>
      </c>
      <c r="S542" s="17">
        <v>68.2</v>
      </c>
      <c r="T542" s="17">
        <v>-23.765000000000001</v>
      </c>
      <c r="U542" s="17">
        <v>-0.14099999999999999</v>
      </c>
      <c r="V542" s="17">
        <v>-3.9750000000000001</v>
      </c>
      <c r="W542" s="17">
        <v>25578.612420000001</v>
      </c>
      <c r="X542" s="17">
        <v>27940.3</v>
      </c>
      <c r="Y542" s="17">
        <v>65.355000000000004</v>
      </c>
      <c r="Z542" s="17">
        <v>-137.41999999999999</v>
      </c>
    </row>
    <row r="543" spans="1:26" x14ac:dyDescent="0.2">
      <c r="A543" s="27">
        <v>44825</v>
      </c>
      <c r="B543" s="17">
        <v>1051.9259999999999</v>
      </c>
      <c r="C543" s="14">
        <v>18.25</v>
      </c>
      <c r="D543" s="17">
        <v>-176.59</v>
      </c>
      <c r="E543" s="17">
        <v>78.75</v>
      </c>
      <c r="F543" s="17">
        <v>204.31299999999999</v>
      </c>
      <c r="G543" s="17">
        <v>899.68</v>
      </c>
      <c r="H543" s="17">
        <v>61.994999999999997</v>
      </c>
      <c r="I543" s="17">
        <v>-29.844999999999999</v>
      </c>
      <c r="J543" s="17">
        <v>3372.22</v>
      </c>
      <c r="K543" s="17">
        <v>350</v>
      </c>
      <c r="L543" s="17">
        <v>0.41</v>
      </c>
      <c r="M543" s="17">
        <v>523.54999999999995</v>
      </c>
      <c r="N543" s="17">
        <v>614</v>
      </c>
      <c r="O543" s="17">
        <v>70751.3</v>
      </c>
      <c r="P543" s="17">
        <v>1398</v>
      </c>
      <c r="Q543" s="17">
        <v>-19.841000000000001</v>
      </c>
      <c r="R543" s="17">
        <v>17480.080000000002</v>
      </c>
      <c r="S543" s="17">
        <v>67.05</v>
      </c>
      <c r="T543" s="17">
        <v>-21.715</v>
      </c>
      <c r="U543" s="17">
        <v>-0.10050000000000001</v>
      </c>
      <c r="V543" s="17">
        <v>-3.9649999999999999</v>
      </c>
      <c r="W543" s="17">
        <v>25578.612420000001</v>
      </c>
      <c r="X543" s="17">
        <v>25510.799999999999</v>
      </c>
      <c r="Y543" s="17">
        <v>65.460999999999999</v>
      </c>
      <c r="Z543" s="17">
        <v>-141.517</v>
      </c>
    </row>
    <row r="544" spans="1:26" x14ac:dyDescent="0.2">
      <c r="A544" s="27">
        <v>44824</v>
      </c>
      <c r="B544" s="17">
        <v>1052.5930000000001</v>
      </c>
      <c r="C544" s="14">
        <v>18</v>
      </c>
      <c r="D544" s="17">
        <v>-166.32499999999999</v>
      </c>
      <c r="E544" s="17">
        <v>79</v>
      </c>
      <c r="F544" s="17">
        <v>202.67699999999999</v>
      </c>
      <c r="G544" s="17">
        <v>887.99</v>
      </c>
      <c r="H544" s="17">
        <v>51</v>
      </c>
      <c r="I544" s="17">
        <v>29.382999999999999</v>
      </c>
      <c r="J544" s="17">
        <v>3387.5</v>
      </c>
      <c r="K544" s="17">
        <v>365</v>
      </c>
      <c r="L544" s="17">
        <v>0.4</v>
      </c>
      <c r="M544" s="17">
        <v>519.79700000000003</v>
      </c>
      <c r="N544" s="17">
        <v>587.39502000000005</v>
      </c>
      <c r="O544" s="17">
        <v>61390.8</v>
      </c>
      <c r="P544" s="17">
        <v>1427.3</v>
      </c>
      <c r="Q544" s="17">
        <v>-25.367999999999999</v>
      </c>
      <c r="R544" s="17">
        <v>16586.585999999999</v>
      </c>
      <c r="S544" s="17">
        <v>63.5</v>
      </c>
      <c r="T544" s="17">
        <v>-17.600000000000001</v>
      </c>
      <c r="U544" s="17">
        <v>-0.12230000000000001</v>
      </c>
      <c r="V544" s="17">
        <v>-4.47</v>
      </c>
      <c r="W544" s="17">
        <v>25578.612420000001</v>
      </c>
      <c r="X544" s="17">
        <v>23792.5</v>
      </c>
      <c r="Y544" s="17">
        <v>66.451999999999998</v>
      </c>
      <c r="Z544" s="17">
        <v>-137.97</v>
      </c>
    </row>
    <row r="545" spans="1:26" x14ac:dyDescent="0.2">
      <c r="A545" s="27">
        <v>44823</v>
      </c>
      <c r="B545" s="17">
        <v>1054.356</v>
      </c>
      <c r="C545" s="14">
        <v>18.55</v>
      </c>
      <c r="D545" s="17">
        <v>-144.5</v>
      </c>
      <c r="E545" s="17">
        <v>78.75</v>
      </c>
      <c r="F545" s="17">
        <v>206.685</v>
      </c>
      <c r="G545" s="17">
        <v>907.35</v>
      </c>
      <c r="H545" s="17">
        <v>64.665999999999997</v>
      </c>
      <c r="I545" s="17">
        <v>10.605</v>
      </c>
      <c r="J545" s="17">
        <v>3400.7449999999999</v>
      </c>
      <c r="K545" s="17">
        <v>349</v>
      </c>
      <c r="L545" s="17">
        <v>0.40400000000000003</v>
      </c>
      <c r="M545" s="17">
        <v>563.83000000000004</v>
      </c>
      <c r="N545" s="17">
        <v>598.40746999999999</v>
      </c>
      <c r="O545" s="17">
        <v>50905</v>
      </c>
      <c r="P545" s="17">
        <v>1437</v>
      </c>
      <c r="Q545" s="17">
        <v>-20.32</v>
      </c>
      <c r="R545" s="17">
        <v>17011.101999999999</v>
      </c>
      <c r="S545" s="17">
        <v>63.45</v>
      </c>
      <c r="T545" s="17">
        <v>-17.760000000000002</v>
      </c>
      <c r="U545" s="17">
        <v>-9.8500000000000004E-2</v>
      </c>
      <c r="V545" s="17">
        <v>-4.3949999999999996</v>
      </c>
      <c r="W545" s="17">
        <v>25578.612420000001</v>
      </c>
      <c r="X545" s="17">
        <v>23623.5</v>
      </c>
      <c r="Y545" s="17">
        <v>66.331999999999994</v>
      </c>
      <c r="Z545" s="17">
        <v>-136.81</v>
      </c>
    </row>
    <row r="546" spans="1:26" x14ac:dyDescent="0.2">
      <c r="A546" s="27">
        <v>44820</v>
      </c>
      <c r="B546" s="17">
        <v>1079.3309999999999</v>
      </c>
      <c r="C546" s="14">
        <v>18.55</v>
      </c>
      <c r="D546" s="17">
        <v>-108.45</v>
      </c>
      <c r="E546" s="17">
        <v>78.900000000000006</v>
      </c>
      <c r="F546" s="17">
        <v>206.97800000000001</v>
      </c>
      <c r="G546" s="17">
        <v>906.17499999999995</v>
      </c>
      <c r="H546" s="17">
        <v>55.378</v>
      </c>
      <c r="I546" s="17">
        <v>100.193</v>
      </c>
      <c r="J546" s="17">
        <v>3400.0050000000001</v>
      </c>
      <c r="K546" s="17">
        <v>352</v>
      </c>
      <c r="L546" s="17">
        <v>0.43</v>
      </c>
      <c r="M546" s="17">
        <v>545</v>
      </c>
      <c r="N546" s="17">
        <v>594</v>
      </c>
      <c r="O546" s="17">
        <v>50266</v>
      </c>
      <c r="P546" s="17">
        <v>1455</v>
      </c>
      <c r="Q546" s="17">
        <v>-16.518000000000001</v>
      </c>
      <c r="R546" s="17">
        <v>15117.8</v>
      </c>
      <c r="S546" s="17">
        <v>63.5</v>
      </c>
      <c r="T546" s="17">
        <v>-16.21</v>
      </c>
      <c r="U546" s="17">
        <v>-9.4799999999999995E-2</v>
      </c>
      <c r="V546" s="17">
        <v>-4.3049999999999997</v>
      </c>
      <c r="W546" s="17">
        <v>25578.612420000001</v>
      </c>
      <c r="X546" s="17">
        <v>23653.5</v>
      </c>
      <c r="Y546" s="17">
        <v>65.658000000000001</v>
      </c>
      <c r="Z546" s="17">
        <v>-136.47</v>
      </c>
    </row>
    <row r="547" spans="1:26" x14ac:dyDescent="0.2">
      <c r="A547" s="27">
        <v>44819</v>
      </c>
      <c r="B547" s="17">
        <v>1091.1949999999999</v>
      </c>
      <c r="C547" s="14">
        <v>18.55</v>
      </c>
      <c r="D547" s="17">
        <v>-103.001</v>
      </c>
      <c r="E547" s="17">
        <v>77.75</v>
      </c>
      <c r="F547" s="17">
        <v>205.00299999999999</v>
      </c>
      <c r="G547" s="17">
        <v>888.24</v>
      </c>
      <c r="H547" s="17">
        <v>40.869999999999997</v>
      </c>
      <c r="I547" s="17">
        <v>-9.5459999999999994</v>
      </c>
      <c r="J547" s="17">
        <v>3400</v>
      </c>
      <c r="K547" s="17">
        <v>350</v>
      </c>
      <c r="L547" s="17">
        <v>0.41949999999999998</v>
      </c>
      <c r="M547" s="17">
        <v>533.75</v>
      </c>
      <c r="N547" s="17">
        <v>615.10497999999995</v>
      </c>
      <c r="O547" s="17">
        <v>49140.5</v>
      </c>
      <c r="P547" s="17">
        <v>1437.8</v>
      </c>
      <c r="Q547" s="17">
        <v>-18.358000000000001</v>
      </c>
      <c r="R547" s="17">
        <v>13676.623</v>
      </c>
      <c r="S547" s="17">
        <v>62.55</v>
      </c>
      <c r="T547" s="17">
        <v>-15.743</v>
      </c>
      <c r="U547" s="17">
        <v>-0.13300000000000001</v>
      </c>
      <c r="V547" s="17">
        <v>-4.3499999999999996</v>
      </c>
      <c r="W547" s="17">
        <v>25578.612420000001</v>
      </c>
      <c r="X547" s="17">
        <v>22914.9</v>
      </c>
      <c r="Y547" s="17">
        <v>65.563000000000002</v>
      </c>
      <c r="Z547" s="17">
        <v>-136.30799999999999</v>
      </c>
    </row>
    <row r="548" spans="1:26" x14ac:dyDescent="0.2">
      <c r="A548" s="27">
        <v>44818</v>
      </c>
      <c r="B548" s="17">
        <v>1095.5</v>
      </c>
      <c r="C548" s="14">
        <v>18.465</v>
      </c>
      <c r="D548" s="17">
        <v>-118</v>
      </c>
      <c r="E548" s="17">
        <v>78.349999999999994</v>
      </c>
      <c r="F548" s="17">
        <v>204.90799999999999</v>
      </c>
      <c r="G548" s="17">
        <v>881.745</v>
      </c>
      <c r="H548" s="17">
        <v>49.93</v>
      </c>
      <c r="I548" s="17">
        <v>-28.248000000000001</v>
      </c>
      <c r="J548" s="17">
        <v>3306.8</v>
      </c>
      <c r="K548" s="17">
        <v>355</v>
      </c>
      <c r="L548" s="17">
        <v>0.40200000000000002</v>
      </c>
      <c r="M548" s="17">
        <v>557.25</v>
      </c>
      <c r="N548" s="17">
        <v>608.26238999999998</v>
      </c>
      <c r="O548" s="17">
        <v>52783</v>
      </c>
      <c r="P548" s="17">
        <v>1474.5</v>
      </c>
      <c r="Q548" s="17">
        <v>-17.628</v>
      </c>
      <c r="R548" s="17">
        <v>14924</v>
      </c>
      <c r="S548" s="17">
        <v>62.8</v>
      </c>
      <c r="T548" s="17">
        <v>-16.484999999999999</v>
      </c>
      <c r="U548" s="17">
        <v>-0.1242</v>
      </c>
      <c r="V548" s="17">
        <v>-3.75</v>
      </c>
      <c r="W548" s="17">
        <v>25578.612420000001</v>
      </c>
      <c r="X548" s="17">
        <v>24043.8</v>
      </c>
      <c r="Y548" s="17">
        <v>66</v>
      </c>
      <c r="Z548" s="17">
        <v>-134.30000000000001</v>
      </c>
    </row>
    <row r="549" spans="1:26" x14ac:dyDescent="0.2">
      <c r="A549" s="27">
        <v>44817</v>
      </c>
      <c r="B549" s="17">
        <v>1105.5</v>
      </c>
      <c r="C549" s="14">
        <v>17.945</v>
      </c>
      <c r="D549" s="17">
        <v>-103.005</v>
      </c>
      <c r="E549" s="17">
        <v>78.95</v>
      </c>
      <c r="F549" s="17">
        <v>215.05699999999999</v>
      </c>
      <c r="G549" s="17">
        <v>858.745</v>
      </c>
      <c r="H549" s="17">
        <v>37.445</v>
      </c>
      <c r="I549" s="17">
        <v>-53.082000000000001</v>
      </c>
      <c r="J549" s="17">
        <v>3290</v>
      </c>
      <c r="K549" s="17">
        <v>350</v>
      </c>
      <c r="L549" s="17">
        <v>0.4</v>
      </c>
      <c r="M549" s="17">
        <v>549.97</v>
      </c>
      <c r="N549" s="17">
        <v>601.5</v>
      </c>
      <c r="O549" s="17">
        <v>56630</v>
      </c>
      <c r="P549" s="17">
        <v>1429</v>
      </c>
      <c r="Q549" s="17">
        <v>-19.655000000000001</v>
      </c>
      <c r="R549" s="17">
        <v>13400</v>
      </c>
      <c r="S549" s="17">
        <v>62.3</v>
      </c>
      <c r="T549" s="17">
        <v>-11.29</v>
      </c>
      <c r="U549" s="17">
        <v>-0.14499999999999999</v>
      </c>
      <c r="V549" s="17">
        <v>-3.2</v>
      </c>
      <c r="W549" s="17">
        <v>25578.612420000001</v>
      </c>
      <c r="X549" s="17">
        <v>22380.3</v>
      </c>
      <c r="Y549" s="17">
        <v>65.414000000000001</v>
      </c>
      <c r="Z549" s="17">
        <v>-135.05600000000001</v>
      </c>
    </row>
    <row r="550" spans="1:26" x14ac:dyDescent="0.2">
      <c r="A550" s="27">
        <v>44816</v>
      </c>
      <c r="B550" s="17">
        <v>1097.75</v>
      </c>
      <c r="C550" s="14">
        <v>17.55</v>
      </c>
      <c r="D550" s="17">
        <v>-119.105</v>
      </c>
      <c r="E550" s="17">
        <v>78.150000000000006</v>
      </c>
      <c r="F550" s="17">
        <v>224.72800000000001</v>
      </c>
      <c r="G550" s="17">
        <v>857.5</v>
      </c>
      <c r="H550" s="17">
        <v>38.435000000000002</v>
      </c>
      <c r="I550" s="17">
        <v>-66.570999999999998</v>
      </c>
      <c r="J550" s="17">
        <v>3265.0050000000001</v>
      </c>
      <c r="K550" s="17">
        <v>355</v>
      </c>
      <c r="L550" s="17">
        <v>0.4</v>
      </c>
      <c r="M550" s="17">
        <v>510.99</v>
      </c>
      <c r="N550" s="17">
        <v>626</v>
      </c>
      <c r="O550" s="17">
        <v>58150.5</v>
      </c>
      <c r="P550" s="17">
        <v>1433.5</v>
      </c>
      <c r="Q550" s="17">
        <v>-22.099</v>
      </c>
      <c r="R550" s="17">
        <v>12606.063</v>
      </c>
      <c r="S550" s="17">
        <v>60.55</v>
      </c>
      <c r="T550" s="17">
        <v>-9.82</v>
      </c>
      <c r="U550" s="17">
        <v>-0.17269999999999999</v>
      </c>
      <c r="V550" s="17">
        <v>-3.0049999999999999</v>
      </c>
      <c r="W550" s="17">
        <v>25578.612420000001</v>
      </c>
      <c r="X550" s="17">
        <v>21028.3</v>
      </c>
      <c r="Y550" s="17">
        <v>62.57</v>
      </c>
      <c r="Z550" s="17">
        <v>-127.238</v>
      </c>
    </row>
    <row r="551" spans="1:26" x14ac:dyDescent="0.2">
      <c r="A551" s="27">
        <v>44813</v>
      </c>
      <c r="B551" s="17">
        <v>1114.1110000000001</v>
      </c>
      <c r="C551" s="14">
        <v>18.149999999999999</v>
      </c>
      <c r="D551" s="17">
        <v>-119.5</v>
      </c>
      <c r="E551" s="17">
        <v>78.599999999999994</v>
      </c>
      <c r="F551" s="17">
        <v>227.50800000000001</v>
      </c>
      <c r="G551" s="17">
        <v>886</v>
      </c>
      <c r="H551" s="17">
        <v>35.468000000000004</v>
      </c>
      <c r="I551" s="17">
        <v>5.5789999999999997</v>
      </c>
      <c r="J551" s="17">
        <v>3361.5</v>
      </c>
      <c r="K551" s="17">
        <v>360</v>
      </c>
      <c r="L551" s="17">
        <v>0.4</v>
      </c>
      <c r="M551" s="17">
        <v>574.97500000000002</v>
      </c>
      <c r="N551" s="17">
        <v>633.5</v>
      </c>
      <c r="O551" s="17">
        <v>60186.3</v>
      </c>
      <c r="P551" s="17">
        <v>1421.7</v>
      </c>
      <c r="Q551" s="17">
        <v>-22.007999999999999</v>
      </c>
      <c r="R551" s="17">
        <v>13202.096</v>
      </c>
      <c r="S551" s="17">
        <v>62.8</v>
      </c>
      <c r="T551" s="17">
        <v>-10.01</v>
      </c>
      <c r="U551" s="17">
        <v>-0.17430000000000001</v>
      </c>
      <c r="V551" s="17">
        <v>-3.0049999999999999</v>
      </c>
      <c r="W551" s="17">
        <v>25578.612420000001</v>
      </c>
      <c r="X551" s="17">
        <v>20119.099999999999</v>
      </c>
      <c r="Y551" s="17">
        <v>61.4</v>
      </c>
      <c r="Z551" s="17">
        <v>-125.93</v>
      </c>
    </row>
    <row r="552" spans="1:26" x14ac:dyDescent="0.2">
      <c r="A552" s="27">
        <v>44812</v>
      </c>
      <c r="B552" s="17">
        <v>1141.25</v>
      </c>
      <c r="C552" s="14">
        <v>18.23</v>
      </c>
      <c r="D552" s="17">
        <v>-127</v>
      </c>
      <c r="E552" s="17">
        <v>78.349999999999994</v>
      </c>
      <c r="F552" s="17">
        <v>229.95500000000001</v>
      </c>
      <c r="G552" s="17">
        <v>891.18</v>
      </c>
      <c r="H552" s="17">
        <v>39.253</v>
      </c>
      <c r="I552" s="17">
        <v>-14.824999999999999</v>
      </c>
      <c r="J552" s="17">
        <v>3450</v>
      </c>
      <c r="K552" s="17">
        <v>380</v>
      </c>
      <c r="L552" s="17">
        <v>0.4</v>
      </c>
      <c r="M552" s="17">
        <v>642.92499999999995</v>
      </c>
      <c r="N552" s="17">
        <v>637</v>
      </c>
      <c r="O552" s="17">
        <v>62341.5</v>
      </c>
      <c r="P552" s="17">
        <v>1401.5</v>
      </c>
      <c r="Q552" s="17">
        <v>-20.939</v>
      </c>
      <c r="R552" s="17">
        <v>14460.117</v>
      </c>
      <c r="S552" s="17">
        <v>63.45</v>
      </c>
      <c r="T552" s="17">
        <v>-9.4700000000000006</v>
      </c>
      <c r="U552" s="17">
        <v>-0.161</v>
      </c>
      <c r="V552" s="17">
        <v>-3.1</v>
      </c>
      <c r="W552" s="17">
        <v>25578.612420000001</v>
      </c>
      <c r="X552" s="17">
        <v>22579.3</v>
      </c>
      <c r="Y552" s="17">
        <v>60.71</v>
      </c>
      <c r="Z552" s="17">
        <v>-126.807</v>
      </c>
    </row>
    <row r="553" spans="1:26" x14ac:dyDescent="0.2">
      <c r="A553" s="27">
        <v>44811</v>
      </c>
      <c r="B553" s="17">
        <v>1143.3789999999999</v>
      </c>
      <c r="C553" s="14">
        <v>17.385000000000002</v>
      </c>
      <c r="D553" s="17">
        <v>-128</v>
      </c>
      <c r="E553" s="17">
        <v>78.5</v>
      </c>
      <c r="F553" s="17">
        <v>230.00299999999999</v>
      </c>
      <c r="G553" s="17">
        <v>912</v>
      </c>
      <c r="H553" s="17">
        <v>52.283000000000001</v>
      </c>
      <c r="I553" s="17">
        <v>-20.366</v>
      </c>
      <c r="J553" s="17">
        <v>3481.25</v>
      </c>
      <c r="K553" s="17">
        <v>388</v>
      </c>
      <c r="L553" s="17">
        <v>0.46</v>
      </c>
      <c r="M553" s="17">
        <v>697.72500000000002</v>
      </c>
      <c r="N553" s="17">
        <v>586.78661999999997</v>
      </c>
      <c r="O553" s="17">
        <v>68316.5</v>
      </c>
      <c r="P553" s="17">
        <v>1368.5</v>
      </c>
      <c r="Q553" s="17">
        <v>-18.681000000000001</v>
      </c>
      <c r="R553" s="17">
        <v>15445.705</v>
      </c>
      <c r="S553" s="17">
        <v>64.55</v>
      </c>
      <c r="T553" s="17">
        <v>-9.1850000000000005</v>
      </c>
      <c r="U553" s="17">
        <v>-0.15</v>
      </c>
      <c r="V553" s="17">
        <v>-2.7250000000000001</v>
      </c>
      <c r="W553" s="17">
        <v>25578.612420000001</v>
      </c>
      <c r="X553" s="17">
        <v>18859</v>
      </c>
      <c r="Y553" s="17">
        <v>63.87</v>
      </c>
      <c r="Z553" s="17">
        <v>-125.44499999999999</v>
      </c>
    </row>
    <row r="554" spans="1:26" x14ac:dyDescent="0.2">
      <c r="A554" s="27">
        <v>44810</v>
      </c>
      <c r="B554" s="17">
        <v>1175.345</v>
      </c>
      <c r="C554" s="14">
        <v>17.05</v>
      </c>
      <c r="D554" s="17">
        <v>-121.998</v>
      </c>
      <c r="E554" s="17">
        <v>79</v>
      </c>
      <c r="F554" s="17">
        <v>240.67500000000001</v>
      </c>
      <c r="G554" s="17">
        <v>936.17499999999995</v>
      </c>
      <c r="H554" s="17">
        <v>46.29</v>
      </c>
      <c r="I554" s="17">
        <v>-31.495000000000001</v>
      </c>
      <c r="J554" s="17">
        <v>3524</v>
      </c>
      <c r="K554" s="17">
        <v>405</v>
      </c>
      <c r="L554" s="17">
        <v>0.47</v>
      </c>
      <c r="M554" s="17">
        <v>711.14700000000005</v>
      </c>
      <c r="N554" s="17">
        <v>585.56281000000001</v>
      </c>
      <c r="O554" s="17">
        <v>67927.3</v>
      </c>
      <c r="P554" s="17">
        <v>1454.3</v>
      </c>
      <c r="Q554" s="17">
        <v>-16.260000000000002</v>
      </c>
      <c r="R554" s="17">
        <v>15673.52</v>
      </c>
      <c r="S554" s="17">
        <v>64.5</v>
      </c>
      <c r="T554" s="17">
        <v>-9.5</v>
      </c>
      <c r="U554" s="17">
        <v>-0.14330000000000001</v>
      </c>
      <c r="V554" s="17">
        <v>-2.5550000000000002</v>
      </c>
      <c r="W554" s="17">
        <v>25578.612420000001</v>
      </c>
      <c r="X554" s="17">
        <v>18883.8</v>
      </c>
      <c r="Y554" s="17">
        <v>62.201999999999998</v>
      </c>
      <c r="Z554" s="17">
        <v>-121.10299999999999</v>
      </c>
    </row>
    <row r="555" spans="1:26" x14ac:dyDescent="0.2">
      <c r="A555" s="27">
        <v>44809</v>
      </c>
      <c r="B555" s="17">
        <v>1157.5519999999999</v>
      </c>
      <c r="C555" s="14">
        <v>16.5</v>
      </c>
      <c r="D555" s="17">
        <v>-98</v>
      </c>
      <c r="E555" s="17">
        <v>75.78</v>
      </c>
      <c r="F555" s="17">
        <v>244.92500000000001</v>
      </c>
      <c r="G555" s="17">
        <v>942.58</v>
      </c>
      <c r="H555" s="17">
        <v>52.162999999999997</v>
      </c>
      <c r="I555" s="17">
        <v>-32.616</v>
      </c>
      <c r="J555" s="17">
        <v>3520</v>
      </c>
      <c r="K555" s="17">
        <v>372.6</v>
      </c>
      <c r="L555" s="17">
        <v>0.44</v>
      </c>
      <c r="M555" s="17">
        <v>710</v>
      </c>
      <c r="N555" s="17">
        <v>596.5</v>
      </c>
      <c r="O555" s="17">
        <v>66168.800000000003</v>
      </c>
      <c r="P555" s="17">
        <v>1471.5</v>
      </c>
      <c r="Q555" s="17">
        <v>-16.905000000000001</v>
      </c>
      <c r="R555" s="17">
        <v>16741.5</v>
      </c>
      <c r="S555" s="17">
        <v>67.5</v>
      </c>
      <c r="T555" s="17">
        <v>-10.42</v>
      </c>
      <c r="U555" s="17">
        <v>-0.1203</v>
      </c>
      <c r="V555" s="17">
        <v>-2.5150000000000001</v>
      </c>
      <c r="W555" s="17">
        <v>25578.612420000001</v>
      </c>
      <c r="X555" s="17">
        <v>18646.8</v>
      </c>
      <c r="Y555" s="17">
        <v>60.408999999999999</v>
      </c>
      <c r="Z555" s="17">
        <v>-117.245</v>
      </c>
    </row>
    <row r="556" spans="1:26" x14ac:dyDescent="0.2">
      <c r="A556" s="27">
        <v>44806</v>
      </c>
      <c r="B556" s="17">
        <v>1169.5</v>
      </c>
      <c r="C556" s="14">
        <v>17.53</v>
      </c>
      <c r="D556" s="17">
        <v>-117.018</v>
      </c>
      <c r="E556" s="17">
        <v>78.150000000000006</v>
      </c>
      <c r="F556" s="17">
        <v>245.10300000000001</v>
      </c>
      <c r="G556" s="17">
        <v>915.5</v>
      </c>
      <c r="H556" s="17">
        <v>48.37</v>
      </c>
      <c r="I556" s="17">
        <v>-71.844999999999999</v>
      </c>
      <c r="J556" s="17">
        <v>3500</v>
      </c>
      <c r="K556" s="17">
        <v>372.6</v>
      </c>
      <c r="L556" s="17">
        <v>0.48</v>
      </c>
      <c r="M556" s="17">
        <v>709.98500000000001</v>
      </c>
      <c r="N556" s="17">
        <v>595.03497000000004</v>
      </c>
      <c r="O556" s="17">
        <v>66526</v>
      </c>
      <c r="P556" s="17">
        <v>1495</v>
      </c>
      <c r="Q556" s="17">
        <v>-14.5</v>
      </c>
      <c r="R556" s="17">
        <v>16999.375</v>
      </c>
      <c r="S556" s="17">
        <v>65.3</v>
      </c>
      <c r="T556" s="17">
        <v>-10.512</v>
      </c>
      <c r="U556" s="17">
        <v>-0.14649999999999999</v>
      </c>
      <c r="V556" s="17">
        <v>-2.335</v>
      </c>
      <c r="W556" s="17">
        <v>25578.612420000001</v>
      </c>
      <c r="X556" s="17">
        <v>19550.5</v>
      </c>
      <c r="Y556" s="17">
        <v>60.46</v>
      </c>
      <c r="Z556" s="17">
        <v>-116.03</v>
      </c>
    </row>
    <row r="557" spans="1:26" x14ac:dyDescent="0.2">
      <c r="A557" s="27">
        <v>44805</v>
      </c>
      <c r="B557" s="17">
        <v>1153.33</v>
      </c>
      <c r="C557" s="14">
        <v>17.78</v>
      </c>
      <c r="D557" s="17">
        <v>-118.69</v>
      </c>
      <c r="E557" s="17">
        <v>75.5</v>
      </c>
      <c r="F557" s="17">
        <v>247.68799999999999</v>
      </c>
      <c r="G557" s="17">
        <v>930.02</v>
      </c>
      <c r="H557" s="17">
        <v>50.143000000000001</v>
      </c>
      <c r="I557" s="17">
        <v>-42.347999999999999</v>
      </c>
      <c r="J557" s="17">
        <v>3558.75</v>
      </c>
      <c r="K557" s="17">
        <v>365.1</v>
      </c>
      <c r="L557" s="17">
        <v>0.47</v>
      </c>
      <c r="M557" s="17">
        <v>701.98500000000001</v>
      </c>
      <c r="N557" s="17">
        <v>596.60999000000004</v>
      </c>
      <c r="O557" s="17">
        <v>64147.8</v>
      </c>
      <c r="P557" s="17">
        <v>1429.5</v>
      </c>
      <c r="Q557" s="17">
        <v>-11.231999999999999</v>
      </c>
      <c r="R557" s="17">
        <v>16470.449000000001</v>
      </c>
      <c r="S557" s="17">
        <v>65.25</v>
      </c>
      <c r="T557" s="17">
        <v>-10.72</v>
      </c>
      <c r="U557" s="17">
        <v>-0.16850000000000001</v>
      </c>
      <c r="V557" s="17">
        <v>-2.1749999999999998</v>
      </c>
      <c r="W557" s="17">
        <v>25578.612420000001</v>
      </c>
      <c r="X557" s="17">
        <v>21727.5</v>
      </c>
      <c r="Y557" s="17">
        <v>61.252000000000002</v>
      </c>
      <c r="Z557" s="17">
        <v>-117.788</v>
      </c>
    </row>
    <row r="558" spans="1:26" x14ac:dyDescent="0.2">
      <c r="A558" s="27">
        <v>44804</v>
      </c>
      <c r="B558" s="17">
        <v>1159.5</v>
      </c>
      <c r="C558" s="14">
        <v>16.815000000000001</v>
      </c>
      <c r="D558" s="17">
        <v>-118.66500000000001</v>
      </c>
      <c r="E558" s="17">
        <v>72.5</v>
      </c>
      <c r="F558" s="17">
        <v>249.14500000000001</v>
      </c>
      <c r="G558" s="17">
        <v>936.65499999999997</v>
      </c>
      <c r="H558" s="17">
        <v>41.003</v>
      </c>
      <c r="I558" s="17">
        <v>38.747999999999998</v>
      </c>
      <c r="J558" s="17">
        <v>3565</v>
      </c>
      <c r="K558" s="17">
        <v>365.1</v>
      </c>
      <c r="L558" s="17">
        <v>0.37</v>
      </c>
      <c r="M558" s="17">
        <v>700.84299999999996</v>
      </c>
      <c r="N558" s="17">
        <v>602.19494999999995</v>
      </c>
      <c r="O558" s="17">
        <v>64511.3</v>
      </c>
      <c r="P558" s="17">
        <v>1410.2</v>
      </c>
      <c r="Q558" s="17">
        <v>-17.605</v>
      </c>
      <c r="R558" s="17">
        <v>15676.25</v>
      </c>
      <c r="S558" s="17">
        <v>65.599999999999994</v>
      </c>
      <c r="T558" s="17">
        <v>-10.625</v>
      </c>
      <c r="U558" s="17">
        <v>-0.18279999999999999</v>
      </c>
      <c r="V558" s="17">
        <v>-2.1749999999999998</v>
      </c>
      <c r="W558" s="17">
        <v>25578.612420000001</v>
      </c>
      <c r="X558" s="17">
        <v>22267</v>
      </c>
      <c r="Y558" s="17">
        <v>61.86</v>
      </c>
      <c r="Z558" s="17">
        <v>-115.5</v>
      </c>
    </row>
    <row r="559" spans="1:26" x14ac:dyDescent="0.2">
      <c r="A559" s="27">
        <v>44803</v>
      </c>
      <c r="B559" s="17">
        <v>1134.5</v>
      </c>
      <c r="C559" s="14">
        <v>16.399999999999999</v>
      </c>
      <c r="D559" s="17">
        <v>-123.64</v>
      </c>
      <c r="E559" s="17">
        <v>71.849999999999994</v>
      </c>
      <c r="F559" s="17">
        <v>251</v>
      </c>
      <c r="G559" s="17">
        <v>955.55499999999995</v>
      </c>
      <c r="H559" s="17">
        <v>43.234999999999999</v>
      </c>
      <c r="I559" s="17">
        <v>10.028</v>
      </c>
      <c r="J559" s="17">
        <v>3598</v>
      </c>
      <c r="K559" s="17">
        <v>375</v>
      </c>
      <c r="L559" s="17">
        <v>0.36199999999999999</v>
      </c>
      <c r="M559" s="17">
        <v>700.03499999999997</v>
      </c>
      <c r="N559" s="17">
        <v>597</v>
      </c>
      <c r="O559" s="17">
        <v>61039.5</v>
      </c>
      <c r="P559" s="17">
        <v>1407.5</v>
      </c>
      <c r="Q559" s="17">
        <v>-18</v>
      </c>
      <c r="R559" s="17">
        <v>15632.485000000001</v>
      </c>
      <c r="S559" s="17">
        <v>63.3</v>
      </c>
      <c r="T559" s="17">
        <v>-10.02</v>
      </c>
      <c r="U559" s="17">
        <v>-0.18</v>
      </c>
      <c r="V559" s="17">
        <v>-2.2250000000000001</v>
      </c>
      <c r="W559" s="17">
        <v>25578.612420000001</v>
      </c>
      <c r="X559" s="17">
        <v>21570.3</v>
      </c>
      <c r="Y559" s="17">
        <v>61.57</v>
      </c>
      <c r="Z559" s="17">
        <v>-115.05</v>
      </c>
    </row>
    <row r="560" spans="1:26" x14ac:dyDescent="0.2">
      <c r="A560" s="27">
        <v>44802</v>
      </c>
      <c r="B560" s="17">
        <v>1116.2260000000001</v>
      </c>
      <c r="C560" s="14">
        <v>16.954999999999998</v>
      </c>
      <c r="D560" s="17">
        <v>-127.22</v>
      </c>
      <c r="E560" s="17">
        <v>71.599999999999994</v>
      </c>
      <c r="F560" s="17">
        <v>257.995</v>
      </c>
      <c r="G560" s="17">
        <v>922.21799999999996</v>
      </c>
      <c r="H560" s="17">
        <v>61.883000000000003</v>
      </c>
      <c r="I560" s="17">
        <v>-3.8</v>
      </c>
      <c r="J560" s="17">
        <v>3573.95</v>
      </c>
      <c r="K560" s="17">
        <v>375</v>
      </c>
      <c r="L560" s="17">
        <v>0.36</v>
      </c>
      <c r="M560" s="17">
        <v>707.25</v>
      </c>
      <c r="N560" s="17">
        <v>643.67998999999998</v>
      </c>
      <c r="O560" s="17">
        <v>60490.8</v>
      </c>
      <c r="P560" s="17">
        <v>1438</v>
      </c>
      <c r="Q560" s="17">
        <v>-17.515999999999998</v>
      </c>
      <c r="R560" s="17">
        <v>15622</v>
      </c>
      <c r="S560" s="17">
        <v>65.674999999999997</v>
      </c>
      <c r="T560" s="17">
        <v>-10.36</v>
      </c>
      <c r="U560" s="17">
        <v>-0.1173</v>
      </c>
      <c r="V560" s="17">
        <v>-2.4500000000000002</v>
      </c>
      <c r="W560" s="17">
        <v>25578.612420000001</v>
      </c>
      <c r="X560" s="17">
        <v>29243</v>
      </c>
      <c r="Y560" s="17">
        <v>61.652999999999999</v>
      </c>
      <c r="Z560" s="17">
        <v>-115.065</v>
      </c>
    </row>
    <row r="561" spans="1:26" x14ac:dyDescent="0.2">
      <c r="A561" s="27">
        <v>44799</v>
      </c>
      <c r="B561" s="17">
        <v>1160.0150000000001</v>
      </c>
      <c r="C561" s="14">
        <v>17.605</v>
      </c>
      <c r="D561" s="17">
        <v>-143.613</v>
      </c>
      <c r="E561" s="17">
        <v>74.5</v>
      </c>
      <c r="F561" s="17">
        <v>260.51299999999998</v>
      </c>
      <c r="G561" s="17">
        <v>916.01</v>
      </c>
      <c r="H561" s="17">
        <v>41.35</v>
      </c>
      <c r="I561" s="17">
        <v>52.5</v>
      </c>
      <c r="J561" s="17">
        <v>3600</v>
      </c>
      <c r="K561" s="17">
        <v>367.5</v>
      </c>
      <c r="L561" s="17">
        <v>0.34</v>
      </c>
      <c r="M561" s="17">
        <v>700.81500000000005</v>
      </c>
      <c r="N561" s="17">
        <v>648.68499999999995</v>
      </c>
      <c r="O561" s="17">
        <v>59039</v>
      </c>
      <c r="P561" s="17">
        <v>1524.1</v>
      </c>
      <c r="Q561" s="17">
        <v>-20.648</v>
      </c>
      <c r="R561" s="17">
        <v>15828.713</v>
      </c>
      <c r="S561" s="17">
        <v>68.8</v>
      </c>
      <c r="T561" s="17">
        <v>-10.525</v>
      </c>
      <c r="U561" s="17">
        <v>-0.18379999999999999</v>
      </c>
      <c r="V561" s="17">
        <v>-2.2400000000000002</v>
      </c>
      <c r="W561" s="17">
        <v>25578.612420000001</v>
      </c>
      <c r="X561" s="17">
        <v>24016</v>
      </c>
      <c r="Y561" s="17">
        <v>62.854999999999997</v>
      </c>
      <c r="Z561" s="17">
        <v>-113.94799999999999</v>
      </c>
    </row>
    <row r="562" spans="1:26" x14ac:dyDescent="0.2">
      <c r="A562" s="27">
        <v>44798</v>
      </c>
      <c r="B562" s="17">
        <v>1145.3</v>
      </c>
      <c r="C562" s="14">
        <v>17.59</v>
      </c>
      <c r="D562" s="17">
        <v>-147.5</v>
      </c>
      <c r="E562" s="17">
        <v>74.212999999999994</v>
      </c>
      <c r="F562" s="17">
        <v>262</v>
      </c>
      <c r="G562" s="17">
        <v>918</v>
      </c>
      <c r="H562" s="17">
        <v>44.878</v>
      </c>
      <c r="I562" s="17">
        <v>0.753</v>
      </c>
      <c r="J562" s="17">
        <v>3625</v>
      </c>
      <c r="K562" s="17">
        <v>372.5</v>
      </c>
      <c r="L562" s="17">
        <v>0.35</v>
      </c>
      <c r="M562" s="17">
        <v>726.75</v>
      </c>
      <c r="N562" s="17">
        <v>636</v>
      </c>
      <c r="O562" s="17">
        <v>51767.8</v>
      </c>
      <c r="P562" s="17">
        <v>1542.5</v>
      </c>
      <c r="Q562" s="17">
        <v>-22.35</v>
      </c>
      <c r="R562" s="17">
        <v>15862.775</v>
      </c>
      <c r="S562" s="17">
        <v>68.5</v>
      </c>
      <c r="T562" s="17">
        <v>-10.57</v>
      </c>
      <c r="U562" s="17">
        <v>-0.16950000000000001</v>
      </c>
      <c r="V562" s="17">
        <v>-2.165</v>
      </c>
      <c r="W562" s="17">
        <v>25578.612420000001</v>
      </c>
      <c r="X562" s="17">
        <v>23375.4</v>
      </c>
      <c r="Y562" s="17">
        <v>65.150999999999996</v>
      </c>
      <c r="Z562" s="17">
        <v>-113.1</v>
      </c>
    </row>
    <row r="563" spans="1:26" x14ac:dyDescent="0.2">
      <c r="A563" s="27">
        <v>44797</v>
      </c>
      <c r="B563" s="17">
        <v>1156.2049999999999</v>
      </c>
      <c r="C563" s="14">
        <v>18.055</v>
      </c>
      <c r="D563" s="17">
        <v>-173.5</v>
      </c>
      <c r="E563" s="17">
        <v>74.063000000000002</v>
      </c>
      <c r="F563" s="17">
        <v>267</v>
      </c>
      <c r="G563" s="17">
        <v>946.66499999999996</v>
      </c>
      <c r="H563" s="17">
        <v>49.01</v>
      </c>
      <c r="I563" s="17">
        <v>-1.998</v>
      </c>
      <c r="J563" s="17">
        <v>3747.5</v>
      </c>
      <c r="K563" s="17">
        <v>390.1</v>
      </c>
      <c r="L563" s="17">
        <v>0.38979999999999998</v>
      </c>
      <c r="M563" s="17">
        <v>749.5</v>
      </c>
      <c r="N563" s="17">
        <v>724.5</v>
      </c>
      <c r="O563" s="17">
        <v>47973.8</v>
      </c>
      <c r="P563" s="17">
        <v>1599.5</v>
      </c>
      <c r="Q563" s="17">
        <v>-19.183</v>
      </c>
      <c r="R563" s="17">
        <v>17191.57</v>
      </c>
      <c r="S563" s="17">
        <v>68.45</v>
      </c>
      <c r="T563" s="17">
        <v>-9.7200000000000006</v>
      </c>
      <c r="U563" s="17">
        <v>-0.15670000000000001</v>
      </c>
      <c r="V563" s="17">
        <v>-2.2850000000000001</v>
      </c>
      <c r="W563" s="17">
        <v>25578.612420000001</v>
      </c>
      <c r="X563" s="17">
        <v>23305.3</v>
      </c>
      <c r="Y563" s="17">
        <v>66.03</v>
      </c>
      <c r="Z563" s="17">
        <v>-114.75700000000001</v>
      </c>
    </row>
    <row r="564" spans="1:26" x14ac:dyDescent="0.2">
      <c r="A564" s="27">
        <v>44796</v>
      </c>
      <c r="B564" s="17">
        <v>1180.067</v>
      </c>
      <c r="C564" s="14">
        <v>18.024999999999999</v>
      </c>
      <c r="D564" s="17">
        <v>-147.19</v>
      </c>
      <c r="E564" s="17">
        <v>73.424999999999997</v>
      </c>
      <c r="F564" s="17">
        <v>261.57499999999999</v>
      </c>
      <c r="G564" s="17">
        <v>918.68499999999995</v>
      </c>
      <c r="H564" s="17">
        <v>42.372999999999998</v>
      </c>
      <c r="I564" s="17">
        <v>-24.748000000000001</v>
      </c>
      <c r="J564" s="17">
        <v>3672.5</v>
      </c>
      <c r="K564" s="17">
        <v>390.1</v>
      </c>
      <c r="L564" s="17">
        <v>0.35799999999999998</v>
      </c>
      <c r="M564" s="17">
        <v>722.245</v>
      </c>
      <c r="N564" s="17">
        <v>688.8501</v>
      </c>
      <c r="O564" s="17">
        <v>50034.5</v>
      </c>
      <c r="P564" s="17">
        <v>1556.5</v>
      </c>
      <c r="Q564" s="17">
        <v>-17.015999999999998</v>
      </c>
      <c r="R564" s="17">
        <v>17018.469000000001</v>
      </c>
      <c r="S564" s="17">
        <v>66.75</v>
      </c>
      <c r="T564" s="17">
        <v>-8.42</v>
      </c>
      <c r="U564" s="17">
        <v>-0.1552</v>
      </c>
      <c r="V564" s="17">
        <v>-2.29</v>
      </c>
      <c r="W564" s="17">
        <v>25578.612420000001</v>
      </c>
      <c r="X564" s="17">
        <v>22946.5</v>
      </c>
      <c r="Y564" s="17">
        <v>64.894999999999996</v>
      </c>
      <c r="Z564" s="17">
        <v>-111.235</v>
      </c>
    </row>
    <row r="565" spans="1:26" x14ac:dyDescent="0.2">
      <c r="A565" s="27">
        <v>44795</v>
      </c>
      <c r="B565" s="17">
        <v>1225.75</v>
      </c>
      <c r="C565" s="14">
        <v>18.71</v>
      </c>
      <c r="D565" s="17">
        <v>-107.61</v>
      </c>
      <c r="E565" s="17">
        <v>76.125</v>
      </c>
      <c r="F565" s="17">
        <v>264.92700000000002</v>
      </c>
      <c r="G565" s="17">
        <v>910.36</v>
      </c>
      <c r="H565" s="17">
        <v>70.66</v>
      </c>
      <c r="I565" s="17">
        <v>-55.752000000000002</v>
      </c>
      <c r="J565" s="17">
        <v>3770</v>
      </c>
      <c r="K565" s="17">
        <v>405</v>
      </c>
      <c r="L565" s="17">
        <v>0.38</v>
      </c>
      <c r="M565" s="17">
        <v>713.25</v>
      </c>
      <c r="N565" s="17">
        <v>680</v>
      </c>
      <c r="O565" s="17">
        <v>41876.300000000003</v>
      </c>
      <c r="P565" s="17">
        <v>1575.3</v>
      </c>
      <c r="Q565" s="17">
        <v>-15.281000000000001</v>
      </c>
      <c r="R565" s="17">
        <v>18557.574000000001</v>
      </c>
      <c r="S565" s="17">
        <v>68.25</v>
      </c>
      <c r="T565" s="17">
        <v>-9.64</v>
      </c>
      <c r="U565" s="17">
        <v>-0.13800000000000001</v>
      </c>
      <c r="V565" s="17">
        <v>-2.2200000000000002</v>
      </c>
      <c r="W565" s="17">
        <v>25578.612420000001</v>
      </c>
      <c r="X565" s="17">
        <v>19732.900000000001</v>
      </c>
      <c r="Y565" s="17">
        <v>65.754999999999995</v>
      </c>
      <c r="Z565" s="17">
        <v>-112.88</v>
      </c>
    </row>
    <row r="566" spans="1:26" x14ac:dyDescent="0.2">
      <c r="A566" s="27">
        <v>44792</v>
      </c>
      <c r="B566" s="17">
        <v>1208.625</v>
      </c>
      <c r="C566" s="14">
        <v>18.3</v>
      </c>
      <c r="D566" s="17">
        <v>-110.52500000000001</v>
      </c>
      <c r="E566" s="17">
        <v>76.188000000000002</v>
      </c>
      <c r="F566" s="17">
        <v>262.35700000000003</v>
      </c>
      <c r="G566" s="17">
        <v>895</v>
      </c>
      <c r="H566" s="17">
        <v>61.414999999999999</v>
      </c>
      <c r="I566" s="17">
        <v>-2.7509999999999999</v>
      </c>
      <c r="J566" s="17">
        <v>3755</v>
      </c>
      <c r="K566" s="17">
        <v>405</v>
      </c>
      <c r="L566" s="17">
        <v>0.36749999999999999</v>
      </c>
      <c r="M566" s="17">
        <v>687.04</v>
      </c>
      <c r="N566" s="17">
        <v>678.12</v>
      </c>
      <c r="O566" s="17">
        <v>40657.5</v>
      </c>
      <c r="P566" s="17">
        <v>1570.8</v>
      </c>
      <c r="Q566" s="17">
        <v>-17.8</v>
      </c>
      <c r="R566" s="17">
        <v>20514.18</v>
      </c>
      <c r="S566" s="17">
        <v>64.5</v>
      </c>
      <c r="T566" s="17">
        <v>-9.82</v>
      </c>
      <c r="U566" s="17">
        <v>-0.155</v>
      </c>
      <c r="V566" s="17">
        <v>-2.0649999999999999</v>
      </c>
      <c r="W566" s="17">
        <v>25578.612420000001</v>
      </c>
      <c r="X566" s="17">
        <v>23611.5</v>
      </c>
      <c r="Y566" s="17">
        <v>65.03</v>
      </c>
      <c r="Z566" s="17">
        <v>-112.1</v>
      </c>
    </row>
    <row r="567" spans="1:26" x14ac:dyDescent="0.2">
      <c r="A567" s="27">
        <v>44791</v>
      </c>
      <c r="B567" s="17">
        <v>1200.9469999999999</v>
      </c>
      <c r="C567" s="14">
        <v>17.8</v>
      </c>
      <c r="D567" s="17">
        <v>-137</v>
      </c>
      <c r="E567" s="17">
        <v>73.099999999999994</v>
      </c>
      <c r="F567" s="17">
        <v>261.08800000000002</v>
      </c>
      <c r="G567" s="17">
        <v>895</v>
      </c>
      <c r="H567" s="17">
        <v>50.493000000000002</v>
      </c>
      <c r="I567" s="17">
        <v>36.755000000000003</v>
      </c>
      <c r="J567" s="17">
        <v>3670</v>
      </c>
      <c r="K567" s="17">
        <v>395.2</v>
      </c>
      <c r="L567" s="17">
        <v>0.35</v>
      </c>
      <c r="M567" s="17">
        <v>674.75</v>
      </c>
      <c r="N567" s="17">
        <v>675.5</v>
      </c>
      <c r="O567" s="17">
        <v>45192.3</v>
      </c>
      <c r="P567" s="17">
        <v>1497.1</v>
      </c>
      <c r="Q567" s="17">
        <v>-17.734999999999999</v>
      </c>
      <c r="R567" s="17">
        <v>22480.734</v>
      </c>
      <c r="S567" s="17">
        <v>67</v>
      </c>
      <c r="T567" s="17">
        <v>-9.25</v>
      </c>
      <c r="U567" s="17">
        <v>-0.1608</v>
      </c>
      <c r="V567" s="17">
        <v>-2.09</v>
      </c>
      <c r="W567" s="17">
        <v>25578.612420000001</v>
      </c>
      <c r="X567" s="17">
        <v>21839.4</v>
      </c>
      <c r="Y567" s="17">
        <v>65.424999999999997</v>
      </c>
      <c r="Z567" s="17">
        <v>-108</v>
      </c>
    </row>
    <row r="568" spans="1:26" x14ac:dyDescent="0.2">
      <c r="A568" s="27">
        <v>44790</v>
      </c>
      <c r="B568" s="17">
        <v>1189.472</v>
      </c>
      <c r="C568" s="14">
        <v>16.888999999999999</v>
      </c>
      <c r="D568" s="17">
        <v>-158</v>
      </c>
      <c r="E568" s="17">
        <v>70.927000000000007</v>
      </c>
      <c r="F568" s="17">
        <v>259.57</v>
      </c>
      <c r="G568" s="17">
        <v>882.5</v>
      </c>
      <c r="H568" s="17">
        <v>52.975000000000001</v>
      </c>
      <c r="I568" s="17">
        <v>44.246000000000002</v>
      </c>
      <c r="J568" s="17">
        <v>3752.0050000000001</v>
      </c>
      <c r="K568" s="17">
        <v>397.7</v>
      </c>
      <c r="L568" s="17">
        <v>0.33500000000000002</v>
      </c>
      <c r="M568" s="17">
        <v>737.7</v>
      </c>
      <c r="N568" s="17">
        <v>677.73253999999997</v>
      </c>
      <c r="O568" s="17">
        <v>44834.3</v>
      </c>
      <c r="P568" s="17">
        <v>1488</v>
      </c>
      <c r="Q568" s="17">
        <v>-20.109000000000002</v>
      </c>
      <c r="R568" s="17">
        <v>15311.612999999999</v>
      </c>
      <c r="S568" s="17">
        <v>70.8</v>
      </c>
      <c r="T568" s="17">
        <v>-9.75</v>
      </c>
      <c r="U568" s="17">
        <v>-0.1852</v>
      </c>
      <c r="V568" s="17">
        <v>-2.2000000000000002</v>
      </c>
      <c r="W568" s="17">
        <v>25578.612420000001</v>
      </c>
      <c r="X568" s="17">
        <v>18400</v>
      </c>
      <c r="Y568" s="17">
        <v>67.941000000000003</v>
      </c>
      <c r="Z568" s="17">
        <v>-108.6</v>
      </c>
    </row>
    <row r="569" spans="1:26" x14ac:dyDescent="0.2">
      <c r="A569" s="27">
        <v>44789</v>
      </c>
      <c r="B569" s="17">
        <v>1202.9269999999999</v>
      </c>
      <c r="C569" s="14">
        <v>16.850000000000001</v>
      </c>
      <c r="D569" s="17">
        <v>-171</v>
      </c>
      <c r="E569" s="17">
        <v>69.644999999999996</v>
      </c>
      <c r="F569" s="17">
        <v>248.66300000000001</v>
      </c>
      <c r="G569" s="17">
        <v>860</v>
      </c>
      <c r="H569" s="17">
        <v>53.545000000000002</v>
      </c>
      <c r="I569" s="17">
        <v>5.25</v>
      </c>
      <c r="J569" s="17">
        <v>3625</v>
      </c>
      <c r="K569" s="17">
        <v>393</v>
      </c>
      <c r="L569" s="17">
        <v>0.33450000000000002</v>
      </c>
      <c r="M569" s="17">
        <v>679.25</v>
      </c>
      <c r="N569" s="17">
        <v>673.52502000000004</v>
      </c>
      <c r="O569" s="17">
        <v>56161.3</v>
      </c>
      <c r="P569" s="17">
        <v>1472.9</v>
      </c>
      <c r="Q569" s="17">
        <v>-20.510999999999999</v>
      </c>
      <c r="R569" s="17">
        <v>16112.053</v>
      </c>
      <c r="S569" s="17">
        <v>66.950999999999993</v>
      </c>
      <c r="T569" s="17">
        <v>-9.94</v>
      </c>
      <c r="U569" s="17">
        <v>-0.17549999999999999</v>
      </c>
      <c r="V569" s="17">
        <v>-1.8</v>
      </c>
      <c r="W569" s="17">
        <v>25578.612420000001</v>
      </c>
      <c r="X569" s="17">
        <v>11500</v>
      </c>
      <c r="Y569" s="17">
        <v>67.795000000000002</v>
      </c>
      <c r="Z569" s="17">
        <v>-104.85</v>
      </c>
    </row>
    <row r="570" spans="1:26" x14ac:dyDescent="0.2">
      <c r="A570" s="27">
        <v>44788</v>
      </c>
      <c r="B570" s="17">
        <v>1185.076</v>
      </c>
      <c r="C570" s="14">
        <v>16.579999999999998</v>
      </c>
      <c r="D570" s="17">
        <v>-192</v>
      </c>
      <c r="E570" s="17">
        <v>71.25</v>
      </c>
      <c r="F570" s="17">
        <v>250.17500000000001</v>
      </c>
      <c r="G570" s="17">
        <v>826.71</v>
      </c>
      <c r="H570" s="17">
        <v>50.597999999999999</v>
      </c>
      <c r="I570" s="17">
        <v>-31.5</v>
      </c>
      <c r="J570" s="17">
        <v>3605.0050000000001</v>
      </c>
      <c r="K570" s="17">
        <v>395.3</v>
      </c>
      <c r="L570" s="17">
        <v>0.35</v>
      </c>
      <c r="M570" s="17">
        <v>596.995</v>
      </c>
      <c r="N570" s="17">
        <v>656.88122999999996</v>
      </c>
      <c r="O570" s="17">
        <v>62177.3</v>
      </c>
      <c r="P570" s="17">
        <v>1457.1</v>
      </c>
      <c r="Q570" s="17">
        <v>-18.488</v>
      </c>
      <c r="R570" s="17">
        <v>15535.915000000001</v>
      </c>
      <c r="S570" s="17">
        <v>67.3</v>
      </c>
      <c r="T570" s="17">
        <v>-11.734999999999999</v>
      </c>
      <c r="U570" s="17">
        <v>-0.161</v>
      </c>
      <c r="V570" s="17">
        <v>-1.7549999999999999</v>
      </c>
      <c r="W570" s="17">
        <v>25578.612420000001</v>
      </c>
      <c r="X570" s="17">
        <v>12077.3</v>
      </c>
      <c r="Y570" s="17">
        <v>68.16</v>
      </c>
      <c r="Z570" s="17">
        <v>-104.6</v>
      </c>
    </row>
    <row r="571" spans="1:26" x14ac:dyDescent="0.2">
      <c r="A571" s="27">
        <v>44785</v>
      </c>
      <c r="B571" s="17">
        <v>1189.414</v>
      </c>
      <c r="C571" s="14">
        <v>16.574999999999999</v>
      </c>
      <c r="D571" s="17">
        <v>-171</v>
      </c>
      <c r="E571" s="17">
        <v>71.171000000000006</v>
      </c>
      <c r="F571" s="17">
        <v>248.60300000000001</v>
      </c>
      <c r="G571" s="17">
        <v>819.69500000000005</v>
      </c>
      <c r="H571" s="17">
        <v>37.055</v>
      </c>
      <c r="I571" s="17">
        <v>10.5</v>
      </c>
      <c r="J571" s="17">
        <v>3562.5</v>
      </c>
      <c r="K571" s="17">
        <v>410.1</v>
      </c>
      <c r="L571" s="17">
        <v>0.33550000000000002</v>
      </c>
      <c r="M571" s="17">
        <v>595.75</v>
      </c>
      <c r="N571" s="17">
        <v>641.21996999999999</v>
      </c>
      <c r="O571" s="17">
        <v>62594.8</v>
      </c>
      <c r="P571" s="17">
        <v>1422.9</v>
      </c>
      <c r="Q571" s="17">
        <v>-25.184000000000001</v>
      </c>
      <c r="R571" s="17">
        <v>14154.785</v>
      </c>
      <c r="S571" s="17">
        <v>66.885000000000005</v>
      </c>
      <c r="T571" s="17">
        <v>-9.6</v>
      </c>
      <c r="U571" s="17">
        <v>-0.20619999999999999</v>
      </c>
      <c r="V571" s="17">
        <v>-2</v>
      </c>
      <c r="W571" s="17">
        <v>25578.612420000001</v>
      </c>
      <c r="X571" s="17">
        <v>13975.2</v>
      </c>
      <c r="Y571" s="17">
        <v>68.739999999999995</v>
      </c>
      <c r="Z571" s="17">
        <v>-104.8</v>
      </c>
    </row>
    <row r="572" spans="1:26" x14ac:dyDescent="0.2">
      <c r="A572" s="27">
        <v>44784</v>
      </c>
      <c r="B572" s="17">
        <v>1221.1210000000001</v>
      </c>
      <c r="C572" s="14">
        <v>17.190000000000001</v>
      </c>
      <c r="D572" s="17">
        <v>-166.97499999999999</v>
      </c>
      <c r="E572" s="17">
        <v>68.216999999999999</v>
      </c>
      <c r="F572" s="17">
        <v>248.75800000000001</v>
      </c>
      <c r="G572" s="17">
        <v>800</v>
      </c>
      <c r="H572" s="17">
        <v>36.277999999999999</v>
      </c>
      <c r="I572" s="17">
        <v>29.449000000000002</v>
      </c>
      <c r="J572" s="17">
        <v>3611</v>
      </c>
      <c r="K572" s="17">
        <v>405.3</v>
      </c>
      <c r="L572" s="17">
        <v>0.36</v>
      </c>
      <c r="M572" s="17">
        <v>586.79700000000003</v>
      </c>
      <c r="N572" s="17">
        <v>605.09833000000003</v>
      </c>
      <c r="O572" s="17">
        <v>57691.5</v>
      </c>
      <c r="P572" s="17">
        <v>1356</v>
      </c>
      <c r="Q572" s="17">
        <v>-27.616</v>
      </c>
      <c r="R572" s="17">
        <v>14562.465</v>
      </c>
      <c r="S572" s="17">
        <v>67</v>
      </c>
      <c r="T572" s="17">
        <v>-10.17</v>
      </c>
      <c r="U572" s="17">
        <v>-0.20699999999999999</v>
      </c>
      <c r="V572" s="17">
        <v>-2.1669999999999998</v>
      </c>
      <c r="W572" s="17">
        <v>25578.612420000001</v>
      </c>
      <c r="X572" s="17">
        <v>15183.8</v>
      </c>
      <c r="Y572" s="17">
        <v>68.397000000000006</v>
      </c>
      <c r="Z572" s="17">
        <v>-104.57</v>
      </c>
    </row>
    <row r="573" spans="1:26" x14ac:dyDescent="0.2">
      <c r="A573" s="27">
        <v>44783</v>
      </c>
      <c r="B573" s="17">
        <v>1201.9459999999999</v>
      </c>
      <c r="C573" s="14">
        <v>16.625</v>
      </c>
      <c r="D573" s="17">
        <v>-171.91499999999999</v>
      </c>
      <c r="E573" s="17">
        <v>70.5</v>
      </c>
      <c r="F573" s="17">
        <v>258.315</v>
      </c>
      <c r="G573" s="17">
        <v>844.995</v>
      </c>
      <c r="H573" s="17">
        <v>42.722999999999999</v>
      </c>
      <c r="I573" s="17">
        <v>-123.501</v>
      </c>
      <c r="J573" s="17">
        <v>3692.5</v>
      </c>
      <c r="K573" s="17">
        <v>410.1</v>
      </c>
      <c r="L573" s="17">
        <v>0.377</v>
      </c>
      <c r="M573" s="17">
        <v>595.25</v>
      </c>
      <c r="N573" s="17">
        <v>620.59997999999996</v>
      </c>
      <c r="O573" s="17">
        <v>45700</v>
      </c>
      <c r="P573" s="17">
        <v>1421.5</v>
      </c>
      <c r="Q573" s="17">
        <v>-25.806000000000001</v>
      </c>
      <c r="R573" s="17">
        <v>16531.488000000001</v>
      </c>
      <c r="S573" s="17">
        <v>71.150000000000006</v>
      </c>
      <c r="T573" s="17">
        <v>-10.050000000000001</v>
      </c>
      <c r="U573" s="17">
        <v>-0.2172</v>
      </c>
      <c r="V573" s="17">
        <v>-2.11</v>
      </c>
      <c r="W573" s="17">
        <v>25578.612420000001</v>
      </c>
      <c r="X573" s="17">
        <v>16170.3</v>
      </c>
      <c r="Y573" s="17">
        <v>69.55</v>
      </c>
      <c r="Z573" s="17">
        <v>-104.753</v>
      </c>
    </row>
    <row r="574" spans="1:26" x14ac:dyDescent="0.2">
      <c r="A574" s="27">
        <v>44782</v>
      </c>
      <c r="B574" s="17">
        <v>1231.3810000000001</v>
      </c>
      <c r="C574" s="14">
        <v>17.509</v>
      </c>
      <c r="D574" s="17">
        <v>-179.75</v>
      </c>
      <c r="E574" s="17">
        <v>72</v>
      </c>
      <c r="F574" s="17">
        <v>265</v>
      </c>
      <c r="G574" s="17">
        <v>857.14</v>
      </c>
      <c r="H574" s="17">
        <v>45.354999999999997</v>
      </c>
      <c r="I574" s="17">
        <v>-12.750999999999999</v>
      </c>
      <c r="J574" s="17">
        <v>3787.5</v>
      </c>
      <c r="K574" s="17">
        <v>413</v>
      </c>
      <c r="L574" s="17">
        <v>0.3765</v>
      </c>
      <c r="M574" s="17">
        <v>600.79700000000003</v>
      </c>
      <c r="N574" s="17">
        <v>634.46813999999995</v>
      </c>
      <c r="O574" s="17">
        <v>49641.3</v>
      </c>
      <c r="P574" s="17">
        <v>1530.1</v>
      </c>
      <c r="Q574" s="17">
        <v>-25.152999999999999</v>
      </c>
      <c r="R574" s="17">
        <v>17892.447</v>
      </c>
      <c r="S574" s="17">
        <v>67.3</v>
      </c>
      <c r="T574" s="17">
        <v>-10.805</v>
      </c>
      <c r="U574" s="17">
        <v>-0.17929999999999999</v>
      </c>
      <c r="V574" s="17">
        <v>-2.2400000000000002</v>
      </c>
      <c r="W574" s="17">
        <v>25578.612420000001</v>
      </c>
      <c r="X574" s="17">
        <v>18371.400000000001</v>
      </c>
      <c r="Y574" s="17">
        <v>70.644999999999996</v>
      </c>
      <c r="Z574" s="17">
        <v>-109.018</v>
      </c>
    </row>
    <row r="575" spans="1:26" x14ac:dyDescent="0.2">
      <c r="A575" s="27">
        <v>44781</v>
      </c>
      <c r="B575" s="17">
        <v>1224.3040000000001</v>
      </c>
      <c r="C575" s="14">
        <v>17.5</v>
      </c>
      <c r="D575" s="17">
        <v>-189</v>
      </c>
      <c r="E575" s="17">
        <v>72</v>
      </c>
      <c r="F575" s="17">
        <v>258.64800000000002</v>
      </c>
      <c r="G575" s="17">
        <v>806.91</v>
      </c>
      <c r="H575" s="17">
        <v>58.585000000000001</v>
      </c>
      <c r="I575" s="17">
        <v>-63.753</v>
      </c>
      <c r="J575" s="17">
        <v>3565</v>
      </c>
      <c r="K575" s="17">
        <v>413.2</v>
      </c>
      <c r="L575" s="17">
        <v>0.39</v>
      </c>
      <c r="M575" s="17">
        <v>594.24</v>
      </c>
      <c r="N575" s="17">
        <v>617</v>
      </c>
      <c r="O575" s="17">
        <v>53445.3</v>
      </c>
      <c r="P575" s="17">
        <v>1533.5</v>
      </c>
      <c r="Q575" s="17">
        <v>-22.68</v>
      </c>
      <c r="R575" s="17">
        <v>18690.379000000001</v>
      </c>
      <c r="S575" s="17">
        <v>67</v>
      </c>
      <c r="T575" s="17">
        <v>-10.615</v>
      </c>
      <c r="U575" s="17">
        <v>-0.152</v>
      </c>
      <c r="V575" s="17">
        <v>-1.9850000000000001</v>
      </c>
      <c r="W575" s="17">
        <v>25578.612420000001</v>
      </c>
      <c r="X575" s="17">
        <v>20137.3</v>
      </c>
      <c r="Y575" s="17">
        <v>68.14</v>
      </c>
      <c r="Z575" s="17">
        <v>-105.55200000000001</v>
      </c>
    </row>
    <row r="576" spans="1:26" x14ac:dyDescent="0.2">
      <c r="A576" s="27">
        <v>44778</v>
      </c>
      <c r="B576" s="17">
        <v>1248.8130000000001</v>
      </c>
      <c r="C576" s="14">
        <v>17.25</v>
      </c>
      <c r="D576" s="17">
        <v>-187.5</v>
      </c>
      <c r="E576" s="17">
        <v>71.75</v>
      </c>
      <c r="F576" s="17">
        <v>272.5</v>
      </c>
      <c r="G576" s="17">
        <v>807.28499999999997</v>
      </c>
      <c r="H576" s="17">
        <v>45.82</v>
      </c>
      <c r="I576" s="17">
        <v>-28.748999999999999</v>
      </c>
      <c r="J576" s="17">
        <v>3577.5</v>
      </c>
      <c r="K576" s="17">
        <v>420</v>
      </c>
      <c r="L576" s="17">
        <v>0.38</v>
      </c>
      <c r="M576" s="17">
        <v>604.63499999999999</v>
      </c>
      <c r="N576" s="17">
        <v>626.65002000000004</v>
      </c>
      <c r="O576" s="17">
        <v>50687.5</v>
      </c>
      <c r="P576" s="17">
        <v>1484.5</v>
      </c>
      <c r="Q576" s="17">
        <v>-25.231000000000002</v>
      </c>
      <c r="R576" s="17">
        <v>20857.375</v>
      </c>
      <c r="S576" s="17">
        <v>66</v>
      </c>
      <c r="T576" s="17">
        <v>-8.7449999999999992</v>
      </c>
      <c r="U576" s="17">
        <v>-0.1497</v>
      </c>
      <c r="V576" s="17">
        <v>-2.1949999999999998</v>
      </c>
      <c r="W576" s="17">
        <v>25578.612420000001</v>
      </c>
      <c r="X576" s="17">
        <v>20979.200000000001</v>
      </c>
      <c r="Y576" s="17">
        <v>67.867999999999995</v>
      </c>
      <c r="Z576" s="17">
        <v>-104.777</v>
      </c>
    </row>
    <row r="577" spans="1:26" x14ac:dyDescent="0.2">
      <c r="A577" s="27">
        <v>44777</v>
      </c>
      <c r="B577" s="17">
        <v>1262.8800000000001</v>
      </c>
      <c r="C577" s="14">
        <v>16.655000000000001</v>
      </c>
      <c r="D577" s="17">
        <v>-170</v>
      </c>
      <c r="E577" s="17">
        <v>71.25</v>
      </c>
      <c r="F577" s="17">
        <v>271.47500000000002</v>
      </c>
      <c r="G577" s="17">
        <v>824.72799999999995</v>
      </c>
      <c r="H577" s="17">
        <v>66.188000000000002</v>
      </c>
      <c r="I577" s="17">
        <v>-39.997</v>
      </c>
      <c r="J577" s="17">
        <v>3587.25</v>
      </c>
      <c r="K577" s="17">
        <v>415</v>
      </c>
      <c r="L577" s="17">
        <v>0.35499999999999998</v>
      </c>
      <c r="M577" s="17">
        <v>617.79</v>
      </c>
      <c r="N577" s="17">
        <v>652.91503999999998</v>
      </c>
      <c r="O577" s="17">
        <v>52083.3</v>
      </c>
      <c r="P577" s="17">
        <v>1468</v>
      </c>
      <c r="Q577" s="17">
        <v>-19.739000000000001</v>
      </c>
      <c r="R577" s="17">
        <v>21560.695</v>
      </c>
      <c r="S577" s="17">
        <v>69</v>
      </c>
      <c r="T577" s="17">
        <v>-6.4249999999999998</v>
      </c>
      <c r="U577" s="17">
        <v>-0.13850000000000001</v>
      </c>
      <c r="V577" s="17">
        <v>-2.14</v>
      </c>
      <c r="W577" s="17">
        <v>25578.612420000001</v>
      </c>
      <c r="X577" s="17">
        <v>21363.8</v>
      </c>
      <c r="Y577" s="17">
        <v>66.784999999999997</v>
      </c>
      <c r="Z577" s="17">
        <v>-101.61</v>
      </c>
    </row>
    <row r="578" spans="1:26" x14ac:dyDescent="0.2">
      <c r="A578" s="27">
        <v>44776</v>
      </c>
      <c r="B578" s="17">
        <v>1282.6400000000001</v>
      </c>
      <c r="C578" s="14">
        <v>16.315000000000001</v>
      </c>
      <c r="D578" s="17">
        <v>-174</v>
      </c>
      <c r="E578" s="17">
        <v>72.25</v>
      </c>
      <c r="F578" s="17">
        <v>290.01799999999997</v>
      </c>
      <c r="G578" s="17">
        <v>839.72500000000002</v>
      </c>
      <c r="H578" s="17">
        <v>84.257999999999996</v>
      </c>
      <c r="I578" s="17">
        <v>-11.253</v>
      </c>
      <c r="J578" s="17">
        <v>3679.55</v>
      </c>
      <c r="K578" s="17">
        <v>427</v>
      </c>
      <c r="L578" s="17">
        <v>0.42270000000000002</v>
      </c>
      <c r="M578" s="17">
        <v>654.6</v>
      </c>
      <c r="N578" s="17">
        <v>668.53319999999997</v>
      </c>
      <c r="O578" s="17">
        <v>55730.5</v>
      </c>
      <c r="P578" s="17">
        <v>1543</v>
      </c>
      <c r="Q578" s="17">
        <v>-15.175000000000001</v>
      </c>
      <c r="R578" s="17">
        <v>19714.261999999999</v>
      </c>
      <c r="S578" s="17">
        <v>76</v>
      </c>
      <c r="T578" s="17">
        <v>-7.57</v>
      </c>
      <c r="U578" s="17">
        <v>-0.1222</v>
      </c>
      <c r="V578" s="17">
        <v>-2.0499999999999998</v>
      </c>
      <c r="W578" s="17">
        <v>25578.612420000001</v>
      </c>
      <c r="X578" s="17">
        <v>23825.5</v>
      </c>
      <c r="Y578" s="17">
        <v>68.451999999999998</v>
      </c>
      <c r="Z578" s="17">
        <v>-104.60299999999999</v>
      </c>
    </row>
    <row r="579" spans="1:26" x14ac:dyDescent="0.2">
      <c r="A579" s="27">
        <v>44775</v>
      </c>
      <c r="B579" s="17">
        <v>1301.454</v>
      </c>
      <c r="C579" s="14">
        <v>15.33</v>
      </c>
      <c r="D579" s="17">
        <v>-117</v>
      </c>
      <c r="E579" s="17">
        <v>72</v>
      </c>
      <c r="F579" s="17">
        <v>290</v>
      </c>
      <c r="G579" s="17">
        <v>870</v>
      </c>
      <c r="H579" s="17">
        <v>74.058000000000007</v>
      </c>
      <c r="I579" s="17">
        <v>16.003</v>
      </c>
      <c r="J579" s="17">
        <v>3596.1</v>
      </c>
      <c r="K579" s="17">
        <v>415.3</v>
      </c>
      <c r="L579" s="17">
        <v>0.38650000000000001</v>
      </c>
      <c r="M579" s="17">
        <v>666.4</v>
      </c>
      <c r="N579" s="17">
        <v>655.16247999999996</v>
      </c>
      <c r="O579" s="17">
        <v>63661</v>
      </c>
      <c r="P579" s="17">
        <v>1544.3</v>
      </c>
      <c r="Q579" s="17">
        <v>-18.338000000000001</v>
      </c>
      <c r="R579" s="17">
        <v>19041.844000000001</v>
      </c>
      <c r="S579" s="17">
        <v>71</v>
      </c>
      <c r="T579" s="17">
        <v>-6.1349999999999998</v>
      </c>
      <c r="U579" s="17">
        <v>-9.4500000000000001E-2</v>
      </c>
      <c r="V579" s="17">
        <v>-1.95</v>
      </c>
      <c r="W579" s="17">
        <v>25578.612420000001</v>
      </c>
      <c r="X579" s="17">
        <v>22228.5</v>
      </c>
      <c r="Y579" s="17">
        <v>67.224999999999994</v>
      </c>
      <c r="Z579" s="17">
        <v>-101.66</v>
      </c>
    </row>
    <row r="580" spans="1:26" x14ac:dyDescent="0.2">
      <c r="A580" s="27">
        <v>44774</v>
      </c>
      <c r="B580" s="17">
        <v>1282.1669999999999</v>
      </c>
      <c r="C580" s="14">
        <v>14.7</v>
      </c>
      <c r="D580" s="17">
        <v>-122</v>
      </c>
      <c r="E580" s="17">
        <v>71.150000000000006</v>
      </c>
      <c r="F580" s="17">
        <v>295</v>
      </c>
      <c r="G580" s="17">
        <v>890</v>
      </c>
      <c r="H580" s="17">
        <v>58.408000000000001</v>
      </c>
      <c r="I580" s="17">
        <v>-17.5</v>
      </c>
      <c r="J580" s="17">
        <v>3530.0720000000001</v>
      </c>
      <c r="K580" s="17">
        <v>406.7</v>
      </c>
      <c r="L580" s="17">
        <v>0.37</v>
      </c>
      <c r="M580" s="17">
        <v>697.68499999999995</v>
      </c>
      <c r="N580" s="17">
        <v>637.05999999999995</v>
      </c>
      <c r="O580" s="17">
        <v>60194.3</v>
      </c>
      <c r="P580" s="17">
        <v>1589.9</v>
      </c>
      <c r="Q580" s="17">
        <v>-18.753</v>
      </c>
      <c r="R580" s="17">
        <v>20679.813999999998</v>
      </c>
      <c r="S580" s="17">
        <v>71</v>
      </c>
      <c r="T580" s="17">
        <v>-6.9450000000000003</v>
      </c>
      <c r="U580" s="17">
        <v>-9.6500000000000002E-2</v>
      </c>
      <c r="V580" s="17">
        <v>-1.905</v>
      </c>
      <c r="W580" s="17">
        <v>25578.612420000001</v>
      </c>
      <c r="X580" s="17">
        <v>24739.5</v>
      </c>
      <c r="Y580" s="17">
        <v>67.12</v>
      </c>
      <c r="Z580" s="17">
        <v>-99.51</v>
      </c>
    </row>
    <row r="581" spans="1:26" x14ac:dyDescent="0.2">
      <c r="A581" s="27">
        <v>44771</v>
      </c>
      <c r="B581" s="17">
        <v>1312.723</v>
      </c>
      <c r="C581" s="14">
        <v>14.7</v>
      </c>
      <c r="D581" s="17">
        <v>-117.5</v>
      </c>
      <c r="E581" s="17">
        <v>73.25</v>
      </c>
      <c r="F581" s="17">
        <v>287.38299999999998</v>
      </c>
      <c r="G581" s="17">
        <v>890.5</v>
      </c>
      <c r="H581" s="17">
        <v>65.858000000000004</v>
      </c>
      <c r="I581" s="17">
        <v>35.005000000000003</v>
      </c>
      <c r="J581" s="17">
        <v>3578</v>
      </c>
      <c r="K581" s="17">
        <v>412.7</v>
      </c>
      <c r="L581" s="17">
        <v>0.35499999999999998</v>
      </c>
      <c r="M581" s="17">
        <v>716.61500000000001</v>
      </c>
      <c r="N581" s="17">
        <v>685.35999000000004</v>
      </c>
      <c r="O581" s="17">
        <v>61424</v>
      </c>
      <c r="P581" s="17">
        <v>1643.2</v>
      </c>
      <c r="Q581" s="17">
        <v>-19.024000000000001</v>
      </c>
      <c r="R581" s="17">
        <v>22858.655999999999</v>
      </c>
      <c r="S581" s="17">
        <v>72.5</v>
      </c>
      <c r="T581" s="17">
        <v>-5.29</v>
      </c>
      <c r="U581" s="17">
        <v>-0.1547</v>
      </c>
      <c r="V581" s="17">
        <v>-1.9950000000000001</v>
      </c>
      <c r="W581" s="17">
        <v>25578.612420000001</v>
      </c>
      <c r="X581" s="17">
        <v>15940.2</v>
      </c>
      <c r="Y581" s="17">
        <v>67.45</v>
      </c>
      <c r="Z581" s="17">
        <v>-100.077</v>
      </c>
    </row>
    <row r="582" spans="1:26" x14ac:dyDescent="0.2">
      <c r="A582" s="27">
        <v>44770</v>
      </c>
      <c r="B582" s="17">
        <v>1316.7950000000001</v>
      </c>
      <c r="C582" s="14">
        <v>15.215</v>
      </c>
      <c r="D582" s="17">
        <v>-111.97499999999999</v>
      </c>
      <c r="E582" s="17">
        <v>73.25</v>
      </c>
      <c r="F582" s="17">
        <v>282.63799999999998</v>
      </c>
      <c r="G582" s="17">
        <v>899.5</v>
      </c>
      <c r="H582" s="17">
        <v>69.204999999999998</v>
      </c>
      <c r="I582" s="17">
        <v>27.245999999999999</v>
      </c>
      <c r="J582" s="17">
        <v>3563.75</v>
      </c>
      <c r="K582" s="17">
        <v>412.7</v>
      </c>
      <c r="L582" s="17">
        <v>0.34</v>
      </c>
      <c r="M582" s="17">
        <v>749.5</v>
      </c>
      <c r="N582" s="17">
        <v>673.30498999999998</v>
      </c>
      <c r="O582" s="17">
        <v>64506.8</v>
      </c>
      <c r="P582" s="17">
        <v>1622.9</v>
      </c>
      <c r="Q582" s="17">
        <v>-17</v>
      </c>
      <c r="R582" s="17">
        <v>24412.5</v>
      </c>
      <c r="S582" s="17">
        <v>71.599999999999994</v>
      </c>
      <c r="T582" s="17">
        <v>-4.95</v>
      </c>
      <c r="U582" s="17">
        <v>-0.16700000000000001</v>
      </c>
      <c r="V582" s="17">
        <v>-2</v>
      </c>
      <c r="W582" s="17">
        <v>25578.612420000001</v>
      </c>
      <c r="X582" s="17">
        <v>15401</v>
      </c>
      <c r="Y582" s="17">
        <v>67.31</v>
      </c>
      <c r="Z582" s="17">
        <v>-101.61</v>
      </c>
    </row>
    <row r="583" spans="1:26" x14ac:dyDescent="0.2">
      <c r="A583" s="27">
        <v>44769</v>
      </c>
      <c r="B583" s="17">
        <v>1311.8810000000001</v>
      </c>
      <c r="C583" s="14">
        <v>15.664999999999999</v>
      </c>
      <c r="D583" s="17">
        <v>-117.36799999999999</v>
      </c>
      <c r="E583" s="17">
        <v>73.5</v>
      </c>
      <c r="F583" s="17">
        <v>289.5</v>
      </c>
      <c r="G583" s="17">
        <v>821</v>
      </c>
      <c r="H583" s="17">
        <v>86.397999999999996</v>
      </c>
      <c r="I583" s="17">
        <v>-26.25</v>
      </c>
      <c r="J583" s="17">
        <v>3711.6</v>
      </c>
      <c r="K583" s="17">
        <v>415</v>
      </c>
      <c r="L583" s="17">
        <v>0.36</v>
      </c>
      <c r="M583" s="17">
        <v>682.85500000000002</v>
      </c>
      <c r="N583" s="17">
        <v>665.07996000000003</v>
      </c>
      <c r="O583" s="17">
        <v>62734.5</v>
      </c>
      <c r="P583" s="17">
        <v>1706.2</v>
      </c>
      <c r="Q583" s="17">
        <v>-17.25</v>
      </c>
      <c r="R583" s="17">
        <v>26060.671999999999</v>
      </c>
      <c r="S583" s="17">
        <v>74</v>
      </c>
      <c r="T583" s="17">
        <v>-6.07</v>
      </c>
      <c r="U583" s="17">
        <v>-0.18149999999999999</v>
      </c>
      <c r="V583" s="17">
        <v>-2.2999999999999998</v>
      </c>
      <c r="W583" s="17">
        <v>25578.612420000001</v>
      </c>
      <c r="X583" s="17">
        <v>15837</v>
      </c>
      <c r="Y583" s="17">
        <v>69.212999999999994</v>
      </c>
      <c r="Z583" s="17">
        <v>-106.435</v>
      </c>
    </row>
    <row r="584" spans="1:26" x14ac:dyDescent="0.2">
      <c r="A584" s="27">
        <v>44768</v>
      </c>
      <c r="B584" s="17">
        <v>1345.1420000000001</v>
      </c>
      <c r="C584" s="14">
        <v>16.149999999999999</v>
      </c>
      <c r="D584" s="17">
        <v>-103</v>
      </c>
      <c r="E584" s="17">
        <v>74.25</v>
      </c>
      <c r="F584" s="17">
        <v>295.10500000000002</v>
      </c>
      <c r="G584" s="17">
        <v>811.5</v>
      </c>
      <c r="H584" s="17">
        <v>97.078000000000003</v>
      </c>
      <c r="I584" s="17">
        <v>84.748000000000005</v>
      </c>
      <c r="J584" s="17">
        <v>3633</v>
      </c>
      <c r="K584" s="17">
        <v>410.2</v>
      </c>
      <c r="L584" s="17">
        <v>0.33500000000000002</v>
      </c>
      <c r="M584" s="17">
        <v>637.25</v>
      </c>
      <c r="N584" s="17">
        <v>658</v>
      </c>
      <c r="O584" s="17">
        <v>60346.3</v>
      </c>
      <c r="P584" s="17">
        <v>1681.5</v>
      </c>
      <c r="Q584" s="17">
        <v>-17.079999999999998</v>
      </c>
      <c r="R584" s="17">
        <v>24461.241999999998</v>
      </c>
      <c r="S584" s="17">
        <v>72.599999999999994</v>
      </c>
      <c r="T584" s="17">
        <v>-5.71</v>
      </c>
      <c r="U584" s="17">
        <v>-0.20250000000000001</v>
      </c>
      <c r="V584" s="17">
        <v>-2.2799999999999998</v>
      </c>
      <c r="W584" s="17">
        <v>25578.612420000001</v>
      </c>
      <c r="X584" s="17">
        <v>11362</v>
      </c>
      <c r="Y584" s="17">
        <v>68.734999999999999</v>
      </c>
      <c r="Z584" s="17">
        <v>-105.185</v>
      </c>
    </row>
    <row r="585" spans="1:26" x14ac:dyDescent="0.2">
      <c r="A585" s="27">
        <v>44767</v>
      </c>
      <c r="B585" s="17">
        <v>1338.9079999999999</v>
      </c>
      <c r="C585" s="14">
        <v>16.399999999999999</v>
      </c>
      <c r="D585" s="17">
        <v>-94.5</v>
      </c>
      <c r="E585" s="17">
        <v>74.900000000000006</v>
      </c>
      <c r="F585" s="17">
        <v>293</v>
      </c>
      <c r="G585" s="17">
        <v>779.99699999999996</v>
      </c>
      <c r="H585" s="17">
        <v>97</v>
      </c>
      <c r="I585" s="17">
        <v>65.498000000000005</v>
      </c>
      <c r="J585" s="17">
        <v>3620</v>
      </c>
      <c r="K585" s="17">
        <v>395.2</v>
      </c>
      <c r="L585" s="17">
        <v>0.3745</v>
      </c>
      <c r="M585" s="17">
        <v>610.29999999999995</v>
      </c>
      <c r="N585" s="17">
        <v>658.53747999999996</v>
      </c>
      <c r="O585" s="17">
        <v>52488.800000000003</v>
      </c>
      <c r="P585" s="17">
        <v>1727</v>
      </c>
      <c r="Q585" s="17">
        <v>-16.125</v>
      </c>
      <c r="R585" s="17">
        <v>22255.859</v>
      </c>
      <c r="S585" s="17">
        <v>71.349999999999994</v>
      </c>
      <c r="T585" s="17">
        <v>-4.84</v>
      </c>
      <c r="U585" s="17">
        <v>-0.2278</v>
      </c>
      <c r="V585" s="17">
        <v>-2.4900000000000002</v>
      </c>
      <c r="W585" s="17">
        <v>27154.083320000002</v>
      </c>
      <c r="X585" s="17">
        <v>10865.7</v>
      </c>
      <c r="Y585" s="17">
        <v>69.150000000000006</v>
      </c>
      <c r="Z585" s="17">
        <v>-104.94799999999999</v>
      </c>
    </row>
    <row r="586" spans="1:26" x14ac:dyDescent="0.2">
      <c r="A586" s="27">
        <v>44764</v>
      </c>
      <c r="B586" s="17">
        <v>1350.5</v>
      </c>
      <c r="C586" s="14">
        <v>16.324999999999999</v>
      </c>
      <c r="D586" s="17">
        <v>-79.974999999999994</v>
      </c>
      <c r="E586" s="17">
        <v>76.575000000000003</v>
      </c>
      <c r="F586" s="17">
        <v>302.47000000000003</v>
      </c>
      <c r="G586" s="17">
        <v>790</v>
      </c>
      <c r="H586" s="17">
        <v>115.64</v>
      </c>
      <c r="I586" s="17">
        <v>116.749</v>
      </c>
      <c r="J586" s="17">
        <v>3631.67</v>
      </c>
      <c r="K586" s="17">
        <v>395</v>
      </c>
      <c r="L586" s="17">
        <v>0.4425</v>
      </c>
      <c r="M586" s="17">
        <v>600.91999999999996</v>
      </c>
      <c r="N586" s="17">
        <v>665.13</v>
      </c>
      <c r="O586" s="17">
        <v>41168.300000000003</v>
      </c>
      <c r="P586" s="17">
        <v>1714</v>
      </c>
      <c r="Q586" s="17">
        <v>-15.5</v>
      </c>
      <c r="R586" s="17">
        <v>21532.697</v>
      </c>
      <c r="S586" s="17">
        <v>73.58</v>
      </c>
      <c r="T586" s="17">
        <v>-4.8499999999999996</v>
      </c>
      <c r="U586" s="17">
        <v>-0.2</v>
      </c>
      <c r="V586" s="17">
        <v>-2</v>
      </c>
      <c r="W586" s="17">
        <v>25899.512849999999</v>
      </c>
      <c r="X586" s="17">
        <v>11586.4</v>
      </c>
      <c r="Y586" s="17">
        <v>68.468999999999994</v>
      </c>
      <c r="Z586" s="17">
        <v>-103.49299999999999</v>
      </c>
    </row>
    <row r="587" spans="1:26" x14ac:dyDescent="0.2">
      <c r="A587" s="27">
        <v>44763</v>
      </c>
      <c r="B587" s="17">
        <v>1348.5519999999999</v>
      </c>
      <c r="C587" s="14">
        <v>16.103000000000002</v>
      </c>
      <c r="D587" s="17">
        <v>-85</v>
      </c>
      <c r="E587" s="17">
        <v>73.915000000000006</v>
      </c>
      <c r="F587" s="17">
        <v>302.05200000000002</v>
      </c>
      <c r="G587" s="17">
        <v>795.29499999999996</v>
      </c>
      <c r="H587" s="17">
        <v>151.93799999999999</v>
      </c>
      <c r="I587" s="17">
        <v>171.00299999999999</v>
      </c>
      <c r="J587" s="17">
        <v>3662</v>
      </c>
      <c r="K587" s="17">
        <v>400.2</v>
      </c>
      <c r="L587" s="17">
        <v>0.435</v>
      </c>
      <c r="M587" s="17">
        <v>586.99</v>
      </c>
      <c r="N587" s="17">
        <v>662.90002000000004</v>
      </c>
      <c r="O587" s="17">
        <v>41322.5</v>
      </c>
      <c r="P587" s="17">
        <v>1645.2</v>
      </c>
      <c r="Q587" s="17">
        <v>-12.89</v>
      </c>
      <c r="R587" s="17">
        <v>21735.919999999998</v>
      </c>
      <c r="S587" s="17">
        <v>75</v>
      </c>
      <c r="T587" s="17">
        <v>-5.22</v>
      </c>
      <c r="U587" s="17">
        <v>-0.19120000000000001</v>
      </c>
      <c r="V587" s="17">
        <v>-1.86</v>
      </c>
      <c r="W587" s="17">
        <v>36865.016109999997</v>
      </c>
      <c r="X587" s="17">
        <v>11493.3</v>
      </c>
      <c r="Y587" s="17">
        <v>67.908000000000001</v>
      </c>
      <c r="Z587" s="17">
        <v>-103.25</v>
      </c>
    </row>
    <row r="588" spans="1:26" x14ac:dyDescent="0.2">
      <c r="A588" s="27">
        <v>44762</v>
      </c>
      <c r="B588" s="17">
        <v>1332.0730000000001</v>
      </c>
      <c r="C588" s="14">
        <v>14.835000000000001</v>
      </c>
      <c r="D588" s="17">
        <v>-88</v>
      </c>
      <c r="E588" s="17">
        <v>72.849999999999994</v>
      </c>
      <c r="F588" s="17">
        <v>302.95</v>
      </c>
      <c r="G588" s="17">
        <v>805.5</v>
      </c>
      <c r="H588" s="17">
        <v>124.218</v>
      </c>
      <c r="I588" s="17">
        <v>100.25</v>
      </c>
      <c r="J588" s="17">
        <v>3701.67</v>
      </c>
      <c r="K588" s="17">
        <v>400.2</v>
      </c>
      <c r="L588" s="17">
        <v>0.44400000000000001</v>
      </c>
      <c r="M588" s="17">
        <v>586.72</v>
      </c>
      <c r="N588" s="17">
        <v>689.87653</v>
      </c>
      <c r="O588" s="17">
        <v>39468.800000000003</v>
      </c>
      <c r="P588" s="17">
        <v>1574.5</v>
      </c>
      <c r="Q588" s="17">
        <v>-13.313000000000001</v>
      </c>
      <c r="R588" s="17">
        <v>21501.945</v>
      </c>
      <c r="S588" s="17">
        <v>78.5</v>
      </c>
      <c r="T588" s="17">
        <v>-5</v>
      </c>
      <c r="U588" s="17">
        <v>-0.21729999999999999</v>
      </c>
      <c r="V588" s="17">
        <v>-2.4049999999999998</v>
      </c>
      <c r="W588" s="17">
        <v>32503.214810000001</v>
      </c>
      <c r="X588" s="17">
        <v>10488.5</v>
      </c>
      <c r="Y588" s="17">
        <v>71.314999999999998</v>
      </c>
      <c r="Z588" s="17">
        <v>-104.467</v>
      </c>
    </row>
    <row r="589" spans="1:26" x14ac:dyDescent="0.2">
      <c r="A589" s="27">
        <v>44761</v>
      </c>
      <c r="B589" s="17">
        <v>1337.1189999999999</v>
      </c>
      <c r="C589" s="14">
        <v>14.75</v>
      </c>
      <c r="D589" s="17">
        <v>-98.25</v>
      </c>
      <c r="E589" s="17">
        <v>71.55</v>
      </c>
      <c r="F589" s="17">
        <v>305</v>
      </c>
      <c r="G589" s="17">
        <v>811.71299999999997</v>
      </c>
      <c r="H589" s="17">
        <v>127.423</v>
      </c>
      <c r="I589" s="17">
        <v>69.251000000000005</v>
      </c>
      <c r="J589" s="17">
        <v>3623</v>
      </c>
      <c r="K589" s="17">
        <v>405.2</v>
      </c>
      <c r="L589" s="17">
        <v>0.45500000000000002</v>
      </c>
      <c r="M589" s="17">
        <v>570.02499999999998</v>
      </c>
      <c r="N589" s="17">
        <v>700.62</v>
      </c>
      <c r="O589" s="17">
        <v>41350.5</v>
      </c>
      <c r="P589" s="17">
        <v>1543</v>
      </c>
      <c r="Q589" s="17">
        <v>-13.904999999999999</v>
      </c>
      <c r="R589" s="17">
        <v>21793.175999999999</v>
      </c>
      <c r="S589" s="17">
        <v>73</v>
      </c>
      <c r="T589" s="17">
        <v>-4</v>
      </c>
      <c r="U589" s="17">
        <v>-0.19</v>
      </c>
      <c r="V589" s="17">
        <v>-2.2749999999999999</v>
      </c>
      <c r="W589" s="17">
        <v>32659.613270000002</v>
      </c>
      <c r="X589" s="17">
        <v>10521</v>
      </c>
      <c r="Y589" s="17">
        <v>69.72</v>
      </c>
      <c r="Z589" s="17">
        <v>-102.15</v>
      </c>
    </row>
    <row r="590" spans="1:26" x14ac:dyDescent="0.2">
      <c r="A590" s="27">
        <v>44760</v>
      </c>
      <c r="B590" s="17">
        <v>1351.569</v>
      </c>
      <c r="C590" s="14">
        <v>14.1</v>
      </c>
      <c r="D590" s="17">
        <v>-99.998000000000005</v>
      </c>
      <c r="E590" s="17">
        <v>71</v>
      </c>
      <c r="F590" s="17">
        <v>307.5</v>
      </c>
      <c r="G590" s="17">
        <v>934.82</v>
      </c>
      <c r="H590" s="17">
        <v>127.998</v>
      </c>
      <c r="I590" s="17">
        <v>47.75</v>
      </c>
      <c r="J590" s="17">
        <v>3606.6660000000002</v>
      </c>
      <c r="K590" s="17">
        <v>410.1</v>
      </c>
      <c r="L590" s="17">
        <v>0.5</v>
      </c>
      <c r="M590" s="17">
        <v>582.53</v>
      </c>
      <c r="N590" s="17">
        <v>710</v>
      </c>
      <c r="O590" s="17">
        <v>47050</v>
      </c>
      <c r="P590" s="17">
        <v>1510.4</v>
      </c>
      <c r="Q590" s="17">
        <v>-14.89</v>
      </c>
      <c r="R590" s="17">
        <v>21337.43</v>
      </c>
      <c r="S590" s="17">
        <v>72.5</v>
      </c>
      <c r="T590" s="17">
        <v>-5.5</v>
      </c>
      <c r="U590" s="17">
        <v>-0.1915</v>
      </c>
      <c r="V590" s="17">
        <v>-2.12</v>
      </c>
      <c r="W590" s="17">
        <v>32180.634699999999</v>
      </c>
      <c r="X590" s="17">
        <v>9752.6</v>
      </c>
      <c r="Y590" s="17">
        <v>70.597999999999999</v>
      </c>
      <c r="Z590" s="17">
        <v>-101.92</v>
      </c>
    </row>
    <row r="591" spans="1:26" x14ac:dyDescent="0.2">
      <c r="A591" s="27">
        <v>44757</v>
      </c>
      <c r="B591" s="17">
        <v>1347.1949999999999</v>
      </c>
      <c r="C591" s="14">
        <v>15.625</v>
      </c>
      <c r="D591" s="17">
        <v>-96.2</v>
      </c>
      <c r="E591" s="17">
        <v>69</v>
      </c>
      <c r="F591" s="17">
        <v>310.08999999999997</v>
      </c>
      <c r="G591" s="17">
        <v>994.63</v>
      </c>
      <c r="H591" s="17">
        <v>198.74799999999999</v>
      </c>
      <c r="I591" s="17">
        <v>88.748999999999995</v>
      </c>
      <c r="J591" s="17">
        <v>3632.5</v>
      </c>
      <c r="K591" s="17">
        <v>415</v>
      </c>
      <c r="L591" s="17">
        <v>0.53500000000000003</v>
      </c>
      <c r="M591" s="17">
        <v>646.88</v>
      </c>
      <c r="N591" s="17">
        <v>712.53003000000001</v>
      </c>
      <c r="O591" s="17">
        <v>47005</v>
      </c>
      <c r="P591" s="17">
        <v>1499.9</v>
      </c>
      <c r="Q591" s="17">
        <v>-14.007999999999999</v>
      </c>
      <c r="R591" s="17">
        <v>21673.963</v>
      </c>
      <c r="S591" s="17">
        <v>69.8</v>
      </c>
      <c r="T591" s="17">
        <v>-6.2450000000000001</v>
      </c>
      <c r="U591" s="17">
        <v>-0.16200000000000001</v>
      </c>
      <c r="V591" s="17">
        <v>-2.3199999999999998</v>
      </c>
      <c r="W591" s="17">
        <v>32755.894530000001</v>
      </c>
      <c r="X591" s="17">
        <v>10389.5</v>
      </c>
      <c r="Y591" s="17">
        <v>70.254999999999995</v>
      </c>
      <c r="Z591" s="17">
        <v>-102.5</v>
      </c>
    </row>
    <row r="592" spans="1:26" x14ac:dyDescent="0.2">
      <c r="A592" s="27">
        <v>44756</v>
      </c>
      <c r="B592" s="17">
        <v>1358.335</v>
      </c>
      <c r="C592" s="14">
        <v>18.100000000000001</v>
      </c>
      <c r="D592" s="17">
        <v>-105</v>
      </c>
      <c r="E592" s="17">
        <v>68.2</v>
      </c>
      <c r="F592" s="17">
        <v>315</v>
      </c>
      <c r="G592" s="17">
        <v>1024.145</v>
      </c>
      <c r="H592" s="17">
        <v>115</v>
      </c>
      <c r="I592" s="17">
        <v>153.499</v>
      </c>
      <c r="J592" s="17">
        <v>3625.8330000000001</v>
      </c>
      <c r="K592" s="17">
        <v>420</v>
      </c>
      <c r="L592" s="17">
        <v>0.60499999999999998</v>
      </c>
      <c r="M592" s="17">
        <v>719.56</v>
      </c>
      <c r="N592" s="17">
        <v>693.96545000000003</v>
      </c>
      <c r="O592" s="17">
        <v>53405.5</v>
      </c>
      <c r="P592" s="17">
        <v>1465.5</v>
      </c>
      <c r="Q592" s="17">
        <v>-16.75</v>
      </c>
      <c r="R592" s="17">
        <v>21813.449000000001</v>
      </c>
      <c r="S592" s="17">
        <v>67</v>
      </c>
      <c r="T592" s="17">
        <v>-7.63</v>
      </c>
      <c r="U592" s="17">
        <v>-0.155</v>
      </c>
      <c r="V592" s="17">
        <v>-2.5449999999999999</v>
      </c>
      <c r="W592" s="17">
        <v>31365.054520000002</v>
      </c>
      <c r="X592" s="17">
        <v>9709</v>
      </c>
      <c r="Y592" s="17">
        <v>70.001000000000005</v>
      </c>
      <c r="Z592" s="17">
        <v>-104.887</v>
      </c>
    </row>
    <row r="593" spans="1:26" x14ac:dyDescent="0.2">
      <c r="A593" s="27">
        <v>44755</v>
      </c>
      <c r="B593" s="17">
        <v>1344.5229999999999</v>
      </c>
      <c r="C593" s="14">
        <v>17.088999999999999</v>
      </c>
      <c r="D593" s="17">
        <v>-80</v>
      </c>
      <c r="E593" s="17">
        <v>66.852000000000004</v>
      </c>
      <c r="F593" s="17">
        <v>331.5</v>
      </c>
      <c r="G593" s="17">
        <v>1040.5</v>
      </c>
      <c r="H593" s="17">
        <v>75.5</v>
      </c>
      <c r="I593" s="17">
        <v>59.5</v>
      </c>
      <c r="J593" s="17">
        <v>3680</v>
      </c>
      <c r="K593" s="17">
        <v>420.1</v>
      </c>
      <c r="L593" s="17">
        <v>0.47499999999999998</v>
      </c>
      <c r="M593" s="17">
        <v>711.19</v>
      </c>
      <c r="N593" s="17">
        <v>683.41998000000001</v>
      </c>
      <c r="O593" s="17">
        <v>53579</v>
      </c>
      <c r="P593" s="17">
        <v>1416.5</v>
      </c>
      <c r="Q593" s="17">
        <v>-17.007999999999999</v>
      </c>
      <c r="R593" s="17">
        <v>21153.414000000001</v>
      </c>
      <c r="S593" s="17">
        <v>72.099999999999994</v>
      </c>
      <c r="T593" s="17">
        <v>-6.29</v>
      </c>
      <c r="U593" s="17">
        <v>-0.16930000000000001</v>
      </c>
      <c r="V593" s="17">
        <v>-2.3969999999999998</v>
      </c>
      <c r="W593" s="17">
        <v>29679.95276</v>
      </c>
      <c r="X593" s="17">
        <v>7747.6</v>
      </c>
      <c r="Y593" s="17">
        <v>73.64</v>
      </c>
      <c r="Z593" s="17">
        <v>-105.4</v>
      </c>
    </row>
    <row r="594" spans="1:26" x14ac:dyDescent="0.2">
      <c r="A594" s="27">
        <v>44754</v>
      </c>
      <c r="B594" s="17">
        <v>1383.895</v>
      </c>
      <c r="C594" s="14">
        <v>17.899999999999999</v>
      </c>
      <c r="D594" s="17">
        <v>-43.003</v>
      </c>
      <c r="E594" s="17">
        <v>68.497</v>
      </c>
      <c r="F594" s="17">
        <v>337.5</v>
      </c>
      <c r="G594" s="17">
        <v>1003.902</v>
      </c>
      <c r="H594" s="17">
        <v>90.02</v>
      </c>
      <c r="I594" s="17">
        <v>27.498999999999999</v>
      </c>
      <c r="J594" s="17">
        <v>3661.5</v>
      </c>
      <c r="K594" s="17">
        <v>425.2</v>
      </c>
      <c r="L594" s="17">
        <v>0.49</v>
      </c>
      <c r="M594" s="17">
        <v>645.01</v>
      </c>
      <c r="N594" s="17">
        <v>689.84496999999999</v>
      </c>
      <c r="O594" s="17">
        <v>56615.8</v>
      </c>
      <c r="P594" s="17">
        <v>1400.7</v>
      </c>
      <c r="Q594" s="17">
        <v>-16.577999999999999</v>
      </c>
      <c r="R594" s="17">
        <v>21188.991999999998</v>
      </c>
      <c r="S594" s="17">
        <v>70.5</v>
      </c>
      <c r="T594" s="17">
        <v>-6.92</v>
      </c>
      <c r="U594" s="17">
        <v>-0.1507</v>
      </c>
      <c r="V594" s="17">
        <v>-2.1949999999999998</v>
      </c>
      <c r="W594" s="17">
        <v>32136.69328</v>
      </c>
      <c r="X594" s="17">
        <v>8100</v>
      </c>
      <c r="Y594" s="17">
        <v>68.25</v>
      </c>
      <c r="Z594" s="17">
        <v>-95.04</v>
      </c>
    </row>
    <row r="595" spans="1:26" x14ac:dyDescent="0.2">
      <c r="A595" s="27">
        <v>44753</v>
      </c>
      <c r="B595" s="17">
        <v>1375.7080000000001</v>
      </c>
      <c r="C595" s="14">
        <v>18.850000000000001</v>
      </c>
      <c r="D595" s="17">
        <v>-40.409999999999997</v>
      </c>
      <c r="E595" s="17">
        <v>68.5</v>
      </c>
      <c r="F595" s="17">
        <v>327.60000000000002</v>
      </c>
      <c r="G595" s="17">
        <v>932.37</v>
      </c>
      <c r="H595" s="17">
        <v>63.164999999999999</v>
      </c>
      <c r="I595" s="17">
        <v>53.005000000000003</v>
      </c>
      <c r="J595" s="17">
        <v>3552.5</v>
      </c>
      <c r="K595" s="17">
        <v>395.2</v>
      </c>
      <c r="L595" s="17">
        <v>0.42499999999999999</v>
      </c>
      <c r="M595" s="17">
        <v>614.73500000000001</v>
      </c>
      <c r="N595" s="17">
        <v>690.21996999999999</v>
      </c>
      <c r="O595" s="17">
        <v>54831</v>
      </c>
      <c r="P595" s="17">
        <v>1371.5</v>
      </c>
      <c r="Q595" s="17">
        <v>-15.568</v>
      </c>
      <c r="R595" s="17">
        <v>21267.976999999999</v>
      </c>
      <c r="S595" s="17">
        <v>65</v>
      </c>
      <c r="T595" s="17">
        <v>-6.76</v>
      </c>
      <c r="U595" s="17">
        <v>-0.1605</v>
      </c>
      <c r="V595" s="17">
        <v>-2.4950000000000001</v>
      </c>
      <c r="W595" s="17">
        <v>29699.94299</v>
      </c>
      <c r="X595" s="17">
        <v>7936.3</v>
      </c>
      <c r="Y595" s="17">
        <v>67.435000000000002</v>
      </c>
      <c r="Z595" s="17">
        <v>-94.018000000000001</v>
      </c>
    </row>
    <row r="596" spans="1:26" x14ac:dyDescent="0.2">
      <c r="A596" s="27">
        <v>44750</v>
      </c>
      <c r="B596" s="17">
        <v>1369.05</v>
      </c>
      <c r="C596" s="14">
        <v>18</v>
      </c>
      <c r="D596" s="17">
        <v>-35.774999999999999</v>
      </c>
      <c r="E596" s="17">
        <v>67.349999999999994</v>
      </c>
      <c r="F596" s="17">
        <v>355</v>
      </c>
      <c r="G596" s="17">
        <v>922.5</v>
      </c>
      <c r="H596" s="17">
        <v>51.7</v>
      </c>
      <c r="I596" s="17">
        <v>34.752000000000002</v>
      </c>
      <c r="J596" s="17">
        <v>3505.0050000000001</v>
      </c>
      <c r="K596" s="17">
        <v>390.1</v>
      </c>
      <c r="L596" s="17">
        <v>0.42949999999999999</v>
      </c>
      <c r="M596" s="17">
        <v>621.745</v>
      </c>
      <c r="N596" s="17">
        <v>689.96496999999999</v>
      </c>
      <c r="O596" s="17">
        <v>63635.5</v>
      </c>
      <c r="P596" s="17">
        <v>1449.8</v>
      </c>
      <c r="Q596" s="17">
        <v>-15.843</v>
      </c>
      <c r="R596" s="17">
        <v>21159.197</v>
      </c>
      <c r="S596" s="17">
        <v>66.05</v>
      </c>
      <c r="T596" s="17">
        <v>-6.8650000000000002</v>
      </c>
      <c r="U596" s="17">
        <v>-0.16320000000000001</v>
      </c>
      <c r="V596" s="17">
        <v>-2.5</v>
      </c>
      <c r="W596" s="17">
        <v>32803.195319999999</v>
      </c>
      <c r="X596" s="17">
        <v>7987.5</v>
      </c>
      <c r="Y596" s="17">
        <v>68.375</v>
      </c>
      <c r="Z596" s="17">
        <v>-92.67</v>
      </c>
    </row>
    <row r="597" spans="1:26" x14ac:dyDescent="0.2">
      <c r="A597" s="27">
        <v>44749</v>
      </c>
      <c r="B597" s="17">
        <v>1401.2070000000001</v>
      </c>
      <c r="C597" s="14">
        <v>17.745000000000001</v>
      </c>
      <c r="D597" s="17">
        <v>-45</v>
      </c>
      <c r="E597" s="17">
        <v>69.346000000000004</v>
      </c>
      <c r="F597" s="17">
        <v>370</v>
      </c>
      <c r="G597" s="17">
        <v>933.72699999999998</v>
      </c>
      <c r="H597" s="17">
        <v>57.942999999999998</v>
      </c>
      <c r="I597" s="17">
        <v>69.498999999999995</v>
      </c>
      <c r="J597" s="17">
        <v>3524.165</v>
      </c>
      <c r="K597" s="17">
        <v>390.1</v>
      </c>
      <c r="L597" s="17">
        <v>0.44500000000000001</v>
      </c>
      <c r="M597" s="17">
        <v>639.5</v>
      </c>
      <c r="N597" s="17">
        <v>707.39184999999998</v>
      </c>
      <c r="O597" s="17">
        <v>65015.5</v>
      </c>
      <c r="P597" s="17">
        <v>1439</v>
      </c>
      <c r="Q597" s="17">
        <v>-14.06</v>
      </c>
      <c r="R597" s="17">
        <v>21006.715</v>
      </c>
      <c r="S597" s="17">
        <v>67</v>
      </c>
      <c r="T597" s="17">
        <v>-5.96</v>
      </c>
      <c r="U597" s="17">
        <v>-0.17499999999999999</v>
      </c>
      <c r="V597" s="17">
        <v>-2.5499999999999998</v>
      </c>
      <c r="W597" s="17">
        <v>32203.06439</v>
      </c>
      <c r="X597" s="17">
        <v>8039.3</v>
      </c>
      <c r="Y597" s="17">
        <v>67.423000000000002</v>
      </c>
      <c r="Z597" s="17">
        <v>-90.885000000000005</v>
      </c>
    </row>
    <row r="598" spans="1:26" x14ac:dyDescent="0.2">
      <c r="A598" s="27">
        <v>44748</v>
      </c>
      <c r="B598" s="17">
        <v>1446.0519999999999</v>
      </c>
      <c r="C598" s="14">
        <v>18.3</v>
      </c>
      <c r="D598" s="17">
        <v>-25</v>
      </c>
      <c r="E598" s="17">
        <v>70.2</v>
      </c>
      <c r="F598" s="17">
        <v>312.5</v>
      </c>
      <c r="G598" s="17">
        <v>821.5</v>
      </c>
      <c r="H598" s="17">
        <v>77.313000000000002</v>
      </c>
      <c r="I598" s="17">
        <v>82.998000000000005</v>
      </c>
      <c r="J598" s="17">
        <v>3683</v>
      </c>
      <c r="K598" s="17">
        <v>365.2</v>
      </c>
      <c r="L598" s="17">
        <v>0.46500000000000002</v>
      </c>
      <c r="M598" s="17">
        <v>652.22500000000002</v>
      </c>
      <c r="N598" s="17">
        <v>709.70299999999997</v>
      </c>
      <c r="O598" s="17">
        <v>71422.5</v>
      </c>
      <c r="P598" s="17">
        <v>1533</v>
      </c>
      <c r="Q598" s="17">
        <v>-10.395</v>
      </c>
      <c r="R598" s="17">
        <v>20044.254000000001</v>
      </c>
      <c r="S598" s="17">
        <v>71.3</v>
      </c>
      <c r="T598" s="17">
        <v>-6.88</v>
      </c>
      <c r="U598" s="17">
        <v>-0.1653</v>
      </c>
      <c r="V598" s="17">
        <v>-2.65</v>
      </c>
      <c r="W598" s="17">
        <v>33261.414120000001</v>
      </c>
      <c r="X598" s="17">
        <v>8609.1</v>
      </c>
      <c r="Y598" s="17">
        <v>71.013000000000005</v>
      </c>
      <c r="Z598" s="17">
        <v>-93.863</v>
      </c>
    </row>
    <row r="599" spans="1:26" x14ac:dyDescent="0.2">
      <c r="A599" s="27">
        <v>44747</v>
      </c>
      <c r="B599" s="17">
        <v>1416.5</v>
      </c>
      <c r="C599" s="14">
        <v>17.55</v>
      </c>
      <c r="D599" s="17">
        <v>5.17</v>
      </c>
      <c r="E599" s="17">
        <v>68.899000000000001</v>
      </c>
      <c r="F599" s="17">
        <v>302.5</v>
      </c>
      <c r="G599" s="17">
        <v>670</v>
      </c>
      <c r="H599" s="17">
        <v>65.207999999999998</v>
      </c>
      <c r="I599" s="17">
        <v>99.497</v>
      </c>
      <c r="J599" s="17">
        <v>3540</v>
      </c>
      <c r="K599" s="17">
        <v>360.2</v>
      </c>
      <c r="L599" s="17">
        <v>0.44500000000000001</v>
      </c>
      <c r="M599" s="17">
        <v>580</v>
      </c>
      <c r="N599" s="17">
        <v>678.93871999999999</v>
      </c>
      <c r="O599" s="17">
        <v>93319</v>
      </c>
      <c r="P599" s="17">
        <v>1459.5</v>
      </c>
      <c r="Q599" s="17">
        <v>-8</v>
      </c>
      <c r="R599" s="17">
        <v>18751</v>
      </c>
      <c r="S599" s="17">
        <v>68</v>
      </c>
      <c r="T599" s="17">
        <v>-8.0449999999999999</v>
      </c>
      <c r="U599" s="17">
        <v>-0.16250000000000001</v>
      </c>
      <c r="V599" s="17">
        <v>-2.8250000000000002</v>
      </c>
      <c r="W599" s="17">
        <v>31903.083879999998</v>
      </c>
      <c r="X599" s="17">
        <v>8723.4</v>
      </c>
      <c r="Y599" s="17">
        <v>68.290000000000006</v>
      </c>
      <c r="Z599" s="17">
        <v>-88.867000000000004</v>
      </c>
    </row>
    <row r="600" spans="1:26" x14ac:dyDescent="0.2">
      <c r="A600" s="27">
        <v>44746</v>
      </c>
      <c r="B600" s="17">
        <v>1401.0530000000001</v>
      </c>
      <c r="C600" s="14">
        <v>17.3</v>
      </c>
      <c r="D600" s="17">
        <v>35</v>
      </c>
      <c r="E600" s="17">
        <v>70</v>
      </c>
      <c r="F600" s="17">
        <v>302.41500000000002</v>
      </c>
      <c r="G600" s="17">
        <v>576.5</v>
      </c>
      <c r="H600" s="17">
        <v>59.273000000000003</v>
      </c>
      <c r="I600" s="17">
        <v>59.948</v>
      </c>
      <c r="J600" s="17">
        <v>3512.5</v>
      </c>
      <c r="K600" s="17">
        <v>357.6</v>
      </c>
      <c r="L600" s="17">
        <v>0.42749999999999999</v>
      </c>
      <c r="M600" s="17">
        <v>569</v>
      </c>
      <c r="N600" s="17">
        <v>653.52502000000004</v>
      </c>
      <c r="O600" s="17">
        <v>106057.5</v>
      </c>
      <c r="P600" s="17">
        <v>1495</v>
      </c>
      <c r="Q600" s="17">
        <v>-9.016</v>
      </c>
      <c r="R600" s="17">
        <v>17277.195</v>
      </c>
      <c r="S600" s="17">
        <v>64.75</v>
      </c>
      <c r="T600" s="17">
        <v>-8.0050000000000008</v>
      </c>
      <c r="U600" s="17">
        <v>-0.1832</v>
      </c>
      <c r="V600" s="17">
        <v>-2.93</v>
      </c>
      <c r="W600" s="17">
        <v>30016.484049999999</v>
      </c>
      <c r="X600" s="17">
        <v>9281.5</v>
      </c>
      <c r="Y600" s="17">
        <v>69.605000000000004</v>
      </c>
      <c r="Z600" s="17">
        <v>-88.92</v>
      </c>
    </row>
    <row r="601" spans="1:26" x14ac:dyDescent="0.2">
      <c r="A601" s="27">
        <v>44743</v>
      </c>
      <c r="B601" s="17">
        <v>1403.423</v>
      </c>
      <c r="C601" s="14">
        <v>17.77</v>
      </c>
      <c r="D601" s="17">
        <v>48.25</v>
      </c>
      <c r="E601" s="17">
        <v>69.5</v>
      </c>
      <c r="F601" s="17">
        <v>292.33499999999998</v>
      </c>
      <c r="G601" s="17">
        <v>576.5</v>
      </c>
      <c r="H601" s="17">
        <v>60.472999999999999</v>
      </c>
      <c r="I601" s="17">
        <v>113.001</v>
      </c>
      <c r="J601" s="17">
        <v>3504.05</v>
      </c>
      <c r="K601" s="17">
        <v>360</v>
      </c>
      <c r="L601" s="17">
        <v>0.5</v>
      </c>
      <c r="M601" s="17">
        <v>568.35500000000002</v>
      </c>
      <c r="N601" s="17">
        <v>670.9873</v>
      </c>
      <c r="O601" s="17">
        <v>105380</v>
      </c>
      <c r="P601" s="17">
        <v>1537.5</v>
      </c>
      <c r="Q601" s="17">
        <v>-7.7539999999999996</v>
      </c>
      <c r="R601" s="17">
        <v>15468.117</v>
      </c>
      <c r="S601" s="17">
        <v>66.900000000000006</v>
      </c>
      <c r="T601" s="17">
        <v>-9.9499999999999993</v>
      </c>
      <c r="U601" s="17">
        <v>-0.17100000000000001</v>
      </c>
      <c r="V601" s="17">
        <v>-3.0950000000000002</v>
      </c>
      <c r="W601" s="17">
        <v>30534.974340000001</v>
      </c>
      <c r="X601" s="17">
        <v>9098.2999999999993</v>
      </c>
      <c r="Y601" s="17">
        <v>69.177000000000007</v>
      </c>
      <c r="Z601" s="17">
        <v>-88.55</v>
      </c>
    </row>
    <row r="602" spans="1:26" x14ac:dyDescent="0.2">
      <c r="A602" s="27">
        <v>44742</v>
      </c>
      <c r="B602" s="17">
        <v>1381.123</v>
      </c>
      <c r="C602" s="14">
        <v>17.614999999999998</v>
      </c>
      <c r="D602" s="17">
        <v>43.79</v>
      </c>
      <c r="E602" s="17">
        <v>67.938000000000002</v>
      </c>
      <c r="F602" s="17">
        <v>292.5</v>
      </c>
      <c r="G602" s="17">
        <v>574.36</v>
      </c>
      <c r="H602" s="17">
        <v>76.763000000000005</v>
      </c>
      <c r="I602" s="17">
        <v>55.499000000000002</v>
      </c>
      <c r="J602" s="17">
        <v>3476.4</v>
      </c>
      <c r="K602" s="17">
        <v>365</v>
      </c>
      <c r="L602" s="17">
        <v>0.39650000000000002</v>
      </c>
      <c r="M602" s="17">
        <v>574</v>
      </c>
      <c r="N602" s="17">
        <v>675.53985999999998</v>
      </c>
      <c r="O602" s="17">
        <v>99045.5</v>
      </c>
      <c r="P602" s="17">
        <v>1528</v>
      </c>
      <c r="Q602" s="17">
        <v>-11.77</v>
      </c>
      <c r="R602" s="17">
        <v>14218.975</v>
      </c>
      <c r="S602" s="17">
        <v>64.8</v>
      </c>
      <c r="T602" s="17">
        <v>-9.3949999999999996</v>
      </c>
      <c r="U602" s="17">
        <v>-0.2122</v>
      </c>
      <c r="V602" s="17">
        <v>-2.95</v>
      </c>
      <c r="W602" s="17">
        <v>29874.95278</v>
      </c>
      <c r="X602" s="17">
        <v>8972</v>
      </c>
      <c r="Y602" s="17">
        <v>69.510000000000005</v>
      </c>
      <c r="Z602" s="17">
        <v>-89.686999999999998</v>
      </c>
    </row>
    <row r="603" spans="1:26" x14ac:dyDescent="0.2">
      <c r="A603" s="27">
        <v>44741</v>
      </c>
      <c r="B603" s="17">
        <v>1350.3789999999999</v>
      </c>
      <c r="C603" s="14">
        <v>16.494</v>
      </c>
      <c r="D603" s="17">
        <v>34.97</v>
      </c>
      <c r="E603" s="17">
        <v>63.274999999999999</v>
      </c>
      <c r="F603" s="17">
        <v>302</v>
      </c>
      <c r="G603" s="17">
        <v>588.42499999999995</v>
      </c>
      <c r="H603" s="17">
        <v>45.27</v>
      </c>
      <c r="I603" s="17">
        <v>146.74700000000001</v>
      </c>
      <c r="J603" s="17">
        <v>3589.4</v>
      </c>
      <c r="K603" s="17">
        <v>355.1</v>
      </c>
      <c r="L603" s="17">
        <v>0.3755</v>
      </c>
      <c r="M603" s="17">
        <v>587.63499999999999</v>
      </c>
      <c r="N603" s="17">
        <v>706.01500999999996</v>
      </c>
      <c r="O603" s="17">
        <v>102442.3</v>
      </c>
      <c r="P603" s="17">
        <v>1576.3</v>
      </c>
      <c r="Q603" s="17">
        <v>-12.119</v>
      </c>
      <c r="R603" s="17">
        <v>14772.508</v>
      </c>
      <c r="S603" s="17">
        <v>62.497999999999998</v>
      </c>
      <c r="T603" s="17">
        <v>-8.5850000000000009</v>
      </c>
      <c r="U603" s="17">
        <v>-0.2722</v>
      </c>
      <c r="V603" s="17">
        <v>-2.8</v>
      </c>
      <c r="W603" s="17">
        <v>28564.003410000001</v>
      </c>
      <c r="X603" s="17">
        <v>9180</v>
      </c>
      <c r="Y603" s="17">
        <v>70.260000000000005</v>
      </c>
      <c r="Z603" s="17">
        <v>-91.113</v>
      </c>
    </row>
    <row r="604" spans="1:26" x14ac:dyDescent="0.2">
      <c r="A604" s="27">
        <v>44740</v>
      </c>
      <c r="B604" s="17">
        <v>1368.0530000000001</v>
      </c>
      <c r="C604" s="14">
        <v>15.55</v>
      </c>
      <c r="D604" s="17">
        <v>40</v>
      </c>
      <c r="E604" s="17">
        <v>62.350999999999999</v>
      </c>
      <c r="F604" s="17">
        <v>295</v>
      </c>
      <c r="G604" s="17">
        <v>584.02</v>
      </c>
      <c r="H604" s="17">
        <v>43.46</v>
      </c>
      <c r="I604" s="17">
        <v>107.999</v>
      </c>
      <c r="J604" s="17">
        <v>3512.5</v>
      </c>
      <c r="K604" s="17">
        <v>355</v>
      </c>
      <c r="L604" s="17">
        <v>0.40949999999999998</v>
      </c>
      <c r="M604" s="17">
        <v>567.72</v>
      </c>
      <c r="N604" s="17">
        <v>687.70752000000005</v>
      </c>
      <c r="O604" s="17">
        <v>100962.3</v>
      </c>
      <c r="P604" s="17">
        <v>1512</v>
      </c>
      <c r="Q604" s="17">
        <v>-13.038</v>
      </c>
      <c r="R604" s="17">
        <v>15788.713</v>
      </c>
      <c r="S604" s="17">
        <v>59.5</v>
      </c>
      <c r="T604" s="17">
        <v>-6.54</v>
      </c>
      <c r="U604" s="17">
        <v>-0.32300000000000001</v>
      </c>
      <c r="V604" s="17">
        <v>-2.8980000000000001</v>
      </c>
      <c r="W604" s="17">
        <v>29277.952710000001</v>
      </c>
      <c r="X604" s="17">
        <v>6923.4</v>
      </c>
      <c r="Y604" s="17">
        <v>68.495000000000005</v>
      </c>
      <c r="Z604" s="17">
        <v>-86.915000000000006</v>
      </c>
    </row>
    <row r="605" spans="1:26" x14ac:dyDescent="0.2">
      <c r="A605" s="27">
        <v>44739</v>
      </c>
      <c r="B605" s="17">
        <v>1343.84</v>
      </c>
      <c r="C605" s="14">
        <v>15.6</v>
      </c>
      <c r="D605" s="17">
        <v>70.334999999999994</v>
      </c>
      <c r="E605" s="17">
        <v>63.127000000000002</v>
      </c>
      <c r="F605" s="17">
        <v>295</v>
      </c>
      <c r="G605" s="17">
        <v>507.54500000000002</v>
      </c>
      <c r="H605" s="17">
        <v>38.880000000000003</v>
      </c>
      <c r="I605" s="17">
        <v>71.001000000000005</v>
      </c>
      <c r="J605" s="17">
        <v>3543.75</v>
      </c>
      <c r="K605" s="17">
        <v>345</v>
      </c>
      <c r="L605" s="17">
        <v>0.41749999999999998</v>
      </c>
      <c r="M605" s="17">
        <v>553</v>
      </c>
      <c r="N605" s="17">
        <v>638.10497999999995</v>
      </c>
      <c r="O605" s="17">
        <v>98330</v>
      </c>
      <c r="P605" s="17">
        <v>1467.5</v>
      </c>
      <c r="Q605" s="17">
        <v>-12.465</v>
      </c>
      <c r="R605" s="17">
        <v>15246.072</v>
      </c>
      <c r="S605" s="17">
        <v>64.3</v>
      </c>
      <c r="T605" s="17">
        <v>-6.65</v>
      </c>
      <c r="U605" s="17">
        <v>-0.3725</v>
      </c>
      <c r="V605" s="17">
        <v>-2.94</v>
      </c>
      <c r="W605" s="17">
        <v>27519.532579999999</v>
      </c>
      <c r="X605" s="17">
        <v>7022.2</v>
      </c>
      <c r="Y605" s="17">
        <v>69.099999999999994</v>
      </c>
      <c r="Z605" s="17">
        <v>-85.99</v>
      </c>
    </row>
    <row r="606" spans="1:26" x14ac:dyDescent="0.2">
      <c r="A606" s="27">
        <v>44736</v>
      </c>
      <c r="B606" s="17">
        <v>1319.82</v>
      </c>
      <c r="C606" s="14">
        <v>15.667</v>
      </c>
      <c r="D606" s="17">
        <v>84</v>
      </c>
      <c r="E606" s="17">
        <v>63.475000000000001</v>
      </c>
      <c r="F606" s="17">
        <v>295.97500000000002</v>
      </c>
      <c r="G606" s="17">
        <v>497.7</v>
      </c>
      <c r="H606" s="17">
        <v>71.739999999999995</v>
      </c>
      <c r="I606" s="17">
        <v>95.248000000000005</v>
      </c>
      <c r="J606" s="17">
        <v>3580</v>
      </c>
      <c r="K606" s="17">
        <v>342.6</v>
      </c>
      <c r="L606" s="17">
        <v>0.41649999999999998</v>
      </c>
      <c r="M606" s="17">
        <v>548.5</v>
      </c>
      <c r="N606" s="17">
        <v>633.5</v>
      </c>
      <c r="O606" s="17">
        <v>96735</v>
      </c>
      <c r="P606" s="17">
        <v>1492</v>
      </c>
      <c r="Q606" s="17">
        <v>-9.5660000000000007</v>
      </c>
      <c r="R606" s="17">
        <v>20015.903999999999</v>
      </c>
      <c r="S606" s="17">
        <v>59.48</v>
      </c>
      <c r="T606" s="17">
        <v>-8.0649999999999995</v>
      </c>
      <c r="U606" s="17">
        <v>-0.30470000000000003</v>
      </c>
      <c r="V606" s="17">
        <v>-2.86</v>
      </c>
      <c r="W606" s="17">
        <v>29319.993729999998</v>
      </c>
      <c r="X606" s="17">
        <v>7523.6</v>
      </c>
      <c r="Y606" s="17">
        <v>68.625</v>
      </c>
      <c r="Z606" s="17">
        <v>-84.724999999999994</v>
      </c>
    </row>
    <row r="607" spans="1:26" x14ac:dyDescent="0.2">
      <c r="A607" s="27">
        <v>44735</v>
      </c>
      <c r="B607" s="17">
        <v>1324.0409999999999</v>
      </c>
      <c r="C607" s="14">
        <v>15.355</v>
      </c>
      <c r="D607" s="17">
        <v>87</v>
      </c>
      <c r="E607" s="17">
        <v>62</v>
      </c>
      <c r="F607" s="17">
        <v>291</v>
      </c>
      <c r="G607" s="17">
        <v>495.065</v>
      </c>
      <c r="H607" s="17">
        <v>60.792999999999999</v>
      </c>
      <c r="I607" s="17">
        <v>105.252</v>
      </c>
      <c r="J607" s="17">
        <v>3637.5</v>
      </c>
      <c r="K607" s="17">
        <v>345</v>
      </c>
      <c r="L607" s="17">
        <v>0.46899999999999997</v>
      </c>
      <c r="M607" s="17">
        <v>541.255</v>
      </c>
      <c r="N607" s="17">
        <v>625</v>
      </c>
      <c r="O607" s="17">
        <v>97070</v>
      </c>
      <c r="P607" s="17">
        <v>1539.3</v>
      </c>
      <c r="Q607" s="17">
        <v>-6.9690000000000003</v>
      </c>
      <c r="R607" s="17">
        <v>20027.245999999999</v>
      </c>
      <c r="S607" s="17">
        <v>60.3</v>
      </c>
      <c r="T607" s="17">
        <v>-10.475</v>
      </c>
      <c r="U607" s="17">
        <v>-0.28849999999999998</v>
      </c>
      <c r="V607" s="17">
        <v>-3.16</v>
      </c>
      <c r="W607" s="17">
        <v>28580.022939999999</v>
      </c>
      <c r="X607" s="17">
        <v>6887.8</v>
      </c>
      <c r="Y607" s="17">
        <v>68.739999999999995</v>
      </c>
      <c r="Z607" s="17">
        <v>-84.644999999999996</v>
      </c>
    </row>
    <row r="608" spans="1:26" x14ac:dyDescent="0.2">
      <c r="A608" s="27">
        <v>44734</v>
      </c>
      <c r="B608" s="17">
        <v>1293.201</v>
      </c>
      <c r="C608" s="14">
        <v>15.19</v>
      </c>
      <c r="D608" s="17">
        <v>93.62</v>
      </c>
      <c r="E608" s="17">
        <v>59.621000000000002</v>
      </c>
      <c r="F608" s="17">
        <v>296.70699999999999</v>
      </c>
      <c r="G608" s="17">
        <v>522.5</v>
      </c>
      <c r="H608" s="17">
        <v>50.844999999999999</v>
      </c>
      <c r="I608" s="17">
        <v>71.998000000000005</v>
      </c>
      <c r="J608" s="17">
        <v>3732.5</v>
      </c>
      <c r="K608" s="17">
        <v>332.5</v>
      </c>
      <c r="L608" s="17">
        <v>0.45069999999999999</v>
      </c>
      <c r="M608" s="17">
        <v>559.86</v>
      </c>
      <c r="N608" s="17">
        <v>658.47040000000004</v>
      </c>
      <c r="O608" s="17">
        <v>110640</v>
      </c>
      <c r="P608" s="17">
        <v>1652.8</v>
      </c>
      <c r="Q608" s="17">
        <v>-6.45</v>
      </c>
      <c r="R608" s="17">
        <v>18866.699000000001</v>
      </c>
      <c r="S608" s="17">
        <v>59</v>
      </c>
      <c r="T608" s="17">
        <v>-12.14</v>
      </c>
      <c r="U608" s="17">
        <v>-0.28349999999999997</v>
      </c>
      <c r="V608" s="17">
        <v>-3.1</v>
      </c>
      <c r="W608" s="17">
        <v>29317.55428</v>
      </c>
      <c r="X608" s="17">
        <v>8480.2000000000007</v>
      </c>
      <c r="Y608" s="17">
        <v>70.522000000000006</v>
      </c>
      <c r="Z608" s="17">
        <v>-87.42</v>
      </c>
    </row>
    <row r="609" spans="1:26" x14ac:dyDescent="0.2">
      <c r="A609" s="27">
        <v>44733</v>
      </c>
      <c r="B609" s="17">
        <v>1288.338</v>
      </c>
      <c r="C609" s="14">
        <v>14.9</v>
      </c>
      <c r="D609" s="17">
        <v>89.53</v>
      </c>
      <c r="E609" s="17">
        <v>60.088000000000001</v>
      </c>
      <c r="F609" s="17">
        <v>314</v>
      </c>
      <c r="G609" s="17">
        <v>520.4</v>
      </c>
      <c r="H609" s="17">
        <v>38.917999999999999</v>
      </c>
      <c r="I609" s="17">
        <v>45.5</v>
      </c>
      <c r="J609" s="17">
        <v>3685</v>
      </c>
      <c r="K609" s="17">
        <v>335.1</v>
      </c>
      <c r="L609" s="17">
        <v>0.45069999999999999</v>
      </c>
      <c r="M609" s="17">
        <v>562.85199999999998</v>
      </c>
      <c r="N609" s="17">
        <v>645.75756999999999</v>
      </c>
      <c r="O609" s="17">
        <v>128846.3</v>
      </c>
      <c r="P609" s="17">
        <v>1708.7</v>
      </c>
      <c r="Q609" s="17">
        <v>-8.2089999999999996</v>
      </c>
      <c r="R609" s="17">
        <v>21008.925999999999</v>
      </c>
      <c r="S609" s="17">
        <v>64.5</v>
      </c>
      <c r="T609" s="17">
        <v>-10.725</v>
      </c>
      <c r="U609" s="17">
        <v>-0.32069999999999999</v>
      </c>
      <c r="V609" s="17">
        <v>-3.52</v>
      </c>
      <c r="W609" s="17">
        <v>29920.503570000001</v>
      </c>
      <c r="X609" s="17">
        <v>8973.6</v>
      </c>
      <c r="Y609" s="17">
        <v>67.930000000000007</v>
      </c>
      <c r="Z609" s="17">
        <v>-88.22</v>
      </c>
    </row>
    <row r="610" spans="1:26" x14ac:dyDescent="0.2">
      <c r="A610" s="27">
        <v>44732</v>
      </c>
      <c r="B610" s="17">
        <v>1336.8979999999999</v>
      </c>
      <c r="C610" s="14">
        <v>15.45</v>
      </c>
      <c r="D610" s="17">
        <v>119.48</v>
      </c>
      <c r="E610" s="17">
        <v>59.225000000000001</v>
      </c>
      <c r="F610" s="17">
        <v>310</v>
      </c>
      <c r="G610" s="17">
        <v>519.93200000000002</v>
      </c>
      <c r="H610" s="17">
        <v>60.344999999999999</v>
      </c>
      <c r="I610" s="17">
        <v>9.2509999999999994</v>
      </c>
      <c r="J610" s="17">
        <v>3732.5</v>
      </c>
      <c r="K610" s="17">
        <v>335.1</v>
      </c>
      <c r="L610" s="17">
        <v>0.45069999999999999</v>
      </c>
      <c r="M610" s="17">
        <v>564.90499999999997</v>
      </c>
      <c r="N610" s="17">
        <v>649.17651000000001</v>
      </c>
      <c r="O610" s="17">
        <v>154504</v>
      </c>
      <c r="P610" s="17">
        <v>1793</v>
      </c>
      <c r="Q610" s="17">
        <v>-6.1369999999999996</v>
      </c>
      <c r="R610" s="17">
        <v>17473.400000000001</v>
      </c>
      <c r="S610" s="17">
        <v>68.3</v>
      </c>
      <c r="T610" s="17">
        <v>-10.92</v>
      </c>
      <c r="U610" s="17">
        <v>-0.30370000000000003</v>
      </c>
      <c r="V610" s="17">
        <v>-3.45</v>
      </c>
      <c r="W610" s="17">
        <v>28729.933110000002</v>
      </c>
      <c r="X610" s="17">
        <v>11687.2</v>
      </c>
      <c r="Y610" s="17">
        <v>66.634</v>
      </c>
      <c r="Z610" s="17">
        <v>-82.566999999999993</v>
      </c>
    </row>
    <row r="611" spans="1:26" x14ac:dyDescent="0.2">
      <c r="A611" s="27">
        <v>44729</v>
      </c>
      <c r="B611" s="17">
        <v>1330.2619999999999</v>
      </c>
      <c r="C611" s="14">
        <v>15.28</v>
      </c>
      <c r="D611" s="17">
        <v>110.5</v>
      </c>
      <c r="E611" s="17">
        <v>59.1</v>
      </c>
      <c r="F611" s="17">
        <v>307</v>
      </c>
      <c r="G611" s="17">
        <v>518</v>
      </c>
      <c r="H611" s="17">
        <v>58.47</v>
      </c>
      <c r="I611" s="17">
        <v>69.747</v>
      </c>
      <c r="J611" s="17">
        <v>3735</v>
      </c>
      <c r="K611" s="17">
        <v>335</v>
      </c>
      <c r="L611" s="17">
        <v>0.45069999999999999</v>
      </c>
      <c r="M611" s="17">
        <v>554.85</v>
      </c>
      <c r="N611" s="17">
        <v>659.71496999999999</v>
      </c>
      <c r="O611" s="17">
        <v>164850</v>
      </c>
      <c r="P611" s="17">
        <v>1765.5</v>
      </c>
      <c r="Q611" s="17">
        <v>-2.4700000000000002</v>
      </c>
      <c r="R611" s="17">
        <v>19674.898000000001</v>
      </c>
      <c r="S611" s="17">
        <v>69.8</v>
      </c>
      <c r="T611" s="17">
        <v>-11.13</v>
      </c>
      <c r="U611" s="17">
        <v>-0.28370000000000001</v>
      </c>
      <c r="V611" s="17">
        <v>-2.68</v>
      </c>
      <c r="W611" s="17">
        <v>29384.003499999999</v>
      </c>
      <c r="X611" s="17">
        <v>12002</v>
      </c>
      <c r="Y611" s="17">
        <v>66.094999999999999</v>
      </c>
      <c r="Z611" s="17">
        <v>-80.992999999999995</v>
      </c>
    </row>
    <row r="612" spans="1:26" x14ac:dyDescent="0.2">
      <c r="A612" s="27">
        <v>44728</v>
      </c>
      <c r="B612" s="17">
        <v>1331.492</v>
      </c>
      <c r="C612" s="14">
        <v>15.8</v>
      </c>
      <c r="D612" s="17">
        <v>104.5</v>
      </c>
      <c r="E612" s="17">
        <v>60.371000000000002</v>
      </c>
      <c r="F612" s="17">
        <v>300</v>
      </c>
      <c r="G612" s="17">
        <v>517.5</v>
      </c>
      <c r="H612" s="17">
        <v>58.47</v>
      </c>
      <c r="I612" s="17">
        <v>54.741</v>
      </c>
      <c r="J612" s="17">
        <v>3740</v>
      </c>
      <c r="K612" s="17">
        <v>335.1</v>
      </c>
      <c r="L612" s="17">
        <v>0.48</v>
      </c>
      <c r="M612" s="17">
        <v>536.66</v>
      </c>
      <c r="N612" s="17">
        <v>658.995</v>
      </c>
      <c r="O612" s="17">
        <v>167338.79999999999</v>
      </c>
      <c r="P612" s="17">
        <v>1762.8</v>
      </c>
      <c r="Q612" s="17">
        <v>-3.7389999999999999</v>
      </c>
      <c r="R612" s="17">
        <v>23941.651999999998</v>
      </c>
      <c r="S612" s="17">
        <v>69.8</v>
      </c>
      <c r="T612" s="17">
        <v>-16.25</v>
      </c>
      <c r="U612" s="17">
        <v>-0.311</v>
      </c>
      <c r="V612" s="17">
        <v>-3.56</v>
      </c>
      <c r="W612" s="17">
        <v>29453.202730000001</v>
      </c>
      <c r="X612" s="17">
        <v>12457.5</v>
      </c>
      <c r="Y612" s="17">
        <v>66.084999999999994</v>
      </c>
      <c r="Z612" s="17">
        <v>-78.555999999999997</v>
      </c>
    </row>
    <row r="613" spans="1:26" x14ac:dyDescent="0.2">
      <c r="A613" s="27">
        <v>44727</v>
      </c>
      <c r="B613" s="17">
        <v>1321.4390000000001</v>
      </c>
      <c r="C613" s="14">
        <v>14.801</v>
      </c>
      <c r="D613" s="17">
        <v>119</v>
      </c>
      <c r="E613" s="17">
        <v>58.75</v>
      </c>
      <c r="F613" s="17">
        <v>305</v>
      </c>
      <c r="G613" s="17">
        <v>475.99700000000001</v>
      </c>
      <c r="H613" s="17">
        <v>55.78</v>
      </c>
      <c r="I613" s="17">
        <v>-25.501000000000001</v>
      </c>
      <c r="J613" s="17">
        <v>3768.5</v>
      </c>
      <c r="K613" s="17">
        <v>360</v>
      </c>
      <c r="L613" s="17">
        <v>0.51800000000000002</v>
      </c>
      <c r="M613" s="17">
        <v>535.78499999999997</v>
      </c>
      <c r="N613" s="17">
        <v>681.24597000000006</v>
      </c>
      <c r="O613" s="17">
        <v>180090</v>
      </c>
      <c r="P613" s="17">
        <v>1743</v>
      </c>
      <c r="Q613" s="17">
        <v>-4.45</v>
      </c>
      <c r="R613" s="17">
        <v>24735.195</v>
      </c>
      <c r="S613" s="17">
        <v>70.3</v>
      </c>
      <c r="T613" s="17">
        <v>-11.94</v>
      </c>
      <c r="U613" s="17">
        <v>-0.29520000000000002</v>
      </c>
      <c r="V613" s="17">
        <v>-2.58</v>
      </c>
      <c r="W613" s="17">
        <v>30065.003580000001</v>
      </c>
      <c r="X613" s="17">
        <v>12479.8</v>
      </c>
      <c r="Y613" s="17">
        <v>67.790000000000006</v>
      </c>
      <c r="Z613" s="17">
        <v>-82.658000000000001</v>
      </c>
    </row>
    <row r="614" spans="1:26" x14ac:dyDescent="0.2">
      <c r="A614" s="27">
        <v>44726</v>
      </c>
      <c r="B614" s="17">
        <v>1335.8030000000001</v>
      </c>
      <c r="C614" s="14">
        <v>14.58</v>
      </c>
      <c r="D614" s="17">
        <v>108</v>
      </c>
      <c r="E614" s="17">
        <v>59.6</v>
      </c>
      <c r="F614" s="17">
        <v>294.99200000000002</v>
      </c>
      <c r="G614" s="17">
        <v>469.14499999999998</v>
      </c>
      <c r="H614" s="17">
        <v>88.427999999999997</v>
      </c>
      <c r="I614" s="17">
        <v>-2.5030000000000001</v>
      </c>
      <c r="J614" s="17">
        <v>3877.5</v>
      </c>
      <c r="K614" s="17">
        <v>360</v>
      </c>
      <c r="L614" s="17">
        <v>0.59930000000000005</v>
      </c>
      <c r="M614" s="17">
        <v>545.04999999999995</v>
      </c>
      <c r="N614" s="17">
        <v>673.20496000000003</v>
      </c>
      <c r="O614" s="17">
        <v>155995</v>
      </c>
      <c r="P614" s="17">
        <v>1757</v>
      </c>
      <c r="Q614" s="17">
        <v>-7.2629999999999999</v>
      </c>
      <c r="R614" s="17">
        <v>27196.175999999999</v>
      </c>
      <c r="S614" s="17">
        <v>70</v>
      </c>
      <c r="T614" s="17">
        <v>-6.4</v>
      </c>
      <c r="U614" s="17">
        <v>-0.28820000000000001</v>
      </c>
      <c r="V614" s="17">
        <v>-2.9</v>
      </c>
      <c r="W614" s="17">
        <v>29864.964499999998</v>
      </c>
      <c r="X614" s="17">
        <v>11756.8</v>
      </c>
      <c r="Y614" s="17">
        <v>66.489000000000004</v>
      </c>
      <c r="Z614" s="17">
        <v>-78.561999999999998</v>
      </c>
    </row>
    <row r="615" spans="1:26" x14ac:dyDescent="0.2">
      <c r="A615" s="27">
        <v>44725</v>
      </c>
      <c r="B615" s="17">
        <v>1326.7650000000001</v>
      </c>
      <c r="C615" s="14">
        <v>14.595000000000001</v>
      </c>
      <c r="D615" s="17">
        <v>135</v>
      </c>
      <c r="E615" s="17">
        <v>61.475000000000001</v>
      </c>
      <c r="F615" s="17">
        <v>307.5</v>
      </c>
      <c r="G615" s="17">
        <v>479</v>
      </c>
      <c r="H615" s="17">
        <v>88.427999999999997</v>
      </c>
      <c r="I615" s="17">
        <v>54.002000000000002</v>
      </c>
      <c r="J615" s="17">
        <v>3650</v>
      </c>
      <c r="K615" s="17">
        <v>375</v>
      </c>
      <c r="L615" s="17">
        <v>0.60950000000000004</v>
      </c>
      <c r="M615" s="17">
        <v>542.80999999999995</v>
      </c>
      <c r="N615" s="17">
        <v>663.40503000000001</v>
      </c>
      <c r="O615" s="17">
        <v>164370</v>
      </c>
      <c r="P615" s="17">
        <v>1782</v>
      </c>
      <c r="Q615" s="17">
        <v>-7.4939999999999998</v>
      </c>
      <c r="R615" s="17">
        <v>31153.914000000001</v>
      </c>
      <c r="S615" s="17">
        <v>72.33</v>
      </c>
      <c r="T615" s="17">
        <v>-2.952</v>
      </c>
      <c r="U615" s="17">
        <v>-0.26129999999999998</v>
      </c>
      <c r="V615" s="17">
        <v>-2.2000000000000002</v>
      </c>
      <c r="W615" s="17">
        <v>30215.0036</v>
      </c>
      <c r="X615" s="17">
        <v>9896.2000000000007</v>
      </c>
      <c r="Y615" s="17">
        <v>65.137</v>
      </c>
      <c r="Z615" s="17">
        <v>-75.007000000000005</v>
      </c>
    </row>
    <row r="616" spans="1:26" x14ac:dyDescent="0.2">
      <c r="A616" s="27">
        <v>44722</v>
      </c>
      <c r="B616" s="17">
        <v>1290.0830000000001</v>
      </c>
      <c r="C616" s="14">
        <v>14.9</v>
      </c>
      <c r="D616" s="17">
        <v>142.5</v>
      </c>
      <c r="E616" s="17">
        <v>61.651000000000003</v>
      </c>
      <c r="F616" s="17">
        <v>307.5</v>
      </c>
      <c r="G616" s="17">
        <v>465.39499999999998</v>
      </c>
      <c r="H616" s="17">
        <v>50.228000000000002</v>
      </c>
      <c r="I616" s="17">
        <v>-53.753999999999998</v>
      </c>
      <c r="J616" s="17">
        <v>3447.5</v>
      </c>
      <c r="K616" s="17">
        <v>375.1</v>
      </c>
      <c r="L616" s="17">
        <v>0.623</v>
      </c>
      <c r="M616" s="17">
        <v>533.99</v>
      </c>
      <c r="N616" s="17">
        <v>679.5</v>
      </c>
      <c r="O616" s="17">
        <v>163430</v>
      </c>
      <c r="P616" s="17">
        <v>1712.5</v>
      </c>
      <c r="Q616" s="17">
        <v>-7.1719999999999997</v>
      </c>
      <c r="R616" s="17">
        <v>25494.199000000001</v>
      </c>
      <c r="S616" s="17">
        <v>72.05</v>
      </c>
      <c r="T616" s="17">
        <v>-1.68</v>
      </c>
      <c r="U616" s="17">
        <v>-0.24</v>
      </c>
      <c r="V616" s="17">
        <v>-1.28</v>
      </c>
      <c r="W616" s="17">
        <v>29799.964489999998</v>
      </c>
      <c r="X616" s="17">
        <v>9191</v>
      </c>
      <c r="Y616" s="17">
        <v>58.975000000000001</v>
      </c>
      <c r="Z616" s="17">
        <v>-65.905000000000001</v>
      </c>
    </row>
    <row r="617" spans="1:26" x14ac:dyDescent="0.2">
      <c r="A617" s="27">
        <v>44721</v>
      </c>
      <c r="B617" s="17">
        <v>1298.1600000000001</v>
      </c>
      <c r="C617" s="14">
        <v>14.484999999999999</v>
      </c>
      <c r="D617" s="17">
        <v>142.5</v>
      </c>
      <c r="E617" s="17">
        <v>58.95</v>
      </c>
      <c r="F617" s="17">
        <v>297</v>
      </c>
      <c r="G617" s="17">
        <v>464.94299999999998</v>
      </c>
      <c r="H617" s="17">
        <v>45.13</v>
      </c>
      <c r="I617" s="17">
        <v>38.753</v>
      </c>
      <c r="J617" s="17">
        <v>3389</v>
      </c>
      <c r="K617" s="17">
        <v>375.2</v>
      </c>
      <c r="L617" s="17">
        <v>0.54</v>
      </c>
      <c r="M617" s="17">
        <v>533.88</v>
      </c>
      <c r="N617" s="17">
        <v>681.00378000000001</v>
      </c>
      <c r="O617" s="17">
        <v>156390</v>
      </c>
      <c r="P617" s="17">
        <v>1683.3</v>
      </c>
      <c r="Q617" s="17">
        <v>-5.3230000000000004</v>
      </c>
      <c r="R617" s="17">
        <v>28105.550999999999</v>
      </c>
      <c r="S617" s="17">
        <v>76.501000000000005</v>
      </c>
      <c r="T617" s="17">
        <v>-1.575</v>
      </c>
      <c r="U617" s="17">
        <v>-0.2485</v>
      </c>
      <c r="V617" s="17">
        <v>-1.155</v>
      </c>
      <c r="W617" s="17">
        <v>28869.933130000001</v>
      </c>
      <c r="X617" s="17">
        <v>9179.1</v>
      </c>
      <c r="Y617" s="17">
        <v>57.57</v>
      </c>
      <c r="Z617" s="17">
        <v>-63.917000000000002</v>
      </c>
    </row>
    <row r="618" spans="1:26" x14ac:dyDescent="0.2">
      <c r="A618" s="27">
        <v>44720</v>
      </c>
      <c r="B618" s="17">
        <v>1286.8330000000001</v>
      </c>
      <c r="C618" s="14">
        <v>14.045</v>
      </c>
      <c r="D618" s="17">
        <v>144.30500000000001</v>
      </c>
      <c r="E618" s="17">
        <v>58.247</v>
      </c>
      <c r="F618" s="17">
        <v>302.5</v>
      </c>
      <c r="G618" s="17">
        <v>477.08499999999998</v>
      </c>
      <c r="H618" s="17">
        <v>43.92</v>
      </c>
      <c r="I618" s="17">
        <v>68.254000000000005</v>
      </c>
      <c r="J618" s="17">
        <v>3480</v>
      </c>
      <c r="K618" s="17">
        <v>377.1</v>
      </c>
      <c r="L618" s="17">
        <v>0.54700000000000004</v>
      </c>
      <c r="M618" s="17">
        <v>550.05999999999995</v>
      </c>
      <c r="N618" s="17">
        <v>700.16918999999996</v>
      </c>
      <c r="O618" s="17">
        <v>114560</v>
      </c>
      <c r="P618" s="17">
        <v>1749.8</v>
      </c>
      <c r="Q618" s="17">
        <v>-5.4829999999999997</v>
      </c>
      <c r="R618" s="17">
        <v>25835.238000000001</v>
      </c>
      <c r="S618" s="17">
        <v>73.545000000000002</v>
      </c>
      <c r="T618" s="17">
        <v>-1.47</v>
      </c>
      <c r="U618" s="17">
        <v>-0.22750000000000001</v>
      </c>
      <c r="V618" s="17">
        <v>-0.91</v>
      </c>
      <c r="W618" s="17">
        <v>29281.01326</v>
      </c>
      <c r="X618" s="17">
        <v>9254</v>
      </c>
      <c r="Y618" s="17">
        <v>57.545000000000002</v>
      </c>
      <c r="Z618" s="17">
        <v>-64.760000000000005</v>
      </c>
    </row>
    <row r="619" spans="1:26" x14ac:dyDescent="0.2">
      <c r="A619" s="27">
        <v>44719</v>
      </c>
      <c r="B619" s="17">
        <v>1288.42</v>
      </c>
      <c r="C619" s="14">
        <v>14.95</v>
      </c>
      <c r="D619" s="17">
        <v>133.05500000000001</v>
      </c>
      <c r="E619" s="17">
        <v>58.052</v>
      </c>
      <c r="F619" s="17">
        <v>285</v>
      </c>
      <c r="G619" s="17">
        <v>469</v>
      </c>
      <c r="H619" s="17">
        <v>35.835000000000001</v>
      </c>
      <c r="I619" s="17">
        <v>73.251999999999995</v>
      </c>
      <c r="J619" s="17">
        <v>3425</v>
      </c>
      <c r="K619" s="17">
        <v>372.6</v>
      </c>
      <c r="L619" s="17">
        <v>0.57499999999999996</v>
      </c>
      <c r="M619" s="17">
        <v>542.75</v>
      </c>
      <c r="N619" s="17">
        <v>687.89142000000004</v>
      </c>
      <c r="O619" s="17">
        <v>98010</v>
      </c>
      <c r="P619" s="17">
        <v>1716.3</v>
      </c>
      <c r="Q619" s="17">
        <v>-5.8</v>
      </c>
      <c r="R619" s="17">
        <v>25563.85</v>
      </c>
      <c r="S619" s="17">
        <v>74.36</v>
      </c>
      <c r="T619" s="17">
        <v>-1.77</v>
      </c>
      <c r="U619" s="17">
        <v>-0.23749999999999999</v>
      </c>
      <c r="V619" s="17">
        <v>-0.64900000000000002</v>
      </c>
      <c r="W619" s="17">
        <v>29060.903849999999</v>
      </c>
      <c r="X619" s="17">
        <v>9124.2999999999993</v>
      </c>
      <c r="Y619" s="17">
        <v>56.25</v>
      </c>
      <c r="Z619" s="17">
        <v>-62.174999999999997</v>
      </c>
    </row>
    <row r="620" spans="1:26" x14ac:dyDescent="0.2">
      <c r="A620" s="27">
        <v>44718</v>
      </c>
      <c r="B620" s="17">
        <v>1260.115</v>
      </c>
      <c r="C620" s="14">
        <v>14.525</v>
      </c>
      <c r="D620" s="17">
        <v>130</v>
      </c>
      <c r="E620" s="17">
        <v>57.9</v>
      </c>
      <c r="F620" s="17">
        <v>271</v>
      </c>
      <c r="G620" s="17">
        <v>462.03500000000003</v>
      </c>
      <c r="H620" s="17">
        <v>39.482999999999997</v>
      </c>
      <c r="I620" s="17">
        <v>96.254000000000005</v>
      </c>
      <c r="J620" s="17">
        <v>3435</v>
      </c>
      <c r="K620" s="17">
        <v>366.6</v>
      </c>
      <c r="L620" s="17">
        <v>0.63500000000000001</v>
      </c>
      <c r="M620" s="17">
        <v>542</v>
      </c>
      <c r="N620" s="17">
        <v>683.80542000000003</v>
      </c>
      <c r="O620" s="17">
        <v>96530</v>
      </c>
      <c r="P620" s="17">
        <v>1694.1</v>
      </c>
      <c r="Q620" s="17">
        <v>-5.9249999999999998</v>
      </c>
      <c r="R620" s="17">
        <v>24367.326000000001</v>
      </c>
      <c r="S620" s="17">
        <v>76</v>
      </c>
      <c r="T620" s="17">
        <v>-1.79</v>
      </c>
      <c r="U620" s="17">
        <v>-0.2515</v>
      </c>
      <c r="V620" s="17">
        <v>-0.80500000000000005</v>
      </c>
      <c r="W620" s="17">
        <v>28063.96428</v>
      </c>
      <c r="X620" s="17">
        <v>8065.5</v>
      </c>
      <c r="Y620" s="17">
        <v>55.93</v>
      </c>
      <c r="Z620" s="17">
        <v>-61.265000000000001</v>
      </c>
    </row>
    <row r="621" spans="1:26" x14ac:dyDescent="0.2">
      <c r="A621" s="27">
        <v>44715</v>
      </c>
      <c r="B621" s="17">
        <v>1270.635</v>
      </c>
      <c r="C621" s="14">
        <v>14.36</v>
      </c>
      <c r="D621" s="17">
        <v>145.74</v>
      </c>
      <c r="E621" s="17">
        <v>55.503</v>
      </c>
      <c r="F621" s="17">
        <v>265</v>
      </c>
      <c r="G621" s="17">
        <v>470.59500000000003</v>
      </c>
      <c r="H621" s="17">
        <v>27.108000000000001</v>
      </c>
      <c r="I621" s="17">
        <v>152.25399999999999</v>
      </c>
      <c r="J621" s="17">
        <v>3442.5</v>
      </c>
      <c r="K621" s="17">
        <v>365.1</v>
      </c>
      <c r="L621" s="17">
        <v>0.56499999999999995</v>
      </c>
      <c r="M621" s="17">
        <v>543.54</v>
      </c>
      <c r="N621" s="17">
        <v>699.73168999999996</v>
      </c>
      <c r="O621" s="17">
        <v>97160</v>
      </c>
      <c r="P621" s="17">
        <v>1694</v>
      </c>
      <c r="Q621" s="17">
        <v>-5.5869999999999997</v>
      </c>
      <c r="R621" s="17">
        <v>19755.044999999998</v>
      </c>
      <c r="S621" s="17">
        <v>74.3</v>
      </c>
      <c r="T621" s="17">
        <v>-1.75</v>
      </c>
      <c r="U621" s="17">
        <v>-0.254</v>
      </c>
      <c r="V621" s="17">
        <v>-0.85</v>
      </c>
      <c r="W621" s="17">
        <v>30202.943050000002</v>
      </c>
      <c r="X621" s="17">
        <v>7993.5</v>
      </c>
      <c r="Y621" s="17">
        <v>56.055</v>
      </c>
      <c r="Z621" s="17">
        <v>-60.768000000000001</v>
      </c>
    </row>
    <row r="622" spans="1:26" x14ac:dyDescent="0.2">
      <c r="A622" s="27">
        <v>44714</v>
      </c>
      <c r="B622" s="17">
        <v>1282.4480000000001</v>
      </c>
      <c r="C622" s="14">
        <v>14.3</v>
      </c>
      <c r="D622" s="17">
        <v>141.62</v>
      </c>
      <c r="E622" s="17">
        <v>54.100999999999999</v>
      </c>
      <c r="F622" s="17">
        <v>266.16500000000002</v>
      </c>
      <c r="G622" s="17">
        <v>469.95499999999998</v>
      </c>
      <c r="H622" s="17">
        <v>23.074999999999999</v>
      </c>
      <c r="I622" s="17">
        <v>111.003</v>
      </c>
      <c r="J622" s="17">
        <v>3482.5</v>
      </c>
      <c r="K622" s="17">
        <v>365.1</v>
      </c>
      <c r="L622" s="17">
        <v>0.63500000000000001</v>
      </c>
      <c r="M622" s="17">
        <v>543.32500000000005</v>
      </c>
      <c r="N622" s="17">
        <v>702.82494999999994</v>
      </c>
      <c r="O622" s="17">
        <v>97422.5</v>
      </c>
      <c r="P622" s="17">
        <v>1671.8</v>
      </c>
      <c r="Q622" s="17">
        <v>-5.5</v>
      </c>
      <c r="R622" s="17">
        <v>20463.633000000002</v>
      </c>
      <c r="S622" s="17">
        <v>72.655000000000001</v>
      </c>
      <c r="T622" s="17">
        <v>-0.5</v>
      </c>
      <c r="U622" s="17">
        <v>-0.23730000000000001</v>
      </c>
      <c r="V622" s="17">
        <v>-0.46</v>
      </c>
      <c r="W622" s="17">
        <v>30651.47436</v>
      </c>
      <c r="X622" s="17">
        <v>7882.8</v>
      </c>
      <c r="Y622" s="17">
        <v>55.884999999999998</v>
      </c>
      <c r="Z622" s="17">
        <v>-59.74</v>
      </c>
    </row>
    <row r="623" spans="1:26" x14ac:dyDescent="0.2">
      <c r="A623" s="27">
        <v>44713</v>
      </c>
      <c r="B623" s="17">
        <v>1290.175</v>
      </c>
      <c r="C623" s="14">
        <v>14.75</v>
      </c>
      <c r="D623" s="17">
        <v>159</v>
      </c>
      <c r="E623" s="17">
        <v>53.25</v>
      </c>
      <c r="F623" s="17">
        <v>273.5</v>
      </c>
      <c r="G623" s="17">
        <v>482.59500000000003</v>
      </c>
      <c r="H623" s="17">
        <v>39.744999999999997</v>
      </c>
      <c r="I623" s="17">
        <v>56.247999999999998</v>
      </c>
      <c r="J623" s="17">
        <v>3678</v>
      </c>
      <c r="K623" s="17">
        <v>370</v>
      </c>
      <c r="L623" s="17">
        <v>0.51749999999999996</v>
      </c>
      <c r="M623" s="17">
        <v>558.61</v>
      </c>
      <c r="N623" s="17">
        <v>722.12170000000003</v>
      </c>
      <c r="O623" s="17">
        <v>94710</v>
      </c>
      <c r="P623" s="17">
        <v>1710.7</v>
      </c>
      <c r="Q623" s="17">
        <v>-6.3</v>
      </c>
      <c r="R623" s="17">
        <v>19832.937999999998</v>
      </c>
      <c r="S623" s="17">
        <v>78.894999999999996</v>
      </c>
      <c r="T623" s="17">
        <v>-1.835</v>
      </c>
      <c r="U623" s="17">
        <v>-0.25369999999999998</v>
      </c>
      <c r="V623" s="17">
        <v>-0.35499999999999998</v>
      </c>
      <c r="W623" s="17">
        <v>29014.974160000002</v>
      </c>
      <c r="X623" s="17">
        <v>7969</v>
      </c>
      <c r="Y623" s="17">
        <v>56.662999999999997</v>
      </c>
      <c r="Z623" s="17">
        <v>-60.454999999999998</v>
      </c>
    </row>
    <row r="624" spans="1:26" x14ac:dyDescent="0.2">
      <c r="A624" s="27">
        <v>44712</v>
      </c>
      <c r="B624" s="17">
        <v>1251.7380000000001</v>
      </c>
      <c r="C624" s="14">
        <v>14.68</v>
      </c>
      <c r="D624" s="17">
        <v>166</v>
      </c>
      <c r="E624" s="17">
        <v>53.042000000000002</v>
      </c>
      <c r="F624" s="17">
        <v>266.20299999999997</v>
      </c>
      <c r="G624" s="17">
        <v>469.5</v>
      </c>
      <c r="H624" s="17">
        <v>49.107999999999997</v>
      </c>
      <c r="I624" s="17">
        <v>103.502</v>
      </c>
      <c r="J624" s="17">
        <v>3549.1660000000002</v>
      </c>
      <c r="K624" s="17">
        <v>355.1</v>
      </c>
      <c r="L624" s="17">
        <v>0.48499999999999999</v>
      </c>
      <c r="M624" s="17">
        <v>550</v>
      </c>
      <c r="N624" s="17">
        <v>722.88109999999995</v>
      </c>
      <c r="O624" s="17">
        <v>92230</v>
      </c>
      <c r="P624" s="17">
        <v>1641.5</v>
      </c>
      <c r="Q624" s="17">
        <v>-7.85</v>
      </c>
      <c r="R624" s="17">
        <v>18350.18</v>
      </c>
      <c r="S624" s="17">
        <v>72.724999999999994</v>
      </c>
      <c r="T624" s="17">
        <v>-1.2649999999999999</v>
      </c>
      <c r="U624" s="17">
        <v>-0.28270000000000001</v>
      </c>
      <c r="V624" s="17">
        <v>-0.38500000000000001</v>
      </c>
      <c r="W624" s="17">
        <v>29467.47422</v>
      </c>
      <c r="X624" s="17">
        <v>7461.5</v>
      </c>
      <c r="Y624" s="17">
        <v>55.034999999999997</v>
      </c>
      <c r="Z624" s="17">
        <v>-57.32</v>
      </c>
    </row>
    <row r="625" spans="1:26" x14ac:dyDescent="0.2">
      <c r="A625" s="27">
        <v>44711</v>
      </c>
      <c r="B625" s="17">
        <v>1267.9649999999999</v>
      </c>
      <c r="C625" s="14">
        <v>14.7</v>
      </c>
      <c r="D625" s="17">
        <v>149</v>
      </c>
      <c r="E625" s="17">
        <v>58.45</v>
      </c>
      <c r="F625" s="17">
        <v>263.35700000000003</v>
      </c>
      <c r="G625" s="17">
        <v>458.12</v>
      </c>
      <c r="H625" s="17">
        <v>50.274999999999999</v>
      </c>
      <c r="I625" s="17">
        <v>185.404</v>
      </c>
      <c r="J625" s="17">
        <v>3545</v>
      </c>
      <c r="K625" s="17">
        <v>362.6</v>
      </c>
      <c r="L625" s="17">
        <v>0.39500000000000002</v>
      </c>
      <c r="M625" s="17">
        <v>550.25</v>
      </c>
      <c r="N625" s="17">
        <v>697.63</v>
      </c>
      <c r="O625" s="17">
        <v>104860</v>
      </c>
      <c r="P625" s="17">
        <v>1614.8</v>
      </c>
      <c r="Q625" s="17">
        <v>-8.5310000000000006</v>
      </c>
      <c r="R625" s="17">
        <v>16936.305</v>
      </c>
      <c r="S625" s="17">
        <v>74.364999999999995</v>
      </c>
      <c r="T625" s="17">
        <v>-0.108</v>
      </c>
      <c r="U625" s="17">
        <v>-0.311</v>
      </c>
      <c r="V625" s="17">
        <v>0.13</v>
      </c>
      <c r="W625" s="17">
        <v>30624.013419999999</v>
      </c>
      <c r="X625" s="17">
        <v>7412.5</v>
      </c>
      <c r="Y625" s="17">
        <v>55.164999999999999</v>
      </c>
      <c r="Z625" s="17">
        <v>-57.546999999999997</v>
      </c>
    </row>
    <row r="626" spans="1:26" x14ac:dyDescent="0.2">
      <c r="A626" s="27">
        <v>44708</v>
      </c>
      <c r="B626" s="17">
        <v>1261.9380000000001</v>
      </c>
      <c r="C626" s="14">
        <v>15.02</v>
      </c>
      <c r="D626" s="17">
        <v>149.5</v>
      </c>
      <c r="E626" s="17">
        <v>58.061</v>
      </c>
      <c r="F626" s="17">
        <v>263.32799999999997</v>
      </c>
      <c r="G626" s="17">
        <v>464.5</v>
      </c>
      <c r="H626" s="17">
        <v>51.04</v>
      </c>
      <c r="I626" s="17">
        <v>70</v>
      </c>
      <c r="J626" s="17">
        <v>3551.25</v>
      </c>
      <c r="K626" s="17">
        <v>360.1</v>
      </c>
      <c r="L626" s="17">
        <v>0.44500000000000001</v>
      </c>
      <c r="M626" s="17">
        <v>551.6</v>
      </c>
      <c r="N626" s="17">
        <v>697.34253000000001</v>
      </c>
      <c r="O626" s="17">
        <v>101560</v>
      </c>
      <c r="P626" s="17">
        <v>1678</v>
      </c>
      <c r="Q626" s="17">
        <v>-8.09</v>
      </c>
      <c r="R626" s="17">
        <v>17144.805</v>
      </c>
      <c r="S626" s="17">
        <v>73.3</v>
      </c>
      <c r="T626" s="17">
        <v>0.89500000000000002</v>
      </c>
      <c r="U626" s="17">
        <v>-0.27179999999999999</v>
      </c>
      <c r="V626" s="17">
        <v>-0.17499999999999999</v>
      </c>
      <c r="W626" s="17">
        <v>30668.952870000001</v>
      </c>
      <c r="X626" s="17">
        <v>7838.1</v>
      </c>
      <c r="Y626" s="17">
        <v>54.826999999999998</v>
      </c>
      <c r="Z626" s="17">
        <v>-57.261000000000003</v>
      </c>
    </row>
    <row r="627" spans="1:26" x14ac:dyDescent="0.2">
      <c r="A627" s="27">
        <v>44707</v>
      </c>
      <c r="B627" s="17">
        <v>1271.9749999999999</v>
      </c>
      <c r="C627" s="14">
        <v>15.175000000000001</v>
      </c>
      <c r="D627" s="17">
        <v>143.82</v>
      </c>
      <c r="E627" s="17">
        <v>59.5</v>
      </c>
      <c r="F627" s="17">
        <v>263.45</v>
      </c>
      <c r="G627" s="17">
        <v>449.95299999999997</v>
      </c>
      <c r="H627" s="17">
        <v>57.05</v>
      </c>
      <c r="I627" s="17">
        <v>33.497999999999998</v>
      </c>
      <c r="J627" s="17">
        <v>3536.25</v>
      </c>
      <c r="K627" s="17">
        <v>360.1</v>
      </c>
      <c r="L627" s="17">
        <v>0.51500000000000001</v>
      </c>
      <c r="M627" s="17">
        <v>545.78499999999997</v>
      </c>
      <c r="N627" s="17">
        <v>676.02502000000004</v>
      </c>
      <c r="O627" s="17">
        <v>96125.8</v>
      </c>
      <c r="P627" s="17">
        <v>1675</v>
      </c>
      <c r="Q627" s="17">
        <v>-7.83</v>
      </c>
      <c r="R627" s="17">
        <v>17575.379000000001</v>
      </c>
      <c r="S627" s="17">
        <v>74.5</v>
      </c>
      <c r="T627" s="17">
        <v>0.8</v>
      </c>
      <c r="U627" s="17">
        <v>-0.23069999999999999</v>
      </c>
      <c r="V627" s="17">
        <v>-0.13500000000000001</v>
      </c>
      <c r="W627" s="17">
        <v>29461.44297</v>
      </c>
      <c r="X627" s="17">
        <v>7229.7</v>
      </c>
      <c r="Y627" s="17">
        <v>55.313000000000002</v>
      </c>
      <c r="Z627" s="17">
        <v>-57.65</v>
      </c>
    </row>
    <row r="628" spans="1:26" x14ac:dyDescent="0.2">
      <c r="A628" s="27">
        <v>44706</v>
      </c>
      <c r="B628" s="17">
        <v>1281.752</v>
      </c>
      <c r="C628" s="14">
        <v>14.5</v>
      </c>
      <c r="D628" s="17">
        <v>167.5</v>
      </c>
      <c r="E628" s="17">
        <v>58.469000000000001</v>
      </c>
      <c r="F628" s="17">
        <v>270.17700000000002</v>
      </c>
      <c r="G628" s="17">
        <v>450</v>
      </c>
      <c r="H628" s="17">
        <v>61.673000000000002</v>
      </c>
      <c r="I628" s="17">
        <v>105</v>
      </c>
      <c r="J628" s="17">
        <v>3605</v>
      </c>
      <c r="K628" s="17">
        <v>365.1</v>
      </c>
      <c r="L628" s="17">
        <v>0.49080000000000001</v>
      </c>
      <c r="M628" s="17">
        <v>552.99</v>
      </c>
      <c r="N628" s="17">
        <v>675.39000999999996</v>
      </c>
      <c r="O628" s="17">
        <v>109840</v>
      </c>
      <c r="P628" s="17">
        <v>1725.5</v>
      </c>
      <c r="Q628" s="17">
        <v>-9.1999999999999993</v>
      </c>
      <c r="R628" s="17">
        <v>18021.675999999999</v>
      </c>
      <c r="S628" s="17">
        <v>77.5</v>
      </c>
      <c r="T628" s="17">
        <v>0</v>
      </c>
      <c r="U628" s="17">
        <v>-0.23749999999999999</v>
      </c>
      <c r="V628" s="17">
        <v>-0.13500000000000001</v>
      </c>
      <c r="W628" s="17">
        <v>28834.00344</v>
      </c>
      <c r="X628" s="17">
        <v>8439.2000000000007</v>
      </c>
      <c r="Y628" s="17">
        <v>55.905000000000001</v>
      </c>
      <c r="Z628" s="17">
        <v>-57.787999999999997</v>
      </c>
    </row>
    <row r="629" spans="1:26" x14ac:dyDescent="0.2">
      <c r="A629" s="27">
        <v>44705</v>
      </c>
      <c r="B629" s="17">
        <v>1272.2280000000001</v>
      </c>
      <c r="C629" s="14">
        <v>14.25</v>
      </c>
      <c r="D629" s="17">
        <v>174.5</v>
      </c>
      <c r="E629" s="17">
        <v>58.75</v>
      </c>
      <c r="F629" s="17">
        <v>271.5</v>
      </c>
      <c r="G629" s="17">
        <v>430</v>
      </c>
      <c r="H629" s="17">
        <v>77.162999999999997</v>
      </c>
      <c r="I629" s="17">
        <v>21.753</v>
      </c>
      <c r="J629" s="17">
        <v>3535</v>
      </c>
      <c r="K629" s="17">
        <v>348</v>
      </c>
      <c r="L629" s="17">
        <v>0.44</v>
      </c>
      <c r="M629" s="17">
        <v>544.5</v>
      </c>
      <c r="N629" s="17">
        <v>645</v>
      </c>
      <c r="O629" s="17">
        <v>115685</v>
      </c>
      <c r="P629" s="17">
        <v>1705.5</v>
      </c>
      <c r="Q629" s="17">
        <v>-10.375</v>
      </c>
      <c r="R629" s="17">
        <v>15912.32</v>
      </c>
      <c r="S629" s="17">
        <v>74.599999999999994</v>
      </c>
      <c r="T629" s="17">
        <v>-0.125</v>
      </c>
      <c r="U629" s="17">
        <v>-0.23269999999999999</v>
      </c>
      <c r="V629" s="17">
        <v>-0.29499999999999998</v>
      </c>
      <c r="W629" s="17">
        <v>29725.95276</v>
      </c>
      <c r="X629" s="17">
        <v>8296.2999999999993</v>
      </c>
      <c r="Y629" s="17">
        <v>54.814999999999998</v>
      </c>
      <c r="Z629" s="17">
        <v>-55.71</v>
      </c>
    </row>
    <row r="630" spans="1:26" x14ac:dyDescent="0.2">
      <c r="A630" s="27">
        <v>44704</v>
      </c>
      <c r="B630" s="17">
        <v>1271.8019999999999</v>
      </c>
      <c r="C630" s="14">
        <v>13.86</v>
      </c>
      <c r="D630" s="17">
        <v>193</v>
      </c>
      <c r="E630" s="17">
        <v>58.75</v>
      </c>
      <c r="F630" s="17">
        <v>274</v>
      </c>
      <c r="G630" s="17">
        <v>442.45499999999998</v>
      </c>
      <c r="H630" s="17">
        <v>62.015000000000001</v>
      </c>
      <c r="I630" s="17">
        <v>69.256</v>
      </c>
      <c r="J630" s="17">
        <v>3560</v>
      </c>
      <c r="K630" s="17">
        <v>347.6</v>
      </c>
      <c r="L630" s="17">
        <v>0.39500000000000002</v>
      </c>
      <c r="M630" s="17">
        <v>546.5</v>
      </c>
      <c r="N630" s="17">
        <v>652.83123999999998</v>
      </c>
      <c r="O630" s="17">
        <v>117013.5</v>
      </c>
      <c r="P630" s="17">
        <v>1721.5</v>
      </c>
      <c r="Q630" s="17">
        <v>-9</v>
      </c>
      <c r="R630" s="17">
        <v>15285.853999999999</v>
      </c>
      <c r="S630" s="17">
        <v>76.795000000000002</v>
      </c>
      <c r="T630" s="17">
        <v>-0.55000000000000004</v>
      </c>
      <c r="U630" s="17">
        <v>-0.23599999999999999</v>
      </c>
      <c r="V630" s="17">
        <v>-0.27</v>
      </c>
      <c r="W630" s="17">
        <v>27644.964230000001</v>
      </c>
      <c r="X630" s="17">
        <v>8286.1</v>
      </c>
      <c r="Y630" s="17">
        <v>54.71</v>
      </c>
      <c r="Z630" s="17">
        <v>-55.71</v>
      </c>
    </row>
    <row r="631" spans="1:26" x14ac:dyDescent="0.2">
      <c r="A631" s="27">
        <v>44701</v>
      </c>
      <c r="B631" s="17">
        <v>1300.845</v>
      </c>
      <c r="C631" s="14">
        <v>14.7</v>
      </c>
      <c r="D631" s="17">
        <v>223</v>
      </c>
      <c r="E631" s="17">
        <v>61.5</v>
      </c>
      <c r="F631" s="17">
        <v>274</v>
      </c>
      <c r="G631" s="17">
        <v>452</v>
      </c>
      <c r="H631" s="17">
        <v>56.548000000000002</v>
      </c>
      <c r="I631" s="17">
        <v>119.753</v>
      </c>
      <c r="J631" s="17">
        <v>3575</v>
      </c>
      <c r="K631" s="17">
        <v>357.6</v>
      </c>
      <c r="L631" s="17">
        <v>0.45150000000000001</v>
      </c>
      <c r="M631" s="17">
        <v>549.5</v>
      </c>
      <c r="N631" s="17">
        <v>651</v>
      </c>
      <c r="O631" s="17">
        <v>114420</v>
      </c>
      <c r="P631" s="17">
        <v>1713.8</v>
      </c>
      <c r="Q631" s="17">
        <v>-11.784000000000001</v>
      </c>
      <c r="R631" s="17">
        <v>19293.026999999998</v>
      </c>
      <c r="S631" s="17">
        <v>73.55</v>
      </c>
      <c r="T631" s="17">
        <v>-0.1</v>
      </c>
      <c r="U631" s="17">
        <v>-0.24199999999999999</v>
      </c>
      <c r="V631" s="17">
        <v>-0.44500000000000001</v>
      </c>
      <c r="W631" s="17">
        <v>31285.484199999999</v>
      </c>
      <c r="X631" s="17">
        <v>10735.3</v>
      </c>
      <c r="Y631" s="17">
        <v>53.54</v>
      </c>
      <c r="Z631" s="17">
        <v>-55.15</v>
      </c>
    </row>
    <row r="632" spans="1:26" x14ac:dyDescent="0.2">
      <c r="A632" s="27">
        <v>44700</v>
      </c>
      <c r="B632" s="17">
        <v>1313.7349999999999</v>
      </c>
      <c r="C632" s="14">
        <v>15.03</v>
      </c>
      <c r="D632" s="17">
        <v>195</v>
      </c>
      <c r="E632" s="17">
        <v>60.9</v>
      </c>
      <c r="F632" s="17">
        <v>274</v>
      </c>
      <c r="G632" s="17">
        <v>456.89499999999998</v>
      </c>
      <c r="H632" s="17">
        <v>97.21</v>
      </c>
      <c r="I632" s="17">
        <v>-1.2490000000000001</v>
      </c>
      <c r="J632" s="17">
        <v>3620</v>
      </c>
      <c r="K632" s="17">
        <v>365.1</v>
      </c>
      <c r="L632" s="17">
        <v>0.50949999999999995</v>
      </c>
      <c r="M632" s="17">
        <v>549.25</v>
      </c>
      <c r="N632" s="17">
        <v>640.22076000000004</v>
      </c>
      <c r="O632" s="17">
        <v>128590.8</v>
      </c>
      <c r="P632" s="17">
        <v>1673.3</v>
      </c>
      <c r="Q632" s="17">
        <v>-6.4560000000000004</v>
      </c>
      <c r="R632" s="17">
        <v>21948.187999999998</v>
      </c>
      <c r="S632" s="17">
        <v>72.900000000000006</v>
      </c>
      <c r="T632" s="17">
        <v>-0.25</v>
      </c>
      <c r="U632" s="17">
        <v>-0.23549999999999999</v>
      </c>
      <c r="V632" s="17">
        <v>-0.32</v>
      </c>
      <c r="W632" s="17">
        <v>30548.10325</v>
      </c>
      <c r="X632" s="17">
        <v>11733.4</v>
      </c>
      <c r="Y632" s="17">
        <v>53.231999999999999</v>
      </c>
      <c r="Z632" s="17">
        <v>-55.29</v>
      </c>
    </row>
    <row r="633" spans="1:26" x14ac:dyDescent="0.2">
      <c r="A633" s="27">
        <v>44699</v>
      </c>
      <c r="B633" s="17">
        <v>1321.7550000000001</v>
      </c>
      <c r="C633" s="14">
        <v>15.15</v>
      </c>
      <c r="D633" s="17">
        <v>193</v>
      </c>
      <c r="E633" s="17">
        <v>62.313000000000002</v>
      </c>
      <c r="F633" s="17">
        <v>278.5</v>
      </c>
      <c r="G633" s="17">
        <v>469.32</v>
      </c>
      <c r="H633" s="17">
        <v>97.722999999999999</v>
      </c>
      <c r="I633" s="17">
        <v>105.004</v>
      </c>
      <c r="J633" s="17">
        <v>3783</v>
      </c>
      <c r="K633" s="17">
        <v>365.1</v>
      </c>
      <c r="L633" s="17">
        <v>0.55000000000000004</v>
      </c>
      <c r="M633" s="17">
        <v>559.75</v>
      </c>
      <c r="N633" s="17">
        <v>644.5</v>
      </c>
      <c r="O633" s="17">
        <v>107640</v>
      </c>
      <c r="P633" s="17">
        <v>1698.7</v>
      </c>
      <c r="Q633" s="17">
        <v>-5.4109999999999996</v>
      </c>
      <c r="R633" s="17">
        <v>22053.578000000001</v>
      </c>
      <c r="S633" s="17">
        <v>74.501999999999995</v>
      </c>
      <c r="T633" s="17">
        <v>-0.52</v>
      </c>
      <c r="U633" s="17">
        <v>-0.20349999999999999</v>
      </c>
      <c r="V633" s="17">
        <v>-0.26</v>
      </c>
      <c r="W633" s="17">
        <v>30681.003659999998</v>
      </c>
      <c r="X633" s="17">
        <v>13795</v>
      </c>
      <c r="Y633" s="17">
        <v>53.4</v>
      </c>
      <c r="Z633" s="17">
        <v>-55.97</v>
      </c>
    </row>
    <row r="634" spans="1:26" x14ac:dyDescent="0.2">
      <c r="A634" s="27">
        <v>44698</v>
      </c>
      <c r="B634" s="17">
        <v>1327.4949999999999</v>
      </c>
      <c r="C634" s="14">
        <v>15.635</v>
      </c>
      <c r="D634" s="17">
        <v>196</v>
      </c>
      <c r="E634" s="17">
        <v>62.25</v>
      </c>
      <c r="F634" s="17">
        <v>273.5</v>
      </c>
      <c r="G634" s="17">
        <v>462.5</v>
      </c>
      <c r="H634" s="17">
        <v>112.10299999999999</v>
      </c>
      <c r="I634" s="17">
        <v>46.500999999999998</v>
      </c>
      <c r="J634" s="17">
        <v>3675</v>
      </c>
      <c r="K634" s="17">
        <v>365.1</v>
      </c>
      <c r="L634" s="17">
        <v>0.55500000000000005</v>
      </c>
      <c r="M634" s="17">
        <v>551.5</v>
      </c>
      <c r="N634" s="17">
        <v>574.03003000000001</v>
      </c>
      <c r="O634" s="17">
        <v>94190</v>
      </c>
      <c r="P634" s="17">
        <v>1583.3</v>
      </c>
      <c r="Q634" s="17">
        <v>-6.4210000000000003</v>
      </c>
      <c r="R634" s="17">
        <v>22605.613000000001</v>
      </c>
      <c r="S634" s="17">
        <v>72</v>
      </c>
      <c r="T634" s="17">
        <v>-1.3</v>
      </c>
      <c r="U634" s="17">
        <v>-0.2225</v>
      </c>
      <c r="V634" s="17">
        <v>-0.75</v>
      </c>
      <c r="W634" s="17">
        <v>29215.394110000001</v>
      </c>
      <c r="X634" s="17">
        <v>14326.6</v>
      </c>
      <c r="Y634" s="17">
        <v>52.54</v>
      </c>
      <c r="Z634" s="17">
        <v>-54.59</v>
      </c>
    </row>
    <row r="635" spans="1:26" x14ac:dyDescent="0.2">
      <c r="A635" s="27">
        <v>44697</v>
      </c>
      <c r="B635" s="17">
        <v>1370.1030000000001</v>
      </c>
      <c r="C635" s="14">
        <v>15.85</v>
      </c>
      <c r="D635" s="17">
        <v>229.5</v>
      </c>
      <c r="E635" s="17">
        <v>63</v>
      </c>
      <c r="F635" s="17">
        <v>275</v>
      </c>
      <c r="G635" s="17">
        <v>455</v>
      </c>
      <c r="H635" s="17">
        <v>119.7</v>
      </c>
      <c r="I635" s="17">
        <v>22.254000000000001</v>
      </c>
      <c r="J635" s="17">
        <v>3682.5</v>
      </c>
      <c r="K635" s="17">
        <v>385.2</v>
      </c>
      <c r="L635" s="17">
        <v>0.5948</v>
      </c>
      <c r="M635" s="17">
        <v>557.26</v>
      </c>
      <c r="N635" s="17">
        <v>578.25800000000004</v>
      </c>
      <c r="O635" s="17">
        <v>123148</v>
      </c>
      <c r="P635" s="17">
        <v>1610</v>
      </c>
      <c r="Q635" s="17">
        <v>-3.3849999999999998</v>
      </c>
      <c r="R635" s="17">
        <v>20925.633000000002</v>
      </c>
      <c r="S635" s="17">
        <v>75.8</v>
      </c>
      <c r="T635" s="17">
        <v>-1.59</v>
      </c>
      <c r="U635" s="17">
        <v>-0.17399999999999999</v>
      </c>
      <c r="V635" s="17">
        <v>-0.92</v>
      </c>
      <c r="W635" s="17">
        <v>87625.057320000007</v>
      </c>
      <c r="X635" s="17">
        <v>12923.3</v>
      </c>
      <c r="Y635" s="17">
        <v>52.442</v>
      </c>
      <c r="Z635" s="17">
        <v>-54.381999999999998</v>
      </c>
    </row>
    <row r="636" spans="1:26" x14ac:dyDescent="0.2">
      <c r="A636" s="27">
        <v>44694</v>
      </c>
      <c r="B636" s="17">
        <v>1377.925</v>
      </c>
      <c r="C636" s="14">
        <v>15.55</v>
      </c>
      <c r="D636" s="17">
        <v>239</v>
      </c>
      <c r="E636" s="17">
        <v>63.05</v>
      </c>
      <c r="F636" s="17">
        <v>270</v>
      </c>
      <c r="G636" s="17">
        <v>452.435</v>
      </c>
      <c r="H636" s="17">
        <v>119.7</v>
      </c>
      <c r="I636" s="17">
        <v>28.753</v>
      </c>
      <c r="J636" s="17">
        <v>3640</v>
      </c>
      <c r="K636" s="17">
        <v>385.1</v>
      </c>
      <c r="L636" s="17">
        <v>0.56799999999999995</v>
      </c>
      <c r="M636" s="17">
        <v>561.84</v>
      </c>
      <c r="N636" s="17">
        <v>574.46996999999999</v>
      </c>
      <c r="O636" s="17">
        <v>134437</v>
      </c>
      <c r="P636" s="17">
        <v>1655.3</v>
      </c>
      <c r="Q636" s="17">
        <v>-3.125</v>
      </c>
      <c r="R636" s="17">
        <v>19555.629000000001</v>
      </c>
      <c r="S636" s="17">
        <v>74.8</v>
      </c>
      <c r="T636" s="17">
        <v>-1.5549999999999999</v>
      </c>
      <c r="U636" s="17">
        <v>-0.18779999999999999</v>
      </c>
      <c r="V636" s="17">
        <v>-1</v>
      </c>
      <c r="W636" s="17">
        <v>30116.433280000001</v>
      </c>
      <c r="X636" s="17">
        <v>11549.8</v>
      </c>
      <c r="Y636" s="17">
        <v>52.588000000000001</v>
      </c>
      <c r="Z636" s="17">
        <v>-55.2</v>
      </c>
    </row>
    <row r="637" spans="1:26" x14ac:dyDescent="0.2">
      <c r="A637" s="27">
        <v>44693</v>
      </c>
      <c r="B637" s="17">
        <v>1403.443</v>
      </c>
      <c r="C637" s="14">
        <v>15.45</v>
      </c>
      <c r="D637" s="17">
        <v>216.53</v>
      </c>
      <c r="E637" s="17">
        <v>62.341999999999999</v>
      </c>
      <c r="F637" s="17">
        <v>268</v>
      </c>
      <c r="G637" s="17">
        <v>452.58</v>
      </c>
      <c r="H637" s="17">
        <v>136.95500000000001</v>
      </c>
      <c r="I637" s="17">
        <v>136.499</v>
      </c>
      <c r="J637" s="17">
        <v>3665</v>
      </c>
      <c r="K637" s="17">
        <v>395</v>
      </c>
      <c r="L637" s="17">
        <v>0.68049999999999999</v>
      </c>
      <c r="M637" s="17">
        <v>566.12199999999996</v>
      </c>
      <c r="N637" s="17">
        <v>630.02002000000005</v>
      </c>
      <c r="O637" s="17">
        <v>133427.5</v>
      </c>
      <c r="P637" s="17">
        <v>1683.9</v>
      </c>
      <c r="Q637" s="17">
        <v>-3.32</v>
      </c>
      <c r="R637" s="17">
        <v>18766.09</v>
      </c>
      <c r="S637" s="17">
        <v>75.5</v>
      </c>
      <c r="T637" s="17">
        <v>-1.61</v>
      </c>
      <c r="U637" s="17">
        <v>-0.21049999999999999</v>
      </c>
      <c r="V637" s="17">
        <v>-1.31</v>
      </c>
      <c r="W637" s="17">
        <v>29124.913629999999</v>
      </c>
      <c r="X637" s="17">
        <v>10836.9</v>
      </c>
      <c r="Y637" s="17">
        <v>52.515000000000001</v>
      </c>
      <c r="Z637" s="17">
        <v>-55.322000000000003</v>
      </c>
    </row>
    <row r="638" spans="1:26" x14ac:dyDescent="0.2">
      <c r="A638" s="27">
        <v>44692</v>
      </c>
      <c r="B638" s="17">
        <v>1413.8</v>
      </c>
      <c r="C638" s="14">
        <v>15.853</v>
      </c>
      <c r="D638" s="17">
        <v>202.56</v>
      </c>
      <c r="E638" s="17">
        <v>61.85</v>
      </c>
      <c r="F638" s="17">
        <v>267.5</v>
      </c>
      <c r="G638" s="17">
        <v>469.64499999999998</v>
      </c>
      <c r="H638" s="17">
        <v>104.173</v>
      </c>
      <c r="I638" s="17">
        <v>49.5</v>
      </c>
      <c r="J638" s="17">
        <v>3670</v>
      </c>
      <c r="K638" s="17">
        <v>405.1</v>
      </c>
      <c r="L638" s="17">
        <v>0.54500000000000004</v>
      </c>
      <c r="M638" s="17">
        <v>586.12</v>
      </c>
      <c r="N638" s="17">
        <v>713</v>
      </c>
      <c r="O638" s="17">
        <v>107660</v>
      </c>
      <c r="P638" s="17">
        <v>1663.6</v>
      </c>
      <c r="Q638" s="17">
        <v>-5.1749999999999998</v>
      </c>
      <c r="R638" s="17">
        <v>19414.330000000002</v>
      </c>
      <c r="S638" s="17">
        <v>79.599999999999994</v>
      </c>
      <c r="T638" s="17">
        <v>-1.8</v>
      </c>
      <c r="U638" s="17">
        <v>-0.2185</v>
      </c>
      <c r="V638" s="17">
        <v>-0.78</v>
      </c>
      <c r="W638" s="17">
        <v>28089.983820000001</v>
      </c>
      <c r="X638" s="17">
        <v>11719.1</v>
      </c>
      <c r="Y638" s="17">
        <v>52.759</v>
      </c>
      <c r="Z638" s="17">
        <v>-55.14</v>
      </c>
    </row>
    <row r="639" spans="1:26" x14ac:dyDescent="0.2">
      <c r="A639" s="27">
        <v>44691</v>
      </c>
      <c r="B639" s="17">
        <v>1441</v>
      </c>
      <c r="C639" s="14">
        <v>16.2</v>
      </c>
      <c r="D639" s="17">
        <v>203.16800000000001</v>
      </c>
      <c r="E639" s="17">
        <v>61.5</v>
      </c>
      <c r="F639" s="17">
        <v>270</v>
      </c>
      <c r="G639" s="17">
        <v>462.63</v>
      </c>
      <c r="H639" s="17">
        <v>139.06800000000001</v>
      </c>
      <c r="I639" s="17">
        <v>68.501999999999995</v>
      </c>
      <c r="J639" s="17">
        <v>3575</v>
      </c>
      <c r="K639" s="17">
        <v>410.2</v>
      </c>
      <c r="L639" s="17">
        <v>0.69499999999999995</v>
      </c>
      <c r="M639" s="17">
        <v>562.64</v>
      </c>
      <c r="N639" s="17">
        <v>652.29332999999997</v>
      </c>
      <c r="O639" s="17">
        <v>98239.5</v>
      </c>
      <c r="P639" s="17">
        <v>1568.5</v>
      </c>
      <c r="Q639" s="17">
        <v>-5.4610000000000003</v>
      </c>
      <c r="R639" s="17">
        <v>17172.965</v>
      </c>
      <c r="S639" s="17">
        <v>79.5</v>
      </c>
      <c r="T639" s="17">
        <v>-1.625</v>
      </c>
      <c r="U639" s="17">
        <v>-0.20569999999999999</v>
      </c>
      <c r="V639" s="17">
        <v>-0.99</v>
      </c>
      <c r="W639" s="17">
        <v>22349.012429999999</v>
      </c>
      <c r="X639" s="17">
        <v>11858</v>
      </c>
      <c r="Y639" s="17">
        <v>51.05</v>
      </c>
      <c r="Z639" s="17">
        <v>-52.945</v>
      </c>
    </row>
    <row r="640" spans="1:26" x14ac:dyDescent="0.2">
      <c r="A640" s="27">
        <v>44690</v>
      </c>
      <c r="B640" s="17">
        <v>1453</v>
      </c>
      <c r="C640" s="14">
        <v>16.2</v>
      </c>
      <c r="D640" s="17">
        <v>252.41300000000001</v>
      </c>
      <c r="E640" s="17">
        <v>61.6</v>
      </c>
      <c r="F640" s="17">
        <v>258.82299999999998</v>
      </c>
      <c r="G640" s="17">
        <v>462.16</v>
      </c>
      <c r="H640" s="17">
        <v>184.25299999999999</v>
      </c>
      <c r="I640" s="17">
        <v>59.247</v>
      </c>
      <c r="J640" s="17">
        <v>3538.125</v>
      </c>
      <c r="K640" s="17">
        <v>425.3</v>
      </c>
      <c r="L640" s="17">
        <v>0.84</v>
      </c>
      <c r="M640" s="17">
        <v>559.875</v>
      </c>
      <c r="N640" s="17">
        <v>621.57996000000003</v>
      </c>
      <c r="O640" s="17">
        <v>98218.5</v>
      </c>
      <c r="P640" s="17">
        <v>1634.5</v>
      </c>
      <c r="Q640" s="17">
        <v>-1.1000000000000001</v>
      </c>
      <c r="R640" s="17">
        <v>15214.575000000001</v>
      </c>
      <c r="S640" s="17">
        <v>82.3</v>
      </c>
      <c r="T640" s="17">
        <v>-2.04</v>
      </c>
      <c r="U640" s="17">
        <v>-0.17599999999999999</v>
      </c>
      <c r="V640" s="17">
        <v>-0.875</v>
      </c>
      <c r="W640" s="17">
        <v>22229.002649999999</v>
      </c>
      <c r="X640" s="17">
        <v>12550</v>
      </c>
      <c r="Y640" s="17">
        <v>50.720999999999997</v>
      </c>
      <c r="Z640" s="17">
        <v>-52.805</v>
      </c>
    </row>
    <row r="641" spans="1:26" x14ac:dyDescent="0.2">
      <c r="A641" s="27">
        <v>44687</v>
      </c>
      <c r="B641" s="17">
        <v>1438.692</v>
      </c>
      <c r="C641" s="14">
        <v>16.350000000000001</v>
      </c>
      <c r="D641" s="17">
        <v>287.5</v>
      </c>
      <c r="E641" s="17">
        <v>63.1</v>
      </c>
      <c r="F641" s="17">
        <v>252.14699999999999</v>
      </c>
      <c r="G641" s="17">
        <v>465.87</v>
      </c>
      <c r="H641" s="17">
        <v>124.545</v>
      </c>
      <c r="I641" s="17">
        <v>35.253</v>
      </c>
      <c r="J641" s="17">
        <v>3515</v>
      </c>
      <c r="K641" s="17">
        <v>410.1</v>
      </c>
      <c r="L641" s="17">
        <v>0.70499999999999996</v>
      </c>
      <c r="M641" s="17">
        <v>559.94000000000005</v>
      </c>
      <c r="N641" s="17">
        <v>614.5</v>
      </c>
      <c r="O641" s="17">
        <v>95576</v>
      </c>
      <c r="P641" s="17">
        <v>1621</v>
      </c>
      <c r="Q641" s="17">
        <v>-1.1120000000000001</v>
      </c>
      <c r="R641" s="17">
        <v>13470.215</v>
      </c>
      <c r="S641" s="17">
        <v>81.3</v>
      </c>
      <c r="T641" s="17">
        <v>-2.4550000000000001</v>
      </c>
      <c r="U641" s="17">
        <v>-0.189</v>
      </c>
      <c r="V641" s="17">
        <v>-0.90500000000000003</v>
      </c>
      <c r="W641" s="17">
        <v>22777.022250000002</v>
      </c>
      <c r="X641" s="17">
        <v>13128</v>
      </c>
      <c r="Y641" s="17">
        <v>50.896999999999998</v>
      </c>
      <c r="Z641" s="17">
        <v>-52.57</v>
      </c>
    </row>
    <row r="642" spans="1:26" x14ac:dyDescent="0.2">
      <c r="A642" s="27">
        <v>44686</v>
      </c>
      <c r="B642" s="17">
        <v>1415.777</v>
      </c>
      <c r="C642" s="14">
        <v>15.55</v>
      </c>
      <c r="D642" s="17">
        <v>312.01</v>
      </c>
      <c r="E642" s="17">
        <v>62.2</v>
      </c>
      <c r="F642" s="17">
        <v>247.5</v>
      </c>
      <c r="G642" s="17">
        <v>466</v>
      </c>
      <c r="H642" s="17">
        <v>116.045</v>
      </c>
      <c r="I642" s="17">
        <v>168.495</v>
      </c>
      <c r="J642" s="17">
        <v>3530</v>
      </c>
      <c r="K642" s="17">
        <v>390.3</v>
      </c>
      <c r="L642" s="17">
        <v>0.622</v>
      </c>
      <c r="M642" s="17">
        <v>554.23500000000001</v>
      </c>
      <c r="N642" s="17">
        <v>579.18700999999999</v>
      </c>
      <c r="O642" s="17">
        <v>118929.3</v>
      </c>
      <c r="P642" s="17">
        <v>1649.5</v>
      </c>
      <c r="Q642" s="17">
        <v>-0.8</v>
      </c>
      <c r="R642" s="17">
        <v>12336.55</v>
      </c>
      <c r="S642" s="17">
        <v>82</v>
      </c>
      <c r="T642" s="17">
        <v>-2.46</v>
      </c>
      <c r="U642" s="17">
        <v>-0.2</v>
      </c>
      <c r="V642" s="17">
        <v>-1.18</v>
      </c>
      <c r="W642" s="17">
        <v>29426.042570000001</v>
      </c>
      <c r="X642" s="17">
        <v>10428</v>
      </c>
      <c r="Y642" s="17">
        <v>51.43</v>
      </c>
      <c r="Z642" s="17">
        <v>-52.576999999999998</v>
      </c>
    </row>
    <row r="643" spans="1:26" x14ac:dyDescent="0.2">
      <c r="A643" s="27">
        <v>44685</v>
      </c>
      <c r="B643" s="17">
        <v>1387.856</v>
      </c>
      <c r="C643" s="14">
        <v>15.34</v>
      </c>
      <c r="D643" s="17">
        <v>341.05500000000001</v>
      </c>
      <c r="E643" s="17">
        <v>62.084000000000003</v>
      </c>
      <c r="F643" s="17">
        <v>242</v>
      </c>
      <c r="G643" s="17">
        <v>477</v>
      </c>
      <c r="H643" s="17">
        <v>122.7</v>
      </c>
      <c r="I643" s="17">
        <v>-112.252</v>
      </c>
      <c r="J643" s="17">
        <v>3625</v>
      </c>
      <c r="K643" s="17">
        <v>405.1</v>
      </c>
      <c r="L643" s="17">
        <v>0.625</v>
      </c>
      <c r="M643" s="17">
        <v>594.48</v>
      </c>
      <c r="N643" s="17">
        <v>610.41503999999998</v>
      </c>
      <c r="O643" s="17">
        <v>135670</v>
      </c>
      <c r="P643" s="17">
        <v>1642</v>
      </c>
      <c r="Q643" s="17">
        <v>-0.15</v>
      </c>
      <c r="R643" s="17">
        <v>10612.125</v>
      </c>
      <c r="S643" s="17">
        <v>77.59</v>
      </c>
      <c r="T643" s="17">
        <v>-3.6</v>
      </c>
      <c r="U643" s="17">
        <v>-0.19270000000000001</v>
      </c>
      <c r="V643" s="17">
        <v>-0.107</v>
      </c>
      <c r="W643" s="17">
        <v>41610.493240000003</v>
      </c>
      <c r="X643" s="17">
        <v>9809.7999999999993</v>
      </c>
      <c r="Y643" s="17">
        <v>52.618000000000002</v>
      </c>
      <c r="Z643" s="17">
        <v>-52.405000000000001</v>
      </c>
    </row>
    <row r="644" spans="1:26" x14ac:dyDescent="0.2">
      <c r="A644" s="27">
        <v>44684</v>
      </c>
      <c r="B644" s="17">
        <v>1408.5</v>
      </c>
      <c r="C644" s="14">
        <v>15.385</v>
      </c>
      <c r="D644" s="17">
        <v>348.5</v>
      </c>
      <c r="E644" s="17">
        <v>60.472000000000001</v>
      </c>
      <c r="F644" s="17">
        <v>237.75</v>
      </c>
      <c r="G644" s="17">
        <v>468</v>
      </c>
      <c r="H644" s="17">
        <v>148.73500000000001</v>
      </c>
      <c r="I644" s="17">
        <v>78.75</v>
      </c>
      <c r="J644" s="17">
        <v>3620</v>
      </c>
      <c r="K644" s="17">
        <v>425.1</v>
      </c>
      <c r="L644" s="17">
        <v>0.60750000000000004</v>
      </c>
      <c r="M644" s="17">
        <v>556.255</v>
      </c>
      <c r="N644" s="17">
        <v>629.64000999999996</v>
      </c>
      <c r="O644" s="17">
        <v>102860</v>
      </c>
      <c r="P644" s="17">
        <v>1574</v>
      </c>
      <c r="Q644" s="17">
        <v>-0.15</v>
      </c>
      <c r="R644" s="17">
        <v>10679.362999999999</v>
      </c>
      <c r="S644" s="17">
        <v>73</v>
      </c>
      <c r="T644" s="17">
        <v>-2.915</v>
      </c>
      <c r="U644" s="17">
        <v>-0.1963</v>
      </c>
      <c r="V644" s="17">
        <v>-1.3</v>
      </c>
      <c r="W644" s="17">
        <v>39397.965629999999</v>
      </c>
      <c r="X644" s="17">
        <v>9739</v>
      </c>
      <c r="Y644" s="17">
        <v>51.57</v>
      </c>
      <c r="Z644" s="17">
        <v>-53.79</v>
      </c>
    </row>
    <row r="645" spans="1:26" x14ac:dyDescent="0.2">
      <c r="A645" s="27">
        <v>44683</v>
      </c>
      <c r="B645" s="17">
        <v>1436.0219999999999</v>
      </c>
      <c r="C645" s="14">
        <v>15.5</v>
      </c>
      <c r="D645" s="17">
        <v>346.84</v>
      </c>
      <c r="E645" s="17">
        <v>59.2</v>
      </c>
      <c r="F645" s="17">
        <v>238</v>
      </c>
      <c r="G645" s="17">
        <v>455.31</v>
      </c>
      <c r="H645" s="17">
        <v>138.1</v>
      </c>
      <c r="I645" s="17">
        <v>129.499</v>
      </c>
      <c r="J645" s="17">
        <v>3665</v>
      </c>
      <c r="K645" s="17">
        <v>415</v>
      </c>
      <c r="L645" s="17">
        <v>0.5645</v>
      </c>
      <c r="M645" s="17">
        <v>553.63499999999999</v>
      </c>
      <c r="N645" s="17">
        <v>613.20996000000002</v>
      </c>
      <c r="O645" s="17">
        <v>90520</v>
      </c>
      <c r="P645" s="17">
        <v>1594.4</v>
      </c>
      <c r="Q645" s="17">
        <v>-2.78</v>
      </c>
      <c r="R645" s="17">
        <v>10681.555</v>
      </c>
      <c r="S645" s="17">
        <v>72.5</v>
      </c>
      <c r="T645" s="17">
        <v>-2.95</v>
      </c>
      <c r="U645" s="17">
        <v>-0.21249999999999999</v>
      </c>
      <c r="V645" s="17">
        <v>-1.31</v>
      </c>
      <c r="W645" s="17">
        <v>42496.954279999998</v>
      </c>
      <c r="X645" s="17">
        <v>8662.6</v>
      </c>
      <c r="Y645" s="17">
        <v>50.77</v>
      </c>
      <c r="Z645" s="17">
        <v>-53.463000000000001</v>
      </c>
    </row>
    <row r="646" spans="1:26" x14ac:dyDescent="0.2">
      <c r="A646" s="27">
        <v>44680</v>
      </c>
      <c r="B646" s="17">
        <v>1402.5219999999999</v>
      </c>
      <c r="C646" s="14">
        <v>15.58</v>
      </c>
      <c r="D646" s="17">
        <v>351</v>
      </c>
      <c r="E646" s="17">
        <v>60.603000000000002</v>
      </c>
      <c r="F646" s="17">
        <v>237.73500000000001</v>
      </c>
      <c r="G646" s="17">
        <v>455.27</v>
      </c>
      <c r="H646" s="17">
        <v>139.995</v>
      </c>
      <c r="I646" s="17">
        <v>36.249000000000002</v>
      </c>
      <c r="J646" s="17">
        <v>3642.5</v>
      </c>
      <c r="K646" s="17">
        <v>410.1</v>
      </c>
      <c r="L646" s="17">
        <v>0.59499999999999997</v>
      </c>
      <c r="M646" s="17">
        <v>550.01</v>
      </c>
      <c r="N646" s="17">
        <v>607.5</v>
      </c>
      <c r="O646" s="17">
        <v>91640</v>
      </c>
      <c r="P646" s="17">
        <v>1563.5</v>
      </c>
      <c r="Q646" s="17">
        <v>-2.78</v>
      </c>
      <c r="R646" s="17">
        <v>10713.768</v>
      </c>
      <c r="S646" s="17">
        <v>75.25</v>
      </c>
      <c r="T646" s="17">
        <v>-2.8849999999999998</v>
      </c>
      <c r="U646" s="17">
        <v>-0.222</v>
      </c>
      <c r="V646" s="17">
        <v>-2.1</v>
      </c>
      <c r="W646" s="17">
        <v>34936.984629999999</v>
      </c>
      <c r="X646" s="17">
        <v>8268.7000000000007</v>
      </c>
      <c r="Y646" s="17">
        <v>51.274999999999999</v>
      </c>
      <c r="Z646" s="17">
        <v>-53.7</v>
      </c>
    </row>
    <row r="647" spans="1:26" x14ac:dyDescent="0.2">
      <c r="A647" s="27">
        <v>44679</v>
      </c>
      <c r="B647" s="17">
        <v>1399.7639999999999</v>
      </c>
      <c r="C647" s="14">
        <v>15.6</v>
      </c>
      <c r="D647" s="17">
        <v>358</v>
      </c>
      <c r="E647" s="17">
        <v>57.9</v>
      </c>
      <c r="F647" s="17">
        <v>237</v>
      </c>
      <c r="G647" s="17">
        <v>455.5</v>
      </c>
      <c r="H647" s="17">
        <v>146.64500000000001</v>
      </c>
      <c r="I647" s="17">
        <v>207</v>
      </c>
      <c r="J647" s="17">
        <v>3680</v>
      </c>
      <c r="K647" s="17">
        <v>400.1</v>
      </c>
      <c r="L647" s="17">
        <v>0.56499999999999995</v>
      </c>
      <c r="M647" s="17">
        <v>520.98</v>
      </c>
      <c r="N647" s="17">
        <v>747.88244999999995</v>
      </c>
      <c r="O647" s="17">
        <v>76077</v>
      </c>
      <c r="P647" s="17">
        <v>1638.2</v>
      </c>
      <c r="Q647" s="17">
        <v>-1.25</v>
      </c>
      <c r="R647" s="17">
        <v>10561.189</v>
      </c>
      <c r="S647" s="17">
        <v>75.793999999999997</v>
      </c>
      <c r="T647" s="17">
        <v>-3.2</v>
      </c>
      <c r="U647" s="17">
        <v>-0.16900000000000001</v>
      </c>
      <c r="V647" s="17">
        <v>0.13</v>
      </c>
      <c r="W647" s="17">
        <v>34856.343999999997</v>
      </c>
      <c r="X647" s="17">
        <v>8232.4</v>
      </c>
      <c r="Y647" s="17">
        <v>49.951999999999998</v>
      </c>
      <c r="Z647" s="17">
        <v>-53.04</v>
      </c>
    </row>
    <row r="648" spans="1:26" x14ac:dyDescent="0.2">
      <c r="A648" s="27">
        <v>44678</v>
      </c>
      <c r="B648" s="17">
        <v>1388.259</v>
      </c>
      <c r="C648" s="14">
        <v>14.95</v>
      </c>
      <c r="D648" s="17">
        <v>352</v>
      </c>
      <c r="E648" s="17">
        <v>56.692999999999998</v>
      </c>
      <c r="F648" s="17">
        <v>233.773</v>
      </c>
      <c r="G648" s="17">
        <v>466.5</v>
      </c>
      <c r="H648" s="17">
        <v>129.55500000000001</v>
      </c>
      <c r="I648" s="17">
        <v>200.25299999999999</v>
      </c>
      <c r="J648" s="17">
        <v>3675</v>
      </c>
      <c r="K648" s="17">
        <v>405.1</v>
      </c>
      <c r="L648" s="17">
        <v>0.46650000000000003</v>
      </c>
      <c r="M648" s="17">
        <v>500.25</v>
      </c>
      <c r="N648" s="17">
        <v>685.96753000000001</v>
      </c>
      <c r="O648" s="17">
        <v>60429</v>
      </c>
      <c r="P648" s="17">
        <v>1653.3</v>
      </c>
      <c r="Q648" s="17">
        <v>2.5000000000000001E-2</v>
      </c>
      <c r="R648" s="17">
        <v>10797.695</v>
      </c>
      <c r="S648" s="17">
        <v>81.424999999999997</v>
      </c>
      <c r="T648" s="17">
        <v>-2</v>
      </c>
      <c r="U648" s="17">
        <v>-0.17749999999999999</v>
      </c>
      <c r="V648" s="17">
        <v>-1.07</v>
      </c>
      <c r="W648" s="17">
        <v>41117.555679999998</v>
      </c>
      <c r="X648" s="17">
        <v>8268.7999999999993</v>
      </c>
      <c r="Y648" s="17">
        <v>48.56</v>
      </c>
      <c r="Z648" s="17">
        <v>-48.6</v>
      </c>
    </row>
    <row r="649" spans="1:26" x14ac:dyDescent="0.2">
      <c r="A649" s="27">
        <v>44677</v>
      </c>
      <c r="B649" s="17">
        <v>1380.63</v>
      </c>
      <c r="C649" s="14">
        <v>15.15</v>
      </c>
      <c r="D649" s="17">
        <v>356.375</v>
      </c>
      <c r="E649" s="17">
        <v>56.384999999999998</v>
      </c>
      <c r="F649" s="17">
        <v>232.405</v>
      </c>
      <c r="G649" s="17">
        <v>453</v>
      </c>
      <c r="H649" s="17">
        <v>113.033</v>
      </c>
      <c r="I649" s="17">
        <v>286.25</v>
      </c>
      <c r="J649" s="17">
        <v>3652.5</v>
      </c>
      <c r="K649" s="17">
        <v>390.2</v>
      </c>
      <c r="L649" s="17">
        <v>0.47</v>
      </c>
      <c r="M649" s="17">
        <v>475.4</v>
      </c>
      <c r="N649" s="17">
        <v>514.505</v>
      </c>
      <c r="O649" s="17">
        <v>62525.8</v>
      </c>
      <c r="P649" s="17">
        <v>1641.5</v>
      </c>
      <c r="Q649" s="17">
        <v>0.1</v>
      </c>
      <c r="R649" s="17">
        <v>10416.414000000001</v>
      </c>
      <c r="S649" s="17">
        <v>77.3</v>
      </c>
      <c r="T649" s="17">
        <v>-1.7450000000000001</v>
      </c>
      <c r="U649" s="17">
        <v>-0.20949999999999999</v>
      </c>
      <c r="V649" s="17">
        <v>-0.69499999999999995</v>
      </c>
      <c r="W649" s="17">
        <v>38623.5046</v>
      </c>
      <c r="X649" s="17">
        <v>8336.5</v>
      </c>
      <c r="Y649" s="17">
        <v>48.28</v>
      </c>
      <c r="Z649" s="17">
        <v>-45.951999999999998</v>
      </c>
    </row>
    <row r="650" spans="1:26" x14ac:dyDescent="0.2">
      <c r="A650" s="27">
        <v>44676</v>
      </c>
      <c r="B650" s="17">
        <v>1341.4659999999999</v>
      </c>
      <c r="C650" s="14">
        <v>15.15</v>
      </c>
      <c r="D650" s="17">
        <v>441.923</v>
      </c>
      <c r="E650" s="17">
        <v>55.25</v>
      </c>
      <c r="F650" s="17">
        <v>228.64500000000001</v>
      </c>
      <c r="G650" s="17">
        <v>445.08499999999998</v>
      </c>
      <c r="H650" s="17">
        <v>127.785</v>
      </c>
      <c r="I650" s="17">
        <v>262.00299999999999</v>
      </c>
      <c r="J650" s="17">
        <v>3647.5</v>
      </c>
      <c r="K650" s="17">
        <v>395.1</v>
      </c>
      <c r="L650" s="17">
        <v>0.4955</v>
      </c>
      <c r="M650" s="17">
        <v>473.27</v>
      </c>
      <c r="N650" s="17">
        <v>476</v>
      </c>
      <c r="O650" s="17">
        <v>89540</v>
      </c>
      <c r="P650" s="17">
        <v>1585.5</v>
      </c>
      <c r="Q650" s="17">
        <v>-0.375</v>
      </c>
      <c r="R650" s="17">
        <v>9924.2659999999996</v>
      </c>
      <c r="S650" s="17">
        <v>77.004000000000005</v>
      </c>
      <c r="T650" s="17">
        <v>-2.66</v>
      </c>
      <c r="U650" s="17">
        <v>-0.18099999999999999</v>
      </c>
      <c r="V650" s="17">
        <v>-1.1499999999999999</v>
      </c>
      <c r="W650" s="17">
        <v>37596.973230000003</v>
      </c>
      <c r="X650" s="17">
        <v>9724.6</v>
      </c>
      <c r="Y650" s="17">
        <v>48.72</v>
      </c>
      <c r="Z650" s="17">
        <v>-44.997</v>
      </c>
    </row>
    <row r="651" spans="1:26" x14ac:dyDescent="0.2">
      <c r="A651" s="27">
        <v>44673</v>
      </c>
      <c r="B651" s="17">
        <v>1316.5</v>
      </c>
      <c r="C651" s="14">
        <v>14.95</v>
      </c>
      <c r="D651" s="17">
        <v>386.62</v>
      </c>
      <c r="E651" s="17">
        <v>53.2</v>
      </c>
      <c r="F651" s="17">
        <v>228.5</v>
      </c>
      <c r="G651" s="17">
        <v>440</v>
      </c>
      <c r="H651" s="17">
        <v>123.46299999999999</v>
      </c>
      <c r="I651" s="17">
        <v>405.75</v>
      </c>
      <c r="J651" s="17">
        <v>3572.5</v>
      </c>
      <c r="K651" s="17">
        <v>390.1</v>
      </c>
      <c r="L651" s="17">
        <v>0.48499999999999999</v>
      </c>
      <c r="M651" s="17">
        <v>473.5</v>
      </c>
      <c r="N651" s="17">
        <v>473.33001999999999</v>
      </c>
      <c r="O651" s="17">
        <v>73555</v>
      </c>
      <c r="P651" s="17">
        <v>1576.2</v>
      </c>
      <c r="Q651" s="17">
        <v>-1.25</v>
      </c>
      <c r="R651" s="17">
        <v>10398.200000000001</v>
      </c>
      <c r="S651" s="17">
        <v>76.424000000000007</v>
      </c>
      <c r="T651" s="17">
        <v>-4.625</v>
      </c>
      <c r="U651" s="17">
        <v>-0.16</v>
      </c>
      <c r="V651" s="17">
        <v>-0.85</v>
      </c>
      <c r="W651" s="17">
        <v>35035.484649999999</v>
      </c>
      <c r="X651" s="17">
        <v>9394</v>
      </c>
      <c r="Y651" s="17">
        <v>47.868000000000002</v>
      </c>
      <c r="Z651" s="17">
        <v>-43.825000000000003</v>
      </c>
    </row>
    <row r="652" spans="1:26" x14ac:dyDescent="0.2">
      <c r="A652" s="27">
        <v>44672</v>
      </c>
      <c r="B652" s="17">
        <v>1277.0219999999999</v>
      </c>
      <c r="C652" s="14">
        <v>14</v>
      </c>
      <c r="D652" s="17">
        <v>328</v>
      </c>
      <c r="E652" s="17">
        <v>52.35</v>
      </c>
      <c r="F652" s="17">
        <v>229</v>
      </c>
      <c r="G652" s="17">
        <v>440</v>
      </c>
      <c r="H652" s="17">
        <v>49.588000000000001</v>
      </c>
      <c r="I652" s="17">
        <v>230.25</v>
      </c>
      <c r="J652" s="17">
        <v>3440</v>
      </c>
      <c r="K652" s="17">
        <v>355.4</v>
      </c>
      <c r="L652" s="17">
        <v>0.47749999999999998</v>
      </c>
      <c r="M652" s="17">
        <v>456</v>
      </c>
      <c r="N652" s="17">
        <v>477.5</v>
      </c>
      <c r="O652" s="17">
        <v>50975.8</v>
      </c>
      <c r="P652" s="17">
        <v>1563</v>
      </c>
      <c r="Q652" s="17">
        <v>-1.2529999999999999</v>
      </c>
      <c r="R652" s="17">
        <v>9849.8629999999994</v>
      </c>
      <c r="S652" s="17">
        <v>76.525000000000006</v>
      </c>
      <c r="T652" s="17">
        <v>-4.07</v>
      </c>
      <c r="U652" s="17">
        <v>-0.18920000000000001</v>
      </c>
      <c r="V652" s="17">
        <v>-0.55000000000000004</v>
      </c>
      <c r="W652" s="17">
        <v>36930.70362</v>
      </c>
      <c r="X652" s="17">
        <v>7796.6</v>
      </c>
      <c r="Y652" s="17">
        <v>47.381999999999998</v>
      </c>
      <c r="Z652" s="17">
        <v>-43.1</v>
      </c>
    </row>
    <row r="653" spans="1:26" x14ac:dyDescent="0.2">
      <c r="A653" s="27">
        <v>44671</v>
      </c>
      <c r="B653" s="17">
        <v>1276.0219999999999</v>
      </c>
      <c r="C653" s="14">
        <v>13.255000000000001</v>
      </c>
      <c r="D653" s="17">
        <v>331.75</v>
      </c>
      <c r="E653" s="17">
        <v>51.1</v>
      </c>
      <c r="F653" s="17">
        <v>230</v>
      </c>
      <c r="G653" s="17">
        <v>447.5</v>
      </c>
      <c r="H653" s="17">
        <v>49.088000000000001</v>
      </c>
      <c r="I653" s="17">
        <v>204.005</v>
      </c>
      <c r="J653" s="17">
        <v>3420</v>
      </c>
      <c r="K653" s="17">
        <v>365.1</v>
      </c>
      <c r="L653" s="17">
        <v>0.49330000000000002</v>
      </c>
      <c r="M653" s="17">
        <v>451.75</v>
      </c>
      <c r="N653" s="17">
        <v>472.43295000000001</v>
      </c>
      <c r="O653" s="17">
        <v>51320.3</v>
      </c>
      <c r="P653" s="17">
        <v>1548</v>
      </c>
      <c r="Q653" s="17">
        <v>-0.81399999999999995</v>
      </c>
      <c r="R653" s="17">
        <v>9612.8619999999992</v>
      </c>
      <c r="S653" s="17">
        <v>77.400000000000006</v>
      </c>
      <c r="T653" s="17">
        <v>-3.08</v>
      </c>
      <c r="U653" s="17">
        <v>-0.16850000000000001</v>
      </c>
      <c r="V653" s="17">
        <v>-0.56000000000000005</v>
      </c>
      <c r="W653" s="17">
        <v>35585.254240000002</v>
      </c>
      <c r="X653" s="17">
        <v>6096.8</v>
      </c>
      <c r="Y653" s="17">
        <v>46.14</v>
      </c>
      <c r="Z653" s="17">
        <v>-41.37</v>
      </c>
    </row>
    <row r="654" spans="1:26" x14ac:dyDescent="0.2">
      <c r="A654" s="27">
        <v>44670</v>
      </c>
      <c r="B654" s="17">
        <v>1291.5</v>
      </c>
      <c r="C654" s="14">
        <v>12.95</v>
      </c>
      <c r="D654" s="17">
        <v>325</v>
      </c>
      <c r="E654" s="17">
        <v>51.289000000000001</v>
      </c>
      <c r="F654" s="17">
        <v>221.5</v>
      </c>
      <c r="G654" s="17">
        <v>454.5</v>
      </c>
      <c r="H654" s="17">
        <v>46.67</v>
      </c>
      <c r="I654" s="17">
        <v>264.50200000000001</v>
      </c>
      <c r="J654" s="17">
        <v>3404.9</v>
      </c>
      <c r="K654" s="17">
        <v>360.1</v>
      </c>
      <c r="L654" s="17">
        <v>0.51570000000000005</v>
      </c>
      <c r="M654" s="17">
        <v>452.61500000000001</v>
      </c>
      <c r="N654" s="17">
        <v>467.59753000000001</v>
      </c>
      <c r="O654" s="17">
        <v>50920</v>
      </c>
      <c r="P654" s="17">
        <v>1546.1</v>
      </c>
      <c r="Q654" s="17">
        <v>-1.2030000000000001</v>
      </c>
      <c r="R654" s="17">
        <v>9446.4709999999995</v>
      </c>
      <c r="S654" s="17">
        <v>72.924999999999997</v>
      </c>
      <c r="T654" s="17">
        <v>-2.34</v>
      </c>
      <c r="U654" s="17">
        <v>-0.16</v>
      </c>
      <c r="V654" s="17">
        <v>-0.4</v>
      </c>
      <c r="W654" s="17">
        <v>45057.985840000001</v>
      </c>
      <c r="X654" s="17">
        <v>5313.7</v>
      </c>
      <c r="Y654" s="17">
        <v>45.94</v>
      </c>
      <c r="Z654" s="17">
        <v>-41.384999999999998</v>
      </c>
    </row>
    <row r="655" spans="1:26" x14ac:dyDescent="0.2">
      <c r="A655" s="27">
        <v>44669</v>
      </c>
      <c r="B655" s="17">
        <v>1266.309</v>
      </c>
      <c r="C655" s="14">
        <v>13.15</v>
      </c>
      <c r="D655" s="17">
        <v>340</v>
      </c>
      <c r="E655" s="17">
        <v>51.426000000000002</v>
      </c>
      <c r="F655" s="17">
        <v>221.89</v>
      </c>
      <c r="G655" s="17">
        <v>454.5</v>
      </c>
      <c r="H655" s="17">
        <v>52.048000000000002</v>
      </c>
      <c r="I655" s="17">
        <v>66.748000000000005</v>
      </c>
      <c r="J655" s="17">
        <v>3345</v>
      </c>
      <c r="K655" s="17">
        <v>355.1</v>
      </c>
      <c r="L655" s="17">
        <v>0.48499999999999999</v>
      </c>
      <c r="M655" s="17">
        <v>442.1</v>
      </c>
      <c r="N655" s="17">
        <v>449.78503000000001</v>
      </c>
      <c r="O655" s="17">
        <v>38987.5</v>
      </c>
      <c r="P655" s="17">
        <v>1531</v>
      </c>
      <c r="Q655" s="17">
        <v>-1.5</v>
      </c>
      <c r="R655" s="17">
        <v>9217.93</v>
      </c>
      <c r="S655" s="17">
        <v>80.91</v>
      </c>
      <c r="T655" s="17">
        <v>-3.64</v>
      </c>
      <c r="U655" s="17">
        <v>-0.1555</v>
      </c>
      <c r="V655" s="17">
        <v>-0.06</v>
      </c>
      <c r="W655" s="17">
        <v>42366.114430000001</v>
      </c>
      <c r="X655" s="17">
        <v>3635.4</v>
      </c>
      <c r="Y655" s="17">
        <v>45.454999999999998</v>
      </c>
      <c r="Z655" s="17">
        <v>-39.979999999999997</v>
      </c>
    </row>
    <row r="656" spans="1:26" x14ac:dyDescent="0.2">
      <c r="A656" s="27">
        <v>44666</v>
      </c>
      <c r="B656" s="17">
        <v>1250.662</v>
      </c>
      <c r="C656" s="14">
        <v>13.05</v>
      </c>
      <c r="D656" s="17">
        <v>332</v>
      </c>
      <c r="E656" s="17">
        <v>52.524999999999999</v>
      </c>
      <c r="F656" s="17">
        <v>222.935</v>
      </c>
      <c r="G656" s="17">
        <v>454.44</v>
      </c>
      <c r="H656" s="17">
        <v>45.41</v>
      </c>
      <c r="I656" s="17">
        <v>141.006</v>
      </c>
      <c r="J656" s="17">
        <v>3272.5</v>
      </c>
      <c r="K656" s="17">
        <v>353.6</v>
      </c>
      <c r="L656" s="17">
        <v>0.50900000000000001</v>
      </c>
      <c r="M656" s="17">
        <v>441.75</v>
      </c>
      <c r="N656" s="17">
        <v>448.96001999999999</v>
      </c>
      <c r="O656" s="17">
        <v>36590</v>
      </c>
      <c r="P656" s="17">
        <v>1529</v>
      </c>
      <c r="Q656" s="17">
        <v>-1.675</v>
      </c>
      <c r="R656" s="17">
        <v>9215.3220000000001</v>
      </c>
      <c r="S656" s="17">
        <v>81.3</v>
      </c>
      <c r="T656" s="17">
        <v>-3.65</v>
      </c>
      <c r="U656" s="17">
        <v>-0.15659999999999999</v>
      </c>
      <c r="V656" s="17">
        <v>2.5000000000000001E-2</v>
      </c>
      <c r="W656" s="17">
        <v>43026.274660000003</v>
      </c>
      <c r="X656" s="17">
        <v>3400</v>
      </c>
      <c r="Y656" s="17">
        <v>45.57</v>
      </c>
      <c r="Z656" s="17">
        <v>-39.722000000000001</v>
      </c>
    </row>
    <row r="657" spans="1:26" x14ac:dyDescent="0.2">
      <c r="A657" s="27">
        <v>44665</v>
      </c>
      <c r="B657" s="17">
        <v>1250.463</v>
      </c>
      <c r="C657" s="14">
        <v>13</v>
      </c>
      <c r="D657" s="17">
        <v>333.67</v>
      </c>
      <c r="E657" s="17">
        <v>52.65</v>
      </c>
      <c r="F657" s="17">
        <v>221.625</v>
      </c>
      <c r="G657" s="17">
        <v>454.5</v>
      </c>
      <c r="H657" s="17">
        <v>50.357999999999997</v>
      </c>
      <c r="I657" s="17">
        <v>172</v>
      </c>
      <c r="J657" s="17">
        <v>3272.5</v>
      </c>
      <c r="K657" s="17">
        <v>353.6</v>
      </c>
      <c r="L657" s="17">
        <v>0.52029999999999998</v>
      </c>
      <c r="M657" s="17">
        <v>441.75</v>
      </c>
      <c r="N657" s="17">
        <v>444.05542000000003</v>
      </c>
      <c r="O657" s="17">
        <v>36320</v>
      </c>
      <c r="P657" s="17">
        <v>1530</v>
      </c>
      <c r="Q657" s="17">
        <v>-1.6879999999999999</v>
      </c>
      <c r="R657" s="17">
        <v>9498.5499999999993</v>
      </c>
      <c r="S657" s="17">
        <v>81.599999999999994</v>
      </c>
      <c r="T657" s="17">
        <v>-3.66</v>
      </c>
      <c r="U657" s="17">
        <v>-0.21</v>
      </c>
      <c r="V657" s="17">
        <v>0.11</v>
      </c>
      <c r="W657" s="17">
        <v>45131.536630000002</v>
      </c>
      <c r="X657" s="17">
        <v>3400</v>
      </c>
      <c r="Y657" s="17">
        <v>45.56</v>
      </c>
      <c r="Z657" s="17">
        <v>-39.85</v>
      </c>
    </row>
    <row r="658" spans="1:26" x14ac:dyDescent="0.2">
      <c r="A658" s="27">
        <v>44664</v>
      </c>
      <c r="B658" s="17">
        <v>1279.5</v>
      </c>
      <c r="C658" s="14">
        <v>12.95</v>
      </c>
      <c r="D658" s="17">
        <v>334.14</v>
      </c>
      <c r="E658" s="17">
        <v>52.475000000000001</v>
      </c>
      <c r="F658" s="17">
        <v>228.75</v>
      </c>
      <c r="G658" s="17">
        <v>452.52</v>
      </c>
      <c r="H658" s="17">
        <v>44.6</v>
      </c>
      <c r="I658" s="17">
        <v>91.5</v>
      </c>
      <c r="J658" s="17">
        <v>3271.5</v>
      </c>
      <c r="K658" s="17">
        <v>362</v>
      </c>
      <c r="L658" s="17">
        <v>0.46029999999999999</v>
      </c>
      <c r="M658" s="17">
        <v>447.79</v>
      </c>
      <c r="N658" s="17">
        <v>446</v>
      </c>
      <c r="O658" s="17">
        <v>36996.5</v>
      </c>
      <c r="P658" s="17">
        <v>1525.9</v>
      </c>
      <c r="Q658" s="17">
        <v>-2.6840000000000002</v>
      </c>
      <c r="R658" s="17">
        <v>8590.0040000000008</v>
      </c>
      <c r="S658" s="17">
        <v>81.5</v>
      </c>
      <c r="T658" s="17">
        <v>-1.03</v>
      </c>
      <c r="U658" s="17">
        <v>-0.20799999999999999</v>
      </c>
      <c r="V658" s="17">
        <v>0.21</v>
      </c>
      <c r="W658" s="17">
        <v>44440.845139999998</v>
      </c>
      <c r="X658" s="17">
        <v>3800</v>
      </c>
      <c r="Y658" s="17">
        <v>44.695</v>
      </c>
      <c r="Z658" s="17">
        <v>-37.841999999999999</v>
      </c>
    </row>
    <row r="659" spans="1:26" x14ac:dyDescent="0.2">
      <c r="A659" s="27">
        <v>44663</v>
      </c>
      <c r="B659" s="17">
        <v>1253.75</v>
      </c>
      <c r="C659" s="14">
        <v>13.4</v>
      </c>
      <c r="D659" s="17">
        <v>350.5</v>
      </c>
      <c r="E659" s="17">
        <v>52.475000000000001</v>
      </c>
      <c r="F659" s="17">
        <v>234</v>
      </c>
      <c r="G659" s="17">
        <v>457.92500000000001</v>
      </c>
      <c r="H659" s="17">
        <v>48.857999999999997</v>
      </c>
      <c r="I659" s="17">
        <v>103.254</v>
      </c>
      <c r="J659" s="17">
        <v>3290</v>
      </c>
      <c r="K659" s="17">
        <v>360</v>
      </c>
      <c r="L659" s="17">
        <v>0.46250000000000002</v>
      </c>
      <c r="M659" s="17">
        <v>448.75</v>
      </c>
      <c r="N659" s="17">
        <v>497</v>
      </c>
      <c r="O659" s="17">
        <v>38920</v>
      </c>
      <c r="P659" s="17">
        <v>1633</v>
      </c>
      <c r="Q659" s="17">
        <v>-1.6</v>
      </c>
      <c r="R659" s="17">
        <v>7827.643</v>
      </c>
      <c r="S659" s="17">
        <v>83.174999999999997</v>
      </c>
      <c r="T659" s="17">
        <v>-0.495</v>
      </c>
      <c r="U659" s="17">
        <v>-0.18</v>
      </c>
      <c r="V659" s="17">
        <v>0.08</v>
      </c>
      <c r="W659" s="17">
        <v>42361.5363</v>
      </c>
      <c r="X659" s="17">
        <v>6570.1</v>
      </c>
      <c r="Y659" s="17">
        <v>43.284999999999997</v>
      </c>
      <c r="Z659" s="17">
        <v>-37.54</v>
      </c>
    </row>
    <row r="660" spans="1:26" x14ac:dyDescent="0.2">
      <c r="A660" s="27">
        <v>44662</v>
      </c>
      <c r="B660" s="17">
        <v>1256.5540000000001</v>
      </c>
      <c r="C660" s="14">
        <v>13.85</v>
      </c>
      <c r="D660" s="17">
        <v>334.108</v>
      </c>
      <c r="E660" s="17">
        <v>50.65</v>
      </c>
      <c r="F660" s="17">
        <v>237</v>
      </c>
      <c r="G660" s="17">
        <v>456.75</v>
      </c>
      <c r="H660" s="17">
        <v>53.308</v>
      </c>
      <c r="I660" s="17">
        <v>117.002</v>
      </c>
      <c r="J660" s="17">
        <v>3295</v>
      </c>
      <c r="K660" s="17">
        <v>355</v>
      </c>
      <c r="L660" s="17">
        <v>0.52249999999999996</v>
      </c>
      <c r="M660" s="17">
        <v>444.75</v>
      </c>
      <c r="N660" s="17">
        <v>485.64499000000001</v>
      </c>
      <c r="O660" s="17">
        <v>44710</v>
      </c>
      <c r="P660" s="17">
        <v>1640</v>
      </c>
      <c r="Q660" s="17">
        <v>-1.3129999999999999</v>
      </c>
      <c r="R660" s="17">
        <v>8971.0220000000008</v>
      </c>
      <c r="S660" s="17">
        <v>84</v>
      </c>
      <c r="T660" s="17">
        <v>-0.97</v>
      </c>
      <c r="U660" s="17">
        <v>-0.15049999999999999</v>
      </c>
      <c r="V660" s="17">
        <v>0.09</v>
      </c>
      <c r="W660" s="17">
        <v>42426.075369999999</v>
      </c>
      <c r="X660" s="17">
        <v>6058.2</v>
      </c>
      <c r="Y660" s="17">
        <v>43.83</v>
      </c>
      <c r="Z660" s="17">
        <v>-38.158000000000001</v>
      </c>
    </row>
    <row r="661" spans="1:26" x14ac:dyDescent="0.2">
      <c r="A661" s="27">
        <v>44659</v>
      </c>
      <c r="B661" s="17">
        <v>1249.951</v>
      </c>
      <c r="C661" s="14">
        <v>14.1</v>
      </c>
      <c r="D661" s="17">
        <v>330.1</v>
      </c>
      <c r="E661" s="17">
        <v>50.545000000000002</v>
      </c>
      <c r="F661" s="17">
        <v>235</v>
      </c>
      <c r="G661" s="17">
        <v>457</v>
      </c>
      <c r="H661" s="17">
        <v>51.563000000000002</v>
      </c>
      <c r="I661" s="17">
        <v>170.25</v>
      </c>
      <c r="J661" s="17">
        <v>3310</v>
      </c>
      <c r="K661" s="17">
        <v>340.2</v>
      </c>
      <c r="L661" s="17">
        <v>0.45250000000000001</v>
      </c>
      <c r="M661" s="17">
        <v>440.245</v>
      </c>
      <c r="N661" s="17">
        <v>498</v>
      </c>
      <c r="O661" s="17">
        <v>43200</v>
      </c>
      <c r="P661" s="17">
        <v>1687.8</v>
      </c>
      <c r="Q661" s="17">
        <v>-1.925</v>
      </c>
      <c r="R661" s="17">
        <v>10753.563</v>
      </c>
      <c r="S661" s="17">
        <v>82.9</v>
      </c>
      <c r="T661" s="17">
        <v>-0.92</v>
      </c>
      <c r="U661" s="17">
        <v>-0.158</v>
      </c>
      <c r="V661" s="17">
        <v>0.28000000000000003</v>
      </c>
      <c r="W661" s="17">
        <v>43457.954400000002</v>
      </c>
      <c r="X661" s="17">
        <v>4869.6000000000004</v>
      </c>
      <c r="Y661" s="17">
        <v>43.37</v>
      </c>
      <c r="Z661" s="17">
        <v>-37.6</v>
      </c>
    </row>
    <row r="662" spans="1:26" x14ac:dyDescent="0.2">
      <c r="A662" s="27">
        <v>44658</v>
      </c>
      <c r="B662" s="17">
        <v>1251.1890000000001</v>
      </c>
      <c r="C662" s="14">
        <v>13.345000000000001</v>
      </c>
      <c r="D662" s="17">
        <v>353.32</v>
      </c>
      <c r="E662" s="17">
        <v>49.5</v>
      </c>
      <c r="F662" s="17">
        <v>235</v>
      </c>
      <c r="G662" s="17">
        <v>463</v>
      </c>
      <c r="H662" s="17">
        <v>46.87</v>
      </c>
      <c r="I662" s="17">
        <v>193.501</v>
      </c>
      <c r="J662" s="17">
        <v>3295</v>
      </c>
      <c r="K662" s="17">
        <v>355.1</v>
      </c>
      <c r="L662" s="17">
        <v>0.42499999999999999</v>
      </c>
      <c r="M662" s="17">
        <v>436.46</v>
      </c>
      <c r="N662" s="17">
        <v>508.79223999999999</v>
      </c>
      <c r="O662" s="17">
        <v>50610</v>
      </c>
      <c r="P662" s="17">
        <v>1707</v>
      </c>
      <c r="Q662" s="17">
        <v>-1.605</v>
      </c>
      <c r="R662" s="17">
        <v>10244.5</v>
      </c>
      <c r="S662" s="17">
        <v>80.001000000000005</v>
      </c>
      <c r="T662" s="17">
        <v>-1.125</v>
      </c>
      <c r="U662" s="17">
        <v>-0.1585</v>
      </c>
      <c r="V662" s="17">
        <v>0.55000000000000004</v>
      </c>
      <c r="W662" s="17">
        <v>44878.235820000002</v>
      </c>
      <c r="X662" s="17">
        <v>5001.1000000000004</v>
      </c>
      <c r="Y662" s="17">
        <v>42.86</v>
      </c>
      <c r="Z662" s="17">
        <v>-36.055</v>
      </c>
    </row>
    <row r="663" spans="1:26" x14ac:dyDescent="0.2">
      <c r="A663" s="27">
        <v>44657</v>
      </c>
      <c r="B663" s="17">
        <v>1244.5</v>
      </c>
      <c r="C663" s="14">
        <v>13.1</v>
      </c>
      <c r="D663" s="17">
        <v>348.005</v>
      </c>
      <c r="E663" s="17">
        <v>49.35</v>
      </c>
      <c r="F663" s="17">
        <v>233</v>
      </c>
      <c r="G663" s="17">
        <v>456</v>
      </c>
      <c r="H663" s="17">
        <v>40.433</v>
      </c>
      <c r="I663" s="17">
        <v>166.75</v>
      </c>
      <c r="J663" s="17">
        <v>3295</v>
      </c>
      <c r="K663" s="17">
        <v>345.1</v>
      </c>
      <c r="L663" s="17">
        <v>0.41899999999999998</v>
      </c>
      <c r="M663" s="17">
        <v>424.54</v>
      </c>
      <c r="N663" s="17">
        <v>538.5</v>
      </c>
      <c r="O663" s="17">
        <v>47970</v>
      </c>
      <c r="P663" s="17">
        <v>1692</v>
      </c>
      <c r="Q663" s="17">
        <v>-2.069</v>
      </c>
      <c r="R663" s="17">
        <v>11102.45</v>
      </c>
      <c r="S663" s="17">
        <v>85.69</v>
      </c>
      <c r="T663" s="17">
        <v>-0.85</v>
      </c>
      <c r="U663" s="17">
        <v>-0.13850000000000001</v>
      </c>
      <c r="V663" s="17">
        <v>0.59</v>
      </c>
      <c r="W663" s="17">
        <v>43094.036390000001</v>
      </c>
      <c r="X663" s="17">
        <v>4800</v>
      </c>
      <c r="Y663" s="17">
        <v>42.104999999999997</v>
      </c>
      <c r="Z663" s="17">
        <v>-34.92</v>
      </c>
    </row>
    <row r="664" spans="1:26" x14ac:dyDescent="0.2">
      <c r="A664" s="27">
        <v>44656</v>
      </c>
      <c r="B664" s="17">
        <v>1227.25</v>
      </c>
      <c r="C664" s="14">
        <v>12.654999999999999</v>
      </c>
      <c r="D664" s="17">
        <v>330.82799999999997</v>
      </c>
      <c r="E664" s="17">
        <v>49.05</v>
      </c>
      <c r="F664" s="17">
        <v>235</v>
      </c>
      <c r="G664" s="17">
        <v>442.81299999999999</v>
      </c>
      <c r="H664" s="17">
        <v>37.658000000000001</v>
      </c>
      <c r="I664" s="17">
        <v>138.50200000000001</v>
      </c>
      <c r="J664" s="17">
        <v>3255</v>
      </c>
      <c r="K664" s="17">
        <v>340.1</v>
      </c>
      <c r="L664" s="17">
        <v>0.42</v>
      </c>
      <c r="M664" s="17">
        <v>400</v>
      </c>
      <c r="N664" s="17">
        <v>561.43573000000004</v>
      </c>
      <c r="O664" s="17">
        <v>48020</v>
      </c>
      <c r="P664" s="17">
        <v>1747.7</v>
      </c>
      <c r="Q664" s="17">
        <v>-1.9279999999999999</v>
      </c>
      <c r="R664" s="17">
        <v>10777.25</v>
      </c>
      <c r="S664" s="17">
        <v>78</v>
      </c>
      <c r="T664" s="17">
        <v>-0.75</v>
      </c>
      <c r="U664" s="17">
        <v>-0.123</v>
      </c>
      <c r="V664" s="17">
        <v>0.73</v>
      </c>
      <c r="W664" s="17">
        <v>46623.544620000001</v>
      </c>
      <c r="X664" s="17">
        <v>3638.5</v>
      </c>
      <c r="Y664" s="17">
        <v>41.59</v>
      </c>
      <c r="Z664" s="17">
        <v>-32.677</v>
      </c>
    </row>
    <row r="665" spans="1:26" x14ac:dyDescent="0.2">
      <c r="A665" s="27">
        <v>44655</v>
      </c>
      <c r="B665" s="17">
        <v>1214.836</v>
      </c>
      <c r="C665" s="14">
        <v>12.7</v>
      </c>
      <c r="D665" s="17">
        <v>329.33</v>
      </c>
      <c r="E665" s="17">
        <v>47.05</v>
      </c>
      <c r="F665" s="17">
        <v>238.62</v>
      </c>
      <c r="G665" s="17">
        <v>417.5</v>
      </c>
      <c r="H665" s="17">
        <v>43.332999999999998</v>
      </c>
      <c r="I665" s="17">
        <v>174.999</v>
      </c>
      <c r="J665" s="17">
        <v>3225</v>
      </c>
      <c r="K665" s="17">
        <v>320.3</v>
      </c>
      <c r="L665" s="17">
        <v>0.40500000000000003</v>
      </c>
      <c r="M665" s="17">
        <v>397.24200000000002</v>
      </c>
      <c r="N665" s="17">
        <v>564</v>
      </c>
      <c r="O665" s="17">
        <v>54976.3</v>
      </c>
      <c r="P665" s="17">
        <v>1664.3</v>
      </c>
      <c r="Q665" s="17">
        <v>-1.6379999999999999</v>
      </c>
      <c r="R665" s="17">
        <v>10901</v>
      </c>
      <c r="S665" s="17">
        <v>78.3</v>
      </c>
      <c r="T665" s="17">
        <v>-1.24</v>
      </c>
      <c r="U665" s="17">
        <v>-0.122</v>
      </c>
      <c r="V665" s="17">
        <v>0.72</v>
      </c>
      <c r="W665" s="17">
        <v>46309.056299999997</v>
      </c>
      <c r="X665" s="17">
        <v>3149.5</v>
      </c>
      <c r="Y665" s="17">
        <v>41.045000000000002</v>
      </c>
      <c r="Z665" s="17">
        <v>-32.049999999999997</v>
      </c>
    </row>
    <row r="666" spans="1:26" x14ac:dyDescent="0.2">
      <c r="A666" s="27">
        <v>44652</v>
      </c>
      <c r="B666" s="17">
        <v>1218.75</v>
      </c>
      <c r="C666" s="14">
        <v>12.55</v>
      </c>
      <c r="D666" s="17">
        <v>328.08</v>
      </c>
      <c r="E666" s="17">
        <v>47.6</v>
      </c>
      <c r="F666" s="17">
        <v>242.5</v>
      </c>
      <c r="G666" s="17">
        <v>418.07</v>
      </c>
      <c r="H666" s="17">
        <v>42.787999999999997</v>
      </c>
      <c r="I666" s="17">
        <v>157.74700000000001</v>
      </c>
      <c r="J666" s="17">
        <v>3230</v>
      </c>
      <c r="K666" s="17">
        <v>320.2</v>
      </c>
      <c r="L666" s="17">
        <v>0.42499999999999999</v>
      </c>
      <c r="M666" s="17">
        <v>396.93</v>
      </c>
      <c r="N666" s="17">
        <v>554.88500999999997</v>
      </c>
      <c r="O666" s="17">
        <v>68282.5</v>
      </c>
      <c r="P666" s="17">
        <v>1686</v>
      </c>
      <c r="Q666" s="17">
        <v>-2.95</v>
      </c>
      <c r="R666" s="17">
        <v>10099.004999999999</v>
      </c>
      <c r="S666" s="17">
        <v>77.53</v>
      </c>
      <c r="T666" s="17">
        <v>-1.3</v>
      </c>
      <c r="U666" s="17">
        <v>-0.1313</v>
      </c>
      <c r="V666" s="17">
        <v>0.68</v>
      </c>
      <c r="W666" s="17">
        <v>45198.903830000003</v>
      </c>
      <c r="X666" s="17">
        <v>2580.8000000000002</v>
      </c>
      <c r="Y666" s="17">
        <v>40.97</v>
      </c>
      <c r="Z666" s="17">
        <v>-31.725000000000001</v>
      </c>
    </row>
    <row r="667" spans="1:26" x14ac:dyDescent="0.2">
      <c r="A667" s="27">
        <v>44651</v>
      </c>
      <c r="B667" s="17">
        <v>1278.172</v>
      </c>
      <c r="C667" s="14">
        <v>12.454000000000001</v>
      </c>
      <c r="D667" s="17">
        <v>322.5</v>
      </c>
      <c r="E667" s="17">
        <v>50.591999999999999</v>
      </c>
      <c r="F667" s="17">
        <v>240</v>
      </c>
      <c r="G667" s="17">
        <v>423.88499999999999</v>
      </c>
      <c r="H667" s="17">
        <v>37.549999999999997</v>
      </c>
      <c r="I667" s="17">
        <v>196.00399999999999</v>
      </c>
      <c r="J667" s="17">
        <v>3260</v>
      </c>
      <c r="K667" s="17">
        <v>328.7</v>
      </c>
      <c r="L667" s="17">
        <v>0.42899999999999999</v>
      </c>
      <c r="M667" s="17">
        <v>383.75</v>
      </c>
      <c r="N667" s="17">
        <v>555</v>
      </c>
      <c r="O667" s="17">
        <v>73686.5</v>
      </c>
      <c r="P667" s="17">
        <v>1701.8</v>
      </c>
      <c r="Q667" s="17">
        <v>-2.4990000000000001</v>
      </c>
      <c r="R667" s="17">
        <v>10693.463</v>
      </c>
      <c r="S667" s="17">
        <v>76</v>
      </c>
      <c r="T667" s="17">
        <v>-0.96499999999999997</v>
      </c>
      <c r="U667" s="17">
        <v>-0.12970000000000001</v>
      </c>
      <c r="V667" s="17">
        <v>0.69299999999999995</v>
      </c>
      <c r="W667" s="17">
        <v>45931.47423</v>
      </c>
      <c r="X667" s="17">
        <v>2504</v>
      </c>
      <c r="Y667" s="17">
        <v>41.094999999999999</v>
      </c>
      <c r="Z667" s="17">
        <v>-32.06</v>
      </c>
    </row>
    <row r="668" spans="1:26" x14ac:dyDescent="0.2">
      <c r="A668" s="27">
        <v>44650</v>
      </c>
      <c r="B668" s="17">
        <v>1258.414</v>
      </c>
      <c r="C668" s="14">
        <v>12.265000000000001</v>
      </c>
      <c r="D668" s="17">
        <v>320.58</v>
      </c>
      <c r="E668" s="17">
        <v>50.35</v>
      </c>
      <c r="F668" s="17">
        <v>233</v>
      </c>
      <c r="G668" s="17">
        <v>446.25799999999998</v>
      </c>
      <c r="H668" s="17">
        <v>39.747999999999998</v>
      </c>
      <c r="I668" s="17">
        <v>186.501</v>
      </c>
      <c r="J668" s="17">
        <v>3272.5</v>
      </c>
      <c r="K668" s="17">
        <v>330.2</v>
      </c>
      <c r="L668" s="17">
        <v>0.435</v>
      </c>
      <c r="M668" s="17">
        <v>375.02499999999998</v>
      </c>
      <c r="N668" s="17">
        <v>582.03503000000001</v>
      </c>
      <c r="O668" s="17">
        <v>86920</v>
      </c>
      <c r="P668" s="17">
        <v>1744</v>
      </c>
      <c r="Q668" s="17">
        <v>-3.0049999999999999</v>
      </c>
      <c r="R668" s="17">
        <v>10842.155000000001</v>
      </c>
      <c r="S668" s="17">
        <v>79.75</v>
      </c>
      <c r="T668" s="17">
        <v>-0.9</v>
      </c>
      <c r="U668" s="17">
        <v>-0.2135</v>
      </c>
      <c r="V668" s="17">
        <v>0.61299999999999999</v>
      </c>
      <c r="W668" s="17">
        <v>44964.524890000001</v>
      </c>
      <c r="X668" s="17">
        <v>2674.8</v>
      </c>
      <c r="Y668" s="17">
        <v>40.35</v>
      </c>
      <c r="Z668" s="17">
        <v>-31.35</v>
      </c>
    </row>
    <row r="669" spans="1:26" x14ac:dyDescent="0.2">
      <c r="A669" s="27">
        <v>44649</v>
      </c>
      <c r="B669" s="17">
        <v>1247.5</v>
      </c>
      <c r="C669" s="14">
        <v>12.6</v>
      </c>
      <c r="D669" s="17">
        <v>322.11</v>
      </c>
      <c r="E669" s="17">
        <v>50.5</v>
      </c>
      <c r="F669" s="17">
        <v>232</v>
      </c>
      <c r="G669" s="17">
        <v>445</v>
      </c>
      <c r="H669" s="17">
        <v>50.055</v>
      </c>
      <c r="I669" s="17">
        <v>116.248</v>
      </c>
      <c r="J669" s="17">
        <v>3300</v>
      </c>
      <c r="K669" s="17">
        <v>330.9</v>
      </c>
      <c r="L669" s="17">
        <v>0.43149999999999999</v>
      </c>
      <c r="M669" s="17">
        <v>377.39</v>
      </c>
      <c r="N669" s="17">
        <v>597.29498000000001</v>
      </c>
      <c r="O669" s="17">
        <v>77909.5</v>
      </c>
      <c r="P669" s="17">
        <v>1754</v>
      </c>
      <c r="Q669" s="17">
        <v>-0.188</v>
      </c>
      <c r="R669" s="17">
        <v>11202</v>
      </c>
      <c r="S669" s="17">
        <v>76.69</v>
      </c>
      <c r="T669" s="17">
        <v>-0.91</v>
      </c>
      <c r="U669" s="17">
        <v>-0.14199999999999999</v>
      </c>
      <c r="V669" s="17">
        <v>0.85499999999999998</v>
      </c>
      <c r="W669" s="17">
        <v>46288.985990000001</v>
      </c>
      <c r="X669" s="17">
        <v>4467.1000000000004</v>
      </c>
      <c r="Y669" s="17">
        <v>40.42</v>
      </c>
      <c r="Z669" s="17">
        <v>-31.26</v>
      </c>
    </row>
    <row r="670" spans="1:26" x14ac:dyDescent="0.2">
      <c r="A670" s="27">
        <v>44648</v>
      </c>
      <c r="B670" s="17">
        <v>1264.873</v>
      </c>
      <c r="C670" s="14">
        <v>13.05</v>
      </c>
      <c r="D670" s="17">
        <v>343.77</v>
      </c>
      <c r="E670" s="17">
        <v>51.438000000000002</v>
      </c>
      <c r="F670" s="17">
        <v>235</v>
      </c>
      <c r="G670" s="17">
        <v>465.63499999999999</v>
      </c>
      <c r="H670" s="17">
        <v>45.997999999999998</v>
      </c>
      <c r="I670" s="17">
        <v>89.254000000000005</v>
      </c>
      <c r="J670" s="17">
        <v>3365</v>
      </c>
      <c r="K670" s="17">
        <v>335.2</v>
      </c>
      <c r="L670" s="17">
        <v>0.46500000000000002</v>
      </c>
      <c r="M670" s="17">
        <v>384.23500000000001</v>
      </c>
      <c r="N670" s="17">
        <v>627.46996999999999</v>
      </c>
      <c r="O670" s="17">
        <v>80416</v>
      </c>
      <c r="P670" s="17">
        <v>1822</v>
      </c>
      <c r="Q670" s="17">
        <v>-0.46400000000000002</v>
      </c>
      <c r="R670" s="17">
        <v>13068.5</v>
      </c>
      <c r="S670" s="17">
        <v>85.765000000000001</v>
      </c>
      <c r="T670" s="17">
        <v>-1.2649999999999999</v>
      </c>
      <c r="U670" s="17">
        <v>-0.13500000000000001</v>
      </c>
      <c r="V670" s="17">
        <v>0.7</v>
      </c>
      <c r="W670" s="17">
        <v>46292.044580000002</v>
      </c>
      <c r="X670" s="17">
        <v>5520.5</v>
      </c>
      <c r="Y670" s="17">
        <v>41.75</v>
      </c>
      <c r="Z670" s="17">
        <v>-32.85</v>
      </c>
    </row>
    <row r="671" spans="1:26" x14ac:dyDescent="0.2">
      <c r="A671" s="27">
        <v>44645</v>
      </c>
      <c r="B671" s="17">
        <v>1256.95</v>
      </c>
      <c r="C671" s="14">
        <v>13.5</v>
      </c>
      <c r="D671" s="17">
        <v>338.71</v>
      </c>
      <c r="E671" s="17">
        <v>51.35</v>
      </c>
      <c r="F671" s="17">
        <v>231.79</v>
      </c>
      <c r="G671" s="17">
        <v>467.5</v>
      </c>
      <c r="H671" s="17">
        <v>44.99</v>
      </c>
      <c r="I671" s="17">
        <v>156.00200000000001</v>
      </c>
      <c r="J671" s="17">
        <v>3385</v>
      </c>
      <c r="K671" s="17">
        <v>340.2</v>
      </c>
      <c r="L671" s="17">
        <v>0.47049999999999997</v>
      </c>
      <c r="M671" s="17">
        <v>382.34500000000003</v>
      </c>
      <c r="N671" s="17">
        <v>615.5</v>
      </c>
      <c r="O671" s="17">
        <v>87763.5</v>
      </c>
      <c r="P671" s="17">
        <v>1799</v>
      </c>
      <c r="Q671" s="17">
        <v>0.1</v>
      </c>
      <c r="R671" s="17">
        <v>14468.5</v>
      </c>
      <c r="S671" s="17">
        <v>90.6</v>
      </c>
      <c r="T671" s="17">
        <v>-0.58499999999999996</v>
      </c>
      <c r="U671" s="17">
        <v>-0.14299999999999999</v>
      </c>
      <c r="V671" s="17">
        <v>0.73099999999999998</v>
      </c>
      <c r="W671" s="17">
        <v>45496.60699</v>
      </c>
      <c r="X671" s="17">
        <v>5952.6</v>
      </c>
      <c r="Y671" s="17">
        <v>41.21</v>
      </c>
      <c r="Z671" s="17">
        <v>-31.655000000000001</v>
      </c>
    </row>
    <row r="672" spans="1:26" x14ac:dyDescent="0.2">
      <c r="A672" s="27">
        <v>44644</v>
      </c>
      <c r="B672" s="17">
        <v>1280.3789999999999</v>
      </c>
      <c r="C672" s="14">
        <v>13.85</v>
      </c>
      <c r="D672" s="17">
        <v>336.13</v>
      </c>
      <c r="E672" s="17">
        <v>51.25</v>
      </c>
      <c r="F672" s="17">
        <v>229.23699999999999</v>
      </c>
      <c r="G672" s="17">
        <v>469.57</v>
      </c>
      <c r="H672" s="17">
        <v>54.305</v>
      </c>
      <c r="I672" s="17">
        <v>128.50299999999999</v>
      </c>
      <c r="J672" s="17">
        <v>3452.5</v>
      </c>
      <c r="K672" s="17">
        <v>327.7</v>
      </c>
      <c r="L672" s="17">
        <v>0.50800000000000001</v>
      </c>
      <c r="M672" s="17">
        <v>382.17</v>
      </c>
      <c r="N672" s="17">
        <v>601.88744999999994</v>
      </c>
      <c r="O672" s="17">
        <v>118840</v>
      </c>
      <c r="P672" s="17">
        <v>1803.2</v>
      </c>
      <c r="Q672" s="17">
        <v>0.1</v>
      </c>
      <c r="R672" s="17">
        <v>15510.5</v>
      </c>
      <c r="S672" s="17">
        <v>89.5</v>
      </c>
      <c r="T672" s="17">
        <v>-0.625</v>
      </c>
      <c r="U672" s="17">
        <v>-0.15670000000000001</v>
      </c>
      <c r="V672" s="17">
        <v>0.45</v>
      </c>
      <c r="W672" s="17">
        <v>45942.00548</v>
      </c>
      <c r="X672" s="17">
        <v>5017.5</v>
      </c>
      <c r="Y672" s="17">
        <v>40.69</v>
      </c>
      <c r="Z672" s="17">
        <v>-30.65</v>
      </c>
    </row>
    <row r="673" spans="1:26" x14ac:dyDescent="0.2">
      <c r="A673" s="27">
        <v>44643</v>
      </c>
      <c r="B673" s="17">
        <v>1278.5</v>
      </c>
      <c r="C673" s="14">
        <v>13.85</v>
      </c>
      <c r="D673" s="17">
        <v>364.23</v>
      </c>
      <c r="E673" s="17">
        <v>52.256999999999998</v>
      </c>
      <c r="F673" s="17">
        <v>227.5</v>
      </c>
      <c r="G673" s="17">
        <v>464.62</v>
      </c>
      <c r="H673" s="17">
        <v>43.078000000000003</v>
      </c>
      <c r="I673" s="17">
        <v>193.75299999999999</v>
      </c>
      <c r="J673" s="17">
        <v>3575</v>
      </c>
      <c r="K673" s="17">
        <v>335.2</v>
      </c>
      <c r="L673" s="17">
        <v>0.55049999999999999</v>
      </c>
      <c r="M673" s="17">
        <v>380.46</v>
      </c>
      <c r="N673" s="17">
        <v>590.39502000000005</v>
      </c>
      <c r="O673" s="17">
        <v>127870</v>
      </c>
      <c r="P673" s="17">
        <v>1870.5</v>
      </c>
      <c r="Q673" s="17">
        <v>1.4410000000000001</v>
      </c>
      <c r="R673" s="17">
        <v>15859.477999999999</v>
      </c>
      <c r="S673" s="17">
        <v>88</v>
      </c>
      <c r="T673" s="17">
        <v>-0.51</v>
      </c>
      <c r="U673" s="17">
        <v>-0.16800000000000001</v>
      </c>
      <c r="V673" s="17">
        <v>0.44</v>
      </c>
      <c r="W673" s="17">
        <v>75987.032500000001</v>
      </c>
      <c r="X673" s="17">
        <v>3450</v>
      </c>
      <c r="Y673" s="17">
        <v>40.284999999999997</v>
      </c>
      <c r="Z673" s="17">
        <v>-29.78</v>
      </c>
    </row>
    <row r="674" spans="1:26" x14ac:dyDescent="0.2">
      <c r="A674" s="27">
        <v>44642</v>
      </c>
      <c r="B674" s="17">
        <v>1299.75</v>
      </c>
      <c r="C674" s="14">
        <v>14</v>
      </c>
      <c r="D674" s="17">
        <v>337.97500000000002</v>
      </c>
      <c r="E674" s="17">
        <v>51.725000000000001</v>
      </c>
      <c r="F674" s="17">
        <v>220</v>
      </c>
      <c r="G674" s="17">
        <v>449.65</v>
      </c>
      <c r="H674" s="17">
        <v>44.34</v>
      </c>
      <c r="I674" s="17">
        <v>81</v>
      </c>
      <c r="J674" s="17">
        <v>3485</v>
      </c>
      <c r="K674" s="17">
        <v>335.1</v>
      </c>
      <c r="L674" s="17">
        <v>0.52900000000000003</v>
      </c>
      <c r="M674" s="17">
        <v>365.95</v>
      </c>
      <c r="N674" s="17">
        <v>543.50860999999998</v>
      </c>
      <c r="O674" s="17">
        <v>105510</v>
      </c>
      <c r="P674" s="17">
        <v>1806.5</v>
      </c>
      <c r="Q674" s="17">
        <v>0.96499999999999997</v>
      </c>
      <c r="R674" s="17">
        <v>12546.188</v>
      </c>
      <c r="S674" s="17">
        <v>85.8</v>
      </c>
      <c r="T674" s="17">
        <v>-0.95</v>
      </c>
      <c r="U674" s="17">
        <v>-0.2</v>
      </c>
      <c r="V674" s="17">
        <v>0.28999999999999998</v>
      </c>
      <c r="W674" s="17">
        <v>82856.533309999999</v>
      </c>
      <c r="X674" s="17">
        <v>5607</v>
      </c>
      <c r="Y674" s="17">
        <v>38.67</v>
      </c>
      <c r="Z674" s="17">
        <v>-27.67</v>
      </c>
    </row>
    <row r="675" spans="1:26" x14ac:dyDescent="0.2">
      <c r="A675" s="27">
        <v>44641</v>
      </c>
      <c r="B675" s="17">
        <v>1303.5</v>
      </c>
      <c r="C675" s="14">
        <v>13.8</v>
      </c>
      <c r="D675" s="17">
        <v>358.86799999999999</v>
      </c>
      <c r="E675" s="17">
        <v>52.71</v>
      </c>
      <c r="F675" s="17">
        <v>220</v>
      </c>
      <c r="G675" s="17">
        <v>434</v>
      </c>
      <c r="H675" s="17">
        <v>51.435000000000002</v>
      </c>
      <c r="I675" s="17">
        <v>169.501</v>
      </c>
      <c r="J675" s="17">
        <v>3500</v>
      </c>
      <c r="K675" s="17">
        <v>330.1</v>
      </c>
      <c r="L675" s="17">
        <v>0.57199999999999995</v>
      </c>
      <c r="M675" s="17">
        <v>356.065</v>
      </c>
      <c r="N675" s="17">
        <v>534</v>
      </c>
      <c r="O675" s="17">
        <v>74982.3</v>
      </c>
      <c r="P675" s="17">
        <v>1768.5</v>
      </c>
      <c r="Q675" s="17">
        <v>1.1000000000000001</v>
      </c>
      <c r="R675" s="17">
        <v>12739.975</v>
      </c>
      <c r="S675" s="17">
        <v>88.8</v>
      </c>
      <c r="T675" s="17">
        <v>-1.9</v>
      </c>
      <c r="U675" s="17">
        <v>-0.219</v>
      </c>
      <c r="V675" s="17">
        <v>0.67500000000000004</v>
      </c>
      <c r="W675" s="17">
        <v>82554.556719999993</v>
      </c>
      <c r="X675" s="17">
        <v>6482.4</v>
      </c>
      <c r="Y675" s="17">
        <v>37.802999999999997</v>
      </c>
      <c r="Z675" s="17">
        <v>-26.4</v>
      </c>
    </row>
    <row r="676" spans="1:26" x14ac:dyDescent="0.2">
      <c r="A676" s="27">
        <v>44638</v>
      </c>
      <c r="B676" s="17">
        <v>1308.1500000000001</v>
      </c>
      <c r="C676" s="14">
        <v>13.5</v>
      </c>
      <c r="D676" s="17">
        <v>376.02</v>
      </c>
      <c r="E676" s="17">
        <v>53.451999999999998</v>
      </c>
      <c r="F676" s="17">
        <v>220</v>
      </c>
      <c r="G676" s="17">
        <v>430</v>
      </c>
      <c r="H676" s="17">
        <v>53.398000000000003</v>
      </c>
      <c r="I676" s="17">
        <v>204.24799999999999</v>
      </c>
      <c r="J676" s="17">
        <v>3502.5</v>
      </c>
      <c r="K676" s="17">
        <v>314.8</v>
      </c>
      <c r="L676" s="17">
        <v>0.56499999999999995</v>
      </c>
      <c r="M676" s="17">
        <v>353.41</v>
      </c>
      <c r="N676" s="17">
        <v>488.27499</v>
      </c>
      <c r="O676" s="17">
        <v>113903.5</v>
      </c>
      <c r="P676" s="17">
        <v>1766.1</v>
      </c>
      <c r="Q676" s="17">
        <v>0.77500000000000002</v>
      </c>
      <c r="R676" s="17">
        <v>12900.22</v>
      </c>
      <c r="S676" s="17">
        <v>92.472999999999999</v>
      </c>
      <c r="T676" s="17">
        <v>-2.85</v>
      </c>
      <c r="U676" s="17">
        <v>-0.24440000000000001</v>
      </c>
      <c r="V676" s="17">
        <v>1.3</v>
      </c>
      <c r="W676" s="17">
        <v>77137.001380000002</v>
      </c>
      <c r="X676" s="17">
        <v>7259.5</v>
      </c>
      <c r="Y676" s="17">
        <v>37.625</v>
      </c>
      <c r="Z676" s="17">
        <v>-25.66</v>
      </c>
    </row>
    <row r="677" spans="1:26" x14ac:dyDescent="0.2">
      <c r="A677" s="27">
        <v>44637</v>
      </c>
      <c r="B677" s="17">
        <v>1313.75</v>
      </c>
      <c r="C677" s="14">
        <v>12.95</v>
      </c>
      <c r="D677" s="17">
        <v>374.9</v>
      </c>
      <c r="E677" s="17">
        <v>51.55</v>
      </c>
      <c r="F677" s="17">
        <v>220</v>
      </c>
      <c r="G677" s="17">
        <v>428.61500000000001</v>
      </c>
      <c r="H677" s="17">
        <v>52.225000000000001</v>
      </c>
      <c r="I677" s="17">
        <v>155.749</v>
      </c>
      <c r="J677" s="17">
        <v>3512.5</v>
      </c>
      <c r="K677" s="17">
        <v>308.89999999999998</v>
      </c>
      <c r="L677" s="17">
        <v>0.495</v>
      </c>
      <c r="M677" s="17">
        <v>338.80200000000002</v>
      </c>
      <c r="N677" s="17">
        <v>501.83499</v>
      </c>
      <c r="O677" s="17">
        <v>182665.3</v>
      </c>
      <c r="P677" s="17">
        <v>1720</v>
      </c>
      <c r="Q677" s="17">
        <v>-0.35</v>
      </c>
      <c r="R677" s="17">
        <v>13339.45</v>
      </c>
      <c r="S677" s="17">
        <v>84.8</v>
      </c>
      <c r="T677" s="17">
        <v>-3.75</v>
      </c>
      <c r="U677" s="17">
        <v>-0.27200000000000002</v>
      </c>
      <c r="V677" s="17">
        <v>0.93</v>
      </c>
      <c r="W677" s="17">
        <v>68313.601890000005</v>
      </c>
      <c r="X677" s="17">
        <v>6919.5</v>
      </c>
      <c r="Y677" s="17">
        <v>37.262999999999998</v>
      </c>
      <c r="Z677" s="17">
        <v>-25.05</v>
      </c>
    </row>
    <row r="678" spans="1:26" x14ac:dyDescent="0.2">
      <c r="A678" s="27">
        <v>44636</v>
      </c>
      <c r="B678" s="17">
        <v>1341.5</v>
      </c>
      <c r="C678" s="14">
        <v>12.864000000000001</v>
      </c>
      <c r="D678" s="17">
        <v>378.3</v>
      </c>
      <c r="E678" s="17">
        <v>51.85</v>
      </c>
      <c r="F678" s="17">
        <v>227.5</v>
      </c>
      <c r="G678" s="17">
        <v>442.5</v>
      </c>
      <c r="H678" s="17">
        <v>52.33</v>
      </c>
      <c r="I678" s="17">
        <v>101.5</v>
      </c>
      <c r="J678" s="17">
        <v>3630</v>
      </c>
      <c r="K678" s="17">
        <v>319</v>
      </c>
      <c r="L678" s="17">
        <v>0.49249999999999999</v>
      </c>
      <c r="M678" s="17">
        <v>352.935</v>
      </c>
      <c r="N678" s="17">
        <v>600.5</v>
      </c>
      <c r="O678" s="17">
        <v>228365</v>
      </c>
      <c r="P678" s="17">
        <v>1744</v>
      </c>
      <c r="Q678" s="17">
        <v>-0.17499999999999999</v>
      </c>
      <c r="R678" s="17">
        <v>12324.516</v>
      </c>
      <c r="S678" s="17">
        <v>88.2</v>
      </c>
      <c r="T678" s="17">
        <v>-3.5</v>
      </c>
      <c r="U678" s="17">
        <v>-0.2</v>
      </c>
      <c r="V678" s="17">
        <v>0.89</v>
      </c>
      <c r="W678" s="17">
        <v>68283.547200000001</v>
      </c>
      <c r="X678" s="17">
        <v>6153</v>
      </c>
      <c r="Y678" s="17">
        <v>38.865000000000002</v>
      </c>
      <c r="Z678" s="17">
        <v>-26.265000000000001</v>
      </c>
    </row>
    <row r="679" spans="1:26" x14ac:dyDescent="0.2">
      <c r="A679" s="27">
        <v>44635</v>
      </c>
      <c r="B679" s="17">
        <v>1342.5</v>
      </c>
      <c r="C679" s="14">
        <v>12.955</v>
      </c>
      <c r="D679" s="17">
        <v>384.98500000000001</v>
      </c>
      <c r="E679" s="17">
        <v>51.35</v>
      </c>
      <c r="F679" s="17">
        <v>225</v>
      </c>
      <c r="G679" s="17">
        <v>445.03</v>
      </c>
      <c r="H679" s="17">
        <v>60.36</v>
      </c>
      <c r="I679" s="17">
        <v>141.749</v>
      </c>
      <c r="J679" s="17">
        <v>3572.5</v>
      </c>
      <c r="K679" s="17">
        <v>325.10000000000002</v>
      </c>
      <c r="L679" s="17">
        <v>0.53500000000000003</v>
      </c>
      <c r="M679" s="17">
        <v>368.89499999999998</v>
      </c>
      <c r="N679" s="17">
        <v>661.49756000000002</v>
      </c>
      <c r="O679" s="17">
        <v>320760</v>
      </c>
      <c r="P679" s="17">
        <v>1714</v>
      </c>
      <c r="Q679" s="17">
        <v>1.3</v>
      </c>
      <c r="R679" s="17">
        <v>14370.873</v>
      </c>
      <c r="S679" s="17">
        <v>91.2</v>
      </c>
      <c r="T679" s="17">
        <v>-3.31</v>
      </c>
      <c r="U679" s="17">
        <v>-0.13</v>
      </c>
      <c r="V679" s="17">
        <v>0.79</v>
      </c>
      <c r="W679" s="17">
        <v>68328.55502</v>
      </c>
      <c r="X679" s="17">
        <v>7850.7</v>
      </c>
      <c r="Y679" s="17">
        <v>38.473999999999997</v>
      </c>
      <c r="Z679" s="17">
        <v>-25.7</v>
      </c>
    </row>
    <row r="680" spans="1:26" x14ac:dyDescent="0.2">
      <c r="A680" s="27">
        <v>44634</v>
      </c>
      <c r="B680" s="17">
        <v>1366.5</v>
      </c>
      <c r="C680" s="14">
        <v>12.855</v>
      </c>
      <c r="D680" s="17">
        <v>372.77</v>
      </c>
      <c r="E680" s="17">
        <v>51.85</v>
      </c>
      <c r="F680" s="17">
        <v>225</v>
      </c>
      <c r="G680" s="17">
        <v>445</v>
      </c>
      <c r="H680" s="17">
        <v>58.59</v>
      </c>
      <c r="I680" s="17">
        <v>135.74600000000001</v>
      </c>
      <c r="J680" s="17">
        <v>3573</v>
      </c>
      <c r="K680" s="17">
        <v>325.10000000000002</v>
      </c>
      <c r="L680" s="17">
        <v>0.67500000000000004</v>
      </c>
      <c r="M680" s="17">
        <v>374.91</v>
      </c>
      <c r="N680" s="17">
        <v>984.99597000000006</v>
      </c>
      <c r="O680" s="17">
        <v>154400</v>
      </c>
      <c r="P680" s="17">
        <v>1710.1</v>
      </c>
      <c r="Q680" s="17">
        <v>1</v>
      </c>
      <c r="R680" s="17">
        <v>17339.280999999999</v>
      </c>
      <c r="S680" s="17">
        <v>94.01</v>
      </c>
      <c r="T680" s="17">
        <v>-4.6879999999999997</v>
      </c>
      <c r="U680" s="17">
        <v>-0.1305</v>
      </c>
      <c r="V680" s="17">
        <v>0.74</v>
      </c>
      <c r="W680" s="17">
        <v>75161.532399999996</v>
      </c>
      <c r="X680" s="17">
        <v>8992.7000000000007</v>
      </c>
      <c r="Y680" s="17">
        <v>37.159999999999997</v>
      </c>
      <c r="Z680" s="17">
        <v>-25.591999999999999</v>
      </c>
    </row>
    <row r="681" spans="1:26" x14ac:dyDescent="0.2">
      <c r="A681" s="27">
        <v>44631</v>
      </c>
      <c r="B681" s="17">
        <v>1358.173</v>
      </c>
      <c r="C681" s="14">
        <v>12.802</v>
      </c>
      <c r="D681" s="17">
        <v>373.25</v>
      </c>
      <c r="E681" s="17">
        <v>52.7</v>
      </c>
      <c r="F681" s="17">
        <v>223.13499999999999</v>
      </c>
      <c r="G681" s="17">
        <v>445.41500000000002</v>
      </c>
      <c r="H681" s="17">
        <v>62.884999999999998</v>
      </c>
      <c r="I681" s="17">
        <v>119</v>
      </c>
      <c r="J681" s="17">
        <v>3570</v>
      </c>
      <c r="K681" s="17">
        <v>325.10000000000002</v>
      </c>
      <c r="L681" s="17">
        <v>0.68300000000000005</v>
      </c>
      <c r="M681" s="17">
        <v>376.44</v>
      </c>
      <c r="N681" s="17">
        <v>1047.72632</v>
      </c>
      <c r="O681" s="17">
        <v>99370</v>
      </c>
      <c r="P681" s="17">
        <v>1696</v>
      </c>
      <c r="Q681" s="17">
        <v>1.8149999999999999</v>
      </c>
      <c r="R681" s="17">
        <v>12859.49</v>
      </c>
      <c r="S681" s="17">
        <v>96.45</v>
      </c>
      <c r="T681" s="17">
        <v>-3.48</v>
      </c>
      <c r="U681" s="17">
        <v>-0.13769999999999999</v>
      </c>
      <c r="V681" s="17">
        <v>0.88</v>
      </c>
      <c r="W681" s="17">
        <v>71767.055429999993</v>
      </c>
      <c r="X681" s="17">
        <v>9464.1</v>
      </c>
      <c r="Y681" s="17">
        <v>37.061</v>
      </c>
      <c r="Z681" s="17">
        <v>-25.64</v>
      </c>
    </row>
    <row r="682" spans="1:26" x14ac:dyDescent="0.2">
      <c r="A682" s="27">
        <v>44630</v>
      </c>
      <c r="B682" s="17">
        <v>1334.5</v>
      </c>
      <c r="C682" s="14">
        <v>13.375</v>
      </c>
      <c r="D682" s="17">
        <v>364.08800000000002</v>
      </c>
      <c r="E682" s="17">
        <v>50.575000000000003</v>
      </c>
      <c r="F682" s="17">
        <v>225</v>
      </c>
      <c r="G682" s="17">
        <v>444.5</v>
      </c>
      <c r="H682" s="17">
        <v>76.658000000000001</v>
      </c>
      <c r="I682" s="17">
        <v>112.753</v>
      </c>
      <c r="J682" s="17">
        <v>3552.5</v>
      </c>
      <c r="K682" s="17">
        <v>320</v>
      </c>
      <c r="L682" s="17">
        <v>0.54200000000000004</v>
      </c>
      <c r="M682" s="17">
        <v>370.02</v>
      </c>
      <c r="N682" s="17">
        <v>996.61339999999996</v>
      </c>
      <c r="O682" s="17">
        <v>90318</v>
      </c>
      <c r="P682" s="17">
        <v>1726</v>
      </c>
      <c r="Q682" s="17">
        <v>0.25</v>
      </c>
      <c r="R682" s="17">
        <v>18383.5</v>
      </c>
      <c r="S682" s="17">
        <v>100.97</v>
      </c>
      <c r="T682" s="17">
        <v>-2.38</v>
      </c>
      <c r="U682" s="17">
        <v>-0.16</v>
      </c>
      <c r="V682" s="17">
        <v>0.755</v>
      </c>
      <c r="W682" s="17">
        <v>78973.017229999998</v>
      </c>
      <c r="X682" s="17">
        <v>8556.5</v>
      </c>
      <c r="Y682" s="17">
        <v>36.784999999999997</v>
      </c>
      <c r="Z682" s="17">
        <v>-25.501999999999999</v>
      </c>
    </row>
    <row r="683" spans="1:26" x14ac:dyDescent="0.2">
      <c r="A683" s="27">
        <v>44629</v>
      </c>
      <c r="B683" s="17">
        <v>1316.5</v>
      </c>
      <c r="C683" s="14">
        <v>13.13</v>
      </c>
      <c r="D683" s="17">
        <v>382.22800000000001</v>
      </c>
      <c r="E683" s="17">
        <v>50.25</v>
      </c>
      <c r="F683" s="17">
        <v>225</v>
      </c>
      <c r="G683" s="17">
        <v>452.16500000000002</v>
      </c>
      <c r="H683" s="17">
        <v>85</v>
      </c>
      <c r="I683" s="17">
        <v>77.753</v>
      </c>
      <c r="J683" s="17">
        <v>3610</v>
      </c>
      <c r="K683" s="17">
        <v>305.10000000000002</v>
      </c>
      <c r="L683" s="17">
        <v>0.52500000000000002</v>
      </c>
      <c r="M683" s="17">
        <v>384.48</v>
      </c>
      <c r="N683" s="17">
        <v>1049</v>
      </c>
      <c r="O683" s="17">
        <v>80720</v>
      </c>
      <c r="P683" s="17">
        <v>1701.4</v>
      </c>
      <c r="Q683" s="17">
        <v>1</v>
      </c>
      <c r="R683" s="17">
        <v>16689.312999999998</v>
      </c>
      <c r="S683" s="17">
        <v>99.75</v>
      </c>
      <c r="T683" s="17">
        <v>-1.61</v>
      </c>
      <c r="U683" s="17">
        <v>-0.14000000000000001</v>
      </c>
      <c r="V683" s="17">
        <v>0.97499999999999998</v>
      </c>
      <c r="W683" s="17">
        <v>78636.032810000004</v>
      </c>
      <c r="X683" s="17">
        <v>8418.2999999999993</v>
      </c>
      <c r="Y683" s="17">
        <v>36.378</v>
      </c>
      <c r="Z683" s="17">
        <v>-25.077000000000002</v>
      </c>
    </row>
    <row r="684" spans="1:26" x14ac:dyDescent="0.2">
      <c r="A684" s="27">
        <v>44628</v>
      </c>
      <c r="B684" s="17">
        <v>1335.5</v>
      </c>
      <c r="C684" s="14">
        <v>13.59</v>
      </c>
      <c r="D684" s="17">
        <v>393</v>
      </c>
      <c r="E684" s="17">
        <v>49.875</v>
      </c>
      <c r="F684" s="17">
        <v>235.315</v>
      </c>
      <c r="G684" s="17">
        <v>442.37799999999999</v>
      </c>
      <c r="H684" s="17">
        <v>79.018000000000001</v>
      </c>
      <c r="I684" s="17">
        <v>48.246000000000002</v>
      </c>
      <c r="J684" s="17">
        <v>3615</v>
      </c>
      <c r="K684" s="17">
        <v>330.1</v>
      </c>
      <c r="L684" s="17">
        <v>0.67500000000000004</v>
      </c>
      <c r="M684" s="17">
        <v>396.25</v>
      </c>
      <c r="N684" s="17">
        <v>1348.7074</v>
      </c>
      <c r="O684" s="17">
        <v>106046.5</v>
      </c>
      <c r="P684" s="17">
        <v>1713.4</v>
      </c>
      <c r="Q684" s="17">
        <v>3.5249999999999999</v>
      </c>
      <c r="R684" s="17">
        <v>16197</v>
      </c>
      <c r="S684" s="17">
        <v>98.25</v>
      </c>
      <c r="T684" s="17">
        <v>-1.8</v>
      </c>
      <c r="U684" s="17">
        <v>-0.13800000000000001</v>
      </c>
      <c r="V684" s="17">
        <v>1.08</v>
      </c>
      <c r="W684" s="17">
        <v>88126.073009999993</v>
      </c>
      <c r="X684" s="17">
        <v>6459.8</v>
      </c>
      <c r="Y684" s="17">
        <v>36.832999999999998</v>
      </c>
      <c r="Z684" s="17">
        <v>-25.645</v>
      </c>
    </row>
    <row r="685" spans="1:26" x14ac:dyDescent="0.2">
      <c r="A685" s="27">
        <v>44627</v>
      </c>
      <c r="B685" s="17">
        <v>1358.5</v>
      </c>
      <c r="C685" s="14">
        <v>12.997</v>
      </c>
      <c r="D685" s="17">
        <v>384.5</v>
      </c>
      <c r="E685" s="17">
        <v>50</v>
      </c>
      <c r="F685" s="17">
        <v>255</v>
      </c>
      <c r="G685" s="17">
        <v>456.995</v>
      </c>
      <c r="H685" s="17">
        <v>98.472999999999999</v>
      </c>
      <c r="I685" s="17">
        <v>66.748000000000005</v>
      </c>
      <c r="J685" s="17">
        <v>3580</v>
      </c>
      <c r="K685" s="17">
        <v>320.2</v>
      </c>
      <c r="L685" s="17">
        <v>0.77</v>
      </c>
      <c r="M685" s="17">
        <v>428.52</v>
      </c>
      <c r="N685" s="17">
        <v>1152.0512699999999</v>
      </c>
      <c r="O685" s="17">
        <v>127885.5</v>
      </c>
      <c r="P685" s="17">
        <v>1718</v>
      </c>
      <c r="Q685" s="17">
        <v>1.7</v>
      </c>
      <c r="R685" s="17">
        <v>14799.7</v>
      </c>
      <c r="S685" s="17">
        <v>97.3</v>
      </c>
      <c r="T685" s="17">
        <v>-2.23</v>
      </c>
      <c r="U685" s="17">
        <v>-0.1028</v>
      </c>
      <c r="V685" s="17">
        <v>1.3</v>
      </c>
      <c r="W685" s="17">
        <v>112803.51345</v>
      </c>
      <c r="X685" s="17">
        <v>6485.1</v>
      </c>
      <c r="Y685" s="17">
        <v>37.31</v>
      </c>
      <c r="Z685" s="17">
        <v>-26.33</v>
      </c>
    </row>
    <row r="686" spans="1:26" x14ac:dyDescent="0.2">
      <c r="A686" s="27">
        <v>44624</v>
      </c>
      <c r="B686" s="17">
        <v>1353.5</v>
      </c>
      <c r="C686" s="14">
        <v>12.425000000000001</v>
      </c>
      <c r="D686" s="17">
        <v>385.5</v>
      </c>
      <c r="E686" s="17">
        <v>47.780999999999999</v>
      </c>
      <c r="F686" s="17">
        <v>237.5</v>
      </c>
      <c r="G686" s="17">
        <v>413.02499999999998</v>
      </c>
      <c r="H686" s="17">
        <v>94.965000000000003</v>
      </c>
      <c r="I686" s="17">
        <v>48.250999999999998</v>
      </c>
      <c r="J686" s="17">
        <v>3555</v>
      </c>
      <c r="K686" s="17">
        <v>328.8</v>
      </c>
      <c r="L686" s="17">
        <v>0.625</v>
      </c>
      <c r="M686" s="17">
        <v>355.75</v>
      </c>
      <c r="N686" s="17">
        <v>729.84649999999999</v>
      </c>
      <c r="O686" s="17">
        <v>112520</v>
      </c>
      <c r="P686" s="17">
        <v>1736.5</v>
      </c>
      <c r="Q686" s="17">
        <v>0.05</v>
      </c>
      <c r="R686" s="17">
        <v>15253.482</v>
      </c>
      <c r="S686" s="17">
        <v>91.5</v>
      </c>
      <c r="T686" s="17">
        <v>-1.65</v>
      </c>
      <c r="U686" s="17">
        <v>-0.10249999999999999</v>
      </c>
      <c r="V686" s="17">
        <v>1.33</v>
      </c>
      <c r="W686" s="17">
        <v>109863.61466000001</v>
      </c>
      <c r="X686" s="17">
        <v>5664</v>
      </c>
      <c r="Y686" s="17">
        <v>37.655000000000001</v>
      </c>
      <c r="Z686" s="17">
        <v>-27.736999999999998</v>
      </c>
    </row>
    <row r="687" spans="1:26" x14ac:dyDescent="0.2">
      <c r="A687" s="27">
        <v>44623</v>
      </c>
      <c r="B687" s="17">
        <v>1347.6590000000001</v>
      </c>
      <c r="C687" s="14">
        <v>12.1</v>
      </c>
      <c r="D687" s="17">
        <v>376.75</v>
      </c>
      <c r="E687" s="17">
        <v>46.472000000000001</v>
      </c>
      <c r="F687" s="17">
        <v>222.23</v>
      </c>
      <c r="G687" s="17">
        <v>386.48</v>
      </c>
      <c r="H687" s="17">
        <v>88.522999999999996</v>
      </c>
      <c r="I687" s="17">
        <v>29.998000000000001</v>
      </c>
      <c r="J687" s="17">
        <v>3490</v>
      </c>
      <c r="K687" s="17">
        <v>315.10000000000002</v>
      </c>
      <c r="L687" s="17">
        <v>0.57499999999999996</v>
      </c>
      <c r="M687" s="17">
        <v>334.30500000000001</v>
      </c>
      <c r="N687" s="17">
        <v>576.18005000000005</v>
      </c>
      <c r="O687" s="17">
        <v>105115</v>
      </c>
      <c r="P687" s="17">
        <v>1770.5</v>
      </c>
      <c r="Q687" s="17">
        <v>-1.0049999999999999</v>
      </c>
      <c r="R687" s="17">
        <v>12503.285</v>
      </c>
      <c r="S687" s="17">
        <v>88</v>
      </c>
      <c r="T687" s="17">
        <v>-0.43</v>
      </c>
      <c r="U687" s="17">
        <v>-0.13220000000000001</v>
      </c>
      <c r="V687" s="17">
        <v>1.42</v>
      </c>
      <c r="W687" s="17">
        <v>105078.01253000001</v>
      </c>
      <c r="X687" s="17">
        <v>4309</v>
      </c>
      <c r="Y687" s="17">
        <v>34.576999999999998</v>
      </c>
      <c r="Z687" s="17">
        <v>-22.968</v>
      </c>
    </row>
    <row r="688" spans="1:26" x14ac:dyDescent="0.2">
      <c r="A688" s="27">
        <v>44622</v>
      </c>
      <c r="B688" s="17">
        <v>1362.5</v>
      </c>
      <c r="C688" s="14">
        <v>11.425000000000001</v>
      </c>
      <c r="D688" s="17">
        <v>375.3</v>
      </c>
      <c r="E688" s="17">
        <v>46.25</v>
      </c>
      <c r="F688" s="17">
        <v>225</v>
      </c>
      <c r="G688" s="17">
        <v>369.31</v>
      </c>
      <c r="H688" s="17">
        <v>95.113</v>
      </c>
      <c r="I688" s="17">
        <v>112.248</v>
      </c>
      <c r="J688" s="17">
        <v>3530</v>
      </c>
      <c r="K688" s="17">
        <v>330.1</v>
      </c>
      <c r="L688" s="17">
        <v>0.432</v>
      </c>
      <c r="M688" s="17">
        <v>324.58999999999997</v>
      </c>
      <c r="N688" s="17">
        <v>519.73559999999998</v>
      </c>
      <c r="O688" s="17">
        <v>104530</v>
      </c>
      <c r="P688" s="17">
        <v>1834.9</v>
      </c>
      <c r="Q688" s="17">
        <v>-2.0030000000000001</v>
      </c>
      <c r="R688" s="17">
        <v>13503.21</v>
      </c>
      <c r="S688" s="17">
        <v>89.85</v>
      </c>
      <c r="T688" s="17">
        <v>0.36499999999999999</v>
      </c>
      <c r="U688" s="17">
        <v>-0.1797</v>
      </c>
      <c r="V688" s="17">
        <v>0.98499999999999999</v>
      </c>
      <c r="W688" s="17">
        <v>70123.984920000003</v>
      </c>
      <c r="X688" s="17">
        <v>4807.2</v>
      </c>
      <c r="Y688" s="17">
        <v>35.9</v>
      </c>
      <c r="Z688" s="17">
        <v>-23.48</v>
      </c>
    </row>
    <row r="689" spans="1:26" x14ac:dyDescent="0.2">
      <c r="A689" s="27">
        <v>44621</v>
      </c>
      <c r="B689" s="17">
        <v>1333.165</v>
      </c>
      <c r="C689" s="14">
        <v>10.46</v>
      </c>
      <c r="D689" s="17">
        <v>404.45499999999998</v>
      </c>
      <c r="E689" s="17">
        <v>46.4</v>
      </c>
      <c r="F689" s="17">
        <v>217.5</v>
      </c>
      <c r="G689" s="17">
        <v>332.5</v>
      </c>
      <c r="H689" s="17">
        <v>90.13</v>
      </c>
      <c r="I689" s="17">
        <v>180.745</v>
      </c>
      <c r="J689" s="17">
        <v>3467.5</v>
      </c>
      <c r="K689" s="17">
        <v>320.10000000000002</v>
      </c>
      <c r="L689" s="17">
        <v>0.34</v>
      </c>
      <c r="M689" s="17">
        <v>295</v>
      </c>
      <c r="N689" s="17">
        <v>491.43585000000002</v>
      </c>
      <c r="O689" s="17">
        <v>85832</v>
      </c>
      <c r="P689" s="17">
        <v>1792.3</v>
      </c>
      <c r="Q689" s="17">
        <v>-0.63</v>
      </c>
      <c r="R689" s="17">
        <v>14092</v>
      </c>
      <c r="S689" s="17">
        <v>86.5</v>
      </c>
      <c r="T689" s="17">
        <v>0.93</v>
      </c>
      <c r="U689" s="17">
        <v>-0.1305</v>
      </c>
      <c r="V689" s="17">
        <v>0.66500000000000004</v>
      </c>
      <c r="W689" s="17">
        <v>68688.516000000003</v>
      </c>
      <c r="X689" s="17">
        <v>4528.5</v>
      </c>
      <c r="Y689" s="17">
        <v>37.299999999999997</v>
      </c>
      <c r="Z689" s="17">
        <v>-24.15</v>
      </c>
    </row>
    <row r="690" spans="1:26" x14ac:dyDescent="0.2">
      <c r="A690" s="27">
        <v>44620</v>
      </c>
      <c r="B690" s="17">
        <v>1368.915</v>
      </c>
      <c r="C690" s="14">
        <v>10.14</v>
      </c>
      <c r="D690" s="17">
        <v>382.85500000000002</v>
      </c>
      <c r="E690" s="17">
        <v>47.1</v>
      </c>
      <c r="F690" s="17">
        <v>220</v>
      </c>
      <c r="G690" s="17">
        <v>307</v>
      </c>
      <c r="H690" s="17">
        <v>89.863</v>
      </c>
      <c r="I690" s="17">
        <v>103.502</v>
      </c>
      <c r="J690" s="17">
        <v>3472.5</v>
      </c>
      <c r="K690" s="17">
        <v>315.3</v>
      </c>
      <c r="L690" s="17">
        <v>0.38500000000000001</v>
      </c>
      <c r="M690" s="17">
        <v>294</v>
      </c>
      <c r="N690" s="17">
        <v>436.14004999999997</v>
      </c>
      <c r="O690" s="17">
        <v>88383.8</v>
      </c>
      <c r="P690" s="17">
        <v>1818.8</v>
      </c>
      <c r="Q690" s="17">
        <v>-1.075</v>
      </c>
      <c r="R690" s="17">
        <v>16057.625</v>
      </c>
      <c r="S690" s="17">
        <v>87.3</v>
      </c>
      <c r="T690" s="17">
        <v>0.96499999999999997</v>
      </c>
      <c r="U690" s="17">
        <v>-0.1075</v>
      </c>
      <c r="V690" s="17">
        <v>0.88500000000000001</v>
      </c>
      <c r="W690" s="17">
        <v>68698.586309999999</v>
      </c>
      <c r="X690" s="17">
        <v>4205.6000000000004</v>
      </c>
      <c r="Y690" s="17">
        <v>39.42</v>
      </c>
      <c r="Z690" s="17">
        <v>-24.585000000000001</v>
      </c>
    </row>
    <row r="691" spans="1:26" x14ac:dyDescent="0.2">
      <c r="A691" s="27">
        <v>44617</v>
      </c>
      <c r="B691" s="17">
        <v>1369.692</v>
      </c>
      <c r="C691" s="14">
        <v>10.455</v>
      </c>
      <c r="D691" s="17">
        <v>407.5</v>
      </c>
      <c r="E691" s="17">
        <v>47.1</v>
      </c>
      <c r="F691" s="17">
        <v>221</v>
      </c>
      <c r="G691" s="17">
        <v>302</v>
      </c>
      <c r="H691" s="17">
        <v>90.293000000000006</v>
      </c>
      <c r="I691" s="17">
        <v>116.501</v>
      </c>
      <c r="J691" s="17">
        <v>3505</v>
      </c>
      <c r="K691" s="17">
        <v>310.10000000000002</v>
      </c>
      <c r="L691" s="17">
        <v>0.34670000000000001</v>
      </c>
      <c r="M691" s="17">
        <v>287.25</v>
      </c>
      <c r="N691" s="17">
        <v>422</v>
      </c>
      <c r="O691" s="17">
        <v>42960</v>
      </c>
      <c r="P691" s="17">
        <v>1848</v>
      </c>
      <c r="Q691" s="17">
        <v>-1.7649999999999999</v>
      </c>
      <c r="R691" s="17">
        <v>13635.5</v>
      </c>
      <c r="S691" s="17">
        <v>87.85</v>
      </c>
      <c r="T691" s="17">
        <v>1.5329999999999999</v>
      </c>
      <c r="U691" s="17">
        <v>-0.14879999999999999</v>
      </c>
      <c r="V691" s="17">
        <v>0.95</v>
      </c>
      <c r="W691" s="17">
        <v>74029.016640000002</v>
      </c>
      <c r="X691" s="17">
        <v>4068</v>
      </c>
      <c r="Y691" s="17">
        <v>34.840000000000003</v>
      </c>
      <c r="Z691" s="17">
        <v>-22.7</v>
      </c>
    </row>
    <row r="692" spans="1:26" x14ac:dyDescent="0.2">
      <c r="A692" s="27">
        <v>44616</v>
      </c>
      <c r="B692" s="17">
        <v>1361.5</v>
      </c>
      <c r="C692" s="14">
        <v>10.48</v>
      </c>
      <c r="D692" s="17">
        <v>505</v>
      </c>
      <c r="E692" s="17">
        <v>48.1</v>
      </c>
      <c r="F692" s="17">
        <v>229</v>
      </c>
      <c r="G692" s="17">
        <v>314.25</v>
      </c>
      <c r="H692" s="17">
        <v>93.084999999999994</v>
      </c>
      <c r="I692" s="17">
        <v>185.251</v>
      </c>
      <c r="J692" s="17">
        <v>3575</v>
      </c>
      <c r="K692" s="17">
        <v>320.10000000000002</v>
      </c>
      <c r="L692" s="17">
        <v>0.43</v>
      </c>
      <c r="M692" s="17">
        <v>309.07</v>
      </c>
      <c r="N692" s="17">
        <v>509.36748999999998</v>
      </c>
      <c r="O692" s="17">
        <v>54040</v>
      </c>
      <c r="P692" s="17">
        <v>1929.7</v>
      </c>
      <c r="Q692" s="17">
        <v>-0.95</v>
      </c>
      <c r="R692" s="17">
        <v>15788</v>
      </c>
      <c r="S692" s="17">
        <v>90.25</v>
      </c>
      <c r="T692" s="17">
        <v>1.65</v>
      </c>
      <c r="U692" s="17">
        <v>-5.1999999999999998E-2</v>
      </c>
      <c r="V692" s="17">
        <v>0.85</v>
      </c>
      <c r="W692" s="17">
        <v>66413.046979999999</v>
      </c>
      <c r="X692" s="17">
        <v>4575</v>
      </c>
      <c r="Y692" s="17">
        <v>33.756999999999998</v>
      </c>
      <c r="Z692" s="17">
        <v>-22.805</v>
      </c>
    </row>
    <row r="693" spans="1:26" x14ac:dyDescent="0.2">
      <c r="A693" s="27">
        <v>44615</v>
      </c>
      <c r="B693" s="17">
        <v>1261.0139999999999</v>
      </c>
      <c r="C693" s="14">
        <v>9.42</v>
      </c>
      <c r="D693" s="17">
        <v>402.5</v>
      </c>
      <c r="E693" s="17">
        <v>46.978000000000002</v>
      </c>
      <c r="F693" s="17">
        <v>214.32</v>
      </c>
      <c r="G693" s="17">
        <v>277.935</v>
      </c>
      <c r="H693" s="17">
        <v>76.347999999999999</v>
      </c>
      <c r="I693" s="17">
        <v>134.749</v>
      </c>
      <c r="J693" s="17">
        <v>3290</v>
      </c>
      <c r="K693" s="17">
        <v>305</v>
      </c>
      <c r="L693" s="17">
        <v>0.30020000000000002</v>
      </c>
      <c r="M693" s="17">
        <v>259.71499999999997</v>
      </c>
      <c r="N693" s="17">
        <v>342.30498999999998</v>
      </c>
      <c r="O693" s="17">
        <v>29076.5</v>
      </c>
      <c r="P693" s="17">
        <v>1819</v>
      </c>
      <c r="Q693" s="17">
        <v>-4.5</v>
      </c>
      <c r="R693" s="17">
        <v>10571.662</v>
      </c>
      <c r="S693" s="17">
        <v>88.75</v>
      </c>
      <c r="T693" s="17">
        <v>0.9</v>
      </c>
      <c r="U693" s="17">
        <v>-0.15029999999999999</v>
      </c>
      <c r="V693" s="17">
        <v>1.075</v>
      </c>
      <c r="W693" s="17">
        <v>18759.992470000001</v>
      </c>
      <c r="X693" s="17">
        <v>3400</v>
      </c>
      <c r="Y693" s="17">
        <v>31.54</v>
      </c>
      <c r="Z693" s="17">
        <v>-20.53</v>
      </c>
    </row>
    <row r="694" spans="1:26" x14ac:dyDescent="0.2">
      <c r="A694" s="27">
        <v>44614</v>
      </c>
      <c r="B694" s="17">
        <v>1222.691</v>
      </c>
      <c r="C694" s="14">
        <v>9.9550000000000001</v>
      </c>
      <c r="D694" s="17">
        <v>399.31</v>
      </c>
      <c r="E694" s="17">
        <v>46.55</v>
      </c>
      <c r="F694" s="17">
        <v>212.85</v>
      </c>
      <c r="G694" s="17">
        <v>281.5</v>
      </c>
      <c r="H694" s="17">
        <v>88.394999999999996</v>
      </c>
      <c r="I694" s="17">
        <v>140.25200000000001</v>
      </c>
      <c r="J694" s="17">
        <v>3305</v>
      </c>
      <c r="K694" s="17">
        <v>334.5</v>
      </c>
      <c r="L694" s="17">
        <v>0.36499999999999999</v>
      </c>
      <c r="M694" s="17">
        <v>252.285</v>
      </c>
      <c r="N694" s="17">
        <v>338</v>
      </c>
      <c r="O694" s="17">
        <v>25560</v>
      </c>
      <c r="P694" s="17">
        <v>1798.5</v>
      </c>
      <c r="Q694" s="17">
        <v>-2.3410000000000002</v>
      </c>
      <c r="R694" s="17">
        <v>8125.5</v>
      </c>
      <c r="S694" s="17">
        <v>88</v>
      </c>
      <c r="T694" s="17">
        <v>1.93</v>
      </c>
      <c r="U694" s="17">
        <v>-0.17269999999999999</v>
      </c>
      <c r="V694" s="17">
        <v>1.335</v>
      </c>
      <c r="W694" s="17">
        <v>17604.45132</v>
      </c>
      <c r="X694" s="17">
        <v>3160</v>
      </c>
      <c r="Y694" s="17">
        <v>31.835000000000001</v>
      </c>
      <c r="Z694" s="17">
        <v>-20.77</v>
      </c>
    </row>
    <row r="695" spans="1:26" x14ac:dyDescent="0.2">
      <c r="A695" s="27">
        <v>44613</v>
      </c>
      <c r="B695" s="17">
        <v>1228.5</v>
      </c>
      <c r="C695" s="14">
        <v>10.127000000000001</v>
      </c>
      <c r="D695" s="17">
        <v>464.30500000000001</v>
      </c>
      <c r="E695" s="17">
        <v>48.267000000000003</v>
      </c>
      <c r="F695" s="17">
        <v>209.93</v>
      </c>
      <c r="G695" s="17">
        <v>279.08999999999997</v>
      </c>
      <c r="H695" s="17">
        <v>79.594999999999999</v>
      </c>
      <c r="I695" s="17">
        <v>91.548000000000002</v>
      </c>
      <c r="J695" s="17">
        <v>3295</v>
      </c>
      <c r="K695" s="17">
        <v>329.5</v>
      </c>
      <c r="L695" s="17">
        <v>0.39500000000000002</v>
      </c>
      <c r="M695" s="17">
        <v>245.42</v>
      </c>
      <c r="N695" s="17">
        <v>344.88220000000001</v>
      </c>
      <c r="O695" s="17">
        <v>22955.5</v>
      </c>
      <c r="P695" s="17">
        <v>1734.6</v>
      </c>
      <c r="Q695" s="17">
        <v>-5.75</v>
      </c>
      <c r="R695" s="17">
        <v>6642.0450000000001</v>
      </c>
      <c r="S695" s="17">
        <v>80.25</v>
      </c>
      <c r="T695" s="17">
        <v>0.502</v>
      </c>
      <c r="U695" s="17">
        <v>-0.1615</v>
      </c>
      <c r="V695" s="17">
        <v>1.375</v>
      </c>
      <c r="W695" s="17">
        <v>16638.181670000002</v>
      </c>
      <c r="X695" s="17">
        <v>2966.4</v>
      </c>
      <c r="Y695" s="17">
        <v>30.385000000000002</v>
      </c>
      <c r="Z695" s="17">
        <v>-19.07</v>
      </c>
    </row>
    <row r="696" spans="1:26" x14ac:dyDescent="0.2">
      <c r="A696" s="27">
        <v>44610</v>
      </c>
      <c r="B696" s="17">
        <v>1232.5</v>
      </c>
      <c r="C696" s="14">
        <v>10.6</v>
      </c>
      <c r="D696" s="17">
        <v>393.5</v>
      </c>
      <c r="E696" s="17">
        <v>47.75</v>
      </c>
      <c r="F696" s="17">
        <v>212.095</v>
      </c>
      <c r="G696" s="17">
        <v>282.17</v>
      </c>
      <c r="H696" s="17">
        <v>73.66</v>
      </c>
      <c r="I696" s="17">
        <v>115.748</v>
      </c>
      <c r="J696" s="17">
        <v>3297.5</v>
      </c>
      <c r="K696" s="17">
        <v>335.1</v>
      </c>
      <c r="L696" s="17">
        <v>0.40500000000000003</v>
      </c>
      <c r="M696" s="17">
        <v>250.50899999999999</v>
      </c>
      <c r="N696" s="17">
        <v>335.42998999999998</v>
      </c>
      <c r="O696" s="17">
        <v>20335</v>
      </c>
      <c r="P696" s="17">
        <v>1744.1</v>
      </c>
      <c r="Q696" s="17">
        <v>-4.0780000000000003</v>
      </c>
      <c r="R696" s="17">
        <v>6249.2089999999998</v>
      </c>
      <c r="S696" s="17">
        <v>82.75</v>
      </c>
      <c r="T696" s="17">
        <v>0.435</v>
      </c>
      <c r="U696" s="17">
        <v>-0.14249999999999999</v>
      </c>
      <c r="V696" s="17">
        <v>1.0149999999999999</v>
      </c>
      <c r="W696" s="17">
        <v>13373.491830000001</v>
      </c>
      <c r="X696" s="17">
        <v>3078.3</v>
      </c>
      <c r="Y696" s="17">
        <v>30.78</v>
      </c>
      <c r="Z696" s="17">
        <v>-19.327000000000002</v>
      </c>
    </row>
    <row r="697" spans="1:26" x14ac:dyDescent="0.2">
      <c r="A697" s="27">
        <v>44609</v>
      </c>
      <c r="B697" s="17">
        <v>1213.7719999999999</v>
      </c>
      <c r="C697" s="14">
        <v>10.75</v>
      </c>
      <c r="D697" s="17">
        <v>389.315</v>
      </c>
      <c r="E697" s="17">
        <v>49</v>
      </c>
      <c r="F697" s="17">
        <v>212.07499999999999</v>
      </c>
      <c r="G697" s="17">
        <v>282.315</v>
      </c>
      <c r="H697" s="17">
        <v>92.18</v>
      </c>
      <c r="I697" s="17">
        <v>127.249</v>
      </c>
      <c r="J697" s="17">
        <v>3312.5</v>
      </c>
      <c r="K697" s="17">
        <v>333</v>
      </c>
      <c r="L697" s="17">
        <v>0.33069999999999999</v>
      </c>
      <c r="M697" s="17">
        <v>249.5</v>
      </c>
      <c r="N697" s="17">
        <v>328.85500999999999</v>
      </c>
      <c r="O697" s="17">
        <v>19872.5</v>
      </c>
      <c r="P697" s="17">
        <v>1741</v>
      </c>
      <c r="Q697" s="17">
        <v>-2.5409999999999999</v>
      </c>
      <c r="R697" s="17">
        <v>6698.38</v>
      </c>
      <c r="S697" s="17">
        <v>80.899000000000001</v>
      </c>
      <c r="T697" s="17">
        <v>1.17</v>
      </c>
      <c r="U697" s="17">
        <v>-0.155</v>
      </c>
      <c r="V697" s="17">
        <v>0.252</v>
      </c>
      <c r="W697" s="17">
        <v>11774.671329999999</v>
      </c>
      <c r="X697" s="17">
        <v>3123.5</v>
      </c>
      <c r="Y697" s="17">
        <v>31.02</v>
      </c>
      <c r="Z697" s="17">
        <v>-19.5</v>
      </c>
    </row>
    <row r="698" spans="1:26" x14ac:dyDescent="0.2">
      <c r="A698" s="27">
        <v>44608</v>
      </c>
      <c r="B698" s="17">
        <v>1227.5</v>
      </c>
      <c r="C698" s="14">
        <v>11.345000000000001</v>
      </c>
      <c r="D698" s="17">
        <v>361.5</v>
      </c>
      <c r="E698" s="17">
        <v>48.194000000000003</v>
      </c>
      <c r="F698" s="17">
        <v>210.18</v>
      </c>
      <c r="G698" s="17">
        <v>280.22199999999998</v>
      </c>
      <c r="H698" s="17">
        <v>62.71</v>
      </c>
      <c r="I698" s="17">
        <v>153.50299999999999</v>
      </c>
      <c r="J698" s="17">
        <v>3277.5</v>
      </c>
      <c r="K698" s="17">
        <v>335</v>
      </c>
      <c r="L698" s="17">
        <v>0.315</v>
      </c>
      <c r="M698" s="17">
        <v>249.69</v>
      </c>
      <c r="N698" s="17">
        <v>332.40947999999997</v>
      </c>
      <c r="O698" s="17">
        <v>18750</v>
      </c>
      <c r="P698" s="17">
        <v>1703.4</v>
      </c>
      <c r="Q698" s="17">
        <v>-3.335</v>
      </c>
      <c r="R698" s="17">
        <v>6938</v>
      </c>
      <c r="S698" s="17">
        <v>83.3</v>
      </c>
      <c r="T698" s="17">
        <v>-0.45</v>
      </c>
      <c r="U698" s="17">
        <v>-0.17150000000000001</v>
      </c>
      <c r="V698" s="17">
        <v>1.4</v>
      </c>
      <c r="W698" s="17">
        <v>9725.0372900000002</v>
      </c>
      <c r="X698" s="17">
        <v>3162.2</v>
      </c>
      <c r="Y698" s="17">
        <v>29.765000000000001</v>
      </c>
      <c r="Z698" s="17">
        <v>-18.899999999999999</v>
      </c>
    </row>
    <row r="699" spans="1:26" x14ac:dyDescent="0.2">
      <c r="A699" s="27">
        <v>44607</v>
      </c>
      <c r="B699" s="17">
        <v>1229.5</v>
      </c>
      <c r="C699" s="14">
        <v>11.7</v>
      </c>
      <c r="D699" s="17">
        <v>342.63</v>
      </c>
      <c r="E699" s="17">
        <v>48.18</v>
      </c>
      <c r="F699" s="17">
        <v>213.45</v>
      </c>
      <c r="G699" s="17">
        <v>281.01400000000001</v>
      </c>
      <c r="H699" s="17">
        <v>52.988</v>
      </c>
      <c r="I699" s="17">
        <v>1.7450000000000001</v>
      </c>
      <c r="J699" s="17">
        <v>3282.5</v>
      </c>
      <c r="K699" s="17">
        <v>345</v>
      </c>
      <c r="L699" s="17">
        <v>0.35</v>
      </c>
      <c r="M699" s="17">
        <v>247.25</v>
      </c>
      <c r="N699" s="17">
        <v>343.77990999999997</v>
      </c>
      <c r="O699" s="17">
        <v>19521.8</v>
      </c>
      <c r="P699" s="17">
        <v>1731.3</v>
      </c>
      <c r="Q699" s="17">
        <v>-4.375</v>
      </c>
      <c r="R699" s="17">
        <v>6619.01</v>
      </c>
      <c r="S699" s="17">
        <v>81.3</v>
      </c>
      <c r="T699" s="17">
        <v>-1.25</v>
      </c>
      <c r="U699" s="17">
        <v>-0.16569999999999999</v>
      </c>
      <c r="V699" s="17">
        <v>0.71499999999999997</v>
      </c>
      <c r="W699" s="17">
        <v>9947.0529399999996</v>
      </c>
      <c r="X699" s="17">
        <v>3395.2</v>
      </c>
      <c r="Y699" s="17">
        <v>29.695</v>
      </c>
      <c r="Z699" s="17">
        <v>-19.190000000000001</v>
      </c>
    </row>
    <row r="700" spans="1:26" x14ac:dyDescent="0.2">
      <c r="A700" s="27">
        <v>44606</v>
      </c>
      <c r="B700" s="17">
        <v>1239.8989999999999</v>
      </c>
      <c r="C700" s="14">
        <v>11.135</v>
      </c>
      <c r="D700" s="17">
        <v>355.5</v>
      </c>
      <c r="E700" s="17">
        <v>46.957999999999998</v>
      </c>
      <c r="F700" s="17">
        <v>209.61500000000001</v>
      </c>
      <c r="G700" s="17">
        <v>272.12</v>
      </c>
      <c r="H700" s="17">
        <v>55.354999999999997</v>
      </c>
      <c r="I700" s="17">
        <v>119.247</v>
      </c>
      <c r="J700" s="17">
        <v>3320</v>
      </c>
      <c r="K700" s="17">
        <v>325</v>
      </c>
      <c r="L700" s="17">
        <v>0.40699999999999997</v>
      </c>
      <c r="M700" s="17">
        <v>247.75</v>
      </c>
      <c r="N700" s="17">
        <v>352.69403</v>
      </c>
      <c r="O700" s="17">
        <v>20602.3</v>
      </c>
      <c r="P700" s="17">
        <v>1783.3</v>
      </c>
      <c r="Q700" s="17">
        <v>-4.6580000000000004</v>
      </c>
      <c r="R700" s="17">
        <v>6487.75</v>
      </c>
      <c r="S700" s="17">
        <v>80.05</v>
      </c>
      <c r="T700" s="17">
        <v>-1.73</v>
      </c>
      <c r="U700" s="17">
        <v>-0.16</v>
      </c>
      <c r="V700" s="17">
        <v>0.93</v>
      </c>
      <c r="W700" s="17">
        <v>12213.520990000001</v>
      </c>
      <c r="X700" s="17">
        <v>3389</v>
      </c>
      <c r="Y700" s="17">
        <v>29.917000000000002</v>
      </c>
      <c r="Z700" s="17">
        <v>-19.114000000000001</v>
      </c>
    </row>
    <row r="701" spans="1:26" x14ac:dyDescent="0.2">
      <c r="A701" s="27">
        <v>44603</v>
      </c>
      <c r="B701" s="17">
        <v>1265.5</v>
      </c>
      <c r="C701" s="14">
        <v>11.303000000000001</v>
      </c>
      <c r="D701" s="17">
        <v>353.78</v>
      </c>
      <c r="E701" s="17">
        <v>48.764000000000003</v>
      </c>
      <c r="F701" s="17">
        <v>209.03</v>
      </c>
      <c r="G701" s="17">
        <v>268.5</v>
      </c>
      <c r="H701" s="17">
        <v>59.417999999999999</v>
      </c>
      <c r="I701" s="17">
        <v>123.501</v>
      </c>
      <c r="J701" s="17">
        <v>3305</v>
      </c>
      <c r="K701" s="17">
        <v>330</v>
      </c>
      <c r="L701" s="17">
        <v>0.34499999999999997</v>
      </c>
      <c r="M701" s="17">
        <v>252.22499999999999</v>
      </c>
      <c r="N701" s="17">
        <v>360.44501000000002</v>
      </c>
      <c r="O701" s="17">
        <v>18920.3</v>
      </c>
      <c r="P701" s="17">
        <v>1741</v>
      </c>
      <c r="Q701" s="17">
        <v>-4.851</v>
      </c>
      <c r="R701" s="17">
        <v>6417.65</v>
      </c>
      <c r="S701" s="17">
        <v>79</v>
      </c>
      <c r="T701" s="17">
        <v>-0.94</v>
      </c>
      <c r="U701" s="17">
        <v>-0.18129999999999999</v>
      </c>
      <c r="V701" s="17">
        <v>1.24</v>
      </c>
      <c r="W701" s="17">
        <v>8591.4619600000005</v>
      </c>
      <c r="X701" s="17">
        <v>3356.8</v>
      </c>
      <c r="Y701" s="17">
        <v>29.954999999999998</v>
      </c>
      <c r="Z701" s="17">
        <v>-19.12</v>
      </c>
    </row>
    <row r="702" spans="1:26" x14ac:dyDescent="0.2">
      <c r="A702" s="27">
        <v>44602</v>
      </c>
      <c r="B702" s="17">
        <v>1276.5</v>
      </c>
      <c r="C702" s="14">
        <v>11.1</v>
      </c>
      <c r="D702" s="17">
        <v>346</v>
      </c>
      <c r="E702" s="17">
        <v>51.75</v>
      </c>
      <c r="F702" s="17">
        <v>212.965</v>
      </c>
      <c r="G702" s="17">
        <v>273.5</v>
      </c>
      <c r="H702" s="17">
        <v>63.838000000000001</v>
      </c>
      <c r="I702" s="17">
        <v>120.502</v>
      </c>
      <c r="J702" s="17">
        <v>3365</v>
      </c>
      <c r="K702" s="17">
        <v>320</v>
      </c>
      <c r="L702" s="17">
        <v>0.46500000000000002</v>
      </c>
      <c r="M702" s="17">
        <v>263.69499999999999</v>
      </c>
      <c r="N702" s="17">
        <v>387.38234999999997</v>
      </c>
      <c r="O702" s="17">
        <v>16981.5</v>
      </c>
      <c r="P702" s="17">
        <v>1755.5</v>
      </c>
      <c r="Q702" s="17">
        <v>-5.4370000000000003</v>
      </c>
      <c r="R702" s="17">
        <v>6039.7879999999996</v>
      </c>
      <c r="S702" s="17">
        <v>87.6</v>
      </c>
      <c r="T702" s="17">
        <v>1.94</v>
      </c>
      <c r="U702" s="17">
        <v>-0.183</v>
      </c>
      <c r="V702" s="17">
        <v>2.085</v>
      </c>
      <c r="W702" s="17">
        <v>8743.2109999999993</v>
      </c>
      <c r="X702" s="17">
        <v>3399.9</v>
      </c>
      <c r="Y702" s="17">
        <v>31.635000000000002</v>
      </c>
      <c r="Z702" s="17">
        <v>-20.75</v>
      </c>
    </row>
    <row r="703" spans="1:26" x14ac:dyDescent="0.2">
      <c r="A703" s="27">
        <v>44601</v>
      </c>
      <c r="B703" s="17">
        <v>1246.5</v>
      </c>
      <c r="C703" s="14">
        <v>11.55</v>
      </c>
      <c r="D703" s="17">
        <v>333</v>
      </c>
      <c r="E703" s="17">
        <v>50.9</v>
      </c>
      <c r="F703" s="17">
        <v>209</v>
      </c>
      <c r="G703" s="17">
        <v>274.83499999999998</v>
      </c>
      <c r="H703" s="17">
        <v>77.594999999999999</v>
      </c>
      <c r="I703" s="17">
        <v>110.245</v>
      </c>
      <c r="J703" s="17">
        <v>3340</v>
      </c>
      <c r="K703" s="17">
        <v>276.89999999999998</v>
      </c>
      <c r="L703" s="17">
        <v>0.47099999999999997</v>
      </c>
      <c r="M703" s="17">
        <v>269.83499999999998</v>
      </c>
      <c r="N703" s="17">
        <v>409.80878000000001</v>
      </c>
      <c r="O703" s="17">
        <v>17100</v>
      </c>
      <c r="P703" s="17">
        <v>1780.8</v>
      </c>
      <c r="Q703" s="17">
        <v>-6.9390000000000001</v>
      </c>
      <c r="R703" s="17">
        <v>6613.6</v>
      </c>
      <c r="S703" s="17">
        <v>88.05</v>
      </c>
      <c r="T703" s="17">
        <v>2.2000000000000002</v>
      </c>
      <c r="U703" s="17">
        <v>-0.161</v>
      </c>
      <c r="V703" s="17">
        <v>2.13</v>
      </c>
      <c r="W703" s="17">
        <v>8734.2080700000006</v>
      </c>
      <c r="X703" s="17">
        <v>3378.5</v>
      </c>
      <c r="Y703" s="17">
        <v>26.984999999999999</v>
      </c>
      <c r="Z703" s="17">
        <v>-16.920000000000002</v>
      </c>
    </row>
    <row r="704" spans="1:26" x14ac:dyDescent="0.2">
      <c r="A704" s="27">
        <v>44600</v>
      </c>
      <c r="B704" s="17">
        <v>1254.5</v>
      </c>
      <c r="C704" s="14">
        <v>11.55</v>
      </c>
      <c r="D704" s="17">
        <v>356.25799999999998</v>
      </c>
      <c r="E704" s="17">
        <v>49.3</v>
      </c>
      <c r="F704" s="17">
        <v>207.83</v>
      </c>
      <c r="G704" s="17">
        <v>272.70699999999999</v>
      </c>
      <c r="H704" s="17">
        <v>85.08</v>
      </c>
      <c r="I704" s="17">
        <v>123.997</v>
      </c>
      <c r="J704" s="17">
        <v>3240</v>
      </c>
      <c r="K704" s="17">
        <v>274.39999999999998</v>
      </c>
      <c r="L704" s="17">
        <v>0.5</v>
      </c>
      <c r="M704" s="17">
        <v>272.5</v>
      </c>
      <c r="N704" s="17">
        <v>364.45672999999999</v>
      </c>
      <c r="O704" s="17">
        <v>17431</v>
      </c>
      <c r="P704" s="17">
        <v>1835.5</v>
      </c>
      <c r="Q704" s="17">
        <v>-6.9320000000000004</v>
      </c>
      <c r="R704" s="17">
        <v>6905.16</v>
      </c>
      <c r="S704" s="17">
        <v>86.344999999999999</v>
      </c>
      <c r="T704" s="17">
        <v>2.34</v>
      </c>
      <c r="U704" s="17">
        <v>-0.13750000000000001</v>
      </c>
      <c r="V704" s="17">
        <v>1.9550000000000001</v>
      </c>
      <c r="W704" s="17">
        <v>9082.9483500000006</v>
      </c>
      <c r="X704" s="17">
        <v>3426.8</v>
      </c>
      <c r="Y704" s="17">
        <v>27</v>
      </c>
      <c r="Z704" s="17">
        <v>-15.734</v>
      </c>
    </row>
    <row r="705" spans="1:26" x14ac:dyDescent="0.2">
      <c r="A705" s="27">
        <v>44599</v>
      </c>
      <c r="B705" s="17">
        <v>1255.5889999999999</v>
      </c>
      <c r="C705" s="14">
        <v>10.82</v>
      </c>
      <c r="D705" s="17">
        <v>353.38499999999999</v>
      </c>
      <c r="E705" s="17">
        <v>48.518999999999998</v>
      </c>
      <c r="F705" s="17">
        <v>208.637</v>
      </c>
      <c r="G705" s="17">
        <v>274.14499999999998</v>
      </c>
      <c r="H705" s="17">
        <v>91.665000000000006</v>
      </c>
      <c r="I705" s="17">
        <v>96.998000000000005</v>
      </c>
      <c r="J705" s="17">
        <v>3248</v>
      </c>
      <c r="K705" s="17">
        <v>264.39999999999998</v>
      </c>
      <c r="L705" s="17">
        <v>0.46279999999999999</v>
      </c>
      <c r="M705" s="17">
        <v>275.39</v>
      </c>
      <c r="N705" s="17">
        <v>360.70339999999999</v>
      </c>
      <c r="O705" s="17">
        <v>17820</v>
      </c>
      <c r="P705" s="17">
        <v>1878</v>
      </c>
      <c r="Q705" s="17">
        <v>-4.9710000000000001</v>
      </c>
      <c r="R705" s="17">
        <v>7092.5</v>
      </c>
      <c r="S705" s="17">
        <v>89.094999999999999</v>
      </c>
      <c r="T705" s="17">
        <v>1.9830000000000001</v>
      </c>
      <c r="U705" s="17">
        <v>-0.16020000000000001</v>
      </c>
      <c r="V705" s="17">
        <v>1.925</v>
      </c>
      <c r="W705" s="17">
        <v>10298.92115</v>
      </c>
      <c r="X705" s="17">
        <v>3621.8</v>
      </c>
      <c r="Y705" s="17">
        <v>26.67</v>
      </c>
      <c r="Z705" s="17">
        <v>-15.115</v>
      </c>
    </row>
    <row r="706" spans="1:26" x14ac:dyDescent="0.2">
      <c r="A706" s="27">
        <v>44596</v>
      </c>
      <c r="B706" s="17">
        <v>1288.1079999999999</v>
      </c>
      <c r="C706" s="14">
        <v>11.15</v>
      </c>
      <c r="D706" s="17">
        <v>359.69</v>
      </c>
      <c r="E706" s="17">
        <v>47.1</v>
      </c>
      <c r="F706" s="17">
        <v>211.995</v>
      </c>
      <c r="G706" s="17">
        <v>282.5</v>
      </c>
      <c r="H706" s="17">
        <v>96.125</v>
      </c>
      <c r="I706" s="17">
        <v>129.499</v>
      </c>
      <c r="J706" s="17">
        <v>3248</v>
      </c>
      <c r="K706" s="17">
        <v>266.89999999999998</v>
      </c>
      <c r="L706" s="17">
        <v>0.46279999999999999</v>
      </c>
      <c r="M706" s="17">
        <v>280.06</v>
      </c>
      <c r="N706" s="17">
        <v>359.15305000000001</v>
      </c>
      <c r="O706" s="17">
        <v>18058.5</v>
      </c>
      <c r="P706" s="17">
        <v>1857</v>
      </c>
      <c r="Q706" s="17">
        <v>-4.0999999999999996</v>
      </c>
      <c r="R706" s="17">
        <v>7638.0749999999998</v>
      </c>
      <c r="S706" s="17">
        <v>91.5</v>
      </c>
      <c r="T706" s="17">
        <v>2.1800000000000002</v>
      </c>
      <c r="U706" s="17">
        <v>-0.17649999999999999</v>
      </c>
      <c r="V706" s="17">
        <v>2.1280000000000001</v>
      </c>
      <c r="W706" s="17">
        <v>10432.51101</v>
      </c>
      <c r="X706" s="17">
        <v>3682.4</v>
      </c>
      <c r="Y706" s="17">
        <v>27.24</v>
      </c>
      <c r="Z706" s="17">
        <v>-15.59</v>
      </c>
    </row>
    <row r="707" spans="1:26" x14ac:dyDescent="0.2">
      <c r="A707" s="27">
        <v>44595</v>
      </c>
      <c r="B707" s="17">
        <v>1303.5</v>
      </c>
      <c r="C707" s="14">
        <v>10.755000000000001</v>
      </c>
      <c r="D707" s="17">
        <v>360</v>
      </c>
      <c r="E707" s="17">
        <v>46.9</v>
      </c>
      <c r="F707" s="17">
        <v>215.69300000000001</v>
      </c>
      <c r="G707" s="17">
        <v>293.5</v>
      </c>
      <c r="H707" s="17">
        <v>106.58499999999999</v>
      </c>
      <c r="I707" s="17">
        <v>103.002</v>
      </c>
      <c r="J707" s="17">
        <v>3262.5</v>
      </c>
      <c r="K707" s="17">
        <v>259.39999999999998</v>
      </c>
      <c r="L707" s="17">
        <v>0.42020000000000002</v>
      </c>
      <c r="M707" s="17">
        <v>287.05</v>
      </c>
      <c r="N707" s="17">
        <v>360.25063999999998</v>
      </c>
      <c r="O707" s="17">
        <v>17779</v>
      </c>
      <c r="P707" s="17">
        <v>1920</v>
      </c>
      <c r="Q707" s="17">
        <v>-3.2</v>
      </c>
      <c r="R707" s="17">
        <v>7573.08</v>
      </c>
      <c r="S707" s="17">
        <v>91.8</v>
      </c>
      <c r="T707" s="17">
        <v>2.085</v>
      </c>
      <c r="U707" s="17">
        <v>-0.16200000000000001</v>
      </c>
      <c r="V707" s="17">
        <v>2.105</v>
      </c>
      <c r="W707" s="17">
        <v>9559.2511400000003</v>
      </c>
      <c r="X707" s="17">
        <v>3582.4</v>
      </c>
      <c r="Y707" s="17">
        <v>26.484999999999999</v>
      </c>
      <c r="Z707" s="17">
        <v>-14.105</v>
      </c>
    </row>
    <row r="708" spans="1:26" x14ac:dyDescent="0.2">
      <c r="A708" s="27">
        <v>44594</v>
      </c>
      <c r="B708" s="17">
        <v>1265.5</v>
      </c>
      <c r="C708" s="14">
        <v>10.199999999999999</v>
      </c>
      <c r="D708" s="17">
        <v>361.83</v>
      </c>
      <c r="E708" s="17">
        <v>45.3</v>
      </c>
      <c r="F708" s="17">
        <v>217.005</v>
      </c>
      <c r="G708" s="17">
        <v>283.935</v>
      </c>
      <c r="H708" s="17">
        <v>92.043000000000006</v>
      </c>
      <c r="I708" s="17">
        <v>96.25</v>
      </c>
      <c r="J708" s="17">
        <v>3235</v>
      </c>
      <c r="K708" s="17">
        <v>259.39999999999998</v>
      </c>
      <c r="L708" s="17">
        <v>0.43219999999999997</v>
      </c>
      <c r="M708" s="17">
        <v>279.72000000000003</v>
      </c>
      <c r="N708" s="17">
        <v>340.50864000000001</v>
      </c>
      <c r="O708" s="17">
        <v>17872</v>
      </c>
      <c r="P708" s="17">
        <v>1941.8</v>
      </c>
      <c r="Q708" s="17">
        <v>-0.88700000000000001</v>
      </c>
      <c r="R708" s="17">
        <v>7786</v>
      </c>
      <c r="S708" s="17">
        <v>90.79</v>
      </c>
      <c r="T708" s="17">
        <v>1.71</v>
      </c>
      <c r="U708" s="17">
        <v>-0.17230000000000001</v>
      </c>
      <c r="V708" s="17">
        <v>2.2999999999999998</v>
      </c>
      <c r="W708" s="17">
        <v>10887.98177</v>
      </c>
      <c r="X708" s="17">
        <v>3588</v>
      </c>
      <c r="Y708" s="17">
        <v>24.872</v>
      </c>
      <c r="Z708" s="17">
        <v>-13.39</v>
      </c>
    </row>
    <row r="709" spans="1:26" x14ac:dyDescent="0.2">
      <c r="A709" s="27">
        <v>44593</v>
      </c>
      <c r="B709" s="17">
        <v>1261.7249999999999</v>
      </c>
      <c r="C709" s="14">
        <v>10.199999999999999</v>
      </c>
      <c r="D709" s="17">
        <v>363</v>
      </c>
      <c r="E709" s="17">
        <v>44.75</v>
      </c>
      <c r="F709" s="17">
        <v>215.75800000000001</v>
      </c>
      <c r="G709" s="17">
        <v>277.5</v>
      </c>
      <c r="H709" s="17">
        <v>95.424999999999997</v>
      </c>
      <c r="I709" s="17">
        <v>96.25</v>
      </c>
      <c r="J709" s="17">
        <v>3272.5</v>
      </c>
      <c r="K709" s="17">
        <v>261.89999999999998</v>
      </c>
      <c r="L709" s="17">
        <v>0.42770000000000002</v>
      </c>
      <c r="M709" s="17">
        <v>290.02</v>
      </c>
      <c r="N709" s="17">
        <v>336.20749000000001</v>
      </c>
      <c r="O709" s="17">
        <v>18480.5</v>
      </c>
      <c r="P709" s="17">
        <v>1970.2</v>
      </c>
      <c r="Q709" s="17">
        <v>0.46700000000000003</v>
      </c>
      <c r="R709" s="17">
        <v>6912.7550000000001</v>
      </c>
      <c r="S709" s="17">
        <v>92.75</v>
      </c>
      <c r="T709" s="17">
        <v>1.7749999999999999</v>
      </c>
      <c r="U709" s="17">
        <v>-0.1678</v>
      </c>
      <c r="V709" s="17">
        <v>2.9449999999999998</v>
      </c>
      <c r="W709" s="17">
        <v>11497.2709</v>
      </c>
      <c r="X709" s="17">
        <v>3705.9</v>
      </c>
      <c r="Y709" s="17">
        <v>25.06</v>
      </c>
      <c r="Z709" s="17">
        <v>-13.685</v>
      </c>
    </row>
    <row r="710" spans="1:26" x14ac:dyDescent="0.2">
      <c r="A710" s="27">
        <v>44592</v>
      </c>
      <c r="B710" s="17">
        <v>1264.3679999999999</v>
      </c>
      <c r="C710" s="14">
        <v>10.225</v>
      </c>
      <c r="D710" s="17">
        <v>361.5</v>
      </c>
      <c r="E710" s="17">
        <v>44.558</v>
      </c>
      <c r="F710" s="17">
        <v>212.63300000000001</v>
      </c>
      <c r="G710" s="17">
        <v>283.565</v>
      </c>
      <c r="H710" s="17">
        <v>106.898</v>
      </c>
      <c r="I710" s="17">
        <v>96.25</v>
      </c>
      <c r="J710" s="17">
        <v>3305</v>
      </c>
      <c r="K710" s="17">
        <v>256.89999999999998</v>
      </c>
      <c r="L710" s="17">
        <v>0.36399999999999999</v>
      </c>
      <c r="M710" s="17">
        <v>283.51</v>
      </c>
      <c r="N710" s="17">
        <v>331.81</v>
      </c>
      <c r="O710" s="17">
        <v>18873.8</v>
      </c>
      <c r="P710" s="17">
        <v>1967.7</v>
      </c>
      <c r="Q710" s="17">
        <v>-0.25</v>
      </c>
      <c r="R710" s="17">
        <v>6904.1450000000004</v>
      </c>
      <c r="S710" s="17">
        <v>92.7</v>
      </c>
      <c r="T710" s="17">
        <v>1.77</v>
      </c>
      <c r="U710" s="17">
        <v>-0.16250000000000001</v>
      </c>
      <c r="V710" s="17">
        <v>1.98</v>
      </c>
      <c r="W710" s="17">
        <v>11297.99158</v>
      </c>
      <c r="X710" s="17">
        <v>3698.1</v>
      </c>
      <c r="Y710" s="17">
        <v>25.11</v>
      </c>
      <c r="Z710" s="17">
        <v>-13.095000000000001</v>
      </c>
    </row>
    <row r="711" spans="1:26" x14ac:dyDescent="0.2">
      <c r="A711" s="27">
        <v>44589</v>
      </c>
      <c r="B711" s="17">
        <v>1270.5</v>
      </c>
      <c r="C711" s="14">
        <v>11.582000000000001</v>
      </c>
      <c r="D711" s="17">
        <v>376.755</v>
      </c>
      <c r="E711" s="17">
        <v>43.944000000000003</v>
      </c>
      <c r="F711" s="17">
        <v>212.5</v>
      </c>
      <c r="G711" s="17">
        <v>288.62</v>
      </c>
      <c r="H711" s="17">
        <v>95.51</v>
      </c>
      <c r="I711" s="17">
        <v>166.49700000000001</v>
      </c>
      <c r="J711" s="17">
        <v>3415</v>
      </c>
      <c r="K711" s="17">
        <v>260</v>
      </c>
      <c r="L711" s="17">
        <v>0.4355</v>
      </c>
      <c r="M711" s="17">
        <v>277.66699999999997</v>
      </c>
      <c r="N711" s="17">
        <v>340</v>
      </c>
      <c r="O711" s="17">
        <v>18250</v>
      </c>
      <c r="P711" s="17">
        <v>2093.3000000000002</v>
      </c>
      <c r="Q711" s="17">
        <v>-1.7</v>
      </c>
      <c r="R711" s="17">
        <v>7184.89</v>
      </c>
      <c r="S711" s="17">
        <v>94</v>
      </c>
      <c r="T711" s="17">
        <v>1.6</v>
      </c>
      <c r="U711" s="17">
        <v>-0.18</v>
      </c>
      <c r="V711" s="17">
        <v>2.6749999999999998</v>
      </c>
      <c r="W711" s="17">
        <v>11367.49159</v>
      </c>
      <c r="X711" s="17">
        <v>3929</v>
      </c>
      <c r="Y711" s="17">
        <v>24.94</v>
      </c>
      <c r="Z711" s="17">
        <v>-12.98</v>
      </c>
    </row>
    <row r="712" spans="1:26" x14ac:dyDescent="0.2">
      <c r="A712" s="27">
        <v>44588</v>
      </c>
      <c r="B712" s="17">
        <v>1275.5</v>
      </c>
      <c r="C712" s="14">
        <v>12.21</v>
      </c>
      <c r="D712" s="17">
        <v>349.21800000000002</v>
      </c>
      <c r="E712" s="17">
        <v>43.1</v>
      </c>
      <c r="F712" s="17">
        <v>206.55699999999999</v>
      </c>
      <c r="G712" s="17">
        <v>285.02800000000002</v>
      </c>
      <c r="H712" s="17">
        <v>102.43300000000001</v>
      </c>
      <c r="I712" s="17">
        <v>126.748</v>
      </c>
      <c r="J712" s="17">
        <v>3362.5</v>
      </c>
      <c r="K712" s="17">
        <v>250</v>
      </c>
      <c r="L712" s="17">
        <v>0.42230000000000001</v>
      </c>
      <c r="M712" s="17">
        <v>277.5</v>
      </c>
      <c r="N712" s="17">
        <v>331.05950999999999</v>
      </c>
      <c r="O712" s="17">
        <v>18353.5</v>
      </c>
      <c r="P712" s="17">
        <v>2062</v>
      </c>
      <c r="Q712" s="17">
        <v>-2.875</v>
      </c>
      <c r="R712" s="17">
        <v>8799.9040000000005</v>
      </c>
      <c r="S712" s="17">
        <v>94.55</v>
      </c>
      <c r="T712" s="17">
        <v>1.66</v>
      </c>
      <c r="U712" s="17">
        <v>-0.19</v>
      </c>
      <c r="V712" s="17">
        <v>2.1549999999999998</v>
      </c>
      <c r="W712" s="17">
        <v>14006.271199999999</v>
      </c>
      <c r="X712" s="17">
        <v>4378.7</v>
      </c>
      <c r="Y712" s="17">
        <v>24.29</v>
      </c>
      <c r="Z712" s="17">
        <v>-12.5</v>
      </c>
    </row>
    <row r="713" spans="1:26" x14ac:dyDescent="0.2">
      <c r="A713" s="27">
        <v>44587</v>
      </c>
      <c r="B713" s="17">
        <v>1277.961</v>
      </c>
      <c r="C713" s="14">
        <v>10.895</v>
      </c>
      <c r="D713" s="17">
        <v>365.5</v>
      </c>
      <c r="E713" s="17">
        <v>42.963000000000001</v>
      </c>
      <c r="F713" s="17">
        <v>209.55</v>
      </c>
      <c r="G713" s="17">
        <v>269.03500000000003</v>
      </c>
      <c r="H713" s="17">
        <v>92.72</v>
      </c>
      <c r="I713" s="17">
        <v>146.00299999999999</v>
      </c>
      <c r="J713" s="17">
        <v>3410</v>
      </c>
      <c r="K713" s="17">
        <v>260</v>
      </c>
      <c r="L713" s="17">
        <v>0.40749999999999997</v>
      </c>
      <c r="M713" s="17">
        <v>267.5</v>
      </c>
      <c r="N713" s="17">
        <v>332.38</v>
      </c>
      <c r="O713" s="17">
        <v>19367.5</v>
      </c>
      <c r="P713" s="17">
        <v>2109</v>
      </c>
      <c r="Q713" s="17">
        <v>-2.5</v>
      </c>
      <c r="R713" s="17">
        <v>7104.6880000000001</v>
      </c>
      <c r="S713" s="17">
        <v>92.5</v>
      </c>
      <c r="T713" s="17">
        <v>1.5</v>
      </c>
      <c r="U713" s="17">
        <v>-0.2185</v>
      </c>
      <c r="V713" s="17">
        <v>2.9</v>
      </c>
      <c r="W713" s="17">
        <v>15951.541939999999</v>
      </c>
      <c r="X713" s="17">
        <v>4428.7</v>
      </c>
      <c r="Y713" s="17">
        <v>24.667000000000002</v>
      </c>
      <c r="Z713" s="17">
        <v>-12.34</v>
      </c>
    </row>
    <row r="714" spans="1:26" x14ac:dyDescent="0.2">
      <c r="A714" s="27">
        <v>44586</v>
      </c>
      <c r="B714" s="17">
        <v>1275.5</v>
      </c>
      <c r="C714" s="14">
        <v>10.75</v>
      </c>
      <c r="D714" s="17">
        <v>360</v>
      </c>
      <c r="E714" s="17">
        <v>44.411999999999999</v>
      </c>
      <c r="F714" s="17">
        <v>208.94300000000001</v>
      </c>
      <c r="G714" s="17">
        <v>272.64499999999998</v>
      </c>
      <c r="H714" s="17">
        <v>113.43300000000001</v>
      </c>
      <c r="I714" s="17">
        <v>165</v>
      </c>
      <c r="J714" s="17">
        <v>3415</v>
      </c>
      <c r="K714" s="17">
        <v>260</v>
      </c>
      <c r="L714" s="17">
        <v>0.43269999999999997</v>
      </c>
      <c r="M714" s="17">
        <v>261.99799999999999</v>
      </c>
      <c r="N714" s="17">
        <v>330.60001</v>
      </c>
      <c r="O714" s="17">
        <v>18627</v>
      </c>
      <c r="P714" s="17">
        <v>2181.5</v>
      </c>
      <c r="Q714" s="17">
        <v>-3.2450000000000001</v>
      </c>
      <c r="R714" s="17">
        <v>6769.15</v>
      </c>
      <c r="S714" s="17">
        <v>91.88</v>
      </c>
      <c r="T714" s="17">
        <v>0.9</v>
      </c>
      <c r="U714" s="17">
        <v>-0.20399999999999999</v>
      </c>
      <c r="V714" s="17">
        <v>2.52</v>
      </c>
      <c r="W714" s="17">
        <v>16704.482459999999</v>
      </c>
      <c r="X714" s="17">
        <v>4138.3</v>
      </c>
      <c r="Y714" s="17">
        <v>24.53</v>
      </c>
      <c r="Z714" s="17">
        <v>-12.045</v>
      </c>
    </row>
    <row r="715" spans="1:26" x14ac:dyDescent="0.2">
      <c r="A715" s="27">
        <v>44585</v>
      </c>
      <c r="B715" s="17">
        <v>1285.684</v>
      </c>
      <c r="C715" s="14">
        <v>9.7850000000000001</v>
      </c>
      <c r="D715" s="17">
        <v>317</v>
      </c>
      <c r="E715" s="17">
        <v>43.317999999999998</v>
      </c>
      <c r="F715" s="17">
        <v>206.37200000000001</v>
      </c>
      <c r="G715" s="17">
        <v>249</v>
      </c>
      <c r="H715" s="17">
        <v>103.91500000000001</v>
      </c>
      <c r="I715" s="17">
        <v>187.50200000000001</v>
      </c>
      <c r="J715" s="17">
        <v>3410</v>
      </c>
      <c r="K715" s="17">
        <v>260</v>
      </c>
      <c r="L715" s="17">
        <v>0.4325</v>
      </c>
      <c r="M715" s="17">
        <v>262.44</v>
      </c>
      <c r="N715" s="17">
        <v>329.06155000000001</v>
      </c>
      <c r="O715" s="17">
        <v>18207.3</v>
      </c>
      <c r="P715" s="17">
        <v>2125.9</v>
      </c>
      <c r="Q715" s="17">
        <v>-4.2249999999999996</v>
      </c>
      <c r="R715" s="17">
        <v>6644.4679999999998</v>
      </c>
      <c r="S715" s="17">
        <v>93.5</v>
      </c>
      <c r="T715" s="17">
        <v>1.7250000000000001</v>
      </c>
      <c r="U715" s="17">
        <v>-0.20430000000000001</v>
      </c>
      <c r="V715" s="17">
        <v>2.3050000000000002</v>
      </c>
      <c r="W715" s="17">
        <v>13644.26139</v>
      </c>
      <c r="X715" s="17">
        <v>4190</v>
      </c>
      <c r="Y715" s="17">
        <v>24.295000000000002</v>
      </c>
      <c r="Z715" s="17">
        <v>-12.11</v>
      </c>
    </row>
    <row r="716" spans="1:26" x14ac:dyDescent="0.2">
      <c r="A716" s="27">
        <v>44582</v>
      </c>
      <c r="B716" s="17">
        <v>1277.874</v>
      </c>
      <c r="C716" s="14">
        <v>9.6300000000000008</v>
      </c>
      <c r="D716" s="17">
        <v>334</v>
      </c>
      <c r="E716" s="17">
        <v>43.997</v>
      </c>
      <c r="F716" s="17">
        <v>206.5</v>
      </c>
      <c r="G716" s="17">
        <v>248.92</v>
      </c>
      <c r="H716" s="17">
        <v>104.518</v>
      </c>
      <c r="I716" s="17">
        <v>102.997</v>
      </c>
      <c r="J716" s="17">
        <v>3365</v>
      </c>
      <c r="K716" s="17">
        <v>265</v>
      </c>
      <c r="L716" s="17">
        <v>0.44569999999999999</v>
      </c>
      <c r="M716" s="17">
        <v>235.25</v>
      </c>
      <c r="N716" s="17">
        <v>331.39001000000002</v>
      </c>
      <c r="O716" s="17">
        <v>17510</v>
      </c>
      <c r="P716" s="17">
        <v>2072.5</v>
      </c>
      <c r="Q716" s="17">
        <v>-4.1740000000000004</v>
      </c>
      <c r="R716" s="17">
        <v>6971.5749999999998</v>
      </c>
      <c r="S716" s="17">
        <v>93.33</v>
      </c>
      <c r="T716" s="17">
        <v>1.8</v>
      </c>
      <c r="U716" s="17">
        <v>-0.19980000000000001</v>
      </c>
      <c r="V716" s="17">
        <v>2.25</v>
      </c>
      <c r="W716" s="17">
        <v>12542.571809999999</v>
      </c>
      <c r="X716" s="17">
        <v>4103.6000000000004</v>
      </c>
      <c r="Y716" s="17">
        <v>24.07</v>
      </c>
      <c r="Z716" s="17">
        <v>-11.715</v>
      </c>
    </row>
    <row r="717" spans="1:26" x14ac:dyDescent="0.2">
      <c r="A717" s="27">
        <v>44581</v>
      </c>
      <c r="B717" s="17">
        <v>1278.6890000000001</v>
      </c>
      <c r="C717" s="14">
        <v>9.6</v>
      </c>
      <c r="D717" s="17">
        <v>340.255</v>
      </c>
      <c r="E717" s="17">
        <v>46.75</v>
      </c>
      <c r="F717" s="17">
        <v>208.33500000000001</v>
      </c>
      <c r="G717" s="17">
        <v>250.5</v>
      </c>
      <c r="H717" s="17">
        <v>110.828</v>
      </c>
      <c r="I717" s="17">
        <v>87.748000000000005</v>
      </c>
      <c r="J717" s="17">
        <v>3387.5</v>
      </c>
      <c r="K717" s="17">
        <v>270</v>
      </c>
      <c r="L717" s="17">
        <v>0.49830000000000002</v>
      </c>
      <c r="M717" s="17">
        <v>236.2</v>
      </c>
      <c r="N717" s="17">
        <v>335.80437999999998</v>
      </c>
      <c r="O717" s="17">
        <v>16933.8</v>
      </c>
      <c r="P717" s="17">
        <v>2052.5</v>
      </c>
      <c r="Q717" s="17">
        <v>-4.5590000000000002</v>
      </c>
      <c r="R717" s="17">
        <v>7592.8620000000001</v>
      </c>
      <c r="S717" s="17">
        <v>90.875</v>
      </c>
      <c r="T717" s="17">
        <v>1.8049999999999999</v>
      </c>
      <c r="U717" s="17">
        <v>-0.1968</v>
      </c>
      <c r="V717" s="17">
        <v>2.2549999999999999</v>
      </c>
      <c r="W717" s="17">
        <v>13478.93129</v>
      </c>
      <c r="X717" s="17">
        <v>4134.7</v>
      </c>
      <c r="Y717" s="17">
        <v>24.08</v>
      </c>
      <c r="Z717" s="17">
        <v>-11.65</v>
      </c>
    </row>
    <row r="718" spans="1:26" x14ac:dyDescent="0.2">
      <c r="A718" s="27">
        <v>44580</v>
      </c>
      <c r="B718" s="17">
        <v>1288.104</v>
      </c>
      <c r="C718" s="14">
        <v>9.9</v>
      </c>
      <c r="D718" s="17">
        <v>354.80799999999999</v>
      </c>
      <c r="E718" s="17">
        <v>48.25</v>
      </c>
      <c r="F718" s="17">
        <v>206.66</v>
      </c>
      <c r="G718" s="17">
        <v>244.20500000000001</v>
      </c>
      <c r="H718" s="17">
        <v>117.985</v>
      </c>
      <c r="I718" s="17">
        <v>121.498</v>
      </c>
      <c r="J718" s="17">
        <v>3380</v>
      </c>
      <c r="K718" s="17">
        <v>265</v>
      </c>
      <c r="L718" s="17">
        <v>0.58450000000000002</v>
      </c>
      <c r="M718" s="17">
        <v>236.59</v>
      </c>
      <c r="N718" s="17">
        <v>344.16501</v>
      </c>
      <c r="O718" s="17">
        <v>16810</v>
      </c>
      <c r="P718" s="17">
        <v>2056</v>
      </c>
      <c r="Q718" s="17">
        <v>-5.7610000000000001</v>
      </c>
      <c r="R718" s="17">
        <v>8184.7250000000004</v>
      </c>
      <c r="S718" s="17">
        <v>94.95</v>
      </c>
      <c r="T718" s="17">
        <v>0.55000000000000004</v>
      </c>
      <c r="U718" s="17">
        <v>-0.2142</v>
      </c>
      <c r="V718" s="17">
        <v>2.5150000000000001</v>
      </c>
      <c r="W718" s="17">
        <v>13182.681259999999</v>
      </c>
      <c r="X718" s="17">
        <v>4145.7</v>
      </c>
      <c r="Y718" s="17">
        <v>24.04</v>
      </c>
      <c r="Z718" s="17">
        <v>-11.565</v>
      </c>
    </row>
    <row r="719" spans="1:26" x14ac:dyDescent="0.2">
      <c r="A719" s="27">
        <v>44579</v>
      </c>
      <c r="B719" s="17">
        <v>1318.144</v>
      </c>
      <c r="C719" s="14">
        <v>10</v>
      </c>
      <c r="D719" s="17">
        <v>340</v>
      </c>
      <c r="E719" s="17">
        <v>48.710999999999999</v>
      </c>
      <c r="F719" s="17">
        <v>204.64</v>
      </c>
      <c r="G719" s="17">
        <v>248.63499999999999</v>
      </c>
      <c r="H719" s="17">
        <v>120.533</v>
      </c>
      <c r="I719" s="17">
        <v>129.25200000000001</v>
      </c>
      <c r="J719" s="17">
        <v>3357.5</v>
      </c>
      <c r="K719" s="17">
        <v>255</v>
      </c>
      <c r="L719" s="17">
        <v>0.67879999999999996</v>
      </c>
      <c r="M719" s="17">
        <v>236.46</v>
      </c>
      <c r="N719" s="17">
        <v>347.64501999999999</v>
      </c>
      <c r="O719" s="17">
        <v>17065</v>
      </c>
      <c r="P719" s="17">
        <v>2081.5</v>
      </c>
      <c r="Q719" s="17">
        <v>-4.6079999999999997</v>
      </c>
      <c r="R719" s="17">
        <v>8914.92</v>
      </c>
      <c r="S719" s="17">
        <v>93.55</v>
      </c>
      <c r="T719" s="17">
        <v>-0.1</v>
      </c>
      <c r="U719" s="17">
        <v>-0.22420000000000001</v>
      </c>
      <c r="V719" s="17">
        <v>2.1389999999999998</v>
      </c>
      <c r="W719" s="17">
        <v>19856.492600000001</v>
      </c>
      <c r="X719" s="17">
        <v>4077.9</v>
      </c>
      <c r="Y719" s="17">
        <v>24.178000000000001</v>
      </c>
      <c r="Z719" s="17">
        <v>-11.5</v>
      </c>
    </row>
    <row r="720" spans="1:26" x14ac:dyDescent="0.2">
      <c r="A720" s="27">
        <v>44578</v>
      </c>
      <c r="B720" s="17">
        <v>1303.5</v>
      </c>
      <c r="C720" s="14">
        <v>9.9499999999999993</v>
      </c>
      <c r="D720" s="17">
        <v>348</v>
      </c>
      <c r="E720" s="17">
        <v>47</v>
      </c>
      <c r="F720" s="17">
        <v>202.21700000000001</v>
      </c>
      <c r="G720" s="17">
        <v>248.77</v>
      </c>
      <c r="H720" s="17">
        <v>107.32</v>
      </c>
      <c r="I720" s="17">
        <v>130.696</v>
      </c>
      <c r="J720" s="17">
        <v>3294</v>
      </c>
      <c r="K720" s="17">
        <v>250</v>
      </c>
      <c r="L720" s="17">
        <v>0.67600000000000005</v>
      </c>
      <c r="M720" s="17">
        <v>234.53</v>
      </c>
      <c r="N720" s="17">
        <v>347.56342000000001</v>
      </c>
      <c r="O720" s="17">
        <v>17030</v>
      </c>
      <c r="P720" s="17">
        <v>2029.9</v>
      </c>
      <c r="Q720" s="17">
        <v>-4.6929999999999996</v>
      </c>
      <c r="R720" s="17">
        <v>8246.59</v>
      </c>
      <c r="S720" s="17">
        <v>93.8</v>
      </c>
      <c r="T720" s="17">
        <v>1.8</v>
      </c>
      <c r="U720" s="17">
        <v>-0.2225</v>
      </c>
      <c r="V720" s="17">
        <v>2.2050000000000001</v>
      </c>
      <c r="W720" s="17">
        <v>15425.95203</v>
      </c>
      <c r="X720" s="17">
        <v>3799.9</v>
      </c>
      <c r="Y720" s="17">
        <v>23.73</v>
      </c>
      <c r="Z720" s="17">
        <v>-11.164999999999999</v>
      </c>
    </row>
    <row r="721" spans="1:26" x14ac:dyDescent="0.2">
      <c r="A721" s="27">
        <v>44575</v>
      </c>
      <c r="B721" s="17">
        <v>1288.011</v>
      </c>
      <c r="C721" s="14">
        <v>9.9</v>
      </c>
      <c r="D721" s="17">
        <v>356.5</v>
      </c>
      <c r="E721" s="17">
        <v>47</v>
      </c>
      <c r="F721" s="17">
        <v>203.9</v>
      </c>
      <c r="G721" s="17">
        <v>259.75</v>
      </c>
      <c r="H721" s="17">
        <v>109.485</v>
      </c>
      <c r="I721" s="17">
        <v>172</v>
      </c>
      <c r="J721" s="17">
        <v>3285</v>
      </c>
      <c r="K721" s="17">
        <v>250</v>
      </c>
      <c r="L721" s="17">
        <v>0.5</v>
      </c>
      <c r="M721" s="17">
        <v>239.03</v>
      </c>
      <c r="N721" s="17">
        <v>354.66442999999998</v>
      </c>
      <c r="O721" s="17">
        <v>17010</v>
      </c>
      <c r="P721" s="17">
        <v>2007</v>
      </c>
      <c r="Q721" s="17">
        <v>-2.15</v>
      </c>
      <c r="R721" s="17">
        <v>8851.5750000000007</v>
      </c>
      <c r="S721" s="17">
        <v>93.05</v>
      </c>
      <c r="T721" s="17">
        <v>2.1</v>
      </c>
      <c r="U721" s="17">
        <v>-0.19570000000000001</v>
      </c>
      <c r="V721" s="17">
        <v>1.9650000000000001</v>
      </c>
      <c r="W721" s="17">
        <v>11898.421340000001</v>
      </c>
      <c r="X721" s="17">
        <v>3525.5</v>
      </c>
      <c r="Y721" s="17">
        <v>23.655000000000001</v>
      </c>
      <c r="Z721" s="17">
        <v>-10.815</v>
      </c>
    </row>
    <row r="722" spans="1:26" x14ac:dyDescent="0.2">
      <c r="A722" s="27">
        <v>44574</v>
      </c>
      <c r="B722" s="17">
        <v>1295.8979999999999</v>
      </c>
      <c r="C722" s="14">
        <v>9.875</v>
      </c>
      <c r="D722" s="17">
        <v>356.17</v>
      </c>
      <c r="E722" s="17">
        <v>46.6</v>
      </c>
      <c r="F722" s="17">
        <v>202.8</v>
      </c>
      <c r="G722" s="17">
        <v>249.79400000000001</v>
      </c>
      <c r="H722" s="17">
        <v>102.59</v>
      </c>
      <c r="I722" s="17">
        <v>173.50200000000001</v>
      </c>
      <c r="J722" s="17">
        <v>3275</v>
      </c>
      <c r="K722" s="17">
        <v>255</v>
      </c>
      <c r="L722" s="17">
        <v>0.46629999999999999</v>
      </c>
      <c r="M722" s="17">
        <v>236.66300000000001</v>
      </c>
      <c r="N722" s="17">
        <v>355.51837</v>
      </c>
      <c r="O722" s="17">
        <v>16820.3</v>
      </c>
      <c r="P722" s="17">
        <v>1995.7</v>
      </c>
      <c r="Q722" s="17">
        <v>-1.913</v>
      </c>
      <c r="R722" s="17">
        <v>8810.5609999999997</v>
      </c>
      <c r="S722" s="17">
        <v>93.85</v>
      </c>
      <c r="T722" s="17">
        <v>2.15</v>
      </c>
      <c r="U722" s="17">
        <v>-0.20519999999999999</v>
      </c>
      <c r="V722" s="17">
        <v>2.1549999999999998</v>
      </c>
      <c r="W722" s="17">
        <v>11726.07171</v>
      </c>
      <c r="X722" s="17">
        <v>3023.3</v>
      </c>
      <c r="Y722" s="17">
        <v>23.678000000000001</v>
      </c>
      <c r="Z722" s="17">
        <v>-10.757</v>
      </c>
    </row>
    <row r="723" spans="1:26" x14ac:dyDescent="0.2">
      <c r="A723" s="27">
        <v>44573</v>
      </c>
      <c r="B723" s="17">
        <v>1310.75</v>
      </c>
      <c r="C723" s="14">
        <v>9.69</v>
      </c>
      <c r="D723" s="17">
        <v>332</v>
      </c>
      <c r="E723" s="17">
        <v>46.179000000000002</v>
      </c>
      <c r="F723" s="17">
        <v>202.47499999999999</v>
      </c>
      <c r="G723" s="17">
        <v>274.10500000000002</v>
      </c>
      <c r="H723" s="17">
        <v>118.81</v>
      </c>
      <c r="I723" s="17">
        <v>69.498999999999995</v>
      </c>
      <c r="J723" s="17">
        <v>3405</v>
      </c>
      <c r="K723" s="17">
        <v>255</v>
      </c>
      <c r="L723" s="17">
        <v>0.51549999999999996</v>
      </c>
      <c r="M723" s="17">
        <v>251.46</v>
      </c>
      <c r="N723" s="17">
        <v>353.935</v>
      </c>
      <c r="O723" s="17">
        <v>16010</v>
      </c>
      <c r="P723" s="17">
        <v>2010.9</v>
      </c>
      <c r="Q723" s="17">
        <v>-1.6060000000000001</v>
      </c>
      <c r="R723" s="17">
        <v>9548.5130000000008</v>
      </c>
      <c r="S723" s="17">
        <v>95.95</v>
      </c>
      <c r="T723" s="17">
        <v>2.06</v>
      </c>
      <c r="U723" s="17">
        <v>-0.17599999999999999</v>
      </c>
      <c r="V723" s="17">
        <v>2.37</v>
      </c>
      <c r="W723" s="17">
        <v>8400.0410400000001</v>
      </c>
      <c r="X723" s="17">
        <v>3238.6</v>
      </c>
      <c r="Y723" s="17">
        <v>23.219000000000001</v>
      </c>
      <c r="Z723" s="17">
        <v>-10.654999999999999</v>
      </c>
    </row>
    <row r="724" spans="1:26" x14ac:dyDescent="0.2">
      <c r="A724" s="27">
        <v>44572</v>
      </c>
      <c r="B724" s="17">
        <v>1314.944</v>
      </c>
      <c r="C724" s="14">
        <v>9.9499999999999993</v>
      </c>
      <c r="D724" s="17">
        <v>319.5</v>
      </c>
      <c r="E724" s="17">
        <v>46.4</v>
      </c>
      <c r="F724" s="17">
        <v>207.625</v>
      </c>
      <c r="G724" s="17">
        <v>287.01100000000002</v>
      </c>
      <c r="H724" s="17">
        <v>118.038</v>
      </c>
      <c r="I724" s="17">
        <v>133.75299999999999</v>
      </c>
      <c r="J724" s="17">
        <v>3247.5</v>
      </c>
      <c r="K724" s="17">
        <v>254.9</v>
      </c>
      <c r="L724" s="17">
        <v>0.53720000000000001</v>
      </c>
      <c r="M724" s="17">
        <v>265.26499999999999</v>
      </c>
      <c r="N724" s="17">
        <v>361.17998999999998</v>
      </c>
      <c r="O724" s="17">
        <v>15889</v>
      </c>
      <c r="P724" s="17">
        <v>2030</v>
      </c>
      <c r="Q724" s="17">
        <v>-1.579</v>
      </c>
      <c r="R724" s="17">
        <v>11521.36</v>
      </c>
      <c r="S724" s="17">
        <v>90.25</v>
      </c>
      <c r="T724" s="17">
        <v>2.1800000000000002</v>
      </c>
      <c r="U724" s="17">
        <v>-0.19919999999999999</v>
      </c>
      <c r="V724" s="17">
        <v>2.3130000000000002</v>
      </c>
      <c r="W724" s="17">
        <v>9637.5284900000006</v>
      </c>
      <c r="X724" s="17">
        <v>3346</v>
      </c>
      <c r="Y724" s="17">
        <v>22.984999999999999</v>
      </c>
      <c r="Z724" s="17">
        <v>-10.72</v>
      </c>
    </row>
    <row r="725" spans="1:26" x14ac:dyDescent="0.2">
      <c r="A725" s="27">
        <v>44571</v>
      </c>
      <c r="B725" s="17">
        <v>1335.373</v>
      </c>
      <c r="C725" s="14">
        <v>10.7</v>
      </c>
      <c r="D725" s="17">
        <v>309.83</v>
      </c>
      <c r="E725" s="17">
        <v>45.6</v>
      </c>
      <c r="F725" s="17">
        <v>207.31</v>
      </c>
      <c r="G725" s="17">
        <v>295.07499999999999</v>
      </c>
      <c r="H725" s="17">
        <v>117.828</v>
      </c>
      <c r="I725" s="17">
        <v>165</v>
      </c>
      <c r="J725" s="17">
        <v>3280</v>
      </c>
      <c r="K725" s="17">
        <v>255</v>
      </c>
      <c r="L725" s="17">
        <v>0.84179999999999999</v>
      </c>
      <c r="M725" s="17">
        <v>269.96300000000002</v>
      </c>
      <c r="N725" s="17">
        <v>371.75</v>
      </c>
      <c r="O725" s="17">
        <v>15994.5</v>
      </c>
      <c r="P725" s="17">
        <v>1945.1</v>
      </c>
      <c r="Q725" s="17">
        <v>-1.9059999999999999</v>
      </c>
      <c r="R725" s="17">
        <v>12937</v>
      </c>
      <c r="S725" s="17">
        <v>89.65</v>
      </c>
      <c r="T725" s="17">
        <v>1.7949999999999999</v>
      </c>
      <c r="U725" s="17">
        <v>-0.20150000000000001</v>
      </c>
      <c r="V725" s="17">
        <v>1.925</v>
      </c>
      <c r="W725" s="17">
        <v>8987.5040000000008</v>
      </c>
      <c r="X725" s="17">
        <v>3366.9</v>
      </c>
      <c r="Y725" s="17">
        <v>22.905000000000001</v>
      </c>
      <c r="Z725" s="17">
        <v>-10.818</v>
      </c>
    </row>
    <row r="726" spans="1:26" x14ac:dyDescent="0.2">
      <c r="A726" s="27">
        <v>44568</v>
      </c>
      <c r="B726" s="17">
        <v>1320.7940000000001</v>
      </c>
      <c r="C726" s="14">
        <v>10.962</v>
      </c>
      <c r="D726" s="17">
        <v>327.39</v>
      </c>
      <c r="E726" s="17">
        <v>45.664999999999999</v>
      </c>
      <c r="F726" s="17">
        <v>208.5</v>
      </c>
      <c r="G726" s="17">
        <v>302.5</v>
      </c>
      <c r="H726" s="17">
        <v>133.88800000000001</v>
      </c>
      <c r="I726" s="17">
        <v>74.748999999999995</v>
      </c>
      <c r="J726" s="17">
        <v>3275</v>
      </c>
      <c r="K726" s="17">
        <v>230</v>
      </c>
      <c r="L726" s="17">
        <v>0.6855</v>
      </c>
      <c r="M726" s="17">
        <v>270</v>
      </c>
      <c r="N726" s="17">
        <v>382.93842000000001</v>
      </c>
      <c r="O726" s="17">
        <v>16020</v>
      </c>
      <c r="P726" s="17">
        <v>1927.1</v>
      </c>
      <c r="Q726" s="17">
        <v>-2.206</v>
      </c>
      <c r="R726" s="17">
        <v>13253.01</v>
      </c>
      <c r="S726" s="17">
        <v>89.5</v>
      </c>
      <c r="T726" s="17">
        <v>1.81</v>
      </c>
      <c r="U726" s="17">
        <v>-0.188</v>
      </c>
      <c r="V726" s="17">
        <v>1.925</v>
      </c>
      <c r="W726" s="17">
        <v>8636.24712</v>
      </c>
      <c r="X726" s="17">
        <v>3511</v>
      </c>
      <c r="Y726" s="17">
        <v>22.641999999999999</v>
      </c>
      <c r="Z726" s="17">
        <v>-10.368</v>
      </c>
    </row>
    <row r="727" spans="1:26" x14ac:dyDescent="0.2">
      <c r="A727" s="27">
        <v>44567</v>
      </c>
      <c r="B727" s="17">
        <v>1360.402</v>
      </c>
      <c r="C727" s="14">
        <v>10</v>
      </c>
      <c r="D727" s="17">
        <v>311.45999999999998</v>
      </c>
      <c r="E727" s="17">
        <v>43.332999999999998</v>
      </c>
      <c r="F727" s="17">
        <v>212.83</v>
      </c>
      <c r="G727" s="17">
        <v>310</v>
      </c>
      <c r="H727" s="17">
        <v>146.898</v>
      </c>
      <c r="I727" s="17">
        <v>148.49700000000001</v>
      </c>
      <c r="J727" s="17">
        <v>3330</v>
      </c>
      <c r="K727" s="17">
        <v>229.9</v>
      </c>
      <c r="L727" s="17">
        <v>0.748</v>
      </c>
      <c r="M727" s="17">
        <v>274.815</v>
      </c>
      <c r="N727" s="17">
        <v>392.45251000000002</v>
      </c>
      <c r="O727" s="17">
        <v>16164.3</v>
      </c>
      <c r="P727" s="17">
        <v>2020</v>
      </c>
      <c r="Q727" s="17">
        <v>-0.49099999999999999</v>
      </c>
      <c r="R727" s="17">
        <v>12312.525</v>
      </c>
      <c r="S727" s="17">
        <v>89.28</v>
      </c>
      <c r="T727" s="17">
        <v>4.16</v>
      </c>
      <c r="U727" s="17">
        <v>-0.1933</v>
      </c>
      <c r="V727" s="17">
        <v>2.36</v>
      </c>
      <c r="W727" s="17">
        <v>8682.7861900000007</v>
      </c>
      <c r="X727" s="17">
        <v>3540.4</v>
      </c>
      <c r="Y727" s="17">
        <v>22.018999999999998</v>
      </c>
      <c r="Z727" s="17">
        <v>-9.86</v>
      </c>
    </row>
    <row r="728" spans="1:26" x14ac:dyDescent="0.2">
      <c r="A728" s="27">
        <v>44566</v>
      </c>
      <c r="B728" s="17">
        <v>1335.864</v>
      </c>
      <c r="C728" s="14">
        <v>11.8</v>
      </c>
      <c r="D728" s="17">
        <v>309.83</v>
      </c>
      <c r="E728" s="17">
        <v>42.875</v>
      </c>
      <c r="F728" s="17">
        <v>207.5</v>
      </c>
      <c r="G728" s="17">
        <v>314.96699999999998</v>
      </c>
      <c r="H728" s="17">
        <v>139.78299999999999</v>
      </c>
      <c r="I728" s="17">
        <v>110.498</v>
      </c>
      <c r="J728" s="17">
        <v>3320</v>
      </c>
      <c r="K728" s="17">
        <v>214.9</v>
      </c>
      <c r="L728" s="17">
        <v>0.68630000000000002</v>
      </c>
      <c r="M728" s="17">
        <v>274.98700000000002</v>
      </c>
      <c r="N728" s="17">
        <v>390.46994000000001</v>
      </c>
      <c r="O728" s="17">
        <v>16175.8</v>
      </c>
      <c r="P728" s="17">
        <v>2111</v>
      </c>
      <c r="Q728" s="17">
        <v>-1.835</v>
      </c>
      <c r="R728" s="17">
        <v>11155.521000000001</v>
      </c>
      <c r="S728" s="17">
        <v>93.33</v>
      </c>
      <c r="T728" s="17">
        <v>5.52</v>
      </c>
      <c r="U728" s="17">
        <v>-0.248</v>
      </c>
      <c r="V728" s="17">
        <v>2.2949999999999999</v>
      </c>
      <c r="W728" s="17">
        <v>8446.0459300000002</v>
      </c>
      <c r="X728" s="17">
        <v>3490.3</v>
      </c>
      <c r="Y728" s="17">
        <v>21.222000000000001</v>
      </c>
      <c r="Z728" s="17">
        <v>-9.48</v>
      </c>
    </row>
    <row r="729" spans="1:26" x14ac:dyDescent="0.2">
      <c r="A729" s="27">
        <v>44565</v>
      </c>
      <c r="B729" s="17">
        <v>1321.5</v>
      </c>
      <c r="C729" s="14">
        <v>12.85</v>
      </c>
      <c r="D729" s="17">
        <v>326.75</v>
      </c>
      <c r="E729" s="17">
        <v>42.780999999999999</v>
      </c>
      <c r="F729" s="17">
        <v>205.535</v>
      </c>
      <c r="G729" s="17">
        <v>313.79000000000002</v>
      </c>
      <c r="H729" s="17">
        <v>146.55799999999999</v>
      </c>
      <c r="I729" s="17">
        <v>171.499</v>
      </c>
      <c r="J729" s="17">
        <v>3335</v>
      </c>
      <c r="K729" s="17">
        <v>212.5</v>
      </c>
      <c r="L729" s="17">
        <v>0.79300000000000004</v>
      </c>
      <c r="M729" s="17">
        <v>276.98500000000001</v>
      </c>
      <c r="N729" s="17">
        <v>388.67498999999998</v>
      </c>
      <c r="O729" s="17">
        <v>15900</v>
      </c>
      <c r="P729" s="17">
        <v>2100</v>
      </c>
      <c r="Q729" s="17">
        <v>-1.1499999999999999</v>
      </c>
      <c r="R729" s="17">
        <v>10577.907999999999</v>
      </c>
      <c r="S729" s="17">
        <v>89</v>
      </c>
      <c r="T729" s="17">
        <v>6.37</v>
      </c>
      <c r="U729" s="17">
        <v>-0.2155</v>
      </c>
      <c r="V729" s="17">
        <v>2.33</v>
      </c>
      <c r="W729" s="17">
        <v>8504.1816799999997</v>
      </c>
      <c r="X729" s="17">
        <v>3415</v>
      </c>
      <c r="Y729" s="17">
        <v>20.9</v>
      </c>
      <c r="Z729" s="17">
        <v>-9.25</v>
      </c>
    </row>
    <row r="730" spans="1:26" x14ac:dyDescent="0.2">
      <c r="A730" s="27">
        <v>44564</v>
      </c>
      <c r="B730" s="17">
        <v>1322.835</v>
      </c>
      <c r="C730" s="14">
        <v>12.65</v>
      </c>
      <c r="D730" s="17">
        <v>344.75</v>
      </c>
      <c r="E730" s="17">
        <v>40.981999999999999</v>
      </c>
      <c r="F730" s="17">
        <v>194</v>
      </c>
      <c r="G730" s="17">
        <v>311.78500000000003</v>
      </c>
      <c r="H730" s="17">
        <v>119.283</v>
      </c>
      <c r="I730" s="17">
        <v>151.24799999999999</v>
      </c>
      <c r="J730" s="17">
        <v>3350</v>
      </c>
      <c r="K730" s="17">
        <v>215</v>
      </c>
      <c r="L730" s="17">
        <v>0.64170000000000005</v>
      </c>
      <c r="M730" s="17">
        <v>282.45999999999998</v>
      </c>
      <c r="N730" s="17">
        <v>387.315</v>
      </c>
      <c r="O730" s="17">
        <v>15796</v>
      </c>
      <c r="P730" s="17">
        <v>2045</v>
      </c>
      <c r="Q730" s="17">
        <v>-3.01</v>
      </c>
      <c r="R730" s="17">
        <v>10585.189</v>
      </c>
      <c r="S730" s="17">
        <v>87.602000000000004</v>
      </c>
      <c r="T730" s="17">
        <v>5.7</v>
      </c>
      <c r="U730" s="17">
        <v>-0.1782</v>
      </c>
      <c r="V730" s="17">
        <v>2.2149999999999999</v>
      </c>
      <c r="W730" s="17">
        <v>10850.071610000001</v>
      </c>
      <c r="X730" s="17">
        <v>3573.9</v>
      </c>
      <c r="Y730" s="17">
        <v>21.18</v>
      </c>
      <c r="Z730" s="17">
        <v>-9.57</v>
      </c>
    </row>
    <row r="731" spans="1:26" x14ac:dyDescent="0.2">
      <c r="A731" s="27">
        <v>44561</v>
      </c>
      <c r="B731" s="17">
        <v>1278.4059999999999</v>
      </c>
      <c r="C731" s="14">
        <v>12</v>
      </c>
      <c r="D731" s="17">
        <v>373.21499999999997</v>
      </c>
      <c r="E731" s="17">
        <v>41.103000000000002</v>
      </c>
      <c r="F731" s="17">
        <v>192.33</v>
      </c>
      <c r="G731" s="17">
        <v>312.315</v>
      </c>
      <c r="H731" s="17">
        <v>108.05</v>
      </c>
      <c r="I731" s="17">
        <v>48.994999999999997</v>
      </c>
      <c r="J731" s="17">
        <v>3350</v>
      </c>
      <c r="K731" s="17">
        <v>215</v>
      </c>
      <c r="L731" s="17">
        <v>0.64170000000000005</v>
      </c>
      <c r="M731" s="17">
        <v>282.80500000000001</v>
      </c>
      <c r="N731" s="17">
        <v>387.29498000000001</v>
      </c>
      <c r="O731" s="17">
        <v>15830</v>
      </c>
      <c r="P731" s="17">
        <v>2080.5</v>
      </c>
      <c r="Q731" s="17">
        <v>-3.01</v>
      </c>
      <c r="R731" s="17">
        <v>10893.445</v>
      </c>
      <c r="S731" s="17">
        <v>88.8</v>
      </c>
      <c r="T731" s="17">
        <v>5.8550000000000004</v>
      </c>
      <c r="U731" s="17">
        <v>-0.1595</v>
      </c>
      <c r="V731" s="17">
        <v>2.4049999999999998</v>
      </c>
      <c r="W731" s="17">
        <v>6802.9798099999998</v>
      </c>
      <c r="X731" s="17">
        <v>3674</v>
      </c>
      <c r="Y731" s="17">
        <v>21.86</v>
      </c>
      <c r="Z731" s="17">
        <v>-9.5220000000000002</v>
      </c>
    </row>
    <row r="732" spans="1:26" x14ac:dyDescent="0.2">
      <c r="A732" s="27">
        <v>44560</v>
      </c>
      <c r="B732" s="17">
        <v>1277.451</v>
      </c>
      <c r="C732" s="14">
        <v>12</v>
      </c>
      <c r="D732" s="17">
        <v>399.67</v>
      </c>
      <c r="E732" s="17">
        <v>41.369</v>
      </c>
      <c r="F732" s="17">
        <v>193.5</v>
      </c>
      <c r="G732" s="17">
        <v>312.69</v>
      </c>
      <c r="H732" s="17">
        <v>111.83499999999999</v>
      </c>
      <c r="I732" s="17">
        <v>150.74700000000001</v>
      </c>
      <c r="J732" s="17">
        <v>3375</v>
      </c>
      <c r="K732" s="17">
        <v>215</v>
      </c>
      <c r="L732" s="17">
        <v>0.46679999999999999</v>
      </c>
      <c r="M732" s="17">
        <v>277.88499999999999</v>
      </c>
      <c r="N732" s="17">
        <v>389.39999</v>
      </c>
      <c r="O732" s="17">
        <v>15768</v>
      </c>
      <c r="P732" s="17">
        <v>2026.5</v>
      </c>
      <c r="Q732" s="17">
        <v>1.1499999999999999</v>
      </c>
      <c r="R732" s="17">
        <v>9399.098</v>
      </c>
      <c r="S732" s="17">
        <v>89.46</v>
      </c>
      <c r="T732" s="17">
        <v>5.875</v>
      </c>
      <c r="U732" s="17">
        <v>-0.1817</v>
      </c>
      <c r="V732" s="17">
        <v>2.375</v>
      </c>
      <c r="W732" s="17">
        <v>8415.2236599999997</v>
      </c>
      <c r="X732" s="17">
        <v>3674</v>
      </c>
      <c r="Y732" s="17">
        <v>22.167000000000002</v>
      </c>
      <c r="Z732" s="17">
        <v>-9.5020000000000007</v>
      </c>
    </row>
    <row r="733" spans="1:26" x14ac:dyDescent="0.2">
      <c r="A733" s="27">
        <v>44559</v>
      </c>
      <c r="B733" s="17">
        <v>1279.4110000000001</v>
      </c>
      <c r="C733" s="14">
        <v>11.66</v>
      </c>
      <c r="D733" s="17">
        <v>361.85500000000002</v>
      </c>
      <c r="E733" s="17">
        <v>41.332000000000001</v>
      </c>
      <c r="F733" s="17">
        <v>163.19999999999999</v>
      </c>
      <c r="G733" s="17">
        <v>292.81</v>
      </c>
      <c r="H733" s="17">
        <v>120.05800000000001</v>
      </c>
      <c r="I733" s="17">
        <v>74.748999999999995</v>
      </c>
      <c r="J733" s="17">
        <v>3409</v>
      </c>
      <c r="K733" s="17">
        <v>215</v>
      </c>
      <c r="L733" s="17">
        <v>0.45229999999999998</v>
      </c>
      <c r="M733" s="17">
        <v>260.77</v>
      </c>
      <c r="N733" s="17">
        <v>372.46503000000001</v>
      </c>
      <c r="O733" s="17">
        <v>15481.5</v>
      </c>
      <c r="P733" s="17">
        <v>2026</v>
      </c>
      <c r="Q733" s="17">
        <v>1.3</v>
      </c>
      <c r="R733" s="17">
        <v>8675.6090000000004</v>
      </c>
      <c r="S733" s="17">
        <v>77.3</v>
      </c>
      <c r="T733" s="17">
        <v>7.47</v>
      </c>
      <c r="U733" s="17">
        <v>-0.2555</v>
      </c>
      <c r="V733" s="17">
        <v>2.3250000000000002</v>
      </c>
      <c r="W733" s="17">
        <v>8507.15726</v>
      </c>
      <c r="X733" s="17">
        <v>3672.1</v>
      </c>
      <c r="Y733" s="17">
        <v>23.895</v>
      </c>
      <c r="Z733" s="17">
        <v>-10</v>
      </c>
    </row>
    <row r="734" spans="1:26" x14ac:dyDescent="0.2">
      <c r="A734" s="27">
        <v>44558</v>
      </c>
      <c r="B734" s="17">
        <v>1244.83</v>
      </c>
      <c r="C734" s="14">
        <v>10.475</v>
      </c>
      <c r="D734" s="17">
        <v>359.815</v>
      </c>
      <c r="E734" s="17">
        <v>41.19</v>
      </c>
      <c r="F734" s="17">
        <v>160.28</v>
      </c>
      <c r="G734" s="17">
        <v>294.54700000000003</v>
      </c>
      <c r="H734" s="17">
        <v>100.565</v>
      </c>
      <c r="I734" s="17">
        <v>149.255</v>
      </c>
      <c r="J734" s="17">
        <v>3541</v>
      </c>
      <c r="K734" s="17">
        <v>215</v>
      </c>
      <c r="L734" s="17">
        <v>0.21049999999999999</v>
      </c>
      <c r="M734" s="17">
        <v>265.09899999999999</v>
      </c>
      <c r="N734" s="17">
        <v>377</v>
      </c>
      <c r="O734" s="17">
        <v>15315</v>
      </c>
      <c r="P734" s="17">
        <v>1985</v>
      </c>
      <c r="Q734" s="17">
        <v>0.5</v>
      </c>
      <c r="R734" s="17">
        <v>7793.25</v>
      </c>
      <c r="S734" s="17">
        <v>82.855000000000004</v>
      </c>
      <c r="T734" s="17">
        <v>6.57</v>
      </c>
      <c r="U734" s="17">
        <v>-0.2555</v>
      </c>
      <c r="V734" s="17">
        <v>2.2999999999999998</v>
      </c>
      <c r="W734" s="17">
        <v>8445.2070600000006</v>
      </c>
      <c r="X734" s="17">
        <v>3458.9</v>
      </c>
      <c r="Y734" s="17">
        <v>23.466000000000001</v>
      </c>
      <c r="Z734" s="17">
        <v>-10.374000000000001</v>
      </c>
    </row>
    <row r="735" spans="1:26" x14ac:dyDescent="0.2">
      <c r="A735" s="27">
        <v>44557</v>
      </c>
      <c r="B735" s="17">
        <v>1243.002</v>
      </c>
      <c r="C735" s="14">
        <v>10.8</v>
      </c>
      <c r="D735" s="17">
        <v>384.625</v>
      </c>
      <c r="E735" s="17">
        <v>39.805</v>
      </c>
      <c r="F735" s="17">
        <v>156.82</v>
      </c>
      <c r="G735" s="17">
        <v>294.77</v>
      </c>
      <c r="H735" s="17">
        <v>87.602999999999994</v>
      </c>
      <c r="I735" s="17">
        <v>206.74700000000001</v>
      </c>
      <c r="J735" s="17">
        <v>3575</v>
      </c>
      <c r="K735" s="17">
        <v>227.5</v>
      </c>
      <c r="L735" s="17">
        <v>0.20549999999999999</v>
      </c>
      <c r="M735" s="17">
        <v>268.00200000000001</v>
      </c>
      <c r="N735" s="17">
        <v>376.5</v>
      </c>
      <c r="O735" s="17">
        <v>15264.5</v>
      </c>
      <c r="P735" s="17">
        <v>1989.5</v>
      </c>
      <c r="Q735" s="17">
        <v>1.9</v>
      </c>
      <c r="R735" s="17">
        <v>7923.49</v>
      </c>
      <c r="S735" s="17">
        <v>78.25</v>
      </c>
      <c r="T735" s="17">
        <v>5.95</v>
      </c>
      <c r="U735" s="17">
        <v>-0.22020000000000001</v>
      </c>
      <c r="V735" s="17">
        <v>2.12</v>
      </c>
      <c r="W735" s="17">
        <v>8061.5239099999999</v>
      </c>
      <c r="X735" s="17">
        <v>3465.1</v>
      </c>
      <c r="Y735" s="17">
        <v>23.657</v>
      </c>
      <c r="Z735" s="17">
        <v>-10.725</v>
      </c>
    </row>
    <row r="736" spans="1:26" x14ac:dyDescent="0.2">
      <c r="A736" s="27">
        <v>44554</v>
      </c>
      <c r="B736" s="17">
        <v>1236.413</v>
      </c>
      <c r="C736" s="14">
        <v>10.8</v>
      </c>
      <c r="D736" s="17">
        <v>384.97</v>
      </c>
      <c r="E736" s="17">
        <v>40.645000000000003</v>
      </c>
      <c r="F736" s="17">
        <v>157</v>
      </c>
      <c r="G736" s="17">
        <v>293.86</v>
      </c>
      <c r="H736" s="17">
        <v>88.847999999999999</v>
      </c>
      <c r="I736" s="17">
        <v>153.751</v>
      </c>
      <c r="J736" s="17">
        <v>3580</v>
      </c>
      <c r="K736" s="17">
        <v>239.9</v>
      </c>
      <c r="L736" s="17">
        <v>0.25650000000000001</v>
      </c>
      <c r="M736" s="17">
        <v>265.58499999999998</v>
      </c>
      <c r="N736" s="17">
        <v>376.5</v>
      </c>
      <c r="O736" s="17">
        <v>15478.5</v>
      </c>
      <c r="P736" s="17">
        <v>1991.5</v>
      </c>
      <c r="Q736" s="17">
        <v>1.9</v>
      </c>
      <c r="R736" s="17">
        <v>7575.9250000000002</v>
      </c>
      <c r="S736" s="17">
        <v>87.433999999999997</v>
      </c>
      <c r="T736" s="17">
        <v>5.95</v>
      </c>
      <c r="U736" s="17">
        <v>-0.1883</v>
      </c>
      <c r="V736" s="17">
        <v>1.7949999999999999</v>
      </c>
      <c r="W736" s="17">
        <v>8545.4560999999994</v>
      </c>
      <c r="X736" s="17">
        <v>3248</v>
      </c>
      <c r="Y736" s="17">
        <v>23.61</v>
      </c>
      <c r="Z736" s="17">
        <v>-10.65</v>
      </c>
    </row>
    <row r="737" spans="1:26" x14ac:dyDescent="0.2">
      <c r="A737" s="27">
        <v>44553</v>
      </c>
      <c r="B737" s="17">
        <v>1263</v>
      </c>
      <c r="C737" s="14">
        <v>10.805</v>
      </c>
      <c r="D737" s="17">
        <v>417.5</v>
      </c>
      <c r="E737" s="17">
        <v>40.476999999999997</v>
      </c>
      <c r="F737" s="17">
        <v>157</v>
      </c>
      <c r="G737" s="17">
        <v>293.5</v>
      </c>
      <c r="H737" s="17">
        <v>98.504999999999995</v>
      </c>
      <c r="I737" s="17">
        <v>64.75</v>
      </c>
      <c r="J737" s="17">
        <v>3638.75</v>
      </c>
      <c r="K737" s="17">
        <v>240</v>
      </c>
      <c r="L737" s="17">
        <v>0.26450000000000001</v>
      </c>
      <c r="M737" s="17">
        <v>261.12</v>
      </c>
      <c r="N737" s="17">
        <v>378.40472</v>
      </c>
      <c r="O737" s="17">
        <v>15240</v>
      </c>
      <c r="P737" s="17">
        <v>2136.3000000000002</v>
      </c>
      <c r="Q737" s="17">
        <v>2</v>
      </c>
      <c r="R737" s="17">
        <v>8666.1830000000009</v>
      </c>
      <c r="S737" s="17">
        <v>80.8</v>
      </c>
      <c r="T737" s="17">
        <v>5.99</v>
      </c>
      <c r="U737" s="17">
        <v>-0.2135</v>
      </c>
      <c r="V737" s="17">
        <v>1.415</v>
      </c>
      <c r="W737" s="17">
        <v>8516.4648799999995</v>
      </c>
      <c r="X737" s="17">
        <v>3226.8</v>
      </c>
      <c r="Y737" s="17">
        <v>23.8</v>
      </c>
      <c r="Z737" s="17">
        <v>-10.88</v>
      </c>
    </row>
    <row r="738" spans="1:26" x14ac:dyDescent="0.2">
      <c r="A738" s="27">
        <v>44552</v>
      </c>
      <c r="B738" s="17">
        <v>1218.9659999999999</v>
      </c>
      <c r="C738" s="14">
        <v>10.8</v>
      </c>
      <c r="D738" s="17">
        <v>430.5</v>
      </c>
      <c r="E738" s="17">
        <v>40.475000000000001</v>
      </c>
      <c r="F738" s="17">
        <v>157.80000000000001</v>
      </c>
      <c r="G738" s="17">
        <v>283.185</v>
      </c>
      <c r="H738" s="17">
        <v>114.955</v>
      </c>
      <c r="I738" s="17">
        <v>131.00200000000001</v>
      </c>
      <c r="J738" s="17">
        <v>3790</v>
      </c>
      <c r="K738" s="17">
        <v>240</v>
      </c>
      <c r="L738" s="17">
        <v>0.27600000000000002</v>
      </c>
      <c r="M738" s="17">
        <v>235.143</v>
      </c>
      <c r="N738" s="17">
        <v>372.97672</v>
      </c>
      <c r="O738" s="17">
        <v>15261.5</v>
      </c>
      <c r="P738" s="17">
        <v>2184.3000000000002</v>
      </c>
      <c r="Q738" s="17">
        <v>2.395</v>
      </c>
      <c r="R738" s="17">
        <v>9360.6049999999996</v>
      </c>
      <c r="S738" s="17">
        <v>79.55</v>
      </c>
      <c r="T738" s="17">
        <v>6</v>
      </c>
      <c r="U738" s="17">
        <v>-0.1905</v>
      </c>
      <c r="V738" s="17">
        <v>1.325</v>
      </c>
      <c r="W738" s="17">
        <v>8593.5225100000007</v>
      </c>
      <c r="X738" s="17">
        <v>3262.4</v>
      </c>
      <c r="Y738" s="17">
        <v>23.477</v>
      </c>
      <c r="Z738" s="17">
        <v>-10.635</v>
      </c>
    </row>
    <row r="739" spans="1:26" x14ac:dyDescent="0.2">
      <c r="A739" s="27">
        <v>44551</v>
      </c>
      <c r="B739" s="17">
        <v>1226.5</v>
      </c>
      <c r="C739" s="14">
        <v>11</v>
      </c>
      <c r="D739" s="17">
        <v>423.89299999999997</v>
      </c>
      <c r="E739" s="17">
        <v>40.4</v>
      </c>
      <c r="F739" s="17">
        <v>148.22999999999999</v>
      </c>
      <c r="G739" s="17">
        <v>277.91000000000003</v>
      </c>
      <c r="H739" s="17">
        <v>122.503</v>
      </c>
      <c r="I739" s="17">
        <v>196.00399999999999</v>
      </c>
      <c r="J739" s="17">
        <v>3840</v>
      </c>
      <c r="K739" s="17">
        <v>240</v>
      </c>
      <c r="L739" s="17">
        <v>0.20599999999999999</v>
      </c>
      <c r="M739" s="17">
        <v>250.85</v>
      </c>
      <c r="N739" s="17">
        <v>371.94501000000002</v>
      </c>
      <c r="O739" s="17">
        <v>15330</v>
      </c>
      <c r="P739" s="17">
        <v>2229</v>
      </c>
      <c r="Q739" s="17">
        <v>2</v>
      </c>
      <c r="R739" s="17">
        <v>9614.25</v>
      </c>
      <c r="S739" s="17">
        <v>78.05</v>
      </c>
      <c r="T739" s="17">
        <v>6.19</v>
      </c>
      <c r="U739" s="17">
        <v>-0.19170000000000001</v>
      </c>
      <c r="V739" s="17">
        <v>1.58</v>
      </c>
      <c r="W739" s="17">
        <v>8567.5059000000001</v>
      </c>
      <c r="X739" s="17">
        <v>3325.2</v>
      </c>
      <c r="Y739" s="17">
        <v>23.06</v>
      </c>
      <c r="Z739" s="17">
        <v>-10.628</v>
      </c>
    </row>
    <row r="740" spans="1:26" x14ac:dyDescent="0.2">
      <c r="A740" s="27">
        <v>44550</v>
      </c>
      <c r="B740" s="17">
        <v>1219.5</v>
      </c>
      <c r="C740" s="14">
        <v>11.2</v>
      </c>
      <c r="D740" s="17">
        <v>413.80500000000001</v>
      </c>
      <c r="E740" s="17">
        <v>41.607999999999997</v>
      </c>
      <c r="F740" s="17">
        <v>147.19999999999999</v>
      </c>
      <c r="G740" s="17">
        <v>265.04300000000001</v>
      </c>
      <c r="H740" s="17">
        <v>128.92500000000001</v>
      </c>
      <c r="I740" s="17">
        <v>92.244</v>
      </c>
      <c r="J740" s="17">
        <v>3708.75</v>
      </c>
      <c r="K740" s="17">
        <v>240</v>
      </c>
      <c r="L740" s="17">
        <v>0.28749999999999998</v>
      </c>
      <c r="M740" s="17">
        <v>254</v>
      </c>
      <c r="N740" s="17">
        <v>362.06720000000001</v>
      </c>
      <c r="O740" s="17">
        <v>15406.5</v>
      </c>
      <c r="P740" s="17">
        <v>2251.5</v>
      </c>
      <c r="Q740" s="17">
        <v>0.8</v>
      </c>
      <c r="R740" s="17">
        <v>9088.25</v>
      </c>
      <c r="S740" s="17">
        <v>78</v>
      </c>
      <c r="T740" s="17">
        <v>5.52</v>
      </c>
      <c r="U740" s="17">
        <v>-0.19</v>
      </c>
      <c r="V740" s="17">
        <v>1.76</v>
      </c>
      <c r="W740" s="17">
        <v>7575.2269800000004</v>
      </c>
      <c r="X740" s="17">
        <v>3327.3</v>
      </c>
      <c r="Y740" s="17">
        <v>23.68</v>
      </c>
      <c r="Z740" s="17">
        <v>-10.55</v>
      </c>
    </row>
    <row r="741" spans="1:26" x14ac:dyDescent="0.2">
      <c r="A741" s="27">
        <v>44547</v>
      </c>
      <c r="B741" s="17">
        <v>1211.5</v>
      </c>
      <c r="C741" s="14">
        <v>10.875</v>
      </c>
      <c r="D741" s="17">
        <v>416.66</v>
      </c>
      <c r="E741" s="17">
        <v>43.994</v>
      </c>
      <c r="F741" s="17">
        <v>144.4</v>
      </c>
      <c r="G741" s="17">
        <v>265.255</v>
      </c>
      <c r="H741" s="17">
        <v>119.928</v>
      </c>
      <c r="I741" s="17">
        <v>132.251</v>
      </c>
      <c r="J741" s="17">
        <v>3655</v>
      </c>
      <c r="K741" s="17">
        <v>240</v>
      </c>
      <c r="L741" s="17">
        <v>0.28849999999999998</v>
      </c>
      <c r="M741" s="17">
        <v>253.5</v>
      </c>
      <c r="N741" s="17">
        <v>346.20001000000002</v>
      </c>
      <c r="O741" s="17">
        <v>15530</v>
      </c>
      <c r="P741" s="17">
        <v>2346.5</v>
      </c>
      <c r="Q741" s="17">
        <v>-0.77100000000000002</v>
      </c>
      <c r="R741" s="17">
        <v>11049.5</v>
      </c>
      <c r="S741" s="17">
        <v>79.7</v>
      </c>
      <c r="T741" s="17">
        <v>4.76</v>
      </c>
      <c r="U741" s="17">
        <v>-0.19400000000000001</v>
      </c>
      <c r="V741" s="17">
        <v>0.83</v>
      </c>
      <c r="W741" s="17">
        <v>7650.2240599999996</v>
      </c>
      <c r="X741" s="17">
        <v>3267.6</v>
      </c>
      <c r="Y741" s="17">
        <v>26.1</v>
      </c>
      <c r="Z741" s="17">
        <v>-13.01</v>
      </c>
    </row>
    <row r="742" spans="1:26" x14ac:dyDescent="0.2">
      <c r="A742" s="27">
        <v>44546</v>
      </c>
      <c r="B742" s="17">
        <v>1236.5</v>
      </c>
      <c r="C742" s="14">
        <v>11.244999999999999</v>
      </c>
      <c r="D742" s="17">
        <v>398.25</v>
      </c>
      <c r="E742" s="17">
        <v>45</v>
      </c>
      <c r="F742" s="17">
        <v>145.69999999999999</v>
      </c>
      <c r="G742" s="17">
        <v>268.63499999999999</v>
      </c>
      <c r="H742" s="17">
        <v>124.86</v>
      </c>
      <c r="I742" s="17">
        <v>239.99700000000001</v>
      </c>
      <c r="J742" s="17">
        <v>3700</v>
      </c>
      <c r="K742" s="17">
        <v>245</v>
      </c>
      <c r="L742" s="17">
        <v>0.36199999999999999</v>
      </c>
      <c r="M742" s="17">
        <v>255.3</v>
      </c>
      <c r="N742" s="17">
        <v>338.11545000000001</v>
      </c>
      <c r="O742" s="17">
        <v>15082.5</v>
      </c>
      <c r="P742" s="17">
        <v>2342.5</v>
      </c>
      <c r="Q742" s="17">
        <v>-0.55500000000000005</v>
      </c>
      <c r="R742" s="17">
        <v>9091.607</v>
      </c>
      <c r="S742" s="17">
        <v>78.900000000000006</v>
      </c>
      <c r="T742" s="17">
        <v>4.67</v>
      </c>
      <c r="U742" s="17">
        <v>-0.1802</v>
      </c>
      <c r="V742" s="17">
        <v>0.47499999999999998</v>
      </c>
      <c r="W742" s="17">
        <v>7756.9589299999998</v>
      </c>
      <c r="X742" s="17">
        <v>3466.5</v>
      </c>
      <c r="Y742" s="17">
        <v>27.56</v>
      </c>
      <c r="Z742" s="17">
        <v>-13.643000000000001</v>
      </c>
    </row>
    <row r="743" spans="1:26" x14ac:dyDescent="0.2">
      <c r="A743" s="27">
        <v>44545</v>
      </c>
      <c r="B743" s="17">
        <v>1205.5</v>
      </c>
      <c r="C743" s="14">
        <v>10.6</v>
      </c>
      <c r="D743" s="17">
        <v>378.755</v>
      </c>
      <c r="E743" s="17">
        <v>44.7</v>
      </c>
      <c r="F743" s="17">
        <v>148.44999999999999</v>
      </c>
      <c r="G743" s="17">
        <v>268.05</v>
      </c>
      <c r="H743" s="17">
        <v>121.848</v>
      </c>
      <c r="I743" s="17">
        <v>118.752</v>
      </c>
      <c r="J743" s="17">
        <v>3540</v>
      </c>
      <c r="K743" s="17">
        <v>245</v>
      </c>
      <c r="L743" s="17">
        <v>0.36199999999999999</v>
      </c>
      <c r="M743" s="17">
        <v>250.035</v>
      </c>
      <c r="N743" s="17">
        <v>332.66284000000002</v>
      </c>
      <c r="O743" s="17">
        <v>14917</v>
      </c>
      <c r="P743" s="17">
        <v>2350</v>
      </c>
      <c r="Q743" s="17">
        <v>1.9119999999999999</v>
      </c>
      <c r="R743" s="17">
        <v>9555.9650000000001</v>
      </c>
      <c r="S743" s="17">
        <v>80</v>
      </c>
      <c r="T743" s="17">
        <v>6.25</v>
      </c>
      <c r="U743" s="17">
        <v>-0.18920000000000001</v>
      </c>
      <c r="V743" s="17">
        <v>0.69499999999999995</v>
      </c>
      <c r="W743" s="17">
        <v>8521.0430099999994</v>
      </c>
      <c r="X743" s="17">
        <v>3420.4</v>
      </c>
      <c r="Y743" s="17">
        <v>27.1</v>
      </c>
      <c r="Z743" s="17">
        <v>-13.337999999999999</v>
      </c>
    </row>
    <row r="744" spans="1:26" x14ac:dyDescent="0.2">
      <c r="A744" s="27">
        <v>44544</v>
      </c>
      <c r="B744" s="17">
        <v>1199.5</v>
      </c>
      <c r="C744" s="14">
        <v>10.244999999999999</v>
      </c>
      <c r="D744" s="17">
        <v>380.5</v>
      </c>
      <c r="E744" s="17">
        <v>43.179000000000002</v>
      </c>
      <c r="F744" s="17">
        <v>143.035</v>
      </c>
      <c r="G744" s="17">
        <v>264.88</v>
      </c>
      <c r="H744" s="17">
        <v>124.94499999999999</v>
      </c>
      <c r="I744" s="17">
        <v>156.49799999999999</v>
      </c>
      <c r="J744" s="17">
        <v>3585</v>
      </c>
      <c r="K744" s="17">
        <v>250</v>
      </c>
      <c r="L744" s="17">
        <v>0.35549999999999998</v>
      </c>
      <c r="M744" s="17">
        <v>244.79300000000001</v>
      </c>
      <c r="N744" s="17">
        <v>334.58001999999999</v>
      </c>
      <c r="O744" s="17">
        <v>14909</v>
      </c>
      <c r="P744" s="17">
        <v>2323.5</v>
      </c>
      <c r="Q744" s="17">
        <v>2.2959999999999998</v>
      </c>
      <c r="R744" s="17">
        <v>10394.178</v>
      </c>
      <c r="S744" s="17">
        <v>74.75</v>
      </c>
      <c r="T744" s="17">
        <v>6.4</v>
      </c>
      <c r="U744" s="17">
        <v>-0.17879999999999999</v>
      </c>
      <c r="V744" s="17">
        <v>1.0049999999999999</v>
      </c>
      <c r="W744" s="17">
        <v>7907.9438099999998</v>
      </c>
      <c r="X744" s="17">
        <v>3679.5</v>
      </c>
      <c r="Y744" s="17">
        <v>26.905000000000001</v>
      </c>
      <c r="Z744" s="17">
        <v>-12.48</v>
      </c>
    </row>
    <row r="745" spans="1:26" x14ac:dyDescent="0.2">
      <c r="A745" s="27">
        <v>44543</v>
      </c>
      <c r="B745" s="17">
        <v>1186.9169999999999</v>
      </c>
      <c r="C745" s="14">
        <v>10.153</v>
      </c>
      <c r="D745" s="17">
        <v>365.25</v>
      </c>
      <c r="E745" s="17">
        <v>39.588999999999999</v>
      </c>
      <c r="F745" s="17">
        <v>132.29499999999999</v>
      </c>
      <c r="G745" s="17">
        <v>252.755</v>
      </c>
      <c r="H745" s="17">
        <v>125.76</v>
      </c>
      <c r="I745" s="17">
        <v>100.994</v>
      </c>
      <c r="J745" s="17">
        <v>3421.25</v>
      </c>
      <c r="K745" s="17">
        <v>250</v>
      </c>
      <c r="L745" s="17">
        <v>0.38479999999999998</v>
      </c>
      <c r="M745" s="17">
        <v>234.42599999999999</v>
      </c>
      <c r="N745" s="17">
        <v>346.69769000000002</v>
      </c>
      <c r="O745" s="17">
        <v>14775</v>
      </c>
      <c r="P745" s="17">
        <v>2289.3000000000002</v>
      </c>
      <c r="Q745" s="17">
        <v>2.052</v>
      </c>
      <c r="R745" s="17">
        <v>9519.3130000000001</v>
      </c>
      <c r="S745" s="17">
        <v>75.8</v>
      </c>
      <c r="T745" s="17">
        <v>6.2</v>
      </c>
      <c r="U745" s="17">
        <v>-0.19450000000000001</v>
      </c>
      <c r="V745" s="17">
        <v>1.175</v>
      </c>
      <c r="W745" s="17">
        <v>8076.4789899999996</v>
      </c>
      <c r="X745" s="17">
        <v>3871.1</v>
      </c>
      <c r="Y745" s="17">
        <v>26.914999999999999</v>
      </c>
      <c r="Z745" s="17">
        <v>-12.452</v>
      </c>
    </row>
    <row r="746" spans="1:26" x14ac:dyDescent="0.2">
      <c r="A746" s="27">
        <v>44540</v>
      </c>
      <c r="B746" s="17">
        <v>1161.6099999999999</v>
      </c>
      <c r="C746" s="14">
        <v>9.5</v>
      </c>
      <c r="D746" s="17">
        <v>390</v>
      </c>
      <c r="E746" s="17">
        <v>40.914999999999999</v>
      </c>
      <c r="F746" s="17">
        <v>128.92500000000001</v>
      </c>
      <c r="G746" s="17">
        <v>248.13</v>
      </c>
      <c r="H746" s="17">
        <v>142.29</v>
      </c>
      <c r="I746" s="17">
        <v>205.00200000000001</v>
      </c>
      <c r="J746" s="17">
        <v>3415</v>
      </c>
      <c r="K746" s="17">
        <v>260</v>
      </c>
      <c r="L746" s="17">
        <v>0.40279999999999999</v>
      </c>
      <c r="M746" s="17">
        <v>234.745</v>
      </c>
      <c r="N746" s="17">
        <v>354.41</v>
      </c>
      <c r="O746" s="17">
        <v>14836.5</v>
      </c>
      <c r="P746" s="17">
        <v>2203.8000000000002</v>
      </c>
      <c r="Q746" s="17">
        <v>1.18</v>
      </c>
      <c r="R746" s="17">
        <v>7920.96</v>
      </c>
      <c r="S746" s="17">
        <v>74.84</v>
      </c>
      <c r="T746" s="17">
        <v>5.7</v>
      </c>
      <c r="U746" s="17">
        <v>-0.16120000000000001</v>
      </c>
      <c r="V746" s="17">
        <v>1.325</v>
      </c>
      <c r="W746" s="17">
        <v>6730.0427900000004</v>
      </c>
      <c r="X746" s="17">
        <v>3991.3</v>
      </c>
      <c r="Y746" s="17">
        <v>26.62</v>
      </c>
      <c r="Z746" s="17">
        <v>-12.012</v>
      </c>
    </row>
    <row r="747" spans="1:26" x14ac:dyDescent="0.2">
      <c r="A747" s="27">
        <v>44539</v>
      </c>
      <c r="B747" s="17">
        <v>1153.748</v>
      </c>
      <c r="C747" s="14">
        <v>9.35</v>
      </c>
      <c r="D747" s="17">
        <v>398.51</v>
      </c>
      <c r="E747" s="17">
        <v>38.5</v>
      </c>
      <c r="F747" s="17">
        <v>122.96</v>
      </c>
      <c r="G747" s="17">
        <v>253.25</v>
      </c>
      <c r="H747" s="17">
        <v>147.87299999999999</v>
      </c>
      <c r="I747" s="17">
        <v>152.99799999999999</v>
      </c>
      <c r="J747" s="17">
        <v>3502.5</v>
      </c>
      <c r="K747" s="17">
        <v>250</v>
      </c>
      <c r="L747" s="17">
        <v>0.38100000000000001</v>
      </c>
      <c r="M747" s="17">
        <v>230.72499999999999</v>
      </c>
      <c r="N747" s="17">
        <v>362.08496000000002</v>
      </c>
      <c r="O747" s="17">
        <v>14750.3</v>
      </c>
      <c r="P747" s="17">
        <v>2189.5</v>
      </c>
      <c r="Q747" s="17">
        <v>1.5</v>
      </c>
      <c r="R747" s="17">
        <v>7524.6750000000002</v>
      </c>
      <c r="S747" s="17">
        <v>75.614999999999995</v>
      </c>
      <c r="T747" s="17">
        <v>5.2</v>
      </c>
      <c r="U747" s="17">
        <v>-0.16350000000000001</v>
      </c>
      <c r="V747" s="17">
        <v>1.595</v>
      </c>
      <c r="W747" s="17">
        <v>8007.0497800000003</v>
      </c>
      <c r="X747" s="17">
        <v>4191.8999999999996</v>
      </c>
      <c r="Y747" s="17">
        <v>25.954999999999998</v>
      </c>
      <c r="Z747" s="17">
        <v>-11.82</v>
      </c>
    </row>
    <row r="748" spans="1:26" x14ac:dyDescent="0.2">
      <c r="A748" s="27">
        <v>44538</v>
      </c>
      <c r="B748" s="17">
        <v>1139.125</v>
      </c>
      <c r="C748" s="14">
        <v>9.0120000000000005</v>
      </c>
      <c r="D748" s="17">
        <v>430.27800000000002</v>
      </c>
      <c r="E748" s="17">
        <v>35.1</v>
      </c>
      <c r="F748" s="17">
        <v>116.1</v>
      </c>
      <c r="G748" s="17">
        <v>238.172</v>
      </c>
      <c r="H748" s="17">
        <v>141.608</v>
      </c>
      <c r="I748" s="17">
        <v>197.249</v>
      </c>
      <c r="J748" s="17">
        <v>3320</v>
      </c>
      <c r="K748" s="17">
        <v>240</v>
      </c>
      <c r="L748" s="17">
        <v>0.34849999999999998</v>
      </c>
      <c r="M748" s="17">
        <v>232.80500000000001</v>
      </c>
      <c r="N748" s="17">
        <v>358.07501000000002</v>
      </c>
      <c r="O748" s="17">
        <v>14751</v>
      </c>
      <c r="P748" s="17">
        <v>2121.1999999999998</v>
      </c>
      <c r="Q748" s="17">
        <v>2.2250000000000001</v>
      </c>
      <c r="R748" s="17">
        <v>7621</v>
      </c>
      <c r="S748" s="17">
        <v>73.504999999999995</v>
      </c>
      <c r="T748" s="17">
        <v>6.45</v>
      </c>
      <c r="U748" s="17">
        <v>-0.1875</v>
      </c>
      <c r="V748" s="17">
        <v>1.6950000000000001</v>
      </c>
      <c r="W748" s="17">
        <v>8997.4991200000004</v>
      </c>
      <c r="X748" s="17">
        <v>4218.7</v>
      </c>
      <c r="Y748" s="17">
        <v>26.03</v>
      </c>
      <c r="Z748" s="17">
        <v>-11.93</v>
      </c>
    </row>
    <row r="749" spans="1:26" x14ac:dyDescent="0.2">
      <c r="A749" s="27">
        <v>44537</v>
      </c>
      <c r="B749" s="17">
        <v>1149.4100000000001</v>
      </c>
      <c r="C749" s="14">
        <v>9</v>
      </c>
      <c r="D749" s="17">
        <v>442</v>
      </c>
      <c r="E749" s="17">
        <v>36.35</v>
      </c>
      <c r="F749" s="17">
        <v>115</v>
      </c>
      <c r="G749" s="17">
        <v>230.58099999999999</v>
      </c>
      <c r="H749" s="17">
        <v>141.01</v>
      </c>
      <c r="I749" s="17">
        <v>163.999</v>
      </c>
      <c r="J749" s="17">
        <v>3392.5</v>
      </c>
      <c r="K749" s="17">
        <v>240</v>
      </c>
      <c r="L749" s="17">
        <v>0.34100000000000003</v>
      </c>
      <c r="M749" s="17">
        <v>260</v>
      </c>
      <c r="N749" s="17">
        <v>354.69195999999999</v>
      </c>
      <c r="O749" s="17">
        <v>15078</v>
      </c>
      <c r="P749" s="17">
        <v>2107.5</v>
      </c>
      <c r="Q749" s="17">
        <v>1.8</v>
      </c>
      <c r="R749" s="17">
        <v>7505.491</v>
      </c>
      <c r="S749" s="17">
        <v>72.8</v>
      </c>
      <c r="T749" s="17">
        <v>6.58</v>
      </c>
      <c r="U749" s="17">
        <v>-0.19600000000000001</v>
      </c>
      <c r="V749" s="17">
        <v>1.875</v>
      </c>
      <c r="W749" s="17">
        <v>9052.9639700000007</v>
      </c>
      <c r="X749" s="17">
        <v>4617.1000000000004</v>
      </c>
      <c r="Y749" s="17">
        <v>27.59</v>
      </c>
      <c r="Z749" s="17">
        <v>-12.75</v>
      </c>
    </row>
    <row r="750" spans="1:26" x14ac:dyDescent="0.2">
      <c r="A750" s="27">
        <v>44536</v>
      </c>
      <c r="B750" s="17">
        <v>1171.998</v>
      </c>
      <c r="C750" s="14">
        <v>8.9600000000000009</v>
      </c>
      <c r="D750" s="17">
        <v>445.31</v>
      </c>
      <c r="E750" s="17">
        <v>35.299999999999997</v>
      </c>
      <c r="F750" s="17">
        <v>115.35</v>
      </c>
      <c r="G750" s="17">
        <v>215.52</v>
      </c>
      <c r="H750" s="17">
        <v>168.28800000000001</v>
      </c>
      <c r="I750" s="17">
        <v>260</v>
      </c>
      <c r="J750" s="17">
        <v>3460</v>
      </c>
      <c r="K750" s="17">
        <v>240</v>
      </c>
      <c r="L750" s="17">
        <v>0.33650000000000002</v>
      </c>
      <c r="M750" s="17">
        <v>295.70999999999998</v>
      </c>
      <c r="N750" s="17">
        <v>357.75</v>
      </c>
      <c r="O750" s="17">
        <v>15130</v>
      </c>
      <c r="P750" s="17">
        <v>2094.3000000000002</v>
      </c>
      <c r="Q750" s="17">
        <v>4.1840000000000002</v>
      </c>
      <c r="R750" s="17">
        <v>8404.5</v>
      </c>
      <c r="S750" s="17">
        <v>74.95</v>
      </c>
      <c r="T750" s="17">
        <v>5.75</v>
      </c>
      <c r="U750" s="17">
        <v>-0.17879999999999999</v>
      </c>
      <c r="V750" s="17">
        <v>1.98</v>
      </c>
      <c r="W750" s="17">
        <v>8008.4238100000002</v>
      </c>
      <c r="X750" s="17">
        <v>4587.3999999999996</v>
      </c>
      <c r="Y750" s="17">
        <v>27.46</v>
      </c>
      <c r="Z750" s="17">
        <v>-12.31</v>
      </c>
    </row>
    <row r="751" spans="1:26" x14ac:dyDescent="0.2">
      <c r="A751" s="27">
        <v>44533</v>
      </c>
      <c r="B751" s="17">
        <v>1135.78</v>
      </c>
      <c r="C751" s="14">
        <v>8.85</v>
      </c>
      <c r="D751" s="17">
        <v>448.08</v>
      </c>
      <c r="E751" s="17">
        <v>33.826999999999998</v>
      </c>
      <c r="F751" s="17">
        <v>118.45</v>
      </c>
      <c r="G751" s="17">
        <v>218.54</v>
      </c>
      <c r="H751" s="17">
        <v>170.77500000000001</v>
      </c>
      <c r="I751" s="17">
        <v>204.749</v>
      </c>
      <c r="J751" s="17">
        <v>3477.5</v>
      </c>
      <c r="K751" s="17">
        <v>225</v>
      </c>
      <c r="L751" s="17">
        <v>0.33650000000000002</v>
      </c>
      <c r="M751" s="17">
        <v>306.25</v>
      </c>
      <c r="N751" s="17">
        <v>359.31</v>
      </c>
      <c r="O751" s="17">
        <v>15100</v>
      </c>
      <c r="P751" s="17">
        <v>2106</v>
      </c>
      <c r="Q751" s="17">
        <v>4.4000000000000004</v>
      </c>
      <c r="R751" s="17">
        <v>8946.723</v>
      </c>
      <c r="S751" s="17">
        <v>74.05</v>
      </c>
      <c r="T751" s="17">
        <v>5.5</v>
      </c>
      <c r="U751" s="17">
        <v>-0.17069999999999999</v>
      </c>
      <c r="V751" s="17">
        <v>2.0550000000000002</v>
      </c>
      <c r="W751" s="17">
        <v>7953.5688200000004</v>
      </c>
      <c r="X751" s="17">
        <v>4639.5</v>
      </c>
      <c r="Y751" s="17">
        <v>26.562000000000001</v>
      </c>
      <c r="Z751" s="17">
        <v>-11.45</v>
      </c>
    </row>
    <row r="752" spans="1:26" x14ac:dyDescent="0.2">
      <c r="A752" s="27">
        <v>44532</v>
      </c>
      <c r="B752" s="17">
        <v>1144.9169999999999</v>
      </c>
      <c r="C752" s="14">
        <v>8.83</v>
      </c>
      <c r="D752" s="17">
        <v>450.72699999999998</v>
      </c>
      <c r="E752" s="17">
        <v>33.829000000000001</v>
      </c>
      <c r="F752" s="17">
        <v>108.47499999999999</v>
      </c>
      <c r="G752" s="17">
        <v>216.17</v>
      </c>
      <c r="H752" s="17">
        <v>172.26499999999999</v>
      </c>
      <c r="I752" s="17">
        <v>214.744</v>
      </c>
      <c r="J752" s="17">
        <v>3455</v>
      </c>
      <c r="K752" s="17">
        <v>222</v>
      </c>
      <c r="L752" s="17">
        <v>0.35299999999999998</v>
      </c>
      <c r="M752" s="17">
        <v>292.78300000000002</v>
      </c>
      <c r="N752" s="17">
        <v>365.57001000000002</v>
      </c>
      <c r="O752" s="17">
        <v>14515</v>
      </c>
      <c r="P752" s="17">
        <v>2042.1</v>
      </c>
      <c r="Q752" s="17">
        <v>6.4550000000000001</v>
      </c>
      <c r="R752" s="17">
        <v>7366.1379999999999</v>
      </c>
      <c r="S752" s="17">
        <v>76.2</v>
      </c>
      <c r="T752" s="17">
        <v>5.22</v>
      </c>
      <c r="U752" s="17">
        <v>-0.19600000000000001</v>
      </c>
      <c r="V752" s="17">
        <v>1.61</v>
      </c>
      <c r="W752" s="17">
        <v>8002.5488100000002</v>
      </c>
      <c r="X752" s="17">
        <v>4772</v>
      </c>
      <c r="Y752" s="17">
        <v>27.824999999999999</v>
      </c>
      <c r="Z752" s="17">
        <v>-11.997</v>
      </c>
    </row>
    <row r="753" spans="1:26" x14ac:dyDescent="0.2">
      <c r="A753" s="27">
        <v>44531</v>
      </c>
      <c r="B753" s="17">
        <v>1161</v>
      </c>
      <c r="C753" s="14">
        <v>8.5250000000000004</v>
      </c>
      <c r="D753" s="17">
        <v>435.73</v>
      </c>
      <c r="E753" s="17">
        <v>34.5</v>
      </c>
      <c r="F753" s="17">
        <v>103.925</v>
      </c>
      <c r="G753" s="17">
        <v>219.13499999999999</v>
      </c>
      <c r="H753" s="17">
        <v>154.38800000000001</v>
      </c>
      <c r="I753" s="17">
        <v>126.252</v>
      </c>
      <c r="J753" s="17">
        <v>3500</v>
      </c>
      <c r="K753" s="17">
        <v>221</v>
      </c>
      <c r="L753" s="17">
        <v>0.31280000000000002</v>
      </c>
      <c r="M753" s="17">
        <v>275.05</v>
      </c>
      <c r="N753" s="17">
        <v>359.25988999999998</v>
      </c>
      <c r="O753" s="17">
        <v>14550</v>
      </c>
      <c r="P753" s="17">
        <v>2009.7</v>
      </c>
      <c r="Q753" s="17">
        <v>4.6500000000000004</v>
      </c>
      <c r="R753" s="17">
        <v>7808.15</v>
      </c>
      <c r="S753" s="17">
        <v>75.974999999999994</v>
      </c>
      <c r="T753" s="17">
        <v>5.0049999999999999</v>
      </c>
      <c r="U753" s="17">
        <v>-0.21410000000000001</v>
      </c>
      <c r="V753" s="17">
        <v>1.7450000000000001</v>
      </c>
      <c r="W753" s="17">
        <v>9077.9122100000004</v>
      </c>
      <c r="X753" s="17">
        <v>4792</v>
      </c>
      <c r="Y753" s="17">
        <v>29.785</v>
      </c>
      <c r="Z753" s="17">
        <v>-13.688000000000001</v>
      </c>
    </row>
    <row r="754" spans="1:26" x14ac:dyDescent="0.2">
      <c r="A754" s="27">
        <v>44530</v>
      </c>
      <c r="B754" s="17">
        <v>1146.8009999999999</v>
      </c>
      <c r="C754" s="14">
        <v>8.5</v>
      </c>
      <c r="D754" s="17">
        <v>445</v>
      </c>
      <c r="E754" s="17">
        <v>35.950000000000003</v>
      </c>
      <c r="F754" s="17">
        <v>96.3</v>
      </c>
      <c r="G754" s="17">
        <v>188.38</v>
      </c>
      <c r="H754" s="17">
        <v>151.49799999999999</v>
      </c>
      <c r="I754" s="17">
        <v>275.00200000000001</v>
      </c>
      <c r="J754" s="17">
        <v>3738.75</v>
      </c>
      <c r="K754" s="17">
        <v>221</v>
      </c>
      <c r="L754" s="17">
        <v>0.30249999999999999</v>
      </c>
      <c r="M754" s="17">
        <v>273.80500000000001</v>
      </c>
      <c r="N754" s="17">
        <v>357.19135</v>
      </c>
      <c r="O754" s="17">
        <v>14337.5</v>
      </c>
      <c r="P754" s="17">
        <v>1939.6</v>
      </c>
      <c r="Q754" s="17">
        <v>4.0229999999999997</v>
      </c>
      <c r="R754" s="17">
        <v>6056.4790000000003</v>
      </c>
      <c r="S754" s="17">
        <v>74.900000000000006</v>
      </c>
      <c r="T754" s="17">
        <v>5.2</v>
      </c>
      <c r="U754" s="17">
        <v>-0.182</v>
      </c>
      <c r="V754" s="17">
        <v>1.4</v>
      </c>
      <c r="W754" s="17">
        <v>8813.0196099999994</v>
      </c>
      <c r="X754" s="17">
        <v>4364.7</v>
      </c>
      <c r="Y754" s="17">
        <v>30.594999999999999</v>
      </c>
      <c r="Z754" s="17">
        <v>-14.22</v>
      </c>
    </row>
    <row r="755" spans="1:26" x14ac:dyDescent="0.2">
      <c r="A755" s="27">
        <v>44529</v>
      </c>
      <c r="B755" s="17">
        <v>1179.069</v>
      </c>
      <c r="C755" s="14">
        <v>8.5500000000000007</v>
      </c>
      <c r="D755" s="17">
        <v>435</v>
      </c>
      <c r="E755" s="17">
        <v>36.6</v>
      </c>
      <c r="F755" s="17">
        <v>94.8</v>
      </c>
      <c r="G755" s="17">
        <v>181.5</v>
      </c>
      <c r="H755" s="17">
        <v>151.255</v>
      </c>
      <c r="I755" s="17">
        <v>160.00299999999999</v>
      </c>
      <c r="J755" s="17">
        <v>3826</v>
      </c>
      <c r="K755" s="17">
        <v>222.5</v>
      </c>
      <c r="L755" s="17">
        <v>0.3135</v>
      </c>
      <c r="M755" s="17">
        <v>263.82799999999997</v>
      </c>
      <c r="N755" s="17">
        <v>359.49914999999999</v>
      </c>
      <c r="O755" s="17">
        <v>14447.5</v>
      </c>
      <c r="P755" s="17">
        <v>2027.4</v>
      </c>
      <c r="Q755" s="17">
        <v>7.7130000000000001</v>
      </c>
      <c r="R755" s="17">
        <v>5739.02</v>
      </c>
      <c r="S755" s="17">
        <v>76.900000000000006</v>
      </c>
      <c r="T755" s="17">
        <v>5.1749999999999998</v>
      </c>
      <c r="U755" s="17">
        <v>-0.1308</v>
      </c>
      <c r="V755" s="17">
        <v>1.49</v>
      </c>
      <c r="W755" s="17">
        <v>9326.4776700000002</v>
      </c>
      <c r="X755" s="17">
        <v>4535.3999999999996</v>
      </c>
      <c r="Y755" s="17">
        <v>30.09</v>
      </c>
      <c r="Z755" s="17">
        <v>-14.65</v>
      </c>
    </row>
    <row r="756" spans="1:26" x14ac:dyDescent="0.2">
      <c r="A756" s="27">
        <v>44526</v>
      </c>
      <c r="B756" s="17">
        <v>1198.22</v>
      </c>
      <c r="C756" s="14">
        <v>8.15</v>
      </c>
      <c r="D756" s="17">
        <v>443.745</v>
      </c>
      <c r="E756" s="17">
        <v>37.9</v>
      </c>
      <c r="F756" s="17">
        <v>94.5</v>
      </c>
      <c r="G756" s="17">
        <v>204.12</v>
      </c>
      <c r="H756" s="17">
        <v>135.965</v>
      </c>
      <c r="I756" s="17">
        <v>95.495999999999995</v>
      </c>
      <c r="J756" s="17">
        <v>3585</v>
      </c>
      <c r="K756" s="17">
        <v>217.5</v>
      </c>
      <c r="L756" s="17">
        <v>0.3135</v>
      </c>
      <c r="M756" s="17">
        <v>251.21</v>
      </c>
      <c r="N756" s="17">
        <v>355.04748999999998</v>
      </c>
      <c r="O756" s="17">
        <v>14892.5</v>
      </c>
      <c r="P756" s="17">
        <v>2126</v>
      </c>
      <c r="Q756" s="17">
        <v>7.25</v>
      </c>
      <c r="R756" s="17">
        <v>5936.79</v>
      </c>
      <c r="S756" s="17">
        <v>75.400000000000006</v>
      </c>
      <c r="T756" s="17">
        <v>5.7030000000000003</v>
      </c>
      <c r="U756" s="17">
        <v>-0.1255</v>
      </c>
      <c r="V756" s="17">
        <v>1.62</v>
      </c>
      <c r="W756" s="17">
        <v>8558.5029699999996</v>
      </c>
      <c r="X756" s="17">
        <v>5185.7</v>
      </c>
      <c r="Y756" s="17">
        <v>30.344999999999999</v>
      </c>
      <c r="Z756" s="17">
        <v>-15.198</v>
      </c>
    </row>
    <row r="757" spans="1:26" x14ac:dyDescent="0.2">
      <c r="A757" s="27">
        <v>44525</v>
      </c>
      <c r="B757" s="17">
        <v>1211.3979999999999</v>
      </c>
      <c r="C757" s="14">
        <v>8.65</v>
      </c>
      <c r="D757" s="17">
        <v>434.5</v>
      </c>
      <c r="E757" s="17">
        <v>38.503</v>
      </c>
      <c r="F757" s="17">
        <v>103.7</v>
      </c>
      <c r="G757" s="17">
        <v>225</v>
      </c>
      <c r="H757" s="17">
        <v>129.643</v>
      </c>
      <c r="I757" s="17">
        <v>90.747</v>
      </c>
      <c r="J757" s="17">
        <v>3500</v>
      </c>
      <c r="K757" s="17">
        <v>222.5</v>
      </c>
      <c r="L757" s="17">
        <v>0.33350000000000002</v>
      </c>
      <c r="M757" s="17">
        <v>253.2</v>
      </c>
      <c r="N757" s="17">
        <v>332.28435999999999</v>
      </c>
      <c r="O757" s="17">
        <v>15153</v>
      </c>
      <c r="P757" s="17">
        <v>2129</v>
      </c>
      <c r="Q757" s="17">
        <v>1.837</v>
      </c>
      <c r="R757" s="17">
        <v>6106.09</v>
      </c>
      <c r="S757" s="17">
        <v>77.2</v>
      </c>
      <c r="T757" s="17">
        <v>6.2050000000000001</v>
      </c>
      <c r="U757" s="17">
        <v>-0.17649999999999999</v>
      </c>
      <c r="V757" s="17">
        <v>2.3140000000000001</v>
      </c>
      <c r="W757" s="17">
        <v>8683.47271</v>
      </c>
      <c r="X757" s="17">
        <v>4985.3</v>
      </c>
      <c r="Y757" s="17">
        <v>29.96</v>
      </c>
      <c r="Z757" s="17">
        <v>-15.195</v>
      </c>
    </row>
    <row r="758" spans="1:26" x14ac:dyDescent="0.2">
      <c r="A758" s="27">
        <v>44524</v>
      </c>
      <c r="B758" s="17">
        <v>1223.095</v>
      </c>
      <c r="C758" s="14">
        <v>8.5150000000000006</v>
      </c>
      <c r="D758" s="17">
        <v>443.99799999999999</v>
      </c>
      <c r="E758" s="17">
        <v>38.314999999999998</v>
      </c>
      <c r="F758" s="17">
        <v>107.175</v>
      </c>
      <c r="G758" s="17">
        <v>224.97499999999999</v>
      </c>
      <c r="H758" s="17">
        <v>134.34299999999999</v>
      </c>
      <c r="I758" s="17">
        <v>171.24700000000001</v>
      </c>
      <c r="J758" s="17">
        <v>3515</v>
      </c>
      <c r="K758" s="17">
        <v>222.5</v>
      </c>
      <c r="L758" s="17">
        <v>0.41749999999999998</v>
      </c>
      <c r="M758" s="17">
        <v>250.1</v>
      </c>
      <c r="N758" s="17">
        <v>327.51001000000002</v>
      </c>
      <c r="O758" s="17">
        <v>15226.3</v>
      </c>
      <c r="P758" s="17">
        <v>2191.3000000000002</v>
      </c>
      <c r="Q758" s="17">
        <v>1.655</v>
      </c>
      <c r="R758" s="17">
        <v>6376.598</v>
      </c>
      <c r="S758" s="17">
        <v>80.099999999999994</v>
      </c>
      <c r="T758" s="17">
        <v>6.25</v>
      </c>
      <c r="U758" s="17">
        <v>-0.18099999999999999</v>
      </c>
      <c r="V758" s="17">
        <v>1.7450000000000001</v>
      </c>
      <c r="W758" s="17">
        <v>8993.0733400000008</v>
      </c>
      <c r="X758" s="17">
        <v>4817.5</v>
      </c>
      <c r="Y758" s="17">
        <v>30.55</v>
      </c>
      <c r="Z758" s="17">
        <v>-15.675000000000001</v>
      </c>
    </row>
    <row r="759" spans="1:26" x14ac:dyDescent="0.2">
      <c r="A759" s="27">
        <v>44523</v>
      </c>
      <c r="B759" s="17">
        <v>1236.5</v>
      </c>
      <c r="C759" s="14">
        <v>8.3000000000000007</v>
      </c>
      <c r="D759" s="17">
        <v>450.83</v>
      </c>
      <c r="E759" s="17">
        <v>36.848999999999997</v>
      </c>
      <c r="F759" s="17">
        <v>106.6</v>
      </c>
      <c r="G759" s="17">
        <v>228.38</v>
      </c>
      <c r="H759" s="17">
        <v>128.29300000000001</v>
      </c>
      <c r="I759" s="17">
        <v>165.25299999999999</v>
      </c>
      <c r="J759" s="17">
        <v>3513</v>
      </c>
      <c r="K759" s="17">
        <v>222.5</v>
      </c>
      <c r="L759" s="17">
        <v>0.39850000000000002</v>
      </c>
      <c r="M759" s="17">
        <v>241.25</v>
      </c>
      <c r="N759" s="17">
        <v>319.77364999999998</v>
      </c>
      <c r="O759" s="17">
        <v>14853</v>
      </c>
      <c r="P759" s="17">
        <v>2184.3000000000002</v>
      </c>
      <c r="Q759" s="17">
        <v>0.51300000000000001</v>
      </c>
      <c r="R759" s="17">
        <v>6232.6</v>
      </c>
      <c r="S759" s="17">
        <v>81.998999999999995</v>
      </c>
      <c r="T759" s="17">
        <v>6.2619999999999996</v>
      </c>
      <c r="U759" s="17">
        <v>-0.17949999999999999</v>
      </c>
      <c r="V759" s="17">
        <v>1.64</v>
      </c>
      <c r="W759" s="17">
        <v>9211.5030499999993</v>
      </c>
      <c r="X759" s="17">
        <v>4630.7</v>
      </c>
      <c r="Y759" s="17">
        <v>30.695</v>
      </c>
      <c r="Z759" s="17">
        <v>-16.635999999999999</v>
      </c>
    </row>
    <row r="760" spans="1:26" x14ac:dyDescent="0.2">
      <c r="A760" s="27">
        <v>44522</v>
      </c>
      <c r="B760" s="17">
        <v>1236.0039999999999</v>
      </c>
      <c r="C760" s="14">
        <v>8.59</v>
      </c>
      <c r="D760" s="17">
        <v>443.5</v>
      </c>
      <c r="E760" s="17">
        <v>36.061999999999998</v>
      </c>
      <c r="F760" s="17">
        <v>105.15</v>
      </c>
      <c r="G760" s="17">
        <v>195.57499999999999</v>
      </c>
      <c r="H760" s="17">
        <v>139.16499999999999</v>
      </c>
      <c r="I760" s="17">
        <v>250.50200000000001</v>
      </c>
      <c r="J760" s="17">
        <v>3315</v>
      </c>
      <c r="K760" s="17">
        <v>220</v>
      </c>
      <c r="L760" s="17">
        <v>0.3175</v>
      </c>
      <c r="M760" s="17">
        <v>214</v>
      </c>
      <c r="N760" s="17">
        <v>317.97442999999998</v>
      </c>
      <c r="O760" s="17">
        <v>15160</v>
      </c>
      <c r="P760" s="17">
        <v>2059</v>
      </c>
      <c r="Q760" s="17">
        <v>0.35</v>
      </c>
      <c r="R760" s="17">
        <v>4698.5069999999996</v>
      </c>
      <c r="S760" s="17">
        <v>76.727999999999994</v>
      </c>
      <c r="T760" s="17">
        <v>5.58</v>
      </c>
      <c r="U760" s="17">
        <v>-0.18149999999999999</v>
      </c>
      <c r="V760" s="17">
        <v>1.57</v>
      </c>
      <c r="W760" s="17">
        <v>8686.9824800000006</v>
      </c>
      <c r="X760" s="17">
        <v>4420.5</v>
      </c>
      <c r="Y760" s="17">
        <v>30.007000000000001</v>
      </c>
      <c r="Z760" s="17">
        <v>-16.600999999999999</v>
      </c>
    </row>
    <row r="761" spans="1:26" x14ac:dyDescent="0.2">
      <c r="A761" s="27">
        <v>44519</v>
      </c>
      <c r="B761" s="17">
        <v>1207.9770000000001</v>
      </c>
      <c r="C761" s="14">
        <v>8.8230000000000004</v>
      </c>
      <c r="D761" s="17">
        <v>442.505</v>
      </c>
      <c r="E761" s="17">
        <v>36.575000000000003</v>
      </c>
      <c r="F761" s="17">
        <v>104.82299999999999</v>
      </c>
      <c r="G761" s="17">
        <v>181</v>
      </c>
      <c r="H761" s="17">
        <v>148.90299999999999</v>
      </c>
      <c r="I761" s="17">
        <v>131.99799999999999</v>
      </c>
      <c r="J761" s="17">
        <v>3242.5</v>
      </c>
      <c r="K761" s="17">
        <v>205</v>
      </c>
      <c r="L761" s="17">
        <v>0.34320000000000001</v>
      </c>
      <c r="M761" s="17">
        <v>194.43</v>
      </c>
      <c r="N761" s="17">
        <v>327.13</v>
      </c>
      <c r="O761" s="17">
        <v>14660</v>
      </c>
      <c r="P761" s="17">
        <v>1984.5</v>
      </c>
      <c r="Q761" s="17">
        <v>-0.3</v>
      </c>
      <c r="R761" s="17">
        <v>4482.5720000000001</v>
      </c>
      <c r="S761" s="17">
        <v>74.14</v>
      </c>
      <c r="T761" s="17">
        <v>5.6</v>
      </c>
      <c r="U761" s="17">
        <v>-0.14699999999999999</v>
      </c>
      <c r="V761" s="17">
        <v>1.643</v>
      </c>
      <c r="W761" s="17">
        <v>8851.5479300000006</v>
      </c>
      <c r="X761" s="17">
        <v>4698.5</v>
      </c>
      <c r="Y761" s="17">
        <v>28.271999999999998</v>
      </c>
      <c r="Z761" s="17">
        <v>-15.28</v>
      </c>
    </row>
    <row r="762" spans="1:26" x14ac:dyDescent="0.2">
      <c r="A762" s="27">
        <v>44518</v>
      </c>
      <c r="B762" s="17">
        <v>1216.5</v>
      </c>
      <c r="C762" s="14">
        <v>8.875</v>
      </c>
      <c r="D762" s="17">
        <v>444.29300000000001</v>
      </c>
      <c r="E762" s="17">
        <v>36.4</v>
      </c>
      <c r="F762" s="17">
        <v>111.5</v>
      </c>
      <c r="G762" s="17">
        <v>185.45</v>
      </c>
      <c r="H762" s="17">
        <v>127.515</v>
      </c>
      <c r="I762" s="17">
        <v>122.247</v>
      </c>
      <c r="J762" s="17">
        <v>3220</v>
      </c>
      <c r="K762" s="17">
        <v>215</v>
      </c>
      <c r="L762" s="17">
        <v>0.29249999999999998</v>
      </c>
      <c r="M762" s="17">
        <v>190.23</v>
      </c>
      <c r="N762" s="17">
        <v>321</v>
      </c>
      <c r="O762" s="17">
        <v>15035.5</v>
      </c>
      <c r="P762" s="17">
        <v>1972</v>
      </c>
      <c r="Q762" s="17">
        <v>-2.1539999999999999</v>
      </c>
      <c r="R762" s="17">
        <v>4638.8130000000001</v>
      </c>
      <c r="S762" s="17">
        <v>74.900000000000006</v>
      </c>
      <c r="T762" s="17">
        <v>5.9770000000000003</v>
      </c>
      <c r="U762" s="17">
        <v>-0.16950000000000001</v>
      </c>
      <c r="V762" s="17">
        <v>1.5</v>
      </c>
      <c r="W762" s="17">
        <v>8340.5312699999995</v>
      </c>
      <c r="X762" s="17">
        <v>4695.5</v>
      </c>
      <c r="Y762" s="17">
        <v>28.047000000000001</v>
      </c>
      <c r="Z762" s="17">
        <v>-15.365</v>
      </c>
    </row>
    <row r="763" spans="1:26" x14ac:dyDescent="0.2">
      <c r="A763" s="27">
        <v>44517</v>
      </c>
      <c r="B763" s="17">
        <v>1224.5</v>
      </c>
      <c r="C763" s="14">
        <v>8.5</v>
      </c>
      <c r="D763" s="17">
        <v>462.5</v>
      </c>
      <c r="E763" s="17">
        <v>33.381999999999998</v>
      </c>
      <c r="F763" s="17">
        <v>117.4</v>
      </c>
      <c r="G763" s="17">
        <v>179.68</v>
      </c>
      <c r="H763" s="17">
        <v>137.09800000000001</v>
      </c>
      <c r="I763" s="17">
        <v>118.752</v>
      </c>
      <c r="J763" s="17">
        <v>3420</v>
      </c>
      <c r="K763" s="17">
        <v>217.7</v>
      </c>
      <c r="L763" s="17">
        <v>0.28549999999999998</v>
      </c>
      <c r="M763" s="17">
        <v>186.47499999999999</v>
      </c>
      <c r="N763" s="17">
        <v>336.15001999999998</v>
      </c>
      <c r="O763" s="17">
        <v>14299</v>
      </c>
      <c r="P763" s="17">
        <v>1975.8</v>
      </c>
      <c r="Q763" s="17">
        <v>0.375</v>
      </c>
      <c r="R763" s="17">
        <v>4361.6899999999996</v>
      </c>
      <c r="S763" s="17">
        <v>74.400000000000006</v>
      </c>
      <c r="T763" s="17">
        <v>5.835</v>
      </c>
      <c r="U763" s="17">
        <v>-0.1777</v>
      </c>
      <c r="V763" s="17">
        <v>1.52</v>
      </c>
      <c r="W763" s="17">
        <v>8329.5449399999998</v>
      </c>
      <c r="X763" s="17">
        <v>4246.3999999999996</v>
      </c>
      <c r="Y763" s="17">
        <v>28.088000000000001</v>
      </c>
      <c r="Z763" s="17">
        <v>-15.25</v>
      </c>
    </row>
    <row r="764" spans="1:26" x14ac:dyDescent="0.2">
      <c r="A764" s="27">
        <v>44516</v>
      </c>
      <c r="B764" s="17">
        <v>1178.626</v>
      </c>
      <c r="C764" s="14">
        <v>8.2880000000000003</v>
      </c>
      <c r="D764" s="17">
        <v>446.72300000000001</v>
      </c>
      <c r="E764" s="17">
        <v>30.885000000000002</v>
      </c>
      <c r="F764" s="17">
        <v>118.12</v>
      </c>
      <c r="G764" s="17">
        <v>150.11699999999999</v>
      </c>
      <c r="H764" s="17">
        <v>142.32300000000001</v>
      </c>
      <c r="I764" s="17">
        <v>122.995</v>
      </c>
      <c r="J764" s="17">
        <v>3190</v>
      </c>
      <c r="K764" s="17">
        <v>210.9</v>
      </c>
      <c r="L764" s="17">
        <v>0.30330000000000001</v>
      </c>
      <c r="M764" s="17">
        <v>182.05</v>
      </c>
      <c r="N764" s="17">
        <v>309.51001000000002</v>
      </c>
      <c r="O764" s="17">
        <v>14370</v>
      </c>
      <c r="P764" s="17">
        <v>1904.5</v>
      </c>
      <c r="Q764" s="17">
        <v>0.128</v>
      </c>
      <c r="R764" s="17">
        <v>4313.3149999999996</v>
      </c>
      <c r="S764" s="17">
        <v>75.2</v>
      </c>
      <c r="T764" s="17">
        <v>5.2850000000000001</v>
      </c>
      <c r="U764" s="17">
        <v>-0.1648</v>
      </c>
      <c r="V764" s="17">
        <v>1.77</v>
      </c>
      <c r="W764" s="17">
        <v>7245.5609199999999</v>
      </c>
      <c r="X764" s="17">
        <v>4126.3999999999996</v>
      </c>
      <c r="Y764" s="17">
        <v>27.5</v>
      </c>
      <c r="Z764" s="17">
        <v>-14.948</v>
      </c>
    </row>
    <row r="765" spans="1:26" x14ac:dyDescent="0.2">
      <c r="A765" s="27">
        <v>44515</v>
      </c>
      <c r="B765" s="17">
        <v>1185.037</v>
      </c>
      <c r="C765" s="14">
        <v>7.75</v>
      </c>
      <c r="D765" s="17">
        <v>447</v>
      </c>
      <c r="E765" s="17">
        <v>29.545000000000002</v>
      </c>
      <c r="F765" s="17">
        <v>116</v>
      </c>
      <c r="G765" s="17">
        <v>145</v>
      </c>
      <c r="H765" s="17">
        <v>128.435</v>
      </c>
      <c r="I765" s="17">
        <v>141.75399999999999</v>
      </c>
      <c r="J765" s="17">
        <v>3050.5</v>
      </c>
      <c r="K765" s="17">
        <v>225</v>
      </c>
      <c r="L765" s="17">
        <v>0.2387</v>
      </c>
      <c r="M765" s="17">
        <v>184.005</v>
      </c>
      <c r="N765" s="17">
        <v>303.5</v>
      </c>
      <c r="O765" s="17">
        <v>14024</v>
      </c>
      <c r="P765" s="17">
        <v>1883.5</v>
      </c>
      <c r="Q765" s="17">
        <v>-0.501</v>
      </c>
      <c r="R765" s="17">
        <v>4130.3999999999996</v>
      </c>
      <c r="S765" s="17">
        <v>73.5</v>
      </c>
      <c r="T765" s="17">
        <v>4.87</v>
      </c>
      <c r="U765" s="17">
        <v>-0.17150000000000001</v>
      </c>
      <c r="V765" s="17">
        <v>1.59</v>
      </c>
      <c r="W765" s="17">
        <v>7950.9750700000004</v>
      </c>
      <c r="X765" s="17">
        <v>4006.9</v>
      </c>
      <c r="Y765" s="17">
        <v>27.09</v>
      </c>
      <c r="Z765" s="17">
        <v>-14.09</v>
      </c>
    </row>
    <row r="766" spans="1:26" x14ac:dyDescent="0.2">
      <c r="A766" s="27">
        <v>44512</v>
      </c>
      <c r="B766" s="17">
        <v>1186.5</v>
      </c>
      <c r="C766" s="14">
        <v>8.4220000000000006</v>
      </c>
      <c r="D766" s="17">
        <v>426</v>
      </c>
      <c r="E766" s="17">
        <v>29.65</v>
      </c>
      <c r="F766" s="17">
        <v>116.792</v>
      </c>
      <c r="G766" s="17">
        <v>141.25</v>
      </c>
      <c r="H766" s="17">
        <v>130.41800000000001</v>
      </c>
      <c r="I766" s="17">
        <v>165</v>
      </c>
      <c r="J766" s="17">
        <v>3017</v>
      </c>
      <c r="K766" s="17">
        <v>221.3</v>
      </c>
      <c r="L766" s="17">
        <v>0.2722</v>
      </c>
      <c r="M766" s="17">
        <v>182.72800000000001</v>
      </c>
      <c r="N766" s="17">
        <v>300.50116000000003</v>
      </c>
      <c r="O766" s="17">
        <v>14006.5</v>
      </c>
      <c r="P766" s="17">
        <v>1915.8</v>
      </c>
      <c r="Q766" s="17">
        <v>-1.835</v>
      </c>
      <c r="R766" s="17">
        <v>4068.5349999999999</v>
      </c>
      <c r="S766" s="17">
        <v>73.7</v>
      </c>
      <c r="T766" s="17">
        <v>4.82</v>
      </c>
      <c r="U766" s="17">
        <v>-0.1845</v>
      </c>
      <c r="V766" s="17">
        <v>1.77</v>
      </c>
      <c r="W766" s="17">
        <v>8130.49413</v>
      </c>
      <c r="X766" s="17">
        <v>4198.3</v>
      </c>
      <c r="Y766" s="17">
        <v>27.388000000000002</v>
      </c>
      <c r="Z766" s="17">
        <v>-13.8</v>
      </c>
    </row>
    <row r="767" spans="1:26" x14ac:dyDescent="0.2">
      <c r="A767" s="27">
        <v>44511</v>
      </c>
      <c r="B767" s="17">
        <v>1163.8309999999999</v>
      </c>
      <c r="C767" s="14">
        <v>7.3</v>
      </c>
      <c r="D767" s="17">
        <v>428.90499999999997</v>
      </c>
      <c r="E767" s="17">
        <v>28.943000000000001</v>
      </c>
      <c r="F767" s="17">
        <v>116.035</v>
      </c>
      <c r="G767" s="17">
        <v>143.4</v>
      </c>
      <c r="H767" s="17">
        <v>149.273</v>
      </c>
      <c r="I767" s="17">
        <v>88.754000000000005</v>
      </c>
      <c r="J767" s="17">
        <v>3032.5</v>
      </c>
      <c r="K767" s="17">
        <v>230</v>
      </c>
      <c r="L767" s="17">
        <v>0.3468</v>
      </c>
      <c r="M767" s="17">
        <v>159.41999999999999</v>
      </c>
      <c r="N767" s="17">
        <v>301.58429000000001</v>
      </c>
      <c r="O767" s="17">
        <v>13857.5</v>
      </c>
      <c r="P767" s="17">
        <v>1901.5</v>
      </c>
      <c r="Q767" s="17">
        <v>-0.85499999999999998</v>
      </c>
      <c r="R767" s="17">
        <v>4159.22</v>
      </c>
      <c r="S767" s="17">
        <v>75.2</v>
      </c>
      <c r="T767" s="17">
        <v>5.0750000000000002</v>
      </c>
      <c r="U767" s="17">
        <v>-0.1585</v>
      </c>
      <c r="V767" s="17">
        <v>1.9650000000000001</v>
      </c>
      <c r="W767" s="17">
        <v>7962.2660900000001</v>
      </c>
      <c r="X767" s="17">
        <v>4248.3999999999996</v>
      </c>
      <c r="Y767" s="17">
        <v>27.355</v>
      </c>
      <c r="Z767" s="17">
        <v>-14.06</v>
      </c>
    </row>
    <row r="768" spans="1:26" x14ac:dyDescent="0.2">
      <c r="A768" s="27">
        <v>44510</v>
      </c>
      <c r="B768" s="17">
        <v>1198.9559999999999</v>
      </c>
      <c r="C768" s="14">
        <v>7.8179999999999996</v>
      </c>
      <c r="D768" s="17">
        <v>445.53</v>
      </c>
      <c r="E768" s="17">
        <v>29.712</v>
      </c>
      <c r="F768" s="17">
        <v>117.575</v>
      </c>
      <c r="G768" s="17">
        <v>129.5</v>
      </c>
      <c r="H768" s="17">
        <v>140.41999999999999</v>
      </c>
      <c r="I768" s="17">
        <v>185.995</v>
      </c>
      <c r="J768" s="17">
        <v>3151.25</v>
      </c>
      <c r="K768" s="17">
        <v>225</v>
      </c>
      <c r="L768" s="17">
        <v>0.34200000000000003</v>
      </c>
      <c r="M768" s="17">
        <v>158.66</v>
      </c>
      <c r="N768" s="17">
        <v>308.565</v>
      </c>
      <c r="O768" s="17">
        <v>13700.5</v>
      </c>
      <c r="P768" s="17">
        <v>1881</v>
      </c>
      <c r="Q768" s="17">
        <v>-1.4950000000000001</v>
      </c>
      <c r="R768" s="17">
        <v>3989.5</v>
      </c>
      <c r="S768" s="17">
        <v>79.3</v>
      </c>
      <c r="T768" s="17">
        <v>5.07</v>
      </c>
      <c r="U768" s="17">
        <v>-0.16500000000000001</v>
      </c>
      <c r="V768" s="17">
        <v>1.97</v>
      </c>
      <c r="W768" s="17">
        <v>8131.5629799999997</v>
      </c>
      <c r="X768" s="17">
        <v>3861.5</v>
      </c>
      <c r="Y768" s="17">
        <v>27.978000000000002</v>
      </c>
      <c r="Z768" s="17">
        <v>-14.132</v>
      </c>
    </row>
    <row r="769" spans="1:26" x14ac:dyDescent="0.2">
      <c r="A769" s="27">
        <v>44509</v>
      </c>
      <c r="B769" s="17">
        <v>1165.5</v>
      </c>
      <c r="C769" s="14">
        <v>8.3450000000000006</v>
      </c>
      <c r="D769" s="17">
        <v>457.5</v>
      </c>
      <c r="E769" s="17">
        <v>28.756</v>
      </c>
      <c r="F769" s="17">
        <v>115.65</v>
      </c>
      <c r="G769" s="17">
        <v>125.925</v>
      </c>
      <c r="H769" s="17">
        <v>134.553</v>
      </c>
      <c r="I769" s="17">
        <v>180.249</v>
      </c>
      <c r="J769" s="17">
        <v>3155</v>
      </c>
      <c r="K769" s="17">
        <v>222.5</v>
      </c>
      <c r="L769" s="17">
        <v>0.30099999999999999</v>
      </c>
      <c r="M769" s="17">
        <v>147.26</v>
      </c>
      <c r="N769" s="17">
        <v>310.74624999999997</v>
      </c>
      <c r="O769" s="17">
        <v>13480.8</v>
      </c>
      <c r="P769" s="17">
        <v>1814.4</v>
      </c>
      <c r="Q769" s="17">
        <v>-1.88</v>
      </c>
      <c r="R769" s="17">
        <v>3818.518</v>
      </c>
      <c r="S769" s="17">
        <v>79.8</v>
      </c>
      <c r="T769" s="17">
        <v>4.57</v>
      </c>
      <c r="U769" s="17">
        <v>-0.185</v>
      </c>
      <c r="V769" s="17">
        <v>1.91</v>
      </c>
      <c r="W769" s="17">
        <v>7960.0527099999999</v>
      </c>
      <c r="X769" s="17">
        <v>3911.6</v>
      </c>
      <c r="Y769" s="17">
        <v>27.989000000000001</v>
      </c>
      <c r="Z769" s="17">
        <v>-13.74</v>
      </c>
    </row>
    <row r="770" spans="1:26" x14ac:dyDescent="0.2">
      <c r="A770" s="27">
        <v>44508</v>
      </c>
      <c r="B770" s="17">
        <v>1184.9739999999999</v>
      </c>
      <c r="C770" s="14">
        <v>8.6750000000000007</v>
      </c>
      <c r="D770" s="17">
        <v>456.24</v>
      </c>
      <c r="E770" s="17">
        <v>29.25</v>
      </c>
      <c r="F770" s="17">
        <v>111.94</v>
      </c>
      <c r="G770" s="17">
        <v>117.12</v>
      </c>
      <c r="H770" s="17">
        <v>134.33600000000001</v>
      </c>
      <c r="I770" s="17">
        <v>183.249</v>
      </c>
      <c r="J770" s="17">
        <v>3076.25</v>
      </c>
      <c r="K770" s="17">
        <v>215</v>
      </c>
      <c r="L770" s="17">
        <v>0.33629999999999999</v>
      </c>
      <c r="M770" s="17">
        <v>142.47999999999999</v>
      </c>
      <c r="N770" s="17">
        <v>355.5</v>
      </c>
      <c r="O770" s="17">
        <v>13497.8</v>
      </c>
      <c r="P770" s="17">
        <v>1786.8</v>
      </c>
      <c r="Q770" s="17">
        <v>-0.69399999999999995</v>
      </c>
      <c r="R770" s="17">
        <v>3855.7550000000001</v>
      </c>
      <c r="S770" s="17">
        <v>81.7</v>
      </c>
      <c r="T770" s="17">
        <v>4.22</v>
      </c>
      <c r="U770" s="17">
        <v>-0.1545</v>
      </c>
      <c r="V770" s="17">
        <v>2.0699999999999998</v>
      </c>
      <c r="W770" s="17">
        <v>7240.5247900000004</v>
      </c>
      <c r="X770" s="17">
        <v>3903.9</v>
      </c>
      <c r="Y770" s="17">
        <v>27.088000000000001</v>
      </c>
      <c r="Z770" s="17">
        <v>-13.49</v>
      </c>
    </row>
    <row r="771" spans="1:26" x14ac:dyDescent="0.2">
      <c r="A771" s="27">
        <v>44505</v>
      </c>
      <c r="B771" s="17">
        <v>1172.73</v>
      </c>
      <c r="C771" s="14">
        <v>8.6</v>
      </c>
      <c r="D771" s="17">
        <v>452</v>
      </c>
      <c r="E771" s="17">
        <v>30.585000000000001</v>
      </c>
      <c r="F771" s="17">
        <v>114.027</v>
      </c>
      <c r="G771" s="17">
        <v>119.965</v>
      </c>
      <c r="H771" s="17">
        <v>147.035</v>
      </c>
      <c r="I771" s="17">
        <v>163.50299999999999</v>
      </c>
      <c r="J771" s="17">
        <v>3060</v>
      </c>
      <c r="K771" s="17">
        <v>210</v>
      </c>
      <c r="L771" s="17">
        <v>0.44230000000000003</v>
      </c>
      <c r="M771" s="17">
        <v>140.94999999999999</v>
      </c>
      <c r="N771" s="17">
        <v>348.70483000000002</v>
      </c>
      <c r="O771" s="17">
        <v>13561.8</v>
      </c>
      <c r="P771" s="17">
        <v>1861.4</v>
      </c>
      <c r="Q771" s="17">
        <v>3.016</v>
      </c>
      <c r="R771" s="17">
        <v>4018.3380000000002</v>
      </c>
      <c r="S771" s="17">
        <v>83</v>
      </c>
      <c r="T771" s="17">
        <v>4.5250000000000004</v>
      </c>
      <c r="U771" s="17">
        <v>-0.13700000000000001</v>
      </c>
      <c r="V771" s="17">
        <v>2.04</v>
      </c>
      <c r="W771" s="17">
        <v>8848.7256600000001</v>
      </c>
      <c r="X771" s="17">
        <v>4023.2</v>
      </c>
      <c r="Y771" s="17">
        <v>26.771999999999998</v>
      </c>
      <c r="Z771" s="17">
        <v>-13.3</v>
      </c>
    </row>
    <row r="772" spans="1:26" x14ac:dyDescent="0.2">
      <c r="A772" s="27">
        <v>44504</v>
      </c>
      <c r="B772" s="17">
        <v>1194.885</v>
      </c>
      <c r="C772" s="14">
        <v>8.75</v>
      </c>
      <c r="D772" s="17">
        <v>453.48500000000001</v>
      </c>
      <c r="E772" s="17">
        <v>30.248999999999999</v>
      </c>
      <c r="F772" s="17">
        <v>106.747</v>
      </c>
      <c r="G772" s="17">
        <v>116.01</v>
      </c>
      <c r="H772" s="17">
        <v>153.953</v>
      </c>
      <c r="I772" s="17">
        <v>184.245</v>
      </c>
      <c r="J772" s="17">
        <v>3045</v>
      </c>
      <c r="K772" s="17">
        <v>215</v>
      </c>
      <c r="L772" s="17">
        <v>0.48520000000000002</v>
      </c>
      <c r="M772" s="17">
        <v>139.13300000000001</v>
      </c>
      <c r="N772" s="17">
        <v>340.67498999999998</v>
      </c>
      <c r="O772" s="17">
        <v>13500</v>
      </c>
      <c r="P772" s="17">
        <v>1813</v>
      </c>
      <c r="Q772" s="17">
        <v>1.992</v>
      </c>
      <c r="R772" s="17">
        <v>4056.683</v>
      </c>
      <c r="S772" s="17">
        <v>84</v>
      </c>
      <c r="T772" s="17">
        <v>4.8550000000000004</v>
      </c>
      <c r="U772" s="17">
        <v>-0.111</v>
      </c>
      <c r="V772" s="17">
        <v>2.2509999999999999</v>
      </c>
      <c r="W772" s="17">
        <v>8157.5019499999999</v>
      </c>
      <c r="X772" s="17">
        <v>3957.9</v>
      </c>
      <c r="Y772" s="17">
        <v>26.771999999999998</v>
      </c>
      <c r="Z772" s="17">
        <v>-13.09</v>
      </c>
    </row>
    <row r="773" spans="1:26" x14ac:dyDescent="0.2">
      <c r="A773" s="27">
        <v>44503</v>
      </c>
      <c r="B773" s="17">
        <v>1181.337</v>
      </c>
      <c r="C773" s="14">
        <v>8.9450000000000003</v>
      </c>
      <c r="D773" s="17">
        <v>475.55500000000001</v>
      </c>
      <c r="E773" s="17">
        <v>27.824000000000002</v>
      </c>
      <c r="F773" s="17">
        <v>85.2</v>
      </c>
      <c r="G773" s="17">
        <v>115.685</v>
      </c>
      <c r="H773" s="17">
        <v>143.79499999999999</v>
      </c>
      <c r="I773" s="17">
        <v>166.49700000000001</v>
      </c>
      <c r="J773" s="17">
        <v>3148.125</v>
      </c>
      <c r="K773" s="17">
        <v>205</v>
      </c>
      <c r="L773" s="17">
        <v>0.37080000000000002</v>
      </c>
      <c r="M773" s="17">
        <v>133.25</v>
      </c>
      <c r="N773" s="17">
        <v>335.96136000000001</v>
      </c>
      <c r="O773" s="17">
        <v>13600.5</v>
      </c>
      <c r="P773" s="17">
        <v>1837.5</v>
      </c>
      <c r="Q773" s="17">
        <v>2.3460000000000001</v>
      </c>
      <c r="R773" s="17">
        <v>3983.25</v>
      </c>
      <c r="S773" s="17">
        <v>81.45</v>
      </c>
      <c r="T773" s="17">
        <v>4.8449999999999998</v>
      </c>
      <c r="U773" s="17">
        <v>-0.111</v>
      </c>
      <c r="V773" s="17">
        <v>2.2509999999999999</v>
      </c>
      <c r="W773" s="17">
        <v>8452.4541300000001</v>
      </c>
      <c r="X773" s="17">
        <v>3890</v>
      </c>
      <c r="Y773" s="17">
        <v>27.324999999999999</v>
      </c>
      <c r="Z773" s="17">
        <v>-13.51</v>
      </c>
    </row>
    <row r="774" spans="1:26" x14ac:dyDescent="0.2">
      <c r="A774" s="27">
        <v>44502</v>
      </c>
      <c r="B774" s="17">
        <v>1200.499</v>
      </c>
      <c r="C774" s="14">
        <v>9.125</v>
      </c>
      <c r="D774" s="17">
        <v>462.64</v>
      </c>
      <c r="E774" s="17">
        <v>26.071999999999999</v>
      </c>
      <c r="F774" s="17">
        <v>83.96</v>
      </c>
      <c r="G774" s="17">
        <v>123.66500000000001</v>
      </c>
      <c r="H774" s="17">
        <v>135.65299999999999</v>
      </c>
      <c r="I774" s="17">
        <v>161.5</v>
      </c>
      <c r="J774" s="17">
        <v>3054</v>
      </c>
      <c r="K774" s="17">
        <v>157.5</v>
      </c>
      <c r="L774" s="17">
        <v>0.30649999999999999</v>
      </c>
      <c r="M774" s="17">
        <v>99.135000000000005</v>
      </c>
      <c r="N774" s="17">
        <v>324.41793999999999</v>
      </c>
      <c r="O774" s="17">
        <v>13457.5</v>
      </c>
      <c r="P774" s="17">
        <v>1813.2</v>
      </c>
      <c r="Q774" s="17">
        <v>4.55</v>
      </c>
      <c r="R774" s="17">
        <v>4128.7420000000002</v>
      </c>
      <c r="S774" s="17">
        <v>81.835999999999999</v>
      </c>
      <c r="T774" s="17">
        <v>5.1719999999999997</v>
      </c>
      <c r="U774" s="17">
        <v>-0.124</v>
      </c>
      <c r="V774" s="17">
        <v>2.2509999999999999</v>
      </c>
      <c r="W774" s="17">
        <v>8415.9853800000001</v>
      </c>
      <c r="X774" s="17">
        <v>4008.4</v>
      </c>
      <c r="Y774" s="17">
        <v>26.622</v>
      </c>
      <c r="Z774" s="17">
        <v>-13.11</v>
      </c>
    </row>
    <row r="775" spans="1:26" x14ac:dyDescent="0.2">
      <c r="A775" s="27">
        <v>44501</v>
      </c>
      <c r="B775" s="17">
        <v>1201.75</v>
      </c>
      <c r="C775" s="14">
        <v>9.1999999999999993</v>
      </c>
      <c r="D775" s="17">
        <v>495.5</v>
      </c>
      <c r="E775" s="17">
        <v>25.25</v>
      </c>
      <c r="F775" s="17">
        <v>83.912000000000006</v>
      </c>
      <c r="G775" s="17">
        <v>122.5</v>
      </c>
      <c r="H775" s="17">
        <v>143.51300000000001</v>
      </c>
      <c r="I775" s="17">
        <v>153.24600000000001</v>
      </c>
      <c r="J775" s="17">
        <v>3065</v>
      </c>
      <c r="K775" s="17">
        <v>157.5</v>
      </c>
      <c r="L775" s="17">
        <v>0.33200000000000002</v>
      </c>
      <c r="M775" s="17">
        <v>91.387</v>
      </c>
      <c r="N775" s="17">
        <v>316</v>
      </c>
      <c r="O775" s="17">
        <v>13495.8</v>
      </c>
      <c r="P775" s="17">
        <v>1829</v>
      </c>
      <c r="Q775" s="17">
        <v>5.4260000000000002</v>
      </c>
      <c r="R775" s="17">
        <v>4161.59</v>
      </c>
      <c r="S775" s="17">
        <v>88.200999999999993</v>
      </c>
      <c r="T775" s="17">
        <v>5.3049999999999997</v>
      </c>
      <c r="U775" s="17">
        <v>-0.13950000000000001</v>
      </c>
      <c r="V775" s="17">
        <v>2.2509999999999999</v>
      </c>
      <c r="W775" s="17">
        <v>8636.4756400000006</v>
      </c>
      <c r="X775" s="17">
        <v>3843.2</v>
      </c>
      <c r="Y775" s="17">
        <v>26.75</v>
      </c>
      <c r="Z775" s="17">
        <v>-13.122</v>
      </c>
    </row>
    <row r="776" spans="1:26" x14ac:dyDescent="0.2">
      <c r="A776" s="27">
        <v>44498</v>
      </c>
      <c r="B776" s="17">
        <v>1177.9670000000001</v>
      </c>
      <c r="C776" s="14">
        <v>9.2970000000000006</v>
      </c>
      <c r="D776" s="17">
        <v>508.5</v>
      </c>
      <c r="E776" s="17">
        <v>24.25</v>
      </c>
      <c r="F776" s="17">
        <v>81.349999999999994</v>
      </c>
      <c r="G776" s="17">
        <v>123.2</v>
      </c>
      <c r="H776" s="17">
        <v>137.37</v>
      </c>
      <c r="I776" s="17">
        <v>190.001</v>
      </c>
      <c r="J776" s="17">
        <v>3020</v>
      </c>
      <c r="K776" s="17">
        <v>157.5</v>
      </c>
      <c r="L776" s="17">
        <v>0.3382</v>
      </c>
      <c r="M776" s="17">
        <v>90.004999999999995</v>
      </c>
      <c r="N776" s="17">
        <v>301.5</v>
      </c>
      <c r="O776" s="17">
        <v>13470</v>
      </c>
      <c r="P776" s="17">
        <v>1812.3</v>
      </c>
      <c r="Q776" s="17">
        <v>4.1459999999999999</v>
      </c>
      <c r="R776" s="17">
        <v>4336</v>
      </c>
      <c r="S776" s="17">
        <v>88.02</v>
      </c>
      <c r="T776" s="17">
        <v>5.3760000000000003</v>
      </c>
      <c r="U776" s="17">
        <v>-0.19040000000000001</v>
      </c>
      <c r="V776" s="17">
        <v>2.25</v>
      </c>
      <c r="W776" s="17">
        <v>6304.9328800000003</v>
      </c>
      <c r="X776" s="17">
        <v>4098</v>
      </c>
      <c r="Y776" s="17">
        <v>26.782</v>
      </c>
      <c r="Z776" s="17">
        <v>-12.85</v>
      </c>
    </row>
    <row r="777" spans="1:26" x14ac:dyDescent="0.2">
      <c r="A777" s="27">
        <v>44497</v>
      </c>
      <c r="B777" s="17">
        <v>1155.6479999999999</v>
      </c>
      <c r="C777" s="14">
        <v>8.65</v>
      </c>
      <c r="D777" s="17">
        <v>498.38499999999999</v>
      </c>
      <c r="E777" s="17">
        <v>24.55</v>
      </c>
      <c r="F777" s="17">
        <v>79</v>
      </c>
      <c r="G777" s="17">
        <v>119.375</v>
      </c>
      <c r="H777" s="17">
        <v>137.048</v>
      </c>
      <c r="I777" s="17">
        <v>172.49600000000001</v>
      </c>
      <c r="J777" s="17">
        <v>2972.5</v>
      </c>
      <c r="K777" s="17">
        <v>152.5</v>
      </c>
      <c r="L777" s="17">
        <v>0.41699999999999998</v>
      </c>
      <c r="M777" s="17">
        <v>77.31</v>
      </c>
      <c r="N777" s="17">
        <v>298.5</v>
      </c>
      <c r="O777" s="17">
        <v>13705.5</v>
      </c>
      <c r="P777" s="17">
        <v>1785.5</v>
      </c>
      <c r="Q777" s="17">
        <v>5</v>
      </c>
      <c r="R777" s="17">
        <v>4313.9870000000001</v>
      </c>
      <c r="S777" s="17">
        <v>78.662000000000006</v>
      </c>
      <c r="T777" s="17">
        <v>5.4</v>
      </c>
      <c r="U777" s="17">
        <v>-0.1842</v>
      </c>
      <c r="V777" s="17">
        <v>2.3199999999999998</v>
      </c>
      <c r="W777" s="17">
        <v>8473.5879199999999</v>
      </c>
      <c r="X777" s="17">
        <v>4273.8</v>
      </c>
      <c r="Y777" s="17">
        <v>27.585000000000001</v>
      </c>
      <c r="Z777" s="17">
        <v>-14.26</v>
      </c>
    </row>
    <row r="778" spans="1:26" x14ac:dyDescent="0.2">
      <c r="A778" s="27">
        <v>44496</v>
      </c>
      <c r="B778" s="17">
        <v>1130.5</v>
      </c>
      <c r="C778" s="14">
        <v>8.35</v>
      </c>
      <c r="D778" s="17">
        <v>456.5</v>
      </c>
      <c r="E778" s="17">
        <v>23.173999999999999</v>
      </c>
      <c r="F778" s="17">
        <v>79.3</v>
      </c>
      <c r="G778" s="17">
        <v>123.11</v>
      </c>
      <c r="H778" s="17">
        <v>143.238</v>
      </c>
      <c r="I778" s="17">
        <v>142.50299999999999</v>
      </c>
      <c r="J778" s="17">
        <v>3015</v>
      </c>
      <c r="K778" s="17">
        <v>150</v>
      </c>
      <c r="L778" s="17">
        <v>0.42</v>
      </c>
      <c r="M778" s="17">
        <v>70.504999999999995</v>
      </c>
      <c r="N778" s="17">
        <v>305.80498999999998</v>
      </c>
      <c r="O778" s="17">
        <v>13122.5</v>
      </c>
      <c r="P778" s="17">
        <v>1803</v>
      </c>
      <c r="Q778" s="17">
        <v>4.9000000000000004</v>
      </c>
      <c r="R778" s="17">
        <v>4439.875</v>
      </c>
      <c r="S778" s="17">
        <v>84.682000000000002</v>
      </c>
      <c r="T778" s="17">
        <v>4.9569999999999999</v>
      </c>
      <c r="U778" s="17">
        <v>-0.17180000000000001</v>
      </c>
      <c r="V778" s="17">
        <v>2.1349999999999998</v>
      </c>
      <c r="W778" s="17">
        <v>7752.9911599999996</v>
      </c>
      <c r="X778" s="17">
        <v>4098.3</v>
      </c>
      <c r="Y778" s="17">
        <v>27.57</v>
      </c>
      <c r="Z778" s="17">
        <v>-14</v>
      </c>
    </row>
    <row r="779" spans="1:26" x14ac:dyDescent="0.2">
      <c r="A779" s="27">
        <v>44495</v>
      </c>
      <c r="B779" s="17">
        <v>1143.204</v>
      </c>
      <c r="C779" s="14">
        <v>7.3949999999999996</v>
      </c>
      <c r="D779" s="17">
        <v>462.02499999999998</v>
      </c>
      <c r="E779" s="17">
        <v>23.125</v>
      </c>
      <c r="F779" s="17">
        <v>76.900000000000006</v>
      </c>
      <c r="G779" s="17">
        <v>125.91500000000001</v>
      </c>
      <c r="H779" s="17">
        <v>119.423</v>
      </c>
      <c r="I779" s="17">
        <v>182.25200000000001</v>
      </c>
      <c r="J779" s="17">
        <v>2993</v>
      </c>
      <c r="K779" s="17">
        <v>160</v>
      </c>
      <c r="L779" s="17">
        <v>0.35770000000000002</v>
      </c>
      <c r="M779" s="17">
        <v>69.548000000000002</v>
      </c>
      <c r="N779" s="17">
        <v>294.08999999999997</v>
      </c>
      <c r="O779" s="17">
        <v>13016.5</v>
      </c>
      <c r="P779" s="17">
        <v>1752.3</v>
      </c>
      <c r="Q779" s="17">
        <v>3.4209999999999998</v>
      </c>
      <c r="R779" s="17">
        <v>4435</v>
      </c>
      <c r="S779" s="17">
        <v>84.052999999999997</v>
      </c>
      <c r="T779" s="17">
        <v>5.34</v>
      </c>
      <c r="U779" s="17">
        <v>-0.21199999999999999</v>
      </c>
      <c r="V779" s="17">
        <v>1.97</v>
      </c>
      <c r="W779" s="17">
        <v>7684.0219100000004</v>
      </c>
      <c r="X779" s="17">
        <v>4098.5</v>
      </c>
      <c r="Y779" s="17">
        <v>27.408999999999999</v>
      </c>
      <c r="Z779" s="17">
        <v>-13.89</v>
      </c>
    </row>
    <row r="780" spans="1:26" x14ac:dyDescent="0.2">
      <c r="A780" s="27">
        <v>44494</v>
      </c>
      <c r="B780" s="17">
        <v>1108.175</v>
      </c>
      <c r="C780" s="14">
        <v>8.1349999999999998</v>
      </c>
      <c r="D780" s="17">
        <v>466.5</v>
      </c>
      <c r="E780" s="17">
        <v>23.22</v>
      </c>
      <c r="F780" s="17">
        <v>72</v>
      </c>
      <c r="G780" s="17">
        <v>127.5</v>
      </c>
      <c r="H780" s="17">
        <v>133.08000000000001</v>
      </c>
      <c r="I780" s="17">
        <v>185.00800000000001</v>
      </c>
      <c r="J780" s="17">
        <v>3011.25</v>
      </c>
      <c r="K780" s="17">
        <v>142.5</v>
      </c>
      <c r="L780" s="17">
        <v>0.3947</v>
      </c>
      <c r="M780" s="17">
        <v>69.188000000000002</v>
      </c>
      <c r="N780" s="17">
        <v>301.5</v>
      </c>
      <c r="O780" s="17">
        <v>13067.3</v>
      </c>
      <c r="P780" s="17">
        <v>1764</v>
      </c>
      <c r="Q780" s="17">
        <v>4.25</v>
      </c>
      <c r="R780" s="17">
        <v>4422.8900000000003</v>
      </c>
      <c r="S780" s="17">
        <v>79.614999999999995</v>
      </c>
      <c r="T780" s="17">
        <v>5.6</v>
      </c>
      <c r="U780" s="17">
        <v>-0.16700000000000001</v>
      </c>
      <c r="V780" s="17">
        <v>1.9319999999999999</v>
      </c>
      <c r="W780" s="17">
        <v>7198.0286900000001</v>
      </c>
      <c r="X780" s="17">
        <v>3987.7</v>
      </c>
      <c r="Y780" s="17">
        <v>27.068000000000001</v>
      </c>
      <c r="Z780" s="17">
        <v>-13.25</v>
      </c>
    </row>
    <row r="781" spans="1:26" x14ac:dyDescent="0.2">
      <c r="A781" s="27">
        <v>44491</v>
      </c>
      <c r="B781" s="17">
        <v>1090.97</v>
      </c>
      <c r="C781" s="14">
        <v>8.35</v>
      </c>
      <c r="D781" s="17">
        <v>479.76499999999999</v>
      </c>
      <c r="E781" s="17">
        <v>23.670999999999999</v>
      </c>
      <c r="F781" s="17">
        <v>68.5</v>
      </c>
      <c r="G781" s="17">
        <v>127.53</v>
      </c>
      <c r="H781" s="17">
        <v>124.053</v>
      </c>
      <c r="I781" s="17">
        <v>181.751</v>
      </c>
      <c r="J781" s="17">
        <v>3050</v>
      </c>
      <c r="K781" s="17">
        <v>142.5</v>
      </c>
      <c r="L781" s="17">
        <v>0.43020000000000003</v>
      </c>
      <c r="M781" s="17">
        <v>69.742999999999995</v>
      </c>
      <c r="N781" s="17">
        <v>300.41629</v>
      </c>
      <c r="O781" s="17">
        <v>13080.8</v>
      </c>
      <c r="P781" s="17">
        <v>1804.5</v>
      </c>
      <c r="Q781" s="17">
        <v>7.2649999999999997</v>
      </c>
      <c r="R781" s="17">
        <v>4597.6570000000002</v>
      </c>
      <c r="S781" s="17">
        <v>82.97</v>
      </c>
      <c r="T781" s="17">
        <v>5.35</v>
      </c>
      <c r="U781" s="17">
        <v>-0.17929999999999999</v>
      </c>
      <c r="V781" s="17">
        <v>1.87</v>
      </c>
      <c r="W781" s="17">
        <v>7527.0087100000001</v>
      </c>
      <c r="X781" s="17">
        <v>3648.9</v>
      </c>
      <c r="Y781" s="17">
        <v>26.8</v>
      </c>
      <c r="Z781" s="17">
        <v>-12.702999999999999</v>
      </c>
    </row>
    <row r="782" spans="1:26" x14ac:dyDescent="0.2">
      <c r="A782" s="27">
        <v>44490</v>
      </c>
      <c r="B782" s="17">
        <v>1049.5</v>
      </c>
      <c r="C782" s="14">
        <v>8.5500000000000007</v>
      </c>
      <c r="D782" s="17">
        <v>486.52</v>
      </c>
      <c r="E782" s="17">
        <v>22.571999999999999</v>
      </c>
      <c r="F782" s="17">
        <v>68.382999999999996</v>
      </c>
      <c r="G782" s="17">
        <v>127.5</v>
      </c>
      <c r="H782" s="17">
        <v>129.10300000000001</v>
      </c>
      <c r="I782" s="17">
        <v>151.25299999999999</v>
      </c>
      <c r="J782" s="17">
        <v>3047.5</v>
      </c>
      <c r="K782" s="17">
        <v>140</v>
      </c>
      <c r="L782" s="17">
        <v>0.41349999999999998</v>
      </c>
      <c r="M782" s="17">
        <v>67.52</v>
      </c>
      <c r="N782" s="17">
        <v>302.98297000000002</v>
      </c>
      <c r="O782" s="17">
        <v>12812.5</v>
      </c>
      <c r="P782" s="17">
        <v>1773.3</v>
      </c>
      <c r="Q782" s="17">
        <v>6.5830000000000002</v>
      </c>
      <c r="R782" s="17">
        <v>4635.7629999999999</v>
      </c>
      <c r="S782" s="17">
        <v>78.494</v>
      </c>
      <c r="T782" s="17">
        <v>4.7350000000000003</v>
      </c>
      <c r="U782" s="17">
        <v>-0.17349999999999999</v>
      </c>
      <c r="V782" s="17">
        <v>1.83</v>
      </c>
      <c r="W782" s="17">
        <v>6374.97</v>
      </c>
      <c r="X782" s="17">
        <v>3648.9</v>
      </c>
      <c r="Y782" s="17">
        <v>26.35</v>
      </c>
      <c r="Z782" s="17">
        <v>-12.435</v>
      </c>
    </row>
    <row r="783" spans="1:26" x14ac:dyDescent="0.2">
      <c r="A783" s="27">
        <v>44489</v>
      </c>
      <c r="B783" s="17">
        <v>1009.274</v>
      </c>
      <c r="C783" s="14">
        <v>8.3800000000000008</v>
      </c>
      <c r="D783" s="17">
        <v>488</v>
      </c>
      <c r="E783" s="17">
        <v>22.555</v>
      </c>
      <c r="F783" s="17">
        <v>66.819999999999993</v>
      </c>
      <c r="G783" s="17">
        <v>122.23</v>
      </c>
      <c r="H783" s="17">
        <v>130.858</v>
      </c>
      <c r="I783" s="17">
        <v>109.997</v>
      </c>
      <c r="J783" s="17">
        <v>3077.5</v>
      </c>
      <c r="K783" s="17">
        <v>140</v>
      </c>
      <c r="L783" s="17">
        <v>0.40350000000000003</v>
      </c>
      <c r="M783" s="17">
        <v>71.643000000000001</v>
      </c>
      <c r="N783" s="17">
        <v>309.90499999999997</v>
      </c>
      <c r="O783" s="17">
        <v>12445</v>
      </c>
      <c r="P783" s="17">
        <v>1758</v>
      </c>
      <c r="Q783" s="17">
        <v>4.6870000000000003</v>
      </c>
      <c r="R783" s="17">
        <v>4746.4250000000002</v>
      </c>
      <c r="S783" s="17">
        <v>78.314999999999998</v>
      </c>
      <c r="T783" s="17">
        <v>4.18</v>
      </c>
      <c r="U783" s="17">
        <v>-0.1933</v>
      </c>
      <c r="V783" s="17">
        <v>1.677</v>
      </c>
      <c r="W783" s="17">
        <v>7099.9920599999996</v>
      </c>
      <c r="X783" s="17">
        <v>3598.7</v>
      </c>
      <c r="Y783" s="17">
        <v>26.655000000000001</v>
      </c>
      <c r="Z783" s="17">
        <v>-12.555</v>
      </c>
    </row>
    <row r="784" spans="1:26" x14ac:dyDescent="0.2">
      <c r="A784" s="27">
        <v>44488</v>
      </c>
      <c r="B784" s="17">
        <v>996.5</v>
      </c>
      <c r="C784" s="14">
        <v>9.0280000000000005</v>
      </c>
      <c r="D784" s="17">
        <v>489.18</v>
      </c>
      <c r="E784" s="17">
        <v>22.117000000000001</v>
      </c>
      <c r="F784" s="17">
        <v>64</v>
      </c>
      <c r="G784" s="17">
        <v>122</v>
      </c>
      <c r="H784" s="17">
        <v>117.485</v>
      </c>
      <c r="I784" s="17">
        <v>40.503</v>
      </c>
      <c r="J784" s="17">
        <v>3092</v>
      </c>
      <c r="K784" s="17">
        <v>140</v>
      </c>
      <c r="L784" s="17">
        <v>0.41699999999999998</v>
      </c>
      <c r="M784" s="17">
        <v>75.504999999999995</v>
      </c>
      <c r="N784" s="17">
        <v>306.45287999999999</v>
      </c>
      <c r="O784" s="17">
        <v>12475</v>
      </c>
      <c r="P784" s="17">
        <v>1785</v>
      </c>
      <c r="Q784" s="17">
        <v>4.8330000000000002</v>
      </c>
      <c r="R784" s="17">
        <v>4962</v>
      </c>
      <c r="S784" s="17">
        <v>76.52</v>
      </c>
      <c r="T784" s="17">
        <v>5.9</v>
      </c>
      <c r="U784" s="17">
        <v>-0.17299999999999999</v>
      </c>
      <c r="V784" s="17">
        <v>1.67</v>
      </c>
      <c r="W784" s="17">
        <v>6673.4319500000001</v>
      </c>
      <c r="X784" s="17">
        <v>3667.2</v>
      </c>
      <c r="Y784" s="17">
        <v>26.635000000000002</v>
      </c>
      <c r="Z784" s="17">
        <v>-12.72</v>
      </c>
    </row>
    <row r="785" spans="1:26" x14ac:dyDescent="0.2">
      <c r="A785" s="27">
        <v>44487</v>
      </c>
      <c r="B785" s="17">
        <v>958.5</v>
      </c>
      <c r="C785" s="14">
        <v>10.130000000000001</v>
      </c>
      <c r="D785" s="17">
        <v>493.5</v>
      </c>
      <c r="E785" s="17">
        <v>21.254999999999999</v>
      </c>
      <c r="F785" s="17">
        <v>64.099999999999994</v>
      </c>
      <c r="G785" s="17">
        <v>129.905</v>
      </c>
      <c r="H785" s="17">
        <v>112.66800000000001</v>
      </c>
      <c r="I785" s="17">
        <v>115.752</v>
      </c>
      <c r="J785" s="17">
        <v>3055</v>
      </c>
      <c r="K785" s="17">
        <v>135</v>
      </c>
      <c r="L785" s="17">
        <v>0.46450000000000002</v>
      </c>
      <c r="M785" s="17">
        <v>74.902000000000001</v>
      </c>
      <c r="N785" s="17">
        <v>305</v>
      </c>
      <c r="O785" s="17">
        <v>12505.3</v>
      </c>
      <c r="P785" s="17">
        <v>1840.5</v>
      </c>
      <c r="Q785" s="17">
        <v>5.75</v>
      </c>
      <c r="R785" s="17">
        <v>5035.5</v>
      </c>
      <c r="S785" s="17">
        <v>81.349999999999994</v>
      </c>
      <c r="T785" s="17">
        <v>4.0599999999999996</v>
      </c>
      <c r="U785" s="17">
        <v>-0.13250000000000001</v>
      </c>
      <c r="V785" s="17">
        <v>1.752</v>
      </c>
      <c r="W785" s="17">
        <v>7005.2347200000004</v>
      </c>
      <c r="X785" s="17">
        <v>3596.6</v>
      </c>
      <c r="Y785" s="17">
        <v>26.98</v>
      </c>
      <c r="Z785" s="17">
        <v>-13.45</v>
      </c>
    </row>
    <row r="786" spans="1:26" x14ac:dyDescent="0.2">
      <c r="A786" s="27">
        <v>44484</v>
      </c>
      <c r="B786" s="17">
        <v>951.5</v>
      </c>
      <c r="C786" s="14">
        <v>10.45</v>
      </c>
      <c r="D786" s="17">
        <v>488</v>
      </c>
      <c r="E786" s="17">
        <v>22.823</v>
      </c>
      <c r="F786" s="17">
        <v>63.39</v>
      </c>
      <c r="G786" s="17">
        <v>124.925</v>
      </c>
      <c r="H786" s="17">
        <v>111.971</v>
      </c>
      <c r="I786" s="17">
        <v>67.248000000000005</v>
      </c>
      <c r="J786" s="17">
        <v>2955</v>
      </c>
      <c r="K786" s="17">
        <v>135</v>
      </c>
      <c r="L786" s="17">
        <v>0.42520000000000002</v>
      </c>
      <c r="M786" s="17">
        <v>72.209999999999994</v>
      </c>
      <c r="N786" s="17">
        <v>333.05498999999998</v>
      </c>
      <c r="O786" s="17">
        <v>12421.8</v>
      </c>
      <c r="P786" s="17">
        <v>1818.4</v>
      </c>
      <c r="Q786" s="17">
        <v>4.6529999999999996</v>
      </c>
      <c r="R786" s="17">
        <v>4794.0150000000003</v>
      </c>
      <c r="S786" s="17">
        <v>74.674999999999997</v>
      </c>
      <c r="T786" s="17">
        <v>3.4350000000000001</v>
      </c>
      <c r="U786" s="17">
        <v>-0.14899999999999999</v>
      </c>
      <c r="V786" s="17">
        <v>1.7709999999999999</v>
      </c>
      <c r="W786" s="17">
        <v>6912.2317800000001</v>
      </c>
      <c r="X786" s="17">
        <v>3591.8</v>
      </c>
      <c r="Y786" s="17">
        <v>26.655000000000001</v>
      </c>
      <c r="Z786" s="17">
        <v>-13.185</v>
      </c>
    </row>
    <row r="787" spans="1:26" x14ac:dyDescent="0.2">
      <c r="A787" s="27">
        <v>44483</v>
      </c>
      <c r="B787" s="17">
        <v>962.5</v>
      </c>
      <c r="C787" s="14">
        <v>10.58</v>
      </c>
      <c r="D787" s="17">
        <v>489.66500000000002</v>
      </c>
      <c r="E787" s="17">
        <v>22.001999999999999</v>
      </c>
      <c r="F787" s="17">
        <v>63.707999999999998</v>
      </c>
      <c r="G787" s="17">
        <v>124.145</v>
      </c>
      <c r="H787" s="17">
        <v>128.34</v>
      </c>
      <c r="I787" s="17">
        <v>170.00200000000001</v>
      </c>
      <c r="J787" s="17">
        <v>2940</v>
      </c>
      <c r="K787" s="17">
        <v>120</v>
      </c>
      <c r="L787" s="17">
        <v>0.39900000000000002</v>
      </c>
      <c r="M787" s="17">
        <v>69.957999999999998</v>
      </c>
      <c r="N787" s="17">
        <v>339.80034999999998</v>
      </c>
      <c r="O787" s="17">
        <v>12902.5</v>
      </c>
      <c r="P787" s="17">
        <v>1837.8</v>
      </c>
      <c r="Q787" s="17">
        <v>2.0880000000000001</v>
      </c>
      <c r="R787" s="17">
        <v>5007.277</v>
      </c>
      <c r="S787" s="17">
        <v>77.2</v>
      </c>
      <c r="T787" s="17">
        <v>2.7050000000000001</v>
      </c>
      <c r="U787" s="17">
        <v>-0.14349999999999999</v>
      </c>
      <c r="V787" s="17">
        <v>1.875</v>
      </c>
      <c r="W787" s="17">
        <v>7797.2421400000003</v>
      </c>
      <c r="X787" s="17">
        <v>3591.8</v>
      </c>
      <c r="Y787" s="17">
        <v>26.100999999999999</v>
      </c>
      <c r="Z787" s="17">
        <v>-12.823</v>
      </c>
    </row>
    <row r="788" spans="1:26" x14ac:dyDescent="0.2">
      <c r="A788" s="27">
        <v>44482</v>
      </c>
      <c r="B788" s="17">
        <v>980.5</v>
      </c>
      <c r="C788" s="14">
        <v>9.8949999999999996</v>
      </c>
      <c r="D788" s="17">
        <v>514.5</v>
      </c>
      <c r="E788" s="17">
        <v>21.696000000000002</v>
      </c>
      <c r="F788" s="17">
        <v>66.8</v>
      </c>
      <c r="G788" s="17">
        <v>127.565</v>
      </c>
      <c r="H788" s="17">
        <v>135.523</v>
      </c>
      <c r="I788" s="17">
        <v>174.751</v>
      </c>
      <c r="J788" s="17">
        <v>3045</v>
      </c>
      <c r="K788" s="17">
        <v>120</v>
      </c>
      <c r="L788" s="17">
        <v>0.41949999999999998</v>
      </c>
      <c r="M788" s="17">
        <v>78.018000000000001</v>
      </c>
      <c r="N788" s="17">
        <v>289.62347</v>
      </c>
      <c r="O788" s="17">
        <v>12635.5</v>
      </c>
      <c r="P788" s="17">
        <v>1878.8</v>
      </c>
      <c r="Q788" s="17">
        <v>-1.5660000000000001</v>
      </c>
      <c r="R788" s="17">
        <v>4540.45</v>
      </c>
      <c r="S788" s="17">
        <v>77.8</v>
      </c>
      <c r="T788" s="17">
        <v>2.7050000000000001</v>
      </c>
      <c r="U788" s="17">
        <v>-0.14599999999999999</v>
      </c>
      <c r="V788" s="17">
        <v>1.93</v>
      </c>
      <c r="W788" s="17">
        <v>7122.2698899999996</v>
      </c>
      <c r="X788" s="17">
        <v>3598.6</v>
      </c>
      <c r="Y788" s="17">
        <v>26.393999999999998</v>
      </c>
      <c r="Z788" s="17">
        <v>-12.95</v>
      </c>
    </row>
    <row r="789" spans="1:26" x14ac:dyDescent="0.2">
      <c r="A789" s="27">
        <v>44481</v>
      </c>
      <c r="B789" s="17">
        <v>971.43299999999999</v>
      </c>
      <c r="C789" s="14">
        <v>9.7780000000000005</v>
      </c>
      <c r="D789" s="17">
        <v>523.20000000000005</v>
      </c>
      <c r="E789" s="17">
        <v>21.75</v>
      </c>
      <c r="F789" s="17">
        <v>63.93</v>
      </c>
      <c r="G789" s="17">
        <v>123.5</v>
      </c>
      <c r="H789" s="17">
        <v>131.20500000000001</v>
      </c>
      <c r="I789" s="17">
        <v>175.25200000000001</v>
      </c>
      <c r="J789" s="17">
        <v>2920</v>
      </c>
      <c r="K789" s="17">
        <v>155</v>
      </c>
      <c r="L789" s="17">
        <v>0.48049999999999998</v>
      </c>
      <c r="M789" s="17">
        <v>74.45</v>
      </c>
      <c r="N789" s="17">
        <v>276.26181000000003</v>
      </c>
      <c r="O789" s="17">
        <v>12590</v>
      </c>
      <c r="P789" s="17">
        <v>1902.3</v>
      </c>
      <c r="Q789" s="17">
        <v>1.534</v>
      </c>
      <c r="R789" s="17">
        <v>4567.5</v>
      </c>
      <c r="S789" s="17">
        <v>77.495000000000005</v>
      </c>
      <c r="T789" s="17">
        <v>2.8650000000000002</v>
      </c>
      <c r="U789" s="17">
        <v>-7.8299999999999995E-2</v>
      </c>
      <c r="V789" s="17">
        <v>1.835</v>
      </c>
      <c r="W789" s="17">
        <v>5904.9997300000005</v>
      </c>
      <c r="X789" s="17">
        <v>3900.6</v>
      </c>
      <c r="Y789" s="17">
        <v>25.555</v>
      </c>
      <c r="Z789" s="17">
        <v>-12.574999999999999</v>
      </c>
    </row>
    <row r="790" spans="1:26" x14ac:dyDescent="0.2">
      <c r="A790" s="27">
        <v>44480</v>
      </c>
      <c r="B790" s="17">
        <v>965.5</v>
      </c>
      <c r="C790" s="14">
        <v>9.3070000000000004</v>
      </c>
      <c r="D790" s="17">
        <v>523</v>
      </c>
      <c r="E790" s="17">
        <v>22.338000000000001</v>
      </c>
      <c r="F790" s="17">
        <v>60.5</v>
      </c>
      <c r="G790" s="17">
        <v>122</v>
      </c>
      <c r="H790" s="17">
        <v>135.72800000000001</v>
      </c>
      <c r="I790" s="17">
        <v>162.001</v>
      </c>
      <c r="J790" s="17">
        <v>2878.5</v>
      </c>
      <c r="K790" s="17">
        <v>155</v>
      </c>
      <c r="L790" s="17">
        <v>0.4582</v>
      </c>
      <c r="M790" s="17">
        <v>73.091999999999999</v>
      </c>
      <c r="N790" s="17">
        <v>254.47476</v>
      </c>
      <c r="O790" s="17">
        <v>12512</v>
      </c>
      <c r="P790" s="17">
        <v>1972.3</v>
      </c>
      <c r="Q790" s="17">
        <v>6.5679999999999996</v>
      </c>
      <c r="R790" s="17">
        <v>4537.55</v>
      </c>
      <c r="S790" s="17">
        <v>81.36</v>
      </c>
      <c r="T790" s="17">
        <v>2.59</v>
      </c>
      <c r="U790" s="17">
        <v>-7.0999999999999994E-2</v>
      </c>
      <c r="V790" s="17">
        <v>1.84</v>
      </c>
      <c r="W790" s="17">
        <v>7820.8168500000002</v>
      </c>
      <c r="X790" s="17">
        <v>4055.8</v>
      </c>
      <c r="Y790" s="17">
        <v>25.472000000000001</v>
      </c>
      <c r="Z790" s="17">
        <v>-12.638999999999999</v>
      </c>
    </row>
    <row r="791" spans="1:26" x14ac:dyDescent="0.2">
      <c r="A791" s="27">
        <v>44477</v>
      </c>
      <c r="B791" s="17">
        <v>960.5</v>
      </c>
      <c r="C791" s="14">
        <v>9.08</v>
      </c>
      <c r="D791" s="17">
        <v>497.95</v>
      </c>
      <c r="E791" s="17">
        <v>23.855</v>
      </c>
      <c r="F791" s="17">
        <v>57.45</v>
      </c>
      <c r="G791" s="17">
        <v>118.9</v>
      </c>
      <c r="H791" s="17">
        <v>140.565</v>
      </c>
      <c r="I791" s="17">
        <v>187.249</v>
      </c>
      <c r="J791" s="17">
        <v>2856.25</v>
      </c>
      <c r="K791" s="17">
        <v>155</v>
      </c>
      <c r="L791" s="17">
        <v>0.42449999999999999</v>
      </c>
      <c r="M791" s="17">
        <v>77</v>
      </c>
      <c r="N791" s="17">
        <v>250.03</v>
      </c>
      <c r="O791" s="17">
        <v>12490</v>
      </c>
      <c r="P791" s="17">
        <v>1949.3</v>
      </c>
      <c r="Q791" s="17">
        <v>7.9080000000000004</v>
      </c>
      <c r="R791" s="17">
        <v>4709.5349999999999</v>
      </c>
      <c r="S791" s="17">
        <v>77.3</v>
      </c>
      <c r="T791" s="17">
        <v>2.5550000000000002</v>
      </c>
      <c r="U791" s="17">
        <v>-6.7500000000000004E-2</v>
      </c>
      <c r="V791" s="17">
        <v>1.708</v>
      </c>
      <c r="W791" s="17">
        <v>8465.8818699999993</v>
      </c>
      <c r="X791" s="17">
        <v>4414.8999999999996</v>
      </c>
      <c r="Y791" s="17">
        <v>25.39</v>
      </c>
      <c r="Z791" s="17">
        <v>-11.952</v>
      </c>
    </row>
    <row r="792" spans="1:26" x14ac:dyDescent="0.2">
      <c r="A792" s="27">
        <v>44476</v>
      </c>
      <c r="B792" s="17">
        <v>957.5</v>
      </c>
      <c r="C792" s="14">
        <v>7.7380000000000004</v>
      </c>
      <c r="D792" s="17">
        <v>477.5</v>
      </c>
      <c r="E792" s="17">
        <v>23.2</v>
      </c>
      <c r="F792" s="17">
        <v>58</v>
      </c>
      <c r="G792" s="17">
        <v>119.17</v>
      </c>
      <c r="H792" s="17">
        <v>135.375</v>
      </c>
      <c r="I792" s="17">
        <v>145.50200000000001</v>
      </c>
      <c r="J792" s="17">
        <v>2830</v>
      </c>
      <c r="K792" s="17">
        <v>155</v>
      </c>
      <c r="L792" s="17">
        <v>0.41799999999999998</v>
      </c>
      <c r="M792" s="17">
        <v>69.122</v>
      </c>
      <c r="N792" s="17">
        <v>250.16539</v>
      </c>
      <c r="O792" s="17">
        <v>12860</v>
      </c>
      <c r="P792" s="17">
        <v>1935.5</v>
      </c>
      <c r="Q792" s="17">
        <v>7.0469999999999997</v>
      </c>
      <c r="R792" s="17">
        <v>4316.26</v>
      </c>
      <c r="S792" s="17">
        <v>78.367000000000004</v>
      </c>
      <c r="T792" s="17">
        <v>2.5950000000000002</v>
      </c>
      <c r="U792" s="17">
        <v>-8.2000000000000003E-2</v>
      </c>
      <c r="V792" s="17">
        <v>1.6439999999999999</v>
      </c>
      <c r="W792" s="17">
        <v>8191.9868200000001</v>
      </c>
      <c r="X792" s="17">
        <v>4515.3</v>
      </c>
      <c r="Y792" s="17">
        <v>25.045999999999999</v>
      </c>
      <c r="Z792" s="17">
        <v>-11.628</v>
      </c>
    </row>
    <row r="793" spans="1:26" x14ac:dyDescent="0.2">
      <c r="A793" s="27">
        <v>44475</v>
      </c>
      <c r="B793" s="17">
        <v>924.5</v>
      </c>
      <c r="C793" s="14">
        <v>7.1369999999999996</v>
      </c>
      <c r="D793" s="17">
        <v>483.36500000000001</v>
      </c>
      <c r="E793" s="17">
        <v>23.192</v>
      </c>
      <c r="F793" s="17">
        <v>60.445</v>
      </c>
      <c r="G793" s="17">
        <v>119.5</v>
      </c>
      <c r="H793" s="17">
        <v>161.048</v>
      </c>
      <c r="I793" s="17">
        <v>115.004</v>
      </c>
      <c r="J793" s="17">
        <v>2875</v>
      </c>
      <c r="K793" s="17">
        <v>170</v>
      </c>
      <c r="L793" s="17">
        <v>0.5343</v>
      </c>
      <c r="M793" s="17">
        <v>79.363</v>
      </c>
      <c r="N793" s="17">
        <v>255.09728999999999</v>
      </c>
      <c r="O793" s="17">
        <v>13070</v>
      </c>
      <c r="P793" s="17">
        <v>1967.5</v>
      </c>
      <c r="Q793" s="17">
        <v>8.2279999999999998</v>
      </c>
      <c r="R793" s="17">
        <v>4233.28</v>
      </c>
      <c r="S793" s="17">
        <v>78.8</v>
      </c>
      <c r="T793" s="17">
        <v>2.3319999999999999</v>
      </c>
      <c r="U793" s="17">
        <v>-9.4500000000000001E-2</v>
      </c>
      <c r="V793" s="17">
        <v>1.69</v>
      </c>
      <c r="W793" s="17">
        <v>8342.5146700000005</v>
      </c>
      <c r="X793" s="17">
        <v>4465.1000000000004</v>
      </c>
      <c r="Y793" s="17">
        <v>25.445</v>
      </c>
      <c r="Z793" s="17">
        <v>-11.984999999999999</v>
      </c>
    </row>
    <row r="794" spans="1:26" x14ac:dyDescent="0.2">
      <c r="A794" s="27">
        <v>44474</v>
      </c>
      <c r="B794" s="17">
        <v>918.5</v>
      </c>
      <c r="C794" s="14">
        <v>6.9749999999999996</v>
      </c>
      <c r="D794" s="17">
        <v>484</v>
      </c>
      <c r="E794" s="17">
        <v>23.082999999999998</v>
      </c>
      <c r="F794" s="17">
        <v>58.917000000000002</v>
      </c>
      <c r="G794" s="17">
        <v>114</v>
      </c>
      <c r="H794" s="17">
        <v>132.84800000000001</v>
      </c>
      <c r="I794" s="17">
        <v>157.251</v>
      </c>
      <c r="J794" s="17">
        <v>2745</v>
      </c>
      <c r="K794" s="17">
        <v>163</v>
      </c>
      <c r="L794" s="17">
        <v>0.50919999999999999</v>
      </c>
      <c r="M794" s="17">
        <v>31.71</v>
      </c>
      <c r="N794" s="17">
        <v>245.45357000000001</v>
      </c>
      <c r="O794" s="17">
        <v>13070</v>
      </c>
      <c r="P794" s="17">
        <v>1920</v>
      </c>
      <c r="Q794" s="17">
        <v>7.7750000000000004</v>
      </c>
      <c r="R794" s="17">
        <v>4234.027</v>
      </c>
      <c r="S794" s="17">
        <v>78.566999999999993</v>
      </c>
      <c r="T794" s="17">
        <v>2.36</v>
      </c>
      <c r="U794" s="17">
        <v>-0.11700000000000001</v>
      </c>
      <c r="V794" s="17">
        <v>1.653</v>
      </c>
      <c r="W794" s="17">
        <v>6971.0550300000004</v>
      </c>
      <c r="X794" s="17">
        <v>4408.1000000000004</v>
      </c>
      <c r="Y794" s="17">
        <v>24.84</v>
      </c>
      <c r="Z794" s="17">
        <v>-11.433</v>
      </c>
    </row>
    <row r="795" spans="1:26" x14ac:dyDescent="0.2">
      <c r="A795" s="27">
        <v>44473</v>
      </c>
      <c r="B795" s="17">
        <v>903.5</v>
      </c>
      <c r="C795" s="14">
        <v>6.98</v>
      </c>
      <c r="D795" s="17">
        <v>481</v>
      </c>
      <c r="E795" s="17">
        <v>22.821000000000002</v>
      </c>
      <c r="F795" s="17">
        <v>56.6</v>
      </c>
      <c r="G795" s="17">
        <v>103.02</v>
      </c>
      <c r="H795" s="17">
        <v>134.23500000000001</v>
      </c>
      <c r="I795" s="17">
        <v>183.001</v>
      </c>
      <c r="J795" s="17">
        <v>2758.75</v>
      </c>
      <c r="K795" s="17">
        <v>165</v>
      </c>
      <c r="L795" s="17">
        <v>0.46800000000000003</v>
      </c>
      <c r="M795" s="17">
        <v>27.805</v>
      </c>
      <c r="N795" s="17">
        <v>224.19149999999999</v>
      </c>
      <c r="O795" s="17">
        <v>13144.3</v>
      </c>
      <c r="P795" s="17">
        <v>1925.5</v>
      </c>
      <c r="Q795" s="17">
        <v>8.4589999999999996</v>
      </c>
      <c r="R795" s="17">
        <v>4271.2349999999997</v>
      </c>
      <c r="S795" s="17">
        <v>73.34</v>
      </c>
      <c r="T795" s="17">
        <v>2.25</v>
      </c>
      <c r="U795" s="17">
        <v>-0.1608</v>
      </c>
      <c r="V795" s="17">
        <v>1.7130000000000001</v>
      </c>
      <c r="W795" s="17">
        <v>6521.9128899999996</v>
      </c>
      <c r="X795" s="17">
        <v>4219.3999999999996</v>
      </c>
      <c r="Y795" s="17">
        <v>24.92</v>
      </c>
      <c r="Z795" s="17">
        <v>-11.427</v>
      </c>
    </row>
    <row r="796" spans="1:26" x14ac:dyDescent="0.2">
      <c r="A796" s="27">
        <v>44470</v>
      </c>
      <c r="B796" s="17">
        <v>874.34100000000001</v>
      </c>
      <c r="C796" s="14">
        <v>6.9630000000000001</v>
      </c>
      <c r="D796" s="17">
        <v>474.41</v>
      </c>
      <c r="E796" s="17">
        <v>23.722000000000001</v>
      </c>
      <c r="F796" s="17">
        <v>54.9</v>
      </c>
      <c r="G796" s="17">
        <v>103</v>
      </c>
      <c r="H796" s="17">
        <v>149.76300000000001</v>
      </c>
      <c r="I796" s="17">
        <v>160.74700000000001</v>
      </c>
      <c r="J796" s="17">
        <v>2725</v>
      </c>
      <c r="K796" s="17">
        <v>170</v>
      </c>
      <c r="L796" s="17">
        <v>0.46800000000000003</v>
      </c>
      <c r="M796" s="17">
        <v>20.23</v>
      </c>
      <c r="N796" s="17">
        <v>221.20911000000001</v>
      </c>
      <c r="O796" s="17">
        <v>13292</v>
      </c>
      <c r="P796" s="17">
        <v>1879.5</v>
      </c>
      <c r="Q796" s="17">
        <v>7.4329999999999998</v>
      </c>
      <c r="R796" s="17">
        <v>4277</v>
      </c>
      <c r="S796" s="17">
        <v>73.900000000000006</v>
      </c>
      <c r="T796" s="17">
        <v>2.6850000000000001</v>
      </c>
      <c r="U796" s="17">
        <v>-0.17</v>
      </c>
      <c r="V796" s="17">
        <v>1.55</v>
      </c>
      <c r="W796" s="17">
        <v>5339.9664599999996</v>
      </c>
      <c r="X796" s="17">
        <v>4217</v>
      </c>
      <c r="Y796" s="17">
        <v>24.81</v>
      </c>
      <c r="Z796" s="17">
        <v>-11.502000000000001</v>
      </c>
    </row>
    <row r="797" spans="1:26" x14ac:dyDescent="0.2">
      <c r="A797" s="27">
        <v>44469</v>
      </c>
      <c r="B797" s="17">
        <v>885.5</v>
      </c>
      <c r="C797" s="14">
        <v>6.8949999999999996</v>
      </c>
      <c r="D797" s="17">
        <v>474.16</v>
      </c>
      <c r="E797" s="17">
        <v>23.988</v>
      </c>
      <c r="F797" s="17">
        <v>53.875</v>
      </c>
      <c r="G797" s="17">
        <v>91.745000000000005</v>
      </c>
      <c r="H797" s="17">
        <v>147.88499999999999</v>
      </c>
      <c r="I797" s="17">
        <v>185.251</v>
      </c>
      <c r="J797" s="17">
        <v>2700</v>
      </c>
      <c r="K797" s="17">
        <v>165</v>
      </c>
      <c r="L797" s="17">
        <v>0.51200000000000001</v>
      </c>
      <c r="M797" s="17">
        <v>10.238</v>
      </c>
      <c r="N797" s="17">
        <v>212.13265999999999</v>
      </c>
      <c r="O797" s="17">
        <v>13578.5</v>
      </c>
      <c r="P797" s="17">
        <v>1942</v>
      </c>
      <c r="Q797" s="17">
        <v>8.69</v>
      </c>
      <c r="R797" s="17">
        <v>4407.75</v>
      </c>
      <c r="S797" s="17">
        <v>75.77</v>
      </c>
      <c r="T797" s="17">
        <v>2.7250000000000001</v>
      </c>
      <c r="U797" s="17">
        <v>-0.16819999999999999</v>
      </c>
      <c r="V797" s="17">
        <v>1.44</v>
      </c>
      <c r="W797" s="17">
        <v>7600.4037399999997</v>
      </c>
      <c r="X797" s="17">
        <v>4116.8999999999996</v>
      </c>
      <c r="Y797" s="17">
        <v>24.515000000000001</v>
      </c>
      <c r="Z797" s="17">
        <v>-11.51</v>
      </c>
    </row>
    <row r="798" spans="1:26" x14ac:dyDescent="0.2">
      <c r="A798" s="27">
        <v>44468</v>
      </c>
      <c r="B798" s="17">
        <v>893.5</v>
      </c>
      <c r="C798" s="14">
        <v>6.91</v>
      </c>
      <c r="D798" s="17">
        <v>452.5</v>
      </c>
      <c r="E798" s="17">
        <v>24.016999999999999</v>
      </c>
      <c r="F798" s="17">
        <v>38.51</v>
      </c>
      <c r="G798" s="17">
        <v>91</v>
      </c>
      <c r="H798" s="17">
        <v>147.22</v>
      </c>
      <c r="I798" s="17">
        <v>226.74600000000001</v>
      </c>
      <c r="J798" s="17">
        <v>2785</v>
      </c>
      <c r="K798" s="17">
        <v>144.9</v>
      </c>
      <c r="L798" s="17">
        <v>0.47</v>
      </c>
      <c r="M798" s="17">
        <v>-0.47799999999999998</v>
      </c>
      <c r="N798" s="17">
        <v>205.47501</v>
      </c>
      <c r="O798" s="17">
        <v>11962.8</v>
      </c>
      <c r="P798" s="17">
        <v>2001</v>
      </c>
      <c r="Q798" s="17">
        <v>9.9700000000000006</v>
      </c>
      <c r="R798" s="17">
        <v>4264.098</v>
      </c>
      <c r="S798" s="17">
        <v>76.3</v>
      </c>
      <c r="T798" s="17">
        <v>2.9</v>
      </c>
      <c r="U798" s="17">
        <v>-0.14630000000000001</v>
      </c>
      <c r="V798" s="17">
        <v>1.536</v>
      </c>
      <c r="W798" s="17">
        <v>6905.5950599999996</v>
      </c>
      <c r="X798" s="17">
        <v>4156.7</v>
      </c>
      <c r="Y798" s="17">
        <v>25.54</v>
      </c>
      <c r="Z798" s="17">
        <v>-12.05</v>
      </c>
    </row>
    <row r="799" spans="1:26" x14ac:dyDescent="0.2">
      <c r="A799" s="27">
        <v>44467</v>
      </c>
      <c r="B799" s="17">
        <v>895.5</v>
      </c>
      <c r="C799" s="14">
        <v>6.25</v>
      </c>
      <c r="D799" s="17">
        <v>452.29</v>
      </c>
      <c r="E799" s="17">
        <v>23.693999999999999</v>
      </c>
      <c r="F799" s="17">
        <v>61.18</v>
      </c>
      <c r="G799" s="17">
        <v>111</v>
      </c>
      <c r="H799" s="17">
        <v>141.37799999999999</v>
      </c>
      <c r="I799" s="17">
        <v>321.75099999999998</v>
      </c>
      <c r="J799" s="17">
        <v>2673.5</v>
      </c>
      <c r="K799" s="17">
        <v>135</v>
      </c>
      <c r="L799" s="17">
        <v>0.51649999999999996</v>
      </c>
      <c r="M799" s="17">
        <v>5.5</v>
      </c>
      <c r="N799" s="17">
        <v>212.25491</v>
      </c>
      <c r="O799" s="17">
        <v>11970</v>
      </c>
      <c r="P799" s="17">
        <v>1939</v>
      </c>
      <c r="Q799" s="17">
        <v>9.3049999999999997</v>
      </c>
      <c r="R799" s="17">
        <v>4350.5</v>
      </c>
      <c r="S799" s="17">
        <v>74.599999999999994</v>
      </c>
      <c r="T799" s="17">
        <v>3.13</v>
      </c>
      <c r="U799" s="17">
        <v>-0.13120000000000001</v>
      </c>
      <c r="V799" s="17">
        <v>1.4950000000000001</v>
      </c>
      <c r="W799" s="17">
        <v>5516.5104199999996</v>
      </c>
      <c r="X799" s="17">
        <v>4115</v>
      </c>
      <c r="Y799" s="17">
        <v>21.06</v>
      </c>
      <c r="Z799" s="17">
        <v>-7.12</v>
      </c>
    </row>
    <row r="800" spans="1:26" x14ac:dyDescent="0.2">
      <c r="A800" s="27">
        <v>44466</v>
      </c>
      <c r="B800" s="17">
        <v>879.12599999999998</v>
      </c>
      <c r="C800" s="14">
        <v>5.9749999999999996</v>
      </c>
      <c r="D800" s="17">
        <v>461.065</v>
      </c>
      <c r="E800" s="17">
        <v>23.722000000000001</v>
      </c>
      <c r="F800" s="17">
        <v>61.05</v>
      </c>
      <c r="G800" s="17">
        <v>111</v>
      </c>
      <c r="H800" s="17">
        <v>154.77000000000001</v>
      </c>
      <c r="I800" s="17">
        <v>124.497</v>
      </c>
      <c r="J800" s="17">
        <v>2560</v>
      </c>
      <c r="K800" s="17">
        <v>120</v>
      </c>
      <c r="L800" s="17">
        <v>0.57450000000000001</v>
      </c>
      <c r="M800" s="17">
        <v>4</v>
      </c>
      <c r="N800" s="17">
        <v>206</v>
      </c>
      <c r="O800" s="17">
        <v>11855.3</v>
      </c>
      <c r="P800" s="17">
        <v>1892.3</v>
      </c>
      <c r="Q800" s="17">
        <v>6.5549999999999997</v>
      </c>
      <c r="R800" s="17">
        <v>4447</v>
      </c>
      <c r="S800" s="17">
        <v>71.474000000000004</v>
      </c>
      <c r="T800" s="17">
        <v>3.05</v>
      </c>
      <c r="U800" s="17">
        <v>-0.15529999999999999</v>
      </c>
      <c r="V800" s="17">
        <v>1.4550000000000001</v>
      </c>
      <c r="W800" s="17">
        <v>6745.7586199999996</v>
      </c>
      <c r="X800" s="17">
        <v>3966.5</v>
      </c>
      <c r="Y800" s="17">
        <v>20.64</v>
      </c>
      <c r="Z800" s="17">
        <v>-6.98</v>
      </c>
    </row>
    <row r="801" spans="1:26" x14ac:dyDescent="0.2">
      <c r="A801" s="27">
        <v>44463</v>
      </c>
      <c r="B801" s="17">
        <v>858.18499999999995</v>
      </c>
      <c r="C801" s="14">
        <v>5.75</v>
      </c>
      <c r="D801" s="17">
        <v>478</v>
      </c>
      <c r="E801" s="17">
        <v>23.125</v>
      </c>
      <c r="F801" s="17">
        <v>60.024999999999999</v>
      </c>
      <c r="G801" s="17">
        <v>108.5</v>
      </c>
      <c r="H801" s="17">
        <v>143.423</v>
      </c>
      <c r="I801" s="17">
        <v>121.25</v>
      </c>
      <c r="J801" s="17">
        <v>2555</v>
      </c>
      <c r="K801" s="17">
        <v>120</v>
      </c>
      <c r="L801" s="17">
        <v>0.38629999999999998</v>
      </c>
      <c r="M801" s="17">
        <v>2.34</v>
      </c>
      <c r="N801" s="17">
        <v>204.3</v>
      </c>
      <c r="O801" s="17">
        <v>11803.5</v>
      </c>
      <c r="P801" s="17">
        <v>1881.6</v>
      </c>
      <c r="Q801" s="17">
        <v>6.45</v>
      </c>
      <c r="R801" s="17">
        <v>4613.0129999999999</v>
      </c>
      <c r="S801" s="17">
        <v>71.900000000000006</v>
      </c>
      <c r="T801" s="17">
        <v>3.0750000000000002</v>
      </c>
      <c r="U801" s="17">
        <v>-0.14599999999999999</v>
      </c>
      <c r="V801" s="17">
        <v>1.516</v>
      </c>
      <c r="W801" s="17">
        <v>5160.5225899999996</v>
      </c>
      <c r="X801" s="17">
        <v>3827.3</v>
      </c>
      <c r="Y801" s="17">
        <v>20.805</v>
      </c>
      <c r="Z801" s="17">
        <v>-7.1769999999999996</v>
      </c>
    </row>
    <row r="802" spans="1:26" x14ac:dyDescent="0.2">
      <c r="A802" s="27">
        <v>44462</v>
      </c>
      <c r="B802" s="17">
        <v>850.01199999999994</v>
      </c>
      <c r="C802" s="14">
        <v>5.3849999999999998</v>
      </c>
      <c r="D802" s="17">
        <v>497.41</v>
      </c>
      <c r="E802" s="17">
        <v>22.35</v>
      </c>
      <c r="F802" s="17">
        <v>59.5</v>
      </c>
      <c r="G802" s="17">
        <v>101.89</v>
      </c>
      <c r="H802" s="17">
        <v>133.05699999999999</v>
      </c>
      <c r="I802" s="17">
        <v>193.749</v>
      </c>
      <c r="J802" s="17">
        <v>2540</v>
      </c>
      <c r="K802" s="17">
        <v>118</v>
      </c>
      <c r="L802" s="17">
        <v>0.29499999999999998</v>
      </c>
      <c r="M802" s="17">
        <v>1.03</v>
      </c>
      <c r="N802" s="17">
        <v>197</v>
      </c>
      <c r="O802" s="17">
        <v>11778.3</v>
      </c>
      <c r="P802" s="17">
        <v>1855.3</v>
      </c>
      <c r="Q802" s="17">
        <v>6.4749999999999996</v>
      </c>
      <c r="R802" s="17">
        <v>4489.2979999999998</v>
      </c>
      <c r="S802" s="17">
        <v>70.885000000000005</v>
      </c>
      <c r="T802" s="17">
        <v>3.19</v>
      </c>
      <c r="U802" s="17">
        <v>-0.17580000000000001</v>
      </c>
      <c r="V802" s="17">
        <v>1.516</v>
      </c>
      <c r="W802" s="17">
        <v>5840.4548000000004</v>
      </c>
      <c r="X802" s="17">
        <v>3523.9</v>
      </c>
      <c r="Y802" s="17">
        <v>20.93</v>
      </c>
      <c r="Z802" s="17">
        <v>-7.4969999999999999</v>
      </c>
    </row>
    <row r="803" spans="1:26" x14ac:dyDescent="0.2">
      <c r="A803" s="27">
        <v>44461</v>
      </c>
      <c r="B803" s="17">
        <v>859.5</v>
      </c>
      <c r="C803" s="14">
        <v>4.95</v>
      </c>
      <c r="D803" s="17">
        <v>508.24</v>
      </c>
      <c r="E803" s="17">
        <v>22.738</v>
      </c>
      <c r="F803" s="17">
        <v>61.03</v>
      </c>
      <c r="G803" s="17">
        <v>95.5</v>
      </c>
      <c r="H803" s="17">
        <v>148.43799999999999</v>
      </c>
      <c r="I803" s="17">
        <v>153.251</v>
      </c>
      <c r="J803" s="17">
        <v>2511.25</v>
      </c>
      <c r="K803" s="17">
        <v>115</v>
      </c>
      <c r="L803" s="17">
        <v>0.33900000000000002</v>
      </c>
      <c r="M803" s="17">
        <v>0.71699999999999997</v>
      </c>
      <c r="N803" s="17">
        <v>188.80199999999999</v>
      </c>
      <c r="O803" s="17">
        <v>11757.5</v>
      </c>
      <c r="P803" s="17">
        <v>1899.8</v>
      </c>
      <c r="Q803" s="17">
        <v>7.665</v>
      </c>
      <c r="R803" s="17">
        <v>4105.2049999999999</v>
      </c>
      <c r="S803" s="17">
        <v>70.025999999999996</v>
      </c>
      <c r="T803" s="17">
        <v>3.15</v>
      </c>
      <c r="U803" s="17">
        <v>-0.13880000000000001</v>
      </c>
      <c r="V803" s="17">
        <v>1.6439999999999999</v>
      </c>
      <c r="W803" s="17">
        <v>6076.0505300000004</v>
      </c>
      <c r="X803" s="17">
        <v>3706.9</v>
      </c>
      <c r="Y803" s="17">
        <v>20.78</v>
      </c>
      <c r="Z803" s="17">
        <v>-7.54</v>
      </c>
    </row>
    <row r="804" spans="1:26" x14ac:dyDescent="0.2">
      <c r="A804" s="27">
        <v>44460</v>
      </c>
      <c r="B804" s="17">
        <v>852.81</v>
      </c>
      <c r="C804" s="14">
        <v>4.6749999999999998</v>
      </c>
      <c r="D804" s="17">
        <v>492</v>
      </c>
      <c r="E804" s="17">
        <v>22.05</v>
      </c>
      <c r="F804" s="17">
        <v>55.89</v>
      </c>
      <c r="G804" s="17">
        <v>92.174999999999997</v>
      </c>
      <c r="H804" s="17">
        <v>149.09800000000001</v>
      </c>
      <c r="I804" s="17">
        <v>159.755</v>
      </c>
      <c r="J804" s="17">
        <v>2525</v>
      </c>
      <c r="K804" s="17">
        <v>115</v>
      </c>
      <c r="L804" s="17">
        <v>0.33250000000000002</v>
      </c>
      <c r="M804" s="17">
        <v>-0.53700000000000003</v>
      </c>
      <c r="N804" s="17">
        <v>188.61865</v>
      </c>
      <c r="O804" s="17">
        <v>11791.5</v>
      </c>
      <c r="P804" s="17">
        <v>1889.3</v>
      </c>
      <c r="Q804" s="17">
        <v>7.9909999999999997</v>
      </c>
      <c r="R804" s="17">
        <v>4113</v>
      </c>
      <c r="S804" s="17">
        <v>71.5</v>
      </c>
      <c r="T804" s="17">
        <v>3.4</v>
      </c>
      <c r="U804" s="17">
        <v>-0.12130000000000001</v>
      </c>
      <c r="V804" s="17">
        <v>1.6439999999999999</v>
      </c>
      <c r="W804" s="17">
        <v>6060.4865600000003</v>
      </c>
      <c r="X804" s="17">
        <v>3635.2</v>
      </c>
      <c r="Y804" s="17">
        <v>20.895</v>
      </c>
      <c r="Z804" s="17">
        <v>-7.5350000000000001</v>
      </c>
    </row>
    <row r="805" spans="1:26" x14ac:dyDescent="0.2">
      <c r="A805" s="27">
        <v>44459</v>
      </c>
      <c r="B805" s="17">
        <v>858.45699999999999</v>
      </c>
      <c r="C805" s="14">
        <v>4.7050000000000001</v>
      </c>
      <c r="D805" s="17">
        <v>496</v>
      </c>
      <c r="E805" s="17">
        <v>22.526</v>
      </c>
      <c r="F805" s="17">
        <v>52.234999999999999</v>
      </c>
      <c r="G805" s="17">
        <v>97.5</v>
      </c>
      <c r="H805" s="17">
        <v>145.678</v>
      </c>
      <c r="I805" s="17">
        <v>125.494</v>
      </c>
      <c r="J805" s="17">
        <v>2575</v>
      </c>
      <c r="K805" s="17">
        <v>140</v>
      </c>
      <c r="L805" s="17">
        <v>0.36580000000000001</v>
      </c>
      <c r="M805" s="17">
        <v>-3</v>
      </c>
      <c r="N805" s="17">
        <v>187.39999</v>
      </c>
      <c r="O805" s="17">
        <v>11853.5</v>
      </c>
      <c r="P805" s="17">
        <v>1933.9</v>
      </c>
      <c r="Q805" s="17">
        <v>7.468</v>
      </c>
      <c r="R805" s="17">
        <v>4106.848</v>
      </c>
      <c r="S805" s="17">
        <v>70.853999999999999</v>
      </c>
      <c r="T805" s="17">
        <v>3</v>
      </c>
      <c r="U805" s="17">
        <v>-0.125</v>
      </c>
      <c r="V805" s="17">
        <v>1.6439999999999999</v>
      </c>
      <c r="W805" s="17">
        <v>5977.9367499999998</v>
      </c>
      <c r="X805" s="17">
        <v>3798.5</v>
      </c>
      <c r="Y805" s="17">
        <v>21.126999999999999</v>
      </c>
      <c r="Z805" s="17">
        <v>-7.625</v>
      </c>
    </row>
    <row r="806" spans="1:26" x14ac:dyDescent="0.2">
      <c r="A806" s="27">
        <v>44456</v>
      </c>
      <c r="B806" s="17">
        <v>838.5</v>
      </c>
      <c r="C806" s="14">
        <v>4.5999999999999996</v>
      </c>
      <c r="D806" s="17">
        <v>491</v>
      </c>
      <c r="E806" s="17">
        <v>22.103999999999999</v>
      </c>
      <c r="F806" s="17">
        <v>49.932000000000002</v>
      </c>
      <c r="G806" s="17">
        <v>90.28</v>
      </c>
      <c r="H806" s="17">
        <v>121.268</v>
      </c>
      <c r="I806" s="17">
        <v>146.999</v>
      </c>
      <c r="J806" s="17">
        <v>2497.5</v>
      </c>
      <c r="K806" s="17">
        <v>130</v>
      </c>
      <c r="L806" s="17">
        <v>0.32669999999999999</v>
      </c>
      <c r="M806" s="17">
        <v>-2.988</v>
      </c>
      <c r="N806" s="17">
        <v>187.215</v>
      </c>
      <c r="O806" s="17">
        <v>11671.5</v>
      </c>
      <c r="P806" s="17">
        <v>1927.6</v>
      </c>
      <c r="Q806" s="17">
        <v>6.875</v>
      </c>
      <c r="R806" s="17">
        <v>4077.239</v>
      </c>
      <c r="S806" s="17">
        <v>69.599999999999994</v>
      </c>
      <c r="T806" s="17">
        <v>2.895</v>
      </c>
      <c r="U806" s="17">
        <v>-0.14430000000000001</v>
      </c>
      <c r="V806" s="17">
        <v>1.6439999999999999</v>
      </c>
      <c r="W806" s="17">
        <v>8594.9717299999993</v>
      </c>
      <c r="X806" s="17">
        <v>3470.6</v>
      </c>
      <c r="Y806" s="17">
        <v>21</v>
      </c>
      <c r="Z806" s="17">
        <v>-7.59</v>
      </c>
    </row>
    <row r="807" spans="1:26" x14ac:dyDescent="0.2">
      <c r="A807" s="27">
        <v>44455</v>
      </c>
      <c r="B807" s="17">
        <v>826.5</v>
      </c>
      <c r="C807" s="14">
        <v>4.5970000000000004</v>
      </c>
      <c r="D807" s="17">
        <v>498</v>
      </c>
      <c r="E807" s="17">
        <v>21.896999999999998</v>
      </c>
      <c r="F807" s="17">
        <v>48.2</v>
      </c>
      <c r="G807" s="17">
        <v>83.62</v>
      </c>
      <c r="H807" s="17">
        <v>130.89500000000001</v>
      </c>
      <c r="I807" s="17">
        <v>195.751</v>
      </c>
      <c r="J807" s="17">
        <v>2455</v>
      </c>
      <c r="K807" s="17">
        <v>125</v>
      </c>
      <c r="L807" s="17">
        <v>0.32500000000000001</v>
      </c>
      <c r="M807" s="17">
        <v>-3.0049999999999999</v>
      </c>
      <c r="N807" s="17">
        <v>190.715</v>
      </c>
      <c r="O807" s="17">
        <v>11600</v>
      </c>
      <c r="P807" s="17">
        <v>1884</v>
      </c>
      <c r="Q807" s="17">
        <v>7.2249999999999996</v>
      </c>
      <c r="R807" s="17">
        <v>3993.37</v>
      </c>
      <c r="S807" s="17">
        <v>71.838999999999999</v>
      </c>
      <c r="T807" s="17">
        <v>2.8</v>
      </c>
      <c r="U807" s="17">
        <v>-0.13150000000000001</v>
      </c>
      <c r="V807" s="17">
        <v>1.6639999999999999</v>
      </c>
      <c r="W807" s="17">
        <v>6855.5457399999996</v>
      </c>
      <c r="X807" s="17">
        <v>3488.8</v>
      </c>
      <c r="Y807" s="17">
        <v>21.175000000000001</v>
      </c>
      <c r="Z807" s="17">
        <v>-7.625</v>
      </c>
    </row>
    <row r="808" spans="1:26" x14ac:dyDescent="0.2">
      <c r="A808" s="27">
        <v>44454</v>
      </c>
      <c r="B808" s="17">
        <v>816.5</v>
      </c>
      <c r="C808" s="14">
        <v>4.4000000000000004</v>
      </c>
      <c r="D808" s="17">
        <v>487.03</v>
      </c>
      <c r="E808" s="17">
        <v>21.8</v>
      </c>
      <c r="F808" s="17">
        <v>43.33</v>
      </c>
      <c r="G808" s="17">
        <v>86.165000000000006</v>
      </c>
      <c r="H808" s="17">
        <v>126.30800000000001</v>
      </c>
      <c r="I808" s="17">
        <v>119.495</v>
      </c>
      <c r="J808" s="17">
        <v>2455</v>
      </c>
      <c r="K808" s="17">
        <v>120</v>
      </c>
      <c r="L808" s="17">
        <v>0.30270000000000002</v>
      </c>
      <c r="M808" s="17">
        <v>-3.2730000000000001</v>
      </c>
      <c r="N808" s="17">
        <v>192.60001</v>
      </c>
      <c r="O808" s="17">
        <v>11580</v>
      </c>
      <c r="P808" s="17">
        <v>1857.9</v>
      </c>
      <c r="Q808" s="17">
        <v>6.4530000000000003</v>
      </c>
      <c r="R808" s="17">
        <v>3937.65</v>
      </c>
      <c r="S808" s="17">
        <v>68.540000000000006</v>
      </c>
      <c r="T808" s="17">
        <v>2.85</v>
      </c>
      <c r="U808" s="17">
        <v>-0.16220000000000001</v>
      </c>
      <c r="V808" s="17">
        <v>1.63</v>
      </c>
      <c r="W808" s="17">
        <v>6708.451</v>
      </c>
      <c r="X808" s="17">
        <v>3332.4</v>
      </c>
      <c r="Y808" s="17">
        <v>21.141999999999999</v>
      </c>
      <c r="Z808" s="17">
        <v>-7.49</v>
      </c>
    </row>
    <row r="809" spans="1:26" x14ac:dyDescent="0.2">
      <c r="A809" s="27">
        <v>44453</v>
      </c>
      <c r="B809" s="17">
        <v>819.5</v>
      </c>
      <c r="C809" s="14">
        <v>4.2350000000000003</v>
      </c>
      <c r="D809" s="17">
        <v>489.5</v>
      </c>
      <c r="E809" s="17">
        <v>22.25</v>
      </c>
      <c r="F809" s="17">
        <v>42.826999999999998</v>
      </c>
      <c r="G809" s="17">
        <v>79.62</v>
      </c>
      <c r="H809" s="17">
        <v>135.71</v>
      </c>
      <c r="I809" s="17">
        <v>35</v>
      </c>
      <c r="J809" s="17">
        <v>2452.5</v>
      </c>
      <c r="K809" s="17">
        <v>120</v>
      </c>
      <c r="L809" s="17">
        <v>0.36749999999999999</v>
      </c>
      <c r="M809" s="17">
        <v>-3.0329999999999999</v>
      </c>
      <c r="N809" s="17">
        <v>193.39499000000001</v>
      </c>
      <c r="O809" s="17">
        <v>11730</v>
      </c>
      <c r="P809" s="17">
        <v>1828.8</v>
      </c>
      <c r="Q809" s="17">
        <v>6.2080000000000002</v>
      </c>
      <c r="R809" s="17">
        <v>3947.5630000000001</v>
      </c>
      <c r="S809" s="17">
        <v>67.305000000000007</v>
      </c>
      <c r="T809" s="17">
        <v>2.85</v>
      </c>
      <c r="U809" s="17">
        <v>-0.1497</v>
      </c>
      <c r="V809" s="17">
        <v>1.7030000000000001</v>
      </c>
      <c r="W809" s="17">
        <v>6190.4919499999996</v>
      </c>
      <c r="X809" s="17">
        <v>3563.3</v>
      </c>
      <c r="Y809" s="17">
        <v>20.93</v>
      </c>
      <c r="Z809" s="17">
        <v>-7.43</v>
      </c>
    </row>
    <row r="810" spans="1:26" x14ac:dyDescent="0.2">
      <c r="A810" s="27">
        <v>44452</v>
      </c>
      <c r="B810" s="17">
        <v>837.5</v>
      </c>
      <c r="C810" s="14">
        <v>4.2880000000000003</v>
      </c>
      <c r="D810" s="17">
        <v>501.5</v>
      </c>
      <c r="E810" s="17">
        <v>22.5</v>
      </c>
      <c r="F810" s="17">
        <v>41.5</v>
      </c>
      <c r="G810" s="17">
        <v>74.75</v>
      </c>
      <c r="H810" s="17">
        <v>145.44800000000001</v>
      </c>
      <c r="I810" s="17">
        <v>125.752</v>
      </c>
      <c r="J810" s="17">
        <v>2463</v>
      </c>
      <c r="K810" s="17">
        <v>145</v>
      </c>
      <c r="L810" s="17">
        <v>0.41</v>
      </c>
      <c r="M810" s="17">
        <v>-3.1850000000000001</v>
      </c>
      <c r="N810" s="17">
        <v>193.41</v>
      </c>
      <c r="O810" s="17">
        <v>11740</v>
      </c>
      <c r="P810" s="17">
        <v>1750</v>
      </c>
      <c r="Q810" s="17">
        <v>5.0979999999999999</v>
      </c>
      <c r="R810" s="17">
        <v>3944.3760000000002</v>
      </c>
      <c r="S810" s="17">
        <v>69.099999999999994</v>
      </c>
      <c r="T810" s="17">
        <v>2.7</v>
      </c>
      <c r="U810" s="17">
        <v>-0.14779999999999999</v>
      </c>
      <c r="V810" s="17">
        <v>1.7050000000000001</v>
      </c>
      <c r="W810" s="17">
        <v>5912.9347900000002</v>
      </c>
      <c r="X810" s="17">
        <v>3665</v>
      </c>
      <c r="Y810" s="17">
        <v>20.86</v>
      </c>
      <c r="Z810" s="17">
        <v>-7.47</v>
      </c>
    </row>
    <row r="811" spans="1:26" x14ac:dyDescent="0.2">
      <c r="A811" s="27">
        <v>44449</v>
      </c>
      <c r="B811" s="17">
        <v>841.5</v>
      </c>
      <c r="C811" s="14">
        <v>4.18</v>
      </c>
      <c r="D811" s="17">
        <v>478.5</v>
      </c>
      <c r="E811" s="17">
        <v>21.85</v>
      </c>
      <c r="F811" s="17">
        <v>41</v>
      </c>
      <c r="G811" s="17">
        <v>50.55</v>
      </c>
      <c r="H811" s="17">
        <v>129.08000000000001</v>
      </c>
      <c r="I811" s="17">
        <v>157.50399999999999</v>
      </c>
      <c r="J811" s="17">
        <v>2448.75</v>
      </c>
      <c r="K811" s="17">
        <v>140</v>
      </c>
      <c r="L811" s="17">
        <v>0.40450000000000003</v>
      </c>
      <c r="M811" s="17">
        <v>-3.59</v>
      </c>
      <c r="N811" s="17">
        <v>193.5</v>
      </c>
      <c r="O811" s="17">
        <v>11800</v>
      </c>
      <c r="P811" s="17">
        <v>1757.8</v>
      </c>
      <c r="Q811" s="17">
        <v>3.7879999999999998</v>
      </c>
      <c r="R811" s="17">
        <v>3961.5</v>
      </c>
      <c r="S811" s="17">
        <v>67.8</v>
      </c>
      <c r="T811" s="17">
        <v>2.83</v>
      </c>
      <c r="U811" s="17">
        <v>-0.17</v>
      </c>
      <c r="V811" s="17">
        <v>1.6950000000000001</v>
      </c>
      <c r="W811" s="17">
        <v>6802.2928000000002</v>
      </c>
      <c r="X811" s="17">
        <v>3636.8</v>
      </c>
      <c r="Y811" s="17">
        <v>20.792000000000002</v>
      </c>
      <c r="Z811" s="17">
        <v>-7.26</v>
      </c>
    </row>
    <row r="812" spans="1:26" x14ac:dyDescent="0.2">
      <c r="A812" s="27">
        <v>44448</v>
      </c>
      <c r="B812" s="17">
        <v>841</v>
      </c>
      <c r="C812" s="14">
        <v>4.3579999999999997</v>
      </c>
      <c r="D812" s="17">
        <v>469</v>
      </c>
      <c r="E812" s="17">
        <v>21.959</v>
      </c>
      <c r="F812" s="17">
        <v>37.612000000000002</v>
      </c>
      <c r="G812" s="17">
        <v>37.945</v>
      </c>
      <c r="H812" s="17">
        <v>140.05500000000001</v>
      </c>
      <c r="I812" s="17">
        <v>235.99600000000001</v>
      </c>
      <c r="J812" s="17">
        <v>2473.75</v>
      </c>
      <c r="K812" s="17">
        <v>130</v>
      </c>
      <c r="L812" s="17">
        <v>0.41049999999999998</v>
      </c>
      <c r="M812" s="17">
        <v>-5.13</v>
      </c>
      <c r="N812" s="17">
        <v>192</v>
      </c>
      <c r="O812" s="17">
        <v>11925</v>
      </c>
      <c r="P812" s="17">
        <v>1767.2</v>
      </c>
      <c r="Q812" s="17">
        <v>5.3449999999999998</v>
      </c>
      <c r="R812" s="17">
        <v>3967.43</v>
      </c>
      <c r="S812" s="17">
        <v>71.361999999999995</v>
      </c>
      <c r="T812" s="17">
        <v>2.85</v>
      </c>
      <c r="U812" s="17">
        <v>-0.13500000000000001</v>
      </c>
      <c r="V812" s="17">
        <v>1.7390000000000001</v>
      </c>
      <c r="W812" s="17">
        <v>6859.43685</v>
      </c>
      <c r="X812" s="17">
        <v>3674.4</v>
      </c>
      <c r="Y812" s="17">
        <v>20.88</v>
      </c>
      <c r="Z812" s="17">
        <v>-7.31</v>
      </c>
    </row>
    <row r="813" spans="1:26" x14ac:dyDescent="0.2">
      <c r="A813" s="27">
        <v>44447</v>
      </c>
      <c r="B813" s="17">
        <v>812.5</v>
      </c>
      <c r="C813" s="14">
        <v>4.1950000000000003</v>
      </c>
      <c r="D813" s="17">
        <v>463.52499999999998</v>
      </c>
      <c r="E813" s="17">
        <v>21.45</v>
      </c>
      <c r="F813" s="17">
        <v>39.76</v>
      </c>
      <c r="G813" s="17">
        <v>49.75</v>
      </c>
      <c r="H813" s="17">
        <v>146.02799999999999</v>
      </c>
      <c r="I813" s="17">
        <v>274</v>
      </c>
      <c r="J813" s="17">
        <v>2482.5</v>
      </c>
      <c r="K813" s="17">
        <v>130</v>
      </c>
      <c r="L813" s="17">
        <v>0.4642</v>
      </c>
      <c r="M813" s="17">
        <v>-1.7649999999999999</v>
      </c>
      <c r="N813" s="17">
        <v>192.20500000000001</v>
      </c>
      <c r="O813" s="17">
        <v>11933.5</v>
      </c>
      <c r="P813" s="17">
        <v>1755.4</v>
      </c>
      <c r="Q813" s="17">
        <v>4.88</v>
      </c>
      <c r="R813" s="17">
        <v>3987.18</v>
      </c>
      <c r="S813" s="17">
        <v>68.400000000000006</v>
      </c>
      <c r="T813" s="17">
        <v>3</v>
      </c>
      <c r="U813" s="17">
        <v>-0.12520000000000001</v>
      </c>
      <c r="V813" s="17">
        <v>1.6379999999999999</v>
      </c>
      <c r="W813" s="17">
        <v>6414.0329899999997</v>
      </c>
      <c r="X813" s="17">
        <v>3623.4</v>
      </c>
      <c r="Y813" s="17">
        <v>21.015000000000001</v>
      </c>
      <c r="Z813" s="17">
        <v>-7.45</v>
      </c>
    </row>
    <row r="814" spans="1:26" x14ac:dyDescent="0.2">
      <c r="A814" s="27">
        <v>44446</v>
      </c>
      <c r="B814" s="17">
        <v>782.44600000000003</v>
      </c>
      <c r="C814" s="14">
        <v>4.2450000000000001</v>
      </c>
      <c r="D814" s="17">
        <v>465.505</v>
      </c>
      <c r="E814" s="17">
        <v>21.675000000000001</v>
      </c>
      <c r="F814" s="17">
        <v>39.966999999999999</v>
      </c>
      <c r="G814" s="17">
        <v>60.13</v>
      </c>
      <c r="H814" s="17">
        <v>144.97999999999999</v>
      </c>
      <c r="I814" s="17">
        <v>205.25</v>
      </c>
      <c r="J814" s="17">
        <v>2478.125</v>
      </c>
      <c r="K814" s="17">
        <v>129.9</v>
      </c>
      <c r="L814" s="17">
        <v>0.46800000000000003</v>
      </c>
      <c r="M814" s="17">
        <v>-1.863</v>
      </c>
      <c r="N814" s="17">
        <v>194.905</v>
      </c>
      <c r="O814" s="17">
        <v>11880</v>
      </c>
      <c r="P814" s="17">
        <v>1757.4</v>
      </c>
      <c r="Q814" s="17">
        <v>4.2050000000000001</v>
      </c>
      <c r="R814" s="17">
        <v>3875.1</v>
      </c>
      <c r="S814" s="17">
        <v>67.376999999999995</v>
      </c>
      <c r="T814" s="17">
        <v>3</v>
      </c>
      <c r="U814" s="17">
        <v>-0.13600000000000001</v>
      </c>
      <c r="V814" s="17">
        <v>1.583</v>
      </c>
      <c r="W814" s="17">
        <v>8423.0049099999997</v>
      </c>
      <c r="X814" s="17">
        <v>3707.2</v>
      </c>
      <c r="Y814" s="17">
        <v>20.94</v>
      </c>
      <c r="Z814" s="17">
        <v>-7.41</v>
      </c>
    </row>
    <row r="815" spans="1:26" x14ac:dyDescent="0.2">
      <c r="A815" s="27">
        <v>44445</v>
      </c>
      <c r="B815" s="17">
        <v>762.04700000000003</v>
      </c>
      <c r="C815" s="14">
        <v>4.28</v>
      </c>
      <c r="D815" s="17">
        <v>466.44499999999999</v>
      </c>
      <c r="E815" s="17">
        <v>21.173999999999999</v>
      </c>
      <c r="F815" s="17">
        <v>40.25</v>
      </c>
      <c r="G815" s="17">
        <v>68.5</v>
      </c>
      <c r="H815" s="17">
        <v>123.798</v>
      </c>
      <c r="I815" s="17">
        <v>159.50700000000001</v>
      </c>
      <c r="J815" s="17">
        <v>2483.75</v>
      </c>
      <c r="K815" s="17">
        <v>120</v>
      </c>
      <c r="L815" s="17">
        <v>0.40450000000000003</v>
      </c>
      <c r="M815" s="17">
        <v>-1.65</v>
      </c>
      <c r="N815" s="17">
        <v>185.98750000000001</v>
      </c>
      <c r="O815" s="17">
        <v>11719.5</v>
      </c>
      <c r="P815" s="17">
        <v>1719.5</v>
      </c>
      <c r="Q815" s="17">
        <v>5.0540000000000003</v>
      </c>
      <c r="R815" s="17">
        <v>3832.35</v>
      </c>
      <c r="S815" s="17">
        <v>63.814999999999998</v>
      </c>
      <c r="T815" s="17">
        <v>2.2629999999999999</v>
      </c>
      <c r="U815" s="17">
        <v>-0.14219999999999999</v>
      </c>
      <c r="V815" s="17">
        <v>1.5229999999999999</v>
      </c>
      <c r="W815" s="17">
        <v>6215.9738900000002</v>
      </c>
      <c r="X815" s="17">
        <v>3456.6</v>
      </c>
      <c r="Y815" s="17">
        <v>20.844999999999999</v>
      </c>
      <c r="Z815" s="17">
        <v>-7.7069999999999999</v>
      </c>
    </row>
    <row r="816" spans="1:26" x14ac:dyDescent="0.2">
      <c r="A816" s="27">
        <v>44442</v>
      </c>
      <c r="B816" s="17">
        <v>775.5</v>
      </c>
      <c r="C816" s="14">
        <v>4.2300000000000004</v>
      </c>
      <c r="D816" s="17">
        <v>478</v>
      </c>
      <c r="E816" s="17">
        <v>21.494</v>
      </c>
      <c r="F816" s="17">
        <v>40.619999999999997</v>
      </c>
      <c r="G816" s="17">
        <v>68.5</v>
      </c>
      <c r="H816" s="17">
        <v>132.148</v>
      </c>
      <c r="I816" s="17">
        <v>164.499</v>
      </c>
      <c r="J816" s="17">
        <v>2483.75</v>
      </c>
      <c r="K816" s="17">
        <v>120</v>
      </c>
      <c r="L816" s="17">
        <v>0.40450000000000003</v>
      </c>
      <c r="M816" s="17">
        <v>1.085</v>
      </c>
      <c r="N816" s="17">
        <v>184.98000999999999</v>
      </c>
      <c r="O816" s="17">
        <v>11685</v>
      </c>
      <c r="P816" s="17">
        <v>1705.6</v>
      </c>
      <c r="Q816" s="17">
        <v>5.7329999999999997</v>
      </c>
      <c r="R816" s="17">
        <v>3857.88</v>
      </c>
      <c r="S816" s="17">
        <v>65.795000000000002</v>
      </c>
      <c r="T816" s="17">
        <v>2.375</v>
      </c>
      <c r="U816" s="17">
        <v>-0.13</v>
      </c>
      <c r="V816" s="17">
        <v>1.4790000000000001</v>
      </c>
      <c r="W816" s="17">
        <v>5845.4894700000004</v>
      </c>
      <c r="X816" s="17">
        <v>3461.5</v>
      </c>
      <c r="Y816" s="17">
        <v>20.86</v>
      </c>
      <c r="Z816" s="17">
        <v>-7.67</v>
      </c>
    </row>
    <row r="817" spans="1:26" x14ac:dyDescent="0.2">
      <c r="A817" s="27">
        <v>44441</v>
      </c>
      <c r="B817" s="17">
        <v>772.5</v>
      </c>
      <c r="C817" s="14">
        <v>4.7450000000000001</v>
      </c>
      <c r="D817" s="17">
        <v>490.56799999999998</v>
      </c>
      <c r="E817" s="17">
        <v>21.14</v>
      </c>
      <c r="F817" s="17">
        <v>40.799999999999997</v>
      </c>
      <c r="G817" s="17">
        <v>70</v>
      </c>
      <c r="H817" s="17">
        <v>133.768</v>
      </c>
      <c r="I817" s="17">
        <v>166.755</v>
      </c>
      <c r="J817" s="17">
        <v>2473.75</v>
      </c>
      <c r="K817" s="17">
        <v>120</v>
      </c>
      <c r="L817" s="17">
        <v>0.37419999999999998</v>
      </c>
      <c r="M817" s="17">
        <v>-1.7470000000000001</v>
      </c>
      <c r="N817" s="17">
        <v>184.845</v>
      </c>
      <c r="O817" s="17">
        <v>11732</v>
      </c>
      <c r="P817" s="17">
        <v>1726</v>
      </c>
      <c r="Q817" s="17">
        <v>4.3390000000000004</v>
      </c>
      <c r="R817" s="17">
        <v>3835.4380000000001</v>
      </c>
      <c r="S817" s="17">
        <v>66.739999999999995</v>
      </c>
      <c r="T817" s="17">
        <v>2.35</v>
      </c>
      <c r="U817" s="17">
        <v>-0.14000000000000001</v>
      </c>
      <c r="V817" s="17">
        <v>1.349</v>
      </c>
      <c r="W817" s="17">
        <v>5071.1065600000002</v>
      </c>
      <c r="X817" s="17">
        <v>3494.9</v>
      </c>
      <c r="Y817" s="17">
        <v>20.94</v>
      </c>
      <c r="Z817" s="17">
        <v>-7.83</v>
      </c>
    </row>
    <row r="818" spans="1:26" x14ac:dyDescent="0.2">
      <c r="A818" s="27">
        <v>44440</v>
      </c>
      <c r="B818" s="17">
        <v>743.5</v>
      </c>
      <c r="C818" s="14">
        <v>4.13</v>
      </c>
      <c r="D818" s="17">
        <v>484</v>
      </c>
      <c r="E818" s="17">
        <v>19.315999999999999</v>
      </c>
      <c r="F818" s="17">
        <v>40.826999999999998</v>
      </c>
      <c r="G818" s="17">
        <v>75.61</v>
      </c>
      <c r="H818" s="17">
        <v>136.363</v>
      </c>
      <c r="I818" s="17">
        <v>198.49799999999999</v>
      </c>
      <c r="J818" s="17">
        <v>2446.25</v>
      </c>
      <c r="K818" s="17">
        <v>95.1</v>
      </c>
      <c r="L818" s="17">
        <v>0.41949999999999998</v>
      </c>
      <c r="M818" s="17">
        <v>-1.87</v>
      </c>
      <c r="N818" s="17">
        <v>178.10229000000001</v>
      </c>
      <c r="O818" s="17">
        <v>11702.5</v>
      </c>
      <c r="P818" s="17">
        <v>1714.5</v>
      </c>
      <c r="Q818" s="17">
        <v>0.97599999999999998</v>
      </c>
      <c r="R818" s="17">
        <v>3871.7</v>
      </c>
      <c r="S818" s="17">
        <v>68.75</v>
      </c>
      <c r="T818" s="17">
        <v>2.1749999999999998</v>
      </c>
      <c r="U818" s="17">
        <v>-0.13850000000000001</v>
      </c>
      <c r="V818" s="17">
        <v>1.2150000000000001</v>
      </c>
      <c r="W818" s="17">
        <v>5183.1055999999999</v>
      </c>
      <c r="X818" s="17">
        <v>3422.2</v>
      </c>
      <c r="Y818" s="17">
        <v>20.765000000000001</v>
      </c>
      <c r="Z818" s="17">
        <v>-7.9</v>
      </c>
    </row>
    <row r="819" spans="1:26" x14ac:dyDescent="0.2">
      <c r="A819" s="27">
        <v>44439</v>
      </c>
      <c r="B819" s="17">
        <v>729.5</v>
      </c>
      <c r="C819" s="14">
        <v>3.3</v>
      </c>
      <c r="D819" s="17">
        <v>459</v>
      </c>
      <c r="E819" s="17">
        <v>18.890999999999998</v>
      </c>
      <c r="F819" s="17">
        <v>40.5</v>
      </c>
      <c r="G819" s="17">
        <v>81</v>
      </c>
      <c r="H819" s="17">
        <v>127.303</v>
      </c>
      <c r="I819" s="17">
        <v>160.00299999999999</v>
      </c>
      <c r="J819" s="17">
        <v>2445</v>
      </c>
      <c r="K819" s="17">
        <v>55</v>
      </c>
      <c r="L819" s="17">
        <v>0.29499999999999998</v>
      </c>
      <c r="M819" s="17">
        <v>-2.5049999999999999</v>
      </c>
      <c r="N819" s="17">
        <v>177.33</v>
      </c>
      <c r="O819" s="17">
        <v>11780.5</v>
      </c>
      <c r="P819" s="17">
        <v>1727.5</v>
      </c>
      <c r="Q819" s="17">
        <v>-0.5</v>
      </c>
      <c r="R819" s="17">
        <v>3896.1</v>
      </c>
      <c r="S819" s="17">
        <v>66.692999999999998</v>
      </c>
      <c r="T819" s="17">
        <v>2.2000000000000002</v>
      </c>
      <c r="U819" s="17">
        <v>-0.189</v>
      </c>
      <c r="V819" s="17">
        <v>1.1679999999999999</v>
      </c>
      <c r="W819" s="17">
        <v>4837.95273</v>
      </c>
      <c r="X819" s="17">
        <v>3392.6</v>
      </c>
      <c r="Y819" s="17">
        <v>20.875</v>
      </c>
      <c r="Z819" s="17">
        <v>-8.02</v>
      </c>
    </row>
    <row r="820" spans="1:26" x14ac:dyDescent="0.2">
      <c r="A820" s="27">
        <v>44438</v>
      </c>
      <c r="B820" s="17">
        <v>732.5</v>
      </c>
      <c r="C820" s="14">
        <v>3.125</v>
      </c>
      <c r="D820" s="17">
        <v>457</v>
      </c>
      <c r="E820" s="17">
        <v>19.628</v>
      </c>
      <c r="F820" s="17">
        <v>39.594999999999999</v>
      </c>
      <c r="G820" s="17">
        <v>79.5</v>
      </c>
      <c r="H820" s="17">
        <v>137.06800000000001</v>
      </c>
      <c r="I820" s="17">
        <v>191.755</v>
      </c>
      <c r="J820" s="17">
        <v>2480.81</v>
      </c>
      <c r="K820" s="17">
        <v>55.1</v>
      </c>
      <c r="L820" s="17">
        <v>0.29930000000000001</v>
      </c>
      <c r="M820" s="17">
        <v>-4.4880000000000004</v>
      </c>
      <c r="N820" s="17">
        <v>180.39999</v>
      </c>
      <c r="O820" s="17">
        <v>11735</v>
      </c>
      <c r="P820" s="17">
        <v>1757.5</v>
      </c>
      <c r="Q820" s="17">
        <v>2.4580000000000002</v>
      </c>
      <c r="R820" s="17">
        <v>3937.3</v>
      </c>
      <c r="S820" s="17">
        <v>68.349999999999994</v>
      </c>
      <c r="T820" s="17">
        <v>2.2450000000000001</v>
      </c>
      <c r="U820" s="17">
        <v>-0.1157</v>
      </c>
      <c r="V820" s="17">
        <v>1.2869999999999999</v>
      </c>
      <c r="W820" s="17">
        <v>6239.92994</v>
      </c>
      <c r="X820" s="17">
        <v>3371.2</v>
      </c>
      <c r="Y820" s="17">
        <v>20.837</v>
      </c>
      <c r="Z820" s="17">
        <v>-8.1890000000000001</v>
      </c>
    </row>
    <row r="821" spans="1:26" x14ac:dyDescent="0.2">
      <c r="A821" s="27">
        <v>44435</v>
      </c>
      <c r="B821" s="17">
        <v>737.19299999999998</v>
      </c>
      <c r="C821" s="14">
        <v>3.2349999999999999</v>
      </c>
      <c r="D821" s="17">
        <v>466.57499999999999</v>
      </c>
      <c r="E821" s="17">
        <v>19.989999999999998</v>
      </c>
      <c r="F821" s="17">
        <v>39.270000000000003</v>
      </c>
      <c r="G821" s="17">
        <v>79</v>
      </c>
      <c r="H821" s="17">
        <v>152.65299999999999</v>
      </c>
      <c r="I821" s="17">
        <v>-84</v>
      </c>
      <c r="J821" s="17">
        <v>2480.81</v>
      </c>
      <c r="K821" s="17">
        <v>55</v>
      </c>
      <c r="L821" s="17">
        <v>0.36799999999999999</v>
      </c>
      <c r="M821" s="17">
        <v>-4.74</v>
      </c>
      <c r="N821" s="17">
        <v>176</v>
      </c>
      <c r="O821" s="17">
        <v>11875</v>
      </c>
      <c r="P821" s="17">
        <v>1770</v>
      </c>
      <c r="Q821" s="17">
        <v>3.1339999999999999</v>
      </c>
      <c r="R821" s="17">
        <v>3921.0650000000001</v>
      </c>
      <c r="S821" s="17">
        <v>67.974999999999994</v>
      </c>
      <c r="T821" s="17">
        <v>2.15</v>
      </c>
      <c r="U821" s="17">
        <v>-0.1032</v>
      </c>
      <c r="V821" s="17">
        <v>1.3240000000000001</v>
      </c>
      <c r="W821" s="17">
        <v>6284.2566100000004</v>
      </c>
      <c r="X821" s="17">
        <v>3382</v>
      </c>
      <c r="Y821" s="17">
        <v>20.84</v>
      </c>
      <c r="Z821" s="17">
        <v>-8.18</v>
      </c>
    </row>
    <row r="822" spans="1:26" x14ac:dyDescent="0.2">
      <c r="A822" s="27">
        <v>44434</v>
      </c>
      <c r="B822" s="17">
        <v>762.27800000000002</v>
      </c>
      <c r="C822" s="14">
        <v>3.24</v>
      </c>
      <c r="D822" s="17">
        <v>454.82799999999997</v>
      </c>
      <c r="E822" s="17">
        <v>20.231999999999999</v>
      </c>
      <c r="F822" s="17">
        <v>39.47</v>
      </c>
      <c r="G822" s="17">
        <v>84.17</v>
      </c>
      <c r="H822" s="17">
        <v>168.203</v>
      </c>
      <c r="I822" s="17">
        <v>221.49600000000001</v>
      </c>
      <c r="J822" s="17">
        <v>2530</v>
      </c>
      <c r="K822" s="17">
        <v>50</v>
      </c>
      <c r="L822" s="17">
        <v>0.37580000000000002</v>
      </c>
      <c r="M822" s="17">
        <v>-5.5629999999999997</v>
      </c>
      <c r="N822" s="17">
        <v>177.285</v>
      </c>
      <c r="O822" s="17">
        <v>12245.3</v>
      </c>
      <c r="P822" s="17">
        <v>1839.3</v>
      </c>
      <c r="Q822" s="17">
        <v>4.75</v>
      </c>
      <c r="R822" s="17">
        <v>4075.98</v>
      </c>
      <c r="S822" s="17">
        <v>69.715000000000003</v>
      </c>
      <c r="T822" s="17">
        <v>2.1</v>
      </c>
      <c r="U822" s="17">
        <v>-8.9700000000000002E-2</v>
      </c>
      <c r="V822" s="17">
        <v>1.335</v>
      </c>
      <c r="W822" s="17">
        <v>5675.0495000000001</v>
      </c>
      <c r="X822" s="17">
        <v>3470.8</v>
      </c>
      <c r="Y822" s="17">
        <v>21.09</v>
      </c>
      <c r="Z822" s="17">
        <v>-8.3070000000000004</v>
      </c>
    </row>
    <row r="823" spans="1:26" x14ac:dyDescent="0.2">
      <c r="A823" s="27">
        <v>44433</v>
      </c>
      <c r="B823" s="17">
        <v>744.45899999999995</v>
      </c>
      <c r="C823" s="14">
        <v>3.1349999999999998</v>
      </c>
      <c r="D823" s="17">
        <v>464.5</v>
      </c>
      <c r="E823" s="17">
        <v>20.084</v>
      </c>
      <c r="F823" s="17">
        <v>38.862000000000002</v>
      </c>
      <c r="G823" s="17">
        <v>90.174999999999997</v>
      </c>
      <c r="H823" s="17">
        <v>162.32</v>
      </c>
      <c r="I823" s="17">
        <v>272.25</v>
      </c>
      <c r="J823" s="17">
        <v>2600</v>
      </c>
      <c r="K823" s="17">
        <v>50</v>
      </c>
      <c r="L823" s="17">
        <v>0.3483</v>
      </c>
      <c r="M823" s="17">
        <v>-6.23</v>
      </c>
      <c r="N823" s="17">
        <v>182.79596000000001</v>
      </c>
      <c r="O823" s="17">
        <v>11787</v>
      </c>
      <c r="P823" s="17">
        <v>1922</v>
      </c>
      <c r="Q823" s="17">
        <v>1.29</v>
      </c>
      <c r="R823" s="17">
        <v>4001.7449999999999</v>
      </c>
      <c r="S823" s="17">
        <v>70.882000000000005</v>
      </c>
      <c r="T823" s="17">
        <v>1.9350000000000001</v>
      </c>
      <c r="U823" s="17">
        <v>-0.1018</v>
      </c>
      <c r="V823" s="17">
        <v>1.2729999999999999</v>
      </c>
      <c r="W823" s="17">
        <v>5857.4684699999998</v>
      </c>
      <c r="X823" s="17">
        <v>3306.1</v>
      </c>
      <c r="Y823" s="17">
        <v>21.56</v>
      </c>
      <c r="Z823" s="17">
        <v>-8.3130000000000006</v>
      </c>
    </row>
    <row r="824" spans="1:26" x14ac:dyDescent="0.2">
      <c r="A824" s="27">
        <v>44432</v>
      </c>
      <c r="B824" s="17">
        <v>743.19</v>
      </c>
      <c r="C824" s="14">
        <v>3.14</v>
      </c>
      <c r="D824" s="17">
        <v>471</v>
      </c>
      <c r="E824" s="17">
        <v>20.852</v>
      </c>
      <c r="F824" s="17">
        <v>38.15</v>
      </c>
      <c r="G824" s="17">
        <v>88.734999999999999</v>
      </c>
      <c r="H824" s="17">
        <v>150.63999999999999</v>
      </c>
      <c r="I824" s="17">
        <v>237.49799999999999</v>
      </c>
      <c r="J824" s="17">
        <v>2555</v>
      </c>
      <c r="K824" s="17">
        <v>50</v>
      </c>
      <c r="L824" s="17">
        <v>0.38350000000000001</v>
      </c>
      <c r="M824" s="17">
        <v>-6.3019999999999996</v>
      </c>
      <c r="N824" s="17">
        <v>176.32500999999999</v>
      </c>
      <c r="O824" s="17">
        <v>11870.5</v>
      </c>
      <c r="P824" s="17">
        <v>1889.5</v>
      </c>
      <c r="Q824" s="17">
        <v>2.4820000000000002</v>
      </c>
      <c r="R824" s="17">
        <v>4053.35</v>
      </c>
      <c r="S824" s="17">
        <v>69.58</v>
      </c>
      <c r="T824" s="17">
        <v>1.95</v>
      </c>
      <c r="U824" s="17">
        <v>-0.1075</v>
      </c>
      <c r="V824" s="17">
        <v>1.141</v>
      </c>
      <c r="W824" s="17">
        <v>4546.0513199999996</v>
      </c>
      <c r="X824" s="17">
        <v>3622.3</v>
      </c>
      <c r="Y824" s="17">
        <v>21.12</v>
      </c>
      <c r="Z824" s="17">
        <v>-7.92</v>
      </c>
    </row>
    <row r="825" spans="1:26" x14ac:dyDescent="0.2">
      <c r="A825" s="27">
        <v>44431</v>
      </c>
      <c r="B825" s="17">
        <v>772.76199999999994</v>
      </c>
      <c r="C825" s="14">
        <v>3.0350000000000001</v>
      </c>
      <c r="D825" s="17">
        <v>470.5</v>
      </c>
      <c r="E825" s="17">
        <v>20.7</v>
      </c>
      <c r="F825" s="17">
        <v>38.448</v>
      </c>
      <c r="G825" s="17">
        <v>89.525000000000006</v>
      </c>
      <c r="H825" s="17">
        <v>156.19</v>
      </c>
      <c r="I825" s="17">
        <v>125.499</v>
      </c>
      <c r="J825" s="17">
        <v>2560</v>
      </c>
      <c r="K825" s="17">
        <v>55</v>
      </c>
      <c r="L825" s="17">
        <v>0.4335</v>
      </c>
      <c r="M825" s="17">
        <v>-7.89</v>
      </c>
      <c r="N825" s="17">
        <v>178.44945000000001</v>
      </c>
      <c r="O825" s="17">
        <v>11778.5</v>
      </c>
      <c r="P825" s="17">
        <v>1901.5</v>
      </c>
      <c r="Q825" s="17">
        <v>6.1280000000000001</v>
      </c>
      <c r="R825" s="17">
        <v>4021.7849999999999</v>
      </c>
      <c r="S825" s="17">
        <v>70</v>
      </c>
      <c r="T825" s="17">
        <v>2.0099999999999998</v>
      </c>
      <c r="U825" s="17">
        <v>-0.106</v>
      </c>
      <c r="V825" s="17">
        <v>1.1950000000000001</v>
      </c>
      <c r="W825" s="17">
        <v>4811.0967600000004</v>
      </c>
      <c r="X825" s="17">
        <v>3613.5</v>
      </c>
      <c r="Y825" s="17">
        <v>21.324999999999999</v>
      </c>
      <c r="Z825" s="17">
        <v>-8.18</v>
      </c>
    </row>
    <row r="826" spans="1:26" x14ac:dyDescent="0.2">
      <c r="A826" s="27">
        <v>44428</v>
      </c>
      <c r="B826" s="17">
        <v>747.73800000000006</v>
      </c>
      <c r="C826" s="14">
        <v>3.0449999999999999</v>
      </c>
      <c r="D826" s="17">
        <v>445.5</v>
      </c>
      <c r="E826" s="17">
        <v>21.501999999999999</v>
      </c>
      <c r="F826" s="17">
        <v>38</v>
      </c>
      <c r="G826" s="17">
        <v>89</v>
      </c>
      <c r="H826" s="17">
        <v>188.47499999999999</v>
      </c>
      <c r="I826" s="17">
        <v>154.25200000000001</v>
      </c>
      <c r="J826" s="17">
        <v>2542.5</v>
      </c>
      <c r="K826" s="17">
        <v>55</v>
      </c>
      <c r="L826" s="17">
        <v>0.40550000000000003</v>
      </c>
      <c r="M826" s="17">
        <v>-7.9550000000000001</v>
      </c>
      <c r="N826" s="17">
        <v>175.77</v>
      </c>
      <c r="O826" s="17">
        <v>11798</v>
      </c>
      <c r="P826" s="17">
        <v>1847.5</v>
      </c>
      <c r="Q826" s="17">
        <v>5.63</v>
      </c>
      <c r="R826" s="17">
        <v>4055.68</v>
      </c>
      <c r="S826" s="17">
        <v>70.778000000000006</v>
      </c>
      <c r="T826" s="17">
        <v>1.99</v>
      </c>
      <c r="U826" s="17">
        <v>-6.7699999999999996E-2</v>
      </c>
      <c r="V826" s="17">
        <v>1.2549999999999999</v>
      </c>
      <c r="W826" s="17">
        <v>6542.9700199999997</v>
      </c>
      <c r="X826" s="17">
        <v>3804.7</v>
      </c>
      <c r="Y826" s="17">
        <v>21.03</v>
      </c>
      <c r="Z826" s="17">
        <v>-8.3000000000000007</v>
      </c>
    </row>
    <row r="827" spans="1:26" x14ac:dyDescent="0.2">
      <c r="A827" s="27">
        <v>44427</v>
      </c>
      <c r="B827" s="17">
        <v>745.92600000000004</v>
      </c>
      <c r="C827" s="14">
        <v>3.1</v>
      </c>
      <c r="D827" s="17">
        <v>470</v>
      </c>
      <c r="E827" s="17">
        <v>20.274999999999999</v>
      </c>
      <c r="F827" s="17">
        <v>38.869999999999997</v>
      </c>
      <c r="G827" s="17">
        <v>89</v>
      </c>
      <c r="H827" s="17">
        <v>165.16499999999999</v>
      </c>
      <c r="I827" s="17">
        <v>206.251</v>
      </c>
      <c r="J827" s="17">
        <v>2548.75</v>
      </c>
      <c r="K827" s="17">
        <v>45</v>
      </c>
      <c r="L827" s="17">
        <v>0.43630000000000002</v>
      </c>
      <c r="M827" s="17">
        <v>-7.92</v>
      </c>
      <c r="N827" s="17">
        <v>174.27188000000001</v>
      </c>
      <c r="O827" s="17">
        <v>12008.5</v>
      </c>
      <c r="P827" s="17">
        <v>1843.7</v>
      </c>
      <c r="Q827" s="17">
        <v>6.8330000000000002</v>
      </c>
      <c r="R827" s="17">
        <v>4167.8249999999998</v>
      </c>
      <c r="S827" s="17">
        <v>71.75</v>
      </c>
      <c r="T827" s="17">
        <v>2.1800000000000002</v>
      </c>
      <c r="U827" s="17">
        <v>-7.9799999999999996E-2</v>
      </c>
      <c r="V827" s="17">
        <v>1.3049999999999999</v>
      </c>
      <c r="W827" s="17">
        <v>6403.9616999999998</v>
      </c>
      <c r="X827" s="17">
        <v>3610</v>
      </c>
      <c r="Y827" s="17">
        <v>21.06</v>
      </c>
      <c r="Z827" s="17">
        <v>-8.4499999999999993</v>
      </c>
    </row>
    <row r="828" spans="1:26" x14ac:dyDescent="0.2">
      <c r="A828" s="27">
        <v>44426</v>
      </c>
      <c r="B828" s="17">
        <v>739.57899999999995</v>
      </c>
      <c r="C828" s="14">
        <v>2.948</v>
      </c>
      <c r="D828" s="17">
        <v>475.5</v>
      </c>
      <c r="E828" s="17">
        <v>20.216999999999999</v>
      </c>
      <c r="F828" s="17">
        <v>39.576999999999998</v>
      </c>
      <c r="G828" s="17">
        <v>88.802999999999997</v>
      </c>
      <c r="H828" s="17">
        <v>157.58000000000001</v>
      </c>
      <c r="I828" s="17">
        <v>190.249</v>
      </c>
      <c r="J828" s="17">
        <v>2575</v>
      </c>
      <c r="K828" s="17">
        <v>45</v>
      </c>
      <c r="L828" s="17">
        <v>0.45900000000000002</v>
      </c>
      <c r="M828" s="17">
        <v>-6.9880000000000004</v>
      </c>
      <c r="N828" s="17">
        <v>173.53</v>
      </c>
      <c r="O828" s="17">
        <v>11593.3</v>
      </c>
      <c r="P828" s="17">
        <v>1863.9</v>
      </c>
      <c r="Q828" s="17">
        <v>5.79</v>
      </c>
      <c r="R828" s="17">
        <v>4072.125</v>
      </c>
      <c r="S828" s="17">
        <v>72.03</v>
      </c>
      <c r="T828" s="17">
        <v>2</v>
      </c>
      <c r="U828" s="17">
        <v>-0.10199999999999999</v>
      </c>
      <c r="V828" s="17">
        <v>1.2310000000000001</v>
      </c>
      <c r="W828" s="17">
        <v>6450.5007699999996</v>
      </c>
      <c r="X828" s="17">
        <v>3418.7</v>
      </c>
      <c r="Y828" s="17">
        <v>21.515000000000001</v>
      </c>
      <c r="Z828" s="17">
        <v>-8.5399999999999991</v>
      </c>
    </row>
    <row r="829" spans="1:26" x14ac:dyDescent="0.2">
      <c r="A829" s="27">
        <v>44425</v>
      </c>
      <c r="B829" s="17">
        <v>724.024</v>
      </c>
      <c r="C829" s="14">
        <v>2.7749999999999999</v>
      </c>
      <c r="D829" s="17">
        <v>485</v>
      </c>
      <c r="E829" s="17">
        <v>20.661000000000001</v>
      </c>
      <c r="F829" s="17">
        <v>38.853000000000002</v>
      </c>
      <c r="G829" s="17">
        <v>83.777000000000001</v>
      </c>
      <c r="H829" s="17">
        <v>156.12</v>
      </c>
      <c r="I829" s="17">
        <v>203.24700000000001</v>
      </c>
      <c r="J829" s="17">
        <v>2566.25</v>
      </c>
      <c r="K829" s="17">
        <v>45</v>
      </c>
      <c r="L829" s="17">
        <v>0.49099999999999999</v>
      </c>
      <c r="M829" s="17">
        <v>-6.7869999999999999</v>
      </c>
      <c r="N829" s="17">
        <v>169.95392000000001</v>
      </c>
      <c r="O829" s="17">
        <v>11537.5</v>
      </c>
      <c r="P829" s="17">
        <v>1838.7</v>
      </c>
      <c r="Q829" s="17">
        <v>7.335</v>
      </c>
      <c r="R829" s="17">
        <v>4045.7080000000001</v>
      </c>
      <c r="S829" s="17">
        <v>75.599999999999994</v>
      </c>
      <c r="T829" s="17">
        <v>1.9159999999999999</v>
      </c>
      <c r="U829" s="17">
        <v>-9.5000000000000001E-2</v>
      </c>
      <c r="V829" s="17">
        <v>1.2250000000000001</v>
      </c>
      <c r="W829" s="17">
        <v>4985.5045</v>
      </c>
      <c r="X829" s="17">
        <v>3419.5</v>
      </c>
      <c r="Y829" s="17">
        <v>21.06</v>
      </c>
      <c r="Z829" s="17">
        <v>-8.1449999999999996</v>
      </c>
    </row>
    <row r="830" spans="1:26" x14ac:dyDescent="0.2">
      <c r="A830" s="27">
        <v>44424</v>
      </c>
      <c r="B830" s="17">
        <v>714.5</v>
      </c>
      <c r="C830" s="14">
        <v>2.5299999999999998</v>
      </c>
      <c r="D830" s="17">
        <v>479.61500000000001</v>
      </c>
      <c r="E830" s="17">
        <v>20.251999999999999</v>
      </c>
      <c r="F830" s="17">
        <v>39.036999999999999</v>
      </c>
      <c r="G830" s="17">
        <v>82.25</v>
      </c>
      <c r="H830" s="17">
        <v>152.05000000000001</v>
      </c>
      <c r="I830" s="17">
        <v>158.25299999999999</v>
      </c>
      <c r="J830" s="17">
        <v>2518.75</v>
      </c>
      <c r="K830" s="17">
        <v>40</v>
      </c>
      <c r="L830" s="17">
        <v>0.53700000000000003</v>
      </c>
      <c r="M830" s="17">
        <v>-7.2249999999999996</v>
      </c>
      <c r="N830" s="17">
        <v>169.63498999999999</v>
      </c>
      <c r="O830" s="17">
        <v>11482.5</v>
      </c>
      <c r="P830" s="17">
        <v>1831.3</v>
      </c>
      <c r="Q830" s="17">
        <v>8.4700000000000006</v>
      </c>
      <c r="R830" s="17">
        <v>4038.3249999999998</v>
      </c>
      <c r="S830" s="17">
        <v>70.34</v>
      </c>
      <c r="T830" s="17">
        <v>1.86</v>
      </c>
      <c r="U830" s="17">
        <v>-0.13650000000000001</v>
      </c>
      <c r="V830" s="17">
        <v>1.391</v>
      </c>
      <c r="W830" s="17">
        <v>6452.4846600000001</v>
      </c>
      <c r="X830" s="17">
        <v>3320.5</v>
      </c>
      <c r="Y830" s="17">
        <v>21.145</v>
      </c>
      <c r="Z830" s="17">
        <v>-8.0299999999999994</v>
      </c>
    </row>
    <row r="831" spans="1:26" x14ac:dyDescent="0.2">
      <c r="A831" s="27">
        <v>44421</v>
      </c>
      <c r="B831" s="17">
        <v>709.5</v>
      </c>
      <c r="C831" s="14">
        <v>2.2999999999999998</v>
      </c>
      <c r="D831" s="17">
        <v>493</v>
      </c>
      <c r="E831" s="17">
        <v>21.164000000000001</v>
      </c>
      <c r="F831" s="17">
        <v>38.825000000000003</v>
      </c>
      <c r="G831" s="17">
        <v>81</v>
      </c>
      <c r="H831" s="17">
        <v>148.328</v>
      </c>
      <c r="I831" s="17">
        <v>93.751000000000005</v>
      </c>
      <c r="J831" s="17">
        <v>2502.5</v>
      </c>
      <c r="K831" s="17">
        <v>11</v>
      </c>
      <c r="L831" s="17">
        <v>0.53779999999999994</v>
      </c>
      <c r="M831" s="17">
        <v>-7.4569999999999999</v>
      </c>
      <c r="N831" s="17">
        <v>170.64</v>
      </c>
      <c r="O831" s="17">
        <v>11528</v>
      </c>
      <c r="P831" s="17">
        <v>1841.4</v>
      </c>
      <c r="Q831" s="17">
        <v>7.3680000000000003</v>
      </c>
      <c r="R831" s="17">
        <v>4072.4780000000001</v>
      </c>
      <c r="S831" s="17">
        <v>72</v>
      </c>
      <c r="T831" s="17">
        <v>1.9</v>
      </c>
      <c r="U831" s="17">
        <v>-0.1075</v>
      </c>
      <c r="V831" s="17">
        <v>1.5149999999999999</v>
      </c>
      <c r="W831" s="17">
        <v>4902.0396499999997</v>
      </c>
      <c r="X831" s="17">
        <v>3322.3</v>
      </c>
      <c r="Y831" s="17">
        <v>21.16</v>
      </c>
      <c r="Z831" s="17">
        <v>-7.9009999999999998</v>
      </c>
    </row>
    <row r="832" spans="1:26" x14ac:dyDescent="0.2">
      <c r="A832" s="27">
        <v>44420</v>
      </c>
      <c r="B832" s="17">
        <v>701.59</v>
      </c>
      <c r="C832" s="14">
        <v>2.355</v>
      </c>
      <c r="D832" s="17">
        <v>472.5</v>
      </c>
      <c r="E832" s="17">
        <v>19.574999999999999</v>
      </c>
      <c r="F832" s="17">
        <v>39.228000000000002</v>
      </c>
      <c r="G832" s="17">
        <v>82.5</v>
      </c>
      <c r="H832" s="17">
        <v>161.02500000000001</v>
      </c>
      <c r="I832" s="17">
        <v>161.495</v>
      </c>
      <c r="J832" s="17">
        <v>2492.5</v>
      </c>
      <c r="K832" s="17">
        <v>11</v>
      </c>
      <c r="L832" s="17">
        <v>0.49469999999999997</v>
      </c>
      <c r="M832" s="17">
        <v>-7.6619999999999999</v>
      </c>
      <c r="N832" s="17">
        <v>170.035</v>
      </c>
      <c r="O832" s="17">
        <v>11872.5</v>
      </c>
      <c r="P832" s="17">
        <v>1829.9</v>
      </c>
      <c r="Q832" s="17">
        <v>7.26</v>
      </c>
      <c r="R832" s="17">
        <v>4189.5200000000004</v>
      </c>
      <c r="S832" s="17">
        <v>74.956999999999994</v>
      </c>
      <c r="T832" s="17">
        <v>1.9</v>
      </c>
      <c r="U832" s="17">
        <v>-0.111</v>
      </c>
      <c r="V832" s="17">
        <v>1.5149999999999999</v>
      </c>
      <c r="W832" s="17">
        <v>5644.9894400000003</v>
      </c>
      <c r="X832" s="17">
        <v>3322.3</v>
      </c>
      <c r="Y832" s="17">
        <v>21.077000000000002</v>
      </c>
      <c r="Z832" s="17">
        <v>-8.0350000000000001</v>
      </c>
    </row>
    <row r="833" spans="1:26" x14ac:dyDescent="0.2">
      <c r="A833" s="27">
        <v>44419</v>
      </c>
      <c r="B833" s="17">
        <v>712.30899999999997</v>
      </c>
      <c r="C833" s="14">
        <v>2.4300000000000002</v>
      </c>
      <c r="D833" s="17">
        <v>469</v>
      </c>
      <c r="E833" s="17">
        <v>19.225000000000001</v>
      </c>
      <c r="F833" s="17">
        <v>39.722000000000001</v>
      </c>
      <c r="G833" s="17">
        <v>82.605000000000004</v>
      </c>
      <c r="H833" s="17">
        <v>184.458</v>
      </c>
      <c r="I833" s="17">
        <v>155.749</v>
      </c>
      <c r="J833" s="17">
        <v>2610</v>
      </c>
      <c r="K833" s="17">
        <v>22</v>
      </c>
      <c r="L833" s="17">
        <v>0.43469999999999998</v>
      </c>
      <c r="M833" s="17">
        <v>-6.9880000000000004</v>
      </c>
      <c r="N833" s="17">
        <v>173.11725000000001</v>
      </c>
      <c r="O833" s="17">
        <v>11664.5</v>
      </c>
      <c r="P833" s="17">
        <v>1836</v>
      </c>
      <c r="Q833" s="17">
        <v>7.81</v>
      </c>
      <c r="R833" s="17">
        <v>4186.5</v>
      </c>
      <c r="S833" s="17">
        <v>75</v>
      </c>
      <c r="T833" s="17">
        <v>1.9950000000000001</v>
      </c>
      <c r="U833" s="17">
        <v>-0.1235</v>
      </c>
      <c r="V833" s="17">
        <v>1.5860000000000001</v>
      </c>
      <c r="W833" s="17">
        <v>5579.9874799999998</v>
      </c>
      <c r="X833" s="17">
        <v>3422.6</v>
      </c>
      <c r="Y833" s="17">
        <v>21.58</v>
      </c>
      <c r="Z833" s="17">
        <v>-8.2200000000000006</v>
      </c>
    </row>
    <row r="834" spans="1:26" x14ac:dyDescent="0.2">
      <c r="A834" s="27">
        <v>44418</v>
      </c>
      <c r="B834" s="17">
        <v>687.43799999999999</v>
      </c>
      <c r="C834" s="14">
        <v>2.4</v>
      </c>
      <c r="D834" s="17">
        <v>460.5</v>
      </c>
      <c r="E834" s="17">
        <v>19.651</v>
      </c>
      <c r="F834" s="17">
        <v>36.417000000000002</v>
      </c>
      <c r="G834" s="17">
        <v>74</v>
      </c>
      <c r="H834" s="17">
        <v>170.358</v>
      </c>
      <c r="I834" s="17">
        <v>334.00299999999999</v>
      </c>
      <c r="J834" s="17">
        <v>2552.75</v>
      </c>
      <c r="K834" s="17">
        <v>5.5</v>
      </c>
      <c r="L834" s="17">
        <v>0.40550000000000003</v>
      </c>
      <c r="M834" s="17">
        <v>-7.0250000000000004</v>
      </c>
      <c r="N834" s="17">
        <v>167.14583999999999</v>
      </c>
      <c r="O834" s="17">
        <v>11813.8</v>
      </c>
      <c r="P834" s="17">
        <v>1792.5</v>
      </c>
      <c r="Q834" s="17">
        <v>8.9030000000000005</v>
      </c>
      <c r="R834" s="17">
        <v>4192.5</v>
      </c>
      <c r="S834" s="17">
        <v>74.16</v>
      </c>
      <c r="T834" s="17">
        <v>2.024</v>
      </c>
      <c r="U834" s="17">
        <v>-0.1222</v>
      </c>
      <c r="V834" s="17">
        <v>1.605</v>
      </c>
      <c r="W834" s="17">
        <v>6333.4656000000004</v>
      </c>
      <c r="X834" s="17">
        <v>3427.1</v>
      </c>
      <c r="Y834" s="17">
        <v>21.11</v>
      </c>
      <c r="Z834" s="17">
        <v>-8.02</v>
      </c>
    </row>
    <row r="835" spans="1:26" x14ac:dyDescent="0.2">
      <c r="A835" s="27">
        <v>44417</v>
      </c>
      <c r="B835" s="17">
        <v>712.21600000000001</v>
      </c>
      <c r="C835" s="14">
        <v>2.4079999999999999</v>
      </c>
      <c r="D835" s="17">
        <v>471.00299999999999</v>
      </c>
      <c r="E835" s="17">
        <v>20.350000000000001</v>
      </c>
      <c r="F835" s="17">
        <v>33.770000000000003</v>
      </c>
      <c r="G835" s="17">
        <v>71.5</v>
      </c>
      <c r="H835" s="17">
        <v>156.58000000000001</v>
      </c>
      <c r="I835" s="17">
        <v>234.499</v>
      </c>
      <c r="J835" s="17">
        <v>2556.25</v>
      </c>
      <c r="K835" s="17">
        <v>5.5</v>
      </c>
      <c r="L835" s="17">
        <v>0.4178</v>
      </c>
      <c r="M835" s="17">
        <v>-7.1520000000000001</v>
      </c>
      <c r="N835" s="17">
        <v>164.88650999999999</v>
      </c>
      <c r="O835" s="17">
        <v>11610</v>
      </c>
      <c r="P835" s="17">
        <v>1789</v>
      </c>
      <c r="Q835" s="17">
        <v>10.715</v>
      </c>
      <c r="R835" s="17">
        <v>4205.92</v>
      </c>
      <c r="S835" s="17">
        <v>75.95</v>
      </c>
      <c r="T835" s="17">
        <v>1.75</v>
      </c>
      <c r="U835" s="17">
        <v>-0.14000000000000001</v>
      </c>
      <c r="V835" s="17">
        <v>1.585</v>
      </c>
      <c r="W835" s="17">
        <v>5034.4854599999999</v>
      </c>
      <c r="X835" s="17">
        <v>3416.8</v>
      </c>
      <c r="Y835" s="17">
        <v>21.344999999999999</v>
      </c>
      <c r="Z835" s="17">
        <v>-7.8</v>
      </c>
    </row>
    <row r="836" spans="1:26" x14ac:dyDescent="0.2">
      <c r="A836" s="27">
        <v>44414</v>
      </c>
      <c r="B836" s="17">
        <v>689.61099999999999</v>
      </c>
      <c r="C836" s="14">
        <v>2.33</v>
      </c>
      <c r="D836" s="17">
        <v>454.5</v>
      </c>
      <c r="E836" s="17">
        <v>19.25</v>
      </c>
      <c r="F836" s="17">
        <v>33</v>
      </c>
      <c r="G836" s="17">
        <v>65</v>
      </c>
      <c r="H836" s="17">
        <v>140.93799999999999</v>
      </c>
      <c r="I836" s="17">
        <v>170.751</v>
      </c>
      <c r="J836" s="17">
        <v>2525</v>
      </c>
      <c r="K836" s="17">
        <v>-20</v>
      </c>
      <c r="L836" s="17">
        <v>0.34150000000000003</v>
      </c>
      <c r="M836" s="17">
        <v>-7.2329999999999997</v>
      </c>
      <c r="N836" s="17">
        <v>155.5</v>
      </c>
      <c r="O836" s="17">
        <v>11573.3</v>
      </c>
      <c r="P836" s="17">
        <v>1779.4</v>
      </c>
      <c r="Q836" s="17">
        <v>11.268000000000001</v>
      </c>
      <c r="R836" s="17">
        <v>4199.2449999999999</v>
      </c>
      <c r="S836" s="17">
        <v>74.2</v>
      </c>
      <c r="T836" s="17">
        <v>1.7250000000000001</v>
      </c>
      <c r="U836" s="17">
        <v>-0.1215</v>
      </c>
      <c r="V836" s="17">
        <v>1.51</v>
      </c>
      <c r="W836" s="17">
        <v>5296.93667</v>
      </c>
      <c r="X836" s="17">
        <v>3410.6</v>
      </c>
      <c r="Y836" s="17">
        <v>21.06</v>
      </c>
      <c r="Z836" s="17">
        <v>-7.76</v>
      </c>
    </row>
    <row r="837" spans="1:26" x14ac:dyDescent="0.2">
      <c r="A837" s="27">
        <v>44413</v>
      </c>
      <c r="B837" s="17">
        <v>685.74099999999999</v>
      </c>
      <c r="C837" s="14">
        <v>2.2000000000000002</v>
      </c>
      <c r="D837" s="17">
        <v>442.02499999999998</v>
      </c>
      <c r="E837" s="17">
        <v>19.129000000000001</v>
      </c>
      <c r="F837" s="17">
        <v>32.618000000000002</v>
      </c>
      <c r="G837" s="17">
        <v>65</v>
      </c>
      <c r="H837" s="17">
        <v>148.965</v>
      </c>
      <c r="I837" s="17">
        <v>190.501</v>
      </c>
      <c r="J837" s="17">
        <v>2541.25</v>
      </c>
      <c r="K837" s="17">
        <v>-53</v>
      </c>
      <c r="L837" s="17">
        <v>0.34150000000000003</v>
      </c>
      <c r="M837" s="17">
        <v>-7.0679999999999996</v>
      </c>
      <c r="N837" s="17">
        <v>154.33945</v>
      </c>
      <c r="O837" s="17">
        <v>11755.5</v>
      </c>
      <c r="P837" s="17">
        <v>1722.5</v>
      </c>
      <c r="Q837" s="17">
        <v>11.494999999999999</v>
      </c>
      <c r="R837" s="17">
        <v>4177.2120000000004</v>
      </c>
      <c r="S837" s="17">
        <v>70.23</v>
      </c>
      <c r="T837" s="17">
        <v>1.825</v>
      </c>
      <c r="U837" s="17">
        <v>-0.16700000000000001</v>
      </c>
      <c r="V837" s="17">
        <v>1.44</v>
      </c>
      <c r="W837" s="17">
        <v>5599.0607300000001</v>
      </c>
      <c r="X837" s="17">
        <v>3410.6</v>
      </c>
      <c r="Y837" s="17">
        <v>20.963000000000001</v>
      </c>
      <c r="Z837" s="17">
        <v>-7.66</v>
      </c>
    </row>
    <row r="838" spans="1:26" x14ac:dyDescent="0.2">
      <c r="A838" s="27">
        <v>44412</v>
      </c>
      <c r="B838" s="17">
        <v>679.11199999999997</v>
      </c>
      <c r="C838" s="14">
        <v>2.2000000000000002</v>
      </c>
      <c r="D838" s="17">
        <v>467.5</v>
      </c>
      <c r="E838" s="17">
        <v>19.213999999999999</v>
      </c>
      <c r="F838" s="17">
        <v>31.823</v>
      </c>
      <c r="G838" s="17">
        <v>64</v>
      </c>
      <c r="H838" s="17">
        <v>143.07</v>
      </c>
      <c r="I838" s="17">
        <v>118.003</v>
      </c>
      <c r="J838" s="17">
        <v>2613.75</v>
      </c>
      <c r="K838" s="17">
        <v>-46</v>
      </c>
      <c r="L838" s="17">
        <v>0.32679999999999998</v>
      </c>
      <c r="M838" s="17">
        <v>-8.4030000000000005</v>
      </c>
      <c r="N838" s="17">
        <v>158.27499</v>
      </c>
      <c r="O838" s="17">
        <v>11919</v>
      </c>
      <c r="P838" s="17">
        <v>1746.6</v>
      </c>
      <c r="Q838" s="17">
        <v>9.0280000000000005</v>
      </c>
      <c r="R838" s="17">
        <v>4042.4549999999999</v>
      </c>
      <c r="S838" s="17">
        <v>72.085999999999999</v>
      </c>
      <c r="T838" s="17">
        <v>1.7849999999999999</v>
      </c>
      <c r="U838" s="17">
        <v>-0.193</v>
      </c>
      <c r="V838" s="17">
        <v>1.411</v>
      </c>
      <c r="W838" s="17">
        <v>5301.5147900000002</v>
      </c>
      <c r="X838" s="17">
        <v>3249.3</v>
      </c>
      <c r="Y838" s="17">
        <v>21.41</v>
      </c>
      <c r="Z838" s="17">
        <v>-7.8049999999999997</v>
      </c>
    </row>
    <row r="839" spans="1:26" x14ac:dyDescent="0.2">
      <c r="A839" s="27">
        <v>44411</v>
      </c>
      <c r="B839" s="17">
        <v>681.09400000000005</v>
      </c>
      <c r="C839" s="14">
        <v>2.2799999999999998</v>
      </c>
      <c r="D839" s="17">
        <v>473</v>
      </c>
      <c r="E839" s="17">
        <v>18.957999999999998</v>
      </c>
      <c r="F839" s="17">
        <v>30.411999999999999</v>
      </c>
      <c r="G839" s="17">
        <v>65.239999999999995</v>
      </c>
      <c r="H839" s="17">
        <v>133</v>
      </c>
      <c r="I839" s="17">
        <v>156.751</v>
      </c>
      <c r="J839" s="17">
        <v>2522.5</v>
      </c>
      <c r="K839" s="17">
        <v>-31</v>
      </c>
      <c r="L839" s="17">
        <v>0.30080000000000001</v>
      </c>
      <c r="M839" s="17">
        <v>-10.02</v>
      </c>
      <c r="N839" s="17">
        <v>154.52499</v>
      </c>
      <c r="O839" s="17">
        <v>11990</v>
      </c>
      <c r="P839" s="17">
        <v>1706.5</v>
      </c>
      <c r="Q839" s="17">
        <v>6.5049999999999999</v>
      </c>
      <c r="R839" s="17">
        <v>4005</v>
      </c>
      <c r="S839" s="17">
        <v>71.055000000000007</v>
      </c>
      <c r="T839" s="17">
        <v>1.883</v>
      </c>
      <c r="U839" s="17">
        <v>-0.1135</v>
      </c>
      <c r="V839" s="17">
        <v>1.395</v>
      </c>
      <c r="W839" s="17">
        <v>4804.3824100000002</v>
      </c>
      <c r="X839" s="17">
        <v>3570.2</v>
      </c>
      <c r="Y839" s="17">
        <v>21.35</v>
      </c>
      <c r="Z839" s="17">
        <v>-7.7779999999999996</v>
      </c>
    </row>
    <row r="840" spans="1:26" x14ac:dyDescent="0.2">
      <c r="A840" s="27">
        <v>44410</v>
      </c>
      <c r="B840" s="17">
        <v>660.68200000000002</v>
      </c>
      <c r="C840" s="14">
        <v>2.2999999999999998</v>
      </c>
      <c r="D840" s="17">
        <v>464.5</v>
      </c>
      <c r="E840" s="17">
        <v>18.8</v>
      </c>
      <c r="F840" s="17">
        <v>28.035</v>
      </c>
      <c r="G840" s="17">
        <v>66.5</v>
      </c>
      <c r="H840" s="17">
        <v>156</v>
      </c>
      <c r="I840" s="17">
        <v>150.00299999999999</v>
      </c>
      <c r="J840" s="17">
        <v>2517.5</v>
      </c>
      <c r="K840" s="17">
        <v>-20</v>
      </c>
      <c r="L840" s="17">
        <v>0.30830000000000002</v>
      </c>
      <c r="M840" s="17">
        <v>-10.007</v>
      </c>
      <c r="N840" s="17">
        <v>157.5</v>
      </c>
      <c r="O840" s="17">
        <v>11508</v>
      </c>
      <c r="P840" s="17">
        <v>1678.4</v>
      </c>
      <c r="Q840" s="17">
        <v>7.6529999999999996</v>
      </c>
      <c r="R840" s="17">
        <v>3985.413</v>
      </c>
      <c r="S840" s="17">
        <v>78.67</v>
      </c>
      <c r="T840" s="17">
        <v>1.8129999999999999</v>
      </c>
      <c r="U840" s="17">
        <v>-7.6799999999999993E-2</v>
      </c>
      <c r="V840" s="17">
        <v>1.518</v>
      </c>
      <c r="W840" s="17">
        <v>6553.0408200000002</v>
      </c>
      <c r="X840" s="17">
        <v>3390.2</v>
      </c>
      <c r="Y840" s="17">
        <v>21.513000000000002</v>
      </c>
      <c r="Z840" s="17">
        <v>-7.8920000000000003</v>
      </c>
    </row>
    <row r="841" spans="1:26" x14ac:dyDescent="0.2">
      <c r="A841" s="27">
        <v>44407</v>
      </c>
      <c r="B841" s="17">
        <v>666.423</v>
      </c>
      <c r="C841" s="14">
        <v>2.2949999999999999</v>
      </c>
      <c r="D841" s="17">
        <v>474.5</v>
      </c>
      <c r="E841" s="17">
        <v>18.934000000000001</v>
      </c>
      <c r="F841" s="17">
        <v>28.321999999999999</v>
      </c>
      <c r="G841" s="17">
        <v>63</v>
      </c>
      <c r="H841" s="17">
        <v>156</v>
      </c>
      <c r="I841" s="17">
        <v>239.244</v>
      </c>
      <c r="J841" s="17">
        <v>2541.25</v>
      </c>
      <c r="K841" s="17">
        <v>-24</v>
      </c>
      <c r="L841" s="17">
        <v>0.33</v>
      </c>
      <c r="M841" s="17">
        <v>-10.547000000000001</v>
      </c>
      <c r="N841" s="17">
        <v>158</v>
      </c>
      <c r="O841" s="17">
        <v>11475.5</v>
      </c>
      <c r="P841" s="17">
        <v>1710.4</v>
      </c>
      <c r="Q841" s="17">
        <v>4.9630000000000001</v>
      </c>
      <c r="R841" s="17">
        <v>3998.2750000000001</v>
      </c>
      <c r="S841" s="17">
        <v>73.900000000000006</v>
      </c>
      <c r="T841" s="17">
        <v>1.55</v>
      </c>
      <c r="U841" s="17">
        <v>-9.8000000000000004E-2</v>
      </c>
      <c r="V841" s="17">
        <v>1.5149999999999999</v>
      </c>
      <c r="W841" s="17">
        <v>6393.4338699999998</v>
      </c>
      <c r="X841" s="17">
        <v>3612.8</v>
      </c>
      <c r="Y841" s="17">
        <v>21.58</v>
      </c>
      <c r="Z841" s="17">
        <v>-8.06</v>
      </c>
    </row>
    <row r="842" spans="1:26" x14ac:dyDescent="0.2">
      <c r="A842" s="27">
        <v>44406</v>
      </c>
      <c r="B842" s="17">
        <v>652.32000000000005</v>
      </c>
      <c r="C842" s="14">
        <v>2.35</v>
      </c>
      <c r="D842" s="17">
        <v>478</v>
      </c>
      <c r="E842" s="17">
        <v>18.003</v>
      </c>
      <c r="F842" s="17">
        <v>28.315000000000001</v>
      </c>
      <c r="G842" s="17">
        <v>57</v>
      </c>
      <c r="H842" s="17">
        <v>165.5</v>
      </c>
      <c r="I842" s="17">
        <v>124.006</v>
      </c>
      <c r="J842" s="17">
        <v>2560</v>
      </c>
      <c r="K842" s="17">
        <v>-24</v>
      </c>
      <c r="L842" s="17">
        <v>0.42870000000000003</v>
      </c>
      <c r="M842" s="17">
        <v>-11.025</v>
      </c>
      <c r="N842" s="17">
        <v>157.39260999999999</v>
      </c>
      <c r="O842" s="17">
        <v>11397.5</v>
      </c>
      <c r="P842" s="17">
        <v>1735.9</v>
      </c>
      <c r="Q842" s="17">
        <v>5.99</v>
      </c>
      <c r="R842" s="17">
        <v>3907.15</v>
      </c>
      <c r="S842" s="17">
        <v>75.427999999999997</v>
      </c>
      <c r="T842" s="17">
        <v>1.675</v>
      </c>
      <c r="U842" s="17">
        <v>-0.15</v>
      </c>
      <c r="V842" s="17">
        <v>1.4359999999999999</v>
      </c>
      <c r="W842" s="17">
        <v>4898.0713800000003</v>
      </c>
      <c r="X842" s="17">
        <v>3708</v>
      </c>
      <c r="Y842" s="17">
        <v>21.75</v>
      </c>
      <c r="Z842" s="17">
        <v>-8.1950000000000003</v>
      </c>
    </row>
    <row r="843" spans="1:26" x14ac:dyDescent="0.2">
      <c r="A843" s="27">
        <v>44405</v>
      </c>
      <c r="B843" s="17">
        <v>649.5</v>
      </c>
      <c r="C843" s="14">
        <v>2.5499999999999998</v>
      </c>
      <c r="D843" s="17">
        <v>519.5</v>
      </c>
      <c r="E843" s="17">
        <v>18.5</v>
      </c>
      <c r="F843" s="17">
        <v>27.055</v>
      </c>
      <c r="G843" s="17">
        <v>55.575000000000003</v>
      </c>
      <c r="H843" s="17">
        <v>165.5</v>
      </c>
      <c r="I843" s="17">
        <v>208.745</v>
      </c>
      <c r="J843" s="17">
        <v>2505</v>
      </c>
      <c r="K843" s="17">
        <v>-24</v>
      </c>
      <c r="L843" s="17">
        <v>0.47</v>
      </c>
      <c r="M843" s="17">
        <v>-13.073</v>
      </c>
      <c r="N843" s="17">
        <v>158.655</v>
      </c>
      <c r="O843" s="17">
        <v>11561.5</v>
      </c>
      <c r="P843" s="17">
        <v>1793.5</v>
      </c>
      <c r="Q843" s="17">
        <v>7.8680000000000003</v>
      </c>
      <c r="R843" s="17">
        <v>4028.5749999999998</v>
      </c>
      <c r="S843" s="17">
        <v>79.207999999999998</v>
      </c>
      <c r="T843" s="17">
        <v>1.8049999999999999</v>
      </c>
      <c r="U843" s="17">
        <v>-0.10100000000000001</v>
      </c>
      <c r="V843" s="17">
        <v>1.2969999999999999</v>
      </c>
      <c r="W843" s="17">
        <v>4603.1196900000004</v>
      </c>
      <c r="X843" s="17">
        <v>3763.9</v>
      </c>
      <c r="Y843" s="17">
        <v>21.715</v>
      </c>
      <c r="Z843" s="17">
        <v>-8.26</v>
      </c>
    </row>
    <row r="844" spans="1:26" x14ac:dyDescent="0.2">
      <c r="A844" s="27">
        <v>44404</v>
      </c>
      <c r="B844" s="17">
        <v>668.1</v>
      </c>
      <c r="C844" s="14">
        <v>2.4700000000000002</v>
      </c>
      <c r="D844" s="17">
        <v>503</v>
      </c>
      <c r="E844" s="17">
        <v>18.231999999999999</v>
      </c>
      <c r="F844" s="17">
        <v>22.832999999999998</v>
      </c>
      <c r="G844" s="17">
        <v>53.5</v>
      </c>
      <c r="H844" s="17">
        <v>169.25</v>
      </c>
      <c r="I844" s="17">
        <v>166.50200000000001</v>
      </c>
      <c r="J844" s="17">
        <v>2537.5</v>
      </c>
      <c r="K844" s="17">
        <v>-24</v>
      </c>
      <c r="L844" s="17">
        <v>0.45479999999999998</v>
      </c>
      <c r="M844" s="17">
        <v>-13.994999999999999</v>
      </c>
      <c r="N844" s="17">
        <v>164.16848999999999</v>
      </c>
      <c r="O844" s="17">
        <v>11416</v>
      </c>
      <c r="P844" s="17">
        <v>1808</v>
      </c>
      <c r="Q844" s="17">
        <v>7.6749999999999998</v>
      </c>
      <c r="R844" s="17">
        <v>4062.3</v>
      </c>
      <c r="S844" s="17">
        <v>79.650000000000006</v>
      </c>
      <c r="T844" s="17">
        <v>1.9</v>
      </c>
      <c r="U844" s="17">
        <v>-5.8700000000000002E-2</v>
      </c>
      <c r="V844" s="17">
        <v>1.2949999999999999</v>
      </c>
      <c r="W844" s="17">
        <v>6471.5588799999996</v>
      </c>
      <c r="X844" s="17">
        <v>3659.7</v>
      </c>
      <c r="Y844" s="17">
        <v>21.91</v>
      </c>
      <c r="Z844" s="17">
        <v>-8.3019999999999996</v>
      </c>
    </row>
    <row r="845" spans="1:26" x14ac:dyDescent="0.2">
      <c r="A845" s="27">
        <v>44403</v>
      </c>
      <c r="B845" s="17">
        <v>649.08199999999999</v>
      </c>
      <c r="C845" s="14">
        <v>2.33</v>
      </c>
      <c r="D845" s="17">
        <v>476</v>
      </c>
      <c r="E845" s="17">
        <v>18.603000000000002</v>
      </c>
      <c r="F845" s="17">
        <v>22.402999999999999</v>
      </c>
      <c r="G845" s="17">
        <v>49.564999999999998</v>
      </c>
      <c r="H845" s="17">
        <v>167.25</v>
      </c>
      <c r="I845" s="17">
        <v>121.751</v>
      </c>
      <c r="J845" s="17">
        <v>2522.5</v>
      </c>
      <c r="K845" s="17">
        <v>-27</v>
      </c>
      <c r="L845" s="17">
        <v>0.43049999999999999</v>
      </c>
      <c r="M845" s="17">
        <v>-14.217000000000001</v>
      </c>
      <c r="N845" s="17">
        <v>165.42291</v>
      </c>
      <c r="O845" s="17">
        <v>11400</v>
      </c>
      <c r="P845" s="17">
        <v>1832.5</v>
      </c>
      <c r="Q845" s="17">
        <v>7.65</v>
      </c>
      <c r="R845" s="17">
        <v>4083.5</v>
      </c>
      <c r="S845" s="17">
        <v>78.099999999999994</v>
      </c>
      <c r="T845" s="17">
        <v>1.7</v>
      </c>
      <c r="U845" s="17">
        <v>-4.3499999999999997E-2</v>
      </c>
      <c r="V845" s="17">
        <v>1.22</v>
      </c>
      <c r="W845" s="17">
        <v>6060.02855</v>
      </c>
      <c r="X845" s="17">
        <v>3736.9</v>
      </c>
      <c r="Y845" s="17">
        <v>21.905000000000001</v>
      </c>
      <c r="Z845" s="17">
        <v>-8.4030000000000005</v>
      </c>
    </row>
    <row r="846" spans="1:26" x14ac:dyDescent="0.2">
      <c r="A846" s="27">
        <v>44400</v>
      </c>
      <c r="B846" s="17">
        <v>630.82299999999998</v>
      </c>
      <c r="C846" s="14">
        <v>2.5</v>
      </c>
      <c r="D846" s="17">
        <v>463</v>
      </c>
      <c r="E846" s="17">
        <v>19.04</v>
      </c>
      <c r="F846" s="17">
        <v>22.332999999999998</v>
      </c>
      <c r="G846" s="17">
        <v>50</v>
      </c>
      <c r="H846" s="17">
        <v>166.25</v>
      </c>
      <c r="I846" s="17">
        <v>185.24700000000001</v>
      </c>
      <c r="J846" s="17">
        <v>2522.5</v>
      </c>
      <c r="K846" s="17">
        <v>-17</v>
      </c>
      <c r="L846" s="17">
        <v>0.47549999999999998</v>
      </c>
      <c r="M846" s="17">
        <v>-13.688000000000001</v>
      </c>
      <c r="N846" s="17">
        <v>162.64845</v>
      </c>
      <c r="O846" s="17">
        <v>11414</v>
      </c>
      <c r="P846" s="17">
        <v>1848.3</v>
      </c>
      <c r="Q846" s="17">
        <v>7.5250000000000004</v>
      </c>
      <c r="R846" s="17">
        <v>4057.5</v>
      </c>
      <c r="S846" s="17">
        <v>78.045000000000002</v>
      </c>
      <c r="T846" s="17">
        <v>1.7050000000000001</v>
      </c>
      <c r="U846" s="17">
        <v>-6.4000000000000001E-2</v>
      </c>
      <c r="V846" s="17">
        <v>1.258</v>
      </c>
      <c r="W846" s="17">
        <v>6188.96558</v>
      </c>
      <c r="X846" s="17">
        <v>3944.9</v>
      </c>
      <c r="Y846" s="17">
        <v>21.847000000000001</v>
      </c>
      <c r="Z846" s="17">
        <v>-8.56</v>
      </c>
    </row>
    <row r="847" spans="1:26" x14ac:dyDescent="0.2">
      <c r="A847" s="27">
        <v>44399</v>
      </c>
      <c r="B847" s="17">
        <v>619.43799999999999</v>
      </c>
      <c r="C847" s="14">
        <v>2.25</v>
      </c>
      <c r="D847" s="17">
        <v>451.5</v>
      </c>
      <c r="E847" s="17">
        <v>18.818000000000001</v>
      </c>
      <c r="F847" s="17">
        <v>21.832999999999998</v>
      </c>
      <c r="G847" s="17">
        <v>48.75</v>
      </c>
      <c r="H847" s="17">
        <v>164.75</v>
      </c>
      <c r="I847" s="17">
        <v>144.749</v>
      </c>
      <c r="J847" s="17">
        <v>2530</v>
      </c>
      <c r="K847" s="17">
        <v>10</v>
      </c>
      <c r="L847" s="17">
        <v>0.41049999999999998</v>
      </c>
      <c r="M847" s="17">
        <v>-12.497999999999999</v>
      </c>
      <c r="N847" s="17">
        <v>164.71109000000001</v>
      </c>
      <c r="O847" s="17">
        <v>11463</v>
      </c>
      <c r="P847" s="17">
        <v>1819.4</v>
      </c>
      <c r="Q847" s="17">
        <v>7.85</v>
      </c>
      <c r="R847" s="17">
        <v>4061</v>
      </c>
      <c r="S847" s="17">
        <v>78.525000000000006</v>
      </c>
      <c r="T847" s="17">
        <v>1.9650000000000001</v>
      </c>
      <c r="U847" s="17">
        <v>-0.11600000000000001</v>
      </c>
      <c r="V847" s="17">
        <v>0.99</v>
      </c>
      <c r="W847" s="17">
        <v>5932.0075399999996</v>
      </c>
      <c r="X847" s="17">
        <v>4045.3</v>
      </c>
      <c r="Y847" s="17">
        <v>21.77</v>
      </c>
      <c r="Z847" s="17">
        <v>-8.5299999999999994</v>
      </c>
    </row>
    <row r="848" spans="1:26" x14ac:dyDescent="0.2">
      <c r="A848" s="27">
        <v>44398</v>
      </c>
      <c r="B848" s="17">
        <v>607.21900000000005</v>
      </c>
      <c r="C848" s="14">
        <v>2.35</v>
      </c>
      <c r="D848" s="17">
        <v>486.245</v>
      </c>
      <c r="E848" s="17">
        <v>18.335000000000001</v>
      </c>
      <c r="F848" s="17">
        <v>21.925000000000001</v>
      </c>
      <c r="G848" s="17">
        <v>49</v>
      </c>
      <c r="H848" s="17">
        <v>185.75</v>
      </c>
      <c r="I848" s="17">
        <v>65.503</v>
      </c>
      <c r="J848" s="17">
        <v>2570</v>
      </c>
      <c r="K848" s="17">
        <v>10</v>
      </c>
      <c r="L848" s="17">
        <v>0.70350000000000001</v>
      </c>
      <c r="M848" s="17">
        <v>-13.164999999999999</v>
      </c>
      <c r="N848" s="17">
        <v>170.23500000000001</v>
      </c>
      <c r="O848" s="17">
        <v>11294.5</v>
      </c>
      <c r="P848" s="17">
        <v>1858.5</v>
      </c>
      <c r="Q848" s="17">
        <v>8.1</v>
      </c>
      <c r="R848" s="17">
        <v>4061.8449999999998</v>
      </c>
      <c r="S848" s="17">
        <v>83.1</v>
      </c>
      <c r="T848" s="17">
        <v>1.8</v>
      </c>
      <c r="U848" s="17">
        <v>-0.14419999999999999</v>
      </c>
      <c r="V848" s="17">
        <v>0.97799999999999998</v>
      </c>
      <c r="W848" s="17">
        <v>6149.4455600000001</v>
      </c>
      <c r="X848" s="17">
        <v>4045.3</v>
      </c>
      <c r="Y848" s="17">
        <v>22.292000000000002</v>
      </c>
      <c r="Z848" s="17">
        <v>-8.5559999999999992</v>
      </c>
    </row>
    <row r="849" spans="1:26" x14ac:dyDescent="0.2">
      <c r="A849" s="27">
        <v>44397</v>
      </c>
      <c r="B849" s="17">
        <v>598.5</v>
      </c>
      <c r="C849" s="14">
        <v>1.9450000000000001</v>
      </c>
      <c r="D849" s="17">
        <v>482.22</v>
      </c>
      <c r="E849" s="17">
        <v>18.239999999999998</v>
      </c>
      <c r="F849" s="17">
        <v>21.175000000000001</v>
      </c>
      <c r="G849" s="17">
        <v>47.484999999999999</v>
      </c>
      <c r="H849" s="17">
        <v>190.75</v>
      </c>
      <c r="I849" s="17">
        <v>212.75299999999999</v>
      </c>
      <c r="J849" s="17">
        <v>2505</v>
      </c>
      <c r="K849" s="17">
        <v>3</v>
      </c>
      <c r="L849" s="17">
        <v>0.66549999999999998</v>
      </c>
      <c r="M849" s="17">
        <v>-13.468</v>
      </c>
      <c r="N849" s="17">
        <v>166.69049000000001</v>
      </c>
      <c r="O849" s="17">
        <v>11385.8</v>
      </c>
      <c r="P849" s="17">
        <v>1808.5</v>
      </c>
      <c r="Q849" s="17">
        <v>7.125</v>
      </c>
      <c r="R849" s="17">
        <v>4075.12</v>
      </c>
      <c r="S849" s="17">
        <v>81.466999999999999</v>
      </c>
      <c r="T849" s="17">
        <v>1.5129999999999999</v>
      </c>
      <c r="U849" s="17">
        <v>-0.129</v>
      </c>
      <c r="V849" s="17">
        <v>0.94499999999999995</v>
      </c>
      <c r="W849" s="17">
        <v>6331.0246800000004</v>
      </c>
      <c r="X849" s="17">
        <v>4246.2</v>
      </c>
      <c r="Y849" s="17">
        <v>21.87</v>
      </c>
      <c r="Z849" s="17">
        <v>-8.75</v>
      </c>
    </row>
    <row r="850" spans="1:26" x14ac:dyDescent="0.2">
      <c r="A850" s="27">
        <v>44396</v>
      </c>
      <c r="B850" s="17">
        <v>611.18499999999995</v>
      </c>
      <c r="C850" s="14">
        <v>1.95</v>
      </c>
      <c r="D850" s="17">
        <v>480.11</v>
      </c>
      <c r="E850" s="17">
        <v>18.399999999999999</v>
      </c>
      <c r="F850" s="17">
        <v>21.385000000000002</v>
      </c>
      <c r="G850" s="17">
        <v>44.46</v>
      </c>
      <c r="H850" s="17">
        <v>184.25</v>
      </c>
      <c r="I850" s="17">
        <v>274.50099999999998</v>
      </c>
      <c r="J850" s="17">
        <v>2450</v>
      </c>
      <c r="K850" s="17">
        <v>3</v>
      </c>
      <c r="L850" s="17">
        <v>0.76129999999999998</v>
      </c>
      <c r="M850" s="17">
        <v>-13.452</v>
      </c>
      <c r="N850" s="17">
        <v>166.60499999999999</v>
      </c>
      <c r="O850" s="17">
        <v>11417.5</v>
      </c>
      <c r="P850" s="17">
        <v>1783</v>
      </c>
      <c r="Q850" s="17">
        <v>8.25</v>
      </c>
      <c r="R850" s="17">
        <v>4073.7130000000002</v>
      </c>
      <c r="S850" s="17">
        <v>87.867000000000004</v>
      </c>
      <c r="T850" s="17">
        <v>1.45</v>
      </c>
      <c r="U850" s="17">
        <v>-8.5699999999999998E-2</v>
      </c>
      <c r="V850" s="17">
        <v>1.0249999999999999</v>
      </c>
      <c r="W850" s="17">
        <v>5842.4386800000002</v>
      </c>
      <c r="X850" s="17">
        <v>3794.3</v>
      </c>
      <c r="Y850" s="17">
        <v>21.922999999999998</v>
      </c>
      <c r="Z850" s="17">
        <v>-8.48</v>
      </c>
    </row>
    <row r="851" spans="1:26" x14ac:dyDescent="0.2">
      <c r="A851" s="27">
        <v>44393</v>
      </c>
      <c r="B851" s="17">
        <v>585.5</v>
      </c>
      <c r="C851" s="14">
        <v>1.91</v>
      </c>
      <c r="D851" s="17">
        <v>451</v>
      </c>
      <c r="E851" s="17">
        <v>18.119</v>
      </c>
      <c r="F851" s="17">
        <v>21.15</v>
      </c>
      <c r="G851" s="17">
        <v>49</v>
      </c>
      <c r="H851" s="17">
        <v>167.25</v>
      </c>
      <c r="I851" s="17">
        <v>86.751000000000005</v>
      </c>
      <c r="J851" s="17">
        <v>2335</v>
      </c>
      <c r="K851" s="17">
        <v>-12</v>
      </c>
      <c r="L851" s="17">
        <v>0.40350000000000003</v>
      </c>
      <c r="M851" s="17">
        <v>-12.497</v>
      </c>
      <c r="N851" s="17">
        <v>167.785</v>
      </c>
      <c r="O851" s="17">
        <v>11303</v>
      </c>
      <c r="P851" s="17">
        <v>1768.3</v>
      </c>
      <c r="Q851" s="17">
        <v>8.5500000000000007</v>
      </c>
      <c r="R851" s="17">
        <v>4052.585</v>
      </c>
      <c r="S851" s="17">
        <v>85.02</v>
      </c>
      <c r="T851" s="17">
        <v>1.2849999999999999</v>
      </c>
      <c r="U851" s="17">
        <v>-0.13619999999999999</v>
      </c>
      <c r="V851" s="17">
        <v>0.88500000000000001</v>
      </c>
      <c r="W851" s="17">
        <v>-4380.03568</v>
      </c>
      <c r="X851" s="17">
        <v>3748.9</v>
      </c>
      <c r="Y851" s="17">
        <v>21.815000000000001</v>
      </c>
      <c r="Z851" s="17">
        <v>-8.4</v>
      </c>
    </row>
    <row r="852" spans="1:26" x14ac:dyDescent="0.2">
      <c r="A852" s="27">
        <v>44392</v>
      </c>
      <c r="B852" s="17">
        <v>588.65300000000002</v>
      </c>
      <c r="C852" s="14">
        <v>1.97</v>
      </c>
      <c r="D852" s="17">
        <v>450</v>
      </c>
      <c r="E852" s="17">
        <v>17.687999999999999</v>
      </c>
      <c r="F852" s="17">
        <v>19.824999999999999</v>
      </c>
      <c r="G852" s="17">
        <v>53</v>
      </c>
      <c r="H852" s="17">
        <v>173.75</v>
      </c>
      <c r="I852" s="17">
        <v>118.995</v>
      </c>
      <c r="J852" s="17">
        <v>2347.5</v>
      </c>
      <c r="K852" s="17">
        <v>6</v>
      </c>
      <c r="L852" s="17">
        <v>0.56299999999999994</v>
      </c>
      <c r="M852" s="17">
        <v>-12.478</v>
      </c>
      <c r="N852" s="17">
        <v>167.52499</v>
      </c>
      <c r="O852" s="17">
        <v>11537.3</v>
      </c>
      <c r="P852" s="17">
        <v>1786.4</v>
      </c>
      <c r="Q852" s="17">
        <v>9.5</v>
      </c>
      <c r="R852" s="17">
        <v>4194.1499999999996</v>
      </c>
      <c r="S852" s="17">
        <v>84.245000000000005</v>
      </c>
      <c r="T852" s="17">
        <v>1.865</v>
      </c>
      <c r="U852" s="17">
        <v>-0.13200000000000001</v>
      </c>
      <c r="V852" s="17">
        <v>1.0049999999999999</v>
      </c>
      <c r="W852" s="17">
        <v>6164.8566899999996</v>
      </c>
      <c r="X852" s="17">
        <v>3748.9</v>
      </c>
      <c r="Y852" s="17">
        <v>21.77</v>
      </c>
      <c r="Z852" s="17">
        <v>-8.31</v>
      </c>
    </row>
    <row r="853" spans="1:26" x14ac:dyDescent="0.2">
      <c r="A853" s="27">
        <v>44391</v>
      </c>
      <c r="B853" s="17">
        <v>589.23699999999997</v>
      </c>
      <c r="C853" s="14">
        <v>1.92</v>
      </c>
      <c r="D853" s="17">
        <v>470</v>
      </c>
      <c r="E853" s="17">
        <v>18.242000000000001</v>
      </c>
      <c r="F853" s="17">
        <v>19.675000000000001</v>
      </c>
      <c r="G853" s="17">
        <v>55.905000000000001</v>
      </c>
      <c r="H853" s="17">
        <v>170.25</v>
      </c>
      <c r="I853" s="17">
        <v>85.754000000000005</v>
      </c>
      <c r="J853" s="17">
        <v>2382.5</v>
      </c>
      <c r="K853" s="17">
        <v>5</v>
      </c>
      <c r="L853" s="17">
        <v>0.56299999999999994</v>
      </c>
      <c r="M853" s="17">
        <v>-11.595000000000001</v>
      </c>
      <c r="N853" s="17">
        <v>164</v>
      </c>
      <c r="O853" s="17">
        <v>11253</v>
      </c>
      <c r="P853" s="17">
        <v>1813.6</v>
      </c>
      <c r="Q853" s="17">
        <v>7.4249999999999998</v>
      </c>
      <c r="R853" s="17">
        <v>4205.625</v>
      </c>
      <c r="S853" s="17">
        <v>86.385000000000005</v>
      </c>
      <c r="T853" s="17">
        <v>1.845</v>
      </c>
      <c r="U853" s="17">
        <v>-0.1143</v>
      </c>
      <c r="V853" s="17">
        <v>0.88</v>
      </c>
      <c r="W853" s="17">
        <v>5584.1066199999996</v>
      </c>
      <c r="X853" s="17">
        <v>3668</v>
      </c>
      <c r="Y853" s="17">
        <v>22.135000000000002</v>
      </c>
      <c r="Z853" s="17">
        <v>-8.48</v>
      </c>
    </row>
    <row r="854" spans="1:26" x14ac:dyDescent="0.2">
      <c r="A854" s="27">
        <v>44390</v>
      </c>
      <c r="B854" s="17">
        <v>603.5</v>
      </c>
      <c r="C854" s="14">
        <v>1.7729999999999999</v>
      </c>
      <c r="D854" s="17">
        <v>459</v>
      </c>
      <c r="E854" s="17">
        <v>19.123000000000001</v>
      </c>
      <c r="F854" s="17">
        <v>17.45</v>
      </c>
      <c r="G854" s="17">
        <v>56</v>
      </c>
      <c r="H854" s="17">
        <v>162.75</v>
      </c>
      <c r="I854" s="17">
        <v>155.749</v>
      </c>
      <c r="J854" s="17">
        <v>2370</v>
      </c>
      <c r="K854" s="17">
        <v>-32</v>
      </c>
      <c r="L854" s="17">
        <v>0.51529999999999998</v>
      </c>
      <c r="M854" s="17">
        <v>-10.41</v>
      </c>
      <c r="N854" s="17">
        <v>161.37</v>
      </c>
      <c r="O854" s="17">
        <v>11300</v>
      </c>
      <c r="P854" s="17">
        <v>1773.7</v>
      </c>
      <c r="Q854" s="17">
        <v>6.625</v>
      </c>
      <c r="R854" s="17">
        <v>4120.8370000000004</v>
      </c>
      <c r="S854" s="17">
        <v>85.861999999999995</v>
      </c>
      <c r="T854" s="17">
        <v>1.845</v>
      </c>
      <c r="U854" s="17">
        <v>-0.1143</v>
      </c>
      <c r="V854" s="17">
        <v>0.84499999999999997</v>
      </c>
      <c r="W854" s="17">
        <v>5603.9435400000002</v>
      </c>
      <c r="X854" s="17">
        <v>3901.7</v>
      </c>
      <c r="Y854" s="17">
        <v>21.719000000000001</v>
      </c>
      <c r="Z854" s="17">
        <v>-8.84</v>
      </c>
    </row>
    <row r="855" spans="1:26" x14ac:dyDescent="0.2">
      <c r="A855" s="27">
        <v>44389</v>
      </c>
      <c r="B855" s="17">
        <v>603.45000000000005</v>
      </c>
      <c r="C855" s="14">
        <v>1.79</v>
      </c>
      <c r="D855" s="17">
        <v>443.5</v>
      </c>
      <c r="E855" s="17">
        <v>18.274999999999999</v>
      </c>
      <c r="F855" s="17">
        <v>16.782</v>
      </c>
      <c r="G855" s="17">
        <v>57.234999999999999</v>
      </c>
      <c r="H855" s="17">
        <v>163.25</v>
      </c>
      <c r="I855" s="17">
        <v>115.252</v>
      </c>
      <c r="J855" s="17">
        <v>2368.125</v>
      </c>
      <c r="K855" s="17">
        <v>-32</v>
      </c>
      <c r="L855" s="17">
        <v>0.63849999999999996</v>
      </c>
      <c r="M855" s="17">
        <v>-10.208</v>
      </c>
      <c r="N855" s="17">
        <v>158.22501</v>
      </c>
      <c r="O855" s="17">
        <v>11261.5</v>
      </c>
      <c r="P855" s="17">
        <v>1739</v>
      </c>
      <c r="Q855" s="17">
        <v>9.3249999999999993</v>
      </c>
      <c r="R855" s="17">
        <v>4137.8869999999997</v>
      </c>
      <c r="S855" s="17">
        <v>82.817999999999998</v>
      </c>
      <c r="T855" s="17">
        <v>2</v>
      </c>
      <c r="U855" s="17">
        <v>-0.12870000000000001</v>
      </c>
      <c r="V855" s="17">
        <v>0.91500000000000004</v>
      </c>
      <c r="W855" s="17">
        <v>5283.5084399999996</v>
      </c>
      <c r="X855" s="17">
        <v>3980</v>
      </c>
      <c r="Y855" s="17">
        <v>21.954000000000001</v>
      </c>
      <c r="Z855" s="17">
        <v>-8.9030000000000005</v>
      </c>
    </row>
    <row r="856" spans="1:26" x14ac:dyDescent="0.2">
      <c r="A856" s="27">
        <v>44386</v>
      </c>
      <c r="B856" s="17">
        <v>606.22900000000004</v>
      </c>
      <c r="C856" s="14">
        <v>1.75</v>
      </c>
      <c r="D856" s="17">
        <v>455.5</v>
      </c>
      <c r="E856" s="17">
        <v>18.265999999999998</v>
      </c>
      <c r="F856" s="17">
        <v>15.234999999999999</v>
      </c>
      <c r="G856" s="17">
        <v>57.932000000000002</v>
      </c>
      <c r="H856" s="17">
        <v>178.25</v>
      </c>
      <c r="I856" s="17">
        <v>108.748</v>
      </c>
      <c r="J856" s="17">
        <v>2392.5</v>
      </c>
      <c r="K856" s="17">
        <v>-24</v>
      </c>
      <c r="L856" s="17">
        <v>0.57769999999999999</v>
      </c>
      <c r="M856" s="17">
        <v>-9.9969999999999999</v>
      </c>
      <c r="N856" s="17">
        <v>158.07001</v>
      </c>
      <c r="O856" s="17">
        <v>11213</v>
      </c>
      <c r="P856" s="17">
        <v>1728.5</v>
      </c>
      <c r="Q856" s="17">
        <v>10</v>
      </c>
      <c r="R856" s="17">
        <v>4132.098</v>
      </c>
      <c r="S856" s="17">
        <v>84.7</v>
      </c>
      <c r="T856" s="17">
        <v>2.4649999999999999</v>
      </c>
      <c r="U856" s="17">
        <v>-0.13300000000000001</v>
      </c>
      <c r="V856" s="17">
        <v>0.68500000000000005</v>
      </c>
      <c r="W856" s="17">
        <v>3285.5223599999999</v>
      </c>
      <c r="X856" s="17">
        <v>4108.2</v>
      </c>
      <c r="Y856" s="17">
        <v>22.135000000000002</v>
      </c>
      <c r="Z856" s="17">
        <v>-9.0030000000000001</v>
      </c>
    </row>
    <row r="857" spans="1:26" x14ac:dyDescent="0.2">
      <c r="A857" s="27">
        <v>44385</v>
      </c>
      <c r="B857" s="17">
        <v>615.33900000000006</v>
      </c>
      <c r="C857" s="14">
        <v>1.9750000000000001</v>
      </c>
      <c r="D857" s="17">
        <v>442.69499999999999</v>
      </c>
      <c r="E857" s="17">
        <v>18.616</v>
      </c>
      <c r="F857" s="17">
        <v>15.391999999999999</v>
      </c>
      <c r="G857" s="17">
        <v>57.405000000000001</v>
      </c>
      <c r="H857" s="17">
        <v>184</v>
      </c>
      <c r="I857" s="17">
        <v>175.5</v>
      </c>
      <c r="J857" s="17">
        <v>2425</v>
      </c>
      <c r="K857" s="17">
        <v>-37</v>
      </c>
      <c r="L857" s="17">
        <v>0.56020000000000003</v>
      </c>
      <c r="M857" s="17">
        <v>-9.9879999999999995</v>
      </c>
      <c r="N857" s="17">
        <v>158.49475000000001</v>
      </c>
      <c r="O857" s="17">
        <v>11627</v>
      </c>
      <c r="P857" s="17">
        <v>1757</v>
      </c>
      <c r="Q857" s="17">
        <v>10.75</v>
      </c>
      <c r="R857" s="17">
        <v>4323.8500000000004</v>
      </c>
      <c r="S857" s="17">
        <v>90.231999999999999</v>
      </c>
      <c r="T857" s="17">
        <v>2.2250000000000001</v>
      </c>
      <c r="U857" s="17">
        <v>-9.8000000000000004E-2</v>
      </c>
      <c r="V857" s="17">
        <v>0.6</v>
      </c>
      <c r="W857" s="17">
        <v>6739.5027600000003</v>
      </c>
      <c r="X857" s="17">
        <v>4208.5</v>
      </c>
      <c r="Y857" s="17">
        <v>22.04</v>
      </c>
      <c r="Z857" s="17">
        <v>-8.9</v>
      </c>
    </row>
    <row r="858" spans="1:26" x14ac:dyDescent="0.2">
      <c r="A858" s="27">
        <v>44384</v>
      </c>
      <c r="B858" s="17">
        <v>618.62</v>
      </c>
      <c r="C858" s="14">
        <v>2.33</v>
      </c>
      <c r="D858" s="17">
        <v>436.66</v>
      </c>
      <c r="E858" s="17">
        <v>18.43</v>
      </c>
      <c r="F858" s="17">
        <v>15.823</v>
      </c>
      <c r="G858" s="17">
        <v>49.255000000000003</v>
      </c>
      <c r="H858" s="17">
        <v>168.75</v>
      </c>
      <c r="I858" s="17">
        <v>137.99700000000001</v>
      </c>
      <c r="J858" s="17">
        <v>2437.5</v>
      </c>
      <c r="K858" s="17">
        <v>-18</v>
      </c>
      <c r="L858" s="17">
        <v>0.50580000000000003</v>
      </c>
      <c r="M858" s="17">
        <v>-11.182</v>
      </c>
      <c r="N858" s="17">
        <v>152.90065000000001</v>
      </c>
      <c r="O858" s="17">
        <v>11245</v>
      </c>
      <c r="P858" s="17">
        <v>1804.5</v>
      </c>
      <c r="Q858" s="17">
        <v>9.5500000000000007</v>
      </c>
      <c r="R858" s="17">
        <v>4203.9129999999996</v>
      </c>
      <c r="S858" s="17">
        <v>85.8</v>
      </c>
      <c r="T858" s="17">
        <v>1.7549999999999999</v>
      </c>
      <c r="U858" s="17">
        <v>-0.14580000000000001</v>
      </c>
      <c r="V858" s="17">
        <v>0.56799999999999995</v>
      </c>
      <c r="W858" s="17">
        <v>3937.3784000000001</v>
      </c>
      <c r="X858" s="17">
        <v>4097.5</v>
      </c>
      <c r="Y858" s="17">
        <v>22.62</v>
      </c>
      <c r="Z858" s="17">
        <v>-8.99</v>
      </c>
    </row>
    <row r="859" spans="1:26" x14ac:dyDescent="0.2">
      <c r="A859" s="27">
        <v>44383</v>
      </c>
      <c r="B859" s="17">
        <v>605.32500000000005</v>
      </c>
      <c r="C859" s="14">
        <v>2.0649999999999999</v>
      </c>
      <c r="D859" s="17">
        <v>425.5</v>
      </c>
      <c r="E859" s="17">
        <v>18.475000000000001</v>
      </c>
      <c r="F859" s="17">
        <v>15.515000000000001</v>
      </c>
      <c r="G859" s="17">
        <v>46</v>
      </c>
      <c r="H859" s="17">
        <v>163.75</v>
      </c>
      <c r="I859" s="17">
        <v>202.751</v>
      </c>
      <c r="J859" s="17">
        <v>2325</v>
      </c>
      <c r="K859" s="17">
        <v>-47</v>
      </c>
      <c r="L859" s="17">
        <v>0.3947</v>
      </c>
      <c r="M859" s="17">
        <v>-10.734999999999999</v>
      </c>
      <c r="N859" s="17">
        <v>147.14500000000001</v>
      </c>
      <c r="O859" s="17">
        <v>11005</v>
      </c>
      <c r="P859" s="17">
        <v>1745.8</v>
      </c>
      <c r="Q859" s="17">
        <v>9.9</v>
      </c>
      <c r="R859" s="17">
        <v>4204.5</v>
      </c>
      <c r="S859" s="17">
        <v>84</v>
      </c>
      <c r="T859" s="17">
        <v>2.44</v>
      </c>
      <c r="U859" s="17">
        <v>-0.17399999999999999</v>
      </c>
      <c r="V859" s="17">
        <v>0.65800000000000003</v>
      </c>
      <c r="W859" s="17">
        <v>5385.5904899999996</v>
      </c>
      <c r="X859" s="17">
        <v>4190</v>
      </c>
      <c r="Y859" s="17">
        <v>21.925000000000001</v>
      </c>
      <c r="Z859" s="17">
        <v>-8.5350000000000001</v>
      </c>
    </row>
    <row r="860" spans="1:26" x14ac:dyDescent="0.2">
      <c r="A860" s="27">
        <v>44382</v>
      </c>
      <c r="B860" s="17">
        <v>571.52</v>
      </c>
      <c r="C860" s="14">
        <v>2.3199999999999998</v>
      </c>
      <c r="D860" s="17">
        <v>427.5</v>
      </c>
      <c r="E860" s="17">
        <v>19.251999999999999</v>
      </c>
      <c r="F860" s="17">
        <v>15.545</v>
      </c>
      <c r="G860" s="17">
        <v>43</v>
      </c>
      <c r="H860" s="17">
        <v>151.75</v>
      </c>
      <c r="I860" s="17">
        <v>152.49700000000001</v>
      </c>
      <c r="J860" s="17">
        <v>2280</v>
      </c>
      <c r="K860" s="17">
        <v>-125</v>
      </c>
      <c r="L860" s="17">
        <v>0.38419999999999999</v>
      </c>
      <c r="M860" s="17">
        <v>-10.3</v>
      </c>
      <c r="N860" s="17">
        <v>139.36624</v>
      </c>
      <c r="O860" s="17">
        <v>10825.3</v>
      </c>
      <c r="P860" s="17">
        <v>1714</v>
      </c>
      <c r="Q860" s="17">
        <v>8.2050000000000001</v>
      </c>
      <c r="R860" s="17">
        <v>4177.9799999999996</v>
      </c>
      <c r="S860" s="17">
        <v>86.772000000000006</v>
      </c>
      <c r="T860" s="17">
        <v>2.83</v>
      </c>
      <c r="U860" s="17">
        <v>-0.20349999999999999</v>
      </c>
      <c r="V860" s="17">
        <v>0.48499999999999999</v>
      </c>
      <c r="W860" s="17">
        <v>5362.5494699999999</v>
      </c>
      <c r="X860" s="17">
        <v>4117.7</v>
      </c>
      <c r="Y860" s="17">
        <v>21.792000000000002</v>
      </c>
      <c r="Z860" s="17">
        <v>-8.359</v>
      </c>
    </row>
    <row r="861" spans="1:26" x14ac:dyDescent="0.2">
      <c r="A861" s="27">
        <v>44379</v>
      </c>
      <c r="B861" s="17">
        <v>573.44000000000005</v>
      </c>
      <c r="C861" s="14">
        <v>2.2000000000000002</v>
      </c>
      <c r="D861" s="17">
        <v>437</v>
      </c>
      <c r="E861" s="17">
        <v>18.783999999999999</v>
      </c>
      <c r="F861" s="17">
        <v>15.516999999999999</v>
      </c>
      <c r="G861" s="17">
        <v>43.854999999999997</v>
      </c>
      <c r="H861" s="17">
        <v>177.75</v>
      </c>
      <c r="I861" s="17">
        <v>168.25700000000001</v>
      </c>
      <c r="J861" s="17">
        <v>2290</v>
      </c>
      <c r="K861" s="17">
        <v>-120</v>
      </c>
      <c r="L861" s="17">
        <v>0.42699999999999999</v>
      </c>
      <c r="M861" s="17">
        <v>-10.766999999999999</v>
      </c>
      <c r="N861" s="17">
        <v>151.17500000000001</v>
      </c>
      <c r="O861" s="17">
        <v>10813.5</v>
      </c>
      <c r="P861" s="17">
        <v>1706.3</v>
      </c>
      <c r="Q861" s="17">
        <v>12</v>
      </c>
      <c r="R861" s="17">
        <v>4148.875</v>
      </c>
      <c r="S861" s="17">
        <v>83.6</v>
      </c>
      <c r="T861" s="17">
        <v>2.85</v>
      </c>
      <c r="U861" s="17">
        <v>-0.16600000000000001</v>
      </c>
      <c r="V861" s="17">
        <v>0.52300000000000002</v>
      </c>
      <c r="W861" s="17">
        <v>5567.01775</v>
      </c>
      <c r="X861" s="17">
        <v>4219.3</v>
      </c>
      <c r="Y861" s="17">
        <v>21.835000000000001</v>
      </c>
      <c r="Z861" s="17">
        <v>-8.5250000000000004</v>
      </c>
    </row>
    <row r="862" spans="1:26" x14ac:dyDescent="0.2">
      <c r="A862" s="27">
        <v>44378</v>
      </c>
      <c r="B862" s="17">
        <v>579.92899999999997</v>
      </c>
      <c r="C862" s="14">
        <v>2.4300000000000002</v>
      </c>
      <c r="D862" s="17">
        <v>428</v>
      </c>
      <c r="E862" s="17">
        <v>20.010000000000002</v>
      </c>
      <c r="F862" s="17">
        <v>15.233000000000001</v>
      </c>
      <c r="G862" s="17">
        <v>45.23</v>
      </c>
      <c r="H862" s="17">
        <v>172.25</v>
      </c>
      <c r="I862" s="17">
        <v>103.998</v>
      </c>
      <c r="J862" s="17">
        <v>2340</v>
      </c>
      <c r="K862" s="17">
        <v>-120</v>
      </c>
      <c r="L862" s="17">
        <v>0.32679999999999998</v>
      </c>
      <c r="M862" s="17">
        <v>-10.493</v>
      </c>
      <c r="N862" s="17">
        <v>150.25998999999999</v>
      </c>
      <c r="O862" s="17">
        <v>10985</v>
      </c>
      <c r="P862" s="17">
        <v>1703.2</v>
      </c>
      <c r="Q862" s="17">
        <v>12.5</v>
      </c>
      <c r="R862" s="17">
        <v>4218.93</v>
      </c>
      <c r="S862" s="17">
        <v>85.254000000000005</v>
      </c>
      <c r="T862" s="17">
        <v>2.74</v>
      </c>
      <c r="U862" s="17">
        <v>-0.18579999999999999</v>
      </c>
      <c r="V862" s="17">
        <v>0.4</v>
      </c>
      <c r="W862" s="17">
        <v>6926.8807100000004</v>
      </c>
      <c r="X862" s="17">
        <v>4211.2</v>
      </c>
      <c r="Y862" s="17">
        <v>21.94</v>
      </c>
      <c r="Z862" s="17">
        <v>-8.7949999999999999</v>
      </c>
    </row>
    <row r="863" spans="1:26" x14ac:dyDescent="0.2">
      <c r="A863" s="27">
        <v>44377</v>
      </c>
      <c r="B863" s="17">
        <v>575.01800000000003</v>
      </c>
      <c r="C863" s="14">
        <v>2.1</v>
      </c>
      <c r="D863" s="17">
        <v>427</v>
      </c>
      <c r="E863" s="17">
        <v>18.946999999999999</v>
      </c>
      <c r="F863" s="17">
        <v>15.4</v>
      </c>
      <c r="G863" s="17">
        <v>48.465000000000003</v>
      </c>
      <c r="H863" s="17">
        <v>170.75</v>
      </c>
      <c r="I863" s="17">
        <v>161.24700000000001</v>
      </c>
      <c r="J863" s="17">
        <v>2363</v>
      </c>
      <c r="K863" s="17">
        <v>-136</v>
      </c>
      <c r="L863" s="17">
        <v>0.27550000000000002</v>
      </c>
      <c r="M863" s="17">
        <v>-10.212</v>
      </c>
      <c r="N863" s="17">
        <v>152.36977999999999</v>
      </c>
      <c r="O863" s="17">
        <v>10626.8</v>
      </c>
      <c r="P863" s="17">
        <v>1709</v>
      </c>
      <c r="Q863" s="17">
        <v>11.625</v>
      </c>
      <c r="R863" s="17">
        <v>4118.2449999999999</v>
      </c>
      <c r="S863" s="17">
        <v>83.183999999999997</v>
      </c>
      <c r="T863" s="17">
        <v>3.0049999999999999</v>
      </c>
      <c r="U863" s="17">
        <v>-0.2077</v>
      </c>
      <c r="V863" s="17">
        <v>0.41299999999999998</v>
      </c>
      <c r="W863" s="17">
        <v>7012.9398000000001</v>
      </c>
      <c r="X863" s="17">
        <v>4211.2</v>
      </c>
      <c r="Y863" s="17">
        <v>22.74</v>
      </c>
      <c r="Z863" s="17">
        <v>-8.91</v>
      </c>
    </row>
    <row r="864" spans="1:26" x14ac:dyDescent="0.2">
      <c r="A864" s="27">
        <v>44376</v>
      </c>
      <c r="B864" s="17">
        <v>551.84900000000005</v>
      </c>
      <c r="C864" s="14">
        <v>1.7</v>
      </c>
      <c r="D864" s="17">
        <v>437.91</v>
      </c>
      <c r="E864" s="17">
        <v>19.5</v>
      </c>
      <c r="F864" s="17">
        <v>15.5</v>
      </c>
      <c r="G864" s="17">
        <v>47.085000000000001</v>
      </c>
      <c r="H864" s="17">
        <v>168.75</v>
      </c>
      <c r="I864" s="17">
        <v>134.25399999999999</v>
      </c>
      <c r="J864" s="17">
        <v>2292.5</v>
      </c>
      <c r="K864" s="17">
        <v>-130</v>
      </c>
      <c r="L864" s="17">
        <v>0.24629999999999999</v>
      </c>
      <c r="M864" s="17">
        <v>-10.215</v>
      </c>
      <c r="N864" s="17">
        <v>147.45162999999999</v>
      </c>
      <c r="O864" s="17">
        <v>10505</v>
      </c>
      <c r="P864" s="17">
        <v>1734.5</v>
      </c>
      <c r="Q864" s="17">
        <v>12.25</v>
      </c>
      <c r="R864" s="17">
        <v>4156.1000000000004</v>
      </c>
      <c r="S864" s="17">
        <v>79.3</v>
      </c>
      <c r="T864" s="17">
        <v>3.15</v>
      </c>
      <c r="U864" s="17">
        <v>-0.19450000000000001</v>
      </c>
      <c r="V864" s="17">
        <v>0.47</v>
      </c>
      <c r="W864" s="17">
        <v>6477.2805600000002</v>
      </c>
      <c r="X864" s="17">
        <v>4248</v>
      </c>
      <c r="Y864" s="17">
        <v>22.266999999999999</v>
      </c>
      <c r="Z864" s="17">
        <v>-8.83</v>
      </c>
    </row>
    <row r="865" spans="1:26" x14ac:dyDescent="0.2">
      <c r="A865" s="27">
        <v>44375</v>
      </c>
      <c r="B865" s="17">
        <v>534.97</v>
      </c>
      <c r="C865" s="14">
        <v>1.45</v>
      </c>
      <c r="D865" s="17">
        <v>423.08499999999998</v>
      </c>
      <c r="E865" s="17">
        <v>19.952999999999999</v>
      </c>
      <c r="F865" s="17">
        <v>14.497</v>
      </c>
      <c r="G865" s="17">
        <v>49.5</v>
      </c>
      <c r="H865" s="17">
        <v>153.25</v>
      </c>
      <c r="I865" s="17">
        <v>160.499</v>
      </c>
      <c r="J865" s="17">
        <v>2350</v>
      </c>
      <c r="K865" s="17">
        <v>-130</v>
      </c>
      <c r="L865" s="17">
        <v>0.22869999999999999</v>
      </c>
      <c r="M865" s="17">
        <v>-9.8350000000000009</v>
      </c>
      <c r="N865" s="17">
        <v>146</v>
      </c>
      <c r="O865" s="17">
        <v>10183</v>
      </c>
      <c r="P865" s="17">
        <v>1750.6</v>
      </c>
      <c r="Q865" s="17">
        <v>9.35</v>
      </c>
      <c r="R865" s="17">
        <v>4158.3</v>
      </c>
      <c r="S865" s="17">
        <v>80.55</v>
      </c>
      <c r="T865" s="17">
        <v>3.2450000000000001</v>
      </c>
      <c r="U865" s="17">
        <v>-0.21299999999999999</v>
      </c>
      <c r="V865" s="17">
        <v>0.45300000000000001</v>
      </c>
      <c r="W865" s="17">
        <v>5939.48459</v>
      </c>
      <c r="X865" s="17">
        <v>4089.7</v>
      </c>
      <c r="Y865" s="17">
        <v>22.38</v>
      </c>
      <c r="Z865" s="17">
        <v>-8.59</v>
      </c>
    </row>
    <row r="866" spans="1:26" x14ac:dyDescent="0.2">
      <c r="A866" s="27">
        <v>44372</v>
      </c>
      <c r="B866" s="17">
        <v>529.72400000000005</v>
      </c>
      <c r="C866" s="14">
        <v>1.2749999999999999</v>
      </c>
      <c r="D866" s="17">
        <v>405.5</v>
      </c>
      <c r="E866" s="17">
        <v>20.067</v>
      </c>
      <c r="F866" s="17">
        <v>14.75</v>
      </c>
      <c r="G866" s="17">
        <v>49.47</v>
      </c>
      <c r="H866" s="17">
        <v>148.25</v>
      </c>
      <c r="I866" s="17">
        <v>129.75200000000001</v>
      </c>
      <c r="J866" s="17">
        <v>2345</v>
      </c>
      <c r="K866" s="17">
        <v>-94.9</v>
      </c>
      <c r="L866" s="17">
        <v>0.29599999999999999</v>
      </c>
      <c r="M866" s="17">
        <v>-9.7100000000000009</v>
      </c>
      <c r="N866" s="17">
        <v>144.26871</v>
      </c>
      <c r="O866" s="17">
        <v>9965</v>
      </c>
      <c r="P866" s="17">
        <v>1690.4</v>
      </c>
      <c r="Q866" s="17">
        <v>8.25</v>
      </c>
      <c r="R866" s="17">
        <v>4220.7039999999997</v>
      </c>
      <c r="S866" s="17">
        <v>81</v>
      </c>
      <c r="T866" s="17">
        <v>3.1850000000000001</v>
      </c>
      <c r="U866" s="17">
        <v>-0.25600000000000001</v>
      </c>
      <c r="V866" s="17">
        <v>0.42799999999999999</v>
      </c>
      <c r="W866" s="17">
        <v>6365.0515400000004</v>
      </c>
      <c r="X866" s="17">
        <v>4059.1</v>
      </c>
      <c r="Y866" s="17">
        <v>22.234999999999999</v>
      </c>
      <c r="Z866" s="17">
        <v>-8.6980000000000004</v>
      </c>
    </row>
    <row r="867" spans="1:26" x14ac:dyDescent="0.2">
      <c r="A867" s="27">
        <v>44371</v>
      </c>
      <c r="B867" s="17">
        <v>523.95500000000004</v>
      </c>
      <c r="C867" s="14">
        <v>1.35</v>
      </c>
      <c r="D867" s="17">
        <v>416.5</v>
      </c>
      <c r="E867" s="17">
        <v>20.05</v>
      </c>
      <c r="F867" s="17">
        <v>14.532</v>
      </c>
      <c r="G867" s="17">
        <v>49.5</v>
      </c>
      <c r="H867" s="17">
        <v>150.08500000000001</v>
      </c>
      <c r="I867" s="17">
        <v>172.49600000000001</v>
      </c>
      <c r="J867" s="17">
        <v>2352.5</v>
      </c>
      <c r="K867" s="17">
        <v>-85</v>
      </c>
      <c r="L867" s="17">
        <v>0.29199999999999998</v>
      </c>
      <c r="M867" s="17">
        <v>-9.1750000000000007</v>
      </c>
      <c r="N867" s="17">
        <v>140.06998999999999</v>
      </c>
      <c r="O867" s="17">
        <v>10190</v>
      </c>
      <c r="P867" s="17">
        <v>1684.1</v>
      </c>
      <c r="Q867" s="17">
        <v>11.15</v>
      </c>
      <c r="R867" s="17">
        <v>4229.5200000000004</v>
      </c>
      <c r="S867" s="17">
        <v>81</v>
      </c>
      <c r="T867" s="17">
        <v>3.6749999999999998</v>
      </c>
      <c r="U867" s="17">
        <v>-0.2472</v>
      </c>
      <c r="V867" s="17">
        <v>0.4</v>
      </c>
      <c r="W867" s="17">
        <v>5083.0084200000001</v>
      </c>
      <c r="X867" s="17">
        <v>4066.1</v>
      </c>
      <c r="Y867" s="17">
        <v>21.968</v>
      </c>
      <c r="Z867" s="17">
        <v>-8.4649999999999999</v>
      </c>
    </row>
    <row r="868" spans="1:26" x14ac:dyDescent="0.2">
      <c r="A868" s="27">
        <v>44370</v>
      </c>
      <c r="B868" s="17">
        <v>523.07000000000005</v>
      </c>
      <c r="C868" s="14">
        <v>1.52</v>
      </c>
      <c r="D868" s="17">
        <v>441.5</v>
      </c>
      <c r="E868" s="17">
        <v>18.867999999999999</v>
      </c>
      <c r="F868" s="17">
        <v>12.8</v>
      </c>
      <c r="G868" s="17">
        <v>50.5</v>
      </c>
      <c r="H868" s="17">
        <v>165.66</v>
      </c>
      <c r="I868" s="17">
        <v>125.003</v>
      </c>
      <c r="J868" s="17">
        <v>2257.5</v>
      </c>
      <c r="K868" s="17">
        <v>-85</v>
      </c>
      <c r="L868" s="17">
        <v>0.32519999999999999</v>
      </c>
      <c r="M868" s="17">
        <v>-9.11</v>
      </c>
      <c r="N868" s="17">
        <v>149.73500000000001</v>
      </c>
      <c r="O868" s="17">
        <v>10055.799999999999</v>
      </c>
      <c r="P868" s="17">
        <v>1735.9</v>
      </c>
      <c r="Q868" s="17">
        <v>11</v>
      </c>
      <c r="R868" s="17">
        <v>4087.607</v>
      </c>
      <c r="S868" s="17">
        <v>84.9</v>
      </c>
      <c r="T868" s="17">
        <v>3.69</v>
      </c>
      <c r="U868" s="17">
        <v>-0.24970000000000001</v>
      </c>
      <c r="V868" s="17">
        <v>0.18</v>
      </c>
      <c r="W868" s="17">
        <v>5033.8756000000003</v>
      </c>
      <c r="X868" s="17">
        <v>3888</v>
      </c>
      <c r="Y868" s="17">
        <v>22.277999999999999</v>
      </c>
      <c r="Z868" s="17">
        <v>-8.64</v>
      </c>
    </row>
    <row r="869" spans="1:26" x14ac:dyDescent="0.2">
      <c r="A869" s="27">
        <v>44369</v>
      </c>
      <c r="B869" s="17">
        <v>531.29300000000001</v>
      </c>
      <c r="C869" s="14">
        <v>1.08</v>
      </c>
      <c r="D869" s="17">
        <v>428.01499999999999</v>
      </c>
      <c r="E869" s="17">
        <v>19.199000000000002</v>
      </c>
      <c r="F869" s="17">
        <v>10.050000000000001</v>
      </c>
      <c r="G869" s="17">
        <v>50</v>
      </c>
      <c r="H869" s="17">
        <v>166.9</v>
      </c>
      <c r="I869" s="17">
        <v>65.001999999999995</v>
      </c>
      <c r="J869" s="17">
        <v>2310</v>
      </c>
      <c r="K869" s="17">
        <v>-130</v>
      </c>
      <c r="L869" s="17">
        <v>0.33279999999999998</v>
      </c>
      <c r="M869" s="17">
        <v>-9.5150000000000006</v>
      </c>
      <c r="N869" s="17">
        <v>147.505</v>
      </c>
      <c r="O869" s="17">
        <v>10098.5</v>
      </c>
      <c r="P869" s="17">
        <v>1780.4</v>
      </c>
      <c r="Q869" s="17">
        <v>8.875</v>
      </c>
      <c r="R869" s="17">
        <v>4110.0749999999998</v>
      </c>
      <c r="S869" s="17">
        <v>81.55</v>
      </c>
      <c r="T869" s="17">
        <v>3.58</v>
      </c>
      <c r="U869" s="17">
        <v>-0.221</v>
      </c>
      <c r="V869" s="17">
        <v>0.02</v>
      </c>
      <c r="W869" s="17">
        <v>6619.8738400000002</v>
      </c>
      <c r="X869" s="17">
        <v>3869.3</v>
      </c>
      <c r="Y869" s="17">
        <v>21.725000000000001</v>
      </c>
      <c r="Z869" s="17">
        <v>-8.65</v>
      </c>
    </row>
    <row r="870" spans="1:26" x14ac:dyDescent="0.2">
      <c r="A870" s="27">
        <v>44368</v>
      </c>
      <c r="B870" s="17">
        <v>533</v>
      </c>
      <c r="C870" s="14">
        <v>1.03</v>
      </c>
      <c r="D870" s="17">
        <v>415.5</v>
      </c>
      <c r="E870" s="17">
        <v>19.173999999999999</v>
      </c>
      <c r="F870" s="17">
        <v>8.2799999999999994</v>
      </c>
      <c r="G870" s="17">
        <v>48.5</v>
      </c>
      <c r="H870" s="17">
        <v>161.30000000000001</v>
      </c>
      <c r="I870" s="17">
        <v>74.997</v>
      </c>
      <c r="J870" s="17">
        <v>2330</v>
      </c>
      <c r="K870" s="17">
        <v>-130</v>
      </c>
      <c r="L870" s="17">
        <v>0.36</v>
      </c>
      <c r="M870" s="17">
        <v>-10.75</v>
      </c>
      <c r="N870" s="17">
        <v>146.73000999999999</v>
      </c>
      <c r="O870" s="17">
        <v>10056</v>
      </c>
      <c r="P870" s="17">
        <v>1791</v>
      </c>
      <c r="Q870" s="17">
        <v>8.5</v>
      </c>
      <c r="R870" s="17">
        <v>4201.0870000000004</v>
      </c>
      <c r="S870" s="17">
        <v>83</v>
      </c>
      <c r="T870" s="17">
        <v>3.6349999999999998</v>
      </c>
      <c r="U870" s="17">
        <v>-0.2923</v>
      </c>
      <c r="V870" s="17">
        <v>-0.02</v>
      </c>
      <c r="W870" s="17">
        <v>5615.5407100000002</v>
      </c>
      <c r="X870" s="17">
        <v>4057.1</v>
      </c>
      <c r="Y870" s="17">
        <v>22.007000000000001</v>
      </c>
      <c r="Z870" s="17">
        <v>-9.16</v>
      </c>
    </row>
    <row r="871" spans="1:26" x14ac:dyDescent="0.2">
      <c r="A871" s="27">
        <v>44365</v>
      </c>
      <c r="B871" s="17">
        <v>541.5</v>
      </c>
      <c r="C871" s="14">
        <v>1.105</v>
      </c>
      <c r="D871" s="17">
        <v>431</v>
      </c>
      <c r="E871" s="17">
        <v>19.925000000000001</v>
      </c>
      <c r="F871" s="17">
        <v>8.1050000000000004</v>
      </c>
      <c r="G871" s="17">
        <v>43.81</v>
      </c>
      <c r="H871" s="17">
        <v>151.965</v>
      </c>
      <c r="I871" s="17">
        <v>217.404</v>
      </c>
      <c r="J871" s="17">
        <v>2296</v>
      </c>
      <c r="K871" s="17">
        <v>-250</v>
      </c>
      <c r="L871" s="17">
        <v>0.34079999999999999</v>
      </c>
      <c r="M871" s="17">
        <v>-11.005000000000001</v>
      </c>
      <c r="N871" s="17">
        <v>148.59</v>
      </c>
      <c r="O871" s="17">
        <v>9955</v>
      </c>
      <c r="P871" s="17">
        <v>1803.5</v>
      </c>
      <c r="Q871" s="17">
        <v>8.5749999999999993</v>
      </c>
      <c r="R871" s="17">
        <v>4227.4870000000001</v>
      </c>
      <c r="S871" s="17">
        <v>85.2</v>
      </c>
      <c r="T871" s="17">
        <v>3.7250000000000001</v>
      </c>
      <c r="U871" s="17">
        <v>-0.25600000000000001</v>
      </c>
      <c r="V871" s="17">
        <v>0.03</v>
      </c>
      <c r="W871" s="17">
        <v>6436.0046700000003</v>
      </c>
      <c r="X871" s="17">
        <v>4152.3999999999996</v>
      </c>
      <c r="Y871" s="17">
        <v>21.728000000000002</v>
      </c>
      <c r="Z871" s="17">
        <v>-8.5299999999999994</v>
      </c>
    </row>
    <row r="872" spans="1:26" x14ac:dyDescent="0.2">
      <c r="A872" s="27">
        <v>44364</v>
      </c>
      <c r="B872" s="17">
        <v>530.33299999999997</v>
      </c>
      <c r="C872" s="14">
        <v>1.03</v>
      </c>
      <c r="D872" s="17">
        <v>424.5</v>
      </c>
      <c r="E872" s="17">
        <v>18.401</v>
      </c>
      <c r="F872" s="17">
        <v>7.5449999999999999</v>
      </c>
      <c r="G872" s="17">
        <v>43</v>
      </c>
      <c r="H872" s="17">
        <v>171</v>
      </c>
      <c r="I872" s="17">
        <v>272.00700000000001</v>
      </c>
      <c r="J872" s="17">
        <v>2220</v>
      </c>
      <c r="K872" s="17">
        <v>-250</v>
      </c>
      <c r="L872" s="17">
        <v>0.36749999999999999</v>
      </c>
      <c r="M872" s="17">
        <v>-11.503</v>
      </c>
      <c r="N872" s="17">
        <v>150.24699000000001</v>
      </c>
      <c r="O872" s="17">
        <v>10108</v>
      </c>
      <c r="P872" s="17">
        <v>1751.5</v>
      </c>
      <c r="Q872" s="17">
        <v>8.5</v>
      </c>
      <c r="R872" s="17">
        <v>4353.6120000000001</v>
      </c>
      <c r="S872" s="17">
        <v>88.05</v>
      </c>
      <c r="T872" s="17">
        <v>3.7050000000000001</v>
      </c>
      <c r="U872" s="17">
        <v>-0.2303</v>
      </c>
      <c r="V872" s="17">
        <v>-0.05</v>
      </c>
      <c r="W872" s="17">
        <v>7841.9501499999997</v>
      </c>
      <c r="X872" s="17">
        <v>4152.3999999999996</v>
      </c>
      <c r="Y872" s="17">
        <v>21.57</v>
      </c>
      <c r="Z872" s="17">
        <v>-8.1999999999999993</v>
      </c>
    </row>
    <row r="873" spans="1:26" x14ac:dyDescent="0.2">
      <c r="A873" s="27">
        <v>44363</v>
      </c>
      <c r="B873" s="17">
        <v>541.43499999999995</v>
      </c>
      <c r="C873" s="14">
        <v>0.89700000000000002</v>
      </c>
      <c r="D873" s="17">
        <v>411.99700000000001</v>
      </c>
      <c r="E873" s="17">
        <v>18.149000000000001</v>
      </c>
      <c r="F873" s="17">
        <v>7.3</v>
      </c>
      <c r="G873" s="17">
        <v>45.77</v>
      </c>
      <c r="H873" s="17">
        <v>169.2</v>
      </c>
      <c r="I873" s="17">
        <v>231.00399999999999</v>
      </c>
      <c r="J873" s="17">
        <v>2180</v>
      </c>
      <c r="K873" s="17">
        <v>-245</v>
      </c>
      <c r="L873" s="17">
        <v>0.30149999999999999</v>
      </c>
      <c r="M873" s="17">
        <v>-11.025</v>
      </c>
      <c r="N873" s="17">
        <v>146.80000000000001</v>
      </c>
      <c r="O873" s="17">
        <v>9920</v>
      </c>
      <c r="P873" s="17">
        <v>1758.8</v>
      </c>
      <c r="Q873" s="17">
        <v>5.2249999999999996</v>
      </c>
      <c r="R873" s="17">
        <v>4141.8969999999999</v>
      </c>
      <c r="S873" s="17">
        <v>86</v>
      </c>
      <c r="T873" s="17">
        <v>3.2949999999999999</v>
      </c>
      <c r="U873" s="17">
        <v>-0.29770000000000002</v>
      </c>
      <c r="V873" s="17">
        <v>-0.05</v>
      </c>
      <c r="W873" s="17">
        <v>6412.0486199999996</v>
      </c>
      <c r="X873" s="17">
        <v>3795.7</v>
      </c>
      <c r="Y873" s="17">
        <v>22.198</v>
      </c>
      <c r="Z873" s="17">
        <v>-8.6020000000000003</v>
      </c>
    </row>
    <row r="874" spans="1:26" x14ac:dyDescent="0.2">
      <c r="A874" s="27">
        <v>44362</v>
      </c>
      <c r="B874" s="17">
        <v>536.05999999999995</v>
      </c>
      <c r="C874" s="14">
        <v>0.72</v>
      </c>
      <c r="D874" s="17">
        <v>396</v>
      </c>
      <c r="E874" s="17">
        <v>18.024999999999999</v>
      </c>
      <c r="F874" s="17">
        <v>5.9249999999999998</v>
      </c>
      <c r="G874" s="17">
        <v>45.65</v>
      </c>
      <c r="H874" s="17">
        <v>138.6</v>
      </c>
      <c r="I874" s="17">
        <v>179</v>
      </c>
      <c r="J874" s="17">
        <v>2102.5</v>
      </c>
      <c r="K874" s="17">
        <v>-245</v>
      </c>
      <c r="L874" s="17">
        <v>0.28249999999999997</v>
      </c>
      <c r="M874" s="17">
        <v>-11.882</v>
      </c>
      <c r="N874" s="17">
        <v>139.96895000000001</v>
      </c>
      <c r="O874" s="17">
        <v>9887</v>
      </c>
      <c r="P874" s="17">
        <v>1727.5</v>
      </c>
      <c r="Q874" s="17">
        <v>4.5750000000000002</v>
      </c>
      <c r="R874" s="17">
        <v>4127.268</v>
      </c>
      <c r="S874" s="17">
        <v>84</v>
      </c>
      <c r="T874" s="17">
        <v>2.85</v>
      </c>
      <c r="U874" s="17">
        <v>-0.26929999999999998</v>
      </c>
      <c r="V874" s="17">
        <v>0.08</v>
      </c>
      <c r="W874" s="17">
        <v>6247.4065099999998</v>
      </c>
      <c r="X874" s="17">
        <v>3678.5</v>
      </c>
      <c r="Y874" s="17">
        <v>21.72</v>
      </c>
      <c r="Z874" s="17">
        <v>-8</v>
      </c>
    </row>
    <row r="875" spans="1:26" x14ac:dyDescent="0.2">
      <c r="A875" s="27">
        <v>44361</v>
      </c>
      <c r="B875" s="17">
        <v>528.40300000000002</v>
      </c>
      <c r="C875" s="14">
        <v>0.73</v>
      </c>
      <c r="D875" s="17">
        <v>383.59</v>
      </c>
      <c r="E875" s="17">
        <v>17.698</v>
      </c>
      <c r="F875" s="17">
        <v>5.4530000000000003</v>
      </c>
      <c r="G875" s="17">
        <v>46.284999999999997</v>
      </c>
      <c r="H875" s="17">
        <v>149.25</v>
      </c>
      <c r="I875" s="17">
        <v>107.503</v>
      </c>
      <c r="J875" s="17">
        <v>2100</v>
      </c>
      <c r="K875" s="17">
        <v>-245</v>
      </c>
      <c r="L875" s="17">
        <v>0.25530000000000003</v>
      </c>
      <c r="M875" s="17">
        <v>-12.265000000000001</v>
      </c>
      <c r="N875" s="17">
        <v>141</v>
      </c>
      <c r="O875" s="17">
        <v>9845</v>
      </c>
      <c r="P875" s="17">
        <v>1626.1</v>
      </c>
      <c r="Q875" s="17">
        <v>4.0119999999999996</v>
      </c>
      <c r="R875" s="17">
        <v>3988</v>
      </c>
      <c r="S875" s="17">
        <v>82.5</v>
      </c>
      <c r="T875" s="17">
        <v>2.7229999999999999</v>
      </c>
      <c r="U875" s="17">
        <v>-0.30880000000000002</v>
      </c>
      <c r="V875" s="17">
        <v>0.04</v>
      </c>
      <c r="W875" s="17">
        <v>6415.5588699999998</v>
      </c>
      <c r="X875" s="17">
        <v>3605</v>
      </c>
      <c r="Y875" s="17">
        <v>21.664999999999999</v>
      </c>
      <c r="Z875" s="17">
        <v>-7.8650000000000002</v>
      </c>
    </row>
    <row r="876" spans="1:26" x14ac:dyDescent="0.2">
      <c r="A876" s="27">
        <v>44358</v>
      </c>
      <c r="B876" s="17">
        <v>524.34</v>
      </c>
      <c r="C876" s="14">
        <v>0.75</v>
      </c>
      <c r="D876" s="17">
        <v>377.62</v>
      </c>
      <c r="E876" s="17">
        <v>17.399999999999999</v>
      </c>
      <c r="F876" s="17">
        <v>5.1280000000000001</v>
      </c>
      <c r="G876" s="17">
        <v>46.8</v>
      </c>
      <c r="H876" s="17">
        <v>122</v>
      </c>
      <c r="I876" s="17">
        <v>187.50200000000001</v>
      </c>
      <c r="J876" s="17">
        <v>2083</v>
      </c>
      <c r="K876" s="17">
        <v>-270</v>
      </c>
      <c r="L876" s="17">
        <v>0.26300000000000001</v>
      </c>
      <c r="M876" s="17">
        <v>-11.977</v>
      </c>
      <c r="N876" s="17">
        <v>140</v>
      </c>
      <c r="O876" s="17">
        <v>9825</v>
      </c>
      <c r="P876" s="17">
        <v>1605.1</v>
      </c>
      <c r="Q876" s="17">
        <v>4.0750000000000002</v>
      </c>
      <c r="R876" s="17">
        <v>3935.3</v>
      </c>
      <c r="S876" s="17">
        <v>82</v>
      </c>
      <c r="T876" s="17">
        <v>2.85</v>
      </c>
      <c r="U876" s="17">
        <v>-0.31219999999999998</v>
      </c>
      <c r="V876" s="17">
        <v>-0.13</v>
      </c>
      <c r="W876" s="17">
        <v>6576.0818399999998</v>
      </c>
      <c r="X876" s="17">
        <v>3839.1</v>
      </c>
      <c r="Y876" s="17">
        <v>21.603000000000002</v>
      </c>
      <c r="Z876" s="17">
        <v>-7.7270000000000003</v>
      </c>
    </row>
    <row r="877" spans="1:26" x14ac:dyDescent="0.2">
      <c r="A877" s="27">
        <v>44357</v>
      </c>
      <c r="B877" s="17">
        <v>509.209</v>
      </c>
      <c r="C877" s="14">
        <v>0.83</v>
      </c>
      <c r="D877" s="17">
        <v>362.45499999999998</v>
      </c>
      <c r="E877" s="17">
        <v>18.239999999999998</v>
      </c>
      <c r="F877" s="17">
        <v>6.05</v>
      </c>
      <c r="G877" s="17">
        <v>47.5</v>
      </c>
      <c r="H877" s="17">
        <v>150.70500000000001</v>
      </c>
      <c r="I877" s="17">
        <v>78.001000000000005</v>
      </c>
      <c r="J877" s="17">
        <v>2043</v>
      </c>
      <c r="K877" s="17">
        <v>-290</v>
      </c>
      <c r="L877" s="17">
        <v>0.27250000000000002</v>
      </c>
      <c r="M877" s="17">
        <v>-11.493</v>
      </c>
      <c r="N877" s="17">
        <v>139</v>
      </c>
      <c r="O877" s="17">
        <v>10013</v>
      </c>
      <c r="P877" s="17">
        <v>1608.6</v>
      </c>
      <c r="Q877" s="17">
        <v>6.35</v>
      </c>
      <c r="R877" s="17">
        <v>4111.6750000000002</v>
      </c>
      <c r="S877" s="17">
        <v>81.8</v>
      </c>
      <c r="T877" s="17">
        <v>3.11</v>
      </c>
      <c r="U877" s="17">
        <v>-0.31</v>
      </c>
      <c r="V877" s="17">
        <v>-0.16</v>
      </c>
      <c r="W877" s="17">
        <v>6546.9368199999999</v>
      </c>
      <c r="X877" s="17">
        <v>3831.7</v>
      </c>
      <c r="Y877" s="17">
        <v>21.77</v>
      </c>
      <c r="Z877" s="17">
        <v>-7.68</v>
      </c>
    </row>
    <row r="878" spans="1:26" x14ac:dyDescent="0.2">
      <c r="A878" s="27">
        <v>44356</v>
      </c>
      <c r="B878" s="17">
        <v>504.47</v>
      </c>
      <c r="C878" s="14">
        <v>0.8</v>
      </c>
      <c r="D878" s="17">
        <v>360.01</v>
      </c>
      <c r="E878" s="17">
        <v>18</v>
      </c>
      <c r="F878" s="17">
        <v>7.1680000000000001</v>
      </c>
      <c r="G878" s="17">
        <v>47.75</v>
      </c>
      <c r="H878" s="17">
        <v>127.5</v>
      </c>
      <c r="I878" s="17">
        <v>-91.352000000000004</v>
      </c>
      <c r="J878" s="17">
        <v>2065</v>
      </c>
      <c r="K878" s="17">
        <v>-262.5</v>
      </c>
      <c r="L878" s="17">
        <v>0.28079999999999999</v>
      </c>
      <c r="M878" s="17">
        <v>-11</v>
      </c>
      <c r="N878" s="17">
        <v>134.68520000000001</v>
      </c>
      <c r="O878" s="17">
        <v>9880</v>
      </c>
      <c r="P878" s="17">
        <v>1650</v>
      </c>
      <c r="Q878" s="17">
        <v>6.45</v>
      </c>
      <c r="R878" s="17">
        <v>4174.1499999999996</v>
      </c>
      <c r="S878" s="17">
        <v>80.55</v>
      </c>
      <c r="T878" s="17">
        <v>3.1749999999999998</v>
      </c>
      <c r="U878" s="17">
        <v>-0.28849999999999998</v>
      </c>
      <c r="V878" s="17">
        <v>-0.21</v>
      </c>
      <c r="W878" s="17">
        <v>6178.8947799999996</v>
      </c>
      <c r="X878" s="17">
        <v>3703.2</v>
      </c>
      <c r="Y878" s="17">
        <v>22.274999999999999</v>
      </c>
      <c r="Z878" s="17">
        <v>-8.16</v>
      </c>
    </row>
    <row r="879" spans="1:26" x14ac:dyDescent="0.2">
      <c r="A879" s="27">
        <v>44355</v>
      </c>
      <c r="B879" s="17">
        <v>500.08499999999998</v>
      </c>
      <c r="C879" s="14">
        <v>0.35</v>
      </c>
      <c r="D879" s="17">
        <v>368.66500000000002</v>
      </c>
      <c r="E879" s="17">
        <v>17.167000000000002</v>
      </c>
      <c r="F879" s="17">
        <v>7.33</v>
      </c>
      <c r="G879" s="17">
        <v>48.5</v>
      </c>
      <c r="H879" s="17">
        <v>125.5</v>
      </c>
      <c r="I879" s="17">
        <v>77.504999999999995</v>
      </c>
      <c r="J879" s="17">
        <v>2005</v>
      </c>
      <c r="K879" s="17">
        <v>-260</v>
      </c>
      <c r="L879" s="17">
        <v>0.29399999999999998</v>
      </c>
      <c r="M879" s="17">
        <v>-10.734999999999999</v>
      </c>
      <c r="N879" s="17">
        <v>129.85499999999999</v>
      </c>
      <c r="O879" s="17">
        <v>9810</v>
      </c>
      <c r="P879" s="17">
        <v>1564.1</v>
      </c>
      <c r="Q879" s="17">
        <v>6.3</v>
      </c>
      <c r="R879" s="17">
        <v>4184.0200000000004</v>
      </c>
      <c r="S879" s="17">
        <v>78</v>
      </c>
      <c r="T879" s="17">
        <v>3.665</v>
      </c>
      <c r="U879" s="17">
        <v>-0.28799999999999998</v>
      </c>
      <c r="V879" s="17">
        <v>-0.3</v>
      </c>
      <c r="W879" s="17">
        <v>3639.98432</v>
      </c>
      <c r="X879" s="17">
        <v>3684</v>
      </c>
      <c r="Y879" s="17">
        <v>21.875</v>
      </c>
      <c r="Z879" s="17">
        <v>-8.51</v>
      </c>
    </row>
    <row r="880" spans="1:26" x14ac:dyDescent="0.2">
      <c r="A880" s="27">
        <v>44354</v>
      </c>
      <c r="B880" s="17">
        <v>481.41</v>
      </c>
      <c r="C880" s="14">
        <v>0.33</v>
      </c>
      <c r="D880" s="17">
        <v>360</v>
      </c>
      <c r="E880" s="17">
        <v>18.498000000000001</v>
      </c>
      <c r="F880" s="17">
        <v>7.41</v>
      </c>
      <c r="G880" s="17">
        <v>50.805</v>
      </c>
      <c r="H880" s="17">
        <v>143.91499999999999</v>
      </c>
      <c r="I880" s="17">
        <v>-60</v>
      </c>
      <c r="J880" s="17">
        <v>2035</v>
      </c>
      <c r="K880" s="17">
        <v>-225</v>
      </c>
      <c r="L880" s="17">
        <v>0.30020000000000002</v>
      </c>
      <c r="M880" s="17">
        <v>-10.433</v>
      </c>
      <c r="N880" s="17">
        <v>130.38498999999999</v>
      </c>
      <c r="O880" s="17">
        <v>9686.5</v>
      </c>
      <c r="P880" s="17">
        <v>1560</v>
      </c>
      <c r="Q880" s="17">
        <v>4.3630000000000004</v>
      </c>
      <c r="R880" s="17">
        <v>4233.91</v>
      </c>
      <c r="S880" s="17">
        <v>76</v>
      </c>
      <c r="T880" s="17">
        <v>3.7</v>
      </c>
      <c r="U880" s="17">
        <v>-0.28299999999999997</v>
      </c>
      <c r="V880" s="17">
        <v>-0.17</v>
      </c>
      <c r="W880" s="17">
        <v>5755.0055700000003</v>
      </c>
      <c r="X880" s="17">
        <v>3656.8</v>
      </c>
      <c r="Y880" s="17">
        <v>21.69</v>
      </c>
      <c r="Z880" s="17">
        <v>-7.92</v>
      </c>
    </row>
    <row r="881" spans="1:26" x14ac:dyDescent="0.2">
      <c r="A881" s="27">
        <v>44351</v>
      </c>
      <c r="B881" s="17">
        <v>471.738</v>
      </c>
      <c r="C881" s="14">
        <v>0.35</v>
      </c>
      <c r="D881" s="17">
        <v>358.5</v>
      </c>
      <c r="E881" s="17">
        <v>18.347999999999999</v>
      </c>
      <c r="F881" s="17">
        <v>7.2919999999999998</v>
      </c>
      <c r="G881" s="17">
        <v>51.5</v>
      </c>
      <c r="H881" s="17">
        <v>182.86500000000001</v>
      </c>
      <c r="I881" s="17">
        <v>-30.398</v>
      </c>
      <c r="J881" s="17">
        <v>2067.5</v>
      </c>
      <c r="K881" s="17">
        <v>-220</v>
      </c>
      <c r="L881" s="17">
        <v>0.3523</v>
      </c>
      <c r="M881" s="17">
        <v>-10.43</v>
      </c>
      <c r="N881" s="17">
        <v>130.56313</v>
      </c>
      <c r="O881" s="17">
        <v>9651.7999999999993</v>
      </c>
      <c r="P881" s="17">
        <v>1595</v>
      </c>
      <c r="Q881" s="17">
        <v>3.1120000000000001</v>
      </c>
      <c r="R881" s="17">
        <v>4295.5</v>
      </c>
      <c r="S881" s="17">
        <v>78.2</v>
      </c>
      <c r="T881" s="17">
        <v>3.75</v>
      </c>
      <c r="U881" s="17">
        <v>-0.29770000000000002</v>
      </c>
      <c r="V881" s="17">
        <v>-0.17</v>
      </c>
      <c r="W881" s="17">
        <v>5651.0934500000003</v>
      </c>
      <c r="X881" s="17">
        <v>3883.8</v>
      </c>
      <c r="Y881" s="17">
        <v>21.61</v>
      </c>
      <c r="Z881" s="17">
        <v>-7.66</v>
      </c>
    </row>
    <row r="882" spans="1:26" x14ac:dyDescent="0.2">
      <c r="A882" s="27">
        <v>44350</v>
      </c>
      <c r="B882" s="17">
        <v>471.98899999999998</v>
      </c>
      <c r="C882" s="14">
        <v>0.48</v>
      </c>
      <c r="D882" s="17">
        <v>347.01</v>
      </c>
      <c r="E882" s="17">
        <v>18.823</v>
      </c>
      <c r="F882" s="17">
        <v>7.3049999999999997</v>
      </c>
      <c r="G882" s="17">
        <v>51.5</v>
      </c>
      <c r="H882" s="17">
        <v>153.5</v>
      </c>
      <c r="I882" s="17">
        <v>92.506</v>
      </c>
      <c r="J882" s="17">
        <v>2106.25</v>
      </c>
      <c r="K882" s="17">
        <v>-275</v>
      </c>
      <c r="L882" s="17">
        <v>0.37169999999999997</v>
      </c>
      <c r="M882" s="17">
        <v>-10.914999999999999</v>
      </c>
      <c r="N882" s="17">
        <v>131.86501000000001</v>
      </c>
      <c r="O882" s="17">
        <v>9954</v>
      </c>
      <c r="P882" s="17">
        <v>1667.9</v>
      </c>
      <c r="Q882" s="17">
        <v>5.35</v>
      </c>
      <c r="R882" s="17">
        <v>4471</v>
      </c>
      <c r="S882" s="17">
        <v>81.8</v>
      </c>
      <c r="T882" s="17">
        <v>3.9620000000000002</v>
      </c>
      <c r="U882" s="17">
        <v>-0.2843</v>
      </c>
      <c r="V882" s="17">
        <v>-0.19</v>
      </c>
      <c r="W882" s="17">
        <v>5268.5558000000001</v>
      </c>
      <c r="X882" s="17">
        <v>3883.8</v>
      </c>
      <c r="Y882" s="17">
        <v>21.68</v>
      </c>
      <c r="Z882" s="17">
        <v>-7.6550000000000002</v>
      </c>
    </row>
    <row r="883" spans="1:26" x14ac:dyDescent="0.2">
      <c r="A883" s="27">
        <v>44349</v>
      </c>
      <c r="B883" s="17">
        <v>472.04300000000001</v>
      </c>
      <c r="C883" s="14">
        <v>0.56999999999999995</v>
      </c>
      <c r="D883" s="17">
        <v>363.5</v>
      </c>
      <c r="E883" s="17">
        <v>18.033000000000001</v>
      </c>
      <c r="F883" s="17">
        <v>6.6879999999999997</v>
      </c>
      <c r="G883" s="17">
        <v>53.75</v>
      </c>
      <c r="H883" s="17">
        <v>127.675</v>
      </c>
      <c r="I883" s="17">
        <v>-87.546999999999997</v>
      </c>
      <c r="J883" s="17">
        <v>2147.5</v>
      </c>
      <c r="K883" s="17">
        <v>-280</v>
      </c>
      <c r="L883" s="17">
        <v>0.30590000000000001</v>
      </c>
      <c r="M883" s="17">
        <v>-10.927</v>
      </c>
      <c r="N883" s="17">
        <v>132</v>
      </c>
      <c r="O883" s="17">
        <v>9515</v>
      </c>
      <c r="P883" s="17">
        <v>1750.3</v>
      </c>
      <c r="Q883" s="17">
        <v>5</v>
      </c>
      <c r="R883" s="17">
        <v>4241.5</v>
      </c>
      <c r="S883" s="17">
        <v>96.5</v>
      </c>
      <c r="T883" s="17">
        <v>3.9350000000000001</v>
      </c>
      <c r="U883" s="17">
        <v>-0.37080000000000002</v>
      </c>
      <c r="V883" s="17">
        <v>-0.27</v>
      </c>
      <c r="W883" s="17">
        <v>5516.05242</v>
      </c>
      <c r="X883" s="17">
        <v>3868.2</v>
      </c>
      <c r="Y883" s="17">
        <v>22.698</v>
      </c>
      <c r="Z883" s="17">
        <v>-8.1300000000000008</v>
      </c>
    </row>
    <row r="884" spans="1:26" x14ac:dyDescent="0.2">
      <c r="A884" s="27">
        <v>44348</v>
      </c>
      <c r="B884" s="17">
        <v>482.51900000000001</v>
      </c>
      <c r="C884" s="14">
        <v>0.755</v>
      </c>
      <c r="D884" s="17">
        <v>356.5</v>
      </c>
      <c r="E884" s="17">
        <v>18</v>
      </c>
      <c r="F884" s="17">
        <v>6.2850000000000001</v>
      </c>
      <c r="G884" s="17">
        <v>52.25</v>
      </c>
      <c r="H884" s="17">
        <v>142.69999999999999</v>
      </c>
      <c r="I884" s="17">
        <v>-195.15</v>
      </c>
      <c r="J884" s="17">
        <v>2065</v>
      </c>
      <c r="K884" s="17">
        <v>-210</v>
      </c>
      <c r="L884" s="17">
        <v>0.31</v>
      </c>
      <c r="M884" s="17">
        <v>-12.435</v>
      </c>
      <c r="N884" s="17">
        <v>131.5</v>
      </c>
      <c r="O884" s="17">
        <v>9550</v>
      </c>
      <c r="P884" s="17">
        <v>1686</v>
      </c>
      <c r="Q884" s="17">
        <v>3.95</v>
      </c>
      <c r="R884" s="17">
        <v>4175.5</v>
      </c>
      <c r="S884" s="17">
        <v>96</v>
      </c>
      <c r="T884" s="17">
        <v>3.85</v>
      </c>
      <c r="U884" s="17">
        <v>-0.35620000000000002</v>
      </c>
      <c r="V884" s="17">
        <v>-1.2</v>
      </c>
      <c r="W884" s="17">
        <v>5749.51289</v>
      </c>
      <c r="X884" s="17">
        <v>3924.7</v>
      </c>
      <c r="Y884" s="17">
        <v>21.53</v>
      </c>
      <c r="Z884" s="17">
        <v>-7.52</v>
      </c>
    </row>
    <row r="885" spans="1:26" x14ac:dyDescent="0.2">
      <c r="A885" s="27">
        <v>44347</v>
      </c>
      <c r="B885" s="17">
        <v>481.428</v>
      </c>
      <c r="C885" s="14">
        <v>0.65</v>
      </c>
      <c r="D885" s="17">
        <v>366.40499999999997</v>
      </c>
      <c r="E885" s="17">
        <v>18.538</v>
      </c>
      <c r="F885" s="17">
        <v>5.76</v>
      </c>
      <c r="G885" s="17">
        <v>53.5</v>
      </c>
      <c r="H885" s="17">
        <v>115.47499999999999</v>
      </c>
      <c r="I885" s="17">
        <v>-11.249000000000001</v>
      </c>
      <c r="J885" s="17">
        <v>2047.5</v>
      </c>
      <c r="K885" s="17">
        <v>-147</v>
      </c>
      <c r="L885" s="17">
        <v>0.30499999999999999</v>
      </c>
      <c r="M885" s="17">
        <v>-12.345000000000001</v>
      </c>
      <c r="N885" s="17">
        <v>131.64999</v>
      </c>
      <c r="O885" s="17">
        <v>9523</v>
      </c>
      <c r="P885" s="17">
        <v>1672.8</v>
      </c>
      <c r="Q885" s="17">
        <v>7.375</v>
      </c>
      <c r="R885" s="17">
        <v>4244.375</v>
      </c>
      <c r="S885" s="17">
        <v>103.1</v>
      </c>
      <c r="T885" s="17">
        <v>3.2749999999999999</v>
      </c>
      <c r="U885" s="17">
        <v>-0.37269999999999998</v>
      </c>
      <c r="V885" s="17">
        <v>-0.22</v>
      </c>
      <c r="W885" s="17">
        <v>6887.2078499999998</v>
      </c>
      <c r="X885" s="17">
        <v>3718.5</v>
      </c>
      <c r="Y885" s="17">
        <v>21.437999999999999</v>
      </c>
      <c r="Z885" s="17">
        <v>-7.5289999999999999</v>
      </c>
    </row>
    <row r="886" spans="1:26" x14ac:dyDescent="0.2">
      <c r="A886" s="27">
        <v>44344</v>
      </c>
      <c r="B886" s="17">
        <v>483.26</v>
      </c>
      <c r="C886" s="14">
        <v>0.65</v>
      </c>
      <c r="D886" s="17">
        <v>377</v>
      </c>
      <c r="E886" s="17">
        <v>17.8</v>
      </c>
      <c r="F886" s="17">
        <v>5.6680000000000001</v>
      </c>
      <c r="G886" s="17">
        <v>53.25</v>
      </c>
      <c r="H886" s="17">
        <v>170.535</v>
      </c>
      <c r="I886" s="17">
        <v>164.95699999999999</v>
      </c>
      <c r="J886" s="17">
        <v>2053</v>
      </c>
      <c r="K886" s="17">
        <v>-147</v>
      </c>
      <c r="L886" s="17">
        <v>0.3125</v>
      </c>
      <c r="M886" s="17">
        <v>-12.993</v>
      </c>
      <c r="N886" s="17">
        <v>133.25</v>
      </c>
      <c r="O886" s="17">
        <v>9492.7999999999993</v>
      </c>
      <c r="P886" s="17">
        <v>1674</v>
      </c>
      <c r="Q886" s="17">
        <v>9.3000000000000007</v>
      </c>
      <c r="R886" s="17">
        <v>4310.5</v>
      </c>
      <c r="S886" s="17">
        <v>103.8</v>
      </c>
      <c r="T886" s="17">
        <v>3.15</v>
      </c>
      <c r="U886" s="17">
        <v>-0.3125</v>
      </c>
      <c r="V886" s="17">
        <v>-0.19</v>
      </c>
      <c r="W886" s="17">
        <v>6657.4866300000003</v>
      </c>
      <c r="X886" s="17">
        <v>3873.1</v>
      </c>
      <c r="Y886" s="17">
        <v>21.375</v>
      </c>
      <c r="Z886" s="17">
        <v>-7.6120000000000001</v>
      </c>
    </row>
    <row r="887" spans="1:26" x14ac:dyDescent="0.2">
      <c r="A887" s="27">
        <v>44343</v>
      </c>
      <c r="B887" s="17">
        <v>487.5</v>
      </c>
      <c r="C887" s="14">
        <v>0.48</v>
      </c>
      <c r="D887" s="17">
        <v>367</v>
      </c>
      <c r="E887" s="17">
        <v>17.751999999999999</v>
      </c>
      <c r="F887" s="17">
        <v>5</v>
      </c>
      <c r="G887" s="17">
        <v>52.725000000000001</v>
      </c>
      <c r="H887" s="17">
        <v>144</v>
      </c>
      <c r="I887" s="17">
        <v>97.399000000000001</v>
      </c>
      <c r="J887" s="17">
        <v>2087.5</v>
      </c>
      <c r="K887" s="17">
        <v>-83</v>
      </c>
      <c r="L887" s="17">
        <v>0.33900000000000002</v>
      </c>
      <c r="M887" s="17">
        <v>-12.26</v>
      </c>
      <c r="N887" s="17">
        <v>139.315</v>
      </c>
      <c r="O887" s="17">
        <v>9643</v>
      </c>
      <c r="P887" s="17">
        <v>1679.8</v>
      </c>
      <c r="Q887" s="17">
        <v>7.875</v>
      </c>
      <c r="R887" s="17">
        <v>4184</v>
      </c>
      <c r="S887" s="17">
        <v>104.25</v>
      </c>
      <c r="T887" s="17">
        <v>3.375</v>
      </c>
      <c r="U887" s="17">
        <v>-0.32</v>
      </c>
      <c r="V887" s="17">
        <v>-0.24</v>
      </c>
      <c r="W887" s="17">
        <v>5888.97775</v>
      </c>
      <c r="X887" s="17">
        <v>3912.5</v>
      </c>
      <c r="Y887" s="17">
        <v>21.34</v>
      </c>
      <c r="Z887" s="17">
        <v>-7.6150000000000002</v>
      </c>
    </row>
    <row r="888" spans="1:26" x14ac:dyDescent="0.2">
      <c r="A888" s="27">
        <v>44342</v>
      </c>
      <c r="B888" s="17">
        <v>506.87</v>
      </c>
      <c r="C888" s="14">
        <v>0.5</v>
      </c>
      <c r="D888" s="17">
        <v>371.5</v>
      </c>
      <c r="E888" s="17">
        <v>16.850000000000001</v>
      </c>
      <c r="F888" s="17">
        <v>4.5999999999999996</v>
      </c>
      <c r="G888" s="17">
        <v>52.5</v>
      </c>
      <c r="H888" s="17">
        <v>93.75</v>
      </c>
      <c r="I888" s="17">
        <v>-163.846</v>
      </c>
      <c r="J888" s="17">
        <v>2165</v>
      </c>
      <c r="K888" s="17">
        <v>-64</v>
      </c>
      <c r="L888" s="17">
        <v>0.36230000000000001</v>
      </c>
      <c r="M888" s="17">
        <v>-12.5</v>
      </c>
      <c r="N888" s="17">
        <v>144</v>
      </c>
      <c r="O888" s="17">
        <v>9410</v>
      </c>
      <c r="P888" s="17">
        <v>1765.3</v>
      </c>
      <c r="Q888" s="17">
        <v>12.275</v>
      </c>
      <c r="R888" s="17">
        <v>4076</v>
      </c>
      <c r="S888" s="17">
        <v>112.4</v>
      </c>
      <c r="T888" s="17">
        <v>3.7250000000000001</v>
      </c>
      <c r="U888" s="17">
        <v>-0.31330000000000002</v>
      </c>
      <c r="V888" s="17">
        <v>-0.2</v>
      </c>
      <c r="W888" s="17">
        <v>7032.0140199999996</v>
      </c>
      <c r="X888" s="17">
        <v>3885</v>
      </c>
      <c r="Y888" s="17">
        <v>22.105</v>
      </c>
      <c r="Z888" s="17">
        <v>-7.915</v>
      </c>
    </row>
    <row r="889" spans="1:26" x14ac:dyDescent="0.2">
      <c r="A889" s="27">
        <v>44341</v>
      </c>
      <c r="B889" s="17">
        <v>502.58100000000002</v>
      </c>
      <c r="C889" s="14">
        <v>0.68</v>
      </c>
      <c r="D889" s="17">
        <v>382.5</v>
      </c>
      <c r="E889" s="17">
        <v>17.652999999999999</v>
      </c>
      <c r="F889" s="17">
        <v>4.05</v>
      </c>
      <c r="G889" s="17">
        <v>49.5</v>
      </c>
      <c r="H889" s="17">
        <v>152.20500000000001</v>
      </c>
      <c r="I889" s="17">
        <v>78.754000000000005</v>
      </c>
      <c r="J889" s="17">
        <v>2072.5</v>
      </c>
      <c r="K889" s="17">
        <v>-56</v>
      </c>
      <c r="L889" s="17">
        <v>0.3725</v>
      </c>
      <c r="M889" s="17">
        <v>-14.247</v>
      </c>
      <c r="N889" s="17">
        <v>142.19</v>
      </c>
      <c r="O889" s="17">
        <v>9356.7999999999993</v>
      </c>
      <c r="P889" s="17">
        <v>1765.8</v>
      </c>
      <c r="Q889" s="17">
        <v>10.725</v>
      </c>
      <c r="R889" s="17">
        <v>4101.027</v>
      </c>
      <c r="S889" s="17">
        <v>113.2</v>
      </c>
      <c r="T889" s="17">
        <v>3.7</v>
      </c>
      <c r="U889" s="17">
        <v>-0.3105</v>
      </c>
      <c r="V889" s="17">
        <v>-0.21</v>
      </c>
      <c r="W889" s="17">
        <v>7343.4457000000002</v>
      </c>
      <c r="X889" s="17">
        <v>3953.8</v>
      </c>
      <c r="Y889" s="17">
        <v>21.8</v>
      </c>
      <c r="Z889" s="17">
        <v>-7.84</v>
      </c>
    </row>
    <row r="890" spans="1:26" x14ac:dyDescent="0.2">
      <c r="A890" s="27">
        <v>44340</v>
      </c>
      <c r="B890" s="17">
        <v>494.32400000000001</v>
      </c>
      <c r="C890" s="14">
        <v>0.73</v>
      </c>
      <c r="D890" s="17">
        <v>382.5</v>
      </c>
      <c r="E890" s="17">
        <v>16.808</v>
      </c>
      <c r="F890" s="17">
        <v>3.84</v>
      </c>
      <c r="G890" s="17">
        <v>51.25</v>
      </c>
      <c r="H890" s="17">
        <v>132.845</v>
      </c>
      <c r="I890" s="17">
        <v>23.456</v>
      </c>
      <c r="J890" s="17">
        <v>2065</v>
      </c>
      <c r="K890" s="17">
        <v>-50</v>
      </c>
      <c r="L890" s="17">
        <v>0.29149999999999998</v>
      </c>
      <c r="M890" s="17">
        <v>-14.247</v>
      </c>
      <c r="N890" s="17">
        <v>145.655</v>
      </c>
      <c r="O890" s="17">
        <v>9342.5</v>
      </c>
      <c r="P890" s="17">
        <v>1798.3</v>
      </c>
      <c r="Q890" s="17">
        <v>9.2750000000000004</v>
      </c>
      <c r="R890" s="17">
        <v>3943.9250000000002</v>
      </c>
      <c r="S890" s="17">
        <v>110</v>
      </c>
      <c r="T890" s="17">
        <v>3.7</v>
      </c>
      <c r="U890" s="17">
        <v>-0.29799999999999999</v>
      </c>
      <c r="V890" s="17">
        <v>-0.44</v>
      </c>
      <c r="W890" s="17">
        <v>6975.0218299999997</v>
      </c>
      <c r="X890" s="17">
        <v>3844.7</v>
      </c>
      <c r="Y890" s="17">
        <v>21.83</v>
      </c>
      <c r="Z890" s="17">
        <v>-7.97</v>
      </c>
    </row>
    <row r="891" spans="1:26" x14ac:dyDescent="0.2">
      <c r="A891" s="27">
        <v>44337</v>
      </c>
      <c r="B891" s="17">
        <v>485.20400000000001</v>
      </c>
      <c r="C891" s="14">
        <v>0.77500000000000002</v>
      </c>
      <c r="D891" s="17">
        <v>380.00799999999998</v>
      </c>
      <c r="E891" s="17">
        <v>17.698</v>
      </c>
      <c r="F891" s="17">
        <v>4.8</v>
      </c>
      <c r="G891" s="17">
        <v>51.5</v>
      </c>
      <c r="H891" s="17">
        <v>157.16</v>
      </c>
      <c r="I891" s="17">
        <v>318.59899999999999</v>
      </c>
      <c r="J891" s="17">
        <v>2094.17</v>
      </c>
      <c r="K891" s="17">
        <v>-57</v>
      </c>
      <c r="L891" s="17">
        <v>0.3125</v>
      </c>
      <c r="M891" s="17">
        <v>-14.247</v>
      </c>
      <c r="N891" s="17">
        <v>144.38</v>
      </c>
      <c r="O891" s="17">
        <v>9316</v>
      </c>
      <c r="P891" s="17">
        <v>1784.5</v>
      </c>
      <c r="Q891" s="17">
        <v>8.2249999999999996</v>
      </c>
      <c r="R891" s="17">
        <v>3974.375</v>
      </c>
      <c r="S891" s="17">
        <v>111</v>
      </c>
      <c r="T891" s="17">
        <v>4.0999999999999996</v>
      </c>
      <c r="U891" s="17">
        <v>-0.31</v>
      </c>
      <c r="V891" s="17">
        <v>-0.41</v>
      </c>
      <c r="W891" s="17">
        <v>5664.9786999999997</v>
      </c>
      <c r="X891" s="17">
        <v>3737.4</v>
      </c>
      <c r="Y891" s="17">
        <v>21.9</v>
      </c>
      <c r="Z891" s="17">
        <v>-7.9850000000000003</v>
      </c>
    </row>
    <row r="892" spans="1:26" x14ac:dyDescent="0.2">
      <c r="A892" s="27">
        <v>44336</v>
      </c>
      <c r="B892" s="17">
        <v>476.12</v>
      </c>
      <c r="C892" s="14">
        <v>0.77500000000000002</v>
      </c>
      <c r="D892" s="17">
        <v>387</v>
      </c>
      <c r="E892" s="17">
        <v>16.100000000000001</v>
      </c>
      <c r="F892" s="17">
        <v>5.05</v>
      </c>
      <c r="G892" s="17">
        <v>51</v>
      </c>
      <c r="H892" s="17">
        <v>166</v>
      </c>
      <c r="I892" s="17">
        <v>-275.154</v>
      </c>
      <c r="J892" s="17">
        <v>2097.9899999999998</v>
      </c>
      <c r="K892" s="17">
        <v>-70</v>
      </c>
      <c r="L892" s="17">
        <v>0.22</v>
      </c>
      <c r="M892" s="17">
        <v>-12.52</v>
      </c>
      <c r="N892" s="17">
        <v>144.38144</v>
      </c>
      <c r="O892" s="17">
        <v>9485</v>
      </c>
      <c r="P892" s="17">
        <v>1748.7</v>
      </c>
      <c r="Q892" s="17">
        <v>9.4640000000000004</v>
      </c>
      <c r="R892" s="17">
        <v>4049.8649999999998</v>
      </c>
      <c r="S892" s="17">
        <v>111.9</v>
      </c>
      <c r="T892" s="17">
        <v>4.29</v>
      </c>
      <c r="U892" s="17">
        <v>-0.31580000000000003</v>
      </c>
      <c r="V892" s="17">
        <v>-0.31</v>
      </c>
      <c r="W892" s="17">
        <v>5581.9708799999999</v>
      </c>
      <c r="X892" s="17">
        <v>3727.5</v>
      </c>
      <c r="Y892" s="17">
        <v>21.97</v>
      </c>
      <c r="Z892" s="17">
        <v>-8.1</v>
      </c>
    </row>
    <row r="893" spans="1:26" x14ac:dyDescent="0.2">
      <c r="A893" s="27">
        <v>44335</v>
      </c>
      <c r="B893" s="17">
        <v>472.61099999999999</v>
      </c>
      <c r="C893" s="14">
        <v>0.67</v>
      </c>
      <c r="D893" s="17">
        <v>406</v>
      </c>
      <c r="E893" s="17">
        <v>15.53</v>
      </c>
      <c r="F893" s="17">
        <v>5</v>
      </c>
      <c r="G893" s="17">
        <v>52.38</v>
      </c>
      <c r="H893" s="17">
        <v>183.05</v>
      </c>
      <c r="I893" s="17">
        <v>-137.65299999999999</v>
      </c>
      <c r="J893" s="17">
        <v>2150</v>
      </c>
      <c r="K893" s="17">
        <v>-85</v>
      </c>
      <c r="L893" s="17">
        <v>0.27679999999999999</v>
      </c>
      <c r="M893" s="17">
        <v>-10.975</v>
      </c>
      <c r="N893" s="17">
        <v>144.75998999999999</v>
      </c>
      <c r="O893" s="17">
        <v>9295</v>
      </c>
      <c r="P893" s="17">
        <v>1812.6</v>
      </c>
      <c r="Q893" s="17">
        <v>9.2750000000000004</v>
      </c>
      <c r="R893" s="17">
        <v>3972.1750000000002</v>
      </c>
      <c r="S893" s="17">
        <v>116.7</v>
      </c>
      <c r="T893" s="17">
        <v>4.2450000000000001</v>
      </c>
      <c r="U893" s="17">
        <v>-0.30349999999999999</v>
      </c>
      <c r="V893" s="17">
        <v>-0.21</v>
      </c>
      <c r="W893" s="17">
        <v>5335.9996600000004</v>
      </c>
      <c r="X893" s="17">
        <v>3669.9</v>
      </c>
      <c r="Y893" s="17">
        <v>22.37</v>
      </c>
      <c r="Z893" s="17">
        <v>-8.3330000000000002</v>
      </c>
    </row>
    <row r="894" spans="1:26" x14ac:dyDescent="0.2">
      <c r="A894" s="27">
        <v>44334</v>
      </c>
      <c r="B894" s="17">
        <v>465.185</v>
      </c>
      <c r="C894" s="14">
        <v>0.81</v>
      </c>
      <c r="D894" s="17">
        <v>407</v>
      </c>
      <c r="E894" s="17">
        <v>16.937999999999999</v>
      </c>
      <c r="F894" s="17">
        <v>5.6</v>
      </c>
      <c r="G894" s="17">
        <v>53.115000000000002</v>
      </c>
      <c r="H894" s="17">
        <v>160.6</v>
      </c>
      <c r="I894" s="17">
        <v>88.997</v>
      </c>
      <c r="J894" s="17">
        <v>2095</v>
      </c>
      <c r="K894" s="17">
        <v>-85</v>
      </c>
      <c r="L894" s="17">
        <v>0.37930000000000003</v>
      </c>
      <c r="M894" s="17">
        <v>-10</v>
      </c>
      <c r="N894" s="17">
        <v>140.95480000000001</v>
      </c>
      <c r="O894" s="17">
        <v>9315</v>
      </c>
      <c r="P894" s="17">
        <v>1805.5</v>
      </c>
      <c r="Q894" s="17">
        <v>10.875</v>
      </c>
      <c r="R894" s="17">
        <v>3945.96</v>
      </c>
      <c r="S894" s="17">
        <v>114.85</v>
      </c>
      <c r="T894" s="17">
        <v>4.1050000000000004</v>
      </c>
      <c r="U894" s="17">
        <v>-0.34870000000000001</v>
      </c>
      <c r="V894" s="17">
        <v>-0.22</v>
      </c>
      <c r="W894" s="17">
        <v>5587.9987099999998</v>
      </c>
      <c r="X894" s="17">
        <v>3772.6</v>
      </c>
      <c r="Y894" s="17">
        <v>21.91</v>
      </c>
      <c r="Z894" s="17">
        <v>-8.1950000000000003</v>
      </c>
    </row>
    <row r="895" spans="1:26" x14ac:dyDescent="0.2">
      <c r="A895" s="27">
        <v>44333</v>
      </c>
      <c r="B895" s="17">
        <v>466.791</v>
      </c>
      <c r="C895" s="14">
        <v>0.95</v>
      </c>
      <c r="D895" s="17">
        <v>414</v>
      </c>
      <c r="E895" s="17">
        <v>16.25</v>
      </c>
      <c r="F895" s="17">
        <v>5.2750000000000004</v>
      </c>
      <c r="G895" s="17">
        <v>53.73</v>
      </c>
      <c r="H895" s="17">
        <v>156.5</v>
      </c>
      <c r="I895" s="17">
        <v>135.00200000000001</v>
      </c>
      <c r="J895" s="17">
        <v>2100</v>
      </c>
      <c r="K895" s="17">
        <v>-85</v>
      </c>
      <c r="L895" s="17">
        <v>0.36980000000000002</v>
      </c>
      <c r="M895" s="17">
        <v>-9.0519999999999996</v>
      </c>
      <c r="N895" s="17">
        <v>139.5</v>
      </c>
      <c r="O895" s="17">
        <v>9350</v>
      </c>
      <c r="P895" s="17">
        <v>1836.8</v>
      </c>
      <c r="Q895" s="17">
        <v>8.5</v>
      </c>
      <c r="R895" s="17">
        <v>3915.3249999999998</v>
      </c>
      <c r="S895" s="17">
        <v>116.2</v>
      </c>
      <c r="T895" s="17">
        <v>4.5250000000000004</v>
      </c>
      <c r="U895" s="17">
        <v>-0.252</v>
      </c>
      <c r="V895" s="17">
        <v>-0.11</v>
      </c>
      <c r="W895" s="17">
        <v>6490.0217700000003</v>
      </c>
      <c r="X895" s="17">
        <v>3751.2</v>
      </c>
      <c r="Y895" s="17">
        <v>21.856999999999999</v>
      </c>
      <c r="Z895" s="17">
        <v>-8.25</v>
      </c>
    </row>
    <row r="896" spans="1:26" x14ac:dyDescent="0.2">
      <c r="A896" s="27">
        <v>44330</v>
      </c>
      <c r="B896" s="17">
        <v>460.25</v>
      </c>
      <c r="C896" s="14">
        <v>0.7</v>
      </c>
      <c r="D896" s="17">
        <v>399.5</v>
      </c>
      <c r="E896" s="17">
        <v>17.463000000000001</v>
      </c>
      <c r="F896" s="17">
        <v>4.13</v>
      </c>
      <c r="G896" s="17">
        <v>46.805</v>
      </c>
      <c r="H896" s="17">
        <v>232.23</v>
      </c>
      <c r="I896" s="17">
        <v>113.654</v>
      </c>
      <c r="J896" s="17">
        <v>2090</v>
      </c>
      <c r="K896" s="17">
        <v>-85</v>
      </c>
      <c r="L896" s="17">
        <v>0.33150000000000002</v>
      </c>
      <c r="M896" s="17">
        <v>-10.5</v>
      </c>
      <c r="N896" s="17">
        <v>134.70940999999999</v>
      </c>
      <c r="O896" s="17">
        <v>9350</v>
      </c>
      <c r="P896" s="17">
        <v>1797.3</v>
      </c>
      <c r="Q896" s="17">
        <v>5.8129999999999997</v>
      </c>
      <c r="R896" s="17">
        <v>3949.45</v>
      </c>
      <c r="S896" s="17">
        <v>109.8</v>
      </c>
      <c r="T896" s="17">
        <v>4.75</v>
      </c>
      <c r="U896" s="17">
        <v>-0.3785</v>
      </c>
      <c r="V896" s="17">
        <v>-0.04</v>
      </c>
      <c r="W896" s="17">
        <v>7025.5286699999997</v>
      </c>
      <c r="X896" s="17">
        <v>3851.3</v>
      </c>
      <c r="Y896" s="17">
        <v>21.876999999999999</v>
      </c>
      <c r="Z896" s="17">
        <v>-8.18</v>
      </c>
    </row>
    <row r="897" spans="1:26" x14ac:dyDescent="0.2">
      <c r="A897" s="27">
        <v>44329</v>
      </c>
      <c r="B897" s="17">
        <v>454.79</v>
      </c>
      <c r="C897" s="14">
        <v>0.5</v>
      </c>
      <c r="D897" s="17">
        <v>403.27499999999998</v>
      </c>
      <c r="E897" s="17">
        <v>16.417000000000002</v>
      </c>
      <c r="F897" s="17">
        <v>4.1849999999999996</v>
      </c>
      <c r="G897" s="17">
        <v>46.5</v>
      </c>
      <c r="H897" s="17">
        <v>151.1</v>
      </c>
      <c r="I897" s="17">
        <v>127.502</v>
      </c>
      <c r="J897" s="17">
        <v>2135</v>
      </c>
      <c r="K897" s="17">
        <v>-102.5</v>
      </c>
      <c r="L897" s="17">
        <v>0.36969999999999997</v>
      </c>
      <c r="M897" s="17">
        <v>-10.75</v>
      </c>
      <c r="N897" s="17">
        <v>133</v>
      </c>
      <c r="O897" s="17">
        <v>9542.5</v>
      </c>
      <c r="P897" s="17">
        <v>1813.1</v>
      </c>
      <c r="Q897" s="17">
        <v>7.5</v>
      </c>
      <c r="R897" s="17">
        <v>3967.1770000000001</v>
      </c>
      <c r="S897" s="17">
        <v>112.8</v>
      </c>
      <c r="T897" s="17">
        <v>3.95</v>
      </c>
      <c r="U897" s="17">
        <v>-0.3145</v>
      </c>
      <c r="V897" s="17">
        <v>-0.04</v>
      </c>
      <c r="W897" s="17">
        <v>7168.50378</v>
      </c>
      <c r="X897" s="17">
        <v>4002</v>
      </c>
      <c r="Y897" s="17">
        <v>21.86</v>
      </c>
      <c r="Z897" s="17">
        <v>-8.0449999999999999</v>
      </c>
    </row>
    <row r="898" spans="1:26" x14ac:dyDescent="0.2">
      <c r="A898" s="27">
        <v>44328</v>
      </c>
      <c r="B898" s="17">
        <v>445</v>
      </c>
      <c r="C898" s="14">
        <v>0.3</v>
      </c>
      <c r="D898" s="17">
        <v>405.495</v>
      </c>
      <c r="E898" s="17">
        <v>16.559999999999999</v>
      </c>
      <c r="F898" s="17">
        <v>3.375</v>
      </c>
      <c r="G898" s="17">
        <v>45.064999999999998</v>
      </c>
      <c r="H898" s="17">
        <v>278.755</v>
      </c>
      <c r="I898" s="17">
        <v>204.99700000000001</v>
      </c>
      <c r="J898" s="17">
        <v>2158.3150000000001</v>
      </c>
      <c r="K898" s="17">
        <v>-97.5</v>
      </c>
      <c r="L898" s="17">
        <v>0.55459999999999998</v>
      </c>
      <c r="M898" s="17">
        <v>-13.895</v>
      </c>
      <c r="N898" s="17">
        <v>133.61000000000001</v>
      </c>
      <c r="O898" s="17">
        <v>9290</v>
      </c>
      <c r="P898" s="17">
        <v>1859</v>
      </c>
      <c r="Q898" s="17">
        <v>3.5630000000000002</v>
      </c>
      <c r="R898" s="17">
        <v>3938.53</v>
      </c>
      <c r="S898" s="17">
        <v>113</v>
      </c>
      <c r="T898" s="17">
        <v>4.09</v>
      </c>
      <c r="U898" s="17">
        <v>-0.33650000000000002</v>
      </c>
      <c r="V898" s="17">
        <v>-0.08</v>
      </c>
      <c r="W898" s="17">
        <v>6844.9407600000004</v>
      </c>
      <c r="X898" s="17">
        <v>3915.6</v>
      </c>
      <c r="Y898" s="17">
        <v>22.175000000000001</v>
      </c>
      <c r="Z898" s="17">
        <v>-8.3140000000000001</v>
      </c>
    </row>
    <row r="899" spans="1:26" x14ac:dyDescent="0.2">
      <c r="A899" s="27">
        <v>44327</v>
      </c>
      <c r="B899" s="17">
        <v>427.15</v>
      </c>
      <c r="C899" s="14">
        <v>0.27</v>
      </c>
      <c r="D899" s="17">
        <v>389.69499999999999</v>
      </c>
      <c r="E899" s="17">
        <v>15.5</v>
      </c>
      <c r="F899" s="17">
        <v>2.5</v>
      </c>
      <c r="G899" s="17">
        <v>43.5</v>
      </c>
      <c r="H899" s="17">
        <v>141.5</v>
      </c>
      <c r="I899" s="17">
        <v>64.998000000000005</v>
      </c>
      <c r="J899" s="17">
        <v>2086.375</v>
      </c>
      <c r="K899" s="17">
        <v>-140</v>
      </c>
      <c r="L899" s="17">
        <v>0.47110000000000002</v>
      </c>
      <c r="M899" s="17">
        <v>-13.563000000000001</v>
      </c>
      <c r="N899" s="17">
        <v>129.315</v>
      </c>
      <c r="O899" s="17">
        <v>9280</v>
      </c>
      <c r="P899" s="17">
        <v>1769</v>
      </c>
      <c r="Q899" s="17">
        <v>2.0459999999999998</v>
      </c>
      <c r="R899" s="17">
        <v>3889.76</v>
      </c>
      <c r="S899" s="17">
        <v>114.6</v>
      </c>
      <c r="T899" s="17">
        <v>4.05</v>
      </c>
      <c r="U899" s="17">
        <v>-0.3493</v>
      </c>
      <c r="V899" s="17">
        <v>-0.01</v>
      </c>
      <c r="W899" s="17">
        <v>5588.9894400000003</v>
      </c>
      <c r="X899" s="17">
        <v>3846.4</v>
      </c>
      <c r="Y899" s="17">
        <v>22.19</v>
      </c>
      <c r="Z899" s="17">
        <v>-8.34</v>
      </c>
    </row>
    <row r="900" spans="1:26" x14ac:dyDescent="0.2">
      <c r="A900" s="27">
        <v>44326</v>
      </c>
      <c r="B900" s="17">
        <v>428.012</v>
      </c>
      <c r="C900" s="14">
        <v>0.26500000000000001</v>
      </c>
      <c r="D900" s="17">
        <v>380.5</v>
      </c>
      <c r="E900" s="17">
        <v>15.6</v>
      </c>
      <c r="F900" s="17">
        <v>1.81</v>
      </c>
      <c r="G900" s="17">
        <v>42.615000000000002</v>
      </c>
      <c r="H900" s="17">
        <v>137</v>
      </c>
      <c r="I900" s="17">
        <v>77.5</v>
      </c>
      <c r="J900" s="17">
        <v>2082.5</v>
      </c>
      <c r="K900" s="17">
        <v>-122.5</v>
      </c>
      <c r="L900" s="17">
        <v>0.36899999999999999</v>
      </c>
      <c r="M900" s="17">
        <v>-15.19</v>
      </c>
      <c r="N900" s="17">
        <v>131.5</v>
      </c>
      <c r="O900" s="17">
        <v>9272.5</v>
      </c>
      <c r="P900" s="17">
        <v>1739.3</v>
      </c>
      <c r="Q900" s="17">
        <v>2.25</v>
      </c>
      <c r="R900" s="17">
        <v>3880.68</v>
      </c>
      <c r="S900" s="17">
        <v>109</v>
      </c>
      <c r="T900" s="17">
        <v>3.7949999999999999</v>
      </c>
      <c r="U900" s="17">
        <v>-0.34720000000000001</v>
      </c>
      <c r="V900" s="17">
        <v>0</v>
      </c>
      <c r="W900" s="17">
        <v>4759.5215600000001</v>
      </c>
      <c r="X900" s="17">
        <v>3867.1</v>
      </c>
      <c r="Y900" s="17">
        <v>22.286000000000001</v>
      </c>
      <c r="Z900" s="17">
        <v>-8.1609999999999996</v>
      </c>
    </row>
    <row r="901" spans="1:26" x14ac:dyDescent="0.2">
      <c r="A901" s="27">
        <v>44323</v>
      </c>
      <c r="B901" s="17">
        <v>429.5</v>
      </c>
      <c r="C901" s="14">
        <v>0.30499999999999999</v>
      </c>
      <c r="D901" s="17">
        <v>411</v>
      </c>
      <c r="E901" s="17">
        <v>16.600000000000001</v>
      </c>
      <c r="F901" s="17">
        <v>1.7</v>
      </c>
      <c r="G901" s="17">
        <v>44</v>
      </c>
      <c r="H901" s="17">
        <v>-27.704999999999998</v>
      </c>
      <c r="I901" s="17">
        <v>62.304000000000002</v>
      </c>
      <c r="J901" s="17">
        <v>2065</v>
      </c>
      <c r="K901" s="17">
        <v>-57.5</v>
      </c>
      <c r="L901" s="17">
        <v>0.29559999999999997</v>
      </c>
      <c r="M901" s="17">
        <v>-15.75</v>
      </c>
      <c r="N901" s="17">
        <v>136.2756</v>
      </c>
      <c r="O901" s="17">
        <v>9240</v>
      </c>
      <c r="P901" s="17">
        <v>1743.8</v>
      </c>
      <c r="Q901" s="17">
        <v>2.0499999999999998</v>
      </c>
      <c r="R901" s="17">
        <v>3849.3</v>
      </c>
      <c r="S901" s="17">
        <v>104.75</v>
      </c>
      <c r="T901" s="17">
        <v>3.95</v>
      </c>
      <c r="U901" s="17">
        <v>-0.31850000000000001</v>
      </c>
      <c r="V901" s="17">
        <v>0</v>
      </c>
      <c r="W901" s="17">
        <v>6079.6369599999998</v>
      </c>
      <c r="X901" s="17">
        <v>3692.1</v>
      </c>
      <c r="Y901" s="17">
        <v>22.21</v>
      </c>
      <c r="Z901" s="17">
        <v>-7.7850000000000001</v>
      </c>
    </row>
    <row r="902" spans="1:26" x14ac:dyDescent="0.2">
      <c r="A902" s="27">
        <v>44322</v>
      </c>
      <c r="B902" s="17">
        <v>436.76600000000002</v>
      </c>
      <c r="C902" s="14">
        <v>0.19</v>
      </c>
      <c r="D902" s="17">
        <v>418</v>
      </c>
      <c r="E902" s="17">
        <v>16.25</v>
      </c>
      <c r="F902" s="17">
        <v>0.1</v>
      </c>
      <c r="G902" s="17">
        <v>43.75</v>
      </c>
      <c r="H902" s="17">
        <v>80.08</v>
      </c>
      <c r="I902" s="17">
        <v>84.995999999999995</v>
      </c>
      <c r="J902" s="17">
        <v>2085</v>
      </c>
      <c r="K902" s="17">
        <v>-12.5</v>
      </c>
      <c r="L902" s="17">
        <v>0.2908</v>
      </c>
      <c r="M902" s="17">
        <v>-16.695</v>
      </c>
      <c r="N902" s="17">
        <v>146.465</v>
      </c>
      <c r="O902" s="17">
        <v>9510</v>
      </c>
      <c r="P902" s="17">
        <v>1770.5</v>
      </c>
      <c r="Q902" s="17">
        <v>1.575</v>
      </c>
      <c r="R902" s="17">
        <v>3965.2249999999999</v>
      </c>
      <c r="S902" s="17">
        <v>106.7</v>
      </c>
      <c r="T902" s="17">
        <v>3.97</v>
      </c>
      <c r="U902" s="17">
        <v>-0.25580000000000003</v>
      </c>
      <c r="V902" s="17">
        <v>0.06</v>
      </c>
      <c r="W902" s="17">
        <v>6015.3205399999997</v>
      </c>
      <c r="X902" s="17">
        <v>3692.1</v>
      </c>
      <c r="Y902" s="17">
        <v>21.87</v>
      </c>
      <c r="Z902" s="17">
        <v>-7.5549999999999997</v>
      </c>
    </row>
    <row r="903" spans="1:26" x14ac:dyDescent="0.2">
      <c r="A903" s="27">
        <v>44321</v>
      </c>
      <c r="B903" s="17">
        <v>445.43099999999998</v>
      </c>
      <c r="C903" s="14">
        <v>0.23</v>
      </c>
      <c r="D903" s="17">
        <v>437.50299999999999</v>
      </c>
      <c r="E903" s="17">
        <v>16.792999999999999</v>
      </c>
      <c r="F903" s="17">
        <v>-1.325</v>
      </c>
      <c r="G903" s="17">
        <v>44</v>
      </c>
      <c r="H903" s="17">
        <v>155.035</v>
      </c>
      <c r="I903" s="17">
        <v>115.004</v>
      </c>
      <c r="J903" s="17">
        <v>2145</v>
      </c>
      <c r="K903" s="17">
        <v>-12.5</v>
      </c>
      <c r="L903" s="17">
        <v>0.37469999999999998</v>
      </c>
      <c r="M903" s="17">
        <v>-17.795000000000002</v>
      </c>
      <c r="N903" s="17">
        <v>152.20499000000001</v>
      </c>
      <c r="O903" s="17">
        <v>9420</v>
      </c>
      <c r="P903" s="17">
        <v>1885.7</v>
      </c>
      <c r="Q903" s="17">
        <v>2.7749999999999999</v>
      </c>
      <c r="R903" s="17">
        <v>3919.3</v>
      </c>
      <c r="S903" s="17">
        <v>120.5</v>
      </c>
      <c r="T903" s="17">
        <v>4.5</v>
      </c>
      <c r="U903" s="17">
        <v>-0.2457</v>
      </c>
      <c r="V903" s="17">
        <v>0</v>
      </c>
      <c r="W903" s="17">
        <v>5813.7516699999996</v>
      </c>
      <c r="X903" s="17">
        <v>3730.5</v>
      </c>
      <c r="Y903" s="17">
        <v>22.75</v>
      </c>
      <c r="Z903" s="17">
        <v>-8.4499999999999993</v>
      </c>
    </row>
    <row r="904" spans="1:26" x14ac:dyDescent="0.2">
      <c r="A904" s="27">
        <v>44320</v>
      </c>
      <c r="B904" s="17">
        <v>445.38</v>
      </c>
      <c r="C904" s="14">
        <v>0.28999999999999998</v>
      </c>
      <c r="D904" s="17">
        <v>438</v>
      </c>
      <c r="E904" s="17">
        <v>16.957999999999998</v>
      </c>
      <c r="F904" s="17">
        <v>-1.9</v>
      </c>
      <c r="G904" s="17">
        <v>42.5</v>
      </c>
      <c r="H904" s="17">
        <v>193.63</v>
      </c>
      <c r="I904" s="17">
        <v>112.348</v>
      </c>
      <c r="J904" s="17">
        <v>2085</v>
      </c>
      <c r="K904" s="17">
        <v>-12.5</v>
      </c>
      <c r="L904" s="17">
        <v>0.41749999999999998</v>
      </c>
      <c r="M904" s="17">
        <v>-18</v>
      </c>
      <c r="N904" s="17">
        <v>149.78185999999999</v>
      </c>
      <c r="O904" s="17">
        <v>9550</v>
      </c>
      <c r="P904" s="17">
        <v>1797.5</v>
      </c>
      <c r="Q904" s="17">
        <v>9</v>
      </c>
      <c r="R904" s="17">
        <v>3941</v>
      </c>
      <c r="S904" s="17">
        <v>133.4</v>
      </c>
      <c r="T904" s="17">
        <v>4.45</v>
      </c>
      <c r="U904" s="17">
        <v>-0.25369999999999998</v>
      </c>
      <c r="V904" s="17">
        <v>0.01</v>
      </c>
      <c r="W904" s="17">
        <v>4389.4966199999999</v>
      </c>
      <c r="X904" s="17">
        <v>3540.7</v>
      </c>
      <c r="Y904" s="17">
        <v>22.68</v>
      </c>
      <c r="Z904" s="17">
        <v>-8.69</v>
      </c>
    </row>
    <row r="905" spans="1:26" x14ac:dyDescent="0.2">
      <c r="A905" s="27">
        <v>44319</v>
      </c>
      <c r="B905" s="17">
        <v>444.41500000000002</v>
      </c>
      <c r="C905" s="14">
        <v>0.3</v>
      </c>
      <c r="D905" s="17">
        <v>440.5</v>
      </c>
      <c r="E905" s="17">
        <v>16.672000000000001</v>
      </c>
      <c r="F905" s="17">
        <v>-2</v>
      </c>
      <c r="G905" s="17">
        <v>44</v>
      </c>
      <c r="H905" s="17">
        <v>128.755</v>
      </c>
      <c r="I905" s="17">
        <v>67.805999999999997</v>
      </c>
      <c r="J905" s="17">
        <v>2094.48</v>
      </c>
      <c r="K905" s="17">
        <v>-10.5</v>
      </c>
      <c r="L905" s="17">
        <v>0.46779999999999999</v>
      </c>
      <c r="M905" s="17">
        <v>-18</v>
      </c>
      <c r="N905" s="17">
        <v>152.755</v>
      </c>
      <c r="O905" s="17">
        <v>9600</v>
      </c>
      <c r="P905" s="17">
        <v>1798.4</v>
      </c>
      <c r="Q905" s="17">
        <v>6.4</v>
      </c>
      <c r="R905" s="17">
        <v>3943.1</v>
      </c>
      <c r="S905" s="17">
        <v>134.9</v>
      </c>
      <c r="T905" s="17">
        <v>4.1900000000000004</v>
      </c>
      <c r="U905" s="17">
        <v>-0.26400000000000001</v>
      </c>
      <c r="V905" s="17">
        <v>0.02</v>
      </c>
      <c r="W905" s="17">
        <v>5543.0607200000004</v>
      </c>
      <c r="X905" s="17">
        <v>3482.2</v>
      </c>
      <c r="Y905" s="17">
        <v>22.88</v>
      </c>
      <c r="Z905" s="17">
        <v>-8.84</v>
      </c>
    </row>
    <row r="906" spans="1:26" x14ac:dyDescent="0.2">
      <c r="A906" s="27">
        <v>44316</v>
      </c>
      <c r="B906" s="17">
        <v>451.96100000000001</v>
      </c>
      <c r="C906" s="14">
        <v>0.28199999999999997</v>
      </c>
      <c r="D906" s="17">
        <v>427.5</v>
      </c>
      <c r="E906" s="17">
        <v>16.05</v>
      </c>
      <c r="F906" s="17">
        <v>-2.125</v>
      </c>
      <c r="G906" s="17">
        <v>43.994999999999997</v>
      </c>
      <c r="H906" s="17">
        <v>160.965</v>
      </c>
      <c r="I906" s="17">
        <v>229.99799999999999</v>
      </c>
      <c r="J906" s="17">
        <v>2104.5</v>
      </c>
      <c r="K906" s="17">
        <v>25</v>
      </c>
      <c r="L906" s="17">
        <v>0.50980000000000003</v>
      </c>
      <c r="M906" s="17">
        <v>-18.052</v>
      </c>
      <c r="N906" s="17">
        <v>153.08499</v>
      </c>
      <c r="O906" s="17">
        <v>9628.5</v>
      </c>
      <c r="P906" s="17">
        <v>1800.7</v>
      </c>
      <c r="Q906" s="17">
        <v>6.6509999999999998</v>
      </c>
      <c r="R906" s="17">
        <v>3962.6</v>
      </c>
      <c r="S906" s="17">
        <v>106</v>
      </c>
      <c r="T906" s="17">
        <v>4</v>
      </c>
      <c r="U906" s="17">
        <v>-0.26929999999999998</v>
      </c>
      <c r="V906" s="17">
        <v>-0.02</v>
      </c>
      <c r="W906" s="17">
        <v>5907.5934800000005</v>
      </c>
      <c r="X906" s="17">
        <v>3486.1</v>
      </c>
      <c r="Y906" s="17">
        <v>22.75</v>
      </c>
      <c r="Z906" s="17">
        <v>-8.85</v>
      </c>
    </row>
    <row r="907" spans="1:26" x14ac:dyDescent="0.2">
      <c r="A907" s="27">
        <v>44315</v>
      </c>
      <c r="B907" s="17">
        <v>420.93</v>
      </c>
      <c r="C907" s="14">
        <v>0.34699999999999998</v>
      </c>
      <c r="D907" s="17">
        <v>419.15</v>
      </c>
      <c r="E907" s="17">
        <v>14.984</v>
      </c>
      <c r="F907" s="17">
        <v>-2.125</v>
      </c>
      <c r="G907" s="17">
        <v>44.424999999999997</v>
      </c>
      <c r="H907" s="17">
        <v>170</v>
      </c>
      <c r="I907" s="17">
        <v>-29.995000000000001</v>
      </c>
      <c r="J907" s="17">
        <v>2077.5</v>
      </c>
      <c r="K907" s="17">
        <v>25</v>
      </c>
      <c r="L907" s="17">
        <v>0.40239999999999998</v>
      </c>
      <c r="M907" s="17">
        <v>-18.372</v>
      </c>
      <c r="N907" s="17">
        <v>151.95999</v>
      </c>
      <c r="O907" s="17">
        <v>9421.5</v>
      </c>
      <c r="P907" s="17">
        <v>1786</v>
      </c>
      <c r="Q907" s="17">
        <v>7.1</v>
      </c>
      <c r="R907" s="17">
        <v>3992.0749999999998</v>
      </c>
      <c r="S907" s="17">
        <v>102</v>
      </c>
      <c r="T907" s="17">
        <v>3.8</v>
      </c>
      <c r="U907" s="17">
        <v>-0.27879999999999999</v>
      </c>
      <c r="V907" s="17">
        <v>0.13</v>
      </c>
      <c r="W907" s="17">
        <v>-2221.06936</v>
      </c>
      <c r="X907" s="17">
        <v>3435.9</v>
      </c>
      <c r="Y907" s="17">
        <v>22.92</v>
      </c>
      <c r="Z907" s="17">
        <v>-8.8000000000000007</v>
      </c>
    </row>
    <row r="908" spans="1:26" x14ac:dyDescent="0.2">
      <c r="A908" s="27">
        <v>44314</v>
      </c>
      <c r="B908" s="17">
        <v>417.42</v>
      </c>
      <c r="C908" s="14">
        <v>0.39</v>
      </c>
      <c r="D908" s="17">
        <v>415.79</v>
      </c>
      <c r="E908" s="17">
        <v>15.599</v>
      </c>
      <c r="F908" s="17">
        <v>-2.75</v>
      </c>
      <c r="G908" s="17">
        <v>43.034999999999997</v>
      </c>
      <c r="H908" s="17">
        <v>165.92</v>
      </c>
      <c r="I908" s="17">
        <v>-89.998000000000005</v>
      </c>
      <c r="J908" s="17">
        <v>2060</v>
      </c>
      <c r="K908" s="17">
        <v>25</v>
      </c>
      <c r="L908" s="17">
        <v>0.37469999999999998</v>
      </c>
      <c r="M908" s="17">
        <v>-20.038</v>
      </c>
      <c r="N908" s="17">
        <v>152.92191</v>
      </c>
      <c r="O908" s="17">
        <v>9372.5</v>
      </c>
      <c r="P908" s="17">
        <v>1721.5</v>
      </c>
      <c r="Q908" s="17">
        <v>7.9</v>
      </c>
      <c r="R908" s="17">
        <v>3954.875</v>
      </c>
      <c r="S908" s="17">
        <v>100.65</v>
      </c>
      <c r="T908" s="17">
        <v>3.8250000000000002</v>
      </c>
      <c r="U908" s="17">
        <v>-0.26569999999999999</v>
      </c>
      <c r="V908" s="17">
        <v>0</v>
      </c>
      <c r="W908" s="17">
        <v>6374.1306400000003</v>
      </c>
      <c r="X908" s="17">
        <v>3628.1</v>
      </c>
      <c r="Y908" s="17">
        <v>22.841999999999999</v>
      </c>
      <c r="Z908" s="17">
        <v>-8.9689999999999994</v>
      </c>
    </row>
    <row r="909" spans="1:26" x14ac:dyDescent="0.2">
      <c r="A909" s="27">
        <v>44313</v>
      </c>
      <c r="B909" s="17">
        <v>413.791</v>
      </c>
      <c r="C909" s="14">
        <v>0.4</v>
      </c>
      <c r="D909" s="17">
        <v>400.86500000000001</v>
      </c>
      <c r="E909" s="17">
        <v>15.49</v>
      </c>
      <c r="F909" s="17">
        <v>-3</v>
      </c>
      <c r="G909" s="17">
        <v>42.67</v>
      </c>
      <c r="H909" s="17">
        <v>177.45</v>
      </c>
      <c r="I909" s="17">
        <v>0</v>
      </c>
      <c r="J909" s="17">
        <v>2058.75</v>
      </c>
      <c r="K909" s="17">
        <v>25</v>
      </c>
      <c r="L909" s="17">
        <v>0.4415</v>
      </c>
      <c r="M909" s="17">
        <v>-21.812999999999999</v>
      </c>
      <c r="N909" s="17">
        <v>157.71605</v>
      </c>
      <c r="O909" s="17">
        <v>9366.2999999999993</v>
      </c>
      <c r="P909" s="17">
        <v>1683.6</v>
      </c>
      <c r="Q909" s="17">
        <v>9.9</v>
      </c>
      <c r="R909" s="17">
        <v>3925.9250000000002</v>
      </c>
      <c r="S909" s="17">
        <v>101</v>
      </c>
      <c r="T909" s="17">
        <v>3.145</v>
      </c>
      <c r="U909" s="17">
        <v>-0.29549999999999998</v>
      </c>
      <c r="V909" s="17">
        <v>-0.04</v>
      </c>
      <c r="W909" s="17">
        <v>5725.4035100000001</v>
      </c>
      <c r="X909" s="17">
        <v>3720.6</v>
      </c>
      <c r="Y909" s="17">
        <v>23.085999999999999</v>
      </c>
      <c r="Z909" s="17">
        <v>-9.1300000000000008</v>
      </c>
    </row>
    <row r="910" spans="1:26" x14ac:dyDescent="0.2">
      <c r="A910" s="27">
        <v>44312</v>
      </c>
      <c r="B910" s="17">
        <v>402.589</v>
      </c>
      <c r="C910" s="14">
        <v>0.4</v>
      </c>
      <c r="D910" s="17">
        <v>419</v>
      </c>
      <c r="E910" s="17">
        <v>14.997</v>
      </c>
      <c r="F910" s="17">
        <v>-2.9</v>
      </c>
      <c r="G910" s="17">
        <v>42.66</v>
      </c>
      <c r="H910" s="17">
        <v>169.7</v>
      </c>
      <c r="I910" s="17">
        <v>-134.59700000000001</v>
      </c>
      <c r="J910" s="17">
        <v>2055</v>
      </c>
      <c r="K910" s="17">
        <v>25</v>
      </c>
      <c r="L910" s="17">
        <v>0.25879999999999997</v>
      </c>
      <c r="M910" s="17">
        <v>-22.25</v>
      </c>
      <c r="N910" s="17">
        <v>164.46634</v>
      </c>
      <c r="O910" s="17">
        <v>9280</v>
      </c>
      <c r="P910" s="17">
        <v>1675.8</v>
      </c>
      <c r="Q910" s="17">
        <v>11.875</v>
      </c>
      <c r="R910" s="17">
        <v>4180.625</v>
      </c>
      <c r="S910" s="17">
        <v>102.45</v>
      </c>
      <c r="T910" s="17">
        <v>2.95</v>
      </c>
      <c r="U910" s="17">
        <v>-0.3725</v>
      </c>
      <c r="V910" s="17">
        <v>-0.26</v>
      </c>
      <c r="W910" s="17">
        <v>5214.9967200000001</v>
      </c>
      <c r="X910" s="17">
        <v>3603.3</v>
      </c>
      <c r="Y910" s="17">
        <v>23.225999999999999</v>
      </c>
      <c r="Z910" s="17">
        <v>-9.2899999999999991</v>
      </c>
    </row>
    <row r="911" spans="1:26" x14ac:dyDescent="0.2">
      <c r="A911" s="27">
        <v>44309</v>
      </c>
      <c r="B911" s="17">
        <v>376.74700000000001</v>
      </c>
      <c r="C911" s="14">
        <v>0.28999999999999998</v>
      </c>
      <c r="D911" s="17">
        <v>420.5</v>
      </c>
      <c r="E911" s="17">
        <v>14.753</v>
      </c>
      <c r="F911" s="17">
        <v>-2.35</v>
      </c>
      <c r="G911" s="17">
        <v>42.835000000000001</v>
      </c>
      <c r="H911" s="17">
        <v>165.18</v>
      </c>
      <c r="I911" s="17">
        <v>152.50200000000001</v>
      </c>
      <c r="J911" s="17">
        <v>2028</v>
      </c>
      <c r="K911" s="17">
        <v>21.4</v>
      </c>
      <c r="L911" s="17">
        <v>0.24440000000000001</v>
      </c>
      <c r="M911" s="17">
        <v>-22.521999999999998</v>
      </c>
      <c r="N911" s="17">
        <v>161.29500999999999</v>
      </c>
      <c r="O911" s="17">
        <v>9200</v>
      </c>
      <c r="P911" s="17">
        <v>1646.3</v>
      </c>
      <c r="Q911" s="17">
        <v>13.125</v>
      </c>
      <c r="R911" s="17">
        <v>4230.375</v>
      </c>
      <c r="S911" s="17">
        <v>103.2</v>
      </c>
      <c r="T911" s="17">
        <v>3.01</v>
      </c>
      <c r="U911" s="17">
        <v>-0.25819999999999999</v>
      </c>
      <c r="V911" s="17">
        <v>-0.21</v>
      </c>
      <c r="W911" s="17">
        <v>6705.32258</v>
      </c>
      <c r="X911" s="17">
        <v>3555.2</v>
      </c>
      <c r="Y911" s="17">
        <v>23.178000000000001</v>
      </c>
      <c r="Z911" s="17">
        <v>-9.2279999999999998</v>
      </c>
    </row>
    <row r="912" spans="1:26" x14ac:dyDescent="0.2">
      <c r="A912" s="27">
        <v>44308</v>
      </c>
      <c r="B912" s="17">
        <v>383.60500000000002</v>
      </c>
      <c r="C912" s="14">
        <v>0.38</v>
      </c>
      <c r="D912" s="17">
        <v>413.03</v>
      </c>
      <c r="E912" s="17">
        <v>13.784000000000001</v>
      </c>
      <c r="F912" s="17">
        <v>-2.25</v>
      </c>
      <c r="G912" s="17">
        <v>42.744999999999997</v>
      </c>
      <c r="H912" s="17">
        <v>176.9</v>
      </c>
      <c r="I912" s="17">
        <v>194.99799999999999</v>
      </c>
      <c r="J912" s="17">
        <v>2048.75</v>
      </c>
      <c r="K912" s="17">
        <v>14</v>
      </c>
      <c r="L912" s="17">
        <v>0.38250000000000001</v>
      </c>
      <c r="M912" s="17">
        <v>-22.759</v>
      </c>
      <c r="N912" s="17">
        <v>163.51000999999999</v>
      </c>
      <c r="O912" s="17">
        <v>9106.5</v>
      </c>
      <c r="P912" s="17">
        <v>1613.7</v>
      </c>
      <c r="Q912" s="17">
        <v>12.4</v>
      </c>
      <c r="R912" s="17">
        <v>4204.7</v>
      </c>
      <c r="S912" s="17">
        <v>101.4</v>
      </c>
      <c r="T912" s="17">
        <v>3.05</v>
      </c>
      <c r="U912" s="17">
        <v>-0.2772</v>
      </c>
      <c r="V912" s="17">
        <v>-0.01</v>
      </c>
      <c r="W912" s="17">
        <v>6562.9587899999997</v>
      </c>
      <c r="X912" s="17">
        <v>3555.2</v>
      </c>
      <c r="Y912" s="17">
        <v>22.93</v>
      </c>
      <c r="Z912" s="17">
        <v>-9.15</v>
      </c>
    </row>
    <row r="913" spans="1:26" x14ac:dyDescent="0.2">
      <c r="A913" s="27">
        <v>44307</v>
      </c>
      <c r="B913" s="17">
        <v>403.142</v>
      </c>
      <c r="C913" s="14">
        <v>0.27500000000000002</v>
      </c>
      <c r="D913" s="17">
        <v>418.5</v>
      </c>
      <c r="E913" s="17">
        <v>13.8</v>
      </c>
      <c r="F913" s="17">
        <v>-2.2999999999999998</v>
      </c>
      <c r="G913" s="17">
        <v>43.372</v>
      </c>
      <c r="H913" s="17">
        <v>175</v>
      </c>
      <c r="I913" s="17">
        <v>-20.003</v>
      </c>
      <c r="J913" s="17">
        <v>2035</v>
      </c>
      <c r="K913" s="17">
        <v>11.5</v>
      </c>
      <c r="L913" s="17">
        <v>0.3765</v>
      </c>
      <c r="M913" s="17">
        <v>-22.681000000000001</v>
      </c>
      <c r="N913" s="17">
        <v>165.91641000000001</v>
      </c>
      <c r="O913" s="17">
        <v>9276.5</v>
      </c>
      <c r="P913" s="17">
        <v>1609</v>
      </c>
      <c r="Q913" s="17">
        <v>11</v>
      </c>
      <c r="R913" s="17">
        <v>4043.125</v>
      </c>
      <c r="S913" s="17">
        <v>101</v>
      </c>
      <c r="T913" s="17">
        <v>3.4</v>
      </c>
      <c r="U913" s="17">
        <v>-0.31130000000000002</v>
      </c>
      <c r="V913" s="17">
        <v>0.04</v>
      </c>
      <c r="W913" s="17">
        <v>8938.9795799999993</v>
      </c>
      <c r="X913" s="17">
        <v>3601.7</v>
      </c>
      <c r="Y913" s="17">
        <v>23.088999999999999</v>
      </c>
      <c r="Z913" s="17">
        <v>-9.4499999999999993</v>
      </c>
    </row>
    <row r="914" spans="1:26" x14ac:dyDescent="0.2">
      <c r="A914" s="27">
        <v>44306</v>
      </c>
      <c r="B914" s="17">
        <v>402.51</v>
      </c>
      <c r="C914" s="14">
        <v>8.5000000000000006E-2</v>
      </c>
      <c r="D914" s="17">
        <v>434</v>
      </c>
      <c r="E914" s="17">
        <v>12.933999999999999</v>
      </c>
      <c r="F914" s="17">
        <v>-2.6949999999999998</v>
      </c>
      <c r="G914" s="17">
        <v>43.25</v>
      </c>
      <c r="H914" s="17">
        <v>169.8</v>
      </c>
      <c r="I914" s="17">
        <v>67.501000000000005</v>
      </c>
      <c r="J914" s="17">
        <v>2030</v>
      </c>
      <c r="K914" s="17">
        <v>15.5</v>
      </c>
      <c r="L914" s="17">
        <v>0.44080000000000003</v>
      </c>
      <c r="M914" s="17">
        <v>-21.5</v>
      </c>
      <c r="N914" s="17">
        <v>164.035</v>
      </c>
      <c r="O914" s="17">
        <v>9360</v>
      </c>
      <c r="P914" s="17">
        <v>1631.5</v>
      </c>
      <c r="Q914" s="17">
        <v>8.85</v>
      </c>
      <c r="R914" s="17">
        <v>3948.3130000000001</v>
      </c>
      <c r="S914" s="17">
        <v>101</v>
      </c>
      <c r="T914" s="17">
        <v>3.3250000000000002</v>
      </c>
      <c r="U914" s="17">
        <v>-0.28549999999999998</v>
      </c>
      <c r="V914" s="17">
        <v>0.02</v>
      </c>
      <c r="W914" s="17">
        <v>7620.5448500000002</v>
      </c>
      <c r="X914" s="17">
        <v>3548</v>
      </c>
      <c r="Y914" s="17">
        <v>23.01</v>
      </c>
      <c r="Z914" s="17">
        <v>-9.3729999999999993</v>
      </c>
    </row>
    <row r="915" spans="1:26" x14ac:dyDescent="0.2">
      <c r="A915" s="27">
        <v>44305</v>
      </c>
      <c r="B915" s="17">
        <v>399.03800000000001</v>
      </c>
      <c r="C915" s="14">
        <v>0.06</v>
      </c>
      <c r="D915" s="17">
        <v>445.5</v>
      </c>
      <c r="E915" s="17">
        <v>12.753</v>
      </c>
      <c r="F915" s="17">
        <v>-2.56</v>
      </c>
      <c r="G915" s="17">
        <v>44</v>
      </c>
      <c r="H915" s="17">
        <v>167.85</v>
      </c>
      <c r="I915" s="17">
        <v>-4.601</v>
      </c>
      <c r="J915" s="17">
        <v>1998.75</v>
      </c>
      <c r="K915" s="17">
        <v>8</v>
      </c>
      <c r="L915" s="17">
        <v>0.42749999999999999</v>
      </c>
      <c r="M915" s="17">
        <v>-21.5</v>
      </c>
      <c r="N915" s="17">
        <v>172.10625999999999</v>
      </c>
      <c r="O915" s="17">
        <v>9210</v>
      </c>
      <c r="P915" s="17">
        <v>1586.9</v>
      </c>
      <c r="Q915" s="17">
        <v>10.375</v>
      </c>
      <c r="R915" s="17">
        <v>3966.1</v>
      </c>
      <c r="S915" s="17">
        <v>100</v>
      </c>
      <c r="T915" s="17">
        <v>3.45</v>
      </c>
      <c r="U915" s="17">
        <v>-0.30499999999999999</v>
      </c>
      <c r="V915" s="17">
        <v>0.04</v>
      </c>
      <c r="W915" s="17">
        <v>6055.9846100000004</v>
      </c>
      <c r="X915" s="17">
        <v>3398.5</v>
      </c>
      <c r="Y915" s="17">
        <v>22.98</v>
      </c>
      <c r="Z915" s="17">
        <v>-9.3699999999999992</v>
      </c>
    </row>
    <row r="916" spans="1:26" x14ac:dyDescent="0.2">
      <c r="A916" s="27">
        <v>44302</v>
      </c>
      <c r="B916" s="17">
        <v>385.5</v>
      </c>
      <c r="C916" s="14">
        <v>0.08</v>
      </c>
      <c r="D916" s="17">
        <v>447.94499999999999</v>
      </c>
      <c r="E916" s="17">
        <v>13.3</v>
      </c>
      <c r="F916" s="17">
        <v>-2.4249999999999998</v>
      </c>
      <c r="G916" s="17">
        <v>43</v>
      </c>
      <c r="H916" s="17">
        <v>143.5</v>
      </c>
      <c r="I916" s="17">
        <v>172.648</v>
      </c>
      <c r="J916" s="17">
        <v>2008.75</v>
      </c>
      <c r="K916" s="17">
        <v>10</v>
      </c>
      <c r="L916" s="17">
        <v>0.37230000000000002</v>
      </c>
      <c r="M916" s="17">
        <v>-21</v>
      </c>
      <c r="N916" s="17">
        <v>178</v>
      </c>
      <c r="O916" s="17">
        <v>9120.6</v>
      </c>
      <c r="P916" s="17">
        <v>1611.7</v>
      </c>
      <c r="Q916" s="17">
        <v>10.125</v>
      </c>
      <c r="R916" s="17">
        <v>3704.3</v>
      </c>
      <c r="S916" s="17">
        <v>100.7</v>
      </c>
      <c r="T916" s="17">
        <v>2.42</v>
      </c>
      <c r="U916" s="17">
        <v>-0.28749999999999998</v>
      </c>
      <c r="V916" s="17">
        <v>0.14000000000000001</v>
      </c>
      <c r="W916" s="17">
        <v>6488.0378799999999</v>
      </c>
      <c r="X916" s="17">
        <v>3420.1</v>
      </c>
      <c r="Y916" s="17">
        <v>23.035</v>
      </c>
      <c r="Z916" s="17">
        <v>-9.52</v>
      </c>
    </row>
    <row r="917" spans="1:26" x14ac:dyDescent="0.2">
      <c r="A917" s="27">
        <v>44301</v>
      </c>
      <c r="B917" s="17">
        <v>388.5</v>
      </c>
      <c r="C917" s="14">
        <v>0</v>
      </c>
      <c r="D917" s="17">
        <v>448</v>
      </c>
      <c r="E917" s="17">
        <v>13.15</v>
      </c>
      <c r="F917" s="17">
        <v>-2.5</v>
      </c>
      <c r="G917" s="17">
        <v>42.625</v>
      </c>
      <c r="H917" s="17">
        <v>140.80500000000001</v>
      </c>
      <c r="I917" s="17">
        <v>167.65100000000001</v>
      </c>
      <c r="J917" s="17">
        <v>2008</v>
      </c>
      <c r="K917" s="17">
        <v>10</v>
      </c>
      <c r="L917" s="17">
        <v>0.44569999999999999</v>
      </c>
      <c r="M917" s="17">
        <v>-21.5</v>
      </c>
      <c r="N917" s="17">
        <v>181</v>
      </c>
      <c r="O917" s="17">
        <v>9309</v>
      </c>
      <c r="P917" s="17">
        <v>1607.9</v>
      </c>
      <c r="Q917" s="17">
        <v>10.725</v>
      </c>
      <c r="R917" s="17">
        <v>3802</v>
      </c>
      <c r="S917" s="17">
        <v>100.2</v>
      </c>
      <c r="T917" s="17">
        <v>2.59</v>
      </c>
      <c r="U917" s="17">
        <v>-0.28249999999999997</v>
      </c>
      <c r="V917" s="17">
        <v>0.13</v>
      </c>
      <c r="W917" s="17">
        <v>6688.5388800000001</v>
      </c>
      <c r="X917" s="17">
        <v>3445.2</v>
      </c>
      <c r="Y917" s="17">
        <v>22.83</v>
      </c>
      <c r="Z917" s="17">
        <v>-9.6199999999999992</v>
      </c>
    </row>
    <row r="918" spans="1:26" x14ac:dyDescent="0.2">
      <c r="A918" s="27">
        <v>44300</v>
      </c>
      <c r="B918" s="17">
        <v>403.5</v>
      </c>
      <c r="C918" s="14">
        <v>0</v>
      </c>
      <c r="D918" s="17">
        <v>443.5</v>
      </c>
      <c r="E918" s="17">
        <v>13.875</v>
      </c>
      <c r="F918" s="17">
        <v>-2.5350000000000001</v>
      </c>
      <c r="G918" s="17">
        <v>43</v>
      </c>
      <c r="H918" s="17">
        <v>195.315</v>
      </c>
      <c r="I918" s="17">
        <v>130.99700000000001</v>
      </c>
      <c r="J918" s="17">
        <v>2008</v>
      </c>
      <c r="K918" s="17">
        <v>10</v>
      </c>
      <c r="L918" s="17">
        <v>0.44869999999999999</v>
      </c>
      <c r="M918" s="17">
        <v>-20.56</v>
      </c>
      <c r="N918" s="17">
        <v>183</v>
      </c>
      <c r="O918" s="17">
        <v>9213.2999999999993</v>
      </c>
      <c r="P918" s="17">
        <v>1666.8</v>
      </c>
      <c r="Q918" s="17">
        <v>13.14</v>
      </c>
      <c r="R918" s="17">
        <v>3971</v>
      </c>
      <c r="S918" s="17">
        <v>99.7</v>
      </c>
      <c r="T918" s="17">
        <v>3.05</v>
      </c>
      <c r="U918" s="17">
        <v>-0.23769999999999999</v>
      </c>
      <c r="V918" s="17">
        <v>0.17</v>
      </c>
      <c r="W918" s="17">
        <v>7183.6097399999999</v>
      </c>
      <c r="X918" s="17">
        <v>3465.5</v>
      </c>
      <c r="Y918" s="17">
        <v>22.85</v>
      </c>
      <c r="Z918" s="17">
        <v>-9.75</v>
      </c>
    </row>
    <row r="919" spans="1:26" x14ac:dyDescent="0.2">
      <c r="A919" s="27">
        <v>44299</v>
      </c>
      <c r="B919" s="17">
        <v>402.5</v>
      </c>
      <c r="C919" s="14">
        <v>-0.14499999999999999</v>
      </c>
      <c r="D919" s="17">
        <v>435.48</v>
      </c>
      <c r="E919" s="17">
        <v>13.35</v>
      </c>
      <c r="F919" s="17">
        <v>-2.2530000000000001</v>
      </c>
      <c r="G919" s="17">
        <v>43.25</v>
      </c>
      <c r="H919" s="17">
        <v>221.18</v>
      </c>
      <c r="I919" s="17">
        <v>181.64599999999999</v>
      </c>
      <c r="J919" s="17">
        <v>2010</v>
      </c>
      <c r="K919" s="17">
        <v>10</v>
      </c>
      <c r="L919" s="17">
        <v>0.52669999999999995</v>
      </c>
      <c r="M919" s="17">
        <v>-20.25</v>
      </c>
      <c r="N919" s="17">
        <v>165.51999000000001</v>
      </c>
      <c r="O919" s="17">
        <v>9349</v>
      </c>
      <c r="P919" s="17">
        <v>1736.5</v>
      </c>
      <c r="Q919" s="17">
        <v>13.865</v>
      </c>
      <c r="R919" s="17">
        <v>3897.875</v>
      </c>
      <c r="S919" s="17">
        <v>100.2</v>
      </c>
      <c r="T919" s="17">
        <v>3.35</v>
      </c>
      <c r="U919" s="17">
        <v>-0.1933</v>
      </c>
      <c r="V919" s="17">
        <v>0.15</v>
      </c>
      <c r="W919" s="17">
        <v>7468.0340900000001</v>
      </c>
      <c r="X919" s="17">
        <v>3756.1</v>
      </c>
      <c r="Y919" s="17">
        <v>22.850999999999999</v>
      </c>
      <c r="Z919" s="17">
        <v>-9.5519999999999996</v>
      </c>
    </row>
    <row r="920" spans="1:26" x14ac:dyDescent="0.2">
      <c r="A920" s="27">
        <v>44298</v>
      </c>
      <c r="B920" s="17">
        <v>403.80099999999999</v>
      </c>
      <c r="C920" s="14">
        <v>-0.15</v>
      </c>
      <c r="D920" s="17">
        <v>459</v>
      </c>
      <c r="E920" s="17">
        <v>13.462</v>
      </c>
      <c r="F920" s="17">
        <v>-2.54</v>
      </c>
      <c r="G920" s="17">
        <v>43.076999999999998</v>
      </c>
      <c r="H920" s="17">
        <v>203.96</v>
      </c>
      <c r="I920" s="17">
        <v>22.501999999999999</v>
      </c>
      <c r="J920" s="17">
        <v>1997.5</v>
      </c>
      <c r="K920" s="17">
        <v>11.5</v>
      </c>
      <c r="L920" s="17">
        <v>0.50700000000000001</v>
      </c>
      <c r="M920" s="17">
        <v>-19.5</v>
      </c>
      <c r="N920" s="17">
        <v>167.5</v>
      </c>
      <c r="O920" s="17">
        <v>9585</v>
      </c>
      <c r="P920" s="17">
        <v>1755</v>
      </c>
      <c r="Q920" s="17">
        <v>11.25</v>
      </c>
      <c r="R920" s="17">
        <v>3967.375</v>
      </c>
      <c r="S920" s="17">
        <v>96.9</v>
      </c>
      <c r="T920" s="17">
        <v>3.3</v>
      </c>
      <c r="U920" s="17">
        <v>-0.20699999999999999</v>
      </c>
      <c r="V920" s="17">
        <v>0.14000000000000001</v>
      </c>
      <c r="W920" s="17">
        <v>8377.2295099999992</v>
      </c>
      <c r="X920" s="17">
        <v>3709.3</v>
      </c>
      <c r="Y920" s="17">
        <v>22.8</v>
      </c>
      <c r="Z920" s="17">
        <v>-9.4719999999999995</v>
      </c>
    </row>
    <row r="921" spans="1:26" x14ac:dyDescent="0.2">
      <c r="A921" s="27">
        <v>44295</v>
      </c>
      <c r="B921" s="17">
        <v>396.08</v>
      </c>
      <c r="C921" s="14">
        <v>-7.0000000000000007E-2</v>
      </c>
      <c r="D921" s="17">
        <v>439.96</v>
      </c>
      <c r="E921" s="17">
        <v>12.834</v>
      </c>
      <c r="F921" s="17">
        <v>-2.25</v>
      </c>
      <c r="G921" s="17">
        <v>44.972000000000001</v>
      </c>
      <c r="H921" s="17">
        <v>224.42500000000001</v>
      </c>
      <c r="I921" s="17">
        <v>12.503</v>
      </c>
      <c r="J921" s="17">
        <v>2000</v>
      </c>
      <c r="K921" s="17">
        <v>12</v>
      </c>
      <c r="L921" s="17">
        <v>0.47839999999999999</v>
      </c>
      <c r="M921" s="17">
        <v>-19.004999999999999</v>
      </c>
      <c r="N921" s="17">
        <v>167.5</v>
      </c>
      <c r="O921" s="17">
        <v>9585</v>
      </c>
      <c r="P921" s="17">
        <v>1757.6</v>
      </c>
      <c r="Q921" s="17">
        <v>10.275</v>
      </c>
      <c r="R921" s="17">
        <v>4055.7750000000001</v>
      </c>
      <c r="S921" s="17">
        <v>94.7</v>
      </c>
      <c r="T921" s="17">
        <v>2.8450000000000002</v>
      </c>
      <c r="U921" s="17">
        <v>-0.20749999999999999</v>
      </c>
      <c r="V921" s="17">
        <v>0.04</v>
      </c>
      <c r="W921" s="17">
        <v>8315.5068499999998</v>
      </c>
      <c r="X921" s="17">
        <v>3604.6</v>
      </c>
      <c r="Y921" s="17">
        <v>22.811</v>
      </c>
      <c r="Z921" s="17">
        <v>-9.577</v>
      </c>
    </row>
    <row r="922" spans="1:26" x14ac:dyDescent="0.2">
      <c r="A922" s="27">
        <v>44294</v>
      </c>
      <c r="B922" s="17">
        <v>391.53699999999998</v>
      </c>
      <c r="C922" s="14">
        <v>-0.03</v>
      </c>
      <c r="D922" s="17">
        <v>422.01499999999999</v>
      </c>
      <c r="E922" s="17">
        <v>12.5</v>
      </c>
      <c r="F922" s="17">
        <v>-2.5</v>
      </c>
      <c r="G922" s="17">
        <v>45.524999999999999</v>
      </c>
      <c r="H922" s="17">
        <v>219.36500000000001</v>
      </c>
      <c r="I922" s="17">
        <v>-19.998999999999999</v>
      </c>
      <c r="J922" s="17">
        <v>2012.5</v>
      </c>
      <c r="K922" s="17">
        <v>8</v>
      </c>
      <c r="L922" s="17">
        <v>0.56210000000000004</v>
      </c>
      <c r="M922" s="17">
        <v>-19.25</v>
      </c>
      <c r="N922" s="17">
        <v>174.87</v>
      </c>
      <c r="O922" s="17">
        <v>9468.7999999999993</v>
      </c>
      <c r="P922" s="17">
        <v>1748.5</v>
      </c>
      <c r="Q922" s="17">
        <v>8</v>
      </c>
      <c r="R922" s="17">
        <v>4070.1750000000002</v>
      </c>
      <c r="S922" s="17">
        <v>95.5</v>
      </c>
      <c r="T922" s="17">
        <v>2.7</v>
      </c>
      <c r="U922" s="17">
        <v>-0.23200000000000001</v>
      </c>
      <c r="V922" s="17">
        <v>0.05</v>
      </c>
      <c r="W922" s="17">
        <v>7642.9760100000003</v>
      </c>
      <c r="X922" s="17">
        <v>3679.9</v>
      </c>
      <c r="Y922" s="17">
        <v>22.626999999999999</v>
      </c>
      <c r="Z922" s="17">
        <v>-9.6039999999999992</v>
      </c>
    </row>
    <row r="923" spans="1:26" x14ac:dyDescent="0.2">
      <c r="A923" s="27">
        <v>44293</v>
      </c>
      <c r="B923" s="17">
        <v>404.79399999999998</v>
      </c>
      <c r="C923" s="14">
        <v>-0.09</v>
      </c>
      <c r="D923" s="17">
        <v>445</v>
      </c>
      <c r="E923" s="17">
        <v>11.834</v>
      </c>
      <c r="F923" s="17">
        <v>-2.5</v>
      </c>
      <c r="G923" s="17">
        <v>44.61</v>
      </c>
      <c r="H923" s="17">
        <v>261.12</v>
      </c>
      <c r="I923" s="17">
        <v>197.001</v>
      </c>
      <c r="J923" s="17">
        <v>2030</v>
      </c>
      <c r="K923" s="17">
        <v>8</v>
      </c>
      <c r="L923" s="17">
        <v>0.61250000000000004</v>
      </c>
      <c r="M923" s="17">
        <v>-18.920999999999999</v>
      </c>
      <c r="N923" s="17">
        <v>178.17966000000001</v>
      </c>
      <c r="O923" s="17">
        <v>9492.5</v>
      </c>
      <c r="P923" s="17">
        <v>1796.5</v>
      </c>
      <c r="Q923" s="17">
        <v>6.875</v>
      </c>
      <c r="R923" s="17">
        <v>4537.4250000000002</v>
      </c>
      <c r="S923" s="17">
        <v>95.4</v>
      </c>
      <c r="T923" s="17">
        <v>2.875</v>
      </c>
      <c r="U923" s="17">
        <v>-0.2467</v>
      </c>
      <c r="V923" s="17">
        <v>0.06</v>
      </c>
      <c r="W923" s="17">
        <v>9293.9776700000002</v>
      </c>
      <c r="X923" s="17">
        <v>3694.6</v>
      </c>
      <c r="Y923" s="17">
        <v>22.58</v>
      </c>
      <c r="Z923" s="17">
        <v>-9.76</v>
      </c>
    </row>
    <row r="924" spans="1:26" x14ac:dyDescent="0.2">
      <c r="A924" s="27">
        <v>44292</v>
      </c>
      <c r="B924" s="17">
        <v>390.983</v>
      </c>
      <c r="C924" s="14">
        <v>-0.14000000000000001</v>
      </c>
      <c r="D924" s="17">
        <v>458</v>
      </c>
      <c r="E924" s="17">
        <v>11.2</v>
      </c>
      <c r="F924" s="17">
        <v>-2.5950000000000002</v>
      </c>
      <c r="G924" s="17">
        <v>44.125</v>
      </c>
      <c r="H924" s="17">
        <v>152.38499999999999</v>
      </c>
      <c r="I924" s="17">
        <v>113.998</v>
      </c>
      <c r="J924" s="17">
        <v>2030</v>
      </c>
      <c r="K924" s="17">
        <v>15</v>
      </c>
      <c r="L924" s="17">
        <v>0.57999999999999996</v>
      </c>
      <c r="M924" s="17">
        <v>-18.753</v>
      </c>
      <c r="N924" s="17">
        <v>188.63964999999999</v>
      </c>
      <c r="O924" s="17">
        <v>9285</v>
      </c>
      <c r="P924" s="17">
        <v>1727</v>
      </c>
      <c r="Q924" s="17">
        <v>7.65</v>
      </c>
      <c r="R924" s="17">
        <v>4635.6750000000002</v>
      </c>
      <c r="S924" s="17">
        <v>92</v>
      </c>
      <c r="T924" s="17">
        <v>4.4249999999999998</v>
      </c>
      <c r="U924" s="17">
        <v>-0.27550000000000002</v>
      </c>
      <c r="V924" s="17">
        <v>0.1</v>
      </c>
      <c r="W924" s="17">
        <v>8981.0196300000007</v>
      </c>
      <c r="X924" s="17">
        <v>3761</v>
      </c>
      <c r="Y924" s="17">
        <v>22.55</v>
      </c>
      <c r="Z924" s="17">
        <v>-9.7799999999999994</v>
      </c>
    </row>
    <row r="925" spans="1:26" x14ac:dyDescent="0.2">
      <c r="A925" s="27">
        <v>44291</v>
      </c>
      <c r="B925" s="17">
        <v>383.42</v>
      </c>
      <c r="C925" s="14">
        <v>-0.26</v>
      </c>
      <c r="D925" s="17">
        <v>458</v>
      </c>
      <c r="E925" s="17">
        <v>8.9890000000000008</v>
      </c>
      <c r="F925" s="17">
        <v>-2.75</v>
      </c>
      <c r="G925" s="17">
        <v>44</v>
      </c>
      <c r="H925" s="17">
        <v>152.88999999999999</v>
      </c>
      <c r="I925" s="17">
        <v>-30.798999999999999</v>
      </c>
      <c r="J925" s="17">
        <v>2032</v>
      </c>
      <c r="K925" s="17">
        <v>17.5</v>
      </c>
      <c r="L925" s="17">
        <v>0.43</v>
      </c>
      <c r="M925" s="17">
        <v>-19</v>
      </c>
      <c r="N925" s="17">
        <v>197</v>
      </c>
      <c r="O925" s="17">
        <v>9003.2999999999993</v>
      </c>
      <c r="P925" s="17">
        <v>1741</v>
      </c>
      <c r="Q925" s="17">
        <v>7.5629999999999997</v>
      </c>
      <c r="R925" s="17">
        <v>4868.8</v>
      </c>
      <c r="S925" s="17">
        <v>91.2</v>
      </c>
      <c r="T925" s="17">
        <v>4.7750000000000004</v>
      </c>
      <c r="U925" s="17">
        <v>-0.27129999999999999</v>
      </c>
      <c r="V925" s="17">
        <v>0.15</v>
      </c>
      <c r="W925" s="17">
        <v>8619.5381400000006</v>
      </c>
      <c r="X925" s="17">
        <v>3941.1</v>
      </c>
      <c r="Y925" s="17">
        <v>22.875</v>
      </c>
      <c r="Z925" s="17">
        <v>-9.7710000000000008</v>
      </c>
    </row>
    <row r="926" spans="1:26" x14ac:dyDescent="0.2">
      <c r="A926" s="27">
        <v>44288</v>
      </c>
      <c r="B926" s="17">
        <v>373.09100000000001</v>
      </c>
      <c r="C926" s="14">
        <v>-0.4</v>
      </c>
      <c r="D926" s="17">
        <v>456.5</v>
      </c>
      <c r="E926" s="17">
        <v>9.0519999999999996</v>
      </c>
      <c r="F926" s="17">
        <v>-2.7149999999999999</v>
      </c>
      <c r="G926" s="17">
        <v>43.268000000000001</v>
      </c>
      <c r="H926" s="17">
        <v>152.625</v>
      </c>
      <c r="I926" s="17">
        <v>-26.503</v>
      </c>
      <c r="J926" s="17">
        <v>2045</v>
      </c>
      <c r="K926" s="17">
        <v>17.5</v>
      </c>
      <c r="L926" s="17">
        <v>0.43890000000000001</v>
      </c>
      <c r="M926" s="17">
        <v>-19.001000000000001</v>
      </c>
      <c r="N926" s="17">
        <v>198.285</v>
      </c>
      <c r="O926" s="17">
        <v>9091</v>
      </c>
      <c r="P926" s="17">
        <v>1729.6</v>
      </c>
      <c r="Q926" s="17">
        <v>7.25</v>
      </c>
      <c r="R926" s="17">
        <v>4952.625</v>
      </c>
      <c r="S926" s="17">
        <v>96.2</v>
      </c>
      <c r="T926" s="17">
        <v>4.923</v>
      </c>
      <c r="U926" s="17">
        <v>-0.28649999999999998</v>
      </c>
      <c r="V926" s="17">
        <v>0.215</v>
      </c>
      <c r="W926" s="17">
        <v>5905.5339100000001</v>
      </c>
      <c r="X926" s="17">
        <v>3783.1</v>
      </c>
      <c r="Y926" s="17">
        <v>22.69</v>
      </c>
      <c r="Z926" s="17">
        <v>-10.097</v>
      </c>
    </row>
    <row r="927" spans="1:26" x14ac:dyDescent="0.2">
      <c r="A927" s="27">
        <v>44287</v>
      </c>
      <c r="B927" s="17">
        <v>383.44299999999998</v>
      </c>
      <c r="C927" s="14">
        <v>-0.34300000000000003</v>
      </c>
      <c r="D927" s="17">
        <v>457.93099999999998</v>
      </c>
      <c r="E927" s="17">
        <v>9.0519999999999996</v>
      </c>
      <c r="F927" s="17">
        <v>-2.7149999999999999</v>
      </c>
      <c r="G927" s="17">
        <v>43</v>
      </c>
      <c r="H927" s="17">
        <v>157.35</v>
      </c>
      <c r="I927" s="17">
        <v>140.6</v>
      </c>
      <c r="J927" s="17">
        <v>2045</v>
      </c>
      <c r="K927" s="17">
        <v>17.5</v>
      </c>
      <c r="L927" s="17">
        <v>0.4667</v>
      </c>
      <c r="M927" s="17">
        <v>-19.010000000000002</v>
      </c>
      <c r="N927" s="17">
        <v>198.5</v>
      </c>
      <c r="O927" s="17">
        <v>8990.5</v>
      </c>
      <c r="P927" s="17">
        <v>1723.9</v>
      </c>
      <c r="Q927" s="17">
        <v>7.3049999999999997</v>
      </c>
      <c r="R927" s="17">
        <v>4878.9049999999997</v>
      </c>
      <c r="S927" s="17">
        <v>95</v>
      </c>
      <c r="T927" s="17">
        <v>5</v>
      </c>
      <c r="U927" s="17">
        <v>-0.25119999999999998</v>
      </c>
      <c r="V927" s="17">
        <v>0.16</v>
      </c>
      <c r="W927" s="17">
        <v>6547.2419900000004</v>
      </c>
      <c r="X927" s="17">
        <v>3885.8</v>
      </c>
      <c r="Y927" s="17">
        <v>22.646999999999998</v>
      </c>
      <c r="Z927" s="17">
        <v>-9.89</v>
      </c>
    </row>
    <row r="928" spans="1:26" x14ac:dyDescent="0.2">
      <c r="A928" s="27">
        <v>44286</v>
      </c>
      <c r="B928" s="17">
        <v>374.5</v>
      </c>
      <c r="C928" s="14">
        <v>-0.45</v>
      </c>
      <c r="D928" s="17">
        <v>450.97199999999998</v>
      </c>
      <c r="E928" s="17">
        <v>9.4969999999999999</v>
      </c>
      <c r="F928" s="17">
        <v>-3.23</v>
      </c>
      <c r="G928" s="17">
        <v>44.28</v>
      </c>
      <c r="H928" s="17">
        <v>219.44</v>
      </c>
      <c r="I928" s="17">
        <v>48.503999999999998</v>
      </c>
      <c r="J928" s="17">
        <v>2072.5</v>
      </c>
      <c r="K928" s="17">
        <v>17.5</v>
      </c>
      <c r="L928" s="17">
        <v>0.42499999999999999</v>
      </c>
      <c r="M928" s="17">
        <v>-19.5</v>
      </c>
      <c r="N928" s="17">
        <v>198.75</v>
      </c>
      <c r="O928" s="17">
        <v>8805.5</v>
      </c>
      <c r="P928" s="17">
        <v>1779.5</v>
      </c>
      <c r="Q928" s="17">
        <v>7.9749999999999996</v>
      </c>
      <c r="R928" s="17">
        <v>5267.65</v>
      </c>
      <c r="S928" s="17">
        <v>98</v>
      </c>
      <c r="T928" s="17">
        <v>5.2750000000000004</v>
      </c>
      <c r="U928" s="17">
        <v>-0.253</v>
      </c>
      <c r="V928" s="17">
        <v>0.23</v>
      </c>
      <c r="W928" s="17">
        <v>5576.5538900000001</v>
      </c>
      <c r="X928" s="17">
        <v>4197.3</v>
      </c>
      <c r="Y928" s="17">
        <v>22.8</v>
      </c>
      <c r="Z928" s="17">
        <v>-9.7100000000000009</v>
      </c>
    </row>
    <row r="929" spans="1:26" x14ac:dyDescent="0.2">
      <c r="A929" s="27">
        <v>44285</v>
      </c>
      <c r="B929" s="17">
        <v>365.46199999999999</v>
      </c>
      <c r="C929" s="14">
        <v>-0.37</v>
      </c>
      <c r="D929" s="17">
        <v>454.315</v>
      </c>
      <c r="E929" s="17">
        <v>9.0030000000000001</v>
      </c>
      <c r="F929" s="17">
        <v>-4</v>
      </c>
      <c r="G929" s="17">
        <v>42.5</v>
      </c>
      <c r="H929" s="17">
        <v>235.86500000000001</v>
      </c>
      <c r="I929" s="17">
        <v>49.5</v>
      </c>
      <c r="J929" s="17">
        <v>2120</v>
      </c>
      <c r="K929" s="17">
        <v>19</v>
      </c>
      <c r="L929" s="17">
        <v>0.35930000000000001</v>
      </c>
      <c r="M929" s="17">
        <v>-21.007000000000001</v>
      </c>
      <c r="N929" s="17">
        <v>202.01554999999999</v>
      </c>
      <c r="O929" s="17">
        <v>8900</v>
      </c>
      <c r="P929" s="17">
        <v>1807.5</v>
      </c>
      <c r="Q929" s="17">
        <v>8.65</v>
      </c>
      <c r="R929" s="17">
        <v>6783.1379999999999</v>
      </c>
      <c r="S929" s="17">
        <v>104.8</v>
      </c>
      <c r="T929" s="17">
        <v>6</v>
      </c>
      <c r="U929" s="17">
        <v>-0.2278</v>
      </c>
      <c r="V929" s="17">
        <v>0.16</v>
      </c>
      <c r="W929" s="17">
        <v>5840.5304800000004</v>
      </c>
      <c r="X929" s="17">
        <v>4459.6000000000004</v>
      </c>
      <c r="Y929" s="17">
        <v>23.26</v>
      </c>
      <c r="Z929" s="17">
        <v>-10.204000000000001</v>
      </c>
    </row>
    <row r="930" spans="1:26" x14ac:dyDescent="0.2">
      <c r="A930" s="27">
        <v>44284</v>
      </c>
      <c r="B930" s="17">
        <v>347.5</v>
      </c>
      <c r="C930" s="14">
        <v>-0.23</v>
      </c>
      <c r="D930" s="17">
        <v>472.13499999999999</v>
      </c>
      <c r="E930" s="17">
        <v>9.3019999999999996</v>
      </c>
      <c r="F930" s="17">
        <v>-3.8250000000000002</v>
      </c>
      <c r="G930" s="17">
        <v>44.5</v>
      </c>
      <c r="H930" s="17">
        <v>169.01</v>
      </c>
      <c r="I930" s="17">
        <v>150.65199999999999</v>
      </c>
      <c r="J930" s="17">
        <v>2082.5</v>
      </c>
      <c r="K930" s="17">
        <v>6</v>
      </c>
      <c r="L930" s="17">
        <v>0.31059999999999999</v>
      </c>
      <c r="M930" s="17">
        <v>-20.521000000000001</v>
      </c>
      <c r="N930" s="17">
        <v>194.04254</v>
      </c>
      <c r="O930" s="17">
        <v>8945</v>
      </c>
      <c r="P930" s="17">
        <v>1795.5</v>
      </c>
      <c r="Q930" s="17">
        <v>7.85</v>
      </c>
      <c r="R930" s="17">
        <v>5991.7449999999999</v>
      </c>
      <c r="S930" s="17">
        <v>103.5</v>
      </c>
      <c r="T930" s="17">
        <v>6.35</v>
      </c>
      <c r="U930" s="17">
        <v>-0.2427</v>
      </c>
      <c r="V930" s="17">
        <v>0.06</v>
      </c>
      <c r="W930" s="17">
        <v>5836.0294999999996</v>
      </c>
      <c r="X930" s="17">
        <v>4312</v>
      </c>
      <c r="Y930" s="17">
        <v>22.92</v>
      </c>
      <c r="Z930" s="17">
        <v>-9.76</v>
      </c>
    </row>
    <row r="931" spans="1:26" x14ac:dyDescent="0.2">
      <c r="A931" s="27">
        <v>44281</v>
      </c>
      <c r="B931" s="17">
        <v>354.66699999999997</v>
      </c>
      <c r="C931" s="14">
        <v>-0.23</v>
      </c>
      <c r="D931" s="17">
        <v>461.5</v>
      </c>
      <c r="E931" s="17">
        <v>9.4339999999999993</v>
      </c>
      <c r="F931" s="17">
        <v>-3.8</v>
      </c>
      <c r="G931" s="17">
        <v>42.423000000000002</v>
      </c>
      <c r="H931" s="17">
        <v>147.375</v>
      </c>
      <c r="I931" s="17">
        <v>114.098</v>
      </c>
      <c r="J931" s="17">
        <v>2075</v>
      </c>
      <c r="K931" s="17">
        <v>7.6</v>
      </c>
      <c r="L931" s="17">
        <v>0.218</v>
      </c>
      <c r="M931" s="17">
        <v>-23.181999999999999</v>
      </c>
      <c r="N931" s="17">
        <v>187.23500000000001</v>
      </c>
      <c r="O931" s="17">
        <v>8920</v>
      </c>
      <c r="P931" s="17">
        <v>1827.5</v>
      </c>
      <c r="Q931" s="17">
        <v>7.8</v>
      </c>
      <c r="R931" s="17">
        <v>5397.4250000000002</v>
      </c>
      <c r="S931" s="17">
        <v>107.2</v>
      </c>
      <c r="T931" s="17">
        <v>6</v>
      </c>
      <c r="U931" s="17">
        <v>-0.3352</v>
      </c>
      <c r="V931" s="17">
        <v>-0.08</v>
      </c>
      <c r="W931" s="17">
        <v>6093.97973</v>
      </c>
      <c r="X931" s="17">
        <v>4417.3</v>
      </c>
      <c r="Y931" s="17">
        <v>23.012</v>
      </c>
      <c r="Z931" s="17">
        <v>-9.4860000000000007</v>
      </c>
    </row>
    <row r="932" spans="1:26" x14ac:dyDescent="0.2">
      <c r="A932" s="27">
        <v>44280</v>
      </c>
      <c r="B932" s="17">
        <v>339.71199999999999</v>
      </c>
      <c r="C932" s="14">
        <v>-0.3</v>
      </c>
      <c r="D932" s="17">
        <v>477.5</v>
      </c>
      <c r="E932" s="17">
        <v>10.503</v>
      </c>
      <c r="F932" s="17">
        <v>-4</v>
      </c>
      <c r="G932" s="17">
        <v>42.5</v>
      </c>
      <c r="H932" s="17">
        <v>190.19</v>
      </c>
      <c r="I932" s="17">
        <v>299.50099999999998</v>
      </c>
      <c r="J932" s="17">
        <v>2075</v>
      </c>
      <c r="K932" s="17">
        <v>7.6</v>
      </c>
      <c r="L932" s="17">
        <v>0.31630000000000003</v>
      </c>
      <c r="M932" s="17">
        <v>-23</v>
      </c>
      <c r="N932" s="17">
        <v>187.73000999999999</v>
      </c>
      <c r="O932" s="17">
        <v>9099.9</v>
      </c>
      <c r="P932" s="17">
        <v>1826.4</v>
      </c>
      <c r="Q932" s="17">
        <v>10.452</v>
      </c>
      <c r="R932" s="17">
        <v>5423.5</v>
      </c>
      <c r="S932" s="17">
        <v>113.5</v>
      </c>
      <c r="T932" s="17">
        <v>6.95</v>
      </c>
      <c r="U932" s="17">
        <v>-0.28549999999999998</v>
      </c>
      <c r="V932" s="17">
        <v>-0.09</v>
      </c>
      <c r="W932" s="17">
        <v>4344.9404599999998</v>
      </c>
      <c r="X932" s="17">
        <v>4417.3</v>
      </c>
      <c r="Y932" s="17">
        <v>22.774999999999999</v>
      </c>
      <c r="Z932" s="17">
        <v>-9.1999999999999993</v>
      </c>
    </row>
    <row r="933" spans="1:26" x14ac:dyDescent="0.2">
      <c r="A933" s="27">
        <v>44279</v>
      </c>
      <c r="B933" s="17">
        <v>330.125</v>
      </c>
      <c r="C933" s="14">
        <v>-0.25</v>
      </c>
      <c r="D933" s="17">
        <v>466</v>
      </c>
      <c r="E933" s="17">
        <v>10.452</v>
      </c>
      <c r="F933" s="17">
        <v>-5</v>
      </c>
      <c r="G933" s="17">
        <v>44.5</v>
      </c>
      <c r="H933" s="17">
        <v>186.01</v>
      </c>
      <c r="I933" s="17">
        <v>39.796999999999997</v>
      </c>
      <c r="J933" s="17">
        <v>2127.5</v>
      </c>
      <c r="K933" s="17">
        <v>5</v>
      </c>
      <c r="L933" s="17">
        <v>0.30630000000000002</v>
      </c>
      <c r="M933" s="17">
        <v>-23.5</v>
      </c>
      <c r="N933" s="17">
        <v>187.97</v>
      </c>
      <c r="O933" s="17">
        <v>8876.2999999999993</v>
      </c>
      <c r="P933" s="17">
        <v>1850.5</v>
      </c>
      <c r="Q933" s="17">
        <v>8.41</v>
      </c>
      <c r="R933" s="17">
        <v>6998.625</v>
      </c>
      <c r="S933" s="17">
        <v>130</v>
      </c>
      <c r="T933" s="17">
        <v>6.8019999999999996</v>
      </c>
      <c r="U933" s="17">
        <v>-0.27779999999999999</v>
      </c>
      <c r="V933" s="17">
        <v>-0.09</v>
      </c>
      <c r="W933" s="17">
        <v>7387.54385</v>
      </c>
      <c r="X933" s="17">
        <v>4722.7</v>
      </c>
      <c r="Y933" s="17">
        <v>23.66</v>
      </c>
      <c r="Z933" s="17">
        <v>-9.36</v>
      </c>
    </row>
    <row r="934" spans="1:26" x14ac:dyDescent="0.2">
      <c r="A934" s="27">
        <v>44278</v>
      </c>
      <c r="B934" s="17">
        <v>318.06200000000001</v>
      </c>
      <c r="C934" s="14">
        <v>-0.3</v>
      </c>
      <c r="D934" s="17">
        <v>438.005</v>
      </c>
      <c r="E934" s="17">
        <v>9.875</v>
      </c>
      <c r="F934" s="17">
        <v>-5.3380000000000001</v>
      </c>
      <c r="G934" s="17">
        <v>45.097000000000001</v>
      </c>
      <c r="H934" s="17">
        <v>177.66</v>
      </c>
      <c r="I934" s="17">
        <v>204.24799999999999</v>
      </c>
      <c r="J934" s="17">
        <v>2055</v>
      </c>
      <c r="K934" s="17">
        <v>5</v>
      </c>
      <c r="L934" s="17">
        <v>0.38150000000000001</v>
      </c>
      <c r="M934" s="17">
        <v>-23.5</v>
      </c>
      <c r="N934" s="17">
        <v>190.03998999999999</v>
      </c>
      <c r="O934" s="17">
        <v>8910</v>
      </c>
      <c r="P934" s="17">
        <v>1886.5</v>
      </c>
      <c r="Q934" s="17">
        <v>6.6</v>
      </c>
      <c r="R934" s="17">
        <v>7528.4949999999999</v>
      </c>
      <c r="S934" s="17">
        <v>113.65</v>
      </c>
      <c r="T934" s="17">
        <v>5.75</v>
      </c>
      <c r="U934" s="17">
        <v>-0.26379999999999998</v>
      </c>
      <c r="V934" s="17">
        <v>-0.28999999999999998</v>
      </c>
      <c r="W934" s="17">
        <v>7413.9408299999996</v>
      </c>
      <c r="X934" s="17">
        <v>5174.7</v>
      </c>
      <c r="Y934" s="17">
        <v>23.75</v>
      </c>
      <c r="Z934" s="17">
        <v>-9.4749999999999996</v>
      </c>
    </row>
    <row r="935" spans="1:26" x14ac:dyDescent="0.2">
      <c r="A935" s="27">
        <v>44277</v>
      </c>
      <c r="B935" s="17">
        <v>306.44</v>
      </c>
      <c r="C935" s="14">
        <v>-0.38</v>
      </c>
      <c r="D935" s="17">
        <v>444</v>
      </c>
      <c r="E935" s="17">
        <v>10.06</v>
      </c>
      <c r="F935" s="17">
        <v>-4.9000000000000004</v>
      </c>
      <c r="G935" s="17">
        <v>44.164999999999999</v>
      </c>
      <c r="H935" s="17">
        <v>146.565</v>
      </c>
      <c r="I935" s="17">
        <v>54.997999999999998</v>
      </c>
      <c r="J935" s="17">
        <v>2050</v>
      </c>
      <c r="K935" s="17">
        <v>6.5</v>
      </c>
      <c r="L935" s="17">
        <v>0.36620000000000003</v>
      </c>
      <c r="M935" s="17">
        <v>-22.75</v>
      </c>
      <c r="N935" s="17">
        <v>189</v>
      </c>
      <c r="O935" s="17">
        <v>8525</v>
      </c>
      <c r="P935" s="17">
        <v>1699.5</v>
      </c>
      <c r="Q935" s="17">
        <v>8</v>
      </c>
      <c r="R935" s="17">
        <v>9619.9249999999993</v>
      </c>
      <c r="S935" s="17">
        <v>108</v>
      </c>
      <c r="T935" s="17">
        <v>5.0999999999999996</v>
      </c>
      <c r="U935" s="17">
        <v>-0.26850000000000002</v>
      </c>
      <c r="V935" s="17">
        <v>-0.28000000000000003</v>
      </c>
      <c r="W935" s="17">
        <v>6006.0129200000001</v>
      </c>
      <c r="X935" s="17">
        <v>4212.3999999999996</v>
      </c>
      <c r="Y935" s="17">
        <v>23.902999999999999</v>
      </c>
      <c r="Z935" s="17">
        <v>-9.3070000000000004</v>
      </c>
    </row>
    <row r="936" spans="1:26" x14ac:dyDescent="0.2">
      <c r="A936" s="27">
        <v>44274</v>
      </c>
      <c r="B936" s="17">
        <v>292.14999999999998</v>
      </c>
      <c r="C936" s="14">
        <v>-0.43</v>
      </c>
      <c r="D936" s="17">
        <v>447.005</v>
      </c>
      <c r="E936" s="17">
        <v>9.1340000000000003</v>
      </c>
      <c r="F936" s="17">
        <v>-4.5999999999999996</v>
      </c>
      <c r="G936" s="17">
        <v>44</v>
      </c>
      <c r="H936" s="17">
        <v>162.92500000000001</v>
      </c>
      <c r="I936" s="17">
        <v>78.998000000000005</v>
      </c>
      <c r="J936" s="17">
        <v>2035</v>
      </c>
      <c r="K936" s="17">
        <v>5</v>
      </c>
      <c r="L936" s="17">
        <v>0.31879999999999997</v>
      </c>
      <c r="M936" s="17">
        <v>-23.248000000000001</v>
      </c>
      <c r="N936" s="17">
        <v>193.5</v>
      </c>
      <c r="O936" s="17">
        <v>8324.9</v>
      </c>
      <c r="P936" s="17">
        <v>1699</v>
      </c>
      <c r="Q936" s="17">
        <v>8.5</v>
      </c>
      <c r="R936" s="17">
        <v>3168.7750000000001</v>
      </c>
      <c r="S936" s="17">
        <v>107.2</v>
      </c>
      <c r="T936" s="17">
        <v>5.5350000000000001</v>
      </c>
      <c r="U936" s="17">
        <v>-0.16120000000000001</v>
      </c>
      <c r="V936" s="17">
        <v>-0.3</v>
      </c>
      <c r="W936" s="17">
        <v>5270.9967200000001</v>
      </c>
      <c r="X936" s="17">
        <v>3812.9</v>
      </c>
      <c r="Y936" s="17">
        <v>23.27</v>
      </c>
      <c r="Z936" s="17">
        <v>-9.07</v>
      </c>
    </row>
    <row r="937" spans="1:26" x14ac:dyDescent="0.2">
      <c r="A937" s="27">
        <v>44273</v>
      </c>
      <c r="B937" s="17">
        <v>302.74</v>
      </c>
      <c r="C937" s="14">
        <v>-0.4</v>
      </c>
      <c r="D937" s="17">
        <v>460</v>
      </c>
      <c r="E937" s="17">
        <v>10.747</v>
      </c>
      <c r="F937" s="17">
        <v>-4.8</v>
      </c>
      <c r="G937" s="17">
        <v>45</v>
      </c>
      <c r="H937" s="17">
        <v>209.57499999999999</v>
      </c>
      <c r="I937" s="17">
        <v>126</v>
      </c>
      <c r="J937" s="17">
        <v>2043</v>
      </c>
      <c r="K937" s="17">
        <v>7</v>
      </c>
      <c r="L937" s="17">
        <v>0.50970000000000004</v>
      </c>
      <c r="M937" s="17">
        <v>-24.745000000000001</v>
      </c>
      <c r="N937" s="17">
        <v>205.5</v>
      </c>
      <c r="O937" s="17">
        <v>8322.5</v>
      </c>
      <c r="P937" s="17">
        <v>1676</v>
      </c>
      <c r="Q937" s="17">
        <v>8.9499999999999993</v>
      </c>
      <c r="R937" s="17">
        <v>3402.6</v>
      </c>
      <c r="S937" s="17">
        <v>104</v>
      </c>
      <c r="T937" s="17">
        <v>6.4349999999999996</v>
      </c>
      <c r="U937" s="17">
        <v>-0.20649999999999999</v>
      </c>
      <c r="V937" s="17">
        <v>-0.39</v>
      </c>
      <c r="W937" s="17">
        <v>5017.01476</v>
      </c>
      <c r="X937" s="17">
        <v>3863.1</v>
      </c>
      <c r="Y937" s="17">
        <v>23.21</v>
      </c>
      <c r="Z937" s="17">
        <v>-9.0500000000000007</v>
      </c>
    </row>
    <row r="938" spans="1:26" x14ac:dyDescent="0.2">
      <c r="A938" s="27">
        <v>44272</v>
      </c>
      <c r="B938" s="17">
        <v>270.875</v>
      </c>
      <c r="C938" s="14">
        <v>-0.48</v>
      </c>
      <c r="D938" s="17">
        <v>455</v>
      </c>
      <c r="E938" s="17">
        <v>9.85</v>
      </c>
      <c r="F938" s="17">
        <v>-4.84</v>
      </c>
      <c r="G938" s="17">
        <v>40.924999999999997</v>
      </c>
      <c r="H938" s="17">
        <v>176</v>
      </c>
      <c r="I938" s="17">
        <v>-40.002000000000002</v>
      </c>
      <c r="J938" s="17">
        <v>2107.5</v>
      </c>
      <c r="K938" s="17">
        <v>4</v>
      </c>
      <c r="L938" s="17">
        <v>0.4425</v>
      </c>
      <c r="M938" s="17">
        <v>-26</v>
      </c>
      <c r="N938" s="17">
        <v>206.5</v>
      </c>
      <c r="O938" s="17">
        <v>8034</v>
      </c>
      <c r="P938" s="17">
        <v>1712.4</v>
      </c>
      <c r="Q938" s="17">
        <v>8.25</v>
      </c>
      <c r="R938" s="17">
        <v>3384.9250000000002</v>
      </c>
      <c r="S938" s="17">
        <v>105.65</v>
      </c>
      <c r="T938" s="17">
        <v>5.65</v>
      </c>
      <c r="U938" s="17">
        <v>-0.27500000000000002</v>
      </c>
      <c r="V938" s="17">
        <v>-0.37</v>
      </c>
      <c r="W938" s="17">
        <v>5281.9825600000004</v>
      </c>
      <c r="X938" s="17">
        <v>3918.3</v>
      </c>
      <c r="Y938" s="17">
        <v>24.065000000000001</v>
      </c>
      <c r="Z938" s="17">
        <v>-9.7799999999999994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Z938"/>
  <sheetViews>
    <sheetView workbookViewId="0"/>
  </sheetViews>
  <sheetFormatPr defaultColWidth="9.33203125" defaultRowHeight="11.25" x14ac:dyDescent="0.2"/>
  <cols>
    <col min="1" max="1" width="10.1640625" style="27" bestFit="1" customWidth="1"/>
    <col min="2" max="2" width="9.33203125" style="17"/>
    <col min="3" max="3" width="9.33203125" style="14"/>
    <col min="4" max="16384" width="9.33203125" style="17"/>
  </cols>
  <sheetData>
    <row r="1" spans="1:26" x14ac:dyDescent="0.2">
      <c r="A1" s="28" t="s">
        <v>63</v>
      </c>
      <c r="B1" s="27">
        <f>Spot!B1</f>
        <v>44272</v>
      </c>
    </row>
    <row r="2" spans="1:26" x14ac:dyDescent="0.2">
      <c r="A2" s="28" t="s">
        <v>64</v>
      </c>
      <c r="B2" s="27"/>
    </row>
    <row r="3" spans="1:26" x14ac:dyDescent="0.2">
      <c r="A3" s="17"/>
      <c r="B3" s="17" t="s">
        <v>82</v>
      </c>
      <c r="C3" s="14" t="s">
        <v>83</v>
      </c>
      <c r="D3" s="17" t="s">
        <v>81</v>
      </c>
      <c r="E3" s="17" t="s">
        <v>84</v>
      </c>
      <c r="F3" s="17" t="s">
        <v>4</v>
      </c>
      <c r="G3" s="17" t="s">
        <v>5</v>
      </c>
      <c r="H3" s="17" t="s">
        <v>85</v>
      </c>
      <c r="I3" s="17" t="s">
        <v>86</v>
      </c>
      <c r="J3" s="17" t="s">
        <v>8</v>
      </c>
      <c r="K3" s="17" t="s">
        <v>87</v>
      </c>
      <c r="L3" s="17" t="s">
        <v>88</v>
      </c>
      <c r="M3" s="17" t="s">
        <v>11</v>
      </c>
      <c r="N3" s="17" t="s">
        <v>12</v>
      </c>
      <c r="O3" s="17" t="s">
        <v>13</v>
      </c>
      <c r="P3" s="17" t="s">
        <v>14</v>
      </c>
      <c r="Q3" s="17" t="s">
        <v>15</v>
      </c>
      <c r="R3" s="17" t="s">
        <v>16</v>
      </c>
      <c r="S3" s="17" t="s">
        <v>89</v>
      </c>
      <c r="T3" s="17" t="s">
        <v>18</v>
      </c>
      <c r="U3" s="17" t="s">
        <v>90</v>
      </c>
      <c r="V3" s="17" t="s">
        <v>91</v>
      </c>
      <c r="W3" s="17" t="s">
        <v>92</v>
      </c>
      <c r="X3" s="17" t="s">
        <v>93</v>
      </c>
      <c r="Y3" s="17" t="s">
        <v>23</v>
      </c>
      <c r="Z3" s="17" t="s">
        <v>24</v>
      </c>
    </row>
    <row r="4" spans="1:26" x14ac:dyDescent="0.2">
      <c r="A4" s="17"/>
      <c r="B4" s="17" t="str">
        <f>B$3&amp;"2M "&amp;VLOOKUP(Spot!B$3,'Pricing Sources'!$A$3:$F$28,6,FALSE)&amp; " Curncy"</f>
        <v>BCN2M BGN Curncy</v>
      </c>
      <c r="C4" s="17" t="str">
        <f>C$3&amp;"2M "&amp;VLOOKUP(Spot!C$3,'Pricing Sources'!$A$3:$F$28,6,FALSE)&amp; " Curncy"</f>
        <v>CHN2M BGN Curncy</v>
      </c>
      <c r="D4" s="17" t="str">
        <f>D$3&amp;"2M "&amp;VLOOKUP(Spot!D$3,'Pricing Sources'!$A$3:$F$28,6,FALSE)&amp; " Curncy"</f>
        <v>CNH2M CMPN Curncy</v>
      </c>
      <c r="E4" s="17" t="str">
        <f>E$3&amp;"2M "&amp;VLOOKUP(Spot!E$3,'Pricing Sources'!$A$3:$F$28,6,FALSE)&amp; " Curncy"</f>
        <v>CLN2M BGN Curncy</v>
      </c>
      <c r="F4" s="17" t="str">
        <f>F$3&amp;"2M "&amp;VLOOKUP(Spot!F$3,'Pricing Sources'!$A$3:$F$28,6,FALSE)&amp; " Curncy"</f>
        <v>CZK2M BGN Curncy</v>
      </c>
      <c r="G4" s="17" t="str">
        <f>G$3&amp;"2M "&amp;VLOOKUP(Spot!G$3,'Pricing Sources'!$A$3:$F$28,6,FALSE)&amp; " Curncy"</f>
        <v>HUF2M BGN Curncy</v>
      </c>
      <c r="H4" s="17" t="str">
        <f>H$3&amp;"2M "&amp;VLOOKUP(Spot!H$3,'Pricing Sources'!$A$3:$F$28,6,FALSE)&amp; " Curncy"</f>
        <v>IHN2M CMPN Curncy</v>
      </c>
      <c r="I4" s="17" t="str">
        <f>I$3&amp;"2M "&amp;VLOOKUP(Spot!I$3,'Pricing Sources'!$A$3:$F$28,6,FALSE)&amp; " Curncy"</f>
        <v>MRN2M CMPN Curncy</v>
      </c>
      <c r="J4" s="17" t="str">
        <f>J$3&amp;"2M "&amp;VLOOKUP(Spot!J$3,'Pricing Sources'!$A$3:$F$28,6,FALSE)&amp; " Curncy"</f>
        <v>MXN2M BGN Curncy</v>
      </c>
      <c r="K4" s="17" t="str">
        <f>K$3&amp;"2M "&amp;VLOOKUP(Spot!K$3,'Pricing Sources'!$A$3:$F$28,6,FALSE)&amp; " Curncy"</f>
        <v>PSN2M BGN Curncy</v>
      </c>
      <c r="L4" s="17" t="str">
        <f>L$3&amp;"2M "&amp;VLOOKUP(Spot!L$3,'Pricing Sources'!$A$3:$F$28,6,FALSE)&amp; " Curncy"</f>
        <v>PPN2M BGN Curncy</v>
      </c>
      <c r="M4" s="17" t="str">
        <f>M$3&amp;"2M "&amp;VLOOKUP(Spot!M$3,'Pricing Sources'!$A$3:$F$28,6,FALSE)&amp; " Curncy"</f>
        <v>PLN2M BGN Curncy</v>
      </c>
      <c r="N4" s="17" t="str">
        <f>N$3&amp;"2M "&amp;VLOOKUP(Spot!N$3,'Pricing Sources'!$A$3:$F$28,6,FALSE)&amp; " Curncy"</f>
        <v>RON2M BGN Curncy</v>
      </c>
      <c r="O4" s="17" t="str">
        <f>O$3&amp;"2M "&amp;VLOOKUP(Spot!O$3,'Pricing Sources'!$A$3:$F$28,6,FALSE)&amp; " Curncy"</f>
        <v>RUB2M BGN Curncy</v>
      </c>
      <c r="P4" s="17" t="str">
        <f>P$3&amp;"2M "&amp;VLOOKUP(Spot!P$3,'Pricing Sources'!$A$3:$F$28,6,FALSE)&amp; " Curncy"</f>
        <v>ZAR2M BGN Curncy</v>
      </c>
      <c r="Q4" s="17" t="str">
        <f>Q$3&amp;"2M "&amp;VLOOKUP(Spot!Q$3,'Pricing Sources'!$A$3:$F$28,6,FALSE)&amp; " Curncy"</f>
        <v>THB2M BGN Curncy</v>
      </c>
      <c r="R4" s="17" t="str">
        <f>R$3&amp;"2M "&amp;VLOOKUP(Spot!R$3,'Pricing Sources'!$A$3:$F$28,6,FALSE)&amp; " Curncy"</f>
        <v>TRY2M BGN Curncy</v>
      </c>
      <c r="S4" s="17" t="str">
        <f>S$3&amp;"2M "&amp;VLOOKUP(Spot!S$3,'Pricing Sources'!$A$3:$F$28,6,FALSE)&amp; " Curncy"</f>
        <v>IRN2M CMPN Curncy</v>
      </c>
      <c r="T4" s="17" t="str">
        <f>T$3&amp;"2M "&amp;VLOOKUP(Spot!T$3,'Pricing Sources'!$A$3:$F$28,6,FALSE)&amp; " Curncy"</f>
        <v>SGD2M BGN Curncy</v>
      </c>
      <c r="U4" s="17" t="str">
        <f>U$3&amp;"2M "&amp;VLOOKUP(Spot!U$3,'Pricing Sources'!$A$3:$F$28,6,FALSE)&amp; " Curncy"</f>
        <v>NTN2M BGN Curncy</v>
      </c>
      <c r="V4" s="17" t="str">
        <f>V$3&amp;"2M "&amp;VLOOKUP(Spot!V$3,'Pricing Sources'!$A$3:$F$28,6,FALSE)&amp; " Curncy"</f>
        <v>KWN2M CMPN Curncy</v>
      </c>
      <c r="W4" s="17" t="str">
        <f>W$3&amp;"2M "&amp;VLOOKUP(Spot!W$3,'Pricing Sources'!$A$3:$F$28,6,FALSE)&amp; " Curncy"</f>
        <v>UKN2M CMPN Curncy</v>
      </c>
      <c r="X4" s="17" t="str">
        <f>X$3&amp;"2M "&amp;VLOOKUP(Spot!X$3,'Pricing Sources'!$A$3:$F$28,6,FALSE)&amp; " Curncy"</f>
        <v>EPN2M BGN Curncy</v>
      </c>
      <c r="Y4" s="17" t="str">
        <f>Y$3&amp;"2M "&amp;VLOOKUP(Spot!Y$3,'Pricing Sources'!$A$3:$F$28,6,FALSE)&amp; " Curncy"</f>
        <v>EUR2M BGN Curncy</v>
      </c>
      <c r="Z4" s="17" t="str">
        <f>Z$3&amp;"2M "&amp;VLOOKUP(Spot!Z$3,'Pricing Sources'!$A$3:$F$28,6,FALSE)&amp; " Curncy"</f>
        <v>JPY2M BGN Curncy</v>
      </c>
    </row>
    <row r="5" spans="1:26" x14ac:dyDescent="0.2">
      <c r="A5" s="27" t="s">
        <v>65</v>
      </c>
      <c r="B5" s="29" t="s">
        <v>66</v>
      </c>
      <c r="C5" s="29" t="s">
        <v>66</v>
      </c>
      <c r="D5" s="29" t="s">
        <v>66</v>
      </c>
      <c r="E5" s="29" t="s">
        <v>66</v>
      </c>
      <c r="F5" s="29" t="s">
        <v>66</v>
      </c>
      <c r="G5" s="29" t="s">
        <v>66</v>
      </c>
      <c r="H5" s="29" t="s">
        <v>66</v>
      </c>
      <c r="I5" s="29" t="s">
        <v>66</v>
      </c>
      <c r="J5" s="29" t="s">
        <v>66</v>
      </c>
      <c r="K5" s="29" t="s">
        <v>66</v>
      </c>
      <c r="L5" s="29" t="s">
        <v>66</v>
      </c>
      <c r="M5" s="29" t="s">
        <v>66</v>
      </c>
      <c r="N5" s="29" t="s">
        <v>66</v>
      </c>
      <c r="O5" s="29" t="s">
        <v>66</v>
      </c>
      <c r="P5" s="29" t="s">
        <v>66</v>
      </c>
      <c r="Q5" s="29" t="s">
        <v>66</v>
      </c>
      <c r="R5" s="29" t="s">
        <v>66</v>
      </c>
      <c r="S5" s="29" t="s">
        <v>66</v>
      </c>
      <c r="T5" s="29" t="s">
        <v>66</v>
      </c>
      <c r="U5" s="29" t="s">
        <v>66</v>
      </c>
      <c r="V5" s="29" t="s">
        <v>66</v>
      </c>
      <c r="W5" s="29" t="s">
        <v>66</v>
      </c>
      <c r="X5" s="29" t="s">
        <v>66</v>
      </c>
      <c r="Y5" s="29" t="s">
        <v>66</v>
      </c>
      <c r="Z5" s="29" t="s">
        <v>66</v>
      </c>
    </row>
    <row r="6" spans="1:26" x14ac:dyDescent="0.2">
      <c r="A6" s="27">
        <f>_xll.BDH(B$4,B$5,$B$1,$B$2,"CDR=5D","Dts=S","Sort=R","FWD_CURVE_QUOTE_FORMAT=POINTS","cols=2;rows=933")</f>
        <v>45576</v>
      </c>
      <c r="B6" s="17">
        <v>402.99599999999998</v>
      </c>
      <c r="C6" s="14">
        <f>_xll.BDH(C$4,C$5,$B$1,$B$2,"CDR=5D","Dts=H","Sort=R","FWD_CURVE_QUOTE_FORMAT=POINTS","cols=1;rows=933")</f>
        <v>0.38</v>
      </c>
      <c r="D6" s="14">
        <f>_xll.BDH(D$4,D$5,$B$1,$B$2,"CDR=5D","Dts=H","Sort=R","FWD_CURVE_QUOTE_FORMAT=POINTS","cols=1;rows=933")</f>
        <v>-311.14</v>
      </c>
      <c r="E6" s="14">
        <f>_xll.BDH(E$4,E$5,$B$1,$B$2,"CDR=5D","Dts=H","Sort=R","FWD_CURVE_QUOTE_FORMAT=POINTS","cols=1;rows=933")</f>
        <v>36.112000000000002</v>
      </c>
      <c r="F6" s="14">
        <f>_xll.BDH(F$4,F$5,$B$1,$B$2,"CDR=5D","Dts=H","Sort=R","FWD_CURVE_QUOTE_FORMAT=POINTS","cols=1;rows=933")</f>
        <v>-26.434999999999999</v>
      </c>
      <c r="G6" s="14">
        <f>_xll.BDH(G$4,G$5,$B$1,$B$2,"CDR=5D","Dts=H","Sort=R","FWD_CURVE_QUOTE_FORMAT=POINTS","cols=1;rows=933")</f>
        <v>96.795000000000002</v>
      </c>
      <c r="H6" s="14">
        <f>_xll.BDH(H$4,H$5,$B$1,$B$2,"CDR=5D","Dts=H","Sort=R","FWD_CURVE_QUOTE_FORMAT=POINTS","cols=1;rows=933")</f>
        <v>40.5</v>
      </c>
      <c r="I6" s="14">
        <f>_xll.BDH(I$4,I$5,$B$1,$B$2,"CDR=5D","Dts=H","Sort=R","FWD_CURVE_QUOTE_FORMAT=POINTS","cols=1;rows=933")</f>
        <v>-151.505</v>
      </c>
      <c r="J6" s="14">
        <f>_xll.BDH(J$4,J$5,$B$1,$B$2,"CDR=5D","Dts=H","Sort=R","FWD_CURVE_QUOTE_FORMAT=POINTS","cols=1;rows=933")</f>
        <v>1903.5</v>
      </c>
      <c r="K6" s="14">
        <f>_xll.BDH(K$4,K$5,$B$1,$B$2,"CDR=5D","Dts=H","Sort=R","FWD_CURVE_QUOTE_FORMAT=POINTS","cols=1;rows=933")</f>
        <v>19.899999999999999</v>
      </c>
      <c r="L6" s="14">
        <f>_xll.BDH(L$4,L$5,$B$1,$B$2,"CDR=5D","Dts=H","Sort=R","FWD_CURVE_QUOTE_FORMAT=POINTS","cols=1;rows=933")</f>
        <v>3.1E-2</v>
      </c>
      <c r="M6" s="14">
        <f>_xll.BDH(M$4,M$5,$B$1,$B$2,"CDR=5D","Dts=H","Sort=R","FWD_CURVE_QUOTE_FORMAT=POINTS","cols=1;rows=933")</f>
        <v>67.025000000000006</v>
      </c>
      <c r="N6" s="14">
        <f>_xll.BDH(N$4,N$5,$B$1,$B$2,"CDR=5D","Dts=H","Sort=R","FWD_CURVE_QUOTE_FORMAT=POINTS","cols=1;rows=933")</f>
        <v>46.28</v>
      </c>
      <c r="O6" s="14">
        <f>_xll.BDH(O$4,O$5,$B$1,$B$2,"CDR=5D","Dts=H","Sort=R","FWD_CURVE_QUOTE_FORMAT=POINTS","cols=1;rows=933")</f>
        <v>15832.5</v>
      </c>
      <c r="P6" s="14">
        <f>_xll.BDH(P$4,P$5,$B$1,$B$2,"CDR=5D","Dts=H","Sort=R","FWD_CURVE_QUOTE_FORMAT=POINTS","cols=1;rows=933")</f>
        <v>929.5</v>
      </c>
      <c r="Q6" s="14">
        <f>_xll.BDH(Q$4,Q$5,$B$1,$B$2,"CDR=5D","Dts=H","Sort=R","FWD_CURVE_QUOTE_FORMAT=POINTS","cols=1;rows=933")</f>
        <v>-8.4269999999999996</v>
      </c>
      <c r="R6" s="14">
        <f>_xll.BDH(R$4,R$5,$B$1,$B$2,"CDR=5D","Dts=H","Sort=R","FWD_CURVE_QUOTE_FORMAT=POINTS","cols=1;rows=933")</f>
        <v>23258.312999999998</v>
      </c>
      <c r="S6" s="14">
        <f>_xll.BDH(S$4,S$5,$B$1,$B$2,"CDR=5D","Dts=H","Sort=R","FWD_CURVE_QUOTE_FORMAT=POINTS","cols=1;rows=933")</f>
        <v>25.254999999999999</v>
      </c>
      <c r="T6" s="14">
        <f>_xll.BDH(T$4,T$5,$B$1,$B$2,"CDR=5D","Dts=H","Sort=R","FWD_CURVE_QUOTE_FORMAT=POINTS","cols=1;rows=933")</f>
        <v>-37.6</v>
      </c>
      <c r="U6" s="14">
        <f>_xll.BDH(U$4,U$5,$B$1,$B$2,"CDR=5D","Dts=H","Sort=R","FWD_CURVE_QUOTE_FORMAT=POINTS","cols=1;rows=933")</f>
        <v>-0.1447</v>
      </c>
      <c r="V6" s="14">
        <f>_xll.BDH(V$4,V$5,$B$1,$B$2,"CDR=5D","Dts=H","Sort=R","FWD_CURVE_QUOTE_FORMAT=POINTS","cols=1;rows=933")</f>
        <v>-4.423</v>
      </c>
      <c r="W6" s="14">
        <f>_xll.BDH(W$4,W$5,$B$1,$B$2,"CDR=5D","Dts=H","Sort=R","FWD_CURVE_QUOTE_FORMAT=POINTS","cols=1;rows=933")</f>
        <v>16166.5322</v>
      </c>
      <c r="X6" s="14">
        <f>_xll.BDH(X$4,X$5,$B$1,$B$2,"CDR=5D","Dts=H","Sort=R","FWD_CURVE_QUOTE_FORMAT=POINTS","cols=1;rows=933")</f>
        <v>14694.5</v>
      </c>
      <c r="Y6" s="14">
        <f>_xll.BDH(Y$4,Y$5,$B$1,$B$2,"CDR=5D","Dts=H","Sort=R","FWD_CURVE_QUOTE_FORMAT=POINTS","cols=1;rows=933")</f>
        <v>28.524999999999999</v>
      </c>
      <c r="Z6" s="14">
        <f>_xll.BDH(Z$4,Z$5,$B$1,$B$2,"CDR=5D","Dts=H","Sort=R","FWD_CURVE_QUOTE_FORMAT=POINTS","cols=1;rows=933")</f>
        <v>-119.345</v>
      </c>
    </row>
    <row r="7" spans="1:26" x14ac:dyDescent="0.2">
      <c r="A7" s="27">
        <v>45575</v>
      </c>
      <c r="B7" s="17">
        <v>414.87299999999999</v>
      </c>
      <c r="C7" s="14">
        <v>0.43</v>
      </c>
      <c r="D7" s="17">
        <v>-318.32499999999999</v>
      </c>
      <c r="E7" s="17">
        <v>36.618000000000002</v>
      </c>
      <c r="F7" s="17">
        <v>-27.55</v>
      </c>
      <c r="G7" s="17">
        <v>96.204999999999998</v>
      </c>
      <c r="H7" s="17">
        <v>41</v>
      </c>
      <c r="I7" s="17">
        <v>-2.0049999999999999</v>
      </c>
      <c r="J7" s="17">
        <v>1933.4349999999999</v>
      </c>
      <c r="K7" s="17">
        <v>20</v>
      </c>
      <c r="L7" s="17">
        <v>0.02</v>
      </c>
      <c r="M7" s="17">
        <v>67.5</v>
      </c>
      <c r="N7" s="17">
        <v>45.965899999999998</v>
      </c>
      <c r="O7" s="17">
        <v>15907.3</v>
      </c>
      <c r="P7" s="17">
        <v>934.3</v>
      </c>
      <c r="Q7" s="17">
        <v>-8.4550000000000001</v>
      </c>
      <c r="R7" s="17">
        <v>22820.705000000002</v>
      </c>
      <c r="S7" s="17">
        <v>24.96</v>
      </c>
      <c r="T7" s="17">
        <v>-36.625</v>
      </c>
      <c r="U7" s="17">
        <v>-0.13200000000000001</v>
      </c>
      <c r="V7" s="17">
        <v>-4.4550000000000001</v>
      </c>
      <c r="W7" s="17">
        <v>16166.5322</v>
      </c>
      <c r="X7" s="17">
        <v>15537.8</v>
      </c>
      <c r="Y7" s="17">
        <v>28.41</v>
      </c>
      <c r="Z7" s="17">
        <v>-120.735</v>
      </c>
    </row>
    <row r="8" spans="1:26" x14ac:dyDescent="0.2">
      <c r="A8" s="27">
        <v>45574</v>
      </c>
      <c r="B8" s="17">
        <v>401.61500000000001</v>
      </c>
      <c r="C8" s="14">
        <v>0.45</v>
      </c>
      <c r="D8" s="17">
        <v>-335.47800000000001</v>
      </c>
      <c r="E8" s="17">
        <v>35.93</v>
      </c>
      <c r="F8" s="17">
        <v>-27.5</v>
      </c>
      <c r="G8" s="17">
        <v>93.344999999999999</v>
      </c>
      <c r="H8" s="17">
        <v>37.277999999999999</v>
      </c>
      <c r="I8" s="17">
        <v>-109.745</v>
      </c>
      <c r="J8" s="17">
        <v>1903</v>
      </c>
      <c r="K8" s="17">
        <v>15</v>
      </c>
      <c r="L8" s="17">
        <v>3.49E-2</v>
      </c>
      <c r="M8" s="17">
        <v>65.5</v>
      </c>
      <c r="N8" s="17">
        <v>43</v>
      </c>
      <c r="O8" s="17">
        <v>15977.6</v>
      </c>
      <c r="P8" s="17">
        <v>904.3</v>
      </c>
      <c r="Q8" s="17">
        <v>-8.6999999999999993</v>
      </c>
      <c r="R8" s="17">
        <v>22715.528999999999</v>
      </c>
      <c r="S8" s="17">
        <v>24.495000000000001</v>
      </c>
      <c r="T8" s="17">
        <v>-36.1</v>
      </c>
      <c r="U8" s="17">
        <v>-0.14549999999999999</v>
      </c>
      <c r="V8" s="17">
        <v>-4.28</v>
      </c>
      <c r="W8" s="17">
        <v>16166.5322</v>
      </c>
      <c r="X8" s="17">
        <v>14337.3</v>
      </c>
      <c r="Y8" s="17">
        <v>27.969000000000001</v>
      </c>
      <c r="Z8" s="17">
        <v>-119.3</v>
      </c>
    </row>
    <row r="9" spans="1:26" x14ac:dyDescent="0.2">
      <c r="A9" s="27">
        <v>45573</v>
      </c>
      <c r="B9" s="17">
        <v>388.62799999999999</v>
      </c>
      <c r="C9" s="14">
        <v>0.47</v>
      </c>
      <c r="D9" s="17">
        <v>-327</v>
      </c>
      <c r="E9" s="17">
        <v>34.475000000000001</v>
      </c>
      <c r="F9" s="17">
        <v>-28.55</v>
      </c>
      <c r="G9" s="17">
        <v>92.564999999999998</v>
      </c>
      <c r="H9" s="17">
        <v>41.835000000000001</v>
      </c>
      <c r="I9" s="17">
        <v>-159.005</v>
      </c>
      <c r="J9" s="17">
        <v>1889.385</v>
      </c>
      <c r="K9" s="17">
        <v>15.1</v>
      </c>
      <c r="L9" s="17">
        <v>2.9000000000000001E-2</v>
      </c>
      <c r="M9" s="17">
        <v>65.91</v>
      </c>
      <c r="N9" s="17">
        <v>41.00412</v>
      </c>
      <c r="O9" s="17">
        <v>15675.6</v>
      </c>
      <c r="P9" s="17">
        <v>900.3</v>
      </c>
      <c r="Q9" s="17">
        <v>-8.3780000000000001</v>
      </c>
      <c r="R9" s="17">
        <v>22574.5</v>
      </c>
      <c r="S9" s="17">
        <v>23.7</v>
      </c>
      <c r="T9" s="17">
        <v>-36.6</v>
      </c>
      <c r="U9" s="17">
        <v>-0.14149999999999999</v>
      </c>
      <c r="V9" s="17">
        <v>-4.4029999999999996</v>
      </c>
      <c r="W9" s="17">
        <v>16166.5322</v>
      </c>
      <c r="X9" s="17">
        <v>16085.8</v>
      </c>
      <c r="Y9" s="17">
        <v>27.954999999999998</v>
      </c>
      <c r="Z9" s="17">
        <v>-118.4</v>
      </c>
    </row>
    <row r="10" spans="1:26" x14ac:dyDescent="0.2">
      <c r="A10" s="27">
        <v>45572</v>
      </c>
      <c r="B10" s="17">
        <v>389.02</v>
      </c>
      <c r="C10" s="14">
        <v>0.49</v>
      </c>
      <c r="D10" s="17">
        <v>-328</v>
      </c>
      <c r="E10" s="17">
        <v>34.228000000000002</v>
      </c>
      <c r="F10" s="17">
        <v>-28.45</v>
      </c>
      <c r="G10" s="17">
        <v>88.084999999999994</v>
      </c>
      <c r="H10" s="17">
        <v>44</v>
      </c>
      <c r="I10" s="17">
        <v>-190.755</v>
      </c>
      <c r="J10" s="17">
        <v>1879.86</v>
      </c>
      <c r="K10" s="17">
        <v>15.1</v>
      </c>
      <c r="L10" s="17">
        <v>3.9E-2</v>
      </c>
      <c r="M10" s="17">
        <v>68</v>
      </c>
      <c r="N10" s="17">
        <v>36.64</v>
      </c>
      <c r="O10" s="17">
        <v>15617</v>
      </c>
      <c r="P10" s="17">
        <v>895.2</v>
      </c>
      <c r="Q10" s="17">
        <v>-8.0730000000000004</v>
      </c>
      <c r="R10" s="17">
        <v>22927.607</v>
      </c>
      <c r="S10" s="17">
        <v>24.355</v>
      </c>
      <c r="T10" s="17">
        <v>-36.119999999999997</v>
      </c>
      <c r="U10" s="17">
        <v>-0.11700000000000001</v>
      </c>
      <c r="V10" s="17">
        <v>-4.633</v>
      </c>
      <c r="W10" s="17">
        <v>16166.5322</v>
      </c>
      <c r="X10" s="17">
        <v>20000</v>
      </c>
      <c r="Y10" s="17">
        <v>28.08</v>
      </c>
      <c r="Z10" s="17">
        <v>-118.43</v>
      </c>
    </row>
    <row r="11" spans="1:26" x14ac:dyDescent="0.2">
      <c r="A11" s="27">
        <v>45569</v>
      </c>
      <c r="B11" s="17">
        <v>398.84300000000002</v>
      </c>
      <c r="C11" s="14">
        <v>0.5</v>
      </c>
      <c r="D11" s="17">
        <v>-322.5</v>
      </c>
      <c r="E11" s="17">
        <v>35</v>
      </c>
      <c r="F11" s="17">
        <v>-28.1</v>
      </c>
      <c r="G11" s="17">
        <v>91.834999999999994</v>
      </c>
      <c r="H11" s="17">
        <v>51</v>
      </c>
      <c r="I11" s="17">
        <v>-106.26</v>
      </c>
      <c r="J11" s="17">
        <v>1905</v>
      </c>
      <c r="K11" s="17">
        <v>15</v>
      </c>
      <c r="L11" s="17">
        <v>0.03</v>
      </c>
      <c r="M11" s="17">
        <v>68.97</v>
      </c>
      <c r="N11" s="17">
        <v>33.212899999999998</v>
      </c>
      <c r="O11" s="17">
        <v>13605.3</v>
      </c>
      <c r="P11" s="17">
        <v>930.7</v>
      </c>
      <c r="Q11" s="17">
        <v>-6.6</v>
      </c>
      <c r="R11" s="17">
        <v>23734.83</v>
      </c>
      <c r="S11" s="17">
        <v>26.555</v>
      </c>
      <c r="T11" s="17">
        <v>-36.869999999999997</v>
      </c>
      <c r="U11" s="17">
        <v>-0.20100000000000001</v>
      </c>
      <c r="V11" s="17">
        <v>-4.7880000000000003</v>
      </c>
      <c r="W11" s="17">
        <v>16166.5322</v>
      </c>
      <c r="X11" s="17">
        <v>21395.5</v>
      </c>
      <c r="Y11" s="17">
        <v>28.11</v>
      </c>
      <c r="Z11" s="17">
        <v>-120.49299999999999</v>
      </c>
    </row>
    <row r="12" spans="1:26" x14ac:dyDescent="0.2">
      <c r="A12" s="27">
        <v>45568</v>
      </c>
      <c r="B12" s="17">
        <v>397.84899999999999</v>
      </c>
      <c r="C12" s="14">
        <v>0.49</v>
      </c>
      <c r="D12" s="17">
        <v>-320</v>
      </c>
      <c r="E12" s="17">
        <v>35.698</v>
      </c>
      <c r="F12" s="17">
        <v>-27.8</v>
      </c>
      <c r="G12" s="17">
        <v>94.578999999999994</v>
      </c>
      <c r="H12" s="17">
        <v>51</v>
      </c>
      <c r="I12" s="17">
        <v>-134.01</v>
      </c>
      <c r="J12" s="17">
        <v>1938.9649999999999</v>
      </c>
      <c r="K12" s="17">
        <v>22.5</v>
      </c>
      <c r="L12" s="17">
        <v>0.01</v>
      </c>
      <c r="M12" s="17">
        <v>67.3</v>
      </c>
      <c r="N12" s="17">
        <v>36.663930000000001</v>
      </c>
      <c r="O12" s="17">
        <v>14851.8</v>
      </c>
      <c r="P12" s="17">
        <v>951.5</v>
      </c>
      <c r="Q12" s="17">
        <v>-7</v>
      </c>
      <c r="R12" s="17">
        <v>22881.276999999998</v>
      </c>
      <c r="S12" s="17">
        <v>26.34</v>
      </c>
      <c r="T12" s="17">
        <v>-37.770000000000003</v>
      </c>
      <c r="U12" s="17">
        <v>-0.215</v>
      </c>
      <c r="V12" s="17">
        <v>-4.63</v>
      </c>
      <c r="W12" s="17">
        <v>16166.5322</v>
      </c>
      <c r="X12" s="17">
        <v>20131.5</v>
      </c>
      <c r="Y12" s="17">
        <v>28.09</v>
      </c>
      <c r="Z12" s="17">
        <v>-120.60299999999999</v>
      </c>
    </row>
    <row r="13" spans="1:26" x14ac:dyDescent="0.2">
      <c r="A13" s="27">
        <v>45567</v>
      </c>
      <c r="B13" s="17">
        <v>369.89100000000002</v>
      </c>
      <c r="C13" s="14">
        <v>0.45</v>
      </c>
      <c r="D13" s="17">
        <v>-321</v>
      </c>
      <c r="E13" s="17">
        <v>34.204999999999998</v>
      </c>
      <c r="F13" s="17">
        <v>-26.9</v>
      </c>
      <c r="G13" s="17">
        <v>88.594999999999999</v>
      </c>
      <c r="H13" s="17">
        <v>37</v>
      </c>
      <c r="I13" s="17">
        <v>-128.75</v>
      </c>
      <c r="J13" s="17">
        <v>1869.665</v>
      </c>
      <c r="K13" s="17">
        <v>20</v>
      </c>
      <c r="L13" s="17">
        <v>6.8999999999999999E-3</v>
      </c>
      <c r="M13" s="17">
        <v>60.5</v>
      </c>
      <c r="N13" s="17">
        <v>34.019069999999999</v>
      </c>
      <c r="O13" s="17">
        <v>14744</v>
      </c>
      <c r="P13" s="17">
        <v>910.3</v>
      </c>
      <c r="Q13" s="17">
        <v>-5.5</v>
      </c>
      <c r="R13" s="17">
        <v>23193.226999999999</v>
      </c>
      <c r="S13" s="17">
        <v>24.4</v>
      </c>
      <c r="T13" s="17">
        <v>-37.82</v>
      </c>
      <c r="U13" s="17">
        <v>-0.253</v>
      </c>
      <c r="V13" s="17">
        <v>-4.6449999999999996</v>
      </c>
      <c r="W13" s="17">
        <v>16166.5322</v>
      </c>
      <c r="X13" s="17">
        <v>16000.5</v>
      </c>
      <c r="Y13" s="17">
        <v>27.58</v>
      </c>
      <c r="Z13" s="17">
        <v>-117.255</v>
      </c>
    </row>
    <row r="14" spans="1:26" x14ac:dyDescent="0.2">
      <c r="A14" s="27">
        <v>45566</v>
      </c>
      <c r="B14" s="17">
        <v>368.69600000000003</v>
      </c>
      <c r="C14" s="14">
        <v>0.4</v>
      </c>
      <c r="D14" s="17">
        <v>-340.375</v>
      </c>
      <c r="E14" s="17">
        <v>32.877000000000002</v>
      </c>
      <c r="F14" s="17">
        <v>-26.65</v>
      </c>
      <c r="G14" s="17">
        <v>81.584999999999994</v>
      </c>
      <c r="H14" s="17">
        <v>35</v>
      </c>
      <c r="I14" s="17">
        <v>-127.25</v>
      </c>
      <c r="J14" s="17">
        <v>1875.47</v>
      </c>
      <c r="K14" s="17">
        <v>20.5</v>
      </c>
      <c r="L14" s="17">
        <v>3.0000000000000001E-3</v>
      </c>
      <c r="M14" s="17">
        <v>60</v>
      </c>
      <c r="N14" s="17">
        <v>33.255000000000003</v>
      </c>
      <c r="O14" s="17">
        <v>15139.3</v>
      </c>
      <c r="P14" s="17">
        <v>907.7</v>
      </c>
      <c r="Q14" s="17">
        <v>-10.702</v>
      </c>
      <c r="R14" s="17">
        <v>23413.375</v>
      </c>
      <c r="S14" s="17">
        <v>26.39</v>
      </c>
      <c r="T14" s="17">
        <v>-37.869999999999997</v>
      </c>
      <c r="U14" s="17">
        <v>-0.255</v>
      </c>
      <c r="V14" s="17">
        <v>-4.46</v>
      </c>
      <c r="W14" s="17">
        <v>16166.5322</v>
      </c>
      <c r="X14" s="17">
        <v>18441.8</v>
      </c>
      <c r="Y14" s="17">
        <v>27.39</v>
      </c>
      <c r="Z14" s="17">
        <v>-114.93300000000001</v>
      </c>
    </row>
    <row r="15" spans="1:26" x14ac:dyDescent="0.2">
      <c r="A15" s="27">
        <v>45565</v>
      </c>
      <c r="B15" s="17">
        <v>371.6</v>
      </c>
      <c r="C15" s="14">
        <v>0.4</v>
      </c>
      <c r="D15" s="17">
        <v>-347</v>
      </c>
      <c r="E15" s="17">
        <v>32.192999999999998</v>
      </c>
      <c r="F15" s="17">
        <v>-26.024999999999999</v>
      </c>
      <c r="G15" s="17">
        <v>82.834999999999994</v>
      </c>
      <c r="H15" s="17">
        <v>32.5</v>
      </c>
      <c r="I15" s="17">
        <v>-159.755</v>
      </c>
      <c r="J15" s="17">
        <v>1880</v>
      </c>
      <c r="K15" s="17">
        <v>25</v>
      </c>
      <c r="L15" s="17">
        <v>-0.03</v>
      </c>
      <c r="M15" s="17">
        <v>59.655000000000001</v>
      </c>
      <c r="N15" s="17">
        <v>34.212400000000002</v>
      </c>
      <c r="O15" s="17">
        <v>15407.1</v>
      </c>
      <c r="P15" s="17">
        <v>888</v>
      </c>
      <c r="Q15" s="17">
        <v>-12.273</v>
      </c>
      <c r="R15" s="17">
        <v>22986.895</v>
      </c>
      <c r="S15" s="17">
        <v>24.48</v>
      </c>
      <c r="T15" s="17">
        <v>-39.01</v>
      </c>
      <c r="U15" s="17">
        <v>-0.33</v>
      </c>
      <c r="V15" s="17">
        <v>-4.45</v>
      </c>
      <c r="W15" s="17">
        <v>16166.5322</v>
      </c>
      <c r="X15" s="17">
        <v>12559.5</v>
      </c>
      <c r="Y15" s="17">
        <v>27.274999999999999</v>
      </c>
      <c r="Z15" s="17">
        <v>-115.498</v>
      </c>
    </row>
    <row r="16" spans="1:26" x14ac:dyDescent="0.2">
      <c r="A16" s="27">
        <v>45562</v>
      </c>
      <c r="B16" s="17">
        <v>375.61</v>
      </c>
      <c r="C16" s="14">
        <v>0.42</v>
      </c>
      <c r="D16" s="17">
        <v>-349</v>
      </c>
      <c r="E16" s="17">
        <v>33.865000000000002</v>
      </c>
      <c r="F16" s="17">
        <v>-27.1</v>
      </c>
      <c r="G16" s="17">
        <v>82.694999999999993</v>
      </c>
      <c r="H16" s="17">
        <v>33</v>
      </c>
      <c r="I16" s="17">
        <v>-122.75</v>
      </c>
      <c r="J16" s="17">
        <v>1885</v>
      </c>
      <c r="K16" s="17">
        <v>26.5</v>
      </c>
      <c r="L16" s="17">
        <v>-3.8899999999999997E-2</v>
      </c>
      <c r="M16" s="17">
        <v>60.655000000000001</v>
      </c>
      <c r="N16" s="17">
        <v>34.115000000000002</v>
      </c>
      <c r="O16" s="17">
        <v>15898.4</v>
      </c>
      <c r="P16" s="17">
        <v>909.3</v>
      </c>
      <c r="Q16" s="17">
        <v>-13.815</v>
      </c>
      <c r="R16" s="17">
        <v>22051</v>
      </c>
      <c r="S16" s="17">
        <v>23.414999999999999</v>
      </c>
      <c r="T16" s="17">
        <v>-40</v>
      </c>
      <c r="U16" s="17">
        <v>-0.32400000000000001</v>
      </c>
      <c r="V16" s="17">
        <v>-4.3250000000000002</v>
      </c>
      <c r="W16" s="17">
        <v>16166.5322</v>
      </c>
      <c r="X16" s="17">
        <v>13562.5</v>
      </c>
      <c r="Y16" s="17">
        <v>27.111000000000001</v>
      </c>
      <c r="Z16" s="17">
        <v>-115.545</v>
      </c>
    </row>
    <row r="17" spans="1:26" x14ac:dyDescent="0.2">
      <c r="A17" s="27">
        <v>45561</v>
      </c>
      <c r="B17" s="17">
        <v>391</v>
      </c>
      <c r="C17" s="14">
        <v>0.5</v>
      </c>
      <c r="D17" s="17">
        <v>-365.18799999999999</v>
      </c>
      <c r="E17" s="17">
        <v>34.128</v>
      </c>
      <c r="F17" s="17">
        <v>-26.565000000000001</v>
      </c>
      <c r="G17" s="17">
        <v>85.734999999999999</v>
      </c>
      <c r="H17" s="17">
        <v>33</v>
      </c>
      <c r="I17" s="17">
        <v>-158.25</v>
      </c>
      <c r="J17" s="17">
        <v>1848.6469999999999</v>
      </c>
      <c r="K17" s="17">
        <v>29</v>
      </c>
      <c r="L17" s="17">
        <v>-4.3999999999999997E-2</v>
      </c>
      <c r="M17" s="17">
        <v>59.69</v>
      </c>
      <c r="N17" s="17">
        <v>34.869999999999997</v>
      </c>
      <c r="O17" s="17">
        <v>14749.5</v>
      </c>
      <c r="P17" s="17">
        <v>883.9</v>
      </c>
      <c r="Q17" s="17">
        <v>-10.92</v>
      </c>
      <c r="R17" s="17">
        <v>22267.643</v>
      </c>
      <c r="S17" s="17">
        <v>21.96</v>
      </c>
      <c r="T17" s="17">
        <v>-38.26</v>
      </c>
      <c r="U17" s="17">
        <v>-0.25800000000000001</v>
      </c>
      <c r="V17" s="17">
        <v>-4.32</v>
      </c>
      <c r="W17" s="17">
        <v>16166.5322</v>
      </c>
      <c r="X17" s="17">
        <v>11144</v>
      </c>
      <c r="Y17" s="17">
        <v>26.045000000000002</v>
      </c>
      <c r="Z17" s="17">
        <v>-114.65</v>
      </c>
    </row>
    <row r="18" spans="1:26" x14ac:dyDescent="0.2">
      <c r="A18" s="27">
        <v>45560</v>
      </c>
      <c r="B18" s="17">
        <v>351.017</v>
      </c>
      <c r="C18" s="14">
        <v>0.50700000000000001</v>
      </c>
      <c r="D18" s="17">
        <v>-397.75200000000001</v>
      </c>
      <c r="E18" s="17">
        <v>34.268000000000001</v>
      </c>
      <c r="F18" s="17">
        <v>-27.25</v>
      </c>
      <c r="G18" s="17">
        <v>80.44</v>
      </c>
      <c r="H18" s="17">
        <v>33</v>
      </c>
      <c r="I18" s="17">
        <v>-115.005</v>
      </c>
      <c r="J18" s="17">
        <v>1870.3430000000001</v>
      </c>
      <c r="K18" s="17">
        <v>26.3</v>
      </c>
      <c r="L18" s="17">
        <v>-3.6400000000000002E-2</v>
      </c>
      <c r="M18" s="17">
        <v>60.625</v>
      </c>
      <c r="N18" s="17">
        <v>34.397030000000001</v>
      </c>
      <c r="O18" s="17">
        <v>16270.7</v>
      </c>
      <c r="P18" s="17">
        <v>907.5</v>
      </c>
      <c r="Q18" s="17">
        <v>-11.972</v>
      </c>
      <c r="R18" s="17">
        <v>23224.315999999999</v>
      </c>
      <c r="S18" s="17">
        <v>24.43</v>
      </c>
      <c r="T18" s="17">
        <v>-39.125</v>
      </c>
      <c r="U18" s="17">
        <v>-0.26</v>
      </c>
      <c r="V18" s="17">
        <v>-4.6399999999999997</v>
      </c>
      <c r="W18" s="17">
        <v>16166.5322</v>
      </c>
      <c r="X18" s="17">
        <v>12893.8</v>
      </c>
      <c r="Y18" s="17">
        <v>26.51</v>
      </c>
      <c r="Z18" s="17">
        <v>-117.35</v>
      </c>
    </row>
    <row r="19" spans="1:26" x14ac:dyDescent="0.2">
      <c r="A19" s="27">
        <v>45559</v>
      </c>
      <c r="B19" s="17">
        <v>337.95</v>
      </c>
      <c r="C19" s="14">
        <v>0.5</v>
      </c>
      <c r="D19" s="17">
        <v>-415.90300000000002</v>
      </c>
      <c r="E19" s="17">
        <v>33.43</v>
      </c>
      <c r="F19" s="17">
        <v>-27.05</v>
      </c>
      <c r="G19" s="17">
        <v>82.88</v>
      </c>
      <c r="H19" s="17">
        <v>34</v>
      </c>
      <c r="I19" s="17">
        <v>-80.254999999999995</v>
      </c>
      <c r="J19" s="17">
        <v>1870.31</v>
      </c>
      <c r="K19" s="17">
        <v>20</v>
      </c>
      <c r="L19" s="17">
        <v>-0.03</v>
      </c>
      <c r="M19" s="17">
        <v>60.725000000000001</v>
      </c>
      <c r="N19" s="17">
        <v>33.17</v>
      </c>
      <c r="O19" s="17">
        <v>17266.5</v>
      </c>
      <c r="P19" s="17">
        <v>910.6</v>
      </c>
      <c r="Q19" s="17">
        <v>-12.61</v>
      </c>
      <c r="R19" s="17">
        <v>23521.26</v>
      </c>
      <c r="S19" s="17">
        <v>23.045000000000002</v>
      </c>
      <c r="T19" s="17">
        <v>-39.94</v>
      </c>
      <c r="U19" s="17">
        <v>-0.21</v>
      </c>
      <c r="V19" s="17">
        <v>-4.75</v>
      </c>
      <c r="W19" s="17">
        <v>16166.5322</v>
      </c>
      <c r="X19" s="17">
        <v>14711.3</v>
      </c>
      <c r="Y19" s="17">
        <v>26.87</v>
      </c>
      <c r="Z19" s="17">
        <v>-116.215</v>
      </c>
    </row>
    <row r="20" spans="1:26" x14ac:dyDescent="0.2">
      <c r="A20" s="27">
        <v>45558</v>
      </c>
      <c r="B20" s="17">
        <v>343.935</v>
      </c>
      <c r="C20" s="14">
        <v>0.5</v>
      </c>
      <c r="D20" s="17">
        <v>-414.5</v>
      </c>
      <c r="E20" s="17">
        <v>33.655000000000001</v>
      </c>
      <c r="F20" s="17">
        <v>-26.95</v>
      </c>
      <c r="G20" s="17">
        <v>81.454999999999998</v>
      </c>
      <c r="H20" s="17">
        <v>38.005000000000003</v>
      </c>
      <c r="I20" s="17">
        <v>-128.745</v>
      </c>
      <c r="J20" s="17">
        <v>1877.502</v>
      </c>
      <c r="K20" s="17">
        <v>17.5</v>
      </c>
      <c r="L20" s="17">
        <v>-0.03</v>
      </c>
      <c r="M20" s="17">
        <v>59.225000000000001</v>
      </c>
      <c r="N20" s="17">
        <v>34.994999999999997</v>
      </c>
      <c r="O20" s="17">
        <v>18458.5</v>
      </c>
      <c r="P20" s="17">
        <v>911.6</v>
      </c>
      <c r="Q20" s="17">
        <v>-11.755000000000001</v>
      </c>
      <c r="R20" s="17">
        <v>23923.574000000001</v>
      </c>
      <c r="S20" s="17">
        <v>24.094999999999999</v>
      </c>
      <c r="T20" s="17">
        <v>-40.252000000000002</v>
      </c>
      <c r="U20" s="17">
        <v>-0.19800000000000001</v>
      </c>
      <c r="V20" s="17">
        <v>-4.6529999999999996</v>
      </c>
      <c r="W20" s="17">
        <v>16166.5322</v>
      </c>
      <c r="X20" s="17">
        <v>15735</v>
      </c>
      <c r="Y20" s="17">
        <v>26.39</v>
      </c>
      <c r="Z20" s="17">
        <v>-116.245</v>
      </c>
    </row>
    <row r="21" spans="1:26" x14ac:dyDescent="0.2">
      <c r="A21" s="27">
        <v>45555</v>
      </c>
      <c r="B21" s="17">
        <v>355.29</v>
      </c>
      <c r="C21" s="14">
        <v>0.63</v>
      </c>
      <c r="D21" s="17">
        <v>-406</v>
      </c>
      <c r="E21" s="17">
        <v>35.11</v>
      </c>
      <c r="F21" s="17">
        <v>-27.29</v>
      </c>
      <c r="G21" s="17">
        <v>88.24</v>
      </c>
      <c r="H21" s="17">
        <v>35</v>
      </c>
      <c r="I21" s="17">
        <v>-300.745</v>
      </c>
      <c r="J21" s="17">
        <v>1904.54</v>
      </c>
      <c r="K21" s="17">
        <v>16.3</v>
      </c>
      <c r="L21" s="17">
        <v>-3.3000000000000002E-2</v>
      </c>
      <c r="M21" s="17">
        <v>59.8</v>
      </c>
      <c r="N21" s="17">
        <v>36.682369999999999</v>
      </c>
      <c r="O21" s="17">
        <v>19151.5</v>
      </c>
      <c r="P21" s="17">
        <v>904.5</v>
      </c>
      <c r="Q21" s="17">
        <v>-11.87</v>
      </c>
      <c r="R21" s="17">
        <v>23730.215</v>
      </c>
      <c r="S21" s="17">
        <v>22.68</v>
      </c>
      <c r="T21" s="17">
        <v>-41.395000000000003</v>
      </c>
      <c r="U21" s="17">
        <v>-0.23749999999999999</v>
      </c>
      <c r="V21" s="17">
        <v>-4.6550000000000002</v>
      </c>
      <c r="W21" s="17">
        <v>16166.5322</v>
      </c>
      <c r="X21" s="17">
        <v>13500</v>
      </c>
      <c r="Y21" s="17">
        <v>26.422999999999998</v>
      </c>
      <c r="Z21" s="17">
        <v>-116.41</v>
      </c>
    </row>
    <row r="22" spans="1:26" x14ac:dyDescent="0.2">
      <c r="A22" s="27">
        <v>45554</v>
      </c>
      <c r="B22" s="17">
        <v>364.17500000000001</v>
      </c>
      <c r="C22" s="14">
        <v>0.61</v>
      </c>
      <c r="D22" s="17">
        <v>-397.5</v>
      </c>
      <c r="E22" s="17">
        <v>35.200000000000003</v>
      </c>
      <c r="F22" s="17">
        <v>-28</v>
      </c>
      <c r="G22" s="17">
        <v>82.704999999999998</v>
      </c>
      <c r="H22" s="17">
        <v>33</v>
      </c>
      <c r="I22" s="17">
        <v>-65.745000000000005</v>
      </c>
      <c r="J22" s="17">
        <v>1921.403</v>
      </c>
      <c r="K22" s="17">
        <v>13.5</v>
      </c>
      <c r="L22" s="17">
        <v>1.9E-2</v>
      </c>
      <c r="M22" s="17">
        <v>60.494999999999997</v>
      </c>
      <c r="N22" s="17">
        <v>35.5</v>
      </c>
      <c r="O22" s="17">
        <v>18763.8</v>
      </c>
      <c r="P22" s="17">
        <v>940.9</v>
      </c>
      <c r="Q22" s="17">
        <v>-13.535</v>
      </c>
      <c r="R22" s="17">
        <v>22946.995999999999</v>
      </c>
      <c r="S22" s="17">
        <v>23.195</v>
      </c>
      <c r="T22" s="17">
        <v>-42.237000000000002</v>
      </c>
      <c r="U22" s="17">
        <v>-0.28999999999999998</v>
      </c>
      <c r="V22" s="17">
        <v>-4.5599999999999996</v>
      </c>
      <c r="W22" s="17">
        <v>16166.5322</v>
      </c>
      <c r="X22" s="17">
        <v>13031.5</v>
      </c>
      <c r="Y22" s="17">
        <v>27.15</v>
      </c>
      <c r="Z22" s="17">
        <v>-117.288</v>
      </c>
    </row>
    <row r="23" spans="1:26" x14ac:dyDescent="0.2">
      <c r="A23" s="27">
        <v>45553</v>
      </c>
      <c r="B23" s="17">
        <v>346.00299999999999</v>
      </c>
      <c r="C23" s="14">
        <v>0.6</v>
      </c>
      <c r="D23" s="17">
        <v>-409</v>
      </c>
      <c r="E23" s="17">
        <v>34.314999999999998</v>
      </c>
      <c r="F23" s="17">
        <v>-31.5</v>
      </c>
      <c r="G23" s="17">
        <v>76.356999999999999</v>
      </c>
      <c r="H23" s="17">
        <v>34</v>
      </c>
      <c r="I23" s="17">
        <v>-80.495000000000005</v>
      </c>
      <c r="J23" s="17">
        <v>1854.33</v>
      </c>
      <c r="K23" s="17">
        <v>10</v>
      </c>
      <c r="L23" s="17">
        <v>0.02</v>
      </c>
      <c r="M23" s="17">
        <v>50.188000000000002</v>
      </c>
      <c r="N23" s="17">
        <v>27.386130000000001</v>
      </c>
      <c r="O23" s="17">
        <v>18481.3</v>
      </c>
      <c r="P23" s="17">
        <v>903.8</v>
      </c>
      <c r="Q23" s="17">
        <v>-13.75</v>
      </c>
      <c r="R23" s="17">
        <v>23708.813999999998</v>
      </c>
      <c r="S23" s="17">
        <v>19.475000000000001</v>
      </c>
      <c r="T23" s="17">
        <v>-41.85</v>
      </c>
      <c r="U23" s="17">
        <v>-0.3145</v>
      </c>
      <c r="V23" s="17">
        <v>-4.54</v>
      </c>
      <c r="W23" s="17">
        <v>16166.5322</v>
      </c>
      <c r="X23" s="17">
        <v>13549.3</v>
      </c>
      <c r="Y23" s="17">
        <v>27.225000000000001</v>
      </c>
      <c r="Z23" s="17">
        <v>-116.495</v>
      </c>
    </row>
    <row r="24" spans="1:26" x14ac:dyDescent="0.2">
      <c r="A24" s="27">
        <v>45552</v>
      </c>
      <c r="B24" s="17">
        <v>357.10500000000002</v>
      </c>
      <c r="C24" s="14">
        <v>0.59799999999999998</v>
      </c>
      <c r="D24" s="17">
        <v>-411</v>
      </c>
      <c r="E24" s="17">
        <v>34.283000000000001</v>
      </c>
      <c r="F24" s="17">
        <v>-31</v>
      </c>
      <c r="G24" s="17">
        <v>80.545000000000002</v>
      </c>
      <c r="H24" s="17">
        <v>35</v>
      </c>
      <c r="I24" s="17">
        <v>-55.255000000000003</v>
      </c>
      <c r="J24" s="17">
        <v>1838.248</v>
      </c>
      <c r="K24" s="17">
        <v>11</v>
      </c>
      <c r="L24" s="17">
        <v>1.15E-2</v>
      </c>
      <c r="M24" s="17">
        <v>49.994999999999997</v>
      </c>
      <c r="N24" s="17">
        <v>24.607500000000002</v>
      </c>
      <c r="O24" s="17">
        <v>19374.400000000001</v>
      </c>
      <c r="P24" s="17">
        <v>882.8</v>
      </c>
      <c r="Q24" s="17">
        <v>-11.5</v>
      </c>
      <c r="R24" s="17">
        <v>23641.875</v>
      </c>
      <c r="S24" s="17">
        <v>22.28</v>
      </c>
      <c r="T24" s="17">
        <v>-41.12</v>
      </c>
      <c r="U24" s="17">
        <v>-0.35099999999999998</v>
      </c>
      <c r="V24" s="17">
        <v>-4.5549999999999997</v>
      </c>
      <c r="W24" s="17">
        <v>16166.5322</v>
      </c>
      <c r="X24" s="17">
        <v>13620.5</v>
      </c>
      <c r="Y24" s="17">
        <v>28.82</v>
      </c>
      <c r="Z24" s="17">
        <v>-118.85</v>
      </c>
    </row>
    <row r="25" spans="1:26" x14ac:dyDescent="0.2">
      <c r="A25" s="27">
        <v>45551</v>
      </c>
      <c r="B25" s="17">
        <v>372.16300000000001</v>
      </c>
      <c r="C25" s="14">
        <v>0.60799999999999998</v>
      </c>
      <c r="D25" s="17">
        <v>-411.94299999999998</v>
      </c>
      <c r="E25" s="17">
        <v>34.265000000000001</v>
      </c>
      <c r="F25" s="17">
        <v>-31.9</v>
      </c>
      <c r="G25" s="17">
        <v>78.087000000000003</v>
      </c>
      <c r="H25" s="17">
        <v>35.097999999999999</v>
      </c>
      <c r="I25" s="17">
        <v>-216.255</v>
      </c>
      <c r="J25" s="17">
        <v>1876</v>
      </c>
      <c r="K25" s="17">
        <v>15.5</v>
      </c>
      <c r="L25" s="17">
        <v>3.0000000000000001E-3</v>
      </c>
      <c r="M25" s="17">
        <v>49.215000000000003</v>
      </c>
      <c r="N25" s="17">
        <v>23.5</v>
      </c>
      <c r="O25" s="17">
        <v>21823</v>
      </c>
      <c r="P25" s="17">
        <v>882.2</v>
      </c>
      <c r="Q25" s="17">
        <v>-15</v>
      </c>
      <c r="R25" s="17">
        <v>24071.883000000002</v>
      </c>
      <c r="S25" s="17">
        <v>19.164999999999999</v>
      </c>
      <c r="T25" s="17">
        <v>-42.637</v>
      </c>
      <c r="U25" s="17">
        <v>-0.36280000000000001</v>
      </c>
      <c r="V25" s="17">
        <v>-4.5780000000000003</v>
      </c>
      <c r="W25" s="17">
        <v>16166.5322</v>
      </c>
      <c r="X25" s="17">
        <v>12575</v>
      </c>
      <c r="Y25" s="17">
        <v>28.879000000000001</v>
      </c>
      <c r="Z25" s="17">
        <v>-117.63500000000001</v>
      </c>
    </row>
    <row r="26" spans="1:26" x14ac:dyDescent="0.2">
      <c r="A26" s="27">
        <v>45548</v>
      </c>
      <c r="B26" s="17">
        <v>385</v>
      </c>
      <c r="C26" s="14">
        <v>0.6</v>
      </c>
      <c r="D26" s="17">
        <v>-418</v>
      </c>
      <c r="E26" s="17">
        <v>35.563000000000002</v>
      </c>
      <c r="F26" s="17">
        <v>-32.85</v>
      </c>
      <c r="G26" s="17">
        <v>74.325000000000003</v>
      </c>
      <c r="H26" s="17">
        <v>37</v>
      </c>
      <c r="I26" s="17">
        <v>-108.245</v>
      </c>
      <c r="J26" s="17">
        <v>1867.415</v>
      </c>
      <c r="K26" s="17">
        <v>15</v>
      </c>
      <c r="L26" s="17">
        <v>5.4999999999999997E-3</v>
      </c>
      <c r="M26" s="17">
        <v>48.325000000000003</v>
      </c>
      <c r="N26" s="17">
        <v>20.440049999999999</v>
      </c>
      <c r="O26" s="17">
        <v>22363.8</v>
      </c>
      <c r="P26" s="17">
        <v>885.7</v>
      </c>
      <c r="Q26" s="17">
        <v>-15.845000000000001</v>
      </c>
      <c r="R26" s="17">
        <v>24167</v>
      </c>
      <c r="S26" s="17">
        <v>19.765000000000001</v>
      </c>
      <c r="T26" s="17">
        <v>-43.4</v>
      </c>
      <c r="U26" s="17">
        <v>-0.29849999999999999</v>
      </c>
      <c r="V26" s="17">
        <v>-4.63</v>
      </c>
      <c r="W26" s="17">
        <v>16166.5322</v>
      </c>
      <c r="X26" s="17">
        <v>12616.5</v>
      </c>
      <c r="Y26" s="17">
        <v>30.14</v>
      </c>
      <c r="Z26" s="17">
        <v>-119.06</v>
      </c>
    </row>
    <row r="27" spans="1:26" x14ac:dyDescent="0.2">
      <c r="A27" s="27">
        <v>45547</v>
      </c>
      <c r="B27" s="17">
        <v>392.923</v>
      </c>
      <c r="C27" s="14">
        <v>0.6</v>
      </c>
      <c r="D27" s="17">
        <v>-442.5</v>
      </c>
      <c r="E27" s="17">
        <v>36.590000000000003</v>
      </c>
      <c r="F27" s="17">
        <v>-35.450000000000003</v>
      </c>
      <c r="G27" s="17">
        <v>70.823999999999998</v>
      </c>
      <c r="H27" s="17">
        <v>36</v>
      </c>
      <c r="I27" s="17">
        <v>-56.255000000000003</v>
      </c>
      <c r="J27" s="17">
        <v>1905</v>
      </c>
      <c r="K27" s="17">
        <v>10</v>
      </c>
      <c r="L27" s="17">
        <v>1.5E-3</v>
      </c>
      <c r="M27" s="17">
        <v>44</v>
      </c>
      <c r="N27" s="17">
        <v>19.66</v>
      </c>
      <c r="O27" s="17">
        <v>21054.3</v>
      </c>
      <c r="P27" s="17">
        <v>897.8</v>
      </c>
      <c r="Q27" s="17">
        <v>-15.5</v>
      </c>
      <c r="R27" s="17">
        <v>23333.046999999999</v>
      </c>
      <c r="S27" s="17">
        <v>18.5</v>
      </c>
      <c r="T27" s="17">
        <v>-44.795000000000002</v>
      </c>
      <c r="U27" s="17">
        <v>-0.26050000000000001</v>
      </c>
      <c r="V27" s="17">
        <v>-4.8630000000000004</v>
      </c>
      <c r="W27" s="17">
        <v>16166.5322</v>
      </c>
      <c r="X27" s="17">
        <v>12442.3</v>
      </c>
      <c r="Y27" s="17">
        <v>30.895</v>
      </c>
      <c r="Z27" s="17">
        <v>-122.05</v>
      </c>
    </row>
    <row r="28" spans="1:26" x14ac:dyDescent="0.2">
      <c r="A28" s="27">
        <v>45546</v>
      </c>
      <c r="B28" s="17">
        <v>387.01600000000002</v>
      </c>
      <c r="C28" s="14">
        <v>0.55000000000000004</v>
      </c>
      <c r="D28" s="17">
        <v>-459</v>
      </c>
      <c r="E28" s="17">
        <v>34.015000000000001</v>
      </c>
      <c r="F28" s="17">
        <v>-34.450000000000003</v>
      </c>
      <c r="G28" s="17">
        <v>69.44</v>
      </c>
      <c r="H28" s="17">
        <v>32</v>
      </c>
      <c r="I28" s="17">
        <v>-143.74</v>
      </c>
      <c r="J28" s="17">
        <v>1851</v>
      </c>
      <c r="K28" s="17">
        <v>11</v>
      </c>
      <c r="L28" s="17">
        <v>1.2500000000000001E-2</v>
      </c>
      <c r="M28" s="17">
        <v>41.15</v>
      </c>
      <c r="N28" s="17">
        <v>13.06875</v>
      </c>
      <c r="O28" s="17">
        <v>21033.8</v>
      </c>
      <c r="P28" s="17">
        <v>856.5</v>
      </c>
      <c r="Q28" s="17">
        <v>-15.56</v>
      </c>
      <c r="R28" s="17">
        <v>23769.5</v>
      </c>
      <c r="S28" s="17">
        <v>20.309999999999999</v>
      </c>
      <c r="T28" s="17">
        <v>-44.15</v>
      </c>
      <c r="U28" s="17">
        <v>-0.27</v>
      </c>
      <c r="V28" s="17">
        <v>-4.76</v>
      </c>
      <c r="W28" s="17">
        <v>16166.5322</v>
      </c>
      <c r="X28" s="17">
        <v>12281.5</v>
      </c>
      <c r="Y28" s="17">
        <v>31.47</v>
      </c>
      <c r="Z28" s="17">
        <v>-123.095</v>
      </c>
    </row>
    <row r="29" spans="1:26" x14ac:dyDescent="0.2">
      <c r="A29" s="27">
        <v>45545</v>
      </c>
      <c r="B29" s="17">
        <v>384.65499999999997</v>
      </c>
      <c r="C29" s="14">
        <v>0.6</v>
      </c>
      <c r="D29" s="17">
        <v>-462.22800000000001</v>
      </c>
      <c r="E29" s="17">
        <v>34.590000000000003</v>
      </c>
      <c r="F29" s="17">
        <v>-34.5</v>
      </c>
      <c r="G29" s="17">
        <v>69.382000000000005</v>
      </c>
      <c r="H29" s="17">
        <v>33</v>
      </c>
      <c r="I29" s="17">
        <v>-100.75</v>
      </c>
      <c r="J29" s="17">
        <v>1873.5</v>
      </c>
      <c r="K29" s="17">
        <v>19.5</v>
      </c>
      <c r="L29" s="17">
        <v>1.4999999999999999E-2</v>
      </c>
      <c r="M29" s="17">
        <v>41.125</v>
      </c>
      <c r="N29" s="17">
        <v>15.90038</v>
      </c>
      <c r="O29" s="17">
        <v>22841.1</v>
      </c>
      <c r="P29" s="17">
        <v>871.3</v>
      </c>
      <c r="Q29" s="17">
        <v>-14.653</v>
      </c>
      <c r="R29" s="17">
        <v>24543</v>
      </c>
      <c r="S29" s="17">
        <v>18.055</v>
      </c>
      <c r="T29" s="17">
        <v>-43.505000000000003</v>
      </c>
      <c r="U29" s="17">
        <v>-0.249</v>
      </c>
      <c r="V29" s="17">
        <v>-4.835</v>
      </c>
      <c r="W29" s="17">
        <v>16166.5322</v>
      </c>
      <c r="X29" s="17">
        <v>11745.3</v>
      </c>
      <c r="Y29" s="17">
        <v>30.896999999999998</v>
      </c>
      <c r="Z29" s="17">
        <v>-122.37</v>
      </c>
    </row>
    <row r="30" spans="1:26" x14ac:dyDescent="0.2">
      <c r="A30" s="27">
        <v>45544</v>
      </c>
      <c r="B30" s="17">
        <v>390.01499999999999</v>
      </c>
      <c r="C30" s="14">
        <v>0.55000000000000004</v>
      </c>
      <c r="D30" s="17">
        <v>-461</v>
      </c>
      <c r="E30" s="17">
        <v>33.911999999999999</v>
      </c>
      <c r="F30" s="17">
        <v>-35.549999999999997</v>
      </c>
      <c r="G30" s="17">
        <v>71.34</v>
      </c>
      <c r="H30" s="17">
        <v>40</v>
      </c>
      <c r="I30" s="17">
        <v>-127.25</v>
      </c>
      <c r="J30" s="17">
        <v>1880.953</v>
      </c>
      <c r="K30" s="17">
        <v>20</v>
      </c>
      <c r="L30" s="17">
        <v>1.7000000000000001E-2</v>
      </c>
      <c r="M30" s="17">
        <v>42.04</v>
      </c>
      <c r="N30" s="17">
        <v>15.276999999999999</v>
      </c>
      <c r="O30" s="17">
        <v>18468.5</v>
      </c>
      <c r="P30" s="17">
        <v>880.5</v>
      </c>
      <c r="Q30" s="17">
        <v>-14.432</v>
      </c>
      <c r="R30" s="17">
        <v>24935</v>
      </c>
      <c r="S30" s="17">
        <v>19.984999999999999</v>
      </c>
      <c r="T30" s="17">
        <v>-43.905000000000001</v>
      </c>
      <c r="U30" s="17">
        <v>-0.2492</v>
      </c>
      <c r="V30" s="17">
        <v>-4.9279999999999999</v>
      </c>
      <c r="W30" s="17">
        <v>16166.5322</v>
      </c>
      <c r="X30" s="17">
        <v>11883</v>
      </c>
      <c r="Y30" s="17">
        <v>31.48</v>
      </c>
      <c r="Z30" s="17">
        <v>-125.298</v>
      </c>
    </row>
    <row r="31" spans="1:26" x14ac:dyDescent="0.2">
      <c r="A31" s="27">
        <v>45541</v>
      </c>
      <c r="B31" s="17">
        <v>417.9</v>
      </c>
      <c r="C31" s="14">
        <v>0.64</v>
      </c>
      <c r="D31" s="17">
        <v>-465</v>
      </c>
      <c r="E31" s="17">
        <v>35.317</v>
      </c>
      <c r="F31" s="17">
        <v>-35.450000000000003</v>
      </c>
      <c r="G31" s="17">
        <v>71</v>
      </c>
      <c r="H31" s="17">
        <v>36</v>
      </c>
      <c r="I31" s="17">
        <v>-182.255</v>
      </c>
      <c r="J31" s="17">
        <v>1925</v>
      </c>
      <c r="K31" s="17">
        <v>15</v>
      </c>
      <c r="L31" s="17">
        <v>3.0000000000000001E-3</v>
      </c>
      <c r="M31" s="17">
        <v>44.43</v>
      </c>
      <c r="N31" s="17">
        <v>13.71</v>
      </c>
      <c r="O31" s="17">
        <v>18751.3</v>
      </c>
      <c r="P31" s="17">
        <v>897.5</v>
      </c>
      <c r="Q31" s="17">
        <v>-16.344999999999999</v>
      </c>
      <c r="R31" s="17">
        <v>25963.044999999998</v>
      </c>
      <c r="S31" s="17">
        <v>20.065000000000001</v>
      </c>
      <c r="T31" s="17">
        <v>-43.274999999999999</v>
      </c>
      <c r="U31" s="17">
        <v>-0.31</v>
      </c>
      <c r="V31" s="17">
        <v>-4.88</v>
      </c>
      <c r="W31" s="17">
        <v>16166.5322</v>
      </c>
      <c r="X31" s="17">
        <v>11661.3</v>
      </c>
      <c r="Y31" s="17">
        <v>32.164999999999999</v>
      </c>
      <c r="Z31" s="17">
        <v>-126.65</v>
      </c>
    </row>
    <row r="32" spans="1:26" x14ac:dyDescent="0.2">
      <c r="A32" s="27">
        <v>45540</v>
      </c>
      <c r="B32" s="17">
        <v>378.49</v>
      </c>
      <c r="C32" s="14">
        <v>0.70499999999999996</v>
      </c>
      <c r="D32" s="17">
        <v>-470.75</v>
      </c>
      <c r="E32" s="17">
        <v>36.118000000000002</v>
      </c>
      <c r="F32" s="17">
        <v>-36</v>
      </c>
      <c r="G32" s="17">
        <v>72.459999999999994</v>
      </c>
      <c r="H32" s="17">
        <v>32</v>
      </c>
      <c r="I32" s="17">
        <v>-152.74</v>
      </c>
      <c r="J32" s="17">
        <v>1964.655</v>
      </c>
      <c r="K32" s="17">
        <v>3.5</v>
      </c>
      <c r="L32" s="17">
        <v>1.0999999999999999E-2</v>
      </c>
      <c r="M32" s="17">
        <v>44.204999999999998</v>
      </c>
      <c r="N32" s="17">
        <v>14.37</v>
      </c>
      <c r="O32" s="17">
        <v>17953.2</v>
      </c>
      <c r="P32" s="17">
        <v>916.5</v>
      </c>
      <c r="Q32" s="17">
        <v>-17.501999999999999</v>
      </c>
      <c r="R32" s="17">
        <v>24864.732</v>
      </c>
      <c r="S32" s="17">
        <v>18.89</v>
      </c>
      <c r="T32" s="17">
        <v>-42.645000000000003</v>
      </c>
      <c r="U32" s="17">
        <v>-0.31</v>
      </c>
      <c r="V32" s="17">
        <v>-4.9249999999999998</v>
      </c>
      <c r="W32" s="17">
        <v>16166.5322</v>
      </c>
      <c r="X32" s="17">
        <v>11687.3</v>
      </c>
      <c r="Y32" s="17">
        <v>32.26</v>
      </c>
      <c r="Z32" s="17">
        <v>-129.01</v>
      </c>
    </row>
    <row r="33" spans="1:26" x14ac:dyDescent="0.2">
      <c r="A33" s="27">
        <v>45539</v>
      </c>
      <c r="B33" s="17">
        <v>365.5</v>
      </c>
      <c r="C33" s="14">
        <v>0.7</v>
      </c>
      <c r="D33" s="17">
        <v>-452.79500000000002</v>
      </c>
      <c r="E33" s="17">
        <v>33.646999999999998</v>
      </c>
      <c r="F33" s="17">
        <v>-35.049999999999997</v>
      </c>
      <c r="G33" s="17">
        <v>70.067999999999998</v>
      </c>
      <c r="H33" s="17">
        <v>32</v>
      </c>
      <c r="I33" s="17">
        <v>-210.75</v>
      </c>
      <c r="J33" s="17">
        <v>1869.5</v>
      </c>
      <c r="K33" s="17">
        <v>2</v>
      </c>
      <c r="L33" s="17">
        <v>1.35E-2</v>
      </c>
      <c r="M33" s="17">
        <v>41.03</v>
      </c>
      <c r="N33" s="17">
        <v>12.29875</v>
      </c>
      <c r="O33" s="17">
        <v>17785.5</v>
      </c>
      <c r="P33" s="17">
        <v>881.9</v>
      </c>
      <c r="Q33" s="17">
        <v>-14.637</v>
      </c>
      <c r="R33" s="17">
        <v>24535.537</v>
      </c>
      <c r="S33" s="17">
        <v>18.655000000000001</v>
      </c>
      <c r="T33" s="17">
        <v>-41.2</v>
      </c>
      <c r="U33" s="17">
        <v>-0.255</v>
      </c>
      <c r="V33" s="17">
        <v>-4.8449999999999998</v>
      </c>
      <c r="W33" s="17">
        <v>16166.5322</v>
      </c>
      <c r="X33" s="17">
        <v>12628.8</v>
      </c>
      <c r="Y33" s="17">
        <v>30.76</v>
      </c>
      <c r="Z33" s="17">
        <v>-123.91800000000001</v>
      </c>
    </row>
    <row r="34" spans="1:26" x14ac:dyDescent="0.2">
      <c r="A34" s="27">
        <v>45538</v>
      </c>
      <c r="B34" s="17">
        <v>369.76</v>
      </c>
      <c r="C34" s="14">
        <v>0.77</v>
      </c>
      <c r="D34" s="17">
        <v>-455</v>
      </c>
      <c r="E34" s="17">
        <v>33.64</v>
      </c>
      <c r="F34" s="17">
        <v>-35.25</v>
      </c>
      <c r="G34" s="17">
        <v>70.7</v>
      </c>
      <c r="H34" s="17">
        <v>36</v>
      </c>
      <c r="I34" s="17">
        <v>-297</v>
      </c>
      <c r="J34" s="17">
        <v>1867.53</v>
      </c>
      <c r="K34" s="17">
        <v>2.2999999999999998</v>
      </c>
      <c r="L34" s="17">
        <v>1.7000000000000001E-2</v>
      </c>
      <c r="M34" s="17">
        <v>40.384999999999998</v>
      </c>
      <c r="N34" s="17">
        <v>11.6686</v>
      </c>
      <c r="O34" s="17">
        <v>16688.8</v>
      </c>
      <c r="P34" s="17">
        <v>890.9</v>
      </c>
      <c r="Q34" s="17">
        <v>-13</v>
      </c>
      <c r="R34" s="17">
        <v>24972.93</v>
      </c>
      <c r="S34" s="17">
        <v>16.82</v>
      </c>
      <c r="T34" s="17">
        <v>-41.612000000000002</v>
      </c>
      <c r="U34" s="17">
        <v>-0.215</v>
      </c>
      <c r="V34" s="17">
        <v>-4.9649999999999999</v>
      </c>
      <c r="W34" s="17">
        <v>16166.5322</v>
      </c>
      <c r="X34" s="17">
        <v>13142.5</v>
      </c>
      <c r="Y34" s="17">
        <v>30.83</v>
      </c>
      <c r="Z34" s="17">
        <v>-125.47499999999999</v>
      </c>
    </row>
    <row r="35" spans="1:26" x14ac:dyDescent="0.2">
      <c r="A35" s="27">
        <v>45537</v>
      </c>
      <c r="B35" s="17">
        <v>377.80700000000002</v>
      </c>
      <c r="C35" s="14">
        <v>0.75</v>
      </c>
      <c r="D35" s="17">
        <v>-444</v>
      </c>
      <c r="E35" s="17">
        <v>34.475000000000001</v>
      </c>
      <c r="F35" s="17">
        <v>-35.799999999999997</v>
      </c>
      <c r="G35" s="17">
        <v>72.647000000000006</v>
      </c>
      <c r="H35" s="17">
        <v>36.408000000000001</v>
      </c>
      <c r="I35" s="17">
        <v>-242.25</v>
      </c>
      <c r="J35" s="17">
        <v>1854.68</v>
      </c>
      <c r="K35" s="17">
        <v>2</v>
      </c>
      <c r="L35" s="17">
        <v>0.01</v>
      </c>
      <c r="M35" s="17">
        <v>40.305</v>
      </c>
      <c r="N35" s="17">
        <v>12.055</v>
      </c>
      <c r="O35" s="17">
        <v>14951.8</v>
      </c>
      <c r="P35" s="17">
        <v>882</v>
      </c>
      <c r="Q35" s="17">
        <v>-15.06</v>
      </c>
      <c r="R35" s="17">
        <v>24980.25</v>
      </c>
      <c r="S35" s="17">
        <v>17.25</v>
      </c>
      <c r="T35" s="17">
        <v>-43.1</v>
      </c>
      <c r="U35" s="17">
        <v>-0.24149999999999999</v>
      </c>
      <c r="V35" s="17">
        <v>-4.9729999999999999</v>
      </c>
      <c r="W35" s="17">
        <v>16166.5322</v>
      </c>
      <c r="X35" s="17">
        <v>11382.5</v>
      </c>
      <c r="Y35" s="17">
        <v>30.984999999999999</v>
      </c>
      <c r="Z35" s="17">
        <v>-129.15</v>
      </c>
    </row>
    <row r="36" spans="1:26" x14ac:dyDescent="0.2">
      <c r="A36" s="27">
        <v>45534</v>
      </c>
      <c r="B36" s="17">
        <v>371.76</v>
      </c>
      <c r="C36" s="14">
        <v>0.85</v>
      </c>
      <c r="D36" s="17">
        <v>-440.29500000000002</v>
      </c>
      <c r="E36" s="17">
        <v>35.325000000000003</v>
      </c>
      <c r="F36" s="17">
        <v>-36.549999999999997</v>
      </c>
      <c r="G36" s="17">
        <v>73.055000000000007</v>
      </c>
      <c r="H36" s="17">
        <v>35</v>
      </c>
      <c r="I36" s="17">
        <v>-171.005</v>
      </c>
      <c r="J36" s="17">
        <v>1855.5</v>
      </c>
      <c r="K36" s="17">
        <v>2</v>
      </c>
      <c r="L36" s="17">
        <v>0.01</v>
      </c>
      <c r="M36" s="17">
        <v>41</v>
      </c>
      <c r="N36" s="17">
        <v>11.348649999999999</v>
      </c>
      <c r="O36" s="17">
        <v>14228.9</v>
      </c>
      <c r="P36" s="17">
        <v>902.3</v>
      </c>
      <c r="Q36" s="17">
        <v>-16.948</v>
      </c>
      <c r="R36" s="17">
        <v>26246.949000000001</v>
      </c>
      <c r="S36" s="17">
        <v>17.888000000000002</v>
      </c>
      <c r="T36" s="17">
        <v>-44.41</v>
      </c>
      <c r="U36" s="17">
        <v>-0.30380000000000001</v>
      </c>
      <c r="V36" s="17">
        <v>-5.0999999999999996</v>
      </c>
      <c r="W36" s="17">
        <v>16166.5322</v>
      </c>
      <c r="X36" s="17">
        <v>10911.8</v>
      </c>
      <c r="Y36" s="17">
        <v>31.504999999999999</v>
      </c>
      <c r="Z36" s="17">
        <v>-130.56100000000001</v>
      </c>
    </row>
    <row r="37" spans="1:26" x14ac:dyDescent="0.2">
      <c r="A37" s="27">
        <v>45533</v>
      </c>
      <c r="B37" s="17">
        <v>381.05500000000001</v>
      </c>
      <c r="C37" s="14">
        <v>0.76</v>
      </c>
      <c r="D37" s="17">
        <v>-452.16800000000001</v>
      </c>
      <c r="E37" s="17">
        <v>35.362000000000002</v>
      </c>
      <c r="F37" s="17">
        <v>-36.5</v>
      </c>
      <c r="G37" s="17">
        <v>74.260000000000005</v>
      </c>
      <c r="H37" s="17">
        <v>33</v>
      </c>
      <c r="I37" s="17">
        <v>-67.495000000000005</v>
      </c>
      <c r="J37" s="17">
        <v>1900.5</v>
      </c>
      <c r="K37" s="17">
        <v>3</v>
      </c>
      <c r="L37" s="17">
        <v>1.0999999999999999E-2</v>
      </c>
      <c r="M37" s="17">
        <v>40.5</v>
      </c>
      <c r="N37" s="17">
        <v>7.5925000000000002</v>
      </c>
      <c r="O37" s="17">
        <v>14063.5</v>
      </c>
      <c r="P37" s="17">
        <v>880.5</v>
      </c>
      <c r="Q37" s="17">
        <v>-16.5</v>
      </c>
      <c r="R37" s="17">
        <v>26228.148000000001</v>
      </c>
      <c r="S37" s="17">
        <v>18.722999999999999</v>
      </c>
      <c r="T37" s="17">
        <v>-43.4</v>
      </c>
      <c r="U37" s="17">
        <v>-0.34150000000000003</v>
      </c>
      <c r="V37" s="17">
        <v>-5.2169999999999996</v>
      </c>
      <c r="W37" s="17">
        <v>16166.5322</v>
      </c>
      <c r="X37" s="17">
        <v>11128.5</v>
      </c>
      <c r="Y37" s="17">
        <v>31.77</v>
      </c>
      <c r="Z37" s="17">
        <v>-129.57499999999999</v>
      </c>
    </row>
    <row r="38" spans="1:26" x14ac:dyDescent="0.2">
      <c r="A38" s="27">
        <v>45532</v>
      </c>
      <c r="B38" s="17">
        <v>359.41500000000002</v>
      </c>
      <c r="C38" s="14">
        <v>0.69</v>
      </c>
      <c r="D38" s="17">
        <v>-465</v>
      </c>
      <c r="E38" s="17">
        <v>34.615000000000002</v>
      </c>
      <c r="F38" s="17">
        <v>-35.26</v>
      </c>
      <c r="G38" s="17">
        <v>74.254999999999995</v>
      </c>
      <c r="H38" s="17">
        <v>31.823</v>
      </c>
      <c r="I38" s="17">
        <v>-209.245</v>
      </c>
      <c r="J38" s="17">
        <v>1885</v>
      </c>
      <c r="K38" s="17">
        <v>3.5</v>
      </c>
      <c r="L38" s="17">
        <v>0.01</v>
      </c>
      <c r="M38" s="17">
        <v>37.549999999999997</v>
      </c>
      <c r="N38" s="17">
        <v>8.16</v>
      </c>
      <c r="O38" s="17">
        <v>15297.8</v>
      </c>
      <c r="P38" s="17">
        <v>879.7</v>
      </c>
      <c r="Q38" s="17">
        <v>-16.3</v>
      </c>
      <c r="R38" s="17">
        <v>25481.523000000001</v>
      </c>
      <c r="S38" s="17">
        <v>16.965</v>
      </c>
      <c r="T38" s="17">
        <v>-41.875</v>
      </c>
      <c r="U38" s="17">
        <v>-0.29599999999999999</v>
      </c>
      <c r="V38" s="17">
        <v>-5.3</v>
      </c>
      <c r="W38" s="17">
        <v>16166.5322</v>
      </c>
      <c r="X38" s="17">
        <v>10408</v>
      </c>
      <c r="Y38" s="17">
        <v>31.68</v>
      </c>
      <c r="Z38" s="17">
        <v>-127.321</v>
      </c>
    </row>
    <row r="39" spans="1:26" x14ac:dyDescent="0.2">
      <c r="A39" s="27">
        <v>45531</v>
      </c>
      <c r="B39" s="17">
        <v>358.79</v>
      </c>
      <c r="C39" s="14">
        <v>0.73</v>
      </c>
      <c r="D39" s="17">
        <v>-460</v>
      </c>
      <c r="E39" s="17">
        <v>32.909999999999997</v>
      </c>
      <c r="F39" s="17">
        <v>-35.85</v>
      </c>
      <c r="G39" s="17">
        <v>72.040000000000006</v>
      </c>
      <c r="H39" s="17">
        <v>28</v>
      </c>
      <c r="I39" s="17">
        <v>-142.24</v>
      </c>
      <c r="J39" s="17">
        <v>1874</v>
      </c>
      <c r="K39" s="17">
        <v>7</v>
      </c>
      <c r="L39" s="17">
        <v>1.4500000000000001E-2</v>
      </c>
      <c r="M39" s="17">
        <v>35.26</v>
      </c>
      <c r="N39" s="17">
        <v>8.2865500000000001</v>
      </c>
      <c r="O39" s="17">
        <v>15012.4</v>
      </c>
      <c r="P39" s="17">
        <v>846.6</v>
      </c>
      <c r="Q39" s="17">
        <v>-16.5</v>
      </c>
      <c r="R39" s="17">
        <v>24161.465</v>
      </c>
      <c r="S39" s="17">
        <v>17.867999999999999</v>
      </c>
      <c r="T39" s="17">
        <v>-42.35</v>
      </c>
      <c r="U39" s="17">
        <v>-0.32450000000000001</v>
      </c>
      <c r="V39" s="17">
        <v>-5.0999999999999996</v>
      </c>
      <c r="W39" s="17">
        <v>16166.5322</v>
      </c>
      <c r="X39" s="17">
        <v>9941.5</v>
      </c>
      <c r="Y39" s="17">
        <v>31.39</v>
      </c>
      <c r="Z39" s="17">
        <v>-125.363</v>
      </c>
    </row>
    <row r="40" spans="1:26" x14ac:dyDescent="0.2">
      <c r="A40" s="27">
        <v>45530</v>
      </c>
      <c r="B40" s="17">
        <v>369.22500000000002</v>
      </c>
      <c r="C40" s="14">
        <v>0.68</v>
      </c>
      <c r="D40" s="17">
        <v>-436.25</v>
      </c>
      <c r="E40" s="17">
        <v>33.015000000000001</v>
      </c>
      <c r="F40" s="17">
        <v>-36.200000000000003</v>
      </c>
      <c r="G40" s="17">
        <v>71.334999999999994</v>
      </c>
      <c r="H40" s="17">
        <v>29</v>
      </c>
      <c r="I40" s="17">
        <v>-112.99</v>
      </c>
      <c r="J40" s="17">
        <v>1847.5</v>
      </c>
      <c r="K40" s="17">
        <v>2</v>
      </c>
      <c r="L40" s="17">
        <v>0.02</v>
      </c>
      <c r="M40" s="17">
        <v>34.700000000000003</v>
      </c>
      <c r="N40" s="17">
        <v>8.8012300000000003</v>
      </c>
      <c r="O40" s="17">
        <v>12810.5</v>
      </c>
      <c r="P40" s="17">
        <v>846.8</v>
      </c>
      <c r="Q40" s="17">
        <v>-17.216999999999999</v>
      </c>
      <c r="R40" s="17">
        <v>24627.125</v>
      </c>
      <c r="S40" s="17">
        <v>16.218</v>
      </c>
      <c r="T40" s="17">
        <v>-42.524999999999999</v>
      </c>
      <c r="U40" s="17">
        <v>-0.38</v>
      </c>
      <c r="V40" s="17">
        <v>-4.9050000000000002</v>
      </c>
      <c r="W40" s="17">
        <v>16166.5322</v>
      </c>
      <c r="X40" s="17">
        <v>11053</v>
      </c>
      <c r="Y40" s="17">
        <v>31.49</v>
      </c>
      <c r="Z40" s="17">
        <v>-126.083</v>
      </c>
    </row>
    <row r="41" spans="1:26" x14ac:dyDescent="0.2">
      <c r="A41" s="27">
        <v>45527</v>
      </c>
      <c r="B41" s="17">
        <v>363.57</v>
      </c>
      <c r="C41" s="14">
        <v>0.7</v>
      </c>
      <c r="D41" s="17">
        <v>-439.13</v>
      </c>
      <c r="E41" s="17">
        <v>35.872</v>
      </c>
      <c r="F41" s="17">
        <v>-37.6</v>
      </c>
      <c r="G41" s="17">
        <v>72.564999999999998</v>
      </c>
      <c r="H41" s="17">
        <v>26</v>
      </c>
      <c r="I41" s="17">
        <v>-204.99</v>
      </c>
      <c r="J41" s="17">
        <v>1867</v>
      </c>
      <c r="K41" s="17">
        <v>0</v>
      </c>
      <c r="L41" s="17">
        <v>0.02</v>
      </c>
      <c r="M41" s="17">
        <v>35</v>
      </c>
      <c r="N41" s="17">
        <v>8.3081999999999994</v>
      </c>
      <c r="O41" s="17">
        <v>13159.8</v>
      </c>
      <c r="P41" s="17">
        <v>861.9</v>
      </c>
      <c r="Q41" s="17">
        <v>-17.606999999999999</v>
      </c>
      <c r="R41" s="17">
        <v>25097.796999999999</v>
      </c>
      <c r="S41" s="17">
        <v>16.343</v>
      </c>
      <c r="T41" s="17">
        <v>-42.25</v>
      </c>
      <c r="U41" s="17">
        <v>-0.33500000000000002</v>
      </c>
      <c r="V41" s="17">
        <v>-5.13</v>
      </c>
      <c r="W41" s="17">
        <v>16166.5322</v>
      </c>
      <c r="X41" s="17">
        <v>11018.3</v>
      </c>
      <c r="Y41" s="17">
        <v>32</v>
      </c>
      <c r="Z41" s="17">
        <v>-127.93</v>
      </c>
    </row>
    <row r="42" spans="1:26" x14ac:dyDescent="0.2">
      <c r="A42" s="27">
        <v>45526</v>
      </c>
      <c r="B42" s="17">
        <v>385.90100000000001</v>
      </c>
      <c r="C42" s="14">
        <v>0.78</v>
      </c>
      <c r="D42" s="17">
        <v>-448</v>
      </c>
      <c r="E42" s="17">
        <v>36.5</v>
      </c>
      <c r="F42" s="17">
        <v>-38.104999999999997</v>
      </c>
      <c r="G42" s="17">
        <v>74.89</v>
      </c>
      <c r="H42" s="17">
        <v>32</v>
      </c>
      <c r="I42" s="17">
        <v>-61.74</v>
      </c>
      <c r="J42" s="17">
        <v>1937</v>
      </c>
      <c r="K42" s="17">
        <v>-5</v>
      </c>
      <c r="L42" s="17">
        <v>0.02</v>
      </c>
      <c r="M42" s="17">
        <v>35.704999999999998</v>
      </c>
      <c r="N42" s="17">
        <v>7.4618500000000001</v>
      </c>
      <c r="O42" s="17">
        <v>13511.3</v>
      </c>
      <c r="P42" s="17">
        <v>889.8</v>
      </c>
      <c r="Q42" s="17">
        <v>-16.247</v>
      </c>
      <c r="R42" s="17">
        <v>23836.651999999998</v>
      </c>
      <c r="S42" s="17">
        <v>17.074999999999999</v>
      </c>
      <c r="T42" s="17">
        <v>-42.1</v>
      </c>
      <c r="U42" s="17">
        <v>-0.30499999999999999</v>
      </c>
      <c r="V42" s="17">
        <v>-5.2080000000000002</v>
      </c>
      <c r="W42" s="17">
        <v>16166.5322</v>
      </c>
      <c r="X42" s="17">
        <v>10544</v>
      </c>
      <c r="Y42" s="17">
        <v>32.61</v>
      </c>
      <c r="Z42" s="17">
        <v>-132.11699999999999</v>
      </c>
    </row>
    <row r="43" spans="1:26" x14ac:dyDescent="0.2">
      <c r="A43" s="27">
        <v>45525</v>
      </c>
      <c r="B43" s="17">
        <v>354.75</v>
      </c>
      <c r="C43" s="14">
        <v>0.63</v>
      </c>
      <c r="D43" s="17">
        <v>-447</v>
      </c>
      <c r="E43" s="17">
        <v>35.131999999999998</v>
      </c>
      <c r="F43" s="17">
        <v>-37.549999999999997</v>
      </c>
      <c r="G43" s="17">
        <v>74.849999999999994</v>
      </c>
      <c r="H43" s="17">
        <v>22</v>
      </c>
      <c r="I43" s="17">
        <v>-118.745</v>
      </c>
      <c r="J43" s="17">
        <v>1842.69</v>
      </c>
      <c r="K43" s="17">
        <v>-3</v>
      </c>
      <c r="L43" s="17">
        <v>1.7999999999999999E-2</v>
      </c>
      <c r="M43" s="17">
        <v>33.6</v>
      </c>
      <c r="N43" s="17">
        <v>8.8052499999999991</v>
      </c>
      <c r="O43" s="17">
        <v>15189</v>
      </c>
      <c r="P43" s="17">
        <v>858.2</v>
      </c>
      <c r="Q43" s="17">
        <v>-17.516999999999999</v>
      </c>
      <c r="R43" s="17">
        <v>24254.465</v>
      </c>
      <c r="S43" s="17">
        <v>16.184999999999999</v>
      </c>
      <c r="T43" s="17">
        <v>-40.625</v>
      </c>
      <c r="U43" s="17">
        <v>-0.31669999999999998</v>
      </c>
      <c r="V43" s="17">
        <v>-5.08</v>
      </c>
      <c r="W43" s="17">
        <v>16166.5322</v>
      </c>
      <c r="X43" s="17">
        <v>11650</v>
      </c>
      <c r="Y43" s="17">
        <v>31.29</v>
      </c>
      <c r="Z43" s="17">
        <v>-127.34</v>
      </c>
    </row>
    <row r="44" spans="1:26" x14ac:dyDescent="0.2">
      <c r="A44" s="27">
        <v>45524</v>
      </c>
      <c r="B44" s="17">
        <v>358.64499999999998</v>
      </c>
      <c r="C44" s="14">
        <v>0.56699999999999995</v>
      </c>
      <c r="D44" s="17">
        <v>-452</v>
      </c>
      <c r="E44" s="17">
        <v>35.174999999999997</v>
      </c>
      <c r="F44" s="17">
        <v>-37</v>
      </c>
      <c r="G44" s="17">
        <v>74.209999999999994</v>
      </c>
      <c r="H44" s="17">
        <v>20</v>
      </c>
      <c r="I44" s="17">
        <v>-203</v>
      </c>
      <c r="J44" s="17">
        <v>1805.5</v>
      </c>
      <c r="K44" s="17">
        <v>2</v>
      </c>
      <c r="L44" s="17">
        <v>1.7999999999999999E-2</v>
      </c>
      <c r="M44" s="17">
        <v>34.325000000000003</v>
      </c>
      <c r="N44" s="17">
        <v>8.5</v>
      </c>
      <c r="O44" s="17">
        <v>16989</v>
      </c>
      <c r="P44" s="17">
        <v>862.4</v>
      </c>
      <c r="Q44" s="17">
        <v>-18.303000000000001</v>
      </c>
      <c r="R44" s="17">
        <v>24518.925999999999</v>
      </c>
      <c r="S44" s="17">
        <v>15.215</v>
      </c>
      <c r="T44" s="17">
        <v>-40</v>
      </c>
      <c r="U44" s="17">
        <v>-0.36</v>
      </c>
      <c r="V44" s="17">
        <v>-5.0750000000000002</v>
      </c>
      <c r="W44" s="17">
        <v>16166.5322</v>
      </c>
      <c r="X44" s="17">
        <v>10533.3</v>
      </c>
      <c r="Y44" s="17">
        <v>31.324999999999999</v>
      </c>
      <c r="Z44" s="17">
        <v>-127.6</v>
      </c>
    </row>
    <row r="45" spans="1:26" x14ac:dyDescent="0.2">
      <c r="A45" s="27">
        <v>45523</v>
      </c>
      <c r="B45" s="17">
        <v>361.34699999999998</v>
      </c>
      <c r="C45" s="14">
        <v>0.44500000000000001</v>
      </c>
      <c r="D45" s="17">
        <v>-439</v>
      </c>
      <c r="E45" s="17">
        <v>37.408000000000001</v>
      </c>
      <c r="F45" s="17">
        <v>-36.950000000000003</v>
      </c>
      <c r="G45" s="17">
        <v>74.45</v>
      </c>
      <c r="H45" s="17">
        <v>21</v>
      </c>
      <c r="I45" s="17">
        <v>-57.25</v>
      </c>
      <c r="J45" s="17">
        <v>1769.5</v>
      </c>
      <c r="K45" s="17">
        <v>0</v>
      </c>
      <c r="L45" s="17">
        <v>0.03</v>
      </c>
      <c r="M45" s="17">
        <v>35</v>
      </c>
      <c r="N45" s="17">
        <v>7.7169299999999996</v>
      </c>
      <c r="O45" s="17">
        <v>17692.5</v>
      </c>
      <c r="P45" s="17">
        <v>854.9</v>
      </c>
      <c r="Q45" s="17">
        <v>-16.654</v>
      </c>
      <c r="R45" s="17">
        <v>23826.995999999999</v>
      </c>
      <c r="S45" s="17">
        <v>14.903</v>
      </c>
      <c r="T45" s="17">
        <v>-39.625</v>
      </c>
      <c r="U45" s="17">
        <v>-0.36349999999999999</v>
      </c>
      <c r="V45" s="17">
        <v>-5.0330000000000004</v>
      </c>
      <c r="W45" s="17">
        <v>16166.5322</v>
      </c>
      <c r="X45" s="17">
        <v>9896.2999999999993</v>
      </c>
      <c r="Y45" s="17">
        <v>31.425000000000001</v>
      </c>
      <c r="Z45" s="17">
        <v>-129.173</v>
      </c>
    </row>
    <row r="46" spans="1:26" x14ac:dyDescent="0.2">
      <c r="A46" s="27">
        <v>45520</v>
      </c>
      <c r="B46" s="17">
        <v>365.60700000000003</v>
      </c>
      <c r="C46" s="14">
        <v>0.56999999999999995</v>
      </c>
      <c r="D46" s="17">
        <v>-440.82499999999999</v>
      </c>
      <c r="E46" s="17">
        <v>37.56</v>
      </c>
      <c r="F46" s="17">
        <v>-37.049999999999997</v>
      </c>
      <c r="G46" s="17">
        <v>74.36</v>
      </c>
      <c r="H46" s="17">
        <v>25.245000000000001</v>
      </c>
      <c r="I46" s="17">
        <v>-198.75</v>
      </c>
      <c r="J46" s="17">
        <v>1797.25</v>
      </c>
      <c r="K46" s="17">
        <v>3</v>
      </c>
      <c r="L46" s="17">
        <v>0.04</v>
      </c>
      <c r="M46" s="17">
        <v>36.200000000000003</v>
      </c>
      <c r="N46" s="17">
        <v>9.7550000000000008</v>
      </c>
      <c r="O46" s="17">
        <v>18109</v>
      </c>
      <c r="P46" s="17">
        <v>880.4</v>
      </c>
      <c r="Q46" s="17">
        <v>-16.172000000000001</v>
      </c>
      <c r="R46" s="17">
        <v>23757.75</v>
      </c>
      <c r="S46" s="17">
        <v>14.52</v>
      </c>
      <c r="T46" s="17">
        <v>-39.950000000000003</v>
      </c>
      <c r="U46" s="17">
        <v>-0.29449999999999998</v>
      </c>
      <c r="V46" s="17">
        <v>-5.05</v>
      </c>
      <c r="W46" s="17">
        <v>16166.5322</v>
      </c>
      <c r="X46" s="17">
        <v>11125.3</v>
      </c>
      <c r="Y46" s="17">
        <v>31.664999999999999</v>
      </c>
      <c r="Z46" s="17">
        <v>-132.66999999999999</v>
      </c>
    </row>
    <row r="47" spans="1:26" x14ac:dyDescent="0.2">
      <c r="A47" s="27">
        <v>45519</v>
      </c>
      <c r="B47" s="17">
        <v>354.93</v>
      </c>
      <c r="C47" s="14">
        <v>0.55000000000000004</v>
      </c>
      <c r="D47" s="17">
        <v>-425.17500000000001</v>
      </c>
      <c r="E47" s="17">
        <v>37.94</v>
      </c>
      <c r="F47" s="17">
        <v>-37.75</v>
      </c>
      <c r="G47" s="17">
        <v>74.11</v>
      </c>
      <c r="H47" s="17">
        <v>23</v>
      </c>
      <c r="I47" s="17">
        <v>-231.745</v>
      </c>
      <c r="J47" s="17">
        <v>1821</v>
      </c>
      <c r="K47" s="17">
        <v>2.5</v>
      </c>
      <c r="L47" s="17">
        <v>2.8199999999999999E-2</v>
      </c>
      <c r="M47" s="17">
        <v>38.17</v>
      </c>
      <c r="N47" s="17">
        <v>11.4482</v>
      </c>
      <c r="O47" s="17">
        <v>18572.900000000001</v>
      </c>
      <c r="P47" s="17">
        <v>897.7</v>
      </c>
      <c r="Q47" s="17">
        <v>-16.670000000000002</v>
      </c>
      <c r="R47" s="17">
        <v>23470.145</v>
      </c>
      <c r="S47" s="17">
        <v>16.343</v>
      </c>
      <c r="T47" s="17">
        <v>-40.049999999999997</v>
      </c>
      <c r="U47" s="17">
        <v>-0.28199999999999997</v>
      </c>
      <c r="V47" s="17">
        <v>-5.15</v>
      </c>
      <c r="W47" s="17">
        <v>16166.5322</v>
      </c>
      <c r="X47" s="17">
        <v>10250</v>
      </c>
      <c r="Y47" s="17">
        <v>31.983000000000001</v>
      </c>
      <c r="Z47" s="17">
        <v>-136.47499999999999</v>
      </c>
    </row>
    <row r="48" spans="1:26" x14ac:dyDescent="0.2">
      <c r="A48" s="27">
        <v>45518</v>
      </c>
      <c r="B48" s="17">
        <v>358.53</v>
      </c>
      <c r="C48" s="14">
        <v>0.56000000000000005</v>
      </c>
      <c r="D48" s="17">
        <v>-420.64299999999997</v>
      </c>
      <c r="E48" s="17">
        <v>35.082999999999998</v>
      </c>
      <c r="F48" s="17">
        <v>-36.049999999999997</v>
      </c>
      <c r="G48" s="17">
        <v>74.784000000000006</v>
      </c>
      <c r="H48" s="17">
        <v>21.5</v>
      </c>
      <c r="I48" s="17">
        <v>-178.245</v>
      </c>
      <c r="J48" s="17">
        <v>1769.623</v>
      </c>
      <c r="K48" s="17">
        <v>4.0999999999999996</v>
      </c>
      <c r="L48" s="17">
        <v>0.03</v>
      </c>
      <c r="M48" s="17">
        <v>38</v>
      </c>
      <c r="N48" s="17">
        <v>11.663119999999999</v>
      </c>
      <c r="O48" s="17">
        <v>18694.8</v>
      </c>
      <c r="P48" s="17">
        <v>864.8</v>
      </c>
      <c r="Q48" s="17">
        <v>-17.198</v>
      </c>
      <c r="R48" s="17">
        <v>23113.357</v>
      </c>
      <c r="S48" s="17">
        <v>16.498000000000001</v>
      </c>
      <c r="T48" s="17">
        <v>-37.4</v>
      </c>
      <c r="U48" s="17">
        <v>-0.37840000000000001</v>
      </c>
      <c r="V48" s="17">
        <v>-5.1749999999999998</v>
      </c>
      <c r="W48" s="17">
        <v>16166.5322</v>
      </c>
      <c r="X48" s="17">
        <v>9053</v>
      </c>
      <c r="Y48" s="17">
        <v>30.97</v>
      </c>
      <c r="Z48" s="17">
        <v>-131.035</v>
      </c>
    </row>
    <row r="49" spans="1:26" x14ac:dyDescent="0.2">
      <c r="A49" s="27">
        <v>45517</v>
      </c>
      <c r="B49" s="17">
        <v>348.935</v>
      </c>
      <c r="C49" s="14">
        <v>0.59</v>
      </c>
      <c r="D49" s="17">
        <v>-416.79300000000001</v>
      </c>
      <c r="E49" s="17">
        <v>35.26</v>
      </c>
      <c r="F49" s="17">
        <v>-36.049999999999997</v>
      </c>
      <c r="G49" s="17">
        <v>74</v>
      </c>
      <c r="H49" s="17">
        <v>25.5</v>
      </c>
      <c r="I49" s="17">
        <v>-181.5</v>
      </c>
      <c r="J49" s="17">
        <v>1776.1369999999999</v>
      </c>
      <c r="K49" s="17">
        <v>6.5</v>
      </c>
      <c r="L49" s="17">
        <v>3.3000000000000002E-2</v>
      </c>
      <c r="M49" s="17">
        <v>37.5</v>
      </c>
      <c r="N49" s="17">
        <v>11.225</v>
      </c>
      <c r="O49" s="17">
        <v>19712.5</v>
      </c>
      <c r="P49" s="17">
        <v>869.4</v>
      </c>
      <c r="Q49" s="17">
        <v>-16.916</v>
      </c>
      <c r="R49" s="17">
        <v>23542.5</v>
      </c>
      <c r="S49" s="17">
        <v>16.094999999999999</v>
      </c>
      <c r="T49" s="17">
        <v>-37.85</v>
      </c>
      <c r="U49" s="17">
        <v>-0.31419999999999998</v>
      </c>
      <c r="V49" s="17">
        <v>-4.9729999999999999</v>
      </c>
      <c r="W49" s="17">
        <v>16166.5322</v>
      </c>
      <c r="X49" s="17">
        <v>12828.8</v>
      </c>
      <c r="Y49" s="17">
        <v>30.675000000000001</v>
      </c>
      <c r="Z49" s="17">
        <v>-130.035</v>
      </c>
    </row>
    <row r="50" spans="1:26" x14ac:dyDescent="0.2">
      <c r="A50" s="27">
        <v>45516</v>
      </c>
      <c r="B50" s="17">
        <v>363.64100000000002</v>
      </c>
      <c r="C50" s="14">
        <v>0.55000000000000004</v>
      </c>
      <c r="D50" s="17">
        <v>-376.30500000000001</v>
      </c>
      <c r="E50" s="17">
        <v>37.125</v>
      </c>
      <c r="F50" s="17">
        <v>-37.25</v>
      </c>
      <c r="G50" s="17">
        <v>77.75</v>
      </c>
      <c r="H50" s="17">
        <v>28.875</v>
      </c>
      <c r="I50" s="17">
        <v>-163.25</v>
      </c>
      <c r="J50" s="17">
        <v>1816</v>
      </c>
      <c r="K50" s="17">
        <v>12</v>
      </c>
      <c r="L50" s="17">
        <v>3.5000000000000003E-2</v>
      </c>
      <c r="M50" s="17">
        <v>38.314999999999998</v>
      </c>
      <c r="N50" s="17">
        <v>15</v>
      </c>
      <c r="O50" s="17">
        <v>19894.8</v>
      </c>
      <c r="P50" s="17">
        <v>888.4</v>
      </c>
      <c r="Q50" s="17">
        <v>-19.93</v>
      </c>
      <c r="R50" s="17">
        <v>24079.58</v>
      </c>
      <c r="S50" s="17">
        <v>17.149999999999999</v>
      </c>
      <c r="T50" s="17">
        <v>-39.1</v>
      </c>
      <c r="U50" s="17">
        <v>-0.26700000000000002</v>
      </c>
      <c r="V50" s="17">
        <v>-5.0880000000000001</v>
      </c>
      <c r="W50" s="17">
        <v>16166.5322</v>
      </c>
      <c r="X50" s="17">
        <v>11196</v>
      </c>
      <c r="Y50" s="17">
        <v>30.94</v>
      </c>
      <c r="Z50" s="17">
        <v>-132.15</v>
      </c>
    </row>
    <row r="51" spans="1:26" x14ac:dyDescent="0.2">
      <c r="A51" s="27">
        <v>45513</v>
      </c>
      <c r="B51" s="17">
        <v>372.38499999999999</v>
      </c>
      <c r="C51" s="14">
        <v>0.69</v>
      </c>
      <c r="D51" s="17">
        <v>-384</v>
      </c>
      <c r="E51" s="17">
        <v>38.35</v>
      </c>
      <c r="F51" s="17">
        <v>-38</v>
      </c>
      <c r="G51" s="17">
        <v>81</v>
      </c>
      <c r="H51" s="17">
        <v>30</v>
      </c>
      <c r="I51" s="17">
        <v>-75.5</v>
      </c>
      <c r="J51" s="17">
        <v>1828.75</v>
      </c>
      <c r="K51" s="17">
        <v>14</v>
      </c>
      <c r="L51" s="17">
        <v>0.04</v>
      </c>
      <c r="M51" s="17">
        <v>39.28</v>
      </c>
      <c r="N51" s="17">
        <v>14.505599999999999</v>
      </c>
      <c r="O51" s="17">
        <v>20294</v>
      </c>
      <c r="P51" s="17">
        <v>913.7</v>
      </c>
      <c r="Q51" s="17">
        <v>-21.5</v>
      </c>
      <c r="R51" s="17">
        <v>24298.875</v>
      </c>
      <c r="S51" s="17">
        <v>17.52</v>
      </c>
      <c r="T51" s="17">
        <v>-40.700000000000003</v>
      </c>
      <c r="U51" s="17">
        <v>-0.42930000000000001</v>
      </c>
      <c r="V51" s="17">
        <v>-5.1529999999999996</v>
      </c>
      <c r="W51" s="17">
        <v>16166.5322</v>
      </c>
      <c r="X51" s="17">
        <v>14000</v>
      </c>
      <c r="Y51" s="17">
        <v>31.364999999999998</v>
      </c>
      <c r="Z51" s="17">
        <v>-131.61000000000001</v>
      </c>
    </row>
    <row r="52" spans="1:26" x14ac:dyDescent="0.2">
      <c r="A52" s="27">
        <v>45512</v>
      </c>
      <c r="B52" s="17">
        <v>384.29</v>
      </c>
      <c r="C52" s="14">
        <v>0.56999999999999995</v>
      </c>
      <c r="D52" s="17">
        <v>-420.065</v>
      </c>
      <c r="E52" s="17">
        <v>39.799999999999997</v>
      </c>
      <c r="F52" s="17">
        <v>-38.4</v>
      </c>
      <c r="G52" s="17">
        <v>81.77</v>
      </c>
      <c r="H52" s="17">
        <v>31</v>
      </c>
      <c r="I52" s="17">
        <v>-168.51</v>
      </c>
      <c r="J52" s="17">
        <v>1878</v>
      </c>
      <c r="K52" s="17">
        <v>20</v>
      </c>
      <c r="L52" s="17">
        <v>0.03</v>
      </c>
      <c r="M52" s="17">
        <v>39.520000000000003</v>
      </c>
      <c r="N52" s="17">
        <v>16.43835</v>
      </c>
      <c r="O52" s="17">
        <v>18380</v>
      </c>
      <c r="P52" s="17">
        <v>916</v>
      </c>
      <c r="Q52" s="17">
        <v>-21.719000000000001</v>
      </c>
      <c r="R52" s="17">
        <v>23619.351999999999</v>
      </c>
      <c r="S52" s="17">
        <v>17.649999999999999</v>
      </c>
      <c r="T52" s="17">
        <v>-40.575000000000003</v>
      </c>
      <c r="U52" s="17">
        <v>-0.38009999999999999</v>
      </c>
      <c r="V52" s="17">
        <v>-5.25</v>
      </c>
      <c r="W52" s="17">
        <v>16166.5322</v>
      </c>
      <c r="X52" s="17">
        <v>14190.5</v>
      </c>
      <c r="Y52" s="17">
        <v>31.734999999999999</v>
      </c>
      <c r="Z52" s="17">
        <v>-134.25</v>
      </c>
    </row>
    <row r="53" spans="1:26" x14ac:dyDescent="0.2">
      <c r="A53" s="27">
        <v>45511</v>
      </c>
      <c r="B53" s="17">
        <v>355.02499999999998</v>
      </c>
      <c r="C53" s="14">
        <v>0.59</v>
      </c>
      <c r="D53" s="17">
        <v>-449.25</v>
      </c>
      <c r="E53" s="17">
        <v>40.112000000000002</v>
      </c>
      <c r="F53" s="17">
        <v>-38</v>
      </c>
      <c r="G53" s="17">
        <v>72.260000000000005</v>
      </c>
      <c r="H53" s="17">
        <v>28</v>
      </c>
      <c r="I53" s="17">
        <v>-318.49</v>
      </c>
      <c r="J53" s="17">
        <v>1836.25</v>
      </c>
      <c r="K53" s="17">
        <v>21.5</v>
      </c>
      <c r="L53" s="17">
        <v>0.05</v>
      </c>
      <c r="M53" s="17">
        <v>35.155000000000001</v>
      </c>
      <c r="N53" s="17">
        <v>13.4175</v>
      </c>
      <c r="O53" s="17">
        <v>17957.3</v>
      </c>
      <c r="P53" s="17">
        <v>947.5</v>
      </c>
      <c r="Q53" s="17">
        <v>-18.638000000000002</v>
      </c>
      <c r="R53" s="17">
        <v>23746.91</v>
      </c>
      <c r="S53" s="17">
        <v>16.824999999999999</v>
      </c>
      <c r="T53" s="17">
        <v>-41.29</v>
      </c>
      <c r="U53" s="17">
        <v>-0.26500000000000001</v>
      </c>
      <c r="V53" s="17">
        <v>-5.093</v>
      </c>
      <c r="W53" s="17">
        <v>16166.5322</v>
      </c>
      <c r="X53" s="17">
        <v>13417.5</v>
      </c>
      <c r="Y53" s="17">
        <v>30.16</v>
      </c>
      <c r="Z53" s="17">
        <v>-129.505</v>
      </c>
    </row>
    <row r="54" spans="1:26" x14ac:dyDescent="0.2">
      <c r="A54" s="27">
        <v>45510</v>
      </c>
      <c r="B54" s="17">
        <v>372.03</v>
      </c>
      <c r="C54" s="14">
        <v>0.6</v>
      </c>
      <c r="D54" s="17">
        <v>-480.755</v>
      </c>
      <c r="E54" s="17">
        <v>40.21</v>
      </c>
      <c r="F54" s="17">
        <v>-39</v>
      </c>
      <c r="G54" s="17">
        <v>71.540000000000006</v>
      </c>
      <c r="H54" s="17">
        <v>37.674999999999997</v>
      </c>
      <c r="I54" s="17">
        <v>-213.005</v>
      </c>
      <c r="J54" s="17">
        <v>1867.25</v>
      </c>
      <c r="K54" s="17">
        <v>22</v>
      </c>
      <c r="L54" s="17">
        <v>5.0999999999999997E-2</v>
      </c>
      <c r="M54" s="17">
        <v>34.854999999999997</v>
      </c>
      <c r="N54" s="17">
        <v>25.234999999999999</v>
      </c>
      <c r="O54" s="17">
        <v>17785</v>
      </c>
      <c r="P54" s="17">
        <v>911.9</v>
      </c>
      <c r="Q54" s="17">
        <v>-18.75</v>
      </c>
      <c r="R54" s="17">
        <v>24869.25</v>
      </c>
      <c r="S54" s="17">
        <v>17.13</v>
      </c>
      <c r="T54" s="17">
        <v>-39.72</v>
      </c>
      <c r="U54" s="17">
        <v>-0.23499999999999999</v>
      </c>
      <c r="V54" s="17">
        <v>-4.9930000000000003</v>
      </c>
      <c r="W54" s="17">
        <v>16166.5322</v>
      </c>
      <c r="X54" s="17">
        <v>18755</v>
      </c>
      <c r="Y54" s="17">
        <v>30.372</v>
      </c>
      <c r="Z54" s="17">
        <v>-127.77</v>
      </c>
    </row>
    <row r="55" spans="1:26" x14ac:dyDescent="0.2">
      <c r="A55" s="27">
        <v>45509</v>
      </c>
      <c r="B55" s="17">
        <v>382.76499999999999</v>
      </c>
      <c r="C55" s="14">
        <v>0.56999999999999995</v>
      </c>
      <c r="D55" s="17">
        <v>-452.75</v>
      </c>
      <c r="E55" s="17">
        <v>39.354999999999997</v>
      </c>
      <c r="F55" s="17">
        <v>-38.85</v>
      </c>
      <c r="G55" s="17">
        <v>70</v>
      </c>
      <c r="H55" s="17">
        <v>38.979999999999997</v>
      </c>
      <c r="I55" s="17">
        <v>-137.75</v>
      </c>
      <c r="J55" s="17">
        <v>1864.5</v>
      </c>
      <c r="K55" s="17">
        <v>20</v>
      </c>
      <c r="L55" s="17">
        <v>0.04</v>
      </c>
      <c r="M55" s="17">
        <v>37</v>
      </c>
      <c r="N55" s="17">
        <v>25.5</v>
      </c>
      <c r="O55" s="17">
        <v>17913</v>
      </c>
      <c r="P55" s="17">
        <v>915.5</v>
      </c>
      <c r="Q55" s="17">
        <v>-21.5</v>
      </c>
      <c r="R55" s="17">
        <v>25316.9</v>
      </c>
      <c r="S55" s="17">
        <v>19.399999999999999</v>
      </c>
      <c r="T55" s="17">
        <v>-39.387</v>
      </c>
      <c r="U55" s="17">
        <v>-0.29049999999999998</v>
      </c>
      <c r="V55" s="17">
        <v>-4.7830000000000004</v>
      </c>
      <c r="W55" s="17">
        <v>16166.5322</v>
      </c>
      <c r="X55" s="17">
        <v>25000</v>
      </c>
      <c r="Y55" s="17">
        <v>30.396000000000001</v>
      </c>
      <c r="Z55" s="17">
        <v>-127.79900000000001</v>
      </c>
    </row>
    <row r="56" spans="1:26" x14ac:dyDescent="0.2">
      <c r="A56" s="27">
        <v>45506</v>
      </c>
      <c r="B56" s="17">
        <v>373.5</v>
      </c>
      <c r="C56" s="14">
        <v>0.6</v>
      </c>
      <c r="D56" s="17">
        <v>-399</v>
      </c>
      <c r="E56" s="17">
        <v>38.92</v>
      </c>
      <c r="F56" s="17">
        <v>-40.75</v>
      </c>
      <c r="G56" s="17">
        <v>67.427000000000007</v>
      </c>
      <c r="H56" s="17">
        <v>35</v>
      </c>
      <c r="I56" s="17">
        <v>-330.24</v>
      </c>
      <c r="J56" s="17">
        <v>1847.5</v>
      </c>
      <c r="K56" s="17">
        <v>17.5</v>
      </c>
      <c r="L56" s="17">
        <v>0.03</v>
      </c>
      <c r="M56" s="17">
        <v>32</v>
      </c>
      <c r="N56" s="17">
        <v>26.814499999999999</v>
      </c>
      <c r="O56" s="17">
        <v>17526.3</v>
      </c>
      <c r="P56" s="17">
        <v>918.5</v>
      </c>
      <c r="Q56" s="17">
        <v>-17.937999999999999</v>
      </c>
      <c r="R56" s="17">
        <v>22975.5</v>
      </c>
      <c r="S56" s="17">
        <v>17.5</v>
      </c>
      <c r="T56" s="17">
        <v>-40.35</v>
      </c>
      <c r="U56" s="17">
        <v>-0.25700000000000001</v>
      </c>
      <c r="V56" s="17">
        <v>-4.7830000000000004</v>
      </c>
      <c r="W56" s="17">
        <v>16166.5322</v>
      </c>
      <c r="X56" s="17">
        <v>25500</v>
      </c>
      <c r="Y56" s="17">
        <v>31.15</v>
      </c>
      <c r="Z56" s="17">
        <v>-132.73500000000001</v>
      </c>
    </row>
    <row r="57" spans="1:26" x14ac:dyDescent="0.2">
      <c r="A57" s="27">
        <v>45505</v>
      </c>
      <c r="B57" s="17">
        <v>385.60199999999998</v>
      </c>
      <c r="C57" s="14">
        <v>0.57999999999999996</v>
      </c>
      <c r="D57" s="17">
        <v>-402</v>
      </c>
      <c r="E57" s="17">
        <v>37.590000000000003</v>
      </c>
      <c r="F57" s="17">
        <v>-41.85</v>
      </c>
      <c r="G57" s="17">
        <v>66.81</v>
      </c>
      <c r="H57" s="17">
        <v>29</v>
      </c>
      <c r="I57" s="17">
        <v>-181.495</v>
      </c>
      <c r="J57" s="17">
        <v>1850</v>
      </c>
      <c r="K57" s="17">
        <v>13</v>
      </c>
      <c r="L57" s="17">
        <v>0.06</v>
      </c>
      <c r="M57" s="17">
        <v>30.42</v>
      </c>
      <c r="N57" s="17">
        <v>26.93</v>
      </c>
      <c r="O57" s="17">
        <v>17102.8</v>
      </c>
      <c r="P57" s="17">
        <v>906.5</v>
      </c>
      <c r="Q57" s="17">
        <v>-17.073</v>
      </c>
      <c r="R57" s="17">
        <v>21971.83</v>
      </c>
      <c r="S57" s="17">
        <v>17.2</v>
      </c>
      <c r="T57" s="17">
        <v>-41.42</v>
      </c>
      <c r="U57" s="17">
        <v>-0.19450000000000001</v>
      </c>
      <c r="V57" s="17">
        <v>-4.9950000000000001</v>
      </c>
      <c r="W57" s="17">
        <v>16166.5322</v>
      </c>
      <c r="X57" s="17">
        <v>13601</v>
      </c>
      <c r="Y57" s="17">
        <v>31.56</v>
      </c>
      <c r="Z57" s="17">
        <v>-137.54499999999999</v>
      </c>
    </row>
    <row r="58" spans="1:26" x14ac:dyDescent="0.2">
      <c r="A58" s="27">
        <v>45504</v>
      </c>
      <c r="B58" s="17">
        <v>358.87200000000001</v>
      </c>
      <c r="C58" s="14">
        <v>0.4</v>
      </c>
      <c r="D58" s="17">
        <v>-379.5</v>
      </c>
      <c r="E58" s="17">
        <v>37.07</v>
      </c>
      <c r="F58" s="17">
        <v>-45.75</v>
      </c>
      <c r="G58" s="17">
        <v>65</v>
      </c>
      <c r="H58" s="17">
        <v>22.863</v>
      </c>
      <c r="I58" s="17">
        <v>-155.25</v>
      </c>
      <c r="J58" s="17">
        <v>1775.5</v>
      </c>
      <c r="K58" s="17">
        <v>13.5</v>
      </c>
      <c r="L58" s="17">
        <v>0.06</v>
      </c>
      <c r="M58" s="17">
        <v>29.18</v>
      </c>
      <c r="N58" s="17">
        <v>24.442699999999999</v>
      </c>
      <c r="O58" s="17">
        <v>16953.8</v>
      </c>
      <c r="P58" s="17">
        <v>864.5</v>
      </c>
      <c r="Q58" s="17">
        <v>-16.895</v>
      </c>
      <c r="R58" s="17">
        <v>22777.120999999999</v>
      </c>
      <c r="S58" s="17">
        <v>16.75</v>
      </c>
      <c r="T58" s="17">
        <v>-39.68</v>
      </c>
      <c r="U58" s="17">
        <v>-0.192</v>
      </c>
      <c r="V58" s="17">
        <v>-4.8129999999999997</v>
      </c>
      <c r="W58" s="17">
        <v>16166.5322</v>
      </c>
      <c r="X58" s="17">
        <v>14500</v>
      </c>
      <c r="Y58" s="17">
        <v>30.899000000000001</v>
      </c>
      <c r="Z58" s="17">
        <v>-134.47499999999999</v>
      </c>
    </row>
    <row r="59" spans="1:26" x14ac:dyDescent="0.2">
      <c r="A59" s="27">
        <v>45503</v>
      </c>
      <c r="B59" s="17">
        <v>358.49</v>
      </c>
      <c r="C59" s="14">
        <v>0.4</v>
      </c>
      <c r="D59" s="17">
        <v>-368.37</v>
      </c>
      <c r="E59" s="17">
        <v>37.813000000000002</v>
      </c>
      <c r="F59" s="17">
        <v>-45.05</v>
      </c>
      <c r="G59" s="17">
        <v>65.105000000000004</v>
      </c>
      <c r="H59" s="17">
        <v>22</v>
      </c>
      <c r="I59" s="17">
        <v>-128</v>
      </c>
      <c r="J59" s="17">
        <v>1817</v>
      </c>
      <c r="K59" s="17">
        <v>14</v>
      </c>
      <c r="L59" s="17">
        <v>5.7000000000000002E-2</v>
      </c>
      <c r="M59" s="17">
        <v>29</v>
      </c>
      <c r="N59" s="17">
        <v>26.324999999999999</v>
      </c>
      <c r="O59" s="17">
        <v>17824</v>
      </c>
      <c r="P59" s="17">
        <v>864</v>
      </c>
      <c r="Q59" s="17">
        <v>-15.375</v>
      </c>
      <c r="R59" s="17">
        <v>22234.42</v>
      </c>
      <c r="S59" s="17">
        <v>15.77</v>
      </c>
      <c r="T59" s="17">
        <v>-39.625</v>
      </c>
      <c r="U59" s="17">
        <v>-0.1273</v>
      </c>
      <c r="V59" s="17">
        <v>-4.8380000000000001</v>
      </c>
      <c r="W59" s="17">
        <v>16166.5322</v>
      </c>
      <c r="X59" s="17">
        <v>11820.3</v>
      </c>
      <c r="Y59" s="17">
        <v>30.87</v>
      </c>
      <c r="Z59" s="17">
        <v>-138.74199999999999</v>
      </c>
    </row>
    <row r="60" spans="1:26" x14ac:dyDescent="0.2">
      <c r="A60" s="27">
        <v>45502</v>
      </c>
      <c r="B60" s="17">
        <v>360.58100000000002</v>
      </c>
      <c r="C60" s="14">
        <v>0.4</v>
      </c>
      <c r="D60" s="17">
        <v>-343.4</v>
      </c>
      <c r="E60" s="17">
        <v>38.765000000000001</v>
      </c>
      <c r="F60" s="17">
        <v>-41.95</v>
      </c>
      <c r="G60" s="17">
        <v>65.625</v>
      </c>
      <c r="H60" s="17">
        <v>24.5</v>
      </c>
      <c r="I60" s="17">
        <v>-84.484999999999999</v>
      </c>
      <c r="J60" s="17">
        <v>1786.5</v>
      </c>
      <c r="K60" s="17">
        <v>10</v>
      </c>
      <c r="L60" s="17">
        <v>4.7500000000000001E-2</v>
      </c>
      <c r="M60" s="17">
        <v>26.38</v>
      </c>
      <c r="N60" s="17">
        <v>26.66</v>
      </c>
      <c r="O60" s="17">
        <v>18781</v>
      </c>
      <c r="P60" s="17">
        <v>859</v>
      </c>
      <c r="Q60" s="17">
        <v>-16.335000000000001</v>
      </c>
      <c r="R60" s="17">
        <v>22431.293000000001</v>
      </c>
      <c r="S60" s="17">
        <v>16.77</v>
      </c>
      <c r="T60" s="17">
        <v>-39.354999999999997</v>
      </c>
      <c r="U60" s="17">
        <v>-0.12</v>
      </c>
      <c r="V60" s="17">
        <v>-4.8479999999999999</v>
      </c>
      <c r="W60" s="17">
        <v>16166.5322</v>
      </c>
      <c r="X60" s="17">
        <v>13089</v>
      </c>
      <c r="Y60" s="17">
        <v>30.864999999999998</v>
      </c>
      <c r="Z60" s="17">
        <v>-139.755</v>
      </c>
    </row>
    <row r="61" spans="1:26" x14ac:dyDescent="0.2">
      <c r="A61" s="27">
        <v>45499</v>
      </c>
      <c r="B61" s="17">
        <v>374.41199999999998</v>
      </c>
      <c r="C61" s="14">
        <v>0.39</v>
      </c>
      <c r="D61" s="17">
        <v>-335.92</v>
      </c>
      <c r="E61" s="17">
        <v>40.216999999999999</v>
      </c>
      <c r="F61" s="17">
        <v>-43</v>
      </c>
      <c r="G61" s="17">
        <v>67.2</v>
      </c>
      <c r="H61" s="17">
        <v>25.266999999999999</v>
      </c>
      <c r="I61" s="17">
        <v>-180.99</v>
      </c>
      <c r="J61" s="17">
        <v>1808.75</v>
      </c>
      <c r="K61" s="17">
        <v>10</v>
      </c>
      <c r="L61" s="17">
        <v>0.04</v>
      </c>
      <c r="M61" s="17">
        <v>26.5</v>
      </c>
      <c r="N61" s="17">
        <v>27.800429999999999</v>
      </c>
      <c r="O61" s="17">
        <v>20090.5</v>
      </c>
      <c r="P61" s="17">
        <v>859.3</v>
      </c>
      <c r="Q61" s="17">
        <v>-16.701000000000001</v>
      </c>
      <c r="R61" s="17">
        <v>22870.136999999999</v>
      </c>
      <c r="S61" s="17">
        <v>16.71</v>
      </c>
      <c r="T61" s="17">
        <v>-39.76</v>
      </c>
      <c r="U61" s="17">
        <v>-0.122</v>
      </c>
      <c r="V61" s="17">
        <v>-4.95</v>
      </c>
      <c r="W61" s="17">
        <v>16166.5322</v>
      </c>
      <c r="X61" s="17">
        <v>12240</v>
      </c>
      <c r="Y61" s="17">
        <v>31.47</v>
      </c>
      <c r="Z61" s="17">
        <v>-141.1</v>
      </c>
    </row>
    <row r="62" spans="1:26" x14ac:dyDescent="0.2">
      <c r="A62" s="27">
        <v>45498</v>
      </c>
      <c r="B62" s="17">
        <v>382.95800000000003</v>
      </c>
      <c r="C62" s="14">
        <v>0.37</v>
      </c>
      <c r="D62" s="17">
        <v>-313.44499999999999</v>
      </c>
      <c r="E62" s="17">
        <v>41.78</v>
      </c>
      <c r="F62" s="17">
        <v>-41.99</v>
      </c>
      <c r="G62" s="17">
        <v>70.39</v>
      </c>
      <c r="H62" s="17">
        <v>22</v>
      </c>
      <c r="I62" s="17">
        <v>-148.25</v>
      </c>
      <c r="J62" s="17">
        <v>1822.4</v>
      </c>
      <c r="K62" s="17">
        <v>10</v>
      </c>
      <c r="L62" s="17">
        <v>3.5999999999999997E-2</v>
      </c>
      <c r="M62" s="17">
        <v>27</v>
      </c>
      <c r="N62" s="17">
        <v>26.97</v>
      </c>
      <c r="O62" s="17">
        <v>20360.8</v>
      </c>
      <c r="P62" s="17">
        <v>854.5</v>
      </c>
      <c r="Q62" s="17">
        <v>-17.068000000000001</v>
      </c>
      <c r="R62" s="17">
        <v>23175.613000000001</v>
      </c>
      <c r="S62" s="17">
        <v>17.667999999999999</v>
      </c>
      <c r="T62" s="17">
        <v>-39.85</v>
      </c>
      <c r="U62" s="17">
        <v>-0.13500000000000001</v>
      </c>
      <c r="V62" s="17">
        <v>-4.9800000000000004</v>
      </c>
      <c r="W62" s="17">
        <v>16166.5322</v>
      </c>
      <c r="X62" s="17">
        <v>14135.8</v>
      </c>
      <c r="Y62" s="17">
        <v>32.03</v>
      </c>
      <c r="Z62" s="17">
        <v>-143.77500000000001</v>
      </c>
    </row>
    <row r="63" spans="1:26" x14ac:dyDescent="0.2">
      <c r="A63" s="27">
        <v>45497</v>
      </c>
      <c r="B63" s="17">
        <v>373.38799999999998</v>
      </c>
      <c r="C63" s="14">
        <v>0.38</v>
      </c>
      <c r="D63" s="17">
        <v>-274.01</v>
      </c>
      <c r="E63" s="17">
        <v>42.024999999999999</v>
      </c>
      <c r="F63" s="17">
        <v>-41.445</v>
      </c>
      <c r="G63" s="17">
        <v>70.39</v>
      </c>
      <c r="H63" s="17">
        <v>26</v>
      </c>
      <c r="I63" s="17">
        <v>-185.05799999999999</v>
      </c>
      <c r="J63" s="17">
        <v>1784.75</v>
      </c>
      <c r="K63" s="17">
        <v>10.1</v>
      </c>
      <c r="L63" s="17">
        <v>2.5000000000000001E-2</v>
      </c>
      <c r="M63" s="17">
        <v>26.195</v>
      </c>
      <c r="N63" s="17">
        <v>27.5</v>
      </c>
      <c r="O63" s="17">
        <v>20719</v>
      </c>
      <c r="P63" s="17">
        <v>838.9</v>
      </c>
      <c r="Q63" s="17">
        <v>-16.738</v>
      </c>
      <c r="R63" s="17">
        <v>22415.050999999999</v>
      </c>
      <c r="S63" s="17">
        <v>16.707999999999998</v>
      </c>
      <c r="T63" s="17">
        <v>-39.200000000000003</v>
      </c>
      <c r="U63" s="17">
        <v>-9.8000000000000004E-2</v>
      </c>
      <c r="V63" s="17">
        <v>-4.9029999999999996</v>
      </c>
      <c r="W63" s="17">
        <v>16166.5322</v>
      </c>
      <c r="X63" s="17">
        <v>9994</v>
      </c>
      <c r="Y63" s="17">
        <v>31.47</v>
      </c>
      <c r="Z63" s="17">
        <v>-141.435</v>
      </c>
    </row>
    <row r="64" spans="1:26" x14ac:dyDescent="0.2">
      <c r="A64" s="27">
        <v>45496</v>
      </c>
      <c r="B64" s="17">
        <v>372</v>
      </c>
      <c r="C64" s="14">
        <v>0.373</v>
      </c>
      <c r="D64" s="17">
        <v>-275.90499999999997</v>
      </c>
      <c r="E64" s="17">
        <v>42.271999999999998</v>
      </c>
      <c r="F64" s="17">
        <v>-40.92</v>
      </c>
      <c r="G64" s="17">
        <v>68.2</v>
      </c>
      <c r="H64" s="17">
        <v>26.001999999999999</v>
      </c>
      <c r="I64" s="17">
        <v>-136.25</v>
      </c>
      <c r="J64" s="17">
        <v>1759.5</v>
      </c>
      <c r="K64" s="17">
        <v>6</v>
      </c>
      <c r="L64" s="17">
        <v>2.5000000000000001E-2</v>
      </c>
      <c r="M64" s="17">
        <v>26.25</v>
      </c>
      <c r="N64" s="17">
        <v>26.555</v>
      </c>
      <c r="O64" s="17">
        <v>20457.5</v>
      </c>
      <c r="P64" s="17">
        <v>831.2</v>
      </c>
      <c r="Q64" s="17">
        <v>-15.932</v>
      </c>
      <c r="R64" s="17">
        <v>22341.5</v>
      </c>
      <c r="S64" s="17">
        <v>16.797999999999998</v>
      </c>
      <c r="T64" s="17">
        <v>-39.549999999999997</v>
      </c>
      <c r="U64" s="17">
        <v>-8.7499999999999994E-2</v>
      </c>
      <c r="V64" s="17">
        <v>-4.9729999999999999</v>
      </c>
      <c r="W64" s="17">
        <v>16166.5322</v>
      </c>
      <c r="X64" s="17">
        <v>10777</v>
      </c>
      <c r="Y64" s="17">
        <v>31.54</v>
      </c>
      <c r="Z64" s="17">
        <v>-143.845</v>
      </c>
    </row>
    <row r="65" spans="1:26" x14ac:dyDescent="0.2">
      <c r="A65" s="27">
        <v>45495</v>
      </c>
      <c r="B65" s="17">
        <v>364.17200000000003</v>
      </c>
      <c r="C65" s="14">
        <v>0.43</v>
      </c>
      <c r="D65" s="17">
        <v>-282.5</v>
      </c>
      <c r="E65" s="17">
        <v>40.47</v>
      </c>
      <c r="F65" s="17">
        <v>-39.645000000000003</v>
      </c>
      <c r="G65" s="17">
        <v>70.83</v>
      </c>
      <c r="H65" s="17">
        <v>24.803000000000001</v>
      </c>
      <c r="I65" s="17">
        <v>-163.755</v>
      </c>
      <c r="J65" s="17">
        <v>1747.75</v>
      </c>
      <c r="K65" s="17">
        <v>5.7</v>
      </c>
      <c r="L65" s="17">
        <v>2.5000000000000001E-2</v>
      </c>
      <c r="M65" s="17">
        <v>26.25</v>
      </c>
      <c r="N65" s="17">
        <v>25.193680000000001</v>
      </c>
      <c r="O65" s="17">
        <v>19030.900000000001</v>
      </c>
      <c r="P65" s="17">
        <v>853.8</v>
      </c>
      <c r="Q65" s="17">
        <v>-13.7</v>
      </c>
      <c r="R65" s="17">
        <v>22627.705000000002</v>
      </c>
      <c r="S65" s="17">
        <v>15.705</v>
      </c>
      <c r="T65" s="17">
        <v>-39.549999999999997</v>
      </c>
      <c r="U65" s="17">
        <v>-5.8000000000000003E-2</v>
      </c>
      <c r="V65" s="17">
        <v>-4.96</v>
      </c>
      <c r="W65" s="17">
        <v>16166.5322</v>
      </c>
      <c r="X65" s="17">
        <v>11701</v>
      </c>
      <c r="Y65" s="17">
        <v>31.62</v>
      </c>
      <c r="Z65" s="17">
        <v>-145.51900000000001</v>
      </c>
    </row>
    <row r="66" spans="1:26" x14ac:dyDescent="0.2">
      <c r="A66" s="27">
        <v>45492</v>
      </c>
      <c r="B66" s="17">
        <v>360.32</v>
      </c>
      <c r="C66" s="14">
        <v>0.4</v>
      </c>
      <c r="D66" s="17">
        <v>-312</v>
      </c>
      <c r="E66" s="17">
        <v>41.552</v>
      </c>
      <c r="F66" s="17">
        <v>-39.4</v>
      </c>
      <c r="G66" s="17">
        <v>70.492999999999995</v>
      </c>
      <c r="H66" s="17">
        <v>26</v>
      </c>
      <c r="I66" s="17">
        <v>-121.245</v>
      </c>
      <c r="J66" s="17">
        <v>1762.74</v>
      </c>
      <c r="K66" s="17">
        <v>5</v>
      </c>
      <c r="L66" s="17">
        <v>1.32E-2</v>
      </c>
      <c r="M66" s="17">
        <v>26.434999999999999</v>
      </c>
      <c r="N66" s="17">
        <v>26.922280000000001</v>
      </c>
      <c r="O66" s="17">
        <v>18726.3</v>
      </c>
      <c r="P66" s="17">
        <v>844.3</v>
      </c>
      <c r="Q66" s="17">
        <v>-14.5</v>
      </c>
      <c r="R66" s="17">
        <v>23688.532999999999</v>
      </c>
      <c r="S66" s="17">
        <v>15.018000000000001</v>
      </c>
      <c r="T66" s="17">
        <v>-39.53</v>
      </c>
      <c r="U66" s="17">
        <v>-7.6999999999999999E-2</v>
      </c>
      <c r="V66" s="17">
        <v>-4.8</v>
      </c>
      <c r="W66" s="17">
        <v>16166.5322</v>
      </c>
      <c r="X66" s="17">
        <v>11234</v>
      </c>
      <c r="Y66" s="17">
        <v>31.59</v>
      </c>
      <c r="Z66" s="17">
        <v>-148.1</v>
      </c>
    </row>
    <row r="67" spans="1:26" x14ac:dyDescent="0.2">
      <c r="A67" s="27">
        <v>45491</v>
      </c>
      <c r="B67" s="17">
        <v>379.91699999999997</v>
      </c>
      <c r="C67" s="14">
        <v>0.4</v>
      </c>
      <c r="D67" s="17">
        <v>-303.45499999999998</v>
      </c>
      <c r="E67" s="17">
        <v>41.052</v>
      </c>
      <c r="F67" s="17">
        <v>-39.04</v>
      </c>
      <c r="G67" s="17">
        <v>71.58</v>
      </c>
      <c r="H67" s="17">
        <v>24</v>
      </c>
      <c r="I67" s="17">
        <v>-142.62</v>
      </c>
      <c r="J67" s="17">
        <v>1771.75</v>
      </c>
      <c r="K67" s="17">
        <v>4</v>
      </c>
      <c r="L67" s="17">
        <v>1.15E-2</v>
      </c>
      <c r="M67" s="17">
        <v>27</v>
      </c>
      <c r="N67" s="17">
        <v>25.965</v>
      </c>
      <c r="O67" s="17">
        <v>18416.5</v>
      </c>
      <c r="P67" s="17">
        <v>860.6</v>
      </c>
      <c r="Q67" s="17">
        <v>-15.222</v>
      </c>
      <c r="R67" s="17">
        <v>23189.75</v>
      </c>
      <c r="S67" s="17">
        <v>15.234999999999999</v>
      </c>
      <c r="T67" s="17">
        <v>-40.049999999999997</v>
      </c>
      <c r="U67" s="17">
        <v>-9.4E-2</v>
      </c>
      <c r="V67" s="17">
        <v>-4.8949999999999996</v>
      </c>
      <c r="W67" s="17">
        <v>16166.5322</v>
      </c>
      <c r="X67" s="17">
        <v>10373</v>
      </c>
      <c r="Y67" s="17">
        <v>32.130000000000003</v>
      </c>
      <c r="Z67" s="17">
        <v>-150.11000000000001</v>
      </c>
    </row>
    <row r="68" spans="1:26" x14ac:dyDescent="0.2">
      <c r="A68" s="27">
        <v>45490</v>
      </c>
      <c r="B68" s="17">
        <v>354.65499999999997</v>
      </c>
      <c r="C68" s="14">
        <v>0.3</v>
      </c>
      <c r="D68" s="17">
        <v>-291.75</v>
      </c>
      <c r="E68" s="17">
        <v>39.645000000000003</v>
      </c>
      <c r="F68" s="17">
        <v>-39.06</v>
      </c>
      <c r="G68" s="17">
        <v>71.283000000000001</v>
      </c>
      <c r="H68" s="17">
        <v>22</v>
      </c>
      <c r="I68" s="17">
        <v>-124.49</v>
      </c>
      <c r="J68" s="17">
        <v>1716.25</v>
      </c>
      <c r="K68" s="17">
        <v>5</v>
      </c>
      <c r="L68" s="17">
        <v>1.6899999999999998E-2</v>
      </c>
      <c r="M68" s="17">
        <v>25.28</v>
      </c>
      <c r="N68" s="17">
        <v>29</v>
      </c>
      <c r="O68" s="17">
        <v>19227.5</v>
      </c>
      <c r="P68" s="17">
        <v>832.5</v>
      </c>
      <c r="Q68" s="17">
        <v>-15.345000000000001</v>
      </c>
      <c r="R68" s="17">
        <v>23211.25</v>
      </c>
      <c r="S68" s="17">
        <v>14.97</v>
      </c>
      <c r="T68" s="17">
        <v>-39.56</v>
      </c>
      <c r="U68" s="17">
        <v>-0.13059999999999999</v>
      </c>
      <c r="V68" s="17">
        <v>-4.7629999999999999</v>
      </c>
      <c r="W68" s="17">
        <v>16166.5322</v>
      </c>
      <c r="X68" s="17">
        <v>9373</v>
      </c>
      <c r="Y68" s="17">
        <v>31.89</v>
      </c>
      <c r="Z68" s="17">
        <v>-145.02000000000001</v>
      </c>
    </row>
    <row r="69" spans="1:26" x14ac:dyDescent="0.2">
      <c r="A69" s="27">
        <v>45489</v>
      </c>
      <c r="B69" s="17">
        <v>353.69</v>
      </c>
      <c r="C69" s="14">
        <v>0.3</v>
      </c>
      <c r="D69" s="17">
        <v>-273</v>
      </c>
      <c r="E69" s="17">
        <v>38.576999999999998</v>
      </c>
      <c r="F69" s="17">
        <v>-39.950000000000003</v>
      </c>
      <c r="G69" s="17">
        <v>73.25</v>
      </c>
      <c r="H69" s="17">
        <v>20.170000000000002</v>
      </c>
      <c r="I69" s="17">
        <v>-153.25</v>
      </c>
      <c r="J69" s="17">
        <v>1704.75</v>
      </c>
      <c r="K69" s="17">
        <v>3</v>
      </c>
      <c r="L69" s="17">
        <v>2.4E-2</v>
      </c>
      <c r="M69" s="17">
        <v>25</v>
      </c>
      <c r="N69" s="17">
        <v>28.43</v>
      </c>
      <c r="O69" s="17">
        <v>19128.5</v>
      </c>
      <c r="P69" s="17">
        <v>816.2</v>
      </c>
      <c r="Q69" s="17">
        <v>-14.555</v>
      </c>
      <c r="R69" s="17">
        <v>23763.49</v>
      </c>
      <c r="S69" s="17">
        <v>14.585000000000001</v>
      </c>
      <c r="T69" s="17">
        <v>-40</v>
      </c>
      <c r="U69" s="17">
        <v>-9.5000000000000001E-2</v>
      </c>
      <c r="V69" s="17">
        <v>-4.8099999999999996</v>
      </c>
      <c r="W69" s="17">
        <v>16166.5322</v>
      </c>
      <c r="X69" s="17">
        <v>9235</v>
      </c>
      <c r="Y69" s="17">
        <v>31.533000000000001</v>
      </c>
      <c r="Z69" s="17">
        <v>-146.75899999999999</v>
      </c>
    </row>
    <row r="70" spans="1:26" x14ac:dyDescent="0.2">
      <c r="A70" s="27">
        <v>45488</v>
      </c>
      <c r="B70" s="17">
        <v>356.31</v>
      </c>
      <c r="C70" s="14">
        <v>0.28000000000000003</v>
      </c>
      <c r="D70" s="17">
        <v>-275</v>
      </c>
      <c r="E70" s="17">
        <v>37.215000000000003</v>
      </c>
      <c r="F70" s="17">
        <v>-38.6</v>
      </c>
      <c r="G70" s="17">
        <v>75.194999999999993</v>
      </c>
      <c r="H70" s="17">
        <v>24</v>
      </c>
      <c r="I70" s="17">
        <v>-122.125</v>
      </c>
      <c r="J70" s="17">
        <v>1708.5</v>
      </c>
      <c r="K70" s="17">
        <v>-6.5</v>
      </c>
      <c r="L70" s="17">
        <v>0.02</v>
      </c>
      <c r="M70" s="17">
        <v>26</v>
      </c>
      <c r="N70" s="17">
        <v>28.951699999999999</v>
      </c>
      <c r="O70" s="17">
        <v>16677.3</v>
      </c>
      <c r="P70" s="17">
        <v>838.5</v>
      </c>
      <c r="Q70" s="17">
        <v>-13.78</v>
      </c>
      <c r="R70" s="17">
        <v>22773.855</v>
      </c>
      <c r="S70" s="17">
        <v>14.247999999999999</v>
      </c>
      <c r="T70" s="17">
        <v>-39.685000000000002</v>
      </c>
      <c r="U70" s="17">
        <v>-8.9200000000000002E-2</v>
      </c>
      <c r="V70" s="17">
        <v>-4.8780000000000001</v>
      </c>
      <c r="W70" s="17">
        <v>16166.5322</v>
      </c>
      <c r="X70" s="17">
        <v>5972</v>
      </c>
      <c r="Y70" s="17">
        <v>31.59</v>
      </c>
      <c r="Z70" s="17">
        <v>-146.79</v>
      </c>
    </row>
    <row r="71" spans="1:26" x14ac:dyDescent="0.2">
      <c r="A71" s="27">
        <v>45485</v>
      </c>
      <c r="B71" s="17">
        <v>357.84500000000003</v>
      </c>
      <c r="C71" s="14">
        <v>0.4</v>
      </c>
      <c r="D71" s="17">
        <v>-322</v>
      </c>
      <c r="E71" s="17">
        <v>37.823</v>
      </c>
      <c r="F71" s="17">
        <v>-38.799999999999997</v>
      </c>
      <c r="G71" s="17">
        <v>75.959999999999994</v>
      </c>
      <c r="H71" s="17">
        <v>20.5</v>
      </c>
      <c r="I71" s="17">
        <v>-102.985</v>
      </c>
      <c r="J71" s="17">
        <v>1715.25</v>
      </c>
      <c r="K71" s="17">
        <v>-8.5</v>
      </c>
      <c r="L71" s="17">
        <v>0.01</v>
      </c>
      <c r="M71" s="17">
        <v>26.5</v>
      </c>
      <c r="N71" s="17">
        <v>27.258400000000002</v>
      </c>
      <c r="O71" s="17">
        <v>18520</v>
      </c>
      <c r="P71" s="17">
        <v>818.8</v>
      </c>
      <c r="Q71" s="17">
        <v>-14.125</v>
      </c>
      <c r="R71" s="17">
        <v>22793</v>
      </c>
      <c r="S71" s="17">
        <v>14.73</v>
      </c>
      <c r="T71" s="17">
        <v>-39.479999999999997</v>
      </c>
      <c r="U71" s="17">
        <v>-0.1113</v>
      </c>
      <c r="V71" s="17">
        <v>-4.9249999999999998</v>
      </c>
      <c r="W71" s="17">
        <v>16166.5322</v>
      </c>
      <c r="X71" s="17">
        <v>6000</v>
      </c>
      <c r="Y71" s="17">
        <v>31.59</v>
      </c>
      <c r="Z71" s="17">
        <v>-146.529</v>
      </c>
    </row>
    <row r="72" spans="1:26" x14ac:dyDescent="0.2">
      <c r="A72" s="27">
        <v>45484</v>
      </c>
      <c r="B72" s="17">
        <v>360.37</v>
      </c>
      <c r="C72" s="14">
        <v>0.4</v>
      </c>
      <c r="D72" s="17">
        <v>-334.16</v>
      </c>
      <c r="E72" s="17">
        <v>38.103000000000002</v>
      </c>
      <c r="F72" s="17">
        <v>-39.5</v>
      </c>
      <c r="G72" s="17">
        <v>78.5</v>
      </c>
      <c r="H72" s="17">
        <v>19</v>
      </c>
      <c r="I72" s="17">
        <v>-55</v>
      </c>
      <c r="J72" s="17">
        <v>1763.5</v>
      </c>
      <c r="K72" s="17">
        <v>-13</v>
      </c>
      <c r="L72" s="17">
        <v>0.01</v>
      </c>
      <c r="M72" s="17">
        <v>28</v>
      </c>
      <c r="N72" s="17">
        <v>24.65315</v>
      </c>
      <c r="O72" s="17">
        <v>18971.3</v>
      </c>
      <c r="P72" s="17">
        <v>851.5</v>
      </c>
      <c r="Q72" s="17">
        <v>-17</v>
      </c>
      <c r="R72" s="17">
        <v>22041.25</v>
      </c>
      <c r="S72" s="17">
        <v>14.163</v>
      </c>
      <c r="T72" s="17">
        <v>-39.128</v>
      </c>
      <c r="U72" s="17">
        <v>-0.12</v>
      </c>
      <c r="V72" s="17">
        <v>-4.96</v>
      </c>
      <c r="W72" s="17">
        <v>16166.5322</v>
      </c>
      <c r="X72" s="17">
        <v>8000</v>
      </c>
      <c r="Y72" s="17">
        <v>31.745000000000001</v>
      </c>
      <c r="Z72" s="17">
        <v>-149.52600000000001</v>
      </c>
    </row>
    <row r="73" spans="1:26" x14ac:dyDescent="0.2">
      <c r="A73" s="27">
        <v>45483</v>
      </c>
      <c r="B73" s="17">
        <v>358.06099999999998</v>
      </c>
      <c r="C73" s="14">
        <v>0.28000000000000003</v>
      </c>
      <c r="D73" s="17">
        <v>-294.57799999999997</v>
      </c>
      <c r="E73" s="17">
        <v>38.42</v>
      </c>
      <c r="F73" s="17">
        <v>-39.85</v>
      </c>
      <c r="G73" s="17">
        <v>78.06</v>
      </c>
      <c r="H73" s="17">
        <v>20.440000000000001</v>
      </c>
      <c r="I73" s="17">
        <v>-81.239999999999995</v>
      </c>
      <c r="J73" s="17">
        <v>1727.5</v>
      </c>
      <c r="K73" s="17">
        <v>-13</v>
      </c>
      <c r="L73" s="17">
        <v>0.03</v>
      </c>
      <c r="M73" s="17">
        <v>27.5</v>
      </c>
      <c r="N73" s="17">
        <v>24.314419999999998</v>
      </c>
      <c r="O73" s="17">
        <v>19477.5</v>
      </c>
      <c r="P73" s="17">
        <v>835.9</v>
      </c>
      <c r="Q73" s="17">
        <v>-14.823</v>
      </c>
      <c r="R73" s="17">
        <v>21958.449000000001</v>
      </c>
      <c r="S73" s="17">
        <v>15.36</v>
      </c>
      <c r="T73" s="17">
        <v>-38.65</v>
      </c>
      <c r="U73" s="17">
        <v>-7.2999999999999995E-2</v>
      </c>
      <c r="V73" s="17">
        <v>-4.625</v>
      </c>
      <c r="W73" s="17">
        <v>16166.5322</v>
      </c>
      <c r="X73" s="17">
        <v>8770</v>
      </c>
      <c r="Y73" s="17">
        <v>31.17</v>
      </c>
      <c r="Z73" s="17">
        <v>-150.03</v>
      </c>
    </row>
    <row r="74" spans="1:26" x14ac:dyDescent="0.2">
      <c r="A74" s="27">
        <v>45482</v>
      </c>
      <c r="B74" s="17">
        <v>356.22</v>
      </c>
      <c r="C74" s="14">
        <v>0.23</v>
      </c>
      <c r="D74" s="17">
        <v>-284.25</v>
      </c>
      <c r="E74" s="17">
        <v>39.493000000000002</v>
      </c>
      <c r="F74" s="17">
        <v>-34.25</v>
      </c>
      <c r="G74" s="17">
        <v>77.584000000000003</v>
      </c>
      <c r="H74" s="17">
        <v>20.253</v>
      </c>
      <c r="I74" s="17">
        <v>-94.75</v>
      </c>
      <c r="J74" s="17">
        <v>1742</v>
      </c>
      <c r="K74" s="17">
        <v>-13</v>
      </c>
      <c r="L74" s="17">
        <v>0.03</v>
      </c>
      <c r="M74" s="17">
        <v>27.5</v>
      </c>
      <c r="N74" s="17">
        <v>26</v>
      </c>
      <c r="O74" s="17">
        <v>21020.3</v>
      </c>
      <c r="P74" s="17">
        <v>859</v>
      </c>
      <c r="Q74" s="17">
        <v>-14</v>
      </c>
      <c r="R74" s="17">
        <v>22093.5</v>
      </c>
      <c r="S74" s="17">
        <v>15.89</v>
      </c>
      <c r="T74" s="17">
        <v>-38.590000000000003</v>
      </c>
      <c r="U74" s="17">
        <v>-6.9800000000000001E-2</v>
      </c>
      <c r="V74" s="17">
        <v>-4.63</v>
      </c>
      <c r="W74" s="17">
        <v>16166.5322</v>
      </c>
      <c r="X74" s="17">
        <v>8714</v>
      </c>
      <c r="Y74" s="17">
        <v>31.19</v>
      </c>
      <c r="Z74" s="17">
        <v>-149.51599999999999</v>
      </c>
    </row>
    <row r="75" spans="1:26" x14ac:dyDescent="0.2">
      <c r="A75" s="27">
        <v>45481</v>
      </c>
      <c r="B75" s="17">
        <v>355.93</v>
      </c>
      <c r="C75" s="14">
        <v>0.26</v>
      </c>
      <c r="D75" s="17">
        <v>-293</v>
      </c>
      <c r="E75" s="17">
        <v>38.902999999999999</v>
      </c>
      <c r="F75" s="17">
        <v>-33.35</v>
      </c>
      <c r="G75" s="17">
        <v>78.92</v>
      </c>
      <c r="H75" s="17">
        <v>21.69</v>
      </c>
      <c r="I75" s="17">
        <v>-19.920000000000002</v>
      </c>
      <c r="J75" s="17">
        <v>1757.25</v>
      </c>
      <c r="K75" s="17">
        <v>-13</v>
      </c>
      <c r="L75" s="17">
        <v>0.02</v>
      </c>
      <c r="M75" s="17">
        <v>27.315000000000001</v>
      </c>
      <c r="N75" s="17">
        <v>26.463100000000001</v>
      </c>
      <c r="O75" s="17">
        <v>21899.5</v>
      </c>
      <c r="P75" s="17">
        <v>853.7</v>
      </c>
      <c r="Q75" s="17">
        <v>-13.967000000000001</v>
      </c>
      <c r="R75" s="17">
        <v>21901.550999999999</v>
      </c>
      <c r="S75" s="17">
        <v>15.595000000000001</v>
      </c>
      <c r="T75" s="17">
        <v>-38.65</v>
      </c>
      <c r="U75" s="17">
        <v>-6.3E-2</v>
      </c>
      <c r="V75" s="17">
        <v>-4.6349999999999998</v>
      </c>
      <c r="W75" s="17">
        <v>16166.5322</v>
      </c>
      <c r="X75" s="17">
        <v>8672</v>
      </c>
      <c r="Y75" s="17">
        <v>31.21</v>
      </c>
      <c r="Z75" s="17">
        <v>-149.13200000000001</v>
      </c>
    </row>
    <row r="76" spans="1:26" x14ac:dyDescent="0.2">
      <c r="A76" s="27">
        <v>45478</v>
      </c>
      <c r="B76" s="17">
        <v>352.63</v>
      </c>
      <c r="C76" s="14">
        <v>0.25</v>
      </c>
      <c r="D76" s="17">
        <v>-318.63</v>
      </c>
      <c r="E76" s="17">
        <v>39.56</v>
      </c>
      <c r="F76" s="17">
        <v>-32.865000000000002</v>
      </c>
      <c r="G76" s="17">
        <v>78.894999999999996</v>
      </c>
      <c r="H76" s="17">
        <v>22.042999999999999</v>
      </c>
      <c r="I76" s="17">
        <v>-76.995000000000005</v>
      </c>
      <c r="J76" s="17">
        <v>1764.5</v>
      </c>
      <c r="K76" s="17">
        <v>-5</v>
      </c>
      <c r="L76" s="17">
        <v>0.03</v>
      </c>
      <c r="M76" s="17">
        <v>28</v>
      </c>
      <c r="N76" s="17">
        <v>26.93685</v>
      </c>
      <c r="O76" s="17">
        <v>22350</v>
      </c>
      <c r="P76" s="17">
        <v>847</v>
      </c>
      <c r="Q76" s="17">
        <v>-14</v>
      </c>
      <c r="R76" s="17">
        <v>22025.75</v>
      </c>
      <c r="S76" s="17">
        <v>15.545</v>
      </c>
      <c r="T76" s="17">
        <v>-38.340000000000003</v>
      </c>
      <c r="U76" s="17">
        <v>-2.35E-2</v>
      </c>
      <c r="V76" s="17">
        <v>-4.7</v>
      </c>
      <c r="W76" s="17">
        <v>16166.5322</v>
      </c>
      <c r="X76" s="17">
        <v>9043.2999999999993</v>
      </c>
      <c r="Y76" s="17">
        <v>31.355</v>
      </c>
      <c r="Z76" s="17">
        <v>-149.215</v>
      </c>
    </row>
    <row r="77" spans="1:26" x14ac:dyDescent="0.2">
      <c r="A77" s="27">
        <v>45477</v>
      </c>
      <c r="B77" s="17">
        <v>360.26600000000002</v>
      </c>
      <c r="C77" s="14">
        <v>0.24</v>
      </c>
      <c r="D77" s="17">
        <v>-298.75</v>
      </c>
      <c r="E77" s="17">
        <v>40.338000000000001</v>
      </c>
      <c r="F77" s="17">
        <v>-33.03</v>
      </c>
      <c r="G77" s="17">
        <v>80.375</v>
      </c>
      <c r="H77" s="17">
        <v>21.5</v>
      </c>
      <c r="I77" s="17">
        <v>-92.495000000000005</v>
      </c>
      <c r="J77" s="17">
        <v>1790.547</v>
      </c>
      <c r="K77" s="17">
        <v>-5</v>
      </c>
      <c r="L77" s="17">
        <v>0.03</v>
      </c>
      <c r="M77" s="17">
        <v>28.5</v>
      </c>
      <c r="N77" s="17">
        <v>34.46</v>
      </c>
      <c r="O77" s="17">
        <v>20256</v>
      </c>
      <c r="P77" s="17">
        <v>857.9</v>
      </c>
      <c r="Q77" s="17">
        <v>-12.5</v>
      </c>
      <c r="R77" s="17">
        <v>21231.16</v>
      </c>
      <c r="S77" s="17">
        <v>16.045000000000002</v>
      </c>
      <c r="T77" s="17">
        <v>-39.1</v>
      </c>
      <c r="U77" s="17">
        <v>-2E-3</v>
      </c>
      <c r="V77" s="17">
        <v>-4.7249999999999996</v>
      </c>
      <c r="W77" s="17">
        <v>16166.5322</v>
      </c>
      <c r="X77" s="17">
        <v>10599.8</v>
      </c>
      <c r="Y77" s="17">
        <v>31.74</v>
      </c>
      <c r="Z77" s="17">
        <v>-151.98500000000001</v>
      </c>
    </row>
    <row r="78" spans="1:26" x14ac:dyDescent="0.2">
      <c r="A78" s="27">
        <v>45476</v>
      </c>
      <c r="B78" s="17">
        <v>383.31</v>
      </c>
      <c r="C78" s="14">
        <v>0.19</v>
      </c>
      <c r="D78" s="17">
        <v>-274.5</v>
      </c>
      <c r="E78" s="17">
        <v>40.844999999999999</v>
      </c>
      <c r="F78" s="17">
        <v>-32.35</v>
      </c>
      <c r="G78" s="17">
        <v>80.319999999999993</v>
      </c>
      <c r="H78" s="17">
        <v>22.49</v>
      </c>
      <c r="I78" s="17">
        <v>-77.5</v>
      </c>
      <c r="J78" s="17">
        <v>1802.748</v>
      </c>
      <c r="K78" s="17">
        <v>-5</v>
      </c>
      <c r="L78" s="17">
        <v>0.05</v>
      </c>
      <c r="M78" s="17">
        <v>27.5</v>
      </c>
      <c r="N78" s="17">
        <v>34.012749999999997</v>
      </c>
      <c r="O78" s="17">
        <v>20214</v>
      </c>
      <c r="P78" s="17">
        <v>846.8</v>
      </c>
      <c r="Q78" s="17">
        <v>-12.2</v>
      </c>
      <c r="R78" s="17">
        <v>20824.75</v>
      </c>
      <c r="S78" s="17">
        <v>16.170000000000002</v>
      </c>
      <c r="T78" s="17">
        <v>-38.65</v>
      </c>
      <c r="U78" s="17">
        <v>5.4999999999999997E-3</v>
      </c>
      <c r="V78" s="17">
        <v>-4.7430000000000003</v>
      </c>
      <c r="W78" s="17">
        <v>16166.5322</v>
      </c>
      <c r="X78" s="17">
        <v>8500</v>
      </c>
      <c r="Y78" s="17">
        <v>31.187999999999999</v>
      </c>
      <c r="Z78" s="17">
        <v>-150.155</v>
      </c>
    </row>
    <row r="79" spans="1:26" x14ac:dyDescent="0.2">
      <c r="A79" s="27">
        <v>45475</v>
      </c>
      <c r="B79" s="17">
        <v>371.55500000000001</v>
      </c>
      <c r="C79" s="14">
        <v>0.25</v>
      </c>
      <c r="D79" s="17">
        <v>-297.95499999999998</v>
      </c>
      <c r="E79" s="17">
        <v>40.155000000000001</v>
      </c>
      <c r="F79" s="17">
        <v>-32.049999999999997</v>
      </c>
      <c r="G79" s="17">
        <v>80.31</v>
      </c>
      <c r="H79" s="17">
        <v>21.747</v>
      </c>
      <c r="I79" s="17">
        <v>-130</v>
      </c>
      <c r="J79" s="17">
        <v>1761</v>
      </c>
      <c r="K79" s="17">
        <v>-4.9000000000000004</v>
      </c>
      <c r="L79" s="17">
        <v>0.05</v>
      </c>
      <c r="M79" s="17">
        <v>27.5</v>
      </c>
      <c r="N79" s="17">
        <v>34.039949999999997</v>
      </c>
      <c r="O79" s="17">
        <v>19822.3</v>
      </c>
      <c r="P79" s="17">
        <v>850.2</v>
      </c>
      <c r="Q79" s="17">
        <v>-11.5</v>
      </c>
      <c r="R79" s="17">
        <v>21683</v>
      </c>
      <c r="S79" s="17">
        <v>15.555</v>
      </c>
      <c r="T79" s="17">
        <v>-39.25</v>
      </c>
      <c r="U79" s="17">
        <v>-4.4999999999999998E-2</v>
      </c>
      <c r="V79" s="17">
        <v>-4.758</v>
      </c>
      <c r="W79" s="17">
        <v>16166.5322</v>
      </c>
      <c r="X79" s="17">
        <v>11171.3</v>
      </c>
      <c r="Y79" s="17">
        <v>31.164999999999999</v>
      </c>
      <c r="Z79" s="17">
        <v>-149.93</v>
      </c>
    </row>
    <row r="80" spans="1:26" x14ac:dyDescent="0.2">
      <c r="A80" s="27">
        <v>45474</v>
      </c>
      <c r="B80" s="17">
        <v>364.82499999999999</v>
      </c>
      <c r="C80" s="14">
        <v>0.25</v>
      </c>
      <c r="D80" s="17">
        <v>-315</v>
      </c>
      <c r="E80" s="17">
        <v>40.21</v>
      </c>
      <c r="F80" s="17">
        <v>-31.164999999999999</v>
      </c>
      <c r="G80" s="17">
        <v>82.74</v>
      </c>
      <c r="H80" s="17">
        <v>21</v>
      </c>
      <c r="I80" s="17">
        <v>-100.25</v>
      </c>
      <c r="J80" s="17">
        <v>1756.5</v>
      </c>
      <c r="K80" s="17">
        <v>-2</v>
      </c>
      <c r="L80" s="17">
        <v>3.15E-2</v>
      </c>
      <c r="M80" s="17">
        <v>27.5</v>
      </c>
      <c r="N80" s="17">
        <v>33.5</v>
      </c>
      <c r="O80" s="17">
        <v>19360</v>
      </c>
      <c r="P80" s="17">
        <v>835.5</v>
      </c>
      <c r="Q80" s="17">
        <v>-11</v>
      </c>
      <c r="R80" s="17">
        <v>22230.675999999999</v>
      </c>
      <c r="S80" s="17">
        <v>15.308</v>
      </c>
      <c r="T80" s="17">
        <v>-39.505000000000003</v>
      </c>
      <c r="U80" s="17">
        <v>-6.0100000000000001E-2</v>
      </c>
      <c r="V80" s="17">
        <v>-4.6379999999999999</v>
      </c>
      <c r="W80" s="17">
        <v>16166.5322</v>
      </c>
      <c r="X80" s="17">
        <v>12747.5</v>
      </c>
      <c r="Y80" s="17">
        <v>31.225000000000001</v>
      </c>
      <c r="Z80" s="17">
        <v>-150.26</v>
      </c>
    </row>
    <row r="81" spans="1:26" x14ac:dyDescent="0.2">
      <c r="A81" s="27">
        <v>45471</v>
      </c>
      <c r="B81" s="17">
        <v>375.03500000000003</v>
      </c>
      <c r="C81" s="14">
        <v>0.36</v>
      </c>
      <c r="D81" s="17">
        <v>-331</v>
      </c>
      <c r="E81" s="17">
        <v>40.295000000000002</v>
      </c>
      <c r="F81" s="17">
        <v>-31.25</v>
      </c>
      <c r="G81" s="17">
        <v>83.05</v>
      </c>
      <c r="H81" s="17">
        <v>16.097999999999999</v>
      </c>
      <c r="I81" s="17">
        <v>-86.245000000000005</v>
      </c>
      <c r="J81" s="17">
        <v>1783</v>
      </c>
      <c r="K81" s="17">
        <v>0</v>
      </c>
      <c r="L81" s="17">
        <v>0.04</v>
      </c>
      <c r="M81" s="17">
        <v>28</v>
      </c>
      <c r="N81" s="17">
        <v>32.955150000000003</v>
      </c>
      <c r="O81" s="17">
        <v>20633.8</v>
      </c>
      <c r="P81" s="17">
        <v>856.9</v>
      </c>
      <c r="Q81" s="17">
        <v>-12.664999999999999</v>
      </c>
      <c r="R81" s="17">
        <v>22493.75</v>
      </c>
      <c r="S81" s="17">
        <v>14.962999999999999</v>
      </c>
      <c r="T81" s="17">
        <v>-40.04</v>
      </c>
      <c r="U81" s="17">
        <v>-6.4600000000000005E-2</v>
      </c>
      <c r="V81" s="17">
        <v>-4.7530000000000001</v>
      </c>
      <c r="W81" s="17">
        <v>16166.5322</v>
      </c>
      <c r="X81" s="17">
        <v>13438.8</v>
      </c>
      <c r="Y81" s="17">
        <v>32.06</v>
      </c>
      <c r="Z81" s="17">
        <v>-152.6</v>
      </c>
    </row>
    <row r="82" spans="1:26" x14ac:dyDescent="0.2">
      <c r="A82" s="27">
        <v>45470</v>
      </c>
      <c r="B82" s="17">
        <v>367.81299999999999</v>
      </c>
      <c r="C82" s="14">
        <v>0.48</v>
      </c>
      <c r="D82" s="17">
        <v>-323</v>
      </c>
      <c r="E82" s="17">
        <v>40.826999999999998</v>
      </c>
      <c r="F82" s="17">
        <v>-30.4</v>
      </c>
      <c r="G82" s="17">
        <v>85.864999999999995</v>
      </c>
      <c r="H82" s="17">
        <v>27.757999999999999</v>
      </c>
      <c r="I82" s="17">
        <v>-104.87</v>
      </c>
      <c r="J82" s="17">
        <v>1828.75</v>
      </c>
      <c r="K82" s="17">
        <v>0</v>
      </c>
      <c r="L82" s="17">
        <v>0.05</v>
      </c>
      <c r="M82" s="17">
        <v>27.995000000000001</v>
      </c>
      <c r="N82" s="17">
        <v>30.304649999999999</v>
      </c>
      <c r="O82" s="17">
        <v>19789.8</v>
      </c>
      <c r="P82" s="17">
        <v>891.5</v>
      </c>
      <c r="Q82" s="17">
        <v>-13.675000000000001</v>
      </c>
      <c r="R82" s="17">
        <v>21792.25</v>
      </c>
      <c r="S82" s="17">
        <v>15.77</v>
      </c>
      <c r="T82" s="17">
        <v>-40.104999999999997</v>
      </c>
      <c r="U82" s="17">
        <v>-7.5999999999999998E-2</v>
      </c>
      <c r="V82" s="17">
        <v>-4.8520000000000003</v>
      </c>
      <c r="W82" s="17">
        <v>16166.5322</v>
      </c>
      <c r="X82" s="17">
        <v>12525.5</v>
      </c>
      <c r="Y82" s="17">
        <v>32.590000000000003</v>
      </c>
      <c r="Z82" s="17">
        <v>-154.495</v>
      </c>
    </row>
    <row r="83" spans="1:26" x14ac:dyDescent="0.2">
      <c r="A83" s="27">
        <v>45469</v>
      </c>
      <c r="B83" s="17">
        <v>337.27300000000002</v>
      </c>
      <c r="C83" s="14">
        <v>0.52500000000000002</v>
      </c>
      <c r="D83" s="17">
        <v>-338.25</v>
      </c>
      <c r="E83" s="17">
        <v>41.893000000000001</v>
      </c>
      <c r="F83" s="17">
        <v>-25.95</v>
      </c>
      <c r="G83" s="17">
        <v>84.81</v>
      </c>
      <c r="H83" s="17">
        <v>30.936</v>
      </c>
      <c r="I83" s="17">
        <v>-80.504999999999995</v>
      </c>
      <c r="J83" s="17">
        <v>1806.25</v>
      </c>
      <c r="K83" s="17">
        <v>0</v>
      </c>
      <c r="L83" s="17">
        <v>0.05</v>
      </c>
      <c r="M83" s="17">
        <v>27.2</v>
      </c>
      <c r="N83" s="17">
        <v>29.704999999999998</v>
      </c>
      <c r="O83" s="17">
        <v>17620.8</v>
      </c>
      <c r="P83" s="17">
        <v>878.7</v>
      </c>
      <c r="Q83" s="17">
        <v>-10.9</v>
      </c>
      <c r="R83" s="17">
        <v>21107.004000000001</v>
      </c>
      <c r="S83" s="17">
        <v>15.848000000000001</v>
      </c>
      <c r="T83" s="17">
        <v>-39.229999999999997</v>
      </c>
      <c r="U83" s="17">
        <v>-2.5999999999999999E-2</v>
      </c>
      <c r="V83" s="17">
        <v>-4.8179999999999996</v>
      </c>
      <c r="W83" s="17">
        <v>16166.5322</v>
      </c>
      <c r="X83" s="17">
        <v>12844.8</v>
      </c>
      <c r="Y83" s="17">
        <v>31.725000000000001</v>
      </c>
      <c r="Z83" s="17">
        <v>-152.53</v>
      </c>
    </row>
    <row r="84" spans="1:26" x14ac:dyDescent="0.2">
      <c r="A84" s="27">
        <v>45468</v>
      </c>
      <c r="B84" s="17">
        <v>328.55599999999998</v>
      </c>
      <c r="C84" s="14">
        <v>0.55000000000000004</v>
      </c>
      <c r="D84" s="17">
        <v>-323.5</v>
      </c>
      <c r="E84" s="17">
        <v>40.463000000000001</v>
      </c>
      <c r="F84" s="17">
        <v>-23.95</v>
      </c>
      <c r="G84" s="17">
        <v>82.552000000000007</v>
      </c>
      <c r="H84" s="17">
        <v>30.71</v>
      </c>
      <c r="I84" s="17">
        <v>-123</v>
      </c>
      <c r="J84" s="17">
        <v>1743.75</v>
      </c>
      <c r="K84" s="17">
        <v>0</v>
      </c>
      <c r="L84" s="17">
        <v>0.05</v>
      </c>
      <c r="M84" s="17">
        <v>26.105</v>
      </c>
      <c r="N84" s="17">
        <v>25.88</v>
      </c>
      <c r="O84" s="17">
        <v>19000</v>
      </c>
      <c r="P84" s="17">
        <v>838.8</v>
      </c>
      <c r="Q84" s="17">
        <v>-11.25</v>
      </c>
      <c r="R84" s="17">
        <v>23035.25</v>
      </c>
      <c r="S84" s="17">
        <v>15.558</v>
      </c>
      <c r="T84" s="17">
        <v>-37.395000000000003</v>
      </c>
      <c r="U84" s="17">
        <v>-8.8999999999999996E-2</v>
      </c>
      <c r="V84" s="17">
        <v>-4.6150000000000002</v>
      </c>
      <c r="W84" s="17">
        <v>16166.5322</v>
      </c>
      <c r="X84" s="17">
        <v>13317.8</v>
      </c>
      <c r="Y84" s="17">
        <v>30.98</v>
      </c>
      <c r="Z84" s="17">
        <v>-147.4</v>
      </c>
    </row>
    <row r="85" spans="1:26" x14ac:dyDescent="0.2">
      <c r="A85" s="27">
        <v>45467</v>
      </c>
      <c r="B85" s="17">
        <v>325.54700000000003</v>
      </c>
      <c r="C85" s="14">
        <v>0.6</v>
      </c>
      <c r="D85" s="17">
        <v>-338.99</v>
      </c>
      <c r="E85" s="17">
        <v>40.283000000000001</v>
      </c>
      <c r="F85" s="17">
        <v>-24.05</v>
      </c>
      <c r="G85" s="17">
        <v>81.61</v>
      </c>
      <c r="H85" s="17">
        <v>27.908000000000001</v>
      </c>
      <c r="I85" s="17">
        <v>-116.25</v>
      </c>
      <c r="J85" s="17">
        <v>1766.75</v>
      </c>
      <c r="K85" s="17">
        <v>0.5</v>
      </c>
      <c r="L85" s="17">
        <v>4.4999999999999998E-2</v>
      </c>
      <c r="M85" s="17">
        <v>26.024999999999999</v>
      </c>
      <c r="N85" s="17">
        <v>23.945</v>
      </c>
      <c r="O85" s="17">
        <v>21328.799999999999</v>
      </c>
      <c r="P85" s="17">
        <v>832.2</v>
      </c>
      <c r="Q85" s="17">
        <v>-13.205</v>
      </c>
      <c r="R85" s="17">
        <v>22234</v>
      </c>
      <c r="S85" s="17">
        <v>14.92</v>
      </c>
      <c r="T85" s="17">
        <v>-37.75</v>
      </c>
      <c r="U85" s="17">
        <v>-9.2499999999999999E-2</v>
      </c>
      <c r="V85" s="17">
        <v>-4.625</v>
      </c>
      <c r="W85" s="17">
        <v>16166.5322</v>
      </c>
      <c r="X85" s="17">
        <v>10500</v>
      </c>
      <c r="Y85" s="17">
        <v>31.21</v>
      </c>
      <c r="Z85" s="17">
        <v>-147.29499999999999</v>
      </c>
    </row>
    <row r="86" spans="1:26" x14ac:dyDescent="0.2">
      <c r="A86" s="27">
        <v>45464</v>
      </c>
      <c r="B86" s="17">
        <v>334.18</v>
      </c>
      <c r="C86" s="14">
        <v>0.67300000000000004</v>
      </c>
      <c r="D86" s="17">
        <v>-353.51</v>
      </c>
      <c r="E86" s="17">
        <v>43.103000000000002</v>
      </c>
      <c r="F86" s="17">
        <v>-23.05</v>
      </c>
      <c r="G86" s="17">
        <v>84.227999999999994</v>
      </c>
      <c r="H86" s="17">
        <v>32.545000000000002</v>
      </c>
      <c r="I86" s="17">
        <v>-131.505</v>
      </c>
      <c r="J86" s="17">
        <v>1828.5</v>
      </c>
      <c r="K86" s="17">
        <v>0</v>
      </c>
      <c r="L86" s="17">
        <v>0.06</v>
      </c>
      <c r="M86" s="17">
        <v>26.5</v>
      </c>
      <c r="N86" s="17">
        <v>24.071950000000001</v>
      </c>
      <c r="O86" s="17">
        <v>23100.6</v>
      </c>
      <c r="P86" s="17">
        <v>819.5</v>
      </c>
      <c r="Q86" s="17">
        <v>-11.75</v>
      </c>
      <c r="R86" s="17">
        <v>22219.75</v>
      </c>
      <c r="S86" s="17">
        <v>17.094999999999999</v>
      </c>
      <c r="T86" s="17">
        <v>-37.725000000000001</v>
      </c>
      <c r="U86" s="17">
        <v>-8.77E-2</v>
      </c>
      <c r="V86" s="17">
        <v>-4.75</v>
      </c>
      <c r="W86" s="17">
        <v>16166.5322</v>
      </c>
      <c r="X86" s="17">
        <v>18997.8</v>
      </c>
      <c r="Y86" s="17">
        <v>31.635000000000002</v>
      </c>
      <c r="Z86" s="17">
        <v>-149.655</v>
      </c>
    </row>
    <row r="87" spans="1:26" x14ac:dyDescent="0.2">
      <c r="A87" s="27">
        <v>45463</v>
      </c>
      <c r="B87" s="17">
        <v>338.96499999999997</v>
      </c>
      <c r="C87" s="14">
        <v>0.6</v>
      </c>
      <c r="D87" s="17">
        <v>-349.13</v>
      </c>
      <c r="E87" s="17">
        <v>42.56</v>
      </c>
      <c r="F87" s="17">
        <v>-22.65</v>
      </c>
      <c r="G87" s="17">
        <v>86.528000000000006</v>
      </c>
      <c r="H87" s="17">
        <v>26</v>
      </c>
      <c r="I87" s="17">
        <v>-110.75</v>
      </c>
      <c r="J87" s="17">
        <v>1895</v>
      </c>
      <c r="K87" s="17">
        <v>0.1</v>
      </c>
      <c r="L87" s="17">
        <v>0.04</v>
      </c>
      <c r="M87" s="17">
        <v>27</v>
      </c>
      <c r="N87" s="17">
        <v>24.1675</v>
      </c>
      <c r="O87" s="17">
        <v>24873.5</v>
      </c>
      <c r="P87" s="17">
        <v>836.1</v>
      </c>
      <c r="Q87" s="17">
        <v>-12.994999999999999</v>
      </c>
      <c r="R87" s="17">
        <v>21844.75</v>
      </c>
      <c r="S87" s="17">
        <v>15.988</v>
      </c>
      <c r="T87" s="17">
        <v>-38.094999999999999</v>
      </c>
      <c r="U87" s="17">
        <v>-8.2500000000000004E-2</v>
      </c>
      <c r="V87" s="17">
        <v>-4.8</v>
      </c>
      <c r="W87" s="17">
        <v>16166.5322</v>
      </c>
      <c r="X87" s="17">
        <v>18217.8</v>
      </c>
      <c r="Y87" s="17">
        <v>31.992999999999999</v>
      </c>
      <c r="Z87" s="17">
        <v>-151.18</v>
      </c>
    </row>
    <row r="88" spans="1:26" x14ac:dyDescent="0.2">
      <c r="A88" s="27">
        <v>45462</v>
      </c>
      <c r="B88" s="17">
        <v>326.90499999999997</v>
      </c>
      <c r="C88" s="14">
        <v>0.64</v>
      </c>
      <c r="D88" s="17">
        <v>-346.08</v>
      </c>
      <c r="E88" s="17">
        <v>39.993000000000002</v>
      </c>
      <c r="F88" s="17">
        <v>-22.8</v>
      </c>
      <c r="G88" s="17">
        <v>82.57</v>
      </c>
      <c r="H88" s="17">
        <v>25.273</v>
      </c>
      <c r="I88" s="17">
        <v>-112.75</v>
      </c>
      <c r="J88" s="17">
        <v>1849.25</v>
      </c>
      <c r="K88" s="17">
        <v>3</v>
      </c>
      <c r="L88" s="17">
        <v>0.02</v>
      </c>
      <c r="M88" s="17">
        <v>26</v>
      </c>
      <c r="N88" s="17">
        <v>25.385000000000002</v>
      </c>
      <c r="O88" s="17">
        <v>22106</v>
      </c>
      <c r="P88" s="17">
        <v>812.2</v>
      </c>
      <c r="Q88" s="17">
        <v>-14.08</v>
      </c>
      <c r="R88" s="17">
        <v>21124.971000000001</v>
      </c>
      <c r="S88" s="17">
        <v>14.385</v>
      </c>
      <c r="T88" s="17">
        <v>-37.119999999999997</v>
      </c>
      <c r="U88" s="17">
        <v>-0.115</v>
      </c>
      <c r="V88" s="17">
        <v>-4.585</v>
      </c>
      <c r="W88" s="17">
        <v>16166.5322</v>
      </c>
      <c r="X88" s="17">
        <v>15553.5</v>
      </c>
      <c r="Y88" s="17">
        <v>31.05</v>
      </c>
      <c r="Z88" s="17">
        <v>-145.9</v>
      </c>
    </row>
    <row r="89" spans="1:26" x14ac:dyDescent="0.2">
      <c r="A89" s="27">
        <v>45461</v>
      </c>
      <c r="B89" s="17">
        <v>325.255</v>
      </c>
      <c r="C89" s="14">
        <v>0.57999999999999996</v>
      </c>
      <c r="D89" s="17">
        <v>-339.48200000000003</v>
      </c>
      <c r="E89" s="17">
        <v>40.155000000000001</v>
      </c>
      <c r="F89" s="17">
        <v>-20.45</v>
      </c>
      <c r="G89" s="17">
        <v>81.99</v>
      </c>
      <c r="H89" s="17">
        <v>28.5</v>
      </c>
      <c r="I89" s="17">
        <v>-108.745</v>
      </c>
      <c r="J89" s="17">
        <v>1853</v>
      </c>
      <c r="K89" s="17">
        <v>3</v>
      </c>
      <c r="L89" s="17">
        <v>3.6499999999999998E-2</v>
      </c>
      <c r="M89" s="17">
        <v>26.5</v>
      </c>
      <c r="N89" s="17">
        <v>26.213999999999999</v>
      </c>
      <c r="O89" s="17">
        <v>20823</v>
      </c>
      <c r="P89" s="17">
        <v>823.5</v>
      </c>
      <c r="Q89" s="17">
        <v>-12.8</v>
      </c>
      <c r="R89" s="17">
        <v>21118.766</v>
      </c>
      <c r="S89" s="17">
        <v>15.542999999999999</v>
      </c>
      <c r="T89" s="17">
        <v>-37.270000000000003</v>
      </c>
      <c r="U89" s="17">
        <v>-9.5000000000000001E-2</v>
      </c>
      <c r="V89" s="17">
        <v>-4.6379999999999999</v>
      </c>
      <c r="W89" s="17">
        <v>16166.5322</v>
      </c>
      <c r="X89" s="17">
        <v>15508.3</v>
      </c>
      <c r="Y89" s="17">
        <v>30.975000000000001</v>
      </c>
      <c r="Z89" s="17">
        <v>-145.72</v>
      </c>
    </row>
    <row r="90" spans="1:26" x14ac:dyDescent="0.2">
      <c r="A90" s="27">
        <v>45460</v>
      </c>
      <c r="B90" s="17">
        <v>321.18</v>
      </c>
      <c r="C90" s="14">
        <v>0.52500000000000002</v>
      </c>
      <c r="D90" s="17">
        <v>-338</v>
      </c>
      <c r="E90" s="17">
        <v>40.68</v>
      </c>
      <c r="F90" s="17">
        <v>-19.25</v>
      </c>
      <c r="G90" s="17">
        <v>82.05</v>
      </c>
      <c r="H90" s="17">
        <v>31.018000000000001</v>
      </c>
      <c r="I90" s="17">
        <v>-132.505</v>
      </c>
      <c r="J90" s="17">
        <v>1865</v>
      </c>
      <c r="K90" s="17">
        <v>3</v>
      </c>
      <c r="L90" s="17">
        <v>7.0000000000000007E-2</v>
      </c>
      <c r="M90" s="17">
        <v>25.78</v>
      </c>
      <c r="N90" s="17">
        <v>31.274999999999999</v>
      </c>
      <c r="O90" s="17">
        <v>21967.5</v>
      </c>
      <c r="P90" s="17">
        <v>844.4</v>
      </c>
      <c r="Q90" s="17">
        <v>-12.917</v>
      </c>
      <c r="R90" s="17">
        <v>21240.82</v>
      </c>
      <c r="S90" s="17">
        <v>15.32</v>
      </c>
      <c r="T90" s="17">
        <v>-37.549999999999997</v>
      </c>
      <c r="U90" s="17">
        <v>-0.10100000000000001</v>
      </c>
      <c r="V90" s="17">
        <v>-4.6680000000000001</v>
      </c>
      <c r="W90" s="17">
        <v>16166.5322</v>
      </c>
      <c r="X90" s="17">
        <v>15628.3</v>
      </c>
      <c r="Y90" s="17">
        <v>31.06</v>
      </c>
      <c r="Z90" s="17">
        <v>-145.85</v>
      </c>
    </row>
    <row r="91" spans="1:26" x14ac:dyDescent="0.2">
      <c r="A91" s="27">
        <v>45457</v>
      </c>
      <c r="B91" s="17">
        <v>328.41699999999997</v>
      </c>
      <c r="C91" s="14">
        <v>0.48</v>
      </c>
      <c r="D91" s="17">
        <v>-341</v>
      </c>
      <c r="E91" s="17">
        <v>43.597999999999999</v>
      </c>
      <c r="F91" s="17">
        <v>-19.149999999999999</v>
      </c>
      <c r="G91" s="17">
        <v>81.650000000000006</v>
      </c>
      <c r="H91" s="17">
        <v>40</v>
      </c>
      <c r="I91" s="17">
        <v>-112.25</v>
      </c>
      <c r="J91" s="17">
        <v>1874.75</v>
      </c>
      <c r="K91" s="17">
        <v>-6</v>
      </c>
      <c r="L91" s="17">
        <v>7.0000000000000007E-2</v>
      </c>
      <c r="M91" s="17">
        <v>26</v>
      </c>
      <c r="N91" s="17">
        <v>25.6021</v>
      </c>
      <c r="O91" s="17">
        <v>27718</v>
      </c>
      <c r="P91" s="17">
        <v>848.6</v>
      </c>
      <c r="Q91" s="17">
        <v>-13.45</v>
      </c>
      <c r="R91" s="17">
        <v>21303.25</v>
      </c>
      <c r="S91" s="17">
        <v>15.855</v>
      </c>
      <c r="T91" s="17">
        <v>-37.53</v>
      </c>
      <c r="U91" s="17">
        <v>-9.2499999999999999E-2</v>
      </c>
      <c r="V91" s="17">
        <v>-4.6749999999999998</v>
      </c>
      <c r="W91" s="17">
        <v>16166.5322</v>
      </c>
      <c r="X91" s="17">
        <v>15216.5</v>
      </c>
      <c r="Y91" s="17">
        <v>31.863</v>
      </c>
      <c r="Z91" s="17">
        <v>-148.375</v>
      </c>
    </row>
    <row r="92" spans="1:26" x14ac:dyDescent="0.2">
      <c r="A92" s="27">
        <v>45456</v>
      </c>
      <c r="B92" s="17">
        <v>334.38799999999998</v>
      </c>
      <c r="C92" s="14">
        <v>0.4</v>
      </c>
      <c r="D92" s="17">
        <v>-365.13200000000001</v>
      </c>
      <c r="E92" s="17">
        <v>43.951999999999998</v>
      </c>
      <c r="F92" s="17">
        <v>-18.95</v>
      </c>
      <c r="G92" s="17">
        <v>78.625</v>
      </c>
      <c r="H92" s="17">
        <v>19</v>
      </c>
      <c r="I92" s="17">
        <v>-116.75</v>
      </c>
      <c r="J92" s="17">
        <v>1896.75</v>
      </c>
      <c r="K92" s="17">
        <v>-10</v>
      </c>
      <c r="L92" s="17">
        <v>0.06</v>
      </c>
      <c r="M92" s="17">
        <v>26.745000000000001</v>
      </c>
      <c r="N92" s="17">
        <v>28.05</v>
      </c>
      <c r="O92" s="17">
        <v>29618.5</v>
      </c>
      <c r="P92" s="17">
        <v>879.4</v>
      </c>
      <c r="Q92" s="17">
        <v>-16.529</v>
      </c>
      <c r="R92" s="17">
        <v>21027.945</v>
      </c>
      <c r="S92" s="17">
        <v>15.808</v>
      </c>
      <c r="T92" s="17">
        <v>-38.375</v>
      </c>
      <c r="U92" s="17">
        <v>-0.11700000000000001</v>
      </c>
      <c r="V92" s="17">
        <v>-4.6440000000000001</v>
      </c>
      <c r="W92" s="17">
        <v>16166.5322</v>
      </c>
      <c r="X92" s="17">
        <v>10307.799999999999</v>
      </c>
      <c r="Y92" s="17">
        <v>31.885999999999999</v>
      </c>
      <c r="Z92" s="17">
        <v>-149.04499999999999</v>
      </c>
    </row>
    <row r="93" spans="1:26" x14ac:dyDescent="0.2">
      <c r="A93" s="27">
        <v>45455</v>
      </c>
      <c r="B93" s="17">
        <v>336.52</v>
      </c>
      <c r="C93" s="14">
        <v>0.35</v>
      </c>
      <c r="D93" s="17">
        <v>-346.61500000000001</v>
      </c>
      <c r="E93" s="17">
        <v>39.979999999999997</v>
      </c>
      <c r="F93" s="17">
        <v>-18.75</v>
      </c>
      <c r="G93" s="17">
        <v>74.78</v>
      </c>
      <c r="H93" s="17">
        <v>21</v>
      </c>
      <c r="I93" s="17">
        <v>-118.985</v>
      </c>
      <c r="J93" s="17">
        <v>1994.87</v>
      </c>
      <c r="K93" s="17">
        <v>-5</v>
      </c>
      <c r="L93" s="17">
        <v>0.11</v>
      </c>
      <c r="M93" s="17">
        <v>25.855</v>
      </c>
      <c r="N93" s="17">
        <v>30.97532</v>
      </c>
      <c r="O93" s="17">
        <v>26540</v>
      </c>
      <c r="P93" s="17">
        <v>872.3</v>
      </c>
      <c r="Q93" s="17">
        <v>-15</v>
      </c>
      <c r="R93" s="17">
        <v>20958.370999999999</v>
      </c>
      <c r="S93" s="17">
        <v>14.425000000000001</v>
      </c>
      <c r="T93" s="17">
        <v>-37.75</v>
      </c>
      <c r="U93" s="17">
        <v>-0.13100000000000001</v>
      </c>
      <c r="V93" s="17">
        <v>-4.4729999999999999</v>
      </c>
      <c r="W93" s="17">
        <v>16166.5322</v>
      </c>
      <c r="X93" s="17">
        <v>10534</v>
      </c>
      <c r="Y93" s="17">
        <v>30.914999999999999</v>
      </c>
      <c r="Z93" s="17">
        <v>-144.41300000000001</v>
      </c>
    </row>
    <row r="94" spans="1:26" x14ac:dyDescent="0.2">
      <c r="A94" s="27">
        <v>45454</v>
      </c>
      <c r="B94" s="17">
        <v>325.36</v>
      </c>
      <c r="C94" s="14">
        <v>0.48</v>
      </c>
      <c r="D94" s="17">
        <v>-336.21</v>
      </c>
      <c r="E94" s="17">
        <v>39.003</v>
      </c>
      <c r="F94" s="17">
        <v>-18.100000000000001</v>
      </c>
      <c r="G94" s="17">
        <v>74.724999999999994</v>
      </c>
      <c r="H94" s="17">
        <v>26</v>
      </c>
      <c r="I94" s="17">
        <v>-132.005</v>
      </c>
      <c r="J94" s="17">
        <v>1862.5</v>
      </c>
      <c r="K94" s="17">
        <v>-5</v>
      </c>
      <c r="L94" s="17">
        <v>0.11</v>
      </c>
      <c r="M94" s="17">
        <v>26.117999999999999</v>
      </c>
      <c r="N94" s="17">
        <v>29.934999999999999</v>
      </c>
      <c r="O94" s="17">
        <v>26597</v>
      </c>
      <c r="P94" s="17">
        <v>885.2</v>
      </c>
      <c r="Q94" s="17">
        <v>-12.407999999999999</v>
      </c>
      <c r="R94" s="17">
        <v>20870.355</v>
      </c>
      <c r="S94" s="17">
        <v>15.778</v>
      </c>
      <c r="T94" s="17">
        <v>-38.365000000000002</v>
      </c>
      <c r="U94" s="17">
        <v>-9.4500000000000001E-2</v>
      </c>
      <c r="V94" s="17">
        <v>-4.51</v>
      </c>
      <c r="W94" s="17">
        <v>16166.5322</v>
      </c>
      <c r="X94" s="17">
        <v>8522.2999999999993</v>
      </c>
      <c r="Y94" s="17">
        <v>30.74</v>
      </c>
      <c r="Z94" s="17">
        <v>-144.85</v>
      </c>
    </row>
    <row r="95" spans="1:26" x14ac:dyDescent="0.2">
      <c r="A95" s="27">
        <v>45453</v>
      </c>
      <c r="B95" s="17">
        <v>333</v>
      </c>
      <c r="C95" s="14">
        <v>0.6</v>
      </c>
      <c r="D95" s="17">
        <v>-336.5</v>
      </c>
      <c r="E95" s="17">
        <v>38.08</v>
      </c>
      <c r="F95" s="17">
        <v>-18.05</v>
      </c>
      <c r="G95" s="17">
        <v>74.454999999999998</v>
      </c>
      <c r="H95" s="17">
        <v>27</v>
      </c>
      <c r="I95" s="17">
        <v>-141.99</v>
      </c>
      <c r="J95" s="17">
        <v>1806.5</v>
      </c>
      <c r="K95" s="17">
        <v>3</v>
      </c>
      <c r="L95" s="17">
        <v>0.11</v>
      </c>
      <c r="M95" s="17">
        <v>24.95</v>
      </c>
      <c r="N95" s="17">
        <v>30.4175</v>
      </c>
      <c r="O95" s="17">
        <v>25770.3</v>
      </c>
      <c r="P95" s="17">
        <v>900.5</v>
      </c>
      <c r="Q95" s="17">
        <v>-12.58</v>
      </c>
      <c r="R95" s="17">
        <v>20978.030999999999</v>
      </c>
      <c r="S95" s="17">
        <v>15.31</v>
      </c>
      <c r="T95" s="17">
        <v>-38.674999999999997</v>
      </c>
      <c r="U95" s="17">
        <v>-7.4999999999999997E-2</v>
      </c>
      <c r="V95" s="17">
        <v>-4.5149999999999997</v>
      </c>
      <c r="W95" s="17">
        <v>16166.5322</v>
      </c>
      <c r="X95" s="17">
        <v>8520.7999999999993</v>
      </c>
      <c r="Y95" s="17">
        <v>30.670999999999999</v>
      </c>
      <c r="Z95" s="17">
        <v>-146.94499999999999</v>
      </c>
    </row>
    <row r="96" spans="1:26" x14ac:dyDescent="0.2">
      <c r="A96" s="27">
        <v>45450</v>
      </c>
      <c r="B96" s="17">
        <v>323.89999999999998</v>
      </c>
      <c r="C96" s="14">
        <v>0.65</v>
      </c>
      <c r="D96" s="17">
        <v>-344.428</v>
      </c>
      <c r="E96" s="17">
        <v>38.755000000000003</v>
      </c>
      <c r="F96" s="17">
        <v>-18.100000000000001</v>
      </c>
      <c r="G96" s="17">
        <v>75.569999999999993</v>
      </c>
      <c r="H96" s="17">
        <v>24</v>
      </c>
      <c r="I96" s="17">
        <v>-128.495</v>
      </c>
      <c r="J96" s="17">
        <v>1800.01</v>
      </c>
      <c r="K96" s="17">
        <v>0</v>
      </c>
      <c r="L96" s="17">
        <v>0.09</v>
      </c>
      <c r="M96" s="17">
        <v>25.45</v>
      </c>
      <c r="N96" s="17">
        <v>33.96</v>
      </c>
      <c r="O96" s="17">
        <v>25060</v>
      </c>
      <c r="P96" s="17">
        <v>927.2</v>
      </c>
      <c r="Q96" s="17">
        <v>-11</v>
      </c>
      <c r="R96" s="17">
        <v>20891.550999999999</v>
      </c>
      <c r="S96" s="17">
        <v>16.96</v>
      </c>
      <c r="T96" s="17">
        <v>-38.625</v>
      </c>
      <c r="U96" s="17">
        <v>-9.9000000000000005E-2</v>
      </c>
      <c r="V96" s="17">
        <v>-4.5250000000000004</v>
      </c>
      <c r="W96" s="17">
        <v>16166.5322</v>
      </c>
      <c r="X96" s="17">
        <v>8422.5</v>
      </c>
      <c r="Y96" s="17">
        <v>31.1</v>
      </c>
      <c r="Z96" s="17">
        <v>-148.84399999999999</v>
      </c>
    </row>
    <row r="97" spans="1:26" x14ac:dyDescent="0.2">
      <c r="A97" s="27">
        <v>45449</v>
      </c>
      <c r="B97" s="17">
        <v>310.3</v>
      </c>
      <c r="C97" s="14">
        <v>0.45</v>
      </c>
      <c r="D97" s="17">
        <v>-341.17</v>
      </c>
      <c r="E97" s="17">
        <v>39.204999999999998</v>
      </c>
      <c r="F97" s="17">
        <v>-18</v>
      </c>
      <c r="G97" s="17">
        <v>77.2</v>
      </c>
      <c r="H97" s="17">
        <v>22.405000000000001</v>
      </c>
      <c r="I97" s="17">
        <v>-120.745</v>
      </c>
      <c r="J97" s="17">
        <v>1783</v>
      </c>
      <c r="K97" s="17">
        <v>0</v>
      </c>
      <c r="L97" s="17">
        <v>7.8E-2</v>
      </c>
      <c r="M97" s="17">
        <v>25.5</v>
      </c>
      <c r="N97" s="17">
        <v>34.78</v>
      </c>
      <c r="O97" s="17">
        <v>21745</v>
      </c>
      <c r="P97" s="17">
        <v>943.7</v>
      </c>
      <c r="Q97" s="17">
        <v>-13.737</v>
      </c>
      <c r="R97" s="17">
        <v>20003.405999999999</v>
      </c>
      <c r="S97" s="17">
        <v>16.344999999999999</v>
      </c>
      <c r="T97" s="17">
        <v>-39.04</v>
      </c>
      <c r="U97" s="17">
        <v>-0.109</v>
      </c>
      <c r="V97" s="17">
        <v>-4.5650000000000004</v>
      </c>
      <c r="W97" s="17">
        <v>16166.5322</v>
      </c>
      <c r="X97" s="17">
        <v>9017</v>
      </c>
      <c r="Y97" s="17">
        <v>31.6</v>
      </c>
      <c r="Z97" s="17">
        <v>-149.85</v>
      </c>
    </row>
    <row r="98" spans="1:26" x14ac:dyDescent="0.2">
      <c r="A98" s="27">
        <v>45448</v>
      </c>
      <c r="B98" s="17">
        <v>303.67</v>
      </c>
      <c r="C98" s="14">
        <v>0.42</v>
      </c>
      <c r="D98" s="17">
        <v>-320.45999999999998</v>
      </c>
      <c r="E98" s="17">
        <v>37.024999999999999</v>
      </c>
      <c r="F98" s="17">
        <v>-17.55</v>
      </c>
      <c r="G98" s="17">
        <v>75.375</v>
      </c>
      <c r="H98" s="17">
        <v>25</v>
      </c>
      <c r="I98" s="17">
        <v>-130</v>
      </c>
      <c r="J98" s="17">
        <v>1688.5</v>
      </c>
      <c r="K98" s="17">
        <v>0</v>
      </c>
      <c r="L98" s="17">
        <v>0.12</v>
      </c>
      <c r="M98" s="17">
        <v>24.38</v>
      </c>
      <c r="N98" s="17">
        <v>36.322499999999998</v>
      </c>
      <c r="O98" s="17">
        <v>21827.5</v>
      </c>
      <c r="P98" s="17">
        <v>920</v>
      </c>
      <c r="Q98" s="17">
        <v>-13</v>
      </c>
      <c r="R98" s="17">
        <v>19773.125</v>
      </c>
      <c r="S98" s="17">
        <v>16.273</v>
      </c>
      <c r="T98" s="17">
        <v>-37.695</v>
      </c>
      <c r="U98" s="17">
        <v>-0.1038</v>
      </c>
      <c r="V98" s="17">
        <v>-4.5979999999999999</v>
      </c>
      <c r="W98" s="17">
        <v>16166.5322</v>
      </c>
      <c r="X98" s="17">
        <v>12250</v>
      </c>
      <c r="Y98" s="17">
        <v>30.422000000000001</v>
      </c>
      <c r="Z98" s="17">
        <v>-143.72999999999999</v>
      </c>
    </row>
    <row r="99" spans="1:26" x14ac:dyDescent="0.2">
      <c r="A99" s="27">
        <v>45447</v>
      </c>
      <c r="B99" s="17">
        <v>303.62</v>
      </c>
      <c r="C99" s="14">
        <v>0.35</v>
      </c>
      <c r="D99" s="17">
        <v>-339.745</v>
      </c>
      <c r="E99" s="17">
        <v>36.22</v>
      </c>
      <c r="F99" s="17">
        <v>-17.05</v>
      </c>
      <c r="G99" s="17">
        <v>76.105000000000004</v>
      </c>
      <c r="H99" s="17">
        <v>24</v>
      </c>
      <c r="I99" s="17">
        <v>-124.75</v>
      </c>
      <c r="J99" s="17">
        <v>1726.5</v>
      </c>
      <c r="K99" s="17">
        <v>-3.5</v>
      </c>
      <c r="L99" s="17">
        <v>8.3500000000000005E-2</v>
      </c>
      <c r="M99" s="17">
        <v>24.73</v>
      </c>
      <c r="N99" s="17">
        <v>38.33578</v>
      </c>
      <c r="O99" s="17">
        <v>21407</v>
      </c>
      <c r="P99" s="17">
        <v>911.3</v>
      </c>
      <c r="Q99" s="17">
        <v>-12.552</v>
      </c>
      <c r="R99" s="17">
        <v>20707.900000000001</v>
      </c>
      <c r="S99" s="17">
        <v>17.827999999999999</v>
      </c>
      <c r="T99" s="17">
        <v>-37.29</v>
      </c>
      <c r="U99" s="17">
        <v>-6.5000000000000002E-2</v>
      </c>
      <c r="V99" s="17">
        <v>-4.383</v>
      </c>
      <c r="W99" s="17">
        <v>16166.5322</v>
      </c>
      <c r="X99" s="17">
        <v>11970.3</v>
      </c>
      <c r="Y99" s="17">
        <v>30.446000000000002</v>
      </c>
      <c r="Z99" s="17">
        <v>-142.655</v>
      </c>
    </row>
    <row r="100" spans="1:26" x14ac:dyDescent="0.2">
      <c r="A100" s="27">
        <v>45446</v>
      </c>
      <c r="B100" s="17">
        <v>307.72000000000003</v>
      </c>
      <c r="C100" s="14">
        <v>0.4</v>
      </c>
      <c r="D100" s="17">
        <v>-359.5</v>
      </c>
      <c r="E100" s="17">
        <v>38.159999999999997</v>
      </c>
      <c r="F100" s="17">
        <v>-17</v>
      </c>
      <c r="G100" s="17">
        <v>76.415000000000006</v>
      </c>
      <c r="H100" s="17">
        <v>23</v>
      </c>
      <c r="I100" s="17">
        <v>-115.5</v>
      </c>
      <c r="J100" s="17">
        <v>1702.25</v>
      </c>
      <c r="K100" s="17">
        <v>-13</v>
      </c>
      <c r="L100" s="17">
        <v>5.7500000000000002E-2</v>
      </c>
      <c r="M100" s="17">
        <v>26</v>
      </c>
      <c r="N100" s="17">
        <v>38.344999999999999</v>
      </c>
      <c r="O100" s="17">
        <v>21622.5</v>
      </c>
      <c r="P100" s="17">
        <v>936.1</v>
      </c>
      <c r="Q100" s="17">
        <v>-10.5</v>
      </c>
      <c r="R100" s="17">
        <v>18387.195</v>
      </c>
      <c r="S100" s="17">
        <v>14.88</v>
      </c>
      <c r="T100" s="17">
        <v>-37.924999999999997</v>
      </c>
      <c r="U100" s="17">
        <v>-2.1999999999999999E-2</v>
      </c>
      <c r="V100" s="17">
        <v>-4.3579999999999997</v>
      </c>
      <c r="W100" s="17">
        <v>16166.5322</v>
      </c>
      <c r="X100" s="17">
        <v>8700</v>
      </c>
      <c r="Y100" s="17">
        <v>30.2</v>
      </c>
      <c r="Z100" s="17">
        <v>-143.35</v>
      </c>
    </row>
    <row r="101" spans="1:26" x14ac:dyDescent="0.2">
      <c r="A101" s="27">
        <v>45443</v>
      </c>
      <c r="B101" s="17">
        <v>302.48</v>
      </c>
      <c r="C101" s="14">
        <v>0.61</v>
      </c>
      <c r="D101" s="17">
        <v>-335.59</v>
      </c>
      <c r="E101" s="17">
        <v>38.659999999999997</v>
      </c>
      <c r="F101" s="17">
        <v>-17</v>
      </c>
      <c r="G101" s="17">
        <v>77.47</v>
      </c>
      <c r="H101" s="17">
        <v>29</v>
      </c>
      <c r="I101" s="17">
        <v>-122.005</v>
      </c>
      <c r="J101" s="17">
        <v>1662.25</v>
      </c>
      <c r="K101" s="17">
        <v>-16</v>
      </c>
      <c r="L101" s="17">
        <v>6.25E-2</v>
      </c>
      <c r="M101" s="17">
        <v>28.5</v>
      </c>
      <c r="N101" s="17">
        <v>36</v>
      </c>
      <c r="O101" s="17">
        <v>22759</v>
      </c>
      <c r="P101" s="17">
        <v>964.3</v>
      </c>
      <c r="Q101" s="17">
        <v>-12.042999999999999</v>
      </c>
      <c r="R101" s="17">
        <v>19378</v>
      </c>
      <c r="S101" s="17">
        <v>17.73</v>
      </c>
      <c r="T101" s="17">
        <v>-40.1</v>
      </c>
      <c r="U101" s="17">
        <v>-0.05</v>
      </c>
      <c r="V101" s="17">
        <v>-4.5250000000000004</v>
      </c>
      <c r="W101" s="17">
        <v>16166.5322</v>
      </c>
      <c r="X101" s="17">
        <v>10322.299999999999</v>
      </c>
      <c r="Y101" s="17">
        <v>30.454999999999998</v>
      </c>
      <c r="Z101" s="17">
        <v>-146.684</v>
      </c>
    </row>
    <row r="102" spans="1:26" x14ac:dyDescent="0.2">
      <c r="A102" s="27">
        <v>45442</v>
      </c>
      <c r="B102" s="17">
        <v>318.03300000000002</v>
      </c>
      <c r="C102" s="14">
        <v>0.60699999999999998</v>
      </c>
      <c r="D102" s="17">
        <v>-349.97</v>
      </c>
      <c r="E102" s="17">
        <v>39.015000000000001</v>
      </c>
      <c r="F102" s="17">
        <v>-18.149999999999999</v>
      </c>
      <c r="G102" s="17">
        <v>80.23</v>
      </c>
      <c r="H102" s="17">
        <v>25.363</v>
      </c>
      <c r="I102" s="17">
        <v>-119.995</v>
      </c>
      <c r="J102" s="17">
        <v>1698.1179999999999</v>
      </c>
      <c r="K102" s="17">
        <v>-11.5</v>
      </c>
      <c r="L102" s="17">
        <v>7.0000000000000007E-2</v>
      </c>
      <c r="M102" s="17">
        <v>29</v>
      </c>
      <c r="N102" s="17">
        <v>39.679400000000001</v>
      </c>
      <c r="O102" s="17">
        <v>23326.2</v>
      </c>
      <c r="P102" s="17">
        <v>957.3</v>
      </c>
      <c r="Q102" s="17">
        <v>-13.052</v>
      </c>
      <c r="R102" s="17">
        <v>18659.27</v>
      </c>
      <c r="S102" s="17">
        <v>16.952999999999999</v>
      </c>
      <c r="T102" s="17">
        <v>-41.134999999999998</v>
      </c>
      <c r="U102" s="17">
        <v>-0.09</v>
      </c>
      <c r="V102" s="17">
        <v>-4.6749999999999998</v>
      </c>
      <c r="W102" s="17">
        <v>16166.5322</v>
      </c>
      <c r="X102" s="17">
        <v>9307.7999999999993</v>
      </c>
      <c r="Y102" s="17">
        <v>31.033000000000001</v>
      </c>
      <c r="Z102" s="17">
        <v>-148.625</v>
      </c>
    </row>
    <row r="103" spans="1:26" x14ac:dyDescent="0.2">
      <c r="A103" s="27">
        <v>45441</v>
      </c>
      <c r="B103" s="17">
        <v>319.67700000000002</v>
      </c>
      <c r="C103" s="14">
        <v>0.56000000000000005</v>
      </c>
      <c r="D103" s="17">
        <v>-356.64299999999997</v>
      </c>
      <c r="E103" s="17">
        <v>39.185000000000002</v>
      </c>
      <c r="F103" s="17">
        <v>-17</v>
      </c>
      <c r="G103" s="17">
        <v>79</v>
      </c>
      <c r="H103" s="17">
        <v>26.09</v>
      </c>
      <c r="I103" s="17">
        <v>-131.75</v>
      </c>
      <c r="J103" s="17">
        <v>1643</v>
      </c>
      <c r="K103" s="17">
        <v>-8</v>
      </c>
      <c r="L103" s="17">
        <v>4.2500000000000003E-2</v>
      </c>
      <c r="M103" s="17">
        <v>29.5</v>
      </c>
      <c r="N103" s="17">
        <v>35.520000000000003</v>
      </c>
      <c r="O103" s="17">
        <v>27139.3</v>
      </c>
      <c r="P103" s="17">
        <v>895</v>
      </c>
      <c r="Q103" s="17">
        <v>-10.7</v>
      </c>
      <c r="R103" s="17">
        <v>17095.82</v>
      </c>
      <c r="S103" s="17">
        <v>18.818000000000001</v>
      </c>
      <c r="T103" s="17">
        <v>-39.274999999999999</v>
      </c>
      <c r="U103" s="17">
        <v>-7.0000000000000007E-2</v>
      </c>
      <c r="V103" s="17">
        <v>-4.51</v>
      </c>
      <c r="W103" s="17">
        <v>16166.5322</v>
      </c>
      <c r="X103" s="17">
        <v>6796.5</v>
      </c>
      <c r="Y103" s="17">
        <v>30.065999999999999</v>
      </c>
      <c r="Z103" s="17">
        <v>-145.36000000000001</v>
      </c>
    </row>
    <row r="104" spans="1:26" x14ac:dyDescent="0.2">
      <c r="A104" s="27">
        <v>45440</v>
      </c>
      <c r="B104" s="17">
        <v>293.04700000000003</v>
      </c>
      <c r="C104" s="14">
        <v>0.41699999999999998</v>
      </c>
      <c r="D104" s="17">
        <v>-361.33499999999998</v>
      </c>
      <c r="E104" s="17">
        <v>38.03</v>
      </c>
      <c r="F104" s="17">
        <v>-16.2</v>
      </c>
      <c r="G104" s="17">
        <v>79.5</v>
      </c>
      <c r="H104" s="17">
        <v>24</v>
      </c>
      <c r="I104" s="17">
        <v>-70</v>
      </c>
      <c r="J104" s="17">
        <v>1631.875</v>
      </c>
      <c r="K104" s="17">
        <v>-10</v>
      </c>
      <c r="L104" s="17">
        <v>0.04</v>
      </c>
      <c r="M104" s="17">
        <v>28.484999999999999</v>
      </c>
      <c r="N104" s="17">
        <v>36.489579999999997</v>
      </c>
      <c r="O104" s="17">
        <v>27730</v>
      </c>
      <c r="P104" s="17">
        <v>885.3</v>
      </c>
      <c r="Q104" s="17">
        <v>-14.747</v>
      </c>
      <c r="R104" s="17">
        <v>16227.380999999999</v>
      </c>
      <c r="S104" s="17">
        <v>17.233000000000001</v>
      </c>
      <c r="T104" s="17">
        <v>-39.090000000000003</v>
      </c>
      <c r="U104" s="17">
        <v>-0.1207</v>
      </c>
      <c r="V104" s="17">
        <v>-4.5250000000000004</v>
      </c>
      <c r="W104" s="17">
        <v>16166.5322</v>
      </c>
      <c r="X104" s="17">
        <v>15250</v>
      </c>
      <c r="Y104" s="17">
        <v>30.073</v>
      </c>
      <c r="Z104" s="17">
        <v>-144.898</v>
      </c>
    </row>
    <row r="105" spans="1:26" x14ac:dyDescent="0.2">
      <c r="A105" s="27">
        <v>45439</v>
      </c>
      <c r="B105" s="17">
        <v>294.89299999999997</v>
      </c>
      <c r="C105" s="14">
        <v>0.4</v>
      </c>
      <c r="D105" s="17">
        <v>-348</v>
      </c>
      <c r="E105" s="17">
        <v>41.01</v>
      </c>
      <c r="F105" s="17">
        <v>-15.8</v>
      </c>
      <c r="G105" s="17">
        <v>80.5</v>
      </c>
      <c r="H105" s="17">
        <v>23</v>
      </c>
      <c r="I105" s="17">
        <v>-99.99</v>
      </c>
      <c r="J105" s="17">
        <v>1615</v>
      </c>
      <c r="K105" s="17">
        <v>-5</v>
      </c>
      <c r="L105" s="17">
        <v>0.04</v>
      </c>
      <c r="M105" s="17">
        <v>27.5</v>
      </c>
      <c r="N105" s="17">
        <v>36.439100000000003</v>
      </c>
      <c r="O105" s="17">
        <v>25524.799999999999</v>
      </c>
      <c r="P105" s="17">
        <v>889.6</v>
      </c>
      <c r="Q105" s="17">
        <v>-13.991</v>
      </c>
      <c r="R105" s="17">
        <v>18350.794999999998</v>
      </c>
      <c r="S105" s="17">
        <v>17.687999999999999</v>
      </c>
      <c r="T105" s="17">
        <v>-38.755000000000003</v>
      </c>
      <c r="U105" s="17">
        <v>-0.1139</v>
      </c>
      <c r="V105" s="17">
        <v>-4.5030000000000001</v>
      </c>
      <c r="W105" s="17">
        <v>16166.5322</v>
      </c>
      <c r="X105" s="17">
        <v>7750</v>
      </c>
      <c r="Y105" s="17">
        <v>29.96</v>
      </c>
      <c r="Z105" s="17">
        <v>-144.5</v>
      </c>
    </row>
    <row r="106" spans="1:26" x14ac:dyDescent="0.2">
      <c r="A106" s="27">
        <v>45436</v>
      </c>
      <c r="B106" s="17">
        <v>283.99700000000001</v>
      </c>
      <c r="C106" s="14">
        <v>0.35</v>
      </c>
      <c r="D106" s="17">
        <v>-364.68</v>
      </c>
      <c r="E106" s="17">
        <v>40.984999999999999</v>
      </c>
      <c r="F106" s="17">
        <v>-16.25</v>
      </c>
      <c r="G106" s="17">
        <v>82.375</v>
      </c>
      <c r="H106" s="17">
        <v>24.795000000000002</v>
      </c>
      <c r="I106" s="17">
        <v>-138.745</v>
      </c>
      <c r="J106" s="17">
        <v>1625</v>
      </c>
      <c r="K106" s="17">
        <v>-5</v>
      </c>
      <c r="L106" s="17">
        <v>0.04</v>
      </c>
      <c r="M106" s="17">
        <v>29</v>
      </c>
      <c r="N106" s="17">
        <v>38.501170000000002</v>
      </c>
      <c r="O106" s="17">
        <v>25829.3</v>
      </c>
      <c r="P106" s="17">
        <v>908</v>
      </c>
      <c r="Q106" s="17">
        <v>-12.545</v>
      </c>
      <c r="R106" s="17">
        <v>18408.32</v>
      </c>
      <c r="S106" s="17">
        <v>16.905000000000001</v>
      </c>
      <c r="T106" s="17">
        <v>-39.44</v>
      </c>
      <c r="U106" s="17">
        <v>-0.10780000000000001</v>
      </c>
      <c r="V106" s="17">
        <v>-4.5250000000000004</v>
      </c>
      <c r="W106" s="17">
        <v>16166.5322</v>
      </c>
      <c r="X106" s="17">
        <v>7791.5</v>
      </c>
      <c r="Y106" s="17">
        <v>30.11</v>
      </c>
      <c r="Z106" s="17">
        <v>-146.95099999999999</v>
      </c>
    </row>
    <row r="107" spans="1:26" x14ac:dyDescent="0.2">
      <c r="A107" s="27">
        <v>45435</v>
      </c>
      <c r="B107" s="17">
        <v>289.31299999999999</v>
      </c>
      <c r="C107" s="14">
        <v>0.4</v>
      </c>
      <c r="D107" s="17">
        <v>-365.25</v>
      </c>
      <c r="E107" s="17">
        <v>40.805</v>
      </c>
      <c r="F107" s="17">
        <v>-16.05</v>
      </c>
      <c r="G107" s="17">
        <v>82.394999999999996</v>
      </c>
      <c r="H107" s="17">
        <v>24</v>
      </c>
      <c r="I107" s="17">
        <v>-94.995000000000005</v>
      </c>
      <c r="J107" s="17">
        <v>1659.25</v>
      </c>
      <c r="K107" s="17">
        <v>3</v>
      </c>
      <c r="L107" s="17">
        <v>0.04</v>
      </c>
      <c r="M107" s="17">
        <v>27.18</v>
      </c>
      <c r="N107" s="17">
        <v>38.135950000000001</v>
      </c>
      <c r="O107" s="17">
        <v>26842</v>
      </c>
      <c r="P107" s="17">
        <v>909.7</v>
      </c>
      <c r="Q107" s="17">
        <v>-11.45</v>
      </c>
      <c r="R107" s="17">
        <v>17552.724999999999</v>
      </c>
      <c r="S107" s="17">
        <v>18.739999999999998</v>
      </c>
      <c r="T107" s="17">
        <v>-39.6</v>
      </c>
      <c r="U107" s="17">
        <v>-9.1999999999999998E-2</v>
      </c>
      <c r="V107" s="17">
        <v>-4.5229999999999997</v>
      </c>
      <c r="W107" s="17">
        <v>16166.5322</v>
      </c>
      <c r="X107" s="17">
        <v>6256</v>
      </c>
      <c r="Y107" s="17">
        <v>30.024999999999999</v>
      </c>
      <c r="Z107" s="17">
        <v>-146.85499999999999</v>
      </c>
    </row>
    <row r="108" spans="1:26" x14ac:dyDescent="0.2">
      <c r="A108" s="27">
        <v>45434</v>
      </c>
      <c r="B108" s="17">
        <v>285.53800000000001</v>
      </c>
      <c r="C108" s="14">
        <v>0.48</v>
      </c>
      <c r="D108" s="17">
        <v>-337.57</v>
      </c>
      <c r="E108" s="17">
        <v>38.44</v>
      </c>
      <c r="F108" s="17">
        <v>-14.95</v>
      </c>
      <c r="G108" s="17">
        <v>81.295000000000002</v>
      </c>
      <c r="H108" s="17">
        <v>21</v>
      </c>
      <c r="I108" s="17">
        <v>-152</v>
      </c>
      <c r="J108" s="17">
        <v>1629.25</v>
      </c>
      <c r="K108" s="17">
        <v>-2</v>
      </c>
      <c r="L108" s="17">
        <v>0.06</v>
      </c>
      <c r="M108" s="17">
        <v>26.8</v>
      </c>
      <c r="N108" s="17">
        <v>39.114699999999999</v>
      </c>
      <c r="O108" s="17">
        <v>25426.5</v>
      </c>
      <c r="P108" s="17">
        <v>875.4</v>
      </c>
      <c r="Q108" s="17">
        <v>-9.8230000000000004</v>
      </c>
      <c r="R108" s="17">
        <v>18157.544999999998</v>
      </c>
      <c r="S108" s="17">
        <v>18.62</v>
      </c>
      <c r="T108" s="17">
        <v>-38.533000000000001</v>
      </c>
      <c r="U108" s="17">
        <v>-7.8E-2</v>
      </c>
      <c r="V108" s="17">
        <v>-4.4880000000000004</v>
      </c>
      <c r="W108" s="17">
        <v>16166.5322</v>
      </c>
      <c r="X108" s="17">
        <v>11000</v>
      </c>
      <c r="Y108" s="17">
        <v>29.24</v>
      </c>
      <c r="Z108" s="17">
        <v>-144.27000000000001</v>
      </c>
    </row>
    <row r="109" spans="1:26" x14ac:dyDescent="0.2">
      <c r="A109" s="27">
        <v>45433</v>
      </c>
      <c r="B109" s="17">
        <v>287.55200000000002</v>
      </c>
      <c r="C109" s="14">
        <v>0.4</v>
      </c>
      <c r="D109" s="17">
        <v>-323</v>
      </c>
      <c r="E109" s="17">
        <v>37.405000000000001</v>
      </c>
      <c r="F109" s="17">
        <v>-15</v>
      </c>
      <c r="G109" s="17">
        <v>81.5</v>
      </c>
      <c r="H109" s="17">
        <v>23</v>
      </c>
      <c r="I109" s="17">
        <v>-188.5</v>
      </c>
      <c r="J109" s="17">
        <v>1633.25</v>
      </c>
      <c r="K109" s="17">
        <v>-7</v>
      </c>
      <c r="L109" s="17">
        <v>0.06</v>
      </c>
      <c r="M109" s="17">
        <v>26.783000000000001</v>
      </c>
      <c r="N109" s="17">
        <v>38.267499999999998</v>
      </c>
      <c r="O109" s="17">
        <v>29793.8</v>
      </c>
      <c r="P109" s="17">
        <v>850</v>
      </c>
      <c r="Q109" s="17">
        <v>-13.637</v>
      </c>
      <c r="R109" s="17">
        <v>17932.028999999999</v>
      </c>
      <c r="S109" s="17">
        <v>16.358000000000001</v>
      </c>
      <c r="T109" s="17">
        <v>-38.4</v>
      </c>
      <c r="U109" s="17">
        <v>-9.4500000000000001E-2</v>
      </c>
      <c r="V109" s="17">
        <v>-4.508</v>
      </c>
      <c r="W109" s="17">
        <v>16166.5322</v>
      </c>
      <c r="X109" s="17">
        <v>8911.5</v>
      </c>
      <c r="Y109" s="17">
        <v>29.31</v>
      </c>
      <c r="Z109" s="17">
        <v>-143.74</v>
      </c>
    </row>
    <row r="110" spans="1:26" x14ac:dyDescent="0.2">
      <c r="A110" s="27">
        <v>45432</v>
      </c>
      <c r="B110" s="17">
        <v>295.82499999999999</v>
      </c>
      <c r="C110" s="14">
        <v>0.38</v>
      </c>
      <c r="D110" s="17">
        <v>-309</v>
      </c>
      <c r="E110" s="17">
        <v>36.93</v>
      </c>
      <c r="F110" s="17">
        <v>-14.9</v>
      </c>
      <c r="G110" s="17">
        <v>84.15</v>
      </c>
      <c r="H110" s="17">
        <v>20.5</v>
      </c>
      <c r="I110" s="17">
        <v>-123.245</v>
      </c>
      <c r="J110" s="17">
        <v>1630.25</v>
      </c>
      <c r="K110" s="17">
        <v>1.5</v>
      </c>
      <c r="L110" s="17">
        <v>0.06</v>
      </c>
      <c r="M110" s="17">
        <v>26.72</v>
      </c>
      <c r="N110" s="17">
        <v>37.975000000000001</v>
      </c>
      <c r="O110" s="17">
        <v>25220</v>
      </c>
      <c r="P110" s="17">
        <v>883</v>
      </c>
      <c r="Q110" s="17">
        <v>-14</v>
      </c>
      <c r="R110" s="17">
        <v>19349.155999999999</v>
      </c>
      <c r="S110" s="17">
        <v>17.274999999999999</v>
      </c>
      <c r="T110" s="17">
        <v>-38.326999999999998</v>
      </c>
      <c r="U110" s="17">
        <v>-9.35E-2</v>
      </c>
      <c r="V110" s="17">
        <v>-4.59</v>
      </c>
      <c r="W110" s="17">
        <v>16166.5322</v>
      </c>
      <c r="X110" s="17">
        <v>8285.7999999999993</v>
      </c>
      <c r="Y110" s="17">
        <v>29.21</v>
      </c>
      <c r="Z110" s="17">
        <v>-143.929</v>
      </c>
    </row>
    <row r="111" spans="1:26" x14ac:dyDescent="0.2">
      <c r="A111" s="27">
        <v>45429</v>
      </c>
      <c r="B111" s="17">
        <v>297.03500000000003</v>
      </c>
      <c r="C111" s="14">
        <v>0.495</v>
      </c>
      <c r="D111" s="17">
        <v>-349.5</v>
      </c>
      <c r="E111" s="17">
        <v>38.26</v>
      </c>
      <c r="F111" s="17">
        <v>-15.3</v>
      </c>
      <c r="G111" s="17">
        <v>84.048000000000002</v>
      </c>
      <c r="H111" s="17">
        <v>22.344999999999999</v>
      </c>
      <c r="I111" s="17">
        <v>-133.245</v>
      </c>
      <c r="J111" s="17">
        <v>1658.25</v>
      </c>
      <c r="K111" s="17">
        <v>5</v>
      </c>
      <c r="L111" s="17">
        <v>0.02</v>
      </c>
      <c r="M111" s="17">
        <v>26.937999999999999</v>
      </c>
      <c r="N111" s="17">
        <v>39.450000000000003</v>
      </c>
      <c r="O111" s="17">
        <v>24250.3</v>
      </c>
      <c r="P111" s="17">
        <v>918</v>
      </c>
      <c r="Q111" s="17">
        <v>-15.298</v>
      </c>
      <c r="R111" s="17">
        <v>21143.800999999999</v>
      </c>
      <c r="S111" s="17">
        <v>17.274999999999999</v>
      </c>
      <c r="T111" s="17">
        <v>-39.22</v>
      </c>
      <c r="U111" s="17">
        <v>-0.1</v>
      </c>
      <c r="V111" s="17">
        <v>-4.4589999999999996</v>
      </c>
      <c r="W111" s="17">
        <v>16166.5322</v>
      </c>
      <c r="X111" s="17">
        <v>6970</v>
      </c>
      <c r="Y111" s="17">
        <v>29.623000000000001</v>
      </c>
      <c r="Z111" s="17">
        <v>-145.69999999999999</v>
      </c>
    </row>
    <row r="112" spans="1:26" x14ac:dyDescent="0.2">
      <c r="A112" s="27">
        <v>45428</v>
      </c>
      <c r="B112" s="17">
        <v>298.53199999999998</v>
      </c>
      <c r="C112" s="14">
        <v>0.55000000000000004</v>
      </c>
      <c r="D112" s="17">
        <v>-350.46</v>
      </c>
      <c r="E112" s="17">
        <v>38.6</v>
      </c>
      <c r="F112" s="17">
        <v>-15.45</v>
      </c>
      <c r="G112" s="17">
        <v>86.635000000000005</v>
      </c>
      <c r="H112" s="17">
        <v>20</v>
      </c>
      <c r="I112" s="17">
        <v>-112.755</v>
      </c>
      <c r="J112" s="17">
        <v>1687.5</v>
      </c>
      <c r="K112" s="17">
        <v>4.5</v>
      </c>
      <c r="L112" s="17">
        <v>0.03</v>
      </c>
      <c r="M112" s="17">
        <v>26.4</v>
      </c>
      <c r="N112" s="17">
        <v>38.385629999999999</v>
      </c>
      <c r="O112" s="17">
        <v>22174</v>
      </c>
      <c r="P112" s="17">
        <v>901.4</v>
      </c>
      <c r="Q112" s="17">
        <v>-15.7</v>
      </c>
      <c r="R112" s="17">
        <v>20325.425999999999</v>
      </c>
      <c r="S112" s="17">
        <v>17.683</v>
      </c>
      <c r="T112" s="17">
        <v>-40.1</v>
      </c>
      <c r="U112" s="17">
        <v>-0.17199999999999999</v>
      </c>
      <c r="V112" s="17">
        <v>-4.4850000000000003</v>
      </c>
      <c r="W112" s="17">
        <v>16166.5322</v>
      </c>
      <c r="X112" s="17">
        <v>6970</v>
      </c>
      <c r="Y112" s="17">
        <v>29.965</v>
      </c>
      <c r="Z112" s="17">
        <v>-147.66999999999999</v>
      </c>
    </row>
    <row r="113" spans="1:26" x14ac:dyDescent="0.2">
      <c r="A113" s="27">
        <v>45427</v>
      </c>
      <c r="B113" s="17">
        <v>286.53500000000003</v>
      </c>
      <c r="C113" s="14">
        <v>0.4</v>
      </c>
      <c r="D113" s="17">
        <v>-314</v>
      </c>
      <c r="E113" s="17">
        <v>36.555</v>
      </c>
      <c r="F113" s="17">
        <v>-13.25</v>
      </c>
      <c r="G113" s="17">
        <v>88.454999999999998</v>
      </c>
      <c r="H113" s="17">
        <v>23.175000000000001</v>
      </c>
      <c r="I113" s="17">
        <v>-113.5</v>
      </c>
      <c r="J113" s="17">
        <v>1630.5</v>
      </c>
      <c r="K113" s="17">
        <v>5.5</v>
      </c>
      <c r="L113" s="17">
        <v>6.0600000000000001E-2</v>
      </c>
      <c r="M113" s="17">
        <v>26</v>
      </c>
      <c r="N113" s="17">
        <v>36</v>
      </c>
      <c r="O113" s="17">
        <v>19842.8</v>
      </c>
      <c r="P113" s="17">
        <v>845.6</v>
      </c>
      <c r="Q113" s="17">
        <v>-17</v>
      </c>
      <c r="R113" s="17">
        <v>20079.471000000001</v>
      </c>
      <c r="S113" s="17">
        <v>16.773</v>
      </c>
      <c r="T113" s="17">
        <v>-38.799999999999997</v>
      </c>
      <c r="U113" s="17">
        <v>-0.13150000000000001</v>
      </c>
      <c r="V113" s="17">
        <v>-4.3029999999999999</v>
      </c>
      <c r="W113" s="17">
        <v>16166.5322</v>
      </c>
      <c r="X113" s="17">
        <v>7036.8</v>
      </c>
      <c r="Y113" s="17">
        <v>28.875</v>
      </c>
      <c r="Z113" s="17">
        <v>-143</v>
      </c>
    </row>
    <row r="114" spans="1:26" x14ac:dyDescent="0.2">
      <c r="A114" s="27">
        <v>45426</v>
      </c>
      <c r="B114" s="17">
        <v>288.11500000000001</v>
      </c>
      <c r="C114" s="14">
        <v>0.5</v>
      </c>
      <c r="D114" s="17">
        <v>-319</v>
      </c>
      <c r="E114" s="17">
        <v>36.25</v>
      </c>
      <c r="F114" s="17">
        <v>-13.67</v>
      </c>
      <c r="G114" s="17">
        <v>92.805000000000007</v>
      </c>
      <c r="H114" s="17">
        <v>30.5</v>
      </c>
      <c r="I114" s="17">
        <v>-118.75</v>
      </c>
      <c r="J114" s="17">
        <v>1643</v>
      </c>
      <c r="K114" s="17">
        <v>10.7</v>
      </c>
      <c r="L114" s="17">
        <v>7.1499999999999994E-2</v>
      </c>
      <c r="M114" s="17">
        <v>25.75</v>
      </c>
      <c r="N114" s="17">
        <v>36</v>
      </c>
      <c r="O114" s="17">
        <v>19366.5</v>
      </c>
      <c r="P114" s="17">
        <v>830.5</v>
      </c>
      <c r="Q114" s="17">
        <v>-14.69</v>
      </c>
      <c r="R114" s="17">
        <v>20056.945</v>
      </c>
      <c r="S114" s="17">
        <v>17.27</v>
      </c>
      <c r="T114" s="17">
        <v>-38.658000000000001</v>
      </c>
      <c r="U114" s="17">
        <v>-0.1</v>
      </c>
      <c r="V114" s="17">
        <v>-4.3259999999999996</v>
      </c>
      <c r="W114" s="17">
        <v>16166.5322</v>
      </c>
      <c r="X114" s="17">
        <v>7698.8</v>
      </c>
      <c r="Y114" s="17">
        <v>28.716999999999999</v>
      </c>
      <c r="Z114" s="17">
        <v>-144.26499999999999</v>
      </c>
    </row>
    <row r="115" spans="1:26" x14ac:dyDescent="0.2">
      <c r="A115" s="27">
        <v>45425</v>
      </c>
      <c r="B115" s="17">
        <v>302.37200000000001</v>
      </c>
      <c r="C115" s="14">
        <v>0.6</v>
      </c>
      <c r="D115" s="17">
        <v>-298</v>
      </c>
      <c r="E115" s="17">
        <v>38.954999999999998</v>
      </c>
      <c r="F115" s="17">
        <v>-13.145</v>
      </c>
      <c r="G115" s="17">
        <v>94.34</v>
      </c>
      <c r="H115" s="17">
        <v>25.5</v>
      </c>
      <c r="I115" s="17">
        <v>-95.24</v>
      </c>
      <c r="J115" s="17">
        <v>1637.5</v>
      </c>
      <c r="K115" s="17">
        <v>10</v>
      </c>
      <c r="L115" s="17">
        <v>0.08</v>
      </c>
      <c r="M115" s="17">
        <v>25</v>
      </c>
      <c r="N115" s="17">
        <v>37.368769999999998</v>
      </c>
      <c r="O115" s="17">
        <v>18555.5</v>
      </c>
      <c r="P115" s="17">
        <v>829.5</v>
      </c>
      <c r="Q115" s="17">
        <v>-13.525</v>
      </c>
      <c r="R115" s="17">
        <v>19186.199000000001</v>
      </c>
      <c r="S115" s="17">
        <v>17.722999999999999</v>
      </c>
      <c r="T115" s="17">
        <v>-38.325000000000003</v>
      </c>
      <c r="U115" s="17">
        <v>-8.1600000000000006E-2</v>
      </c>
      <c r="V115" s="17">
        <v>-4.3600000000000003</v>
      </c>
      <c r="W115" s="17">
        <v>16166.5322</v>
      </c>
      <c r="X115" s="17">
        <v>9385</v>
      </c>
      <c r="Y115" s="17">
        <v>28.626000000000001</v>
      </c>
      <c r="Z115" s="17">
        <v>-146.54400000000001</v>
      </c>
    </row>
    <row r="116" spans="1:26" x14ac:dyDescent="0.2">
      <c r="A116" s="27">
        <v>45422</v>
      </c>
      <c r="B116" s="17">
        <v>313.30500000000001</v>
      </c>
      <c r="C116" s="14">
        <v>0.8</v>
      </c>
      <c r="D116" s="17">
        <v>-304.5</v>
      </c>
      <c r="E116" s="17">
        <v>39.024999999999999</v>
      </c>
      <c r="F116" s="17">
        <v>-14</v>
      </c>
      <c r="G116" s="17">
        <v>97.472999999999999</v>
      </c>
      <c r="H116" s="17">
        <v>25</v>
      </c>
      <c r="I116" s="17">
        <v>-141.495</v>
      </c>
      <c r="J116" s="17">
        <v>1657</v>
      </c>
      <c r="K116" s="17">
        <v>11</v>
      </c>
      <c r="L116" s="17">
        <v>7.0000000000000007E-2</v>
      </c>
      <c r="M116" s="17">
        <v>24.5</v>
      </c>
      <c r="N116" s="17">
        <v>35.684719999999999</v>
      </c>
      <c r="O116" s="17">
        <v>19061.5</v>
      </c>
      <c r="P116" s="17">
        <v>850.3</v>
      </c>
      <c r="Q116" s="17">
        <v>-13.516999999999999</v>
      </c>
      <c r="R116" s="17">
        <v>20418.75</v>
      </c>
      <c r="S116" s="17">
        <v>18.754999999999999</v>
      </c>
      <c r="T116" s="17">
        <v>-38.6</v>
      </c>
      <c r="U116" s="17">
        <v>-0.1045</v>
      </c>
      <c r="V116" s="17">
        <v>-4.4050000000000002</v>
      </c>
      <c r="W116" s="17">
        <v>16166.5322</v>
      </c>
      <c r="X116" s="17">
        <v>8095</v>
      </c>
      <c r="Y116" s="17">
        <v>28.949000000000002</v>
      </c>
      <c r="Z116" s="17">
        <v>-148.22800000000001</v>
      </c>
    </row>
    <row r="117" spans="1:26" x14ac:dyDescent="0.2">
      <c r="A117" s="27">
        <v>45421</v>
      </c>
      <c r="B117" s="17">
        <v>315.51</v>
      </c>
      <c r="C117" s="14">
        <v>0.72</v>
      </c>
      <c r="D117" s="17">
        <v>-300</v>
      </c>
      <c r="E117" s="17">
        <v>40.15</v>
      </c>
      <c r="F117" s="17">
        <v>-13.75</v>
      </c>
      <c r="G117" s="17">
        <v>98.674999999999997</v>
      </c>
      <c r="H117" s="17">
        <v>28</v>
      </c>
      <c r="I117" s="17">
        <v>-114</v>
      </c>
      <c r="J117" s="17">
        <v>1679.2380000000001</v>
      </c>
      <c r="K117" s="17">
        <v>20</v>
      </c>
      <c r="L117" s="17">
        <v>0.06</v>
      </c>
      <c r="M117" s="17">
        <v>24.65</v>
      </c>
      <c r="N117" s="17">
        <v>34.8125</v>
      </c>
      <c r="O117" s="17">
        <v>19095.8</v>
      </c>
      <c r="P117" s="17">
        <v>863</v>
      </c>
      <c r="Q117" s="17">
        <v>-13.763</v>
      </c>
      <c r="R117" s="17">
        <v>19816.724999999999</v>
      </c>
      <c r="S117" s="17">
        <v>17.484999999999999</v>
      </c>
      <c r="T117" s="17">
        <v>-38.75</v>
      </c>
      <c r="U117" s="17">
        <v>-9.4E-2</v>
      </c>
      <c r="V117" s="17">
        <v>-4.4749999999999996</v>
      </c>
      <c r="W117" s="17">
        <v>16166.5322</v>
      </c>
      <c r="X117" s="17">
        <v>3780</v>
      </c>
      <c r="Y117" s="17">
        <v>29.4</v>
      </c>
      <c r="Z117" s="17">
        <v>-150.18199999999999</v>
      </c>
    </row>
    <row r="118" spans="1:26" x14ac:dyDescent="0.2">
      <c r="A118" s="27">
        <v>45420</v>
      </c>
      <c r="B118" s="17">
        <v>281.125</v>
      </c>
      <c r="C118" s="14">
        <v>0.7</v>
      </c>
      <c r="D118" s="17">
        <v>-259.94299999999998</v>
      </c>
      <c r="E118" s="17">
        <v>39.454999999999998</v>
      </c>
      <c r="F118" s="17">
        <v>-11.625</v>
      </c>
      <c r="G118" s="17">
        <v>97.927999999999997</v>
      </c>
      <c r="H118" s="17">
        <v>25</v>
      </c>
      <c r="I118" s="17">
        <v>-82.745000000000005</v>
      </c>
      <c r="J118" s="17">
        <v>1637.5</v>
      </c>
      <c r="K118" s="17">
        <v>25</v>
      </c>
      <c r="L118" s="17">
        <v>0.08</v>
      </c>
      <c r="M118" s="17">
        <v>24.535</v>
      </c>
      <c r="N118" s="17">
        <v>35.820700000000002</v>
      </c>
      <c r="O118" s="17">
        <v>18550.5</v>
      </c>
      <c r="P118" s="17">
        <v>835.8</v>
      </c>
      <c r="Q118" s="17">
        <v>-11</v>
      </c>
      <c r="R118" s="17">
        <v>21098.375</v>
      </c>
      <c r="S118" s="17">
        <v>17.094999999999999</v>
      </c>
      <c r="T118" s="17">
        <v>-37.701999999999998</v>
      </c>
      <c r="U118" s="17">
        <v>-8.4500000000000006E-2</v>
      </c>
      <c r="V118" s="17">
        <v>-4.29</v>
      </c>
      <c r="W118" s="17">
        <v>16166.5322</v>
      </c>
      <c r="X118" s="17">
        <v>7648.5</v>
      </c>
      <c r="Y118" s="17">
        <v>28.18</v>
      </c>
      <c r="Z118" s="17">
        <v>-143.36500000000001</v>
      </c>
    </row>
    <row r="119" spans="1:26" x14ac:dyDescent="0.2">
      <c r="A119" s="27">
        <v>45419</v>
      </c>
      <c r="B119" s="17">
        <v>292.78500000000003</v>
      </c>
      <c r="C119" s="14">
        <v>0.44</v>
      </c>
      <c r="D119" s="17">
        <v>-239</v>
      </c>
      <c r="E119" s="17">
        <v>38.64</v>
      </c>
      <c r="F119" s="17">
        <v>-11.75</v>
      </c>
      <c r="G119" s="17">
        <v>99.405000000000001</v>
      </c>
      <c r="H119" s="17">
        <v>27.893000000000001</v>
      </c>
      <c r="I119" s="17">
        <v>-123.75</v>
      </c>
      <c r="J119" s="17">
        <v>1634.25</v>
      </c>
      <c r="K119" s="17">
        <v>25</v>
      </c>
      <c r="L119" s="17">
        <v>0.08</v>
      </c>
      <c r="M119" s="17">
        <v>28.81</v>
      </c>
      <c r="N119" s="17">
        <v>37.043999999999997</v>
      </c>
      <c r="O119" s="17">
        <v>18102</v>
      </c>
      <c r="P119" s="17">
        <v>857.4</v>
      </c>
      <c r="Q119" s="17">
        <v>-12.3</v>
      </c>
      <c r="R119" s="17">
        <v>20878.504000000001</v>
      </c>
      <c r="S119" s="17">
        <v>17.71</v>
      </c>
      <c r="T119" s="17">
        <v>-37.450000000000003</v>
      </c>
      <c r="U119" s="17">
        <v>-0.09</v>
      </c>
      <c r="V119" s="17">
        <v>-4.2549999999999999</v>
      </c>
      <c r="W119" s="17">
        <v>16166.5322</v>
      </c>
      <c r="X119" s="17">
        <v>6090</v>
      </c>
      <c r="Y119" s="17">
        <v>28.024999999999999</v>
      </c>
      <c r="Z119" s="17">
        <v>-142.69</v>
      </c>
    </row>
    <row r="120" spans="1:26" x14ac:dyDescent="0.2">
      <c r="A120" s="27">
        <v>45418</v>
      </c>
      <c r="B120" s="17">
        <v>296.01</v>
      </c>
      <c r="C120" s="14">
        <v>0.46</v>
      </c>
      <c r="D120" s="17">
        <v>-233</v>
      </c>
      <c r="E120" s="17">
        <v>37.634999999999998</v>
      </c>
      <c r="F120" s="17">
        <v>-10.95</v>
      </c>
      <c r="G120" s="17">
        <v>102.438</v>
      </c>
      <c r="H120" s="17">
        <v>17.733000000000001</v>
      </c>
      <c r="I120" s="17">
        <v>-120.24</v>
      </c>
      <c r="J120" s="17">
        <v>1622.25</v>
      </c>
      <c r="K120" s="17">
        <v>25</v>
      </c>
      <c r="L120" s="17">
        <v>0.08</v>
      </c>
      <c r="M120" s="17">
        <v>29.36</v>
      </c>
      <c r="N120" s="17">
        <v>35.775770000000001</v>
      </c>
      <c r="O120" s="17">
        <v>18065</v>
      </c>
      <c r="P120" s="17">
        <v>892.3</v>
      </c>
      <c r="Q120" s="17">
        <v>-15.840999999999999</v>
      </c>
      <c r="R120" s="17">
        <v>21800.25</v>
      </c>
      <c r="S120" s="17">
        <v>18.117999999999999</v>
      </c>
      <c r="T120" s="17">
        <v>-37.799999999999997</v>
      </c>
      <c r="U120" s="17">
        <v>-0.1045</v>
      </c>
      <c r="V120" s="17">
        <v>-4.34</v>
      </c>
      <c r="W120" s="17">
        <v>16166.5322</v>
      </c>
      <c r="X120" s="17">
        <v>5695.5</v>
      </c>
      <c r="Y120" s="17">
        <v>27.984999999999999</v>
      </c>
      <c r="Z120" s="17">
        <v>-141.95699999999999</v>
      </c>
    </row>
    <row r="121" spans="1:26" x14ac:dyDescent="0.2">
      <c r="A121" s="27">
        <v>45415</v>
      </c>
      <c r="B121" s="17">
        <v>295.07499999999999</v>
      </c>
      <c r="C121" s="14">
        <v>0.51</v>
      </c>
      <c r="D121" s="17">
        <v>-254.5</v>
      </c>
      <c r="E121" s="17">
        <v>38.835000000000001</v>
      </c>
      <c r="F121" s="17">
        <v>-11.55</v>
      </c>
      <c r="G121" s="17">
        <v>103.995</v>
      </c>
      <c r="H121" s="17">
        <v>17</v>
      </c>
      <c r="I121" s="17">
        <v>-112.755</v>
      </c>
      <c r="J121" s="17">
        <v>1662.25</v>
      </c>
      <c r="K121" s="17">
        <v>25</v>
      </c>
      <c r="L121" s="17">
        <v>0.08</v>
      </c>
      <c r="M121" s="17">
        <v>29.7</v>
      </c>
      <c r="N121" s="17">
        <v>34.649169999999998</v>
      </c>
      <c r="O121" s="17">
        <v>17727.5</v>
      </c>
      <c r="P121" s="17">
        <v>911.3</v>
      </c>
      <c r="Q121" s="17">
        <v>-15.438000000000001</v>
      </c>
      <c r="R121" s="17">
        <v>22200.5</v>
      </c>
      <c r="S121" s="17">
        <v>16.97</v>
      </c>
      <c r="T121" s="17">
        <v>-38.585000000000001</v>
      </c>
      <c r="U121" s="17">
        <v>-0.155</v>
      </c>
      <c r="V121" s="17">
        <v>-4.2699999999999996</v>
      </c>
      <c r="W121" s="17">
        <v>16166.5322</v>
      </c>
      <c r="X121" s="17">
        <v>5160.3</v>
      </c>
      <c r="Y121" s="17">
        <v>28.34</v>
      </c>
      <c r="Z121" s="17">
        <v>-141</v>
      </c>
    </row>
    <row r="122" spans="1:26" x14ac:dyDescent="0.2">
      <c r="A122" s="27">
        <v>45414</v>
      </c>
      <c r="B122" s="17">
        <v>321</v>
      </c>
      <c r="C122" s="14">
        <v>0.65</v>
      </c>
      <c r="D122" s="17">
        <v>-235.053</v>
      </c>
      <c r="E122" s="17">
        <v>39.19</v>
      </c>
      <c r="F122" s="17">
        <v>-10.75</v>
      </c>
      <c r="G122" s="17">
        <v>107.51</v>
      </c>
      <c r="H122" s="17">
        <v>30.77</v>
      </c>
      <c r="I122" s="17">
        <v>-114.12</v>
      </c>
      <c r="J122" s="17">
        <v>1706.75</v>
      </c>
      <c r="K122" s="17">
        <v>28</v>
      </c>
      <c r="L122" s="17">
        <v>0.08</v>
      </c>
      <c r="M122" s="17">
        <v>29.675000000000001</v>
      </c>
      <c r="N122" s="17">
        <v>35.768720000000002</v>
      </c>
      <c r="O122" s="17">
        <v>16945.8</v>
      </c>
      <c r="P122" s="17">
        <v>934.5</v>
      </c>
      <c r="Q122" s="17">
        <v>-11.535</v>
      </c>
      <c r="R122" s="17">
        <v>21405.495999999999</v>
      </c>
      <c r="S122" s="17">
        <v>18.222999999999999</v>
      </c>
      <c r="T122" s="17">
        <v>-39.049999999999997</v>
      </c>
      <c r="U122" s="17">
        <v>-8.6499999999999994E-2</v>
      </c>
      <c r="V122" s="17">
        <v>-4.29</v>
      </c>
      <c r="W122" s="17">
        <v>16166.5322</v>
      </c>
      <c r="X122" s="17">
        <v>7107</v>
      </c>
      <c r="Y122" s="17">
        <v>28.667000000000002</v>
      </c>
      <c r="Z122" s="17">
        <v>-141.49799999999999</v>
      </c>
    </row>
    <row r="123" spans="1:26" x14ac:dyDescent="0.2">
      <c r="A123" s="27">
        <v>45413</v>
      </c>
      <c r="B123" s="17">
        <v>315.11700000000002</v>
      </c>
      <c r="C123" s="14">
        <v>0.5</v>
      </c>
      <c r="D123" s="17">
        <v>-223.31299999999999</v>
      </c>
      <c r="E123" s="17">
        <v>36.770000000000003</v>
      </c>
      <c r="F123" s="17">
        <v>-7.5</v>
      </c>
      <c r="G123" s="17">
        <v>108.9</v>
      </c>
      <c r="H123" s="17">
        <v>31.132999999999999</v>
      </c>
      <c r="I123" s="17">
        <v>-91.5</v>
      </c>
      <c r="J123" s="17">
        <v>1669.5</v>
      </c>
      <c r="K123" s="17">
        <v>28</v>
      </c>
      <c r="L123" s="17">
        <v>0.08</v>
      </c>
      <c r="M123" s="17">
        <v>29.89</v>
      </c>
      <c r="N123" s="17">
        <v>39.8337</v>
      </c>
      <c r="O123" s="17">
        <v>16500.099999999999</v>
      </c>
      <c r="P123" s="17">
        <v>915</v>
      </c>
      <c r="Q123" s="17">
        <v>-9.9700000000000006</v>
      </c>
      <c r="R123" s="17">
        <v>21281.865000000002</v>
      </c>
      <c r="S123" s="17">
        <v>17.527000000000001</v>
      </c>
      <c r="T123" s="17">
        <v>-39.115000000000002</v>
      </c>
      <c r="U123" s="17">
        <v>-4.9000000000000002E-2</v>
      </c>
      <c r="V123" s="17">
        <v>-4.1879999999999997</v>
      </c>
      <c r="W123" s="17">
        <v>16166.5322</v>
      </c>
      <c r="X123" s="17">
        <v>8255.2999999999993</v>
      </c>
      <c r="Y123" s="17">
        <v>27.478999999999999</v>
      </c>
      <c r="Z123" s="17">
        <v>-144.83699999999999</v>
      </c>
    </row>
    <row r="124" spans="1:26" x14ac:dyDescent="0.2">
      <c r="A124" s="27">
        <v>45412</v>
      </c>
      <c r="B124" s="17">
        <v>315.255</v>
      </c>
      <c r="C124" s="14">
        <v>0.5</v>
      </c>
      <c r="D124" s="17">
        <v>-223.79300000000001</v>
      </c>
      <c r="E124" s="17">
        <v>36.75</v>
      </c>
      <c r="F124" s="17">
        <v>-7.05</v>
      </c>
      <c r="G124" s="17">
        <v>109.035</v>
      </c>
      <c r="H124" s="17">
        <v>24</v>
      </c>
      <c r="I124" s="17">
        <v>-95.49</v>
      </c>
      <c r="J124" s="17">
        <v>1669.5</v>
      </c>
      <c r="K124" s="17">
        <v>29.3</v>
      </c>
      <c r="L124" s="17">
        <v>0.08</v>
      </c>
      <c r="M124" s="17">
        <v>29.7</v>
      </c>
      <c r="N124" s="17">
        <v>39.492739999999998</v>
      </c>
      <c r="O124" s="17">
        <v>16871.8</v>
      </c>
      <c r="P124" s="17">
        <v>927.8</v>
      </c>
      <c r="Q124" s="17">
        <v>-10</v>
      </c>
      <c r="R124" s="17">
        <v>21214.495999999999</v>
      </c>
      <c r="S124" s="17">
        <v>18.277999999999999</v>
      </c>
      <c r="T124" s="17">
        <v>-39.174999999999997</v>
      </c>
      <c r="U124" s="17">
        <v>-5.2299999999999999E-2</v>
      </c>
      <c r="V124" s="17">
        <v>-4.2779999999999996</v>
      </c>
      <c r="W124" s="17">
        <v>16166.5322</v>
      </c>
      <c r="X124" s="17">
        <v>8552.5</v>
      </c>
      <c r="Y124" s="17">
        <v>27.375</v>
      </c>
      <c r="Z124" s="17">
        <v>-145.35</v>
      </c>
    </row>
    <row r="125" spans="1:26" x14ac:dyDescent="0.2">
      <c r="A125" s="27">
        <v>45411</v>
      </c>
      <c r="B125" s="17">
        <v>303.02499999999998</v>
      </c>
      <c r="C125" s="14">
        <v>0.65</v>
      </c>
      <c r="D125" s="17">
        <v>-248.84</v>
      </c>
      <c r="E125" s="17">
        <v>36.435000000000002</v>
      </c>
      <c r="F125" s="17">
        <v>-4.8</v>
      </c>
      <c r="G125" s="17">
        <v>112.485</v>
      </c>
      <c r="H125" s="17">
        <v>33.953000000000003</v>
      </c>
      <c r="I125" s="17">
        <v>-76.245000000000005</v>
      </c>
      <c r="J125" s="17">
        <v>1658.75</v>
      </c>
      <c r="K125" s="17">
        <v>27</v>
      </c>
      <c r="L125" s="17">
        <v>0.08</v>
      </c>
      <c r="M125" s="17">
        <v>28.295000000000002</v>
      </c>
      <c r="N125" s="17">
        <v>39.1</v>
      </c>
      <c r="O125" s="17">
        <v>16751.5</v>
      </c>
      <c r="P125" s="17">
        <v>912</v>
      </c>
      <c r="Q125" s="17">
        <v>-11.96</v>
      </c>
      <c r="R125" s="17">
        <v>21644.75</v>
      </c>
      <c r="S125" s="17">
        <v>18.788</v>
      </c>
      <c r="T125" s="17">
        <v>-39.125</v>
      </c>
      <c r="U125" s="17">
        <v>-7.4999999999999997E-2</v>
      </c>
      <c r="V125" s="17">
        <v>-4.2430000000000003</v>
      </c>
      <c r="W125" s="17">
        <v>16166.5322</v>
      </c>
      <c r="X125" s="17">
        <v>8900</v>
      </c>
      <c r="Y125" s="17">
        <v>27.452000000000002</v>
      </c>
      <c r="Z125" s="17">
        <v>-143.94499999999999</v>
      </c>
    </row>
    <row r="126" spans="1:26" x14ac:dyDescent="0.2">
      <c r="A126" s="27">
        <v>45408</v>
      </c>
      <c r="B126" s="17">
        <v>280.21699999999998</v>
      </c>
      <c r="C126" s="14">
        <v>0.92</v>
      </c>
      <c r="D126" s="17">
        <v>-216</v>
      </c>
      <c r="E126" s="17">
        <v>39.115000000000002</v>
      </c>
      <c r="F126" s="17">
        <v>-2.0499999999999998</v>
      </c>
      <c r="G126" s="17">
        <v>113.12</v>
      </c>
      <c r="H126" s="17">
        <v>31.738</v>
      </c>
      <c r="I126" s="17">
        <v>-84.5</v>
      </c>
      <c r="J126" s="17">
        <v>1628</v>
      </c>
      <c r="K126" s="17">
        <v>27.1</v>
      </c>
      <c r="L126" s="17">
        <v>0.11</v>
      </c>
      <c r="M126" s="17">
        <v>26.914999999999999</v>
      </c>
      <c r="N126" s="17">
        <v>38.340000000000003</v>
      </c>
      <c r="O126" s="17">
        <v>16930.5</v>
      </c>
      <c r="P126" s="17">
        <v>875.5</v>
      </c>
      <c r="Q126" s="17">
        <v>-13.173</v>
      </c>
      <c r="R126" s="17">
        <v>22455.5</v>
      </c>
      <c r="S126" s="17">
        <v>18.187999999999999</v>
      </c>
      <c r="T126" s="17">
        <v>-37.814999999999998</v>
      </c>
      <c r="U126" s="17">
        <v>-6.7699999999999996E-2</v>
      </c>
      <c r="V126" s="17">
        <v>-4.18</v>
      </c>
      <c r="W126" s="17">
        <v>16166.5322</v>
      </c>
      <c r="X126" s="17">
        <v>8887.7999999999993</v>
      </c>
      <c r="Y126" s="17">
        <v>26.254000000000001</v>
      </c>
      <c r="Z126" s="17">
        <v>-146.71</v>
      </c>
    </row>
    <row r="127" spans="1:26" x14ac:dyDescent="0.2">
      <c r="A127" s="27">
        <v>45407</v>
      </c>
      <c r="B127" s="17">
        <v>294.32799999999997</v>
      </c>
      <c r="C127" s="14">
        <v>1.08</v>
      </c>
      <c r="D127" s="17">
        <v>-199.5</v>
      </c>
      <c r="E127" s="17">
        <v>40.414999999999999</v>
      </c>
      <c r="F127" s="17">
        <v>-2.15</v>
      </c>
      <c r="G127" s="17">
        <v>115.33</v>
      </c>
      <c r="H127" s="17">
        <v>30.155000000000001</v>
      </c>
      <c r="I127" s="17">
        <v>-68.989999999999995</v>
      </c>
      <c r="J127" s="17">
        <v>1660.75</v>
      </c>
      <c r="K127" s="17">
        <v>27</v>
      </c>
      <c r="L127" s="17">
        <v>0.11</v>
      </c>
      <c r="M127" s="17">
        <v>27</v>
      </c>
      <c r="N127" s="17">
        <v>37.714419999999997</v>
      </c>
      <c r="O127" s="17">
        <v>16124.5</v>
      </c>
      <c r="P127" s="17">
        <v>897.5</v>
      </c>
      <c r="Q127" s="17">
        <v>-11.862</v>
      </c>
      <c r="R127" s="17">
        <v>23116.51</v>
      </c>
      <c r="S127" s="17">
        <v>16.175000000000001</v>
      </c>
      <c r="T127" s="17">
        <v>-37.299999999999997</v>
      </c>
      <c r="U127" s="17">
        <v>-7.6300000000000007E-2</v>
      </c>
      <c r="V127" s="17">
        <v>-4.1479999999999997</v>
      </c>
      <c r="W127" s="17">
        <v>16166.5322</v>
      </c>
      <c r="X127" s="17">
        <v>7831.8</v>
      </c>
      <c r="Y127" s="17">
        <v>26.695</v>
      </c>
      <c r="Z127" s="17">
        <v>-138.47999999999999</v>
      </c>
    </row>
    <row r="128" spans="1:26" x14ac:dyDescent="0.2">
      <c r="A128" s="27">
        <v>45406</v>
      </c>
      <c r="B128" s="17">
        <v>274.42200000000003</v>
      </c>
      <c r="C128" s="14">
        <v>1.2</v>
      </c>
      <c r="D128" s="17">
        <v>-175</v>
      </c>
      <c r="E128" s="17">
        <v>39.369999999999997</v>
      </c>
      <c r="F128" s="17">
        <v>-1.55</v>
      </c>
      <c r="G128" s="17">
        <v>119.455</v>
      </c>
      <c r="H128" s="17">
        <v>33.799999999999997</v>
      </c>
      <c r="I128" s="17">
        <v>-73</v>
      </c>
      <c r="J128" s="17">
        <v>1677</v>
      </c>
      <c r="K128" s="17">
        <v>27.8</v>
      </c>
      <c r="L128" s="17">
        <v>0.1</v>
      </c>
      <c r="M128" s="17">
        <v>26.73</v>
      </c>
      <c r="N128" s="17">
        <v>38.725119999999997</v>
      </c>
      <c r="O128" s="17">
        <v>16214.5</v>
      </c>
      <c r="P128" s="17">
        <v>913</v>
      </c>
      <c r="Q128" s="17">
        <v>-11</v>
      </c>
      <c r="R128" s="17">
        <v>23884.359</v>
      </c>
      <c r="S128" s="17">
        <v>17.513000000000002</v>
      </c>
      <c r="T128" s="17">
        <v>-37.814999999999998</v>
      </c>
      <c r="U128" s="17">
        <v>-6.0499999999999998E-2</v>
      </c>
      <c r="V128" s="17">
        <v>-4.3099999999999996</v>
      </c>
      <c r="W128" s="17">
        <v>16166.5322</v>
      </c>
      <c r="X128" s="17">
        <v>7000</v>
      </c>
      <c r="Y128" s="17">
        <v>26.83</v>
      </c>
      <c r="Z128" s="17">
        <v>-143.15</v>
      </c>
    </row>
    <row r="129" spans="1:26" x14ac:dyDescent="0.2">
      <c r="A129" s="27">
        <v>45405</v>
      </c>
      <c r="B129" s="17">
        <v>274.71199999999999</v>
      </c>
      <c r="C129" s="14">
        <v>1.25</v>
      </c>
      <c r="D129" s="17">
        <v>-170</v>
      </c>
      <c r="E129" s="17">
        <v>38.78</v>
      </c>
      <c r="F129" s="17">
        <v>-2.08</v>
      </c>
      <c r="G129" s="17">
        <v>120.02</v>
      </c>
      <c r="H129" s="17">
        <v>29.04</v>
      </c>
      <c r="I129" s="17">
        <v>-81.995000000000005</v>
      </c>
      <c r="J129" s="17">
        <v>1678.25</v>
      </c>
      <c r="K129" s="17">
        <v>27</v>
      </c>
      <c r="L129" s="17">
        <v>0.1085</v>
      </c>
      <c r="M129" s="17">
        <v>26.07</v>
      </c>
      <c r="N129" s="17">
        <v>41.74635</v>
      </c>
      <c r="O129" s="17">
        <v>18267.5</v>
      </c>
      <c r="P129" s="17">
        <v>904.4</v>
      </c>
      <c r="Q129" s="17">
        <v>-11.438000000000001</v>
      </c>
      <c r="R129" s="17">
        <v>24555</v>
      </c>
      <c r="S129" s="17">
        <v>17.91</v>
      </c>
      <c r="T129" s="17">
        <v>-37.755000000000003</v>
      </c>
      <c r="U129" s="17">
        <v>-7.5499999999999998E-2</v>
      </c>
      <c r="V129" s="17">
        <v>-4.2300000000000004</v>
      </c>
      <c r="W129" s="17">
        <v>16166.5322</v>
      </c>
      <c r="X129" s="17">
        <v>5882</v>
      </c>
      <c r="Y129" s="17">
        <v>26.831</v>
      </c>
      <c r="Z129" s="17">
        <v>-142.68</v>
      </c>
    </row>
    <row r="130" spans="1:26" x14ac:dyDescent="0.2">
      <c r="A130" s="27">
        <v>45404</v>
      </c>
      <c r="B130" s="17">
        <v>283.66000000000003</v>
      </c>
      <c r="C130" s="14">
        <v>1.32</v>
      </c>
      <c r="D130" s="17">
        <v>-127.27</v>
      </c>
      <c r="E130" s="17">
        <v>40.15</v>
      </c>
      <c r="F130" s="17">
        <v>-3.75</v>
      </c>
      <c r="G130" s="17">
        <v>125</v>
      </c>
      <c r="H130" s="17">
        <v>34.06</v>
      </c>
      <c r="I130" s="17">
        <v>-58.75</v>
      </c>
      <c r="J130" s="17">
        <v>1711.75</v>
      </c>
      <c r="K130" s="17">
        <v>20</v>
      </c>
      <c r="L130" s="17">
        <v>0.09</v>
      </c>
      <c r="M130" s="17">
        <v>26.08</v>
      </c>
      <c r="N130" s="17">
        <v>41.409100000000002</v>
      </c>
      <c r="O130" s="17">
        <v>20412.5</v>
      </c>
      <c r="P130" s="17">
        <v>886.8</v>
      </c>
      <c r="Q130" s="17">
        <v>-7.7</v>
      </c>
      <c r="R130" s="17">
        <v>24524.219000000001</v>
      </c>
      <c r="S130" s="17">
        <v>17.64</v>
      </c>
      <c r="T130" s="17">
        <v>-37.661999999999999</v>
      </c>
      <c r="U130" s="17">
        <v>-6.25E-2</v>
      </c>
      <c r="V130" s="17">
        <v>-4.3730000000000002</v>
      </c>
      <c r="W130" s="17">
        <v>16166.5322</v>
      </c>
      <c r="X130" s="17">
        <v>8570</v>
      </c>
      <c r="Y130" s="17">
        <v>26.605</v>
      </c>
      <c r="Z130" s="17">
        <v>-142.298</v>
      </c>
    </row>
    <row r="131" spans="1:26" x14ac:dyDescent="0.2">
      <c r="A131" s="27">
        <v>45401</v>
      </c>
      <c r="B131" s="17">
        <v>287.41000000000003</v>
      </c>
      <c r="C131" s="14">
        <v>1.57</v>
      </c>
      <c r="D131" s="17">
        <v>-92</v>
      </c>
      <c r="E131" s="17">
        <v>43.9</v>
      </c>
      <c r="F131" s="17">
        <v>-3.8</v>
      </c>
      <c r="G131" s="17">
        <v>127.705</v>
      </c>
      <c r="H131" s="17">
        <v>31.18</v>
      </c>
      <c r="I131" s="17">
        <v>-40.74</v>
      </c>
      <c r="J131" s="17">
        <v>1739</v>
      </c>
      <c r="K131" s="17">
        <v>18.100000000000001</v>
      </c>
      <c r="L131" s="17">
        <v>0.10299999999999999</v>
      </c>
      <c r="M131" s="17">
        <v>26.504999999999999</v>
      </c>
      <c r="N131" s="17">
        <v>38.5411</v>
      </c>
      <c r="O131" s="17">
        <v>20558</v>
      </c>
      <c r="P131" s="17">
        <v>901.7</v>
      </c>
      <c r="Q131" s="17">
        <v>-6</v>
      </c>
      <c r="R131" s="17">
        <v>26019.664000000001</v>
      </c>
      <c r="S131" s="17">
        <v>18.184999999999999</v>
      </c>
      <c r="T131" s="17">
        <v>-39.049999999999997</v>
      </c>
      <c r="U131" s="17">
        <v>-9.1999999999999998E-2</v>
      </c>
      <c r="V131" s="17">
        <v>-4.47</v>
      </c>
      <c r="W131" s="17">
        <v>16166.5322</v>
      </c>
      <c r="X131" s="17">
        <v>15226.8</v>
      </c>
      <c r="Y131" s="17">
        <v>27.207999999999998</v>
      </c>
      <c r="Z131" s="17">
        <v>-144.57</v>
      </c>
    </row>
    <row r="132" spans="1:26" x14ac:dyDescent="0.2">
      <c r="A132" s="27">
        <v>45400</v>
      </c>
      <c r="B132" s="17">
        <v>312.67</v>
      </c>
      <c r="C132" s="14">
        <v>1.5</v>
      </c>
      <c r="D132" s="17">
        <v>-117</v>
      </c>
      <c r="E132" s="17">
        <v>45.774999999999999</v>
      </c>
      <c r="F132" s="17">
        <v>-3.9</v>
      </c>
      <c r="G132" s="17">
        <v>130.095</v>
      </c>
      <c r="H132" s="17">
        <v>32</v>
      </c>
      <c r="I132" s="17">
        <v>-140.74</v>
      </c>
      <c r="J132" s="17">
        <v>1738</v>
      </c>
      <c r="K132" s="17">
        <v>27.5</v>
      </c>
      <c r="L132" s="17">
        <v>8.5999999999999993E-2</v>
      </c>
      <c r="M132" s="17">
        <v>27</v>
      </c>
      <c r="N132" s="17">
        <v>40.094349999999999</v>
      </c>
      <c r="O132" s="17">
        <v>20497</v>
      </c>
      <c r="P132" s="17">
        <v>924</v>
      </c>
      <c r="Q132" s="17">
        <v>-8.0950000000000006</v>
      </c>
      <c r="R132" s="17">
        <v>26035.07</v>
      </c>
      <c r="S132" s="17">
        <v>18.690999999999999</v>
      </c>
      <c r="T132" s="17">
        <v>-40.22</v>
      </c>
      <c r="U132" s="17">
        <v>-0.129</v>
      </c>
      <c r="V132" s="17">
        <v>-4.4950000000000001</v>
      </c>
      <c r="W132" s="17">
        <v>16166.5322</v>
      </c>
      <c r="X132" s="17">
        <v>10932</v>
      </c>
      <c r="Y132" s="17">
        <v>27.437999999999999</v>
      </c>
      <c r="Z132" s="17">
        <v>-146.45500000000001</v>
      </c>
    </row>
    <row r="133" spans="1:26" x14ac:dyDescent="0.2">
      <c r="A133" s="27">
        <v>45399</v>
      </c>
      <c r="B133" s="17">
        <v>292.38</v>
      </c>
      <c r="C133" s="14">
        <v>1.55</v>
      </c>
      <c r="D133" s="17">
        <v>-107.83499999999999</v>
      </c>
      <c r="E133" s="17">
        <v>44.09</v>
      </c>
      <c r="F133" s="17">
        <v>-1.8</v>
      </c>
      <c r="G133" s="17">
        <v>130.5</v>
      </c>
      <c r="H133" s="17">
        <v>39</v>
      </c>
      <c r="I133" s="17">
        <v>-28.75</v>
      </c>
      <c r="J133" s="17">
        <v>1694.75</v>
      </c>
      <c r="K133" s="17">
        <v>33</v>
      </c>
      <c r="L133" s="17">
        <v>0.1135</v>
      </c>
      <c r="M133" s="17">
        <v>26.76</v>
      </c>
      <c r="N133" s="17">
        <v>39.678249999999998</v>
      </c>
      <c r="O133" s="17">
        <v>20590</v>
      </c>
      <c r="P133" s="17">
        <v>925.1</v>
      </c>
      <c r="Q133" s="17">
        <v>-8.6609999999999996</v>
      </c>
      <c r="R133" s="17">
        <v>25847.625</v>
      </c>
      <c r="S133" s="17">
        <v>19.457999999999998</v>
      </c>
      <c r="T133" s="17">
        <v>-39.375</v>
      </c>
      <c r="U133" s="17">
        <v>-0.1</v>
      </c>
      <c r="V133" s="17">
        <v>-4.4249999999999998</v>
      </c>
      <c r="W133" s="17">
        <v>16166.5322</v>
      </c>
      <c r="X133" s="17">
        <v>12111</v>
      </c>
      <c r="Y133" s="17">
        <v>26.841000000000001</v>
      </c>
      <c r="Z133" s="17">
        <v>-144.065</v>
      </c>
    </row>
    <row r="134" spans="1:26" x14ac:dyDescent="0.2">
      <c r="A134" s="27">
        <v>45398</v>
      </c>
      <c r="B134" s="17">
        <v>283.2</v>
      </c>
      <c r="C134" s="14">
        <v>1.69</v>
      </c>
      <c r="D134" s="17">
        <v>-90</v>
      </c>
      <c r="E134" s="17">
        <v>43.344999999999999</v>
      </c>
      <c r="F134" s="17">
        <v>-0.7</v>
      </c>
      <c r="G134" s="17">
        <v>129.88</v>
      </c>
      <c r="H134" s="17">
        <v>59.225000000000001</v>
      </c>
      <c r="I134" s="17">
        <v>-62.99</v>
      </c>
      <c r="J134" s="17">
        <v>1699.75</v>
      </c>
      <c r="K134" s="17">
        <v>31</v>
      </c>
      <c r="L134" s="17">
        <v>0.12</v>
      </c>
      <c r="M134" s="17">
        <v>25.8</v>
      </c>
      <c r="N134" s="17">
        <v>36.100929999999998</v>
      </c>
      <c r="O134" s="17">
        <v>20390.3</v>
      </c>
      <c r="P134" s="17">
        <v>944.7</v>
      </c>
      <c r="Q134" s="17">
        <v>-7.6369999999999996</v>
      </c>
      <c r="R134" s="17">
        <v>26774.800999999999</v>
      </c>
      <c r="S134" s="17">
        <v>17.524999999999999</v>
      </c>
      <c r="T134" s="17">
        <v>-40.125</v>
      </c>
      <c r="U134" s="17">
        <v>-8.5000000000000006E-2</v>
      </c>
      <c r="V134" s="17">
        <v>-4.3099999999999996</v>
      </c>
      <c r="W134" s="17">
        <v>16166.5322</v>
      </c>
      <c r="X134" s="17">
        <v>12514.3</v>
      </c>
      <c r="Y134" s="17">
        <v>26.434999999999999</v>
      </c>
      <c r="Z134" s="17">
        <v>-142.44999999999999</v>
      </c>
    </row>
    <row r="135" spans="1:26" x14ac:dyDescent="0.2">
      <c r="A135" s="27">
        <v>45397</v>
      </c>
      <c r="B135" s="17">
        <v>274.75299999999999</v>
      </c>
      <c r="C135" s="14">
        <v>1.55</v>
      </c>
      <c r="D135" s="17">
        <v>-133.58500000000001</v>
      </c>
      <c r="E135" s="17">
        <v>43.255000000000003</v>
      </c>
      <c r="F135" s="17">
        <v>-1.4</v>
      </c>
      <c r="G135" s="17">
        <v>130</v>
      </c>
      <c r="H135" s="17">
        <v>51.25</v>
      </c>
      <c r="I135" s="17">
        <v>-142</v>
      </c>
      <c r="J135" s="17">
        <v>1657.25</v>
      </c>
      <c r="K135" s="17">
        <v>30</v>
      </c>
      <c r="L135" s="17">
        <v>0.09</v>
      </c>
      <c r="M135" s="17">
        <v>21.89</v>
      </c>
      <c r="N135" s="17">
        <v>35.582500000000003</v>
      </c>
      <c r="O135" s="17">
        <v>20222</v>
      </c>
      <c r="P135" s="17">
        <v>957.5</v>
      </c>
      <c r="Q135" s="17">
        <v>-11.33</v>
      </c>
      <c r="R135" s="17">
        <v>24532.391</v>
      </c>
      <c r="S135" s="17">
        <v>15.195</v>
      </c>
      <c r="T135" s="17">
        <v>-40.6</v>
      </c>
      <c r="U135" s="17">
        <v>-0.09</v>
      </c>
      <c r="V135" s="17">
        <v>-4.25</v>
      </c>
      <c r="W135" s="17">
        <v>16166.5322</v>
      </c>
      <c r="X135" s="17">
        <v>11141.5</v>
      </c>
      <c r="Y135" s="17">
        <v>26.312999999999999</v>
      </c>
      <c r="Z135" s="17">
        <v>-142.19999999999999</v>
      </c>
    </row>
    <row r="136" spans="1:26" x14ac:dyDescent="0.2">
      <c r="A136" s="27">
        <v>45394</v>
      </c>
      <c r="B136" s="17">
        <v>281</v>
      </c>
      <c r="C136" s="14">
        <v>1.45</v>
      </c>
      <c r="D136" s="17">
        <v>-134.98500000000001</v>
      </c>
      <c r="E136" s="17">
        <v>43.1</v>
      </c>
      <c r="F136" s="17">
        <v>-1.4</v>
      </c>
      <c r="G136" s="17">
        <v>132</v>
      </c>
      <c r="H136" s="17">
        <v>52.75</v>
      </c>
      <c r="I136" s="17">
        <v>-79.5</v>
      </c>
      <c r="J136" s="17">
        <v>1667.1369999999999</v>
      </c>
      <c r="K136" s="17">
        <v>30</v>
      </c>
      <c r="L136" s="17">
        <v>0.08</v>
      </c>
      <c r="M136" s="17">
        <v>22</v>
      </c>
      <c r="N136" s="17">
        <v>34.43412</v>
      </c>
      <c r="O136" s="17">
        <v>20307.5</v>
      </c>
      <c r="P136" s="17">
        <v>968</v>
      </c>
      <c r="Q136" s="17">
        <v>-12.455</v>
      </c>
      <c r="R136" s="17">
        <v>23581.58</v>
      </c>
      <c r="S136" s="17">
        <v>16.163</v>
      </c>
      <c r="T136" s="17">
        <v>-40.409999999999997</v>
      </c>
      <c r="U136" s="17">
        <v>-7.4499999999999997E-2</v>
      </c>
      <c r="V136" s="17">
        <v>-4.3449999999999998</v>
      </c>
      <c r="W136" s="17">
        <v>16166.5322</v>
      </c>
      <c r="X136" s="17">
        <v>15149.8</v>
      </c>
      <c r="Y136" s="17">
        <v>26.975000000000001</v>
      </c>
      <c r="Z136" s="17">
        <v>-143.96199999999999</v>
      </c>
    </row>
    <row r="137" spans="1:26" x14ac:dyDescent="0.2">
      <c r="A137" s="27">
        <v>45393</v>
      </c>
      <c r="B137" s="17">
        <v>279.66199999999998</v>
      </c>
      <c r="C137" s="14">
        <v>1.53</v>
      </c>
      <c r="D137" s="17">
        <v>-166.19499999999999</v>
      </c>
      <c r="E137" s="17">
        <v>41.515000000000001</v>
      </c>
      <c r="F137" s="17">
        <v>-1.1499999999999999</v>
      </c>
      <c r="G137" s="17">
        <v>129.5</v>
      </c>
      <c r="H137" s="17">
        <v>32</v>
      </c>
      <c r="I137" s="17">
        <v>-67.5</v>
      </c>
      <c r="J137" s="17">
        <v>1677</v>
      </c>
      <c r="K137" s="17">
        <v>38</v>
      </c>
      <c r="L137" s="17">
        <v>6.93E-2</v>
      </c>
      <c r="M137" s="17">
        <v>22.2</v>
      </c>
      <c r="N137" s="17">
        <v>38.102350000000001</v>
      </c>
      <c r="O137" s="17">
        <v>20124</v>
      </c>
      <c r="P137" s="17">
        <v>962</v>
      </c>
      <c r="Q137" s="17">
        <v>-12.465</v>
      </c>
      <c r="R137" s="17">
        <v>23545.25</v>
      </c>
      <c r="S137" s="17">
        <v>17.39</v>
      </c>
      <c r="T137" s="17">
        <v>-40.299999999999997</v>
      </c>
      <c r="U137" s="17">
        <v>-3.5000000000000003E-2</v>
      </c>
      <c r="V137" s="17">
        <v>-4.3529999999999998</v>
      </c>
      <c r="W137" s="17">
        <v>16166.5322</v>
      </c>
      <c r="X137" s="17">
        <v>12489.8</v>
      </c>
      <c r="Y137" s="17">
        <v>27.225000000000001</v>
      </c>
      <c r="Z137" s="17">
        <v>-145.98699999999999</v>
      </c>
    </row>
    <row r="138" spans="1:26" x14ac:dyDescent="0.2">
      <c r="A138" s="27">
        <v>45392</v>
      </c>
      <c r="B138" s="17">
        <v>257.995</v>
      </c>
      <c r="C138" s="14">
        <v>1.53</v>
      </c>
      <c r="D138" s="17">
        <v>-175</v>
      </c>
      <c r="E138" s="17">
        <v>37.659999999999997</v>
      </c>
      <c r="F138" s="17">
        <v>-2.02</v>
      </c>
      <c r="G138" s="17">
        <v>119.88500000000001</v>
      </c>
      <c r="H138" s="17">
        <v>32</v>
      </c>
      <c r="I138" s="17">
        <v>-185.25</v>
      </c>
      <c r="J138" s="17">
        <v>1613.25</v>
      </c>
      <c r="K138" s="17">
        <v>38</v>
      </c>
      <c r="L138" s="17">
        <v>7.0000000000000007E-2</v>
      </c>
      <c r="M138" s="17">
        <v>21.625</v>
      </c>
      <c r="N138" s="17">
        <v>37.759399999999999</v>
      </c>
      <c r="O138" s="17">
        <v>19900.5</v>
      </c>
      <c r="P138" s="17">
        <v>889.9</v>
      </c>
      <c r="Q138" s="17">
        <v>-12</v>
      </c>
      <c r="R138" s="17">
        <v>23541.188999999998</v>
      </c>
      <c r="S138" s="17">
        <v>17.39</v>
      </c>
      <c r="T138" s="17">
        <v>-38.82</v>
      </c>
      <c r="U138" s="17">
        <v>-8.5000000000000006E-2</v>
      </c>
      <c r="V138" s="17">
        <v>-4.17</v>
      </c>
      <c r="W138" s="17">
        <v>16166.5322</v>
      </c>
      <c r="X138" s="17">
        <v>10822.8</v>
      </c>
      <c r="Y138" s="17">
        <v>26.24</v>
      </c>
      <c r="Z138" s="17">
        <v>-140.93</v>
      </c>
    </row>
    <row r="139" spans="1:26" x14ac:dyDescent="0.2">
      <c r="A139" s="27">
        <v>45391</v>
      </c>
      <c r="B139" s="17">
        <v>254.62</v>
      </c>
      <c r="C139" s="14">
        <v>1.5</v>
      </c>
      <c r="D139" s="17">
        <v>-196.25</v>
      </c>
      <c r="E139" s="17">
        <v>37.454999999999998</v>
      </c>
      <c r="F139" s="17">
        <v>-2.0499999999999998</v>
      </c>
      <c r="G139" s="17">
        <v>120.035</v>
      </c>
      <c r="H139" s="17">
        <v>32</v>
      </c>
      <c r="I139" s="17">
        <v>-12.25</v>
      </c>
      <c r="J139" s="17">
        <v>1589.25</v>
      </c>
      <c r="K139" s="17">
        <v>37</v>
      </c>
      <c r="L139" s="17">
        <v>0.09</v>
      </c>
      <c r="M139" s="17">
        <v>21.984999999999999</v>
      </c>
      <c r="N139" s="17">
        <v>36.253120000000003</v>
      </c>
      <c r="O139" s="17">
        <v>19651.8</v>
      </c>
      <c r="P139" s="17">
        <v>888.7</v>
      </c>
      <c r="Q139" s="17">
        <v>-14.5</v>
      </c>
      <c r="R139" s="17">
        <v>23496.134999999998</v>
      </c>
      <c r="S139" s="17">
        <v>14.18</v>
      </c>
      <c r="T139" s="17">
        <v>-38.575000000000003</v>
      </c>
      <c r="U139" s="17">
        <v>-0.09</v>
      </c>
      <c r="V139" s="17">
        <v>-4.1900000000000004</v>
      </c>
      <c r="W139" s="17">
        <v>16166.5322</v>
      </c>
      <c r="X139" s="17">
        <v>13774</v>
      </c>
      <c r="Y139" s="17">
        <v>26.42</v>
      </c>
      <c r="Z139" s="17">
        <v>-139.66</v>
      </c>
    </row>
    <row r="140" spans="1:26" x14ac:dyDescent="0.2">
      <c r="A140" s="27">
        <v>45390</v>
      </c>
      <c r="B140" s="17">
        <v>263.66000000000003</v>
      </c>
      <c r="C140" s="14">
        <v>1.425</v>
      </c>
      <c r="D140" s="17">
        <v>-193.29</v>
      </c>
      <c r="E140" s="17">
        <v>39.36</v>
      </c>
      <c r="F140" s="17">
        <v>-0.41</v>
      </c>
      <c r="G140" s="17">
        <v>121.217</v>
      </c>
      <c r="H140" s="17">
        <v>29.035</v>
      </c>
      <c r="I140" s="17">
        <v>-111.745</v>
      </c>
      <c r="J140" s="17">
        <v>1595.875</v>
      </c>
      <c r="K140" s="17">
        <v>35</v>
      </c>
      <c r="L140" s="17">
        <v>9.1999999999999998E-2</v>
      </c>
      <c r="M140" s="17">
        <v>21.945</v>
      </c>
      <c r="N140" s="17">
        <v>33.68</v>
      </c>
      <c r="O140" s="17">
        <v>19286</v>
      </c>
      <c r="P140" s="17">
        <v>909.5</v>
      </c>
      <c r="Q140" s="17">
        <v>-10.641999999999999</v>
      </c>
      <c r="R140" s="17">
        <v>21905.75</v>
      </c>
      <c r="S140" s="17">
        <v>15</v>
      </c>
      <c r="T140" s="17">
        <v>-38.65</v>
      </c>
      <c r="U140" s="17">
        <v>-4.4999999999999998E-2</v>
      </c>
      <c r="V140" s="17">
        <v>-4.1779999999999999</v>
      </c>
      <c r="W140" s="17">
        <v>16166.5322</v>
      </c>
      <c r="X140" s="17">
        <v>10790</v>
      </c>
      <c r="Y140" s="17">
        <v>26.475000000000001</v>
      </c>
      <c r="Z140" s="17">
        <v>-139.875</v>
      </c>
    </row>
    <row r="141" spans="1:26" x14ac:dyDescent="0.2">
      <c r="A141" s="27">
        <v>45387</v>
      </c>
      <c r="B141" s="17">
        <v>278.14</v>
      </c>
      <c r="C141" s="14">
        <v>1.6</v>
      </c>
      <c r="D141" s="17">
        <v>-213.85</v>
      </c>
      <c r="E141" s="17">
        <v>40.564999999999998</v>
      </c>
      <c r="F141" s="17">
        <v>-0.5</v>
      </c>
      <c r="G141" s="17">
        <v>125.74</v>
      </c>
      <c r="H141" s="17">
        <v>32</v>
      </c>
      <c r="I141" s="17">
        <v>-46.314999999999998</v>
      </c>
      <c r="J141" s="17">
        <v>1616.5</v>
      </c>
      <c r="K141" s="17">
        <v>35</v>
      </c>
      <c r="L141" s="17">
        <v>0.11</v>
      </c>
      <c r="M141" s="17">
        <v>22.984999999999999</v>
      </c>
      <c r="N141" s="17">
        <v>33.252429999999997</v>
      </c>
      <c r="O141" s="17">
        <v>18858.3</v>
      </c>
      <c r="P141" s="17">
        <v>943.5</v>
      </c>
      <c r="Q141" s="17">
        <v>-11.7</v>
      </c>
      <c r="R141" s="17">
        <v>22155.25</v>
      </c>
      <c r="S141" s="17">
        <v>18.117999999999999</v>
      </c>
      <c r="T141" s="17">
        <v>-39.51</v>
      </c>
      <c r="U141" s="17">
        <v>-8.6499999999999994E-2</v>
      </c>
      <c r="V141" s="17">
        <v>-4.21</v>
      </c>
      <c r="W141" s="17">
        <v>16166.5322</v>
      </c>
      <c r="X141" s="17">
        <v>12763</v>
      </c>
      <c r="Y141" s="17">
        <v>26.88</v>
      </c>
      <c r="Z141" s="17">
        <v>-142.13999999999999</v>
      </c>
    </row>
    <row r="142" spans="1:26" x14ac:dyDescent="0.2">
      <c r="A142" s="27">
        <v>45386</v>
      </c>
      <c r="B142" s="17">
        <v>281.32</v>
      </c>
      <c r="C142" s="14">
        <v>1.69</v>
      </c>
      <c r="D142" s="17">
        <v>-213.393</v>
      </c>
      <c r="E142" s="17">
        <v>39.674999999999997</v>
      </c>
      <c r="F142" s="17">
        <v>-0.4</v>
      </c>
      <c r="G142" s="17">
        <v>129.995</v>
      </c>
      <c r="H142" s="17">
        <v>32.31</v>
      </c>
      <c r="I142" s="17">
        <v>-113.295</v>
      </c>
      <c r="J142" s="17">
        <v>1635</v>
      </c>
      <c r="K142" s="17">
        <v>40</v>
      </c>
      <c r="L142" s="17">
        <v>6.4000000000000001E-2</v>
      </c>
      <c r="M142" s="17">
        <v>21.23</v>
      </c>
      <c r="N142" s="17">
        <v>36.9</v>
      </c>
      <c r="O142" s="17">
        <v>18995</v>
      </c>
      <c r="P142" s="17">
        <v>966.1</v>
      </c>
      <c r="Q142" s="17">
        <v>-11.84</v>
      </c>
      <c r="R142" s="17">
        <v>21203.328000000001</v>
      </c>
      <c r="S142" s="17">
        <v>16.84</v>
      </c>
      <c r="T142" s="17">
        <v>-39.15</v>
      </c>
      <c r="U142" s="17">
        <v>-0.10299999999999999</v>
      </c>
      <c r="V142" s="17">
        <v>-4.22</v>
      </c>
      <c r="W142" s="17">
        <v>16166.5322</v>
      </c>
      <c r="X142" s="17">
        <v>9763</v>
      </c>
      <c r="Y142" s="17">
        <v>26.988</v>
      </c>
      <c r="Z142" s="17">
        <v>-143.47499999999999</v>
      </c>
    </row>
    <row r="143" spans="1:26" x14ac:dyDescent="0.2">
      <c r="A143" s="27">
        <v>45385</v>
      </c>
      <c r="B143" s="17">
        <v>264.57299999999998</v>
      </c>
      <c r="C143" s="14">
        <v>1.8</v>
      </c>
      <c r="D143" s="17">
        <v>-208.38</v>
      </c>
      <c r="E143" s="17">
        <v>36.655000000000001</v>
      </c>
      <c r="F143" s="17">
        <v>-0.3</v>
      </c>
      <c r="G143" s="17">
        <v>131.30500000000001</v>
      </c>
      <c r="H143" s="17">
        <v>32</v>
      </c>
      <c r="I143" s="17">
        <v>-40.695</v>
      </c>
      <c r="J143" s="17">
        <v>1575.5</v>
      </c>
      <c r="K143" s="17">
        <v>38.5</v>
      </c>
      <c r="L143" s="17">
        <v>0.06</v>
      </c>
      <c r="M143" s="17">
        <v>20.535</v>
      </c>
      <c r="N143" s="17">
        <v>35.265000000000001</v>
      </c>
      <c r="O143" s="17">
        <v>18923.5</v>
      </c>
      <c r="P143" s="17">
        <v>935.2</v>
      </c>
      <c r="Q143" s="17">
        <v>-10.98</v>
      </c>
      <c r="R143" s="17">
        <v>21603.09</v>
      </c>
      <c r="S143" s="17">
        <v>17.75</v>
      </c>
      <c r="T143" s="17">
        <v>-37.75</v>
      </c>
      <c r="U143" s="17">
        <v>-0.10340000000000001</v>
      </c>
      <c r="V143" s="17">
        <v>-4.04</v>
      </c>
      <c r="W143" s="17">
        <v>16166.5322</v>
      </c>
      <c r="X143" s="17">
        <v>9650</v>
      </c>
      <c r="Y143" s="17">
        <v>26.483000000000001</v>
      </c>
      <c r="Z143" s="17">
        <v>-139.37</v>
      </c>
    </row>
    <row r="144" spans="1:26" x14ac:dyDescent="0.2">
      <c r="A144" s="27">
        <v>45384</v>
      </c>
      <c r="B144" s="17">
        <v>265.68799999999999</v>
      </c>
      <c r="C144" s="14">
        <v>1.65</v>
      </c>
      <c r="D144" s="17">
        <v>-196.995</v>
      </c>
      <c r="E144" s="17">
        <v>37.134999999999998</v>
      </c>
      <c r="F144" s="17">
        <v>0.5</v>
      </c>
      <c r="G144" s="17">
        <v>135.10499999999999</v>
      </c>
      <c r="H144" s="17">
        <v>33</v>
      </c>
      <c r="I144" s="17">
        <v>-94.194999999999993</v>
      </c>
      <c r="J144" s="17">
        <v>1595.25</v>
      </c>
      <c r="K144" s="17">
        <v>39</v>
      </c>
      <c r="L144" s="17">
        <v>5.0900000000000001E-2</v>
      </c>
      <c r="M144" s="17">
        <v>21.875</v>
      </c>
      <c r="N144" s="17">
        <v>37.125</v>
      </c>
      <c r="O144" s="17">
        <v>19010</v>
      </c>
      <c r="P144" s="17">
        <v>941.9</v>
      </c>
      <c r="Q144" s="17">
        <v>-10.702</v>
      </c>
      <c r="R144" s="17">
        <v>22467.02</v>
      </c>
      <c r="S144" s="17">
        <v>14.907999999999999</v>
      </c>
      <c r="T144" s="17">
        <v>-37.25</v>
      </c>
      <c r="U144" s="17">
        <v>-8.1000000000000003E-2</v>
      </c>
      <c r="V144" s="17">
        <v>-4.1399999999999997</v>
      </c>
      <c r="W144" s="17">
        <v>16166.5322</v>
      </c>
      <c r="X144" s="17">
        <v>7258.3</v>
      </c>
      <c r="Y144" s="17">
        <v>26.51</v>
      </c>
      <c r="Z144" s="17">
        <v>-139.44999999999999</v>
      </c>
    </row>
    <row r="145" spans="1:26" x14ac:dyDescent="0.2">
      <c r="A145" s="27">
        <v>45383</v>
      </c>
      <c r="B145" s="17">
        <v>274.36500000000001</v>
      </c>
      <c r="C145" s="14">
        <v>1.73</v>
      </c>
      <c r="D145" s="17">
        <v>-166.00299999999999</v>
      </c>
      <c r="E145" s="17">
        <v>37.674999999999997</v>
      </c>
      <c r="F145" s="17">
        <v>1.25</v>
      </c>
      <c r="G145" s="17">
        <v>136.78399999999999</v>
      </c>
      <c r="H145" s="17">
        <v>30</v>
      </c>
      <c r="I145" s="17">
        <v>43.8</v>
      </c>
      <c r="J145" s="17">
        <v>1594.25</v>
      </c>
      <c r="K145" s="17">
        <v>46.9</v>
      </c>
      <c r="L145" s="17">
        <v>0.04</v>
      </c>
      <c r="M145" s="17">
        <v>23</v>
      </c>
      <c r="N145" s="17">
        <v>37.490020000000001</v>
      </c>
      <c r="O145" s="17">
        <v>19117.599999999999</v>
      </c>
      <c r="P145" s="17">
        <v>937.1</v>
      </c>
      <c r="Q145" s="17">
        <v>-11.845000000000001</v>
      </c>
      <c r="R145" s="17">
        <v>23500.625</v>
      </c>
      <c r="S145" s="17">
        <v>15.458</v>
      </c>
      <c r="T145" s="17">
        <v>-37.65</v>
      </c>
      <c r="U145" s="17">
        <v>-0.1008</v>
      </c>
      <c r="V145" s="17">
        <v>-4.37</v>
      </c>
      <c r="W145" s="17">
        <v>16166.5322</v>
      </c>
      <c r="X145" s="17">
        <v>6500</v>
      </c>
      <c r="Y145" s="17">
        <v>26.498000000000001</v>
      </c>
      <c r="Z145" s="17">
        <v>-140.19999999999999</v>
      </c>
    </row>
    <row r="146" spans="1:26" x14ac:dyDescent="0.2">
      <c r="A146" s="27">
        <v>45380</v>
      </c>
      <c r="B146" s="17">
        <v>275.88799999999998</v>
      </c>
      <c r="C146" s="14">
        <v>1.9450000000000001</v>
      </c>
      <c r="D146" s="17">
        <v>-172.5</v>
      </c>
      <c r="E146" s="17">
        <v>40.25</v>
      </c>
      <c r="F146" s="17">
        <v>1.25</v>
      </c>
      <c r="G146" s="17">
        <v>135.91300000000001</v>
      </c>
      <c r="H146" s="17">
        <v>30</v>
      </c>
      <c r="I146" s="17">
        <v>-142.94499999999999</v>
      </c>
      <c r="J146" s="17">
        <v>1623.75</v>
      </c>
      <c r="K146" s="17">
        <v>45.1</v>
      </c>
      <c r="L146" s="17">
        <v>3.9699999999999999E-2</v>
      </c>
      <c r="M146" s="17">
        <v>22.855</v>
      </c>
      <c r="N146" s="17">
        <v>39.048050000000003</v>
      </c>
      <c r="O146" s="17">
        <v>19339.8</v>
      </c>
      <c r="P146" s="17">
        <v>935</v>
      </c>
      <c r="Q146" s="17">
        <v>-11.585000000000001</v>
      </c>
      <c r="R146" s="17">
        <v>24555.699000000001</v>
      </c>
      <c r="S146" s="17">
        <v>14.958</v>
      </c>
      <c r="T146" s="17">
        <v>-37.630000000000003</v>
      </c>
      <c r="U146" s="17">
        <v>-9.7000000000000003E-2</v>
      </c>
      <c r="V146" s="17">
        <v>-4.383</v>
      </c>
      <c r="W146" s="17">
        <v>16166.5322</v>
      </c>
      <c r="X146" s="17">
        <v>7615.8</v>
      </c>
      <c r="Y146" s="17">
        <v>26.515000000000001</v>
      </c>
      <c r="Z146" s="17">
        <v>-142.35</v>
      </c>
    </row>
    <row r="147" spans="1:26" x14ac:dyDescent="0.2">
      <c r="A147" s="27">
        <v>45379</v>
      </c>
      <c r="B147" s="17">
        <v>286.77999999999997</v>
      </c>
      <c r="C147" s="14">
        <v>1.7</v>
      </c>
      <c r="D147" s="17">
        <v>-184.04</v>
      </c>
      <c r="E147" s="17">
        <v>40.25</v>
      </c>
      <c r="F147" s="17">
        <v>1.1000000000000001</v>
      </c>
      <c r="G147" s="17">
        <v>135.97300000000001</v>
      </c>
      <c r="H147" s="17">
        <v>37.31</v>
      </c>
      <c r="I147" s="17">
        <v>-144.89500000000001</v>
      </c>
      <c r="J147" s="17">
        <v>1623.75</v>
      </c>
      <c r="K147" s="17">
        <v>45.1</v>
      </c>
      <c r="L147" s="17">
        <v>3.9699999999999999E-2</v>
      </c>
      <c r="M147" s="17">
        <v>23.5</v>
      </c>
      <c r="N147" s="17">
        <v>37.027850000000001</v>
      </c>
      <c r="O147" s="17">
        <v>18799.900000000001</v>
      </c>
      <c r="P147" s="17">
        <v>937.5</v>
      </c>
      <c r="Q147" s="17">
        <v>-11.794</v>
      </c>
      <c r="R147" s="17">
        <v>24398.5</v>
      </c>
      <c r="S147" s="17">
        <v>15.35</v>
      </c>
      <c r="T147" s="17">
        <v>-37.97</v>
      </c>
      <c r="U147" s="17">
        <v>-7.6799999999999993E-2</v>
      </c>
      <c r="V147" s="17">
        <v>-4.3600000000000003</v>
      </c>
      <c r="W147" s="17">
        <v>16166.5322</v>
      </c>
      <c r="X147" s="17">
        <v>7615.5</v>
      </c>
      <c r="Y147" s="17">
        <v>26.495000000000001</v>
      </c>
      <c r="Z147" s="17">
        <v>-144.50399999999999</v>
      </c>
    </row>
    <row r="148" spans="1:26" x14ac:dyDescent="0.2">
      <c r="A148" s="27">
        <v>45378</v>
      </c>
      <c r="B148" s="17">
        <v>281.04000000000002</v>
      </c>
      <c r="C148" s="14">
        <v>1.95</v>
      </c>
      <c r="D148" s="17">
        <v>-203.15</v>
      </c>
      <c r="E148" s="17">
        <v>40</v>
      </c>
      <c r="F148" s="17">
        <v>1.5</v>
      </c>
      <c r="G148" s="17">
        <v>139.845</v>
      </c>
      <c r="H148" s="17">
        <v>30.945</v>
      </c>
      <c r="I148" s="17">
        <v>-192.45</v>
      </c>
      <c r="J148" s="17">
        <v>1623.5</v>
      </c>
      <c r="K148" s="17">
        <v>45</v>
      </c>
      <c r="L148" s="17">
        <v>3.9699999999999999E-2</v>
      </c>
      <c r="M148" s="17">
        <v>24.05</v>
      </c>
      <c r="N148" s="17">
        <v>37.456600000000002</v>
      </c>
      <c r="O148" s="17">
        <v>19790</v>
      </c>
      <c r="P148" s="17">
        <v>956.3</v>
      </c>
      <c r="Q148" s="17">
        <v>-12.02</v>
      </c>
      <c r="R148" s="17">
        <v>23337</v>
      </c>
      <c r="S148" s="17">
        <v>14.433</v>
      </c>
      <c r="T148" s="17">
        <v>-37.700000000000003</v>
      </c>
      <c r="U148" s="17">
        <v>-4.1500000000000002E-2</v>
      </c>
      <c r="V148" s="17">
        <v>-4.3650000000000002</v>
      </c>
      <c r="W148" s="17">
        <v>16166.5322</v>
      </c>
      <c r="X148" s="17">
        <v>5203.3</v>
      </c>
      <c r="Y148" s="17">
        <v>27.01</v>
      </c>
      <c r="Z148" s="17">
        <v>-144.55500000000001</v>
      </c>
    </row>
    <row r="149" spans="1:26" x14ac:dyDescent="0.2">
      <c r="A149" s="27">
        <v>45377</v>
      </c>
      <c r="B149" s="17">
        <v>260.11700000000002</v>
      </c>
      <c r="C149" s="14">
        <v>2.15</v>
      </c>
      <c r="D149" s="17">
        <v>-248.77</v>
      </c>
      <c r="E149" s="17">
        <v>41.454999999999998</v>
      </c>
      <c r="F149" s="17">
        <v>2.9</v>
      </c>
      <c r="G149" s="17">
        <v>147.15</v>
      </c>
      <c r="H149" s="17">
        <v>28</v>
      </c>
      <c r="I149" s="17">
        <v>-99.125</v>
      </c>
      <c r="J149" s="17">
        <v>1661.25</v>
      </c>
      <c r="K149" s="17">
        <v>47</v>
      </c>
      <c r="L149" s="17">
        <v>4.1700000000000001E-2</v>
      </c>
      <c r="M149" s="17">
        <v>23.574999999999999</v>
      </c>
      <c r="N149" s="17">
        <v>37.21</v>
      </c>
      <c r="O149" s="17">
        <v>20866.5</v>
      </c>
      <c r="P149" s="17">
        <v>1007.3</v>
      </c>
      <c r="Q149" s="17">
        <v>-12.965</v>
      </c>
      <c r="R149" s="17">
        <v>23274.93</v>
      </c>
      <c r="S149" s="17">
        <v>13.865</v>
      </c>
      <c r="T149" s="17">
        <v>-37.265000000000001</v>
      </c>
      <c r="U149" s="17">
        <v>-8.6499999999999994E-2</v>
      </c>
      <c r="V149" s="17">
        <v>-4.3099999999999996</v>
      </c>
      <c r="W149" s="17">
        <v>16166.5322</v>
      </c>
      <c r="X149" s="17">
        <v>8000</v>
      </c>
      <c r="Y149" s="17">
        <v>27.986999999999998</v>
      </c>
      <c r="Z149" s="17">
        <v>-140.55000000000001</v>
      </c>
    </row>
    <row r="150" spans="1:26" x14ac:dyDescent="0.2">
      <c r="A150" s="27">
        <v>45376</v>
      </c>
      <c r="B150" s="17">
        <v>257.24700000000001</v>
      </c>
      <c r="C150" s="14">
        <v>2</v>
      </c>
      <c r="D150" s="17">
        <v>-248.995</v>
      </c>
      <c r="E150" s="17">
        <v>44.62</v>
      </c>
      <c r="F150" s="17">
        <v>3.5</v>
      </c>
      <c r="G150" s="17">
        <v>142</v>
      </c>
      <c r="H150" s="17">
        <v>33.25</v>
      </c>
      <c r="I150" s="17">
        <v>-56.994999999999997</v>
      </c>
      <c r="J150" s="17">
        <v>1724</v>
      </c>
      <c r="K150" s="17">
        <v>38.5</v>
      </c>
      <c r="L150" s="17">
        <v>0.03</v>
      </c>
      <c r="M150" s="17">
        <v>24.15</v>
      </c>
      <c r="N150" s="17">
        <v>34.53</v>
      </c>
      <c r="O150" s="17">
        <v>20949.8</v>
      </c>
      <c r="P150" s="17">
        <v>962.2</v>
      </c>
      <c r="Q150" s="17">
        <v>-11.21</v>
      </c>
      <c r="R150" s="17">
        <v>23954.724999999999</v>
      </c>
      <c r="S150" s="17">
        <v>15.513</v>
      </c>
      <c r="T150" s="17">
        <v>-35.65</v>
      </c>
      <c r="U150" s="17">
        <v>-9.1999999999999998E-2</v>
      </c>
      <c r="V150" s="17">
        <v>-4.3979999999999997</v>
      </c>
      <c r="W150" s="17">
        <v>16166.5322</v>
      </c>
      <c r="X150" s="17">
        <v>9700</v>
      </c>
      <c r="Y150" s="17">
        <v>27.094999999999999</v>
      </c>
      <c r="Z150" s="17">
        <v>-142.44</v>
      </c>
    </row>
    <row r="151" spans="1:26" x14ac:dyDescent="0.2">
      <c r="A151" s="27">
        <v>45373</v>
      </c>
      <c r="B151" s="17">
        <v>266.44499999999999</v>
      </c>
      <c r="C151" s="14">
        <v>2.1</v>
      </c>
      <c r="D151" s="17">
        <v>-256.25</v>
      </c>
      <c r="E151" s="17">
        <v>44.854999999999997</v>
      </c>
      <c r="F151" s="17">
        <v>3.94</v>
      </c>
      <c r="G151" s="17">
        <v>145.773</v>
      </c>
      <c r="H151" s="17">
        <v>26.44</v>
      </c>
      <c r="I151" s="17">
        <v>-92.944999999999993</v>
      </c>
      <c r="J151" s="17">
        <v>1690.5</v>
      </c>
      <c r="K151" s="17">
        <v>30.1</v>
      </c>
      <c r="L151" s="17">
        <v>2.2800000000000001E-2</v>
      </c>
      <c r="M151" s="17">
        <v>26.475000000000001</v>
      </c>
      <c r="N151" s="17">
        <v>36.140929999999997</v>
      </c>
      <c r="O151" s="17">
        <v>20918</v>
      </c>
      <c r="P151" s="17">
        <v>987.1</v>
      </c>
      <c r="Q151" s="17">
        <v>-10.210000000000001</v>
      </c>
      <c r="R151" s="17">
        <v>24090.300999999999</v>
      </c>
      <c r="S151" s="17">
        <v>15.9</v>
      </c>
      <c r="T151" s="17">
        <v>-36.43</v>
      </c>
      <c r="U151" s="17">
        <v>-4.5999999999999999E-2</v>
      </c>
      <c r="V151" s="17">
        <v>-4.4050000000000002</v>
      </c>
      <c r="W151" s="17">
        <v>16166.5322</v>
      </c>
      <c r="X151" s="17">
        <v>9155.5</v>
      </c>
      <c r="Y151" s="17">
        <v>27.335000000000001</v>
      </c>
      <c r="Z151" s="17">
        <v>-144.16300000000001</v>
      </c>
    </row>
    <row r="152" spans="1:26" x14ac:dyDescent="0.2">
      <c r="A152" s="27">
        <v>45372</v>
      </c>
      <c r="B152" s="17">
        <v>286</v>
      </c>
      <c r="C152" s="14">
        <v>2.23</v>
      </c>
      <c r="D152" s="17">
        <v>-334.09500000000003</v>
      </c>
      <c r="E152" s="17">
        <v>41.365000000000002</v>
      </c>
      <c r="F152" s="17">
        <v>3.6</v>
      </c>
      <c r="G152" s="17">
        <v>148.01</v>
      </c>
      <c r="H152" s="17">
        <v>26.89</v>
      </c>
      <c r="I152" s="17">
        <v>-111.5</v>
      </c>
      <c r="J152" s="17">
        <v>1716</v>
      </c>
      <c r="K152" s="17">
        <v>30</v>
      </c>
      <c r="L152" s="17">
        <v>0.02</v>
      </c>
      <c r="M152" s="17">
        <v>26</v>
      </c>
      <c r="N152" s="17">
        <v>40.5</v>
      </c>
      <c r="O152" s="17">
        <v>20179</v>
      </c>
      <c r="P152" s="17">
        <v>996.5</v>
      </c>
      <c r="Q152" s="17">
        <v>-12.37</v>
      </c>
      <c r="R152" s="17">
        <v>23517.955000000002</v>
      </c>
      <c r="S152" s="17">
        <v>16.645</v>
      </c>
      <c r="T152" s="17">
        <v>-37.47</v>
      </c>
      <c r="U152" s="17">
        <v>-0.115</v>
      </c>
      <c r="V152" s="17">
        <v>-4.3099999999999996</v>
      </c>
      <c r="W152" s="17">
        <v>16166.5322</v>
      </c>
      <c r="X152" s="17">
        <v>10152.799999999999</v>
      </c>
      <c r="Y152" s="17">
        <v>27.645</v>
      </c>
      <c r="Z152" s="17">
        <v>-146.60300000000001</v>
      </c>
    </row>
    <row r="153" spans="1:26" x14ac:dyDescent="0.2">
      <c r="A153" s="27">
        <v>45371</v>
      </c>
      <c r="B153" s="17">
        <v>243.47499999999999</v>
      </c>
      <c r="C153" s="14">
        <v>2.17</v>
      </c>
      <c r="D153" s="17">
        <v>-314</v>
      </c>
      <c r="E153" s="17">
        <v>42.54</v>
      </c>
      <c r="F153" s="17">
        <v>3.8029999999999999</v>
      </c>
      <c r="G153" s="17">
        <v>146.655</v>
      </c>
      <c r="H153" s="17">
        <v>23.574999999999999</v>
      </c>
      <c r="I153" s="17">
        <v>-135.45500000000001</v>
      </c>
      <c r="J153" s="17">
        <v>1642</v>
      </c>
      <c r="K153" s="17">
        <v>31</v>
      </c>
      <c r="L153" s="17">
        <v>0.02</v>
      </c>
      <c r="M153" s="17">
        <v>25</v>
      </c>
      <c r="N153" s="17">
        <v>36.163930000000001</v>
      </c>
      <c r="O153" s="17">
        <v>19406.3</v>
      </c>
      <c r="P153" s="17">
        <v>991.5</v>
      </c>
      <c r="Q153" s="17">
        <v>-11.583</v>
      </c>
      <c r="R153" s="17">
        <v>25527.25</v>
      </c>
      <c r="S153" s="17">
        <v>15.882999999999999</v>
      </c>
      <c r="T153" s="17">
        <v>-35.950000000000003</v>
      </c>
      <c r="U153" s="17">
        <v>-0.11</v>
      </c>
      <c r="V153" s="17">
        <v>-4.1849999999999996</v>
      </c>
      <c r="W153" s="17">
        <v>16166.5322</v>
      </c>
      <c r="X153" s="17">
        <v>12110.3</v>
      </c>
      <c r="Y153" s="17">
        <v>26.584</v>
      </c>
      <c r="Z153" s="17">
        <v>-140.72999999999999</v>
      </c>
    </row>
    <row r="154" spans="1:26" x14ac:dyDescent="0.2">
      <c r="A154" s="27">
        <v>45370</v>
      </c>
      <c r="B154" s="17">
        <v>247.56299999999999</v>
      </c>
      <c r="C154" s="14">
        <v>2.2000000000000002</v>
      </c>
      <c r="D154" s="17">
        <v>-315</v>
      </c>
      <c r="E154" s="17">
        <v>41.4</v>
      </c>
      <c r="F154" s="17">
        <v>3.25</v>
      </c>
      <c r="G154" s="17">
        <v>146.5</v>
      </c>
      <c r="H154" s="17">
        <v>23.574999999999999</v>
      </c>
      <c r="I154" s="17">
        <v>-267.495</v>
      </c>
      <c r="J154" s="17">
        <v>1643.25</v>
      </c>
      <c r="K154" s="17">
        <v>29.5</v>
      </c>
      <c r="L154" s="17">
        <v>0</v>
      </c>
      <c r="M154" s="17">
        <v>24</v>
      </c>
      <c r="N154" s="17">
        <v>37.188920000000003</v>
      </c>
      <c r="O154" s="17">
        <v>19916.3</v>
      </c>
      <c r="P154" s="17">
        <v>951</v>
      </c>
      <c r="Q154" s="17">
        <v>-11.515000000000001</v>
      </c>
      <c r="R154" s="17">
        <v>25006.971000000001</v>
      </c>
      <c r="S154" s="17">
        <v>14.885</v>
      </c>
      <c r="T154" s="17">
        <v>-35.950000000000003</v>
      </c>
      <c r="U154" s="17">
        <v>-0.1065</v>
      </c>
      <c r="V154" s="17">
        <v>-4.2149999999999999</v>
      </c>
      <c r="W154" s="17">
        <v>16166.5322</v>
      </c>
      <c r="X154" s="17">
        <v>11814.3</v>
      </c>
      <c r="Y154" s="17">
        <v>26.736999999999998</v>
      </c>
      <c r="Z154" s="17">
        <v>-140.69300000000001</v>
      </c>
    </row>
    <row r="155" spans="1:26" x14ac:dyDescent="0.2">
      <c r="A155" s="27">
        <v>45369</v>
      </c>
      <c r="B155" s="17">
        <v>253.16</v>
      </c>
      <c r="C155" s="14">
        <v>2.2000000000000002</v>
      </c>
      <c r="D155" s="17">
        <v>-317.70499999999998</v>
      </c>
      <c r="E155" s="17">
        <v>40.630000000000003</v>
      </c>
      <c r="F155" s="17">
        <v>4.4000000000000004</v>
      </c>
      <c r="G155" s="17">
        <v>150.15</v>
      </c>
      <c r="H155" s="17">
        <v>25.38</v>
      </c>
      <c r="I155" s="17">
        <v>-136.995</v>
      </c>
      <c r="J155" s="17">
        <v>1617.25</v>
      </c>
      <c r="K155" s="17">
        <v>30</v>
      </c>
      <c r="L155" s="17">
        <v>-0.01</v>
      </c>
      <c r="M155" s="17">
        <v>24.2</v>
      </c>
      <c r="N155" s="17">
        <v>37.615819999999999</v>
      </c>
      <c r="O155" s="17">
        <v>20774.099999999999</v>
      </c>
      <c r="P155" s="17">
        <v>950.8</v>
      </c>
      <c r="Q155" s="17">
        <v>-11.5</v>
      </c>
      <c r="R155" s="17">
        <v>25428.984</v>
      </c>
      <c r="S155" s="17">
        <v>14.805</v>
      </c>
      <c r="T155" s="17">
        <v>-36.549999999999997</v>
      </c>
      <c r="U155" s="17">
        <v>-0.105</v>
      </c>
      <c r="V155" s="17">
        <v>-4.2530000000000001</v>
      </c>
      <c r="W155" s="17">
        <v>16166.5322</v>
      </c>
      <c r="X155" s="17">
        <v>12838.5</v>
      </c>
      <c r="Y155" s="17">
        <v>26.78</v>
      </c>
      <c r="Z155" s="17">
        <v>-139.93</v>
      </c>
    </row>
    <row r="156" spans="1:26" x14ac:dyDescent="0.2">
      <c r="A156" s="27">
        <v>45366</v>
      </c>
      <c r="B156" s="17">
        <v>259</v>
      </c>
      <c r="C156" s="14">
        <v>2.25</v>
      </c>
      <c r="D156" s="17">
        <v>-315.45600000000002</v>
      </c>
      <c r="E156" s="17">
        <v>42.215000000000003</v>
      </c>
      <c r="F156" s="17">
        <v>5.25</v>
      </c>
      <c r="G156" s="17">
        <v>155.01</v>
      </c>
      <c r="H156" s="17">
        <v>21.68</v>
      </c>
      <c r="I156" s="17">
        <v>-170.745</v>
      </c>
      <c r="J156" s="17">
        <v>1617.25</v>
      </c>
      <c r="K156" s="17">
        <v>30.1</v>
      </c>
      <c r="L156" s="17">
        <v>-0.01</v>
      </c>
      <c r="M156" s="17">
        <v>24.7</v>
      </c>
      <c r="N156" s="17">
        <v>39.71</v>
      </c>
      <c r="O156" s="17">
        <v>20745.5</v>
      </c>
      <c r="P156" s="17">
        <v>970.8</v>
      </c>
      <c r="Q156" s="17">
        <v>-11.515000000000001</v>
      </c>
      <c r="R156" s="17">
        <v>25828.99</v>
      </c>
      <c r="S156" s="17">
        <v>15.253</v>
      </c>
      <c r="T156" s="17">
        <v>-37.75</v>
      </c>
      <c r="U156" s="17">
        <v>-8.4000000000000005E-2</v>
      </c>
      <c r="V156" s="17">
        <v>-4.2750000000000004</v>
      </c>
      <c r="W156" s="17">
        <v>16166.5322</v>
      </c>
      <c r="X156" s="17">
        <v>-847</v>
      </c>
      <c r="Y156" s="17">
        <v>27.375</v>
      </c>
      <c r="Z156" s="17">
        <v>-142.18</v>
      </c>
    </row>
    <row r="157" spans="1:26" x14ac:dyDescent="0.2">
      <c r="A157" s="27">
        <v>45365</v>
      </c>
      <c r="B157" s="17">
        <v>259.27999999999997</v>
      </c>
      <c r="C157" s="14">
        <v>2.2000000000000002</v>
      </c>
      <c r="D157" s="17">
        <v>-329.5</v>
      </c>
      <c r="E157" s="17">
        <v>41.945</v>
      </c>
      <c r="F157" s="17">
        <v>5.55</v>
      </c>
      <c r="G157" s="17">
        <v>156.10499999999999</v>
      </c>
      <c r="H157" s="17">
        <v>22.13</v>
      </c>
      <c r="I157" s="17">
        <v>-157.25</v>
      </c>
      <c r="J157" s="17">
        <v>1638.5</v>
      </c>
      <c r="K157" s="17">
        <v>32</v>
      </c>
      <c r="L157" s="17">
        <v>-3.5000000000000001E-3</v>
      </c>
      <c r="M157" s="17">
        <v>24.684999999999999</v>
      </c>
      <c r="N157" s="17">
        <v>40.715000000000003</v>
      </c>
      <c r="O157" s="17">
        <v>19500</v>
      </c>
      <c r="P157" s="17">
        <v>984.8</v>
      </c>
      <c r="Q157" s="17">
        <v>-11.13</v>
      </c>
      <c r="R157" s="17">
        <v>25710.109</v>
      </c>
      <c r="S157" s="17">
        <v>16.795000000000002</v>
      </c>
      <c r="T157" s="17">
        <v>-38.630000000000003</v>
      </c>
      <c r="U157" s="17">
        <v>-0.1065</v>
      </c>
      <c r="V157" s="17">
        <v>-4.3520000000000003</v>
      </c>
      <c r="W157" s="17">
        <v>16166.5322</v>
      </c>
      <c r="X157" s="17">
        <v>5169</v>
      </c>
      <c r="Y157" s="17">
        <v>27.827000000000002</v>
      </c>
      <c r="Z157" s="17">
        <v>-143.52500000000001</v>
      </c>
    </row>
    <row r="158" spans="1:26" x14ac:dyDescent="0.2">
      <c r="A158" s="27">
        <v>45364</v>
      </c>
      <c r="B158" s="17">
        <v>242.9</v>
      </c>
      <c r="C158" s="14">
        <v>2.0099999999999998</v>
      </c>
      <c r="D158" s="17">
        <v>-323.5</v>
      </c>
      <c r="E158" s="17">
        <v>38.034999999999997</v>
      </c>
      <c r="F158" s="17">
        <v>6.25</v>
      </c>
      <c r="G158" s="17">
        <v>160</v>
      </c>
      <c r="H158" s="17">
        <v>22.86</v>
      </c>
      <c r="I158" s="17">
        <v>-24.5</v>
      </c>
      <c r="J158" s="17">
        <v>1584.25</v>
      </c>
      <c r="K158" s="17">
        <v>35</v>
      </c>
      <c r="L158" s="17">
        <v>0.01</v>
      </c>
      <c r="M158" s="17">
        <v>24.51</v>
      </c>
      <c r="N158" s="17">
        <v>40.43</v>
      </c>
      <c r="O158" s="17">
        <v>19213.3</v>
      </c>
      <c r="P158" s="17">
        <v>953.5</v>
      </c>
      <c r="Q158" s="17">
        <v>-11.579000000000001</v>
      </c>
      <c r="R158" s="17">
        <v>26336.544999999998</v>
      </c>
      <c r="S158" s="17">
        <v>14.628</v>
      </c>
      <c r="T158" s="17">
        <v>-37.11</v>
      </c>
      <c r="U158" s="17">
        <v>-0.125</v>
      </c>
      <c r="V158" s="17">
        <v>-4.3600000000000003</v>
      </c>
      <c r="W158" s="17">
        <v>16166.5322</v>
      </c>
      <c r="X158" s="17">
        <v>5781</v>
      </c>
      <c r="Y158" s="17">
        <v>27.126000000000001</v>
      </c>
      <c r="Z158" s="17">
        <v>-139.15700000000001</v>
      </c>
    </row>
    <row r="159" spans="1:26" x14ac:dyDescent="0.2">
      <c r="A159" s="27">
        <v>45363</v>
      </c>
      <c r="B159" s="17">
        <v>247.18</v>
      </c>
      <c r="C159" s="14">
        <v>2.153</v>
      </c>
      <c r="D159" s="17">
        <v>-329.71499999999997</v>
      </c>
      <c r="E159" s="17">
        <v>37.875</v>
      </c>
      <c r="F159" s="17">
        <v>6.35</v>
      </c>
      <c r="G159" s="17">
        <v>150.77500000000001</v>
      </c>
      <c r="H159" s="17">
        <v>20.21</v>
      </c>
      <c r="I159" s="17">
        <v>-141.005</v>
      </c>
      <c r="J159" s="17">
        <v>1594.5</v>
      </c>
      <c r="K159" s="17">
        <v>35</v>
      </c>
      <c r="L159" s="17">
        <v>0.02</v>
      </c>
      <c r="M159" s="17">
        <v>24.59</v>
      </c>
      <c r="N159" s="17">
        <v>43.358199999999997</v>
      </c>
      <c r="O159" s="17">
        <v>19043.3</v>
      </c>
      <c r="P159" s="17">
        <v>956.9</v>
      </c>
      <c r="Q159" s="17">
        <v>-14.238</v>
      </c>
      <c r="R159" s="17">
        <v>26248.75</v>
      </c>
      <c r="S159" s="17">
        <v>17.323</v>
      </c>
      <c r="T159" s="17">
        <v>-37.25</v>
      </c>
      <c r="U159" s="17">
        <v>-0.13900000000000001</v>
      </c>
      <c r="V159" s="17">
        <v>-4.2930000000000001</v>
      </c>
      <c r="W159" s="17">
        <v>16166.5322</v>
      </c>
      <c r="X159" s="17">
        <v>9300</v>
      </c>
      <c r="Y159" s="17">
        <v>27.135000000000002</v>
      </c>
      <c r="Z159" s="17">
        <v>-138.81</v>
      </c>
    </row>
    <row r="160" spans="1:26" x14ac:dyDescent="0.2">
      <c r="A160" s="27">
        <v>45362</v>
      </c>
      <c r="B160" s="17">
        <v>261.05</v>
      </c>
      <c r="C160" s="14">
        <v>2.15</v>
      </c>
      <c r="D160" s="17">
        <v>-330.5</v>
      </c>
      <c r="E160" s="17">
        <v>38.625</v>
      </c>
      <c r="F160" s="17">
        <v>5.2</v>
      </c>
      <c r="G160" s="17">
        <v>146.29</v>
      </c>
      <c r="H160" s="17">
        <v>30.5</v>
      </c>
      <c r="I160" s="17">
        <v>-94.75</v>
      </c>
      <c r="J160" s="17">
        <v>1604</v>
      </c>
      <c r="K160" s="17">
        <v>30</v>
      </c>
      <c r="L160" s="17">
        <v>2.81E-2</v>
      </c>
      <c r="M160" s="17">
        <v>25.774999999999999</v>
      </c>
      <c r="N160" s="17">
        <v>41.953299999999999</v>
      </c>
      <c r="O160" s="17">
        <v>18022</v>
      </c>
      <c r="P160" s="17">
        <v>948.5</v>
      </c>
      <c r="Q160" s="17">
        <v>-15</v>
      </c>
      <c r="R160" s="17">
        <v>26618.813999999998</v>
      </c>
      <c r="S160" s="17">
        <v>14.8</v>
      </c>
      <c r="T160" s="17">
        <v>-37.24</v>
      </c>
      <c r="U160" s="17">
        <v>-0.12529999999999999</v>
      </c>
      <c r="V160" s="17">
        <v>-4.2229999999999999</v>
      </c>
      <c r="W160" s="17">
        <v>16166.5322</v>
      </c>
      <c r="X160" s="17">
        <v>-4060</v>
      </c>
      <c r="Y160" s="17">
        <v>27.14</v>
      </c>
      <c r="Z160" s="17">
        <v>-137.72200000000001</v>
      </c>
    </row>
    <row r="161" spans="1:26" x14ac:dyDescent="0.2">
      <c r="A161" s="27">
        <v>45359</v>
      </c>
      <c r="B161" s="17">
        <v>278</v>
      </c>
      <c r="C161" s="14">
        <v>2.2999999999999998</v>
      </c>
      <c r="D161" s="17">
        <v>-329.75</v>
      </c>
      <c r="E161" s="17">
        <v>40.305</v>
      </c>
      <c r="F161" s="17">
        <v>8.85</v>
      </c>
      <c r="G161" s="17">
        <v>151.971</v>
      </c>
      <c r="H161" s="17">
        <v>22.638999999999999</v>
      </c>
      <c r="I161" s="17">
        <v>-12.24</v>
      </c>
      <c r="J161" s="17">
        <v>1637.25</v>
      </c>
      <c r="K161" s="17">
        <v>34</v>
      </c>
      <c r="L161" s="17">
        <v>2.81E-2</v>
      </c>
      <c r="M161" s="17">
        <v>28</v>
      </c>
      <c r="N161" s="17">
        <v>44.518099999999997</v>
      </c>
      <c r="O161" s="17">
        <v>18285.8</v>
      </c>
      <c r="P161" s="17">
        <v>961.7</v>
      </c>
      <c r="Q161" s="17">
        <v>-16</v>
      </c>
      <c r="R161" s="17">
        <v>28819</v>
      </c>
      <c r="S161" s="17">
        <v>13.103</v>
      </c>
      <c r="T161" s="17">
        <v>-37.25</v>
      </c>
      <c r="U161" s="17">
        <v>-0.154</v>
      </c>
      <c r="V161" s="17">
        <v>-4.13</v>
      </c>
      <c r="W161" s="17">
        <v>16166.5322</v>
      </c>
      <c r="X161" s="17">
        <v>-2534</v>
      </c>
      <c r="Y161" s="17">
        <v>27.524999999999999</v>
      </c>
      <c r="Z161" s="17">
        <v>-139.94499999999999</v>
      </c>
    </row>
    <row r="162" spans="1:26" x14ac:dyDescent="0.2">
      <c r="A162" s="27">
        <v>45358</v>
      </c>
      <c r="B162" s="17">
        <v>277.00799999999998</v>
      </c>
      <c r="C162" s="14">
        <v>2.3180000000000001</v>
      </c>
      <c r="D162" s="17">
        <v>-318.76</v>
      </c>
      <c r="E162" s="17">
        <v>42.11</v>
      </c>
      <c r="F162" s="17">
        <v>7.65</v>
      </c>
      <c r="G162" s="17">
        <v>159.185</v>
      </c>
      <c r="H162" s="17">
        <v>22.5</v>
      </c>
      <c r="I162" s="17">
        <v>-50.445</v>
      </c>
      <c r="J162" s="17">
        <v>1669.5</v>
      </c>
      <c r="K162" s="17">
        <v>31.5</v>
      </c>
      <c r="L162" s="17">
        <v>0.04</v>
      </c>
      <c r="M162" s="17">
        <v>29.135000000000002</v>
      </c>
      <c r="N162" s="17">
        <v>45.755000000000003</v>
      </c>
      <c r="O162" s="17">
        <v>18303.5</v>
      </c>
      <c r="P162" s="17">
        <v>970</v>
      </c>
      <c r="Q162" s="17">
        <v>-16.39</v>
      </c>
      <c r="R162" s="17">
        <v>27393.555</v>
      </c>
      <c r="S162" s="17">
        <v>12.145</v>
      </c>
      <c r="T162" s="17">
        <v>-37.375</v>
      </c>
      <c r="U162" s="17">
        <v>-0.14549999999999999</v>
      </c>
      <c r="V162" s="17">
        <v>-4.0880000000000001</v>
      </c>
      <c r="W162" s="17">
        <v>16166.5322</v>
      </c>
      <c r="X162" s="17">
        <v>8515.5</v>
      </c>
      <c r="Y162" s="17">
        <v>27.83</v>
      </c>
      <c r="Z162" s="17">
        <v>-143.09299999999999</v>
      </c>
    </row>
    <row r="163" spans="1:26" x14ac:dyDescent="0.2">
      <c r="A163" s="27">
        <v>45357</v>
      </c>
      <c r="B163" s="17">
        <v>268.39999999999998</v>
      </c>
      <c r="C163" s="14">
        <v>2.25</v>
      </c>
      <c r="D163" s="17">
        <v>-308.26</v>
      </c>
      <c r="E163" s="17">
        <v>40.92</v>
      </c>
      <c r="F163" s="17">
        <v>8.6</v>
      </c>
      <c r="G163" s="17">
        <v>158.69999999999999</v>
      </c>
      <c r="H163" s="17">
        <v>27</v>
      </c>
      <c r="I163" s="17">
        <v>-51.994999999999997</v>
      </c>
      <c r="J163" s="17">
        <v>1616.75</v>
      </c>
      <c r="K163" s="17">
        <v>35</v>
      </c>
      <c r="L163" s="17">
        <v>0.04</v>
      </c>
      <c r="M163" s="17">
        <v>27.605</v>
      </c>
      <c r="N163" s="17">
        <v>44.710250000000002</v>
      </c>
      <c r="O163" s="17">
        <v>17752.8</v>
      </c>
      <c r="P163" s="17">
        <v>948.8</v>
      </c>
      <c r="Q163" s="17">
        <v>-13.163</v>
      </c>
      <c r="R163" s="17">
        <v>27303.15</v>
      </c>
      <c r="S163" s="17">
        <v>14.833</v>
      </c>
      <c r="T163" s="17">
        <v>-36.229999999999997</v>
      </c>
      <c r="U163" s="17">
        <v>-0.105</v>
      </c>
      <c r="V163" s="17">
        <v>-4.0279999999999996</v>
      </c>
      <c r="W163" s="17">
        <v>16166.5322</v>
      </c>
      <c r="X163" s="17">
        <v>4172</v>
      </c>
      <c r="Y163" s="17">
        <v>27</v>
      </c>
      <c r="Z163" s="17">
        <v>-139.97</v>
      </c>
    </row>
    <row r="164" spans="1:26" x14ac:dyDescent="0.2">
      <c r="A164" s="27">
        <v>45356</v>
      </c>
      <c r="B164" s="17">
        <v>276.52300000000002</v>
      </c>
      <c r="C164" s="14">
        <v>2.2999999999999998</v>
      </c>
      <c r="D164" s="17">
        <v>-286.09300000000002</v>
      </c>
      <c r="E164" s="17">
        <v>39.82</v>
      </c>
      <c r="F164" s="17">
        <v>9</v>
      </c>
      <c r="G164" s="17">
        <v>165.38</v>
      </c>
      <c r="H164" s="17">
        <v>27</v>
      </c>
      <c r="I164" s="17">
        <v>-104.495</v>
      </c>
      <c r="J164" s="17">
        <v>1617.5</v>
      </c>
      <c r="K164" s="17">
        <v>34</v>
      </c>
      <c r="L164" s="17">
        <v>0.04</v>
      </c>
      <c r="M164" s="17">
        <v>27.5</v>
      </c>
      <c r="N164" s="17">
        <v>45.287149999999997</v>
      </c>
      <c r="O164" s="17">
        <v>18454.099999999999</v>
      </c>
      <c r="P164" s="17">
        <v>960.8</v>
      </c>
      <c r="Q164" s="17">
        <v>-11.25</v>
      </c>
      <c r="R164" s="17">
        <v>29390.273000000001</v>
      </c>
      <c r="S164" s="17">
        <v>15.667999999999999</v>
      </c>
      <c r="T164" s="17">
        <v>-36.659999999999997</v>
      </c>
      <c r="U164" s="17">
        <v>-0.115</v>
      </c>
      <c r="V164" s="17">
        <v>-4.13</v>
      </c>
      <c r="W164" s="17">
        <v>16166.5322</v>
      </c>
      <c r="X164" s="17">
        <v>112777</v>
      </c>
      <c r="Y164" s="17">
        <v>27.03</v>
      </c>
      <c r="Z164" s="17">
        <v>-141.19</v>
      </c>
    </row>
    <row r="165" spans="1:26" x14ac:dyDescent="0.2">
      <c r="A165" s="27">
        <v>45355</v>
      </c>
      <c r="B165" s="17">
        <v>283.63799999999998</v>
      </c>
      <c r="C165" s="14">
        <v>2.17</v>
      </c>
      <c r="D165" s="17">
        <v>-280.5</v>
      </c>
      <c r="E165" s="17">
        <v>40.244999999999997</v>
      </c>
      <c r="F165" s="17">
        <v>10</v>
      </c>
      <c r="G165" s="17">
        <v>167.75</v>
      </c>
      <c r="H165" s="17">
        <v>24</v>
      </c>
      <c r="I165" s="17">
        <v>-6.9450000000000003</v>
      </c>
      <c r="J165" s="17">
        <v>1643.5</v>
      </c>
      <c r="K165" s="17">
        <v>28</v>
      </c>
      <c r="L165" s="17">
        <v>4.0500000000000001E-2</v>
      </c>
      <c r="M165" s="17">
        <v>28.125</v>
      </c>
      <c r="N165" s="17">
        <v>46.136899999999997</v>
      </c>
      <c r="O165" s="17">
        <v>18864.5</v>
      </c>
      <c r="P165" s="17">
        <v>966</v>
      </c>
      <c r="Q165" s="17">
        <v>-10.994999999999999</v>
      </c>
      <c r="R165" s="17">
        <v>24681.695</v>
      </c>
      <c r="S165" s="17">
        <v>16.978000000000002</v>
      </c>
      <c r="T165" s="17">
        <v>-36.74</v>
      </c>
      <c r="U165" s="17">
        <v>-0.13500000000000001</v>
      </c>
      <c r="V165" s="17">
        <v>-4.17</v>
      </c>
      <c r="W165" s="17">
        <v>16166.5322</v>
      </c>
      <c r="X165" s="17">
        <v>110268.8</v>
      </c>
      <c r="Y165" s="17">
        <v>27.05</v>
      </c>
      <c r="Z165" s="17">
        <v>-144.19</v>
      </c>
    </row>
    <row r="166" spans="1:26" x14ac:dyDescent="0.2">
      <c r="A166" s="27">
        <v>45352</v>
      </c>
      <c r="B166" s="17">
        <v>289.36</v>
      </c>
      <c r="C166" s="14">
        <v>2.2000000000000002</v>
      </c>
      <c r="D166" s="17">
        <v>-281.45</v>
      </c>
      <c r="E166" s="17">
        <v>41.6</v>
      </c>
      <c r="F166" s="17">
        <v>11.15</v>
      </c>
      <c r="G166" s="17">
        <v>170.75</v>
      </c>
      <c r="H166" s="17">
        <v>24.405000000000001</v>
      </c>
      <c r="I166" s="17">
        <v>77.305000000000007</v>
      </c>
      <c r="J166" s="17">
        <v>1662.5</v>
      </c>
      <c r="K166" s="17">
        <v>18.5</v>
      </c>
      <c r="L166" s="17">
        <v>1.9300000000000001E-2</v>
      </c>
      <c r="M166" s="17">
        <v>28.5</v>
      </c>
      <c r="N166" s="17">
        <v>48.09787</v>
      </c>
      <c r="O166" s="17">
        <v>17910.5</v>
      </c>
      <c r="P166" s="17">
        <v>992.4</v>
      </c>
      <c r="Q166" s="17">
        <v>-10.8</v>
      </c>
      <c r="R166" s="17">
        <v>24152.891</v>
      </c>
      <c r="S166" s="17">
        <v>17.838000000000001</v>
      </c>
      <c r="T166" s="17">
        <v>-37.450000000000003</v>
      </c>
      <c r="U166" s="17">
        <v>-0.127</v>
      </c>
      <c r="V166" s="17">
        <v>-4.2699999999999996</v>
      </c>
      <c r="W166" s="17">
        <v>16166.5322</v>
      </c>
      <c r="X166" s="17">
        <v>101035.3</v>
      </c>
      <c r="Y166" s="17">
        <v>27.484999999999999</v>
      </c>
      <c r="Z166" s="17">
        <v>-146.57</v>
      </c>
    </row>
    <row r="167" spans="1:26" x14ac:dyDescent="0.2">
      <c r="A167" s="27">
        <v>45351</v>
      </c>
      <c r="B167" s="17">
        <v>303</v>
      </c>
      <c r="C167" s="14">
        <v>2.2999999999999998</v>
      </c>
      <c r="D167" s="17">
        <v>-277.83</v>
      </c>
      <c r="E167" s="17">
        <v>40.564999999999998</v>
      </c>
      <c r="F167" s="17">
        <v>11.25</v>
      </c>
      <c r="G167" s="17">
        <v>172.82499999999999</v>
      </c>
      <c r="H167" s="17">
        <v>22</v>
      </c>
      <c r="I167" s="17">
        <v>-88.8</v>
      </c>
      <c r="J167" s="17">
        <v>1702.25</v>
      </c>
      <c r="K167" s="17">
        <v>17.100000000000001</v>
      </c>
      <c r="L167" s="17">
        <v>0.02</v>
      </c>
      <c r="M167" s="17">
        <v>29</v>
      </c>
      <c r="N167" s="17">
        <v>48.185569999999998</v>
      </c>
      <c r="O167" s="17">
        <v>17614.5</v>
      </c>
      <c r="P167" s="17">
        <v>1015.4</v>
      </c>
      <c r="Q167" s="17">
        <v>-9.9</v>
      </c>
      <c r="R167" s="17">
        <v>22463.52</v>
      </c>
      <c r="S167" s="17">
        <v>18.922999999999998</v>
      </c>
      <c r="T167" s="17">
        <v>-37.049999999999997</v>
      </c>
      <c r="U167" s="17">
        <v>-8.7999999999999995E-2</v>
      </c>
      <c r="V167" s="17">
        <v>-4.2949999999999999</v>
      </c>
      <c r="W167" s="17">
        <v>16166.5322</v>
      </c>
      <c r="X167" s="17">
        <v>106329</v>
      </c>
      <c r="Y167" s="17">
        <v>27.771000000000001</v>
      </c>
      <c r="Z167" s="17">
        <v>-148.37</v>
      </c>
    </row>
    <row r="168" spans="1:26" x14ac:dyDescent="0.2">
      <c r="A168" s="27">
        <v>45350</v>
      </c>
      <c r="B168" s="17">
        <v>302</v>
      </c>
      <c r="C168" s="14">
        <v>2.4279999999999999</v>
      </c>
      <c r="D168" s="17">
        <v>-287.98</v>
      </c>
      <c r="E168" s="17">
        <v>39.365000000000002</v>
      </c>
      <c r="F168" s="17">
        <v>11.55</v>
      </c>
      <c r="G168" s="17">
        <v>172</v>
      </c>
      <c r="H168" s="17">
        <v>25.555</v>
      </c>
      <c r="I168" s="17">
        <v>-146.58500000000001</v>
      </c>
      <c r="J168" s="17">
        <v>1694</v>
      </c>
      <c r="K168" s="17">
        <v>19.5</v>
      </c>
      <c r="L168" s="17">
        <v>0.02</v>
      </c>
      <c r="M168" s="17">
        <v>28.945</v>
      </c>
      <c r="N168" s="17">
        <v>44.096229999999998</v>
      </c>
      <c r="O168" s="17">
        <v>18233.3</v>
      </c>
      <c r="P168" s="17">
        <v>1027.4000000000001</v>
      </c>
      <c r="Q168" s="17">
        <v>-7.9</v>
      </c>
      <c r="R168" s="17">
        <v>21858.023000000001</v>
      </c>
      <c r="S168" s="17">
        <v>19.138000000000002</v>
      </c>
      <c r="T168" s="17">
        <v>-36.549999999999997</v>
      </c>
      <c r="U168" s="17">
        <v>-0.1</v>
      </c>
      <c r="V168" s="17">
        <v>-4.3499999999999996</v>
      </c>
      <c r="W168" s="17">
        <v>16166.5322</v>
      </c>
      <c r="X168" s="17">
        <v>125778.3</v>
      </c>
      <c r="Y168" s="17">
        <v>27.727</v>
      </c>
      <c r="Z168" s="17">
        <v>-142.345</v>
      </c>
    </row>
    <row r="169" spans="1:26" x14ac:dyDescent="0.2">
      <c r="A169" s="27">
        <v>45349</v>
      </c>
      <c r="B169" s="17">
        <v>311.608</v>
      </c>
      <c r="C169" s="14">
        <v>2.4</v>
      </c>
      <c r="D169" s="17">
        <v>-290.91500000000002</v>
      </c>
      <c r="E169" s="17">
        <v>40.564999999999998</v>
      </c>
      <c r="F169" s="17">
        <v>13.9</v>
      </c>
      <c r="G169" s="17">
        <v>169.995</v>
      </c>
      <c r="H169" s="17">
        <v>26.66</v>
      </c>
      <c r="I169" s="17">
        <v>-56.945</v>
      </c>
      <c r="J169" s="17">
        <v>1667.5</v>
      </c>
      <c r="K169" s="17">
        <v>18</v>
      </c>
      <c r="L169" s="17">
        <v>0.02</v>
      </c>
      <c r="M169" s="17">
        <v>27.574999999999999</v>
      </c>
      <c r="N169" s="17">
        <v>42.344999999999999</v>
      </c>
      <c r="O169" s="17">
        <v>19955.8</v>
      </c>
      <c r="P169" s="17">
        <v>1004</v>
      </c>
      <c r="Q169" s="17">
        <v>-10.747</v>
      </c>
      <c r="R169" s="17">
        <v>21663.945</v>
      </c>
      <c r="S169" s="17">
        <v>21.102</v>
      </c>
      <c r="T169" s="17">
        <v>-36.045000000000002</v>
      </c>
      <c r="U169" s="17">
        <v>-0.128</v>
      </c>
      <c r="V169" s="17">
        <v>-4.1280000000000001</v>
      </c>
      <c r="W169" s="17">
        <v>16166.5322</v>
      </c>
      <c r="X169" s="17">
        <v>125666.3</v>
      </c>
      <c r="Y169" s="17">
        <v>27.46</v>
      </c>
      <c r="Z169" s="17">
        <v>-142.29</v>
      </c>
    </row>
    <row r="170" spans="1:26" x14ac:dyDescent="0.2">
      <c r="A170" s="27">
        <v>45348</v>
      </c>
      <c r="B170" s="17">
        <v>324.08999999999997</v>
      </c>
      <c r="C170" s="14">
        <v>2.2999999999999998</v>
      </c>
      <c r="D170" s="17">
        <v>-295</v>
      </c>
      <c r="E170" s="17">
        <v>41.145000000000003</v>
      </c>
      <c r="F170" s="17">
        <v>14.04</v>
      </c>
      <c r="G170" s="17">
        <v>172.5</v>
      </c>
      <c r="H170" s="17">
        <v>27.125</v>
      </c>
      <c r="I170" s="17">
        <v>-81.75</v>
      </c>
      <c r="J170" s="17">
        <v>1676.25</v>
      </c>
      <c r="K170" s="17">
        <v>18.5</v>
      </c>
      <c r="L170" s="17">
        <v>0.01</v>
      </c>
      <c r="M170" s="17">
        <v>26.504999999999999</v>
      </c>
      <c r="N170" s="17">
        <v>42.024999999999999</v>
      </c>
      <c r="O170" s="17">
        <v>20486.5</v>
      </c>
      <c r="P170" s="17">
        <v>1012.5</v>
      </c>
      <c r="Q170" s="17">
        <v>-10.403</v>
      </c>
      <c r="R170" s="17">
        <v>22379.688999999998</v>
      </c>
      <c r="S170" s="17">
        <v>22.108000000000001</v>
      </c>
      <c r="T170" s="17">
        <v>-36.11</v>
      </c>
      <c r="U170" s="17">
        <v>-0.10299999999999999</v>
      </c>
      <c r="V170" s="17">
        <v>-4.2080000000000002</v>
      </c>
      <c r="W170" s="17">
        <v>16166.5322</v>
      </c>
      <c r="X170" s="17">
        <v>142279</v>
      </c>
      <c r="Y170" s="17">
        <v>27.44</v>
      </c>
      <c r="Z170" s="17">
        <v>-144.83000000000001</v>
      </c>
    </row>
    <row r="171" spans="1:26" x14ac:dyDescent="0.2">
      <c r="A171" s="27">
        <v>45345</v>
      </c>
      <c r="B171" s="17">
        <v>320.81</v>
      </c>
      <c r="C171" s="14">
        <v>2.202</v>
      </c>
      <c r="D171" s="17">
        <v>-296.99700000000001</v>
      </c>
      <c r="E171" s="17">
        <v>42.524999999999999</v>
      </c>
      <c r="F171" s="17">
        <v>13.95</v>
      </c>
      <c r="G171" s="17">
        <v>176.5</v>
      </c>
      <c r="H171" s="17">
        <v>26.46</v>
      </c>
      <c r="I171" s="17">
        <v>-66.495000000000005</v>
      </c>
      <c r="J171" s="17">
        <v>1717.75</v>
      </c>
      <c r="K171" s="17">
        <v>22</v>
      </c>
      <c r="L171" s="17">
        <v>-0.02</v>
      </c>
      <c r="M171" s="17">
        <v>26.902999999999999</v>
      </c>
      <c r="N171" s="17">
        <v>42.585099999999997</v>
      </c>
      <c r="O171" s="17">
        <v>21093.5</v>
      </c>
      <c r="P171" s="17">
        <v>1029.9000000000001</v>
      </c>
      <c r="Q171" s="17">
        <v>-10.34</v>
      </c>
      <c r="R171" s="17">
        <v>22162.653999999999</v>
      </c>
      <c r="S171" s="17">
        <v>24.32</v>
      </c>
      <c r="T171" s="17">
        <v>-37.15</v>
      </c>
      <c r="U171" s="17">
        <v>-0.1525</v>
      </c>
      <c r="V171" s="17">
        <v>-4.2</v>
      </c>
      <c r="W171" s="17">
        <v>16166.5322</v>
      </c>
      <c r="X171" s="17">
        <v>141707.5</v>
      </c>
      <c r="Y171" s="17">
        <v>27.82</v>
      </c>
      <c r="Z171" s="17">
        <v>-146.63300000000001</v>
      </c>
    </row>
    <row r="172" spans="1:26" x14ac:dyDescent="0.2">
      <c r="A172" s="27">
        <v>45344</v>
      </c>
      <c r="B172" s="17">
        <v>350.61</v>
      </c>
      <c r="C172" s="14">
        <v>2.15</v>
      </c>
      <c r="D172" s="17">
        <v>-304</v>
      </c>
      <c r="E172" s="17">
        <v>42.1</v>
      </c>
      <c r="F172" s="17">
        <v>13.75</v>
      </c>
      <c r="G172" s="17">
        <v>169.13300000000001</v>
      </c>
      <c r="H172" s="17">
        <v>25</v>
      </c>
      <c r="I172" s="17">
        <v>-128.79499999999999</v>
      </c>
      <c r="J172" s="17">
        <v>1680.08</v>
      </c>
      <c r="K172" s="17">
        <v>25</v>
      </c>
      <c r="L172" s="17">
        <v>-2.6499999999999999E-2</v>
      </c>
      <c r="M172" s="17">
        <v>27.722000000000001</v>
      </c>
      <c r="N172" s="17">
        <v>41.744450000000001</v>
      </c>
      <c r="O172" s="17">
        <v>20238.5</v>
      </c>
      <c r="P172" s="17">
        <v>964.8</v>
      </c>
      <c r="Q172" s="17">
        <v>-10.25</v>
      </c>
      <c r="R172" s="17">
        <v>20714.25</v>
      </c>
      <c r="S172" s="17">
        <v>21.254999999999999</v>
      </c>
      <c r="T172" s="17">
        <v>-35.515000000000001</v>
      </c>
      <c r="U172" s="17">
        <v>-0.1706</v>
      </c>
      <c r="V172" s="17">
        <v>-4.1500000000000004</v>
      </c>
      <c r="W172" s="17">
        <v>16166.5322</v>
      </c>
      <c r="X172" s="17">
        <v>128571</v>
      </c>
      <c r="Y172" s="17">
        <v>26.725000000000001</v>
      </c>
      <c r="Z172" s="17">
        <v>-146.63999999999999</v>
      </c>
    </row>
    <row r="173" spans="1:26" x14ac:dyDescent="0.2">
      <c r="A173" s="27">
        <v>45343</v>
      </c>
      <c r="B173" s="17">
        <v>316.31</v>
      </c>
      <c r="C173" s="14">
        <v>2.2999999999999998</v>
      </c>
      <c r="D173" s="17">
        <v>-281.29300000000001</v>
      </c>
      <c r="E173" s="17">
        <v>41.39</v>
      </c>
      <c r="F173" s="17">
        <v>14</v>
      </c>
      <c r="G173" s="17">
        <v>173</v>
      </c>
      <c r="H173" s="17">
        <v>27</v>
      </c>
      <c r="I173" s="17">
        <v>-128.19499999999999</v>
      </c>
      <c r="J173" s="17">
        <v>1685.25</v>
      </c>
      <c r="K173" s="17">
        <v>28</v>
      </c>
      <c r="L173" s="17">
        <v>2.35E-2</v>
      </c>
      <c r="M173" s="17">
        <v>30</v>
      </c>
      <c r="N173" s="17">
        <v>44.037500000000001</v>
      </c>
      <c r="O173" s="17">
        <v>20230.5</v>
      </c>
      <c r="P173" s="17">
        <v>948</v>
      </c>
      <c r="Q173" s="17">
        <v>-9.3149999999999995</v>
      </c>
      <c r="R173" s="17">
        <v>20682.609</v>
      </c>
      <c r="S173" s="17">
        <v>22.17</v>
      </c>
      <c r="T173" s="17">
        <v>-34.905000000000001</v>
      </c>
      <c r="U173" s="17">
        <v>-0.158</v>
      </c>
      <c r="V173" s="17">
        <v>-4.1449999999999996</v>
      </c>
      <c r="W173" s="17">
        <v>16166.5322</v>
      </c>
      <c r="X173" s="17">
        <v>119529</v>
      </c>
      <c r="Y173" s="17">
        <v>26.625</v>
      </c>
      <c r="Z173" s="17">
        <v>-139.47</v>
      </c>
    </row>
    <row r="174" spans="1:26" x14ac:dyDescent="0.2">
      <c r="A174" s="27">
        <v>45342</v>
      </c>
      <c r="B174" s="17">
        <v>316.27499999999998</v>
      </c>
      <c r="C174" s="14">
        <v>2.298</v>
      </c>
      <c r="D174" s="17">
        <v>-256.43</v>
      </c>
      <c r="E174" s="17">
        <v>40.950000000000003</v>
      </c>
      <c r="F174" s="17">
        <v>13.734999999999999</v>
      </c>
      <c r="G174" s="17">
        <v>188.535</v>
      </c>
      <c r="H174" s="17">
        <v>25.614999999999998</v>
      </c>
      <c r="I174" s="17">
        <v>3.4550000000000001</v>
      </c>
      <c r="J174" s="17">
        <v>1705</v>
      </c>
      <c r="K174" s="17">
        <v>31</v>
      </c>
      <c r="L174" s="17">
        <v>3.04E-2</v>
      </c>
      <c r="M174" s="17">
        <v>30.555</v>
      </c>
      <c r="N174" s="17">
        <v>43.366399999999999</v>
      </c>
      <c r="O174" s="17">
        <v>20637</v>
      </c>
      <c r="P174" s="17">
        <v>960.8</v>
      </c>
      <c r="Q174" s="17">
        <v>-8.4060000000000006</v>
      </c>
      <c r="R174" s="17">
        <v>20225.75</v>
      </c>
      <c r="S174" s="17">
        <v>21.378</v>
      </c>
      <c r="T174" s="17">
        <v>-34.505000000000003</v>
      </c>
      <c r="U174" s="17">
        <v>-0.14899999999999999</v>
      </c>
      <c r="V174" s="17">
        <v>-4.165</v>
      </c>
      <c r="W174" s="17">
        <v>16166.5322</v>
      </c>
      <c r="X174" s="17">
        <v>120674</v>
      </c>
      <c r="Y174" s="17">
        <v>26.62</v>
      </c>
      <c r="Z174" s="17">
        <v>-138.99</v>
      </c>
    </row>
    <row r="175" spans="1:26" x14ac:dyDescent="0.2">
      <c r="A175" s="27">
        <v>45341</v>
      </c>
      <c r="B175" s="17">
        <v>336.96699999999998</v>
      </c>
      <c r="C175" s="14">
        <v>2.75</v>
      </c>
      <c r="D175" s="17">
        <v>-256</v>
      </c>
      <c r="E175" s="17">
        <v>42.286999999999999</v>
      </c>
      <c r="F175" s="17">
        <v>14.154999999999999</v>
      </c>
      <c r="G175" s="17">
        <v>193.7</v>
      </c>
      <c r="H175" s="17">
        <v>26</v>
      </c>
      <c r="I175" s="17">
        <v>-129.20500000000001</v>
      </c>
      <c r="J175" s="17">
        <v>1726</v>
      </c>
      <c r="K175" s="17">
        <v>38</v>
      </c>
      <c r="L175" s="17">
        <v>0.03</v>
      </c>
      <c r="M175" s="17">
        <v>28</v>
      </c>
      <c r="N175" s="17">
        <v>46.193730000000002</v>
      </c>
      <c r="O175" s="17">
        <v>19815.5</v>
      </c>
      <c r="P175" s="17">
        <v>978.2</v>
      </c>
      <c r="Q175" s="17">
        <v>-10.254</v>
      </c>
      <c r="R175" s="17">
        <v>20392.25</v>
      </c>
      <c r="S175" s="17">
        <v>23.17</v>
      </c>
      <c r="T175" s="17">
        <v>-35.15</v>
      </c>
      <c r="U175" s="17">
        <v>-0.16259999999999999</v>
      </c>
      <c r="V175" s="17">
        <v>-4.1529999999999996</v>
      </c>
      <c r="W175" s="17">
        <v>16166.5322</v>
      </c>
      <c r="X175" s="17">
        <v>141029</v>
      </c>
      <c r="Y175" s="17">
        <v>26.9</v>
      </c>
      <c r="Z175" s="17">
        <v>-141.495</v>
      </c>
    </row>
    <row r="176" spans="1:26" x14ac:dyDescent="0.2">
      <c r="A176" s="27">
        <v>45338</v>
      </c>
      <c r="B176" s="17">
        <v>324.43</v>
      </c>
      <c r="C176" s="14">
        <v>2.7469999999999999</v>
      </c>
      <c r="D176" s="17">
        <v>-255.94800000000001</v>
      </c>
      <c r="E176" s="17">
        <v>44.33</v>
      </c>
      <c r="F176" s="17">
        <v>13.855</v>
      </c>
      <c r="G176" s="17">
        <v>200</v>
      </c>
      <c r="H176" s="17">
        <v>26</v>
      </c>
      <c r="I176" s="17">
        <v>-42.62</v>
      </c>
      <c r="J176" s="17">
        <v>1723</v>
      </c>
      <c r="K176" s="17">
        <v>40</v>
      </c>
      <c r="L176" s="17">
        <v>0.05</v>
      </c>
      <c r="M176" s="17">
        <v>26.93</v>
      </c>
      <c r="N176" s="17">
        <v>44.959850000000003</v>
      </c>
      <c r="O176" s="17">
        <v>19992.3</v>
      </c>
      <c r="P176" s="17">
        <v>978</v>
      </c>
      <c r="Q176" s="17">
        <v>-8.5500000000000007</v>
      </c>
      <c r="R176" s="17">
        <v>20785.544999999998</v>
      </c>
      <c r="S176" s="17">
        <v>22.663</v>
      </c>
      <c r="T176" s="17">
        <v>-36.225000000000001</v>
      </c>
      <c r="U176" s="17">
        <v>-0.1429</v>
      </c>
      <c r="V176" s="17">
        <v>-4.1900000000000004</v>
      </c>
      <c r="W176" s="17">
        <v>16166.5322</v>
      </c>
      <c r="X176" s="17">
        <v>154774.5</v>
      </c>
      <c r="Y176" s="17">
        <v>27.294</v>
      </c>
      <c r="Z176" s="17">
        <v>-143.917</v>
      </c>
    </row>
    <row r="177" spans="1:26" x14ac:dyDescent="0.2">
      <c r="A177" s="27">
        <v>45337</v>
      </c>
      <c r="B177" s="17">
        <v>328.89499999999998</v>
      </c>
      <c r="C177" s="14">
        <v>2.85</v>
      </c>
      <c r="D177" s="17">
        <v>-255.20500000000001</v>
      </c>
      <c r="E177" s="17">
        <v>45.03</v>
      </c>
      <c r="F177" s="17">
        <v>13.615</v>
      </c>
      <c r="G177" s="17">
        <v>202.505</v>
      </c>
      <c r="H177" s="17">
        <v>31</v>
      </c>
      <c r="I177" s="17">
        <v>-156.38999999999999</v>
      </c>
      <c r="J177" s="17">
        <v>1744</v>
      </c>
      <c r="K177" s="17">
        <v>49</v>
      </c>
      <c r="L177" s="17">
        <v>0.05</v>
      </c>
      <c r="M177" s="17">
        <v>26.54</v>
      </c>
      <c r="N177" s="17">
        <v>46.146180000000001</v>
      </c>
      <c r="O177" s="17">
        <v>18826.8</v>
      </c>
      <c r="P177" s="17">
        <v>1000.7</v>
      </c>
      <c r="Q177" s="17">
        <v>-8.6630000000000003</v>
      </c>
      <c r="R177" s="17">
        <v>19444.849999999999</v>
      </c>
      <c r="S177" s="17">
        <v>22.187999999999999</v>
      </c>
      <c r="T177" s="17">
        <v>-36.234999999999999</v>
      </c>
      <c r="U177" s="17">
        <v>-0.16550000000000001</v>
      </c>
      <c r="V177" s="17">
        <v>-4.21</v>
      </c>
      <c r="W177" s="17">
        <v>16166.5322</v>
      </c>
      <c r="X177" s="17">
        <v>149774.5</v>
      </c>
      <c r="Y177" s="17">
        <v>27.295000000000002</v>
      </c>
      <c r="Z177" s="17">
        <v>-143.80199999999999</v>
      </c>
    </row>
    <row r="178" spans="1:26" x14ac:dyDescent="0.2">
      <c r="A178" s="27">
        <v>45336</v>
      </c>
      <c r="B178" s="17">
        <v>322.70299999999997</v>
      </c>
      <c r="C178" s="14">
        <v>3.1</v>
      </c>
      <c r="D178" s="17">
        <v>-253.398</v>
      </c>
      <c r="E178" s="17">
        <v>42.46</v>
      </c>
      <c r="F178" s="17">
        <v>18.2</v>
      </c>
      <c r="G178" s="17">
        <v>200</v>
      </c>
      <c r="H178" s="17">
        <v>24</v>
      </c>
      <c r="I178" s="17">
        <v>-118.77500000000001</v>
      </c>
      <c r="J178" s="17">
        <v>1691.25</v>
      </c>
      <c r="K178" s="17">
        <v>43</v>
      </c>
      <c r="L178" s="17">
        <v>5.8500000000000003E-2</v>
      </c>
      <c r="M178" s="17">
        <v>26.555</v>
      </c>
      <c r="N178" s="17">
        <v>43.65</v>
      </c>
      <c r="O178" s="17">
        <v>19133</v>
      </c>
      <c r="P178" s="17">
        <v>982.5</v>
      </c>
      <c r="Q178" s="17">
        <v>-8.5</v>
      </c>
      <c r="R178" s="17">
        <v>19349.809000000001</v>
      </c>
      <c r="S178" s="17">
        <v>21.95</v>
      </c>
      <c r="T178" s="17">
        <v>-35.575000000000003</v>
      </c>
      <c r="U178" s="17">
        <v>-0.156</v>
      </c>
      <c r="V178" s="17">
        <v>-4.25</v>
      </c>
      <c r="W178" s="17">
        <v>16166.5322</v>
      </c>
      <c r="X178" s="17">
        <v>141071</v>
      </c>
      <c r="Y178" s="17">
        <v>26.3</v>
      </c>
      <c r="Z178" s="17">
        <v>-139.94499999999999</v>
      </c>
    </row>
    <row r="179" spans="1:26" x14ac:dyDescent="0.2">
      <c r="A179" s="27">
        <v>45335</v>
      </c>
      <c r="B179" s="17">
        <v>315.36500000000001</v>
      </c>
      <c r="C179" s="14">
        <v>3.3</v>
      </c>
      <c r="D179" s="17">
        <v>-263.47399999999999</v>
      </c>
      <c r="E179" s="17">
        <v>42.9</v>
      </c>
      <c r="F179" s="17">
        <v>18.29</v>
      </c>
      <c r="G179" s="17">
        <v>199.95500000000001</v>
      </c>
      <c r="H179" s="17">
        <v>27</v>
      </c>
      <c r="I179" s="17">
        <v>-33.200000000000003</v>
      </c>
      <c r="J179" s="17">
        <v>1698.75</v>
      </c>
      <c r="K179" s="17">
        <v>41</v>
      </c>
      <c r="L179" s="17">
        <v>5.3999999999999999E-2</v>
      </c>
      <c r="M179" s="17">
        <v>28</v>
      </c>
      <c r="N179" s="17">
        <v>40.384099999999997</v>
      </c>
      <c r="O179" s="17">
        <v>19257.5</v>
      </c>
      <c r="P179" s="17">
        <v>987.3</v>
      </c>
      <c r="Q179" s="17">
        <v>-8.9269999999999996</v>
      </c>
      <c r="R179" s="17">
        <v>19549.835999999999</v>
      </c>
      <c r="S179" s="17">
        <v>24.2</v>
      </c>
      <c r="T179" s="17">
        <v>-36.335000000000001</v>
      </c>
      <c r="U179" s="17">
        <v>-0.17949999999999999</v>
      </c>
      <c r="V179" s="17">
        <v>-4.2480000000000002</v>
      </c>
      <c r="W179" s="17">
        <v>16166.5322</v>
      </c>
      <c r="X179" s="17">
        <v>129692.5</v>
      </c>
      <c r="Y179" s="17">
        <v>26.39</v>
      </c>
      <c r="Z179" s="17">
        <v>-140.221</v>
      </c>
    </row>
    <row r="180" spans="1:26" x14ac:dyDescent="0.2">
      <c r="A180" s="27">
        <v>45334</v>
      </c>
      <c r="B180" s="17">
        <v>315.36500000000001</v>
      </c>
      <c r="C180" s="14">
        <v>3.5</v>
      </c>
      <c r="D180" s="17">
        <v>-276.59500000000003</v>
      </c>
      <c r="E180" s="17">
        <v>43.59</v>
      </c>
      <c r="F180" s="17">
        <v>20.7</v>
      </c>
      <c r="G180" s="17">
        <v>205</v>
      </c>
      <c r="H180" s="17">
        <v>20</v>
      </c>
      <c r="I180" s="17">
        <v>-97.9</v>
      </c>
      <c r="J180" s="17">
        <v>1713.75</v>
      </c>
      <c r="K180" s="17">
        <v>38.1</v>
      </c>
      <c r="L180" s="17">
        <v>0.04</v>
      </c>
      <c r="M180" s="17">
        <v>28</v>
      </c>
      <c r="N180" s="17">
        <v>40.234999999999999</v>
      </c>
      <c r="O180" s="17">
        <v>19410</v>
      </c>
      <c r="P180" s="17">
        <v>982</v>
      </c>
      <c r="Q180" s="17">
        <v>-6.5</v>
      </c>
      <c r="R180" s="17">
        <v>19753.650000000001</v>
      </c>
      <c r="S180" s="17">
        <v>22.35</v>
      </c>
      <c r="T180" s="17">
        <v>-36.975000000000001</v>
      </c>
      <c r="U180" s="17">
        <v>-0.17829999999999999</v>
      </c>
      <c r="V180" s="17">
        <v>-4.2779999999999996</v>
      </c>
      <c r="W180" s="17">
        <v>16166.5322</v>
      </c>
      <c r="X180" s="17">
        <v>142925</v>
      </c>
      <c r="Y180" s="17">
        <v>26.922999999999998</v>
      </c>
      <c r="Z180" s="17">
        <v>-140.87</v>
      </c>
    </row>
    <row r="181" spans="1:26" x14ac:dyDescent="0.2">
      <c r="A181" s="27">
        <v>45331</v>
      </c>
      <c r="B181" s="17">
        <v>315.36500000000001</v>
      </c>
      <c r="C181" s="14">
        <v>3.55</v>
      </c>
      <c r="D181" s="17">
        <v>-275.5</v>
      </c>
      <c r="E181" s="17">
        <v>47.88</v>
      </c>
      <c r="F181" s="17">
        <v>22.1</v>
      </c>
      <c r="G181" s="17">
        <v>209.08500000000001</v>
      </c>
      <c r="H181" s="17">
        <v>17.545000000000002</v>
      </c>
      <c r="I181" s="17">
        <v>-32.500999999999998</v>
      </c>
      <c r="J181" s="17">
        <v>1737.75</v>
      </c>
      <c r="K181" s="17">
        <v>40</v>
      </c>
      <c r="L181" s="17">
        <v>3.5999999999999997E-2</v>
      </c>
      <c r="M181" s="17">
        <v>28.72</v>
      </c>
      <c r="N181" s="17">
        <v>41.546880000000002</v>
      </c>
      <c r="O181" s="17">
        <v>19138.5</v>
      </c>
      <c r="P181" s="17">
        <v>994.5</v>
      </c>
      <c r="Q181" s="17">
        <v>-9.8040000000000003</v>
      </c>
      <c r="R181" s="17">
        <v>19855.618999999999</v>
      </c>
      <c r="S181" s="17">
        <v>22.573</v>
      </c>
      <c r="T181" s="17">
        <v>-37.159999999999997</v>
      </c>
      <c r="U181" s="17">
        <v>-0.17749999999999999</v>
      </c>
      <c r="V181" s="17">
        <v>-4.3150000000000004</v>
      </c>
      <c r="W181" s="17">
        <v>16166.5322</v>
      </c>
      <c r="X181" s="17">
        <v>159154</v>
      </c>
      <c r="Y181" s="17">
        <v>27.378</v>
      </c>
      <c r="Z181" s="17">
        <v>-140.803</v>
      </c>
    </row>
    <row r="182" spans="1:26" x14ac:dyDescent="0.2">
      <c r="A182" s="27">
        <v>45330</v>
      </c>
      <c r="B182" s="17">
        <v>324.66300000000001</v>
      </c>
      <c r="C182" s="14">
        <v>3.65</v>
      </c>
      <c r="D182" s="17">
        <v>-267.5</v>
      </c>
      <c r="E182" s="17">
        <v>48.075000000000003</v>
      </c>
      <c r="F182" s="17">
        <v>22.9</v>
      </c>
      <c r="G182" s="17">
        <v>207.04</v>
      </c>
      <c r="H182" s="17">
        <v>18</v>
      </c>
      <c r="I182" s="17">
        <v>-53.496000000000002</v>
      </c>
      <c r="J182" s="17">
        <v>1690.75</v>
      </c>
      <c r="K182" s="17">
        <v>30.8</v>
      </c>
      <c r="L182" s="17">
        <v>3.5999999999999997E-2</v>
      </c>
      <c r="M182" s="17">
        <v>28.87</v>
      </c>
      <c r="N182" s="17">
        <v>39.045000000000002</v>
      </c>
      <c r="O182" s="17">
        <v>18943.5</v>
      </c>
      <c r="P182" s="17">
        <v>958.5</v>
      </c>
      <c r="Q182" s="17">
        <v>-10.34</v>
      </c>
      <c r="R182" s="17">
        <v>18490.25</v>
      </c>
      <c r="S182" s="17">
        <v>22.117999999999999</v>
      </c>
      <c r="T182" s="17">
        <v>-36.799999999999997</v>
      </c>
      <c r="U182" s="17">
        <v>-0.17699999999999999</v>
      </c>
      <c r="V182" s="17">
        <v>-4.3479999999999999</v>
      </c>
      <c r="W182" s="17">
        <v>16166.5322</v>
      </c>
      <c r="X182" s="17">
        <v>168571</v>
      </c>
      <c r="Y182" s="17">
        <v>26.54</v>
      </c>
      <c r="Z182" s="17">
        <v>-143.49</v>
      </c>
    </row>
    <row r="183" spans="1:26" x14ac:dyDescent="0.2">
      <c r="A183" s="27">
        <v>45329</v>
      </c>
      <c r="B183" s="17">
        <v>291.30700000000002</v>
      </c>
      <c r="C183" s="14">
        <v>3.3849999999999998</v>
      </c>
      <c r="D183" s="17">
        <v>-288.44799999999998</v>
      </c>
      <c r="E183" s="17">
        <v>45.11</v>
      </c>
      <c r="F183" s="17">
        <v>27</v>
      </c>
      <c r="G183" s="17">
        <v>209.38</v>
      </c>
      <c r="H183" s="17">
        <v>15.83</v>
      </c>
      <c r="I183" s="17">
        <v>-76.003</v>
      </c>
      <c r="J183" s="17">
        <v>1697.75</v>
      </c>
      <c r="K183" s="17">
        <v>30</v>
      </c>
      <c r="L183" s="17">
        <v>3.6200000000000003E-2</v>
      </c>
      <c r="M183" s="17">
        <v>28.024999999999999</v>
      </c>
      <c r="N183" s="17">
        <v>37.54242</v>
      </c>
      <c r="O183" s="17">
        <v>19763.8</v>
      </c>
      <c r="P183" s="17">
        <v>958</v>
      </c>
      <c r="Q183" s="17">
        <v>-11.515000000000001</v>
      </c>
      <c r="R183" s="17">
        <v>19076.25</v>
      </c>
      <c r="S183" s="17">
        <v>21.663</v>
      </c>
      <c r="T183" s="17">
        <v>-35.564999999999998</v>
      </c>
      <c r="U183" s="17">
        <v>-0.17249999999999999</v>
      </c>
      <c r="V183" s="17">
        <v>-4.33</v>
      </c>
      <c r="W183" s="17">
        <v>16166.5322</v>
      </c>
      <c r="X183" s="17">
        <v>164779</v>
      </c>
      <c r="Y183" s="17">
        <v>26.725000000000001</v>
      </c>
      <c r="Z183" s="17">
        <v>-137.97999999999999</v>
      </c>
    </row>
    <row r="184" spans="1:26" x14ac:dyDescent="0.2">
      <c r="A184" s="27">
        <v>45328</v>
      </c>
      <c r="B184" s="17">
        <v>296.34199999999998</v>
      </c>
      <c r="C184" s="14">
        <v>3.5</v>
      </c>
      <c r="D184" s="17">
        <v>-279.05500000000001</v>
      </c>
      <c r="E184" s="17">
        <v>45.55</v>
      </c>
      <c r="F184" s="17">
        <v>28.55</v>
      </c>
      <c r="G184" s="17">
        <v>205.49</v>
      </c>
      <c r="H184" s="17">
        <v>20.62</v>
      </c>
      <c r="I184" s="17">
        <v>-193.49799999999999</v>
      </c>
      <c r="J184" s="17">
        <v>1703.75</v>
      </c>
      <c r="K184" s="17">
        <v>25.6</v>
      </c>
      <c r="L184" s="17">
        <v>0.06</v>
      </c>
      <c r="M184" s="17">
        <v>28.01</v>
      </c>
      <c r="N184" s="17">
        <v>39.641449999999999</v>
      </c>
      <c r="O184" s="17">
        <v>20010</v>
      </c>
      <c r="P184" s="17">
        <v>951.3</v>
      </c>
      <c r="Q184" s="17">
        <v>-10.654999999999999</v>
      </c>
      <c r="R184" s="17">
        <v>19503.25</v>
      </c>
      <c r="S184" s="17">
        <v>21.664999999999999</v>
      </c>
      <c r="T184" s="17">
        <v>-34.880000000000003</v>
      </c>
      <c r="U184" s="17">
        <v>-0.18190000000000001</v>
      </c>
      <c r="V184" s="17">
        <v>-4.2729999999999997</v>
      </c>
      <c r="W184" s="17">
        <v>16166.5322</v>
      </c>
      <c r="X184" s="17">
        <v>156071</v>
      </c>
      <c r="Y184" s="17">
        <v>26.617999999999999</v>
      </c>
      <c r="Z184" s="17">
        <v>-137.31800000000001</v>
      </c>
    </row>
    <row r="185" spans="1:26" x14ac:dyDescent="0.2">
      <c r="A185" s="27">
        <v>45327</v>
      </c>
      <c r="B185" s="17">
        <v>306.58300000000003</v>
      </c>
      <c r="C185" s="14">
        <v>3.65</v>
      </c>
      <c r="D185" s="17">
        <v>-277</v>
      </c>
      <c r="E185" s="17">
        <v>46.244999999999997</v>
      </c>
      <c r="F185" s="17">
        <v>29.25</v>
      </c>
      <c r="G185" s="17">
        <v>211.67500000000001</v>
      </c>
      <c r="H185" s="17">
        <v>21</v>
      </c>
      <c r="I185" s="17">
        <v>-91.5</v>
      </c>
      <c r="J185" s="17">
        <v>1741.867</v>
      </c>
      <c r="K185" s="17">
        <v>30.5</v>
      </c>
      <c r="L185" s="17">
        <v>0.06</v>
      </c>
      <c r="M185" s="17">
        <v>28.59</v>
      </c>
      <c r="N185" s="17">
        <v>41.527349999999998</v>
      </c>
      <c r="O185" s="17">
        <v>20013.5</v>
      </c>
      <c r="P185" s="17">
        <v>969</v>
      </c>
      <c r="Q185" s="17">
        <v>-11.125999999999999</v>
      </c>
      <c r="R185" s="17">
        <v>20469.414000000001</v>
      </c>
      <c r="S185" s="17">
        <v>22.847999999999999</v>
      </c>
      <c r="T185" s="17">
        <v>-36.465000000000003</v>
      </c>
      <c r="U185" s="17">
        <v>-0.17829999999999999</v>
      </c>
      <c r="V185" s="17">
        <v>-4.3120000000000003</v>
      </c>
      <c r="W185" s="17">
        <v>16166.5322</v>
      </c>
      <c r="X185" s="17">
        <v>159821</v>
      </c>
      <c r="Y185" s="17">
        <v>26.922999999999998</v>
      </c>
      <c r="Z185" s="17">
        <v>-139.93</v>
      </c>
    </row>
    <row r="186" spans="1:26" x14ac:dyDescent="0.2">
      <c r="A186" s="27">
        <v>45324</v>
      </c>
      <c r="B186" s="17">
        <v>304.31299999999999</v>
      </c>
      <c r="C186" s="14">
        <v>3.7</v>
      </c>
      <c r="D186" s="17">
        <v>-285.29500000000002</v>
      </c>
      <c r="E186" s="17">
        <v>46.555</v>
      </c>
      <c r="F186" s="17">
        <v>29.405000000000001</v>
      </c>
      <c r="G186" s="17">
        <v>218.77500000000001</v>
      </c>
      <c r="H186" s="17">
        <v>14</v>
      </c>
      <c r="I186" s="17">
        <v>-23.998999999999999</v>
      </c>
      <c r="J186" s="17">
        <v>1741.867</v>
      </c>
      <c r="K186" s="17">
        <v>38</v>
      </c>
      <c r="L186" s="17">
        <v>0.04</v>
      </c>
      <c r="M186" s="17">
        <v>29.734999999999999</v>
      </c>
      <c r="N186" s="17">
        <v>40.059519999999999</v>
      </c>
      <c r="O186" s="17">
        <v>19610</v>
      </c>
      <c r="P186" s="17">
        <v>984.5</v>
      </c>
      <c r="Q186" s="17">
        <v>-11.734</v>
      </c>
      <c r="R186" s="17">
        <v>19293.905999999999</v>
      </c>
      <c r="S186" s="17">
        <v>24.454999999999998</v>
      </c>
      <c r="T186" s="17">
        <v>-37.31</v>
      </c>
      <c r="U186" s="17">
        <v>-0.2215</v>
      </c>
      <c r="V186" s="17">
        <v>-4.4960000000000004</v>
      </c>
      <c r="W186" s="17">
        <v>16166.5322</v>
      </c>
      <c r="X186" s="17">
        <v>182321</v>
      </c>
      <c r="Y186" s="17">
        <v>27.92</v>
      </c>
      <c r="Z186" s="17">
        <v>-142.69999999999999</v>
      </c>
    </row>
    <row r="187" spans="1:26" x14ac:dyDescent="0.2">
      <c r="A187" s="27">
        <v>45323</v>
      </c>
      <c r="B187" s="17">
        <v>309.72000000000003</v>
      </c>
      <c r="C187" s="14">
        <v>3.9950000000000001</v>
      </c>
      <c r="D187" s="17">
        <v>-318</v>
      </c>
      <c r="E187" s="17">
        <v>45.52</v>
      </c>
      <c r="F187" s="17">
        <v>28.45</v>
      </c>
      <c r="G187" s="17">
        <v>212.505</v>
      </c>
      <c r="H187" s="17">
        <v>16</v>
      </c>
      <c r="I187" s="17">
        <v>-177.994</v>
      </c>
      <c r="J187" s="17">
        <v>1766</v>
      </c>
      <c r="K187" s="17">
        <v>40.9</v>
      </c>
      <c r="L187" s="17">
        <v>0.04</v>
      </c>
      <c r="M187" s="17">
        <v>29.92</v>
      </c>
      <c r="N187" s="17">
        <v>36.840000000000003</v>
      </c>
      <c r="O187" s="17">
        <v>19397.5</v>
      </c>
      <c r="P187" s="17">
        <v>942</v>
      </c>
      <c r="Q187" s="17">
        <v>-11.73</v>
      </c>
      <c r="R187" s="17">
        <v>18580.789000000001</v>
      </c>
      <c r="S187" s="17">
        <v>21.582999999999998</v>
      </c>
      <c r="T187" s="17">
        <v>-35.604999999999997</v>
      </c>
      <c r="U187" s="17">
        <v>-0.217</v>
      </c>
      <c r="V187" s="17">
        <v>-4.2770000000000001</v>
      </c>
      <c r="W187" s="17">
        <v>16166.5322</v>
      </c>
      <c r="X187" s="17">
        <v>178571</v>
      </c>
      <c r="Y187" s="17">
        <v>27.62</v>
      </c>
      <c r="Z187" s="17">
        <v>-137.31</v>
      </c>
    </row>
    <row r="188" spans="1:26" x14ac:dyDescent="0.2">
      <c r="A188" s="27">
        <v>45322</v>
      </c>
      <c r="B188" s="17">
        <v>293.01</v>
      </c>
      <c r="C188" s="14">
        <v>4.0030000000000001</v>
      </c>
      <c r="D188" s="17">
        <v>-283.04500000000002</v>
      </c>
      <c r="E188" s="17">
        <v>42.234999999999999</v>
      </c>
      <c r="F188" s="17">
        <v>28.75</v>
      </c>
      <c r="G188" s="17">
        <v>214.65</v>
      </c>
      <c r="H188" s="17">
        <v>17</v>
      </c>
      <c r="I188" s="17">
        <v>-242.99600000000001</v>
      </c>
      <c r="J188" s="17">
        <v>1725</v>
      </c>
      <c r="K188" s="17">
        <v>41</v>
      </c>
      <c r="L188" s="17">
        <v>0.06</v>
      </c>
      <c r="M188" s="17">
        <v>30</v>
      </c>
      <c r="N188" s="17">
        <v>35.342500000000001</v>
      </c>
      <c r="O188" s="17">
        <v>20220</v>
      </c>
      <c r="P188" s="17">
        <v>947.8</v>
      </c>
      <c r="Q188" s="17">
        <v>-11.693</v>
      </c>
      <c r="R188" s="17">
        <v>18596.75</v>
      </c>
      <c r="S188" s="17">
        <v>24.495000000000001</v>
      </c>
      <c r="T188" s="17">
        <v>-35.549999999999997</v>
      </c>
      <c r="U188" s="17">
        <v>-0.23</v>
      </c>
      <c r="V188" s="17">
        <v>-4.3</v>
      </c>
      <c r="W188" s="17">
        <v>16166.5322</v>
      </c>
      <c r="X188" s="17">
        <v>164800</v>
      </c>
      <c r="Y188" s="17">
        <v>27.61</v>
      </c>
      <c r="Z188" s="17">
        <v>-138.4</v>
      </c>
    </row>
    <row r="189" spans="1:26" x14ac:dyDescent="0.2">
      <c r="A189" s="27">
        <v>45321</v>
      </c>
      <c r="B189" s="17">
        <v>300</v>
      </c>
      <c r="C189" s="14">
        <v>3.95</v>
      </c>
      <c r="D189" s="17">
        <v>-283</v>
      </c>
      <c r="E189" s="17">
        <v>42.65</v>
      </c>
      <c r="F189" s="17">
        <v>33.049999999999997</v>
      </c>
      <c r="G189" s="17">
        <v>220.38499999999999</v>
      </c>
      <c r="H189" s="17">
        <v>16.73</v>
      </c>
      <c r="I189" s="17">
        <v>-104.499</v>
      </c>
      <c r="J189" s="17">
        <v>1717</v>
      </c>
      <c r="K189" s="17">
        <v>43.1</v>
      </c>
      <c r="L189" s="17">
        <v>6.0100000000000001E-2</v>
      </c>
      <c r="M189" s="17">
        <v>28.594999999999999</v>
      </c>
      <c r="N189" s="17">
        <v>39.18685</v>
      </c>
      <c r="O189" s="17">
        <v>19820</v>
      </c>
      <c r="P189" s="17">
        <v>984.5</v>
      </c>
      <c r="Q189" s="17">
        <v>-12.052</v>
      </c>
      <c r="R189" s="17">
        <v>18333.346000000001</v>
      </c>
      <c r="S189" s="17">
        <v>22.808</v>
      </c>
      <c r="T189" s="17">
        <v>-35.545000000000002</v>
      </c>
      <c r="U189" s="17">
        <v>-0.23549999999999999</v>
      </c>
      <c r="V189" s="17">
        <v>-4.2350000000000003</v>
      </c>
      <c r="W189" s="17">
        <v>16166.5322</v>
      </c>
      <c r="X189" s="17">
        <v>126071</v>
      </c>
      <c r="Y189" s="17">
        <v>27.108000000000001</v>
      </c>
      <c r="Z189" s="17">
        <v>-137.16499999999999</v>
      </c>
    </row>
    <row r="190" spans="1:26" x14ac:dyDescent="0.2">
      <c r="A190" s="27">
        <v>45320</v>
      </c>
      <c r="B190" s="17">
        <v>325.71300000000002</v>
      </c>
      <c r="C190" s="14">
        <v>3.6</v>
      </c>
      <c r="D190" s="17">
        <v>-279.57</v>
      </c>
      <c r="E190" s="17">
        <v>41.125</v>
      </c>
      <c r="F190" s="17">
        <v>33.65</v>
      </c>
      <c r="G190" s="17">
        <v>202.08500000000001</v>
      </c>
      <c r="H190" s="17">
        <v>18</v>
      </c>
      <c r="I190" s="17">
        <v>-145.49700000000001</v>
      </c>
      <c r="J190" s="17">
        <v>1610.617</v>
      </c>
      <c r="K190" s="17">
        <v>48.1</v>
      </c>
      <c r="L190" s="17">
        <v>0.06</v>
      </c>
      <c r="M190" s="17">
        <v>24.434999999999999</v>
      </c>
      <c r="N190" s="17">
        <v>37.561419999999998</v>
      </c>
      <c r="O190" s="17">
        <v>20835</v>
      </c>
      <c r="P190" s="17">
        <v>914.9</v>
      </c>
      <c r="Q190" s="17">
        <v>-11.82</v>
      </c>
      <c r="R190" s="17">
        <v>18391.221000000001</v>
      </c>
      <c r="S190" s="17">
        <v>16.914999999999999</v>
      </c>
      <c r="T190" s="17">
        <v>-33.65</v>
      </c>
      <c r="U190" s="17">
        <v>-0.23300000000000001</v>
      </c>
      <c r="V190" s="17">
        <v>-4.133</v>
      </c>
      <c r="W190" s="17">
        <v>16166.5322</v>
      </c>
      <c r="X190" s="17">
        <v>87279</v>
      </c>
      <c r="Y190" s="17">
        <v>24.78</v>
      </c>
      <c r="Z190" s="17">
        <v>-131.15199999999999</v>
      </c>
    </row>
    <row r="191" spans="1:26" x14ac:dyDescent="0.2">
      <c r="A191" s="27">
        <v>45317</v>
      </c>
      <c r="B191" s="17">
        <v>321.17500000000001</v>
      </c>
      <c r="C191" s="14">
        <v>3.5</v>
      </c>
      <c r="D191" s="17">
        <v>-293.005</v>
      </c>
      <c r="E191" s="17">
        <v>44.884999999999998</v>
      </c>
      <c r="F191" s="17">
        <v>34.75</v>
      </c>
      <c r="G191" s="17">
        <v>205</v>
      </c>
      <c r="H191" s="17">
        <v>23</v>
      </c>
      <c r="I191" s="17">
        <v>-152.49700000000001</v>
      </c>
      <c r="J191" s="17">
        <v>1633.5</v>
      </c>
      <c r="K191" s="17">
        <v>47.5</v>
      </c>
      <c r="L191" s="17">
        <v>5.5300000000000002E-2</v>
      </c>
      <c r="M191" s="17">
        <v>25.62</v>
      </c>
      <c r="N191" s="17">
        <v>36.936799999999998</v>
      </c>
      <c r="O191" s="17">
        <v>21550</v>
      </c>
      <c r="P191" s="17">
        <v>927.5</v>
      </c>
      <c r="Q191" s="17">
        <v>-12.56</v>
      </c>
      <c r="R191" s="17">
        <v>19332.629000000001</v>
      </c>
      <c r="S191" s="17">
        <v>18.085000000000001</v>
      </c>
      <c r="T191" s="17">
        <v>-33.1</v>
      </c>
      <c r="U191" s="17">
        <v>-0.23200000000000001</v>
      </c>
      <c r="V191" s="17">
        <v>-4.2279999999999998</v>
      </c>
      <c r="W191" s="17">
        <v>16166.5322</v>
      </c>
      <c r="X191" s="17">
        <v>81071</v>
      </c>
      <c r="Y191" s="17">
        <v>25.173999999999999</v>
      </c>
      <c r="Z191" s="17">
        <v>-133.97200000000001</v>
      </c>
    </row>
    <row r="192" spans="1:26" x14ac:dyDescent="0.2">
      <c r="A192" s="27">
        <v>45316</v>
      </c>
      <c r="B192" s="17">
        <v>324.74200000000002</v>
      </c>
      <c r="C192" s="14">
        <v>3.65</v>
      </c>
      <c r="D192" s="17">
        <v>-295</v>
      </c>
      <c r="E192" s="17">
        <v>46.395000000000003</v>
      </c>
      <c r="F192" s="17">
        <v>35.19</v>
      </c>
      <c r="G192" s="17">
        <v>210.08500000000001</v>
      </c>
      <c r="H192" s="17">
        <v>31</v>
      </c>
      <c r="I192" s="17">
        <v>-32.997</v>
      </c>
      <c r="J192" s="17">
        <v>1666.25</v>
      </c>
      <c r="K192" s="17">
        <v>53</v>
      </c>
      <c r="L192" s="17">
        <v>5.96E-2</v>
      </c>
      <c r="M192" s="17">
        <v>28.5</v>
      </c>
      <c r="N192" s="17">
        <v>33.365000000000002</v>
      </c>
      <c r="O192" s="17">
        <v>21875</v>
      </c>
      <c r="P192" s="17">
        <v>947.5</v>
      </c>
      <c r="Q192" s="17">
        <v>-11.677</v>
      </c>
      <c r="R192" s="17">
        <v>19486</v>
      </c>
      <c r="S192" s="17">
        <v>17.75</v>
      </c>
      <c r="T192" s="17">
        <v>-33.880000000000003</v>
      </c>
      <c r="U192" s="17">
        <v>-0.23419999999999999</v>
      </c>
      <c r="V192" s="17">
        <v>-4.3630000000000004</v>
      </c>
      <c r="W192" s="17">
        <v>16166.5322</v>
      </c>
      <c r="X192" s="17">
        <v>85987</v>
      </c>
      <c r="Y192" s="17">
        <v>25.701000000000001</v>
      </c>
      <c r="Z192" s="17">
        <v>-135.755</v>
      </c>
    </row>
    <row r="193" spans="1:26" x14ac:dyDescent="0.2">
      <c r="A193" s="27">
        <v>45315</v>
      </c>
      <c r="B193" s="17">
        <v>307.51299999999998</v>
      </c>
      <c r="C193" s="14">
        <v>3.548</v>
      </c>
      <c r="D193" s="17">
        <v>-281.565</v>
      </c>
      <c r="E193" s="17">
        <v>46.8</v>
      </c>
      <c r="F193" s="17">
        <v>35.700000000000003</v>
      </c>
      <c r="G193" s="17">
        <v>216.845</v>
      </c>
      <c r="H193" s="17">
        <v>19</v>
      </c>
      <c r="I193" s="17">
        <v>-122.004</v>
      </c>
      <c r="J193" s="17">
        <v>1728</v>
      </c>
      <c r="K193" s="17">
        <v>58</v>
      </c>
      <c r="L193" s="17">
        <v>3.85E-2</v>
      </c>
      <c r="M193" s="17">
        <v>28.5</v>
      </c>
      <c r="N193" s="17">
        <v>28.195</v>
      </c>
      <c r="O193" s="17">
        <v>22000</v>
      </c>
      <c r="P193" s="17">
        <v>964.2</v>
      </c>
      <c r="Q193" s="17">
        <v>-11.57</v>
      </c>
      <c r="R193" s="17">
        <v>19361.5</v>
      </c>
      <c r="S193" s="17">
        <v>17.36</v>
      </c>
      <c r="T193" s="17">
        <v>-33.869999999999997</v>
      </c>
      <c r="U193" s="17">
        <v>-0.252</v>
      </c>
      <c r="V193" s="17">
        <v>-4.4249999999999998</v>
      </c>
      <c r="W193" s="17">
        <v>16166.5322</v>
      </c>
      <c r="X193" s="17">
        <v>91071</v>
      </c>
      <c r="Y193" s="17">
        <v>26.184999999999999</v>
      </c>
      <c r="Z193" s="17">
        <v>-135.61000000000001</v>
      </c>
    </row>
    <row r="194" spans="1:26" x14ac:dyDescent="0.2">
      <c r="A194" s="27">
        <v>45314</v>
      </c>
      <c r="B194" s="17">
        <v>315</v>
      </c>
      <c r="C194" s="14">
        <v>3.4969999999999999</v>
      </c>
      <c r="D194" s="17">
        <v>-246</v>
      </c>
      <c r="E194" s="17">
        <v>49.844999999999999</v>
      </c>
      <c r="F194" s="17">
        <v>35.799999999999997</v>
      </c>
      <c r="G194" s="17">
        <v>216.965</v>
      </c>
      <c r="H194" s="17">
        <v>17</v>
      </c>
      <c r="I194" s="17">
        <v>-104.499</v>
      </c>
      <c r="J194" s="17">
        <v>1744.75</v>
      </c>
      <c r="K194" s="17">
        <v>60</v>
      </c>
      <c r="L194" s="17">
        <v>2.1600000000000001E-2</v>
      </c>
      <c r="M194" s="17">
        <v>26.585000000000001</v>
      </c>
      <c r="N194" s="17">
        <v>29.131550000000001</v>
      </c>
      <c r="O194" s="17">
        <v>21499</v>
      </c>
      <c r="P194" s="17">
        <v>975.4</v>
      </c>
      <c r="Q194" s="17">
        <v>-11.785</v>
      </c>
      <c r="R194" s="17">
        <v>20173.75</v>
      </c>
      <c r="S194" s="17">
        <v>18.745000000000001</v>
      </c>
      <c r="T194" s="17">
        <v>-33.99</v>
      </c>
      <c r="U194" s="17">
        <v>-0.26800000000000002</v>
      </c>
      <c r="V194" s="17">
        <v>-4.4130000000000003</v>
      </c>
      <c r="W194" s="17">
        <v>16166.5322</v>
      </c>
      <c r="X194" s="17">
        <v>90007</v>
      </c>
      <c r="Y194" s="17">
        <v>26.113</v>
      </c>
      <c r="Z194" s="17">
        <v>-136.72999999999999</v>
      </c>
    </row>
    <row r="195" spans="1:26" x14ac:dyDescent="0.2">
      <c r="A195" s="27">
        <v>45313</v>
      </c>
      <c r="B195" s="17">
        <v>324.28500000000003</v>
      </c>
      <c r="C195" s="14">
        <v>3.3650000000000002</v>
      </c>
      <c r="D195" s="17">
        <v>-231.5</v>
      </c>
      <c r="E195" s="17">
        <v>49.45</v>
      </c>
      <c r="F195" s="17">
        <v>36.5</v>
      </c>
      <c r="G195" s="17">
        <v>214.93</v>
      </c>
      <c r="H195" s="17">
        <v>16</v>
      </c>
      <c r="I195" s="17">
        <v>-192.499</v>
      </c>
      <c r="J195" s="17">
        <v>1753</v>
      </c>
      <c r="K195" s="17">
        <v>50</v>
      </c>
      <c r="L195" s="17">
        <v>0.03</v>
      </c>
      <c r="M195" s="17">
        <v>26.725000000000001</v>
      </c>
      <c r="N195" s="17">
        <v>26.295000000000002</v>
      </c>
      <c r="O195" s="17">
        <v>22858.3</v>
      </c>
      <c r="P195" s="17">
        <v>1002.9</v>
      </c>
      <c r="Q195" s="17">
        <v>-10.920999999999999</v>
      </c>
      <c r="R195" s="17">
        <v>19751.539000000001</v>
      </c>
      <c r="S195" s="17">
        <v>19.678999999999998</v>
      </c>
      <c r="T195" s="17">
        <v>-34.89</v>
      </c>
      <c r="U195" s="17">
        <v>-0.25230000000000002</v>
      </c>
      <c r="V195" s="17">
        <v>-4.32</v>
      </c>
      <c r="W195" s="17">
        <v>16166.5322</v>
      </c>
      <c r="X195" s="17">
        <v>90487</v>
      </c>
      <c r="Y195" s="17">
        <v>26.5</v>
      </c>
      <c r="Z195" s="17">
        <v>-138.85</v>
      </c>
    </row>
    <row r="196" spans="1:26" x14ac:dyDescent="0.2">
      <c r="A196" s="27">
        <v>45310</v>
      </c>
      <c r="B196" s="17">
        <v>315.51799999999997</v>
      </c>
      <c r="C196" s="14">
        <v>3.45</v>
      </c>
      <c r="D196" s="17">
        <v>-272</v>
      </c>
      <c r="E196" s="17">
        <v>50.75</v>
      </c>
      <c r="F196" s="17">
        <v>37.1</v>
      </c>
      <c r="G196" s="17">
        <v>219.99</v>
      </c>
      <c r="H196" s="17">
        <v>13</v>
      </c>
      <c r="I196" s="17">
        <v>-106.506</v>
      </c>
      <c r="J196" s="17">
        <v>1773.5</v>
      </c>
      <c r="K196" s="17">
        <v>59.5</v>
      </c>
      <c r="L196" s="17">
        <v>3.8999999999999998E-3</v>
      </c>
      <c r="M196" s="17">
        <v>24.806999999999999</v>
      </c>
      <c r="N196" s="17">
        <v>25.232600000000001</v>
      </c>
      <c r="O196" s="17">
        <v>22704</v>
      </c>
      <c r="P196" s="17">
        <v>1011</v>
      </c>
      <c r="Q196" s="17">
        <v>-11.644</v>
      </c>
      <c r="R196" s="17">
        <v>19475.75</v>
      </c>
      <c r="S196" s="17">
        <v>19.504999999999999</v>
      </c>
      <c r="T196" s="17">
        <v>-35.369999999999997</v>
      </c>
      <c r="U196" s="17">
        <v>-0.3155</v>
      </c>
      <c r="V196" s="17">
        <v>-4.51</v>
      </c>
      <c r="W196" s="17">
        <v>16166.5322</v>
      </c>
      <c r="X196" s="17">
        <v>80520.3</v>
      </c>
      <c r="Y196" s="17">
        <v>26.93</v>
      </c>
      <c r="Z196" s="17">
        <v>-141.4</v>
      </c>
    </row>
    <row r="197" spans="1:26" x14ac:dyDescent="0.2">
      <c r="A197" s="27">
        <v>45309</v>
      </c>
      <c r="B197" s="17">
        <v>354.04</v>
      </c>
      <c r="C197" s="14">
        <v>3.3980000000000001</v>
      </c>
      <c r="D197" s="17">
        <v>-282.5</v>
      </c>
      <c r="E197" s="17">
        <v>49.91</v>
      </c>
      <c r="F197" s="17">
        <v>36.450000000000003</v>
      </c>
      <c r="G197" s="17">
        <v>219</v>
      </c>
      <c r="H197" s="17">
        <v>12.95</v>
      </c>
      <c r="I197" s="17">
        <v>-101.5</v>
      </c>
      <c r="J197" s="17">
        <v>1719</v>
      </c>
      <c r="K197" s="17">
        <v>60</v>
      </c>
      <c r="L197" s="17">
        <v>2.5000000000000001E-3</v>
      </c>
      <c r="M197" s="17">
        <v>22.23</v>
      </c>
      <c r="N197" s="17">
        <v>22.855</v>
      </c>
      <c r="O197" s="17">
        <v>22015</v>
      </c>
      <c r="P197" s="17">
        <v>978.1</v>
      </c>
      <c r="Q197" s="17">
        <v>-11.465</v>
      </c>
      <c r="R197" s="17">
        <v>19002.75</v>
      </c>
      <c r="S197" s="17">
        <v>17.684999999999999</v>
      </c>
      <c r="T197" s="17">
        <v>-34.75</v>
      </c>
      <c r="U197" s="17">
        <v>-0.23250000000000001</v>
      </c>
      <c r="V197" s="17">
        <v>-4.3879999999999999</v>
      </c>
      <c r="W197" s="17">
        <v>16166.5322</v>
      </c>
      <c r="X197" s="17">
        <v>64403</v>
      </c>
      <c r="Y197" s="17">
        <v>26.23</v>
      </c>
      <c r="Z197" s="17">
        <v>-137.10499999999999</v>
      </c>
    </row>
    <row r="198" spans="1:26" x14ac:dyDescent="0.2">
      <c r="A198" s="27">
        <v>45308</v>
      </c>
      <c r="B198" s="17">
        <v>314.40199999999999</v>
      </c>
      <c r="C198" s="14">
        <v>3.09</v>
      </c>
      <c r="D198" s="17">
        <v>-272.5</v>
      </c>
      <c r="E198" s="17">
        <v>47.755000000000003</v>
      </c>
      <c r="F198" s="17">
        <v>36.65</v>
      </c>
      <c r="G198" s="17">
        <v>221.5</v>
      </c>
      <c r="H198" s="17">
        <v>16</v>
      </c>
      <c r="I198" s="17">
        <v>-36.997999999999998</v>
      </c>
      <c r="J198" s="17">
        <v>1734</v>
      </c>
      <c r="K198" s="17">
        <v>60</v>
      </c>
      <c r="L198" s="17">
        <v>0.01</v>
      </c>
      <c r="M198" s="17">
        <v>22.7</v>
      </c>
      <c r="N198" s="17">
        <v>18.03</v>
      </c>
      <c r="O198" s="17">
        <v>22324.799999999999</v>
      </c>
      <c r="P198" s="17">
        <v>979.1</v>
      </c>
      <c r="Q198" s="17">
        <v>-10.7</v>
      </c>
      <c r="R198" s="17">
        <v>19201</v>
      </c>
      <c r="S198" s="17">
        <v>19.125</v>
      </c>
      <c r="T198" s="17">
        <v>-34.204999999999998</v>
      </c>
      <c r="U198" s="17">
        <v>-0.1575</v>
      </c>
      <c r="V198" s="17">
        <v>-4.3719999999999999</v>
      </c>
      <c r="W198" s="17">
        <v>16166.5322</v>
      </c>
      <c r="X198" s="17">
        <v>63571</v>
      </c>
      <c r="Y198" s="17">
        <v>26.417999999999999</v>
      </c>
      <c r="Z198" s="17">
        <v>-137.34</v>
      </c>
    </row>
    <row r="199" spans="1:26" x14ac:dyDescent="0.2">
      <c r="A199" s="27">
        <v>45307</v>
      </c>
      <c r="B199" s="17">
        <v>318.995</v>
      </c>
      <c r="C199" s="14">
        <v>2.95</v>
      </c>
      <c r="D199" s="17">
        <v>-270</v>
      </c>
      <c r="E199" s="17">
        <v>45.365000000000002</v>
      </c>
      <c r="F199" s="17">
        <v>36.215000000000003</v>
      </c>
      <c r="G199" s="17">
        <v>223.12</v>
      </c>
      <c r="H199" s="17">
        <v>16.344999999999999</v>
      </c>
      <c r="I199" s="33">
        <v>-175.99600000000001</v>
      </c>
      <c r="J199" s="17">
        <v>1755.625</v>
      </c>
      <c r="K199" s="17">
        <v>54</v>
      </c>
      <c r="L199" s="17">
        <v>0.01</v>
      </c>
      <c r="M199" s="17">
        <v>24.7</v>
      </c>
      <c r="N199" s="17">
        <v>16.939250000000001</v>
      </c>
      <c r="O199" s="17">
        <v>22839.3</v>
      </c>
      <c r="P199" s="17">
        <v>956</v>
      </c>
      <c r="Q199" s="17">
        <v>-11.497</v>
      </c>
      <c r="R199" s="17">
        <v>19986.565999999999</v>
      </c>
      <c r="S199" s="17">
        <v>17.45</v>
      </c>
      <c r="T199" s="17">
        <v>-33.200000000000003</v>
      </c>
      <c r="U199" s="17">
        <v>-0.11849999999999999</v>
      </c>
      <c r="V199" s="17">
        <v>-4.3499999999999996</v>
      </c>
      <c r="W199" s="17">
        <v>16166.5322</v>
      </c>
      <c r="X199" s="17">
        <v>60339.3</v>
      </c>
      <c r="Y199" s="17">
        <v>26.265999999999998</v>
      </c>
      <c r="Z199" s="17">
        <v>-136.34200000000001</v>
      </c>
    </row>
    <row r="200" spans="1:26" x14ac:dyDescent="0.2">
      <c r="A200" s="27">
        <v>45306</v>
      </c>
      <c r="B200" s="17">
        <v>323.07499999999999</v>
      </c>
      <c r="C200" s="14">
        <v>2.9</v>
      </c>
      <c r="D200" s="17">
        <v>-286.5</v>
      </c>
      <c r="E200" s="17">
        <v>45.95</v>
      </c>
      <c r="F200" s="17">
        <v>36.97</v>
      </c>
      <c r="G200" s="17">
        <v>225.26499999999999</v>
      </c>
      <c r="H200" s="17">
        <v>14.11</v>
      </c>
      <c r="I200" s="17">
        <v>-191.999</v>
      </c>
      <c r="J200" s="17">
        <v>1719.75</v>
      </c>
      <c r="K200" s="17">
        <v>50</v>
      </c>
      <c r="L200" s="17">
        <v>0.01</v>
      </c>
      <c r="M200" s="17">
        <v>27.105</v>
      </c>
      <c r="N200" s="17">
        <v>16.774999999999999</v>
      </c>
      <c r="O200" s="17">
        <v>22915.3</v>
      </c>
      <c r="P200" s="17">
        <v>963.1</v>
      </c>
      <c r="Q200" s="17">
        <v>-13.941000000000001</v>
      </c>
      <c r="R200" s="17">
        <v>20296.25</v>
      </c>
      <c r="S200" s="17">
        <v>17.073</v>
      </c>
      <c r="T200" s="17">
        <v>-33</v>
      </c>
      <c r="U200" s="17">
        <v>-0.18049999999999999</v>
      </c>
      <c r="V200" s="17">
        <v>-4.3499999999999996</v>
      </c>
      <c r="W200" s="17">
        <v>16166.5322</v>
      </c>
      <c r="X200" s="17">
        <v>71070</v>
      </c>
      <c r="Y200" s="17">
        <v>26.800999999999998</v>
      </c>
      <c r="Z200" s="17">
        <v>-137.62</v>
      </c>
    </row>
    <row r="201" spans="1:26" x14ac:dyDescent="0.2">
      <c r="A201" s="27">
        <v>45303</v>
      </c>
      <c r="B201" s="17">
        <v>311.97500000000002</v>
      </c>
      <c r="C201" s="14">
        <v>3.07</v>
      </c>
      <c r="D201" s="17">
        <v>-278.5</v>
      </c>
      <c r="E201" s="17">
        <v>46.604999999999997</v>
      </c>
      <c r="F201" s="17">
        <v>37.35</v>
      </c>
      <c r="G201" s="17">
        <v>226.875</v>
      </c>
      <c r="H201" s="17">
        <v>13.64</v>
      </c>
      <c r="I201" s="17">
        <v>-186.999</v>
      </c>
      <c r="J201" s="17">
        <v>1717</v>
      </c>
      <c r="K201" s="17">
        <v>50</v>
      </c>
      <c r="L201" s="17">
        <v>1.04E-2</v>
      </c>
      <c r="M201" s="17">
        <v>27.5</v>
      </c>
      <c r="N201" s="17">
        <v>18.1264</v>
      </c>
      <c r="O201" s="17">
        <v>21755.5</v>
      </c>
      <c r="P201" s="17">
        <v>976.4</v>
      </c>
      <c r="Q201" s="17">
        <v>-13.404999999999999</v>
      </c>
      <c r="R201" s="17">
        <v>20639.75</v>
      </c>
      <c r="S201" s="17">
        <v>17.579999999999998</v>
      </c>
      <c r="T201" s="17">
        <v>-33.65</v>
      </c>
      <c r="U201" s="17">
        <v>-0.313</v>
      </c>
      <c r="V201" s="17">
        <v>-4.3719999999999999</v>
      </c>
      <c r="W201" s="17">
        <v>16166.5322</v>
      </c>
      <c r="X201" s="17">
        <v>73018.3</v>
      </c>
      <c r="Y201" s="17">
        <v>27.356000000000002</v>
      </c>
      <c r="Z201" s="17">
        <v>-139.19999999999999</v>
      </c>
    </row>
    <row r="202" spans="1:26" x14ac:dyDescent="0.2">
      <c r="A202" s="27">
        <v>45302</v>
      </c>
      <c r="B202" s="17">
        <v>324.04500000000002</v>
      </c>
      <c r="C202" s="14">
        <v>3.1850000000000001</v>
      </c>
      <c r="D202" s="17">
        <v>-311.94</v>
      </c>
      <c r="E202" s="17">
        <v>47.494999999999997</v>
      </c>
      <c r="F202" s="17">
        <v>37</v>
      </c>
      <c r="G202" s="17">
        <v>232.8</v>
      </c>
      <c r="H202" s="17">
        <v>13</v>
      </c>
      <c r="I202" s="17">
        <v>-188.994</v>
      </c>
      <c r="J202" s="17">
        <v>1756.75</v>
      </c>
      <c r="K202" s="17">
        <v>49.5</v>
      </c>
      <c r="L202" s="17">
        <v>0.04</v>
      </c>
      <c r="M202" s="17">
        <v>25.67</v>
      </c>
      <c r="N202" s="17">
        <v>18.79055</v>
      </c>
      <c r="O202" s="17">
        <v>21811.5</v>
      </c>
      <c r="P202" s="17">
        <v>976.3</v>
      </c>
      <c r="Q202" s="17">
        <v>-12.066000000000001</v>
      </c>
      <c r="R202" s="17">
        <v>19927.925999999999</v>
      </c>
      <c r="S202" s="17">
        <v>19.425000000000001</v>
      </c>
      <c r="T202" s="17">
        <v>-33.875</v>
      </c>
      <c r="U202" s="17">
        <v>-0.308</v>
      </c>
      <c r="V202" s="17">
        <v>-4.3250000000000002</v>
      </c>
      <c r="W202" s="17">
        <v>16166.5322</v>
      </c>
      <c r="X202" s="17">
        <v>61069</v>
      </c>
      <c r="Y202" s="17">
        <v>27.46</v>
      </c>
      <c r="Z202" s="17">
        <v>-139.74</v>
      </c>
    </row>
    <row r="203" spans="1:26" x14ac:dyDescent="0.2">
      <c r="A203" s="27">
        <v>45301</v>
      </c>
      <c r="B203" s="17">
        <v>315.59699999999998</v>
      </c>
      <c r="C203" s="14">
        <v>3</v>
      </c>
      <c r="D203" s="17">
        <v>-299.46800000000002</v>
      </c>
      <c r="E203" s="17">
        <v>44.274999999999999</v>
      </c>
      <c r="F203" s="17">
        <v>38.25</v>
      </c>
      <c r="G203" s="17">
        <v>229.1</v>
      </c>
      <c r="H203" s="17">
        <v>14.01</v>
      </c>
      <c r="I203" s="17">
        <v>-171.499</v>
      </c>
      <c r="J203" s="17">
        <v>1689.875</v>
      </c>
      <c r="K203" s="17">
        <v>52</v>
      </c>
      <c r="L203" s="17">
        <v>2.64E-2</v>
      </c>
      <c r="M203" s="17">
        <v>21.038</v>
      </c>
      <c r="N203" s="17">
        <v>17.860499999999998</v>
      </c>
      <c r="O203" s="17">
        <v>22954</v>
      </c>
      <c r="P203" s="17">
        <v>945.1</v>
      </c>
      <c r="Q203" s="17">
        <v>-9.25</v>
      </c>
      <c r="R203" s="17">
        <v>20256.5</v>
      </c>
      <c r="S203" s="17">
        <v>17.829999999999998</v>
      </c>
      <c r="T203" s="17">
        <v>-33.299999999999997</v>
      </c>
      <c r="U203" s="17">
        <v>-0.27</v>
      </c>
      <c r="V203" s="17">
        <v>-4.2750000000000004</v>
      </c>
      <c r="W203" s="17">
        <v>16166.5322</v>
      </c>
      <c r="X203" s="17">
        <v>62789</v>
      </c>
      <c r="Y203" s="17">
        <v>26.42</v>
      </c>
      <c r="Z203" s="17">
        <v>-135.38999999999999</v>
      </c>
    </row>
    <row r="204" spans="1:26" x14ac:dyDescent="0.2">
      <c r="A204" s="27">
        <v>45300</v>
      </c>
      <c r="B204" s="17">
        <v>321.52999999999997</v>
      </c>
      <c r="C204" s="14">
        <v>2.95</v>
      </c>
      <c r="D204" s="17">
        <v>-302.858</v>
      </c>
      <c r="E204" s="17">
        <v>46.06</v>
      </c>
      <c r="F204" s="17">
        <v>38.715000000000003</v>
      </c>
      <c r="G204" s="17">
        <v>232.5</v>
      </c>
      <c r="H204" s="17">
        <v>6</v>
      </c>
      <c r="I204" s="17">
        <v>-153.499</v>
      </c>
      <c r="J204" s="17">
        <v>1696</v>
      </c>
      <c r="K204" s="17">
        <v>56</v>
      </c>
      <c r="L204" s="17">
        <v>0.03</v>
      </c>
      <c r="M204" s="17">
        <v>20.23</v>
      </c>
      <c r="N204" s="17">
        <v>24.105</v>
      </c>
      <c r="O204" s="17">
        <v>25569</v>
      </c>
      <c r="P204" s="17">
        <v>954.7</v>
      </c>
      <c r="Q204" s="17">
        <v>-13.528</v>
      </c>
      <c r="R204" s="17">
        <v>19555.276999999998</v>
      </c>
      <c r="S204" s="17">
        <v>17.34</v>
      </c>
      <c r="T204" s="17">
        <v>-34.270000000000003</v>
      </c>
      <c r="U204" s="17">
        <v>-0.3014</v>
      </c>
      <c r="V204" s="17">
        <v>-4.2720000000000002</v>
      </c>
      <c r="W204" s="17">
        <v>16166.5322</v>
      </c>
      <c r="X204" s="17">
        <v>58569</v>
      </c>
      <c r="Y204" s="17">
        <v>26.193000000000001</v>
      </c>
      <c r="Z204" s="17">
        <v>-134.41999999999999</v>
      </c>
    </row>
    <row r="205" spans="1:26" x14ac:dyDescent="0.2">
      <c r="A205" s="27">
        <v>45299</v>
      </c>
      <c r="B205" s="17">
        <v>327.97300000000001</v>
      </c>
      <c r="C205" s="14">
        <v>2.85</v>
      </c>
      <c r="D205" s="17">
        <v>-290.38799999999998</v>
      </c>
      <c r="E205" s="17">
        <v>46.067999999999998</v>
      </c>
      <c r="F205" s="17">
        <v>40.03</v>
      </c>
      <c r="G205" s="17">
        <v>235.66499999999999</v>
      </c>
      <c r="H205" s="17">
        <v>11.183</v>
      </c>
      <c r="I205" s="17">
        <v>-198</v>
      </c>
      <c r="J205" s="17">
        <v>1712</v>
      </c>
      <c r="K205" s="17">
        <v>58</v>
      </c>
      <c r="L205" s="17">
        <v>0.01</v>
      </c>
      <c r="M205" s="17">
        <v>25.07</v>
      </c>
      <c r="N205" s="17">
        <v>29.4375</v>
      </c>
      <c r="O205" s="17">
        <v>26154.5</v>
      </c>
      <c r="P205" s="17">
        <v>955</v>
      </c>
      <c r="Q205" s="17">
        <v>-13.92</v>
      </c>
      <c r="R205" s="17">
        <v>19544.25</v>
      </c>
      <c r="S205" s="17">
        <v>17.399999999999999</v>
      </c>
      <c r="T205" s="17">
        <v>-34.1</v>
      </c>
      <c r="U205" s="17">
        <v>-0.31969999999999998</v>
      </c>
      <c r="V205" s="17">
        <v>-4.3600000000000003</v>
      </c>
      <c r="W205" s="17">
        <v>16166.5322</v>
      </c>
      <c r="X205" s="17">
        <v>69819</v>
      </c>
      <c r="Y205" s="17">
        <v>26.780999999999999</v>
      </c>
      <c r="Z205" s="17">
        <v>-137.096</v>
      </c>
    </row>
    <row r="206" spans="1:26" x14ac:dyDescent="0.2">
      <c r="A206" s="27">
        <v>45296</v>
      </c>
      <c r="B206" s="17">
        <v>328.15300000000002</v>
      </c>
      <c r="C206" s="14">
        <v>3.1</v>
      </c>
      <c r="D206" s="17">
        <v>-293.613</v>
      </c>
      <c r="E206" s="17">
        <v>46.72</v>
      </c>
      <c r="F206" s="17">
        <v>40.65</v>
      </c>
      <c r="G206" s="17">
        <v>245.75</v>
      </c>
      <c r="H206" s="17">
        <v>10</v>
      </c>
      <c r="I206" s="17">
        <v>-283.00299999999999</v>
      </c>
      <c r="J206" s="17">
        <v>1730.25</v>
      </c>
      <c r="K206" s="17">
        <v>65.5</v>
      </c>
      <c r="L206" s="17">
        <v>-1.47E-2</v>
      </c>
      <c r="M206" s="17">
        <v>26.655000000000001</v>
      </c>
      <c r="N206" s="17">
        <v>35.075949999999999</v>
      </c>
      <c r="O206" s="17">
        <v>25952.799999999999</v>
      </c>
      <c r="P206" s="17">
        <v>979.6</v>
      </c>
      <c r="Q206" s="17">
        <v>-17.376000000000001</v>
      </c>
      <c r="R206" s="17">
        <v>18152.5</v>
      </c>
      <c r="S206" s="17">
        <v>18.3</v>
      </c>
      <c r="T206" s="17">
        <v>-35.515000000000001</v>
      </c>
      <c r="U206" s="17">
        <v>-0.3</v>
      </c>
      <c r="V206" s="17">
        <v>-4.5049999999999999</v>
      </c>
      <c r="W206" s="17">
        <v>16166.5322</v>
      </c>
      <c r="X206" s="17">
        <v>88571</v>
      </c>
      <c r="Y206" s="17">
        <v>27.324000000000002</v>
      </c>
      <c r="Z206" s="17">
        <v>-137.61099999999999</v>
      </c>
    </row>
    <row r="207" spans="1:26" x14ac:dyDescent="0.2">
      <c r="A207" s="27">
        <v>45295</v>
      </c>
      <c r="B207" s="17">
        <v>330.995</v>
      </c>
      <c r="C207" s="14">
        <v>3.2</v>
      </c>
      <c r="D207" s="17">
        <v>-291</v>
      </c>
      <c r="E207" s="17">
        <v>48.4</v>
      </c>
      <c r="F207" s="17">
        <v>39.215000000000003</v>
      </c>
      <c r="G207" s="17">
        <v>245.12</v>
      </c>
      <c r="H207" s="17">
        <v>9</v>
      </c>
      <c r="I207" s="17">
        <v>-186.999</v>
      </c>
      <c r="J207" s="17">
        <v>1678.155</v>
      </c>
      <c r="K207" s="17">
        <v>70</v>
      </c>
      <c r="L207" s="17">
        <v>-2.5999999999999999E-2</v>
      </c>
      <c r="M207" s="17">
        <v>28.46</v>
      </c>
      <c r="N207" s="17">
        <v>36.657800000000002</v>
      </c>
      <c r="O207" s="17">
        <v>25135</v>
      </c>
      <c r="P207" s="17">
        <v>958.7</v>
      </c>
      <c r="Q207" s="17">
        <v>-18.03</v>
      </c>
      <c r="R207" s="17">
        <v>18821.195</v>
      </c>
      <c r="S207" s="17">
        <v>20.045000000000002</v>
      </c>
      <c r="T207" s="17">
        <v>-34.325000000000003</v>
      </c>
      <c r="U207" s="17">
        <v>-0.32300000000000001</v>
      </c>
      <c r="V207" s="17">
        <v>-4.3920000000000003</v>
      </c>
      <c r="W207" s="17">
        <v>16166.5322</v>
      </c>
      <c r="X207" s="17">
        <v>95527</v>
      </c>
      <c r="Y207" s="17">
        <v>26.375</v>
      </c>
      <c r="Z207" s="17">
        <v>-139.28899999999999</v>
      </c>
    </row>
    <row r="208" spans="1:26" x14ac:dyDescent="0.2">
      <c r="A208" s="27">
        <v>45294</v>
      </c>
      <c r="B208" s="17">
        <v>314.48500000000001</v>
      </c>
      <c r="C208" s="14">
        <v>3.18</v>
      </c>
      <c r="D208" s="17">
        <v>-307.48899999999998</v>
      </c>
      <c r="E208" s="17">
        <v>44.62</v>
      </c>
      <c r="F208" s="17">
        <v>39.299999999999997</v>
      </c>
      <c r="G208" s="17">
        <v>256.34500000000003</v>
      </c>
      <c r="H208" s="17">
        <v>6</v>
      </c>
      <c r="I208" s="17">
        <v>-276.75200000000001</v>
      </c>
      <c r="J208" s="17">
        <v>1676.5</v>
      </c>
      <c r="K208" s="17">
        <v>72</v>
      </c>
      <c r="L208" s="17">
        <v>0</v>
      </c>
      <c r="M208" s="17">
        <v>30.3</v>
      </c>
      <c r="N208" s="17">
        <v>40.68</v>
      </c>
      <c r="O208" s="17">
        <v>25178.799999999999</v>
      </c>
      <c r="P208" s="17">
        <v>956.5</v>
      </c>
      <c r="Q208" s="17">
        <v>-18</v>
      </c>
      <c r="R208" s="17">
        <v>19438.530999999999</v>
      </c>
      <c r="S208" s="17">
        <v>18.748000000000001</v>
      </c>
      <c r="T208" s="17">
        <v>-33.979999999999997</v>
      </c>
      <c r="U208" s="17">
        <v>-0.31</v>
      </c>
      <c r="V208" s="17">
        <v>-4.375</v>
      </c>
      <c r="W208" s="17">
        <v>16166.5322</v>
      </c>
      <c r="X208" s="17">
        <v>120498</v>
      </c>
      <c r="Y208" s="17">
        <v>26.234999999999999</v>
      </c>
      <c r="Z208" s="17">
        <v>-133.69999999999999</v>
      </c>
    </row>
    <row r="209" spans="1:26" x14ac:dyDescent="0.2">
      <c r="A209" s="27">
        <v>45293</v>
      </c>
      <c r="B209" s="17">
        <v>316.06299999999999</v>
      </c>
      <c r="C209" s="14">
        <v>3.25</v>
      </c>
      <c r="D209" s="17">
        <v>-313.995</v>
      </c>
      <c r="E209" s="17">
        <v>45.255000000000003</v>
      </c>
      <c r="F209" s="17">
        <v>38.86</v>
      </c>
      <c r="G209" s="17">
        <v>255.875</v>
      </c>
      <c r="H209" s="17">
        <v>5.3449999999999998</v>
      </c>
      <c r="I209" s="17">
        <v>-217.99100000000001</v>
      </c>
      <c r="J209" s="17">
        <v>1660.875</v>
      </c>
      <c r="K209" s="17">
        <v>70</v>
      </c>
      <c r="L209" s="17">
        <v>-6.0000000000000001E-3</v>
      </c>
      <c r="M209" s="17">
        <v>30.5</v>
      </c>
      <c r="N209" s="17">
        <v>40.984999999999999</v>
      </c>
      <c r="O209" s="17">
        <v>25034.3</v>
      </c>
      <c r="P209" s="17">
        <v>947.1</v>
      </c>
      <c r="Q209" s="17">
        <v>-16.774000000000001</v>
      </c>
      <c r="R209" s="17">
        <v>19312.23</v>
      </c>
      <c r="S209" s="17">
        <v>17.145</v>
      </c>
      <c r="T209" s="17">
        <v>-34.54</v>
      </c>
      <c r="U209" s="17">
        <v>-0.313</v>
      </c>
      <c r="V209" s="17">
        <v>-4.3220000000000001</v>
      </c>
      <c r="W209" s="17">
        <v>16166.5322</v>
      </c>
      <c r="X209" s="17">
        <v>128530</v>
      </c>
      <c r="Y209" s="17">
        <v>26.225000000000001</v>
      </c>
      <c r="Z209" s="17">
        <v>-132.4</v>
      </c>
    </row>
    <row r="210" spans="1:26" x14ac:dyDescent="0.2">
      <c r="A210" s="27">
        <v>45292</v>
      </c>
      <c r="B210" s="17">
        <v>294.44</v>
      </c>
      <c r="C210" s="14">
        <v>3.15</v>
      </c>
      <c r="D210" s="17">
        <v>-295.05</v>
      </c>
      <c r="E210" s="17">
        <v>47.01</v>
      </c>
      <c r="F210" s="17">
        <v>38.700000000000003</v>
      </c>
      <c r="G210" s="17">
        <v>254.99</v>
      </c>
      <c r="H210" s="17">
        <v>4</v>
      </c>
      <c r="I210" s="17">
        <v>-385.77600000000001</v>
      </c>
      <c r="J210" s="17">
        <v>1672.5</v>
      </c>
      <c r="K210" s="17">
        <v>70</v>
      </c>
      <c r="L210" s="17">
        <v>-0.02</v>
      </c>
      <c r="M210" s="17">
        <v>31.5</v>
      </c>
      <c r="N210" s="17">
        <v>41.530880000000003</v>
      </c>
      <c r="O210" s="17">
        <v>24572</v>
      </c>
      <c r="P210" s="17">
        <v>963.5</v>
      </c>
      <c r="Q210" s="17">
        <v>-17.75</v>
      </c>
      <c r="R210" s="17">
        <v>17266.925999999999</v>
      </c>
      <c r="S210" s="17">
        <v>17</v>
      </c>
      <c r="T210" s="17">
        <v>-36.625</v>
      </c>
      <c r="U210" s="17">
        <v>-0.36799999999999999</v>
      </c>
      <c r="V210" s="17">
        <v>-4.4950000000000001</v>
      </c>
      <c r="W210" s="17">
        <v>16166.5322</v>
      </c>
      <c r="X210" s="17">
        <v>116097</v>
      </c>
      <c r="Y210" s="17">
        <v>26.59</v>
      </c>
      <c r="Z210" s="17">
        <v>-131.61199999999999</v>
      </c>
    </row>
    <row r="211" spans="1:26" x14ac:dyDescent="0.2">
      <c r="A211" s="27">
        <v>45289</v>
      </c>
      <c r="B211" s="17">
        <v>294.44</v>
      </c>
      <c r="C211" s="14">
        <v>3.15</v>
      </c>
      <c r="D211" s="17">
        <v>-295.05</v>
      </c>
      <c r="E211" s="17">
        <v>47</v>
      </c>
      <c r="F211" s="17">
        <v>38.700000000000003</v>
      </c>
      <c r="G211" s="17">
        <v>251.06</v>
      </c>
      <c r="H211" s="17">
        <v>3</v>
      </c>
      <c r="I211" s="17">
        <v>-398.26900000000001</v>
      </c>
      <c r="J211" s="17">
        <v>1672.5</v>
      </c>
      <c r="K211" s="17">
        <v>70</v>
      </c>
      <c r="L211" s="17">
        <v>-0.02</v>
      </c>
      <c r="M211" s="17">
        <v>30.59</v>
      </c>
      <c r="N211" s="17">
        <v>41.234999999999999</v>
      </c>
      <c r="O211" s="17">
        <v>24572</v>
      </c>
      <c r="P211" s="17">
        <v>962</v>
      </c>
      <c r="Q211" s="17">
        <v>-17.635000000000002</v>
      </c>
      <c r="R211" s="17">
        <v>17244.886999999999</v>
      </c>
      <c r="S211" s="17">
        <v>17.422999999999998</v>
      </c>
      <c r="T211" s="17">
        <v>-36.74</v>
      </c>
      <c r="U211" s="17">
        <v>-0.36799999999999999</v>
      </c>
      <c r="V211" s="17">
        <v>-4.2649999999999997</v>
      </c>
      <c r="W211" s="17">
        <v>16166.5322</v>
      </c>
      <c r="X211" s="17">
        <v>116583</v>
      </c>
      <c r="Y211" s="17">
        <v>26.593</v>
      </c>
      <c r="Z211" s="17">
        <v>-131.54499999999999</v>
      </c>
    </row>
    <row r="212" spans="1:26" x14ac:dyDescent="0.2">
      <c r="A212" s="27">
        <v>45288</v>
      </c>
      <c r="B212" s="17">
        <v>285.34199999999998</v>
      </c>
      <c r="C212" s="14">
        <v>3.22</v>
      </c>
      <c r="D212" s="17">
        <v>-304.95499999999998</v>
      </c>
      <c r="E212" s="17">
        <v>47.625</v>
      </c>
      <c r="F212" s="17">
        <v>40.1</v>
      </c>
      <c r="G212" s="17">
        <v>257.505</v>
      </c>
      <c r="H212" s="17">
        <v>-8</v>
      </c>
      <c r="I212" s="17">
        <v>-268.197</v>
      </c>
      <c r="J212" s="17">
        <v>1712.5</v>
      </c>
      <c r="K212" s="17">
        <v>71.5</v>
      </c>
      <c r="L212" s="17">
        <v>-0.05</v>
      </c>
      <c r="M212" s="17">
        <v>27.31</v>
      </c>
      <c r="N212" s="17">
        <v>40.597000000000001</v>
      </c>
      <c r="O212" s="17">
        <v>24260.3</v>
      </c>
      <c r="P212" s="17">
        <v>980</v>
      </c>
      <c r="Q212" s="17">
        <v>-18.876000000000001</v>
      </c>
      <c r="R212" s="17">
        <v>17060.377</v>
      </c>
      <c r="S212" s="17">
        <v>17.065000000000001</v>
      </c>
      <c r="T212" s="17">
        <v>-36.765000000000001</v>
      </c>
      <c r="U212" s="17">
        <v>-0.48799999999999999</v>
      </c>
      <c r="V212" s="17">
        <v>-4.5179999999999998</v>
      </c>
      <c r="W212" s="17">
        <v>16166.5322</v>
      </c>
      <c r="X212" s="17">
        <v>115008</v>
      </c>
      <c r="Y212" s="17">
        <v>27.225000000000001</v>
      </c>
      <c r="Z212" s="17">
        <v>-131.81</v>
      </c>
    </row>
    <row r="213" spans="1:26" x14ac:dyDescent="0.2">
      <c r="A213" s="27">
        <v>45287</v>
      </c>
      <c r="B213" s="17">
        <v>248</v>
      </c>
      <c r="C213" s="14">
        <v>3.28</v>
      </c>
      <c r="D213" s="17">
        <v>-373</v>
      </c>
      <c r="E213" s="17">
        <v>48.64</v>
      </c>
      <c r="F213" s="17">
        <v>35.85</v>
      </c>
      <c r="G213" s="17">
        <v>257.10000000000002</v>
      </c>
      <c r="H213" s="17">
        <v>-8</v>
      </c>
      <c r="I213" s="17">
        <v>-160.05000000000001</v>
      </c>
      <c r="J213" s="17">
        <v>1726.5</v>
      </c>
      <c r="K213" s="17">
        <v>70.5</v>
      </c>
      <c r="L213" s="17">
        <v>-8.9899999999999994E-2</v>
      </c>
      <c r="M213" s="17">
        <v>63.24</v>
      </c>
      <c r="N213" s="17">
        <v>40.18</v>
      </c>
      <c r="O213" s="17">
        <v>22481.8</v>
      </c>
      <c r="P213" s="17">
        <v>986.3</v>
      </c>
      <c r="Q213" s="17">
        <v>-16.943999999999999</v>
      </c>
      <c r="R213" s="17">
        <v>16714.285</v>
      </c>
      <c r="S213" s="17">
        <v>16.773</v>
      </c>
      <c r="T213" s="17">
        <v>-37.9</v>
      </c>
      <c r="U213" s="17">
        <v>-0.47499999999999998</v>
      </c>
      <c r="V213" s="17">
        <v>-4.5350000000000001</v>
      </c>
      <c r="W213" s="17">
        <v>16166.5322</v>
      </c>
      <c r="X213" s="17">
        <v>112816.3</v>
      </c>
      <c r="Y213" s="17">
        <v>27.731999999999999</v>
      </c>
      <c r="Z213" s="17">
        <v>-140.54</v>
      </c>
    </row>
    <row r="214" spans="1:26" x14ac:dyDescent="0.2">
      <c r="A214" s="27">
        <v>45286</v>
      </c>
      <c r="B214" s="17">
        <v>266</v>
      </c>
      <c r="C214" s="14">
        <v>3.5779999999999998</v>
      </c>
      <c r="D214" s="17">
        <v>-349.423</v>
      </c>
      <c r="E214" s="17">
        <v>48.512999999999998</v>
      </c>
      <c r="F214" s="17">
        <v>35.36</v>
      </c>
      <c r="G214" s="17">
        <v>249.738</v>
      </c>
      <c r="H214" s="17">
        <v>3</v>
      </c>
      <c r="I214" s="17">
        <v>-368.24700000000001</v>
      </c>
      <c r="J214" s="17">
        <v>1732.5</v>
      </c>
      <c r="K214" s="17">
        <v>73.5</v>
      </c>
      <c r="L214" s="17">
        <v>-8.1900000000000001E-2</v>
      </c>
      <c r="M214" s="17">
        <v>45.055</v>
      </c>
      <c r="N214" s="17">
        <v>32.630629999999996</v>
      </c>
      <c r="O214" s="17">
        <v>21773</v>
      </c>
      <c r="P214" s="17">
        <v>988.8</v>
      </c>
      <c r="Q214" s="17">
        <v>-17.388000000000002</v>
      </c>
      <c r="R214" s="17">
        <v>15307.75</v>
      </c>
      <c r="S214" s="17">
        <v>19.042999999999999</v>
      </c>
      <c r="T214" s="17">
        <v>-37.369999999999997</v>
      </c>
      <c r="U214" s="17">
        <v>-0.46300000000000002</v>
      </c>
      <c r="V214" s="17">
        <v>-4.4649999999999999</v>
      </c>
      <c r="W214" s="17">
        <v>16166.5322</v>
      </c>
      <c r="X214" s="17">
        <v>111793</v>
      </c>
      <c r="Y214" s="17">
        <v>29.71</v>
      </c>
      <c r="Z214" s="17">
        <v>-143.18</v>
      </c>
    </row>
    <row r="215" spans="1:26" x14ac:dyDescent="0.2">
      <c r="A215" s="27">
        <v>45285</v>
      </c>
      <c r="B215" s="17">
        <v>272.97300000000001</v>
      </c>
      <c r="C215" s="14">
        <v>3.53</v>
      </c>
      <c r="D215" s="17">
        <v>-348.70499999999998</v>
      </c>
      <c r="E215" s="17">
        <v>50.344999999999999</v>
      </c>
      <c r="F215" s="17">
        <v>35.36</v>
      </c>
      <c r="G215" s="17">
        <v>250.01499999999999</v>
      </c>
      <c r="H215" s="17">
        <v>3</v>
      </c>
      <c r="I215" s="17">
        <v>-309.76299999999998</v>
      </c>
      <c r="J215" s="17">
        <v>1730</v>
      </c>
      <c r="K215" s="17">
        <v>75</v>
      </c>
      <c r="L215" s="17">
        <v>-8.1900000000000001E-2</v>
      </c>
      <c r="M215" s="17">
        <v>45.44</v>
      </c>
      <c r="N215" s="17">
        <v>33.615870000000001</v>
      </c>
      <c r="O215" s="17">
        <v>21970</v>
      </c>
      <c r="P215" s="17">
        <v>989.3</v>
      </c>
      <c r="Q215" s="17">
        <v>-18.896999999999998</v>
      </c>
      <c r="R215" s="17">
        <v>15216.7</v>
      </c>
      <c r="S215" s="17">
        <v>18.295000000000002</v>
      </c>
      <c r="T215" s="17">
        <v>-37</v>
      </c>
      <c r="U215" s="17">
        <v>-0.35499999999999998</v>
      </c>
      <c r="V215" s="17">
        <v>-4.452</v>
      </c>
      <c r="W215" s="17">
        <v>16166.5322</v>
      </c>
      <c r="X215" s="17">
        <v>109989</v>
      </c>
      <c r="Y215" s="17">
        <v>29.64</v>
      </c>
      <c r="Z215" s="17">
        <v>-143.64500000000001</v>
      </c>
    </row>
    <row r="216" spans="1:26" x14ac:dyDescent="0.2">
      <c r="A216" s="27">
        <v>45282</v>
      </c>
      <c r="B216" s="17">
        <v>272.97300000000001</v>
      </c>
      <c r="C216" s="14">
        <v>3.6</v>
      </c>
      <c r="D216" s="17">
        <v>-347.80500000000001</v>
      </c>
      <c r="E216" s="17">
        <v>50.335000000000001</v>
      </c>
      <c r="F216" s="17">
        <v>35.36</v>
      </c>
      <c r="G216" s="17">
        <v>247.339</v>
      </c>
      <c r="H216" s="17">
        <v>3</v>
      </c>
      <c r="I216" s="17">
        <v>-202.24600000000001</v>
      </c>
      <c r="J216" s="17">
        <v>1730</v>
      </c>
      <c r="K216" s="17">
        <v>75</v>
      </c>
      <c r="L216" s="17">
        <v>-8.1900000000000001E-2</v>
      </c>
      <c r="M216" s="17">
        <v>45.005000000000003</v>
      </c>
      <c r="N216" s="17">
        <v>32.627220000000001</v>
      </c>
      <c r="O216" s="17">
        <v>21970</v>
      </c>
      <c r="P216" s="17">
        <v>987</v>
      </c>
      <c r="Q216" s="17">
        <v>-18.896999999999998</v>
      </c>
      <c r="R216" s="17">
        <v>15323.51</v>
      </c>
      <c r="S216" s="17">
        <v>18.295000000000002</v>
      </c>
      <c r="T216" s="17">
        <v>-37.01</v>
      </c>
      <c r="U216" s="17">
        <v>-0.32119999999999999</v>
      </c>
      <c r="V216" s="17">
        <v>-4.3330000000000002</v>
      </c>
      <c r="W216" s="17">
        <v>16166.5322</v>
      </c>
      <c r="X216" s="17">
        <v>113597</v>
      </c>
      <c r="Y216" s="17">
        <v>29.65</v>
      </c>
      <c r="Z216" s="17">
        <v>-143.40799999999999</v>
      </c>
    </row>
    <row r="217" spans="1:26" x14ac:dyDescent="0.2">
      <c r="A217" s="27">
        <v>45281</v>
      </c>
      <c r="B217" s="17">
        <v>286</v>
      </c>
      <c r="C217" s="14">
        <v>3.4969999999999999</v>
      </c>
      <c r="D217" s="17">
        <v>-329.75299999999999</v>
      </c>
      <c r="E217" s="17">
        <v>51.77</v>
      </c>
      <c r="F217" s="17">
        <v>35.924999999999997</v>
      </c>
      <c r="G217" s="17">
        <v>255.86</v>
      </c>
      <c r="H217" s="17">
        <v>3</v>
      </c>
      <c r="I217" s="17">
        <v>-209.47499999999999</v>
      </c>
      <c r="J217" s="17">
        <v>1746.5</v>
      </c>
      <c r="K217" s="17">
        <v>78</v>
      </c>
      <c r="L217" s="17">
        <v>-7.1900000000000006E-2</v>
      </c>
      <c r="M217" s="17">
        <v>45.02</v>
      </c>
      <c r="N217" s="17">
        <v>32.780430000000003</v>
      </c>
      <c r="O217" s="17">
        <v>22357.3</v>
      </c>
      <c r="P217" s="17">
        <v>981.8</v>
      </c>
      <c r="Q217" s="17">
        <v>-15.837</v>
      </c>
      <c r="R217" s="17">
        <v>14953.557000000001</v>
      </c>
      <c r="S217" s="17">
        <v>16.863</v>
      </c>
      <c r="T217" s="17">
        <v>-37.024999999999999</v>
      </c>
      <c r="U217" s="17">
        <v>-0.30499999999999999</v>
      </c>
      <c r="V217" s="17">
        <v>-4.43</v>
      </c>
      <c r="W217" s="17">
        <v>16166.5322</v>
      </c>
      <c r="X217" s="17">
        <v>113256.5</v>
      </c>
      <c r="Y217" s="17">
        <v>29.44</v>
      </c>
      <c r="Z217" s="17">
        <v>-142.69999999999999</v>
      </c>
    </row>
    <row r="218" spans="1:26" x14ac:dyDescent="0.2">
      <c r="A218" s="27">
        <v>45280</v>
      </c>
      <c r="B218" s="17">
        <v>253.54300000000001</v>
      </c>
      <c r="C218" s="14">
        <v>3.4630000000000001</v>
      </c>
      <c r="D218" s="17">
        <v>-307.44499999999999</v>
      </c>
      <c r="E218" s="17">
        <v>50.515000000000001</v>
      </c>
      <c r="F218" s="17">
        <v>36.25</v>
      </c>
      <c r="G218" s="17">
        <v>232.5</v>
      </c>
      <c r="H218" s="17">
        <v>1.905</v>
      </c>
      <c r="I218" s="17">
        <v>-277.49099999999999</v>
      </c>
      <c r="J218" s="17">
        <v>1773.5630000000001</v>
      </c>
      <c r="K218" s="17">
        <v>69.5</v>
      </c>
      <c r="L218" s="17">
        <v>-0.02</v>
      </c>
      <c r="M218" s="17">
        <v>39.774999999999999</v>
      </c>
      <c r="N218" s="17">
        <v>37.119999999999997</v>
      </c>
      <c r="O218" s="17">
        <v>23643.3</v>
      </c>
      <c r="P218" s="17">
        <v>976.4</v>
      </c>
      <c r="Q218" s="17">
        <v>-13.936</v>
      </c>
      <c r="R218" s="17">
        <v>15123.85</v>
      </c>
      <c r="S218" s="17">
        <v>18.792999999999999</v>
      </c>
      <c r="T218" s="17">
        <v>-37.75</v>
      </c>
      <c r="U218" s="17">
        <v>-0.32550000000000001</v>
      </c>
      <c r="V218" s="17">
        <v>-4.3449999999999998</v>
      </c>
      <c r="W218" s="17">
        <v>16166.5322</v>
      </c>
      <c r="X218" s="17">
        <v>110911</v>
      </c>
      <c r="Y218" s="17">
        <v>27.93</v>
      </c>
      <c r="Z218" s="17">
        <v>-143.583</v>
      </c>
    </row>
    <row r="219" spans="1:26" x14ac:dyDescent="0.2">
      <c r="A219" s="27">
        <v>45279</v>
      </c>
      <c r="B219" s="17">
        <v>242.21</v>
      </c>
      <c r="C219" s="14">
        <v>3.5249999999999999</v>
      </c>
      <c r="D219" s="17">
        <v>-283.48500000000001</v>
      </c>
      <c r="E219" s="17">
        <v>49.48</v>
      </c>
      <c r="F219" s="17">
        <v>29.774999999999999</v>
      </c>
      <c r="G219" s="17">
        <v>200</v>
      </c>
      <c r="H219" s="17">
        <v>2</v>
      </c>
      <c r="I219" s="17">
        <v>-309.44400000000002</v>
      </c>
      <c r="J219" s="17">
        <v>1777</v>
      </c>
      <c r="K219" s="17">
        <v>75</v>
      </c>
      <c r="L219" s="17">
        <v>-2.5100000000000001E-2</v>
      </c>
      <c r="M219" s="17">
        <v>33.914999999999999</v>
      </c>
      <c r="N219" s="17">
        <v>33.18</v>
      </c>
      <c r="O219" s="17">
        <v>26777</v>
      </c>
      <c r="P219" s="17">
        <v>990.4</v>
      </c>
      <c r="Q219" s="17">
        <v>-15.52</v>
      </c>
      <c r="R219" s="17">
        <v>15146.51</v>
      </c>
      <c r="S219" s="17">
        <v>17.071000000000002</v>
      </c>
      <c r="T219" s="17">
        <v>-35.204999999999998</v>
      </c>
      <c r="U219" s="17">
        <v>-0.313</v>
      </c>
      <c r="V219" s="17">
        <v>-4.3879999999999999</v>
      </c>
      <c r="W219" s="17">
        <v>16166.5322</v>
      </c>
      <c r="X219" s="17">
        <v>101069</v>
      </c>
      <c r="Y219" s="17">
        <v>28.684999999999999</v>
      </c>
      <c r="Z219" s="17">
        <v>-143.83500000000001</v>
      </c>
    </row>
    <row r="220" spans="1:26" x14ac:dyDescent="0.2">
      <c r="A220" s="27">
        <v>45278</v>
      </c>
      <c r="B220" s="17">
        <v>247</v>
      </c>
      <c r="C220" s="14">
        <v>3.55</v>
      </c>
      <c r="D220" s="17">
        <v>-281.03800000000001</v>
      </c>
      <c r="E220" s="17">
        <v>48.42</v>
      </c>
      <c r="F220" s="17">
        <v>29.7</v>
      </c>
      <c r="G220" s="17">
        <v>190</v>
      </c>
      <c r="H220" s="17">
        <v>4</v>
      </c>
      <c r="I220" s="17">
        <v>-225.44900000000001</v>
      </c>
      <c r="J220" s="17">
        <v>1766.75</v>
      </c>
      <c r="K220" s="17">
        <v>83</v>
      </c>
      <c r="L220" s="17">
        <v>-0.02</v>
      </c>
      <c r="M220" s="17">
        <v>32.68</v>
      </c>
      <c r="N220" s="17">
        <v>35.221850000000003</v>
      </c>
      <c r="O220" s="17">
        <v>30077.5</v>
      </c>
      <c r="P220" s="17">
        <v>1004.5</v>
      </c>
      <c r="Q220" s="17">
        <v>-13.75</v>
      </c>
      <c r="R220" s="17">
        <v>16205</v>
      </c>
      <c r="S220" s="17">
        <v>15.83</v>
      </c>
      <c r="T220" s="17">
        <v>-35.32</v>
      </c>
      <c r="U220" s="17">
        <v>-0.35199999999999998</v>
      </c>
      <c r="V220" s="17">
        <v>-4.3719999999999999</v>
      </c>
      <c r="W220" s="17">
        <v>16166.5322</v>
      </c>
      <c r="X220" s="17">
        <v>86490.5</v>
      </c>
      <c r="Y220" s="17">
        <v>28.873000000000001</v>
      </c>
      <c r="Z220" s="17">
        <v>-143.34</v>
      </c>
    </row>
    <row r="221" spans="1:26" x14ac:dyDescent="0.2">
      <c r="A221" s="27">
        <v>45275</v>
      </c>
      <c r="B221" s="17">
        <v>280.64299999999997</v>
      </c>
      <c r="C221" s="14">
        <v>3.7</v>
      </c>
      <c r="D221" s="17">
        <v>-292.5</v>
      </c>
      <c r="E221" s="17">
        <v>51.015000000000001</v>
      </c>
      <c r="F221" s="17">
        <v>34.200000000000003</v>
      </c>
      <c r="G221" s="17">
        <v>185.48</v>
      </c>
      <c r="H221" s="17">
        <v>5</v>
      </c>
      <c r="I221" s="17">
        <v>-259.97199999999998</v>
      </c>
      <c r="J221" s="17">
        <v>1772.78</v>
      </c>
      <c r="K221" s="17">
        <v>88.9</v>
      </c>
      <c r="L221" s="17">
        <v>-0.02</v>
      </c>
      <c r="M221" s="17">
        <v>34.284999999999997</v>
      </c>
      <c r="N221" s="17">
        <v>34.676569999999998</v>
      </c>
      <c r="O221" s="17">
        <v>31117.5</v>
      </c>
      <c r="P221" s="17">
        <v>1006</v>
      </c>
      <c r="Q221" s="17">
        <v>-16.585000000000001</v>
      </c>
      <c r="R221" s="17">
        <v>16824.5</v>
      </c>
      <c r="S221" s="17">
        <v>15.773</v>
      </c>
      <c r="T221" s="17">
        <v>-35.225000000000001</v>
      </c>
      <c r="U221" s="17">
        <v>-0.375</v>
      </c>
      <c r="V221" s="17">
        <v>-4.2549999999999999</v>
      </c>
      <c r="W221" s="17">
        <v>16166.5322</v>
      </c>
      <c r="X221" s="17">
        <v>85510.5</v>
      </c>
      <c r="Y221" s="17">
        <v>29.716000000000001</v>
      </c>
      <c r="Z221" s="17">
        <v>-144.22999999999999</v>
      </c>
    </row>
    <row r="222" spans="1:26" x14ac:dyDescent="0.2">
      <c r="A222" s="27">
        <v>45274</v>
      </c>
      <c r="B222" s="17">
        <v>295</v>
      </c>
      <c r="C222" s="14">
        <v>3.5</v>
      </c>
      <c r="D222" s="17">
        <v>-286.733</v>
      </c>
      <c r="E222" s="17">
        <v>52.325000000000003</v>
      </c>
      <c r="F222" s="17">
        <v>35.9</v>
      </c>
      <c r="G222" s="17">
        <v>202.69</v>
      </c>
      <c r="H222" s="17">
        <v>3</v>
      </c>
      <c r="I222" s="17">
        <v>-323.22899999999998</v>
      </c>
      <c r="J222" s="17">
        <v>1802.75</v>
      </c>
      <c r="K222" s="17">
        <v>97</v>
      </c>
      <c r="L222" s="17">
        <v>-2.9000000000000001E-2</v>
      </c>
      <c r="M222" s="17">
        <v>42.505000000000003</v>
      </c>
      <c r="N222" s="17">
        <v>34.086649999999999</v>
      </c>
      <c r="O222" s="17">
        <v>29936</v>
      </c>
      <c r="P222" s="17">
        <v>1009</v>
      </c>
      <c r="Q222" s="17">
        <v>-17.2</v>
      </c>
      <c r="R222" s="17">
        <v>16000.25</v>
      </c>
      <c r="S222" s="17">
        <v>16.538</v>
      </c>
      <c r="T222" s="17">
        <v>-35.4</v>
      </c>
      <c r="U222" s="17">
        <v>-0.378</v>
      </c>
      <c r="V222" s="17">
        <v>-4.2469999999999999</v>
      </c>
      <c r="W222" s="17">
        <v>16166.5322</v>
      </c>
      <c r="X222" s="17">
        <v>85569</v>
      </c>
      <c r="Y222" s="17">
        <v>30.145</v>
      </c>
      <c r="Z222" s="17">
        <v>-145.23500000000001</v>
      </c>
    </row>
    <row r="223" spans="1:26" x14ac:dyDescent="0.2">
      <c r="A223" s="27">
        <v>45273</v>
      </c>
      <c r="B223" s="17">
        <v>270.05700000000002</v>
      </c>
      <c r="C223" s="14">
        <v>3.8</v>
      </c>
      <c r="D223" s="17">
        <v>-295.28300000000002</v>
      </c>
      <c r="E223" s="17">
        <v>52.51</v>
      </c>
      <c r="F223" s="17">
        <v>35.75</v>
      </c>
      <c r="G223" s="17">
        <v>210</v>
      </c>
      <c r="H223" s="17">
        <v>11</v>
      </c>
      <c r="I223" s="17">
        <v>-388.74599999999998</v>
      </c>
      <c r="J223" s="17">
        <v>1753</v>
      </c>
      <c r="K223" s="17">
        <v>85.8</v>
      </c>
      <c r="L223" s="17">
        <v>0.03</v>
      </c>
      <c r="M223" s="17">
        <v>44.536999999999999</v>
      </c>
      <c r="N223" s="17">
        <v>33.465000000000003</v>
      </c>
      <c r="O223" s="17">
        <v>29968.5</v>
      </c>
      <c r="P223" s="17">
        <v>1023</v>
      </c>
      <c r="Q223" s="17">
        <v>-12.988</v>
      </c>
      <c r="R223" s="17">
        <v>16554</v>
      </c>
      <c r="S223" s="17">
        <v>18.465</v>
      </c>
      <c r="T223" s="17">
        <v>-32.6</v>
      </c>
      <c r="U223" s="17">
        <v>-0.26750000000000002</v>
      </c>
      <c r="V223" s="17">
        <v>-4.0579999999999998</v>
      </c>
      <c r="W223" s="17">
        <v>16166.5322</v>
      </c>
      <c r="X223" s="17">
        <v>83319</v>
      </c>
      <c r="Y223" s="17">
        <v>28.974</v>
      </c>
      <c r="Z223" s="17">
        <v>-142.63</v>
      </c>
    </row>
    <row r="224" spans="1:26" x14ac:dyDescent="0.2">
      <c r="A224" s="27">
        <v>45272</v>
      </c>
      <c r="B224" s="17">
        <v>281.55</v>
      </c>
      <c r="C224" s="14">
        <v>3.88</v>
      </c>
      <c r="D224" s="17">
        <v>-287.755</v>
      </c>
      <c r="E224" s="17">
        <v>53.265000000000001</v>
      </c>
      <c r="F224" s="17">
        <v>38.384999999999998</v>
      </c>
      <c r="G224" s="17">
        <v>212.5</v>
      </c>
      <c r="H224" s="17">
        <v>9</v>
      </c>
      <c r="I224" s="17">
        <v>-166.69800000000001</v>
      </c>
      <c r="J224" s="17">
        <v>1777</v>
      </c>
      <c r="K224" s="17">
        <v>80.099999999999994</v>
      </c>
      <c r="L224" s="17">
        <v>-2.9899999999999999E-2</v>
      </c>
      <c r="M224" s="17">
        <v>44.75</v>
      </c>
      <c r="N224" s="17">
        <v>33.13252</v>
      </c>
      <c r="O224" s="17">
        <v>29281.5</v>
      </c>
      <c r="P224" s="17">
        <v>990.1</v>
      </c>
      <c r="Q224" s="17">
        <v>-16.23</v>
      </c>
      <c r="R224" s="17">
        <v>15998.5</v>
      </c>
      <c r="S224" s="17">
        <v>16.905000000000001</v>
      </c>
      <c r="T224" s="17">
        <v>-32.840000000000003</v>
      </c>
      <c r="U224" s="17">
        <v>-0.27400000000000002</v>
      </c>
      <c r="V224" s="17">
        <v>-4.2869999999999999</v>
      </c>
      <c r="W224" s="17">
        <v>16166.5322</v>
      </c>
      <c r="X224" s="17">
        <v>77408</v>
      </c>
      <c r="Y224" s="17">
        <v>29.295000000000002</v>
      </c>
      <c r="Z224" s="17">
        <v>-145.86500000000001</v>
      </c>
    </row>
    <row r="225" spans="1:26" x14ac:dyDescent="0.2">
      <c r="A225" s="27">
        <v>45271</v>
      </c>
      <c r="B225" s="17">
        <v>289.08999999999997</v>
      </c>
      <c r="C225" s="14">
        <v>3.8</v>
      </c>
      <c r="D225" s="17">
        <v>-293.428</v>
      </c>
      <c r="E225" s="17">
        <v>52.71</v>
      </c>
      <c r="F225" s="17">
        <v>39</v>
      </c>
      <c r="G225" s="17">
        <v>217.5</v>
      </c>
      <c r="H225" s="17">
        <v>13</v>
      </c>
      <c r="I225" s="17">
        <v>-265.94600000000003</v>
      </c>
      <c r="J225" s="17">
        <v>1777</v>
      </c>
      <c r="K225" s="17">
        <v>80</v>
      </c>
      <c r="L225" s="17">
        <v>0.02</v>
      </c>
      <c r="M225" s="17">
        <v>44.786999999999999</v>
      </c>
      <c r="N225" s="17">
        <v>32.600009999999997</v>
      </c>
      <c r="O225" s="17">
        <v>29397.3</v>
      </c>
      <c r="P225" s="17">
        <v>1003.1</v>
      </c>
      <c r="Q225" s="17">
        <v>-14.848000000000001</v>
      </c>
      <c r="R225" s="17">
        <v>15319.465</v>
      </c>
      <c r="S225" s="17">
        <v>17.375</v>
      </c>
      <c r="T225" s="17">
        <v>-35.28</v>
      </c>
      <c r="U225" s="17">
        <v>-0.25159999999999999</v>
      </c>
      <c r="V225" s="17">
        <v>-4.3499999999999996</v>
      </c>
      <c r="W225" s="17">
        <v>16166.5322</v>
      </c>
      <c r="X225" s="17">
        <v>72069</v>
      </c>
      <c r="Y225" s="17">
        <v>29.3</v>
      </c>
      <c r="Z225" s="17">
        <v>-146.792</v>
      </c>
    </row>
    <row r="226" spans="1:26" x14ac:dyDescent="0.2">
      <c r="A226" s="27">
        <v>45268</v>
      </c>
      <c r="B226" s="17">
        <v>313.24</v>
      </c>
      <c r="C226" s="14">
        <v>3.5449999999999999</v>
      </c>
      <c r="D226" s="17">
        <v>-310.48</v>
      </c>
      <c r="E226" s="17">
        <v>54.5</v>
      </c>
      <c r="F226" s="17">
        <v>39.47</v>
      </c>
      <c r="G226" s="17">
        <v>223.595</v>
      </c>
      <c r="H226" s="17">
        <v>6</v>
      </c>
      <c r="I226" s="17">
        <v>-276.49400000000003</v>
      </c>
      <c r="J226" s="17">
        <v>1771.5</v>
      </c>
      <c r="K226" s="17">
        <v>84.5</v>
      </c>
      <c r="L226" s="17">
        <v>-8.72E-2</v>
      </c>
      <c r="M226" s="17">
        <v>48.24</v>
      </c>
      <c r="N226" s="17">
        <v>32.895000000000003</v>
      </c>
      <c r="O226" s="17">
        <v>30231</v>
      </c>
      <c r="P226" s="17">
        <v>1016.3</v>
      </c>
      <c r="Q226" s="17">
        <v>-16.484000000000002</v>
      </c>
      <c r="R226" s="17">
        <v>15127.895</v>
      </c>
      <c r="S226" s="17">
        <v>15.853</v>
      </c>
      <c r="T226" s="17">
        <v>-36.200000000000003</v>
      </c>
      <c r="U226" s="17">
        <v>-0.28999999999999998</v>
      </c>
      <c r="V226" s="17">
        <v>-4.29</v>
      </c>
      <c r="W226" s="17">
        <v>16166.5322</v>
      </c>
      <c r="X226" s="17">
        <v>77069</v>
      </c>
      <c r="Y226" s="17">
        <v>28.99</v>
      </c>
      <c r="Z226" s="17">
        <v>-146.505</v>
      </c>
    </row>
    <row r="227" spans="1:26" x14ac:dyDescent="0.2">
      <c r="A227" s="27">
        <v>45267</v>
      </c>
      <c r="B227" s="17">
        <v>329.46</v>
      </c>
      <c r="C227" s="14">
        <v>3.6</v>
      </c>
      <c r="D227" s="17">
        <v>-333</v>
      </c>
      <c r="E227" s="17">
        <v>54.384999999999998</v>
      </c>
      <c r="F227" s="17">
        <v>40.700000000000003</v>
      </c>
      <c r="G227" s="17">
        <v>227.29499999999999</v>
      </c>
      <c r="H227" s="17">
        <v>6</v>
      </c>
      <c r="I227" s="17">
        <v>-315.49</v>
      </c>
      <c r="J227" s="17">
        <v>1806.25</v>
      </c>
      <c r="K227" s="17">
        <v>84.2</v>
      </c>
      <c r="L227" s="17">
        <v>-7.0000000000000007E-2</v>
      </c>
      <c r="M227" s="17">
        <v>47.5</v>
      </c>
      <c r="N227" s="17">
        <v>33.854999999999997</v>
      </c>
      <c r="O227" s="17">
        <v>30296.3</v>
      </c>
      <c r="P227" s="17">
        <v>1030.5</v>
      </c>
      <c r="Q227" s="17">
        <v>-17.143999999999998</v>
      </c>
      <c r="R227" s="17">
        <v>14665.105</v>
      </c>
      <c r="S227" s="17">
        <v>15.914999999999999</v>
      </c>
      <c r="T227" s="17">
        <v>-37.049999999999997</v>
      </c>
      <c r="U227" s="17">
        <v>-0.28999999999999998</v>
      </c>
      <c r="V227" s="17">
        <v>-4.45</v>
      </c>
      <c r="W227" s="17">
        <v>16166.5322</v>
      </c>
      <c r="X227" s="17">
        <v>77069</v>
      </c>
      <c r="Y227" s="17">
        <v>29.41</v>
      </c>
      <c r="Z227" s="17">
        <v>-147.06800000000001</v>
      </c>
    </row>
    <row r="228" spans="1:26" x14ac:dyDescent="0.2">
      <c r="A228" s="27">
        <v>45266</v>
      </c>
      <c r="B228" s="17">
        <v>322.01299999999998</v>
      </c>
      <c r="C228" s="14">
        <v>3.5</v>
      </c>
      <c r="D228" s="17">
        <v>-307.935</v>
      </c>
      <c r="E228" s="17">
        <v>56.445</v>
      </c>
      <c r="F228" s="17">
        <v>42.25</v>
      </c>
      <c r="G228" s="17">
        <v>224.07499999999999</v>
      </c>
      <c r="H228" s="17">
        <v>4.1849999999999996</v>
      </c>
      <c r="I228" s="17">
        <v>-288.52</v>
      </c>
      <c r="J228" s="17">
        <v>1753.5</v>
      </c>
      <c r="K228" s="17">
        <v>81</v>
      </c>
      <c r="L228" s="17">
        <v>-6.2E-2</v>
      </c>
      <c r="M228" s="17">
        <v>46.604999999999997</v>
      </c>
      <c r="N228" s="17">
        <v>34.681800000000003</v>
      </c>
      <c r="O228" s="17">
        <v>30741</v>
      </c>
      <c r="P228" s="17">
        <v>1034.5</v>
      </c>
      <c r="Q228" s="17">
        <v>-17.984999999999999</v>
      </c>
      <c r="R228" s="17">
        <v>15669.254999999999</v>
      </c>
      <c r="S228" s="17">
        <v>14.04</v>
      </c>
      <c r="T228" s="17">
        <v>-36.045000000000002</v>
      </c>
      <c r="U228" s="17">
        <v>-0.27850000000000003</v>
      </c>
      <c r="V228" s="17">
        <v>-4.4000000000000004</v>
      </c>
      <c r="W228" s="17">
        <v>16166.5322</v>
      </c>
      <c r="X228" s="17">
        <v>82421</v>
      </c>
      <c r="Y228" s="17">
        <v>29.01</v>
      </c>
      <c r="Z228" s="17">
        <v>-145.61699999999999</v>
      </c>
    </row>
    <row r="229" spans="1:26" x14ac:dyDescent="0.2">
      <c r="A229" s="27">
        <v>45265</v>
      </c>
      <c r="B229" s="17">
        <v>323.52999999999997</v>
      </c>
      <c r="C229" s="14">
        <v>3.65</v>
      </c>
      <c r="D229" s="17">
        <v>-304.5</v>
      </c>
      <c r="E229" s="17">
        <v>53.94</v>
      </c>
      <c r="F229" s="17">
        <v>41.85</v>
      </c>
      <c r="G229" s="17">
        <v>247.09</v>
      </c>
      <c r="H229" s="17">
        <v>3</v>
      </c>
      <c r="I229" s="17">
        <v>-229.673</v>
      </c>
      <c r="J229" s="17">
        <v>1771.375</v>
      </c>
      <c r="K229" s="17">
        <v>68.5</v>
      </c>
      <c r="L229" s="17">
        <v>-4.87E-2</v>
      </c>
      <c r="M229" s="17">
        <v>51</v>
      </c>
      <c r="N229" s="17">
        <v>34.487250000000003</v>
      </c>
      <c r="O229" s="17">
        <v>30520</v>
      </c>
      <c r="P229" s="17">
        <v>1060.2</v>
      </c>
      <c r="Q229" s="17">
        <v>-16.611999999999998</v>
      </c>
      <c r="R229" s="17">
        <v>15090.334999999999</v>
      </c>
      <c r="S229" s="17">
        <v>15.103</v>
      </c>
      <c r="T229" s="17">
        <v>-37</v>
      </c>
      <c r="U229" s="17">
        <v>-0.25019999999999998</v>
      </c>
      <c r="V229" s="17">
        <v>-4.28</v>
      </c>
      <c r="W229" s="17">
        <v>16166.5322</v>
      </c>
      <c r="X229" s="17">
        <v>86741.3</v>
      </c>
      <c r="Y229" s="17">
        <v>29.61</v>
      </c>
      <c r="Z229" s="17">
        <v>-146.232</v>
      </c>
    </row>
    <row r="230" spans="1:26" x14ac:dyDescent="0.2">
      <c r="A230" s="27">
        <v>45264</v>
      </c>
      <c r="B230" s="17">
        <v>334.22199999999998</v>
      </c>
      <c r="C230" s="14">
        <v>3.8</v>
      </c>
      <c r="D230" s="17">
        <v>-323.00200000000001</v>
      </c>
      <c r="E230" s="17">
        <v>51.38</v>
      </c>
      <c r="F230" s="17">
        <v>40.799999999999997</v>
      </c>
      <c r="G230" s="17">
        <v>258.23</v>
      </c>
      <c r="H230" s="17">
        <v>7</v>
      </c>
      <c r="I230" s="17">
        <v>-260.77300000000002</v>
      </c>
      <c r="J230" s="17">
        <v>1770</v>
      </c>
      <c r="K230" s="17">
        <v>65.099999999999994</v>
      </c>
      <c r="L230" s="17">
        <v>-0.03</v>
      </c>
      <c r="M230" s="17">
        <v>54.5</v>
      </c>
      <c r="N230" s="17">
        <v>35.553280000000001</v>
      </c>
      <c r="O230" s="17">
        <v>25185.200000000001</v>
      </c>
      <c r="P230" s="17">
        <v>1006.5</v>
      </c>
      <c r="Q230" s="17">
        <v>-16.213999999999999</v>
      </c>
      <c r="R230" s="17">
        <v>14316</v>
      </c>
      <c r="S230" s="17">
        <v>14.095000000000001</v>
      </c>
      <c r="T230" s="17">
        <v>-37.917000000000002</v>
      </c>
      <c r="U230" s="17">
        <v>-0.28999999999999998</v>
      </c>
      <c r="V230" s="17">
        <v>-4.4050000000000002</v>
      </c>
      <c r="W230" s="17">
        <v>16166.5322</v>
      </c>
      <c r="X230" s="17">
        <v>86069</v>
      </c>
      <c r="Y230" s="17">
        <v>29.82</v>
      </c>
      <c r="Z230" s="17">
        <v>-146.22</v>
      </c>
    </row>
    <row r="231" spans="1:26" x14ac:dyDescent="0.2">
      <c r="A231" s="27">
        <v>45261</v>
      </c>
      <c r="B231" s="17">
        <v>337.67</v>
      </c>
      <c r="C231" s="14">
        <v>3.75</v>
      </c>
      <c r="D231" s="17">
        <v>-337.94</v>
      </c>
      <c r="E231" s="17">
        <v>52.034999999999997</v>
      </c>
      <c r="F231" s="17">
        <v>39.700000000000003</v>
      </c>
      <c r="G231" s="17">
        <v>256.7</v>
      </c>
      <c r="H231" s="17">
        <v>7</v>
      </c>
      <c r="I231" s="17">
        <v>-255.904</v>
      </c>
      <c r="J231" s="17">
        <v>1768</v>
      </c>
      <c r="K231" s="17">
        <v>65</v>
      </c>
      <c r="L231" s="17">
        <v>-2.9000000000000001E-2</v>
      </c>
      <c r="M231" s="17">
        <v>58.875</v>
      </c>
      <c r="N231" s="17">
        <v>33.886499999999998</v>
      </c>
      <c r="O231" s="17">
        <v>26122.2</v>
      </c>
      <c r="P231" s="17">
        <v>997</v>
      </c>
      <c r="Q231" s="17">
        <v>-16.635000000000002</v>
      </c>
      <c r="R231" s="17">
        <v>15401.933000000001</v>
      </c>
      <c r="S231" s="17">
        <v>15.143000000000001</v>
      </c>
      <c r="T231" s="17">
        <v>-38.35</v>
      </c>
      <c r="U231" s="17">
        <v>-0.2797</v>
      </c>
      <c r="V231" s="17">
        <v>-4.5999999999999996</v>
      </c>
      <c r="W231" s="17">
        <v>16166.5322</v>
      </c>
      <c r="X231" s="17">
        <v>87045</v>
      </c>
      <c r="Y231" s="17">
        <v>29.97</v>
      </c>
      <c r="Z231" s="17">
        <v>-146.16</v>
      </c>
    </row>
    <row r="232" spans="1:26" x14ac:dyDescent="0.2">
      <c r="A232" s="27">
        <v>45260</v>
      </c>
      <c r="B232" s="17">
        <v>343.64</v>
      </c>
      <c r="C232" s="14">
        <v>3.9</v>
      </c>
      <c r="D232" s="17">
        <v>-338</v>
      </c>
      <c r="E232" s="17">
        <v>52.725000000000001</v>
      </c>
      <c r="F232" s="17">
        <v>39.9</v>
      </c>
      <c r="G232" s="17">
        <v>254.06</v>
      </c>
      <c r="H232" s="17">
        <v>9</v>
      </c>
      <c r="I232" s="17">
        <v>-229.75</v>
      </c>
      <c r="J232" s="17">
        <v>1808.6</v>
      </c>
      <c r="K232" s="17">
        <v>65</v>
      </c>
      <c r="L232" s="17">
        <v>-3.4299999999999997E-2</v>
      </c>
      <c r="M232" s="17">
        <v>62.5</v>
      </c>
      <c r="N232" s="17">
        <v>33.26</v>
      </c>
      <c r="O232" s="17">
        <v>25897</v>
      </c>
      <c r="P232" s="17">
        <v>1017.6</v>
      </c>
      <c r="Q232" s="17">
        <v>-16.710999999999999</v>
      </c>
      <c r="R232" s="17">
        <v>15574.125</v>
      </c>
      <c r="S232" s="17">
        <v>15.475</v>
      </c>
      <c r="T232" s="17">
        <v>-39.049999999999997</v>
      </c>
      <c r="U232" s="17">
        <v>-0.32</v>
      </c>
      <c r="V232" s="17">
        <v>-4.6970000000000001</v>
      </c>
      <c r="W232" s="17">
        <v>16166.5322</v>
      </c>
      <c r="X232" s="17">
        <v>83290.5</v>
      </c>
      <c r="Y232" s="17">
        <v>30.355</v>
      </c>
      <c r="Z232" s="17">
        <v>-149.41800000000001</v>
      </c>
    </row>
    <row r="233" spans="1:26" x14ac:dyDescent="0.2">
      <c r="A233" s="27">
        <v>45259</v>
      </c>
      <c r="B233" s="17">
        <v>340.74</v>
      </c>
      <c r="C233" s="14">
        <v>3.7</v>
      </c>
      <c r="D233" s="17">
        <v>-343.93799999999999</v>
      </c>
      <c r="E233" s="17">
        <v>51.424999999999997</v>
      </c>
      <c r="F233" s="17">
        <v>38.15</v>
      </c>
      <c r="G233" s="17">
        <v>250.89</v>
      </c>
      <c r="H233" s="17">
        <v>-6</v>
      </c>
      <c r="I233" s="17">
        <v>-270.5</v>
      </c>
      <c r="J233" s="17">
        <v>1758.5</v>
      </c>
      <c r="K233" s="17">
        <v>64</v>
      </c>
      <c r="L233" s="17">
        <v>-7.0000000000000007E-2</v>
      </c>
      <c r="M233" s="17">
        <v>54.615000000000002</v>
      </c>
      <c r="N233" s="17">
        <v>32.522150000000003</v>
      </c>
      <c r="O233" s="17">
        <v>31940</v>
      </c>
      <c r="P233" s="17">
        <v>983.5</v>
      </c>
      <c r="Q233" s="17">
        <v>-18.7</v>
      </c>
      <c r="R233" s="17">
        <v>16565.990000000002</v>
      </c>
      <c r="S233" s="17">
        <v>14.494999999999999</v>
      </c>
      <c r="T233" s="17">
        <v>-37.450000000000003</v>
      </c>
      <c r="U233" s="17">
        <v>-0.36399999999999999</v>
      </c>
      <c r="V233" s="17">
        <v>-4.6719999999999997</v>
      </c>
      <c r="W233" s="17">
        <v>16166.5322</v>
      </c>
      <c r="X233" s="17">
        <v>78804</v>
      </c>
      <c r="Y233" s="17">
        <v>30.527999999999999</v>
      </c>
      <c r="Z233" s="17">
        <v>-147.38999999999999</v>
      </c>
    </row>
    <row r="234" spans="1:26" x14ac:dyDescent="0.2">
      <c r="A234" s="27">
        <v>45258</v>
      </c>
      <c r="B234" s="17">
        <v>324.27499999999998</v>
      </c>
      <c r="C234" s="14">
        <v>4.2</v>
      </c>
      <c r="D234" s="17">
        <v>-357</v>
      </c>
      <c r="E234" s="17">
        <v>51.505000000000003</v>
      </c>
      <c r="F234" s="17">
        <v>37.65</v>
      </c>
      <c r="G234" s="17">
        <v>257.5</v>
      </c>
      <c r="H234" s="17">
        <v>6</v>
      </c>
      <c r="I234" s="17">
        <v>-330.25299999999999</v>
      </c>
      <c r="J234" s="17">
        <v>1760.681</v>
      </c>
      <c r="K234" s="17">
        <v>56.5</v>
      </c>
      <c r="L234" s="17">
        <v>-0.08</v>
      </c>
      <c r="M234" s="17">
        <v>64.75</v>
      </c>
      <c r="N234" s="17">
        <v>32.482050000000001</v>
      </c>
      <c r="O234" s="17">
        <v>25852.6</v>
      </c>
      <c r="P234" s="17">
        <v>976</v>
      </c>
      <c r="Q234" s="17">
        <v>-22.167000000000002</v>
      </c>
      <c r="R234" s="17">
        <v>16127.824000000001</v>
      </c>
      <c r="S234" s="17">
        <v>14.568</v>
      </c>
      <c r="T234" s="17">
        <v>-37.454999999999998</v>
      </c>
      <c r="U234" s="17">
        <v>-0.28499999999999998</v>
      </c>
      <c r="V234" s="17">
        <v>-4.8079999999999998</v>
      </c>
      <c r="W234" s="17">
        <v>16166.5322</v>
      </c>
      <c r="X234" s="17">
        <v>55392</v>
      </c>
      <c r="Y234" s="17">
        <v>30.875</v>
      </c>
      <c r="Z234" s="17">
        <v>-148.26</v>
      </c>
    </row>
    <row r="235" spans="1:26" x14ac:dyDescent="0.2">
      <c r="A235" s="27">
        <v>45257</v>
      </c>
      <c r="B235" s="17">
        <v>326.27</v>
      </c>
      <c r="C235" s="14">
        <v>4.0999999999999996</v>
      </c>
      <c r="D235" s="17">
        <v>-331.62299999999999</v>
      </c>
      <c r="E235" s="17">
        <v>50.454999999999998</v>
      </c>
      <c r="F235" s="17">
        <v>37.765000000000001</v>
      </c>
      <c r="G235" s="17">
        <v>266.39999999999998</v>
      </c>
      <c r="H235" s="17">
        <v>-1</v>
      </c>
      <c r="I235" s="17">
        <v>-249.24299999999999</v>
      </c>
      <c r="J235" s="17">
        <v>1743.1</v>
      </c>
      <c r="K235" s="17">
        <v>71.5</v>
      </c>
      <c r="L235" s="17">
        <v>-0.12</v>
      </c>
      <c r="M235" s="17">
        <v>76</v>
      </c>
      <c r="N235" s="17">
        <v>34.854649999999999</v>
      </c>
      <c r="O235" s="17">
        <v>31228.5</v>
      </c>
      <c r="P235" s="17">
        <v>927.5</v>
      </c>
      <c r="Q235" s="17">
        <v>-21.138999999999999</v>
      </c>
      <c r="R235" s="17">
        <v>15855.066999999999</v>
      </c>
      <c r="S235" s="17">
        <v>17.41</v>
      </c>
      <c r="T235" s="17">
        <v>-36.597000000000001</v>
      </c>
      <c r="U235" s="17">
        <v>-0.27100000000000002</v>
      </c>
      <c r="V235" s="17">
        <v>-4.75</v>
      </c>
      <c r="W235" s="17">
        <v>16166.5322</v>
      </c>
      <c r="X235" s="17">
        <v>53061.5</v>
      </c>
      <c r="Y235" s="17">
        <v>30.47</v>
      </c>
      <c r="Z235" s="17">
        <v>-146.63999999999999</v>
      </c>
    </row>
    <row r="236" spans="1:26" x14ac:dyDescent="0.2">
      <c r="A236" s="27">
        <v>45254</v>
      </c>
      <c r="B236" s="17">
        <v>319.31799999999998</v>
      </c>
      <c r="C236" s="14">
        <v>4.3</v>
      </c>
      <c r="D236" s="17">
        <v>-345.18</v>
      </c>
      <c r="E236" s="17">
        <v>55.47</v>
      </c>
      <c r="F236" s="17">
        <v>38.4</v>
      </c>
      <c r="G236" s="17">
        <v>273.30500000000001</v>
      </c>
      <c r="H236" s="17">
        <v>12</v>
      </c>
      <c r="I236" s="17">
        <v>-306.24400000000003</v>
      </c>
      <c r="J236" s="17">
        <v>1787.8</v>
      </c>
      <c r="K236" s="17">
        <v>80.5</v>
      </c>
      <c r="L236" s="17">
        <v>-0.12</v>
      </c>
      <c r="M236" s="17">
        <v>75.5</v>
      </c>
      <c r="N236" s="17">
        <v>30.71313</v>
      </c>
      <c r="O236" s="17">
        <v>32594.5</v>
      </c>
      <c r="P236" s="17">
        <v>953.5</v>
      </c>
      <c r="Q236" s="17">
        <v>-19.138000000000002</v>
      </c>
      <c r="R236" s="17">
        <v>16092.25</v>
      </c>
      <c r="S236" s="17">
        <v>16.190000000000001</v>
      </c>
      <c r="T236" s="17">
        <v>-36.1</v>
      </c>
      <c r="U236" s="17">
        <v>-0.3039</v>
      </c>
      <c r="V236" s="17">
        <v>-4.8730000000000002</v>
      </c>
      <c r="W236" s="17">
        <v>16166.5322</v>
      </c>
      <c r="X236" s="17">
        <v>50084.3</v>
      </c>
      <c r="Y236" s="17">
        <v>30.98</v>
      </c>
      <c r="Z236" s="17">
        <v>-149.75200000000001</v>
      </c>
    </row>
    <row r="237" spans="1:26" x14ac:dyDescent="0.2">
      <c r="A237" s="27">
        <v>45253</v>
      </c>
      <c r="B237" s="17">
        <v>335.52</v>
      </c>
      <c r="C237" s="14">
        <v>4.7220000000000004</v>
      </c>
      <c r="D237" s="17">
        <v>-350.14</v>
      </c>
      <c r="E237" s="17">
        <v>57.62</v>
      </c>
      <c r="F237" s="17">
        <v>37.549999999999997</v>
      </c>
      <c r="G237" s="17">
        <v>277.69499999999999</v>
      </c>
      <c r="H237" s="17">
        <v>8</v>
      </c>
      <c r="I237" s="17">
        <v>-351.25700000000001</v>
      </c>
      <c r="J237" s="17">
        <v>1820.2</v>
      </c>
      <c r="K237" s="17">
        <v>84.5</v>
      </c>
      <c r="L237" s="17">
        <v>-7.0000000000000007E-2</v>
      </c>
      <c r="M237" s="17">
        <v>75</v>
      </c>
      <c r="N237" s="17">
        <v>32.339300000000001</v>
      </c>
      <c r="O237" s="17">
        <v>31694.5</v>
      </c>
      <c r="P237" s="17">
        <v>970</v>
      </c>
      <c r="Q237" s="17">
        <v>-19.295000000000002</v>
      </c>
      <c r="R237" s="17">
        <v>16441.518</v>
      </c>
      <c r="S237" s="17">
        <v>15.824999999999999</v>
      </c>
      <c r="T237" s="17">
        <v>-36.755000000000003</v>
      </c>
      <c r="U237" s="17">
        <v>-0.34699999999999998</v>
      </c>
      <c r="V237" s="17">
        <v>-4.8499999999999996</v>
      </c>
      <c r="W237" s="17">
        <v>16166.5322</v>
      </c>
      <c r="X237" s="17">
        <v>49053</v>
      </c>
      <c r="Y237" s="17">
        <v>31.05</v>
      </c>
      <c r="Z237" s="17">
        <v>-152.76</v>
      </c>
    </row>
    <row r="238" spans="1:26" x14ac:dyDescent="0.2">
      <c r="A238" s="27">
        <v>45252</v>
      </c>
      <c r="B238" s="17">
        <v>330.51299999999998</v>
      </c>
      <c r="C238" s="14">
        <v>4.6749999999999998</v>
      </c>
      <c r="D238" s="17">
        <v>-322.5</v>
      </c>
      <c r="E238" s="17">
        <v>57.67</v>
      </c>
      <c r="F238" s="17">
        <v>36.35</v>
      </c>
      <c r="G238" s="17">
        <v>267.745</v>
      </c>
      <c r="H238" s="17">
        <v>7.86</v>
      </c>
      <c r="I238" s="17">
        <v>-215.66900000000001</v>
      </c>
      <c r="J238" s="17">
        <v>1802.8</v>
      </c>
      <c r="K238" s="17">
        <v>85</v>
      </c>
      <c r="L238" s="17">
        <v>-0.1081</v>
      </c>
      <c r="M238" s="17">
        <v>73.33</v>
      </c>
      <c r="N238" s="17">
        <v>31.777069999999998</v>
      </c>
      <c r="O238" s="17">
        <v>30402.5</v>
      </c>
      <c r="P238" s="17">
        <v>963.8</v>
      </c>
      <c r="Q238" s="17">
        <v>-17.95</v>
      </c>
      <c r="R238" s="17">
        <v>16919.940999999999</v>
      </c>
      <c r="S238" s="17">
        <v>17.088000000000001</v>
      </c>
      <c r="T238" s="17">
        <v>-35.200000000000003</v>
      </c>
      <c r="U238" s="17">
        <v>-0.27700000000000002</v>
      </c>
      <c r="V238" s="17">
        <v>-4.5720000000000001</v>
      </c>
      <c r="W238" s="17">
        <v>16166.5322</v>
      </c>
      <c r="X238" s="17">
        <v>49714</v>
      </c>
      <c r="Y238" s="17">
        <v>30.324999999999999</v>
      </c>
      <c r="Z238" s="17">
        <v>-153.00700000000001</v>
      </c>
    </row>
    <row r="239" spans="1:26" x14ac:dyDescent="0.2">
      <c r="A239" s="27">
        <v>45251</v>
      </c>
      <c r="B239" s="17">
        <v>306.15499999999997</v>
      </c>
      <c r="C239" s="14">
        <v>4.43</v>
      </c>
      <c r="D239" s="17">
        <v>-340.5</v>
      </c>
      <c r="E239" s="17">
        <v>56.14</v>
      </c>
      <c r="F239" s="17">
        <v>35.25</v>
      </c>
      <c r="G239" s="17">
        <v>275</v>
      </c>
      <c r="H239" s="17">
        <v>3</v>
      </c>
      <c r="I239" s="17">
        <v>-291.14299999999997</v>
      </c>
      <c r="J239" s="17">
        <v>1739.1</v>
      </c>
      <c r="K239" s="17">
        <v>80.599999999999994</v>
      </c>
      <c r="L239" s="17">
        <v>-0.11899999999999999</v>
      </c>
      <c r="M239" s="17">
        <v>71.34</v>
      </c>
      <c r="N239" s="17">
        <v>30.57067</v>
      </c>
      <c r="O239" s="17">
        <v>31155</v>
      </c>
      <c r="P239" s="17">
        <v>936.6</v>
      </c>
      <c r="Q239" s="17">
        <v>-20.873000000000001</v>
      </c>
      <c r="R239" s="17">
        <v>16174.25</v>
      </c>
      <c r="S239" s="17">
        <v>14.065</v>
      </c>
      <c r="T239" s="17">
        <v>-35</v>
      </c>
      <c r="U239" s="17">
        <v>-0.40400000000000003</v>
      </c>
      <c r="V239" s="17">
        <v>-4.6749999999999998</v>
      </c>
      <c r="W239" s="17">
        <v>16166.5322</v>
      </c>
      <c r="X239" s="17">
        <v>45199</v>
      </c>
      <c r="Y239" s="17">
        <v>30.45</v>
      </c>
      <c r="Z239" s="17">
        <v>-147</v>
      </c>
    </row>
    <row r="240" spans="1:26" x14ac:dyDescent="0.2">
      <c r="A240" s="27">
        <v>45250</v>
      </c>
      <c r="B240" s="17">
        <v>308.95999999999998</v>
      </c>
      <c r="C240" s="14">
        <v>4.2050000000000001</v>
      </c>
      <c r="D240" s="17">
        <v>-336</v>
      </c>
      <c r="E240" s="17">
        <v>53.86</v>
      </c>
      <c r="F240" s="17">
        <v>36</v>
      </c>
      <c r="G240" s="17">
        <v>269.42500000000001</v>
      </c>
      <c r="H240" s="17">
        <v>-2</v>
      </c>
      <c r="I240" s="17">
        <v>-296.86</v>
      </c>
      <c r="J240" s="17">
        <v>1729.9</v>
      </c>
      <c r="K240" s="17">
        <v>82.3</v>
      </c>
      <c r="L240" s="17">
        <v>-7.4200000000000002E-2</v>
      </c>
      <c r="M240" s="17">
        <v>66.569999999999993</v>
      </c>
      <c r="N240" s="17">
        <v>29.42388</v>
      </c>
      <c r="O240" s="17">
        <v>32632.5</v>
      </c>
      <c r="P240" s="17">
        <v>935.3</v>
      </c>
      <c r="Q240" s="17">
        <v>-22.15</v>
      </c>
      <c r="R240" s="17">
        <v>16616.25</v>
      </c>
      <c r="S240" s="17">
        <v>15.69</v>
      </c>
      <c r="T240" s="17">
        <v>-36.130000000000003</v>
      </c>
      <c r="U240" s="17">
        <v>-0.3715</v>
      </c>
      <c r="V240" s="17">
        <v>-4.7279999999999998</v>
      </c>
      <c r="W240" s="17">
        <v>16166.5322</v>
      </c>
      <c r="X240" s="17">
        <v>43290.5</v>
      </c>
      <c r="Y240" s="17">
        <v>30.14</v>
      </c>
      <c r="Z240" s="17">
        <v>-146.584</v>
      </c>
    </row>
    <row r="241" spans="1:26" x14ac:dyDescent="0.2">
      <c r="A241" s="27">
        <v>45247</v>
      </c>
      <c r="B241" s="17">
        <v>315</v>
      </c>
      <c r="C241" s="14">
        <v>4.3099999999999996</v>
      </c>
      <c r="D241" s="17">
        <v>-320</v>
      </c>
      <c r="E241" s="17">
        <v>56.424999999999997</v>
      </c>
      <c r="F241" s="17">
        <v>37.65</v>
      </c>
      <c r="G241" s="17">
        <v>277.82</v>
      </c>
      <c r="H241" s="17">
        <v>1</v>
      </c>
      <c r="I241" s="17">
        <v>-296.49299999999999</v>
      </c>
      <c r="J241" s="17">
        <v>1740</v>
      </c>
      <c r="K241" s="17">
        <v>84.7</v>
      </c>
      <c r="L241" s="17">
        <v>-5.7099999999999998E-2</v>
      </c>
      <c r="M241" s="17">
        <v>63.98</v>
      </c>
      <c r="N241" s="17">
        <v>30.93282</v>
      </c>
      <c r="O241" s="17">
        <v>26487.8</v>
      </c>
      <c r="P241" s="17">
        <v>961.5</v>
      </c>
      <c r="Q241" s="17">
        <v>-23.122</v>
      </c>
      <c r="R241" s="17">
        <v>16518.232</v>
      </c>
      <c r="S241" s="17">
        <v>14.12</v>
      </c>
      <c r="T241" s="17">
        <v>-37.375</v>
      </c>
      <c r="U241" s="17">
        <v>-0.315</v>
      </c>
      <c r="V241" s="17">
        <v>-4.79</v>
      </c>
      <c r="W241" s="17">
        <v>16166.5322</v>
      </c>
      <c r="X241" s="17">
        <v>44054</v>
      </c>
      <c r="Y241" s="17">
        <v>30.49</v>
      </c>
      <c r="Z241" s="17">
        <v>-149.685</v>
      </c>
    </row>
    <row r="242" spans="1:26" x14ac:dyDescent="0.2">
      <c r="A242" s="27">
        <v>45246</v>
      </c>
      <c r="B242" s="17">
        <v>313.54000000000002</v>
      </c>
      <c r="C242" s="14">
        <v>4.5</v>
      </c>
      <c r="D242" s="17">
        <v>-324.00799999999998</v>
      </c>
      <c r="E242" s="17">
        <v>57.134999999999998</v>
      </c>
      <c r="F242" s="17">
        <v>37.450000000000003</v>
      </c>
      <c r="G242" s="17">
        <v>285.19</v>
      </c>
      <c r="H242" s="17">
        <v>6</v>
      </c>
      <c r="I242" s="17">
        <v>-329.14699999999999</v>
      </c>
      <c r="J242" s="17">
        <v>1781.6</v>
      </c>
      <c r="K242" s="17">
        <v>83.5</v>
      </c>
      <c r="L242" s="17">
        <v>-3.6499999999999998E-2</v>
      </c>
      <c r="M242" s="17">
        <v>63</v>
      </c>
      <c r="N242" s="17">
        <v>30.97</v>
      </c>
      <c r="O242" s="17">
        <v>26070.7</v>
      </c>
      <c r="P242" s="17">
        <v>996.7</v>
      </c>
      <c r="Q242" s="17">
        <v>-21.215</v>
      </c>
      <c r="R242" s="17">
        <v>15884.75</v>
      </c>
      <c r="S242" s="17">
        <v>12.29</v>
      </c>
      <c r="T242" s="17">
        <v>-37.875</v>
      </c>
      <c r="U242" s="17">
        <v>-0.36499999999999999</v>
      </c>
      <c r="V242" s="17">
        <v>-4.8499999999999996</v>
      </c>
      <c r="W242" s="17">
        <v>16166.5322</v>
      </c>
      <c r="X242" s="17">
        <v>44138</v>
      </c>
      <c r="Y242" s="17">
        <v>30.9</v>
      </c>
      <c r="Z242" s="17">
        <v>-153.75800000000001</v>
      </c>
    </row>
    <row r="243" spans="1:26" x14ac:dyDescent="0.2">
      <c r="A243" s="27">
        <v>45245</v>
      </c>
      <c r="B243" s="17">
        <v>305.69799999999998</v>
      </c>
      <c r="C243" s="14">
        <v>4.2</v>
      </c>
      <c r="D243" s="17">
        <v>-308.5</v>
      </c>
      <c r="E243" s="17">
        <v>51.725000000000001</v>
      </c>
      <c r="F243" s="17">
        <v>38.75</v>
      </c>
      <c r="G243" s="17">
        <v>278.02499999999998</v>
      </c>
      <c r="H243" s="17">
        <v>2</v>
      </c>
      <c r="I243" s="17">
        <v>-320.24900000000002</v>
      </c>
      <c r="J243" s="17">
        <v>1785.6669999999999</v>
      </c>
      <c r="K243" s="17">
        <v>81</v>
      </c>
      <c r="L243" s="17">
        <v>-5.1900000000000002E-2</v>
      </c>
      <c r="M243" s="17">
        <v>68.165000000000006</v>
      </c>
      <c r="N243" s="17">
        <v>27.126550000000002</v>
      </c>
      <c r="O243" s="17">
        <v>32120</v>
      </c>
      <c r="P243" s="17">
        <v>942.6</v>
      </c>
      <c r="Q243" s="17">
        <v>-18.846</v>
      </c>
      <c r="R243" s="17">
        <v>16287.25</v>
      </c>
      <c r="S243" s="17">
        <v>10.698</v>
      </c>
      <c r="T243" s="17">
        <v>-36.909999999999997</v>
      </c>
      <c r="U243" s="17">
        <v>-0.27500000000000002</v>
      </c>
      <c r="V243" s="17">
        <v>-4.6749999999999998</v>
      </c>
      <c r="W243" s="17">
        <v>16166.5322</v>
      </c>
      <c r="X243" s="17">
        <v>39963.5</v>
      </c>
      <c r="Y243" s="17">
        <v>30.72</v>
      </c>
      <c r="Z243" s="17">
        <v>-150.89500000000001</v>
      </c>
    </row>
    <row r="244" spans="1:26" x14ac:dyDescent="0.2">
      <c r="A244" s="27">
        <v>45244</v>
      </c>
      <c r="B244" s="17">
        <v>306.33199999999999</v>
      </c>
      <c r="C244" s="14">
        <v>4</v>
      </c>
      <c r="D244" s="17">
        <v>-303</v>
      </c>
      <c r="E244" s="17">
        <v>52.314999999999998</v>
      </c>
      <c r="F244" s="17">
        <v>37.35</v>
      </c>
      <c r="G244" s="17">
        <v>276.27999999999997</v>
      </c>
      <c r="H244" s="17">
        <v>4</v>
      </c>
      <c r="I244" s="17">
        <v>-767.255</v>
      </c>
      <c r="J244" s="17">
        <v>1830.2</v>
      </c>
      <c r="K244" s="17">
        <v>81</v>
      </c>
      <c r="L244" s="17">
        <v>-2.6100000000000002E-2</v>
      </c>
      <c r="M244" s="17">
        <v>72.504999999999995</v>
      </c>
      <c r="N244" s="17">
        <v>28.214549999999999</v>
      </c>
      <c r="O244" s="17">
        <v>26280.400000000001</v>
      </c>
      <c r="P244" s="17">
        <v>915.5</v>
      </c>
      <c r="Q244" s="17">
        <v>-20.5</v>
      </c>
      <c r="R244" s="17">
        <v>16814.151999999998</v>
      </c>
      <c r="S244" s="17">
        <v>10.678000000000001</v>
      </c>
      <c r="T244" s="17">
        <v>-37.549999999999997</v>
      </c>
      <c r="U244" s="17">
        <v>-0.185</v>
      </c>
      <c r="V244" s="17">
        <v>-4.75</v>
      </c>
      <c r="W244" s="17">
        <v>16166.5322</v>
      </c>
      <c r="X244" s="17">
        <v>31054</v>
      </c>
      <c r="Y244" s="17">
        <v>30.835000000000001</v>
      </c>
      <c r="Z244" s="17">
        <v>-150.04</v>
      </c>
    </row>
    <row r="245" spans="1:26" x14ac:dyDescent="0.2">
      <c r="A245" s="27">
        <v>45243</v>
      </c>
      <c r="B245" s="17">
        <v>323.69</v>
      </c>
      <c r="C245" s="14">
        <v>4.3</v>
      </c>
      <c r="D245" s="17">
        <v>-304</v>
      </c>
      <c r="E245" s="17">
        <v>57.515000000000001</v>
      </c>
      <c r="F245" s="17">
        <v>39.75</v>
      </c>
      <c r="G245" s="17">
        <v>287.84500000000003</v>
      </c>
      <c r="H245" s="17">
        <v>15</v>
      </c>
      <c r="I245" s="17">
        <v>-202.67</v>
      </c>
      <c r="J245" s="17">
        <v>1872</v>
      </c>
      <c r="K245" s="17">
        <v>89.1</v>
      </c>
      <c r="L245" s="17">
        <v>-6.4000000000000001E-2</v>
      </c>
      <c r="M245" s="17">
        <v>78.25</v>
      </c>
      <c r="N245" s="17">
        <v>28.663699999999999</v>
      </c>
      <c r="O245" s="17">
        <v>26931.599999999999</v>
      </c>
      <c r="P245" s="17">
        <v>945</v>
      </c>
      <c r="Q245" s="17">
        <v>-16.100000000000001</v>
      </c>
      <c r="R245" s="17">
        <v>17110.75</v>
      </c>
      <c r="S245" s="17">
        <v>14.574999999999999</v>
      </c>
      <c r="T245" s="17">
        <v>-38.54</v>
      </c>
      <c r="U245" s="17">
        <v>-0.1898</v>
      </c>
      <c r="V245" s="17">
        <v>-4.7350000000000003</v>
      </c>
      <c r="W245" s="17">
        <v>16166.5322</v>
      </c>
      <c r="X245" s="17">
        <v>28527</v>
      </c>
      <c r="Y245" s="17">
        <v>31.06</v>
      </c>
      <c r="Z245" s="17">
        <v>-154.613</v>
      </c>
    </row>
    <row r="246" spans="1:26" x14ac:dyDescent="0.2">
      <c r="A246" s="27">
        <v>45240</v>
      </c>
      <c r="B246" s="17">
        <v>325.11</v>
      </c>
      <c r="C246" s="14">
        <v>4.0999999999999996</v>
      </c>
      <c r="D246" s="17">
        <v>-303.92500000000001</v>
      </c>
      <c r="E246" s="17">
        <v>57.42</v>
      </c>
      <c r="F246" s="17">
        <v>40.335000000000001</v>
      </c>
      <c r="G246" s="17">
        <v>297.29500000000002</v>
      </c>
      <c r="H246" s="17">
        <v>17</v>
      </c>
      <c r="I246" s="17">
        <v>-297.82299999999998</v>
      </c>
      <c r="J246" s="17">
        <v>1833.8</v>
      </c>
      <c r="K246" s="17">
        <v>93.8</v>
      </c>
      <c r="L246" s="17">
        <v>-7.1999999999999995E-2</v>
      </c>
      <c r="M246" s="17">
        <v>77.12</v>
      </c>
      <c r="N246" s="17">
        <v>30.710419999999999</v>
      </c>
      <c r="O246" s="17">
        <v>27619.7</v>
      </c>
      <c r="P246" s="17">
        <v>978.1</v>
      </c>
      <c r="Q246" s="17">
        <v>-16.821999999999999</v>
      </c>
      <c r="R246" s="17">
        <v>17433</v>
      </c>
      <c r="S246" s="17">
        <v>16.033000000000001</v>
      </c>
      <c r="T246" s="17">
        <v>-38.4</v>
      </c>
      <c r="U246" s="17">
        <v>-0.1799</v>
      </c>
      <c r="V246" s="17">
        <v>-4.8019999999999996</v>
      </c>
      <c r="W246" s="17">
        <v>16166.5322</v>
      </c>
      <c r="X246" s="17">
        <v>27129.8</v>
      </c>
      <c r="Y246" s="17">
        <v>31.14</v>
      </c>
      <c r="Z246" s="17">
        <v>-156.74</v>
      </c>
    </row>
    <row r="247" spans="1:26" x14ac:dyDescent="0.2">
      <c r="A247" s="27">
        <v>45239</v>
      </c>
      <c r="B247" s="17">
        <v>363</v>
      </c>
      <c r="C247" s="14">
        <v>4.194</v>
      </c>
      <c r="D247" s="17">
        <v>-316</v>
      </c>
      <c r="E247" s="17">
        <v>60.655000000000001</v>
      </c>
      <c r="F247" s="17">
        <v>40.814999999999998</v>
      </c>
      <c r="G247" s="17">
        <v>308.57</v>
      </c>
      <c r="H247" s="17">
        <v>14</v>
      </c>
      <c r="I247" s="17">
        <v>-315.69499999999999</v>
      </c>
      <c r="J247" s="17">
        <v>1878.4</v>
      </c>
      <c r="K247" s="17">
        <v>95</v>
      </c>
      <c r="L247" s="17">
        <v>-8.9499999999999996E-2</v>
      </c>
      <c r="M247" s="17">
        <v>81.555000000000007</v>
      </c>
      <c r="N247" s="17">
        <v>32.905000000000001</v>
      </c>
      <c r="O247" s="17">
        <v>31425</v>
      </c>
      <c r="P247" s="17">
        <v>1008.9</v>
      </c>
      <c r="Q247" s="17">
        <v>-20.399999999999999</v>
      </c>
      <c r="R247" s="17">
        <v>16795.945</v>
      </c>
      <c r="S247" s="17">
        <v>10.958</v>
      </c>
      <c r="T247" s="17">
        <v>-38.914999999999999</v>
      </c>
      <c r="U247" s="17">
        <v>-0.21199999999999999</v>
      </c>
      <c r="V247" s="17">
        <v>-4.8280000000000003</v>
      </c>
      <c r="W247" s="17">
        <v>16166.5322</v>
      </c>
      <c r="X247" s="17">
        <v>26727.3</v>
      </c>
      <c r="Y247" s="17">
        <v>31.45</v>
      </c>
      <c r="Z247" s="17">
        <v>-158.83000000000001</v>
      </c>
    </row>
    <row r="248" spans="1:26" x14ac:dyDescent="0.2">
      <c r="A248" s="27">
        <v>45238</v>
      </c>
      <c r="B248" s="17">
        <v>320.22300000000001</v>
      </c>
      <c r="C248" s="14">
        <v>4.0999999999999996</v>
      </c>
      <c r="D248" s="17">
        <v>-319.49700000000001</v>
      </c>
      <c r="E248" s="17">
        <v>58.204999999999998</v>
      </c>
      <c r="F248" s="17">
        <v>38.984999999999999</v>
      </c>
      <c r="G248" s="17">
        <v>300.61500000000001</v>
      </c>
      <c r="H248" s="17">
        <v>13</v>
      </c>
      <c r="I248" s="17">
        <v>-351.24299999999999</v>
      </c>
      <c r="J248" s="17">
        <v>1771.4</v>
      </c>
      <c r="K248" s="17">
        <v>90.5</v>
      </c>
      <c r="L248" s="17">
        <v>-5.45E-2</v>
      </c>
      <c r="M248" s="17">
        <v>79.75</v>
      </c>
      <c r="N248" s="17">
        <v>32.533630000000002</v>
      </c>
      <c r="O248" s="17">
        <v>34255</v>
      </c>
      <c r="P248" s="17">
        <v>956.7</v>
      </c>
      <c r="Q248" s="17">
        <v>-19.25</v>
      </c>
      <c r="R248" s="17">
        <v>17149</v>
      </c>
      <c r="S248" s="17">
        <v>13.19</v>
      </c>
      <c r="T248" s="17">
        <v>-38.225000000000001</v>
      </c>
      <c r="U248" s="17">
        <v>-0.20499999999999999</v>
      </c>
      <c r="V248" s="17">
        <v>-4.6749999999999998</v>
      </c>
      <c r="W248" s="17">
        <v>16166.5322</v>
      </c>
      <c r="X248" s="17">
        <v>26064.5</v>
      </c>
      <c r="Y248" s="17">
        <v>30.445</v>
      </c>
      <c r="Z248" s="17">
        <v>-151.49</v>
      </c>
    </row>
    <row r="249" spans="1:26" x14ac:dyDescent="0.2">
      <c r="A249" s="27">
        <v>45237</v>
      </c>
      <c r="B249" s="17">
        <v>317.96300000000002</v>
      </c>
      <c r="C249" s="14">
        <v>4.4800000000000004</v>
      </c>
      <c r="D249" s="17">
        <v>-302</v>
      </c>
      <c r="E249" s="17">
        <v>56.11</v>
      </c>
      <c r="F249" s="17">
        <v>37.229999999999997</v>
      </c>
      <c r="G249" s="17">
        <v>302.85000000000002</v>
      </c>
      <c r="H249" s="17">
        <v>13</v>
      </c>
      <c r="I249" s="17">
        <v>-250.50200000000001</v>
      </c>
      <c r="J249" s="17">
        <v>1735.6</v>
      </c>
      <c r="K249" s="17">
        <v>85</v>
      </c>
      <c r="L249" s="17">
        <v>-4.7100000000000003E-2</v>
      </c>
      <c r="M249" s="17">
        <v>76.234999999999999</v>
      </c>
      <c r="N249" s="17">
        <v>29.755469999999999</v>
      </c>
      <c r="O249" s="17">
        <v>27236.2</v>
      </c>
      <c r="P249" s="17">
        <v>963</v>
      </c>
      <c r="Q249" s="17">
        <v>-18.7</v>
      </c>
      <c r="R249" s="17">
        <v>17592.25</v>
      </c>
      <c r="S249" s="17">
        <v>15.01</v>
      </c>
      <c r="T249" s="17">
        <v>-37.435000000000002</v>
      </c>
      <c r="U249" s="17">
        <v>-0.21</v>
      </c>
      <c r="V249" s="17">
        <v>-4.625</v>
      </c>
      <c r="W249" s="17">
        <v>16166.5322</v>
      </c>
      <c r="X249" s="17">
        <v>22893.5</v>
      </c>
      <c r="Y249" s="17">
        <v>30.93</v>
      </c>
      <c r="Z249" s="17">
        <v>-151.59</v>
      </c>
    </row>
    <row r="250" spans="1:26" x14ac:dyDescent="0.2">
      <c r="A250" s="27">
        <v>45236</v>
      </c>
      <c r="B250" s="17">
        <v>334.815</v>
      </c>
      <c r="C250" s="14">
        <v>4.2</v>
      </c>
      <c r="D250" s="17">
        <v>-323.25</v>
      </c>
      <c r="E250" s="17">
        <v>56.96</v>
      </c>
      <c r="F250" s="17">
        <v>35.15</v>
      </c>
      <c r="G250" s="17">
        <v>303.10000000000002</v>
      </c>
      <c r="H250" s="17">
        <v>-4</v>
      </c>
      <c r="I250" s="17">
        <v>-287.49</v>
      </c>
      <c r="J250" s="17">
        <v>1728.06</v>
      </c>
      <c r="K250" s="17">
        <v>75</v>
      </c>
      <c r="L250" s="17">
        <v>-8.5999999999999993E-2</v>
      </c>
      <c r="M250" s="17">
        <v>82.22</v>
      </c>
      <c r="N250" s="17">
        <v>30.218499999999999</v>
      </c>
      <c r="O250" s="17">
        <v>26619.5</v>
      </c>
      <c r="P250" s="17">
        <v>957.8</v>
      </c>
      <c r="Q250" s="17">
        <v>-21.831</v>
      </c>
      <c r="R250" s="17">
        <v>16417.25</v>
      </c>
      <c r="S250" s="17">
        <v>14.695</v>
      </c>
      <c r="T250" s="17">
        <v>-36.784999999999997</v>
      </c>
      <c r="U250" s="17">
        <v>-0.28999999999999998</v>
      </c>
      <c r="V250" s="17">
        <v>-4.6719999999999997</v>
      </c>
      <c r="W250" s="17">
        <v>16166.5322</v>
      </c>
      <c r="X250" s="17">
        <v>21733.8</v>
      </c>
      <c r="Y250" s="17">
        <v>30.95</v>
      </c>
      <c r="Z250" s="17">
        <v>-153.45500000000001</v>
      </c>
    </row>
    <row r="251" spans="1:26" x14ac:dyDescent="0.2">
      <c r="A251" s="27">
        <v>45233</v>
      </c>
      <c r="B251" s="17">
        <v>346</v>
      </c>
      <c r="C251" s="14">
        <v>4.0999999999999996</v>
      </c>
      <c r="D251" s="17">
        <v>-309.14</v>
      </c>
      <c r="E251" s="17">
        <v>57.024999999999999</v>
      </c>
      <c r="F251" s="17">
        <v>35</v>
      </c>
      <c r="G251" s="17">
        <v>310</v>
      </c>
      <c r="H251" s="17">
        <v>5</v>
      </c>
      <c r="I251" s="17">
        <v>-64.001000000000005</v>
      </c>
      <c r="J251" s="17">
        <v>1747.5</v>
      </c>
      <c r="K251" s="17">
        <v>75</v>
      </c>
      <c r="L251" s="17">
        <v>-0.04</v>
      </c>
      <c r="M251" s="17">
        <v>90</v>
      </c>
      <c r="N251" s="17">
        <v>30.252600000000001</v>
      </c>
      <c r="O251" s="17">
        <v>26720.1</v>
      </c>
      <c r="P251" s="17">
        <v>964</v>
      </c>
      <c r="Q251" s="17">
        <v>-22.437999999999999</v>
      </c>
      <c r="R251" s="17">
        <v>15806</v>
      </c>
      <c r="S251" s="17">
        <v>16.338000000000001</v>
      </c>
      <c r="T251" s="17">
        <v>-36.725000000000001</v>
      </c>
      <c r="U251" s="17">
        <v>-0.215</v>
      </c>
      <c r="V251" s="17">
        <v>-4.6849999999999996</v>
      </c>
      <c r="W251" s="17">
        <v>16166.5322</v>
      </c>
      <c r="X251" s="17">
        <v>23040.3</v>
      </c>
      <c r="Y251" s="17">
        <v>31.41</v>
      </c>
      <c r="Z251" s="17">
        <v>-155.31</v>
      </c>
    </row>
    <row r="252" spans="1:26" x14ac:dyDescent="0.2">
      <c r="A252" s="27">
        <v>45232</v>
      </c>
      <c r="B252" s="17">
        <v>357.14699999999999</v>
      </c>
      <c r="C252" s="14">
        <v>3.9</v>
      </c>
      <c r="D252" s="17">
        <v>-290.5</v>
      </c>
      <c r="E252" s="17">
        <v>60.04</v>
      </c>
      <c r="F252" s="17">
        <v>26.9</v>
      </c>
      <c r="G252" s="17">
        <v>319.01499999999999</v>
      </c>
      <c r="H252" s="17">
        <v>7</v>
      </c>
      <c r="I252" s="17">
        <v>-178.02199999999999</v>
      </c>
      <c r="J252" s="17">
        <v>1837.4</v>
      </c>
      <c r="K252" s="17">
        <v>90</v>
      </c>
      <c r="L252" s="17">
        <v>5.0000000000000001E-4</v>
      </c>
      <c r="M252" s="17">
        <v>97.484999999999999</v>
      </c>
      <c r="N252" s="17">
        <v>29.8903</v>
      </c>
      <c r="O252" s="17">
        <v>35285</v>
      </c>
      <c r="P252" s="17">
        <v>980.2</v>
      </c>
      <c r="Q252" s="17">
        <v>-20.539000000000001</v>
      </c>
      <c r="R252" s="17">
        <v>15316.715</v>
      </c>
      <c r="S252" s="17">
        <v>16.698</v>
      </c>
      <c r="T252" s="17">
        <v>-37.26</v>
      </c>
      <c r="U252" s="17">
        <v>-0.21</v>
      </c>
      <c r="V252" s="17">
        <v>-4.8719999999999999</v>
      </c>
      <c r="W252" s="17">
        <v>16166.5322</v>
      </c>
      <c r="X252" s="17">
        <v>24107.5</v>
      </c>
      <c r="Y252" s="17">
        <v>31.93</v>
      </c>
      <c r="Z252" s="17">
        <v>-157.08000000000001</v>
      </c>
    </row>
    <row r="253" spans="1:26" x14ac:dyDescent="0.2">
      <c r="A253" s="27">
        <v>45231</v>
      </c>
      <c r="B253" s="17">
        <v>357.19499999999999</v>
      </c>
      <c r="C253" s="14">
        <v>3.4</v>
      </c>
      <c r="D253" s="17">
        <v>-293</v>
      </c>
      <c r="E253" s="17">
        <v>55.68</v>
      </c>
      <c r="F253" s="17">
        <v>23.25</v>
      </c>
      <c r="G253" s="17">
        <v>311.14499999999998</v>
      </c>
      <c r="H253" s="17">
        <v>12.993</v>
      </c>
      <c r="I253" s="17">
        <v>-229.02500000000001</v>
      </c>
      <c r="J253" s="17">
        <v>1862.9</v>
      </c>
      <c r="K253" s="17">
        <v>94</v>
      </c>
      <c r="L253" s="17">
        <v>5.0000000000000001E-4</v>
      </c>
      <c r="M253" s="17">
        <v>100.145</v>
      </c>
      <c r="N253" s="17">
        <v>31.15</v>
      </c>
      <c r="O253" s="17">
        <v>35750</v>
      </c>
      <c r="P253" s="17">
        <v>965.8</v>
      </c>
      <c r="Q253" s="17">
        <v>-18.670000000000002</v>
      </c>
      <c r="R253" s="17">
        <v>14987.5</v>
      </c>
      <c r="S253" s="17">
        <v>16.988</v>
      </c>
      <c r="T253" s="17">
        <v>-37.17</v>
      </c>
      <c r="U253" s="17">
        <v>-0.123</v>
      </c>
      <c r="V253" s="17">
        <v>-4.4589999999999996</v>
      </c>
      <c r="W253" s="17">
        <v>16166.5322</v>
      </c>
      <c r="X253" s="17">
        <v>24530</v>
      </c>
      <c r="Y253" s="17">
        <v>31.38</v>
      </c>
      <c r="Z253" s="17">
        <v>-161.35</v>
      </c>
    </row>
    <row r="254" spans="1:26" x14ac:dyDescent="0.2">
      <c r="A254" s="27">
        <v>45230</v>
      </c>
      <c r="B254" s="17">
        <v>355.73700000000002</v>
      </c>
      <c r="C254" s="14">
        <v>3.48</v>
      </c>
      <c r="D254" s="17">
        <v>-313</v>
      </c>
      <c r="E254" s="17">
        <v>56.424999999999997</v>
      </c>
      <c r="F254" s="17">
        <v>22.55</v>
      </c>
      <c r="G254" s="17">
        <v>311.26499999999999</v>
      </c>
      <c r="H254" s="17">
        <v>10</v>
      </c>
      <c r="I254" s="17">
        <v>-255.24600000000001</v>
      </c>
      <c r="J254" s="17">
        <v>1826.25</v>
      </c>
      <c r="K254" s="17">
        <v>96.5</v>
      </c>
      <c r="L254" s="17">
        <v>5.0000000000000001E-4</v>
      </c>
      <c r="M254" s="17">
        <v>99.81</v>
      </c>
      <c r="N254" s="17">
        <v>32.734999999999999</v>
      </c>
      <c r="O254" s="17">
        <v>34410</v>
      </c>
      <c r="P254" s="17">
        <v>990.8</v>
      </c>
      <c r="Q254" s="17">
        <v>-20.983000000000001</v>
      </c>
      <c r="R254" s="17">
        <v>14400</v>
      </c>
      <c r="S254" s="17">
        <v>15.695</v>
      </c>
      <c r="T254" s="17">
        <v>-36.774999999999999</v>
      </c>
      <c r="U254" s="17">
        <v>-0.13500000000000001</v>
      </c>
      <c r="V254" s="17">
        <v>-4.532</v>
      </c>
      <c r="W254" s="17">
        <v>16166.5322</v>
      </c>
      <c r="X254" s="17">
        <v>16000</v>
      </c>
      <c r="Y254" s="17">
        <v>31.73</v>
      </c>
      <c r="Z254" s="17">
        <v>-159.89500000000001</v>
      </c>
    </row>
    <row r="255" spans="1:26" x14ac:dyDescent="0.2">
      <c r="A255" s="27">
        <v>45229</v>
      </c>
      <c r="B255" s="17">
        <v>364</v>
      </c>
      <c r="C255" s="14">
        <v>3.5</v>
      </c>
      <c r="D255" s="17">
        <v>-331</v>
      </c>
      <c r="E255" s="17">
        <v>58.39</v>
      </c>
      <c r="F255" s="17">
        <v>24.25</v>
      </c>
      <c r="G255" s="17">
        <v>316.63499999999999</v>
      </c>
      <c r="H255" s="17">
        <v>13</v>
      </c>
      <c r="I255" s="17">
        <v>-288.24799999999999</v>
      </c>
      <c r="J255" s="17">
        <v>1871.3</v>
      </c>
      <c r="K255" s="17">
        <v>100</v>
      </c>
      <c r="L255" s="17">
        <v>0.03</v>
      </c>
      <c r="M255" s="17">
        <v>85.515000000000001</v>
      </c>
      <c r="N255" s="17">
        <v>36.964730000000003</v>
      </c>
      <c r="O255" s="17">
        <v>25310.1</v>
      </c>
      <c r="P255" s="17">
        <v>995.5</v>
      </c>
      <c r="Q255" s="17">
        <v>-22.625</v>
      </c>
      <c r="R255" s="17">
        <v>14493</v>
      </c>
      <c r="S255" s="17">
        <v>18.559999999999999</v>
      </c>
      <c r="T255" s="17">
        <v>-37</v>
      </c>
      <c r="U255" s="17">
        <v>-0.13250000000000001</v>
      </c>
      <c r="V255" s="17">
        <v>-4.5940000000000003</v>
      </c>
      <c r="W255" s="17">
        <v>16166.5322</v>
      </c>
      <c r="X255" s="17">
        <v>13780</v>
      </c>
      <c r="Y255" s="17">
        <v>32.24</v>
      </c>
      <c r="Z255" s="17">
        <v>-159.96</v>
      </c>
    </row>
    <row r="256" spans="1:26" x14ac:dyDescent="0.2">
      <c r="A256" s="27">
        <v>45226</v>
      </c>
      <c r="B256" s="17">
        <v>382.35</v>
      </c>
      <c r="C256" s="14">
        <v>3.55</v>
      </c>
      <c r="D256" s="17">
        <v>-273</v>
      </c>
      <c r="E256" s="17">
        <v>62.645000000000003</v>
      </c>
      <c r="F256" s="17">
        <v>51</v>
      </c>
      <c r="G256" s="17">
        <v>352.505</v>
      </c>
      <c r="H256" s="17">
        <v>19</v>
      </c>
      <c r="I256" s="17">
        <v>-270.97699999999998</v>
      </c>
      <c r="J256" s="17">
        <v>1815</v>
      </c>
      <c r="K256" s="17">
        <v>100</v>
      </c>
      <c r="L256" s="17">
        <v>0.03</v>
      </c>
      <c r="M256" s="17">
        <v>28.434999999999999</v>
      </c>
      <c r="N256" s="17">
        <v>53.734920000000002</v>
      </c>
      <c r="O256" s="17">
        <v>30477.5</v>
      </c>
      <c r="P256" s="17">
        <v>944.5</v>
      </c>
      <c r="Q256" s="17">
        <v>-17.05</v>
      </c>
      <c r="R256" s="17">
        <v>15329.5</v>
      </c>
      <c r="S256" s="17">
        <v>17.625</v>
      </c>
      <c r="T256" s="17">
        <v>-35.35</v>
      </c>
      <c r="U256" s="17">
        <v>-9.6000000000000002E-2</v>
      </c>
      <c r="V256" s="17">
        <v>-4.1630000000000003</v>
      </c>
      <c r="W256" s="17">
        <v>16166.5322</v>
      </c>
      <c r="X256" s="17">
        <v>15181</v>
      </c>
      <c r="Y256" s="17">
        <v>25.620999999999999</v>
      </c>
      <c r="Z256" s="17">
        <v>-140</v>
      </c>
    </row>
    <row r="257" spans="1:26" x14ac:dyDescent="0.2">
      <c r="A257" s="27">
        <v>45225</v>
      </c>
      <c r="B257" s="17">
        <v>369.84800000000001</v>
      </c>
      <c r="C257" s="14">
        <v>3.55</v>
      </c>
      <c r="D257" s="17">
        <v>-213.5</v>
      </c>
      <c r="E257" s="17">
        <v>64.052000000000007</v>
      </c>
      <c r="F257" s="17">
        <v>53.35</v>
      </c>
      <c r="G257" s="17">
        <v>362.49</v>
      </c>
      <c r="H257" s="17">
        <v>16</v>
      </c>
      <c r="I257" s="17">
        <v>-224.505</v>
      </c>
      <c r="J257" s="17">
        <v>1861.6</v>
      </c>
      <c r="K257" s="17">
        <v>101.1</v>
      </c>
      <c r="L257" s="17">
        <v>1.4999999999999999E-2</v>
      </c>
      <c r="M257" s="17">
        <v>28.085000000000001</v>
      </c>
      <c r="N257" s="17">
        <v>55.222320000000003</v>
      </c>
      <c r="O257" s="17">
        <v>24296</v>
      </c>
      <c r="P257" s="17">
        <v>955.6</v>
      </c>
      <c r="Q257" s="17">
        <v>-17.896999999999998</v>
      </c>
      <c r="R257" s="17">
        <v>16987</v>
      </c>
      <c r="S257" s="17">
        <v>18.61</v>
      </c>
      <c r="T257" s="17">
        <v>-34.844999999999999</v>
      </c>
      <c r="U257" s="17">
        <v>-9.9000000000000005E-2</v>
      </c>
      <c r="V257" s="17">
        <v>-4.1500000000000004</v>
      </c>
      <c r="W257" s="17">
        <v>16166.5322</v>
      </c>
      <c r="X257" s="17">
        <v>8974</v>
      </c>
      <c r="Y257" s="17">
        <v>25.88</v>
      </c>
      <c r="Z257" s="17">
        <v>-142.589</v>
      </c>
    </row>
    <row r="258" spans="1:26" x14ac:dyDescent="0.2">
      <c r="A258" s="27">
        <v>45224</v>
      </c>
      <c r="B258" s="17">
        <v>360.42</v>
      </c>
      <c r="C258" s="14">
        <v>3.73</v>
      </c>
      <c r="D258" s="17">
        <v>-197.5</v>
      </c>
      <c r="E258" s="17">
        <v>64.155000000000001</v>
      </c>
      <c r="F258" s="17">
        <v>54.354999999999997</v>
      </c>
      <c r="G258" s="17">
        <v>367.28</v>
      </c>
      <c r="H258" s="17">
        <v>14</v>
      </c>
      <c r="I258" s="17">
        <v>-218.74</v>
      </c>
      <c r="J258" s="17">
        <v>1899.1</v>
      </c>
      <c r="K258" s="17">
        <v>110</v>
      </c>
      <c r="L258" s="17">
        <v>-4.4499999999999998E-2</v>
      </c>
      <c r="M258" s="17">
        <v>28.495000000000001</v>
      </c>
      <c r="N258" s="17">
        <v>56.286430000000003</v>
      </c>
      <c r="O258" s="17">
        <v>28656.5</v>
      </c>
      <c r="P258" s="17">
        <v>973.3</v>
      </c>
      <c r="Q258" s="17">
        <v>-18.440000000000001</v>
      </c>
      <c r="R258" s="17">
        <v>17834.75</v>
      </c>
      <c r="S258" s="17">
        <v>19.239999999999998</v>
      </c>
      <c r="T258" s="17">
        <v>-34.965000000000003</v>
      </c>
      <c r="U258" s="17">
        <v>-0.13800000000000001</v>
      </c>
      <c r="V258" s="17">
        <v>-4.1859999999999999</v>
      </c>
      <c r="W258" s="17">
        <v>16166.5322</v>
      </c>
      <c r="X258" s="17">
        <v>8414.2999999999993</v>
      </c>
      <c r="Y258" s="17">
        <v>26.294</v>
      </c>
      <c r="Z258" s="17">
        <v>-144.60499999999999</v>
      </c>
    </row>
    <row r="259" spans="1:26" x14ac:dyDescent="0.2">
      <c r="A259" s="27">
        <v>45223</v>
      </c>
      <c r="B259" s="17">
        <v>369.91500000000002</v>
      </c>
      <c r="C259" s="14">
        <v>4.03</v>
      </c>
      <c r="D259" s="17">
        <v>-199.35</v>
      </c>
      <c r="E259" s="17">
        <v>69.53</v>
      </c>
      <c r="F259" s="17">
        <v>55</v>
      </c>
      <c r="G259" s="17">
        <v>372.78500000000003</v>
      </c>
      <c r="H259" s="17">
        <v>16</v>
      </c>
      <c r="I259" s="17">
        <v>-257.49200000000002</v>
      </c>
      <c r="J259" s="17">
        <v>1900.5</v>
      </c>
      <c r="K259" s="17">
        <v>117</v>
      </c>
      <c r="L259" s="17">
        <v>-3.5499999999999997E-2</v>
      </c>
      <c r="M259" s="17">
        <v>30.504999999999999</v>
      </c>
      <c r="N259" s="17">
        <v>56.587449999999997</v>
      </c>
      <c r="O259" s="17">
        <v>24876.7</v>
      </c>
      <c r="P259" s="17">
        <v>983</v>
      </c>
      <c r="Q259" s="17">
        <v>-17.907</v>
      </c>
      <c r="R259" s="17">
        <v>18609.5</v>
      </c>
      <c r="S259" s="17">
        <v>18.690000000000001</v>
      </c>
      <c r="T259" s="17">
        <v>-35.049999999999997</v>
      </c>
      <c r="U259" s="17">
        <v>-0.14630000000000001</v>
      </c>
      <c r="V259" s="17">
        <v>-4.2830000000000004</v>
      </c>
      <c r="W259" s="17">
        <v>16166.5322</v>
      </c>
      <c r="X259" s="17">
        <v>7500</v>
      </c>
      <c r="Y259" s="17">
        <v>26.885000000000002</v>
      </c>
      <c r="Z259" s="17">
        <v>-144.32</v>
      </c>
    </row>
    <row r="260" spans="1:26" x14ac:dyDescent="0.2">
      <c r="A260" s="27">
        <v>45222</v>
      </c>
      <c r="B260" s="17">
        <v>391</v>
      </c>
      <c r="C260" s="14">
        <v>4.55</v>
      </c>
      <c r="D260" s="17">
        <v>-176.76</v>
      </c>
      <c r="E260" s="17">
        <v>72.150000000000006</v>
      </c>
      <c r="F260" s="17">
        <v>56.75</v>
      </c>
      <c r="G260" s="17">
        <v>387.19</v>
      </c>
      <c r="H260" s="17">
        <v>34</v>
      </c>
      <c r="I260" s="17">
        <v>-341.74400000000003</v>
      </c>
      <c r="J260" s="17">
        <v>1959</v>
      </c>
      <c r="K260" s="17">
        <v>123</v>
      </c>
      <c r="L260" s="17">
        <v>-1.4500000000000001E-2</v>
      </c>
      <c r="M260" s="17">
        <v>31.8</v>
      </c>
      <c r="N260" s="17">
        <v>55.472230000000003</v>
      </c>
      <c r="O260" s="17">
        <v>23918.799999999999</v>
      </c>
      <c r="P260" s="17">
        <v>996.8</v>
      </c>
      <c r="Q260" s="17">
        <v>-9.9320000000000004</v>
      </c>
      <c r="R260" s="17">
        <v>19633.5</v>
      </c>
      <c r="S260" s="17">
        <v>19.562999999999999</v>
      </c>
      <c r="T260" s="17">
        <v>-35.715000000000003</v>
      </c>
      <c r="U260" s="17">
        <v>-0.12</v>
      </c>
      <c r="V260" s="17">
        <v>-4.3929999999999998</v>
      </c>
      <c r="W260" s="17">
        <v>16166.5322</v>
      </c>
      <c r="X260" s="17">
        <v>7250</v>
      </c>
      <c r="Y260" s="17">
        <v>27.56</v>
      </c>
      <c r="Z260" s="17">
        <v>-146.55000000000001</v>
      </c>
    </row>
    <row r="261" spans="1:26" x14ac:dyDescent="0.2">
      <c r="A261" s="27">
        <v>45219</v>
      </c>
      <c r="B261" s="17">
        <v>396.53500000000003</v>
      </c>
      <c r="C261" s="14">
        <v>4.6029999999999998</v>
      </c>
      <c r="D261" s="17">
        <v>-181.5</v>
      </c>
      <c r="E261" s="17">
        <v>76.075000000000003</v>
      </c>
      <c r="F261" s="17">
        <v>57.5</v>
      </c>
      <c r="G261" s="17">
        <v>387.17</v>
      </c>
      <c r="H261" s="17">
        <v>27</v>
      </c>
      <c r="I261" s="17">
        <v>-266.471</v>
      </c>
      <c r="J261" s="17">
        <v>2003.2</v>
      </c>
      <c r="K261" s="17">
        <v>127.3</v>
      </c>
      <c r="L261" s="17">
        <v>0.01</v>
      </c>
      <c r="M261" s="17">
        <v>32.274999999999999</v>
      </c>
      <c r="N261" s="17">
        <v>56.036200000000001</v>
      </c>
      <c r="O261" s="17">
        <v>24194.2</v>
      </c>
      <c r="P261" s="17">
        <v>1017.3</v>
      </c>
      <c r="Q261" s="17">
        <v>-14.198</v>
      </c>
      <c r="R261" s="17">
        <v>19821.539000000001</v>
      </c>
      <c r="S261" s="17">
        <v>18.722999999999999</v>
      </c>
      <c r="T261" s="17">
        <v>-36.450000000000003</v>
      </c>
      <c r="U261" s="17">
        <v>-0.11</v>
      </c>
      <c r="V261" s="17">
        <v>-4.5</v>
      </c>
      <c r="W261" s="17">
        <v>16166.5322</v>
      </c>
      <c r="X261" s="17">
        <v>7998.8</v>
      </c>
      <c r="Y261" s="17">
        <v>27.875</v>
      </c>
      <c r="Z261" s="17">
        <v>-148.86000000000001</v>
      </c>
    </row>
    <row r="262" spans="1:26" x14ac:dyDescent="0.2">
      <c r="A262" s="27">
        <v>45218</v>
      </c>
      <c r="B262" s="17">
        <v>414.27</v>
      </c>
      <c r="C262" s="14">
        <v>4.55</v>
      </c>
      <c r="D262" s="17">
        <v>-173</v>
      </c>
      <c r="E262" s="17">
        <v>80.95</v>
      </c>
      <c r="F262" s="17">
        <v>56.905000000000001</v>
      </c>
      <c r="G262" s="17">
        <v>394</v>
      </c>
      <c r="H262" s="17">
        <v>24.945</v>
      </c>
      <c r="I262" s="17">
        <v>-223.67500000000001</v>
      </c>
      <c r="J262" s="17">
        <v>2036.6</v>
      </c>
      <c r="K262" s="17">
        <v>125</v>
      </c>
      <c r="L262" s="17">
        <v>3.0499999999999999E-2</v>
      </c>
      <c r="M262" s="17">
        <v>35.5</v>
      </c>
      <c r="N262" s="17">
        <v>54.29</v>
      </c>
      <c r="O262" s="17">
        <v>23489.9</v>
      </c>
      <c r="P262" s="17">
        <v>1043.5999999999999</v>
      </c>
      <c r="Q262" s="17">
        <v>-13.25</v>
      </c>
      <c r="R262" s="17">
        <v>19217.25</v>
      </c>
      <c r="S262" s="17">
        <v>20.225000000000001</v>
      </c>
      <c r="T262" s="17">
        <v>-36.979999999999997</v>
      </c>
      <c r="U262" s="17">
        <v>-6.9500000000000006E-2</v>
      </c>
      <c r="V262" s="17">
        <v>-4.5</v>
      </c>
      <c r="W262" s="17">
        <v>16166.5322</v>
      </c>
      <c r="X262" s="17">
        <v>5727.5</v>
      </c>
      <c r="Y262" s="17">
        <v>28.327999999999999</v>
      </c>
      <c r="Z262" s="17">
        <v>-151.41</v>
      </c>
    </row>
    <row r="263" spans="1:26" x14ac:dyDescent="0.2">
      <c r="A263" s="27">
        <v>45217</v>
      </c>
      <c r="B263" s="17">
        <v>394.01</v>
      </c>
      <c r="C263" s="14">
        <v>4.2</v>
      </c>
      <c r="D263" s="17">
        <v>-217.99799999999999</v>
      </c>
      <c r="E263" s="17">
        <v>79.349999999999994</v>
      </c>
      <c r="F263" s="17">
        <v>54.25</v>
      </c>
      <c r="G263" s="17">
        <v>378</v>
      </c>
      <c r="H263" s="17">
        <v>13.978</v>
      </c>
      <c r="I263" s="17">
        <v>-229.268</v>
      </c>
      <c r="J263" s="17">
        <v>1938.9</v>
      </c>
      <c r="K263" s="17">
        <v>122</v>
      </c>
      <c r="L263" s="17">
        <v>-2.9000000000000001E-2</v>
      </c>
      <c r="M263" s="17">
        <v>35.445</v>
      </c>
      <c r="N263" s="17">
        <v>50.364069999999998</v>
      </c>
      <c r="O263" s="17">
        <v>23974.6</v>
      </c>
      <c r="P263" s="17">
        <v>974.7</v>
      </c>
      <c r="Q263" s="17">
        <v>-14.824999999999999</v>
      </c>
      <c r="R263" s="17">
        <v>18725.5</v>
      </c>
      <c r="S263" s="17">
        <v>19.11</v>
      </c>
      <c r="T263" s="17">
        <v>-35.630000000000003</v>
      </c>
      <c r="U263" s="17">
        <v>-0.1</v>
      </c>
      <c r="V263" s="17">
        <v>-4.2350000000000003</v>
      </c>
      <c r="W263" s="17">
        <v>16166.5322</v>
      </c>
      <c r="X263" s="17">
        <v>4377</v>
      </c>
      <c r="Y263" s="17">
        <v>26.53</v>
      </c>
      <c r="Z263" s="17">
        <v>-144.77699999999999</v>
      </c>
    </row>
    <row r="264" spans="1:26" x14ac:dyDescent="0.2">
      <c r="A264" s="27">
        <v>45216</v>
      </c>
      <c r="B264" s="17">
        <v>401.12</v>
      </c>
      <c r="C264" s="14">
        <v>3.6749999999999998</v>
      </c>
      <c r="D264" s="17">
        <v>-206.02799999999999</v>
      </c>
      <c r="E264" s="17">
        <v>75.58</v>
      </c>
      <c r="F264" s="17">
        <v>53.95</v>
      </c>
      <c r="G264" s="17">
        <v>385.47500000000002</v>
      </c>
      <c r="H264" s="17">
        <v>14.683</v>
      </c>
      <c r="I264" s="17">
        <v>-270.56700000000001</v>
      </c>
      <c r="J264" s="17">
        <v>1920.6</v>
      </c>
      <c r="K264" s="17">
        <v>115.1</v>
      </c>
      <c r="L264" s="17">
        <v>-1.15E-2</v>
      </c>
      <c r="M264" s="17">
        <v>42.685000000000002</v>
      </c>
      <c r="N264" s="17">
        <v>46.86215</v>
      </c>
      <c r="O264" s="17">
        <v>27092.5</v>
      </c>
      <c r="P264" s="17">
        <v>959.3</v>
      </c>
      <c r="Q264" s="17">
        <v>-12.439</v>
      </c>
      <c r="R264" s="17">
        <v>18453.75</v>
      </c>
      <c r="S264" s="17">
        <v>19.613</v>
      </c>
      <c r="T264" s="17">
        <v>-36</v>
      </c>
      <c r="U264" s="17">
        <v>-0.108</v>
      </c>
      <c r="V264" s="17">
        <v>-4.1980000000000004</v>
      </c>
      <c r="W264" s="17">
        <v>16166.5322</v>
      </c>
      <c r="X264" s="17">
        <v>3686.5</v>
      </c>
      <c r="Y264" s="17">
        <v>26.895</v>
      </c>
      <c r="Z264" s="17">
        <v>-144.893</v>
      </c>
    </row>
    <row r="265" spans="1:26" x14ac:dyDescent="0.2">
      <c r="A265" s="27">
        <v>45215</v>
      </c>
      <c r="B265" s="17">
        <v>412.45699999999999</v>
      </c>
      <c r="C265" s="14">
        <v>3.9</v>
      </c>
      <c r="D265" s="17">
        <v>-190.83799999999999</v>
      </c>
      <c r="E265" s="17">
        <v>76.674999999999997</v>
      </c>
      <c r="F265" s="17">
        <v>54.1</v>
      </c>
      <c r="G265" s="17">
        <v>387.54500000000002</v>
      </c>
      <c r="H265" s="17">
        <v>18</v>
      </c>
      <c r="I265" s="17">
        <v>-294.471</v>
      </c>
      <c r="J265" s="17">
        <v>1914.712</v>
      </c>
      <c r="K265" s="17">
        <v>120</v>
      </c>
      <c r="L265" s="17">
        <v>-2.5000000000000001E-3</v>
      </c>
      <c r="M265" s="17">
        <v>45.14</v>
      </c>
      <c r="N265" s="17">
        <v>49.676119999999997</v>
      </c>
      <c r="O265" s="17">
        <v>24290.6</v>
      </c>
      <c r="P265" s="17">
        <v>972.2</v>
      </c>
      <c r="Q265" s="17">
        <v>-13.347</v>
      </c>
      <c r="R265" s="17">
        <v>18456</v>
      </c>
      <c r="S265" s="17">
        <v>22.145</v>
      </c>
      <c r="T265" s="17">
        <v>-36.268000000000001</v>
      </c>
      <c r="U265" s="17">
        <v>-0.104</v>
      </c>
      <c r="V265" s="17">
        <v>-4.2</v>
      </c>
      <c r="W265" s="17">
        <v>16166.5322</v>
      </c>
      <c r="X265" s="17">
        <v>5883.8</v>
      </c>
      <c r="Y265" s="17">
        <v>26.89</v>
      </c>
      <c r="Z265" s="17">
        <v>-144.81</v>
      </c>
    </row>
    <row r="266" spans="1:26" x14ac:dyDescent="0.2">
      <c r="A266" s="27">
        <v>45212</v>
      </c>
      <c r="B266" s="17">
        <v>413.15</v>
      </c>
      <c r="C266" s="14">
        <v>3.75</v>
      </c>
      <c r="D266" s="17">
        <v>-198.70500000000001</v>
      </c>
      <c r="E266" s="17">
        <v>78.438000000000002</v>
      </c>
      <c r="F266" s="17">
        <v>54.3</v>
      </c>
      <c r="G266" s="17">
        <v>391.71</v>
      </c>
      <c r="H266" s="17">
        <v>19</v>
      </c>
      <c r="I266" s="17">
        <v>-248.24199999999999</v>
      </c>
      <c r="J266" s="17">
        <v>1942.5</v>
      </c>
      <c r="K266" s="17">
        <v>115</v>
      </c>
      <c r="L266" s="17">
        <v>5.0000000000000001E-4</v>
      </c>
      <c r="M266" s="17">
        <v>49.5</v>
      </c>
      <c r="N266" s="17">
        <v>55.344999999999999</v>
      </c>
      <c r="O266" s="17">
        <v>24720.3</v>
      </c>
      <c r="P266" s="17">
        <v>1001.3</v>
      </c>
      <c r="Q266" s="17">
        <v>-18.25</v>
      </c>
      <c r="R266" s="17">
        <v>18367</v>
      </c>
      <c r="S266" s="17">
        <v>22.033000000000001</v>
      </c>
      <c r="T266" s="17">
        <v>-37.664999999999999</v>
      </c>
      <c r="U266" s="17">
        <v>-0.1</v>
      </c>
      <c r="V266" s="17">
        <v>-4.25</v>
      </c>
      <c r="W266" s="17">
        <v>16166.5322</v>
      </c>
      <c r="X266" s="17">
        <v>8148.5</v>
      </c>
      <c r="Y266" s="17">
        <v>27.254000000000001</v>
      </c>
      <c r="Z266" s="17">
        <v>-147.34800000000001</v>
      </c>
    </row>
    <row r="267" spans="1:26" x14ac:dyDescent="0.2">
      <c r="A267" s="27">
        <v>45211</v>
      </c>
      <c r="B267" s="17">
        <v>438.45</v>
      </c>
      <c r="C267" s="14">
        <v>4.05</v>
      </c>
      <c r="D267" s="17">
        <v>-227</v>
      </c>
      <c r="E267" s="17">
        <v>75.59</v>
      </c>
      <c r="F267" s="17">
        <v>54.145000000000003</v>
      </c>
      <c r="G267" s="17">
        <v>395.08</v>
      </c>
      <c r="H267" s="17">
        <v>18</v>
      </c>
      <c r="I267" s="17">
        <v>-188.251</v>
      </c>
      <c r="J267" s="17">
        <v>1976</v>
      </c>
      <c r="K267" s="17">
        <v>116</v>
      </c>
      <c r="L267" s="17">
        <v>-2.5000000000000001E-3</v>
      </c>
      <c r="M267" s="17">
        <v>43.65</v>
      </c>
      <c r="N267" s="17">
        <v>53.18</v>
      </c>
      <c r="O267" s="17">
        <v>27260</v>
      </c>
      <c r="P267" s="17">
        <v>1018.8</v>
      </c>
      <c r="Q267" s="17">
        <v>-19.154</v>
      </c>
      <c r="R267" s="17">
        <v>17093</v>
      </c>
      <c r="S267" s="17">
        <v>25.414999999999999</v>
      </c>
      <c r="T267" s="17">
        <v>-38.255000000000003</v>
      </c>
      <c r="U267" s="17">
        <v>-0.11799999999999999</v>
      </c>
      <c r="V267" s="17">
        <v>-4.2350000000000003</v>
      </c>
      <c r="W267" s="17">
        <v>16166.5322</v>
      </c>
      <c r="X267" s="17">
        <v>6690.8</v>
      </c>
      <c r="Y267" s="17">
        <v>27.677</v>
      </c>
      <c r="Z267" s="17">
        <v>-149.53</v>
      </c>
    </row>
    <row r="268" spans="1:26" x14ac:dyDescent="0.2">
      <c r="A268" s="27">
        <v>45210</v>
      </c>
      <c r="B268" s="17">
        <v>440.54</v>
      </c>
      <c r="C268" s="14">
        <v>4.2</v>
      </c>
      <c r="D268" s="17">
        <v>-214.375</v>
      </c>
      <c r="E268" s="17">
        <v>71.974999999999994</v>
      </c>
      <c r="F268" s="17">
        <v>52.75</v>
      </c>
      <c r="G268" s="17">
        <v>383</v>
      </c>
      <c r="H268" s="17">
        <v>16</v>
      </c>
      <c r="I268" s="17">
        <v>-259.75200000000001</v>
      </c>
      <c r="J268" s="17">
        <v>1902.5</v>
      </c>
      <c r="K268" s="17">
        <v>114</v>
      </c>
      <c r="L268" s="17">
        <v>7.4999999999999997E-3</v>
      </c>
      <c r="M268" s="17">
        <v>41.02</v>
      </c>
      <c r="N268" s="17">
        <v>48.26097</v>
      </c>
      <c r="O268" s="17">
        <v>26420</v>
      </c>
      <c r="P268" s="17">
        <v>985.2</v>
      </c>
      <c r="Q268" s="17">
        <v>-21.417000000000002</v>
      </c>
      <c r="R268" s="17">
        <v>16945</v>
      </c>
      <c r="S268" s="17">
        <v>24.193000000000001</v>
      </c>
      <c r="T268" s="17">
        <v>-37.35</v>
      </c>
      <c r="U268" s="17">
        <v>-0.123</v>
      </c>
      <c r="V268" s="17">
        <v>-3.83</v>
      </c>
      <c r="W268" s="17">
        <v>16166.5322</v>
      </c>
      <c r="X268" s="17">
        <v>9000</v>
      </c>
      <c r="Y268" s="17">
        <v>26.9</v>
      </c>
      <c r="Z268" s="17">
        <v>-144.38999999999999</v>
      </c>
    </row>
    <row r="269" spans="1:26" x14ac:dyDescent="0.2">
      <c r="A269" s="27">
        <v>45209</v>
      </c>
      <c r="B269" s="17">
        <v>400.24200000000002</v>
      </c>
      <c r="C269" s="14">
        <v>4.57</v>
      </c>
      <c r="D269" s="17">
        <v>-180</v>
      </c>
      <c r="E269" s="17">
        <v>70.53</v>
      </c>
      <c r="F269" s="17">
        <v>54.69</v>
      </c>
      <c r="G269" s="17">
        <v>392.5</v>
      </c>
      <c r="H269" s="17">
        <v>18.742999999999999</v>
      </c>
      <c r="I269" s="17">
        <v>-222.76900000000001</v>
      </c>
      <c r="J269" s="17">
        <v>1921.9</v>
      </c>
      <c r="K269" s="17">
        <v>111</v>
      </c>
      <c r="L269" s="17">
        <v>3.0499999999999999E-2</v>
      </c>
      <c r="M269" s="17">
        <v>42.5</v>
      </c>
      <c r="N269" s="17">
        <v>51.711550000000003</v>
      </c>
      <c r="O269" s="17">
        <v>26190</v>
      </c>
      <c r="P269" s="17">
        <v>995.5</v>
      </c>
      <c r="Q269" s="17">
        <v>-18.945</v>
      </c>
      <c r="R269" s="17">
        <v>17002.5</v>
      </c>
      <c r="S269" s="17">
        <v>25.19</v>
      </c>
      <c r="T269" s="17">
        <v>-37.634999999999998</v>
      </c>
      <c r="U269" s="17">
        <v>-0.105</v>
      </c>
      <c r="V269" s="17">
        <v>-4.0519999999999996</v>
      </c>
      <c r="W269" s="17">
        <v>16166.5322</v>
      </c>
      <c r="X269" s="17">
        <v>8339</v>
      </c>
      <c r="Y269" s="17">
        <v>27.16</v>
      </c>
      <c r="Z269" s="17">
        <v>-144.17500000000001</v>
      </c>
    </row>
    <row r="270" spans="1:26" x14ac:dyDescent="0.2">
      <c r="A270" s="27">
        <v>45208</v>
      </c>
      <c r="B270" s="17">
        <v>411.71499999999997</v>
      </c>
      <c r="C270" s="14">
        <v>4.8029999999999999</v>
      </c>
      <c r="D270" s="17">
        <v>-152.43</v>
      </c>
      <c r="E270" s="17">
        <v>71.980999999999995</v>
      </c>
      <c r="F270" s="17">
        <v>54.924999999999997</v>
      </c>
      <c r="G270" s="17">
        <v>402.435</v>
      </c>
      <c r="H270" s="17">
        <v>13.06</v>
      </c>
      <c r="I270" s="17">
        <v>-262.971</v>
      </c>
      <c r="J270" s="17">
        <v>1892.2</v>
      </c>
      <c r="K270" s="17">
        <v>120.1</v>
      </c>
      <c r="L270" s="17">
        <v>4.0500000000000001E-2</v>
      </c>
      <c r="M270" s="17">
        <v>47.5</v>
      </c>
      <c r="N270" s="17">
        <v>49.857100000000003</v>
      </c>
      <c r="O270" s="17">
        <v>27852.5</v>
      </c>
      <c r="P270" s="17">
        <v>996</v>
      </c>
      <c r="Q270" s="17">
        <v>-16.36</v>
      </c>
      <c r="R270" s="17">
        <v>17538.5</v>
      </c>
      <c r="S270" s="17">
        <v>28.164999999999999</v>
      </c>
      <c r="T270" s="17">
        <v>-38.174999999999997</v>
      </c>
      <c r="U270" s="17">
        <v>-0.11</v>
      </c>
      <c r="V270" s="17">
        <v>-3.97</v>
      </c>
      <c r="W270" s="17">
        <v>16166.5322</v>
      </c>
      <c r="X270" s="17">
        <v>6858</v>
      </c>
      <c r="Y270" s="17">
        <v>27.225000000000001</v>
      </c>
      <c r="Z270" s="17">
        <v>-144.19999999999999</v>
      </c>
    </row>
    <row r="271" spans="1:26" x14ac:dyDescent="0.2">
      <c r="A271" s="27">
        <v>45205</v>
      </c>
      <c r="B271" s="17">
        <v>397.37799999999999</v>
      </c>
      <c r="C271" s="14">
        <v>4.9000000000000004</v>
      </c>
      <c r="D271" s="17">
        <v>-137.5</v>
      </c>
      <c r="E271" s="17">
        <v>75.900000000000006</v>
      </c>
      <c r="F271" s="17">
        <v>56.545000000000002</v>
      </c>
      <c r="G271" s="17">
        <v>407.5</v>
      </c>
      <c r="H271" s="17">
        <v>16</v>
      </c>
      <c r="I271" s="17">
        <v>-264.49700000000001</v>
      </c>
      <c r="J271" s="17">
        <v>1882.3</v>
      </c>
      <c r="K271" s="17">
        <v>120.1</v>
      </c>
      <c r="L271" s="17">
        <v>0.03</v>
      </c>
      <c r="M271" s="17">
        <v>40.9</v>
      </c>
      <c r="N271" s="17">
        <v>49.499099999999999</v>
      </c>
      <c r="O271" s="17">
        <v>25615</v>
      </c>
      <c r="P271" s="17">
        <v>1003.5</v>
      </c>
      <c r="Q271" s="17">
        <v>-18.75</v>
      </c>
      <c r="R271" s="17">
        <v>16888.375</v>
      </c>
      <c r="S271" s="17">
        <v>28.39</v>
      </c>
      <c r="T271" s="17">
        <v>-38.454999999999998</v>
      </c>
      <c r="U271" s="17">
        <v>-0.121</v>
      </c>
      <c r="V271" s="17">
        <v>-3.9550000000000001</v>
      </c>
      <c r="W271" s="17">
        <v>16166.5322</v>
      </c>
      <c r="X271" s="17">
        <v>7028</v>
      </c>
      <c r="Y271" s="17">
        <v>27.533000000000001</v>
      </c>
      <c r="Z271" s="17">
        <v>-144.43</v>
      </c>
    </row>
    <row r="272" spans="1:26" x14ac:dyDescent="0.2">
      <c r="A272" s="27">
        <v>45204</v>
      </c>
      <c r="B272" s="17">
        <v>398.07499999999999</v>
      </c>
      <c r="C272" s="14">
        <v>5.0999999999999996</v>
      </c>
      <c r="D272" s="17">
        <v>-142.84</v>
      </c>
      <c r="E272" s="17">
        <v>73.094999999999999</v>
      </c>
      <c r="F272" s="17">
        <v>56.33</v>
      </c>
      <c r="G272" s="17">
        <v>409.92200000000003</v>
      </c>
      <c r="H272" s="17">
        <v>17.175000000000001</v>
      </c>
      <c r="I272" s="17">
        <v>-182.74799999999999</v>
      </c>
      <c r="J272" s="17">
        <v>1909.3</v>
      </c>
      <c r="K272" s="17">
        <v>120</v>
      </c>
      <c r="L272" s="17">
        <v>2.5499999999999998E-2</v>
      </c>
      <c r="M272" s="17">
        <v>37.545000000000002</v>
      </c>
      <c r="N272" s="17">
        <v>53.796399999999998</v>
      </c>
      <c r="O272" s="17">
        <v>25490</v>
      </c>
      <c r="P272" s="17">
        <v>1014.5</v>
      </c>
      <c r="Q272" s="17">
        <v>-18.111999999999998</v>
      </c>
      <c r="R272" s="17">
        <v>16450</v>
      </c>
      <c r="S272" s="17">
        <v>27.73</v>
      </c>
      <c r="T272" s="17">
        <v>-38.75</v>
      </c>
      <c r="U272" s="17">
        <v>-9.5000000000000001E-2</v>
      </c>
      <c r="V272" s="17">
        <v>-4.1950000000000003</v>
      </c>
      <c r="W272" s="17">
        <v>16166.5322</v>
      </c>
      <c r="X272" s="17">
        <v>3796</v>
      </c>
      <c r="Y272" s="17">
        <v>27.274999999999999</v>
      </c>
      <c r="Z272" s="17">
        <v>-146.05199999999999</v>
      </c>
    </row>
    <row r="273" spans="1:26" x14ac:dyDescent="0.2">
      <c r="A273" s="27">
        <v>45203</v>
      </c>
      <c r="B273" s="17">
        <v>389.46699999999998</v>
      </c>
      <c r="C273" s="14">
        <v>5.0999999999999996</v>
      </c>
      <c r="D273" s="17">
        <v>-155.43</v>
      </c>
      <c r="E273" s="17">
        <v>69.150000000000006</v>
      </c>
      <c r="F273" s="17">
        <v>55.62</v>
      </c>
      <c r="G273" s="17">
        <v>405</v>
      </c>
      <c r="H273" s="17">
        <v>20</v>
      </c>
      <c r="I273" s="17">
        <v>-215.97399999999999</v>
      </c>
      <c r="J273" s="17">
        <v>1858.1</v>
      </c>
      <c r="K273" s="17">
        <v>120</v>
      </c>
      <c r="L273" s="17">
        <v>4.0500000000000001E-2</v>
      </c>
      <c r="M273" s="17">
        <v>45.024999999999999</v>
      </c>
      <c r="N273" s="17">
        <v>53.905299999999997</v>
      </c>
      <c r="O273" s="17">
        <v>23668.6</v>
      </c>
      <c r="P273" s="17">
        <v>1010</v>
      </c>
      <c r="Q273" s="17">
        <v>-17.233000000000001</v>
      </c>
      <c r="R273" s="17">
        <v>17220.5</v>
      </c>
      <c r="S273" s="17">
        <v>27.332999999999998</v>
      </c>
      <c r="T273" s="17">
        <v>-38.1</v>
      </c>
      <c r="U273" s="17">
        <v>-8.6499999999999994E-2</v>
      </c>
      <c r="V273" s="17">
        <v>-4.0129999999999999</v>
      </c>
      <c r="W273" s="17">
        <v>16166.5322</v>
      </c>
      <c r="X273" s="17">
        <v>4530</v>
      </c>
      <c r="Y273" s="17">
        <v>26.79</v>
      </c>
      <c r="Z273" s="17">
        <v>-144.38999999999999</v>
      </c>
    </row>
    <row r="274" spans="1:26" x14ac:dyDescent="0.2">
      <c r="A274" s="27">
        <v>45202</v>
      </c>
      <c r="B274" s="17">
        <v>394.80200000000002</v>
      </c>
      <c r="C274" s="14">
        <v>5.0999999999999996</v>
      </c>
      <c r="D274" s="17">
        <v>-162.16</v>
      </c>
      <c r="E274" s="17">
        <v>64.55</v>
      </c>
      <c r="F274" s="17">
        <v>55.64</v>
      </c>
      <c r="G274" s="17">
        <v>397.95</v>
      </c>
      <c r="H274" s="17">
        <v>17.11</v>
      </c>
      <c r="I274" s="17">
        <v>-158.501</v>
      </c>
      <c r="J274" s="17">
        <v>1855.9</v>
      </c>
      <c r="K274" s="17">
        <v>126</v>
      </c>
      <c r="L274" s="17">
        <v>0.05</v>
      </c>
      <c r="M274" s="17">
        <v>42.5</v>
      </c>
      <c r="N274" s="17">
        <v>52.555</v>
      </c>
      <c r="O274" s="17">
        <v>27905</v>
      </c>
      <c r="P274" s="17">
        <v>1027.0999999999999</v>
      </c>
      <c r="Q274" s="17">
        <v>-15.75</v>
      </c>
      <c r="R274" s="17">
        <v>17791.011999999999</v>
      </c>
      <c r="S274" s="17">
        <v>24.875</v>
      </c>
      <c r="T274" s="17">
        <v>-38</v>
      </c>
      <c r="U274" s="17">
        <v>-9.2499999999999999E-2</v>
      </c>
      <c r="V274" s="17">
        <v>-4.1989999999999998</v>
      </c>
      <c r="W274" s="17">
        <v>16166.5322</v>
      </c>
      <c r="X274" s="17">
        <v>5265</v>
      </c>
      <c r="Y274" s="17">
        <v>26.83</v>
      </c>
      <c r="Z274" s="17">
        <v>-144.15</v>
      </c>
    </row>
    <row r="275" spans="1:26" x14ac:dyDescent="0.2">
      <c r="A275" s="27">
        <v>45201</v>
      </c>
      <c r="B275" s="17">
        <v>392.97500000000002</v>
      </c>
      <c r="C275" s="14">
        <v>4.55</v>
      </c>
      <c r="D275" s="17">
        <v>-175.70500000000001</v>
      </c>
      <c r="E275" s="17">
        <v>62.762</v>
      </c>
      <c r="F275" s="17">
        <v>54.91</v>
      </c>
      <c r="G275" s="17">
        <v>397.5</v>
      </c>
      <c r="H275" s="17">
        <v>17.603000000000002</v>
      </c>
      <c r="I275" s="17">
        <v>-259.7</v>
      </c>
      <c r="J275" s="17">
        <v>1822</v>
      </c>
      <c r="K275" s="17">
        <v>129.5</v>
      </c>
      <c r="L275" s="17">
        <v>0.05</v>
      </c>
      <c r="M275" s="17">
        <v>53.005000000000003</v>
      </c>
      <c r="N275" s="17">
        <v>57.335000000000001</v>
      </c>
      <c r="O275" s="17">
        <v>28775</v>
      </c>
      <c r="P275" s="17">
        <v>1026</v>
      </c>
      <c r="Q275" s="17">
        <v>-15.465</v>
      </c>
      <c r="R275" s="17">
        <v>18537.25</v>
      </c>
      <c r="S275" s="17">
        <v>23.785</v>
      </c>
      <c r="T275" s="17">
        <v>-37.74</v>
      </c>
      <c r="U275" s="17">
        <v>-0.11</v>
      </c>
      <c r="V275" s="17">
        <v>-4.2350000000000003</v>
      </c>
      <c r="W275" s="17">
        <v>16166.5322</v>
      </c>
      <c r="X275" s="17">
        <v>4530</v>
      </c>
      <c r="Y275" s="17">
        <v>27.024999999999999</v>
      </c>
      <c r="Z275" s="17">
        <v>-146.22999999999999</v>
      </c>
    </row>
    <row r="276" spans="1:26" x14ac:dyDescent="0.2">
      <c r="A276" s="27">
        <v>45198</v>
      </c>
      <c r="B276" s="17">
        <v>397.54700000000003</v>
      </c>
      <c r="C276" s="14">
        <v>4.0119999999999996</v>
      </c>
      <c r="D276" s="17">
        <v>-180.00299999999999</v>
      </c>
      <c r="E276" s="17">
        <v>65.438000000000002</v>
      </c>
      <c r="F276" s="17">
        <v>55.905000000000001</v>
      </c>
      <c r="G276" s="17">
        <v>409.38900000000001</v>
      </c>
      <c r="H276" s="17">
        <v>16</v>
      </c>
      <c r="I276" s="17">
        <v>-233.49299999999999</v>
      </c>
      <c r="J276" s="17">
        <v>1822.7</v>
      </c>
      <c r="K276" s="17">
        <v>132</v>
      </c>
      <c r="L276" s="17">
        <v>2.4500000000000001E-2</v>
      </c>
      <c r="M276" s="17">
        <v>70.025000000000006</v>
      </c>
      <c r="N276" s="17">
        <v>61.180529999999997</v>
      </c>
      <c r="O276" s="17">
        <v>26804.400000000001</v>
      </c>
      <c r="P276" s="17">
        <v>1040.9000000000001</v>
      </c>
      <c r="Q276" s="17">
        <v>-18.8</v>
      </c>
      <c r="R276" s="17">
        <v>20320.75</v>
      </c>
      <c r="S276" s="17">
        <v>23.733000000000001</v>
      </c>
      <c r="T276" s="17">
        <v>-37.924999999999997</v>
      </c>
      <c r="U276" s="17">
        <v>-0.13100000000000001</v>
      </c>
      <c r="V276" s="17">
        <v>-4.17</v>
      </c>
      <c r="W276" s="17">
        <v>16166.5322</v>
      </c>
      <c r="X276" s="17">
        <v>6030</v>
      </c>
      <c r="Y276" s="17">
        <v>27.62</v>
      </c>
      <c r="Z276" s="17">
        <v>-147.27699999999999</v>
      </c>
    </row>
    <row r="277" spans="1:26" x14ac:dyDescent="0.2">
      <c r="A277" s="27">
        <v>45197</v>
      </c>
      <c r="B277" s="17">
        <v>416.52</v>
      </c>
      <c r="C277" s="14">
        <v>4.3</v>
      </c>
      <c r="D277" s="17">
        <v>-160.5</v>
      </c>
      <c r="E277" s="17">
        <v>67.875</v>
      </c>
      <c r="F277" s="17">
        <v>55.674999999999997</v>
      </c>
      <c r="G277" s="17">
        <v>417.28500000000003</v>
      </c>
      <c r="H277" s="17">
        <v>17</v>
      </c>
      <c r="I277" s="17">
        <v>-192.74199999999999</v>
      </c>
      <c r="J277" s="17">
        <v>1881.48</v>
      </c>
      <c r="K277" s="17">
        <v>130.5</v>
      </c>
      <c r="L277" s="17">
        <v>5.3999999999999999E-2</v>
      </c>
      <c r="M277" s="17">
        <v>72.215000000000003</v>
      </c>
      <c r="N277" s="17">
        <v>58.555579999999999</v>
      </c>
      <c r="O277" s="17">
        <v>25110.9</v>
      </c>
      <c r="P277" s="17">
        <v>1077</v>
      </c>
      <c r="Q277" s="17">
        <v>-15.25</v>
      </c>
      <c r="R277" s="17">
        <v>18389.75</v>
      </c>
      <c r="S277" s="17">
        <v>24.795000000000002</v>
      </c>
      <c r="T277" s="17">
        <v>-38.450000000000003</v>
      </c>
      <c r="U277" s="17">
        <v>-0.106</v>
      </c>
      <c r="V277" s="17">
        <v>-4.25</v>
      </c>
      <c r="W277" s="17">
        <v>16166.5322</v>
      </c>
      <c r="X277" s="17">
        <v>6000</v>
      </c>
      <c r="Y277" s="17">
        <v>28.11</v>
      </c>
      <c r="Z277" s="17">
        <v>-149.64699999999999</v>
      </c>
    </row>
    <row r="278" spans="1:26" x14ac:dyDescent="0.2">
      <c r="A278" s="27">
        <v>45196</v>
      </c>
      <c r="B278" s="17">
        <v>387.74</v>
      </c>
      <c r="C278" s="14">
        <v>4.8499999999999996</v>
      </c>
      <c r="D278" s="17">
        <v>-152.5</v>
      </c>
      <c r="E278" s="17">
        <v>68</v>
      </c>
      <c r="F278" s="17">
        <v>56.15</v>
      </c>
      <c r="G278" s="17">
        <v>410</v>
      </c>
      <c r="H278" s="17">
        <v>13.46</v>
      </c>
      <c r="I278" s="17">
        <v>-205.751</v>
      </c>
      <c r="J278" s="17">
        <v>1849.885</v>
      </c>
      <c r="K278" s="17">
        <v>125</v>
      </c>
      <c r="L278" s="17">
        <v>6.0499999999999998E-2</v>
      </c>
      <c r="M278" s="17">
        <v>80.75</v>
      </c>
      <c r="N278" s="17">
        <v>55.215000000000003</v>
      </c>
      <c r="O278" s="17">
        <v>23371.4</v>
      </c>
      <c r="P278" s="17">
        <v>1067.4000000000001</v>
      </c>
      <c r="Q278" s="17">
        <v>-14.78</v>
      </c>
      <c r="R278" s="17">
        <v>16258.165999999999</v>
      </c>
      <c r="S278" s="17">
        <v>24.992999999999999</v>
      </c>
      <c r="T278" s="17">
        <v>-36.865000000000002</v>
      </c>
      <c r="U278" s="17">
        <v>-7.9000000000000001E-2</v>
      </c>
      <c r="V278" s="17">
        <v>-4.29</v>
      </c>
      <c r="W278" s="17">
        <v>16166.5322</v>
      </c>
      <c r="X278" s="17">
        <v>6520.8</v>
      </c>
      <c r="Y278" s="17">
        <v>27.861000000000001</v>
      </c>
      <c r="Z278" s="17">
        <v>-149.65</v>
      </c>
    </row>
    <row r="279" spans="1:26" x14ac:dyDescent="0.2">
      <c r="A279" s="27">
        <v>45195</v>
      </c>
      <c r="B279" s="17">
        <v>373.35</v>
      </c>
      <c r="C279" s="14">
        <v>4.95</v>
      </c>
      <c r="D279" s="17">
        <v>-139.13499999999999</v>
      </c>
      <c r="E279" s="17">
        <v>65.375</v>
      </c>
      <c r="F279" s="17">
        <v>55</v>
      </c>
      <c r="G279" s="17">
        <v>402.5</v>
      </c>
      <c r="H279" s="17">
        <v>13</v>
      </c>
      <c r="I279" s="17">
        <v>-195.84700000000001</v>
      </c>
      <c r="J279" s="17">
        <v>1806.4</v>
      </c>
      <c r="K279" s="17">
        <v>120</v>
      </c>
      <c r="L279" s="17">
        <v>0.05</v>
      </c>
      <c r="M279" s="17">
        <v>77.760000000000005</v>
      </c>
      <c r="N279" s="17">
        <v>58.19</v>
      </c>
      <c r="O279" s="17">
        <v>24417.8</v>
      </c>
      <c r="P279" s="17">
        <v>1037</v>
      </c>
      <c r="Q279" s="17">
        <v>-16.71</v>
      </c>
      <c r="R279" s="17">
        <v>15742.54</v>
      </c>
      <c r="S279" s="17">
        <v>23.14</v>
      </c>
      <c r="T279" s="17">
        <v>-35.729999999999997</v>
      </c>
      <c r="U279" s="17">
        <v>-6.6000000000000003E-2</v>
      </c>
      <c r="V279" s="17">
        <v>-4.13</v>
      </c>
      <c r="W279" s="17">
        <v>16166.5322</v>
      </c>
      <c r="X279" s="17">
        <v>9419.5</v>
      </c>
      <c r="Y279" s="17">
        <v>27.24</v>
      </c>
      <c r="Z279" s="17">
        <v>-144.62</v>
      </c>
    </row>
    <row r="280" spans="1:26" x14ac:dyDescent="0.2">
      <c r="A280" s="27">
        <v>45194</v>
      </c>
      <c r="B280" s="17">
        <v>377.05</v>
      </c>
      <c r="C280" s="14">
        <v>4.9969999999999999</v>
      </c>
      <c r="D280" s="17">
        <v>-131.03</v>
      </c>
      <c r="E280" s="17">
        <v>63.75</v>
      </c>
      <c r="F280" s="17">
        <v>54.05</v>
      </c>
      <c r="G280" s="17">
        <v>400</v>
      </c>
      <c r="H280" s="17">
        <v>12</v>
      </c>
      <c r="I280" s="17">
        <v>-215.745</v>
      </c>
      <c r="J280" s="17">
        <v>1781.2</v>
      </c>
      <c r="K280" s="17">
        <v>125</v>
      </c>
      <c r="L280" s="17">
        <v>5.0000000000000001E-4</v>
      </c>
      <c r="M280" s="17">
        <v>75</v>
      </c>
      <c r="N280" s="17">
        <v>58.890009999999997</v>
      </c>
      <c r="O280" s="17">
        <v>21108.9</v>
      </c>
      <c r="P280" s="17">
        <v>985.5</v>
      </c>
      <c r="Q280" s="17">
        <v>-17.677</v>
      </c>
      <c r="R280" s="17">
        <v>14779.867</v>
      </c>
      <c r="S280" s="17">
        <v>24.324999999999999</v>
      </c>
      <c r="T280" s="17">
        <v>-35.75</v>
      </c>
      <c r="U280" s="17">
        <v>-7.4999999999999997E-2</v>
      </c>
      <c r="V280" s="17">
        <v>-4.2949999999999999</v>
      </c>
      <c r="W280" s="17">
        <v>16166.5322</v>
      </c>
      <c r="X280" s="17">
        <v>9282.7999999999993</v>
      </c>
      <c r="Y280" s="17">
        <v>27.36</v>
      </c>
      <c r="Z280" s="17">
        <v>-144.23500000000001</v>
      </c>
    </row>
    <row r="281" spans="1:26" x14ac:dyDescent="0.2">
      <c r="A281" s="27">
        <v>45191</v>
      </c>
      <c r="B281" s="17">
        <v>379.93</v>
      </c>
      <c r="C281" s="14">
        <v>4.9379999999999997</v>
      </c>
      <c r="D281" s="17">
        <v>-150.97999999999999</v>
      </c>
      <c r="E281" s="17">
        <v>64.075000000000003</v>
      </c>
      <c r="F281" s="17">
        <v>54.914999999999999</v>
      </c>
      <c r="G281" s="17">
        <v>397.51</v>
      </c>
      <c r="H281" s="17">
        <v>15</v>
      </c>
      <c r="I281" s="17">
        <v>-327.80200000000002</v>
      </c>
      <c r="J281" s="17">
        <v>1812.2</v>
      </c>
      <c r="K281" s="17">
        <v>121.3</v>
      </c>
      <c r="L281" s="17">
        <v>5.0000000000000001E-4</v>
      </c>
      <c r="M281" s="17">
        <v>78.53</v>
      </c>
      <c r="N281" s="17">
        <v>60.46</v>
      </c>
      <c r="O281" s="17">
        <v>22556</v>
      </c>
      <c r="P281" s="17">
        <v>983</v>
      </c>
      <c r="Q281" s="17">
        <v>-15.2</v>
      </c>
      <c r="R281" s="17">
        <v>13819.563</v>
      </c>
      <c r="S281" s="17">
        <v>21.24</v>
      </c>
      <c r="T281" s="17">
        <v>-37.450000000000003</v>
      </c>
      <c r="U281" s="17">
        <v>-9.9299999999999999E-2</v>
      </c>
      <c r="V281" s="17">
        <v>-4.2149999999999999</v>
      </c>
      <c r="W281" s="17">
        <v>16166.5322</v>
      </c>
      <c r="X281" s="17">
        <v>9437.2999999999993</v>
      </c>
      <c r="Y281" s="17">
        <v>27.978999999999999</v>
      </c>
      <c r="Z281" s="17">
        <v>-145.774</v>
      </c>
    </row>
    <row r="282" spans="1:26" x14ac:dyDescent="0.2">
      <c r="A282" s="27">
        <v>45190</v>
      </c>
      <c r="B282" s="17">
        <v>387.39299999999997</v>
      </c>
      <c r="C282" s="14">
        <v>5.33</v>
      </c>
      <c r="D282" s="17">
        <v>-162.863</v>
      </c>
      <c r="E282" s="17">
        <v>64.099999999999994</v>
      </c>
      <c r="F282" s="17">
        <v>55.744999999999997</v>
      </c>
      <c r="G282" s="17">
        <v>405.13499999999999</v>
      </c>
      <c r="H282" s="17">
        <v>15</v>
      </c>
      <c r="I282" s="17">
        <v>-225.99199999999999</v>
      </c>
      <c r="J282" s="17">
        <v>1863.9</v>
      </c>
      <c r="K282" s="17">
        <v>125</v>
      </c>
      <c r="L282" s="17">
        <v>0.01</v>
      </c>
      <c r="M282" s="17">
        <v>81.474999999999994</v>
      </c>
      <c r="N282" s="17">
        <v>60.237499999999997</v>
      </c>
      <c r="O282" s="17">
        <v>23625</v>
      </c>
      <c r="P282" s="17">
        <v>985.5</v>
      </c>
      <c r="Q282" s="17">
        <v>-12.994</v>
      </c>
      <c r="R282" s="17">
        <v>12592.537</v>
      </c>
      <c r="S282" s="17">
        <v>25.108000000000001</v>
      </c>
      <c r="T282" s="17">
        <v>-38</v>
      </c>
      <c r="U282" s="17">
        <v>-0.09</v>
      </c>
      <c r="V282" s="17">
        <v>-4.42</v>
      </c>
      <c r="W282" s="17">
        <v>16166.5322</v>
      </c>
      <c r="X282" s="17">
        <v>9079</v>
      </c>
      <c r="Y282" s="17">
        <v>28.47</v>
      </c>
      <c r="Z282" s="17">
        <v>-147.119</v>
      </c>
    </row>
    <row r="283" spans="1:26" x14ac:dyDescent="0.2">
      <c r="A283" s="27">
        <v>45189</v>
      </c>
      <c r="B283" s="17">
        <v>372.245</v>
      </c>
      <c r="C283" s="14">
        <v>5</v>
      </c>
      <c r="D283" s="17">
        <v>-186</v>
      </c>
      <c r="E283" s="17">
        <v>61.813000000000002</v>
      </c>
      <c r="F283" s="17">
        <v>54</v>
      </c>
      <c r="G283" s="17">
        <v>397.97</v>
      </c>
      <c r="H283" s="17">
        <v>18</v>
      </c>
      <c r="I283" s="17">
        <v>-176.49700000000001</v>
      </c>
      <c r="J283" s="17">
        <v>1796.7</v>
      </c>
      <c r="K283" s="17">
        <v>125</v>
      </c>
      <c r="L283" s="17">
        <v>2.2499999999999999E-2</v>
      </c>
      <c r="M283" s="17">
        <v>92</v>
      </c>
      <c r="N283" s="17">
        <v>63.32</v>
      </c>
      <c r="O283" s="17">
        <v>22670</v>
      </c>
      <c r="P283" s="17">
        <v>992.5</v>
      </c>
      <c r="Q283" s="17">
        <v>-12.365</v>
      </c>
      <c r="R283" s="17">
        <v>12217.707</v>
      </c>
      <c r="S283" s="17">
        <v>22.562999999999999</v>
      </c>
      <c r="T283" s="17">
        <v>-36.5</v>
      </c>
      <c r="U283" s="17">
        <v>-0.105</v>
      </c>
      <c r="V283" s="17">
        <v>-4.3600000000000003</v>
      </c>
      <c r="W283" s="17">
        <v>16166.5322</v>
      </c>
      <c r="X283" s="17">
        <v>7851.5</v>
      </c>
      <c r="Y283" s="17">
        <v>27.54</v>
      </c>
      <c r="Z283" s="17">
        <v>-144.208</v>
      </c>
    </row>
    <row r="284" spans="1:26" x14ac:dyDescent="0.2">
      <c r="A284" s="27">
        <v>45188</v>
      </c>
      <c r="B284" s="17">
        <v>380.40199999999999</v>
      </c>
      <c r="C284" s="14">
        <v>4.7949999999999999</v>
      </c>
      <c r="D284" s="17">
        <v>-149.64500000000001</v>
      </c>
      <c r="E284" s="17">
        <v>62.255000000000003</v>
      </c>
      <c r="F284" s="17">
        <v>53.5</v>
      </c>
      <c r="G284" s="17">
        <v>400.66</v>
      </c>
      <c r="H284" s="17">
        <v>21.988</v>
      </c>
      <c r="I284" s="17">
        <v>-255.499</v>
      </c>
      <c r="J284" s="17">
        <v>1793.3</v>
      </c>
      <c r="K284" s="17">
        <v>125</v>
      </c>
      <c r="L284" s="17">
        <v>1.7500000000000002E-2</v>
      </c>
      <c r="M284" s="17">
        <v>85.364999999999995</v>
      </c>
      <c r="N284" s="17">
        <v>65.612489999999994</v>
      </c>
      <c r="O284" s="17">
        <v>21725</v>
      </c>
      <c r="P284" s="17">
        <v>988.8</v>
      </c>
      <c r="Q284" s="17">
        <v>-13.41</v>
      </c>
      <c r="R284" s="17">
        <v>12870</v>
      </c>
      <c r="S284" s="17">
        <v>24.378</v>
      </c>
      <c r="T284" s="17">
        <v>-36.125</v>
      </c>
      <c r="U284" s="17">
        <v>-0.11799999999999999</v>
      </c>
      <c r="V284" s="17">
        <v>-4.3719999999999999</v>
      </c>
      <c r="W284" s="17">
        <v>16166.5322</v>
      </c>
      <c r="X284" s="17">
        <v>8000</v>
      </c>
      <c r="Y284" s="17">
        <v>27.48</v>
      </c>
      <c r="Z284" s="17">
        <v>-144.43</v>
      </c>
    </row>
    <row r="285" spans="1:26" x14ac:dyDescent="0.2">
      <c r="A285" s="27">
        <v>45187</v>
      </c>
      <c r="B285" s="17">
        <v>385.64</v>
      </c>
      <c r="C285" s="14">
        <v>4.6849999999999996</v>
      </c>
      <c r="D285" s="17">
        <v>-120</v>
      </c>
      <c r="E285" s="17">
        <v>61.85</v>
      </c>
      <c r="F285" s="17">
        <v>53.5</v>
      </c>
      <c r="G285" s="17">
        <v>402.505</v>
      </c>
      <c r="H285" s="17">
        <v>21.882999999999999</v>
      </c>
      <c r="I285" s="17">
        <v>-181.24600000000001</v>
      </c>
      <c r="J285" s="17">
        <v>1830</v>
      </c>
      <c r="K285" s="17">
        <v>133.80000000000001</v>
      </c>
      <c r="L285" s="17">
        <v>8.0500000000000002E-2</v>
      </c>
      <c r="M285" s="17">
        <v>92.495000000000005</v>
      </c>
      <c r="N285" s="17">
        <v>68.58</v>
      </c>
      <c r="O285" s="17">
        <v>22797.7</v>
      </c>
      <c r="P285" s="17">
        <v>998.5</v>
      </c>
      <c r="Q285" s="17">
        <v>-15.255000000000001</v>
      </c>
      <c r="R285" s="17">
        <v>14693.5</v>
      </c>
      <c r="S285" s="17">
        <v>24.33</v>
      </c>
      <c r="T285" s="17">
        <v>-36.25</v>
      </c>
      <c r="U285" s="17">
        <v>-0.13900000000000001</v>
      </c>
      <c r="V285" s="17">
        <v>-4.4400000000000004</v>
      </c>
      <c r="W285" s="17">
        <v>16166.5322</v>
      </c>
      <c r="X285" s="17">
        <v>9949.7999999999993</v>
      </c>
      <c r="Y285" s="17">
        <v>27.445</v>
      </c>
      <c r="Z285" s="17">
        <v>-143.44999999999999</v>
      </c>
    </row>
    <row r="286" spans="1:26" x14ac:dyDescent="0.2">
      <c r="A286" s="27">
        <v>45184</v>
      </c>
      <c r="B286" s="17">
        <v>388.69799999999998</v>
      </c>
      <c r="C286" s="14">
        <v>4.9000000000000004</v>
      </c>
      <c r="D286" s="17">
        <v>-127.5</v>
      </c>
      <c r="E286" s="17">
        <v>65.55</v>
      </c>
      <c r="F286" s="17">
        <v>54.5</v>
      </c>
      <c r="G286" s="17">
        <v>410</v>
      </c>
      <c r="H286" s="17">
        <v>23</v>
      </c>
      <c r="I286" s="17">
        <v>-227.75200000000001</v>
      </c>
      <c r="J286" s="17">
        <v>1849.8</v>
      </c>
      <c r="K286" s="17">
        <v>150</v>
      </c>
      <c r="L286" s="17">
        <v>9.8000000000000004E-2</v>
      </c>
      <c r="M286" s="17">
        <v>101.25</v>
      </c>
      <c r="N286" s="17">
        <v>69.39</v>
      </c>
      <c r="O286" s="17">
        <v>21540.3</v>
      </c>
      <c r="P286" s="17">
        <v>1002.5</v>
      </c>
      <c r="Q286" s="17">
        <v>-14.3</v>
      </c>
      <c r="R286" s="17">
        <v>15981.342000000001</v>
      </c>
      <c r="S286" s="17">
        <v>23.08</v>
      </c>
      <c r="T286" s="17">
        <v>-36.832999999999998</v>
      </c>
      <c r="U286" s="17">
        <v>-0.11</v>
      </c>
      <c r="V286" s="17">
        <v>-4.3929999999999998</v>
      </c>
      <c r="W286" s="17">
        <v>16166.5322</v>
      </c>
      <c r="X286" s="17">
        <v>10573.5</v>
      </c>
      <c r="Y286" s="17">
        <v>28.11</v>
      </c>
      <c r="Z286" s="17">
        <v>-143.49</v>
      </c>
    </row>
    <row r="287" spans="1:26" x14ac:dyDescent="0.2">
      <c r="A287" s="27">
        <v>45183</v>
      </c>
      <c r="B287" s="17">
        <v>395.96300000000002</v>
      </c>
      <c r="C287" s="14">
        <v>5.0999999999999996</v>
      </c>
      <c r="D287" s="17">
        <v>-128</v>
      </c>
      <c r="E287" s="17">
        <v>67.025000000000006</v>
      </c>
      <c r="F287" s="17">
        <v>54.75</v>
      </c>
      <c r="G287" s="17">
        <v>420.16699999999997</v>
      </c>
      <c r="H287" s="17">
        <v>22</v>
      </c>
      <c r="I287" s="17">
        <v>-184.74100000000001</v>
      </c>
      <c r="J287" s="17">
        <v>1885.6</v>
      </c>
      <c r="K287" s="17">
        <v>150</v>
      </c>
      <c r="L287" s="17">
        <v>6.0499999999999998E-2</v>
      </c>
      <c r="M287" s="17">
        <v>99.995000000000005</v>
      </c>
      <c r="N287" s="17">
        <v>70.8292</v>
      </c>
      <c r="O287" s="17">
        <v>20649.099999999999</v>
      </c>
      <c r="P287" s="17">
        <v>1006.5</v>
      </c>
      <c r="Q287" s="17">
        <v>-14.92</v>
      </c>
      <c r="R287" s="17">
        <v>14865.25</v>
      </c>
      <c r="S287" s="17">
        <v>20.632999999999999</v>
      </c>
      <c r="T287" s="17">
        <v>-37.36</v>
      </c>
      <c r="U287" s="17">
        <v>-0.122</v>
      </c>
      <c r="V287" s="17">
        <v>-4.415</v>
      </c>
      <c r="W287" s="17">
        <v>16166.5322</v>
      </c>
      <c r="X287" s="17">
        <v>10938</v>
      </c>
      <c r="Y287" s="17">
        <v>28.824999999999999</v>
      </c>
      <c r="Z287" s="17">
        <v>-145.34</v>
      </c>
    </row>
    <row r="288" spans="1:26" x14ac:dyDescent="0.2">
      <c r="A288" s="27">
        <v>45182</v>
      </c>
      <c r="B288" s="17">
        <v>384.77</v>
      </c>
      <c r="C288" s="14">
        <v>4.5</v>
      </c>
      <c r="D288" s="17">
        <v>-126.505</v>
      </c>
      <c r="E288" s="17">
        <v>62.395000000000003</v>
      </c>
      <c r="F288" s="17">
        <v>52.45</v>
      </c>
      <c r="G288" s="17">
        <v>404.5</v>
      </c>
      <c r="H288" s="17">
        <v>24</v>
      </c>
      <c r="I288" s="17">
        <v>-166.292</v>
      </c>
      <c r="J288" s="17">
        <v>1795.9</v>
      </c>
      <c r="K288" s="17">
        <v>135</v>
      </c>
      <c r="L288" s="17">
        <v>7.0000000000000007E-2</v>
      </c>
      <c r="M288" s="17">
        <v>105.35</v>
      </c>
      <c r="N288" s="17">
        <v>71.584999999999994</v>
      </c>
      <c r="O288" s="17">
        <v>19890</v>
      </c>
      <c r="P288" s="17">
        <v>959</v>
      </c>
      <c r="Q288" s="17">
        <v>-13.5</v>
      </c>
      <c r="R288" s="17">
        <v>14322.25</v>
      </c>
      <c r="S288" s="17">
        <v>21.673999999999999</v>
      </c>
      <c r="T288" s="17">
        <v>-36.450000000000003</v>
      </c>
      <c r="U288" s="17">
        <v>-0.108</v>
      </c>
      <c r="V288" s="17">
        <v>-4.2249999999999996</v>
      </c>
      <c r="W288" s="17">
        <v>16166.5322</v>
      </c>
      <c r="X288" s="17">
        <v>9655</v>
      </c>
      <c r="Y288" s="17">
        <v>29.431999999999999</v>
      </c>
      <c r="Z288" s="17">
        <v>-142.53</v>
      </c>
    </row>
    <row r="289" spans="1:26" x14ac:dyDescent="0.2">
      <c r="A289" s="27">
        <v>45181</v>
      </c>
      <c r="B289" s="17">
        <v>404.05</v>
      </c>
      <c r="C289" s="14">
        <v>4.4000000000000004</v>
      </c>
      <c r="D289" s="17">
        <v>-144</v>
      </c>
      <c r="E289" s="17">
        <v>64.7</v>
      </c>
      <c r="F289" s="17">
        <v>51.5</v>
      </c>
      <c r="G289" s="17">
        <v>407.14499999999998</v>
      </c>
      <c r="H289" s="17">
        <v>23</v>
      </c>
      <c r="I289" s="17">
        <v>-240.703</v>
      </c>
      <c r="J289" s="17">
        <v>1796.6</v>
      </c>
      <c r="K289" s="17">
        <v>130</v>
      </c>
      <c r="L289" s="17">
        <v>7.4499999999999997E-2</v>
      </c>
      <c r="M289" s="17">
        <v>105.19</v>
      </c>
      <c r="N289" s="17">
        <v>65.45</v>
      </c>
      <c r="O289" s="17">
        <v>20792.5</v>
      </c>
      <c r="P289" s="17">
        <v>978.7</v>
      </c>
      <c r="Q289" s="17">
        <v>-15.228</v>
      </c>
      <c r="R289" s="17">
        <v>13730.5</v>
      </c>
      <c r="S289" s="17">
        <v>24.516999999999999</v>
      </c>
      <c r="T289" s="17">
        <v>-36.325000000000003</v>
      </c>
      <c r="U289" s="17">
        <v>-0.10199999999999999</v>
      </c>
      <c r="V289" s="17">
        <v>-4.3499999999999996</v>
      </c>
      <c r="W289" s="17">
        <v>16166.5322</v>
      </c>
      <c r="X289" s="17">
        <v>9729</v>
      </c>
      <c r="Y289" s="17">
        <v>30</v>
      </c>
      <c r="Z289" s="17">
        <v>-142.31800000000001</v>
      </c>
    </row>
    <row r="290" spans="1:26" x14ac:dyDescent="0.2">
      <c r="A290" s="27">
        <v>45180</v>
      </c>
      <c r="B290" s="17">
        <v>417.35</v>
      </c>
      <c r="C290" s="14">
        <v>4.5999999999999996</v>
      </c>
      <c r="D290" s="17">
        <v>-166.51499999999999</v>
      </c>
      <c r="E290" s="17">
        <v>70.12</v>
      </c>
      <c r="F290" s="17">
        <v>51.4</v>
      </c>
      <c r="G290" s="17">
        <v>410</v>
      </c>
      <c r="H290" s="17">
        <v>25</v>
      </c>
      <c r="I290" s="17">
        <v>-160.24100000000001</v>
      </c>
      <c r="J290" s="17">
        <v>1831</v>
      </c>
      <c r="K290" s="17">
        <v>150</v>
      </c>
      <c r="L290" s="17">
        <v>8.8499999999999995E-2</v>
      </c>
      <c r="M290" s="17">
        <v>92.534999999999997</v>
      </c>
      <c r="N290" s="17">
        <v>61.899250000000002</v>
      </c>
      <c r="O290" s="17">
        <v>20776.400000000001</v>
      </c>
      <c r="P290" s="17">
        <v>979.9</v>
      </c>
      <c r="Q290" s="17">
        <v>-16.361999999999998</v>
      </c>
      <c r="R290" s="17">
        <v>12849.6</v>
      </c>
      <c r="S290" s="17">
        <v>22.984999999999999</v>
      </c>
      <c r="T290" s="17">
        <v>-37.375</v>
      </c>
      <c r="U290" s="17">
        <v>-0.1</v>
      </c>
      <c r="V290" s="17">
        <v>-4.34</v>
      </c>
      <c r="W290" s="17">
        <v>16166.5322</v>
      </c>
      <c r="X290" s="17">
        <v>9198</v>
      </c>
      <c r="Y290" s="17">
        <v>30.734999999999999</v>
      </c>
      <c r="Z290" s="17">
        <v>-141.935</v>
      </c>
    </row>
    <row r="291" spans="1:26" x14ac:dyDescent="0.2">
      <c r="A291" s="27">
        <v>45177</v>
      </c>
      <c r="B291" s="17">
        <v>426.46499999999997</v>
      </c>
      <c r="C291" s="14">
        <v>5.0999999999999996</v>
      </c>
      <c r="D291" s="17">
        <v>-204.43</v>
      </c>
      <c r="E291" s="17">
        <v>74.613</v>
      </c>
      <c r="F291" s="17">
        <v>52.25</v>
      </c>
      <c r="G291" s="17">
        <v>427.5</v>
      </c>
      <c r="H291" s="17">
        <v>20</v>
      </c>
      <c r="I291" s="17">
        <v>-260.74400000000003</v>
      </c>
      <c r="J291" s="17">
        <v>1878.4</v>
      </c>
      <c r="K291" s="17">
        <v>150</v>
      </c>
      <c r="L291" s="17">
        <v>9.2499999999999999E-2</v>
      </c>
      <c r="M291" s="17">
        <v>112.55500000000001</v>
      </c>
      <c r="N291" s="17">
        <v>63.411000000000001</v>
      </c>
      <c r="O291" s="17">
        <v>23205</v>
      </c>
      <c r="P291" s="17">
        <v>1016</v>
      </c>
      <c r="Q291" s="17">
        <v>-17.062999999999999</v>
      </c>
      <c r="R291" s="17">
        <v>12914.75</v>
      </c>
      <c r="S291" s="17">
        <v>22.7</v>
      </c>
      <c r="T291" s="17">
        <v>-38.075000000000003</v>
      </c>
      <c r="U291" s="17">
        <v>-7.2999999999999995E-2</v>
      </c>
      <c r="V291" s="17">
        <v>-4.3499999999999996</v>
      </c>
      <c r="W291" s="17">
        <v>16166.5322</v>
      </c>
      <c r="X291" s="17">
        <v>8000</v>
      </c>
      <c r="Y291" s="17">
        <v>31.218</v>
      </c>
      <c r="Z291" s="17">
        <v>-145.69</v>
      </c>
    </row>
    <row r="292" spans="1:26" x14ac:dyDescent="0.2">
      <c r="A292" s="27">
        <v>45176</v>
      </c>
      <c r="B292" s="17">
        <v>433.66500000000002</v>
      </c>
      <c r="C292" s="14">
        <v>5.55</v>
      </c>
      <c r="D292" s="17">
        <v>-220.5</v>
      </c>
      <c r="E292" s="17">
        <v>72.944999999999993</v>
      </c>
      <c r="F292" s="17">
        <v>53.3</v>
      </c>
      <c r="G292" s="17">
        <v>434.04</v>
      </c>
      <c r="H292" s="17">
        <v>19.175999999999998</v>
      </c>
      <c r="I292" s="17">
        <v>-133.19999999999999</v>
      </c>
      <c r="J292" s="17">
        <v>1920.53</v>
      </c>
      <c r="K292" s="17">
        <v>150</v>
      </c>
      <c r="L292" s="17">
        <v>5.4999999999999997E-3</v>
      </c>
      <c r="M292" s="17">
        <v>112.83499999999999</v>
      </c>
      <c r="N292" s="17">
        <v>60.199669999999998</v>
      </c>
      <c r="O292" s="17">
        <v>22565</v>
      </c>
      <c r="P292" s="17">
        <v>1036</v>
      </c>
      <c r="Q292" s="17">
        <v>-16.420000000000002</v>
      </c>
      <c r="R292" s="17">
        <v>11735.73</v>
      </c>
      <c r="S292" s="17">
        <v>25.1</v>
      </c>
      <c r="T292" s="17">
        <v>-38.49</v>
      </c>
      <c r="U292" s="17">
        <v>-0.09</v>
      </c>
      <c r="V292" s="17">
        <v>-4.34</v>
      </c>
      <c r="W292" s="17">
        <v>16166.5322</v>
      </c>
      <c r="X292" s="17">
        <v>8360</v>
      </c>
      <c r="Y292" s="17">
        <v>31.954999999999998</v>
      </c>
      <c r="Z292" s="17">
        <v>-147.465</v>
      </c>
    </row>
    <row r="293" spans="1:26" x14ac:dyDescent="0.2">
      <c r="A293" s="27">
        <v>45175</v>
      </c>
      <c r="B293" s="17">
        <v>447.28</v>
      </c>
      <c r="C293" s="14">
        <v>5.6</v>
      </c>
      <c r="D293" s="17">
        <v>-271.42500000000001</v>
      </c>
      <c r="E293" s="17">
        <v>68</v>
      </c>
      <c r="F293" s="17">
        <v>51.5</v>
      </c>
      <c r="G293" s="17">
        <v>427.27499999999998</v>
      </c>
      <c r="H293" s="17">
        <v>22</v>
      </c>
      <c r="I293" s="17">
        <v>-176.745</v>
      </c>
      <c r="J293" s="17">
        <v>1896.0740000000001</v>
      </c>
      <c r="K293" s="17">
        <v>150</v>
      </c>
      <c r="L293" s="17">
        <v>5.4999999999999997E-3</v>
      </c>
      <c r="M293" s="17">
        <v>100</v>
      </c>
      <c r="N293" s="17">
        <v>60.073340000000002</v>
      </c>
      <c r="O293" s="17">
        <v>22721.9</v>
      </c>
      <c r="P293" s="17">
        <v>1010.3</v>
      </c>
      <c r="Q293" s="17">
        <v>-15.503</v>
      </c>
      <c r="R293" s="17">
        <v>12442.824000000001</v>
      </c>
      <c r="S293" s="17">
        <v>22.018000000000001</v>
      </c>
      <c r="T293" s="17">
        <v>-36.75</v>
      </c>
      <c r="U293" s="17">
        <v>-9.6000000000000002E-2</v>
      </c>
      <c r="V293" s="17">
        <v>-4.25</v>
      </c>
      <c r="W293" s="17">
        <v>16166.5322</v>
      </c>
      <c r="X293" s="17">
        <v>8301.5</v>
      </c>
      <c r="Y293" s="17">
        <v>31.175999999999998</v>
      </c>
      <c r="Z293" s="17">
        <v>-142.88999999999999</v>
      </c>
    </row>
    <row r="294" spans="1:26" x14ac:dyDescent="0.2">
      <c r="A294" s="27">
        <v>45174</v>
      </c>
      <c r="B294" s="17">
        <v>426.66300000000001</v>
      </c>
      <c r="C294" s="14">
        <v>5.5</v>
      </c>
      <c r="D294" s="17">
        <v>-262</v>
      </c>
      <c r="E294" s="17">
        <v>68.98</v>
      </c>
      <c r="F294" s="17">
        <v>52.5</v>
      </c>
      <c r="G294" s="17">
        <v>422.52499999999998</v>
      </c>
      <c r="H294" s="17">
        <v>19</v>
      </c>
      <c r="I294" s="17">
        <v>-181.47499999999999</v>
      </c>
      <c r="J294" s="17">
        <v>1907.2760000000001</v>
      </c>
      <c r="K294" s="17">
        <v>145</v>
      </c>
      <c r="L294" s="17">
        <v>5.4999999999999997E-3</v>
      </c>
      <c r="M294" s="17">
        <v>122.36</v>
      </c>
      <c r="N294" s="17">
        <v>59.984999999999999</v>
      </c>
      <c r="O294" s="17">
        <v>23048.400000000001</v>
      </c>
      <c r="P294" s="17">
        <v>1023.8</v>
      </c>
      <c r="Q294" s="17">
        <v>-15.31</v>
      </c>
      <c r="R294" s="17">
        <v>12130.492</v>
      </c>
      <c r="S294" s="17">
        <v>19.823</v>
      </c>
      <c r="T294" s="17">
        <v>-36.25</v>
      </c>
      <c r="U294" s="17">
        <v>-8.5000000000000006E-2</v>
      </c>
      <c r="V294" s="17">
        <v>-4.29</v>
      </c>
      <c r="W294" s="17">
        <v>16166.5322</v>
      </c>
      <c r="X294" s="17">
        <v>8976.2999999999993</v>
      </c>
      <c r="Y294" s="17">
        <v>31.35</v>
      </c>
      <c r="Z294" s="17">
        <v>-142.69999999999999</v>
      </c>
    </row>
    <row r="295" spans="1:26" x14ac:dyDescent="0.2">
      <c r="A295" s="27">
        <v>45173</v>
      </c>
      <c r="B295" s="17">
        <v>425.19299999999998</v>
      </c>
      <c r="C295" s="14">
        <v>4.9000000000000004</v>
      </c>
      <c r="D295" s="17">
        <v>-282</v>
      </c>
      <c r="E295" s="17">
        <v>71.040000000000006</v>
      </c>
      <c r="F295" s="17">
        <v>52.5</v>
      </c>
      <c r="G295" s="17">
        <v>417.63499999999999</v>
      </c>
      <c r="H295" s="17">
        <v>21</v>
      </c>
      <c r="I295" s="17">
        <v>-168.2</v>
      </c>
      <c r="J295" s="17">
        <v>1892.9</v>
      </c>
      <c r="K295" s="17">
        <v>145</v>
      </c>
      <c r="L295" s="17">
        <v>5.4999999999999997E-3</v>
      </c>
      <c r="M295" s="17">
        <v>123.628</v>
      </c>
      <c r="N295" s="17">
        <v>57.35998</v>
      </c>
      <c r="O295" s="17">
        <v>29960</v>
      </c>
      <c r="P295" s="17">
        <v>1019.5</v>
      </c>
      <c r="Q295" s="17">
        <v>-16.024999999999999</v>
      </c>
      <c r="R295" s="17">
        <v>12905.75</v>
      </c>
      <c r="S295" s="17">
        <v>20.285</v>
      </c>
      <c r="T295" s="17">
        <v>-37.125</v>
      </c>
      <c r="U295" s="17">
        <v>-0.13200000000000001</v>
      </c>
      <c r="V295" s="17">
        <v>-4.08</v>
      </c>
      <c r="W295" s="17">
        <v>16166.5322</v>
      </c>
      <c r="X295" s="17">
        <v>8958.5</v>
      </c>
      <c r="Y295" s="17">
        <v>31.504999999999999</v>
      </c>
      <c r="Z295" s="17">
        <v>-141.32</v>
      </c>
    </row>
    <row r="296" spans="1:26" x14ac:dyDescent="0.2">
      <c r="A296" s="27">
        <v>45170</v>
      </c>
      <c r="B296" s="17">
        <v>423.20499999999998</v>
      </c>
      <c r="C296" s="14">
        <v>5.2</v>
      </c>
      <c r="D296" s="17">
        <v>-240.22499999999999</v>
      </c>
      <c r="E296" s="17">
        <v>73.337000000000003</v>
      </c>
      <c r="F296" s="17">
        <v>53.45</v>
      </c>
      <c r="G296" s="17">
        <v>426.27</v>
      </c>
      <c r="H296" s="17">
        <v>23</v>
      </c>
      <c r="I296" s="17">
        <v>-286.74599999999998</v>
      </c>
      <c r="J296" s="17">
        <v>1891.7</v>
      </c>
      <c r="K296" s="17">
        <v>145</v>
      </c>
      <c r="L296" s="17">
        <v>5.4999999999999997E-3</v>
      </c>
      <c r="M296" s="17">
        <v>125.465</v>
      </c>
      <c r="N296" s="17">
        <v>56.11</v>
      </c>
      <c r="O296" s="17">
        <v>22719.9</v>
      </c>
      <c r="P296" s="17">
        <v>1018</v>
      </c>
      <c r="Q296" s="17">
        <v>-16.623000000000001</v>
      </c>
      <c r="R296" s="17">
        <v>12820.25</v>
      </c>
      <c r="S296" s="17">
        <v>20.59</v>
      </c>
      <c r="T296" s="17">
        <v>-37.475000000000001</v>
      </c>
      <c r="U296" s="17">
        <v>-0.15</v>
      </c>
      <c r="V296" s="17">
        <v>-4.4000000000000004</v>
      </c>
      <c r="W296" s="17">
        <v>16166.5322</v>
      </c>
      <c r="X296" s="17">
        <v>11811.3</v>
      </c>
      <c r="Y296" s="17">
        <v>32.17</v>
      </c>
      <c r="Z296" s="17">
        <v>-143.357</v>
      </c>
    </row>
    <row r="297" spans="1:26" x14ac:dyDescent="0.2">
      <c r="A297" s="27">
        <v>45169</v>
      </c>
      <c r="B297" s="17">
        <v>437.85</v>
      </c>
      <c r="C297" s="14">
        <v>5.33</v>
      </c>
      <c r="D297" s="17">
        <v>-246.505</v>
      </c>
      <c r="E297" s="17">
        <v>74</v>
      </c>
      <c r="F297" s="17">
        <v>53.4</v>
      </c>
      <c r="G297" s="17">
        <v>423.52499999999998</v>
      </c>
      <c r="H297" s="17">
        <v>21</v>
      </c>
      <c r="I297" s="17">
        <v>-201.14400000000001</v>
      </c>
      <c r="J297" s="17">
        <v>1889.7</v>
      </c>
      <c r="K297" s="17">
        <v>154.30000000000001</v>
      </c>
      <c r="L297" s="17">
        <v>5.4999999999999997E-3</v>
      </c>
      <c r="M297" s="17">
        <v>125.55500000000001</v>
      </c>
      <c r="N297" s="17">
        <v>56.705979999999997</v>
      </c>
      <c r="O297" s="17">
        <v>26222.5</v>
      </c>
      <c r="P297" s="17">
        <v>1030.3</v>
      </c>
      <c r="Q297" s="17">
        <v>-16.71</v>
      </c>
      <c r="R297" s="17">
        <v>11546.813</v>
      </c>
      <c r="S297" s="17">
        <v>23.908000000000001</v>
      </c>
      <c r="T297" s="17">
        <v>-37.564999999999998</v>
      </c>
      <c r="U297" s="17">
        <v>-0.125</v>
      </c>
      <c r="V297" s="17">
        <v>-4.6849999999999996</v>
      </c>
      <c r="W297" s="17">
        <v>16166.5322</v>
      </c>
      <c r="X297" s="17">
        <v>11946</v>
      </c>
      <c r="Y297" s="17">
        <v>32.340000000000003</v>
      </c>
      <c r="Z297" s="17">
        <v>-143.02000000000001</v>
      </c>
    </row>
    <row r="298" spans="1:26" x14ac:dyDescent="0.2">
      <c r="A298" s="27">
        <v>45168</v>
      </c>
      <c r="B298" s="17">
        <v>420.75</v>
      </c>
      <c r="C298" s="14">
        <v>5.4180000000000001</v>
      </c>
      <c r="D298" s="17">
        <v>-246</v>
      </c>
      <c r="E298" s="17">
        <v>69.375</v>
      </c>
      <c r="F298" s="17">
        <v>52.45</v>
      </c>
      <c r="G298" s="17">
        <v>425</v>
      </c>
      <c r="H298" s="17">
        <v>20</v>
      </c>
      <c r="I298" s="17">
        <v>-201.14400000000001</v>
      </c>
      <c r="J298" s="17">
        <v>1829.4</v>
      </c>
      <c r="K298" s="17">
        <v>145</v>
      </c>
      <c r="L298" s="17">
        <v>5.4999999999999997E-3</v>
      </c>
      <c r="M298" s="17">
        <v>129.05000000000001</v>
      </c>
      <c r="N298" s="17">
        <v>59.348100000000002</v>
      </c>
      <c r="O298" s="17">
        <v>24945</v>
      </c>
      <c r="P298" s="17">
        <v>1013.9</v>
      </c>
      <c r="Q298" s="17">
        <v>-17.103000000000002</v>
      </c>
      <c r="R298" s="17">
        <v>11143.5</v>
      </c>
      <c r="S298" s="17">
        <v>21.605</v>
      </c>
      <c r="T298" s="17">
        <v>-36.5</v>
      </c>
      <c r="U298" s="17">
        <v>-0.14399999999999999</v>
      </c>
      <c r="V298" s="17">
        <v>-4.4480000000000004</v>
      </c>
      <c r="W298" s="17">
        <v>16166.5322</v>
      </c>
      <c r="X298" s="17">
        <v>14030</v>
      </c>
      <c r="Y298" s="17">
        <v>31.29</v>
      </c>
      <c r="Z298" s="17">
        <v>-141.44</v>
      </c>
    </row>
    <row r="299" spans="1:26" x14ac:dyDescent="0.2">
      <c r="A299" s="27">
        <v>45167</v>
      </c>
      <c r="B299" s="17">
        <v>432.45499999999998</v>
      </c>
      <c r="C299" s="14">
        <v>4.9000000000000004</v>
      </c>
      <c r="D299" s="17">
        <v>-225.393</v>
      </c>
      <c r="E299" s="17">
        <v>64.125</v>
      </c>
      <c r="F299" s="17">
        <v>52.515000000000001</v>
      </c>
      <c r="G299" s="17">
        <v>420.005</v>
      </c>
      <c r="H299" s="17">
        <v>20</v>
      </c>
      <c r="I299" s="17">
        <v>-324.88799999999998</v>
      </c>
      <c r="J299" s="17">
        <v>1839.3</v>
      </c>
      <c r="K299" s="17">
        <v>150</v>
      </c>
      <c r="L299" s="17">
        <v>5.4999999999999997E-3</v>
      </c>
      <c r="M299" s="17">
        <v>123.98</v>
      </c>
      <c r="N299" s="17">
        <v>57.6967</v>
      </c>
      <c r="O299" s="17">
        <v>21711.8</v>
      </c>
      <c r="P299" s="17">
        <v>998</v>
      </c>
      <c r="Q299" s="17">
        <v>-16.917000000000002</v>
      </c>
      <c r="R299" s="17">
        <v>11083</v>
      </c>
      <c r="S299" s="17">
        <v>21.337</v>
      </c>
      <c r="T299" s="17">
        <v>-34.75</v>
      </c>
      <c r="U299" s="17">
        <v>-0.151</v>
      </c>
      <c r="V299" s="17">
        <v>-4.8719999999999999</v>
      </c>
      <c r="W299" s="17">
        <v>16166.5322</v>
      </c>
      <c r="X299" s="17">
        <v>13149</v>
      </c>
      <c r="Y299" s="17">
        <v>31.885000000000002</v>
      </c>
      <c r="Z299" s="17">
        <v>-141.18</v>
      </c>
    </row>
    <row r="300" spans="1:26" x14ac:dyDescent="0.2">
      <c r="A300" s="27">
        <v>45166</v>
      </c>
      <c r="B300" s="17">
        <v>442.76</v>
      </c>
      <c r="C300" s="14">
        <v>4.8</v>
      </c>
      <c r="D300" s="17">
        <v>-188.36799999999999</v>
      </c>
      <c r="E300" s="17">
        <v>61.975000000000001</v>
      </c>
      <c r="F300" s="17">
        <v>53.25</v>
      </c>
      <c r="G300" s="17">
        <v>427.505</v>
      </c>
      <c r="H300" s="17">
        <v>25</v>
      </c>
      <c r="I300" s="17">
        <v>-234.499</v>
      </c>
      <c r="J300" s="17">
        <v>1850.88</v>
      </c>
      <c r="K300" s="17">
        <v>155</v>
      </c>
      <c r="L300" s="17">
        <v>5.4999999999999997E-3</v>
      </c>
      <c r="M300" s="17">
        <v>121.182</v>
      </c>
      <c r="N300" s="17">
        <v>57.49823</v>
      </c>
      <c r="O300" s="17">
        <v>26556</v>
      </c>
      <c r="P300" s="17">
        <v>1000.2</v>
      </c>
      <c r="Q300" s="17">
        <v>-16.783000000000001</v>
      </c>
      <c r="R300" s="17">
        <v>11159.25</v>
      </c>
      <c r="S300" s="17">
        <v>20.117999999999999</v>
      </c>
      <c r="T300" s="17">
        <v>-35.125</v>
      </c>
      <c r="U300" s="17">
        <v>-0.15</v>
      </c>
      <c r="V300" s="17">
        <v>-4.6150000000000002</v>
      </c>
      <c r="W300" s="17">
        <v>16166.5322</v>
      </c>
      <c r="X300" s="17">
        <v>13537.3</v>
      </c>
      <c r="Y300" s="17">
        <v>32.01</v>
      </c>
      <c r="Z300" s="17">
        <v>-141.58699999999999</v>
      </c>
    </row>
    <row r="301" spans="1:26" x14ac:dyDescent="0.2">
      <c r="A301" s="27">
        <v>45163</v>
      </c>
      <c r="B301" s="17">
        <v>454</v>
      </c>
      <c r="C301" s="14">
        <v>5.3</v>
      </c>
      <c r="D301" s="17">
        <v>-220.5</v>
      </c>
      <c r="E301" s="17">
        <v>65.275000000000006</v>
      </c>
      <c r="F301" s="17">
        <v>54.04</v>
      </c>
      <c r="G301" s="17">
        <v>434.97</v>
      </c>
      <c r="H301" s="17">
        <v>27</v>
      </c>
      <c r="I301" s="17">
        <v>-287.8</v>
      </c>
      <c r="J301" s="17">
        <v>1875.8</v>
      </c>
      <c r="K301" s="17">
        <v>160</v>
      </c>
      <c r="L301" s="17">
        <v>5.4999999999999997E-3</v>
      </c>
      <c r="M301" s="17">
        <v>122.91</v>
      </c>
      <c r="N301" s="17">
        <v>58.634999999999998</v>
      </c>
      <c r="O301" s="17">
        <v>26550</v>
      </c>
      <c r="P301" s="17">
        <v>1022.5</v>
      </c>
      <c r="Q301" s="17">
        <v>-19.655000000000001</v>
      </c>
      <c r="R301" s="17">
        <v>11374</v>
      </c>
      <c r="S301" s="17">
        <v>22.058</v>
      </c>
      <c r="T301" s="17">
        <v>-36.4</v>
      </c>
      <c r="U301" s="17">
        <v>-0.189</v>
      </c>
      <c r="V301" s="17">
        <v>-4.577</v>
      </c>
      <c r="W301" s="17">
        <v>16166.5322</v>
      </c>
      <c r="X301" s="17">
        <v>13918.8</v>
      </c>
      <c r="Y301" s="17">
        <v>32.558</v>
      </c>
      <c r="Z301" s="17">
        <v>-143.88999999999999</v>
      </c>
    </row>
    <row r="302" spans="1:26" x14ac:dyDescent="0.2">
      <c r="A302" s="27">
        <v>45162</v>
      </c>
      <c r="B302" s="17">
        <v>478</v>
      </c>
      <c r="C302" s="14">
        <v>6.15</v>
      </c>
      <c r="D302" s="17">
        <v>-283</v>
      </c>
      <c r="E302" s="17">
        <v>67.894999999999996</v>
      </c>
      <c r="F302" s="17">
        <v>54.5</v>
      </c>
      <c r="G302" s="17">
        <v>445.27</v>
      </c>
      <c r="H302" s="17">
        <v>22</v>
      </c>
      <c r="I302" s="17">
        <v>-273.64299999999997</v>
      </c>
      <c r="J302" s="17">
        <v>1908</v>
      </c>
      <c r="K302" s="17">
        <v>160</v>
      </c>
      <c r="L302" s="17">
        <v>5.4999999999999997E-3</v>
      </c>
      <c r="M302" s="17">
        <v>123.5</v>
      </c>
      <c r="N302" s="17">
        <v>61.56</v>
      </c>
      <c r="O302" s="17">
        <v>21586.400000000001</v>
      </c>
      <c r="P302" s="17">
        <v>1037</v>
      </c>
      <c r="Q302" s="17">
        <v>-20.004999999999999</v>
      </c>
      <c r="R302" s="17">
        <v>12431.127</v>
      </c>
      <c r="S302" s="17">
        <v>21.35</v>
      </c>
      <c r="T302" s="17">
        <v>-36.75</v>
      </c>
      <c r="U302" s="17">
        <v>-0.21099999999999999</v>
      </c>
      <c r="V302" s="17">
        <v>-4.6970000000000001</v>
      </c>
      <c r="W302" s="17">
        <v>16166.5322</v>
      </c>
      <c r="X302" s="17">
        <v>13662.3</v>
      </c>
      <c r="Y302" s="17">
        <v>32.97</v>
      </c>
      <c r="Z302" s="17">
        <v>-145.28</v>
      </c>
    </row>
    <row r="303" spans="1:26" x14ac:dyDescent="0.2">
      <c r="A303" s="27">
        <v>45161</v>
      </c>
      <c r="B303" s="17">
        <v>446.93</v>
      </c>
      <c r="C303" s="14">
        <v>6.33</v>
      </c>
      <c r="D303" s="17">
        <v>-319</v>
      </c>
      <c r="E303" s="17">
        <v>67.081999999999994</v>
      </c>
      <c r="F303" s="17">
        <v>52.75</v>
      </c>
      <c r="G303" s="17">
        <v>443.65</v>
      </c>
      <c r="H303" s="17">
        <v>26</v>
      </c>
      <c r="I303" s="17">
        <v>-245.595</v>
      </c>
      <c r="J303" s="17">
        <v>1867.375</v>
      </c>
      <c r="K303" s="17">
        <v>160</v>
      </c>
      <c r="L303" s="17">
        <v>5.4999999999999997E-3</v>
      </c>
      <c r="M303" s="17">
        <v>124</v>
      </c>
      <c r="N303" s="17">
        <v>57.882399999999997</v>
      </c>
      <c r="O303" s="17">
        <v>25910</v>
      </c>
      <c r="P303" s="17">
        <v>1020</v>
      </c>
      <c r="Q303" s="17">
        <v>-19.818000000000001</v>
      </c>
      <c r="R303" s="17">
        <v>15012.25</v>
      </c>
      <c r="S303" s="17">
        <v>22.797999999999998</v>
      </c>
      <c r="T303" s="17">
        <v>-35.875</v>
      </c>
      <c r="U303" s="17">
        <v>-0.16</v>
      </c>
      <c r="V303" s="17">
        <v>-4.6349999999999998</v>
      </c>
      <c r="W303" s="17">
        <v>16166.5322</v>
      </c>
      <c r="X303" s="17">
        <v>13814</v>
      </c>
      <c r="Y303" s="17">
        <v>31.922999999999998</v>
      </c>
      <c r="Z303" s="17">
        <v>-139.4</v>
      </c>
    </row>
    <row r="304" spans="1:26" x14ac:dyDescent="0.2">
      <c r="A304" s="27">
        <v>45160</v>
      </c>
      <c r="B304" s="17">
        <v>448.98700000000002</v>
      </c>
      <c r="C304" s="14">
        <v>6.6</v>
      </c>
      <c r="D304" s="17">
        <v>-264.01</v>
      </c>
      <c r="E304" s="17">
        <v>67.099999999999994</v>
      </c>
      <c r="F304" s="17">
        <v>52.75</v>
      </c>
      <c r="G304" s="17">
        <v>449.09500000000003</v>
      </c>
      <c r="H304" s="17">
        <v>25</v>
      </c>
      <c r="I304" s="17">
        <v>-206.65199999999999</v>
      </c>
      <c r="J304" s="17">
        <v>1891</v>
      </c>
      <c r="K304" s="17">
        <v>160</v>
      </c>
      <c r="L304" s="17">
        <v>5.4999999999999997E-3</v>
      </c>
      <c r="M304" s="17">
        <v>127.47</v>
      </c>
      <c r="N304" s="17">
        <v>63.726019999999998</v>
      </c>
      <c r="O304" s="17">
        <v>23566</v>
      </c>
      <c r="P304" s="17">
        <v>1059</v>
      </c>
      <c r="Q304" s="17">
        <v>-19.725000000000001</v>
      </c>
      <c r="R304" s="17">
        <v>15480.564</v>
      </c>
      <c r="S304" s="17">
        <v>18.184999999999999</v>
      </c>
      <c r="T304" s="17">
        <v>-36.634999999999998</v>
      </c>
      <c r="U304" s="17">
        <v>-0.15770000000000001</v>
      </c>
      <c r="V304" s="17">
        <v>-4.5250000000000004</v>
      </c>
      <c r="W304" s="17">
        <v>16166.5322</v>
      </c>
      <c r="X304" s="17">
        <v>12825.8</v>
      </c>
      <c r="Y304" s="17">
        <v>31.628</v>
      </c>
      <c r="Z304" s="17">
        <v>-140.387</v>
      </c>
    </row>
    <row r="305" spans="1:26" x14ac:dyDescent="0.2">
      <c r="A305" s="27">
        <v>45159</v>
      </c>
      <c r="B305" s="17">
        <v>468.61</v>
      </c>
      <c r="C305" s="14">
        <v>6.5</v>
      </c>
      <c r="D305" s="17">
        <v>-126.5</v>
      </c>
      <c r="E305" s="17">
        <v>74.784999999999997</v>
      </c>
      <c r="F305" s="17">
        <v>53.15</v>
      </c>
      <c r="G305" s="17">
        <v>465.005</v>
      </c>
      <c r="H305" s="17">
        <v>30</v>
      </c>
      <c r="I305" s="17">
        <v>-190.25299999999999</v>
      </c>
      <c r="J305" s="17">
        <v>1910.3969999999999</v>
      </c>
      <c r="K305" s="17">
        <v>162.5</v>
      </c>
      <c r="L305" s="17">
        <v>5.4999999999999997E-3</v>
      </c>
      <c r="M305" s="17">
        <v>123.58</v>
      </c>
      <c r="N305" s="17">
        <v>64.200550000000007</v>
      </c>
      <c r="O305" s="17">
        <v>23355</v>
      </c>
      <c r="P305" s="17">
        <v>1077.8</v>
      </c>
      <c r="Q305" s="17">
        <v>-18.016999999999999</v>
      </c>
      <c r="R305" s="17">
        <v>15435.683000000001</v>
      </c>
      <c r="S305" s="17">
        <v>19.501000000000001</v>
      </c>
      <c r="T305" s="17">
        <v>-37.03</v>
      </c>
      <c r="U305" s="17">
        <v>-0.14499999999999999</v>
      </c>
      <c r="V305" s="17">
        <v>-4.6630000000000003</v>
      </c>
      <c r="W305" s="17">
        <v>16166.5322</v>
      </c>
      <c r="X305" s="17">
        <v>13473.8</v>
      </c>
      <c r="Y305" s="17">
        <v>31.795000000000002</v>
      </c>
      <c r="Z305" s="17">
        <v>-141.16900000000001</v>
      </c>
    </row>
    <row r="306" spans="1:26" x14ac:dyDescent="0.2">
      <c r="A306" s="27">
        <v>45156</v>
      </c>
      <c r="B306" s="17">
        <v>487.05</v>
      </c>
      <c r="C306" s="14">
        <v>6.38</v>
      </c>
      <c r="D306" s="17">
        <v>-350.03</v>
      </c>
      <c r="E306" s="17">
        <v>74.41</v>
      </c>
      <c r="F306" s="17">
        <v>54.5</v>
      </c>
      <c r="G306" s="17">
        <v>477.5</v>
      </c>
      <c r="H306" s="17">
        <v>27</v>
      </c>
      <c r="I306" s="17">
        <v>-139.017</v>
      </c>
      <c r="J306" s="17">
        <v>1945</v>
      </c>
      <c r="K306" s="17">
        <v>164.8</v>
      </c>
      <c r="L306" s="17">
        <v>5.4999999999999997E-3</v>
      </c>
      <c r="M306" s="17">
        <v>124.08</v>
      </c>
      <c r="N306" s="17">
        <v>67.547499999999999</v>
      </c>
      <c r="O306" s="17">
        <v>22785</v>
      </c>
      <c r="P306" s="17">
        <v>1095.5</v>
      </c>
      <c r="Q306" s="17">
        <v>-17.023</v>
      </c>
      <c r="R306" s="17">
        <v>12820.92</v>
      </c>
      <c r="S306" s="17">
        <v>18.393000000000001</v>
      </c>
      <c r="T306" s="17">
        <v>-37.5</v>
      </c>
      <c r="U306" s="17">
        <v>-0.16</v>
      </c>
      <c r="V306" s="17">
        <v>-4.6180000000000003</v>
      </c>
      <c r="W306" s="17">
        <v>16166.5322</v>
      </c>
      <c r="X306" s="17">
        <v>14030</v>
      </c>
      <c r="Y306" s="17">
        <v>32.159999999999997</v>
      </c>
      <c r="Z306" s="17">
        <v>-142.31</v>
      </c>
    </row>
    <row r="307" spans="1:26" x14ac:dyDescent="0.2">
      <c r="A307" s="27">
        <v>45155</v>
      </c>
      <c r="B307" s="17">
        <v>483.16500000000002</v>
      </c>
      <c r="C307" s="14">
        <v>6.43</v>
      </c>
      <c r="D307" s="17">
        <v>-347.5</v>
      </c>
      <c r="E307" s="17">
        <v>82.21</v>
      </c>
      <c r="F307" s="17">
        <v>56</v>
      </c>
      <c r="G307" s="17">
        <v>485.06</v>
      </c>
      <c r="H307" s="17">
        <v>37</v>
      </c>
      <c r="I307" s="17">
        <v>-217.99600000000001</v>
      </c>
      <c r="J307" s="17">
        <v>1982</v>
      </c>
      <c r="K307" s="17">
        <v>160</v>
      </c>
      <c r="L307" s="17">
        <v>5.4999999999999997E-3</v>
      </c>
      <c r="M307" s="17">
        <v>124.97</v>
      </c>
      <c r="N307" s="17">
        <v>65.739999999999995</v>
      </c>
      <c r="O307" s="17">
        <v>19385</v>
      </c>
      <c r="P307" s="17">
        <v>1118</v>
      </c>
      <c r="Q307" s="17">
        <v>-15.903</v>
      </c>
      <c r="R307" s="17">
        <v>12183.75</v>
      </c>
      <c r="S307" s="17">
        <v>18.582999999999998</v>
      </c>
      <c r="T307" s="17">
        <v>-36.5</v>
      </c>
      <c r="U307" s="17">
        <v>-0.13500000000000001</v>
      </c>
      <c r="V307" s="17">
        <v>-4.7430000000000003</v>
      </c>
      <c r="W307" s="17">
        <v>16166.5322</v>
      </c>
      <c r="X307" s="17">
        <v>14015</v>
      </c>
      <c r="Y307" s="17">
        <v>32.347000000000001</v>
      </c>
      <c r="Z307" s="17">
        <v>-144.005</v>
      </c>
    </row>
    <row r="308" spans="1:26" x14ac:dyDescent="0.2">
      <c r="A308" s="27">
        <v>45154</v>
      </c>
      <c r="B308" s="17">
        <v>462.685</v>
      </c>
      <c r="C308" s="14">
        <v>6.2</v>
      </c>
      <c r="D308" s="17">
        <v>-315.5</v>
      </c>
      <c r="E308" s="17">
        <v>79.760000000000005</v>
      </c>
      <c r="F308" s="17">
        <v>53.85</v>
      </c>
      <c r="G308" s="17">
        <v>461.94499999999999</v>
      </c>
      <c r="H308" s="17">
        <v>27</v>
      </c>
      <c r="I308" s="17">
        <v>-169.649</v>
      </c>
      <c r="J308" s="17">
        <v>1917.42</v>
      </c>
      <c r="K308" s="17">
        <v>156.30000000000001</v>
      </c>
      <c r="L308" s="17">
        <v>5.4999999999999997E-3</v>
      </c>
      <c r="M308" s="17">
        <v>120.66500000000001</v>
      </c>
      <c r="N308" s="17">
        <v>64.768379999999993</v>
      </c>
      <c r="O308" s="17">
        <v>19560</v>
      </c>
      <c r="P308" s="17">
        <v>1091</v>
      </c>
      <c r="Q308" s="17">
        <v>-15.308</v>
      </c>
      <c r="R308" s="17">
        <v>10513.625</v>
      </c>
      <c r="S308" s="17">
        <v>18.065999999999999</v>
      </c>
      <c r="T308" s="17">
        <v>-37.005000000000003</v>
      </c>
      <c r="U308" s="17">
        <v>-0.13600000000000001</v>
      </c>
      <c r="V308" s="17">
        <v>-4.7089999999999996</v>
      </c>
      <c r="W308" s="17">
        <v>16166.5322</v>
      </c>
      <c r="X308" s="17">
        <v>14030</v>
      </c>
      <c r="Y308" s="17">
        <v>31.42</v>
      </c>
      <c r="Z308" s="17">
        <v>-139.56</v>
      </c>
    </row>
    <row r="309" spans="1:26" x14ac:dyDescent="0.2">
      <c r="A309" s="27">
        <v>45153</v>
      </c>
      <c r="B309" s="17">
        <v>484.05</v>
      </c>
      <c r="C309" s="14">
        <v>6.1</v>
      </c>
      <c r="D309" s="17">
        <v>-304.12799999999999</v>
      </c>
      <c r="E309" s="17">
        <v>79.2</v>
      </c>
      <c r="F309" s="17">
        <v>53.75</v>
      </c>
      <c r="G309" s="17">
        <v>461.505</v>
      </c>
      <c r="H309" s="17">
        <v>35</v>
      </c>
      <c r="I309" s="17">
        <v>-237.999</v>
      </c>
      <c r="J309" s="17">
        <v>1919.5</v>
      </c>
      <c r="K309" s="17">
        <v>148.5</v>
      </c>
      <c r="L309" s="17">
        <v>5.4999999999999997E-3</v>
      </c>
      <c r="M309" s="17">
        <v>117.22499999999999</v>
      </c>
      <c r="N309" s="17">
        <v>64.198070000000001</v>
      </c>
      <c r="O309" s="17">
        <v>18172.5</v>
      </c>
      <c r="P309" s="17">
        <v>1077.5</v>
      </c>
      <c r="Q309" s="17">
        <v>-14.246</v>
      </c>
      <c r="R309" s="17">
        <v>11936.21</v>
      </c>
      <c r="S309" s="17">
        <v>19.184999999999999</v>
      </c>
      <c r="T309" s="17">
        <v>-37.265000000000001</v>
      </c>
      <c r="U309" s="17">
        <v>-0.13</v>
      </c>
      <c r="V309" s="17">
        <v>-4.3789999999999996</v>
      </c>
      <c r="W309" s="17">
        <v>16166.5322</v>
      </c>
      <c r="X309" s="17">
        <v>16939.8</v>
      </c>
      <c r="Y309" s="17">
        <v>31.594999999999999</v>
      </c>
      <c r="Z309" s="17">
        <v>-139.02000000000001</v>
      </c>
    </row>
    <row r="310" spans="1:26" x14ac:dyDescent="0.2">
      <c r="A310" s="27">
        <v>45152</v>
      </c>
      <c r="B310" s="17">
        <v>479.23700000000002</v>
      </c>
      <c r="C310" s="14">
        <v>6.03</v>
      </c>
      <c r="D310" s="17">
        <v>-359.02499999999998</v>
      </c>
      <c r="E310" s="17">
        <v>78.694000000000003</v>
      </c>
      <c r="F310" s="17">
        <v>53.25</v>
      </c>
      <c r="G310" s="17">
        <v>467.51</v>
      </c>
      <c r="H310" s="17">
        <v>43</v>
      </c>
      <c r="I310" s="17">
        <v>-230.999</v>
      </c>
      <c r="J310" s="17">
        <v>1902</v>
      </c>
      <c r="K310" s="17">
        <v>149.4</v>
      </c>
      <c r="L310" s="17">
        <v>5.4999999999999997E-3</v>
      </c>
      <c r="M310" s="17">
        <v>117.05500000000001</v>
      </c>
      <c r="N310" s="17">
        <v>63.780850000000001</v>
      </c>
      <c r="O310" s="17">
        <v>17565</v>
      </c>
      <c r="P310" s="17">
        <v>1039.5</v>
      </c>
      <c r="Q310" s="17">
        <v>-14.734</v>
      </c>
      <c r="R310" s="17">
        <v>12194.5</v>
      </c>
      <c r="S310" s="17">
        <v>16.523</v>
      </c>
      <c r="T310" s="17">
        <v>-37.505000000000003</v>
      </c>
      <c r="U310" s="17">
        <v>-0.1067</v>
      </c>
      <c r="V310" s="17">
        <v>-4.6669999999999998</v>
      </c>
      <c r="W310" s="17">
        <v>16166.5322</v>
      </c>
      <c r="X310" s="17">
        <v>15803.5</v>
      </c>
      <c r="Y310" s="17">
        <v>31.69</v>
      </c>
      <c r="Z310" s="17">
        <v>-139.21</v>
      </c>
    </row>
    <row r="311" spans="1:26" x14ac:dyDescent="0.2">
      <c r="A311" s="27">
        <v>45149</v>
      </c>
      <c r="B311" s="17">
        <v>483.5</v>
      </c>
      <c r="C311" s="14">
        <v>6.18</v>
      </c>
      <c r="D311" s="17">
        <v>-374.125</v>
      </c>
      <c r="E311" s="17">
        <v>77.238</v>
      </c>
      <c r="F311" s="17">
        <v>54</v>
      </c>
      <c r="G311" s="17">
        <v>468.60500000000002</v>
      </c>
      <c r="H311" s="17">
        <v>37</v>
      </c>
      <c r="I311" s="17">
        <v>-221.24799999999999</v>
      </c>
      <c r="J311" s="17">
        <v>1940.6</v>
      </c>
      <c r="K311" s="17">
        <v>150.1</v>
      </c>
      <c r="L311" s="17">
        <v>5.4999999999999997E-3</v>
      </c>
      <c r="M311" s="17">
        <v>116</v>
      </c>
      <c r="N311" s="17">
        <v>62.467399999999998</v>
      </c>
      <c r="O311" s="17">
        <v>17595</v>
      </c>
      <c r="P311" s="17">
        <v>1051.5</v>
      </c>
      <c r="Q311" s="17">
        <v>-17.059999999999999</v>
      </c>
      <c r="R311" s="17">
        <v>11635.15</v>
      </c>
      <c r="S311" s="17">
        <v>17.5</v>
      </c>
      <c r="T311" s="17">
        <v>-38.125</v>
      </c>
      <c r="U311" s="17">
        <v>-0.13500000000000001</v>
      </c>
      <c r="V311" s="17">
        <v>-4.34</v>
      </c>
      <c r="W311" s="17">
        <v>16166.5322</v>
      </c>
      <c r="X311" s="17">
        <v>17569.5</v>
      </c>
      <c r="Y311" s="17">
        <v>32.51</v>
      </c>
      <c r="Z311" s="17">
        <v>-141.03</v>
      </c>
    </row>
    <row r="312" spans="1:26" x14ac:dyDescent="0.2">
      <c r="A312" s="27">
        <v>45148</v>
      </c>
      <c r="B312" s="17">
        <v>493.51299999999998</v>
      </c>
      <c r="C312" s="14">
        <v>6.0030000000000001</v>
      </c>
      <c r="D312" s="17">
        <v>-377.5</v>
      </c>
      <c r="E312" s="17">
        <v>85.947999999999993</v>
      </c>
      <c r="F312" s="17">
        <v>55</v>
      </c>
      <c r="G312" s="17">
        <v>480.38</v>
      </c>
      <c r="H312" s="17">
        <v>29</v>
      </c>
      <c r="I312" s="17">
        <v>-238.84800000000001</v>
      </c>
      <c r="J312" s="17">
        <v>1988.752</v>
      </c>
      <c r="K312" s="17">
        <v>145</v>
      </c>
      <c r="L312" s="17">
        <v>5.4999999999999997E-3</v>
      </c>
      <c r="M312" s="17">
        <v>119.38</v>
      </c>
      <c r="N312" s="17">
        <v>65.295150000000007</v>
      </c>
      <c r="O312" s="17">
        <v>17739.8</v>
      </c>
      <c r="P312" s="17">
        <v>1060.5</v>
      </c>
      <c r="Q312" s="17">
        <v>-17.193000000000001</v>
      </c>
      <c r="R312" s="17">
        <v>10604.875</v>
      </c>
      <c r="S312" s="17">
        <v>17.858000000000001</v>
      </c>
      <c r="T312" s="17">
        <v>-37.625</v>
      </c>
      <c r="U312" s="17">
        <v>-0.16700000000000001</v>
      </c>
      <c r="V312" s="17">
        <v>-4.2699999999999996</v>
      </c>
      <c r="W312" s="17">
        <v>16166.5322</v>
      </c>
      <c r="X312" s="17">
        <v>17841.8</v>
      </c>
      <c r="Y312" s="17">
        <v>33.180999999999997</v>
      </c>
      <c r="Z312" s="17">
        <v>-140.78</v>
      </c>
    </row>
    <row r="313" spans="1:26" x14ac:dyDescent="0.2">
      <c r="A313" s="27">
        <v>45147</v>
      </c>
      <c r="B313" s="17">
        <v>495.6</v>
      </c>
      <c r="C313" s="14">
        <v>5.75</v>
      </c>
      <c r="D313" s="17">
        <v>-377.15</v>
      </c>
      <c r="E313" s="17">
        <v>82.75</v>
      </c>
      <c r="F313" s="17">
        <v>53.5</v>
      </c>
      <c r="G313" s="17">
        <v>475.185</v>
      </c>
      <c r="H313" s="17">
        <v>30.606000000000002</v>
      </c>
      <c r="I313" s="17">
        <v>-191.994</v>
      </c>
      <c r="J313" s="17">
        <v>1938.5</v>
      </c>
      <c r="K313" s="17">
        <v>145</v>
      </c>
      <c r="L313" s="17">
        <v>5.4999999999999997E-3</v>
      </c>
      <c r="M313" s="17">
        <v>117.91</v>
      </c>
      <c r="N313" s="17">
        <v>63.4039</v>
      </c>
      <c r="O313" s="17">
        <v>13240.8</v>
      </c>
      <c r="P313" s="17">
        <v>1022.8</v>
      </c>
      <c r="Q313" s="17">
        <v>-16.7</v>
      </c>
      <c r="R313" s="17">
        <v>11854.75</v>
      </c>
      <c r="S313" s="17">
        <v>18.670000000000002</v>
      </c>
      <c r="T313" s="17">
        <v>-36.375</v>
      </c>
      <c r="U313" s="17">
        <v>-0.16500000000000001</v>
      </c>
      <c r="V313" s="17">
        <v>-4.202</v>
      </c>
      <c r="W313" s="17">
        <v>16166.5322</v>
      </c>
      <c r="X313" s="17">
        <v>16862.5</v>
      </c>
      <c r="Y313" s="17">
        <v>32.462000000000003</v>
      </c>
      <c r="Z313" s="17">
        <v>-142.25</v>
      </c>
    </row>
    <row r="314" spans="1:26" x14ac:dyDescent="0.2">
      <c r="A314" s="27">
        <v>45146</v>
      </c>
      <c r="B314" s="17">
        <v>487.48500000000001</v>
      </c>
      <c r="C314" s="14">
        <v>5.7</v>
      </c>
      <c r="D314" s="17">
        <v>-376.81299999999999</v>
      </c>
      <c r="E314" s="17">
        <v>82.438000000000002</v>
      </c>
      <c r="F314" s="17">
        <v>53.5</v>
      </c>
      <c r="G314" s="17">
        <v>481.94499999999999</v>
      </c>
      <c r="H314" s="17">
        <v>36</v>
      </c>
      <c r="I314" s="17">
        <v>-206.738</v>
      </c>
      <c r="J314" s="17">
        <v>1970.663</v>
      </c>
      <c r="K314" s="17">
        <v>152.5</v>
      </c>
      <c r="L314" s="17">
        <v>5.4999999999999997E-3</v>
      </c>
      <c r="M314" s="17">
        <v>118.3</v>
      </c>
      <c r="N314" s="17">
        <v>67.910300000000007</v>
      </c>
      <c r="O314" s="17">
        <v>16923.8</v>
      </c>
      <c r="P314" s="17">
        <v>1021.9</v>
      </c>
      <c r="Q314" s="17">
        <v>-16.585999999999999</v>
      </c>
      <c r="R314" s="17">
        <v>16050.996999999999</v>
      </c>
      <c r="S314" s="17">
        <v>18.59</v>
      </c>
      <c r="T314" s="17">
        <v>-36</v>
      </c>
      <c r="U314" s="17">
        <v>-0.125</v>
      </c>
      <c r="V314" s="17">
        <v>-4.28</v>
      </c>
      <c r="W314" s="17">
        <v>16166.5322</v>
      </c>
      <c r="X314" s="17">
        <v>15030</v>
      </c>
      <c r="Y314" s="17">
        <v>32.634999999999998</v>
      </c>
      <c r="Z314" s="17">
        <v>-136.99700000000001</v>
      </c>
    </row>
    <row r="315" spans="1:26" x14ac:dyDescent="0.2">
      <c r="A315" s="27">
        <v>45145</v>
      </c>
      <c r="B315" s="17">
        <v>509.82</v>
      </c>
      <c r="C315" s="14">
        <v>5.8</v>
      </c>
      <c r="D315" s="17">
        <v>-387.5</v>
      </c>
      <c r="E315" s="17">
        <v>84.37</v>
      </c>
      <c r="F315" s="17">
        <v>54.55</v>
      </c>
      <c r="G315" s="17">
        <v>497.83</v>
      </c>
      <c r="H315" s="17">
        <v>32</v>
      </c>
      <c r="I315" s="17">
        <v>-247.21600000000001</v>
      </c>
      <c r="J315" s="17">
        <v>1998</v>
      </c>
      <c r="K315" s="17">
        <v>158.5</v>
      </c>
      <c r="L315" s="17">
        <v>5.4999999999999997E-3</v>
      </c>
      <c r="M315" s="17">
        <v>121.247</v>
      </c>
      <c r="N315" s="17">
        <v>68.5</v>
      </c>
      <c r="O315" s="17">
        <v>13231.9</v>
      </c>
      <c r="P315" s="17">
        <v>1023.5</v>
      </c>
      <c r="Q315" s="17">
        <v>-17.619</v>
      </c>
      <c r="R315" s="17">
        <v>17146.25</v>
      </c>
      <c r="S315" s="17">
        <v>18.004999999999999</v>
      </c>
      <c r="T315" s="17">
        <v>-35.549999999999997</v>
      </c>
      <c r="U315" s="17">
        <v>-0.14499999999999999</v>
      </c>
      <c r="V315" s="17">
        <v>-4.2080000000000002</v>
      </c>
      <c r="W315" s="17">
        <v>16166.5322</v>
      </c>
      <c r="X315" s="17">
        <v>14854</v>
      </c>
      <c r="Y315" s="17">
        <v>33.203000000000003</v>
      </c>
      <c r="Z315" s="17">
        <v>-138.29</v>
      </c>
    </row>
    <row r="316" spans="1:26" x14ac:dyDescent="0.2">
      <c r="A316" s="27">
        <v>45142</v>
      </c>
      <c r="B316" s="17">
        <v>479.84500000000003</v>
      </c>
      <c r="C316" s="14">
        <v>6.1</v>
      </c>
      <c r="D316" s="17">
        <v>-404.005</v>
      </c>
      <c r="E316" s="17">
        <v>84.915000000000006</v>
      </c>
      <c r="F316" s="17">
        <v>55.75</v>
      </c>
      <c r="G316" s="17">
        <v>505.91</v>
      </c>
      <c r="H316" s="17">
        <v>29</v>
      </c>
      <c r="I316" s="17">
        <v>-220.59</v>
      </c>
      <c r="J316" s="17">
        <v>2014.7</v>
      </c>
      <c r="K316" s="17">
        <v>165</v>
      </c>
      <c r="L316" s="17">
        <v>5.4999999999999997E-3</v>
      </c>
      <c r="M316" s="17">
        <v>123.423</v>
      </c>
      <c r="N316" s="17">
        <v>71.462379999999996</v>
      </c>
      <c r="O316" s="17">
        <v>13949.2</v>
      </c>
      <c r="P316" s="17">
        <v>1061.8</v>
      </c>
      <c r="Q316" s="17">
        <v>-17.745000000000001</v>
      </c>
      <c r="R316" s="17">
        <v>15149.473</v>
      </c>
      <c r="S316" s="17">
        <v>17.704999999999998</v>
      </c>
      <c r="T316" s="17">
        <v>-38</v>
      </c>
      <c r="U316" s="17">
        <v>-0.15160000000000001</v>
      </c>
      <c r="V316" s="17">
        <v>-4.4349999999999996</v>
      </c>
      <c r="W316" s="17">
        <v>16166.5322</v>
      </c>
      <c r="X316" s="17">
        <v>11500</v>
      </c>
      <c r="Y316" s="17">
        <v>33.840000000000003</v>
      </c>
      <c r="Z316" s="17">
        <v>-139.76599999999999</v>
      </c>
    </row>
    <row r="317" spans="1:26" x14ac:dyDescent="0.2">
      <c r="A317" s="27">
        <v>45141</v>
      </c>
      <c r="B317" s="17">
        <v>490.99700000000001</v>
      </c>
      <c r="C317" s="14">
        <v>6.2</v>
      </c>
      <c r="D317" s="17">
        <v>-415.69799999999998</v>
      </c>
      <c r="E317" s="17">
        <v>88.801000000000002</v>
      </c>
      <c r="F317" s="17">
        <v>56.57</v>
      </c>
      <c r="G317" s="17">
        <v>524.30999999999995</v>
      </c>
      <c r="H317" s="17">
        <v>40</v>
      </c>
      <c r="I317" s="17">
        <v>-243.47300000000001</v>
      </c>
      <c r="J317" s="17">
        <v>2086.85</v>
      </c>
      <c r="K317" s="17">
        <v>175</v>
      </c>
      <c r="L317" s="17">
        <v>5.4999999999999997E-3</v>
      </c>
      <c r="M317" s="17">
        <v>125.25</v>
      </c>
      <c r="N317" s="17">
        <v>72.043949999999995</v>
      </c>
      <c r="O317" s="17">
        <v>12241.2</v>
      </c>
      <c r="P317" s="17">
        <v>1101.5</v>
      </c>
      <c r="Q317" s="17">
        <v>-19.878</v>
      </c>
      <c r="R317" s="17">
        <v>13259.529</v>
      </c>
      <c r="S317" s="17">
        <v>17.218</v>
      </c>
      <c r="T317" s="17">
        <v>-39.25</v>
      </c>
      <c r="U317" s="17">
        <v>-0.128</v>
      </c>
      <c r="V317" s="17">
        <v>-4.4610000000000003</v>
      </c>
      <c r="W317" s="17">
        <v>16166.5322</v>
      </c>
      <c r="X317" s="17">
        <v>9136.2999999999993</v>
      </c>
      <c r="Y317" s="17">
        <v>34.246000000000002</v>
      </c>
      <c r="Z317" s="17">
        <v>-142.39500000000001</v>
      </c>
    </row>
    <row r="318" spans="1:26" x14ac:dyDescent="0.2">
      <c r="A318" s="27">
        <v>45140</v>
      </c>
      <c r="B318" s="17">
        <v>497.61</v>
      </c>
      <c r="C318" s="14">
        <v>5.7</v>
      </c>
      <c r="D318" s="17">
        <v>-431.608</v>
      </c>
      <c r="E318" s="17">
        <v>77.063000000000002</v>
      </c>
      <c r="F318" s="17">
        <v>53.774999999999999</v>
      </c>
      <c r="G318" s="17">
        <v>494.94</v>
      </c>
      <c r="H318" s="17">
        <v>39</v>
      </c>
      <c r="I318" s="17">
        <v>-192.91399999999999</v>
      </c>
      <c r="J318" s="17">
        <v>1922.1</v>
      </c>
      <c r="K318" s="17">
        <v>150.1</v>
      </c>
      <c r="L318" s="17">
        <v>5.4999999999999997E-3</v>
      </c>
      <c r="M318" s="17">
        <v>119.42</v>
      </c>
      <c r="N318" s="17">
        <v>69.503270000000001</v>
      </c>
      <c r="O318" s="17">
        <v>12285.2</v>
      </c>
      <c r="P318" s="17">
        <v>1025</v>
      </c>
      <c r="Q318" s="17">
        <v>-20.329000000000001</v>
      </c>
      <c r="R318" s="17">
        <v>10824.014999999999</v>
      </c>
      <c r="S318" s="17">
        <v>15.863</v>
      </c>
      <c r="T318" s="17">
        <v>-37.5</v>
      </c>
      <c r="U318" s="17">
        <v>-0.127</v>
      </c>
      <c r="V318" s="17">
        <v>-4.1219999999999999</v>
      </c>
      <c r="W318" s="17">
        <v>16166.5322</v>
      </c>
      <c r="X318" s="17">
        <v>9382.5</v>
      </c>
      <c r="Y318" s="17">
        <v>32.58</v>
      </c>
      <c r="Z318" s="17">
        <v>-136.07</v>
      </c>
    </row>
    <row r="319" spans="1:26" x14ac:dyDescent="0.2">
      <c r="A319" s="27">
        <v>45139</v>
      </c>
      <c r="B319" s="17">
        <v>484.73</v>
      </c>
      <c r="C319" s="14">
        <v>5.4</v>
      </c>
      <c r="D319" s="17">
        <v>-444.49700000000001</v>
      </c>
      <c r="E319" s="17">
        <v>68.44</v>
      </c>
      <c r="F319" s="17">
        <v>53.75</v>
      </c>
      <c r="G319" s="17">
        <v>494.71499999999997</v>
      </c>
      <c r="H319" s="17">
        <v>32</v>
      </c>
      <c r="I319" s="17">
        <v>-194.697</v>
      </c>
      <c r="J319" s="17">
        <v>1900</v>
      </c>
      <c r="K319" s="17">
        <v>150</v>
      </c>
      <c r="L319" s="17">
        <v>5.4999999999999997E-3</v>
      </c>
      <c r="M319" s="17">
        <v>115.5</v>
      </c>
      <c r="N319" s="17">
        <v>69.276750000000007</v>
      </c>
      <c r="O319" s="17">
        <v>11581.6</v>
      </c>
      <c r="P319" s="17">
        <v>1016</v>
      </c>
      <c r="Q319" s="17">
        <v>-20.776</v>
      </c>
      <c r="R319" s="17">
        <v>9954.5</v>
      </c>
      <c r="S319" s="17">
        <v>16.323</v>
      </c>
      <c r="T319" s="17">
        <v>-38.994999999999997</v>
      </c>
      <c r="U319" s="17">
        <v>-0.12</v>
      </c>
      <c r="V319" s="17">
        <v>-4.2720000000000002</v>
      </c>
      <c r="W319" s="17">
        <v>16166.5322</v>
      </c>
      <c r="X319" s="17">
        <v>9315.2999999999993</v>
      </c>
      <c r="Y319" s="17">
        <v>32.68</v>
      </c>
      <c r="Z319" s="17">
        <v>-135.965</v>
      </c>
    </row>
    <row r="320" spans="1:26" x14ac:dyDescent="0.2">
      <c r="A320" s="27">
        <v>45138</v>
      </c>
      <c r="B320" s="17">
        <v>480.45</v>
      </c>
      <c r="C320" s="14">
        <v>5.0999999999999996</v>
      </c>
      <c r="D320" s="17">
        <v>-447.75</v>
      </c>
      <c r="E320" s="17">
        <v>67.915000000000006</v>
      </c>
      <c r="F320" s="17">
        <v>53.615000000000002</v>
      </c>
      <c r="G320" s="17">
        <v>486</v>
      </c>
      <c r="H320" s="17">
        <v>31</v>
      </c>
      <c r="I320" s="17">
        <v>-121.565</v>
      </c>
      <c r="J320" s="17">
        <v>1877.7</v>
      </c>
      <c r="K320" s="17">
        <v>155</v>
      </c>
      <c r="L320" s="17">
        <v>2.5000000000000001E-2</v>
      </c>
      <c r="M320" s="17">
        <v>118.795</v>
      </c>
      <c r="N320" s="17">
        <v>69.425200000000004</v>
      </c>
      <c r="O320" s="17">
        <v>14615.3</v>
      </c>
      <c r="P320" s="17">
        <v>991</v>
      </c>
      <c r="Q320" s="17">
        <v>-21.146999999999998</v>
      </c>
      <c r="R320" s="17">
        <v>9893</v>
      </c>
      <c r="S320" s="17">
        <v>18.382999999999999</v>
      </c>
      <c r="T320" s="17">
        <v>-38.33</v>
      </c>
      <c r="U320" s="17">
        <v>-0.15989999999999999</v>
      </c>
      <c r="V320" s="17">
        <v>-4.383</v>
      </c>
      <c r="W320" s="17">
        <v>16166.5322</v>
      </c>
      <c r="X320" s="17">
        <v>8600.5</v>
      </c>
      <c r="Y320" s="17">
        <v>32.862000000000002</v>
      </c>
      <c r="Z320" s="17">
        <v>-134.85</v>
      </c>
    </row>
    <row r="321" spans="1:26" x14ac:dyDescent="0.2">
      <c r="A321" s="27">
        <v>45135</v>
      </c>
      <c r="B321" s="17">
        <v>495.29</v>
      </c>
      <c r="C321" s="14">
        <v>5.63</v>
      </c>
      <c r="D321" s="17">
        <v>-455.09</v>
      </c>
      <c r="E321" s="17">
        <v>71.900000000000006</v>
      </c>
      <c r="F321" s="17">
        <v>54.604999999999997</v>
      </c>
      <c r="G321" s="17">
        <v>486.17500000000001</v>
      </c>
      <c r="H321" s="17">
        <v>33</v>
      </c>
      <c r="I321" s="17">
        <v>-225</v>
      </c>
      <c r="J321" s="17">
        <v>1922.5</v>
      </c>
      <c r="K321" s="17">
        <v>175</v>
      </c>
      <c r="L321" s="17">
        <v>2.5000000000000001E-2</v>
      </c>
      <c r="M321" s="17">
        <v>123.42</v>
      </c>
      <c r="N321" s="17">
        <v>71.188370000000006</v>
      </c>
      <c r="O321" s="17">
        <v>14372.5</v>
      </c>
      <c r="P321" s="17">
        <v>995</v>
      </c>
      <c r="Q321" s="17">
        <v>-20.125</v>
      </c>
      <c r="R321" s="17">
        <v>8770.5</v>
      </c>
      <c r="S321" s="17">
        <v>17.312999999999999</v>
      </c>
      <c r="T321" s="17">
        <v>-38.6</v>
      </c>
      <c r="U321" s="17">
        <v>-0.1275</v>
      </c>
      <c r="V321" s="17">
        <v>-4.4130000000000003</v>
      </c>
      <c r="W321" s="17">
        <v>16166.5322</v>
      </c>
      <c r="X321" s="17">
        <v>7007.3</v>
      </c>
      <c r="Y321" s="17">
        <v>33.69</v>
      </c>
      <c r="Z321" s="17">
        <v>-136</v>
      </c>
    </row>
    <row r="322" spans="1:26" x14ac:dyDescent="0.2">
      <c r="A322" s="27">
        <v>45134</v>
      </c>
      <c r="B322" s="17">
        <v>520</v>
      </c>
      <c r="C322" s="14">
        <v>5.7</v>
      </c>
      <c r="D322" s="17">
        <v>-384.5</v>
      </c>
      <c r="E322" s="17">
        <v>69.510000000000005</v>
      </c>
      <c r="F322" s="17">
        <v>52.55</v>
      </c>
      <c r="G322" s="17">
        <v>470.88499999999999</v>
      </c>
      <c r="H322" s="17">
        <v>21</v>
      </c>
      <c r="I322" s="17">
        <v>-225.44900000000001</v>
      </c>
      <c r="J322" s="17">
        <v>1879</v>
      </c>
      <c r="K322" s="17">
        <v>185</v>
      </c>
      <c r="L322" s="17">
        <v>2.5000000000000001E-2</v>
      </c>
      <c r="M322" s="17">
        <v>121.08</v>
      </c>
      <c r="N322" s="17">
        <v>68.569199999999995</v>
      </c>
      <c r="O322" s="17">
        <v>15041.3</v>
      </c>
      <c r="P322" s="17">
        <v>974</v>
      </c>
      <c r="Q322" s="17">
        <v>-21.08</v>
      </c>
      <c r="R322" s="17">
        <v>9099.1090000000004</v>
      </c>
      <c r="S322" s="17">
        <v>15.855</v>
      </c>
      <c r="T322" s="17">
        <v>-37.75</v>
      </c>
      <c r="U322" s="17">
        <v>-0.183</v>
      </c>
      <c r="V322" s="17">
        <v>-4.0229999999999997</v>
      </c>
      <c r="W322" s="17">
        <v>16166.5322</v>
      </c>
      <c r="X322" s="17">
        <v>6717</v>
      </c>
      <c r="Y322" s="17">
        <v>32.06</v>
      </c>
      <c r="Z322" s="17">
        <v>-129.46199999999999</v>
      </c>
    </row>
    <row r="323" spans="1:26" x14ac:dyDescent="0.2">
      <c r="A323" s="27">
        <v>45133</v>
      </c>
      <c r="B323" s="17">
        <v>493.17</v>
      </c>
      <c r="C323" s="14">
        <v>5.85</v>
      </c>
      <c r="D323" s="17">
        <v>-407.25</v>
      </c>
      <c r="E323" s="17">
        <v>68.712999999999994</v>
      </c>
      <c r="F323" s="17">
        <v>55.75</v>
      </c>
      <c r="G323" s="17">
        <v>495</v>
      </c>
      <c r="H323" s="17">
        <v>23</v>
      </c>
      <c r="I323" s="17">
        <v>-199.59899999999999</v>
      </c>
      <c r="J323" s="17">
        <v>1990</v>
      </c>
      <c r="K323" s="17">
        <v>185.1</v>
      </c>
      <c r="L323" s="17">
        <v>2.5000000000000001E-2</v>
      </c>
      <c r="M323" s="17">
        <v>125.435</v>
      </c>
      <c r="N323" s="17">
        <v>70.317750000000004</v>
      </c>
      <c r="O323" s="17">
        <v>13344.5</v>
      </c>
      <c r="P323" s="17">
        <v>1015</v>
      </c>
      <c r="Q323" s="17">
        <v>-23.3</v>
      </c>
      <c r="R323" s="17">
        <v>9261.3729999999996</v>
      </c>
      <c r="S323" s="17">
        <v>16.533000000000001</v>
      </c>
      <c r="T323" s="17">
        <v>-38.75</v>
      </c>
      <c r="U323" s="17">
        <v>-0.22500000000000001</v>
      </c>
      <c r="V323" s="17">
        <v>-4.1840000000000002</v>
      </c>
      <c r="W323" s="17">
        <v>16166.5322</v>
      </c>
      <c r="X323" s="17">
        <v>6067.5</v>
      </c>
      <c r="Y323" s="17">
        <v>33.53</v>
      </c>
      <c r="Z323" s="17">
        <v>-134.745</v>
      </c>
    </row>
    <row r="324" spans="1:26" x14ac:dyDescent="0.2">
      <c r="A324" s="27">
        <v>45132</v>
      </c>
      <c r="B324" s="17">
        <v>497.16</v>
      </c>
      <c r="C324" s="14">
        <v>6.0650000000000004</v>
      </c>
      <c r="D324" s="17">
        <v>-383</v>
      </c>
      <c r="E324" s="17">
        <v>68.7</v>
      </c>
      <c r="F324" s="17">
        <v>53.5</v>
      </c>
      <c r="G324" s="17">
        <v>497.5</v>
      </c>
      <c r="H324" s="17">
        <v>19</v>
      </c>
      <c r="I324" s="17">
        <v>-238.50399999999999</v>
      </c>
      <c r="J324" s="17">
        <v>1992.15</v>
      </c>
      <c r="K324" s="17">
        <v>170</v>
      </c>
      <c r="L324" s="17">
        <v>2.5000000000000001E-2</v>
      </c>
      <c r="M324" s="17">
        <v>123.5</v>
      </c>
      <c r="N324" s="17">
        <v>70.924279999999996</v>
      </c>
      <c r="O324" s="17">
        <v>17198.5</v>
      </c>
      <c r="P324" s="17">
        <v>1008.9</v>
      </c>
      <c r="Q324" s="17">
        <v>-22.004999999999999</v>
      </c>
      <c r="R324" s="17">
        <v>9248.65</v>
      </c>
      <c r="S324" s="17">
        <v>15.573</v>
      </c>
      <c r="T324" s="17">
        <v>-34.695</v>
      </c>
      <c r="U324" s="17">
        <v>-0.186</v>
      </c>
      <c r="V324" s="17">
        <v>-4.1230000000000002</v>
      </c>
      <c r="W324" s="17">
        <v>16166.5322</v>
      </c>
      <c r="X324" s="17">
        <v>7645.8</v>
      </c>
      <c r="Y324" s="17">
        <v>33.515000000000001</v>
      </c>
      <c r="Z324" s="17">
        <v>-135.25</v>
      </c>
    </row>
    <row r="325" spans="1:26" x14ac:dyDescent="0.2">
      <c r="A325" s="27">
        <v>45131</v>
      </c>
      <c r="B325" s="17">
        <v>499.36</v>
      </c>
      <c r="C325" s="14">
        <v>6.1150000000000002</v>
      </c>
      <c r="D325" s="17">
        <v>-381.46300000000002</v>
      </c>
      <c r="E325" s="17">
        <v>68.37</v>
      </c>
      <c r="F325" s="17">
        <v>53.75</v>
      </c>
      <c r="G325" s="17">
        <v>494.56</v>
      </c>
      <c r="H325" s="17">
        <v>20</v>
      </c>
      <c r="I325" s="17">
        <v>-180.745</v>
      </c>
      <c r="J325" s="17">
        <v>1977.84</v>
      </c>
      <c r="K325" s="17">
        <v>165</v>
      </c>
      <c r="L325" s="17">
        <v>2.5000000000000001E-2</v>
      </c>
      <c r="M325" s="17">
        <v>123.43</v>
      </c>
      <c r="N325" s="17">
        <v>70.036649999999995</v>
      </c>
      <c r="O325" s="17">
        <v>17775.5</v>
      </c>
      <c r="P325" s="17">
        <v>1019.5</v>
      </c>
      <c r="Q325" s="17">
        <v>-21.413</v>
      </c>
      <c r="R325" s="17">
        <v>11059.25</v>
      </c>
      <c r="S325" s="17">
        <v>15.073</v>
      </c>
      <c r="T325" s="17">
        <v>-33.6</v>
      </c>
      <c r="U325" s="17">
        <v>-0.107</v>
      </c>
      <c r="V325" s="17">
        <v>-4.1870000000000003</v>
      </c>
      <c r="W325" s="17">
        <v>16166.5322</v>
      </c>
      <c r="X325" s="17">
        <v>7790.8</v>
      </c>
      <c r="Y325" s="17">
        <v>33.6</v>
      </c>
      <c r="Z325" s="17">
        <v>-135.827</v>
      </c>
    </row>
    <row r="326" spans="1:26" x14ac:dyDescent="0.2">
      <c r="A326" s="27">
        <v>45128</v>
      </c>
      <c r="B326" s="17">
        <v>497.29</v>
      </c>
      <c r="C326" s="14">
        <v>5.9450000000000003</v>
      </c>
      <c r="D326" s="17">
        <v>-387</v>
      </c>
      <c r="E326" s="17">
        <v>73.113</v>
      </c>
      <c r="F326" s="17">
        <v>53.75</v>
      </c>
      <c r="G326" s="17">
        <v>500.005</v>
      </c>
      <c r="H326" s="17">
        <v>22</v>
      </c>
      <c r="I326" s="17">
        <v>-319.24700000000001</v>
      </c>
      <c r="J326" s="17">
        <v>2000</v>
      </c>
      <c r="K326" s="17">
        <v>157.6</v>
      </c>
      <c r="L326" s="17">
        <v>2.5000000000000001E-2</v>
      </c>
      <c r="M326" s="17">
        <v>127.25</v>
      </c>
      <c r="N326" s="17">
        <v>70.793379999999999</v>
      </c>
      <c r="O326" s="17">
        <v>11886.9</v>
      </c>
      <c r="P326" s="17">
        <v>1046</v>
      </c>
      <c r="Q326" s="17">
        <v>-23.43</v>
      </c>
      <c r="R326" s="17">
        <v>12791.125</v>
      </c>
      <c r="S326" s="17">
        <v>17.105</v>
      </c>
      <c r="T326" s="17">
        <v>-33.5</v>
      </c>
      <c r="U326" s="17">
        <v>-0.14799999999999999</v>
      </c>
      <c r="V326" s="17">
        <v>-4.1630000000000003</v>
      </c>
      <c r="W326" s="17">
        <v>16166.5322</v>
      </c>
      <c r="X326" s="17">
        <v>8065.3</v>
      </c>
      <c r="Y326" s="17">
        <v>33.805</v>
      </c>
      <c r="Z326" s="17">
        <v>-135.69999999999999</v>
      </c>
    </row>
    <row r="327" spans="1:26" x14ac:dyDescent="0.2">
      <c r="A327" s="27">
        <v>45127</v>
      </c>
      <c r="B327" s="17">
        <v>518.04</v>
      </c>
      <c r="C327" s="14">
        <v>6.1</v>
      </c>
      <c r="D327" s="17">
        <v>-392</v>
      </c>
      <c r="E327" s="17">
        <v>72.790000000000006</v>
      </c>
      <c r="F327" s="17">
        <v>54.5</v>
      </c>
      <c r="G327" s="17">
        <v>507.37</v>
      </c>
      <c r="H327" s="17">
        <v>21</v>
      </c>
      <c r="I327" s="17">
        <v>-238.67599999999999</v>
      </c>
      <c r="J327" s="17">
        <v>2047</v>
      </c>
      <c r="K327" s="17">
        <v>160.1</v>
      </c>
      <c r="L327" s="17">
        <v>2.5000000000000001E-2</v>
      </c>
      <c r="M327" s="17">
        <v>130</v>
      </c>
      <c r="N327" s="17">
        <v>70.118549999999999</v>
      </c>
      <c r="O327" s="17">
        <v>11564.8</v>
      </c>
      <c r="P327" s="17">
        <v>1028</v>
      </c>
      <c r="Q327" s="17">
        <v>-23.335000000000001</v>
      </c>
      <c r="R327" s="17">
        <v>13224.25</v>
      </c>
      <c r="S327" s="17">
        <v>15.532999999999999</v>
      </c>
      <c r="T327" s="17">
        <v>-32.365000000000002</v>
      </c>
      <c r="U327" s="17">
        <v>-0.188</v>
      </c>
      <c r="V327" s="17">
        <v>-4.0720000000000001</v>
      </c>
      <c r="W327" s="17">
        <v>16166.5322</v>
      </c>
      <c r="X327" s="17">
        <v>7837</v>
      </c>
      <c r="Y327" s="17">
        <v>34.267000000000003</v>
      </c>
      <c r="Z327" s="17">
        <v>-136.11000000000001</v>
      </c>
    </row>
    <row r="328" spans="1:26" x14ac:dyDescent="0.2">
      <c r="A328" s="27">
        <v>45126</v>
      </c>
      <c r="B328" s="17">
        <v>520.82000000000005</v>
      </c>
      <c r="C328" s="14">
        <v>5.9</v>
      </c>
      <c r="D328" s="17">
        <v>-382.9</v>
      </c>
      <c r="E328" s="17">
        <v>71.677999999999997</v>
      </c>
      <c r="F328" s="17">
        <v>54</v>
      </c>
      <c r="G328" s="17">
        <v>498.89</v>
      </c>
      <c r="H328" s="17">
        <v>23.183</v>
      </c>
      <c r="I328" s="17">
        <v>-236.62100000000001</v>
      </c>
      <c r="J328" s="17">
        <v>2005</v>
      </c>
      <c r="K328" s="17">
        <v>155.1</v>
      </c>
      <c r="L328" s="17">
        <v>0.01</v>
      </c>
      <c r="M328" s="17">
        <v>127.845</v>
      </c>
      <c r="N328" s="17">
        <v>68.069999999999993</v>
      </c>
      <c r="O328" s="17">
        <v>15718.5</v>
      </c>
      <c r="P328" s="17">
        <v>1029</v>
      </c>
      <c r="Q328" s="17">
        <v>-25.305</v>
      </c>
      <c r="R328" s="17">
        <v>12424</v>
      </c>
      <c r="S328" s="17">
        <v>16.545000000000002</v>
      </c>
      <c r="T328" s="17">
        <v>-32.075000000000003</v>
      </c>
      <c r="U328" s="17">
        <v>-0.151</v>
      </c>
      <c r="V328" s="17">
        <v>-4.0590000000000002</v>
      </c>
      <c r="W328" s="17">
        <v>16166.5322</v>
      </c>
      <c r="X328" s="17">
        <v>8377.2999999999993</v>
      </c>
      <c r="Y328" s="17">
        <v>34.082000000000001</v>
      </c>
      <c r="Z328" s="17">
        <v>-132.87</v>
      </c>
    </row>
    <row r="329" spans="1:26" x14ac:dyDescent="0.2">
      <c r="A329" s="27">
        <v>45125</v>
      </c>
      <c r="B329" s="17">
        <v>525.94000000000005</v>
      </c>
      <c r="C329" s="14">
        <v>5.69</v>
      </c>
      <c r="D329" s="17">
        <v>-384.375</v>
      </c>
      <c r="E329" s="17">
        <v>68.95</v>
      </c>
      <c r="F329" s="17">
        <v>54</v>
      </c>
      <c r="G329" s="17">
        <v>500.43</v>
      </c>
      <c r="H329" s="17">
        <v>20.65</v>
      </c>
      <c r="I329" s="17">
        <v>-222.273</v>
      </c>
      <c r="J329" s="17">
        <v>2005.5</v>
      </c>
      <c r="K329" s="17">
        <v>157.6</v>
      </c>
      <c r="L329" s="17">
        <v>0.01</v>
      </c>
      <c r="M329" s="17">
        <v>122.425</v>
      </c>
      <c r="N329" s="17">
        <v>68.222719999999995</v>
      </c>
      <c r="O329" s="17">
        <v>15826.3</v>
      </c>
      <c r="P329" s="17">
        <v>1042.5</v>
      </c>
      <c r="Q329" s="17">
        <v>-25.73</v>
      </c>
      <c r="R329" s="17">
        <v>12273.25</v>
      </c>
      <c r="S329" s="17">
        <v>15.997999999999999</v>
      </c>
      <c r="T329" s="17">
        <v>-32.06</v>
      </c>
      <c r="U329" s="17">
        <v>-0.16500000000000001</v>
      </c>
      <c r="V329" s="17">
        <v>-4.2670000000000003</v>
      </c>
      <c r="W329" s="17">
        <v>16166.5322</v>
      </c>
      <c r="X329" s="17">
        <v>9659</v>
      </c>
      <c r="Y329" s="17">
        <v>34.488</v>
      </c>
      <c r="Z329" s="17">
        <v>-132.41999999999999</v>
      </c>
    </row>
    <row r="330" spans="1:26" x14ac:dyDescent="0.2">
      <c r="A330" s="27">
        <v>45124</v>
      </c>
      <c r="B330" s="17">
        <v>529</v>
      </c>
      <c r="C330" s="14">
        <v>6</v>
      </c>
      <c r="D330" s="17">
        <v>-392.75</v>
      </c>
      <c r="E330" s="17">
        <v>67.974999999999994</v>
      </c>
      <c r="F330" s="17">
        <v>54.65</v>
      </c>
      <c r="G330" s="17">
        <v>508.5</v>
      </c>
      <c r="H330" s="17">
        <v>21</v>
      </c>
      <c r="I330" s="17">
        <v>-241.27</v>
      </c>
      <c r="J330" s="17">
        <v>1990.7919999999999</v>
      </c>
      <c r="K330" s="17">
        <v>157.6</v>
      </c>
      <c r="L330" s="17">
        <v>0.02</v>
      </c>
      <c r="M330" s="17">
        <v>122.42</v>
      </c>
      <c r="N330" s="17">
        <v>68.479770000000002</v>
      </c>
      <c r="O330" s="17">
        <v>12502.5</v>
      </c>
      <c r="P330" s="17">
        <v>1070.5</v>
      </c>
      <c r="Q330" s="17">
        <v>-19.928000000000001</v>
      </c>
      <c r="R330" s="17">
        <v>10602.5</v>
      </c>
      <c r="S330" s="17">
        <v>17.64</v>
      </c>
      <c r="T330" s="17">
        <v>-31.864999999999998</v>
      </c>
      <c r="U330" s="17">
        <v>-0.14899999999999999</v>
      </c>
      <c r="V330" s="17">
        <v>-4.2</v>
      </c>
      <c r="W330" s="17">
        <v>16166.5322</v>
      </c>
      <c r="X330" s="17">
        <v>10349.5</v>
      </c>
      <c r="Y330" s="17">
        <v>34.51</v>
      </c>
      <c r="Z330" s="17">
        <v>-132.24</v>
      </c>
    </row>
    <row r="331" spans="1:26" x14ac:dyDescent="0.2">
      <c r="A331" s="27">
        <v>45121</v>
      </c>
      <c r="B331" s="17">
        <v>526</v>
      </c>
      <c r="C331" s="14">
        <v>6.3929999999999998</v>
      </c>
      <c r="D331" s="17">
        <v>-394.84</v>
      </c>
      <c r="E331" s="17">
        <v>68.44</v>
      </c>
      <c r="F331" s="17">
        <v>55.5</v>
      </c>
      <c r="G331" s="17">
        <v>515.39499999999998</v>
      </c>
      <c r="H331" s="17">
        <v>21</v>
      </c>
      <c r="I331" s="17">
        <v>-222.96899999999999</v>
      </c>
      <c r="J331" s="17">
        <v>1998</v>
      </c>
      <c r="K331" s="17">
        <v>177.5</v>
      </c>
      <c r="L331" s="17">
        <v>0.02</v>
      </c>
      <c r="M331" s="17">
        <v>122.47499999999999</v>
      </c>
      <c r="N331" s="17">
        <v>72.316220000000001</v>
      </c>
      <c r="O331" s="17">
        <v>10293.700000000001</v>
      </c>
      <c r="P331" s="17">
        <v>1099.5</v>
      </c>
      <c r="Q331" s="17">
        <v>-20.02</v>
      </c>
      <c r="R331" s="17">
        <v>10089</v>
      </c>
      <c r="S331" s="17">
        <v>19.562999999999999</v>
      </c>
      <c r="T331" s="17">
        <v>-31.754999999999999</v>
      </c>
      <c r="U331" s="17">
        <v>-0.187</v>
      </c>
      <c r="V331" s="17">
        <v>-4.0890000000000004</v>
      </c>
      <c r="W331" s="17">
        <v>16166.5322</v>
      </c>
      <c r="X331" s="17">
        <v>10039.299999999999</v>
      </c>
      <c r="Y331" s="17">
        <v>34.36</v>
      </c>
      <c r="Z331" s="17">
        <v>-132.28</v>
      </c>
    </row>
    <row r="332" spans="1:26" x14ac:dyDescent="0.2">
      <c r="A332" s="27">
        <v>45120</v>
      </c>
      <c r="B332" s="17">
        <v>541</v>
      </c>
      <c r="C332" s="14">
        <v>6.8</v>
      </c>
      <c r="D332" s="17">
        <v>-397.53500000000003</v>
      </c>
      <c r="E332" s="17">
        <v>65.394999999999996</v>
      </c>
      <c r="F332" s="17">
        <v>56.8</v>
      </c>
      <c r="G332" s="17">
        <v>531</v>
      </c>
      <c r="H332" s="17">
        <v>21</v>
      </c>
      <c r="I332" s="17">
        <v>-132.995</v>
      </c>
      <c r="J332" s="17">
        <v>2037.5</v>
      </c>
      <c r="K332" s="17">
        <v>177.5</v>
      </c>
      <c r="L332" s="17">
        <v>1.7500000000000002E-2</v>
      </c>
      <c r="M332" s="17">
        <v>124.75</v>
      </c>
      <c r="N332" s="17">
        <v>71.405050000000003</v>
      </c>
      <c r="O332" s="17">
        <v>10430.200000000001</v>
      </c>
      <c r="P332" s="17">
        <v>1117.0999999999999</v>
      </c>
      <c r="Q332" s="17">
        <v>-21.25</v>
      </c>
      <c r="R332" s="17">
        <v>9625.76</v>
      </c>
      <c r="S332" s="17">
        <v>19.475000000000001</v>
      </c>
      <c r="T332" s="17">
        <v>-32.799999999999997</v>
      </c>
      <c r="U332" s="17">
        <v>-0.20100000000000001</v>
      </c>
      <c r="V332" s="17">
        <v>-4.0599999999999996</v>
      </c>
      <c r="W332" s="17">
        <v>16166.5322</v>
      </c>
      <c r="X332" s="17">
        <v>11500</v>
      </c>
      <c r="Y332" s="17">
        <v>34.704999999999998</v>
      </c>
      <c r="Z332" s="17">
        <v>-133.31800000000001</v>
      </c>
    </row>
    <row r="333" spans="1:26" x14ac:dyDescent="0.2">
      <c r="A333" s="27">
        <v>45119</v>
      </c>
      <c r="B333" s="17">
        <v>531</v>
      </c>
      <c r="C333" s="14">
        <v>6.23</v>
      </c>
      <c r="D333" s="17">
        <v>-401</v>
      </c>
      <c r="E333" s="17">
        <v>64.481999999999999</v>
      </c>
      <c r="F333" s="17">
        <v>56.45</v>
      </c>
      <c r="G333" s="17">
        <v>535.005</v>
      </c>
      <c r="H333" s="17">
        <v>24</v>
      </c>
      <c r="I333" s="17">
        <v>-165.99700000000001</v>
      </c>
      <c r="J333" s="17">
        <v>1992.8</v>
      </c>
      <c r="K333" s="17">
        <v>172.5</v>
      </c>
      <c r="L333" s="17">
        <v>0.1</v>
      </c>
      <c r="M333" s="17">
        <v>129.69</v>
      </c>
      <c r="N333" s="17">
        <v>74.752049999999997</v>
      </c>
      <c r="O333" s="17">
        <v>10654.2</v>
      </c>
      <c r="P333" s="17">
        <v>1125.7</v>
      </c>
      <c r="Q333" s="17">
        <v>-21.94</v>
      </c>
      <c r="R333" s="17">
        <v>10104.75</v>
      </c>
      <c r="S333" s="17">
        <v>19.113</v>
      </c>
      <c r="T333" s="17">
        <v>-32</v>
      </c>
      <c r="U333" s="17">
        <v>-0.14299999999999999</v>
      </c>
      <c r="V333" s="17">
        <v>-3.87</v>
      </c>
      <c r="W333" s="17">
        <v>16166.5322</v>
      </c>
      <c r="X333" s="17">
        <v>10997.5</v>
      </c>
      <c r="Y333" s="17">
        <v>33.94</v>
      </c>
      <c r="Z333" s="17">
        <v>-131.6</v>
      </c>
    </row>
    <row r="334" spans="1:26" x14ac:dyDescent="0.2">
      <c r="A334" s="27">
        <v>45118</v>
      </c>
      <c r="B334" s="17">
        <v>514.42200000000003</v>
      </c>
      <c r="C334" s="14">
        <v>5.9</v>
      </c>
      <c r="D334" s="17">
        <v>-389.95</v>
      </c>
      <c r="E334" s="17">
        <v>66.165000000000006</v>
      </c>
      <c r="F334" s="17">
        <v>57</v>
      </c>
      <c r="G334" s="17">
        <v>544.10500000000002</v>
      </c>
      <c r="H334" s="17">
        <v>39</v>
      </c>
      <c r="I334" s="17">
        <v>-159.745</v>
      </c>
      <c r="J334" s="17">
        <v>2015.8</v>
      </c>
      <c r="K334" s="17">
        <v>182.6</v>
      </c>
      <c r="L334" s="17">
        <v>0.1</v>
      </c>
      <c r="M334" s="17">
        <v>133.74</v>
      </c>
      <c r="N334" s="17">
        <v>74.871700000000004</v>
      </c>
      <c r="O334" s="17">
        <v>12510</v>
      </c>
      <c r="P334" s="17">
        <v>1147.0999999999999</v>
      </c>
      <c r="Q334" s="17">
        <v>-21.785</v>
      </c>
      <c r="R334" s="17">
        <v>7931.75</v>
      </c>
      <c r="S334" s="17">
        <v>18.878</v>
      </c>
      <c r="T334" s="17">
        <v>-31.5</v>
      </c>
      <c r="U334" s="17">
        <v>-9.7500000000000003E-2</v>
      </c>
      <c r="V334" s="17">
        <v>-3.95</v>
      </c>
      <c r="W334" s="17">
        <v>16166.5322</v>
      </c>
      <c r="X334" s="17">
        <v>10947</v>
      </c>
      <c r="Y334" s="17">
        <v>33.61</v>
      </c>
      <c r="Z334" s="17">
        <v>-133.34</v>
      </c>
    </row>
    <row r="335" spans="1:26" x14ac:dyDescent="0.2">
      <c r="A335" s="27">
        <v>45117</v>
      </c>
      <c r="B335" s="17">
        <v>530.05999999999995</v>
      </c>
      <c r="C335" s="14">
        <v>5.85</v>
      </c>
      <c r="D335" s="17">
        <v>-393.16500000000002</v>
      </c>
      <c r="E335" s="17">
        <v>66.408000000000001</v>
      </c>
      <c r="F335" s="17">
        <v>58</v>
      </c>
      <c r="G335" s="17">
        <v>562.5</v>
      </c>
      <c r="H335" s="17">
        <v>51</v>
      </c>
      <c r="I335" s="17">
        <v>-170.14</v>
      </c>
      <c r="J335" s="17">
        <v>2005.4</v>
      </c>
      <c r="K335" s="17">
        <v>182.6</v>
      </c>
      <c r="L335" s="17">
        <v>0.1</v>
      </c>
      <c r="M335" s="17">
        <v>131.11500000000001</v>
      </c>
      <c r="N335" s="17">
        <v>73.015749999999997</v>
      </c>
      <c r="O335" s="17">
        <v>11420.5</v>
      </c>
      <c r="P335" s="17">
        <v>1159.2</v>
      </c>
      <c r="Q335" s="17">
        <v>-19.413</v>
      </c>
      <c r="R335" s="17">
        <v>7793.75</v>
      </c>
      <c r="S335" s="17">
        <v>17.707999999999998</v>
      </c>
      <c r="T335" s="17">
        <v>-31.35</v>
      </c>
      <c r="U335" s="17">
        <v>-5.0700000000000002E-2</v>
      </c>
      <c r="V335" s="17">
        <v>-3.8029999999999999</v>
      </c>
      <c r="W335" s="17">
        <v>16166.5322</v>
      </c>
      <c r="X335" s="17">
        <v>11477.5</v>
      </c>
      <c r="Y335" s="17">
        <v>33.81</v>
      </c>
      <c r="Z335" s="17">
        <v>-134.452</v>
      </c>
    </row>
    <row r="336" spans="1:26" x14ac:dyDescent="0.2">
      <c r="A336" s="27">
        <v>45114</v>
      </c>
      <c r="B336" s="17">
        <v>533</v>
      </c>
      <c r="C336" s="14">
        <v>5.9</v>
      </c>
      <c r="D336" s="17">
        <v>-382.73500000000001</v>
      </c>
      <c r="E336" s="17">
        <v>70.25</v>
      </c>
      <c r="F336" s="17">
        <v>57</v>
      </c>
      <c r="G336" s="17">
        <v>568.91499999999996</v>
      </c>
      <c r="H336" s="17">
        <v>31</v>
      </c>
      <c r="I336" s="17">
        <v>-242.79599999999999</v>
      </c>
      <c r="J336" s="17">
        <v>2025</v>
      </c>
      <c r="K336" s="17">
        <v>185</v>
      </c>
      <c r="L336" s="17">
        <v>0.09</v>
      </c>
      <c r="M336" s="17">
        <v>129.75</v>
      </c>
      <c r="N336" s="17">
        <v>72.298699999999997</v>
      </c>
      <c r="O336" s="17">
        <v>10721.4</v>
      </c>
      <c r="P336" s="17">
        <v>1166.7</v>
      </c>
      <c r="Q336" s="17">
        <v>-19.972000000000001</v>
      </c>
      <c r="R336" s="17">
        <v>9016.2999999999993</v>
      </c>
      <c r="S336" s="17">
        <v>18.559999999999999</v>
      </c>
      <c r="T336" s="17">
        <v>-31.75</v>
      </c>
      <c r="U336" s="17">
        <v>-3.9E-2</v>
      </c>
      <c r="V336" s="17">
        <v>-3.8039999999999998</v>
      </c>
      <c r="W336" s="17">
        <v>16166.5322</v>
      </c>
      <c r="X336" s="17">
        <v>11227.3</v>
      </c>
      <c r="Y336" s="17">
        <v>33.856999999999999</v>
      </c>
      <c r="Z336" s="17">
        <v>-134.99</v>
      </c>
    </row>
    <row r="337" spans="1:26" x14ac:dyDescent="0.2">
      <c r="A337" s="27">
        <v>45113</v>
      </c>
      <c r="B337" s="17">
        <v>554</v>
      </c>
      <c r="C337" s="14">
        <v>6.6449999999999996</v>
      </c>
      <c r="D337" s="17">
        <v>-388.78500000000003</v>
      </c>
      <c r="E337" s="17">
        <v>71.599999999999994</v>
      </c>
      <c r="F337" s="17">
        <v>58</v>
      </c>
      <c r="G337" s="17">
        <v>575.36900000000003</v>
      </c>
      <c r="H337" s="17">
        <v>17</v>
      </c>
      <c r="I337" s="17">
        <v>-136.995</v>
      </c>
      <c r="J337" s="17">
        <v>2076.1</v>
      </c>
      <c r="K337" s="17">
        <v>187.6</v>
      </c>
      <c r="L337" s="17">
        <v>0.09</v>
      </c>
      <c r="M337" s="17">
        <v>128.9</v>
      </c>
      <c r="N337" s="17">
        <v>75.484700000000004</v>
      </c>
      <c r="O337" s="17">
        <v>11660</v>
      </c>
      <c r="P337" s="17">
        <v>1220</v>
      </c>
      <c r="Q337" s="17">
        <v>-20.75</v>
      </c>
      <c r="R337" s="17">
        <v>8044.9759999999997</v>
      </c>
      <c r="S337" s="17">
        <v>17.779</v>
      </c>
      <c r="T337" s="17">
        <v>-31.254999999999999</v>
      </c>
      <c r="U337" s="17">
        <v>-1.7000000000000001E-2</v>
      </c>
      <c r="V337" s="17">
        <v>-3.9020000000000001</v>
      </c>
      <c r="W337" s="17">
        <v>16166.5322</v>
      </c>
      <c r="X337" s="17">
        <v>11960.8</v>
      </c>
      <c r="Y337" s="17">
        <v>33.978000000000002</v>
      </c>
      <c r="Z337" s="17">
        <v>-138.685</v>
      </c>
    </row>
    <row r="338" spans="1:26" x14ac:dyDescent="0.2">
      <c r="A338" s="27">
        <v>45112</v>
      </c>
      <c r="B338" s="17">
        <v>534.39</v>
      </c>
      <c r="C338" s="14">
        <v>5.8</v>
      </c>
      <c r="D338" s="17">
        <v>-373.64</v>
      </c>
      <c r="E338" s="17">
        <v>68.988</v>
      </c>
      <c r="F338" s="17">
        <v>58</v>
      </c>
      <c r="G338" s="17">
        <v>552.5</v>
      </c>
      <c r="H338" s="17">
        <v>18</v>
      </c>
      <c r="I338" s="17">
        <v>-219.69300000000001</v>
      </c>
      <c r="J338" s="17">
        <v>2007.7</v>
      </c>
      <c r="K338" s="17">
        <v>182.5</v>
      </c>
      <c r="L338" s="17">
        <v>7.7499999999999999E-2</v>
      </c>
      <c r="M338" s="17">
        <v>123.05500000000001</v>
      </c>
      <c r="N338" s="17">
        <v>79.615009999999998</v>
      </c>
      <c r="O338" s="17">
        <v>11177.5</v>
      </c>
      <c r="P338" s="17">
        <v>1182.9000000000001</v>
      </c>
      <c r="Q338" s="17">
        <v>-22.253</v>
      </c>
      <c r="R338" s="17">
        <v>12299.043</v>
      </c>
      <c r="S338" s="17">
        <v>17.001999999999999</v>
      </c>
      <c r="T338" s="17">
        <v>-30.15</v>
      </c>
      <c r="U338" s="17">
        <v>-4.7E-2</v>
      </c>
      <c r="V338" s="17">
        <v>-3.915</v>
      </c>
      <c r="W338" s="17">
        <v>16166.5322</v>
      </c>
      <c r="X338" s="17">
        <v>13312.5</v>
      </c>
      <c r="Y338" s="17">
        <v>33.094999999999999</v>
      </c>
      <c r="Z338" s="17">
        <v>-136.27500000000001</v>
      </c>
    </row>
    <row r="339" spans="1:26" x14ac:dyDescent="0.2">
      <c r="A339" s="27">
        <v>45111</v>
      </c>
      <c r="B339" s="17">
        <v>532.23</v>
      </c>
      <c r="C339" s="14">
        <v>6.0250000000000004</v>
      </c>
      <c r="D339" s="17">
        <v>-369.2</v>
      </c>
      <c r="E339" s="17">
        <v>68.093000000000004</v>
      </c>
      <c r="F339" s="17">
        <v>58</v>
      </c>
      <c r="G339" s="17">
        <v>545</v>
      </c>
      <c r="H339" s="17">
        <v>15</v>
      </c>
      <c r="I339" s="17">
        <v>-46.247999999999998</v>
      </c>
      <c r="J339" s="17">
        <v>2020.7</v>
      </c>
      <c r="K339" s="17">
        <v>180</v>
      </c>
      <c r="L339" s="17">
        <v>7.7499999999999999E-2</v>
      </c>
      <c r="M339" s="17">
        <v>122.64</v>
      </c>
      <c r="N339" s="17">
        <v>83.091629999999995</v>
      </c>
      <c r="O339" s="17">
        <v>12201.3</v>
      </c>
      <c r="P339" s="17">
        <v>1168.5999999999999</v>
      </c>
      <c r="Q339" s="17">
        <v>-20.91</v>
      </c>
      <c r="R339" s="17">
        <v>13364.834999999999</v>
      </c>
      <c r="S339" s="17">
        <v>15.98</v>
      </c>
      <c r="T339" s="17">
        <v>-30.52</v>
      </c>
      <c r="U339" s="17">
        <v>-7.0000000000000007E-2</v>
      </c>
      <c r="V339" s="17">
        <v>-3.71</v>
      </c>
      <c r="W339" s="17">
        <v>16166.5322</v>
      </c>
      <c r="X339" s="17">
        <v>12934.8</v>
      </c>
      <c r="Y339" s="17">
        <v>33.024000000000001</v>
      </c>
      <c r="Z339" s="17">
        <v>-136.65</v>
      </c>
    </row>
    <row r="340" spans="1:26" x14ac:dyDescent="0.2">
      <c r="A340" s="27">
        <v>45110</v>
      </c>
      <c r="B340" s="17">
        <v>525.83299999999997</v>
      </c>
      <c r="C340" s="14">
        <v>6</v>
      </c>
      <c r="D340" s="17">
        <v>-354.9</v>
      </c>
      <c r="E340" s="17">
        <v>73.27</v>
      </c>
      <c r="F340" s="17">
        <v>57.09</v>
      </c>
      <c r="G340" s="17">
        <v>540</v>
      </c>
      <c r="H340" s="17">
        <v>20</v>
      </c>
      <c r="I340" s="17">
        <v>-114.245</v>
      </c>
      <c r="J340" s="17">
        <v>2017.1</v>
      </c>
      <c r="K340" s="17">
        <v>180</v>
      </c>
      <c r="L340" s="17">
        <v>8.4500000000000006E-2</v>
      </c>
      <c r="M340" s="17">
        <v>122.99</v>
      </c>
      <c r="N340" s="17">
        <v>82.777900000000002</v>
      </c>
      <c r="O340" s="17">
        <v>12980</v>
      </c>
      <c r="P340" s="17">
        <v>1178</v>
      </c>
      <c r="Q340" s="17">
        <v>-19.079999999999998</v>
      </c>
      <c r="R340" s="17">
        <v>11722.550999999999</v>
      </c>
      <c r="S340" s="17">
        <v>16.023</v>
      </c>
      <c r="T340" s="17">
        <v>-30.524999999999999</v>
      </c>
      <c r="U340" s="17">
        <v>-3.9E-2</v>
      </c>
      <c r="V340" s="17">
        <v>-3.9089999999999998</v>
      </c>
      <c r="W340" s="17">
        <v>16166.5322</v>
      </c>
      <c r="X340" s="17">
        <v>14510.3</v>
      </c>
      <c r="Y340" s="17">
        <v>33.200000000000003</v>
      </c>
      <c r="Z340" s="17">
        <v>-136.97</v>
      </c>
    </row>
    <row r="341" spans="1:26" x14ac:dyDescent="0.2">
      <c r="A341" s="27">
        <v>45107</v>
      </c>
      <c r="B341" s="17">
        <v>532.91</v>
      </c>
      <c r="C341" s="14">
        <v>6.3</v>
      </c>
      <c r="D341" s="17">
        <v>-357.67500000000001</v>
      </c>
      <c r="E341" s="17">
        <v>73.27</v>
      </c>
      <c r="F341" s="17">
        <v>57.59</v>
      </c>
      <c r="G341" s="17">
        <v>540</v>
      </c>
      <c r="H341" s="17">
        <v>20</v>
      </c>
      <c r="I341" s="17">
        <v>-164.852</v>
      </c>
      <c r="J341" s="17">
        <v>2028.6</v>
      </c>
      <c r="K341" s="17">
        <v>187.6</v>
      </c>
      <c r="L341" s="17">
        <v>7.6999999999999999E-2</v>
      </c>
      <c r="M341" s="17">
        <v>124.425</v>
      </c>
      <c r="N341" s="17">
        <v>82.5</v>
      </c>
      <c r="O341" s="17">
        <v>11388.1</v>
      </c>
      <c r="P341" s="17">
        <v>1175</v>
      </c>
      <c r="Q341" s="17">
        <v>-18.195</v>
      </c>
      <c r="R341" s="17">
        <v>6591.52</v>
      </c>
      <c r="S341" s="17">
        <v>16.465</v>
      </c>
      <c r="T341" s="17">
        <v>-30.75</v>
      </c>
      <c r="U341" s="17">
        <v>-4.4999999999999998E-2</v>
      </c>
      <c r="V341" s="17">
        <v>-4.125</v>
      </c>
      <c r="W341" s="17">
        <v>16166.5322</v>
      </c>
      <c r="X341" s="17">
        <v>15451.5</v>
      </c>
      <c r="Y341" s="17">
        <v>33.5</v>
      </c>
      <c r="Z341" s="17">
        <v>-136.75</v>
      </c>
    </row>
    <row r="342" spans="1:26" x14ac:dyDescent="0.2">
      <c r="A342" s="27">
        <v>45106</v>
      </c>
      <c r="B342" s="17">
        <v>579</v>
      </c>
      <c r="C342" s="14">
        <v>6.41</v>
      </c>
      <c r="D342" s="17">
        <v>-386.625</v>
      </c>
      <c r="E342" s="17">
        <v>73.05</v>
      </c>
      <c r="F342" s="17">
        <v>59.05</v>
      </c>
      <c r="G342" s="17">
        <v>557.495</v>
      </c>
      <c r="H342" s="17">
        <v>16</v>
      </c>
      <c r="I342" s="17">
        <v>-136.995</v>
      </c>
      <c r="J342" s="17">
        <v>2088</v>
      </c>
      <c r="K342" s="17">
        <v>185</v>
      </c>
      <c r="L342" s="17">
        <v>7.5499999999999998E-2</v>
      </c>
      <c r="M342" s="17">
        <v>127.99</v>
      </c>
      <c r="N342" s="17">
        <v>86</v>
      </c>
      <c r="O342" s="17">
        <v>10534.3</v>
      </c>
      <c r="P342" s="17">
        <v>1212.5</v>
      </c>
      <c r="Q342" s="17">
        <v>-18.484999999999999</v>
      </c>
      <c r="R342" s="17">
        <v>6596.2</v>
      </c>
      <c r="S342" s="17">
        <v>17.753</v>
      </c>
      <c r="T342" s="17">
        <v>-30.5</v>
      </c>
      <c r="U342" s="17">
        <v>-0.05</v>
      </c>
      <c r="V342" s="17">
        <v>-4.1479999999999997</v>
      </c>
      <c r="W342" s="17">
        <v>16166.5322</v>
      </c>
      <c r="X342" s="17">
        <v>15451.5</v>
      </c>
      <c r="Y342" s="17">
        <v>34.765000000000001</v>
      </c>
      <c r="Z342" s="17">
        <v>-141.76</v>
      </c>
    </row>
    <row r="343" spans="1:26" x14ac:dyDescent="0.2">
      <c r="A343" s="27">
        <v>45105</v>
      </c>
      <c r="B343" s="17">
        <v>535</v>
      </c>
      <c r="C343" s="14">
        <v>6.4</v>
      </c>
      <c r="D343" s="17">
        <v>-373.65300000000002</v>
      </c>
      <c r="E343" s="17">
        <v>70.650000000000006</v>
      </c>
      <c r="F343" s="17">
        <v>57.55</v>
      </c>
      <c r="G343" s="17">
        <v>540</v>
      </c>
      <c r="H343" s="17">
        <v>14</v>
      </c>
      <c r="I343" s="17">
        <v>-135.74100000000001</v>
      </c>
      <c r="J343" s="17">
        <v>2040.2</v>
      </c>
      <c r="K343" s="17">
        <v>185</v>
      </c>
      <c r="L343" s="17">
        <v>6.5500000000000003E-2</v>
      </c>
      <c r="M343" s="17">
        <v>132.13999999999999</v>
      </c>
      <c r="N343" s="17">
        <v>84.300449999999998</v>
      </c>
      <c r="O343" s="17">
        <v>11180</v>
      </c>
      <c r="P343" s="17">
        <v>1176</v>
      </c>
      <c r="Q343" s="17">
        <v>-16.215</v>
      </c>
      <c r="R343" s="17">
        <v>6589.4579999999996</v>
      </c>
      <c r="S343" s="17">
        <v>18.36</v>
      </c>
      <c r="T343" s="17">
        <v>-30.25</v>
      </c>
      <c r="U343" s="17">
        <v>0</v>
      </c>
      <c r="V343" s="17">
        <v>-4.1180000000000003</v>
      </c>
      <c r="W343" s="17">
        <v>16166.5322</v>
      </c>
      <c r="X343" s="17">
        <v>15451.5</v>
      </c>
      <c r="Y343" s="17">
        <v>33.97</v>
      </c>
      <c r="Z343" s="17">
        <v>-137.08000000000001</v>
      </c>
    </row>
    <row r="344" spans="1:26" x14ac:dyDescent="0.2">
      <c r="A344" s="27">
        <v>45104</v>
      </c>
      <c r="B344" s="17">
        <v>494</v>
      </c>
      <c r="C344" s="14">
        <v>6.2</v>
      </c>
      <c r="D344" s="17">
        <v>-361</v>
      </c>
      <c r="E344" s="17">
        <v>68.25</v>
      </c>
      <c r="F344" s="17">
        <v>56.85</v>
      </c>
      <c r="G344" s="17">
        <v>526.33500000000004</v>
      </c>
      <c r="H344" s="17">
        <v>14</v>
      </c>
      <c r="I344" s="17">
        <v>-122.271</v>
      </c>
      <c r="J344" s="17">
        <v>2024.9</v>
      </c>
      <c r="K344" s="17">
        <v>160</v>
      </c>
      <c r="L344" s="17">
        <v>0.06</v>
      </c>
      <c r="M344" s="17">
        <v>126.72</v>
      </c>
      <c r="N344" s="17">
        <v>77.13</v>
      </c>
      <c r="O344" s="17">
        <v>9787.7999999999993</v>
      </c>
      <c r="P344" s="17">
        <v>1139</v>
      </c>
      <c r="Q344" s="17">
        <v>-18.97</v>
      </c>
      <c r="R344" s="17">
        <v>6599.1350000000002</v>
      </c>
      <c r="S344" s="17">
        <v>17.257999999999999</v>
      </c>
      <c r="T344" s="17">
        <v>-28.84</v>
      </c>
      <c r="U344" s="17">
        <v>-0.1042</v>
      </c>
      <c r="V344" s="17">
        <v>-4.0999999999999996</v>
      </c>
      <c r="W344" s="17">
        <v>16166.5322</v>
      </c>
      <c r="X344" s="17">
        <v>15785.8</v>
      </c>
      <c r="Y344" s="17">
        <v>33.536999999999999</v>
      </c>
      <c r="Z344" s="17">
        <v>-134.63</v>
      </c>
    </row>
    <row r="345" spans="1:26" x14ac:dyDescent="0.2">
      <c r="A345" s="27">
        <v>45103</v>
      </c>
      <c r="B345" s="17">
        <v>493.14</v>
      </c>
      <c r="C345" s="14">
        <v>6.6</v>
      </c>
      <c r="D345" s="17">
        <v>-346.5</v>
      </c>
      <c r="E345" s="17">
        <v>69.075000000000003</v>
      </c>
      <c r="F345" s="17">
        <v>56.75</v>
      </c>
      <c r="G345" s="17">
        <v>538.83500000000004</v>
      </c>
      <c r="H345" s="17">
        <v>20</v>
      </c>
      <c r="I345" s="17">
        <v>-66.046999999999997</v>
      </c>
      <c r="J345" s="17">
        <v>2040</v>
      </c>
      <c r="K345" s="17">
        <v>160</v>
      </c>
      <c r="L345" s="17">
        <v>0.08</v>
      </c>
      <c r="M345" s="17">
        <v>125.53</v>
      </c>
      <c r="N345" s="17">
        <v>76.915000000000006</v>
      </c>
      <c r="O345" s="17">
        <v>11835</v>
      </c>
      <c r="P345" s="17">
        <v>1136.5</v>
      </c>
      <c r="Q345" s="17">
        <v>-18.37</v>
      </c>
      <c r="R345" s="17">
        <v>6204.25</v>
      </c>
      <c r="S345" s="17">
        <v>18.065000000000001</v>
      </c>
      <c r="T345" s="17">
        <v>-29.75</v>
      </c>
      <c r="U345" s="17">
        <v>-7.1999999999999995E-2</v>
      </c>
      <c r="V345" s="17">
        <v>-4.0570000000000004</v>
      </c>
      <c r="W345" s="17">
        <v>16166.5322</v>
      </c>
      <c r="X345" s="17">
        <v>17702.8</v>
      </c>
      <c r="Y345" s="17">
        <v>33.590000000000003</v>
      </c>
      <c r="Z345" s="17">
        <v>-134.4</v>
      </c>
    </row>
    <row r="346" spans="1:26" x14ac:dyDescent="0.2">
      <c r="A346" s="27">
        <v>45100</v>
      </c>
      <c r="B346" s="17">
        <v>518.94000000000005</v>
      </c>
      <c r="C346" s="14">
        <v>6.7</v>
      </c>
      <c r="D346" s="17">
        <v>-344.52499999999998</v>
      </c>
      <c r="E346" s="17">
        <v>73.75</v>
      </c>
      <c r="F346" s="17">
        <v>57.5</v>
      </c>
      <c r="G346" s="17">
        <v>546.21500000000003</v>
      </c>
      <c r="H346" s="17">
        <v>18</v>
      </c>
      <c r="I346" s="17">
        <v>-80.828999999999994</v>
      </c>
      <c r="J346" s="17">
        <v>2117</v>
      </c>
      <c r="K346" s="17">
        <v>160</v>
      </c>
      <c r="L346" s="17">
        <v>7.9799999999999996E-2</v>
      </c>
      <c r="M346" s="17">
        <v>127.88500000000001</v>
      </c>
      <c r="N346" s="17">
        <v>80.230450000000005</v>
      </c>
      <c r="O346" s="17">
        <v>12750</v>
      </c>
      <c r="P346" s="17">
        <v>1167</v>
      </c>
      <c r="Q346" s="17">
        <v>-17.971</v>
      </c>
      <c r="R346" s="17">
        <v>6314.0450000000001</v>
      </c>
      <c r="S346" s="17">
        <v>16.715</v>
      </c>
      <c r="T346" s="17">
        <v>-31.25</v>
      </c>
      <c r="U346" s="17">
        <v>-0.03</v>
      </c>
      <c r="V346" s="17">
        <v>-4.1900000000000004</v>
      </c>
      <c r="W346" s="17">
        <v>16166.5322</v>
      </c>
      <c r="X346" s="17">
        <v>20000</v>
      </c>
      <c r="Y346" s="17">
        <v>34.130000000000003</v>
      </c>
      <c r="Z346" s="17">
        <v>-136.66999999999999</v>
      </c>
    </row>
    <row r="347" spans="1:26" x14ac:dyDescent="0.2">
      <c r="A347" s="27">
        <v>45099</v>
      </c>
      <c r="B347" s="17">
        <v>515.80499999999995</v>
      </c>
      <c r="C347" s="14">
        <v>6.6</v>
      </c>
      <c r="D347" s="17">
        <v>-347.11500000000001</v>
      </c>
      <c r="E347" s="17">
        <v>72.954999999999998</v>
      </c>
      <c r="F347" s="17">
        <v>58.5</v>
      </c>
      <c r="G347" s="17">
        <v>555</v>
      </c>
      <c r="H347" s="17">
        <v>10</v>
      </c>
      <c r="I347" s="17">
        <v>-182.74299999999999</v>
      </c>
      <c r="J347" s="17">
        <v>2137</v>
      </c>
      <c r="K347" s="17">
        <v>158</v>
      </c>
      <c r="L347" s="17">
        <v>7.2800000000000004E-2</v>
      </c>
      <c r="M347" s="17">
        <v>130</v>
      </c>
      <c r="N347" s="17">
        <v>78.284999999999997</v>
      </c>
      <c r="O347" s="17">
        <v>12415</v>
      </c>
      <c r="P347" s="17">
        <v>1178.2</v>
      </c>
      <c r="Q347" s="17">
        <v>-20.329999999999998</v>
      </c>
      <c r="R347" s="17">
        <v>8991.9670000000006</v>
      </c>
      <c r="S347" s="17">
        <v>18.608000000000001</v>
      </c>
      <c r="T347" s="17">
        <v>-31.72</v>
      </c>
      <c r="U347" s="17">
        <v>-8.8999999999999996E-2</v>
      </c>
      <c r="V347" s="17">
        <v>-4.4349999999999996</v>
      </c>
      <c r="W347" s="17">
        <v>16166.5322</v>
      </c>
      <c r="X347" s="17">
        <v>20526.5</v>
      </c>
      <c r="Y347" s="17">
        <v>35.03</v>
      </c>
      <c r="Z347" s="17">
        <v>-138.417</v>
      </c>
    </row>
    <row r="348" spans="1:26" x14ac:dyDescent="0.2">
      <c r="A348" s="27">
        <v>45098</v>
      </c>
      <c r="B348" s="17">
        <v>477.1</v>
      </c>
      <c r="C348" s="14">
        <v>6.6</v>
      </c>
      <c r="D348" s="17">
        <v>-348.65</v>
      </c>
      <c r="E348" s="17">
        <v>75.317999999999998</v>
      </c>
      <c r="F348" s="17">
        <v>56.5</v>
      </c>
      <c r="G348" s="17">
        <v>540</v>
      </c>
      <c r="H348" s="17">
        <v>12</v>
      </c>
      <c r="I348" s="17">
        <v>-154.24700000000001</v>
      </c>
      <c r="J348" s="17">
        <v>2082</v>
      </c>
      <c r="K348" s="17">
        <v>150</v>
      </c>
      <c r="L348" s="17">
        <v>7.4999999999999997E-2</v>
      </c>
      <c r="M348" s="17">
        <v>125.81</v>
      </c>
      <c r="N348" s="17">
        <v>77.169780000000003</v>
      </c>
      <c r="O348" s="17">
        <v>12558.5</v>
      </c>
      <c r="P348" s="17">
        <v>1126</v>
      </c>
      <c r="Q348" s="17">
        <v>-21.146999999999998</v>
      </c>
      <c r="R348" s="17">
        <v>7812.25</v>
      </c>
      <c r="S348" s="17">
        <v>17.105</v>
      </c>
      <c r="T348" s="17">
        <v>-30.31</v>
      </c>
      <c r="U348" s="17">
        <v>-8.5000000000000006E-2</v>
      </c>
      <c r="V348" s="17">
        <v>-4.45</v>
      </c>
      <c r="W348" s="17">
        <v>16166.5322</v>
      </c>
      <c r="X348" s="17">
        <v>12501.3</v>
      </c>
      <c r="Y348" s="17">
        <v>34.192999999999998</v>
      </c>
      <c r="Z348" s="17">
        <v>-132.63200000000001</v>
      </c>
    </row>
    <row r="349" spans="1:26" x14ac:dyDescent="0.2">
      <c r="A349" s="27">
        <v>45097</v>
      </c>
      <c r="B349" s="17">
        <v>485.40199999999999</v>
      </c>
      <c r="C349" s="14">
        <v>6.55</v>
      </c>
      <c r="D349" s="17">
        <v>-347.27499999999998</v>
      </c>
      <c r="E349" s="17">
        <v>81.620999999999995</v>
      </c>
      <c r="F349" s="17">
        <v>56.5</v>
      </c>
      <c r="G349" s="17">
        <v>540</v>
      </c>
      <c r="H349" s="17">
        <v>16</v>
      </c>
      <c r="I349" s="17">
        <v>-194.001</v>
      </c>
      <c r="J349" s="17">
        <v>2058.701</v>
      </c>
      <c r="K349" s="17">
        <v>155</v>
      </c>
      <c r="L349" s="17">
        <v>7.5800000000000006E-2</v>
      </c>
      <c r="M349" s="17">
        <v>126.83</v>
      </c>
      <c r="N349" s="17">
        <v>77.479129999999998</v>
      </c>
      <c r="O349" s="17">
        <v>13630.3</v>
      </c>
      <c r="P349" s="17">
        <v>1148.5</v>
      </c>
      <c r="Q349" s="17">
        <v>-21.3</v>
      </c>
      <c r="R349" s="17">
        <v>8645.7250000000004</v>
      </c>
      <c r="S349" s="17">
        <v>16.600000000000001</v>
      </c>
      <c r="T349" s="17">
        <v>-30</v>
      </c>
      <c r="U349" s="17">
        <v>-0.08</v>
      </c>
      <c r="V349" s="17">
        <v>-4.6580000000000004</v>
      </c>
      <c r="W349" s="17">
        <v>16166.5322</v>
      </c>
      <c r="X349" s="17">
        <v>11565.5</v>
      </c>
      <c r="Y349" s="17">
        <v>34.338999999999999</v>
      </c>
      <c r="Z349" s="17">
        <v>-132.29</v>
      </c>
    </row>
    <row r="350" spans="1:26" x14ac:dyDescent="0.2">
      <c r="A350" s="27">
        <v>45096</v>
      </c>
      <c r="B350" s="17">
        <v>508.95699999999999</v>
      </c>
      <c r="C350" s="14">
        <v>6.95</v>
      </c>
      <c r="D350" s="17">
        <v>-331</v>
      </c>
      <c r="E350" s="17">
        <v>78.415000000000006</v>
      </c>
      <c r="F350" s="17">
        <v>56.5</v>
      </c>
      <c r="G350" s="17">
        <v>540.995</v>
      </c>
      <c r="H350" s="17">
        <v>19</v>
      </c>
      <c r="I350" s="17">
        <v>-303.202</v>
      </c>
      <c r="J350" s="17">
        <v>2041</v>
      </c>
      <c r="K350" s="17">
        <v>165</v>
      </c>
      <c r="L350" s="17">
        <v>7.6499999999999999E-2</v>
      </c>
      <c r="M350" s="17">
        <v>133.96</v>
      </c>
      <c r="N350" s="17">
        <v>80.861369999999994</v>
      </c>
      <c r="O350" s="17">
        <v>14930</v>
      </c>
      <c r="P350" s="17">
        <v>1164</v>
      </c>
      <c r="Q350" s="17">
        <v>-18.445</v>
      </c>
      <c r="R350" s="17">
        <v>10975.164000000001</v>
      </c>
      <c r="S350" s="17">
        <v>18.693000000000001</v>
      </c>
      <c r="T350" s="17">
        <v>-29.94</v>
      </c>
      <c r="U350" s="17">
        <v>-0.14899999999999999</v>
      </c>
      <c r="V350" s="17">
        <v>-4.702</v>
      </c>
      <c r="W350" s="17">
        <v>16166.5322</v>
      </c>
      <c r="X350" s="17">
        <v>11375.8</v>
      </c>
      <c r="Y350" s="17">
        <v>34.145000000000003</v>
      </c>
      <c r="Z350" s="17">
        <v>-132.01499999999999</v>
      </c>
    </row>
    <row r="351" spans="1:26" x14ac:dyDescent="0.2">
      <c r="A351" s="27">
        <v>45093</v>
      </c>
      <c r="B351" s="17">
        <v>512.79999999999995</v>
      </c>
      <c r="C351" s="14">
        <v>7.1</v>
      </c>
      <c r="D351" s="17">
        <v>-340</v>
      </c>
      <c r="E351" s="17">
        <v>79.3</v>
      </c>
      <c r="F351" s="17">
        <v>57.5</v>
      </c>
      <c r="G351" s="17">
        <v>540.28499999999997</v>
      </c>
      <c r="H351" s="17">
        <v>14</v>
      </c>
      <c r="I351" s="17">
        <v>-186.024</v>
      </c>
      <c r="J351" s="17">
        <v>2046.5</v>
      </c>
      <c r="K351" s="17">
        <v>165</v>
      </c>
      <c r="L351" s="17">
        <v>0.11849999999999999</v>
      </c>
      <c r="M351" s="17">
        <v>141.42500000000001</v>
      </c>
      <c r="N351" s="17">
        <v>84.176730000000006</v>
      </c>
      <c r="O351" s="17">
        <v>15232.3</v>
      </c>
      <c r="P351" s="17">
        <v>1199</v>
      </c>
      <c r="Q351" s="17">
        <v>-19.75</v>
      </c>
      <c r="R351" s="17">
        <v>12365.33</v>
      </c>
      <c r="S351" s="17">
        <v>18.195</v>
      </c>
      <c r="T351" s="17">
        <v>-30.824999999999999</v>
      </c>
      <c r="U351" s="17">
        <v>-0.1741</v>
      </c>
      <c r="V351" s="17">
        <v>-4.6500000000000004</v>
      </c>
      <c r="W351" s="17">
        <v>16166.5322</v>
      </c>
      <c r="X351" s="17">
        <v>11188.5</v>
      </c>
      <c r="Y351" s="17">
        <v>34.71</v>
      </c>
      <c r="Z351" s="17">
        <v>-133.989</v>
      </c>
    </row>
    <row r="352" spans="1:26" x14ac:dyDescent="0.2">
      <c r="A352" s="27">
        <v>45092</v>
      </c>
      <c r="B352" s="17">
        <v>509.85700000000003</v>
      </c>
      <c r="C352" s="14">
        <v>7.4249999999999998</v>
      </c>
      <c r="D352" s="17">
        <v>-339</v>
      </c>
      <c r="E352" s="17">
        <v>68.88</v>
      </c>
      <c r="F352" s="17">
        <v>57.45</v>
      </c>
      <c r="G352" s="17">
        <v>540</v>
      </c>
      <c r="H352" s="17">
        <v>15</v>
      </c>
      <c r="I352" s="17">
        <v>-276.49900000000002</v>
      </c>
      <c r="J352" s="17">
        <v>2110</v>
      </c>
      <c r="K352" s="17">
        <v>160</v>
      </c>
      <c r="L352" s="17">
        <v>9.7000000000000003E-2</v>
      </c>
      <c r="M352" s="17">
        <v>136.75</v>
      </c>
      <c r="N352" s="17">
        <v>83.114500000000007</v>
      </c>
      <c r="O352" s="17">
        <v>13420.3</v>
      </c>
      <c r="P352" s="17">
        <v>1193.4000000000001</v>
      </c>
      <c r="Q352" s="17">
        <v>-20.7</v>
      </c>
      <c r="R352" s="17">
        <v>12980.936</v>
      </c>
      <c r="S352" s="17">
        <v>18.184999999999999</v>
      </c>
      <c r="T352" s="17">
        <v>-31.1</v>
      </c>
      <c r="U352" s="17">
        <v>-0.14499999999999999</v>
      </c>
      <c r="V352" s="17">
        <v>-4.452</v>
      </c>
      <c r="W352" s="17">
        <v>16166.5322</v>
      </c>
      <c r="X352" s="17">
        <v>11575.3</v>
      </c>
      <c r="Y352" s="17">
        <v>35.04</v>
      </c>
      <c r="Z352" s="17">
        <v>-132.84</v>
      </c>
    </row>
    <row r="353" spans="1:26" x14ac:dyDescent="0.2">
      <c r="A353" s="27">
        <v>45091</v>
      </c>
      <c r="B353" s="17">
        <v>520</v>
      </c>
      <c r="C353" s="14">
        <v>6.6</v>
      </c>
      <c r="D353" s="17">
        <v>-348.75</v>
      </c>
      <c r="E353" s="17">
        <v>64.099999999999994</v>
      </c>
      <c r="F353" s="17">
        <v>56.75</v>
      </c>
      <c r="G353" s="17">
        <v>532.495</v>
      </c>
      <c r="H353" s="17">
        <v>18</v>
      </c>
      <c r="I353" s="17">
        <v>-248.47499999999999</v>
      </c>
      <c r="J353" s="17">
        <v>2063</v>
      </c>
      <c r="K353" s="17">
        <v>160</v>
      </c>
      <c r="L353" s="17">
        <v>0.10349999999999999</v>
      </c>
      <c r="M353" s="17">
        <v>133.77500000000001</v>
      </c>
      <c r="N353" s="17">
        <v>76.62115</v>
      </c>
      <c r="O353" s="17">
        <v>13813</v>
      </c>
      <c r="P353" s="17">
        <v>1200</v>
      </c>
      <c r="Q353" s="17">
        <v>-20.824999999999999</v>
      </c>
      <c r="R353" s="17">
        <v>10968.07</v>
      </c>
      <c r="S353" s="17">
        <v>16.527999999999999</v>
      </c>
      <c r="T353" s="17">
        <v>-30.25</v>
      </c>
      <c r="U353" s="17">
        <v>-0.154</v>
      </c>
      <c r="V353" s="17">
        <v>-4.3319999999999999</v>
      </c>
      <c r="W353" s="17">
        <v>16166.5322</v>
      </c>
      <c r="X353" s="17">
        <v>11447.8</v>
      </c>
      <c r="Y353" s="17">
        <v>34.997999999999998</v>
      </c>
      <c r="Z353" s="17">
        <v>-130.643</v>
      </c>
    </row>
    <row r="354" spans="1:26" x14ac:dyDescent="0.2">
      <c r="A354" s="27">
        <v>45090</v>
      </c>
      <c r="B354" s="17">
        <v>515.94000000000005</v>
      </c>
      <c r="C354" s="14">
        <v>6.65</v>
      </c>
      <c r="D354" s="17">
        <v>-354.75</v>
      </c>
      <c r="E354" s="17">
        <v>61.405000000000001</v>
      </c>
      <c r="F354" s="17">
        <v>56.15</v>
      </c>
      <c r="G354" s="17">
        <v>536.01499999999999</v>
      </c>
      <c r="H354" s="17">
        <v>12</v>
      </c>
      <c r="I354" s="17">
        <v>-228.529</v>
      </c>
      <c r="J354" s="17">
        <v>2027.4</v>
      </c>
      <c r="K354" s="17">
        <v>149.9</v>
      </c>
      <c r="L354" s="17">
        <v>0.1085</v>
      </c>
      <c r="M354" s="17">
        <v>128.88</v>
      </c>
      <c r="N354" s="17">
        <v>81.623249999999999</v>
      </c>
      <c r="O354" s="17">
        <v>13446</v>
      </c>
      <c r="P354" s="17">
        <v>1192.9000000000001</v>
      </c>
      <c r="Q354" s="17">
        <v>-20.83</v>
      </c>
      <c r="R354" s="17">
        <v>13475.52</v>
      </c>
      <c r="S354" s="17">
        <v>17.645</v>
      </c>
      <c r="T354" s="17">
        <v>-30.344999999999999</v>
      </c>
      <c r="U354" s="17">
        <v>-0.159</v>
      </c>
      <c r="V354" s="17">
        <v>-4.5279999999999996</v>
      </c>
      <c r="W354" s="17">
        <v>16166.5322</v>
      </c>
      <c r="X354" s="17">
        <v>11137</v>
      </c>
      <c r="Y354" s="17">
        <v>35.951000000000001</v>
      </c>
      <c r="Z354" s="17">
        <v>-131.75</v>
      </c>
    </row>
    <row r="355" spans="1:26" x14ac:dyDescent="0.2">
      <c r="A355" s="27">
        <v>45089</v>
      </c>
      <c r="B355" s="17">
        <v>530.32500000000005</v>
      </c>
      <c r="C355" s="14">
        <v>6.8</v>
      </c>
      <c r="D355" s="17">
        <v>-363.17500000000001</v>
      </c>
      <c r="E355" s="17">
        <v>62.034999999999997</v>
      </c>
      <c r="F355" s="17">
        <v>56.45</v>
      </c>
      <c r="G355" s="17">
        <v>536.38</v>
      </c>
      <c r="H355" s="17">
        <v>12</v>
      </c>
      <c r="I355" s="17">
        <v>-180.726</v>
      </c>
      <c r="J355" s="17">
        <v>2063</v>
      </c>
      <c r="K355" s="17">
        <v>165</v>
      </c>
      <c r="L355" s="17">
        <v>0.1245</v>
      </c>
      <c r="M355" s="17">
        <v>121.515</v>
      </c>
      <c r="N355" s="17">
        <v>78.867599999999996</v>
      </c>
      <c r="O355" s="17">
        <v>14545</v>
      </c>
      <c r="P355" s="17">
        <v>1161.5</v>
      </c>
      <c r="Q355" s="17">
        <v>-20.312999999999999</v>
      </c>
      <c r="R355" s="17">
        <v>16866.344000000001</v>
      </c>
      <c r="S355" s="17">
        <v>18.533000000000001</v>
      </c>
      <c r="T355" s="17">
        <v>-30.375</v>
      </c>
      <c r="U355" s="17">
        <v>-0.13200000000000001</v>
      </c>
      <c r="V355" s="17">
        <v>-4.3730000000000002</v>
      </c>
      <c r="W355" s="17">
        <v>16166.5322</v>
      </c>
      <c r="X355" s="17">
        <v>12510.8</v>
      </c>
      <c r="Y355" s="17">
        <v>36.659999999999997</v>
      </c>
      <c r="Z355" s="17">
        <v>-131.91999999999999</v>
      </c>
    </row>
    <row r="356" spans="1:26" x14ac:dyDescent="0.2">
      <c r="A356" s="27">
        <v>45086</v>
      </c>
      <c r="B356" s="17">
        <v>546.28</v>
      </c>
      <c r="C356" s="14">
        <v>7.2</v>
      </c>
      <c r="D356" s="17">
        <v>-363.11</v>
      </c>
      <c r="E356" s="17">
        <v>61.29</v>
      </c>
      <c r="F356" s="17">
        <v>57.75</v>
      </c>
      <c r="G356" s="17">
        <v>541.41</v>
      </c>
      <c r="H356" s="17">
        <v>15</v>
      </c>
      <c r="I356" s="17">
        <v>-187.73599999999999</v>
      </c>
      <c r="J356" s="17">
        <v>2115.3000000000002</v>
      </c>
      <c r="K356" s="17">
        <v>170</v>
      </c>
      <c r="L356" s="17">
        <v>0.15229999999999999</v>
      </c>
      <c r="M356" s="17">
        <v>121.625</v>
      </c>
      <c r="N356" s="17">
        <v>72.962599999999995</v>
      </c>
      <c r="O356" s="17">
        <v>18005</v>
      </c>
      <c r="P356" s="17">
        <v>1179.5</v>
      </c>
      <c r="Q356" s="17">
        <v>-20.035</v>
      </c>
      <c r="R356" s="17">
        <v>18655.370999999999</v>
      </c>
      <c r="S356" s="17">
        <v>19.257999999999999</v>
      </c>
      <c r="T356" s="17">
        <v>-30.234999999999999</v>
      </c>
      <c r="U356" s="17">
        <v>-0.14069999999999999</v>
      </c>
      <c r="V356" s="17">
        <v>-4.3479999999999999</v>
      </c>
      <c r="W356" s="17">
        <v>16166.5322</v>
      </c>
      <c r="X356" s="17">
        <v>13495</v>
      </c>
      <c r="Y356" s="17">
        <v>37.104999999999997</v>
      </c>
      <c r="Z356" s="17">
        <v>-133.84</v>
      </c>
    </row>
    <row r="357" spans="1:26" x14ac:dyDescent="0.2">
      <c r="A357" s="27">
        <v>45085</v>
      </c>
      <c r="B357" s="17">
        <v>544.69500000000005</v>
      </c>
      <c r="C357" s="14">
        <v>6.6529999999999996</v>
      </c>
      <c r="D357" s="17">
        <v>-365.69</v>
      </c>
      <c r="E357" s="17">
        <v>60.122</v>
      </c>
      <c r="F357" s="17">
        <v>58.604999999999997</v>
      </c>
      <c r="G357" s="17">
        <v>560.01499999999999</v>
      </c>
      <c r="H357" s="17">
        <v>16</v>
      </c>
      <c r="I357" s="17">
        <v>-185.24700000000001</v>
      </c>
      <c r="J357" s="17">
        <v>2149.0500000000002</v>
      </c>
      <c r="K357" s="17">
        <v>175</v>
      </c>
      <c r="L357" s="17">
        <v>0.15229999999999999</v>
      </c>
      <c r="M357" s="17">
        <v>126.745</v>
      </c>
      <c r="N357" s="17">
        <v>76.858170000000001</v>
      </c>
      <c r="O357" s="17">
        <v>17475</v>
      </c>
      <c r="P357" s="17">
        <v>1205</v>
      </c>
      <c r="Q357" s="17">
        <v>-18.774000000000001</v>
      </c>
      <c r="R357" s="17">
        <v>25317.886999999999</v>
      </c>
      <c r="S357" s="17">
        <v>16.652999999999999</v>
      </c>
      <c r="T357" s="17">
        <v>-30.684999999999999</v>
      </c>
      <c r="U357" s="17">
        <v>-0.129</v>
      </c>
      <c r="V357" s="17">
        <v>-4.3879999999999999</v>
      </c>
      <c r="W357" s="17">
        <v>16166.5322</v>
      </c>
      <c r="X357" s="17">
        <v>12783.8</v>
      </c>
      <c r="Y357" s="17">
        <v>37.564</v>
      </c>
      <c r="Z357" s="17">
        <v>-135.55000000000001</v>
      </c>
    </row>
    <row r="358" spans="1:26" x14ac:dyDescent="0.2">
      <c r="A358" s="27">
        <v>45084</v>
      </c>
      <c r="B358" s="17">
        <v>544.76199999999994</v>
      </c>
      <c r="C358" s="14">
        <v>6.4</v>
      </c>
      <c r="D358" s="17">
        <v>-357.875</v>
      </c>
      <c r="E358" s="17">
        <v>58.101999999999997</v>
      </c>
      <c r="F358" s="17">
        <v>55.51</v>
      </c>
      <c r="G358" s="17">
        <v>558</v>
      </c>
      <c r="H358" s="17">
        <v>14</v>
      </c>
      <c r="I358" s="17">
        <v>-159.99299999999999</v>
      </c>
      <c r="J358" s="17">
        <v>2059.8000000000002</v>
      </c>
      <c r="K358" s="17">
        <v>175</v>
      </c>
      <c r="L358" s="17">
        <v>0.13769999999999999</v>
      </c>
      <c r="M358" s="17">
        <v>125.96</v>
      </c>
      <c r="N358" s="17">
        <v>75.925449999999998</v>
      </c>
      <c r="O358" s="17">
        <v>17320</v>
      </c>
      <c r="P358" s="17">
        <v>1209.5</v>
      </c>
      <c r="Q358" s="17">
        <v>-18.675000000000001</v>
      </c>
      <c r="R358" s="17">
        <v>24542.664000000001</v>
      </c>
      <c r="S358" s="17">
        <v>16.297999999999998</v>
      </c>
      <c r="T358" s="17">
        <v>-30.5</v>
      </c>
      <c r="U358" s="17">
        <v>-0.125</v>
      </c>
      <c r="V358" s="17">
        <v>-4.298</v>
      </c>
      <c r="W358" s="17">
        <v>16166.5322</v>
      </c>
      <c r="X358" s="17">
        <v>13932.3</v>
      </c>
      <c r="Y358" s="17">
        <v>36.75</v>
      </c>
      <c r="Z358" s="17">
        <v>-132.19</v>
      </c>
    </row>
    <row r="359" spans="1:26" x14ac:dyDescent="0.2">
      <c r="A359" s="27">
        <v>45083</v>
      </c>
      <c r="B359" s="17">
        <v>546.41</v>
      </c>
      <c r="C359" s="14">
        <v>6.5549999999999997</v>
      </c>
      <c r="D359" s="17">
        <v>-366.5</v>
      </c>
      <c r="E359" s="17">
        <v>58.325000000000003</v>
      </c>
      <c r="F359" s="17">
        <v>55.35</v>
      </c>
      <c r="G359" s="17">
        <v>555</v>
      </c>
      <c r="H359" s="17">
        <v>15</v>
      </c>
      <c r="I359" s="17">
        <v>-168.94800000000001</v>
      </c>
      <c r="J359" s="17">
        <v>2100</v>
      </c>
      <c r="K359" s="17">
        <v>185</v>
      </c>
      <c r="L359" s="17">
        <v>0.1293</v>
      </c>
      <c r="M359" s="17">
        <v>125.5</v>
      </c>
      <c r="N359" s="17">
        <v>74.5</v>
      </c>
      <c r="O359" s="17">
        <v>18682</v>
      </c>
      <c r="P359" s="17">
        <v>1197.8</v>
      </c>
      <c r="Q359" s="17">
        <v>-18.95</v>
      </c>
      <c r="R359" s="17">
        <v>25329.469000000001</v>
      </c>
      <c r="S359" s="17">
        <v>20.74</v>
      </c>
      <c r="T359" s="17">
        <v>-30.38</v>
      </c>
      <c r="U359" s="17">
        <v>-0.155</v>
      </c>
      <c r="V359" s="17">
        <v>-4.3780000000000001</v>
      </c>
      <c r="W359" s="17">
        <v>16166.5322</v>
      </c>
      <c r="X359" s="17">
        <v>15524.8</v>
      </c>
      <c r="Y359" s="17">
        <v>36.89</v>
      </c>
      <c r="Z359" s="17">
        <v>-131.80000000000001</v>
      </c>
    </row>
    <row r="360" spans="1:26" x14ac:dyDescent="0.2">
      <c r="A360" s="27">
        <v>45082</v>
      </c>
      <c r="B360" s="17">
        <v>531.17499999999995</v>
      </c>
      <c r="C360" s="14">
        <v>6.5</v>
      </c>
      <c r="D360" s="17">
        <v>-373.5</v>
      </c>
      <c r="E360" s="17">
        <v>62.859000000000002</v>
      </c>
      <c r="F360" s="17">
        <v>56.45</v>
      </c>
      <c r="G360" s="17">
        <v>572</v>
      </c>
      <c r="H360" s="17">
        <v>16</v>
      </c>
      <c r="I360" s="17">
        <v>-250.001</v>
      </c>
      <c r="J360" s="17">
        <v>2120.35</v>
      </c>
      <c r="K360" s="17">
        <v>190</v>
      </c>
      <c r="L360" s="17">
        <v>0.13300000000000001</v>
      </c>
      <c r="M360" s="17">
        <v>130.33500000000001</v>
      </c>
      <c r="N360" s="17">
        <v>82.674300000000002</v>
      </c>
      <c r="O360" s="17">
        <v>16795</v>
      </c>
      <c r="P360" s="17">
        <v>1167.0999999999999</v>
      </c>
      <c r="Q360" s="17">
        <v>-18.718</v>
      </c>
      <c r="R360" s="17">
        <v>26130.030999999999</v>
      </c>
      <c r="S360" s="17">
        <v>20.954999999999998</v>
      </c>
      <c r="T360" s="17">
        <v>-30.605</v>
      </c>
      <c r="U360" s="17">
        <v>-0.14749999999999999</v>
      </c>
      <c r="V360" s="17">
        <v>-4.3620000000000001</v>
      </c>
      <c r="W360" s="17">
        <v>16166.5322</v>
      </c>
      <c r="X360" s="17">
        <v>15445</v>
      </c>
      <c r="Y360" s="17">
        <v>36.954999999999998</v>
      </c>
      <c r="Z360" s="17">
        <v>-131.21</v>
      </c>
    </row>
    <row r="361" spans="1:26" x14ac:dyDescent="0.2">
      <c r="A361" s="27">
        <v>45079</v>
      </c>
      <c r="B361" s="17">
        <v>556</v>
      </c>
      <c r="C361" s="14">
        <v>6.6449999999999996</v>
      </c>
      <c r="D361" s="17">
        <v>-378</v>
      </c>
      <c r="E361" s="17">
        <v>66.599999999999994</v>
      </c>
      <c r="F361" s="17">
        <v>59.164999999999999</v>
      </c>
      <c r="G361" s="17">
        <v>581.20000000000005</v>
      </c>
      <c r="H361" s="17">
        <v>15</v>
      </c>
      <c r="I361" s="17">
        <v>-148.15299999999999</v>
      </c>
      <c r="J361" s="17">
        <v>2181.5</v>
      </c>
      <c r="K361" s="17">
        <v>195</v>
      </c>
      <c r="L361" s="17">
        <v>6.5000000000000002E-2</v>
      </c>
      <c r="M361" s="17">
        <v>134.03</v>
      </c>
      <c r="N361" s="17">
        <v>82.340699999999998</v>
      </c>
      <c r="O361" s="17">
        <v>15980</v>
      </c>
      <c r="P361" s="17">
        <v>1200.3</v>
      </c>
      <c r="Q361" s="17">
        <v>-20.856000000000002</v>
      </c>
      <c r="R361" s="17">
        <v>23876.476999999999</v>
      </c>
      <c r="S361" s="17">
        <v>20.853000000000002</v>
      </c>
      <c r="T361" s="17">
        <v>-31.195</v>
      </c>
      <c r="U361" s="17">
        <v>-0.17249999999999999</v>
      </c>
      <c r="V361" s="17">
        <v>-4.3499999999999996</v>
      </c>
      <c r="W361" s="17">
        <v>16166.5322</v>
      </c>
      <c r="X361" s="17">
        <v>15759.5</v>
      </c>
      <c r="Y361" s="17">
        <v>37.65</v>
      </c>
      <c r="Z361" s="17">
        <v>-134</v>
      </c>
    </row>
    <row r="362" spans="1:26" x14ac:dyDescent="0.2">
      <c r="A362" s="27">
        <v>45078</v>
      </c>
      <c r="B362" s="17">
        <v>557.16999999999996</v>
      </c>
      <c r="C362" s="14">
        <v>6.75</v>
      </c>
      <c r="D362" s="17">
        <v>-380.5</v>
      </c>
      <c r="E362" s="17">
        <v>69.099999999999994</v>
      </c>
      <c r="F362" s="17">
        <v>59.695</v>
      </c>
      <c r="G362" s="17">
        <v>592.52</v>
      </c>
      <c r="H362" s="17">
        <v>15</v>
      </c>
      <c r="I362" s="17">
        <v>-131.745</v>
      </c>
      <c r="J362" s="17">
        <v>2243.3629999999998</v>
      </c>
      <c r="K362" s="17">
        <v>195</v>
      </c>
      <c r="L362" s="17">
        <v>0.129</v>
      </c>
      <c r="M362" s="17">
        <v>143.49</v>
      </c>
      <c r="N362" s="17">
        <v>81.215289999999996</v>
      </c>
      <c r="O362" s="17">
        <v>13086</v>
      </c>
      <c r="P362" s="17">
        <v>1230</v>
      </c>
      <c r="Q362" s="17">
        <v>-18.658000000000001</v>
      </c>
      <c r="R362" s="17">
        <v>29008.675999999999</v>
      </c>
      <c r="S362" s="17">
        <v>22.135000000000002</v>
      </c>
      <c r="T362" s="17">
        <v>-31.5</v>
      </c>
      <c r="U362" s="17">
        <v>-0.16400000000000001</v>
      </c>
      <c r="V362" s="17">
        <v>-4.4260000000000002</v>
      </c>
      <c r="W362" s="17">
        <v>16166.5322</v>
      </c>
      <c r="X362" s="17">
        <v>15818.5</v>
      </c>
      <c r="Y362" s="17">
        <v>38.090000000000003</v>
      </c>
      <c r="Z362" s="17">
        <v>-134.61500000000001</v>
      </c>
    </row>
    <row r="363" spans="1:26" x14ac:dyDescent="0.2">
      <c r="A363" s="27">
        <v>45077</v>
      </c>
      <c r="B363" s="17">
        <v>552.65</v>
      </c>
      <c r="C363" s="14">
        <v>6.68</v>
      </c>
      <c r="D363" s="17">
        <v>-373.15</v>
      </c>
      <c r="E363" s="17">
        <v>69.004999999999995</v>
      </c>
      <c r="F363" s="17">
        <v>55.884999999999998</v>
      </c>
      <c r="G363" s="17">
        <v>578.125</v>
      </c>
      <c r="H363" s="17">
        <v>20</v>
      </c>
      <c r="I363" s="17">
        <v>-128.74100000000001</v>
      </c>
      <c r="J363" s="17">
        <v>2215</v>
      </c>
      <c r="K363" s="17">
        <v>173</v>
      </c>
      <c r="L363" s="17">
        <v>0.129</v>
      </c>
      <c r="M363" s="17">
        <v>139.75</v>
      </c>
      <c r="N363" s="17">
        <v>75.769810000000007</v>
      </c>
      <c r="O363" s="17">
        <v>11817.5</v>
      </c>
      <c r="P363" s="17">
        <v>1194.3</v>
      </c>
      <c r="Q363" s="17">
        <v>-19.515000000000001</v>
      </c>
      <c r="R363" s="17">
        <v>33800.601999999999</v>
      </c>
      <c r="S363" s="17">
        <v>22.51</v>
      </c>
      <c r="T363" s="17">
        <v>-31.07</v>
      </c>
      <c r="U363" s="17">
        <v>-0.156</v>
      </c>
      <c r="V363" s="17">
        <v>-4.3520000000000003</v>
      </c>
      <c r="W363" s="17">
        <v>16166.5322</v>
      </c>
      <c r="X363" s="17">
        <v>16633.5</v>
      </c>
      <c r="Y363" s="17">
        <v>37.33</v>
      </c>
      <c r="Z363" s="17">
        <v>-131.15</v>
      </c>
    </row>
    <row r="364" spans="1:26" x14ac:dyDescent="0.2">
      <c r="A364" s="27">
        <v>45076</v>
      </c>
      <c r="B364" s="17">
        <v>552</v>
      </c>
      <c r="C364" s="14">
        <v>6.8550000000000004</v>
      </c>
      <c r="D364" s="17">
        <v>-348.61</v>
      </c>
      <c r="E364" s="17">
        <v>67.849999999999994</v>
      </c>
      <c r="F364" s="17">
        <v>55.5</v>
      </c>
      <c r="G364" s="17">
        <v>579.38499999999999</v>
      </c>
      <c r="H364" s="17">
        <v>15</v>
      </c>
      <c r="I364" s="17">
        <v>-174.99</v>
      </c>
      <c r="J364" s="17">
        <v>2204.8000000000002</v>
      </c>
      <c r="K364" s="17">
        <v>180</v>
      </c>
      <c r="L364" s="17">
        <v>0.14330000000000001</v>
      </c>
      <c r="M364" s="17">
        <v>143.95500000000001</v>
      </c>
      <c r="N364" s="17">
        <v>68.703980000000001</v>
      </c>
      <c r="O364" s="17">
        <v>12730</v>
      </c>
      <c r="P364" s="17">
        <v>1204.5</v>
      </c>
      <c r="Q364" s="17">
        <v>-19.024000000000001</v>
      </c>
      <c r="R364" s="17">
        <v>34574.351999999999</v>
      </c>
      <c r="S364" s="17">
        <v>21.73</v>
      </c>
      <c r="T364" s="17">
        <v>-29.14</v>
      </c>
      <c r="U364" s="17">
        <v>-0.187</v>
      </c>
      <c r="V364" s="17">
        <v>-4.38</v>
      </c>
      <c r="W364" s="17">
        <v>16166.5322</v>
      </c>
      <c r="X364" s="17">
        <v>17682</v>
      </c>
      <c r="Y364" s="17">
        <v>38.707000000000001</v>
      </c>
      <c r="Z364" s="17">
        <v>-133.1</v>
      </c>
    </row>
    <row r="365" spans="1:26" x14ac:dyDescent="0.2">
      <c r="A365" s="27">
        <v>45075</v>
      </c>
      <c r="B365" s="17">
        <v>539.19799999999998</v>
      </c>
      <c r="C365" s="14">
        <v>6.9649999999999999</v>
      </c>
      <c r="D365" s="17">
        <v>-327.64</v>
      </c>
      <c r="E365" s="17">
        <v>69.685000000000002</v>
      </c>
      <c r="F365" s="17">
        <v>56.65</v>
      </c>
      <c r="G365" s="17">
        <v>580</v>
      </c>
      <c r="H365" s="17">
        <v>16</v>
      </c>
      <c r="I365" s="17">
        <v>-79.298000000000002</v>
      </c>
      <c r="J365" s="17">
        <v>2209.6999999999998</v>
      </c>
      <c r="K365" s="17">
        <v>180</v>
      </c>
      <c r="L365" s="17">
        <v>0.1235</v>
      </c>
      <c r="M365" s="17">
        <v>142.97</v>
      </c>
      <c r="N365" s="17">
        <v>72</v>
      </c>
      <c r="O365" s="17">
        <v>12520.9</v>
      </c>
      <c r="P365" s="17">
        <v>1189.2</v>
      </c>
      <c r="Q365" s="17">
        <v>-20.542999999999999</v>
      </c>
      <c r="R365" s="17">
        <v>24210.113000000001</v>
      </c>
      <c r="S365" s="17">
        <v>23.704999999999998</v>
      </c>
      <c r="T365" s="17">
        <v>-28.94</v>
      </c>
      <c r="U365" s="17">
        <v>-0.183</v>
      </c>
      <c r="V365" s="17">
        <v>-4.3499999999999996</v>
      </c>
      <c r="W365" s="17">
        <v>16166.5322</v>
      </c>
      <c r="X365" s="17">
        <v>17440</v>
      </c>
      <c r="Y365" s="17">
        <v>38.015000000000001</v>
      </c>
      <c r="Z365" s="17">
        <v>-133.05000000000001</v>
      </c>
    </row>
    <row r="366" spans="1:26" x14ac:dyDescent="0.2">
      <c r="A366" s="27">
        <v>45072</v>
      </c>
      <c r="B366" s="17">
        <v>521.24699999999996</v>
      </c>
      <c r="C366" s="14">
        <v>7.4749999999999996</v>
      </c>
      <c r="D366" s="17">
        <v>-329.5</v>
      </c>
      <c r="E366" s="17">
        <v>72.900000000000006</v>
      </c>
      <c r="F366" s="17">
        <v>57.5</v>
      </c>
      <c r="G366" s="17">
        <v>579.70000000000005</v>
      </c>
      <c r="H366" s="17">
        <v>17</v>
      </c>
      <c r="I366" s="17">
        <v>-146.77500000000001</v>
      </c>
      <c r="J366" s="17">
        <v>2210</v>
      </c>
      <c r="K366" s="17">
        <v>180</v>
      </c>
      <c r="L366" s="17">
        <v>0.13919999999999999</v>
      </c>
      <c r="M366" s="17">
        <v>145.37</v>
      </c>
      <c r="N366" s="17">
        <v>77.730549999999994</v>
      </c>
      <c r="O366" s="17">
        <v>12685</v>
      </c>
      <c r="P366" s="17">
        <v>1211.0999999999999</v>
      </c>
      <c r="Q366" s="17">
        <v>-21.5</v>
      </c>
      <c r="R366" s="17">
        <v>28852</v>
      </c>
      <c r="S366" s="17">
        <v>22.58</v>
      </c>
      <c r="T366" s="17">
        <v>-29.468</v>
      </c>
      <c r="U366" s="17">
        <v>-0.186</v>
      </c>
      <c r="V366" s="17">
        <v>-4.3499999999999996</v>
      </c>
      <c r="W366" s="17">
        <v>16166.5322</v>
      </c>
      <c r="X366" s="17">
        <v>17783.5</v>
      </c>
      <c r="Y366" s="17">
        <v>39.192999999999998</v>
      </c>
      <c r="Z366" s="17">
        <v>-136.64500000000001</v>
      </c>
    </row>
    <row r="367" spans="1:26" x14ac:dyDescent="0.2">
      <c r="A367" s="27">
        <v>45071</v>
      </c>
      <c r="B367" s="17">
        <v>563.4</v>
      </c>
      <c r="C367" s="14">
        <v>7.65</v>
      </c>
      <c r="D367" s="17">
        <v>-331.99700000000001</v>
      </c>
      <c r="E367" s="17">
        <v>73.599999999999994</v>
      </c>
      <c r="F367" s="17">
        <v>57.75</v>
      </c>
      <c r="G367" s="17">
        <v>586.38</v>
      </c>
      <c r="H367" s="17">
        <v>24</v>
      </c>
      <c r="I367" s="17">
        <v>-222.61600000000001</v>
      </c>
      <c r="J367" s="17">
        <v>2307.4</v>
      </c>
      <c r="K367" s="17">
        <v>180</v>
      </c>
      <c r="L367" s="17">
        <v>0.1227</v>
      </c>
      <c r="M367" s="17">
        <v>144.49199999999999</v>
      </c>
      <c r="N367" s="17">
        <v>77.97</v>
      </c>
      <c r="O367" s="17">
        <v>12085</v>
      </c>
      <c r="P367" s="17">
        <v>1206.5</v>
      </c>
      <c r="Q367" s="17">
        <v>-20.2</v>
      </c>
      <c r="R367" s="17">
        <v>24250</v>
      </c>
      <c r="S367" s="17">
        <v>24.478000000000002</v>
      </c>
      <c r="T367" s="17">
        <v>-29.25</v>
      </c>
      <c r="U367" s="17">
        <v>-0.16750000000000001</v>
      </c>
      <c r="V367" s="17">
        <v>-4.3650000000000002</v>
      </c>
      <c r="W367" s="17">
        <v>16166.5322</v>
      </c>
      <c r="X367" s="17">
        <v>17555.8</v>
      </c>
      <c r="Y367" s="17">
        <v>39.097000000000001</v>
      </c>
      <c r="Z367" s="17">
        <v>-135.66800000000001</v>
      </c>
    </row>
    <row r="368" spans="1:26" x14ac:dyDescent="0.2">
      <c r="A368" s="27">
        <v>45070</v>
      </c>
      <c r="B368" s="17">
        <v>539.37</v>
      </c>
      <c r="C368" s="14">
        <v>7.4749999999999996</v>
      </c>
      <c r="D368" s="17">
        <v>-335</v>
      </c>
      <c r="E368" s="17">
        <v>71.212999999999994</v>
      </c>
      <c r="F368" s="17">
        <v>59</v>
      </c>
      <c r="G368" s="17">
        <v>577.91999999999996</v>
      </c>
      <c r="H368" s="17">
        <v>20</v>
      </c>
      <c r="I368" s="17">
        <v>-139.74700000000001</v>
      </c>
      <c r="J368" s="17">
        <v>2365.5</v>
      </c>
      <c r="K368" s="17">
        <v>170</v>
      </c>
      <c r="L368" s="17">
        <v>0.12</v>
      </c>
      <c r="M368" s="17">
        <v>142.82499999999999</v>
      </c>
      <c r="N368" s="17">
        <v>79.864999999999995</v>
      </c>
      <c r="O368" s="17">
        <v>12569</v>
      </c>
      <c r="P368" s="17">
        <v>1143.5</v>
      </c>
      <c r="Q368" s="17">
        <v>-20.378</v>
      </c>
      <c r="R368" s="17">
        <v>25196.9</v>
      </c>
      <c r="S368" s="17">
        <v>20.015000000000001</v>
      </c>
      <c r="T368" s="17">
        <v>-29.065000000000001</v>
      </c>
      <c r="U368" s="17">
        <v>-0.184</v>
      </c>
      <c r="V368" s="17">
        <v>-4.4400000000000004</v>
      </c>
      <c r="W368" s="17">
        <v>16166.5322</v>
      </c>
      <c r="X368" s="17">
        <v>19225.3</v>
      </c>
      <c r="Y368" s="17">
        <v>37.71</v>
      </c>
      <c r="Z368" s="17">
        <v>-131.54499999999999</v>
      </c>
    </row>
    <row r="369" spans="1:26" x14ac:dyDescent="0.2">
      <c r="A369" s="27">
        <v>45069</v>
      </c>
      <c r="B369" s="17">
        <v>532.995</v>
      </c>
      <c r="C369" s="14">
        <v>7.65</v>
      </c>
      <c r="D369" s="17">
        <v>-309.5</v>
      </c>
      <c r="E369" s="17">
        <v>69.474999999999994</v>
      </c>
      <c r="F369" s="17">
        <v>58.25</v>
      </c>
      <c r="G369" s="17">
        <v>583.13</v>
      </c>
      <c r="H369" s="17">
        <v>20</v>
      </c>
      <c r="I369" s="17">
        <v>-254.72200000000001</v>
      </c>
      <c r="J369" s="17">
        <v>2501.3000000000002</v>
      </c>
      <c r="K369" s="17">
        <v>160</v>
      </c>
      <c r="L369" s="17">
        <v>0.1055</v>
      </c>
      <c r="M369" s="17">
        <v>143.715</v>
      </c>
      <c r="N369" s="17">
        <v>77.796499999999995</v>
      </c>
      <c r="O369" s="17">
        <v>13372.5</v>
      </c>
      <c r="P369" s="17">
        <v>1162.5</v>
      </c>
      <c r="Q369" s="17">
        <v>-19.52</v>
      </c>
      <c r="R369" s="17">
        <v>26498.502</v>
      </c>
      <c r="S369" s="17">
        <v>21.5</v>
      </c>
      <c r="T369" s="17">
        <v>-28.754999999999999</v>
      </c>
      <c r="U369" s="17">
        <v>-0.2029</v>
      </c>
      <c r="V369" s="17">
        <v>-4.4509999999999996</v>
      </c>
      <c r="W369" s="17">
        <v>16166.5322</v>
      </c>
      <c r="X369" s="17">
        <v>17653.3</v>
      </c>
      <c r="Y369" s="17">
        <v>37.049999999999997</v>
      </c>
      <c r="Z369" s="17">
        <v>-129.035</v>
      </c>
    </row>
    <row r="370" spans="1:26" x14ac:dyDescent="0.2">
      <c r="A370" s="27">
        <v>45068</v>
      </c>
      <c r="B370" s="17">
        <v>546.18799999999999</v>
      </c>
      <c r="C370" s="14">
        <v>7.2530000000000001</v>
      </c>
      <c r="D370" s="17">
        <v>-317.50200000000001</v>
      </c>
      <c r="E370" s="17">
        <v>69.394999999999996</v>
      </c>
      <c r="F370" s="17">
        <v>58.55</v>
      </c>
      <c r="G370" s="17">
        <v>587.45500000000004</v>
      </c>
      <c r="H370" s="17">
        <v>20</v>
      </c>
      <c r="I370" s="17">
        <v>-279.16899999999998</v>
      </c>
      <c r="J370" s="17">
        <v>2405</v>
      </c>
      <c r="K370" s="17">
        <v>170</v>
      </c>
      <c r="L370" s="17">
        <v>0.1123</v>
      </c>
      <c r="M370" s="17">
        <v>140.96</v>
      </c>
      <c r="N370" s="17">
        <v>83.69</v>
      </c>
      <c r="O370" s="17">
        <v>14407</v>
      </c>
      <c r="P370" s="17">
        <v>1175.4000000000001</v>
      </c>
      <c r="Q370" s="17">
        <v>-18.818000000000001</v>
      </c>
      <c r="R370" s="17">
        <v>28028.187999999998</v>
      </c>
      <c r="S370" s="17">
        <v>22.23</v>
      </c>
      <c r="T370" s="17">
        <v>-29.734999999999999</v>
      </c>
      <c r="U370" s="17">
        <v>-0.21</v>
      </c>
      <c r="V370" s="17">
        <v>-4.375</v>
      </c>
      <c r="W370" s="17">
        <v>16166.5322</v>
      </c>
      <c r="X370" s="17">
        <v>18089.5</v>
      </c>
      <c r="Y370" s="17">
        <v>37.020000000000003</v>
      </c>
      <c r="Z370" s="17">
        <v>-128.94999999999999</v>
      </c>
    </row>
    <row r="371" spans="1:26" x14ac:dyDescent="0.2">
      <c r="A371" s="27">
        <v>45065</v>
      </c>
      <c r="B371" s="17">
        <v>544.36500000000001</v>
      </c>
      <c r="C371" s="14">
        <v>7.2</v>
      </c>
      <c r="D371" s="17">
        <v>-323.5</v>
      </c>
      <c r="E371" s="17">
        <v>69.364999999999995</v>
      </c>
      <c r="F371" s="17">
        <v>59.55</v>
      </c>
      <c r="G371" s="17">
        <v>602.505</v>
      </c>
      <c r="H371" s="17">
        <v>28</v>
      </c>
      <c r="I371" s="17">
        <v>-192.77600000000001</v>
      </c>
      <c r="J371" s="17">
        <v>2337.5</v>
      </c>
      <c r="K371" s="17">
        <v>170</v>
      </c>
      <c r="L371" s="17">
        <v>0.12379999999999999</v>
      </c>
      <c r="M371" s="17">
        <v>140.47499999999999</v>
      </c>
      <c r="N371" s="17">
        <v>85.454999999999998</v>
      </c>
      <c r="O371" s="17">
        <v>14890.8</v>
      </c>
      <c r="P371" s="17">
        <v>1256.3</v>
      </c>
      <c r="Q371" s="17">
        <v>-16.591999999999999</v>
      </c>
      <c r="R371" s="17">
        <v>23608.724999999999</v>
      </c>
      <c r="S371" s="17">
        <v>20.827000000000002</v>
      </c>
      <c r="T371" s="17">
        <v>-31.004999999999999</v>
      </c>
      <c r="U371" s="17">
        <v>-0.20300000000000001</v>
      </c>
      <c r="V371" s="17">
        <v>-4.5999999999999996</v>
      </c>
      <c r="W371" s="17">
        <v>16166.5322</v>
      </c>
      <c r="X371" s="17">
        <v>22550</v>
      </c>
      <c r="Y371" s="17">
        <v>37.435000000000002</v>
      </c>
      <c r="Z371" s="17">
        <v>-130.20500000000001</v>
      </c>
    </row>
    <row r="372" spans="1:26" x14ac:dyDescent="0.2">
      <c r="A372" s="27">
        <v>45064</v>
      </c>
      <c r="B372" s="17">
        <v>544</v>
      </c>
      <c r="C372" s="14">
        <v>7.12</v>
      </c>
      <c r="D372" s="17">
        <v>-336.78800000000001</v>
      </c>
      <c r="E372" s="17">
        <v>66.344999999999999</v>
      </c>
      <c r="F372" s="17">
        <v>59.6</v>
      </c>
      <c r="G372" s="17">
        <v>596.32000000000005</v>
      </c>
      <c r="H372" s="17">
        <v>30</v>
      </c>
      <c r="I372" s="17">
        <v>-271.673</v>
      </c>
      <c r="J372" s="17">
        <v>2338.6</v>
      </c>
      <c r="K372" s="17">
        <v>175</v>
      </c>
      <c r="L372" s="17">
        <v>0.1087</v>
      </c>
      <c r="M372" s="17">
        <v>140.43</v>
      </c>
      <c r="N372" s="17">
        <v>84.305000000000007</v>
      </c>
      <c r="O372" s="17">
        <v>14476.3</v>
      </c>
      <c r="P372" s="17">
        <v>1316.2</v>
      </c>
      <c r="Q372" s="17">
        <v>-17.14</v>
      </c>
      <c r="R372" s="17">
        <v>23594.35</v>
      </c>
      <c r="S372" s="17">
        <v>22.295000000000002</v>
      </c>
      <c r="T372" s="17">
        <v>-31.75</v>
      </c>
      <c r="U372" s="17">
        <v>-0.18</v>
      </c>
      <c r="V372" s="17">
        <v>-4.1900000000000004</v>
      </c>
      <c r="W372" s="17">
        <v>16166.5322</v>
      </c>
      <c r="X372" s="17">
        <v>30505</v>
      </c>
      <c r="Y372" s="17">
        <v>38.58</v>
      </c>
      <c r="Z372" s="17">
        <v>-133.75</v>
      </c>
    </row>
    <row r="373" spans="1:26" x14ac:dyDescent="0.2">
      <c r="A373" s="27">
        <v>45063</v>
      </c>
      <c r="B373" s="17">
        <v>525.19500000000005</v>
      </c>
      <c r="C373" s="14">
        <v>6.6</v>
      </c>
      <c r="D373" s="17">
        <v>-338.18799999999999</v>
      </c>
      <c r="E373" s="17">
        <v>63.850999999999999</v>
      </c>
      <c r="F373" s="17">
        <v>58.75</v>
      </c>
      <c r="G373" s="17">
        <v>576</v>
      </c>
      <c r="H373" s="17">
        <v>35</v>
      </c>
      <c r="I373" s="17">
        <v>-218.196</v>
      </c>
      <c r="J373" s="17">
        <v>2213.4</v>
      </c>
      <c r="K373" s="17">
        <v>155</v>
      </c>
      <c r="L373" s="17">
        <v>0.15870000000000001</v>
      </c>
      <c r="M373" s="17">
        <v>135.09</v>
      </c>
      <c r="N373" s="17">
        <v>69.885000000000005</v>
      </c>
      <c r="O373" s="17">
        <v>15260.1</v>
      </c>
      <c r="P373" s="17">
        <v>1273.4000000000001</v>
      </c>
      <c r="Q373" s="17">
        <v>-18.25</v>
      </c>
      <c r="R373" s="17">
        <v>18804.728999999999</v>
      </c>
      <c r="S373" s="17">
        <v>21.5</v>
      </c>
      <c r="T373" s="17">
        <v>-30.05</v>
      </c>
      <c r="U373" s="17">
        <v>-0.16200000000000001</v>
      </c>
      <c r="V373" s="17">
        <v>-4.33</v>
      </c>
      <c r="W373" s="17">
        <v>16166.5322</v>
      </c>
      <c r="X373" s="17">
        <v>33079.5</v>
      </c>
      <c r="Y373" s="17">
        <v>37.76</v>
      </c>
      <c r="Z373" s="17">
        <v>-128.30000000000001</v>
      </c>
    </row>
    <row r="374" spans="1:26" x14ac:dyDescent="0.2">
      <c r="A374" s="27">
        <v>45062</v>
      </c>
      <c r="B374" s="17">
        <v>540</v>
      </c>
      <c r="C374" s="14">
        <v>6.75</v>
      </c>
      <c r="D374" s="17">
        <v>-330.94299999999998</v>
      </c>
      <c r="E374" s="17">
        <v>60.911999999999999</v>
      </c>
      <c r="F374" s="17">
        <v>59</v>
      </c>
      <c r="G374" s="17">
        <v>557.5</v>
      </c>
      <c r="H374" s="17">
        <v>28</v>
      </c>
      <c r="I374" s="17">
        <v>-168.17099999999999</v>
      </c>
      <c r="J374" s="17">
        <v>2215</v>
      </c>
      <c r="K374" s="17">
        <v>155</v>
      </c>
      <c r="L374" s="17">
        <v>0.17130000000000001</v>
      </c>
      <c r="M374" s="17">
        <v>133.34</v>
      </c>
      <c r="N374" s="17">
        <v>68.326250000000002</v>
      </c>
      <c r="O374" s="17">
        <v>16061.8</v>
      </c>
      <c r="P374" s="17">
        <v>1214.3</v>
      </c>
      <c r="Q374" s="17">
        <v>-21.08</v>
      </c>
      <c r="R374" s="17">
        <v>16589.081999999999</v>
      </c>
      <c r="S374" s="17">
        <v>21.338000000000001</v>
      </c>
      <c r="T374" s="17">
        <v>-31.31</v>
      </c>
      <c r="U374" s="17">
        <v>-0.16500000000000001</v>
      </c>
      <c r="V374" s="17">
        <v>-4.7329999999999997</v>
      </c>
      <c r="W374" s="17">
        <v>16166.5322</v>
      </c>
      <c r="X374" s="17">
        <v>32679.8</v>
      </c>
      <c r="Y374" s="17">
        <v>37.47</v>
      </c>
      <c r="Z374" s="17">
        <v>-126.346</v>
      </c>
    </row>
    <row r="375" spans="1:26" x14ac:dyDescent="0.2">
      <c r="A375" s="27">
        <v>45061</v>
      </c>
      <c r="B375" s="17">
        <v>539.77700000000004</v>
      </c>
      <c r="C375" s="14">
        <v>6.4850000000000003</v>
      </c>
      <c r="D375" s="17">
        <v>-332.97300000000001</v>
      </c>
      <c r="E375" s="17">
        <v>59.83</v>
      </c>
      <c r="F375" s="17">
        <v>58.75</v>
      </c>
      <c r="G375" s="17">
        <v>575</v>
      </c>
      <c r="H375" s="17">
        <v>29</v>
      </c>
      <c r="I375" s="17">
        <v>-140.17599999999999</v>
      </c>
      <c r="J375" s="17">
        <v>2204.4450000000002</v>
      </c>
      <c r="K375" s="17">
        <v>155</v>
      </c>
      <c r="L375" s="17">
        <v>0.15</v>
      </c>
      <c r="M375" s="17">
        <v>133</v>
      </c>
      <c r="N375" s="17">
        <v>74.591300000000004</v>
      </c>
      <c r="O375" s="17">
        <v>14526.5</v>
      </c>
      <c r="P375" s="17">
        <v>1205.3</v>
      </c>
      <c r="Q375" s="17">
        <v>-24.068000000000001</v>
      </c>
      <c r="R375" s="17">
        <v>12658.355</v>
      </c>
      <c r="S375" s="17">
        <v>21.475000000000001</v>
      </c>
      <c r="T375" s="17">
        <v>-31.215</v>
      </c>
      <c r="U375" s="17">
        <v>-0.155</v>
      </c>
      <c r="V375" s="17">
        <v>-4.7350000000000003</v>
      </c>
      <c r="W375" s="17">
        <v>16166.5322</v>
      </c>
      <c r="X375" s="17">
        <v>35403.800000000003</v>
      </c>
      <c r="Y375" s="17">
        <v>37.348999999999997</v>
      </c>
      <c r="Z375" s="17">
        <v>-128.09</v>
      </c>
    </row>
    <row r="376" spans="1:26" x14ac:dyDescent="0.2">
      <c r="A376" s="27">
        <v>45058</v>
      </c>
      <c r="B376" s="17">
        <v>559.61</v>
      </c>
      <c r="C376" s="14">
        <v>6.7</v>
      </c>
      <c r="D376" s="17">
        <v>-342.51499999999999</v>
      </c>
      <c r="E376" s="17">
        <v>62.79</v>
      </c>
      <c r="F376" s="17">
        <v>58.75</v>
      </c>
      <c r="G376" s="17">
        <v>605</v>
      </c>
      <c r="H376" s="17">
        <v>33</v>
      </c>
      <c r="I376" s="17">
        <v>-214.5</v>
      </c>
      <c r="J376" s="17">
        <v>2237.5</v>
      </c>
      <c r="K376" s="17">
        <v>155</v>
      </c>
      <c r="L376" s="17">
        <v>0.13200000000000001</v>
      </c>
      <c r="M376" s="17">
        <v>133.97999999999999</v>
      </c>
      <c r="N376" s="17">
        <v>71.832369999999997</v>
      </c>
      <c r="O376" s="17">
        <v>14387.5</v>
      </c>
      <c r="P376" s="17">
        <v>1301.0999999999999</v>
      </c>
      <c r="Q376" s="17">
        <v>-21.875</v>
      </c>
      <c r="R376" s="17">
        <v>30910.25</v>
      </c>
      <c r="S376" s="17">
        <v>23.475000000000001</v>
      </c>
      <c r="T376" s="17">
        <v>-31.68</v>
      </c>
      <c r="U376" s="17">
        <v>-0.16500000000000001</v>
      </c>
      <c r="V376" s="17">
        <v>-4.835</v>
      </c>
      <c r="W376" s="17">
        <v>16166.5322</v>
      </c>
      <c r="X376" s="17">
        <v>37815</v>
      </c>
      <c r="Y376" s="17">
        <v>37.899000000000001</v>
      </c>
      <c r="Z376" s="17">
        <v>-130.09</v>
      </c>
    </row>
    <row r="377" spans="1:26" x14ac:dyDescent="0.2">
      <c r="A377" s="27">
        <v>45057</v>
      </c>
      <c r="B377" s="17">
        <v>590</v>
      </c>
      <c r="C377" s="14">
        <v>6.9</v>
      </c>
      <c r="D377" s="17">
        <v>-346.55799999999999</v>
      </c>
      <c r="E377" s="17">
        <v>64</v>
      </c>
      <c r="F377" s="17">
        <v>59.55</v>
      </c>
      <c r="G377" s="17">
        <v>617.73500000000001</v>
      </c>
      <c r="H377" s="17">
        <v>25</v>
      </c>
      <c r="I377" s="17">
        <v>-221.62</v>
      </c>
      <c r="J377" s="17">
        <v>2255</v>
      </c>
      <c r="K377" s="17">
        <v>155</v>
      </c>
      <c r="L377" s="17">
        <v>0.114</v>
      </c>
      <c r="M377" s="17">
        <v>136.535</v>
      </c>
      <c r="N377" s="17">
        <v>80.194999999999993</v>
      </c>
      <c r="O377" s="17">
        <v>15883.8</v>
      </c>
      <c r="P377" s="17">
        <v>1232.3</v>
      </c>
      <c r="Q377" s="17">
        <v>-23</v>
      </c>
      <c r="R377" s="17">
        <v>30593.254000000001</v>
      </c>
      <c r="S377" s="17">
        <v>22.433</v>
      </c>
      <c r="T377" s="17">
        <v>-31.67</v>
      </c>
      <c r="U377" s="17">
        <v>-0.17399999999999999</v>
      </c>
      <c r="V377" s="17">
        <v>-4.7</v>
      </c>
      <c r="W377" s="17">
        <v>16166.5322</v>
      </c>
      <c r="X377" s="17">
        <v>38559.800000000003</v>
      </c>
      <c r="Y377" s="17">
        <v>38.880000000000003</v>
      </c>
      <c r="Z377" s="17">
        <v>-130.92500000000001</v>
      </c>
    </row>
    <row r="378" spans="1:26" x14ac:dyDescent="0.2">
      <c r="A378" s="27">
        <v>45056</v>
      </c>
      <c r="B378" s="17">
        <v>545.10199999999998</v>
      </c>
      <c r="C378" s="14">
        <v>6.6050000000000004</v>
      </c>
      <c r="D378" s="17">
        <v>-345.33</v>
      </c>
      <c r="E378" s="17">
        <v>61.7</v>
      </c>
      <c r="F378" s="17">
        <v>59.5</v>
      </c>
      <c r="G378" s="17">
        <v>602.05499999999995</v>
      </c>
      <c r="H378" s="17">
        <v>25</v>
      </c>
      <c r="I378" s="17">
        <v>-215.20099999999999</v>
      </c>
      <c r="J378" s="17">
        <v>2141.5</v>
      </c>
      <c r="K378" s="17">
        <v>150</v>
      </c>
      <c r="L378" s="17">
        <v>0.15629999999999999</v>
      </c>
      <c r="M378" s="17">
        <v>133.74</v>
      </c>
      <c r="N378" s="17">
        <v>73.689170000000004</v>
      </c>
      <c r="O378" s="17">
        <v>16993.8</v>
      </c>
      <c r="P378" s="17">
        <v>1098.7</v>
      </c>
      <c r="Q378" s="17">
        <v>-26.5</v>
      </c>
      <c r="R378" s="17">
        <v>27651.636999999999</v>
      </c>
      <c r="S378" s="17">
        <v>23.905000000000001</v>
      </c>
      <c r="T378" s="17">
        <v>-30.8</v>
      </c>
      <c r="U378" s="17">
        <v>-0.17499999999999999</v>
      </c>
      <c r="V378" s="17">
        <v>-4.5679999999999996</v>
      </c>
      <c r="W378" s="17">
        <v>16166.5322</v>
      </c>
      <c r="X378" s="17">
        <v>38926.300000000003</v>
      </c>
      <c r="Y378" s="17">
        <v>37.706000000000003</v>
      </c>
      <c r="Z378" s="17">
        <v>-124.39</v>
      </c>
    </row>
    <row r="379" spans="1:26" x14ac:dyDescent="0.2">
      <c r="A379" s="27">
        <v>45055</v>
      </c>
      <c r="B379" s="17">
        <v>555.89200000000005</v>
      </c>
      <c r="C379" s="14">
        <v>6.75</v>
      </c>
      <c r="D379" s="17">
        <v>-346</v>
      </c>
      <c r="E379" s="17">
        <v>60.75</v>
      </c>
      <c r="F379" s="17">
        <v>59.5</v>
      </c>
      <c r="G379" s="17">
        <v>606.23500000000001</v>
      </c>
      <c r="H379" s="17">
        <v>35</v>
      </c>
      <c r="I379" s="17">
        <v>-284.11900000000003</v>
      </c>
      <c r="J379" s="17">
        <v>2136.1999999999998</v>
      </c>
      <c r="K379" s="17">
        <v>150</v>
      </c>
      <c r="L379" s="17">
        <v>0.18770000000000001</v>
      </c>
      <c r="M379" s="17">
        <v>134.46</v>
      </c>
      <c r="N379" s="17">
        <v>72.720600000000005</v>
      </c>
      <c r="O379" s="17">
        <v>19163.8</v>
      </c>
      <c r="P379" s="17">
        <v>1053.5</v>
      </c>
      <c r="Q379" s="17">
        <v>-24.184999999999999</v>
      </c>
      <c r="R379" s="17">
        <v>25475.903999999999</v>
      </c>
      <c r="S379" s="17">
        <v>24.64</v>
      </c>
      <c r="T379" s="17">
        <v>-31.18</v>
      </c>
      <c r="U379" s="17">
        <v>-0.189</v>
      </c>
      <c r="V379" s="17">
        <v>-4.72</v>
      </c>
      <c r="W379" s="17">
        <v>16166.5322</v>
      </c>
      <c r="X379" s="17">
        <v>38550</v>
      </c>
      <c r="Y379" s="17">
        <v>38.045000000000002</v>
      </c>
      <c r="Z379" s="17">
        <v>-125.05</v>
      </c>
    </row>
    <row r="380" spans="1:26" x14ac:dyDescent="0.2">
      <c r="A380" s="27">
        <v>45054</v>
      </c>
      <c r="B380" s="17">
        <v>562.72500000000002</v>
      </c>
      <c r="C380" s="14">
        <v>6.83</v>
      </c>
      <c r="D380" s="17">
        <v>-344.35700000000003</v>
      </c>
      <c r="E380" s="17">
        <v>60.9</v>
      </c>
      <c r="F380" s="17">
        <v>59.524999999999999</v>
      </c>
      <c r="G380" s="17">
        <v>603.5</v>
      </c>
      <c r="H380" s="17">
        <v>28</v>
      </c>
      <c r="I380" s="17">
        <v>-181.589</v>
      </c>
      <c r="J380" s="17">
        <v>2190</v>
      </c>
      <c r="K380" s="17">
        <v>155</v>
      </c>
      <c r="L380" s="17">
        <v>0.09</v>
      </c>
      <c r="M380" s="17">
        <v>135.97499999999999</v>
      </c>
      <c r="N380" s="17">
        <v>79.415000000000006</v>
      </c>
      <c r="O380" s="17">
        <v>17098.8</v>
      </c>
      <c r="P380" s="17">
        <v>1039.3</v>
      </c>
      <c r="Q380" s="17">
        <v>-25</v>
      </c>
      <c r="R380" s="17">
        <v>28654.5</v>
      </c>
      <c r="S380" s="17">
        <v>23.8</v>
      </c>
      <c r="T380" s="17">
        <v>-31.25</v>
      </c>
      <c r="U380" s="17">
        <v>-0.184</v>
      </c>
      <c r="V380" s="17">
        <v>-4.5650000000000004</v>
      </c>
      <c r="W380" s="17">
        <v>16166.5322</v>
      </c>
      <c r="X380" s="17">
        <v>40954.800000000003</v>
      </c>
      <c r="Y380" s="17">
        <v>38.14</v>
      </c>
      <c r="Z380" s="17">
        <v>-124.84</v>
      </c>
    </row>
    <row r="381" spans="1:26" x14ac:dyDescent="0.2">
      <c r="A381" s="27">
        <v>45051</v>
      </c>
      <c r="B381" s="17">
        <v>560</v>
      </c>
      <c r="C381" s="14">
        <v>7.16</v>
      </c>
      <c r="D381" s="17">
        <v>-341.86</v>
      </c>
      <c r="E381" s="17">
        <v>64.75</v>
      </c>
      <c r="F381" s="17">
        <v>59.72</v>
      </c>
      <c r="G381" s="17">
        <v>617.01499999999999</v>
      </c>
      <c r="H381" s="17">
        <v>26</v>
      </c>
      <c r="I381" s="17">
        <v>-125.747</v>
      </c>
      <c r="J381" s="17">
        <v>2219.6329999999998</v>
      </c>
      <c r="K381" s="17">
        <v>155</v>
      </c>
      <c r="L381" s="17">
        <v>7.6499999999999999E-2</v>
      </c>
      <c r="M381" s="17">
        <v>138.53</v>
      </c>
      <c r="N381" s="17">
        <v>75.745000000000005</v>
      </c>
      <c r="O381" s="17">
        <v>16978.3</v>
      </c>
      <c r="P381" s="17">
        <v>1076</v>
      </c>
      <c r="Q381" s="17">
        <v>-22.303000000000001</v>
      </c>
      <c r="R381" s="17">
        <v>29124</v>
      </c>
      <c r="S381" s="17">
        <v>24.105</v>
      </c>
      <c r="T381" s="17">
        <v>-30.805</v>
      </c>
      <c r="U381" s="17">
        <v>-0.193</v>
      </c>
      <c r="V381" s="17">
        <v>-4.7050000000000001</v>
      </c>
      <c r="W381" s="17">
        <v>16166.5322</v>
      </c>
      <c r="X381" s="17">
        <v>41827.800000000003</v>
      </c>
      <c r="Y381" s="17">
        <v>39.450000000000003</v>
      </c>
      <c r="Z381" s="17">
        <v>-127.77</v>
      </c>
    </row>
    <row r="382" spans="1:26" x14ac:dyDescent="0.2">
      <c r="A382" s="27">
        <v>45050</v>
      </c>
      <c r="B382" s="17">
        <v>592</v>
      </c>
      <c r="C382" s="14">
        <v>7.1849999999999996</v>
      </c>
      <c r="D382" s="17">
        <v>-341</v>
      </c>
      <c r="E382" s="17">
        <v>66.55</v>
      </c>
      <c r="F382" s="17">
        <v>60</v>
      </c>
      <c r="G382" s="17">
        <v>628.16499999999996</v>
      </c>
      <c r="H382" s="17">
        <v>25</v>
      </c>
      <c r="I382" s="17">
        <v>-356.49799999999999</v>
      </c>
      <c r="J382" s="17">
        <v>2249.5</v>
      </c>
      <c r="K382" s="17">
        <v>155</v>
      </c>
      <c r="L382" s="17">
        <v>8.5699999999999998E-2</v>
      </c>
      <c r="M382" s="17">
        <v>143.42500000000001</v>
      </c>
      <c r="N382" s="17">
        <v>70.334999999999994</v>
      </c>
      <c r="O382" s="17">
        <v>13923</v>
      </c>
      <c r="P382" s="17">
        <v>1110.3</v>
      </c>
      <c r="Q382" s="17">
        <v>-19.587</v>
      </c>
      <c r="R382" s="17">
        <v>33083</v>
      </c>
      <c r="S382" s="17">
        <v>26.15</v>
      </c>
      <c r="T382" s="17">
        <v>-31.375</v>
      </c>
      <c r="U382" s="17">
        <v>-0.2</v>
      </c>
      <c r="V382" s="17">
        <v>-4.6580000000000004</v>
      </c>
      <c r="W382" s="17">
        <v>16166.5322</v>
      </c>
      <c r="X382" s="17">
        <v>42335.8</v>
      </c>
      <c r="Y382" s="17">
        <v>40.6</v>
      </c>
      <c r="Z382" s="17">
        <v>-127.25</v>
      </c>
    </row>
    <row r="383" spans="1:26" x14ac:dyDescent="0.2">
      <c r="A383" s="27">
        <v>45049</v>
      </c>
      <c r="B383" s="17">
        <v>559</v>
      </c>
      <c r="C383" s="14">
        <v>6.6150000000000002</v>
      </c>
      <c r="D383" s="17">
        <v>-333.73500000000001</v>
      </c>
      <c r="E383" s="17">
        <v>60.375</v>
      </c>
      <c r="F383" s="17">
        <v>63.25</v>
      </c>
      <c r="G383" s="17">
        <v>617.5</v>
      </c>
      <c r="H383" s="17">
        <v>17</v>
      </c>
      <c r="I383" s="17">
        <v>-201.42099999999999</v>
      </c>
      <c r="J383" s="17">
        <v>2196.25</v>
      </c>
      <c r="K383" s="17">
        <v>140</v>
      </c>
      <c r="L383" s="17">
        <v>0.08</v>
      </c>
      <c r="M383" s="17">
        <v>142.51</v>
      </c>
      <c r="N383" s="17">
        <v>73.162499999999994</v>
      </c>
      <c r="O383" s="17">
        <v>15407.6</v>
      </c>
      <c r="P383" s="17">
        <v>1053.4000000000001</v>
      </c>
      <c r="Q383" s="17">
        <v>-19.614999999999998</v>
      </c>
      <c r="R383" s="17">
        <v>29968.973000000002</v>
      </c>
      <c r="S383" s="17">
        <v>24.998000000000001</v>
      </c>
      <c r="T383" s="17">
        <v>-30.19</v>
      </c>
      <c r="U383" s="17">
        <v>-0.186</v>
      </c>
      <c r="V383" s="17">
        <v>-4.9000000000000004</v>
      </c>
      <c r="W383" s="17">
        <v>16166.5322</v>
      </c>
      <c r="X383" s="17">
        <v>42861.5</v>
      </c>
      <c r="Y383" s="17">
        <v>38.549999999999997</v>
      </c>
      <c r="Z383" s="17">
        <v>-127.307</v>
      </c>
    </row>
    <row r="384" spans="1:26" x14ac:dyDescent="0.2">
      <c r="A384" s="27">
        <v>45048</v>
      </c>
      <c r="B384" s="17">
        <v>586</v>
      </c>
      <c r="C384" s="14">
        <v>6.6820000000000004</v>
      </c>
      <c r="D384" s="17">
        <v>-341</v>
      </c>
      <c r="E384" s="17">
        <v>62</v>
      </c>
      <c r="F384" s="17">
        <v>62.75</v>
      </c>
      <c r="G384" s="17">
        <v>635.005</v>
      </c>
      <c r="H384" s="17">
        <v>18</v>
      </c>
      <c r="I384" s="17">
        <v>-185.46600000000001</v>
      </c>
      <c r="J384" s="17">
        <v>2251</v>
      </c>
      <c r="K384" s="17">
        <v>135</v>
      </c>
      <c r="L384" s="17">
        <v>9.4E-2</v>
      </c>
      <c r="M384" s="17">
        <v>142.505</v>
      </c>
      <c r="N384" s="17">
        <v>70.792450000000002</v>
      </c>
      <c r="O384" s="17">
        <v>15740</v>
      </c>
      <c r="P384" s="17">
        <v>1072</v>
      </c>
      <c r="Q384" s="17">
        <v>-21.204999999999998</v>
      </c>
      <c r="R384" s="17">
        <v>34369.75</v>
      </c>
      <c r="S384" s="17">
        <v>25.45</v>
      </c>
      <c r="T384" s="17">
        <v>-30.75</v>
      </c>
      <c r="U384" s="17">
        <v>-0.1734</v>
      </c>
      <c r="V384" s="17">
        <v>-4.9749999999999996</v>
      </c>
      <c r="W384" s="17">
        <v>16166.5322</v>
      </c>
      <c r="X384" s="17">
        <v>46264.3</v>
      </c>
      <c r="Y384" s="17">
        <v>38.865000000000002</v>
      </c>
      <c r="Z384" s="17">
        <v>-128.13499999999999</v>
      </c>
    </row>
    <row r="385" spans="1:26" x14ac:dyDescent="0.2">
      <c r="A385" s="27">
        <v>45047</v>
      </c>
      <c r="B385" s="17">
        <v>570</v>
      </c>
      <c r="C385" s="14">
        <v>6.75</v>
      </c>
      <c r="D385" s="17">
        <v>-338.60300000000001</v>
      </c>
      <c r="E385" s="17">
        <v>65.224999999999994</v>
      </c>
      <c r="F385" s="17">
        <v>60</v>
      </c>
      <c r="G385" s="17">
        <v>625.01</v>
      </c>
      <c r="H385" s="17">
        <v>8</v>
      </c>
      <c r="I385" s="17">
        <v>-245.643</v>
      </c>
      <c r="J385" s="17">
        <v>2254</v>
      </c>
      <c r="K385" s="17">
        <v>138</v>
      </c>
      <c r="L385" s="17">
        <v>0.10879999999999999</v>
      </c>
      <c r="M385" s="17">
        <v>145.02000000000001</v>
      </c>
      <c r="N385" s="17">
        <v>63.443449999999999</v>
      </c>
      <c r="O385" s="17">
        <v>14421</v>
      </c>
      <c r="P385" s="17">
        <v>1031.5</v>
      </c>
      <c r="Q385" s="17">
        <v>-20.727</v>
      </c>
      <c r="R385" s="17">
        <v>29399.187999999998</v>
      </c>
      <c r="S385" s="17">
        <v>24.417999999999999</v>
      </c>
      <c r="T385" s="17">
        <v>-30.085000000000001</v>
      </c>
      <c r="U385" s="17">
        <v>-0.16</v>
      </c>
      <c r="V385" s="17">
        <v>-4.59</v>
      </c>
      <c r="W385" s="17">
        <v>16166.5322</v>
      </c>
      <c r="X385" s="17">
        <v>48095.3</v>
      </c>
      <c r="Y385" s="17">
        <v>38.53</v>
      </c>
      <c r="Z385" s="17">
        <v>-130.952</v>
      </c>
    </row>
    <row r="386" spans="1:26" x14ac:dyDescent="0.2">
      <c r="A386" s="27">
        <v>45044</v>
      </c>
      <c r="B386" s="17">
        <v>570</v>
      </c>
      <c r="C386" s="14">
        <v>6.6</v>
      </c>
      <c r="D386" s="17">
        <v>-335</v>
      </c>
      <c r="E386" s="17">
        <v>65.325000000000003</v>
      </c>
      <c r="F386" s="17">
        <v>60</v>
      </c>
      <c r="G386" s="17">
        <v>627.5</v>
      </c>
      <c r="H386" s="17">
        <v>9</v>
      </c>
      <c r="I386" s="17">
        <v>-186.39599999999999</v>
      </c>
      <c r="J386" s="17">
        <v>2255.75</v>
      </c>
      <c r="K386" s="17">
        <v>138</v>
      </c>
      <c r="L386" s="17">
        <v>0.11</v>
      </c>
      <c r="M386" s="17">
        <v>145.02500000000001</v>
      </c>
      <c r="N386" s="17">
        <v>56.930999999999997</v>
      </c>
      <c r="O386" s="17">
        <v>15510</v>
      </c>
      <c r="P386" s="17">
        <v>1026</v>
      </c>
      <c r="Q386" s="17">
        <v>-21.87</v>
      </c>
      <c r="R386" s="17">
        <v>29370.705000000002</v>
      </c>
      <c r="S386" s="17">
        <v>27.385000000000002</v>
      </c>
      <c r="T386" s="17">
        <v>-30.1</v>
      </c>
      <c r="U386" s="17">
        <v>-0.16</v>
      </c>
      <c r="V386" s="17">
        <v>-4.7249999999999996</v>
      </c>
      <c r="W386" s="17">
        <v>16166.5322</v>
      </c>
      <c r="X386" s="17">
        <v>49709.3</v>
      </c>
      <c r="Y386" s="17">
        <v>38.14</v>
      </c>
      <c r="Z386" s="17">
        <v>-127.55200000000001</v>
      </c>
    </row>
    <row r="387" spans="1:26" x14ac:dyDescent="0.2">
      <c r="A387" s="27">
        <v>45043</v>
      </c>
      <c r="B387" s="17">
        <v>578.15</v>
      </c>
      <c r="C387" s="14">
        <v>7.1</v>
      </c>
      <c r="D387" s="17">
        <v>-345.22</v>
      </c>
      <c r="E387" s="17">
        <v>64.402000000000001</v>
      </c>
      <c r="F387" s="17">
        <v>62.25</v>
      </c>
      <c r="G387" s="17">
        <v>637.51</v>
      </c>
      <c r="H387" s="17">
        <v>9</v>
      </c>
      <c r="I387" s="17">
        <v>-168.376</v>
      </c>
      <c r="J387" s="17">
        <v>2330.6</v>
      </c>
      <c r="K387" s="17">
        <v>145</v>
      </c>
      <c r="L387" s="17">
        <v>8.2500000000000004E-2</v>
      </c>
      <c r="M387" s="17">
        <v>145.01</v>
      </c>
      <c r="N387" s="17">
        <v>57.557580000000002</v>
      </c>
      <c r="O387" s="17">
        <v>16392.5</v>
      </c>
      <c r="P387" s="17">
        <v>1037.5</v>
      </c>
      <c r="Q387" s="17">
        <v>-19.669</v>
      </c>
      <c r="R387" s="17">
        <v>26177.453000000001</v>
      </c>
      <c r="S387" s="17">
        <v>27.088000000000001</v>
      </c>
      <c r="T387" s="17">
        <v>-30.465</v>
      </c>
      <c r="U387" s="17">
        <v>-0.17749999999999999</v>
      </c>
      <c r="V387" s="17">
        <v>-4.8600000000000003</v>
      </c>
      <c r="W387" s="17">
        <v>16166.5322</v>
      </c>
      <c r="X387" s="17">
        <v>49918</v>
      </c>
      <c r="Y387" s="17">
        <v>38.524999999999999</v>
      </c>
      <c r="Z387" s="17">
        <v>-126.69</v>
      </c>
    </row>
    <row r="388" spans="1:26" x14ac:dyDescent="0.2">
      <c r="A388" s="27">
        <v>45042</v>
      </c>
      <c r="B388" s="17">
        <v>582</v>
      </c>
      <c r="C388" s="14">
        <v>7.3</v>
      </c>
      <c r="D388" s="17">
        <v>-334.37700000000001</v>
      </c>
      <c r="E388" s="17">
        <v>62.88</v>
      </c>
      <c r="F388" s="17">
        <v>62.95</v>
      </c>
      <c r="G388" s="17">
        <v>654.17999999999995</v>
      </c>
      <c r="H388" s="17">
        <v>17</v>
      </c>
      <c r="I388" s="17">
        <v>-94.971999999999994</v>
      </c>
      <c r="J388" s="17">
        <v>2363.5</v>
      </c>
      <c r="K388" s="17">
        <v>140</v>
      </c>
      <c r="L388" s="17">
        <v>8.7300000000000003E-2</v>
      </c>
      <c r="M388" s="17">
        <v>145.76</v>
      </c>
      <c r="N388" s="17">
        <v>63.469569999999997</v>
      </c>
      <c r="O388" s="17">
        <v>15077.5</v>
      </c>
      <c r="P388" s="17">
        <v>1045.3</v>
      </c>
      <c r="Q388" s="17">
        <v>-19.59</v>
      </c>
      <c r="R388" s="17">
        <v>19696.937999999998</v>
      </c>
      <c r="S388" s="17">
        <v>26.5</v>
      </c>
      <c r="T388" s="17">
        <v>-30.75</v>
      </c>
      <c r="U388" s="17">
        <v>-0.17380000000000001</v>
      </c>
      <c r="V388" s="17">
        <v>-4.8849999999999998</v>
      </c>
      <c r="W388" s="17">
        <v>16166.5322</v>
      </c>
      <c r="X388" s="17">
        <v>51717</v>
      </c>
      <c r="Y388" s="17">
        <v>38.61</v>
      </c>
      <c r="Z388" s="17">
        <v>-124.944</v>
      </c>
    </row>
    <row r="389" spans="1:26" x14ac:dyDescent="0.2">
      <c r="A389" s="27">
        <v>45041</v>
      </c>
      <c r="B389" s="17">
        <v>551</v>
      </c>
      <c r="C389" s="14">
        <v>7.1</v>
      </c>
      <c r="D389" s="17">
        <v>-337.63</v>
      </c>
      <c r="E389" s="17">
        <v>59.15</v>
      </c>
      <c r="F389" s="17">
        <v>61.75</v>
      </c>
      <c r="G389" s="17">
        <v>650</v>
      </c>
      <c r="H389" s="17">
        <v>25</v>
      </c>
      <c r="I389" s="17">
        <v>-193.49600000000001</v>
      </c>
      <c r="J389" s="17">
        <v>2271.0140000000001</v>
      </c>
      <c r="K389" s="17">
        <v>140</v>
      </c>
      <c r="L389" s="17">
        <v>7.6700000000000004E-2</v>
      </c>
      <c r="M389" s="17">
        <v>141.035</v>
      </c>
      <c r="N389" s="17">
        <v>65.554500000000004</v>
      </c>
      <c r="O389" s="17">
        <v>14682.3</v>
      </c>
      <c r="P389" s="17">
        <v>1046.5</v>
      </c>
      <c r="Q389" s="17">
        <v>-20.687999999999999</v>
      </c>
      <c r="R389" s="17">
        <v>20045.809000000001</v>
      </c>
      <c r="S389" s="17">
        <v>25.696999999999999</v>
      </c>
      <c r="T389" s="17">
        <v>-30.47</v>
      </c>
      <c r="U389" s="17">
        <v>-0.156</v>
      </c>
      <c r="V389" s="17">
        <v>-4.7450000000000001</v>
      </c>
      <c r="W389" s="17">
        <v>16166.5322</v>
      </c>
      <c r="X389" s="17">
        <v>54000</v>
      </c>
      <c r="Y389" s="17">
        <v>37.305</v>
      </c>
      <c r="Z389" s="17">
        <v>-120.628</v>
      </c>
    </row>
    <row r="390" spans="1:26" x14ac:dyDescent="0.2">
      <c r="A390" s="27">
        <v>45040</v>
      </c>
      <c r="B390" s="17">
        <v>546.49</v>
      </c>
      <c r="C390" s="14">
        <v>7.3</v>
      </c>
      <c r="D390" s="17">
        <v>-324.17</v>
      </c>
      <c r="E390" s="17">
        <v>59.445</v>
      </c>
      <c r="F390" s="17">
        <v>62.225000000000001</v>
      </c>
      <c r="G390" s="17">
        <v>655</v>
      </c>
      <c r="H390" s="17">
        <v>26</v>
      </c>
      <c r="I390" s="17">
        <v>-230.52199999999999</v>
      </c>
      <c r="J390" s="17">
        <v>2245</v>
      </c>
      <c r="K390" s="17">
        <v>140</v>
      </c>
      <c r="L390" s="17">
        <v>9.0999999999999998E-2</v>
      </c>
      <c r="M390" s="17">
        <v>144.52500000000001</v>
      </c>
      <c r="N390" s="17">
        <v>62.359520000000003</v>
      </c>
      <c r="O390" s="17">
        <v>14859</v>
      </c>
      <c r="P390" s="17">
        <v>1022.5</v>
      </c>
      <c r="Q390" s="17">
        <v>-20.283000000000001</v>
      </c>
      <c r="R390" s="17">
        <v>24315.482</v>
      </c>
      <c r="S390" s="17">
        <v>26.163</v>
      </c>
      <c r="T390" s="17">
        <v>-29.233000000000001</v>
      </c>
      <c r="U390" s="17">
        <v>-0.19</v>
      </c>
      <c r="V390" s="17">
        <v>-4.6500000000000004</v>
      </c>
      <c r="W390" s="17">
        <v>16166.5322</v>
      </c>
      <c r="X390" s="17">
        <v>52557.8</v>
      </c>
      <c r="Y390" s="17">
        <v>37.26</v>
      </c>
      <c r="Z390" s="17">
        <v>-121.33</v>
      </c>
    </row>
    <row r="391" spans="1:26" x14ac:dyDescent="0.2">
      <c r="A391" s="27">
        <v>45037</v>
      </c>
      <c r="B391" s="17">
        <v>519.91999999999996</v>
      </c>
      <c r="C391" s="14">
        <v>6.75</v>
      </c>
      <c r="D391" s="17">
        <v>-324.99799999999999</v>
      </c>
      <c r="E391" s="17">
        <v>62.734999999999999</v>
      </c>
      <c r="F391" s="17">
        <v>64.150000000000006</v>
      </c>
      <c r="G391" s="17">
        <v>667.5</v>
      </c>
      <c r="H391" s="17">
        <v>25</v>
      </c>
      <c r="I391" s="17">
        <v>-272.49799999999999</v>
      </c>
      <c r="J391" s="17">
        <v>2333.5830000000001</v>
      </c>
      <c r="K391" s="17">
        <v>140</v>
      </c>
      <c r="L391" s="17">
        <v>0.1055</v>
      </c>
      <c r="M391" s="17">
        <v>149.63</v>
      </c>
      <c r="N391" s="17">
        <v>71.985349999999997</v>
      </c>
      <c r="O391" s="17">
        <v>15470</v>
      </c>
      <c r="P391" s="17">
        <v>1052</v>
      </c>
      <c r="Q391" s="17">
        <v>-17.082999999999998</v>
      </c>
      <c r="R391" s="17">
        <v>27501.088</v>
      </c>
      <c r="S391" s="17">
        <v>26.808</v>
      </c>
      <c r="T391" s="17">
        <v>-29.5</v>
      </c>
      <c r="U391" s="17">
        <v>-0.1953</v>
      </c>
      <c r="V391" s="17">
        <v>-4.91</v>
      </c>
      <c r="W391" s="17">
        <v>16166.5322</v>
      </c>
      <c r="X391" s="17">
        <v>49550</v>
      </c>
      <c r="Y391" s="17">
        <v>37.51</v>
      </c>
      <c r="Z391" s="17">
        <v>-123.45</v>
      </c>
    </row>
    <row r="392" spans="1:26" x14ac:dyDescent="0.2">
      <c r="A392" s="27">
        <v>45036</v>
      </c>
      <c r="B392" s="17">
        <v>547</v>
      </c>
      <c r="C392" s="14">
        <v>6.6449999999999996</v>
      </c>
      <c r="D392" s="17">
        <v>-330</v>
      </c>
      <c r="E392" s="17">
        <v>63.55</v>
      </c>
      <c r="F392" s="17">
        <v>64.55</v>
      </c>
      <c r="G392" s="17">
        <v>675.005</v>
      </c>
      <c r="H392" s="17">
        <v>27</v>
      </c>
      <c r="I392" s="17">
        <v>-245.89500000000001</v>
      </c>
      <c r="J392" s="17">
        <v>2473</v>
      </c>
      <c r="K392" s="17">
        <v>140.1</v>
      </c>
      <c r="L392" s="17">
        <v>0.1075</v>
      </c>
      <c r="M392" s="17">
        <v>152.5</v>
      </c>
      <c r="N392" s="17">
        <v>74.015950000000004</v>
      </c>
      <c r="O392" s="17">
        <v>15790.5</v>
      </c>
      <c r="P392" s="17">
        <v>1046</v>
      </c>
      <c r="Q392" s="17">
        <v>-16.603000000000002</v>
      </c>
      <c r="R392" s="17">
        <v>27789.85</v>
      </c>
      <c r="S392" s="17">
        <v>24.93</v>
      </c>
      <c r="T392" s="17">
        <v>-30</v>
      </c>
      <c r="U392" s="17">
        <v>-0.20499999999999999</v>
      </c>
      <c r="V392" s="17">
        <v>-4.91</v>
      </c>
      <c r="W392" s="17">
        <v>16166.5322</v>
      </c>
      <c r="X392" s="17">
        <v>49550</v>
      </c>
      <c r="Y392" s="17">
        <v>37.659999999999997</v>
      </c>
      <c r="Z392" s="17">
        <v>-125.4</v>
      </c>
    </row>
    <row r="393" spans="1:26" x14ac:dyDescent="0.2">
      <c r="A393" s="27">
        <v>45035</v>
      </c>
      <c r="B393" s="17">
        <v>533.79999999999995</v>
      </c>
      <c r="C393" s="14">
        <v>6.4</v>
      </c>
      <c r="D393" s="17">
        <v>-344.54500000000002</v>
      </c>
      <c r="E393" s="17">
        <v>57.335000000000001</v>
      </c>
      <c r="F393" s="17">
        <v>63.24</v>
      </c>
      <c r="G393" s="17">
        <v>652.495</v>
      </c>
      <c r="H393" s="17">
        <v>31</v>
      </c>
      <c r="I393" s="17">
        <v>-223.14599999999999</v>
      </c>
      <c r="J393" s="17">
        <v>2338.75</v>
      </c>
      <c r="K393" s="17">
        <v>135</v>
      </c>
      <c r="L393" s="17">
        <v>0.12</v>
      </c>
      <c r="M393" s="17">
        <v>147.73500000000001</v>
      </c>
      <c r="N393" s="17">
        <v>71.36</v>
      </c>
      <c r="O393" s="17">
        <v>18709.5</v>
      </c>
      <c r="P393" s="17">
        <v>1002</v>
      </c>
      <c r="Q393" s="17">
        <v>-15.565</v>
      </c>
      <c r="R393" s="17">
        <v>26771.875</v>
      </c>
      <c r="S393" s="17">
        <v>25.69</v>
      </c>
      <c r="T393" s="17">
        <v>-31.05</v>
      </c>
      <c r="U393" s="17">
        <v>-0.155</v>
      </c>
      <c r="V393" s="17">
        <v>-4.827</v>
      </c>
      <c r="W393" s="17">
        <v>16166.5322</v>
      </c>
      <c r="X393" s="17">
        <v>49550</v>
      </c>
      <c r="Y393" s="17">
        <v>37</v>
      </c>
      <c r="Z393" s="17">
        <v>-120.86499999999999</v>
      </c>
    </row>
    <row r="394" spans="1:26" x14ac:dyDescent="0.2">
      <c r="A394" s="27">
        <v>45034</v>
      </c>
      <c r="B394" s="17">
        <v>499</v>
      </c>
      <c r="C394" s="14">
        <v>6.4</v>
      </c>
      <c r="D394" s="17">
        <v>-332.60199999999998</v>
      </c>
      <c r="E394" s="17">
        <v>56.094999999999999</v>
      </c>
      <c r="F394" s="17">
        <v>62.84</v>
      </c>
      <c r="G394" s="17">
        <v>655</v>
      </c>
      <c r="H394" s="17">
        <v>24</v>
      </c>
      <c r="I394" s="17">
        <v>-239.072</v>
      </c>
      <c r="J394" s="17">
        <v>2305.5</v>
      </c>
      <c r="K394" s="17">
        <v>135</v>
      </c>
      <c r="L394" s="17">
        <v>0.14119999999999999</v>
      </c>
      <c r="M394" s="17">
        <v>151</v>
      </c>
      <c r="N394" s="17">
        <v>76.014420000000001</v>
      </c>
      <c r="O394" s="17">
        <v>16627</v>
      </c>
      <c r="P394" s="17">
        <v>999</v>
      </c>
      <c r="Q394" s="17">
        <v>-16.25</v>
      </c>
      <c r="R394" s="17">
        <v>27722.75</v>
      </c>
      <c r="S394" s="17">
        <v>23.96</v>
      </c>
      <c r="T394" s="17">
        <v>-31.75</v>
      </c>
      <c r="U394" s="17">
        <v>-0.19</v>
      </c>
      <c r="V394" s="17">
        <v>-5.04</v>
      </c>
      <c r="W394" s="17">
        <v>16166.5322</v>
      </c>
      <c r="X394" s="17">
        <v>46891.8</v>
      </c>
      <c r="Y394" s="17">
        <v>37.51</v>
      </c>
      <c r="Z394" s="17">
        <v>-120.057</v>
      </c>
    </row>
    <row r="395" spans="1:26" x14ac:dyDescent="0.2">
      <c r="A395" s="27">
        <v>45033</v>
      </c>
      <c r="B395" s="17">
        <v>511</v>
      </c>
      <c r="C395" s="14">
        <v>6</v>
      </c>
      <c r="D395" s="17">
        <v>-346.35500000000002</v>
      </c>
      <c r="E395" s="17">
        <v>56.08</v>
      </c>
      <c r="F395" s="17">
        <v>66</v>
      </c>
      <c r="G395" s="17">
        <v>665.005</v>
      </c>
      <c r="H395" s="17">
        <v>28</v>
      </c>
      <c r="I395" s="17">
        <v>-180.75</v>
      </c>
      <c r="J395" s="17">
        <v>2361.5</v>
      </c>
      <c r="K395" s="17">
        <v>135</v>
      </c>
      <c r="L395" s="17">
        <v>0.1308</v>
      </c>
      <c r="M395" s="17">
        <v>157.5</v>
      </c>
      <c r="N395" s="17">
        <v>93.885779999999997</v>
      </c>
      <c r="O395" s="17">
        <v>16680</v>
      </c>
      <c r="P395" s="17">
        <v>1033</v>
      </c>
      <c r="Q395" s="17">
        <v>-18.184999999999999</v>
      </c>
      <c r="R395" s="17">
        <v>30058.008000000002</v>
      </c>
      <c r="S395" s="17">
        <v>28.52</v>
      </c>
      <c r="T395" s="17">
        <v>-32.784999999999997</v>
      </c>
      <c r="U395" s="17">
        <v>-0.185</v>
      </c>
      <c r="V395" s="17">
        <v>-4.88</v>
      </c>
      <c r="W395" s="17">
        <v>16166.5322</v>
      </c>
      <c r="X395" s="17">
        <v>43742.8</v>
      </c>
      <c r="Y395" s="17">
        <v>37.880000000000003</v>
      </c>
      <c r="Z395" s="17">
        <v>-122.20699999999999</v>
      </c>
    </row>
    <row r="396" spans="1:26" x14ac:dyDescent="0.2">
      <c r="A396" s="27">
        <v>45030</v>
      </c>
      <c r="B396" s="17">
        <v>532</v>
      </c>
      <c r="C396" s="14">
        <v>6.1</v>
      </c>
      <c r="D396" s="17">
        <v>-356.50200000000001</v>
      </c>
      <c r="E396" s="17">
        <v>58.875</v>
      </c>
      <c r="F396" s="17">
        <v>66.349999999999994</v>
      </c>
      <c r="G396" s="17">
        <v>683.125</v>
      </c>
      <c r="H396" s="17">
        <v>19</v>
      </c>
      <c r="I396" s="17">
        <v>-224.67599999999999</v>
      </c>
      <c r="J396" s="17">
        <v>2314</v>
      </c>
      <c r="K396" s="17">
        <v>135</v>
      </c>
      <c r="L396" s="17">
        <v>0.1013</v>
      </c>
      <c r="M396" s="17">
        <v>159.96</v>
      </c>
      <c r="N396" s="17">
        <v>85.867050000000006</v>
      </c>
      <c r="O396" s="17">
        <v>16972.5</v>
      </c>
      <c r="P396" s="17">
        <v>1048.5999999999999</v>
      </c>
      <c r="Q396" s="17">
        <v>-19.948</v>
      </c>
      <c r="R396" s="17">
        <v>28604.224999999999</v>
      </c>
      <c r="S396" s="17">
        <v>27.388000000000002</v>
      </c>
      <c r="T396" s="17">
        <v>-32.771999999999998</v>
      </c>
      <c r="U396" s="17">
        <v>-0.22700000000000001</v>
      </c>
      <c r="V396" s="17">
        <v>-4.7</v>
      </c>
      <c r="W396" s="17">
        <v>16166.5322</v>
      </c>
      <c r="X396" s="17">
        <v>40769.300000000003</v>
      </c>
      <c r="Y396" s="17">
        <v>38.29</v>
      </c>
      <c r="Z396" s="17">
        <v>-123.73</v>
      </c>
    </row>
    <row r="397" spans="1:26" x14ac:dyDescent="0.2">
      <c r="A397" s="27">
        <v>45029</v>
      </c>
      <c r="B397" s="17">
        <v>558</v>
      </c>
      <c r="C397" s="14">
        <v>5.9749999999999996</v>
      </c>
      <c r="D397" s="17">
        <v>-362.97800000000001</v>
      </c>
      <c r="E397" s="17">
        <v>59.9</v>
      </c>
      <c r="F397" s="17">
        <v>68</v>
      </c>
      <c r="G397" s="17">
        <v>703.45500000000004</v>
      </c>
      <c r="H397" s="17">
        <v>11</v>
      </c>
      <c r="I397" s="17">
        <v>-150.995</v>
      </c>
      <c r="J397" s="17">
        <v>2316</v>
      </c>
      <c r="K397" s="17">
        <v>144.1</v>
      </c>
      <c r="L397" s="17">
        <v>9.1300000000000006E-2</v>
      </c>
      <c r="M397" s="17">
        <v>162.96</v>
      </c>
      <c r="N397" s="17">
        <v>93.37</v>
      </c>
      <c r="O397" s="17">
        <v>15267.5</v>
      </c>
      <c r="P397" s="17">
        <v>1068</v>
      </c>
      <c r="Q397" s="17">
        <v>-20</v>
      </c>
      <c r="R397" s="17">
        <v>24899.025000000001</v>
      </c>
      <c r="S397" s="17">
        <v>29.853000000000002</v>
      </c>
      <c r="T397" s="17">
        <v>-33.695</v>
      </c>
      <c r="U397" s="17">
        <v>-0.20599999999999999</v>
      </c>
      <c r="V397" s="17">
        <v>-4.5229999999999997</v>
      </c>
      <c r="W397" s="17">
        <v>16166.5322</v>
      </c>
      <c r="X397" s="17">
        <v>44515</v>
      </c>
      <c r="Y397" s="17">
        <v>39</v>
      </c>
      <c r="Z397" s="17">
        <v>-124.149</v>
      </c>
    </row>
    <row r="398" spans="1:26" x14ac:dyDescent="0.2">
      <c r="A398" s="27">
        <v>45028</v>
      </c>
      <c r="B398" s="17">
        <v>511</v>
      </c>
      <c r="C398" s="14">
        <v>5.8049999999999997</v>
      </c>
      <c r="D398" s="17">
        <v>-353.435</v>
      </c>
      <c r="E398" s="17">
        <v>58.606999999999999</v>
      </c>
      <c r="F398" s="17">
        <v>64.5</v>
      </c>
      <c r="G398" s="17">
        <v>675</v>
      </c>
      <c r="H398" s="17">
        <v>14</v>
      </c>
      <c r="I398" s="17">
        <v>-272.24099999999999</v>
      </c>
      <c r="J398" s="17">
        <v>2212.5</v>
      </c>
      <c r="K398" s="17">
        <v>139.6</v>
      </c>
      <c r="L398" s="17">
        <v>0.1077</v>
      </c>
      <c r="M398" s="17">
        <v>155.005</v>
      </c>
      <c r="N398" s="17">
        <v>87.321650000000005</v>
      </c>
      <c r="O398" s="17">
        <v>18120.5</v>
      </c>
      <c r="P398" s="17">
        <v>1004.3</v>
      </c>
      <c r="Q398" s="17">
        <v>-20.5</v>
      </c>
      <c r="R398" s="17">
        <v>24849.75</v>
      </c>
      <c r="S398" s="17">
        <v>29.85</v>
      </c>
      <c r="T398" s="17">
        <v>-30.495000000000001</v>
      </c>
      <c r="U398" s="17">
        <v>-0.2</v>
      </c>
      <c r="V398" s="17">
        <v>-4.4249999999999998</v>
      </c>
      <c r="W398" s="17">
        <v>16166.5322</v>
      </c>
      <c r="X398" s="17">
        <v>32475</v>
      </c>
      <c r="Y398" s="17">
        <v>37.590000000000003</v>
      </c>
      <c r="Z398" s="17">
        <v>-118.95</v>
      </c>
    </row>
    <row r="399" spans="1:26" x14ac:dyDescent="0.2">
      <c r="A399" s="27">
        <v>45027</v>
      </c>
      <c r="B399" s="17">
        <v>520</v>
      </c>
      <c r="C399" s="14">
        <v>5.6</v>
      </c>
      <c r="D399" s="17">
        <v>-357.39299999999997</v>
      </c>
      <c r="E399" s="17">
        <v>56.71</v>
      </c>
      <c r="F399" s="17">
        <v>64.150000000000006</v>
      </c>
      <c r="G399" s="17">
        <v>673.24</v>
      </c>
      <c r="H399" s="17">
        <v>21</v>
      </c>
      <c r="I399" s="17">
        <v>-145.07300000000001</v>
      </c>
      <c r="J399" s="17">
        <v>2274</v>
      </c>
      <c r="K399" s="17">
        <v>145</v>
      </c>
      <c r="L399" s="17">
        <v>0.1177</v>
      </c>
      <c r="M399" s="17">
        <v>154.91</v>
      </c>
      <c r="N399" s="17">
        <v>91.5</v>
      </c>
      <c r="O399" s="17">
        <v>18529.8</v>
      </c>
      <c r="P399" s="17">
        <v>1012.5</v>
      </c>
      <c r="Q399" s="17">
        <v>-20.015000000000001</v>
      </c>
      <c r="R399" s="17">
        <v>24298.615000000002</v>
      </c>
      <c r="S399" s="17">
        <v>27.85</v>
      </c>
      <c r="T399" s="17">
        <v>-29.545000000000002</v>
      </c>
      <c r="U399" s="17">
        <v>-0.20399999999999999</v>
      </c>
      <c r="V399" s="17">
        <v>-4.8499999999999996</v>
      </c>
      <c r="W399" s="17">
        <v>16166.5322</v>
      </c>
      <c r="X399" s="17">
        <v>29738.3</v>
      </c>
      <c r="Y399" s="17">
        <v>37.369999999999997</v>
      </c>
      <c r="Z399" s="17">
        <v>-118.973</v>
      </c>
    </row>
    <row r="400" spans="1:26" x14ac:dyDescent="0.2">
      <c r="A400" s="27">
        <v>45026</v>
      </c>
      <c r="B400" s="17">
        <v>535.16499999999996</v>
      </c>
      <c r="C400" s="14">
        <v>6.45</v>
      </c>
      <c r="D400" s="17">
        <v>-347.928</v>
      </c>
      <c r="E400" s="17">
        <v>57.85</v>
      </c>
      <c r="F400" s="17">
        <v>65.5</v>
      </c>
      <c r="G400" s="17">
        <v>682.495</v>
      </c>
      <c r="H400" s="17">
        <v>17</v>
      </c>
      <c r="I400" s="17">
        <v>-168.51900000000001</v>
      </c>
      <c r="J400" s="17">
        <v>2262.6</v>
      </c>
      <c r="K400" s="17">
        <v>155.1</v>
      </c>
      <c r="L400" s="17">
        <v>7.0000000000000007E-2</v>
      </c>
      <c r="M400" s="17">
        <v>157.41499999999999</v>
      </c>
      <c r="N400" s="17">
        <v>89.667919999999995</v>
      </c>
      <c r="O400" s="17">
        <v>18734.5</v>
      </c>
      <c r="P400" s="17">
        <v>1005</v>
      </c>
      <c r="Q400" s="17">
        <v>-18.792000000000002</v>
      </c>
      <c r="R400" s="17">
        <v>27035.775000000001</v>
      </c>
      <c r="S400" s="17">
        <v>27.863</v>
      </c>
      <c r="T400" s="17">
        <v>-30</v>
      </c>
      <c r="U400" s="17">
        <v>-0.22500000000000001</v>
      </c>
      <c r="V400" s="17">
        <v>-4.8819999999999997</v>
      </c>
      <c r="W400" s="17">
        <v>16166.5322</v>
      </c>
      <c r="X400" s="17">
        <v>29761</v>
      </c>
      <c r="Y400" s="17">
        <v>38.225000000000001</v>
      </c>
      <c r="Z400" s="17">
        <v>-119.449</v>
      </c>
    </row>
    <row r="401" spans="1:26" x14ac:dyDescent="0.2">
      <c r="A401" s="27">
        <v>45023</v>
      </c>
      <c r="B401" s="17">
        <v>555</v>
      </c>
      <c r="C401" s="14">
        <v>7.9420000000000002</v>
      </c>
      <c r="D401" s="17">
        <v>-343.25299999999999</v>
      </c>
      <c r="E401" s="17">
        <v>61.63</v>
      </c>
      <c r="F401" s="17">
        <v>65.55</v>
      </c>
      <c r="G401" s="17">
        <v>679.99</v>
      </c>
      <c r="H401" s="17">
        <v>16</v>
      </c>
      <c r="I401" s="17">
        <v>-154.24299999999999</v>
      </c>
      <c r="J401" s="17">
        <v>2262.3000000000002</v>
      </c>
      <c r="K401" s="17">
        <v>160.30000000000001</v>
      </c>
      <c r="L401" s="17">
        <v>7.0000000000000007E-2</v>
      </c>
      <c r="M401" s="17">
        <v>158.22499999999999</v>
      </c>
      <c r="N401" s="17">
        <v>87.176069999999996</v>
      </c>
      <c r="O401" s="17">
        <v>19115</v>
      </c>
      <c r="P401" s="17">
        <v>994.9</v>
      </c>
      <c r="Q401" s="17">
        <v>-20.484999999999999</v>
      </c>
      <c r="R401" s="17">
        <v>27405.855</v>
      </c>
      <c r="S401" s="17">
        <v>30.78</v>
      </c>
      <c r="T401" s="17">
        <v>-27.75</v>
      </c>
      <c r="U401" s="17">
        <v>-0.217</v>
      </c>
      <c r="V401" s="17">
        <v>-4.7699999999999996</v>
      </c>
      <c r="W401" s="17">
        <v>16166.5322</v>
      </c>
      <c r="X401" s="17">
        <v>28920</v>
      </c>
      <c r="Y401" s="17">
        <v>38.24</v>
      </c>
      <c r="Z401" s="17">
        <v>-120.023</v>
      </c>
    </row>
    <row r="402" spans="1:26" x14ac:dyDescent="0.2">
      <c r="A402" s="27">
        <v>45022</v>
      </c>
      <c r="B402" s="17">
        <v>539.73</v>
      </c>
      <c r="C402" s="14">
        <v>7.0039999999999996</v>
      </c>
      <c r="D402" s="17">
        <v>-342.69499999999999</v>
      </c>
      <c r="E402" s="17">
        <v>61.594999999999999</v>
      </c>
      <c r="F402" s="17">
        <v>65.5</v>
      </c>
      <c r="G402" s="17">
        <v>676.24</v>
      </c>
      <c r="H402" s="17">
        <v>16</v>
      </c>
      <c r="I402" s="17">
        <v>-274.74900000000002</v>
      </c>
      <c r="J402" s="17">
        <v>2262.6</v>
      </c>
      <c r="K402" s="17">
        <v>160.30000000000001</v>
      </c>
      <c r="L402" s="17">
        <v>7.0000000000000007E-2</v>
      </c>
      <c r="M402" s="17">
        <v>160.095</v>
      </c>
      <c r="N402" s="17">
        <v>94.211590000000001</v>
      </c>
      <c r="O402" s="17">
        <v>18180</v>
      </c>
      <c r="P402" s="17">
        <v>996.5</v>
      </c>
      <c r="Q402" s="17">
        <v>-19.021999999999998</v>
      </c>
      <c r="R402" s="17">
        <v>25996.809000000001</v>
      </c>
      <c r="S402" s="17">
        <v>32.034999999999997</v>
      </c>
      <c r="T402" s="17">
        <v>-28.02</v>
      </c>
      <c r="U402" s="17">
        <v>-0.20899999999999999</v>
      </c>
      <c r="V402" s="17">
        <v>-4.7220000000000004</v>
      </c>
      <c r="W402" s="17">
        <v>16166.5322</v>
      </c>
      <c r="X402" s="17">
        <v>29168.5</v>
      </c>
      <c r="Y402" s="17">
        <v>37.659999999999997</v>
      </c>
      <c r="Z402" s="17">
        <v>-120.68</v>
      </c>
    </row>
    <row r="403" spans="1:26" x14ac:dyDescent="0.2">
      <c r="A403" s="27">
        <v>45021</v>
      </c>
      <c r="B403" s="17">
        <v>573</v>
      </c>
      <c r="C403" s="14">
        <v>7.101</v>
      </c>
      <c r="D403" s="17">
        <v>-337.79</v>
      </c>
      <c r="E403" s="17">
        <v>61.95</v>
      </c>
      <c r="F403" s="17">
        <v>66.5</v>
      </c>
      <c r="G403" s="17">
        <v>690</v>
      </c>
      <c r="H403" s="17">
        <v>10</v>
      </c>
      <c r="I403" s="17">
        <v>-231.84299999999999</v>
      </c>
      <c r="J403" s="17">
        <v>2267.1</v>
      </c>
      <c r="K403" s="17">
        <v>160.1</v>
      </c>
      <c r="L403" s="17">
        <v>7.0000000000000007E-2</v>
      </c>
      <c r="M403" s="17">
        <v>157.10499999999999</v>
      </c>
      <c r="N403" s="17">
        <v>92.546620000000004</v>
      </c>
      <c r="O403" s="17">
        <v>18095</v>
      </c>
      <c r="P403" s="17">
        <v>982</v>
      </c>
      <c r="Q403" s="17">
        <v>-18.75</v>
      </c>
      <c r="R403" s="17">
        <v>26043.824000000001</v>
      </c>
      <c r="S403" s="17">
        <v>31.527999999999999</v>
      </c>
      <c r="T403" s="17">
        <v>-26.625</v>
      </c>
      <c r="U403" s="17">
        <v>-0.21099999999999999</v>
      </c>
      <c r="V403" s="17">
        <v>-4.625</v>
      </c>
      <c r="W403" s="17">
        <v>16166.5322</v>
      </c>
      <c r="X403" s="17">
        <v>29775</v>
      </c>
      <c r="Y403" s="17">
        <v>38.295000000000002</v>
      </c>
      <c r="Z403" s="17">
        <v>-115.995</v>
      </c>
    </row>
    <row r="404" spans="1:26" x14ac:dyDescent="0.2">
      <c r="A404" s="27">
        <v>45020</v>
      </c>
      <c r="B404" s="17">
        <v>544.78</v>
      </c>
      <c r="C404" s="14">
        <v>6.5</v>
      </c>
      <c r="D404" s="17">
        <v>-339.25</v>
      </c>
      <c r="E404" s="17">
        <v>61.738</v>
      </c>
      <c r="F404" s="17">
        <v>66.55</v>
      </c>
      <c r="G404" s="17">
        <v>686.86</v>
      </c>
      <c r="H404" s="17">
        <v>11</v>
      </c>
      <c r="I404" s="17">
        <v>-120.16800000000001</v>
      </c>
      <c r="J404" s="17">
        <v>2243.75</v>
      </c>
      <c r="K404" s="17">
        <v>165.1</v>
      </c>
      <c r="L404" s="17">
        <v>9.7799999999999998E-2</v>
      </c>
      <c r="M404" s="17">
        <v>156.61199999999999</v>
      </c>
      <c r="N404" s="17">
        <v>97.928960000000004</v>
      </c>
      <c r="O404" s="17">
        <v>18376.5</v>
      </c>
      <c r="P404" s="17">
        <v>962.5</v>
      </c>
      <c r="Q404" s="17">
        <v>-18.553000000000001</v>
      </c>
      <c r="R404" s="17">
        <v>23464.184000000001</v>
      </c>
      <c r="S404" s="17">
        <v>30.797999999999998</v>
      </c>
      <c r="T404" s="17">
        <v>-25.015000000000001</v>
      </c>
      <c r="U404" s="17">
        <v>-0.20899999999999999</v>
      </c>
      <c r="V404" s="17">
        <v>-4.53</v>
      </c>
      <c r="W404" s="17">
        <v>16166.5322</v>
      </c>
      <c r="X404" s="17">
        <v>30554.5</v>
      </c>
      <c r="Y404" s="17">
        <v>37.034999999999997</v>
      </c>
      <c r="Z404" s="17">
        <v>-116.066</v>
      </c>
    </row>
    <row r="405" spans="1:26" x14ac:dyDescent="0.2">
      <c r="A405" s="27">
        <v>45019</v>
      </c>
      <c r="B405" s="17">
        <v>548.26800000000003</v>
      </c>
      <c r="C405" s="14">
        <v>6.08</v>
      </c>
      <c r="D405" s="17">
        <v>-334</v>
      </c>
      <c r="E405" s="17">
        <v>55.7</v>
      </c>
      <c r="F405" s="17">
        <v>67.25</v>
      </c>
      <c r="G405" s="17">
        <v>691.31</v>
      </c>
      <c r="H405" s="17">
        <v>7</v>
      </c>
      <c r="I405" s="17">
        <v>-266.07</v>
      </c>
      <c r="J405" s="17">
        <v>2157.5</v>
      </c>
      <c r="K405" s="17">
        <v>150.30000000000001</v>
      </c>
      <c r="L405" s="17">
        <v>0.1192</v>
      </c>
      <c r="M405" s="17">
        <v>159.00800000000001</v>
      </c>
      <c r="N405" s="17">
        <v>102.5423</v>
      </c>
      <c r="O405" s="17">
        <v>18092.5</v>
      </c>
      <c r="P405" s="17">
        <v>959.1</v>
      </c>
      <c r="Q405" s="17">
        <v>-20.79</v>
      </c>
      <c r="R405" s="17">
        <v>21950.734</v>
      </c>
      <c r="S405" s="17">
        <v>30.725000000000001</v>
      </c>
      <c r="T405" s="17">
        <v>-26</v>
      </c>
      <c r="U405" s="17">
        <v>-0.19750000000000001</v>
      </c>
      <c r="V405" s="17">
        <v>-4.7549999999999999</v>
      </c>
      <c r="W405" s="17">
        <v>16166.5322</v>
      </c>
      <c r="X405" s="17">
        <v>31029.8</v>
      </c>
      <c r="Y405" s="17">
        <v>37.433</v>
      </c>
      <c r="Z405" s="17">
        <v>-117.13</v>
      </c>
    </row>
    <row r="406" spans="1:26" x14ac:dyDescent="0.2">
      <c r="A406" s="27">
        <v>45016</v>
      </c>
      <c r="B406" s="17">
        <v>548.53200000000004</v>
      </c>
      <c r="C406" s="14">
        <v>5.6550000000000002</v>
      </c>
      <c r="D406" s="17">
        <v>-341.5</v>
      </c>
      <c r="E406" s="17">
        <v>58.95</v>
      </c>
      <c r="F406" s="17">
        <v>68.5</v>
      </c>
      <c r="G406" s="17">
        <v>700</v>
      </c>
      <c r="H406" s="17">
        <v>8</v>
      </c>
      <c r="I406" s="17">
        <v>-237.50299999999999</v>
      </c>
      <c r="J406" s="17">
        <v>2175.6</v>
      </c>
      <c r="K406" s="17">
        <v>156.5</v>
      </c>
      <c r="L406" s="17">
        <v>4.7E-2</v>
      </c>
      <c r="M406" s="17">
        <v>164.5</v>
      </c>
      <c r="N406" s="17">
        <v>103.1863</v>
      </c>
      <c r="O406" s="17">
        <v>20756.8</v>
      </c>
      <c r="P406" s="17">
        <v>965</v>
      </c>
      <c r="Q406" s="17">
        <v>-23.77</v>
      </c>
      <c r="R406" s="17">
        <v>21294.18</v>
      </c>
      <c r="S406" s="17">
        <v>31.68</v>
      </c>
      <c r="T406" s="17">
        <v>-25.75</v>
      </c>
      <c r="U406" s="17">
        <v>-0.21</v>
      </c>
      <c r="V406" s="17">
        <v>-4.7949999999999999</v>
      </c>
      <c r="W406" s="17">
        <v>16166.5322</v>
      </c>
      <c r="X406" s="17">
        <v>30908.5</v>
      </c>
      <c r="Y406" s="17">
        <v>38.119999999999997</v>
      </c>
      <c r="Z406" s="17">
        <v>-119.04</v>
      </c>
    </row>
    <row r="407" spans="1:26" x14ac:dyDescent="0.2">
      <c r="A407" s="27">
        <v>45015</v>
      </c>
      <c r="B407" s="17">
        <v>594</v>
      </c>
      <c r="C407" s="14">
        <v>5.2030000000000003</v>
      </c>
      <c r="D407" s="17">
        <v>-357.5</v>
      </c>
      <c r="E407" s="17">
        <v>59.325000000000003</v>
      </c>
      <c r="F407" s="17">
        <v>69.5</v>
      </c>
      <c r="G407" s="17">
        <v>699.995</v>
      </c>
      <c r="H407" s="17">
        <v>7</v>
      </c>
      <c r="I407" s="17">
        <v>-236.869</v>
      </c>
      <c r="J407" s="17">
        <v>2221.8000000000002</v>
      </c>
      <c r="K407" s="17">
        <v>155</v>
      </c>
      <c r="L407" s="17">
        <v>-0.01</v>
      </c>
      <c r="M407" s="17">
        <v>167.72</v>
      </c>
      <c r="N407" s="17">
        <v>101.10195</v>
      </c>
      <c r="O407" s="17">
        <v>19069.3</v>
      </c>
      <c r="P407" s="17">
        <v>978</v>
      </c>
      <c r="Q407" s="17">
        <v>-24.858000000000001</v>
      </c>
      <c r="R407" s="17">
        <v>22224.851999999999</v>
      </c>
      <c r="S407" s="17">
        <v>32.064999999999998</v>
      </c>
      <c r="T407" s="17">
        <v>-25.167000000000002</v>
      </c>
      <c r="U407" s="17">
        <v>-0.22600000000000001</v>
      </c>
      <c r="V407" s="17">
        <v>-5.0549999999999997</v>
      </c>
      <c r="W407" s="17">
        <v>16166.5322</v>
      </c>
      <c r="X407" s="17">
        <v>33850.5</v>
      </c>
      <c r="Y407" s="17">
        <v>39.24</v>
      </c>
      <c r="Z407" s="17">
        <v>-121.02200000000001</v>
      </c>
    </row>
    <row r="408" spans="1:26" x14ac:dyDescent="0.2">
      <c r="A408" s="27">
        <v>45014</v>
      </c>
      <c r="B408" s="17">
        <v>514.66999999999996</v>
      </c>
      <c r="C408" s="14">
        <v>4.8650000000000002</v>
      </c>
      <c r="D408" s="17">
        <v>-345.5</v>
      </c>
      <c r="E408" s="17">
        <v>55.604999999999997</v>
      </c>
      <c r="F408" s="17">
        <v>66.5</v>
      </c>
      <c r="G408" s="17">
        <v>665.005</v>
      </c>
      <c r="H408" s="17">
        <v>8</v>
      </c>
      <c r="I408" s="17">
        <v>-92.992999999999995</v>
      </c>
      <c r="J408" s="17">
        <v>2209.1999999999998</v>
      </c>
      <c r="K408" s="17">
        <v>145</v>
      </c>
      <c r="L408" s="17">
        <v>-7.1999999999999998E-3</v>
      </c>
      <c r="M408" s="17">
        <v>165.33</v>
      </c>
      <c r="N408" s="17">
        <v>94.580950000000001</v>
      </c>
      <c r="O408" s="17">
        <v>18941.5</v>
      </c>
      <c r="P408" s="17">
        <v>954.3</v>
      </c>
      <c r="Q408" s="17">
        <v>-24.733000000000001</v>
      </c>
      <c r="R408" s="17">
        <v>21614.945</v>
      </c>
      <c r="S408" s="17">
        <v>31.375</v>
      </c>
      <c r="T408" s="17">
        <v>-24.995000000000001</v>
      </c>
      <c r="U408" s="17">
        <v>-0.24</v>
      </c>
      <c r="V408" s="17">
        <v>-5.2270000000000003</v>
      </c>
      <c r="W408" s="17">
        <v>16166.5322</v>
      </c>
      <c r="X408" s="17">
        <v>32313.8</v>
      </c>
      <c r="Y408" s="17">
        <v>38.619999999999997</v>
      </c>
      <c r="Z408" s="17">
        <v>-118.34</v>
      </c>
    </row>
    <row r="409" spans="1:26" x14ac:dyDescent="0.2">
      <c r="A409" s="27">
        <v>45013</v>
      </c>
      <c r="B409" s="17">
        <v>524</v>
      </c>
      <c r="C409" s="14">
        <v>4.5030000000000001</v>
      </c>
      <c r="D409" s="17">
        <v>-363.69299999999998</v>
      </c>
      <c r="E409" s="17">
        <v>56.305</v>
      </c>
      <c r="F409" s="17">
        <v>66.84</v>
      </c>
      <c r="G409" s="17">
        <v>672.505</v>
      </c>
      <c r="H409" s="17">
        <v>10</v>
      </c>
      <c r="I409" s="17">
        <v>-165.548</v>
      </c>
      <c r="J409" s="17">
        <v>2228.75</v>
      </c>
      <c r="K409" s="17">
        <v>150</v>
      </c>
      <c r="L409" s="17">
        <v>-0.03</v>
      </c>
      <c r="M409" s="17">
        <v>157.87</v>
      </c>
      <c r="N409" s="17">
        <v>96.359889999999993</v>
      </c>
      <c r="O409" s="17">
        <v>19118.3</v>
      </c>
      <c r="P409" s="17">
        <v>930</v>
      </c>
      <c r="Q409" s="17">
        <v>-25.646999999999998</v>
      </c>
      <c r="R409" s="17">
        <v>17175</v>
      </c>
      <c r="S409" s="17">
        <v>30.853000000000002</v>
      </c>
      <c r="T409" s="17">
        <v>-24.75</v>
      </c>
      <c r="U409" s="17">
        <v>-0.29399999999999998</v>
      </c>
      <c r="V409" s="17">
        <v>-5.1100000000000003</v>
      </c>
      <c r="W409" s="17">
        <v>16166.5322</v>
      </c>
      <c r="X409" s="17">
        <v>28092.3</v>
      </c>
      <c r="Y409" s="17">
        <v>38.380000000000003</v>
      </c>
      <c r="Z409" s="17">
        <v>-116.68300000000001</v>
      </c>
    </row>
    <row r="410" spans="1:26" x14ac:dyDescent="0.2">
      <c r="A410" s="27">
        <v>45012</v>
      </c>
      <c r="B410" s="17">
        <v>557</v>
      </c>
      <c r="C410" s="14">
        <v>5.03</v>
      </c>
      <c r="D410" s="17">
        <v>-369.52</v>
      </c>
      <c r="E410" s="17">
        <v>58.213000000000001</v>
      </c>
      <c r="F410" s="17">
        <v>67</v>
      </c>
      <c r="G410" s="17">
        <v>659.64</v>
      </c>
      <c r="H410" s="17">
        <v>12</v>
      </c>
      <c r="I410" s="17">
        <v>-234.74700000000001</v>
      </c>
      <c r="J410" s="17">
        <v>2242.5</v>
      </c>
      <c r="K410" s="17">
        <v>155</v>
      </c>
      <c r="L410" s="17">
        <v>-5.0000000000000001E-3</v>
      </c>
      <c r="M410" s="17">
        <v>162.845</v>
      </c>
      <c r="N410" s="17">
        <v>105</v>
      </c>
      <c r="O410" s="17">
        <v>18475</v>
      </c>
      <c r="P410" s="17">
        <v>971.8</v>
      </c>
      <c r="Q410" s="17">
        <v>-23.5</v>
      </c>
      <c r="R410" s="17">
        <v>19093.238000000001</v>
      </c>
      <c r="S410" s="17">
        <v>39.298000000000002</v>
      </c>
      <c r="T410" s="17">
        <v>-25.5</v>
      </c>
      <c r="U410" s="17">
        <v>-0.28999999999999998</v>
      </c>
      <c r="V410" s="17">
        <v>-5.13</v>
      </c>
      <c r="W410" s="17">
        <v>16166.5322</v>
      </c>
      <c r="X410" s="17">
        <v>32465.8</v>
      </c>
      <c r="Y410" s="17">
        <v>39.177999999999997</v>
      </c>
      <c r="Z410" s="17">
        <v>-119.384</v>
      </c>
    </row>
    <row r="411" spans="1:26" x14ac:dyDescent="0.2">
      <c r="A411" s="27">
        <v>45009</v>
      </c>
      <c r="B411" s="17">
        <v>586</v>
      </c>
      <c r="C411" s="14">
        <v>5.4560000000000004</v>
      </c>
      <c r="D411" s="17">
        <v>-346.5</v>
      </c>
      <c r="E411" s="17">
        <v>62.174999999999997</v>
      </c>
      <c r="F411" s="17">
        <v>68.75</v>
      </c>
      <c r="G411" s="17">
        <v>702.125</v>
      </c>
      <c r="H411" s="17">
        <v>9</v>
      </c>
      <c r="I411" s="17">
        <v>-215.97399999999999</v>
      </c>
      <c r="J411" s="17">
        <v>2305</v>
      </c>
      <c r="K411" s="17">
        <v>161</v>
      </c>
      <c r="L411" s="17">
        <v>1.8700000000000001E-2</v>
      </c>
      <c r="M411" s="17">
        <v>171.75</v>
      </c>
      <c r="N411" s="17">
        <v>103.03619999999999</v>
      </c>
      <c r="O411" s="17">
        <v>21070</v>
      </c>
      <c r="P411" s="17">
        <v>976</v>
      </c>
      <c r="Q411" s="17">
        <v>-25.195</v>
      </c>
      <c r="R411" s="17">
        <v>17853.960999999999</v>
      </c>
      <c r="S411" s="17">
        <v>38.573</v>
      </c>
      <c r="T411" s="17">
        <v>-23.007000000000001</v>
      </c>
      <c r="U411" s="17">
        <v>-0.29599999999999999</v>
      </c>
      <c r="V411" s="17">
        <v>-5.2450000000000001</v>
      </c>
      <c r="W411" s="17">
        <v>16166.5322</v>
      </c>
      <c r="X411" s="17">
        <v>29646.5</v>
      </c>
      <c r="Y411" s="17">
        <v>40.15</v>
      </c>
      <c r="Z411" s="17">
        <v>-120.76</v>
      </c>
    </row>
    <row r="412" spans="1:26" x14ac:dyDescent="0.2">
      <c r="A412" s="27">
        <v>45008</v>
      </c>
      <c r="B412" s="17">
        <v>601</v>
      </c>
      <c r="C412" s="14">
        <v>5.7750000000000004</v>
      </c>
      <c r="D412" s="17">
        <v>-348.10500000000002</v>
      </c>
      <c r="E412" s="17">
        <v>62.258000000000003</v>
      </c>
      <c r="F412" s="17">
        <v>71.45</v>
      </c>
      <c r="G412" s="17">
        <v>717.5</v>
      </c>
      <c r="H412" s="17">
        <v>4</v>
      </c>
      <c r="I412" s="17">
        <v>-148.172</v>
      </c>
      <c r="J412" s="17">
        <v>2332.6</v>
      </c>
      <c r="K412" s="17">
        <v>160</v>
      </c>
      <c r="L412" s="17">
        <v>0.01</v>
      </c>
      <c r="M412" s="17">
        <v>172.39</v>
      </c>
      <c r="N412" s="17">
        <v>111.19611999999999</v>
      </c>
      <c r="O412" s="17">
        <v>19933.5</v>
      </c>
      <c r="P412" s="17">
        <v>965.5</v>
      </c>
      <c r="Q412" s="17">
        <v>-23.632999999999999</v>
      </c>
      <c r="R412" s="17">
        <v>15351.45</v>
      </c>
      <c r="S412" s="17">
        <v>35.164999999999999</v>
      </c>
      <c r="T412" s="17">
        <v>-22.74</v>
      </c>
      <c r="U412" s="17">
        <v>-0.32200000000000001</v>
      </c>
      <c r="V412" s="17">
        <v>-5.0039999999999996</v>
      </c>
      <c r="W412" s="17">
        <v>16166.5322</v>
      </c>
      <c r="X412" s="17">
        <v>29423.3</v>
      </c>
      <c r="Y412" s="17">
        <v>39.487000000000002</v>
      </c>
      <c r="Z412" s="17">
        <v>-122.12</v>
      </c>
    </row>
    <row r="413" spans="1:26" x14ac:dyDescent="0.2">
      <c r="A413" s="27">
        <v>45007</v>
      </c>
      <c r="B413" s="17">
        <v>544.91999999999996</v>
      </c>
      <c r="C413" s="14">
        <v>5.8550000000000004</v>
      </c>
      <c r="D413" s="17">
        <v>-329.72300000000001</v>
      </c>
      <c r="E413" s="17">
        <v>58.938000000000002</v>
      </c>
      <c r="F413" s="17">
        <v>68.75</v>
      </c>
      <c r="G413" s="17">
        <v>715</v>
      </c>
      <c r="H413" s="17">
        <v>20</v>
      </c>
      <c r="I413" s="17">
        <v>-188.09800000000001</v>
      </c>
      <c r="J413" s="17">
        <v>2245.002</v>
      </c>
      <c r="K413" s="17">
        <v>155</v>
      </c>
      <c r="L413" s="17">
        <v>1.0500000000000001E-2</v>
      </c>
      <c r="M413" s="17">
        <v>168.25</v>
      </c>
      <c r="N413" s="17">
        <v>117.5</v>
      </c>
      <c r="O413" s="17">
        <v>16805</v>
      </c>
      <c r="P413" s="17">
        <v>931.8</v>
      </c>
      <c r="Q413" s="17">
        <v>-22.8</v>
      </c>
      <c r="R413" s="17">
        <v>12864</v>
      </c>
      <c r="S413" s="17">
        <v>40.25</v>
      </c>
      <c r="T413" s="17">
        <v>-23.5</v>
      </c>
      <c r="U413" s="17">
        <v>-0.26</v>
      </c>
      <c r="V413" s="17">
        <v>-4.8289999999999997</v>
      </c>
      <c r="W413" s="17">
        <v>16166.5322</v>
      </c>
      <c r="X413" s="17">
        <v>32706.5</v>
      </c>
      <c r="Y413" s="17">
        <v>38.21</v>
      </c>
      <c r="Z413" s="17">
        <v>-116.58</v>
      </c>
    </row>
    <row r="414" spans="1:26" x14ac:dyDescent="0.2">
      <c r="A414" s="27">
        <v>45006</v>
      </c>
      <c r="B414" s="17">
        <v>544.20500000000004</v>
      </c>
      <c r="C414" s="14">
        <v>5.6</v>
      </c>
      <c r="D414" s="17">
        <v>-317.233</v>
      </c>
      <c r="E414" s="17">
        <v>59.512</v>
      </c>
      <c r="F414" s="17">
        <v>69</v>
      </c>
      <c r="G414" s="17">
        <v>715</v>
      </c>
      <c r="H414" s="17">
        <v>23</v>
      </c>
      <c r="I414" s="17">
        <v>-93.450999999999993</v>
      </c>
      <c r="J414" s="17">
        <v>2264.5</v>
      </c>
      <c r="K414" s="17">
        <v>155</v>
      </c>
      <c r="L414" s="17">
        <v>3.7999999999999999E-2</v>
      </c>
      <c r="M414" s="17">
        <v>167.25</v>
      </c>
      <c r="N414" s="17">
        <v>113.3831</v>
      </c>
      <c r="O414" s="17">
        <v>16541</v>
      </c>
      <c r="P414" s="17">
        <v>936.1</v>
      </c>
      <c r="Q414" s="17">
        <v>-25.05</v>
      </c>
      <c r="R414" s="17">
        <v>12571.5</v>
      </c>
      <c r="S414" s="17">
        <v>38.47</v>
      </c>
      <c r="T414" s="17">
        <v>-24.315000000000001</v>
      </c>
      <c r="U414" s="17">
        <v>-0.25800000000000001</v>
      </c>
      <c r="V414" s="17">
        <v>-4.92</v>
      </c>
      <c r="W414" s="17">
        <v>16166.5322</v>
      </c>
      <c r="X414" s="17">
        <v>33433.300000000003</v>
      </c>
      <c r="Y414" s="17">
        <v>38.075000000000003</v>
      </c>
      <c r="Z414" s="17">
        <v>-118.24</v>
      </c>
    </row>
    <row r="415" spans="1:26" x14ac:dyDescent="0.2">
      <c r="A415" s="27">
        <v>45005</v>
      </c>
      <c r="B415" s="17">
        <v>556.13499999999999</v>
      </c>
      <c r="C415" s="14">
        <v>5.67</v>
      </c>
      <c r="D415" s="17">
        <v>-304.33</v>
      </c>
      <c r="E415" s="17">
        <v>63.664999999999999</v>
      </c>
      <c r="F415" s="17">
        <v>68.95</v>
      </c>
      <c r="G415" s="17">
        <v>716.11</v>
      </c>
      <c r="H415" s="17">
        <v>33</v>
      </c>
      <c r="I415" s="17">
        <v>-323.24299999999999</v>
      </c>
      <c r="J415" s="17">
        <v>2298.8000000000002</v>
      </c>
      <c r="K415" s="17">
        <v>157.5</v>
      </c>
      <c r="L415" s="17">
        <v>5.0999999999999997E-2</v>
      </c>
      <c r="M415" s="17">
        <v>176.98500000000001</v>
      </c>
      <c r="N415" s="17">
        <v>107.92771999999999</v>
      </c>
      <c r="O415" s="17">
        <v>21049.3</v>
      </c>
      <c r="P415" s="17">
        <v>933</v>
      </c>
      <c r="Q415" s="17">
        <v>-21.065000000000001</v>
      </c>
      <c r="R415" s="17">
        <v>10530.125</v>
      </c>
      <c r="S415" s="17">
        <v>42.145000000000003</v>
      </c>
      <c r="T415" s="17">
        <v>-21.31</v>
      </c>
      <c r="U415" s="17">
        <v>-0.20599999999999999</v>
      </c>
      <c r="V415" s="17">
        <v>-5.0380000000000003</v>
      </c>
      <c r="W415" s="17">
        <v>16166.5322</v>
      </c>
      <c r="X415" s="17">
        <v>30111.5</v>
      </c>
      <c r="Y415" s="17">
        <v>39.450000000000003</v>
      </c>
      <c r="Z415" s="17">
        <v>-118.66</v>
      </c>
    </row>
    <row r="416" spans="1:26" x14ac:dyDescent="0.2">
      <c r="A416" s="27">
        <v>45002</v>
      </c>
      <c r="B416" s="17">
        <v>561.15</v>
      </c>
      <c r="C416" s="14">
        <v>5.9710000000000001</v>
      </c>
      <c r="D416" s="17">
        <v>-310.5</v>
      </c>
      <c r="E416" s="17">
        <v>64.209999999999994</v>
      </c>
      <c r="F416" s="17">
        <v>73.5</v>
      </c>
      <c r="G416" s="17">
        <v>722.48500000000001</v>
      </c>
      <c r="H416" s="17">
        <v>27</v>
      </c>
      <c r="I416" s="17">
        <v>-325.84699999999998</v>
      </c>
      <c r="J416" s="17">
        <v>2256.25</v>
      </c>
      <c r="K416" s="17">
        <v>165</v>
      </c>
      <c r="L416" s="17">
        <v>8.5000000000000006E-2</v>
      </c>
      <c r="M416" s="17">
        <v>177</v>
      </c>
      <c r="N416" s="17">
        <v>108.84</v>
      </c>
      <c r="O416" s="17">
        <v>23402</v>
      </c>
      <c r="P416" s="17">
        <v>952.4</v>
      </c>
      <c r="Q416" s="17">
        <v>-21.905000000000001</v>
      </c>
      <c r="R416" s="17">
        <v>10354.904</v>
      </c>
      <c r="S416" s="17">
        <v>42.204999999999998</v>
      </c>
      <c r="T416" s="17">
        <v>-25</v>
      </c>
      <c r="U416" s="17">
        <v>-0.23200000000000001</v>
      </c>
      <c r="V416" s="17">
        <v>-4.8849999999999998</v>
      </c>
      <c r="W416" s="17">
        <v>16166.5322</v>
      </c>
      <c r="X416" s="17">
        <v>27228</v>
      </c>
      <c r="Y416" s="17">
        <v>39.433</v>
      </c>
      <c r="Z416" s="17">
        <v>-118.15</v>
      </c>
    </row>
    <row r="417" spans="1:26" x14ac:dyDescent="0.2">
      <c r="A417" s="27">
        <v>45001</v>
      </c>
      <c r="B417" s="17">
        <v>583</v>
      </c>
      <c r="C417" s="14">
        <v>6.1</v>
      </c>
      <c r="D417" s="17">
        <v>-324.53500000000003</v>
      </c>
      <c r="E417" s="17">
        <v>65.238</v>
      </c>
      <c r="F417" s="17">
        <v>72.45</v>
      </c>
      <c r="G417" s="17">
        <v>734.99</v>
      </c>
      <c r="H417" s="17">
        <v>40</v>
      </c>
      <c r="I417" s="17">
        <v>-209.77500000000001</v>
      </c>
      <c r="J417" s="17">
        <v>2305</v>
      </c>
      <c r="K417" s="17">
        <v>165</v>
      </c>
      <c r="L417" s="17">
        <v>7.3999999999999996E-2</v>
      </c>
      <c r="M417" s="17">
        <v>182.07499999999999</v>
      </c>
      <c r="N417" s="17">
        <v>107.74250000000001</v>
      </c>
      <c r="O417" s="17">
        <v>23097.5</v>
      </c>
      <c r="P417" s="17">
        <v>950</v>
      </c>
      <c r="Q417" s="17">
        <v>-20</v>
      </c>
      <c r="R417" s="17">
        <v>8640.7749999999996</v>
      </c>
      <c r="S417" s="17">
        <v>40</v>
      </c>
      <c r="T417" s="17">
        <v>-27.5</v>
      </c>
      <c r="U417" s="17">
        <v>-0.215</v>
      </c>
      <c r="V417" s="17">
        <v>-5.05</v>
      </c>
      <c r="W417" s="17">
        <v>16166.5322</v>
      </c>
      <c r="X417" s="17">
        <v>26985</v>
      </c>
      <c r="Y417" s="17">
        <v>39.844999999999999</v>
      </c>
      <c r="Z417" s="17">
        <v>-124.41</v>
      </c>
    </row>
    <row r="418" spans="1:26" x14ac:dyDescent="0.2">
      <c r="A418" s="27">
        <v>45000</v>
      </c>
      <c r="B418" s="17">
        <v>554.46</v>
      </c>
      <c r="C418" s="14">
        <v>5</v>
      </c>
      <c r="D418" s="17">
        <v>-310.08999999999997</v>
      </c>
      <c r="E418" s="17">
        <v>62.015000000000001</v>
      </c>
      <c r="F418" s="17">
        <v>69.75</v>
      </c>
      <c r="G418" s="17">
        <v>700</v>
      </c>
      <c r="H418" s="17">
        <v>35</v>
      </c>
      <c r="I418" s="17">
        <v>-125.346</v>
      </c>
      <c r="J418" s="17">
        <v>2267.5</v>
      </c>
      <c r="K418" s="17">
        <v>160</v>
      </c>
      <c r="L418" s="17">
        <v>8.0500000000000002E-2</v>
      </c>
      <c r="M418" s="17">
        <v>179.75</v>
      </c>
      <c r="N418" s="17">
        <v>96.140140000000002</v>
      </c>
      <c r="O418" s="17">
        <v>22113.8</v>
      </c>
      <c r="P418" s="17">
        <v>932.6</v>
      </c>
      <c r="Q418" s="17">
        <v>-18.428000000000001</v>
      </c>
      <c r="R418" s="17">
        <v>6903</v>
      </c>
      <c r="S418" s="17">
        <v>41.5</v>
      </c>
      <c r="T418" s="17">
        <v>-26.5</v>
      </c>
      <c r="U418" s="17">
        <v>-0.2</v>
      </c>
      <c r="V418" s="17">
        <v>-4.8479999999999999</v>
      </c>
      <c r="W418" s="17">
        <v>16166.5322</v>
      </c>
      <c r="X418" s="17">
        <v>28501.3</v>
      </c>
      <c r="Y418" s="17">
        <v>42.085000000000001</v>
      </c>
      <c r="Z418" s="17">
        <v>-122.605</v>
      </c>
    </row>
    <row r="419" spans="1:26" x14ac:dyDescent="0.2">
      <c r="A419" s="27">
        <v>44999</v>
      </c>
      <c r="B419" s="17">
        <v>544</v>
      </c>
      <c r="C419" s="14">
        <v>5.55</v>
      </c>
      <c r="D419" s="17">
        <v>-311.875</v>
      </c>
      <c r="E419" s="17">
        <v>59.25</v>
      </c>
      <c r="F419" s="17">
        <v>70.5</v>
      </c>
      <c r="G419" s="17">
        <v>694.99</v>
      </c>
      <c r="H419" s="17">
        <v>24</v>
      </c>
      <c r="I419" s="17">
        <v>-138.19200000000001</v>
      </c>
      <c r="J419" s="17">
        <v>2179.5</v>
      </c>
      <c r="K419" s="17">
        <v>160</v>
      </c>
      <c r="L419" s="17">
        <v>6.5500000000000003E-2</v>
      </c>
      <c r="M419" s="17">
        <v>177.56</v>
      </c>
      <c r="N419" s="17">
        <v>90.490620000000007</v>
      </c>
      <c r="O419" s="17">
        <v>19927.5</v>
      </c>
      <c r="P419" s="17">
        <v>922</v>
      </c>
      <c r="Q419" s="17">
        <v>-15.425000000000001</v>
      </c>
      <c r="R419" s="17">
        <v>5860.9650000000001</v>
      </c>
      <c r="S419" s="17">
        <v>41.39</v>
      </c>
      <c r="T419" s="17">
        <v>-27.204999999999998</v>
      </c>
      <c r="U419" s="17">
        <v>-0.21249999999999999</v>
      </c>
      <c r="V419" s="17">
        <v>-5.1749999999999998</v>
      </c>
      <c r="W419" s="17">
        <v>16166.5322</v>
      </c>
      <c r="X419" s="17">
        <v>23615.5</v>
      </c>
      <c r="Y419" s="17">
        <v>39.81</v>
      </c>
      <c r="Z419" s="17">
        <v>-120.12</v>
      </c>
    </row>
    <row r="420" spans="1:26" x14ac:dyDescent="0.2">
      <c r="A420" s="27">
        <v>44998</v>
      </c>
      <c r="B420" s="17">
        <v>535.67200000000003</v>
      </c>
      <c r="C420" s="14">
        <v>6.1050000000000004</v>
      </c>
      <c r="D420" s="17">
        <v>-282</v>
      </c>
      <c r="E420" s="17">
        <v>59.15</v>
      </c>
      <c r="F420" s="17">
        <v>63.67</v>
      </c>
      <c r="G420" s="17">
        <v>680</v>
      </c>
      <c r="H420" s="17">
        <v>21</v>
      </c>
      <c r="I420" s="17">
        <v>-76.89</v>
      </c>
      <c r="J420" s="17">
        <v>2221</v>
      </c>
      <c r="K420" s="17">
        <v>165</v>
      </c>
      <c r="L420" s="17">
        <v>7.3800000000000004E-2</v>
      </c>
      <c r="M420" s="17">
        <v>174</v>
      </c>
      <c r="N420" s="17">
        <v>71.684250000000006</v>
      </c>
      <c r="O420" s="17">
        <v>20711.8</v>
      </c>
      <c r="P420" s="17">
        <v>942</v>
      </c>
      <c r="Q420" s="17">
        <v>-18.184999999999999</v>
      </c>
      <c r="R420" s="17">
        <v>6900.3</v>
      </c>
      <c r="S420" s="17">
        <v>37.052999999999997</v>
      </c>
      <c r="T420" s="17">
        <v>-26.972000000000001</v>
      </c>
      <c r="U420" s="17">
        <v>-0.17</v>
      </c>
      <c r="V420" s="17">
        <v>-5.2050000000000001</v>
      </c>
      <c r="W420" s="17">
        <v>16166.5322</v>
      </c>
      <c r="X420" s="17">
        <v>22809.3</v>
      </c>
      <c r="Y420" s="17">
        <v>42.85</v>
      </c>
      <c r="Z420" s="17">
        <v>-121.777</v>
      </c>
    </row>
    <row r="421" spans="1:26" x14ac:dyDescent="0.2">
      <c r="A421" s="27">
        <v>44995</v>
      </c>
      <c r="B421" s="17">
        <v>531.88</v>
      </c>
      <c r="C421" s="14">
        <v>6.7</v>
      </c>
      <c r="D421" s="17">
        <v>-295.58</v>
      </c>
      <c r="E421" s="17">
        <v>61.4</v>
      </c>
      <c r="F421" s="17">
        <v>67.45</v>
      </c>
      <c r="G421" s="17">
        <v>683.07500000000005</v>
      </c>
      <c r="H421" s="17">
        <v>22</v>
      </c>
      <c r="I421" s="17">
        <v>-29.244</v>
      </c>
      <c r="J421" s="17">
        <v>2136</v>
      </c>
      <c r="K421" s="17">
        <v>155</v>
      </c>
      <c r="L421" s="17">
        <v>9.7000000000000003E-2</v>
      </c>
      <c r="M421" s="17">
        <v>167.99</v>
      </c>
      <c r="N421" s="17">
        <v>87.474999999999994</v>
      </c>
      <c r="O421" s="17">
        <v>23037.3</v>
      </c>
      <c r="P421" s="17">
        <v>935</v>
      </c>
      <c r="Q421" s="17">
        <v>-19</v>
      </c>
      <c r="R421" s="17">
        <v>7066.5150000000003</v>
      </c>
      <c r="S421" s="17">
        <v>36.375</v>
      </c>
      <c r="T421" s="17">
        <v>-29.35</v>
      </c>
      <c r="U421" s="17">
        <v>-0.14849999999999999</v>
      </c>
      <c r="V421" s="17">
        <v>-4.6100000000000003</v>
      </c>
      <c r="W421" s="17">
        <v>16166.5322</v>
      </c>
      <c r="X421" s="17">
        <v>24907.8</v>
      </c>
      <c r="Y421" s="17">
        <v>42.43</v>
      </c>
      <c r="Z421" s="17">
        <v>-124.965</v>
      </c>
    </row>
    <row r="422" spans="1:26" x14ac:dyDescent="0.2">
      <c r="A422" s="27">
        <v>44994</v>
      </c>
      <c r="B422" s="17">
        <v>547.48800000000006</v>
      </c>
      <c r="C422" s="14">
        <v>6.68</v>
      </c>
      <c r="D422" s="17">
        <v>-291</v>
      </c>
      <c r="E422" s="17">
        <v>62.05</v>
      </c>
      <c r="F422" s="17">
        <v>71</v>
      </c>
      <c r="G422" s="17">
        <v>690.36500000000001</v>
      </c>
      <c r="H422" s="17">
        <v>21</v>
      </c>
      <c r="I422" s="17">
        <v>-77.623999999999995</v>
      </c>
      <c r="J422" s="17">
        <v>2106</v>
      </c>
      <c r="K422" s="17">
        <v>155</v>
      </c>
      <c r="L422" s="17">
        <v>9.7000000000000003E-2</v>
      </c>
      <c r="M422" s="17">
        <v>164</v>
      </c>
      <c r="N422" s="17">
        <v>95.998249999999999</v>
      </c>
      <c r="O422" s="17">
        <v>19262.400000000001</v>
      </c>
      <c r="P422" s="17">
        <v>967</v>
      </c>
      <c r="Q422" s="17">
        <v>-17.25</v>
      </c>
      <c r="R422" s="17">
        <v>6424.18</v>
      </c>
      <c r="S422" s="17">
        <v>36.26</v>
      </c>
      <c r="T422" s="17">
        <v>-29.2</v>
      </c>
      <c r="U422" s="17">
        <v>-0.13800000000000001</v>
      </c>
      <c r="V422" s="17">
        <v>-4.343</v>
      </c>
      <c r="W422" s="17">
        <v>16166.5322</v>
      </c>
      <c r="X422" s="17">
        <v>24171.5</v>
      </c>
      <c r="Y422" s="17">
        <v>40.450000000000003</v>
      </c>
      <c r="Z422" s="17">
        <v>-125.33</v>
      </c>
    </row>
    <row r="423" spans="1:26" x14ac:dyDescent="0.2">
      <c r="A423" s="27">
        <v>44993</v>
      </c>
      <c r="B423" s="17">
        <v>529.10500000000002</v>
      </c>
      <c r="C423" s="14">
        <v>6.5149999999999997</v>
      </c>
      <c r="D423" s="17">
        <v>-299.5</v>
      </c>
      <c r="E423" s="17">
        <v>60.15</v>
      </c>
      <c r="F423" s="17">
        <v>69.5</v>
      </c>
      <c r="G423" s="17">
        <v>672.495</v>
      </c>
      <c r="H423" s="17">
        <v>22</v>
      </c>
      <c r="I423" s="17">
        <v>-128.322</v>
      </c>
      <c r="J423" s="17">
        <v>2043.5</v>
      </c>
      <c r="K423" s="17">
        <v>157.5</v>
      </c>
      <c r="L423" s="17">
        <v>0.1192</v>
      </c>
      <c r="M423" s="17">
        <v>163.5</v>
      </c>
      <c r="N423" s="17">
        <v>90.225750000000005</v>
      </c>
      <c r="O423" s="17">
        <v>19725</v>
      </c>
      <c r="P423" s="17">
        <v>920.1</v>
      </c>
      <c r="Q423" s="17">
        <v>-18.547999999999998</v>
      </c>
      <c r="R423" s="17">
        <v>6336.35</v>
      </c>
      <c r="S423" s="17">
        <v>36.634999999999998</v>
      </c>
      <c r="T423" s="17">
        <v>-28.5</v>
      </c>
      <c r="U423" s="17">
        <v>-0.1242</v>
      </c>
      <c r="V423" s="17">
        <v>-4.0750000000000002</v>
      </c>
      <c r="W423" s="17">
        <v>16166.5322</v>
      </c>
      <c r="X423" s="17">
        <v>24320.5</v>
      </c>
      <c r="Y423" s="17">
        <v>39.9</v>
      </c>
      <c r="Z423" s="17">
        <v>-121.425</v>
      </c>
    </row>
    <row r="424" spans="1:26" x14ac:dyDescent="0.2">
      <c r="A424" s="27">
        <v>44992</v>
      </c>
      <c r="B424" s="17">
        <v>561.28200000000004</v>
      </c>
      <c r="C424" s="14">
        <v>6.4749999999999996</v>
      </c>
      <c r="D424" s="17">
        <v>-315</v>
      </c>
      <c r="E424" s="17">
        <v>58.58</v>
      </c>
      <c r="F424" s="17">
        <v>74.474999999999994</v>
      </c>
      <c r="G424" s="17">
        <v>657.58500000000004</v>
      </c>
      <c r="H424" s="17">
        <v>26</v>
      </c>
      <c r="I424" s="17">
        <v>-126.224</v>
      </c>
      <c r="J424" s="17">
        <v>2072.5</v>
      </c>
      <c r="K424" s="17">
        <v>160</v>
      </c>
      <c r="L424" s="17">
        <v>9.6000000000000002E-2</v>
      </c>
      <c r="M424" s="17">
        <v>167.375</v>
      </c>
      <c r="N424" s="17">
        <v>101.04781</v>
      </c>
      <c r="O424" s="17">
        <v>17420</v>
      </c>
      <c r="P424" s="17">
        <v>927</v>
      </c>
      <c r="Q424" s="17">
        <v>-15.484999999999999</v>
      </c>
      <c r="R424" s="17">
        <v>6292.3029999999999</v>
      </c>
      <c r="S424" s="17">
        <v>33.817999999999998</v>
      </c>
      <c r="T424" s="17">
        <v>-26.626999999999999</v>
      </c>
      <c r="U424" s="17">
        <v>-0.1883</v>
      </c>
      <c r="V424" s="17">
        <v>-3.7250000000000001</v>
      </c>
      <c r="W424" s="17">
        <v>16166.5322</v>
      </c>
      <c r="X424" s="17">
        <v>24931.8</v>
      </c>
      <c r="Y424" s="17">
        <v>39.375</v>
      </c>
      <c r="Z424" s="17">
        <v>-120.68</v>
      </c>
    </row>
    <row r="425" spans="1:26" x14ac:dyDescent="0.2">
      <c r="A425" s="27">
        <v>44991</v>
      </c>
      <c r="B425" s="17">
        <v>574.51300000000003</v>
      </c>
      <c r="C425" s="14">
        <v>6.25</v>
      </c>
      <c r="D425" s="17">
        <v>-304.20499999999998</v>
      </c>
      <c r="E425" s="17">
        <v>58.762999999999998</v>
      </c>
      <c r="F425" s="17">
        <v>75.95</v>
      </c>
      <c r="G425" s="17">
        <v>677.5</v>
      </c>
      <c r="H425" s="17">
        <v>20</v>
      </c>
      <c r="I425" s="17">
        <v>-125.27</v>
      </c>
      <c r="J425" s="17">
        <v>2066</v>
      </c>
      <c r="K425" s="17">
        <v>165.2</v>
      </c>
      <c r="L425" s="17">
        <v>0.11</v>
      </c>
      <c r="M425" s="17">
        <v>170</v>
      </c>
      <c r="N425" s="17">
        <v>106.96496999999999</v>
      </c>
      <c r="O425" s="17">
        <v>19459.3</v>
      </c>
      <c r="P425" s="17">
        <v>899.9</v>
      </c>
      <c r="Q425" s="17">
        <v>-17.376999999999999</v>
      </c>
      <c r="R425" s="17">
        <v>6303.35</v>
      </c>
      <c r="S425" s="17">
        <v>36.484999999999999</v>
      </c>
      <c r="T425" s="17">
        <v>-26.26</v>
      </c>
      <c r="U425" s="17">
        <v>-0.1845</v>
      </c>
      <c r="V425" s="17">
        <v>-3.4470000000000001</v>
      </c>
      <c r="W425" s="17">
        <v>16166.5322</v>
      </c>
      <c r="X425" s="17">
        <v>22396</v>
      </c>
      <c r="Y425" s="17">
        <v>38.177</v>
      </c>
      <c r="Z425" s="17">
        <v>-117.395</v>
      </c>
    </row>
    <row r="426" spans="1:26" x14ac:dyDescent="0.2">
      <c r="A426" s="27">
        <v>44988</v>
      </c>
      <c r="B426" s="17">
        <v>568.02700000000004</v>
      </c>
      <c r="C426" s="14">
        <v>6.5750000000000002</v>
      </c>
      <c r="D426" s="17">
        <v>-291.14999999999998</v>
      </c>
      <c r="E426" s="17">
        <v>62.661999999999999</v>
      </c>
      <c r="F426" s="17">
        <v>77</v>
      </c>
      <c r="G426" s="17">
        <v>698.72</v>
      </c>
      <c r="H426" s="17">
        <v>13</v>
      </c>
      <c r="I426" s="17">
        <v>-126.047</v>
      </c>
      <c r="J426" s="17">
        <v>2109</v>
      </c>
      <c r="K426" s="17">
        <v>165</v>
      </c>
      <c r="L426" s="17">
        <v>0.1077</v>
      </c>
      <c r="M426" s="17">
        <v>179.75</v>
      </c>
      <c r="N426" s="17">
        <v>119.50125</v>
      </c>
      <c r="O426" s="17">
        <v>20433</v>
      </c>
      <c r="P426" s="17">
        <v>893</v>
      </c>
      <c r="Q426" s="17">
        <v>-16.457999999999998</v>
      </c>
      <c r="R426" s="17">
        <v>7415.2749999999996</v>
      </c>
      <c r="S426" s="17">
        <v>33.692999999999998</v>
      </c>
      <c r="T426" s="17">
        <v>-25.64</v>
      </c>
      <c r="U426" s="17">
        <v>-0.1948</v>
      </c>
      <c r="V426" s="17">
        <v>-3.3650000000000002</v>
      </c>
      <c r="W426" s="17">
        <v>16166.5322</v>
      </c>
      <c r="X426" s="17">
        <v>23172.799999999999</v>
      </c>
      <c r="Y426" s="17">
        <v>38.353000000000002</v>
      </c>
      <c r="Z426" s="17">
        <v>-119.51</v>
      </c>
    </row>
    <row r="427" spans="1:26" x14ac:dyDescent="0.2">
      <c r="A427" s="27">
        <v>44987</v>
      </c>
      <c r="B427" s="17">
        <v>595.02</v>
      </c>
      <c r="C427" s="14">
        <v>7.3010000000000002</v>
      </c>
      <c r="D427" s="17">
        <v>-291.18</v>
      </c>
      <c r="E427" s="17">
        <v>62.506999999999998</v>
      </c>
      <c r="F427" s="17">
        <v>77.680000000000007</v>
      </c>
      <c r="G427" s="17">
        <v>718.5</v>
      </c>
      <c r="H427" s="17">
        <v>17</v>
      </c>
      <c r="I427" s="17">
        <v>-99.497</v>
      </c>
      <c r="J427" s="17">
        <v>2156.6999999999998</v>
      </c>
      <c r="K427" s="17">
        <v>165</v>
      </c>
      <c r="L427" s="17">
        <v>0.1085</v>
      </c>
      <c r="M427" s="17">
        <v>182.6</v>
      </c>
      <c r="N427" s="17">
        <v>122.785</v>
      </c>
      <c r="O427" s="17">
        <v>19241.8</v>
      </c>
      <c r="P427" s="17">
        <v>940</v>
      </c>
      <c r="Q427" s="17">
        <v>-16.625</v>
      </c>
      <c r="R427" s="17">
        <v>6519.375</v>
      </c>
      <c r="S427" s="17">
        <v>40.22</v>
      </c>
      <c r="T427" s="17">
        <v>-23.045000000000002</v>
      </c>
      <c r="U427" s="17">
        <v>-0.1847</v>
      </c>
      <c r="V427" s="17">
        <v>-3.55</v>
      </c>
      <c r="W427" s="17">
        <v>16166.5322</v>
      </c>
      <c r="X427" s="17">
        <v>19100</v>
      </c>
      <c r="Y427" s="17">
        <v>38.731000000000002</v>
      </c>
      <c r="Z427" s="17">
        <v>-121.69499999999999</v>
      </c>
    </row>
    <row r="428" spans="1:26" x14ac:dyDescent="0.2">
      <c r="A428" s="27">
        <v>44986</v>
      </c>
      <c r="B428" s="17">
        <v>565</v>
      </c>
      <c r="C428" s="14">
        <v>6.45</v>
      </c>
      <c r="D428" s="17">
        <v>-271.875</v>
      </c>
      <c r="E428" s="17">
        <v>59.75</v>
      </c>
      <c r="F428" s="17">
        <v>75.19</v>
      </c>
      <c r="G428" s="17">
        <v>699.83</v>
      </c>
      <c r="H428" s="17">
        <v>12</v>
      </c>
      <c r="I428" s="17">
        <v>-174.446</v>
      </c>
      <c r="J428" s="17">
        <v>2108.5</v>
      </c>
      <c r="K428" s="17">
        <v>165</v>
      </c>
      <c r="L428" s="17">
        <v>0.20499999999999999</v>
      </c>
      <c r="M428" s="17">
        <v>183.73500000000001</v>
      </c>
      <c r="N428" s="17">
        <v>120.43852</v>
      </c>
      <c r="O428" s="17">
        <v>22838</v>
      </c>
      <c r="P428" s="17">
        <v>926.8</v>
      </c>
      <c r="Q428" s="17">
        <v>-19.5</v>
      </c>
      <c r="R428" s="17">
        <v>6007.8450000000003</v>
      </c>
      <c r="S428" s="17">
        <v>40.090000000000003</v>
      </c>
      <c r="T428" s="17">
        <v>-21.5</v>
      </c>
      <c r="U428" s="17">
        <v>-0.1933</v>
      </c>
      <c r="V428" s="17">
        <v>-3.55</v>
      </c>
      <c r="W428" s="17">
        <v>16166.5322</v>
      </c>
      <c r="X428" s="17">
        <v>15377.5</v>
      </c>
      <c r="Y428" s="17">
        <v>37.933999999999997</v>
      </c>
      <c r="Z428" s="17">
        <v>-126.84</v>
      </c>
    </row>
    <row r="429" spans="1:26" x14ac:dyDescent="0.2">
      <c r="A429" s="27">
        <v>44985</v>
      </c>
      <c r="B429" s="17">
        <v>577.81799999999998</v>
      </c>
      <c r="C429" s="14">
        <v>6.47</v>
      </c>
      <c r="D429" s="17">
        <v>-282</v>
      </c>
      <c r="E429" s="17">
        <v>59.6</v>
      </c>
      <c r="F429" s="17">
        <v>76.13</v>
      </c>
      <c r="G429" s="17">
        <v>709.995</v>
      </c>
      <c r="H429" s="17">
        <v>17</v>
      </c>
      <c r="I429" s="17">
        <v>-156.751</v>
      </c>
      <c r="J429" s="17">
        <v>2118</v>
      </c>
      <c r="K429" s="17">
        <v>165.1</v>
      </c>
      <c r="L429" s="17">
        <v>0.20349999999999999</v>
      </c>
      <c r="M429" s="17">
        <v>186.87200000000001</v>
      </c>
      <c r="N429" s="17">
        <v>125.5694</v>
      </c>
      <c r="O429" s="17">
        <v>27500.2</v>
      </c>
      <c r="P429" s="17">
        <v>948</v>
      </c>
      <c r="Q429" s="17">
        <v>-14.95</v>
      </c>
      <c r="R429" s="17">
        <v>6794.57</v>
      </c>
      <c r="S429" s="17">
        <v>36.914999999999999</v>
      </c>
      <c r="T429" s="17">
        <v>-21.248000000000001</v>
      </c>
      <c r="U429" s="17">
        <v>-0.16619999999999999</v>
      </c>
      <c r="V429" s="17">
        <v>-3.44</v>
      </c>
      <c r="W429" s="17">
        <v>16166.5322</v>
      </c>
      <c r="X429" s="17">
        <v>13068</v>
      </c>
      <c r="Y429" s="17">
        <v>37.744999999999997</v>
      </c>
      <c r="Z429" s="17">
        <v>-116.982</v>
      </c>
    </row>
    <row r="430" spans="1:26" x14ac:dyDescent="0.2">
      <c r="A430" s="27">
        <v>44984</v>
      </c>
      <c r="B430" s="17">
        <v>579.85500000000002</v>
      </c>
      <c r="C430" s="14">
        <v>6.85</v>
      </c>
      <c r="D430" s="17">
        <v>-297.94</v>
      </c>
      <c r="E430" s="17">
        <v>60.338000000000001</v>
      </c>
      <c r="F430" s="17">
        <v>78.265000000000001</v>
      </c>
      <c r="G430" s="17">
        <v>710.03</v>
      </c>
      <c r="H430" s="17">
        <v>20</v>
      </c>
      <c r="I430" s="17">
        <v>-99.195999999999998</v>
      </c>
      <c r="J430" s="17">
        <v>2192.5</v>
      </c>
      <c r="K430" s="17">
        <v>180</v>
      </c>
      <c r="L430" s="17">
        <v>0.12</v>
      </c>
      <c r="M430" s="17">
        <v>196.55199999999999</v>
      </c>
      <c r="N430" s="17">
        <v>132.06516999999999</v>
      </c>
      <c r="O430" s="17">
        <v>26183.5</v>
      </c>
      <c r="P430" s="17">
        <v>936</v>
      </c>
      <c r="Q430" s="17">
        <v>-16.25</v>
      </c>
      <c r="R430" s="17">
        <v>6660.75</v>
      </c>
      <c r="S430" s="17">
        <v>43.033000000000001</v>
      </c>
      <c r="T430" s="17">
        <v>-20.5</v>
      </c>
      <c r="U430" s="17">
        <v>-0.158</v>
      </c>
      <c r="V430" s="17">
        <v>-3.5150000000000001</v>
      </c>
      <c r="W430" s="17">
        <v>16166.5322</v>
      </c>
      <c r="X430" s="17">
        <v>13087.3</v>
      </c>
      <c r="Y430" s="17">
        <v>38.527999999999999</v>
      </c>
      <c r="Z430" s="17">
        <v>-117.07</v>
      </c>
    </row>
    <row r="431" spans="1:26" x14ac:dyDescent="0.2">
      <c r="A431" s="27">
        <v>44981</v>
      </c>
      <c r="B431" s="17">
        <v>602.17999999999995</v>
      </c>
      <c r="C431" s="14">
        <v>6.6</v>
      </c>
      <c r="D431" s="17">
        <v>-270.5</v>
      </c>
      <c r="E431" s="17">
        <v>61.95</v>
      </c>
      <c r="F431" s="17">
        <v>75.5</v>
      </c>
      <c r="G431" s="17">
        <v>675</v>
      </c>
      <c r="H431" s="17">
        <v>17</v>
      </c>
      <c r="I431" s="17">
        <v>-80.218000000000004</v>
      </c>
      <c r="J431" s="17">
        <v>2101.0839999999998</v>
      </c>
      <c r="K431" s="17">
        <v>180.1</v>
      </c>
      <c r="L431" s="17">
        <v>7.8E-2</v>
      </c>
      <c r="M431" s="17">
        <v>187</v>
      </c>
      <c r="N431" s="17">
        <v>129.24001000000001</v>
      </c>
      <c r="O431" s="17">
        <v>25874</v>
      </c>
      <c r="P431" s="17">
        <v>894.5</v>
      </c>
      <c r="Q431" s="17">
        <v>-15.75</v>
      </c>
      <c r="R431" s="17">
        <v>6872.77</v>
      </c>
      <c r="S431" s="17">
        <v>41.53</v>
      </c>
      <c r="T431" s="17">
        <v>-18.920000000000002</v>
      </c>
      <c r="U431" s="17">
        <v>-0.17</v>
      </c>
      <c r="V431" s="17">
        <v>-3.33</v>
      </c>
      <c r="W431" s="17">
        <v>16166.5322</v>
      </c>
      <c r="X431" s="17">
        <v>13741.5</v>
      </c>
      <c r="Y431" s="17">
        <v>36.563000000000002</v>
      </c>
      <c r="Z431" s="17">
        <v>-113.87</v>
      </c>
    </row>
    <row r="432" spans="1:26" x14ac:dyDescent="0.2">
      <c r="A432" s="27">
        <v>44980</v>
      </c>
      <c r="B432" s="17">
        <v>607.84</v>
      </c>
      <c r="C432" s="14">
        <v>6.6</v>
      </c>
      <c r="D432" s="17">
        <v>-264.66800000000001</v>
      </c>
      <c r="E432" s="17">
        <v>61.575000000000003</v>
      </c>
      <c r="F432" s="17">
        <v>76.900000000000006</v>
      </c>
      <c r="G432" s="17">
        <v>675</v>
      </c>
      <c r="H432" s="17">
        <v>11</v>
      </c>
      <c r="I432" s="17">
        <v>-134.678</v>
      </c>
      <c r="J432" s="17">
        <v>2100.7049999999999</v>
      </c>
      <c r="K432" s="17">
        <v>170.1</v>
      </c>
      <c r="L432" s="17">
        <v>7.7200000000000005E-2</v>
      </c>
      <c r="M432" s="17">
        <v>185.315</v>
      </c>
      <c r="N432" s="17">
        <v>133.84602000000001</v>
      </c>
      <c r="O432" s="17">
        <v>24610.3</v>
      </c>
      <c r="P432" s="17">
        <v>909</v>
      </c>
      <c r="Q432" s="17">
        <v>-16.312999999999999</v>
      </c>
      <c r="R432" s="17">
        <v>6934.35</v>
      </c>
      <c r="S432" s="17">
        <v>35.372999999999998</v>
      </c>
      <c r="T432" s="17">
        <v>-19.190000000000001</v>
      </c>
      <c r="U432" s="17">
        <v>-0.21379999999999999</v>
      </c>
      <c r="V432" s="17">
        <v>-3.32</v>
      </c>
      <c r="W432" s="17">
        <v>16166.5322</v>
      </c>
      <c r="X432" s="17">
        <v>13293.3</v>
      </c>
      <c r="Y432" s="17">
        <v>36.622</v>
      </c>
      <c r="Z432" s="17">
        <v>-111.55200000000001</v>
      </c>
    </row>
    <row r="433" spans="1:26" x14ac:dyDescent="0.2">
      <c r="A433" s="27">
        <v>44979</v>
      </c>
      <c r="B433" s="17">
        <v>573.13499999999999</v>
      </c>
      <c r="C433" s="14">
        <v>6.35</v>
      </c>
      <c r="D433" s="17">
        <v>-269</v>
      </c>
      <c r="E433" s="17">
        <v>59</v>
      </c>
      <c r="F433" s="17">
        <v>78.849999999999994</v>
      </c>
      <c r="G433" s="17">
        <v>686.46500000000003</v>
      </c>
      <c r="H433" s="17">
        <v>14</v>
      </c>
      <c r="I433" s="17">
        <v>-127.096</v>
      </c>
      <c r="J433" s="17">
        <v>2103.7860000000001</v>
      </c>
      <c r="K433" s="17">
        <v>165.1</v>
      </c>
      <c r="L433" s="17">
        <v>8.5199999999999998E-2</v>
      </c>
      <c r="M433" s="17">
        <v>185.255</v>
      </c>
      <c r="N433" s="17">
        <v>138.51999000000001</v>
      </c>
      <c r="O433" s="17">
        <v>24115</v>
      </c>
      <c r="P433" s="17">
        <v>892.9</v>
      </c>
      <c r="Q433" s="17">
        <v>-16.25</v>
      </c>
      <c r="R433" s="17">
        <v>7062.4380000000001</v>
      </c>
      <c r="S433" s="17">
        <v>37.607999999999997</v>
      </c>
      <c r="T433" s="17">
        <v>-20.542000000000002</v>
      </c>
      <c r="U433" s="17">
        <v>-0.185</v>
      </c>
      <c r="V433" s="17">
        <v>-3.3730000000000002</v>
      </c>
      <c r="W433" s="17">
        <v>16166.5322</v>
      </c>
      <c r="X433" s="17">
        <v>12716.5</v>
      </c>
      <c r="Y433" s="17">
        <v>36.774999999999999</v>
      </c>
      <c r="Z433" s="17">
        <v>-111.669</v>
      </c>
    </row>
    <row r="434" spans="1:26" x14ac:dyDescent="0.2">
      <c r="A434" s="27">
        <v>44978</v>
      </c>
      <c r="B434" s="17">
        <v>561.77200000000005</v>
      </c>
      <c r="C434" s="14">
        <v>6.7480000000000002</v>
      </c>
      <c r="D434" s="17">
        <v>-258.14999999999998</v>
      </c>
      <c r="E434" s="17">
        <v>60.5</v>
      </c>
      <c r="F434" s="17">
        <v>78.75</v>
      </c>
      <c r="G434" s="17">
        <v>727.5</v>
      </c>
      <c r="H434" s="17">
        <v>10</v>
      </c>
      <c r="I434" s="17">
        <v>-139.899</v>
      </c>
      <c r="J434" s="17">
        <v>2141.25</v>
      </c>
      <c r="K434" s="17">
        <v>165.1</v>
      </c>
      <c r="L434" s="17">
        <v>7.5200000000000003E-2</v>
      </c>
      <c r="M434" s="17">
        <v>197.6</v>
      </c>
      <c r="N434" s="17">
        <v>143.44239999999999</v>
      </c>
      <c r="O434" s="17">
        <v>22000.1</v>
      </c>
      <c r="P434" s="17">
        <v>935.5</v>
      </c>
      <c r="Q434" s="17">
        <v>-16.75</v>
      </c>
      <c r="R434" s="17">
        <v>7161.83</v>
      </c>
      <c r="S434" s="17">
        <v>38.200000000000003</v>
      </c>
      <c r="T434" s="17">
        <v>-21.5</v>
      </c>
      <c r="U434" s="17">
        <v>-0.2145</v>
      </c>
      <c r="V434" s="17">
        <v>-3.3769999999999998</v>
      </c>
      <c r="W434" s="17">
        <v>16166.5322</v>
      </c>
      <c r="X434" s="17">
        <v>12732</v>
      </c>
      <c r="Y434" s="17">
        <v>37.515000000000001</v>
      </c>
      <c r="Z434" s="17">
        <v>-111.26</v>
      </c>
    </row>
    <row r="435" spans="1:26" x14ac:dyDescent="0.2">
      <c r="A435" s="27">
        <v>44977</v>
      </c>
      <c r="B435" s="17">
        <v>561.05200000000002</v>
      </c>
      <c r="C435" s="14">
        <v>7.15</v>
      </c>
      <c r="D435" s="17">
        <v>-244.75</v>
      </c>
      <c r="E435" s="17">
        <v>62.5</v>
      </c>
      <c r="F435" s="17">
        <v>79.5</v>
      </c>
      <c r="G435" s="17">
        <v>738.65499999999997</v>
      </c>
      <c r="H435" s="17">
        <v>2</v>
      </c>
      <c r="I435" s="17">
        <v>-174.24100000000001</v>
      </c>
      <c r="J435" s="17">
        <v>2156.3209999999999</v>
      </c>
      <c r="K435" s="17">
        <v>175.1</v>
      </c>
      <c r="L435" s="17">
        <v>8.3500000000000005E-2</v>
      </c>
      <c r="M435" s="17">
        <v>197.5</v>
      </c>
      <c r="N435" s="17">
        <v>143.28</v>
      </c>
      <c r="O435" s="17">
        <v>21810</v>
      </c>
      <c r="P435" s="17">
        <v>998</v>
      </c>
      <c r="Q435" s="17">
        <v>-15.093</v>
      </c>
      <c r="R435" s="17">
        <v>7837.7820000000002</v>
      </c>
      <c r="S435" s="17">
        <v>35.953000000000003</v>
      </c>
      <c r="T435" s="17">
        <v>-19.7</v>
      </c>
      <c r="U435" s="17">
        <v>-0.23799999999999999</v>
      </c>
      <c r="V435" s="17">
        <v>-3.4750000000000001</v>
      </c>
      <c r="W435" s="17">
        <v>16166.5322</v>
      </c>
      <c r="X435" s="17">
        <v>12739.8</v>
      </c>
      <c r="Y435" s="17">
        <v>38.18</v>
      </c>
      <c r="Z435" s="17">
        <v>-114.16</v>
      </c>
    </row>
    <row r="436" spans="1:26" x14ac:dyDescent="0.2">
      <c r="A436" s="27">
        <v>44974</v>
      </c>
      <c r="B436" s="17">
        <v>585.11</v>
      </c>
      <c r="C436" s="14">
        <v>6.9450000000000003</v>
      </c>
      <c r="D436" s="17">
        <v>-252.5</v>
      </c>
      <c r="E436" s="17">
        <v>64.05</v>
      </c>
      <c r="F436" s="17">
        <v>78</v>
      </c>
      <c r="G436" s="17">
        <v>714.36500000000001</v>
      </c>
      <c r="H436" s="17">
        <v>17</v>
      </c>
      <c r="I436" s="17">
        <v>-48.045999999999999</v>
      </c>
      <c r="J436" s="17">
        <v>2147.7860000000001</v>
      </c>
      <c r="K436" s="17">
        <v>175.1</v>
      </c>
      <c r="L436" s="17">
        <v>0.104</v>
      </c>
      <c r="M436" s="17">
        <v>192.5</v>
      </c>
      <c r="N436" s="17">
        <v>133.625</v>
      </c>
      <c r="O436" s="17">
        <v>22250</v>
      </c>
      <c r="P436" s="17">
        <v>992.4</v>
      </c>
      <c r="Q436" s="17">
        <v>-14.2</v>
      </c>
      <c r="R436" s="17">
        <v>8072.75</v>
      </c>
      <c r="S436" s="17">
        <v>34.515000000000001</v>
      </c>
      <c r="T436" s="17">
        <v>-20.27</v>
      </c>
      <c r="U436" s="17">
        <v>-0.21</v>
      </c>
      <c r="V436" s="17">
        <v>-3.5</v>
      </c>
      <c r="W436" s="17">
        <v>16166.5322</v>
      </c>
      <c r="X436" s="17">
        <v>12096.3</v>
      </c>
      <c r="Y436" s="17">
        <v>37.11</v>
      </c>
      <c r="Z436" s="17">
        <v>-110.42</v>
      </c>
    </row>
    <row r="437" spans="1:26" x14ac:dyDescent="0.2">
      <c r="A437" s="27">
        <v>44973</v>
      </c>
      <c r="B437" s="17">
        <v>610.22</v>
      </c>
      <c r="C437" s="14">
        <v>7.44</v>
      </c>
      <c r="D437" s="17">
        <v>-260</v>
      </c>
      <c r="E437" s="17">
        <v>64.849999999999994</v>
      </c>
      <c r="F437" s="17">
        <v>78</v>
      </c>
      <c r="G437" s="17">
        <v>705</v>
      </c>
      <c r="H437" s="17">
        <v>8</v>
      </c>
      <c r="I437" s="17">
        <v>-110.998</v>
      </c>
      <c r="J437" s="17">
        <v>2094.1660000000002</v>
      </c>
      <c r="K437" s="17">
        <v>165</v>
      </c>
      <c r="L437" s="17">
        <v>9.6000000000000002E-2</v>
      </c>
      <c r="M437" s="17">
        <v>179.905</v>
      </c>
      <c r="N437" s="17">
        <v>129.86053000000001</v>
      </c>
      <c r="O437" s="17">
        <v>22570</v>
      </c>
      <c r="P437" s="17">
        <v>981.2</v>
      </c>
      <c r="Q437" s="17">
        <v>-14.615</v>
      </c>
      <c r="R437" s="17">
        <v>8006.1980000000003</v>
      </c>
      <c r="S437" s="17">
        <v>37.593000000000004</v>
      </c>
      <c r="T437" s="17">
        <v>-20.100000000000001</v>
      </c>
      <c r="U437" s="17">
        <v>-0.24249999999999999</v>
      </c>
      <c r="V437" s="17">
        <v>-3.2480000000000002</v>
      </c>
      <c r="W437" s="17">
        <v>16166.5322</v>
      </c>
      <c r="X437" s="17">
        <v>12110.8</v>
      </c>
      <c r="Y437" s="17">
        <v>37.082999999999998</v>
      </c>
      <c r="Z437" s="17">
        <v>-110.15900000000001</v>
      </c>
    </row>
    <row r="438" spans="1:26" x14ac:dyDescent="0.2">
      <c r="A438" s="27">
        <v>44972</v>
      </c>
      <c r="B438" s="17">
        <v>555.20500000000004</v>
      </c>
      <c r="C438" s="14">
        <v>7.21</v>
      </c>
      <c r="D438" s="17">
        <v>-268.5</v>
      </c>
      <c r="E438" s="17">
        <v>58.85</v>
      </c>
      <c r="F438" s="17">
        <v>78.25</v>
      </c>
      <c r="G438" s="17">
        <v>704.41499999999996</v>
      </c>
      <c r="H438" s="17">
        <v>26</v>
      </c>
      <c r="I438" s="17">
        <v>-40.216000000000001</v>
      </c>
      <c r="J438" s="17">
        <v>2114.5</v>
      </c>
      <c r="K438" s="17">
        <v>157.30000000000001</v>
      </c>
      <c r="L438" s="17">
        <v>0.107</v>
      </c>
      <c r="M438" s="17">
        <v>177</v>
      </c>
      <c r="N438" s="17">
        <v>143.01578000000001</v>
      </c>
      <c r="O438" s="17">
        <v>25285</v>
      </c>
      <c r="P438" s="17">
        <v>976.6</v>
      </c>
      <c r="Q438" s="17">
        <v>-13.4</v>
      </c>
      <c r="R438" s="17">
        <v>7974.317</v>
      </c>
      <c r="S438" s="17">
        <v>35.57</v>
      </c>
      <c r="T438" s="17">
        <v>-20.87</v>
      </c>
      <c r="U438" s="17">
        <v>-0.22</v>
      </c>
      <c r="V438" s="17">
        <v>-3.222</v>
      </c>
      <c r="W438" s="17">
        <v>16166.5322</v>
      </c>
      <c r="X438" s="17">
        <v>12050</v>
      </c>
      <c r="Y438" s="17">
        <v>37.505000000000003</v>
      </c>
      <c r="Z438" s="17">
        <v>-109.985</v>
      </c>
    </row>
    <row r="439" spans="1:26" x14ac:dyDescent="0.2">
      <c r="A439" s="27">
        <v>44971</v>
      </c>
      <c r="B439" s="17">
        <v>566.10299999999995</v>
      </c>
      <c r="C439" s="14">
        <v>7.16</v>
      </c>
      <c r="D439" s="17">
        <v>-261.55</v>
      </c>
      <c r="E439" s="17">
        <v>58.8</v>
      </c>
      <c r="F439" s="17">
        <v>78.849999999999994</v>
      </c>
      <c r="G439" s="17">
        <v>715</v>
      </c>
      <c r="H439" s="17">
        <v>9</v>
      </c>
      <c r="I439" s="17">
        <v>-154.27600000000001</v>
      </c>
      <c r="J439" s="17">
        <v>2151.5</v>
      </c>
      <c r="K439" s="17">
        <v>160</v>
      </c>
      <c r="L439" s="17">
        <v>0.108</v>
      </c>
      <c r="M439" s="17">
        <v>185.95500000000001</v>
      </c>
      <c r="N439" s="17">
        <v>146.87594999999999</v>
      </c>
      <c r="O439" s="17">
        <v>22430</v>
      </c>
      <c r="P439" s="17">
        <v>951.3</v>
      </c>
      <c r="Q439" s="17">
        <v>-15.593999999999999</v>
      </c>
      <c r="R439" s="17">
        <v>7488.5829999999996</v>
      </c>
      <c r="S439" s="17">
        <v>37.159999999999997</v>
      </c>
      <c r="T439" s="17">
        <v>-21.324999999999999</v>
      </c>
      <c r="U439" s="17">
        <v>-0.25480000000000003</v>
      </c>
      <c r="V439" s="17">
        <v>-2.9980000000000002</v>
      </c>
      <c r="W439" s="17">
        <v>16166.5322</v>
      </c>
      <c r="X439" s="17">
        <v>12502.8</v>
      </c>
      <c r="Y439" s="17">
        <v>38.389000000000003</v>
      </c>
      <c r="Z439" s="17">
        <v>-111.18</v>
      </c>
    </row>
    <row r="440" spans="1:26" x14ac:dyDescent="0.2">
      <c r="A440" s="27">
        <v>44970</v>
      </c>
      <c r="B440" s="17">
        <v>576.32799999999997</v>
      </c>
      <c r="C440" s="14">
        <v>7.3650000000000002</v>
      </c>
      <c r="D440" s="17">
        <v>-268.5</v>
      </c>
      <c r="E440" s="17">
        <v>60.4</v>
      </c>
      <c r="F440" s="17">
        <v>80</v>
      </c>
      <c r="G440" s="17">
        <v>730.51</v>
      </c>
      <c r="H440" s="17">
        <v>24</v>
      </c>
      <c r="I440" s="17">
        <v>-100.026</v>
      </c>
      <c r="J440" s="17">
        <v>2204</v>
      </c>
      <c r="K440" s="17">
        <v>170</v>
      </c>
      <c r="L440" s="17">
        <v>7.7499999999999999E-2</v>
      </c>
      <c r="M440" s="17">
        <v>194.75</v>
      </c>
      <c r="N440" s="17">
        <v>150.75226000000001</v>
      </c>
      <c r="O440" s="17">
        <v>26790</v>
      </c>
      <c r="P440" s="17">
        <v>962</v>
      </c>
      <c r="Q440" s="17">
        <v>-14.798</v>
      </c>
      <c r="R440" s="17">
        <v>6662.6719999999996</v>
      </c>
      <c r="S440" s="17">
        <v>37.692999999999998</v>
      </c>
      <c r="T440" s="17">
        <v>-21.5</v>
      </c>
      <c r="U440" s="17">
        <v>-0.23200000000000001</v>
      </c>
      <c r="V440" s="17">
        <v>-3.0019999999999998</v>
      </c>
      <c r="W440" s="17">
        <v>16166.5322</v>
      </c>
      <c r="X440" s="17">
        <v>11758</v>
      </c>
      <c r="Y440" s="17">
        <v>39.015000000000001</v>
      </c>
      <c r="Z440" s="17">
        <v>-112.485</v>
      </c>
    </row>
    <row r="441" spans="1:26" x14ac:dyDescent="0.2">
      <c r="A441" s="27">
        <v>44967</v>
      </c>
      <c r="B441" s="17">
        <v>599.62</v>
      </c>
      <c r="C441" s="14">
        <v>7.585</v>
      </c>
      <c r="D441" s="17">
        <v>-266.97000000000003</v>
      </c>
      <c r="E441" s="17">
        <v>58.16</v>
      </c>
      <c r="F441" s="17">
        <v>77.525000000000006</v>
      </c>
      <c r="G441" s="17">
        <v>728.28499999999997</v>
      </c>
      <c r="H441" s="17">
        <v>10</v>
      </c>
      <c r="I441" s="17">
        <v>-139.00299999999999</v>
      </c>
      <c r="J441" s="17">
        <v>2110.893</v>
      </c>
      <c r="K441" s="17">
        <v>170.1</v>
      </c>
      <c r="L441" s="17">
        <v>8.48E-2</v>
      </c>
      <c r="M441" s="17">
        <v>188.61500000000001</v>
      </c>
      <c r="N441" s="17">
        <v>151.64500000000001</v>
      </c>
      <c r="O441" s="17">
        <v>28397.5</v>
      </c>
      <c r="P441" s="17">
        <v>923</v>
      </c>
      <c r="Q441" s="17">
        <v>-15.502000000000001</v>
      </c>
      <c r="R441" s="17">
        <v>6499.8620000000001</v>
      </c>
      <c r="S441" s="17">
        <v>39.024999999999999</v>
      </c>
      <c r="T441" s="17">
        <v>-20.7</v>
      </c>
      <c r="U441" s="17">
        <v>-0.21879999999999999</v>
      </c>
      <c r="V441" s="17">
        <v>-2.6970000000000001</v>
      </c>
      <c r="W441" s="17">
        <v>16166.5322</v>
      </c>
      <c r="X441" s="17">
        <v>11710.8</v>
      </c>
      <c r="Y441" s="17">
        <v>37.700000000000003</v>
      </c>
      <c r="Z441" s="17">
        <v>-108.01</v>
      </c>
    </row>
    <row r="442" spans="1:26" x14ac:dyDescent="0.2">
      <c r="A442" s="27">
        <v>44966</v>
      </c>
      <c r="B442" s="17">
        <v>602.27</v>
      </c>
      <c r="C442" s="14">
        <v>7.42</v>
      </c>
      <c r="D442" s="17">
        <v>-262</v>
      </c>
      <c r="E442" s="17">
        <v>60.4</v>
      </c>
      <c r="F442" s="17">
        <v>77.05</v>
      </c>
      <c r="G442" s="17">
        <v>702.94500000000005</v>
      </c>
      <c r="H442" s="17">
        <v>1</v>
      </c>
      <c r="I442" s="17">
        <v>-125.346</v>
      </c>
      <c r="J442" s="17">
        <v>2059.8000000000002</v>
      </c>
      <c r="K442" s="17">
        <v>180.1</v>
      </c>
      <c r="L442" s="17">
        <v>8.48E-2</v>
      </c>
      <c r="M442" s="17">
        <v>180.72</v>
      </c>
      <c r="N442" s="17">
        <v>149.96786</v>
      </c>
      <c r="O442" s="17">
        <v>24877.5</v>
      </c>
      <c r="P442" s="17">
        <v>907.5</v>
      </c>
      <c r="Q442" s="17">
        <v>-16.367999999999999</v>
      </c>
      <c r="R442" s="17">
        <v>5880.45</v>
      </c>
      <c r="S442" s="17">
        <v>34.183</v>
      </c>
      <c r="T442" s="17">
        <v>-20.8</v>
      </c>
      <c r="U442" s="17">
        <v>-0.24579999999999999</v>
      </c>
      <c r="V442" s="17">
        <v>-2.8050000000000002</v>
      </c>
      <c r="W442" s="17">
        <v>16166.5322</v>
      </c>
      <c r="X442" s="17">
        <v>11978</v>
      </c>
      <c r="Y442" s="17">
        <v>38.07</v>
      </c>
      <c r="Z442" s="17">
        <v>-107.5</v>
      </c>
    </row>
    <row r="443" spans="1:26" x14ac:dyDescent="0.2">
      <c r="A443" s="27">
        <v>44965</v>
      </c>
      <c r="B443" s="17">
        <v>549.09799999999996</v>
      </c>
      <c r="C443" s="14">
        <v>7.3979999999999997</v>
      </c>
      <c r="D443" s="17">
        <v>-268</v>
      </c>
      <c r="E443" s="17">
        <v>55.05</v>
      </c>
      <c r="F443" s="17">
        <v>78.349999999999994</v>
      </c>
      <c r="G443" s="17">
        <v>715.01499999999999</v>
      </c>
      <c r="H443" s="17">
        <v>4</v>
      </c>
      <c r="I443" s="17">
        <v>-149.49299999999999</v>
      </c>
      <c r="J443" s="17">
        <v>2066.9</v>
      </c>
      <c r="K443" s="17">
        <v>170.1</v>
      </c>
      <c r="L443" s="17">
        <v>9.0499999999999997E-2</v>
      </c>
      <c r="M443" s="17">
        <v>192.59</v>
      </c>
      <c r="N443" s="17">
        <v>149.17574999999999</v>
      </c>
      <c r="O443" s="17">
        <v>23530</v>
      </c>
      <c r="P443" s="17">
        <v>910</v>
      </c>
      <c r="Q443" s="17">
        <v>-18.25</v>
      </c>
      <c r="R443" s="17">
        <v>5929.25</v>
      </c>
      <c r="S443" s="17">
        <v>36.832999999999998</v>
      </c>
      <c r="T443" s="17">
        <v>-20.795000000000002</v>
      </c>
      <c r="U443" s="17">
        <v>-0.24279999999999999</v>
      </c>
      <c r="V443" s="17">
        <v>-2.9</v>
      </c>
      <c r="W443" s="17">
        <v>16166.5322</v>
      </c>
      <c r="X443" s="17">
        <v>11361.8</v>
      </c>
      <c r="Y443" s="17">
        <v>38.799999999999997</v>
      </c>
      <c r="Z443" s="17">
        <v>-106.95</v>
      </c>
    </row>
    <row r="444" spans="1:26" x14ac:dyDescent="0.2">
      <c r="A444" s="27">
        <v>44964</v>
      </c>
      <c r="B444" s="17">
        <v>566.39</v>
      </c>
      <c r="C444" s="14">
        <v>7.35</v>
      </c>
      <c r="D444" s="17">
        <v>-265.495</v>
      </c>
      <c r="E444" s="17">
        <v>56.25</v>
      </c>
      <c r="F444" s="17">
        <v>79</v>
      </c>
      <c r="G444" s="17">
        <v>737</v>
      </c>
      <c r="H444" s="17">
        <v>14</v>
      </c>
      <c r="I444" s="17">
        <v>-116.501</v>
      </c>
      <c r="J444" s="17">
        <v>2093</v>
      </c>
      <c r="K444" s="17">
        <v>180.1</v>
      </c>
      <c r="L444" s="17">
        <v>0.11550000000000001</v>
      </c>
      <c r="M444" s="17">
        <v>195.53800000000001</v>
      </c>
      <c r="N444" s="17">
        <v>148.87998999999999</v>
      </c>
      <c r="O444" s="17">
        <v>19515.3</v>
      </c>
      <c r="P444" s="17">
        <v>899</v>
      </c>
      <c r="Q444" s="17">
        <v>-15.59</v>
      </c>
      <c r="R444" s="17">
        <v>6378.6729999999998</v>
      </c>
      <c r="S444" s="17">
        <v>36.427999999999997</v>
      </c>
      <c r="T444" s="17">
        <v>-19.600000000000001</v>
      </c>
      <c r="U444" s="17">
        <v>-0.20250000000000001</v>
      </c>
      <c r="V444" s="17">
        <v>-3.0470000000000002</v>
      </c>
      <c r="W444" s="17">
        <v>16166.5322</v>
      </c>
      <c r="X444" s="17">
        <v>12453.5</v>
      </c>
      <c r="Y444" s="17">
        <v>39.6</v>
      </c>
      <c r="Z444" s="17">
        <v>-108.11499999999999</v>
      </c>
    </row>
    <row r="445" spans="1:26" x14ac:dyDescent="0.2">
      <c r="A445" s="27">
        <v>44963</v>
      </c>
      <c r="B445" s="17">
        <v>575.92999999999995</v>
      </c>
      <c r="C445" s="14">
        <v>7.5650000000000004</v>
      </c>
      <c r="D445" s="17">
        <v>-287</v>
      </c>
      <c r="E445" s="17">
        <v>56.825000000000003</v>
      </c>
      <c r="F445" s="17">
        <v>79.754999999999995</v>
      </c>
      <c r="G445" s="17">
        <v>741.71</v>
      </c>
      <c r="H445" s="17">
        <v>17</v>
      </c>
      <c r="I445" s="17">
        <v>-154.548</v>
      </c>
      <c r="J445" s="17">
        <v>2112.35</v>
      </c>
      <c r="K445" s="17">
        <v>180.1</v>
      </c>
      <c r="L445" s="17">
        <v>8.7300000000000003E-2</v>
      </c>
      <c r="M445" s="17">
        <v>192</v>
      </c>
      <c r="N445" s="17">
        <v>149.68235999999999</v>
      </c>
      <c r="O445" s="17">
        <v>20020</v>
      </c>
      <c r="P445" s="17">
        <v>921</v>
      </c>
      <c r="Q445" s="17">
        <v>-12.5</v>
      </c>
      <c r="R445" s="17">
        <v>6233.558</v>
      </c>
      <c r="S445" s="17">
        <v>39.159999999999997</v>
      </c>
      <c r="T445" s="17">
        <v>-18.375</v>
      </c>
      <c r="U445" s="17">
        <v>-0.217</v>
      </c>
      <c r="V445" s="17">
        <v>-3.0750000000000002</v>
      </c>
      <c r="W445" s="17">
        <v>16166.5322</v>
      </c>
      <c r="X445" s="17">
        <v>11571.8</v>
      </c>
      <c r="Y445" s="17">
        <v>40.268000000000001</v>
      </c>
      <c r="Z445" s="17">
        <v>-110.955</v>
      </c>
    </row>
    <row r="446" spans="1:26" x14ac:dyDescent="0.2">
      <c r="A446" s="27">
        <v>44960</v>
      </c>
      <c r="B446" s="17">
        <v>585</v>
      </c>
      <c r="C446" s="14">
        <v>7.41</v>
      </c>
      <c r="D446" s="17">
        <v>-285.32</v>
      </c>
      <c r="E446" s="17">
        <v>58.41</v>
      </c>
      <c r="F446" s="17">
        <v>80.599999999999994</v>
      </c>
      <c r="G446" s="17">
        <v>729.86900000000003</v>
      </c>
      <c r="H446" s="17">
        <v>8</v>
      </c>
      <c r="I446" s="17">
        <v>-100.87</v>
      </c>
      <c r="J446" s="17">
        <v>2094.1</v>
      </c>
      <c r="K446" s="17">
        <v>190.4</v>
      </c>
      <c r="L446" s="17">
        <v>0.01</v>
      </c>
      <c r="M446" s="17">
        <v>180.91499999999999</v>
      </c>
      <c r="N446" s="17">
        <v>139.69815</v>
      </c>
      <c r="O446" s="17">
        <v>16755</v>
      </c>
      <c r="P446" s="17">
        <v>930.5</v>
      </c>
      <c r="Q446" s="17">
        <v>-14.5</v>
      </c>
      <c r="R446" s="17">
        <v>6001.625</v>
      </c>
      <c r="S446" s="17">
        <v>38.773000000000003</v>
      </c>
      <c r="T446" s="17">
        <v>-17.11</v>
      </c>
      <c r="U446" s="17">
        <v>-0.26250000000000001</v>
      </c>
      <c r="V446" s="17">
        <v>-2.9220000000000002</v>
      </c>
      <c r="W446" s="17">
        <v>16166.5322</v>
      </c>
      <c r="X446" s="17">
        <v>11028.9</v>
      </c>
      <c r="Y446" s="17">
        <v>41.36</v>
      </c>
      <c r="Z446" s="17">
        <v>-106.34</v>
      </c>
    </row>
    <row r="447" spans="1:26" x14ac:dyDescent="0.2">
      <c r="A447" s="27">
        <v>44959</v>
      </c>
      <c r="B447" s="17">
        <v>598.38</v>
      </c>
      <c r="C447" s="14">
        <v>7</v>
      </c>
      <c r="D447" s="17">
        <v>-261.54000000000002</v>
      </c>
      <c r="E447" s="17">
        <v>59.125</v>
      </c>
      <c r="F447" s="17">
        <v>76.75</v>
      </c>
      <c r="G447" s="17">
        <v>692</v>
      </c>
      <c r="H447" s="17">
        <v>-7</v>
      </c>
      <c r="I447" s="17">
        <v>-111.771</v>
      </c>
      <c r="J447" s="17">
        <v>2079.1999999999998</v>
      </c>
      <c r="K447" s="17">
        <v>190.1</v>
      </c>
      <c r="L447" s="17">
        <v>7.6999999999999999E-2</v>
      </c>
      <c r="M447" s="17">
        <v>175.75</v>
      </c>
      <c r="N447" s="17">
        <v>145.80009000000001</v>
      </c>
      <c r="O447" s="17">
        <v>17765.099999999999</v>
      </c>
      <c r="P447" s="17">
        <v>838.5</v>
      </c>
      <c r="Q447" s="17">
        <v>-13.5</v>
      </c>
      <c r="R447" s="17">
        <v>6045.25</v>
      </c>
      <c r="S447" s="17">
        <v>41.942999999999998</v>
      </c>
      <c r="T447" s="17">
        <v>-16.53</v>
      </c>
      <c r="U447" s="17">
        <v>-0.29520000000000002</v>
      </c>
      <c r="V447" s="17">
        <v>-2.85</v>
      </c>
      <c r="W447" s="17">
        <v>16166.5322</v>
      </c>
      <c r="X447" s="17">
        <v>9918</v>
      </c>
      <c r="Y447" s="17">
        <v>39.722000000000001</v>
      </c>
      <c r="Z447" s="17">
        <v>-104.185</v>
      </c>
    </row>
    <row r="448" spans="1:26" x14ac:dyDescent="0.2">
      <c r="A448" s="27">
        <v>44958</v>
      </c>
      <c r="B448" s="17">
        <v>557.11</v>
      </c>
      <c r="C448" s="14">
        <v>7.45</v>
      </c>
      <c r="D448" s="17">
        <v>-258.5</v>
      </c>
      <c r="E448" s="17">
        <v>55.25</v>
      </c>
      <c r="F448" s="17">
        <v>77.05</v>
      </c>
      <c r="G448" s="17">
        <v>697</v>
      </c>
      <c r="H448" s="17">
        <v>-6</v>
      </c>
      <c r="I448" s="17">
        <v>-116.854</v>
      </c>
      <c r="J448" s="17">
        <v>1996.2</v>
      </c>
      <c r="K448" s="17">
        <v>190.1</v>
      </c>
      <c r="L448" s="17">
        <v>7.6999999999999999E-2</v>
      </c>
      <c r="M448" s="17">
        <v>187</v>
      </c>
      <c r="N448" s="17">
        <v>159.57825</v>
      </c>
      <c r="O448" s="17">
        <v>16955</v>
      </c>
      <c r="P448" s="17">
        <v>858.3</v>
      </c>
      <c r="Q448" s="17">
        <v>-16</v>
      </c>
      <c r="R448" s="17">
        <v>5948.75</v>
      </c>
      <c r="S448" s="17">
        <v>38.433</v>
      </c>
      <c r="T448" s="17">
        <v>-16.7</v>
      </c>
      <c r="U448" s="17">
        <v>-0.307</v>
      </c>
      <c r="V448" s="17">
        <v>-2.89</v>
      </c>
      <c r="W448" s="17">
        <v>16166.5322</v>
      </c>
      <c r="X448" s="17">
        <v>11569.3</v>
      </c>
      <c r="Y448" s="17">
        <v>40.877000000000002</v>
      </c>
      <c r="Z448" s="17">
        <v>-104.38500000000001</v>
      </c>
    </row>
    <row r="449" spans="1:26" x14ac:dyDescent="0.2">
      <c r="A449" s="27">
        <v>44957</v>
      </c>
      <c r="B449" s="17">
        <v>573</v>
      </c>
      <c r="C449" s="14">
        <v>7.6150000000000002</v>
      </c>
      <c r="D449" s="17">
        <v>-246</v>
      </c>
      <c r="E449" s="17">
        <v>55.4</v>
      </c>
      <c r="F449" s="17">
        <v>78.864999999999995</v>
      </c>
      <c r="G449" s="17">
        <v>712</v>
      </c>
      <c r="H449" s="17">
        <v>-1</v>
      </c>
      <c r="I449" s="17">
        <v>-191.64099999999999</v>
      </c>
      <c r="J449" s="17">
        <v>2054.4</v>
      </c>
      <c r="K449" s="17">
        <v>190.1</v>
      </c>
      <c r="L449" s="17">
        <v>7.6999999999999999E-2</v>
      </c>
      <c r="M449" s="17">
        <v>199.19</v>
      </c>
      <c r="N449" s="17">
        <v>157.89499000000001</v>
      </c>
      <c r="O449" s="17">
        <v>17992.5</v>
      </c>
      <c r="P449" s="17">
        <v>902</v>
      </c>
      <c r="Q449" s="17">
        <v>-13.5</v>
      </c>
      <c r="R449" s="17">
        <v>6077.3370000000004</v>
      </c>
      <c r="S449" s="17">
        <v>42.005000000000003</v>
      </c>
      <c r="T449" s="17">
        <v>-16.184999999999999</v>
      </c>
      <c r="U449" s="17">
        <v>-0.25850000000000001</v>
      </c>
      <c r="V449" s="17">
        <v>-2.823</v>
      </c>
      <c r="W449" s="17">
        <v>16166.5322</v>
      </c>
      <c r="X449" s="17">
        <v>12875</v>
      </c>
      <c r="Y449" s="17">
        <v>41.601999999999997</v>
      </c>
      <c r="Z449" s="17">
        <v>-107.1</v>
      </c>
    </row>
    <row r="450" spans="1:26" x14ac:dyDescent="0.2">
      <c r="A450" s="27">
        <v>44956</v>
      </c>
      <c r="B450" s="17">
        <v>578.91499999999996</v>
      </c>
      <c r="C450" s="14">
        <v>7.56</v>
      </c>
      <c r="D450" s="17">
        <v>-235</v>
      </c>
      <c r="E450" s="17">
        <v>56.74</v>
      </c>
      <c r="F450" s="17">
        <v>80</v>
      </c>
      <c r="G450" s="17">
        <v>730.88499999999999</v>
      </c>
      <c r="H450" s="17">
        <v>-10</v>
      </c>
      <c r="I450" s="17">
        <v>-99.85</v>
      </c>
      <c r="J450" s="17">
        <v>2076.8000000000002</v>
      </c>
      <c r="K450" s="17">
        <v>185.1</v>
      </c>
      <c r="L450" s="17">
        <v>5.2699999999999997E-2</v>
      </c>
      <c r="M450" s="17">
        <v>204.5</v>
      </c>
      <c r="N450" s="17">
        <v>170.99001000000001</v>
      </c>
      <c r="O450" s="17">
        <v>17000</v>
      </c>
      <c r="P450" s="17">
        <v>922</v>
      </c>
      <c r="Q450" s="17">
        <v>-17.75</v>
      </c>
      <c r="R450" s="17">
        <v>6237.13</v>
      </c>
      <c r="S450" s="17">
        <v>39.58</v>
      </c>
      <c r="T450" s="17">
        <v>-16.155000000000001</v>
      </c>
      <c r="U450" s="17">
        <v>-0.308</v>
      </c>
      <c r="V450" s="17">
        <v>-2.6230000000000002</v>
      </c>
      <c r="W450" s="17">
        <v>16166.5322</v>
      </c>
      <c r="X450" s="17">
        <v>12090.3</v>
      </c>
      <c r="Y450" s="17">
        <v>42.765000000000001</v>
      </c>
      <c r="Z450" s="17">
        <v>-109.825</v>
      </c>
    </row>
    <row r="451" spans="1:26" x14ac:dyDescent="0.2">
      <c r="A451" s="27">
        <v>44953</v>
      </c>
      <c r="B451" s="17">
        <v>599.22</v>
      </c>
      <c r="C451" s="14">
        <v>7.8</v>
      </c>
      <c r="D451" s="17">
        <v>-217</v>
      </c>
      <c r="E451" s="17">
        <v>58.29</v>
      </c>
      <c r="F451" s="17">
        <v>78.5</v>
      </c>
      <c r="G451" s="17">
        <v>702.505</v>
      </c>
      <c r="H451" s="17">
        <v>-2</v>
      </c>
      <c r="I451" s="17">
        <v>-154.5</v>
      </c>
      <c r="J451" s="17">
        <v>2010.5</v>
      </c>
      <c r="K451" s="17">
        <v>185.1</v>
      </c>
      <c r="L451" s="17">
        <v>0.04</v>
      </c>
      <c r="M451" s="17">
        <v>194.93199999999999</v>
      </c>
      <c r="N451" s="17">
        <v>161.25998999999999</v>
      </c>
      <c r="O451" s="17">
        <v>18475</v>
      </c>
      <c r="P451" s="17">
        <v>875</v>
      </c>
      <c r="Q451" s="17">
        <v>-15.242000000000001</v>
      </c>
      <c r="R451" s="17">
        <v>5976</v>
      </c>
      <c r="S451" s="17">
        <v>29.585000000000001</v>
      </c>
      <c r="T451" s="17">
        <v>-16.25</v>
      </c>
      <c r="U451" s="17">
        <v>-0.2472</v>
      </c>
      <c r="V451" s="17">
        <v>-2.4249999999999998</v>
      </c>
      <c r="W451" s="17">
        <v>16166.5322</v>
      </c>
      <c r="X451" s="17">
        <v>12298.5</v>
      </c>
      <c r="Y451" s="17">
        <v>40.655000000000001</v>
      </c>
      <c r="Z451" s="17">
        <v>-103.15</v>
      </c>
    </row>
    <row r="452" spans="1:26" x14ac:dyDescent="0.2">
      <c r="A452" s="27">
        <v>44952</v>
      </c>
      <c r="B452" s="17">
        <v>593.79</v>
      </c>
      <c r="C452" s="14">
        <v>7.79</v>
      </c>
      <c r="D452" s="17">
        <v>-233.375</v>
      </c>
      <c r="E452" s="17">
        <v>56.5</v>
      </c>
      <c r="F452" s="17">
        <v>79</v>
      </c>
      <c r="G452" s="17">
        <v>694.5</v>
      </c>
      <c r="H452" s="17">
        <v>-10</v>
      </c>
      <c r="I452" s="17">
        <v>-144.24299999999999</v>
      </c>
      <c r="J452" s="17">
        <v>2046.5</v>
      </c>
      <c r="K452" s="17">
        <v>195</v>
      </c>
      <c r="L452" s="17">
        <v>2.8500000000000001E-2</v>
      </c>
      <c r="M452" s="17">
        <v>195.45500000000001</v>
      </c>
      <c r="N452" s="17">
        <v>163.47501</v>
      </c>
      <c r="O452" s="17">
        <v>14247.5</v>
      </c>
      <c r="P452" s="17">
        <v>846</v>
      </c>
      <c r="Q452" s="17">
        <v>-16.875</v>
      </c>
      <c r="R452" s="17">
        <v>6051.15</v>
      </c>
      <c r="S452" s="17">
        <v>32.19</v>
      </c>
      <c r="T452" s="17">
        <v>-15.25</v>
      </c>
      <c r="U452" s="17">
        <v>-0.22800000000000001</v>
      </c>
      <c r="V452" s="17">
        <v>-2.3210000000000002</v>
      </c>
      <c r="W452" s="17">
        <v>16166.5322</v>
      </c>
      <c r="X452" s="17">
        <v>11491</v>
      </c>
      <c r="Y452" s="17">
        <v>41</v>
      </c>
      <c r="Z452" s="17">
        <v>-102.98</v>
      </c>
    </row>
    <row r="453" spans="1:26" x14ac:dyDescent="0.2">
      <c r="A453" s="27">
        <v>44951</v>
      </c>
      <c r="B453" s="17">
        <v>559.21299999999997</v>
      </c>
      <c r="C453" s="14">
        <v>7.0250000000000004</v>
      </c>
      <c r="D453" s="17">
        <v>-239.01300000000001</v>
      </c>
      <c r="E453" s="17">
        <v>54.593000000000004</v>
      </c>
      <c r="F453" s="17">
        <v>79</v>
      </c>
      <c r="G453" s="17">
        <v>687.5</v>
      </c>
      <c r="H453" s="17">
        <v>-7</v>
      </c>
      <c r="I453" s="17">
        <v>-162.273</v>
      </c>
      <c r="J453" s="17">
        <v>2040</v>
      </c>
      <c r="K453" s="17">
        <v>195.1</v>
      </c>
      <c r="L453" s="17">
        <v>6.1499999999999999E-2</v>
      </c>
      <c r="M453" s="17">
        <v>189.655</v>
      </c>
      <c r="N453" s="17">
        <v>153.22935000000001</v>
      </c>
      <c r="O453" s="17">
        <v>15760</v>
      </c>
      <c r="P453" s="17">
        <v>866.9</v>
      </c>
      <c r="Q453" s="17">
        <v>-17</v>
      </c>
      <c r="R453" s="17">
        <v>5614.65</v>
      </c>
      <c r="S453" s="17">
        <v>31.757999999999999</v>
      </c>
      <c r="T453" s="17">
        <v>-15.605</v>
      </c>
      <c r="U453" s="17">
        <v>-0.219</v>
      </c>
      <c r="V453" s="17">
        <v>-2.093</v>
      </c>
      <c r="W453" s="17">
        <v>16166.5322</v>
      </c>
      <c r="X453" s="17">
        <v>10566</v>
      </c>
      <c r="Y453" s="17">
        <v>41.484999999999999</v>
      </c>
      <c r="Z453" s="17">
        <v>-102.52</v>
      </c>
    </row>
    <row r="454" spans="1:26" x14ac:dyDescent="0.2">
      <c r="A454" s="27">
        <v>44950</v>
      </c>
      <c r="B454" s="17">
        <v>569.255</v>
      </c>
      <c r="C454" s="14">
        <v>6.88</v>
      </c>
      <c r="D454" s="17">
        <v>-240.88499999999999</v>
      </c>
      <c r="E454" s="17">
        <v>55.814999999999998</v>
      </c>
      <c r="F454" s="17">
        <v>81.5</v>
      </c>
      <c r="G454" s="17">
        <v>690</v>
      </c>
      <c r="H454" s="17">
        <v>-12</v>
      </c>
      <c r="I454" s="17">
        <v>-239.887</v>
      </c>
      <c r="J454" s="17">
        <v>2110.6999999999998</v>
      </c>
      <c r="K454" s="17">
        <v>195.1</v>
      </c>
      <c r="L454" s="17">
        <v>0.1623</v>
      </c>
      <c r="M454" s="17">
        <v>190.505</v>
      </c>
      <c r="N454" s="17">
        <v>170.52135999999999</v>
      </c>
      <c r="O454" s="17">
        <v>15230.1</v>
      </c>
      <c r="P454" s="17">
        <v>915</v>
      </c>
      <c r="Q454" s="17">
        <v>-22.5</v>
      </c>
      <c r="R454" s="17">
        <v>5162.5529999999999</v>
      </c>
      <c r="S454" s="17">
        <v>29.335000000000001</v>
      </c>
      <c r="T454" s="17">
        <v>-15.824999999999999</v>
      </c>
      <c r="U454" s="17">
        <v>-0.2175</v>
      </c>
      <c r="V454" s="17">
        <v>-2.1970000000000001</v>
      </c>
      <c r="W454" s="17">
        <v>16166.5322</v>
      </c>
      <c r="X454" s="17">
        <v>10011</v>
      </c>
      <c r="Y454" s="17">
        <v>42.378</v>
      </c>
      <c r="Z454" s="17">
        <v>-104.455</v>
      </c>
    </row>
    <row r="455" spans="1:26" x14ac:dyDescent="0.2">
      <c r="A455" s="27">
        <v>44949</v>
      </c>
      <c r="B455" s="17">
        <v>576.48</v>
      </c>
      <c r="C455" s="14">
        <v>6.9749999999999996</v>
      </c>
      <c r="D455" s="17">
        <v>-234.3</v>
      </c>
      <c r="E455" s="17">
        <v>56</v>
      </c>
      <c r="F455" s="17">
        <v>82.5</v>
      </c>
      <c r="G455" s="17">
        <v>699.63</v>
      </c>
      <c r="H455" s="17">
        <v>-8</v>
      </c>
      <c r="I455" s="17">
        <v>-129.59</v>
      </c>
      <c r="J455" s="17">
        <v>2143.069</v>
      </c>
      <c r="K455" s="17">
        <v>175.1</v>
      </c>
      <c r="L455" s="17">
        <v>-6.6500000000000004E-2</v>
      </c>
      <c r="M455" s="17">
        <v>193.37</v>
      </c>
      <c r="N455" s="17">
        <v>168.3058</v>
      </c>
      <c r="O455" s="17">
        <v>16745</v>
      </c>
      <c r="P455" s="17">
        <v>899</v>
      </c>
      <c r="Q455" s="17">
        <v>-24</v>
      </c>
      <c r="R455" s="17">
        <v>4941.08</v>
      </c>
      <c r="S455" s="17">
        <v>27.527999999999999</v>
      </c>
      <c r="T455" s="17">
        <v>-15.58</v>
      </c>
      <c r="U455" s="17">
        <v>-0.2205</v>
      </c>
      <c r="V455" s="17">
        <v>-2.1970000000000001</v>
      </c>
      <c r="W455" s="17">
        <v>16166.5322</v>
      </c>
      <c r="X455" s="17">
        <v>7715.8</v>
      </c>
      <c r="Y455" s="17">
        <v>43.140999999999998</v>
      </c>
      <c r="Z455" s="17">
        <v>-106.36</v>
      </c>
    </row>
    <row r="456" spans="1:26" x14ac:dyDescent="0.2">
      <c r="A456" s="27">
        <v>44946</v>
      </c>
      <c r="B456" s="17">
        <v>560.33799999999997</v>
      </c>
      <c r="C456" s="14">
        <v>6.57</v>
      </c>
      <c r="D456" s="17">
        <v>-233.2</v>
      </c>
      <c r="E456" s="17">
        <v>58.411999999999999</v>
      </c>
      <c r="F456" s="17">
        <v>80.5</v>
      </c>
      <c r="G456" s="17">
        <v>689.01</v>
      </c>
      <c r="H456" s="17">
        <v>-14</v>
      </c>
      <c r="I456" s="17">
        <v>-182.72399999999999</v>
      </c>
      <c r="J456" s="17">
        <v>2102.857</v>
      </c>
      <c r="K456" s="17">
        <v>175.1</v>
      </c>
      <c r="L456" s="17">
        <v>9.0800000000000006E-2</v>
      </c>
      <c r="M456" s="17">
        <v>188.1</v>
      </c>
      <c r="N456" s="17">
        <v>169.02026000000001</v>
      </c>
      <c r="O456" s="17">
        <v>16762.5</v>
      </c>
      <c r="P456" s="17">
        <v>852.9</v>
      </c>
      <c r="Q456" s="17">
        <v>-24.25</v>
      </c>
      <c r="R456" s="17">
        <v>5295.62</v>
      </c>
      <c r="S456" s="17">
        <v>28</v>
      </c>
      <c r="T456" s="17">
        <v>-15.475</v>
      </c>
      <c r="U456" s="17">
        <v>-0.21</v>
      </c>
      <c r="V456" s="17">
        <v>-2.1970000000000001</v>
      </c>
      <c r="W456" s="17">
        <v>16166.5322</v>
      </c>
      <c r="X456" s="17">
        <v>6997.8</v>
      </c>
      <c r="Y456" s="17">
        <v>41.973999999999997</v>
      </c>
      <c r="Z456" s="17">
        <v>-101.87</v>
      </c>
    </row>
    <row r="457" spans="1:26" x14ac:dyDescent="0.2">
      <c r="A457" s="27">
        <v>44945</v>
      </c>
      <c r="B457" s="17">
        <v>583</v>
      </c>
      <c r="C457" s="14">
        <v>6.61</v>
      </c>
      <c r="D457" s="17">
        <v>-264</v>
      </c>
      <c r="E457" s="17">
        <v>59.15</v>
      </c>
      <c r="F457" s="17">
        <v>81.05</v>
      </c>
      <c r="G457" s="17">
        <v>680</v>
      </c>
      <c r="H457" s="17">
        <v>-3</v>
      </c>
      <c r="I457" s="17">
        <v>-94.671000000000006</v>
      </c>
      <c r="J457" s="17">
        <v>2110.857</v>
      </c>
      <c r="K457" s="17">
        <v>175.1</v>
      </c>
      <c r="L457" s="17">
        <v>4.9700000000000001E-2</v>
      </c>
      <c r="M457" s="17">
        <v>192.15</v>
      </c>
      <c r="N457" s="17">
        <v>144.935</v>
      </c>
      <c r="O457" s="17">
        <v>15990</v>
      </c>
      <c r="P457" s="17">
        <v>857.4</v>
      </c>
      <c r="Q457" s="17">
        <v>-19.297999999999998</v>
      </c>
      <c r="R457" s="17">
        <v>5479.8</v>
      </c>
      <c r="S457" s="17">
        <v>26.504999999999999</v>
      </c>
      <c r="T457" s="17">
        <v>-14.503</v>
      </c>
      <c r="U457" s="17">
        <v>-0.217</v>
      </c>
      <c r="V457" s="17">
        <v>-2.222</v>
      </c>
      <c r="W457" s="17">
        <v>16166.5322</v>
      </c>
      <c r="X457" s="17">
        <v>4041.3</v>
      </c>
      <c r="Y457" s="17">
        <v>42.057000000000002</v>
      </c>
      <c r="Z457" s="17">
        <v>-100.705</v>
      </c>
    </row>
    <row r="458" spans="1:26" x14ac:dyDescent="0.2">
      <c r="A458" s="27">
        <v>44944</v>
      </c>
      <c r="B458" s="17">
        <v>536.68499999999995</v>
      </c>
      <c r="C458" s="14">
        <v>6.0350000000000001</v>
      </c>
      <c r="D458" s="17">
        <v>-266</v>
      </c>
      <c r="E458" s="17">
        <v>55.743000000000002</v>
      </c>
      <c r="F458" s="17">
        <v>81.150000000000006</v>
      </c>
      <c r="G458" s="17">
        <v>672.04499999999996</v>
      </c>
      <c r="H458" s="17">
        <v>-9</v>
      </c>
      <c r="I458" s="17">
        <v>-85.754000000000005</v>
      </c>
      <c r="J458" s="17">
        <v>2117.5</v>
      </c>
      <c r="K458" s="17">
        <v>175.1</v>
      </c>
      <c r="L458" s="17">
        <v>-1.6199999999999999E-2</v>
      </c>
      <c r="M458" s="17">
        <v>190.04</v>
      </c>
      <c r="N458" s="17">
        <v>135</v>
      </c>
      <c r="O458" s="17">
        <v>7976.3</v>
      </c>
      <c r="P458" s="17">
        <v>804</v>
      </c>
      <c r="Q458" s="17">
        <v>-22.425000000000001</v>
      </c>
      <c r="R458" s="17">
        <v>5780.42</v>
      </c>
      <c r="S458" s="17">
        <v>26.5</v>
      </c>
      <c r="T458" s="17">
        <v>-13.5</v>
      </c>
      <c r="U458" s="17">
        <v>-0.28499999999999998</v>
      </c>
      <c r="V458" s="17">
        <v>-2.1749999999999998</v>
      </c>
      <c r="W458" s="17">
        <v>16166.5322</v>
      </c>
      <c r="X458" s="17">
        <v>4101</v>
      </c>
      <c r="Y458" s="17">
        <v>42.421999999999997</v>
      </c>
      <c r="Z458" s="17">
        <v>-101.24</v>
      </c>
    </row>
    <row r="459" spans="1:26" x14ac:dyDescent="0.2">
      <c r="A459" s="27">
        <v>44943</v>
      </c>
      <c r="B459" s="17">
        <v>554.78700000000003</v>
      </c>
      <c r="C459" s="14">
        <v>6.16</v>
      </c>
      <c r="D459" s="17">
        <v>-242.63499999999999</v>
      </c>
      <c r="E459" s="17">
        <v>56.4</v>
      </c>
      <c r="F459" s="17">
        <v>80</v>
      </c>
      <c r="G459" s="17">
        <v>696.06500000000005</v>
      </c>
      <c r="H459" s="17">
        <v>-6</v>
      </c>
      <c r="I459" s="17">
        <v>-160.47999999999999</v>
      </c>
      <c r="J459" s="17">
        <v>2130</v>
      </c>
      <c r="K459" s="17">
        <v>175.1</v>
      </c>
      <c r="L459" s="17">
        <v>2.8199999999999999E-2</v>
      </c>
      <c r="M459" s="17">
        <v>189.5</v>
      </c>
      <c r="N459" s="17">
        <v>135.02459999999999</v>
      </c>
      <c r="O459" s="17">
        <v>15297.5</v>
      </c>
      <c r="P459" s="17">
        <v>842.2</v>
      </c>
      <c r="Q459" s="17">
        <v>-20.292000000000002</v>
      </c>
      <c r="R459" s="17">
        <v>6256</v>
      </c>
      <c r="S459" s="17">
        <v>28.292999999999999</v>
      </c>
      <c r="T459" s="17">
        <v>-14.5</v>
      </c>
      <c r="U459" s="17">
        <v>-0.23150000000000001</v>
      </c>
      <c r="V459" s="17">
        <v>-2.4049999999999998</v>
      </c>
      <c r="W459" s="17">
        <v>16166.5322</v>
      </c>
      <c r="X459" s="17">
        <v>2915</v>
      </c>
      <c r="Y459" s="17">
        <v>43.281999999999996</v>
      </c>
      <c r="Z459" s="17">
        <v>-102.435</v>
      </c>
    </row>
    <row r="460" spans="1:26" x14ac:dyDescent="0.2">
      <c r="A460" s="27">
        <v>44942</v>
      </c>
      <c r="B460" s="17">
        <v>569.19000000000005</v>
      </c>
      <c r="C460" s="14">
        <v>6.5010000000000003</v>
      </c>
      <c r="D460" s="17">
        <v>-229.65</v>
      </c>
      <c r="E460" s="17">
        <v>56.975000000000001</v>
      </c>
      <c r="F460" s="17">
        <v>83.5</v>
      </c>
      <c r="G460" s="17">
        <v>694.995</v>
      </c>
      <c r="H460" s="17">
        <v>-23</v>
      </c>
      <c r="I460" s="17">
        <v>-77.099999999999994</v>
      </c>
      <c r="J460" s="17">
        <v>2167.5659999999998</v>
      </c>
      <c r="K460" s="17">
        <v>185</v>
      </c>
      <c r="L460" s="17">
        <v>5.6500000000000002E-2</v>
      </c>
      <c r="M460" s="17">
        <v>199.74</v>
      </c>
      <c r="N460" s="17">
        <v>143.31653</v>
      </c>
      <c r="O460" s="17">
        <v>17090</v>
      </c>
      <c r="P460" s="17">
        <v>863</v>
      </c>
      <c r="Q460" s="17">
        <v>-18.18</v>
      </c>
      <c r="R460" s="17">
        <v>5832.902</v>
      </c>
      <c r="S460" s="17">
        <v>27.047999999999998</v>
      </c>
      <c r="T460" s="17">
        <v>-13.29</v>
      </c>
      <c r="U460" s="17">
        <v>-0.23200000000000001</v>
      </c>
      <c r="V460" s="17">
        <v>-2.2999999999999998</v>
      </c>
      <c r="W460" s="17">
        <v>16166.5322</v>
      </c>
      <c r="X460" s="17">
        <v>721</v>
      </c>
      <c r="Y460" s="17">
        <v>44.277000000000001</v>
      </c>
      <c r="Z460" s="17">
        <v>-103.572</v>
      </c>
    </row>
    <row r="461" spans="1:26" x14ac:dyDescent="0.2">
      <c r="A461" s="27">
        <v>44939</v>
      </c>
      <c r="B461" s="17">
        <v>547.16</v>
      </c>
      <c r="C461" s="14">
        <v>6.34</v>
      </c>
      <c r="D461" s="17">
        <v>-250.07</v>
      </c>
      <c r="E461" s="17">
        <v>59.35</v>
      </c>
      <c r="F461" s="17">
        <v>82</v>
      </c>
      <c r="G461" s="17">
        <v>654.76499999999999</v>
      </c>
      <c r="H461" s="17">
        <v>-27</v>
      </c>
      <c r="I461" s="17">
        <v>-75.97</v>
      </c>
      <c r="J461" s="17">
        <v>2145.424</v>
      </c>
      <c r="K461" s="17">
        <v>185</v>
      </c>
      <c r="L461" s="17">
        <v>0.08</v>
      </c>
      <c r="M461" s="17">
        <v>197.8</v>
      </c>
      <c r="N461" s="17">
        <v>133.24501000000001</v>
      </c>
      <c r="O461" s="17">
        <v>15290</v>
      </c>
      <c r="P461" s="17">
        <v>787</v>
      </c>
      <c r="Q461" s="17">
        <v>-25.25</v>
      </c>
      <c r="R461" s="17">
        <v>5927.05</v>
      </c>
      <c r="S461" s="17">
        <v>24.97</v>
      </c>
      <c r="T461" s="17">
        <v>-13.984999999999999</v>
      </c>
      <c r="U461" s="17">
        <v>-0.26750000000000002</v>
      </c>
      <c r="V461" s="17">
        <v>-2.17</v>
      </c>
      <c r="W461" s="17">
        <v>16166.5322</v>
      </c>
      <c r="X461" s="17">
        <v>2294</v>
      </c>
      <c r="Y461" s="17">
        <v>42.945</v>
      </c>
      <c r="Z461" s="17">
        <v>-99.462999999999994</v>
      </c>
    </row>
    <row r="462" spans="1:26" x14ac:dyDescent="0.2">
      <c r="A462" s="27">
        <v>44938</v>
      </c>
      <c r="B462" s="17">
        <v>601.53</v>
      </c>
      <c r="C462" s="14">
        <v>6.4829999999999997</v>
      </c>
      <c r="D462" s="17">
        <v>-260</v>
      </c>
      <c r="E462" s="17">
        <v>57.494999999999997</v>
      </c>
      <c r="F462" s="17">
        <v>81.5</v>
      </c>
      <c r="G462" s="17">
        <v>680.495</v>
      </c>
      <c r="H462" s="17">
        <v>-23</v>
      </c>
      <c r="I462" s="17">
        <v>-36.768999999999998</v>
      </c>
      <c r="J462" s="17">
        <v>2037.0630000000001</v>
      </c>
      <c r="K462" s="17">
        <v>200</v>
      </c>
      <c r="L462" s="17">
        <v>0.10050000000000001</v>
      </c>
      <c r="M462" s="17">
        <v>198.14500000000001</v>
      </c>
      <c r="N462" s="17">
        <v>132.125</v>
      </c>
      <c r="O462" s="17">
        <v>14155</v>
      </c>
      <c r="P462" s="17">
        <v>786.9</v>
      </c>
      <c r="Q462" s="17">
        <v>-26</v>
      </c>
      <c r="R462" s="17">
        <v>4948.79</v>
      </c>
      <c r="S462" s="17">
        <v>28.824999999999999</v>
      </c>
      <c r="T462" s="17">
        <v>-14.425000000000001</v>
      </c>
      <c r="U462" s="17">
        <v>-0.26700000000000002</v>
      </c>
      <c r="V462" s="17">
        <v>-2.02</v>
      </c>
      <c r="W462" s="17">
        <v>16166.5322</v>
      </c>
      <c r="X462" s="17">
        <v>0</v>
      </c>
      <c r="Y462" s="17">
        <v>43.152999999999999</v>
      </c>
      <c r="Z462" s="17">
        <v>-100.107</v>
      </c>
    </row>
    <row r="463" spans="1:26" x14ac:dyDescent="0.2">
      <c r="A463" s="27">
        <v>44937</v>
      </c>
      <c r="B463" s="17">
        <v>557.78499999999997</v>
      </c>
      <c r="C463" s="14">
        <v>6.3</v>
      </c>
      <c r="D463" s="17">
        <v>-278.5</v>
      </c>
      <c r="E463" s="17">
        <v>54.704999999999998</v>
      </c>
      <c r="F463" s="17">
        <v>83.5</v>
      </c>
      <c r="G463" s="17">
        <v>676.5</v>
      </c>
      <c r="H463" s="17">
        <v>-13.002000000000001</v>
      </c>
      <c r="I463" s="17">
        <v>-28.867999999999999</v>
      </c>
      <c r="J463" s="17">
        <v>2051.7139999999999</v>
      </c>
      <c r="K463" s="17">
        <v>190.1</v>
      </c>
      <c r="L463" s="17">
        <v>7.4200000000000002E-2</v>
      </c>
      <c r="M463" s="17">
        <v>204.70500000000001</v>
      </c>
      <c r="N463" s="17">
        <v>133.28316000000001</v>
      </c>
      <c r="O463" s="17">
        <v>19835</v>
      </c>
      <c r="P463" s="17">
        <v>796</v>
      </c>
      <c r="Q463" s="17">
        <v>-24.503</v>
      </c>
      <c r="R463" s="17">
        <v>5339.75</v>
      </c>
      <c r="S463" s="17">
        <v>23.72</v>
      </c>
      <c r="T463" s="17">
        <v>-13.06</v>
      </c>
      <c r="U463" s="17">
        <v>-0.26650000000000001</v>
      </c>
      <c r="V463" s="17">
        <v>-2.15</v>
      </c>
      <c r="W463" s="17">
        <v>16166.5322</v>
      </c>
      <c r="X463" s="17">
        <v>4517</v>
      </c>
      <c r="Y463" s="17">
        <v>43.545000000000002</v>
      </c>
      <c r="Z463" s="17">
        <v>-103.67</v>
      </c>
    </row>
    <row r="464" spans="1:26" x14ac:dyDescent="0.2">
      <c r="A464" s="27">
        <v>44936</v>
      </c>
      <c r="B464" s="17">
        <v>582.42200000000003</v>
      </c>
      <c r="C464" s="14">
        <v>7.0250000000000004</v>
      </c>
      <c r="D464" s="17">
        <v>-285</v>
      </c>
      <c r="E464" s="17">
        <v>55.85</v>
      </c>
      <c r="F464" s="17">
        <v>84.5</v>
      </c>
      <c r="G464" s="17">
        <v>670</v>
      </c>
      <c r="H464" s="17">
        <v>-7</v>
      </c>
      <c r="I464" s="17">
        <v>-104.871</v>
      </c>
      <c r="J464" s="17">
        <v>2062.143</v>
      </c>
      <c r="K464" s="17">
        <v>200</v>
      </c>
      <c r="L464" s="17">
        <v>0.09</v>
      </c>
      <c r="M464" s="17">
        <v>204.97</v>
      </c>
      <c r="N464" s="17">
        <v>142.29881</v>
      </c>
      <c r="O464" s="17">
        <v>20050</v>
      </c>
      <c r="P464" s="17">
        <v>803.7</v>
      </c>
      <c r="Q464" s="17">
        <v>-24.25</v>
      </c>
      <c r="R464" s="17">
        <v>6041.25</v>
      </c>
      <c r="S464" s="17">
        <v>30.545000000000002</v>
      </c>
      <c r="T464" s="17">
        <v>-12.6</v>
      </c>
      <c r="U464" s="17">
        <v>-0.27029999999999998</v>
      </c>
      <c r="V464" s="17">
        <v>-2.15</v>
      </c>
      <c r="W464" s="17">
        <v>16166.5322</v>
      </c>
      <c r="X464" s="17">
        <v>13477</v>
      </c>
      <c r="Y464" s="17">
        <v>44.13</v>
      </c>
      <c r="Z464" s="17">
        <v>-105.64</v>
      </c>
    </row>
    <row r="465" spans="1:26" x14ac:dyDescent="0.2">
      <c r="A465" s="27">
        <v>44935</v>
      </c>
      <c r="B465" s="17">
        <v>601.41200000000003</v>
      </c>
      <c r="C465" s="14">
        <v>7.3259999999999996</v>
      </c>
      <c r="D465" s="17">
        <v>-293.66500000000002</v>
      </c>
      <c r="E465" s="17">
        <v>61.47</v>
      </c>
      <c r="F465" s="17">
        <v>85</v>
      </c>
      <c r="G465" s="17">
        <v>672</v>
      </c>
      <c r="H465" s="17">
        <v>-4</v>
      </c>
      <c r="I465" s="17">
        <v>-97.489000000000004</v>
      </c>
      <c r="J465" s="17">
        <v>2108.143</v>
      </c>
      <c r="K465" s="17">
        <v>200.1</v>
      </c>
      <c r="L465" s="17">
        <v>9.6000000000000002E-2</v>
      </c>
      <c r="M465" s="17">
        <v>199.995</v>
      </c>
      <c r="N465" s="17">
        <v>142.67766</v>
      </c>
      <c r="O465" s="17">
        <v>23020</v>
      </c>
      <c r="P465" s="17">
        <v>821.8</v>
      </c>
      <c r="Q465" s="17">
        <v>-29.5</v>
      </c>
      <c r="R465" s="17">
        <v>6606.84</v>
      </c>
      <c r="S465" s="17">
        <v>28.515000000000001</v>
      </c>
      <c r="T465" s="17">
        <v>-13.125</v>
      </c>
      <c r="U465" s="17">
        <v>-0.30649999999999999</v>
      </c>
      <c r="V465" s="17">
        <v>-2.105</v>
      </c>
      <c r="W465" s="17">
        <v>16166.5322</v>
      </c>
      <c r="X465" s="17">
        <v>16486</v>
      </c>
      <c r="Y465" s="17">
        <v>44.66</v>
      </c>
      <c r="Z465" s="17">
        <v>-106.66200000000001</v>
      </c>
    </row>
    <row r="466" spans="1:26" x14ac:dyDescent="0.2">
      <c r="A466" s="27">
        <v>44932</v>
      </c>
      <c r="B466" s="17">
        <v>593.51</v>
      </c>
      <c r="C466" s="14">
        <v>7.6449999999999996</v>
      </c>
      <c r="D466" s="17">
        <v>-313.02999999999997</v>
      </c>
      <c r="E466" s="17">
        <v>60.924999999999997</v>
      </c>
      <c r="F466" s="17">
        <v>80.400000000000006</v>
      </c>
      <c r="G466" s="17">
        <v>650.01</v>
      </c>
      <c r="H466" s="17">
        <v>-4</v>
      </c>
      <c r="I466" s="17">
        <v>-188.94200000000001</v>
      </c>
      <c r="J466" s="17">
        <v>2047.924</v>
      </c>
      <c r="K466" s="17">
        <v>210.1</v>
      </c>
      <c r="L466" s="17">
        <v>0.17749999999999999</v>
      </c>
      <c r="M466" s="17">
        <v>187.67</v>
      </c>
      <c r="N466" s="17">
        <v>139.76499999999999</v>
      </c>
      <c r="O466" s="17">
        <v>18452.5</v>
      </c>
      <c r="P466" s="17">
        <v>813</v>
      </c>
      <c r="Q466" s="17">
        <v>-31.5</v>
      </c>
      <c r="R466" s="17">
        <v>8077.6229999999996</v>
      </c>
      <c r="S466" s="17">
        <v>27.597999999999999</v>
      </c>
      <c r="T466" s="17">
        <v>-14.324999999999999</v>
      </c>
      <c r="U466" s="17">
        <v>-0.2072</v>
      </c>
      <c r="V466" s="17">
        <v>-2.0830000000000002</v>
      </c>
      <c r="W466" s="17">
        <v>16166.5322</v>
      </c>
      <c r="X466" s="17">
        <v>17201.8</v>
      </c>
      <c r="Y466" s="17">
        <v>43.164999999999999</v>
      </c>
      <c r="Z466" s="17">
        <v>-107.19499999999999</v>
      </c>
    </row>
    <row r="467" spans="1:26" x14ac:dyDescent="0.2">
      <c r="A467" s="27">
        <v>44931</v>
      </c>
      <c r="B467" s="17">
        <v>633.20000000000005</v>
      </c>
      <c r="C467" s="14">
        <v>8.3149999999999995</v>
      </c>
      <c r="D467" s="17">
        <v>-316.48</v>
      </c>
      <c r="E467" s="17">
        <v>61.38</v>
      </c>
      <c r="F467" s="17">
        <v>81.849999999999994</v>
      </c>
      <c r="G467" s="17">
        <v>649.22</v>
      </c>
      <c r="H467" s="17">
        <v>-4</v>
      </c>
      <c r="I467" s="17">
        <v>-148.215</v>
      </c>
      <c r="J467" s="17">
        <v>2082.5</v>
      </c>
      <c r="K467" s="17">
        <v>215.1</v>
      </c>
      <c r="L467" s="17">
        <v>0.192</v>
      </c>
      <c r="M467" s="17">
        <v>189.5</v>
      </c>
      <c r="N467" s="17">
        <v>146.52663999999999</v>
      </c>
      <c r="O467" s="17">
        <v>16130.1</v>
      </c>
      <c r="P467" s="17">
        <v>814</v>
      </c>
      <c r="Q467" s="17">
        <v>-29</v>
      </c>
      <c r="R467" s="17">
        <v>8630.9500000000007</v>
      </c>
      <c r="S467" s="17">
        <v>28.562999999999999</v>
      </c>
      <c r="T467" s="17">
        <v>-15</v>
      </c>
      <c r="U467" s="17">
        <v>-0.1895</v>
      </c>
      <c r="V467" s="17">
        <v>-2.0449999999999999</v>
      </c>
      <c r="W467" s="17">
        <v>16166.5322</v>
      </c>
      <c r="X467" s="17">
        <v>20475</v>
      </c>
      <c r="Y467" s="17">
        <v>43.161999999999999</v>
      </c>
      <c r="Z467" s="17">
        <v>-105.26</v>
      </c>
    </row>
    <row r="468" spans="1:26" x14ac:dyDescent="0.2">
      <c r="A468" s="27">
        <v>44930</v>
      </c>
      <c r="B468" s="17">
        <v>599.64200000000005</v>
      </c>
      <c r="C468" s="14">
        <v>7.3650000000000002</v>
      </c>
      <c r="D468" s="17">
        <v>-311.06</v>
      </c>
      <c r="E468" s="17">
        <v>53.094999999999999</v>
      </c>
      <c r="F468" s="17">
        <v>81.239999999999995</v>
      </c>
      <c r="G468" s="17">
        <v>666.42</v>
      </c>
      <c r="H468" s="17">
        <v>-5</v>
      </c>
      <c r="I468" s="17">
        <v>-157.27500000000001</v>
      </c>
      <c r="J468" s="17">
        <v>2113.3000000000002</v>
      </c>
      <c r="K468" s="17">
        <v>220.1</v>
      </c>
      <c r="L468" s="17">
        <v>0.1925</v>
      </c>
      <c r="M468" s="17">
        <v>199.57</v>
      </c>
      <c r="N468" s="17">
        <v>150.57001</v>
      </c>
      <c r="O468" s="17">
        <v>14500</v>
      </c>
      <c r="P468" s="17">
        <v>801.5</v>
      </c>
      <c r="Q468" s="17">
        <v>-30.27</v>
      </c>
      <c r="R468" s="17">
        <v>9474.7000000000007</v>
      </c>
      <c r="S468" s="17">
        <v>31.738</v>
      </c>
      <c r="T468" s="17">
        <v>-14.4</v>
      </c>
      <c r="U468" s="17">
        <v>-0.1988</v>
      </c>
      <c r="V468" s="17">
        <v>-2.2000000000000002</v>
      </c>
      <c r="W468" s="17">
        <v>16166.5322</v>
      </c>
      <c r="X468" s="17">
        <v>28865.8</v>
      </c>
      <c r="Y468" s="17">
        <v>43.308999999999997</v>
      </c>
      <c r="Z468" s="17">
        <v>-103.65</v>
      </c>
    </row>
    <row r="469" spans="1:26" x14ac:dyDescent="0.2">
      <c r="A469" s="27">
        <v>44929</v>
      </c>
      <c r="B469" s="17">
        <v>617.93200000000002</v>
      </c>
      <c r="C469" s="14">
        <v>7.0650000000000004</v>
      </c>
      <c r="D469" s="17">
        <v>-322.39999999999998</v>
      </c>
      <c r="E469" s="17">
        <v>52.82</v>
      </c>
      <c r="F469" s="17">
        <v>81</v>
      </c>
      <c r="G469" s="17">
        <v>699.99</v>
      </c>
      <c r="H469" s="17">
        <v>8</v>
      </c>
      <c r="I469" s="17">
        <v>-220.828</v>
      </c>
      <c r="J469" s="17">
        <v>2133.0500000000002</v>
      </c>
      <c r="K469" s="17">
        <v>225.1</v>
      </c>
      <c r="L469" s="17">
        <v>0.17</v>
      </c>
      <c r="M469" s="17">
        <v>202.92</v>
      </c>
      <c r="N469" s="17">
        <v>163.83324999999999</v>
      </c>
      <c r="O469" s="17">
        <v>14410</v>
      </c>
      <c r="P469" s="17">
        <v>858</v>
      </c>
      <c r="Q469" s="17">
        <v>-29.545000000000002</v>
      </c>
      <c r="R469" s="17">
        <v>10036.486999999999</v>
      </c>
      <c r="S469" s="17">
        <v>31.9</v>
      </c>
      <c r="T469" s="17">
        <v>-11.18</v>
      </c>
      <c r="U469" s="17">
        <v>-0.16350000000000001</v>
      </c>
      <c r="V469" s="17">
        <v>-2.0470000000000002</v>
      </c>
      <c r="W469" s="17">
        <v>16166.5322</v>
      </c>
      <c r="X469" s="17">
        <v>24506.5</v>
      </c>
      <c r="Y469" s="17">
        <v>43.838000000000001</v>
      </c>
      <c r="Z469" s="17">
        <v>-103.97</v>
      </c>
    </row>
    <row r="470" spans="1:26" x14ac:dyDescent="0.2">
      <c r="A470" s="27">
        <v>44928</v>
      </c>
      <c r="B470" s="17">
        <v>614.77200000000005</v>
      </c>
      <c r="C470" s="14">
        <v>6.6109999999999998</v>
      </c>
      <c r="D470" s="17">
        <v>-327.40499999999997</v>
      </c>
      <c r="E470" s="17">
        <v>54.475000000000001</v>
      </c>
      <c r="F470" s="17">
        <v>77</v>
      </c>
      <c r="G470" s="17">
        <v>650</v>
      </c>
      <c r="H470" s="17">
        <v>-3.25</v>
      </c>
      <c r="I470" s="17">
        <v>-220.24600000000001</v>
      </c>
      <c r="J470" s="17">
        <v>2162.0949999999998</v>
      </c>
      <c r="K470" s="17">
        <v>235.1</v>
      </c>
      <c r="L470" s="17">
        <v>0.15</v>
      </c>
      <c r="M470" s="17">
        <v>224.28</v>
      </c>
      <c r="N470" s="17">
        <v>160.36499000000001</v>
      </c>
      <c r="O470" s="17">
        <v>18159.400000000001</v>
      </c>
      <c r="P470" s="17">
        <v>888.3</v>
      </c>
      <c r="Q470" s="17">
        <v>-32.902999999999999</v>
      </c>
      <c r="R470" s="17">
        <v>8671</v>
      </c>
      <c r="S470" s="17">
        <v>31.26</v>
      </c>
      <c r="T470" s="17">
        <v>-12</v>
      </c>
      <c r="U470" s="17">
        <v>-0.1633</v>
      </c>
      <c r="V470" s="17">
        <v>-1.972</v>
      </c>
      <c r="W470" s="17">
        <v>16166.5322</v>
      </c>
      <c r="X470" s="17">
        <v>24622.5</v>
      </c>
      <c r="Y470" s="17">
        <v>45.536999999999999</v>
      </c>
      <c r="Z470" s="17">
        <v>-104.904</v>
      </c>
    </row>
    <row r="471" spans="1:26" x14ac:dyDescent="0.2">
      <c r="A471" s="27">
        <v>44925</v>
      </c>
      <c r="B471" s="17">
        <v>600.61</v>
      </c>
      <c r="C471" s="14">
        <v>6.6150000000000002</v>
      </c>
      <c r="D471" s="17">
        <v>-327.02300000000002</v>
      </c>
      <c r="E471" s="17">
        <v>54.494999999999997</v>
      </c>
      <c r="F471" s="17">
        <v>75</v>
      </c>
      <c r="G471" s="17">
        <v>653.5</v>
      </c>
      <c r="H471" s="17">
        <v>10</v>
      </c>
      <c r="I471" s="17">
        <v>-220.24600000000001</v>
      </c>
      <c r="J471" s="17">
        <v>2156.7860000000001</v>
      </c>
      <c r="K471" s="17">
        <v>235.1</v>
      </c>
      <c r="L471" s="17">
        <v>0.15</v>
      </c>
      <c r="M471" s="17">
        <v>223.98500000000001</v>
      </c>
      <c r="N471" s="17">
        <v>168.51929999999999</v>
      </c>
      <c r="O471" s="17">
        <v>19055</v>
      </c>
      <c r="P471" s="17">
        <v>890.3</v>
      </c>
      <c r="Q471" s="17">
        <v>-32.902999999999999</v>
      </c>
      <c r="R471" s="17">
        <v>8672.5</v>
      </c>
      <c r="S471" s="17">
        <v>31.402999999999999</v>
      </c>
      <c r="T471" s="17">
        <v>-12.355</v>
      </c>
      <c r="U471" s="17">
        <v>-0.17249999999999999</v>
      </c>
      <c r="V471" s="17">
        <v>-1.4930000000000001</v>
      </c>
      <c r="W471" s="17">
        <v>16166.5322</v>
      </c>
      <c r="X471" s="17">
        <v>25398</v>
      </c>
      <c r="Y471" s="17">
        <v>44.325000000000003</v>
      </c>
      <c r="Z471" s="17">
        <v>-105.39</v>
      </c>
    </row>
    <row r="472" spans="1:26" x14ac:dyDescent="0.2">
      <c r="A472" s="27">
        <v>44924</v>
      </c>
      <c r="B472" s="17">
        <v>573.45799999999997</v>
      </c>
      <c r="C472" s="14">
        <v>6.52</v>
      </c>
      <c r="D472" s="17">
        <v>-325</v>
      </c>
      <c r="E472" s="17">
        <v>54.5</v>
      </c>
      <c r="F472" s="17">
        <v>70.885000000000005</v>
      </c>
      <c r="G472" s="17">
        <v>667.26300000000003</v>
      </c>
      <c r="H472" s="17">
        <v>10</v>
      </c>
      <c r="I472" s="17">
        <v>8.2059999999999995</v>
      </c>
      <c r="J472" s="17">
        <v>2083.875</v>
      </c>
      <c r="K472" s="17">
        <v>235.1</v>
      </c>
      <c r="L472" s="17">
        <v>0.16500000000000001</v>
      </c>
      <c r="M472" s="17">
        <v>225.595</v>
      </c>
      <c r="N472" s="17">
        <v>158.58501000000001</v>
      </c>
      <c r="O472" s="17">
        <v>13831</v>
      </c>
      <c r="P472" s="17">
        <v>852</v>
      </c>
      <c r="Q472" s="17">
        <v>-31.327000000000002</v>
      </c>
      <c r="R472" s="17">
        <v>8519.75</v>
      </c>
      <c r="S472" s="17">
        <v>32.493000000000002</v>
      </c>
      <c r="T472" s="17">
        <v>-12.96</v>
      </c>
      <c r="U472" s="17">
        <v>-0.19950000000000001</v>
      </c>
      <c r="V472" s="17">
        <v>-1.776</v>
      </c>
      <c r="W472" s="17">
        <v>16166.5322</v>
      </c>
      <c r="X472" s="17">
        <v>24653</v>
      </c>
      <c r="Y472" s="17">
        <v>44.414999999999999</v>
      </c>
      <c r="Z472" s="17">
        <v>-108</v>
      </c>
    </row>
    <row r="473" spans="1:26" x14ac:dyDescent="0.2">
      <c r="A473" s="27">
        <v>44923</v>
      </c>
      <c r="B473" s="17">
        <v>554.76800000000003</v>
      </c>
      <c r="C473" s="14">
        <v>4.6950000000000003</v>
      </c>
      <c r="D473" s="17">
        <v>-310.005</v>
      </c>
      <c r="E473" s="17">
        <v>53.619</v>
      </c>
      <c r="F473" s="17">
        <v>59.35</v>
      </c>
      <c r="G473" s="17">
        <v>660.63</v>
      </c>
      <c r="H473" s="17">
        <v>14</v>
      </c>
      <c r="I473" s="17">
        <v>-148.02500000000001</v>
      </c>
      <c r="J473" s="17">
        <v>2131.123</v>
      </c>
      <c r="K473" s="17">
        <v>206.6</v>
      </c>
      <c r="L473" s="17">
        <v>0.14849999999999999</v>
      </c>
      <c r="M473" s="17">
        <v>284.32</v>
      </c>
      <c r="N473" s="17">
        <v>138</v>
      </c>
      <c r="O473" s="17">
        <v>15670</v>
      </c>
      <c r="P473" s="17">
        <v>893</v>
      </c>
      <c r="Q473" s="17">
        <v>-33.308</v>
      </c>
      <c r="R473" s="17">
        <v>8320.3420000000006</v>
      </c>
      <c r="S473" s="17">
        <v>35.243000000000002</v>
      </c>
      <c r="T473" s="17">
        <v>-7.75</v>
      </c>
      <c r="U473" s="17">
        <v>-0.23499999999999999</v>
      </c>
      <c r="V473" s="17">
        <v>-1.72</v>
      </c>
      <c r="W473" s="17">
        <v>16166.5322</v>
      </c>
      <c r="X473" s="17">
        <v>27214</v>
      </c>
      <c r="Y473" s="17">
        <v>47.43</v>
      </c>
      <c r="Z473" s="17">
        <v>-109.473</v>
      </c>
    </row>
    <row r="474" spans="1:26" x14ac:dyDescent="0.2">
      <c r="A474" s="27">
        <v>44922</v>
      </c>
      <c r="B474" s="17">
        <v>536.86</v>
      </c>
      <c r="C474" s="14">
        <v>5.0730000000000004</v>
      </c>
      <c r="D474" s="17">
        <v>-305.14800000000002</v>
      </c>
      <c r="E474" s="17">
        <v>52.055</v>
      </c>
      <c r="F474" s="17">
        <v>61.55</v>
      </c>
      <c r="G474" s="17">
        <v>702.3</v>
      </c>
      <c r="H474" s="17">
        <v>14</v>
      </c>
      <c r="I474" s="17">
        <v>-59.524000000000001</v>
      </c>
      <c r="J474" s="17">
        <v>2178.42</v>
      </c>
      <c r="K474" s="17">
        <v>210.1</v>
      </c>
      <c r="L474" s="17">
        <v>0.115</v>
      </c>
      <c r="M474" s="17">
        <v>287.14999999999998</v>
      </c>
      <c r="N474" s="17">
        <v>164</v>
      </c>
      <c r="O474" s="17">
        <v>15392.8</v>
      </c>
      <c r="P474" s="17">
        <v>932.5</v>
      </c>
      <c r="Q474" s="17">
        <v>-29.783000000000001</v>
      </c>
      <c r="R474" s="17">
        <v>7108.942</v>
      </c>
      <c r="S474" s="17">
        <v>39.020000000000003</v>
      </c>
      <c r="T474" s="17">
        <v>-9.0020000000000007</v>
      </c>
      <c r="U474" s="17">
        <v>-0.308</v>
      </c>
      <c r="V474" s="17">
        <v>-1.72</v>
      </c>
      <c r="W474" s="17">
        <v>16166.5322</v>
      </c>
      <c r="X474" s="17">
        <v>31016.799999999999</v>
      </c>
      <c r="Y474" s="17">
        <v>49.46</v>
      </c>
      <c r="Z474" s="17">
        <v>-109.83</v>
      </c>
    </row>
    <row r="475" spans="1:26" x14ac:dyDescent="0.2">
      <c r="A475" s="27">
        <v>44921</v>
      </c>
      <c r="B475" s="17">
        <v>536.375</v>
      </c>
      <c r="C475" s="14">
        <v>6.4749999999999996</v>
      </c>
      <c r="D475" s="17">
        <v>-317.59800000000001</v>
      </c>
      <c r="E475" s="17">
        <v>53.685000000000002</v>
      </c>
      <c r="F475" s="17">
        <v>64.5</v>
      </c>
      <c r="G475" s="17">
        <v>714.54499999999996</v>
      </c>
      <c r="H475" s="17">
        <v>9.452</v>
      </c>
      <c r="I475" s="17">
        <v>-149.02099999999999</v>
      </c>
      <c r="J475" s="17">
        <v>2221</v>
      </c>
      <c r="K475" s="17">
        <v>215.3</v>
      </c>
      <c r="L475" s="17">
        <v>0.13</v>
      </c>
      <c r="M475" s="17">
        <v>290.27999999999997</v>
      </c>
      <c r="N475" s="17">
        <v>171.43657999999999</v>
      </c>
      <c r="O475" s="17">
        <v>15302.5</v>
      </c>
      <c r="P475" s="17">
        <v>928.5</v>
      </c>
      <c r="Q475" s="17">
        <v>-26.608000000000001</v>
      </c>
      <c r="R475" s="17">
        <v>7096.6120000000001</v>
      </c>
      <c r="S475" s="17">
        <v>42.377000000000002</v>
      </c>
      <c r="T475" s="17">
        <v>-10.5</v>
      </c>
      <c r="U475" s="17">
        <v>-0.29499999999999998</v>
      </c>
      <c r="V475" s="17">
        <v>-1.7949999999999999</v>
      </c>
      <c r="W475" s="17">
        <v>16166.5322</v>
      </c>
      <c r="X475" s="17">
        <v>29437.8</v>
      </c>
      <c r="Y475" s="17">
        <v>50.53</v>
      </c>
      <c r="Z475" s="17">
        <v>-111.55800000000001</v>
      </c>
    </row>
    <row r="476" spans="1:26" x14ac:dyDescent="0.2">
      <c r="A476" s="27">
        <v>44918</v>
      </c>
      <c r="B476" s="17">
        <v>563.13</v>
      </c>
      <c r="C476" s="14">
        <v>8.0500000000000007</v>
      </c>
      <c r="D476" s="17">
        <v>-318</v>
      </c>
      <c r="E476" s="17">
        <v>55.314999999999998</v>
      </c>
      <c r="F476" s="17">
        <v>64.5</v>
      </c>
      <c r="G476" s="17">
        <v>715.98500000000001</v>
      </c>
      <c r="H476" s="17">
        <v>10</v>
      </c>
      <c r="I476" s="17">
        <v>-153.523</v>
      </c>
      <c r="J476" s="17">
        <v>2219.143</v>
      </c>
      <c r="K476" s="17">
        <v>215.3</v>
      </c>
      <c r="L476" s="17">
        <v>0.1</v>
      </c>
      <c r="M476" s="17">
        <v>290.45</v>
      </c>
      <c r="N476" s="17">
        <v>162.86001999999999</v>
      </c>
      <c r="O476" s="17">
        <v>15160</v>
      </c>
      <c r="P476" s="17">
        <v>926.5</v>
      </c>
      <c r="Q476" s="17">
        <v>-26.783999999999999</v>
      </c>
      <c r="R476" s="17">
        <v>7098.34</v>
      </c>
      <c r="S476" s="17">
        <v>41.984999999999999</v>
      </c>
      <c r="T476" s="17">
        <v>-11.31</v>
      </c>
      <c r="U476" s="17">
        <v>-0.29649999999999999</v>
      </c>
      <c r="V476" s="17">
        <v>-1.87</v>
      </c>
      <c r="W476" s="17">
        <v>16166.5322</v>
      </c>
      <c r="X476" s="17">
        <v>29349.3</v>
      </c>
      <c r="Y476" s="17">
        <v>50.475000000000001</v>
      </c>
      <c r="Z476" s="17">
        <v>-111.575</v>
      </c>
    </row>
    <row r="477" spans="1:26" x14ac:dyDescent="0.2">
      <c r="A477" s="27">
        <v>44917</v>
      </c>
      <c r="B477" s="17">
        <v>567.70500000000004</v>
      </c>
      <c r="C477" s="14">
        <v>8.1</v>
      </c>
      <c r="D477" s="17">
        <v>-317</v>
      </c>
      <c r="E477" s="17">
        <v>56.284999999999997</v>
      </c>
      <c r="F477" s="17">
        <v>64.5</v>
      </c>
      <c r="G477" s="17">
        <v>712.92700000000002</v>
      </c>
      <c r="H477" s="17">
        <v>6</v>
      </c>
      <c r="I477" s="17">
        <v>-89.03</v>
      </c>
      <c r="J477" s="17">
        <v>2236.3209999999999</v>
      </c>
      <c r="K477" s="17">
        <v>215.2</v>
      </c>
      <c r="L477" s="17">
        <v>7.6799999999999993E-2</v>
      </c>
      <c r="M477" s="17">
        <v>299.91000000000003</v>
      </c>
      <c r="N477" s="17">
        <v>171.59119000000001</v>
      </c>
      <c r="O477" s="17">
        <v>19232.8</v>
      </c>
      <c r="P477" s="17">
        <v>993.8</v>
      </c>
      <c r="Q477" s="17">
        <v>-26.068000000000001</v>
      </c>
      <c r="R477" s="17">
        <v>7168.65</v>
      </c>
      <c r="S477" s="17">
        <v>41.895000000000003</v>
      </c>
      <c r="T477" s="17">
        <v>-11.813000000000001</v>
      </c>
      <c r="U477" s="17">
        <v>-0.28499999999999998</v>
      </c>
      <c r="V477" s="17">
        <v>-1.91</v>
      </c>
      <c r="W477" s="17">
        <v>16166.5322</v>
      </c>
      <c r="X477" s="17">
        <v>29877.8</v>
      </c>
      <c r="Y477" s="17">
        <v>50.627000000000002</v>
      </c>
      <c r="Z477" s="17">
        <v>-111.355</v>
      </c>
    </row>
    <row r="478" spans="1:26" x14ac:dyDescent="0.2">
      <c r="A478" s="27">
        <v>44916</v>
      </c>
      <c r="B478" s="17">
        <v>572</v>
      </c>
      <c r="C478" s="14">
        <v>7.97</v>
      </c>
      <c r="D478" s="17">
        <v>-307</v>
      </c>
      <c r="E478" s="17">
        <v>56.1</v>
      </c>
      <c r="F478" s="17">
        <v>64.5</v>
      </c>
      <c r="G478" s="17">
        <v>721.54499999999996</v>
      </c>
      <c r="H478" s="17">
        <v>8.5</v>
      </c>
      <c r="I478" s="17">
        <v>-136.77600000000001</v>
      </c>
      <c r="J478" s="17">
        <v>2271.6860000000001</v>
      </c>
      <c r="K478" s="17">
        <v>230.3</v>
      </c>
      <c r="L478" s="17">
        <v>0.08</v>
      </c>
      <c r="M478" s="17">
        <v>295.76499999999999</v>
      </c>
      <c r="N478" s="17">
        <v>172.66394</v>
      </c>
      <c r="O478" s="17">
        <v>22615</v>
      </c>
      <c r="P478" s="17">
        <v>1047.5</v>
      </c>
      <c r="Q478" s="17">
        <v>-25.902999999999999</v>
      </c>
      <c r="R478" s="17">
        <v>7159.6220000000003</v>
      </c>
      <c r="S478" s="17">
        <v>36.338000000000001</v>
      </c>
      <c r="T478" s="17">
        <v>-12.75</v>
      </c>
      <c r="U478" s="17">
        <v>-0.29980000000000001</v>
      </c>
      <c r="V478" s="17">
        <v>-2.0750000000000002</v>
      </c>
      <c r="W478" s="17">
        <v>16166.5322</v>
      </c>
      <c r="X478" s="17">
        <v>31116.799999999999</v>
      </c>
      <c r="Y478" s="17">
        <v>50.006999999999998</v>
      </c>
      <c r="Z478" s="17">
        <v>-112.765</v>
      </c>
    </row>
    <row r="479" spans="1:26" x14ac:dyDescent="0.2">
      <c r="A479" s="27">
        <v>44915</v>
      </c>
      <c r="B479" s="17">
        <v>586.83500000000004</v>
      </c>
      <c r="C479" s="14">
        <v>7.5</v>
      </c>
      <c r="D479" s="17">
        <v>-347.99</v>
      </c>
      <c r="E479" s="17">
        <v>53.661999999999999</v>
      </c>
      <c r="F479" s="17">
        <v>64.5</v>
      </c>
      <c r="G479" s="17">
        <v>743.01499999999999</v>
      </c>
      <c r="H479" s="17">
        <v>13</v>
      </c>
      <c r="I479" s="17">
        <v>-204.196</v>
      </c>
      <c r="J479" s="17">
        <v>2273.33</v>
      </c>
      <c r="K479" s="17">
        <v>230.1</v>
      </c>
      <c r="L479" s="17">
        <v>0.1055</v>
      </c>
      <c r="M479" s="17">
        <v>262.98500000000001</v>
      </c>
      <c r="N479" s="17">
        <v>188.685</v>
      </c>
      <c r="O479" s="17">
        <v>11947.5</v>
      </c>
      <c r="P479" s="17">
        <v>1049</v>
      </c>
      <c r="Q479" s="17">
        <v>-23.016999999999999</v>
      </c>
      <c r="R479" s="17">
        <v>6950.6049999999996</v>
      </c>
      <c r="S479" s="17">
        <v>33.588000000000001</v>
      </c>
      <c r="T479" s="17">
        <v>-12.25</v>
      </c>
      <c r="U479" s="17">
        <v>-0.32569999999999999</v>
      </c>
      <c r="V479" s="17">
        <v>-2.0750000000000002</v>
      </c>
      <c r="W479" s="17">
        <v>16166.5322</v>
      </c>
      <c r="X479" s="17">
        <v>31873</v>
      </c>
      <c r="Y479" s="17">
        <v>50.868000000000002</v>
      </c>
      <c r="Z479" s="17">
        <v>-111.774</v>
      </c>
    </row>
    <row r="480" spans="1:26" x14ac:dyDescent="0.2">
      <c r="A480" s="27">
        <v>44914</v>
      </c>
      <c r="B480" s="17">
        <v>613.30499999999995</v>
      </c>
      <c r="C480" s="14">
        <v>7.5</v>
      </c>
      <c r="D480" s="17">
        <v>-315.81</v>
      </c>
      <c r="E480" s="17">
        <v>53.887999999999998</v>
      </c>
      <c r="F480" s="17">
        <v>63.5</v>
      </c>
      <c r="G480" s="17">
        <v>715.11500000000001</v>
      </c>
      <c r="H480" s="17">
        <v>8</v>
      </c>
      <c r="I480" s="17">
        <v>-191.846</v>
      </c>
      <c r="J480" s="17">
        <v>2237.857</v>
      </c>
      <c r="K480" s="17">
        <v>215.1</v>
      </c>
      <c r="L480" s="17">
        <v>0.122</v>
      </c>
      <c r="M480" s="17">
        <v>254.9</v>
      </c>
      <c r="N480" s="17">
        <v>191.18120999999999</v>
      </c>
      <c r="O480" s="17">
        <v>3040</v>
      </c>
      <c r="P480" s="17">
        <v>1076.3</v>
      </c>
      <c r="Q480" s="17">
        <v>-22.765999999999998</v>
      </c>
      <c r="R480" s="17">
        <v>6901.2</v>
      </c>
      <c r="S480" s="17">
        <v>35.917999999999999</v>
      </c>
      <c r="T480" s="17">
        <v>-10.75</v>
      </c>
      <c r="U480" s="17">
        <v>-0.31019999999999998</v>
      </c>
      <c r="V480" s="17">
        <v>-2.4809999999999999</v>
      </c>
      <c r="W480" s="17">
        <v>16166.5322</v>
      </c>
      <c r="X480" s="17">
        <v>29787</v>
      </c>
      <c r="Y480" s="17">
        <v>51.286000000000001</v>
      </c>
      <c r="Z480" s="17">
        <v>-114.84</v>
      </c>
    </row>
    <row r="481" spans="1:26" x14ac:dyDescent="0.2">
      <c r="A481" s="27">
        <v>44911</v>
      </c>
      <c r="B481" s="17">
        <v>641.21</v>
      </c>
      <c r="C481" s="14">
        <v>7.2050000000000001</v>
      </c>
      <c r="D481" s="17">
        <v>-316.3</v>
      </c>
      <c r="E481" s="17">
        <v>55.65</v>
      </c>
      <c r="F481" s="17">
        <v>64.314999999999998</v>
      </c>
      <c r="G481" s="17">
        <v>722.505</v>
      </c>
      <c r="H481" s="17">
        <v>16</v>
      </c>
      <c r="I481" s="17">
        <v>-118.575</v>
      </c>
      <c r="J481" s="17">
        <v>2257.152</v>
      </c>
      <c r="K481" s="17">
        <v>246.7</v>
      </c>
      <c r="L481" s="17">
        <v>0.16250000000000001</v>
      </c>
      <c r="M481" s="17">
        <v>260.55500000000001</v>
      </c>
      <c r="N481" s="17">
        <v>194.17465000000001</v>
      </c>
      <c r="O481" s="17">
        <v>9267.5</v>
      </c>
      <c r="P481" s="17">
        <v>1119.5</v>
      </c>
      <c r="Q481" s="17">
        <v>-28.271999999999998</v>
      </c>
      <c r="R481" s="17">
        <v>7338.0770000000002</v>
      </c>
      <c r="S481" s="17">
        <v>40.590000000000003</v>
      </c>
      <c r="T481" s="17">
        <v>-14.414999999999999</v>
      </c>
      <c r="U481" s="17">
        <v>-0.28999999999999998</v>
      </c>
      <c r="V481" s="17">
        <v>-2.6589999999999998</v>
      </c>
      <c r="W481" s="17">
        <v>16166.5322</v>
      </c>
      <c r="X481" s="17">
        <v>41014.400000000001</v>
      </c>
      <c r="Y481" s="17">
        <v>51.87</v>
      </c>
      <c r="Z481" s="17">
        <v>-115.4</v>
      </c>
    </row>
    <row r="482" spans="1:26" x14ac:dyDescent="0.2">
      <c r="A482" s="27">
        <v>44910</v>
      </c>
      <c r="B482" s="17">
        <v>668.55</v>
      </c>
      <c r="C482" s="14">
        <v>7.18</v>
      </c>
      <c r="D482" s="17">
        <v>-327</v>
      </c>
      <c r="E482" s="17">
        <v>56.125</v>
      </c>
      <c r="F482" s="17">
        <v>62.5</v>
      </c>
      <c r="G482" s="17">
        <v>708.47699999999998</v>
      </c>
      <c r="H482" s="17">
        <v>7</v>
      </c>
      <c r="I482" s="17">
        <v>-122.566</v>
      </c>
      <c r="J482" s="17">
        <v>2263.5709999999999</v>
      </c>
      <c r="K482" s="17">
        <v>235.4</v>
      </c>
      <c r="L482" s="17">
        <v>0.14249999999999999</v>
      </c>
      <c r="M482" s="17">
        <v>333.05</v>
      </c>
      <c r="N482" s="17">
        <v>193.14999</v>
      </c>
      <c r="O482" s="17">
        <v>11017.5</v>
      </c>
      <c r="P482" s="17">
        <v>1114</v>
      </c>
      <c r="Q482" s="17">
        <v>-31.294</v>
      </c>
      <c r="R482" s="17">
        <v>6278.35</v>
      </c>
      <c r="S482" s="17">
        <v>38.518000000000001</v>
      </c>
      <c r="T482" s="17">
        <v>-14.315</v>
      </c>
      <c r="U482" s="17">
        <v>-0.3095</v>
      </c>
      <c r="V482" s="17">
        <v>-2.9540000000000002</v>
      </c>
      <c r="W482" s="17">
        <v>16166.5322</v>
      </c>
      <c r="X482" s="17">
        <v>41057.5</v>
      </c>
      <c r="Y482" s="17">
        <v>52.92</v>
      </c>
      <c r="Z482" s="17">
        <v>-117.7</v>
      </c>
    </row>
    <row r="483" spans="1:26" x14ac:dyDescent="0.2">
      <c r="A483" s="27">
        <v>44909</v>
      </c>
      <c r="B483" s="17">
        <v>653.82500000000005</v>
      </c>
      <c r="C483" s="14">
        <v>6.79</v>
      </c>
      <c r="D483" s="17">
        <v>-312</v>
      </c>
      <c r="E483" s="17">
        <v>55.91</v>
      </c>
      <c r="F483" s="17">
        <v>58.65</v>
      </c>
      <c r="G483" s="17">
        <v>675.76700000000005</v>
      </c>
      <c r="H483" s="17">
        <v>2</v>
      </c>
      <c r="I483" s="17">
        <v>-206.571</v>
      </c>
      <c r="J483" s="17">
        <v>2173.9250000000002</v>
      </c>
      <c r="K483" s="17">
        <v>235.1</v>
      </c>
      <c r="L483" s="17">
        <v>0.13220000000000001</v>
      </c>
      <c r="M483" s="17">
        <v>305</v>
      </c>
      <c r="N483" s="17">
        <v>165.88500999999999</v>
      </c>
      <c r="O483" s="17">
        <v>11970</v>
      </c>
      <c r="P483" s="17">
        <v>1013.2</v>
      </c>
      <c r="Q483" s="17">
        <v>-33.558</v>
      </c>
      <c r="R483" s="17">
        <v>6456.5</v>
      </c>
      <c r="S483" s="17">
        <v>33.704999999999998</v>
      </c>
      <c r="T483" s="17">
        <v>-11.065</v>
      </c>
      <c r="U483" s="17">
        <v>-0.39650000000000002</v>
      </c>
      <c r="V483" s="17">
        <v>-2.9</v>
      </c>
      <c r="W483" s="17">
        <v>16166.5322</v>
      </c>
      <c r="X483" s="17">
        <v>43788.5</v>
      </c>
      <c r="Y483" s="17">
        <v>52.753</v>
      </c>
      <c r="Z483" s="17">
        <v>-113.42</v>
      </c>
    </row>
    <row r="484" spans="1:26" x14ac:dyDescent="0.2">
      <c r="A484" s="27">
        <v>44908</v>
      </c>
      <c r="B484" s="17">
        <v>669.99</v>
      </c>
      <c r="C484" s="14">
        <v>6.9649999999999999</v>
      </c>
      <c r="D484" s="17">
        <v>-325</v>
      </c>
      <c r="E484" s="17">
        <v>56.512</v>
      </c>
      <c r="F484" s="17">
        <v>58.5</v>
      </c>
      <c r="G484" s="17">
        <v>720.5</v>
      </c>
      <c r="H484" s="17">
        <v>3</v>
      </c>
      <c r="I484" s="17">
        <v>15.302</v>
      </c>
      <c r="J484" s="17">
        <v>2158.2139999999999</v>
      </c>
      <c r="K484" s="17">
        <v>240.1</v>
      </c>
      <c r="L484" s="17">
        <v>0.14849999999999999</v>
      </c>
      <c r="M484" s="17">
        <v>278.67</v>
      </c>
      <c r="N484" s="17">
        <v>141.77499</v>
      </c>
      <c r="O484" s="17">
        <v>15200</v>
      </c>
      <c r="P484" s="17">
        <v>1009</v>
      </c>
      <c r="Q484" s="17">
        <v>-30.617000000000001</v>
      </c>
      <c r="R484" s="17">
        <v>4792.79</v>
      </c>
      <c r="S484" s="17">
        <v>31.058</v>
      </c>
      <c r="T484" s="17">
        <v>-13.7</v>
      </c>
      <c r="U484" s="17">
        <v>-0.42799999999999999</v>
      </c>
      <c r="V484" s="17">
        <v>-2.8679999999999999</v>
      </c>
      <c r="W484" s="17">
        <v>16166.5322</v>
      </c>
      <c r="X484" s="17">
        <v>42428.9</v>
      </c>
      <c r="Y484" s="17">
        <v>52.88</v>
      </c>
      <c r="Z484" s="17">
        <v>-113.32</v>
      </c>
    </row>
    <row r="485" spans="1:26" x14ac:dyDescent="0.2">
      <c r="A485" s="27">
        <v>44907</v>
      </c>
      <c r="B485" s="17">
        <v>663.64</v>
      </c>
      <c r="C485" s="14">
        <v>7.6550000000000002</v>
      </c>
      <c r="D485" s="17">
        <v>-330.87</v>
      </c>
      <c r="E485" s="17">
        <v>54.887</v>
      </c>
      <c r="F485" s="17">
        <v>67</v>
      </c>
      <c r="G485" s="17">
        <v>780</v>
      </c>
      <c r="H485" s="17">
        <v>13</v>
      </c>
      <c r="I485" s="17">
        <v>-115.991</v>
      </c>
      <c r="J485" s="17">
        <v>2160.5</v>
      </c>
      <c r="K485" s="17">
        <v>230.1</v>
      </c>
      <c r="L485" s="17">
        <v>0.14449999999999999</v>
      </c>
      <c r="M485" s="17">
        <v>324.03500000000003</v>
      </c>
      <c r="N485" s="17">
        <v>146.03998999999999</v>
      </c>
      <c r="O485" s="17">
        <v>22362</v>
      </c>
      <c r="P485" s="17">
        <v>1026.5</v>
      </c>
      <c r="Q485" s="17">
        <v>-30.346</v>
      </c>
      <c r="R485" s="17">
        <v>4800.6549999999997</v>
      </c>
      <c r="S485" s="17">
        <v>28.902999999999999</v>
      </c>
      <c r="T485" s="17">
        <v>-9.5630000000000006</v>
      </c>
      <c r="U485" s="17">
        <v>-0.3805</v>
      </c>
      <c r="V485" s="17">
        <v>-2.5249999999999999</v>
      </c>
      <c r="W485" s="17">
        <v>16166.5322</v>
      </c>
      <c r="X485" s="17">
        <v>35613.1</v>
      </c>
      <c r="Y485" s="17">
        <v>51.68</v>
      </c>
      <c r="Z485" s="17">
        <v>-114.97499999999999</v>
      </c>
    </row>
    <row r="486" spans="1:26" x14ac:dyDescent="0.2">
      <c r="A486" s="27">
        <v>44904</v>
      </c>
      <c r="B486" s="17">
        <v>652.88499999999999</v>
      </c>
      <c r="C486" s="14">
        <v>7.5949999999999998</v>
      </c>
      <c r="D486" s="17">
        <v>-333</v>
      </c>
      <c r="E486" s="17">
        <v>56.35</v>
      </c>
      <c r="F486" s="17">
        <v>65.995000000000005</v>
      </c>
      <c r="G486" s="17">
        <v>778.53200000000004</v>
      </c>
      <c r="H486" s="17">
        <v>8</v>
      </c>
      <c r="I486" s="17">
        <v>-160.59399999999999</v>
      </c>
      <c r="J486" s="17">
        <v>2152.857</v>
      </c>
      <c r="K486" s="17">
        <v>220.1</v>
      </c>
      <c r="L486" s="17">
        <v>0.154</v>
      </c>
      <c r="M486" s="17">
        <v>335.27499999999998</v>
      </c>
      <c r="N486" s="17">
        <v>173.37</v>
      </c>
      <c r="O486" s="17">
        <v>23246.3</v>
      </c>
      <c r="P486" s="17">
        <v>995.8</v>
      </c>
      <c r="Q486" s="17">
        <v>-30.34</v>
      </c>
      <c r="R486" s="17">
        <v>4764.55</v>
      </c>
      <c r="S486" s="17">
        <v>33.564999999999998</v>
      </c>
      <c r="T486" s="17">
        <v>-8.5399999999999991</v>
      </c>
      <c r="U486" s="17">
        <v>-0.38500000000000001</v>
      </c>
      <c r="V486" s="17">
        <v>-2.161</v>
      </c>
      <c r="W486" s="17">
        <v>16166.5322</v>
      </c>
      <c r="X486" s="17">
        <v>26672.7</v>
      </c>
      <c r="Y486" s="17">
        <v>51.215000000000003</v>
      </c>
      <c r="Z486" s="17">
        <v>-113.56</v>
      </c>
    </row>
    <row r="487" spans="1:26" x14ac:dyDescent="0.2">
      <c r="A487" s="27">
        <v>44903</v>
      </c>
      <c r="B487" s="17">
        <v>651.07000000000005</v>
      </c>
      <c r="C487" s="14">
        <v>7.9749999999999996</v>
      </c>
      <c r="D487" s="17">
        <v>-349.065</v>
      </c>
      <c r="E487" s="17">
        <v>57.555</v>
      </c>
      <c r="F487" s="17">
        <v>67.5</v>
      </c>
      <c r="G487" s="17">
        <v>794.76</v>
      </c>
      <c r="H487" s="17">
        <v>9</v>
      </c>
      <c r="I487" s="17">
        <v>-40.822000000000003</v>
      </c>
      <c r="J487" s="17">
        <v>2137.5</v>
      </c>
      <c r="K487" s="17">
        <v>220.1</v>
      </c>
      <c r="L487" s="17">
        <v>0.1113</v>
      </c>
      <c r="M487" s="17">
        <v>400.32</v>
      </c>
      <c r="N487" s="17">
        <v>178.11501000000001</v>
      </c>
      <c r="O487" s="17">
        <v>14039.3</v>
      </c>
      <c r="P487" s="17">
        <v>994.5</v>
      </c>
      <c r="Q487" s="17">
        <v>-35.22</v>
      </c>
      <c r="R487" s="17">
        <v>5122.4870000000001</v>
      </c>
      <c r="S487" s="17">
        <v>35.204999999999998</v>
      </c>
      <c r="T487" s="17">
        <v>-6.5919999999999996</v>
      </c>
      <c r="U487" s="17">
        <v>-0.35749999999999998</v>
      </c>
      <c r="V487" s="17">
        <v>-1.992</v>
      </c>
      <c r="W487" s="17">
        <v>16166.5322</v>
      </c>
      <c r="X487" s="17">
        <v>26161.5</v>
      </c>
      <c r="Y487" s="17">
        <v>52.42</v>
      </c>
      <c r="Z487" s="17">
        <v>-115.67</v>
      </c>
    </row>
    <row r="488" spans="1:26" x14ac:dyDescent="0.2">
      <c r="A488" s="27">
        <v>44902</v>
      </c>
      <c r="B488" s="17">
        <v>613.94299999999998</v>
      </c>
      <c r="C488" s="14">
        <v>7.9850000000000003</v>
      </c>
      <c r="D488" s="17">
        <v>-346.94799999999998</v>
      </c>
      <c r="E488" s="17">
        <v>57.563000000000002</v>
      </c>
      <c r="F488" s="17">
        <v>68.75</v>
      </c>
      <c r="G488" s="17">
        <v>766.92499999999995</v>
      </c>
      <c r="H488" s="17">
        <v>10</v>
      </c>
      <c r="I488" s="17">
        <v>-230.25</v>
      </c>
      <c r="J488" s="17">
        <v>2122.4290000000001</v>
      </c>
      <c r="K488" s="17">
        <v>220.1</v>
      </c>
      <c r="L488" s="17">
        <v>0.1615</v>
      </c>
      <c r="M488" s="17">
        <v>447.47500000000002</v>
      </c>
      <c r="N488" s="17">
        <v>171.71518</v>
      </c>
      <c r="O488" s="17">
        <v>14972.5</v>
      </c>
      <c r="P488" s="17">
        <v>989.5</v>
      </c>
      <c r="Q488" s="17">
        <v>-31.135000000000002</v>
      </c>
      <c r="R488" s="17">
        <v>5221.5870000000004</v>
      </c>
      <c r="S488" s="17">
        <v>34.765000000000001</v>
      </c>
      <c r="T488" s="17">
        <v>-6.1749999999999998</v>
      </c>
      <c r="U488" s="17">
        <v>-0.33700000000000002</v>
      </c>
      <c r="V488" s="17">
        <v>-1.625</v>
      </c>
      <c r="W488" s="17">
        <v>16166.5322</v>
      </c>
      <c r="X488" s="17">
        <v>26293</v>
      </c>
      <c r="Y488" s="17">
        <v>52.2</v>
      </c>
      <c r="Z488" s="17">
        <v>-114.018</v>
      </c>
    </row>
    <row r="489" spans="1:26" x14ac:dyDescent="0.2">
      <c r="A489" s="27">
        <v>44901</v>
      </c>
      <c r="B489" s="17">
        <v>629.58000000000004</v>
      </c>
      <c r="C489" s="14">
        <v>8.3000000000000007</v>
      </c>
      <c r="D489" s="17">
        <v>-334.90300000000002</v>
      </c>
      <c r="E489" s="17">
        <v>56.387999999999998</v>
      </c>
      <c r="F489" s="17">
        <v>75.87</v>
      </c>
      <c r="G489" s="17">
        <v>772.99199999999996</v>
      </c>
      <c r="H489" s="17">
        <v>15</v>
      </c>
      <c r="I489" s="17">
        <v>-96.173000000000002</v>
      </c>
      <c r="J489" s="17">
        <v>2123.2139999999999</v>
      </c>
      <c r="K489" s="17">
        <v>225.1</v>
      </c>
      <c r="L489" s="17">
        <v>0.14929999999999999</v>
      </c>
      <c r="M489" s="17">
        <v>485</v>
      </c>
      <c r="N489" s="17">
        <v>172.52968999999999</v>
      </c>
      <c r="O489" s="17">
        <v>8370</v>
      </c>
      <c r="P489" s="17">
        <v>980</v>
      </c>
      <c r="Q489" s="17">
        <v>-30.77</v>
      </c>
      <c r="R489" s="17">
        <v>5364.58</v>
      </c>
      <c r="S489" s="17">
        <v>35.814999999999998</v>
      </c>
      <c r="T489" s="17">
        <v>-4.0750000000000002</v>
      </c>
      <c r="U489" s="17">
        <v>-0.36149999999999999</v>
      </c>
      <c r="V489" s="17">
        <v>-1.744</v>
      </c>
      <c r="W489" s="17">
        <v>16166.5322</v>
      </c>
      <c r="X489" s="17">
        <v>25462.5</v>
      </c>
      <c r="Y489" s="17">
        <v>51.905000000000001</v>
      </c>
      <c r="Z489" s="17">
        <v>-113.79</v>
      </c>
    </row>
    <row r="490" spans="1:26" x14ac:dyDescent="0.2">
      <c r="A490" s="27">
        <v>44900</v>
      </c>
      <c r="B490" s="17">
        <v>634.63</v>
      </c>
      <c r="C490" s="14">
        <v>8.69</v>
      </c>
      <c r="D490" s="17">
        <v>-330.85</v>
      </c>
      <c r="E490" s="17">
        <v>53.9</v>
      </c>
      <c r="F490" s="17">
        <v>76.099999999999994</v>
      </c>
      <c r="G490" s="17">
        <v>755.02300000000002</v>
      </c>
      <c r="H490" s="17">
        <v>3</v>
      </c>
      <c r="I490" s="17">
        <v>-152.74100000000001</v>
      </c>
      <c r="J490" s="17">
        <v>2117.607</v>
      </c>
      <c r="K490" s="17">
        <v>205.1</v>
      </c>
      <c r="L490" s="17">
        <v>0.16</v>
      </c>
      <c r="M490" s="17">
        <v>492.69499999999999</v>
      </c>
      <c r="N490" s="17">
        <v>172.15234000000001</v>
      </c>
      <c r="O490" s="17">
        <v>7510</v>
      </c>
      <c r="P490" s="17">
        <v>977</v>
      </c>
      <c r="Q490" s="17">
        <v>-28.811</v>
      </c>
      <c r="R490" s="17">
        <v>5456.45</v>
      </c>
      <c r="S490" s="17">
        <v>30.3</v>
      </c>
      <c r="T490" s="17">
        <v>-4.5330000000000004</v>
      </c>
      <c r="U490" s="17">
        <v>-0.44169999999999998</v>
      </c>
      <c r="V490" s="17">
        <v>-1.8580000000000001</v>
      </c>
      <c r="W490" s="17">
        <v>16166.5322</v>
      </c>
      <c r="X490" s="17">
        <v>17925.8</v>
      </c>
      <c r="Y490" s="17">
        <v>52.31</v>
      </c>
      <c r="Z490" s="17">
        <v>-113.25700000000001</v>
      </c>
    </row>
    <row r="491" spans="1:26" x14ac:dyDescent="0.2">
      <c r="A491" s="27">
        <v>44897</v>
      </c>
      <c r="B491" s="17">
        <v>638.60699999999997</v>
      </c>
      <c r="C491" s="14">
        <v>8.5</v>
      </c>
      <c r="D491" s="17">
        <v>-350</v>
      </c>
      <c r="E491" s="17">
        <v>54.45</v>
      </c>
      <c r="F491" s="17">
        <v>75.174999999999997</v>
      </c>
      <c r="G491" s="17">
        <v>709.33500000000004</v>
      </c>
      <c r="H491" s="17">
        <v>-2</v>
      </c>
      <c r="I491" s="17">
        <v>-152.268</v>
      </c>
      <c r="J491" s="17">
        <v>2124.75</v>
      </c>
      <c r="K491" s="17">
        <v>205.1</v>
      </c>
      <c r="L491" s="17">
        <v>0.1085</v>
      </c>
      <c r="M491" s="17">
        <v>500.07499999999999</v>
      </c>
      <c r="N491" s="17">
        <v>166.845</v>
      </c>
      <c r="O491" s="17">
        <v>6177.3</v>
      </c>
      <c r="P491" s="17">
        <v>972.8</v>
      </c>
      <c r="Q491" s="17">
        <v>-25</v>
      </c>
      <c r="R491" s="17">
        <v>6274.0870000000004</v>
      </c>
      <c r="S491" s="17">
        <v>32.773000000000003</v>
      </c>
      <c r="T491" s="17">
        <v>-5.4349999999999996</v>
      </c>
      <c r="U491" s="17">
        <v>-0.45950000000000002</v>
      </c>
      <c r="V491" s="17">
        <v>-1.7929999999999999</v>
      </c>
      <c r="W491" s="17">
        <v>16166.5322</v>
      </c>
      <c r="X491" s="17">
        <v>9561.2000000000007</v>
      </c>
      <c r="Y491" s="17">
        <v>52.619</v>
      </c>
      <c r="Z491" s="17">
        <v>-111.72</v>
      </c>
    </row>
    <row r="492" spans="1:26" x14ac:dyDescent="0.2">
      <c r="A492" s="27">
        <v>44896</v>
      </c>
      <c r="B492" s="17">
        <v>639.9</v>
      </c>
      <c r="C492" s="14">
        <v>9.0500000000000007</v>
      </c>
      <c r="D492" s="17">
        <v>-337.69</v>
      </c>
      <c r="E492" s="17">
        <v>55.1</v>
      </c>
      <c r="F492" s="17">
        <v>75.81</v>
      </c>
      <c r="G492" s="17">
        <v>703</v>
      </c>
      <c r="H492" s="17">
        <v>3</v>
      </c>
      <c r="I492" s="17">
        <v>-119.247</v>
      </c>
      <c r="J492" s="17">
        <v>2147</v>
      </c>
      <c r="K492" s="17">
        <v>210.1</v>
      </c>
      <c r="L492" s="17">
        <v>0.09</v>
      </c>
      <c r="M492" s="17">
        <v>515.80999999999995</v>
      </c>
      <c r="N492" s="17">
        <v>161.5</v>
      </c>
      <c r="O492" s="17">
        <v>4730</v>
      </c>
      <c r="P492" s="17">
        <v>1008.8</v>
      </c>
      <c r="Q492" s="17">
        <v>-27.045000000000002</v>
      </c>
      <c r="R492" s="17">
        <v>6320</v>
      </c>
      <c r="S492" s="17">
        <v>31.937999999999999</v>
      </c>
      <c r="T492" s="17">
        <v>-5.335</v>
      </c>
      <c r="U492" s="17">
        <v>-0.4945</v>
      </c>
      <c r="V492" s="17">
        <v>-1.925</v>
      </c>
      <c r="W492" s="17">
        <v>16166.5322</v>
      </c>
      <c r="X492" s="17">
        <v>9112.5</v>
      </c>
      <c r="Y492" s="17">
        <v>53</v>
      </c>
      <c r="Z492" s="17">
        <v>-113.688</v>
      </c>
    </row>
    <row r="493" spans="1:26" x14ac:dyDescent="0.2">
      <c r="A493" s="27">
        <v>44895</v>
      </c>
      <c r="B493" s="17">
        <v>598.06500000000005</v>
      </c>
      <c r="C493" s="14">
        <v>9.34</v>
      </c>
      <c r="D493" s="17">
        <v>-345.29500000000002</v>
      </c>
      <c r="E493" s="17">
        <v>54.112000000000002</v>
      </c>
      <c r="F493" s="17">
        <v>73.855000000000004</v>
      </c>
      <c r="G493" s="17">
        <v>685.48</v>
      </c>
      <c r="H493" s="17">
        <v>10</v>
      </c>
      <c r="I493" s="17">
        <v>-122.26600000000001</v>
      </c>
      <c r="J493" s="17">
        <v>2105</v>
      </c>
      <c r="K493" s="17">
        <v>210.1</v>
      </c>
      <c r="L493" s="17">
        <v>8.5999999999999993E-2</v>
      </c>
      <c r="M493" s="17">
        <v>508.505</v>
      </c>
      <c r="N493" s="17">
        <v>165.14005</v>
      </c>
      <c r="O493" s="17">
        <v>4947.5</v>
      </c>
      <c r="P493" s="17">
        <v>966.3</v>
      </c>
      <c r="Q493" s="17">
        <v>-26.97</v>
      </c>
      <c r="R493" s="17">
        <v>6486.5</v>
      </c>
      <c r="S493" s="17">
        <v>38.104999999999997</v>
      </c>
      <c r="T493" s="17">
        <v>-5.8650000000000002</v>
      </c>
      <c r="U493" s="17">
        <v>-0.50149999999999995</v>
      </c>
      <c r="V493" s="17">
        <v>-2.2250000000000001</v>
      </c>
      <c r="W493" s="17">
        <v>16166.5322</v>
      </c>
      <c r="X493" s="17">
        <v>7391.8</v>
      </c>
      <c r="Y493" s="17">
        <v>51.215000000000003</v>
      </c>
      <c r="Z493" s="17">
        <v>-112.49299999999999</v>
      </c>
    </row>
    <row r="494" spans="1:26" x14ac:dyDescent="0.2">
      <c r="A494" s="27">
        <v>44894</v>
      </c>
      <c r="B494" s="17">
        <v>640</v>
      </c>
      <c r="C494" s="14">
        <v>9.77</v>
      </c>
      <c r="D494" s="17">
        <v>-351.55</v>
      </c>
      <c r="E494" s="17">
        <v>53.688000000000002</v>
      </c>
      <c r="F494" s="17">
        <v>75.09</v>
      </c>
      <c r="G494" s="17">
        <v>632.49</v>
      </c>
      <c r="H494" s="17">
        <v>23</v>
      </c>
      <c r="I494" s="17">
        <v>-93.745999999999995</v>
      </c>
      <c r="J494" s="17">
        <v>2125</v>
      </c>
      <c r="K494" s="17">
        <v>205.1</v>
      </c>
      <c r="L494" s="17">
        <v>8.5000000000000006E-2</v>
      </c>
      <c r="M494" s="17">
        <v>480.27499999999998</v>
      </c>
      <c r="N494" s="17">
        <v>165.10201000000001</v>
      </c>
      <c r="O494" s="17">
        <v>8000</v>
      </c>
      <c r="P494" s="17">
        <v>931.5</v>
      </c>
      <c r="Q494" s="17">
        <v>-29.24</v>
      </c>
      <c r="R494" s="17">
        <v>6504.2250000000004</v>
      </c>
      <c r="S494" s="17">
        <v>38.328000000000003</v>
      </c>
      <c r="T494" s="17">
        <v>-6.1879999999999997</v>
      </c>
      <c r="U494" s="17">
        <v>-0.35399999999999998</v>
      </c>
      <c r="V494" s="17">
        <v>-2.8370000000000002</v>
      </c>
      <c r="W494" s="17">
        <v>16166.5322</v>
      </c>
      <c r="X494" s="17">
        <v>7346.9</v>
      </c>
      <c r="Y494" s="17">
        <v>51.533000000000001</v>
      </c>
      <c r="Z494" s="17">
        <v>-113.7</v>
      </c>
    </row>
    <row r="495" spans="1:26" x14ac:dyDescent="0.2">
      <c r="A495" s="27">
        <v>44893</v>
      </c>
      <c r="B495" s="17">
        <v>655.81</v>
      </c>
      <c r="C495" s="14">
        <v>9.7200000000000006</v>
      </c>
      <c r="D495" s="17">
        <v>-350.87299999999999</v>
      </c>
      <c r="E495" s="17">
        <v>52.695</v>
      </c>
      <c r="F495" s="17">
        <v>75.275000000000006</v>
      </c>
      <c r="G495" s="17">
        <v>617</v>
      </c>
      <c r="H495" s="17">
        <v>25</v>
      </c>
      <c r="I495" s="17">
        <v>4.7779999999999996</v>
      </c>
      <c r="J495" s="17">
        <v>2174.8000000000002</v>
      </c>
      <c r="K495" s="17">
        <v>205.4</v>
      </c>
      <c r="L495" s="17">
        <v>8.7999999999999995E-2</v>
      </c>
      <c r="M495" s="17">
        <v>519.65499999999997</v>
      </c>
      <c r="N495" s="17">
        <v>168.19864999999999</v>
      </c>
      <c r="O495" s="17">
        <v>12580.5</v>
      </c>
      <c r="P495" s="17">
        <v>863</v>
      </c>
      <c r="Q495" s="17">
        <v>-22.847000000000001</v>
      </c>
      <c r="R495" s="17">
        <v>6666.9129999999996</v>
      </c>
      <c r="S495" s="17">
        <v>38.905000000000001</v>
      </c>
      <c r="T495" s="17">
        <v>-7.9029999999999996</v>
      </c>
      <c r="U495" s="17">
        <v>-0.3165</v>
      </c>
      <c r="V495" s="17">
        <v>-3.375</v>
      </c>
      <c r="W495" s="17">
        <v>16166.5322</v>
      </c>
      <c r="X495" s="17">
        <v>5637.2</v>
      </c>
      <c r="Y495" s="17">
        <v>52.664999999999999</v>
      </c>
      <c r="Z495" s="17">
        <v>-116.35</v>
      </c>
    </row>
    <row r="496" spans="1:26" x14ac:dyDescent="0.2">
      <c r="A496" s="27">
        <v>44890</v>
      </c>
      <c r="B496" s="17">
        <v>680</v>
      </c>
      <c r="C496" s="14">
        <v>9.7249999999999996</v>
      </c>
      <c r="D496" s="17">
        <v>-351.5</v>
      </c>
      <c r="E496" s="17">
        <v>55.05</v>
      </c>
      <c r="F496" s="17">
        <v>75</v>
      </c>
      <c r="G496" s="17">
        <v>626.92499999999995</v>
      </c>
      <c r="H496" s="17">
        <v>32</v>
      </c>
      <c r="I496" s="17">
        <v>-137.792</v>
      </c>
      <c r="J496" s="17">
        <v>2169.4639999999999</v>
      </c>
      <c r="K496" s="17">
        <v>220.1</v>
      </c>
      <c r="L496" s="17">
        <v>8.3000000000000004E-2</v>
      </c>
      <c r="M496" s="17">
        <v>534.25</v>
      </c>
      <c r="N496" s="17">
        <v>180.50194999999999</v>
      </c>
      <c r="O496" s="17">
        <v>16110</v>
      </c>
      <c r="P496" s="17">
        <v>856</v>
      </c>
      <c r="Q496" s="17">
        <v>-27.5</v>
      </c>
      <c r="R496" s="17">
        <v>6588.75</v>
      </c>
      <c r="S496" s="17">
        <v>37.878</v>
      </c>
      <c r="T496" s="17">
        <v>-7.9550000000000001</v>
      </c>
      <c r="U496" s="17">
        <v>-0.40949999999999998</v>
      </c>
      <c r="V496" s="17">
        <v>-3.4649999999999999</v>
      </c>
      <c r="W496" s="17">
        <v>16166.5322</v>
      </c>
      <c r="X496" s="17">
        <v>4970</v>
      </c>
      <c r="Y496" s="17">
        <v>52.805</v>
      </c>
      <c r="Z496" s="17">
        <v>-114.94</v>
      </c>
    </row>
    <row r="497" spans="1:26" x14ac:dyDescent="0.2">
      <c r="A497" s="27">
        <v>44889</v>
      </c>
      <c r="B497" s="17">
        <v>684</v>
      </c>
      <c r="C497" s="14">
        <v>9.875</v>
      </c>
      <c r="D497" s="17">
        <v>-346.41500000000002</v>
      </c>
      <c r="E497" s="17">
        <v>55.98</v>
      </c>
      <c r="F497" s="17">
        <v>75.775000000000006</v>
      </c>
      <c r="G497" s="17">
        <v>647.57500000000005</v>
      </c>
      <c r="H497" s="17">
        <v>20</v>
      </c>
      <c r="I497" s="17">
        <v>-135.298</v>
      </c>
      <c r="J497" s="17">
        <v>2205.8000000000002</v>
      </c>
      <c r="K497" s="17">
        <v>230.3</v>
      </c>
      <c r="L497" s="17">
        <v>7.2499999999999995E-2</v>
      </c>
      <c r="M497" s="17">
        <v>525</v>
      </c>
      <c r="N497" s="17">
        <v>190.70793</v>
      </c>
      <c r="O497" s="17">
        <v>20055</v>
      </c>
      <c r="P497" s="17">
        <v>868.3</v>
      </c>
      <c r="Q497" s="17">
        <v>-25.437999999999999</v>
      </c>
      <c r="R497" s="17">
        <v>6867.25</v>
      </c>
      <c r="S497" s="17">
        <v>45.62</v>
      </c>
      <c r="T497" s="17">
        <v>-6.85</v>
      </c>
      <c r="U497" s="17">
        <v>-0.39900000000000002</v>
      </c>
      <c r="V497" s="17">
        <v>-3.3149999999999999</v>
      </c>
      <c r="W497" s="17">
        <v>16166.5322</v>
      </c>
      <c r="X497" s="17">
        <v>5373</v>
      </c>
      <c r="Y497" s="17">
        <v>54.075000000000003</v>
      </c>
      <c r="Z497" s="17">
        <v>-115.768</v>
      </c>
    </row>
    <row r="498" spans="1:26" x14ac:dyDescent="0.2">
      <c r="A498" s="27">
        <v>44888</v>
      </c>
      <c r="B498" s="17">
        <v>693</v>
      </c>
      <c r="C498" s="14">
        <v>10</v>
      </c>
      <c r="D498" s="17">
        <v>-352.5</v>
      </c>
      <c r="E498" s="17">
        <v>57</v>
      </c>
      <c r="F498" s="17">
        <v>73.02</v>
      </c>
      <c r="G498" s="17">
        <v>585.02</v>
      </c>
      <c r="H498" s="17">
        <v>29</v>
      </c>
      <c r="I498" s="17">
        <v>36.731000000000002</v>
      </c>
      <c r="J498" s="17">
        <v>2225.6999999999998</v>
      </c>
      <c r="K498" s="17">
        <v>230.3</v>
      </c>
      <c r="L498" s="17">
        <v>0.14080000000000001</v>
      </c>
      <c r="M498" s="17">
        <v>520.75</v>
      </c>
      <c r="N498" s="17">
        <v>180.74789000000001</v>
      </c>
      <c r="O498" s="17">
        <v>21059.9</v>
      </c>
      <c r="P498" s="17">
        <v>840.5</v>
      </c>
      <c r="Q498" s="17">
        <v>-20.568000000000001</v>
      </c>
      <c r="R498" s="17">
        <v>7340.75</v>
      </c>
      <c r="S498" s="17">
        <v>47.508000000000003</v>
      </c>
      <c r="T498" s="17">
        <v>-6.125</v>
      </c>
      <c r="U498" s="17">
        <v>-0.315</v>
      </c>
      <c r="V498" s="17">
        <v>-3.15</v>
      </c>
      <c r="W498" s="17">
        <v>16166.5322</v>
      </c>
      <c r="X498" s="17">
        <v>5941.2</v>
      </c>
      <c r="Y498" s="17">
        <v>51.59</v>
      </c>
      <c r="Z498" s="17">
        <v>-113.09</v>
      </c>
    </row>
    <row r="499" spans="1:26" x14ac:dyDescent="0.2">
      <c r="A499" s="27">
        <v>44887</v>
      </c>
      <c r="B499" s="17">
        <v>654.86</v>
      </c>
      <c r="C499" s="14">
        <v>9.4</v>
      </c>
      <c r="D499" s="17">
        <v>-340</v>
      </c>
      <c r="E499" s="17">
        <v>54.54</v>
      </c>
      <c r="F499" s="17">
        <v>73.5</v>
      </c>
      <c r="G499" s="17">
        <v>552</v>
      </c>
      <c r="H499" s="17">
        <v>36</v>
      </c>
      <c r="I499" s="17">
        <v>-3.1949999999999998</v>
      </c>
      <c r="J499" s="17">
        <v>2160.8000000000002</v>
      </c>
      <c r="K499" s="17">
        <v>225.1</v>
      </c>
      <c r="L499" s="17">
        <v>0.13930000000000001</v>
      </c>
      <c r="M499" s="17">
        <v>524.90499999999997</v>
      </c>
      <c r="N499" s="17">
        <v>178.39</v>
      </c>
      <c r="O499" s="17">
        <v>20040</v>
      </c>
      <c r="P499" s="17">
        <v>821.5</v>
      </c>
      <c r="Q499" s="17">
        <v>-20.565000000000001</v>
      </c>
      <c r="R499" s="17">
        <v>7243.9870000000001</v>
      </c>
      <c r="S499" s="17">
        <v>41.31</v>
      </c>
      <c r="T499" s="17">
        <v>-5.4550000000000001</v>
      </c>
      <c r="U499" s="17">
        <v>-0.27750000000000002</v>
      </c>
      <c r="V499" s="17">
        <v>-3.15</v>
      </c>
      <c r="W499" s="17">
        <v>16166.5322</v>
      </c>
      <c r="X499" s="17">
        <v>6084.7</v>
      </c>
      <c r="Y499" s="17">
        <v>53.183</v>
      </c>
      <c r="Z499" s="17">
        <v>-116.075</v>
      </c>
    </row>
    <row r="500" spans="1:26" x14ac:dyDescent="0.2">
      <c r="A500" s="27">
        <v>44886</v>
      </c>
      <c r="B500" s="17">
        <v>665.89700000000005</v>
      </c>
      <c r="C500" s="14">
        <v>8.9649999999999999</v>
      </c>
      <c r="D500" s="17">
        <v>-345.5</v>
      </c>
      <c r="E500" s="17">
        <v>53.25</v>
      </c>
      <c r="F500" s="17">
        <v>64.745000000000005</v>
      </c>
      <c r="G500" s="17">
        <v>529.66499999999996</v>
      </c>
      <c r="H500" s="17">
        <v>33</v>
      </c>
      <c r="I500" s="17">
        <v>-170.19300000000001</v>
      </c>
      <c r="J500" s="17">
        <v>2158.8000000000002</v>
      </c>
      <c r="K500" s="17">
        <v>225.1</v>
      </c>
      <c r="L500" s="17">
        <v>8.3500000000000005E-2</v>
      </c>
      <c r="M500" s="17">
        <v>510</v>
      </c>
      <c r="N500" s="17">
        <v>183.57500999999999</v>
      </c>
      <c r="O500" s="17">
        <v>20842.5</v>
      </c>
      <c r="P500" s="17">
        <v>810</v>
      </c>
      <c r="Q500" s="17">
        <v>-20.207999999999998</v>
      </c>
      <c r="R500" s="17">
        <v>7453.2749999999996</v>
      </c>
      <c r="S500" s="17">
        <v>39.637999999999998</v>
      </c>
      <c r="T500" s="17">
        <v>-6.4</v>
      </c>
      <c r="U500" s="17">
        <v>-0.28399999999999997</v>
      </c>
      <c r="V500" s="17">
        <v>-3.375</v>
      </c>
      <c r="W500" s="17">
        <v>16166.5322</v>
      </c>
      <c r="X500" s="17">
        <v>6400.3</v>
      </c>
      <c r="Y500" s="17">
        <v>54.146999999999998</v>
      </c>
      <c r="Z500" s="17">
        <v>-117.691</v>
      </c>
    </row>
    <row r="501" spans="1:26" x14ac:dyDescent="0.2">
      <c r="A501" s="27">
        <v>44883</v>
      </c>
      <c r="B501" s="17">
        <v>669.66</v>
      </c>
      <c r="C501" s="14">
        <v>8.9649999999999999</v>
      </c>
      <c r="D501" s="17">
        <v>-341</v>
      </c>
      <c r="E501" s="17">
        <v>56.85</v>
      </c>
      <c r="F501" s="17">
        <v>65.364999999999995</v>
      </c>
      <c r="G501" s="17">
        <v>603</v>
      </c>
      <c r="H501" s="17">
        <v>33</v>
      </c>
      <c r="I501" s="17">
        <v>-193.791</v>
      </c>
      <c r="J501" s="17">
        <v>2131.4290000000001</v>
      </c>
      <c r="K501" s="17">
        <v>225.1</v>
      </c>
      <c r="L501" s="17">
        <v>9.6500000000000002E-2</v>
      </c>
      <c r="M501" s="17">
        <v>510.01499999999999</v>
      </c>
      <c r="N501" s="17">
        <v>195.05005</v>
      </c>
      <c r="O501" s="17">
        <v>20988.799999999999</v>
      </c>
      <c r="P501" s="17">
        <v>818.7</v>
      </c>
      <c r="Q501" s="17">
        <v>-23.5</v>
      </c>
      <c r="R501" s="17">
        <v>7626</v>
      </c>
      <c r="S501" s="17">
        <v>43.883000000000003</v>
      </c>
      <c r="T501" s="17">
        <v>-7.4050000000000002</v>
      </c>
      <c r="U501" s="17">
        <v>-0.30349999999999999</v>
      </c>
      <c r="V501" s="17">
        <v>-3.65</v>
      </c>
      <c r="W501" s="17">
        <v>16166.5322</v>
      </c>
      <c r="X501" s="17">
        <v>6183.9</v>
      </c>
      <c r="Y501" s="17">
        <v>55.395000000000003</v>
      </c>
      <c r="Z501" s="17">
        <v>-118.12</v>
      </c>
    </row>
    <row r="502" spans="1:26" x14ac:dyDescent="0.2">
      <c r="A502" s="27">
        <v>44882</v>
      </c>
      <c r="B502" s="17">
        <v>730</v>
      </c>
      <c r="C502" s="14">
        <v>9</v>
      </c>
      <c r="D502" s="17">
        <v>-346.7</v>
      </c>
      <c r="E502" s="17">
        <v>56.094999999999999</v>
      </c>
      <c r="F502" s="17">
        <v>65.5</v>
      </c>
      <c r="G502" s="17">
        <v>722</v>
      </c>
      <c r="H502" s="17">
        <v>42</v>
      </c>
      <c r="I502" s="17">
        <v>-18.573</v>
      </c>
      <c r="J502" s="17">
        <v>2141.6</v>
      </c>
      <c r="K502" s="17">
        <v>225.1</v>
      </c>
      <c r="L502" s="17">
        <v>9.8000000000000004E-2</v>
      </c>
      <c r="M502" s="17">
        <v>565.30200000000002</v>
      </c>
      <c r="N502" s="17">
        <v>190.09700000000001</v>
      </c>
      <c r="O502" s="17">
        <v>18440</v>
      </c>
      <c r="P502" s="17">
        <v>858</v>
      </c>
      <c r="Q502" s="17">
        <v>-21.991</v>
      </c>
      <c r="R502" s="17">
        <v>7747.35</v>
      </c>
      <c r="S502" s="17">
        <v>44.5</v>
      </c>
      <c r="T502" s="17">
        <v>-7.61</v>
      </c>
      <c r="U502" s="17">
        <v>-0.249</v>
      </c>
      <c r="V502" s="17">
        <v>-3.65</v>
      </c>
      <c r="W502" s="17">
        <v>16166.5322</v>
      </c>
      <c r="X502" s="17">
        <v>6413.2</v>
      </c>
      <c r="Y502" s="17">
        <v>55.923999999999999</v>
      </c>
      <c r="Z502" s="17">
        <v>-120.29</v>
      </c>
    </row>
    <row r="503" spans="1:26" x14ac:dyDescent="0.2">
      <c r="A503" s="27">
        <v>44881</v>
      </c>
      <c r="B503" s="17">
        <v>692</v>
      </c>
      <c r="C503" s="14">
        <v>7.8520000000000003</v>
      </c>
      <c r="D503" s="17">
        <v>-298</v>
      </c>
      <c r="E503" s="17">
        <v>51.274999999999999</v>
      </c>
      <c r="F503" s="17">
        <v>65.5</v>
      </c>
      <c r="G503" s="17">
        <v>672.73</v>
      </c>
      <c r="H503" s="17">
        <v>37</v>
      </c>
      <c r="I503" s="17">
        <v>-80.748000000000005</v>
      </c>
      <c r="J503" s="17">
        <v>2086.4</v>
      </c>
      <c r="K503" s="17">
        <v>220.2</v>
      </c>
      <c r="L503" s="17">
        <v>0.1062</v>
      </c>
      <c r="M503" s="17">
        <v>555.93499999999995</v>
      </c>
      <c r="N503" s="17">
        <v>188.75203999999999</v>
      </c>
      <c r="O503" s="17">
        <v>17992.8</v>
      </c>
      <c r="P503" s="17">
        <v>820.5</v>
      </c>
      <c r="Q503" s="17">
        <v>-22.202999999999999</v>
      </c>
      <c r="R503" s="17">
        <v>7700.5379999999996</v>
      </c>
      <c r="S503" s="17">
        <v>44.655000000000001</v>
      </c>
      <c r="T503" s="17">
        <v>-9.5</v>
      </c>
      <c r="U503" s="17">
        <v>-0.23350000000000001</v>
      </c>
      <c r="V503" s="17">
        <v>-3.4350000000000001</v>
      </c>
      <c r="W503" s="17">
        <v>16166.5322</v>
      </c>
      <c r="X503" s="17">
        <v>6627</v>
      </c>
      <c r="Y503" s="17">
        <v>54.71</v>
      </c>
      <c r="Z503" s="17">
        <v>-115.78</v>
      </c>
    </row>
    <row r="504" spans="1:26" x14ac:dyDescent="0.2">
      <c r="A504" s="27">
        <v>44880</v>
      </c>
      <c r="B504" s="17">
        <v>673.99</v>
      </c>
      <c r="C504" s="14">
        <v>7.35</v>
      </c>
      <c r="D504" s="17">
        <v>-301.27499999999998</v>
      </c>
      <c r="E504" s="17">
        <v>50.65</v>
      </c>
      <c r="F504" s="17">
        <v>59.055</v>
      </c>
      <c r="G504" s="17">
        <v>636.53</v>
      </c>
      <c r="H504" s="17">
        <v>24</v>
      </c>
      <c r="I504" s="17">
        <v>-123</v>
      </c>
      <c r="J504" s="17">
        <v>2071</v>
      </c>
      <c r="K504" s="17">
        <v>220.1</v>
      </c>
      <c r="L504" s="17">
        <v>7.2499999999999995E-2</v>
      </c>
      <c r="M504" s="17">
        <v>530</v>
      </c>
      <c r="N504" s="17">
        <v>199.5</v>
      </c>
      <c r="O504" s="17">
        <v>25236</v>
      </c>
      <c r="P504" s="17">
        <v>791</v>
      </c>
      <c r="Q504" s="17">
        <v>-25.111000000000001</v>
      </c>
      <c r="R504" s="17">
        <v>6882.7</v>
      </c>
      <c r="S504" s="17">
        <v>40.933</v>
      </c>
      <c r="T504" s="17">
        <v>-10.125</v>
      </c>
      <c r="U504" s="17">
        <v>-0.45229999999999998</v>
      </c>
      <c r="V504" s="17">
        <v>-3.4950000000000001</v>
      </c>
      <c r="W504" s="17">
        <v>16166.5322</v>
      </c>
      <c r="X504" s="17">
        <v>9520</v>
      </c>
      <c r="Y504" s="17">
        <v>54.162999999999997</v>
      </c>
      <c r="Z504" s="17">
        <v>-115.3</v>
      </c>
    </row>
    <row r="505" spans="1:26" x14ac:dyDescent="0.2">
      <c r="A505" s="27">
        <v>44879</v>
      </c>
      <c r="B505" s="17">
        <v>673.88</v>
      </c>
      <c r="C505" s="14">
        <v>7.48</v>
      </c>
      <c r="D505" s="17">
        <v>-300</v>
      </c>
      <c r="E505" s="17">
        <v>54.77</v>
      </c>
      <c r="F505" s="17">
        <v>58.5</v>
      </c>
      <c r="G505" s="17">
        <v>572.15499999999997</v>
      </c>
      <c r="H505" s="17">
        <v>25</v>
      </c>
      <c r="I505" s="17">
        <v>-130.72</v>
      </c>
      <c r="J505" s="17">
        <v>2093.1999999999998</v>
      </c>
      <c r="K505" s="17">
        <v>220.1</v>
      </c>
      <c r="L505" s="17">
        <v>4.7500000000000001E-2</v>
      </c>
      <c r="M505" s="17">
        <v>510</v>
      </c>
      <c r="N505" s="17">
        <v>219.18647999999999</v>
      </c>
      <c r="O505" s="17">
        <v>29780</v>
      </c>
      <c r="P505" s="17">
        <v>801.5</v>
      </c>
      <c r="Q505" s="17">
        <v>-27.92</v>
      </c>
      <c r="R505" s="17">
        <v>6936.518</v>
      </c>
      <c r="S505" s="17">
        <v>42.792999999999999</v>
      </c>
      <c r="T505" s="17">
        <v>-7.4770000000000003</v>
      </c>
      <c r="U505" s="17">
        <v>-0.5</v>
      </c>
      <c r="V505" s="17">
        <v>-3.3250000000000002</v>
      </c>
      <c r="W505" s="17">
        <v>16166.5322</v>
      </c>
      <c r="X505" s="17">
        <v>10897.1</v>
      </c>
      <c r="Y505" s="17">
        <v>55.005000000000003</v>
      </c>
      <c r="Z505" s="17">
        <v>-118.505</v>
      </c>
    </row>
    <row r="506" spans="1:26" x14ac:dyDescent="0.2">
      <c r="A506" s="27">
        <v>44876</v>
      </c>
      <c r="B506" s="17">
        <v>687.18</v>
      </c>
      <c r="C506" s="14">
        <v>7.6239999999999997</v>
      </c>
      <c r="D506" s="17">
        <v>-308.64499999999998</v>
      </c>
      <c r="E506" s="17">
        <v>53.524999999999999</v>
      </c>
      <c r="F506" s="17">
        <v>59.5</v>
      </c>
      <c r="G506" s="17">
        <v>512.495</v>
      </c>
      <c r="H506" s="17">
        <v>0</v>
      </c>
      <c r="I506" s="17">
        <v>63.252000000000002</v>
      </c>
      <c r="J506" s="17">
        <v>2174</v>
      </c>
      <c r="K506" s="17">
        <v>225.1</v>
      </c>
      <c r="L506" s="17">
        <v>4.2500000000000003E-2</v>
      </c>
      <c r="M506" s="17">
        <v>474.98</v>
      </c>
      <c r="N506" s="17">
        <v>236.94</v>
      </c>
      <c r="O506" s="17">
        <v>38757.5</v>
      </c>
      <c r="P506" s="17">
        <v>802</v>
      </c>
      <c r="Q506" s="17">
        <v>-33.47</v>
      </c>
      <c r="R506" s="17">
        <v>6888.7749999999996</v>
      </c>
      <c r="S506" s="17">
        <v>39.552999999999997</v>
      </c>
      <c r="T506" s="17">
        <v>-8</v>
      </c>
      <c r="U506" s="17">
        <v>-0.55649999999999999</v>
      </c>
      <c r="V506" s="17">
        <v>-3.1749999999999998</v>
      </c>
      <c r="W506" s="17">
        <v>16166.5322</v>
      </c>
      <c r="X506" s="17">
        <v>10758.2</v>
      </c>
      <c r="Y506" s="17">
        <v>55.37</v>
      </c>
      <c r="Z506" s="17">
        <v>-117.81</v>
      </c>
    </row>
    <row r="507" spans="1:26" x14ac:dyDescent="0.2">
      <c r="A507" s="27">
        <v>44875</v>
      </c>
      <c r="B507" s="17">
        <v>683</v>
      </c>
      <c r="C507" s="14">
        <v>7.5350000000000001</v>
      </c>
      <c r="D507" s="17">
        <v>-308</v>
      </c>
      <c r="E507" s="17">
        <v>56.14</v>
      </c>
      <c r="F507" s="17">
        <v>59.75</v>
      </c>
      <c r="G507" s="17">
        <v>540</v>
      </c>
      <c r="H507" s="17">
        <v>31</v>
      </c>
      <c r="I507" s="17">
        <v>-35.695999999999998</v>
      </c>
      <c r="J507" s="17">
        <v>2122.75</v>
      </c>
      <c r="K507" s="17">
        <v>225.1</v>
      </c>
      <c r="L507" s="17">
        <v>0.20799999999999999</v>
      </c>
      <c r="M507" s="17">
        <v>474.25</v>
      </c>
      <c r="N507" s="17">
        <v>239.20999</v>
      </c>
      <c r="O507" s="17">
        <v>40373</v>
      </c>
      <c r="P507" s="17">
        <v>808.5</v>
      </c>
      <c r="Q507" s="17">
        <v>-37.287999999999997</v>
      </c>
      <c r="R507" s="17">
        <v>8249.125</v>
      </c>
      <c r="S507" s="17">
        <v>50.213000000000001</v>
      </c>
      <c r="T507" s="17">
        <v>-6.5</v>
      </c>
      <c r="U507" s="17">
        <v>-0.33800000000000002</v>
      </c>
      <c r="V507" s="17">
        <v>-3.4750000000000001</v>
      </c>
      <c r="W507" s="17">
        <v>16166.5322</v>
      </c>
      <c r="X507" s="17">
        <v>11242.8</v>
      </c>
      <c r="Y507" s="17">
        <v>55.335000000000001</v>
      </c>
      <c r="Z507" s="17">
        <v>-123.17</v>
      </c>
    </row>
    <row r="508" spans="1:26" x14ac:dyDescent="0.2">
      <c r="A508" s="27">
        <v>44874</v>
      </c>
      <c r="B508" s="17">
        <v>646</v>
      </c>
      <c r="C508" s="14">
        <v>7.8150000000000004</v>
      </c>
      <c r="D508" s="17">
        <v>-348</v>
      </c>
      <c r="E508" s="17">
        <v>58.6</v>
      </c>
      <c r="F508" s="17">
        <v>62.145000000000003</v>
      </c>
      <c r="G508" s="17">
        <v>574.54499999999996</v>
      </c>
      <c r="H508" s="17">
        <v>46</v>
      </c>
      <c r="I508" s="17">
        <v>-97.489000000000004</v>
      </c>
      <c r="J508" s="17">
        <v>2191.75</v>
      </c>
      <c r="K508" s="17">
        <v>245.1</v>
      </c>
      <c r="L508" s="17">
        <v>0.20649999999999999</v>
      </c>
      <c r="M508" s="17">
        <v>432.53500000000003</v>
      </c>
      <c r="N508" s="17">
        <v>228.58</v>
      </c>
      <c r="O508" s="17">
        <v>41179.5</v>
      </c>
      <c r="P508" s="17">
        <v>828</v>
      </c>
      <c r="Q508" s="17">
        <v>-29.141999999999999</v>
      </c>
      <c r="R508" s="17">
        <v>8098.6750000000002</v>
      </c>
      <c r="S508" s="17">
        <v>52.81</v>
      </c>
      <c r="T508" s="17">
        <v>-6.65</v>
      </c>
      <c r="U508" s="17">
        <v>-0.28299999999999997</v>
      </c>
      <c r="V508" s="17">
        <v>-3.472</v>
      </c>
      <c r="W508" s="17">
        <v>16166.5322</v>
      </c>
      <c r="X508" s="17">
        <v>8584.5</v>
      </c>
      <c r="Y508" s="17">
        <v>55.963000000000001</v>
      </c>
      <c r="Z508" s="17">
        <v>-129.31</v>
      </c>
    </row>
    <row r="509" spans="1:26" x14ac:dyDescent="0.2">
      <c r="A509" s="27">
        <v>44873</v>
      </c>
      <c r="B509" s="17">
        <v>592.66999999999996</v>
      </c>
      <c r="C509" s="14">
        <v>7.53</v>
      </c>
      <c r="D509" s="17">
        <v>-329.3</v>
      </c>
      <c r="E509" s="17">
        <v>54.1</v>
      </c>
      <c r="F509" s="17">
        <v>65</v>
      </c>
      <c r="G509" s="17">
        <v>588.5</v>
      </c>
      <c r="H509" s="17">
        <v>47</v>
      </c>
      <c r="I509" s="17">
        <v>-54.469000000000001</v>
      </c>
      <c r="J509" s="17">
        <v>2090.1</v>
      </c>
      <c r="K509" s="17">
        <v>235.1</v>
      </c>
      <c r="L509" s="17">
        <v>0.20599999999999999</v>
      </c>
      <c r="M509" s="17">
        <v>417.93</v>
      </c>
      <c r="N509" s="17">
        <v>231.85480000000001</v>
      </c>
      <c r="O509" s="17">
        <v>41864.800000000003</v>
      </c>
      <c r="P509" s="17">
        <v>819</v>
      </c>
      <c r="Q509" s="17">
        <v>-30.79</v>
      </c>
      <c r="R509" s="17">
        <v>8194.4500000000007</v>
      </c>
      <c r="S509" s="17">
        <v>51.344999999999999</v>
      </c>
      <c r="T509" s="17">
        <v>-7.25</v>
      </c>
      <c r="U509" s="17">
        <v>-0.22570000000000001</v>
      </c>
      <c r="V509" s="17">
        <v>-3.46</v>
      </c>
      <c r="W509" s="17">
        <v>16166.5322</v>
      </c>
      <c r="X509" s="17">
        <v>8117.3</v>
      </c>
      <c r="Y509" s="17">
        <v>53.92</v>
      </c>
      <c r="Z509" s="17">
        <v>-120.595</v>
      </c>
    </row>
    <row r="510" spans="1:26" x14ac:dyDescent="0.2">
      <c r="A510" s="27">
        <v>44872</v>
      </c>
      <c r="B510" s="17">
        <v>598.15499999999997</v>
      </c>
      <c r="C510" s="14">
        <v>8.57</v>
      </c>
      <c r="D510" s="17">
        <v>-326</v>
      </c>
      <c r="E510" s="17">
        <v>58.265000000000001</v>
      </c>
      <c r="F510" s="17">
        <v>75</v>
      </c>
      <c r="G510" s="17">
        <v>642.91499999999996</v>
      </c>
      <c r="H510" s="17">
        <v>35</v>
      </c>
      <c r="I510" s="17">
        <v>-68.474000000000004</v>
      </c>
      <c r="J510" s="17">
        <v>2052.5</v>
      </c>
      <c r="K510" s="17">
        <v>255</v>
      </c>
      <c r="L510" s="17">
        <v>0.22700000000000001</v>
      </c>
      <c r="M510" s="17">
        <v>415.99</v>
      </c>
      <c r="N510" s="17">
        <v>240.3125</v>
      </c>
      <c r="O510" s="17">
        <v>40631</v>
      </c>
      <c r="P510" s="17">
        <v>783</v>
      </c>
      <c r="Q510" s="17">
        <v>-37.938000000000002</v>
      </c>
      <c r="R510" s="17">
        <v>8333.5</v>
      </c>
      <c r="S510" s="17">
        <v>56.997999999999998</v>
      </c>
      <c r="T510" s="17">
        <v>-7.1879999999999997</v>
      </c>
      <c r="U510" s="17">
        <v>-0.1817</v>
      </c>
      <c r="V510" s="17">
        <v>-2.9750000000000001</v>
      </c>
      <c r="W510" s="17">
        <v>16166.5322</v>
      </c>
      <c r="X510" s="17">
        <v>8180.3</v>
      </c>
      <c r="Y510" s="17">
        <v>53.35</v>
      </c>
      <c r="Z510" s="17">
        <v>-122.129</v>
      </c>
    </row>
    <row r="511" spans="1:26" x14ac:dyDescent="0.2">
      <c r="A511" s="27">
        <v>44869</v>
      </c>
      <c r="B511" s="17">
        <v>616</v>
      </c>
      <c r="C511" s="14">
        <v>9.3800000000000008</v>
      </c>
      <c r="D511" s="17">
        <v>-310</v>
      </c>
      <c r="E511" s="17">
        <v>58.325000000000003</v>
      </c>
      <c r="F511" s="17">
        <v>77</v>
      </c>
      <c r="G511" s="17">
        <v>671.07500000000005</v>
      </c>
      <c r="H511" s="17">
        <v>42</v>
      </c>
      <c r="I511" s="17">
        <v>14.404999999999999</v>
      </c>
      <c r="J511" s="17">
        <v>2145.819</v>
      </c>
      <c r="K511" s="17">
        <v>265</v>
      </c>
      <c r="L511" s="17">
        <v>0.26479999999999998</v>
      </c>
      <c r="M511" s="17">
        <v>490.25</v>
      </c>
      <c r="N511" s="17">
        <v>252.155</v>
      </c>
      <c r="O511" s="17">
        <v>45434</v>
      </c>
      <c r="P511" s="17">
        <v>800</v>
      </c>
      <c r="Q511" s="17">
        <v>-41.125</v>
      </c>
      <c r="R511" s="17">
        <v>9289.375</v>
      </c>
      <c r="S511" s="17">
        <v>52.912999999999997</v>
      </c>
      <c r="T511" s="17">
        <v>-7.5750000000000002</v>
      </c>
      <c r="U511" s="17">
        <v>-0.2167</v>
      </c>
      <c r="V511" s="17">
        <v>-2.5590000000000002</v>
      </c>
      <c r="W511" s="17">
        <v>16166.5322</v>
      </c>
      <c r="X511" s="17">
        <v>7180.2</v>
      </c>
      <c r="Y511" s="17">
        <v>53.725000000000001</v>
      </c>
      <c r="Z511" s="17">
        <v>-124.28</v>
      </c>
    </row>
    <row r="512" spans="1:26" x14ac:dyDescent="0.2">
      <c r="A512" s="27">
        <v>44868</v>
      </c>
      <c r="B512" s="17">
        <v>658</v>
      </c>
      <c r="C512" s="14">
        <v>10.050000000000001</v>
      </c>
      <c r="D512" s="17">
        <v>-335</v>
      </c>
      <c r="E512" s="17">
        <v>57.86</v>
      </c>
      <c r="F512" s="17">
        <v>76.97</v>
      </c>
      <c r="G512" s="17">
        <v>685</v>
      </c>
      <c r="H512" s="17">
        <v>58</v>
      </c>
      <c r="I512" s="17">
        <v>-11.715999999999999</v>
      </c>
      <c r="J512" s="17">
        <v>2202.9250000000002</v>
      </c>
      <c r="K512" s="17">
        <v>280</v>
      </c>
      <c r="L512" s="17">
        <v>0.30149999999999999</v>
      </c>
      <c r="M512" s="17">
        <v>524</v>
      </c>
      <c r="N512" s="17">
        <v>258.62234000000001</v>
      </c>
      <c r="O512" s="17">
        <v>44108</v>
      </c>
      <c r="P512" s="17">
        <v>825</v>
      </c>
      <c r="Q512" s="17">
        <v>-26.033000000000001</v>
      </c>
      <c r="R512" s="17">
        <v>9772.75</v>
      </c>
      <c r="S512" s="17">
        <v>56.22</v>
      </c>
      <c r="T512" s="17">
        <v>-8.25</v>
      </c>
      <c r="U512" s="17">
        <v>-0.14380000000000001</v>
      </c>
      <c r="V512" s="17">
        <v>-2.2890000000000001</v>
      </c>
      <c r="W512" s="17">
        <v>16166.5322</v>
      </c>
      <c r="X512" s="17">
        <v>5829.2</v>
      </c>
      <c r="Y512" s="17">
        <v>53.91</v>
      </c>
      <c r="Z512" s="17">
        <v>-128.06</v>
      </c>
    </row>
    <row r="513" spans="1:26" x14ac:dyDescent="0.2">
      <c r="A513" s="27">
        <v>44867</v>
      </c>
      <c r="B513" s="17">
        <v>627.70500000000004</v>
      </c>
      <c r="C513" s="14">
        <v>9.42</v>
      </c>
      <c r="D513" s="17">
        <v>-302.37</v>
      </c>
      <c r="E513" s="17">
        <v>53.2</v>
      </c>
      <c r="F513" s="17">
        <v>75</v>
      </c>
      <c r="G513" s="17">
        <v>638</v>
      </c>
      <c r="H513" s="17">
        <v>42</v>
      </c>
      <c r="I513" s="17">
        <v>-28.977</v>
      </c>
      <c r="J513" s="17">
        <v>2140.357</v>
      </c>
      <c r="K513" s="17">
        <v>275.10000000000002</v>
      </c>
      <c r="L513" s="17">
        <v>0.23200000000000001</v>
      </c>
      <c r="M513" s="17">
        <v>530</v>
      </c>
      <c r="N513" s="17">
        <v>256.09500000000003</v>
      </c>
      <c r="O513" s="17">
        <v>46934.8</v>
      </c>
      <c r="P513" s="17">
        <v>827.3</v>
      </c>
      <c r="Q513" s="17">
        <v>-26</v>
      </c>
      <c r="R513" s="17">
        <v>10022.111999999999</v>
      </c>
      <c r="S513" s="17">
        <v>53.368000000000002</v>
      </c>
      <c r="T513" s="17">
        <v>-7.125</v>
      </c>
      <c r="U513" s="17">
        <v>-0.1055</v>
      </c>
      <c r="V513" s="17">
        <v>-2.2250000000000001</v>
      </c>
      <c r="W513" s="17">
        <v>16166.5322</v>
      </c>
      <c r="X513" s="17">
        <v>4383.5</v>
      </c>
      <c r="Y513" s="17">
        <v>52.86</v>
      </c>
      <c r="Z513" s="17">
        <v>-127.06</v>
      </c>
    </row>
    <row r="514" spans="1:26" x14ac:dyDescent="0.2">
      <c r="A514" s="27">
        <v>44866</v>
      </c>
      <c r="B514" s="17">
        <v>642.75</v>
      </c>
      <c r="C514" s="14">
        <v>9.66</v>
      </c>
      <c r="D514" s="17">
        <v>-267.58</v>
      </c>
      <c r="E514" s="17">
        <v>51.924999999999997</v>
      </c>
      <c r="F514" s="17">
        <v>81</v>
      </c>
      <c r="G514" s="17">
        <v>701</v>
      </c>
      <c r="H514" s="17">
        <v>43</v>
      </c>
      <c r="I514" s="17">
        <v>-39.039000000000001</v>
      </c>
      <c r="J514" s="17">
        <v>2140.25</v>
      </c>
      <c r="K514" s="17">
        <v>285.10000000000002</v>
      </c>
      <c r="L514" s="17">
        <v>0.24</v>
      </c>
      <c r="M514" s="17">
        <v>580.25</v>
      </c>
      <c r="N514" s="17">
        <v>265.79083000000003</v>
      </c>
      <c r="O514" s="17">
        <v>49512.3</v>
      </c>
      <c r="P514" s="17">
        <v>851.1</v>
      </c>
      <c r="Q514" s="17">
        <v>-20.885000000000002</v>
      </c>
      <c r="R514" s="17">
        <v>9698.25</v>
      </c>
      <c r="S514" s="17">
        <v>57.628</v>
      </c>
      <c r="T514" s="17">
        <v>-6.35</v>
      </c>
      <c r="U514" s="17">
        <v>-8.1699999999999995E-2</v>
      </c>
      <c r="V514" s="17">
        <v>-2.0289999999999999</v>
      </c>
      <c r="W514" s="17">
        <v>16166.5322</v>
      </c>
      <c r="X514" s="17">
        <v>3464</v>
      </c>
      <c r="Y514" s="17">
        <v>53.146999999999998</v>
      </c>
      <c r="Z514" s="17">
        <v>-120.16</v>
      </c>
    </row>
    <row r="515" spans="1:26" x14ac:dyDescent="0.2">
      <c r="A515" s="27">
        <v>44865</v>
      </c>
      <c r="B515" s="17">
        <v>658</v>
      </c>
      <c r="C515" s="14">
        <v>9.66</v>
      </c>
      <c r="D515" s="17">
        <v>-277</v>
      </c>
      <c r="E515" s="17">
        <v>52.87</v>
      </c>
      <c r="F515" s="17">
        <v>90</v>
      </c>
      <c r="G515" s="17">
        <v>729</v>
      </c>
      <c r="H515" s="17">
        <v>52</v>
      </c>
      <c r="I515" s="17">
        <v>42.533999999999999</v>
      </c>
      <c r="J515" s="17">
        <v>2163.335</v>
      </c>
      <c r="K515" s="17">
        <v>285.10000000000002</v>
      </c>
      <c r="L515" s="17">
        <v>0.24149999999999999</v>
      </c>
      <c r="M515" s="17">
        <v>585.00300000000004</v>
      </c>
      <c r="N515" s="17">
        <v>273.51001000000002</v>
      </c>
      <c r="O515" s="17">
        <v>48007</v>
      </c>
      <c r="P515" s="17">
        <v>873</v>
      </c>
      <c r="Q515" s="17">
        <v>-16.315000000000001</v>
      </c>
      <c r="R515" s="17">
        <v>9288.0030000000006</v>
      </c>
      <c r="S515" s="17">
        <v>61.655000000000001</v>
      </c>
      <c r="T515" s="17">
        <v>-5.3</v>
      </c>
      <c r="U515" s="17">
        <v>-3.7499999999999999E-2</v>
      </c>
      <c r="V515" s="17">
        <v>-2.0499999999999998</v>
      </c>
      <c r="W515" s="17">
        <v>16166.5322</v>
      </c>
      <c r="X515" s="17">
        <v>4281.5</v>
      </c>
      <c r="Y515" s="17">
        <v>53.685000000000002</v>
      </c>
      <c r="Z515" s="17">
        <v>-123.91500000000001</v>
      </c>
    </row>
    <row r="516" spans="1:26" x14ac:dyDescent="0.2">
      <c r="A516" s="27">
        <v>44862</v>
      </c>
      <c r="B516" s="17">
        <v>689</v>
      </c>
      <c r="C516" s="14">
        <v>9.5749999999999993</v>
      </c>
      <c r="D516" s="17">
        <v>-276.20499999999998</v>
      </c>
      <c r="E516" s="17">
        <v>55.494999999999997</v>
      </c>
      <c r="F516" s="17">
        <v>98</v>
      </c>
      <c r="G516" s="17">
        <v>738.5</v>
      </c>
      <c r="H516" s="17">
        <v>39</v>
      </c>
      <c r="I516" s="17">
        <v>25.100999999999999</v>
      </c>
      <c r="J516" s="17">
        <v>2284.1999999999998</v>
      </c>
      <c r="K516" s="17">
        <v>290.10000000000002</v>
      </c>
      <c r="L516" s="17">
        <v>0.24</v>
      </c>
      <c r="M516" s="17">
        <v>595</v>
      </c>
      <c r="N516" s="17">
        <v>291.98514</v>
      </c>
      <c r="O516" s="17">
        <v>32852.5</v>
      </c>
      <c r="P516" s="17">
        <v>893</v>
      </c>
      <c r="Q516" s="17">
        <v>-17.329999999999998</v>
      </c>
      <c r="R516" s="17">
        <v>10318.07</v>
      </c>
      <c r="S516" s="17">
        <v>61.463000000000001</v>
      </c>
      <c r="T516" s="17">
        <v>-5.5</v>
      </c>
      <c r="U516" s="17">
        <v>-8.4699999999999998E-2</v>
      </c>
      <c r="V516" s="17">
        <v>-2.008</v>
      </c>
      <c r="W516" s="17">
        <v>16166.5322</v>
      </c>
      <c r="X516" s="17">
        <v>6481.8</v>
      </c>
      <c r="Y516" s="17">
        <v>53.994999999999997</v>
      </c>
      <c r="Z516" s="17">
        <v>-123.72</v>
      </c>
    </row>
    <row r="517" spans="1:26" x14ac:dyDescent="0.2">
      <c r="A517" s="27">
        <v>44861</v>
      </c>
      <c r="B517" s="17">
        <v>696.61</v>
      </c>
      <c r="C517" s="14">
        <v>9.9499999999999993</v>
      </c>
      <c r="D517" s="17">
        <v>-237.31299999999999</v>
      </c>
      <c r="E517" s="17">
        <v>54.91</v>
      </c>
      <c r="F517" s="17">
        <v>98</v>
      </c>
      <c r="G517" s="17">
        <v>775.245</v>
      </c>
      <c r="H517" s="17">
        <v>39</v>
      </c>
      <c r="I517" s="17">
        <v>19.884</v>
      </c>
      <c r="J517" s="17">
        <v>2222.5</v>
      </c>
      <c r="K517" s="17">
        <v>295.2</v>
      </c>
      <c r="L517" s="17">
        <v>0.2268</v>
      </c>
      <c r="M517" s="17">
        <v>346</v>
      </c>
      <c r="N517" s="17">
        <v>320.01519999999999</v>
      </c>
      <c r="O517" s="17">
        <v>38460</v>
      </c>
      <c r="P517" s="17">
        <v>845.8</v>
      </c>
      <c r="Q517" s="17">
        <v>-20.875</v>
      </c>
      <c r="R517" s="17">
        <v>9912.2340000000004</v>
      </c>
      <c r="S517" s="17">
        <v>54.988</v>
      </c>
      <c r="T517" s="17">
        <v>-5.2</v>
      </c>
      <c r="U517" s="17">
        <v>-9.7000000000000003E-2</v>
      </c>
      <c r="V517" s="17">
        <v>-1.0660000000000001</v>
      </c>
      <c r="W517" s="17">
        <v>16166.5322</v>
      </c>
      <c r="X517" s="17">
        <v>6720</v>
      </c>
      <c r="Y517" s="17">
        <v>43.515000000000001</v>
      </c>
      <c r="Z517" s="17">
        <v>-100.545</v>
      </c>
    </row>
    <row r="518" spans="1:26" x14ac:dyDescent="0.2">
      <c r="A518" s="27">
        <v>44860</v>
      </c>
      <c r="B518" s="17">
        <v>668</v>
      </c>
      <c r="C518" s="14">
        <v>10.494999999999999</v>
      </c>
      <c r="D518" s="17">
        <v>-220.42</v>
      </c>
      <c r="E518" s="17">
        <v>53.07</v>
      </c>
      <c r="F518" s="17">
        <v>126</v>
      </c>
      <c r="G518" s="17">
        <v>856.5</v>
      </c>
      <c r="H518" s="17">
        <v>37</v>
      </c>
      <c r="I518" s="17">
        <v>40.750999999999998</v>
      </c>
      <c r="J518" s="17">
        <v>2273.8000000000002</v>
      </c>
      <c r="K518" s="17">
        <v>280.2</v>
      </c>
      <c r="L518" s="17">
        <v>0.2145</v>
      </c>
      <c r="M518" s="17">
        <v>376.04500000000002</v>
      </c>
      <c r="N518" s="17">
        <v>342.06168000000002</v>
      </c>
      <c r="O518" s="17">
        <v>39305.800000000003</v>
      </c>
      <c r="P518" s="17">
        <v>848</v>
      </c>
      <c r="Q518" s="17">
        <v>-20.5</v>
      </c>
      <c r="R518" s="17">
        <v>9003.7000000000007</v>
      </c>
      <c r="S518" s="17">
        <v>57.354999999999997</v>
      </c>
      <c r="T518" s="17">
        <v>-3.8</v>
      </c>
      <c r="U518" s="17">
        <v>-0.11849999999999999</v>
      </c>
      <c r="V518" s="17">
        <v>-0.80500000000000005</v>
      </c>
      <c r="W518" s="17">
        <v>16166.5322</v>
      </c>
      <c r="X518" s="17">
        <v>21149.3</v>
      </c>
      <c r="Y518" s="17">
        <v>44.64</v>
      </c>
      <c r="Z518" s="17">
        <v>-100.84699999999999</v>
      </c>
    </row>
    <row r="519" spans="1:26" x14ac:dyDescent="0.2">
      <c r="A519" s="27">
        <v>44859</v>
      </c>
      <c r="B519" s="17">
        <v>663</v>
      </c>
      <c r="C519" s="14">
        <v>9.8849999999999998</v>
      </c>
      <c r="D519" s="17">
        <v>-187.5</v>
      </c>
      <c r="E519" s="17">
        <v>55.945</v>
      </c>
      <c r="F519" s="17">
        <v>130.5</v>
      </c>
      <c r="G519" s="17">
        <v>867.09500000000003</v>
      </c>
      <c r="H519" s="17">
        <v>53</v>
      </c>
      <c r="I519" s="17">
        <v>51.527000000000001</v>
      </c>
      <c r="J519" s="17">
        <v>2254.6</v>
      </c>
      <c r="K519" s="17">
        <v>290.10000000000002</v>
      </c>
      <c r="L519" s="17">
        <v>0.2407</v>
      </c>
      <c r="M519" s="17">
        <v>370.13799999999998</v>
      </c>
      <c r="N519" s="17">
        <v>379.255</v>
      </c>
      <c r="O519" s="17">
        <v>47867.8</v>
      </c>
      <c r="P519" s="17">
        <v>872.2</v>
      </c>
      <c r="Q519" s="17">
        <v>-14.583</v>
      </c>
      <c r="R519" s="17">
        <v>9295.35</v>
      </c>
      <c r="S519" s="17">
        <v>64.498000000000005</v>
      </c>
      <c r="T519" s="17">
        <v>-3.07</v>
      </c>
      <c r="U519" s="17">
        <v>-6.1699999999999998E-2</v>
      </c>
      <c r="V519" s="17">
        <v>-0.93</v>
      </c>
      <c r="W519" s="17">
        <v>16166.5322</v>
      </c>
      <c r="X519" s="17">
        <v>22248.2</v>
      </c>
      <c r="Y519" s="17">
        <v>44.414999999999999</v>
      </c>
      <c r="Z519" s="17">
        <v>-101.57</v>
      </c>
    </row>
    <row r="520" spans="1:26" x14ac:dyDescent="0.2">
      <c r="A520" s="27">
        <v>44858</v>
      </c>
      <c r="B520" s="17">
        <v>669</v>
      </c>
      <c r="C520" s="14">
        <v>10.105</v>
      </c>
      <c r="D520" s="17">
        <v>-197.71</v>
      </c>
      <c r="E520" s="17">
        <v>57.865000000000002</v>
      </c>
      <c r="F520" s="17">
        <v>136.76</v>
      </c>
      <c r="G520" s="17">
        <v>892.58500000000004</v>
      </c>
      <c r="H520" s="17">
        <v>54</v>
      </c>
      <c r="I520" s="17">
        <v>123.15300000000001</v>
      </c>
      <c r="J520" s="17">
        <v>2365</v>
      </c>
      <c r="K520" s="17">
        <v>295.10000000000002</v>
      </c>
      <c r="L520" s="17">
        <v>0.27779999999999999</v>
      </c>
      <c r="M520" s="17">
        <v>382.31</v>
      </c>
      <c r="N520" s="17">
        <v>397.58596999999997</v>
      </c>
      <c r="O520" s="17">
        <v>38655</v>
      </c>
      <c r="P520" s="17">
        <v>894</v>
      </c>
      <c r="Q520" s="17">
        <v>-12.042</v>
      </c>
      <c r="R520" s="17">
        <v>9449.25</v>
      </c>
      <c r="S520" s="17">
        <v>62.093000000000004</v>
      </c>
      <c r="T520" s="17">
        <v>-3.7269999999999999</v>
      </c>
      <c r="U520" s="17">
        <v>-6.0999999999999999E-2</v>
      </c>
      <c r="V520" s="17">
        <v>-1.2809999999999999</v>
      </c>
      <c r="W520" s="17">
        <v>16166.5322</v>
      </c>
      <c r="X520" s="17">
        <v>23317</v>
      </c>
      <c r="Y520" s="17">
        <v>45.16</v>
      </c>
      <c r="Z520" s="17">
        <v>-103.852</v>
      </c>
    </row>
    <row r="521" spans="1:26" x14ac:dyDescent="0.2">
      <c r="A521" s="27">
        <v>44855</v>
      </c>
      <c r="B521" s="17">
        <v>681.05</v>
      </c>
      <c r="C521" s="14">
        <v>10.695</v>
      </c>
      <c r="D521" s="17">
        <v>-214</v>
      </c>
      <c r="E521" s="17">
        <v>60.72</v>
      </c>
      <c r="F521" s="17">
        <v>139.85</v>
      </c>
      <c r="G521" s="17">
        <v>927</v>
      </c>
      <c r="H521" s="17">
        <v>70</v>
      </c>
      <c r="I521" s="17">
        <v>93.379000000000005</v>
      </c>
      <c r="J521" s="17">
        <v>2432.5</v>
      </c>
      <c r="K521" s="17">
        <v>290</v>
      </c>
      <c r="L521" s="17">
        <v>0.30449999999999999</v>
      </c>
      <c r="M521" s="17">
        <v>392.75</v>
      </c>
      <c r="N521" s="17">
        <v>404.17151000000001</v>
      </c>
      <c r="O521" s="17">
        <v>37303.699999999997</v>
      </c>
      <c r="P521" s="17">
        <v>880.5</v>
      </c>
      <c r="Q521" s="17">
        <v>-12.583</v>
      </c>
      <c r="R521" s="17">
        <v>8897</v>
      </c>
      <c r="S521" s="17">
        <v>66.486000000000004</v>
      </c>
      <c r="T521" s="17">
        <v>-3.673</v>
      </c>
      <c r="U521" s="17">
        <v>-5.1499999999999997E-2</v>
      </c>
      <c r="V521" s="17">
        <v>-1.224</v>
      </c>
      <c r="W521" s="17">
        <v>16166.5322</v>
      </c>
      <c r="X521" s="17">
        <v>25045.3</v>
      </c>
      <c r="Y521" s="17">
        <v>45.972000000000001</v>
      </c>
      <c r="Z521" s="17">
        <v>-106.071</v>
      </c>
    </row>
    <row r="522" spans="1:26" x14ac:dyDescent="0.2">
      <c r="A522" s="27">
        <v>44854</v>
      </c>
      <c r="B522" s="17">
        <v>704.59</v>
      </c>
      <c r="C522" s="14">
        <v>11.085000000000001</v>
      </c>
      <c r="D522" s="17">
        <v>-227</v>
      </c>
      <c r="E522" s="17">
        <v>59.95</v>
      </c>
      <c r="F522" s="17">
        <v>145</v>
      </c>
      <c r="G522" s="17">
        <v>932</v>
      </c>
      <c r="H522" s="17">
        <v>63</v>
      </c>
      <c r="I522" s="17">
        <v>97.498999999999995</v>
      </c>
      <c r="J522" s="17">
        <v>2463.2139999999999</v>
      </c>
      <c r="K522" s="17">
        <v>285</v>
      </c>
      <c r="L522" s="17">
        <v>0.32950000000000002</v>
      </c>
      <c r="M522" s="17">
        <v>393.16</v>
      </c>
      <c r="N522" s="17">
        <v>422.58499</v>
      </c>
      <c r="O522" s="17">
        <v>32997.5</v>
      </c>
      <c r="P522" s="17">
        <v>906.8</v>
      </c>
      <c r="Q522" s="17">
        <v>-12.073</v>
      </c>
      <c r="R522" s="17">
        <v>8644.1749999999993</v>
      </c>
      <c r="S522" s="17">
        <v>62.37</v>
      </c>
      <c r="T522" s="17">
        <v>-2.8849999999999998</v>
      </c>
      <c r="U522" s="17">
        <v>-6.7699999999999996E-2</v>
      </c>
      <c r="V522" s="17">
        <v>-1.131</v>
      </c>
      <c r="W522" s="17">
        <v>16166.5322</v>
      </c>
      <c r="X522" s="17">
        <v>25462.9</v>
      </c>
      <c r="Y522" s="17">
        <v>46.186999999999998</v>
      </c>
      <c r="Z522" s="17">
        <v>-109.43</v>
      </c>
    </row>
    <row r="523" spans="1:26" x14ac:dyDescent="0.2">
      <c r="A523" s="27">
        <v>44853</v>
      </c>
      <c r="B523" s="17">
        <v>664</v>
      </c>
      <c r="C523" s="14">
        <v>10.6</v>
      </c>
      <c r="D523" s="17">
        <v>-239</v>
      </c>
      <c r="E523" s="17">
        <v>56.055</v>
      </c>
      <c r="F523" s="17">
        <v>144.94999999999999</v>
      </c>
      <c r="G523" s="17">
        <v>888.36500000000001</v>
      </c>
      <c r="H523" s="17">
        <v>72</v>
      </c>
      <c r="I523" s="17">
        <v>104.26</v>
      </c>
      <c r="J523" s="17">
        <v>2356.4290000000001</v>
      </c>
      <c r="K523" s="17">
        <v>285</v>
      </c>
      <c r="L523" s="17">
        <v>0.31369999999999998</v>
      </c>
      <c r="M523" s="17">
        <v>440</v>
      </c>
      <c r="N523" s="17">
        <v>427.04644999999999</v>
      </c>
      <c r="O523" s="17">
        <v>26070</v>
      </c>
      <c r="P523" s="17">
        <v>886.3</v>
      </c>
      <c r="Q523" s="17">
        <v>-10.54</v>
      </c>
      <c r="R523" s="17">
        <v>10180.512000000001</v>
      </c>
      <c r="S523" s="17">
        <v>68.319999999999993</v>
      </c>
      <c r="T523" s="17">
        <v>-2.5499999999999998</v>
      </c>
      <c r="U523" s="17">
        <v>-5.1299999999999998E-2</v>
      </c>
      <c r="V523" s="17">
        <v>-1.3140000000000001</v>
      </c>
      <c r="W523" s="17">
        <v>16166.5322</v>
      </c>
      <c r="X523" s="17">
        <v>22753.8</v>
      </c>
      <c r="Y523" s="17">
        <v>43.7</v>
      </c>
      <c r="Z523" s="17">
        <v>-100.64</v>
      </c>
    </row>
    <row r="524" spans="1:26" x14ac:dyDescent="0.2">
      <c r="A524" s="27">
        <v>44852</v>
      </c>
      <c r="B524" s="17">
        <v>635.47</v>
      </c>
      <c r="C524" s="14">
        <v>10.45</v>
      </c>
      <c r="D524" s="17">
        <v>-218.5</v>
      </c>
      <c r="E524" s="17">
        <v>54.04</v>
      </c>
      <c r="F524" s="17">
        <v>142</v>
      </c>
      <c r="G524" s="17">
        <v>889.5</v>
      </c>
      <c r="H524" s="17">
        <v>54</v>
      </c>
      <c r="I524" s="17">
        <v>141.23400000000001</v>
      </c>
      <c r="J524" s="17">
        <v>2316.7919999999999</v>
      </c>
      <c r="K524" s="17">
        <v>260</v>
      </c>
      <c r="L524" s="17">
        <v>0.33679999999999999</v>
      </c>
      <c r="M524" s="17">
        <v>447.22500000000002</v>
      </c>
      <c r="N524" s="17">
        <v>410.13416000000001</v>
      </c>
      <c r="O524" s="17">
        <v>25130.5</v>
      </c>
      <c r="P524" s="17">
        <v>867.5</v>
      </c>
      <c r="Q524" s="17">
        <v>-12.675000000000001</v>
      </c>
      <c r="R524" s="17">
        <v>10129.75</v>
      </c>
      <c r="S524" s="17">
        <v>57.718000000000004</v>
      </c>
      <c r="T524" s="17">
        <v>-1.7949999999999999</v>
      </c>
      <c r="U524" s="17">
        <v>-5.5300000000000002E-2</v>
      </c>
      <c r="V524" s="17">
        <v>-1.3129999999999999</v>
      </c>
      <c r="W524" s="17">
        <v>16166.5322</v>
      </c>
      <c r="X524" s="17">
        <v>27500.3</v>
      </c>
      <c r="Y524" s="17">
        <v>43.884999999999998</v>
      </c>
      <c r="Z524" s="17">
        <v>-99.114999999999995</v>
      </c>
    </row>
    <row r="525" spans="1:26" x14ac:dyDescent="0.2">
      <c r="A525" s="27">
        <v>44851</v>
      </c>
      <c r="B525" s="17">
        <v>659.93</v>
      </c>
      <c r="C525" s="14">
        <v>9.7349999999999994</v>
      </c>
      <c r="D525" s="17">
        <v>-241.5</v>
      </c>
      <c r="E525" s="17">
        <v>54.795000000000002</v>
      </c>
      <c r="F525" s="17">
        <v>136.5</v>
      </c>
      <c r="G525" s="17">
        <v>911.05499999999995</v>
      </c>
      <c r="H525" s="17">
        <v>66</v>
      </c>
      <c r="I525" s="17">
        <v>153.62700000000001</v>
      </c>
      <c r="J525" s="17">
        <v>2297.5</v>
      </c>
      <c r="K525" s="17">
        <v>260</v>
      </c>
      <c r="L525" s="17">
        <v>0.36180000000000001</v>
      </c>
      <c r="M525" s="17">
        <v>430</v>
      </c>
      <c r="N525" s="17">
        <v>411.00220000000002</v>
      </c>
      <c r="O525" s="17">
        <v>32022.5</v>
      </c>
      <c r="P525" s="17">
        <v>868.5</v>
      </c>
      <c r="Q525" s="17">
        <v>-12.01</v>
      </c>
      <c r="R525" s="17">
        <v>9495.6949999999997</v>
      </c>
      <c r="S525" s="17">
        <v>58.902999999999999</v>
      </c>
      <c r="T525" s="17">
        <v>-3.61</v>
      </c>
      <c r="U525" s="17">
        <v>-2.8000000000000001E-2</v>
      </c>
      <c r="V525" s="17">
        <v>-1.3560000000000001</v>
      </c>
      <c r="W525" s="17">
        <v>16166.5322</v>
      </c>
      <c r="X525" s="17">
        <v>28354.799999999999</v>
      </c>
      <c r="Y525" s="17">
        <v>43.887</v>
      </c>
      <c r="Z525" s="17">
        <v>-99.045000000000002</v>
      </c>
    </row>
    <row r="526" spans="1:26" x14ac:dyDescent="0.2">
      <c r="A526" s="27">
        <v>44848</v>
      </c>
      <c r="B526" s="17">
        <v>673.92200000000003</v>
      </c>
      <c r="C526" s="14">
        <v>10.135</v>
      </c>
      <c r="D526" s="17">
        <v>-242.715</v>
      </c>
      <c r="E526" s="17">
        <v>54.77</v>
      </c>
      <c r="F526" s="17">
        <v>137.035</v>
      </c>
      <c r="G526" s="17">
        <v>874.995</v>
      </c>
      <c r="H526" s="17">
        <v>66</v>
      </c>
      <c r="I526" s="17">
        <v>118.008</v>
      </c>
      <c r="J526" s="17">
        <v>2329.5</v>
      </c>
      <c r="K526" s="17">
        <v>260</v>
      </c>
      <c r="L526" s="17">
        <v>0.38300000000000001</v>
      </c>
      <c r="M526" s="17">
        <v>437.25</v>
      </c>
      <c r="N526" s="17">
        <v>410.14159999999998</v>
      </c>
      <c r="O526" s="17">
        <v>36498</v>
      </c>
      <c r="P526" s="17">
        <v>914</v>
      </c>
      <c r="Q526" s="17">
        <v>-9.74</v>
      </c>
      <c r="R526" s="17">
        <v>10020.43</v>
      </c>
      <c r="S526" s="17">
        <v>61.357999999999997</v>
      </c>
      <c r="T526" s="17">
        <v>-3.83</v>
      </c>
      <c r="U526" s="17">
        <v>-4.5699999999999998E-2</v>
      </c>
      <c r="V526" s="17">
        <v>-1.5129999999999999</v>
      </c>
      <c r="W526" s="17">
        <v>16166.5322</v>
      </c>
      <c r="X526" s="17">
        <v>22870.5</v>
      </c>
      <c r="Y526" s="17">
        <v>44.57</v>
      </c>
      <c r="Z526" s="17">
        <v>-100.42</v>
      </c>
    </row>
    <row r="527" spans="1:26" x14ac:dyDescent="0.2">
      <c r="A527" s="27">
        <v>44847</v>
      </c>
      <c r="B527" s="17">
        <v>719.96</v>
      </c>
      <c r="C527" s="14">
        <v>10.425000000000001</v>
      </c>
      <c r="D527" s="17">
        <v>-249</v>
      </c>
      <c r="E527" s="17">
        <v>54.823999999999998</v>
      </c>
      <c r="F527" s="17">
        <v>139.5</v>
      </c>
      <c r="G527" s="17">
        <v>775</v>
      </c>
      <c r="H527" s="17">
        <v>62</v>
      </c>
      <c r="I527" s="17">
        <v>-40.220999999999997</v>
      </c>
      <c r="J527" s="17">
        <v>2335</v>
      </c>
      <c r="K527" s="17">
        <v>275</v>
      </c>
      <c r="L527" s="17">
        <v>0.43130000000000002</v>
      </c>
      <c r="M527" s="17">
        <v>439.91500000000002</v>
      </c>
      <c r="N527" s="17">
        <v>393.89501999999999</v>
      </c>
      <c r="O527" s="17">
        <v>40113</v>
      </c>
      <c r="P527" s="17">
        <v>874</v>
      </c>
      <c r="Q527" s="17">
        <v>-10.913</v>
      </c>
      <c r="R527" s="17">
        <v>9607.1450000000004</v>
      </c>
      <c r="S527" s="17">
        <v>65.635000000000005</v>
      </c>
      <c r="T527" s="17">
        <v>-3.03</v>
      </c>
      <c r="U527" s="17">
        <v>-6.8500000000000005E-2</v>
      </c>
      <c r="V527" s="17">
        <v>-1.3979999999999999</v>
      </c>
      <c r="W527" s="17">
        <v>16166.5322</v>
      </c>
      <c r="X527" s="17">
        <v>18918</v>
      </c>
      <c r="Y527" s="17">
        <v>45.573</v>
      </c>
      <c r="Z527" s="17">
        <v>-100.98</v>
      </c>
    </row>
    <row r="528" spans="1:26" x14ac:dyDescent="0.2">
      <c r="A528" s="27">
        <v>44846</v>
      </c>
      <c r="B528" s="17">
        <v>682.27700000000004</v>
      </c>
      <c r="C528" s="14">
        <v>9.75</v>
      </c>
      <c r="D528" s="17">
        <v>-207</v>
      </c>
      <c r="E528" s="17">
        <v>53.563000000000002</v>
      </c>
      <c r="F528" s="17">
        <v>139</v>
      </c>
      <c r="G528" s="17">
        <v>738.255</v>
      </c>
      <c r="H528" s="17">
        <v>62.5</v>
      </c>
      <c r="I528" s="17">
        <v>25.672999999999998</v>
      </c>
      <c r="J528" s="17">
        <v>2255.1999999999998</v>
      </c>
      <c r="K528" s="17">
        <v>275</v>
      </c>
      <c r="L528" s="17">
        <v>0.31030000000000002</v>
      </c>
      <c r="M528" s="17">
        <v>427</v>
      </c>
      <c r="N528" s="17">
        <v>393.96749999999997</v>
      </c>
      <c r="O528" s="17">
        <v>28019.8</v>
      </c>
      <c r="P528" s="17">
        <v>863.5</v>
      </c>
      <c r="Q528" s="17">
        <v>-11.755000000000001</v>
      </c>
      <c r="R528" s="17">
        <v>10560.25</v>
      </c>
      <c r="S528" s="17">
        <v>66.015000000000001</v>
      </c>
      <c r="T528" s="17">
        <v>-4.3920000000000003</v>
      </c>
      <c r="U528" s="17">
        <v>-7.6700000000000004E-2</v>
      </c>
      <c r="V528" s="17">
        <v>-1.4450000000000001</v>
      </c>
      <c r="W528" s="17">
        <v>16166.5322</v>
      </c>
      <c r="X528" s="17">
        <v>18301</v>
      </c>
      <c r="Y528" s="17">
        <v>42.615000000000002</v>
      </c>
      <c r="Z528" s="17">
        <v>-94.92</v>
      </c>
    </row>
    <row r="529" spans="1:26" x14ac:dyDescent="0.2">
      <c r="A529" s="27">
        <v>44845</v>
      </c>
      <c r="B529" s="17">
        <v>698.27</v>
      </c>
      <c r="C529" s="14">
        <v>10.44</v>
      </c>
      <c r="D529" s="17">
        <v>-187</v>
      </c>
      <c r="E529" s="17">
        <v>51.31</v>
      </c>
      <c r="F529" s="17">
        <v>139.5</v>
      </c>
      <c r="G529" s="17">
        <v>742</v>
      </c>
      <c r="H529" s="17">
        <v>65</v>
      </c>
      <c r="I529" s="17">
        <v>17.5</v>
      </c>
      <c r="J529" s="17">
        <v>2261.1999999999998</v>
      </c>
      <c r="K529" s="17">
        <v>270</v>
      </c>
      <c r="L529" s="17">
        <v>0.43</v>
      </c>
      <c r="M529" s="17">
        <v>439.75</v>
      </c>
      <c r="N529" s="17">
        <v>395.51001000000002</v>
      </c>
      <c r="O529" s="17">
        <v>35882.5</v>
      </c>
      <c r="P529" s="17">
        <v>848</v>
      </c>
      <c r="Q529" s="17">
        <v>-10.914999999999999</v>
      </c>
      <c r="R529" s="17">
        <v>11542.813</v>
      </c>
      <c r="S529" s="17">
        <v>68.204999999999998</v>
      </c>
      <c r="T529" s="17">
        <v>-5.8019999999999996</v>
      </c>
      <c r="U529" s="17">
        <v>-3.9E-2</v>
      </c>
      <c r="V529" s="17">
        <v>-1.87</v>
      </c>
      <c r="W529" s="17">
        <v>16166.5322</v>
      </c>
      <c r="X529" s="17">
        <v>18273</v>
      </c>
      <c r="Y529" s="17">
        <v>42.34</v>
      </c>
      <c r="Z529" s="17">
        <v>-93.441000000000003</v>
      </c>
    </row>
    <row r="530" spans="1:26" x14ac:dyDescent="0.2">
      <c r="A530" s="27">
        <v>44844</v>
      </c>
      <c r="B530" s="17">
        <v>682.46799999999996</v>
      </c>
      <c r="C530" s="14">
        <v>10.69</v>
      </c>
      <c r="D530" s="17">
        <v>-159.93799999999999</v>
      </c>
      <c r="E530" s="17">
        <v>51.914999999999999</v>
      </c>
      <c r="F530" s="17">
        <v>141.44999999999999</v>
      </c>
      <c r="G530" s="17">
        <v>737.71299999999997</v>
      </c>
      <c r="H530" s="17">
        <v>56.5</v>
      </c>
      <c r="I530" s="17">
        <v>176.702</v>
      </c>
      <c r="J530" s="17">
        <v>2299.3429999999998</v>
      </c>
      <c r="K530" s="17">
        <v>270</v>
      </c>
      <c r="L530" s="17">
        <v>0.42799999999999999</v>
      </c>
      <c r="M530" s="17">
        <v>439.99700000000001</v>
      </c>
      <c r="N530" s="17">
        <v>397.43975999999998</v>
      </c>
      <c r="O530" s="17">
        <v>47031</v>
      </c>
      <c r="P530" s="17">
        <v>843.1</v>
      </c>
      <c r="Q530" s="17">
        <v>-7.75</v>
      </c>
      <c r="R530" s="17">
        <v>12483</v>
      </c>
      <c r="S530" s="17">
        <v>69.158000000000001</v>
      </c>
      <c r="T530" s="17">
        <v>-7.4450000000000003</v>
      </c>
      <c r="U530" s="17">
        <v>-8.1199999999999994E-2</v>
      </c>
      <c r="V530" s="17">
        <v>-1.998</v>
      </c>
      <c r="W530" s="17">
        <v>16166.5322</v>
      </c>
      <c r="X530" s="17">
        <v>17973.5</v>
      </c>
      <c r="Y530" s="17">
        <v>42.04</v>
      </c>
      <c r="Z530" s="17">
        <v>-93.01</v>
      </c>
    </row>
    <row r="531" spans="1:26" x14ac:dyDescent="0.2">
      <c r="A531" s="27">
        <v>44841</v>
      </c>
      <c r="B531" s="17">
        <v>703</v>
      </c>
      <c r="C531" s="14">
        <v>10.685</v>
      </c>
      <c r="D531" s="17">
        <v>-116.5</v>
      </c>
      <c r="E531" s="17">
        <v>52.75</v>
      </c>
      <c r="F531" s="17">
        <v>143.5</v>
      </c>
      <c r="G531" s="17">
        <v>737.4</v>
      </c>
      <c r="H531" s="17">
        <v>45</v>
      </c>
      <c r="I531" s="17">
        <v>91.876999999999995</v>
      </c>
      <c r="J531" s="17">
        <v>2304.5709999999999</v>
      </c>
      <c r="K531" s="17">
        <v>270</v>
      </c>
      <c r="L531" s="17">
        <v>0.37580000000000002</v>
      </c>
      <c r="M531" s="17">
        <v>435.56</v>
      </c>
      <c r="N531" s="17">
        <v>404.79135000000002</v>
      </c>
      <c r="O531" s="17">
        <v>43435</v>
      </c>
      <c r="P531" s="17">
        <v>842</v>
      </c>
      <c r="Q531" s="17">
        <v>-10.602</v>
      </c>
      <c r="R531" s="17">
        <v>13113.5</v>
      </c>
      <c r="S531" s="17">
        <v>65.724999999999994</v>
      </c>
      <c r="T531" s="17">
        <v>-7.6369999999999996</v>
      </c>
      <c r="U531" s="17">
        <v>-0.10879999999999999</v>
      </c>
      <c r="V531" s="17">
        <v>-1.907</v>
      </c>
      <c r="W531" s="17">
        <v>16166.5322</v>
      </c>
      <c r="X531" s="17">
        <v>17427.599999999999</v>
      </c>
      <c r="Y531" s="17">
        <v>42.844999999999999</v>
      </c>
      <c r="Z531" s="17">
        <v>-92.79</v>
      </c>
    </row>
    <row r="532" spans="1:26" x14ac:dyDescent="0.2">
      <c r="A532" s="27">
        <v>44840</v>
      </c>
      <c r="B532" s="17">
        <v>692.43499999999995</v>
      </c>
      <c r="C532" s="14">
        <v>11.26</v>
      </c>
      <c r="D532" s="17">
        <v>-120.5</v>
      </c>
      <c r="E532" s="17">
        <v>53.435000000000002</v>
      </c>
      <c r="F532" s="17">
        <v>143.94999999999999</v>
      </c>
      <c r="G532" s="17">
        <v>748.56</v>
      </c>
      <c r="H532" s="17">
        <v>40</v>
      </c>
      <c r="I532" s="17">
        <v>150.881</v>
      </c>
      <c r="J532" s="17">
        <v>2368.2139999999999</v>
      </c>
      <c r="K532" s="17">
        <v>290</v>
      </c>
      <c r="L532" s="17">
        <v>0.30620000000000003</v>
      </c>
      <c r="M532" s="17">
        <v>411.58300000000003</v>
      </c>
      <c r="N532" s="17">
        <v>404.72501</v>
      </c>
      <c r="O532" s="17">
        <v>41911.5</v>
      </c>
      <c r="P532" s="17">
        <v>852.3</v>
      </c>
      <c r="Q532" s="17">
        <v>-13.515000000000001</v>
      </c>
      <c r="R532" s="17">
        <v>13085.25</v>
      </c>
      <c r="S532" s="17">
        <v>61.39</v>
      </c>
      <c r="T532" s="17">
        <v>-6.09</v>
      </c>
      <c r="U532" s="17">
        <v>-0.124</v>
      </c>
      <c r="V532" s="17">
        <v>-1.889</v>
      </c>
      <c r="W532" s="17">
        <v>16166.5322</v>
      </c>
      <c r="X532" s="17">
        <v>17037.3</v>
      </c>
      <c r="Y532" s="17">
        <v>42.616999999999997</v>
      </c>
      <c r="Z532" s="17">
        <v>-93.984999999999999</v>
      </c>
    </row>
    <row r="533" spans="1:26" x14ac:dyDescent="0.2">
      <c r="A533" s="27">
        <v>44839</v>
      </c>
      <c r="B533" s="17">
        <v>688.13</v>
      </c>
      <c r="C533" s="14">
        <v>10.6</v>
      </c>
      <c r="D533" s="17">
        <v>-107.5</v>
      </c>
      <c r="E533" s="17">
        <v>50.76</v>
      </c>
      <c r="F533" s="17">
        <v>142</v>
      </c>
      <c r="G533" s="17">
        <v>742.25300000000004</v>
      </c>
      <c r="H533" s="17">
        <v>42</v>
      </c>
      <c r="I533" s="17">
        <v>102.372</v>
      </c>
      <c r="J533" s="17">
        <v>2289.5720000000001</v>
      </c>
      <c r="K533" s="17">
        <v>285</v>
      </c>
      <c r="L533" s="17">
        <v>0.33250000000000002</v>
      </c>
      <c r="M533" s="17">
        <v>383</v>
      </c>
      <c r="N533" s="17">
        <v>399.51281999999998</v>
      </c>
      <c r="O533" s="17">
        <v>58491.5</v>
      </c>
      <c r="P533" s="17">
        <v>878</v>
      </c>
      <c r="Q533" s="17">
        <v>-14.948</v>
      </c>
      <c r="R533" s="17">
        <v>14588.763000000001</v>
      </c>
      <c r="S533" s="17">
        <v>55.41</v>
      </c>
      <c r="T533" s="17">
        <v>-8.5150000000000006</v>
      </c>
      <c r="U533" s="17">
        <v>-0.127</v>
      </c>
      <c r="V533" s="17">
        <v>-1.829</v>
      </c>
      <c r="W533" s="17">
        <v>16166.5322</v>
      </c>
      <c r="X533" s="17">
        <v>19049.3</v>
      </c>
      <c r="Y533" s="17">
        <v>42.161999999999999</v>
      </c>
      <c r="Z533" s="17">
        <v>-91.09</v>
      </c>
    </row>
    <row r="534" spans="1:26" x14ac:dyDescent="0.2">
      <c r="A534" s="27">
        <v>44838</v>
      </c>
      <c r="B534" s="17">
        <v>692.41</v>
      </c>
      <c r="C534" s="14">
        <v>10.747999999999999</v>
      </c>
      <c r="D534" s="17">
        <v>-83.09</v>
      </c>
      <c r="E534" s="17">
        <v>48.76</v>
      </c>
      <c r="F534" s="17">
        <v>143.5</v>
      </c>
      <c r="G534" s="17">
        <v>720.5</v>
      </c>
      <c r="H534" s="17">
        <v>38</v>
      </c>
      <c r="I534" s="17">
        <v>162.93100000000001</v>
      </c>
      <c r="J534" s="17">
        <v>2274.7139999999999</v>
      </c>
      <c r="K534" s="17">
        <v>285.10000000000002</v>
      </c>
      <c r="L534" s="17">
        <v>0.34799999999999998</v>
      </c>
      <c r="M534" s="17">
        <v>419.8</v>
      </c>
      <c r="N534" s="17">
        <v>393.14001000000002</v>
      </c>
      <c r="O534" s="17">
        <v>56669</v>
      </c>
      <c r="P534" s="17">
        <v>894.4</v>
      </c>
      <c r="Q534" s="17">
        <v>-14.96</v>
      </c>
      <c r="R534" s="17">
        <v>15074.938</v>
      </c>
      <c r="S534" s="17">
        <v>53.198</v>
      </c>
      <c r="T534" s="17">
        <v>-8.2870000000000008</v>
      </c>
      <c r="U534" s="17">
        <v>-7.0699999999999999E-2</v>
      </c>
      <c r="V534" s="17">
        <v>-2.1</v>
      </c>
      <c r="W534" s="17">
        <v>16166.5322</v>
      </c>
      <c r="X534" s="17">
        <v>19636.5</v>
      </c>
      <c r="Y534" s="17">
        <v>42.783000000000001</v>
      </c>
      <c r="Z534" s="17">
        <v>-90.43</v>
      </c>
    </row>
    <row r="535" spans="1:26" x14ac:dyDescent="0.2">
      <c r="A535" s="27">
        <v>44837</v>
      </c>
      <c r="B535" s="17">
        <v>702</v>
      </c>
      <c r="C535" s="14">
        <v>10.077999999999999</v>
      </c>
      <c r="D535" s="17">
        <v>-78.113</v>
      </c>
      <c r="E535" s="17">
        <v>49.683</v>
      </c>
      <c r="F535" s="17">
        <v>150.54</v>
      </c>
      <c r="G535" s="17">
        <v>760.16</v>
      </c>
      <c r="H535" s="17">
        <v>65</v>
      </c>
      <c r="I535" s="17">
        <v>181.37899999999999</v>
      </c>
      <c r="J535" s="17">
        <v>2255.9</v>
      </c>
      <c r="K535" s="17">
        <v>285</v>
      </c>
      <c r="L535" s="17">
        <v>0.4007</v>
      </c>
      <c r="M535" s="17">
        <v>438</v>
      </c>
      <c r="N535" s="17">
        <v>426.39999</v>
      </c>
      <c r="O535" s="17">
        <v>45900</v>
      </c>
      <c r="P535" s="17">
        <v>936.8</v>
      </c>
      <c r="Q535" s="17">
        <v>-13.297000000000001</v>
      </c>
      <c r="R535" s="17">
        <v>16803</v>
      </c>
      <c r="S535" s="17">
        <v>60.883000000000003</v>
      </c>
      <c r="T535" s="17">
        <v>-9.968</v>
      </c>
      <c r="U535" s="17">
        <v>-1.4999999999999999E-2</v>
      </c>
      <c r="V535" s="17">
        <v>-2.1579999999999999</v>
      </c>
      <c r="W535" s="17">
        <v>16166.5322</v>
      </c>
      <c r="X535" s="17">
        <v>19103.8</v>
      </c>
      <c r="Y535" s="17">
        <v>42.204999999999998</v>
      </c>
      <c r="Z535" s="17">
        <v>-90.472999999999999</v>
      </c>
    </row>
    <row r="536" spans="1:26" x14ac:dyDescent="0.2">
      <c r="A536" s="27">
        <v>44834</v>
      </c>
      <c r="B536" s="17">
        <v>753.24</v>
      </c>
      <c r="C536" s="14">
        <v>10.664999999999999</v>
      </c>
      <c r="D536" s="17">
        <v>-79.23</v>
      </c>
      <c r="E536" s="17">
        <v>53.695</v>
      </c>
      <c r="F536" s="17">
        <v>153.44999999999999</v>
      </c>
      <c r="G536" s="17">
        <v>780.12</v>
      </c>
      <c r="H536" s="17">
        <v>50</v>
      </c>
      <c r="I536" s="17">
        <v>125.699</v>
      </c>
      <c r="J536" s="17">
        <v>2280.1</v>
      </c>
      <c r="K536" s="17">
        <v>305</v>
      </c>
      <c r="L536" s="17">
        <v>0.30969999999999998</v>
      </c>
      <c r="M536" s="17">
        <v>480.04500000000002</v>
      </c>
      <c r="N536" s="17">
        <v>453.96001999999999</v>
      </c>
      <c r="O536" s="17">
        <v>50385.8</v>
      </c>
      <c r="P536" s="17">
        <v>977</v>
      </c>
      <c r="Q536" s="17">
        <v>-13.555</v>
      </c>
      <c r="R536" s="17">
        <v>16048.272000000001</v>
      </c>
      <c r="S536" s="17">
        <v>57.527999999999999</v>
      </c>
      <c r="T536" s="17">
        <v>-9.9</v>
      </c>
      <c r="U536" s="17">
        <v>-5.3999999999999999E-2</v>
      </c>
      <c r="V536" s="17">
        <v>-2.1579999999999999</v>
      </c>
      <c r="W536" s="17">
        <v>16166.5322</v>
      </c>
      <c r="X536" s="17">
        <v>18680.5</v>
      </c>
      <c r="Y536" s="17">
        <v>42.234999999999999</v>
      </c>
      <c r="Z536" s="17">
        <v>-91.28</v>
      </c>
    </row>
    <row r="537" spans="1:26" x14ac:dyDescent="0.2">
      <c r="A537" s="27">
        <v>44833</v>
      </c>
      <c r="B537" s="17">
        <v>769.31</v>
      </c>
      <c r="C537" s="14">
        <v>10.95</v>
      </c>
      <c r="D537" s="17">
        <v>-93.5</v>
      </c>
      <c r="E537" s="17">
        <v>54.384999999999998</v>
      </c>
      <c r="F537" s="17">
        <v>156.25</v>
      </c>
      <c r="G537" s="17">
        <v>753.5</v>
      </c>
      <c r="H537" s="17">
        <v>55</v>
      </c>
      <c r="I537" s="17">
        <v>163.43100000000001</v>
      </c>
      <c r="J537" s="17">
        <v>2337.5</v>
      </c>
      <c r="K537" s="17">
        <v>295</v>
      </c>
      <c r="L537" s="17">
        <v>0.32100000000000001</v>
      </c>
      <c r="M537" s="17">
        <v>421.41</v>
      </c>
      <c r="N537" s="17">
        <v>435.82001000000002</v>
      </c>
      <c r="O537" s="17">
        <v>45155.6</v>
      </c>
      <c r="P537" s="17">
        <v>976.4</v>
      </c>
      <c r="Q537" s="17">
        <v>-10.118</v>
      </c>
      <c r="R537" s="17">
        <v>14962.348</v>
      </c>
      <c r="S537" s="17">
        <v>70.082999999999998</v>
      </c>
      <c r="T537" s="17">
        <v>-9.1199999999999992</v>
      </c>
      <c r="U537" s="17">
        <v>-7.1999999999999995E-2</v>
      </c>
      <c r="V537" s="17">
        <v>-2.1760000000000002</v>
      </c>
      <c r="W537" s="17">
        <v>16166.5322</v>
      </c>
      <c r="X537" s="17">
        <v>19826</v>
      </c>
      <c r="Y537" s="17">
        <v>43.146999999999998</v>
      </c>
      <c r="Z537" s="17">
        <v>-92.424999999999997</v>
      </c>
    </row>
    <row r="538" spans="1:26" x14ac:dyDescent="0.2">
      <c r="A538" s="27">
        <v>44832</v>
      </c>
      <c r="B538" s="17">
        <v>713.8</v>
      </c>
      <c r="C538" s="14">
        <v>11.052</v>
      </c>
      <c r="D538" s="17">
        <v>-77.488</v>
      </c>
      <c r="E538" s="17">
        <v>53.594999999999999</v>
      </c>
      <c r="F538" s="17">
        <v>145</v>
      </c>
      <c r="G538" s="17">
        <v>657</v>
      </c>
      <c r="H538" s="17">
        <v>72</v>
      </c>
      <c r="I538" s="17">
        <v>160.93299999999999</v>
      </c>
      <c r="J538" s="17">
        <v>2264.6999999999998</v>
      </c>
      <c r="K538" s="17">
        <v>269.89999999999998</v>
      </c>
      <c r="L538" s="17">
        <v>0.441</v>
      </c>
      <c r="M538" s="17">
        <v>456.46499999999997</v>
      </c>
      <c r="N538" s="17">
        <v>413.52640000000002</v>
      </c>
      <c r="O538" s="17">
        <v>39080.5</v>
      </c>
      <c r="P538" s="17">
        <v>964.5</v>
      </c>
      <c r="Q538" s="17">
        <v>-9.625</v>
      </c>
      <c r="R538" s="17">
        <v>14840.145</v>
      </c>
      <c r="S538" s="17">
        <v>70.22</v>
      </c>
      <c r="T538" s="17">
        <v>-8.8070000000000004</v>
      </c>
      <c r="U538" s="17">
        <v>-4.4999999999999998E-2</v>
      </c>
      <c r="V538" s="17">
        <v>-2.2749999999999999</v>
      </c>
      <c r="W538" s="17">
        <v>16166.5322</v>
      </c>
      <c r="X538" s="17">
        <v>20097.3</v>
      </c>
      <c r="Y538" s="17">
        <v>41.91</v>
      </c>
      <c r="Z538" s="17">
        <v>-88.61</v>
      </c>
    </row>
    <row r="539" spans="1:26" x14ac:dyDescent="0.2">
      <c r="A539" s="27">
        <v>44831</v>
      </c>
      <c r="B539" s="17">
        <v>722.53</v>
      </c>
      <c r="C539" s="14">
        <v>12.15</v>
      </c>
      <c r="D539" s="17">
        <v>-96</v>
      </c>
      <c r="E539" s="17">
        <v>52.255000000000003</v>
      </c>
      <c r="F539" s="17">
        <v>143.75</v>
      </c>
      <c r="G539" s="17">
        <v>629.95799999999997</v>
      </c>
      <c r="H539" s="17">
        <v>61</v>
      </c>
      <c r="I539" s="17">
        <v>139.203</v>
      </c>
      <c r="J539" s="17">
        <v>2264.6999999999998</v>
      </c>
      <c r="K539" s="17">
        <v>260</v>
      </c>
      <c r="L539" s="17">
        <v>0.315</v>
      </c>
      <c r="M539" s="17">
        <v>400.21499999999997</v>
      </c>
      <c r="N539" s="17">
        <v>414.31598000000002</v>
      </c>
      <c r="O539" s="17">
        <v>52874.3</v>
      </c>
      <c r="P539" s="17">
        <v>980.6</v>
      </c>
      <c r="Q539" s="17">
        <v>-15.012</v>
      </c>
      <c r="R539" s="17">
        <v>13627.439</v>
      </c>
      <c r="S539" s="17">
        <v>50.24</v>
      </c>
      <c r="T539" s="17">
        <v>-11.1</v>
      </c>
      <c r="U539" s="17">
        <v>-0.1123</v>
      </c>
      <c r="V539" s="17">
        <v>-2.2610000000000001</v>
      </c>
      <c r="W539" s="17">
        <v>16166.5322</v>
      </c>
      <c r="X539" s="17">
        <v>18969</v>
      </c>
      <c r="Y539" s="17">
        <v>41.503</v>
      </c>
      <c r="Z539" s="17">
        <v>-88.885000000000005</v>
      </c>
    </row>
    <row r="540" spans="1:26" x14ac:dyDescent="0.2">
      <c r="A540" s="27">
        <v>44830</v>
      </c>
      <c r="B540" s="17">
        <v>717.83500000000004</v>
      </c>
      <c r="C540" s="14">
        <v>11.885</v>
      </c>
      <c r="D540" s="17">
        <v>-80.5</v>
      </c>
      <c r="E540" s="17">
        <v>51.58</v>
      </c>
      <c r="F540" s="17">
        <v>142.05000000000001</v>
      </c>
      <c r="G540" s="17">
        <v>610</v>
      </c>
      <c r="H540" s="17">
        <v>65</v>
      </c>
      <c r="I540" s="17">
        <v>106.931</v>
      </c>
      <c r="J540" s="17">
        <v>2276.9009999999998</v>
      </c>
      <c r="K540" s="17">
        <v>240</v>
      </c>
      <c r="L540" s="17">
        <v>0.39</v>
      </c>
      <c r="M540" s="17">
        <v>400</v>
      </c>
      <c r="N540" s="17">
        <v>425.81594999999999</v>
      </c>
      <c r="O540" s="17">
        <v>64129.1</v>
      </c>
      <c r="P540" s="17">
        <v>972</v>
      </c>
      <c r="Q540" s="17">
        <v>-12.083</v>
      </c>
      <c r="R540" s="17">
        <v>14831.647000000001</v>
      </c>
      <c r="S540" s="17">
        <v>49.1</v>
      </c>
      <c r="T540" s="17">
        <v>-11.083</v>
      </c>
      <c r="U540" s="17">
        <v>-5.8200000000000002E-2</v>
      </c>
      <c r="V540" s="17">
        <v>-2.109</v>
      </c>
      <c r="W540" s="17">
        <v>16166.5322</v>
      </c>
      <c r="X540" s="17">
        <v>21283.5</v>
      </c>
      <c r="Y540" s="17">
        <v>42.48</v>
      </c>
      <c r="Z540" s="17">
        <v>-89.13</v>
      </c>
    </row>
    <row r="541" spans="1:26" x14ac:dyDescent="0.2">
      <c r="A541" s="27">
        <v>44827</v>
      </c>
      <c r="B541" s="17">
        <v>708.7</v>
      </c>
      <c r="C541" s="14">
        <v>12</v>
      </c>
      <c r="D541" s="17">
        <v>-97</v>
      </c>
      <c r="E541" s="17">
        <v>52.716000000000001</v>
      </c>
      <c r="F541" s="17">
        <v>144.78</v>
      </c>
      <c r="G541" s="17">
        <v>599.89499999999998</v>
      </c>
      <c r="H541" s="17">
        <v>55</v>
      </c>
      <c r="I541" s="17">
        <v>139.828</v>
      </c>
      <c r="J541" s="17">
        <v>2302.8000000000002</v>
      </c>
      <c r="K541" s="17">
        <v>245</v>
      </c>
      <c r="L541" s="17">
        <v>0.29949999999999999</v>
      </c>
      <c r="M541" s="17">
        <v>384.95800000000003</v>
      </c>
      <c r="N541" s="17">
        <v>431.06572999999997</v>
      </c>
      <c r="O541" s="17">
        <v>54093.8</v>
      </c>
      <c r="P541" s="17">
        <v>966</v>
      </c>
      <c r="Q541" s="17">
        <v>-13.105</v>
      </c>
      <c r="R541" s="17">
        <v>12633.73</v>
      </c>
      <c r="S541" s="17">
        <v>44.13</v>
      </c>
      <c r="T541" s="17">
        <v>-11.807</v>
      </c>
      <c r="U541" s="17">
        <v>-6.6299999999999998E-2</v>
      </c>
      <c r="V541" s="17">
        <v>-2.274</v>
      </c>
      <c r="W541" s="17">
        <v>16166.5322</v>
      </c>
      <c r="X541" s="17">
        <v>22287.4</v>
      </c>
      <c r="Y541" s="17">
        <v>43.38</v>
      </c>
      <c r="Z541" s="17">
        <v>-89.3</v>
      </c>
    </row>
    <row r="542" spans="1:26" x14ac:dyDescent="0.2">
      <c r="A542" s="27">
        <v>44826</v>
      </c>
      <c r="B542" s="17">
        <v>692.98</v>
      </c>
      <c r="C542" s="14">
        <v>12.5</v>
      </c>
      <c r="D542" s="17">
        <v>-89.5</v>
      </c>
      <c r="E542" s="17">
        <v>53.085000000000001</v>
      </c>
      <c r="F542" s="17">
        <v>147.22999999999999</v>
      </c>
      <c r="G542" s="17">
        <v>609.755</v>
      </c>
      <c r="H542" s="17">
        <v>47</v>
      </c>
      <c r="I542" s="17">
        <v>56.457999999999998</v>
      </c>
      <c r="J542" s="17">
        <v>2304.9</v>
      </c>
      <c r="K542" s="17">
        <v>245</v>
      </c>
      <c r="L542" s="17">
        <v>0.32069999999999999</v>
      </c>
      <c r="M542" s="17">
        <v>370.19499999999999</v>
      </c>
      <c r="N542" s="17">
        <v>431.99216000000001</v>
      </c>
      <c r="O542" s="17">
        <v>46610</v>
      </c>
      <c r="P542" s="17">
        <v>980</v>
      </c>
      <c r="Q542" s="17">
        <v>-10.515000000000001</v>
      </c>
      <c r="R542" s="17">
        <v>11366.655000000001</v>
      </c>
      <c r="S542" s="17">
        <v>47.453000000000003</v>
      </c>
      <c r="T542" s="17">
        <v>-13.513</v>
      </c>
      <c r="U542" s="17">
        <v>-9.2299999999999993E-2</v>
      </c>
      <c r="V542" s="17">
        <v>-2.4249999999999998</v>
      </c>
      <c r="W542" s="17">
        <v>16166.5322</v>
      </c>
      <c r="X542" s="17">
        <v>23237</v>
      </c>
      <c r="Y542" s="17">
        <v>44.427</v>
      </c>
      <c r="Z542" s="17">
        <v>-89.12</v>
      </c>
    </row>
    <row r="543" spans="1:26" x14ac:dyDescent="0.2">
      <c r="A543" s="27">
        <v>44825</v>
      </c>
      <c r="B543" s="17">
        <v>683.26</v>
      </c>
      <c r="C543" s="14">
        <v>12.2</v>
      </c>
      <c r="D543" s="17">
        <v>-95</v>
      </c>
      <c r="E543" s="17">
        <v>51.924999999999997</v>
      </c>
      <c r="F543" s="17">
        <v>143.69</v>
      </c>
      <c r="G543" s="17">
        <v>590.5</v>
      </c>
      <c r="H543" s="17">
        <v>43</v>
      </c>
      <c r="I543" s="17">
        <v>-22.097000000000001</v>
      </c>
      <c r="J543" s="17">
        <v>2225</v>
      </c>
      <c r="K543" s="17">
        <v>235</v>
      </c>
      <c r="L543" s="17">
        <v>0.26850000000000002</v>
      </c>
      <c r="M543" s="17">
        <v>355.01</v>
      </c>
      <c r="N543" s="17">
        <v>413.09634</v>
      </c>
      <c r="O543" s="17">
        <v>50880.3</v>
      </c>
      <c r="P543" s="17">
        <v>927.7</v>
      </c>
      <c r="Q543" s="17">
        <v>-8.8550000000000004</v>
      </c>
      <c r="R543" s="17">
        <v>11822.75</v>
      </c>
      <c r="S543" s="17">
        <v>45.375</v>
      </c>
      <c r="T543" s="17">
        <v>-11.747999999999999</v>
      </c>
      <c r="U543" s="17">
        <v>-4.65E-2</v>
      </c>
      <c r="V543" s="17">
        <v>-2.6030000000000002</v>
      </c>
      <c r="W543" s="17">
        <v>16166.5322</v>
      </c>
      <c r="X543" s="17">
        <v>21610.3</v>
      </c>
      <c r="Y543" s="17">
        <v>43.435000000000002</v>
      </c>
      <c r="Z543" s="17">
        <v>-92.581000000000003</v>
      </c>
    </row>
    <row r="544" spans="1:26" x14ac:dyDescent="0.2">
      <c r="A544" s="27">
        <v>44824</v>
      </c>
      <c r="B544" s="17">
        <v>681.25</v>
      </c>
      <c r="C544" s="14">
        <v>11.85</v>
      </c>
      <c r="D544" s="17">
        <v>-88</v>
      </c>
      <c r="E544" s="17">
        <v>51.84</v>
      </c>
      <c r="F544" s="17">
        <v>143.20500000000001</v>
      </c>
      <c r="G544" s="17">
        <v>583.60799999999995</v>
      </c>
      <c r="H544" s="17">
        <v>43</v>
      </c>
      <c r="I544" s="17">
        <v>44.631999999999998</v>
      </c>
      <c r="J544" s="17">
        <v>2275.1</v>
      </c>
      <c r="K544" s="17">
        <v>235</v>
      </c>
      <c r="L544" s="17">
        <v>0.2722</v>
      </c>
      <c r="M544" s="17">
        <v>348.67</v>
      </c>
      <c r="N544" s="17">
        <v>389.22014999999999</v>
      </c>
      <c r="O544" s="17">
        <v>44317.3</v>
      </c>
      <c r="P544" s="17">
        <v>947</v>
      </c>
      <c r="Q544" s="17">
        <v>-15.268000000000001</v>
      </c>
      <c r="R544" s="17">
        <v>11114.263000000001</v>
      </c>
      <c r="S544" s="17">
        <v>42.655000000000001</v>
      </c>
      <c r="T544" s="17">
        <v>-9.1080000000000005</v>
      </c>
      <c r="U544" s="17">
        <v>-6.5500000000000003E-2</v>
      </c>
      <c r="V544" s="17">
        <v>-2.7709999999999999</v>
      </c>
      <c r="W544" s="17">
        <v>16166.5322</v>
      </c>
      <c r="X544" s="17">
        <v>20762</v>
      </c>
      <c r="Y544" s="17">
        <v>44.210999999999999</v>
      </c>
      <c r="Z544" s="17">
        <v>-88.35</v>
      </c>
    </row>
    <row r="545" spans="1:26" x14ac:dyDescent="0.2">
      <c r="A545" s="27">
        <v>44823</v>
      </c>
      <c r="B545" s="17">
        <v>685.67499999999995</v>
      </c>
      <c r="C545" s="14">
        <v>12</v>
      </c>
      <c r="D545" s="17">
        <v>-74</v>
      </c>
      <c r="E545" s="17">
        <v>49.576999999999998</v>
      </c>
      <c r="F545" s="17">
        <v>144.77000000000001</v>
      </c>
      <c r="G545" s="17">
        <v>590.57000000000005</v>
      </c>
      <c r="H545" s="17">
        <v>38.25</v>
      </c>
      <c r="I545" s="17">
        <v>26.855</v>
      </c>
      <c r="J545" s="17">
        <v>2304.3000000000002</v>
      </c>
      <c r="K545" s="17">
        <v>225</v>
      </c>
      <c r="L545" s="17">
        <v>0.3105</v>
      </c>
      <c r="M545" s="17">
        <v>375.69299999999998</v>
      </c>
      <c r="N545" s="17">
        <v>391.43844999999999</v>
      </c>
      <c r="O545" s="17">
        <v>37189.5</v>
      </c>
      <c r="P545" s="17">
        <v>958</v>
      </c>
      <c r="Q545" s="17">
        <v>-13.343</v>
      </c>
      <c r="R545" s="17">
        <v>12055.473</v>
      </c>
      <c r="S545" s="17">
        <v>42.749000000000002</v>
      </c>
      <c r="T545" s="17">
        <v>-9.2520000000000007</v>
      </c>
      <c r="U545" s="17">
        <v>-4.0800000000000003E-2</v>
      </c>
      <c r="V545" s="17">
        <v>-2.7850000000000001</v>
      </c>
      <c r="W545" s="17">
        <v>16166.5322</v>
      </c>
      <c r="X545" s="17">
        <v>21007.8</v>
      </c>
      <c r="Y545" s="17">
        <v>43.969000000000001</v>
      </c>
      <c r="Z545" s="17">
        <v>-87.635000000000005</v>
      </c>
    </row>
    <row r="546" spans="1:26" x14ac:dyDescent="0.2">
      <c r="A546" s="27">
        <v>44820</v>
      </c>
      <c r="B546" s="17">
        <v>718.01</v>
      </c>
      <c r="C546" s="14">
        <v>12</v>
      </c>
      <c r="D546" s="17">
        <v>-48.34</v>
      </c>
      <c r="E546" s="17">
        <v>51.984999999999999</v>
      </c>
      <c r="F546" s="17">
        <v>148.96</v>
      </c>
      <c r="G546" s="17">
        <v>602</v>
      </c>
      <c r="H546" s="17">
        <v>37</v>
      </c>
      <c r="I546" s="17">
        <v>109.944</v>
      </c>
      <c r="J546" s="17">
        <v>2325.3000000000002</v>
      </c>
      <c r="K546" s="17">
        <v>242.5</v>
      </c>
      <c r="L546" s="17">
        <v>0.30719999999999997</v>
      </c>
      <c r="M546" s="17">
        <v>374.84500000000003</v>
      </c>
      <c r="N546" s="17">
        <v>402.53415000000001</v>
      </c>
      <c r="O546" s="17">
        <v>37326.300000000003</v>
      </c>
      <c r="P546" s="17">
        <v>976</v>
      </c>
      <c r="Q546" s="17">
        <v>-10.06</v>
      </c>
      <c r="R546" s="17">
        <v>10138.299999999999</v>
      </c>
      <c r="S546" s="17">
        <v>43.905000000000001</v>
      </c>
      <c r="T546" s="17">
        <v>-8.1530000000000005</v>
      </c>
      <c r="U546" s="17">
        <v>-4.3700000000000003E-2</v>
      </c>
      <c r="V546" s="17">
        <v>-2.9260000000000002</v>
      </c>
      <c r="W546" s="17">
        <v>16166.5322</v>
      </c>
      <c r="X546" s="17">
        <v>21891.1</v>
      </c>
      <c r="Y546" s="17">
        <v>44.33</v>
      </c>
      <c r="Z546" s="17">
        <v>-87.61</v>
      </c>
    </row>
    <row r="547" spans="1:26" x14ac:dyDescent="0.2">
      <c r="A547" s="27">
        <v>44819</v>
      </c>
      <c r="B547" s="17">
        <v>746.67</v>
      </c>
      <c r="C547" s="14">
        <v>12</v>
      </c>
      <c r="D547" s="17">
        <v>-51.66</v>
      </c>
      <c r="E547" s="17">
        <v>52.222000000000001</v>
      </c>
      <c r="F547" s="17">
        <v>151.54499999999999</v>
      </c>
      <c r="G547" s="17">
        <v>598.5</v>
      </c>
      <c r="H547" s="17">
        <v>26</v>
      </c>
      <c r="I547" s="17">
        <v>2.7040000000000002</v>
      </c>
      <c r="J547" s="17">
        <v>2325</v>
      </c>
      <c r="K547" s="17">
        <v>245</v>
      </c>
      <c r="L547" s="17">
        <v>0.28129999999999999</v>
      </c>
      <c r="M547" s="17">
        <v>364.5</v>
      </c>
      <c r="N547" s="17">
        <v>417.22320999999999</v>
      </c>
      <c r="O547" s="17">
        <v>34297.300000000003</v>
      </c>
      <c r="P547" s="17">
        <v>994.3</v>
      </c>
      <c r="Q547" s="17">
        <v>-11.323</v>
      </c>
      <c r="R547" s="17">
        <v>8763.4249999999993</v>
      </c>
      <c r="S547" s="17">
        <v>41.393000000000001</v>
      </c>
      <c r="T547" s="17">
        <v>-7.8650000000000002</v>
      </c>
      <c r="U547" s="17">
        <v>-7.8E-2</v>
      </c>
      <c r="V547" s="17">
        <v>-2.6739999999999999</v>
      </c>
      <c r="W547" s="17">
        <v>16166.5322</v>
      </c>
      <c r="X547" s="17">
        <v>19378.5</v>
      </c>
      <c r="Y547" s="17">
        <v>44.975000000000001</v>
      </c>
      <c r="Z547" s="17">
        <v>-88.71</v>
      </c>
    </row>
    <row r="548" spans="1:26" x14ac:dyDescent="0.2">
      <c r="A548" s="27">
        <v>44818</v>
      </c>
      <c r="B548" s="17">
        <v>717</v>
      </c>
      <c r="C548" s="14">
        <v>12.28</v>
      </c>
      <c r="D548" s="17">
        <v>-60</v>
      </c>
      <c r="E548" s="17">
        <v>47.35</v>
      </c>
      <c r="F548" s="17">
        <v>148.5</v>
      </c>
      <c r="G548" s="17">
        <v>574.99699999999996</v>
      </c>
      <c r="H548" s="17">
        <v>34</v>
      </c>
      <c r="I548" s="17">
        <v>-14.500999999999999</v>
      </c>
      <c r="J548" s="17">
        <v>2309</v>
      </c>
      <c r="K548" s="17">
        <v>245</v>
      </c>
      <c r="L548" s="17">
        <v>0.26</v>
      </c>
      <c r="M548" s="17">
        <v>367.34</v>
      </c>
      <c r="N548" s="17">
        <v>392.83499</v>
      </c>
      <c r="O548" s="17">
        <v>38151.4</v>
      </c>
      <c r="P548" s="17">
        <v>963.2</v>
      </c>
      <c r="Q548" s="17">
        <v>-13.907</v>
      </c>
      <c r="R548" s="17">
        <v>10030.35</v>
      </c>
      <c r="S548" s="17">
        <v>40.744999999999997</v>
      </c>
      <c r="T548" s="17">
        <v>-7.45</v>
      </c>
      <c r="U548" s="17">
        <v>-7.4999999999999997E-2</v>
      </c>
      <c r="V548" s="17">
        <v>-2.2200000000000002</v>
      </c>
      <c r="W548" s="17">
        <v>16166.5322</v>
      </c>
      <c r="X548" s="17">
        <v>18295.5</v>
      </c>
      <c r="Y548" s="17">
        <v>43.825000000000003</v>
      </c>
      <c r="Z548" s="17">
        <v>-85.655000000000001</v>
      </c>
    </row>
    <row r="549" spans="1:26" x14ac:dyDescent="0.2">
      <c r="A549" s="27">
        <v>44817</v>
      </c>
      <c r="B549" s="17">
        <v>739.63</v>
      </c>
      <c r="C549" s="14">
        <v>11.39</v>
      </c>
      <c r="D549" s="17">
        <v>-50</v>
      </c>
      <c r="E549" s="17">
        <v>48.325000000000003</v>
      </c>
      <c r="F549" s="17">
        <v>150</v>
      </c>
      <c r="G549" s="17">
        <v>563.86</v>
      </c>
      <c r="H549" s="17">
        <v>40</v>
      </c>
      <c r="I549" s="17">
        <v>-37.823</v>
      </c>
      <c r="J549" s="17">
        <v>2202</v>
      </c>
      <c r="K549" s="17">
        <v>230.1</v>
      </c>
      <c r="L549" s="17">
        <v>0.27500000000000002</v>
      </c>
      <c r="M549" s="17">
        <v>369.85500000000002</v>
      </c>
      <c r="N549" s="17">
        <v>393.02224999999999</v>
      </c>
      <c r="O549" s="17">
        <v>42424</v>
      </c>
      <c r="P549" s="17">
        <v>960</v>
      </c>
      <c r="Q549" s="17">
        <v>-13.375</v>
      </c>
      <c r="R549" s="17">
        <v>8672.57</v>
      </c>
      <c r="S549" s="17">
        <v>40.417999999999999</v>
      </c>
      <c r="T549" s="17">
        <v>-5.1180000000000003</v>
      </c>
      <c r="U549" s="17">
        <v>-8.7999999999999995E-2</v>
      </c>
      <c r="V549" s="17">
        <v>-2</v>
      </c>
      <c r="W549" s="17">
        <v>16166.5322</v>
      </c>
      <c r="X549" s="17">
        <v>16481.3</v>
      </c>
      <c r="Y549" s="17">
        <v>43.439</v>
      </c>
      <c r="Z549" s="17">
        <v>-85.893000000000001</v>
      </c>
    </row>
    <row r="550" spans="1:26" x14ac:dyDescent="0.2">
      <c r="A550" s="27">
        <v>44816</v>
      </c>
      <c r="B550" s="17">
        <v>743</v>
      </c>
      <c r="C550" s="14">
        <v>11.39</v>
      </c>
      <c r="D550" s="17">
        <v>-61</v>
      </c>
      <c r="E550" s="17">
        <v>47.9</v>
      </c>
      <c r="F550" s="17">
        <v>158.55000000000001</v>
      </c>
      <c r="G550" s="17">
        <v>563.91999999999996</v>
      </c>
      <c r="H550" s="17">
        <v>24</v>
      </c>
      <c r="I550" s="17">
        <v>-54.817</v>
      </c>
      <c r="J550" s="17">
        <v>2175</v>
      </c>
      <c r="K550" s="17">
        <v>232.5</v>
      </c>
      <c r="L550" s="17">
        <v>0.25619999999999998</v>
      </c>
      <c r="M550" s="17">
        <v>344.53</v>
      </c>
      <c r="N550" s="17">
        <v>415.46008</v>
      </c>
      <c r="O550" s="17">
        <v>45046.5</v>
      </c>
      <c r="P550" s="17">
        <v>967</v>
      </c>
      <c r="Q550" s="17">
        <v>-14.208</v>
      </c>
      <c r="R550" s="17">
        <v>8096.75</v>
      </c>
      <c r="S550" s="17">
        <v>38.590000000000003</v>
      </c>
      <c r="T550" s="17">
        <v>-3.4119999999999999</v>
      </c>
      <c r="U550" s="17">
        <v>-0.114</v>
      </c>
      <c r="V550" s="17">
        <v>-1.95</v>
      </c>
      <c r="W550" s="17">
        <v>16166.5322</v>
      </c>
      <c r="X550" s="17">
        <v>16369.5</v>
      </c>
      <c r="Y550" s="17">
        <v>41.98</v>
      </c>
      <c r="Z550" s="17">
        <v>-81.36</v>
      </c>
    </row>
    <row r="551" spans="1:26" x14ac:dyDescent="0.2">
      <c r="A551" s="27">
        <v>44813</v>
      </c>
      <c r="B551" s="17">
        <v>769.69</v>
      </c>
      <c r="C551" s="14">
        <v>11.552</v>
      </c>
      <c r="D551" s="17">
        <v>-61.295000000000002</v>
      </c>
      <c r="E551" s="17">
        <v>49.427</v>
      </c>
      <c r="F551" s="17">
        <v>161.44999999999999</v>
      </c>
      <c r="G551" s="17">
        <v>589.84500000000003</v>
      </c>
      <c r="H551" s="17">
        <v>19</v>
      </c>
      <c r="I551" s="17">
        <v>13.833</v>
      </c>
      <c r="J551" s="17">
        <v>2263.15</v>
      </c>
      <c r="K551" s="17">
        <v>257.5</v>
      </c>
      <c r="L551" s="17">
        <v>0.27</v>
      </c>
      <c r="M551" s="17">
        <v>387.93</v>
      </c>
      <c r="N551" s="17">
        <v>424.40969999999999</v>
      </c>
      <c r="O551" s="17">
        <v>47796</v>
      </c>
      <c r="P551" s="17">
        <v>973.2</v>
      </c>
      <c r="Q551" s="17">
        <v>-15.09</v>
      </c>
      <c r="R551" s="17">
        <v>8812.85</v>
      </c>
      <c r="S551" s="17">
        <v>40.950000000000003</v>
      </c>
      <c r="T551" s="17">
        <v>-3.66</v>
      </c>
      <c r="U551" s="17">
        <v>-0.11749999999999999</v>
      </c>
      <c r="V551" s="17">
        <v>-1.93</v>
      </c>
      <c r="W551" s="17">
        <v>16166.5322</v>
      </c>
      <c r="X551" s="17">
        <v>15413.1</v>
      </c>
      <c r="Y551" s="17">
        <v>41.838000000000001</v>
      </c>
      <c r="Z551" s="17">
        <v>-81.947999999999993</v>
      </c>
    </row>
    <row r="552" spans="1:26" x14ac:dyDescent="0.2">
      <c r="A552" s="27">
        <v>44812</v>
      </c>
      <c r="B552" s="17">
        <v>794.6</v>
      </c>
      <c r="C552" s="14">
        <v>11.875</v>
      </c>
      <c r="D552" s="17">
        <v>-69</v>
      </c>
      <c r="E552" s="17">
        <v>50.177</v>
      </c>
      <c r="F552" s="17">
        <v>163</v>
      </c>
      <c r="G552" s="17">
        <v>601</v>
      </c>
      <c r="H552" s="17">
        <v>24</v>
      </c>
      <c r="I552" s="17">
        <v>-6.8239999999999998</v>
      </c>
      <c r="J552" s="17">
        <v>2318</v>
      </c>
      <c r="K552" s="17">
        <v>265</v>
      </c>
      <c r="L552" s="17">
        <v>0.24929999999999999</v>
      </c>
      <c r="M552" s="17">
        <v>442.69499999999999</v>
      </c>
      <c r="N552" s="17">
        <v>425.62</v>
      </c>
      <c r="O552" s="17">
        <v>47021</v>
      </c>
      <c r="P552" s="17">
        <v>972.7</v>
      </c>
      <c r="Q552" s="17">
        <v>-14.11</v>
      </c>
      <c r="R552" s="17">
        <v>9368.5400000000009</v>
      </c>
      <c r="S552" s="17">
        <v>43.713000000000001</v>
      </c>
      <c r="T552" s="17">
        <v>-3.3180000000000001</v>
      </c>
      <c r="U552" s="17">
        <v>-0.1022</v>
      </c>
      <c r="V552" s="17">
        <v>-1.954</v>
      </c>
      <c r="W552" s="17">
        <v>16166.5322</v>
      </c>
      <c r="X552" s="17">
        <v>18051</v>
      </c>
      <c r="Y552" s="17">
        <v>42.02</v>
      </c>
      <c r="Z552" s="17">
        <v>-84.13</v>
      </c>
    </row>
    <row r="553" spans="1:26" x14ac:dyDescent="0.2">
      <c r="A553" s="27">
        <v>44811</v>
      </c>
      <c r="B553" s="17">
        <v>767.48500000000001</v>
      </c>
      <c r="C553" s="14">
        <v>11.265000000000001</v>
      </c>
      <c r="D553" s="17">
        <v>-66.5</v>
      </c>
      <c r="E553" s="17">
        <v>48.7</v>
      </c>
      <c r="F553" s="17">
        <v>163.82499999999999</v>
      </c>
      <c r="G553" s="17">
        <v>593.5</v>
      </c>
      <c r="H553" s="17">
        <v>31</v>
      </c>
      <c r="I553" s="17">
        <v>-12.121</v>
      </c>
      <c r="J553" s="17">
        <v>2306.1</v>
      </c>
      <c r="K553" s="17">
        <v>270</v>
      </c>
      <c r="L553" s="17">
        <v>0.33700000000000002</v>
      </c>
      <c r="M553" s="17">
        <v>475.42500000000001</v>
      </c>
      <c r="N553" s="17">
        <v>372.565</v>
      </c>
      <c r="O553" s="17">
        <v>51930</v>
      </c>
      <c r="P553" s="17">
        <v>922.7</v>
      </c>
      <c r="Q553" s="17">
        <v>-12.368</v>
      </c>
      <c r="R553" s="17">
        <v>10216.391</v>
      </c>
      <c r="S553" s="17">
        <v>44.558</v>
      </c>
      <c r="T553" s="17">
        <v>-2.8980000000000001</v>
      </c>
      <c r="U553" s="17">
        <v>-9.6799999999999997E-2</v>
      </c>
      <c r="V553" s="17">
        <v>-1.746</v>
      </c>
      <c r="W553" s="17">
        <v>16166.5322</v>
      </c>
      <c r="X553" s="17">
        <v>15021.8</v>
      </c>
      <c r="Y553" s="17">
        <v>42.604999999999997</v>
      </c>
      <c r="Z553" s="17">
        <v>-79.69</v>
      </c>
    </row>
    <row r="554" spans="1:26" x14ac:dyDescent="0.2">
      <c r="A554" s="27">
        <v>44810</v>
      </c>
      <c r="B554" s="17">
        <v>788.75</v>
      </c>
      <c r="C554" s="14">
        <v>10.677</v>
      </c>
      <c r="D554" s="17">
        <v>-59</v>
      </c>
      <c r="E554" s="17">
        <v>48.84</v>
      </c>
      <c r="F554" s="17">
        <v>170</v>
      </c>
      <c r="G554" s="17">
        <v>612.46500000000003</v>
      </c>
      <c r="H554" s="17">
        <v>28</v>
      </c>
      <c r="I554" s="17">
        <v>-23.245999999999999</v>
      </c>
      <c r="J554" s="17">
        <v>2331.5</v>
      </c>
      <c r="K554" s="17">
        <v>279.5</v>
      </c>
      <c r="L554" s="17">
        <v>0.28000000000000003</v>
      </c>
      <c r="M554" s="17">
        <v>479.75</v>
      </c>
      <c r="N554" s="17">
        <v>372.45999</v>
      </c>
      <c r="O554" s="17">
        <v>50890.3</v>
      </c>
      <c r="P554" s="17">
        <v>979.6</v>
      </c>
      <c r="Q554" s="17">
        <v>-10.128</v>
      </c>
      <c r="R554" s="17">
        <v>10134.795</v>
      </c>
      <c r="S554" s="17">
        <v>43.268000000000001</v>
      </c>
      <c r="T554" s="17">
        <v>-3.8780000000000001</v>
      </c>
      <c r="U554" s="17">
        <v>-8.6800000000000002E-2</v>
      </c>
      <c r="V554" s="17">
        <v>-1.591</v>
      </c>
      <c r="W554" s="17">
        <v>16166.5322</v>
      </c>
      <c r="X554" s="17">
        <v>14377.5</v>
      </c>
      <c r="Y554" s="17">
        <v>41.472000000000001</v>
      </c>
      <c r="Z554" s="17">
        <v>-76.643000000000001</v>
      </c>
    </row>
    <row r="555" spans="1:26" x14ac:dyDescent="0.2">
      <c r="A555" s="27">
        <v>44809</v>
      </c>
      <c r="B555" s="17">
        <v>768.22699999999998</v>
      </c>
      <c r="C555" s="14">
        <v>10.25</v>
      </c>
      <c r="D555" s="17">
        <v>-39.5</v>
      </c>
      <c r="E555" s="17">
        <v>49.003</v>
      </c>
      <c r="F555" s="17">
        <v>171.34</v>
      </c>
      <c r="G555" s="17">
        <v>614.5</v>
      </c>
      <c r="H555" s="17">
        <v>28</v>
      </c>
      <c r="I555" s="17">
        <v>-18.867999999999999</v>
      </c>
      <c r="J555" s="17">
        <v>2324.9169999999999</v>
      </c>
      <c r="K555" s="17">
        <v>250</v>
      </c>
      <c r="L555" s="17">
        <v>0.315</v>
      </c>
      <c r="M555" s="17">
        <v>486.25</v>
      </c>
      <c r="N555" s="17">
        <v>399.72985999999997</v>
      </c>
      <c r="O555" s="17">
        <v>49821</v>
      </c>
      <c r="P555" s="17">
        <v>999</v>
      </c>
      <c r="Q555" s="17">
        <v>-9.4429999999999996</v>
      </c>
      <c r="R555" s="17">
        <v>11039.578</v>
      </c>
      <c r="S555" s="17">
        <v>46.11</v>
      </c>
      <c r="T555" s="17">
        <v>-4.3949999999999996</v>
      </c>
      <c r="U555" s="17">
        <v>-6.3E-2</v>
      </c>
      <c r="V555" s="17">
        <v>-1.47</v>
      </c>
      <c r="W555" s="17">
        <v>16166.5322</v>
      </c>
      <c r="X555" s="17">
        <v>14341.5</v>
      </c>
      <c r="Y555" s="17">
        <v>40.51</v>
      </c>
      <c r="Z555" s="17">
        <v>-73.585999999999999</v>
      </c>
    </row>
    <row r="556" spans="1:26" x14ac:dyDescent="0.2">
      <c r="A556" s="27">
        <v>44806</v>
      </c>
      <c r="B556" s="17">
        <v>789.27</v>
      </c>
      <c r="C556" s="14">
        <v>11.164999999999999</v>
      </c>
      <c r="D556" s="17">
        <v>-51.573</v>
      </c>
      <c r="E556" s="17">
        <v>49.91</v>
      </c>
      <c r="F556" s="17">
        <v>174.57499999999999</v>
      </c>
      <c r="G556" s="17">
        <v>612.86</v>
      </c>
      <c r="H556" s="17">
        <v>31</v>
      </c>
      <c r="I556" s="17">
        <v>-65.097999999999999</v>
      </c>
      <c r="J556" s="17">
        <v>2329.8000000000002</v>
      </c>
      <c r="K556" s="17">
        <v>265</v>
      </c>
      <c r="L556" s="17">
        <v>0.33250000000000002</v>
      </c>
      <c r="M556" s="17">
        <v>485</v>
      </c>
      <c r="N556" s="17">
        <v>409.56506000000002</v>
      </c>
      <c r="O556" s="17">
        <v>50835.8</v>
      </c>
      <c r="P556" s="17">
        <v>1030</v>
      </c>
      <c r="Q556" s="17">
        <v>-8.25</v>
      </c>
      <c r="R556" s="17">
        <v>11126.41</v>
      </c>
      <c r="S556" s="17">
        <v>45.22</v>
      </c>
      <c r="T556" s="17">
        <v>-4.4950000000000001</v>
      </c>
      <c r="U556" s="17">
        <v>-7.5999999999999998E-2</v>
      </c>
      <c r="V556" s="17">
        <v>-1.375</v>
      </c>
      <c r="W556" s="17">
        <v>16166.5322</v>
      </c>
      <c r="X556" s="17">
        <v>14092.4</v>
      </c>
      <c r="Y556" s="17">
        <v>41.231999999999999</v>
      </c>
      <c r="Z556" s="17">
        <v>-74.284999999999997</v>
      </c>
    </row>
    <row r="557" spans="1:26" x14ac:dyDescent="0.2">
      <c r="A557" s="27">
        <v>44805</v>
      </c>
      <c r="B557" s="17">
        <v>782.27</v>
      </c>
      <c r="C557" s="14">
        <v>11.66</v>
      </c>
      <c r="D557" s="17">
        <v>-54.33</v>
      </c>
      <c r="E557" s="17">
        <v>50.045000000000002</v>
      </c>
      <c r="F557" s="17">
        <v>173</v>
      </c>
      <c r="G557" s="17">
        <v>620.51499999999999</v>
      </c>
      <c r="H557" s="17">
        <v>33</v>
      </c>
      <c r="I557" s="17">
        <v>-33.845999999999997</v>
      </c>
      <c r="J557" s="17">
        <v>2415.8000000000002</v>
      </c>
      <c r="K557" s="17">
        <v>265</v>
      </c>
      <c r="L557" s="17">
        <v>0.28399999999999997</v>
      </c>
      <c r="M557" s="17">
        <v>485.25</v>
      </c>
      <c r="N557" s="17">
        <v>411.77395999999999</v>
      </c>
      <c r="O557" s="17">
        <v>48573</v>
      </c>
      <c r="P557" s="17">
        <v>989.8</v>
      </c>
      <c r="Q557" s="17">
        <v>-4.72</v>
      </c>
      <c r="R557" s="17">
        <v>10297.24</v>
      </c>
      <c r="S557" s="17">
        <v>42.567999999999998</v>
      </c>
      <c r="T557" s="17">
        <v>-4.7300000000000004</v>
      </c>
      <c r="U557" s="17">
        <v>-0.105</v>
      </c>
      <c r="V557" s="17">
        <v>-1.31</v>
      </c>
      <c r="W557" s="17">
        <v>16166.5322</v>
      </c>
      <c r="X557" s="17">
        <v>14398</v>
      </c>
      <c r="Y557" s="17">
        <v>41.582999999999998</v>
      </c>
      <c r="Z557" s="17">
        <v>-75.344999999999999</v>
      </c>
    </row>
    <row r="558" spans="1:26" x14ac:dyDescent="0.2">
      <c r="A558" s="27">
        <v>44804</v>
      </c>
      <c r="B558" s="17">
        <v>791.06</v>
      </c>
      <c r="C558" s="14">
        <v>10.56</v>
      </c>
      <c r="D558" s="17">
        <v>-52.655000000000001</v>
      </c>
      <c r="E558" s="17">
        <v>47.015000000000001</v>
      </c>
      <c r="F558" s="17">
        <v>174.5</v>
      </c>
      <c r="G558" s="17">
        <v>615.22</v>
      </c>
      <c r="H558" s="17">
        <v>25</v>
      </c>
      <c r="I558" s="17">
        <v>46.749000000000002</v>
      </c>
      <c r="J558" s="17">
        <v>2425.9</v>
      </c>
      <c r="K558" s="17">
        <v>264</v>
      </c>
      <c r="L558" s="17">
        <v>0.23150000000000001</v>
      </c>
      <c r="M558" s="17">
        <v>482.72800000000001</v>
      </c>
      <c r="N558" s="17">
        <v>397.13260000000002</v>
      </c>
      <c r="O558" s="17">
        <v>49096.5</v>
      </c>
      <c r="P558" s="17">
        <v>967</v>
      </c>
      <c r="Q558" s="17">
        <v>-9.3230000000000004</v>
      </c>
      <c r="R558" s="17">
        <v>9615.625</v>
      </c>
      <c r="S558" s="17">
        <v>43.908000000000001</v>
      </c>
      <c r="T558" s="17">
        <v>-4.7270000000000003</v>
      </c>
      <c r="U558" s="17">
        <v>-0.11650000000000001</v>
      </c>
      <c r="V558" s="17">
        <v>-1.37</v>
      </c>
      <c r="W558" s="17">
        <v>16166.5322</v>
      </c>
      <c r="X558" s="17">
        <v>15593</v>
      </c>
      <c r="Y558" s="17">
        <v>41.445</v>
      </c>
      <c r="Z558" s="17">
        <v>-71.790000000000006</v>
      </c>
    </row>
    <row r="559" spans="1:26" x14ac:dyDescent="0.2">
      <c r="A559" s="27">
        <v>44803</v>
      </c>
      <c r="B559" s="17">
        <v>772.57</v>
      </c>
      <c r="C559" s="14">
        <v>10.798</v>
      </c>
      <c r="D559" s="17">
        <v>-57.314999999999998</v>
      </c>
      <c r="E559" s="17">
        <v>44.347000000000001</v>
      </c>
      <c r="F559" s="17">
        <v>178.5</v>
      </c>
      <c r="G559" s="17">
        <v>640</v>
      </c>
      <c r="H559" s="17">
        <v>26</v>
      </c>
      <c r="I559" s="17">
        <v>18.282</v>
      </c>
      <c r="J559" s="17">
        <v>2391.6</v>
      </c>
      <c r="K559" s="17">
        <v>260</v>
      </c>
      <c r="L559" s="17">
        <v>0.23380000000000001</v>
      </c>
      <c r="M559" s="17">
        <v>490.31</v>
      </c>
      <c r="N559" s="17">
        <v>400.84003000000001</v>
      </c>
      <c r="O559" s="17">
        <v>47566</v>
      </c>
      <c r="P559" s="17">
        <v>970</v>
      </c>
      <c r="Q559" s="17">
        <v>-8</v>
      </c>
      <c r="R559" s="17">
        <v>9618.3169999999991</v>
      </c>
      <c r="S559" s="17">
        <v>39.774999999999999</v>
      </c>
      <c r="T559" s="17">
        <v>-4.18</v>
      </c>
      <c r="U559" s="17">
        <v>-0.11</v>
      </c>
      <c r="V559" s="17">
        <v>-1.35</v>
      </c>
      <c r="W559" s="17">
        <v>16166.5322</v>
      </c>
      <c r="X559" s="17">
        <v>16960.8</v>
      </c>
      <c r="Y559" s="17">
        <v>41.2</v>
      </c>
      <c r="Z559" s="17">
        <v>-72.177000000000007</v>
      </c>
    </row>
    <row r="560" spans="1:26" x14ac:dyDescent="0.2">
      <c r="A560" s="27">
        <v>44802</v>
      </c>
      <c r="B560" s="17">
        <v>767.32500000000005</v>
      </c>
      <c r="C560" s="14">
        <v>10.955</v>
      </c>
      <c r="D560" s="17">
        <v>-60</v>
      </c>
      <c r="E560" s="17">
        <v>43.216999999999999</v>
      </c>
      <c r="F560" s="17">
        <v>179.5</v>
      </c>
      <c r="G560" s="17">
        <v>559.5</v>
      </c>
      <c r="H560" s="17">
        <v>34</v>
      </c>
      <c r="I560" s="17">
        <v>1.1970000000000001</v>
      </c>
      <c r="J560" s="17">
        <v>2376.8000000000002</v>
      </c>
      <c r="K560" s="17">
        <v>250</v>
      </c>
      <c r="L560" s="17">
        <v>0.22819999999999999</v>
      </c>
      <c r="M560" s="17">
        <v>501.41500000000002</v>
      </c>
      <c r="N560" s="17">
        <v>431.36156999999997</v>
      </c>
      <c r="O560" s="17">
        <v>47601</v>
      </c>
      <c r="P560" s="17">
        <v>978.3</v>
      </c>
      <c r="Q560" s="17">
        <v>-9.25</v>
      </c>
      <c r="R560" s="17">
        <v>9618.5</v>
      </c>
      <c r="S560" s="17">
        <v>45.61</v>
      </c>
      <c r="T560" s="17">
        <v>-4.8600000000000003</v>
      </c>
      <c r="U560" s="17">
        <v>-5.5500000000000001E-2</v>
      </c>
      <c r="V560" s="17">
        <v>-1.52</v>
      </c>
      <c r="W560" s="17">
        <v>16166.5322</v>
      </c>
      <c r="X560" s="17">
        <v>21000</v>
      </c>
      <c r="Y560" s="17">
        <v>41.07</v>
      </c>
      <c r="Z560" s="17">
        <v>-72.48</v>
      </c>
    </row>
    <row r="561" spans="1:26" x14ac:dyDescent="0.2">
      <c r="A561" s="27">
        <v>44799</v>
      </c>
      <c r="B561" s="17">
        <v>802.07</v>
      </c>
      <c r="C561" s="14">
        <v>11.565</v>
      </c>
      <c r="D561" s="17">
        <v>-75</v>
      </c>
      <c r="E561" s="17">
        <v>47.216999999999999</v>
      </c>
      <c r="F561" s="17">
        <v>181</v>
      </c>
      <c r="G561" s="17">
        <v>569.51300000000003</v>
      </c>
      <c r="H561" s="17">
        <v>23</v>
      </c>
      <c r="I561" s="17">
        <v>59.752000000000002</v>
      </c>
      <c r="J561" s="17">
        <v>2419.8000000000002</v>
      </c>
      <c r="K561" s="17">
        <v>265</v>
      </c>
      <c r="L561" s="17">
        <v>0.2288</v>
      </c>
      <c r="M561" s="17">
        <v>499.73500000000001</v>
      </c>
      <c r="N561" s="17">
        <v>440.64316000000002</v>
      </c>
      <c r="O561" s="17">
        <v>47417.5</v>
      </c>
      <c r="P561" s="17">
        <v>1063</v>
      </c>
      <c r="Q561" s="17">
        <v>-12.583</v>
      </c>
      <c r="R561" s="17">
        <v>9935.9390000000003</v>
      </c>
      <c r="S561" s="17">
        <v>45.274999999999999</v>
      </c>
      <c r="T561" s="17">
        <v>-5.0919999999999996</v>
      </c>
      <c r="U561" s="17">
        <v>-0.1195</v>
      </c>
      <c r="V561" s="17">
        <v>-1.26</v>
      </c>
      <c r="W561" s="17">
        <v>16166.5322</v>
      </c>
      <c r="X561" s="17">
        <v>18193</v>
      </c>
      <c r="Y561" s="17">
        <v>41.895000000000003</v>
      </c>
      <c r="Z561" s="17">
        <v>-72.13</v>
      </c>
    </row>
    <row r="562" spans="1:26" x14ac:dyDescent="0.2">
      <c r="A562" s="27">
        <v>44798</v>
      </c>
      <c r="B562" s="17">
        <v>823.7</v>
      </c>
      <c r="C562" s="14">
        <v>12.195</v>
      </c>
      <c r="D562" s="17">
        <v>-79.53</v>
      </c>
      <c r="E562" s="17">
        <v>48.95</v>
      </c>
      <c r="F562" s="17">
        <v>184.01</v>
      </c>
      <c r="G562" s="17">
        <v>579.93499999999995</v>
      </c>
      <c r="H562" s="17">
        <v>24</v>
      </c>
      <c r="I562" s="17">
        <v>7.2480000000000002</v>
      </c>
      <c r="J562" s="17">
        <v>2469.5</v>
      </c>
      <c r="K562" s="17">
        <v>266.5</v>
      </c>
      <c r="L562" s="17">
        <v>0.22850000000000001</v>
      </c>
      <c r="M562" s="17">
        <v>524.09500000000003</v>
      </c>
      <c r="N562" s="17">
        <v>438.2124</v>
      </c>
      <c r="O562" s="17">
        <v>38361.300000000003</v>
      </c>
      <c r="P562" s="17">
        <v>1081.0999999999999</v>
      </c>
      <c r="Q562" s="17">
        <v>-13.87</v>
      </c>
      <c r="R562" s="17">
        <v>9425.67</v>
      </c>
      <c r="S562" s="17">
        <v>50.131999999999998</v>
      </c>
      <c r="T562" s="17">
        <v>-5.4850000000000003</v>
      </c>
      <c r="U562" s="17">
        <v>-0.1072</v>
      </c>
      <c r="V562" s="17">
        <v>-1.2849999999999999</v>
      </c>
      <c r="W562" s="17">
        <v>16166.5322</v>
      </c>
      <c r="X562" s="17">
        <v>17241.400000000001</v>
      </c>
      <c r="Y562" s="17">
        <v>43.97</v>
      </c>
      <c r="Z562" s="17">
        <v>-73.004999999999995</v>
      </c>
    </row>
    <row r="563" spans="1:26" x14ac:dyDescent="0.2">
      <c r="A563" s="27">
        <v>44797</v>
      </c>
      <c r="B563" s="17">
        <v>764.81500000000005</v>
      </c>
      <c r="C563" s="14">
        <v>12.324999999999999</v>
      </c>
      <c r="D563" s="17">
        <v>-92.015000000000001</v>
      </c>
      <c r="E563" s="17">
        <v>48.54</v>
      </c>
      <c r="F563" s="17">
        <v>179.12</v>
      </c>
      <c r="G563" s="17">
        <v>600.5</v>
      </c>
      <c r="H563" s="17">
        <v>34</v>
      </c>
      <c r="I563" s="17">
        <v>4.2489999999999997</v>
      </c>
      <c r="J563" s="17">
        <v>2431</v>
      </c>
      <c r="K563" s="17">
        <v>270</v>
      </c>
      <c r="L563" s="17">
        <v>0.253</v>
      </c>
      <c r="M563" s="17">
        <v>514.58799999999997</v>
      </c>
      <c r="N563" s="17">
        <v>475.71118000000001</v>
      </c>
      <c r="O563" s="17">
        <v>36355</v>
      </c>
      <c r="P563" s="17">
        <v>1063.5</v>
      </c>
      <c r="Q563" s="17">
        <v>-10.305</v>
      </c>
      <c r="R563" s="17">
        <v>10576.029</v>
      </c>
      <c r="S563" s="17">
        <v>47.308</v>
      </c>
      <c r="T563" s="17">
        <v>-5.048</v>
      </c>
      <c r="U563" s="17">
        <v>-9.4299999999999995E-2</v>
      </c>
      <c r="V563" s="17">
        <v>-1.2949999999999999</v>
      </c>
      <c r="W563" s="17">
        <v>16166.5322</v>
      </c>
      <c r="X563" s="17">
        <v>18218</v>
      </c>
      <c r="Y563" s="17">
        <v>42.100999999999999</v>
      </c>
      <c r="Z563" s="17">
        <v>-69.763000000000005</v>
      </c>
    </row>
    <row r="564" spans="1:26" x14ac:dyDescent="0.2">
      <c r="A564" s="27">
        <v>44796</v>
      </c>
      <c r="B564" s="17">
        <v>796</v>
      </c>
      <c r="C564" s="14">
        <v>12.35</v>
      </c>
      <c r="D564" s="17">
        <v>-73.63</v>
      </c>
      <c r="E564" s="17">
        <v>46.9</v>
      </c>
      <c r="F564" s="17">
        <v>179.505</v>
      </c>
      <c r="G564" s="17">
        <v>590</v>
      </c>
      <c r="H564" s="17">
        <v>23.443000000000001</v>
      </c>
      <c r="I564" s="17">
        <v>-14.997</v>
      </c>
      <c r="J564" s="17">
        <v>2431.04</v>
      </c>
      <c r="K564" s="17">
        <v>275.10000000000002</v>
      </c>
      <c r="L564" s="17">
        <v>0.20100000000000001</v>
      </c>
      <c r="M564" s="17">
        <v>495.94499999999999</v>
      </c>
      <c r="N564" s="17">
        <v>465.27501999999998</v>
      </c>
      <c r="O564" s="17">
        <v>37149.800000000003</v>
      </c>
      <c r="P564" s="17">
        <v>1055.5</v>
      </c>
      <c r="Q564" s="17">
        <v>-7.56</v>
      </c>
      <c r="R564" s="17">
        <v>10384.379999999999</v>
      </c>
      <c r="S564" s="17">
        <v>44.843000000000004</v>
      </c>
      <c r="T564" s="17">
        <v>-4.1500000000000004</v>
      </c>
      <c r="U564" s="17">
        <v>-8.2199999999999995E-2</v>
      </c>
      <c r="V564" s="17">
        <v>-1.3759999999999999</v>
      </c>
      <c r="W564" s="17">
        <v>16166.5322</v>
      </c>
      <c r="X564" s="17">
        <v>19607</v>
      </c>
      <c r="Y564" s="17">
        <v>42.375999999999998</v>
      </c>
      <c r="Z564" s="17">
        <v>-69.201999999999998</v>
      </c>
    </row>
    <row r="565" spans="1:26" x14ac:dyDescent="0.2">
      <c r="A565" s="27">
        <v>44795</v>
      </c>
      <c r="B565" s="17">
        <v>812.55</v>
      </c>
      <c r="C565" s="14">
        <v>12.435</v>
      </c>
      <c r="D565" s="17">
        <v>-37.008000000000003</v>
      </c>
      <c r="E565" s="17">
        <v>47.701999999999998</v>
      </c>
      <c r="F565" s="17">
        <v>179.55</v>
      </c>
      <c r="G565" s="17">
        <v>571.54999999999995</v>
      </c>
      <c r="H565" s="17">
        <v>43.95</v>
      </c>
      <c r="I565" s="17">
        <v>-47.503</v>
      </c>
      <c r="J565" s="17">
        <v>2479.02</v>
      </c>
      <c r="K565" s="17">
        <v>277.60000000000002</v>
      </c>
      <c r="L565" s="17">
        <v>0.25979999999999998</v>
      </c>
      <c r="M565" s="17">
        <v>480</v>
      </c>
      <c r="N565" s="17">
        <v>447.45465000000002</v>
      </c>
      <c r="O565" s="17">
        <v>29892</v>
      </c>
      <c r="P565" s="17">
        <v>1060.8</v>
      </c>
      <c r="Q565" s="17">
        <v>-7.5380000000000003</v>
      </c>
      <c r="R565" s="17">
        <v>12184.064</v>
      </c>
      <c r="S565" s="17">
        <v>45.774999999999999</v>
      </c>
      <c r="T565" s="17">
        <v>-4.7530000000000001</v>
      </c>
      <c r="U565" s="17">
        <v>-7.0699999999999999E-2</v>
      </c>
      <c r="V565" s="17">
        <v>-1.3049999999999999</v>
      </c>
      <c r="W565" s="17">
        <v>16166.5322</v>
      </c>
      <c r="X565" s="17">
        <v>13621.3</v>
      </c>
      <c r="Y565" s="17">
        <v>42.554000000000002</v>
      </c>
      <c r="Z565" s="17">
        <v>-69.790000000000006</v>
      </c>
    </row>
    <row r="566" spans="1:26" x14ac:dyDescent="0.2">
      <c r="A566" s="27">
        <v>44792</v>
      </c>
      <c r="B566" s="17">
        <v>839.77</v>
      </c>
      <c r="C566" s="14">
        <v>12.587</v>
      </c>
      <c r="D566" s="17">
        <v>-47.357999999999997</v>
      </c>
      <c r="E566" s="17">
        <v>49.284999999999997</v>
      </c>
      <c r="F566" s="17">
        <v>182.75</v>
      </c>
      <c r="G566" s="17">
        <v>580.5</v>
      </c>
      <c r="H566" s="17">
        <v>43.95</v>
      </c>
      <c r="I566" s="17">
        <v>5.5030000000000001</v>
      </c>
      <c r="J566" s="17">
        <v>2512.5</v>
      </c>
      <c r="K566" s="17">
        <v>280</v>
      </c>
      <c r="L566" s="17">
        <v>0.2465</v>
      </c>
      <c r="M566" s="17">
        <v>465.37</v>
      </c>
      <c r="N566" s="17">
        <v>465.32117</v>
      </c>
      <c r="O566" s="17">
        <v>29267.599999999999</v>
      </c>
      <c r="P566" s="17">
        <v>1085.5999999999999</v>
      </c>
      <c r="Q566" s="17">
        <v>-9.2100000000000009</v>
      </c>
      <c r="R566" s="17">
        <v>13797.844999999999</v>
      </c>
      <c r="S566" s="17">
        <v>42.548000000000002</v>
      </c>
      <c r="T566" s="17">
        <v>-4.8899999999999997</v>
      </c>
      <c r="U566" s="17">
        <v>-0.08</v>
      </c>
      <c r="V566" s="17">
        <v>-1.331</v>
      </c>
      <c r="W566" s="17">
        <v>16166.5322</v>
      </c>
      <c r="X566" s="17">
        <v>16433.099999999999</v>
      </c>
      <c r="Y566" s="17">
        <v>43.34</v>
      </c>
      <c r="Z566" s="17">
        <v>-69.528000000000006</v>
      </c>
    </row>
    <row r="567" spans="1:26" x14ac:dyDescent="0.2">
      <c r="A567" s="27">
        <v>44791</v>
      </c>
      <c r="B567" s="17">
        <v>854.05</v>
      </c>
      <c r="C567" s="14">
        <v>12.7</v>
      </c>
      <c r="D567" s="17">
        <v>-76.5</v>
      </c>
      <c r="E567" s="17">
        <v>50.997</v>
      </c>
      <c r="F567" s="17">
        <v>185.45</v>
      </c>
      <c r="G567" s="17">
        <v>589.995</v>
      </c>
      <c r="H567" s="17">
        <v>42</v>
      </c>
      <c r="I567" s="17">
        <v>43.755000000000003</v>
      </c>
      <c r="J567" s="17">
        <v>2498</v>
      </c>
      <c r="K567" s="17">
        <v>277.60000000000002</v>
      </c>
      <c r="L567" s="17">
        <v>0.22500000000000001</v>
      </c>
      <c r="M567" s="17">
        <v>487.125</v>
      </c>
      <c r="N567" s="17">
        <v>467.31610000000001</v>
      </c>
      <c r="O567" s="17">
        <v>31688.5</v>
      </c>
      <c r="P567" s="17">
        <v>1052</v>
      </c>
      <c r="Q567" s="17">
        <v>-9.6329999999999991</v>
      </c>
      <c r="R567" s="17">
        <v>13787.74</v>
      </c>
      <c r="S567" s="17">
        <v>46.46</v>
      </c>
      <c r="T567" s="17">
        <v>-4.92</v>
      </c>
      <c r="U567" s="17">
        <v>-9.0999999999999998E-2</v>
      </c>
      <c r="V567" s="17">
        <v>-1.2989999999999999</v>
      </c>
      <c r="W567" s="17">
        <v>16166.5322</v>
      </c>
      <c r="X567" s="17">
        <v>16005.4</v>
      </c>
      <c r="Y567" s="17">
        <v>44.231999999999999</v>
      </c>
      <c r="Z567" s="17">
        <v>-69.83</v>
      </c>
    </row>
    <row r="568" spans="1:26" x14ac:dyDescent="0.2">
      <c r="A568" s="27">
        <v>44790</v>
      </c>
      <c r="B568" s="17">
        <v>809.85</v>
      </c>
      <c r="C568" s="14">
        <v>11.862</v>
      </c>
      <c r="D568" s="17">
        <v>-87.415000000000006</v>
      </c>
      <c r="E568" s="17">
        <v>43.533000000000001</v>
      </c>
      <c r="F568" s="17">
        <v>175.75</v>
      </c>
      <c r="G568" s="17">
        <v>552.5</v>
      </c>
      <c r="H568" s="17">
        <v>30.332999999999998</v>
      </c>
      <c r="I568" s="17">
        <v>52.747999999999998</v>
      </c>
      <c r="J568" s="17">
        <v>2375.5</v>
      </c>
      <c r="K568" s="17">
        <v>272.60000000000002</v>
      </c>
      <c r="L568" s="17">
        <v>0.21</v>
      </c>
      <c r="M568" s="17">
        <v>521.35</v>
      </c>
      <c r="N568" s="17">
        <v>465.17694</v>
      </c>
      <c r="O568" s="17">
        <v>32124.1</v>
      </c>
      <c r="P568" s="17">
        <v>991.5</v>
      </c>
      <c r="Q568" s="17">
        <v>-10.938000000000001</v>
      </c>
      <c r="R568" s="17">
        <v>9049.74</v>
      </c>
      <c r="S568" s="17">
        <v>46.997999999999998</v>
      </c>
      <c r="T568" s="17">
        <v>-5.3380000000000001</v>
      </c>
      <c r="U568" s="17">
        <v>-0.10349999999999999</v>
      </c>
      <c r="V568" s="17">
        <v>-1.179</v>
      </c>
      <c r="W568" s="17">
        <v>16166.5322</v>
      </c>
      <c r="X568" s="17">
        <v>11537</v>
      </c>
      <c r="Y568" s="17">
        <v>43.411999999999999</v>
      </c>
      <c r="Z568" s="17">
        <v>-66.41</v>
      </c>
    </row>
    <row r="569" spans="1:26" x14ac:dyDescent="0.2">
      <c r="A569" s="27">
        <v>44789</v>
      </c>
      <c r="B569" s="17">
        <v>812.78</v>
      </c>
      <c r="C569" s="14">
        <v>11.4</v>
      </c>
      <c r="D569" s="17">
        <v>-95.813000000000002</v>
      </c>
      <c r="E569" s="17">
        <v>42.631999999999998</v>
      </c>
      <c r="F569" s="17">
        <v>171.1</v>
      </c>
      <c r="G569" s="17">
        <v>554.97</v>
      </c>
      <c r="H569" s="17">
        <v>39.56</v>
      </c>
      <c r="I569" s="17">
        <v>11.497</v>
      </c>
      <c r="J569" s="17">
        <v>2374.5</v>
      </c>
      <c r="K569" s="17">
        <v>272.60000000000002</v>
      </c>
      <c r="L569" s="17">
        <v>0.2102</v>
      </c>
      <c r="M569" s="17">
        <v>475.22500000000002</v>
      </c>
      <c r="N569" s="17">
        <v>462.38715000000002</v>
      </c>
      <c r="O569" s="17">
        <v>41033.199999999997</v>
      </c>
      <c r="P569" s="17">
        <v>1001.3</v>
      </c>
      <c r="Q569" s="17">
        <v>-13.25</v>
      </c>
      <c r="R569" s="17">
        <v>9709.2870000000003</v>
      </c>
      <c r="S569" s="17">
        <v>49.118000000000002</v>
      </c>
      <c r="T569" s="17">
        <v>-5.7130000000000001</v>
      </c>
      <c r="U569" s="17">
        <v>-9.7000000000000003E-2</v>
      </c>
      <c r="V569" s="17">
        <v>-1.2150000000000001</v>
      </c>
      <c r="W569" s="17">
        <v>16166.5322</v>
      </c>
      <c r="X569" s="17">
        <v>7500</v>
      </c>
      <c r="Y569" s="17">
        <v>43.994999999999997</v>
      </c>
      <c r="Z569" s="17">
        <v>-65.805000000000007</v>
      </c>
    </row>
    <row r="570" spans="1:26" x14ac:dyDescent="0.2">
      <c r="A570" s="27">
        <v>44788</v>
      </c>
      <c r="B570" s="17">
        <v>811.09</v>
      </c>
      <c r="C570" s="14">
        <v>11.055</v>
      </c>
      <c r="D570" s="17">
        <v>-110.83499999999999</v>
      </c>
      <c r="E570" s="17">
        <v>44.795000000000002</v>
      </c>
      <c r="F570" s="17">
        <v>170.65</v>
      </c>
      <c r="G570" s="17">
        <v>532.005</v>
      </c>
      <c r="H570" s="17">
        <v>28.823</v>
      </c>
      <c r="I570" s="17">
        <v>-24.495000000000001</v>
      </c>
      <c r="J570" s="17">
        <v>2368</v>
      </c>
      <c r="K570" s="17">
        <v>272.60000000000002</v>
      </c>
      <c r="L570" s="17">
        <v>0.23519999999999999</v>
      </c>
      <c r="M570" s="17">
        <v>406.25</v>
      </c>
      <c r="N570" s="17">
        <v>453.64501999999999</v>
      </c>
      <c r="O570" s="17">
        <v>45663.5</v>
      </c>
      <c r="P570" s="17">
        <v>1001.5</v>
      </c>
      <c r="Q570" s="17">
        <v>-10.513</v>
      </c>
      <c r="R570" s="17">
        <v>9494.6350000000002</v>
      </c>
      <c r="S570" s="17">
        <v>43.283000000000001</v>
      </c>
      <c r="T570" s="17">
        <v>-6.585</v>
      </c>
      <c r="U570" s="17">
        <v>-8.5999999999999993E-2</v>
      </c>
      <c r="V570" s="17">
        <v>-1.232</v>
      </c>
      <c r="W570" s="17">
        <v>16166.5322</v>
      </c>
      <c r="X570" s="17">
        <v>7303</v>
      </c>
      <c r="Y570" s="17">
        <v>44.25</v>
      </c>
      <c r="Z570" s="17">
        <v>-65.5</v>
      </c>
    </row>
    <row r="571" spans="1:26" x14ac:dyDescent="0.2">
      <c r="A571" s="27">
        <v>44785</v>
      </c>
      <c r="B571" s="17">
        <v>821.99</v>
      </c>
      <c r="C571" s="14">
        <v>10.920999999999999</v>
      </c>
      <c r="D571" s="17">
        <v>-106.97799999999999</v>
      </c>
      <c r="E571" s="17">
        <v>44.48</v>
      </c>
      <c r="F571" s="17">
        <v>173.935</v>
      </c>
      <c r="G571" s="17">
        <v>533.77</v>
      </c>
      <c r="H571" s="17">
        <v>19.898</v>
      </c>
      <c r="I571" s="17">
        <v>16.751000000000001</v>
      </c>
      <c r="J571" s="17">
        <v>2390</v>
      </c>
      <c r="K571" s="17">
        <v>280.10000000000002</v>
      </c>
      <c r="L571" s="17">
        <v>0.21929999999999999</v>
      </c>
      <c r="M571" s="17">
        <v>409</v>
      </c>
      <c r="N571" s="17">
        <v>440.61498999999998</v>
      </c>
      <c r="O571" s="17">
        <v>47290.2</v>
      </c>
      <c r="P571" s="17">
        <v>988.5</v>
      </c>
      <c r="Q571" s="17">
        <v>-17.875</v>
      </c>
      <c r="R571" s="17">
        <v>8873.4750000000004</v>
      </c>
      <c r="S571" s="17">
        <v>46.948</v>
      </c>
      <c r="T571" s="17">
        <v>-5.65</v>
      </c>
      <c r="U571" s="17">
        <v>-0.12379999999999999</v>
      </c>
      <c r="V571" s="17">
        <v>-1.26</v>
      </c>
      <c r="W571" s="17">
        <v>16166.5322</v>
      </c>
      <c r="X571" s="17">
        <v>9149.2999999999993</v>
      </c>
      <c r="Y571" s="17">
        <v>45.32</v>
      </c>
      <c r="Z571" s="17">
        <v>-66.97</v>
      </c>
    </row>
    <row r="572" spans="1:26" x14ac:dyDescent="0.2">
      <c r="A572" s="27">
        <v>44784</v>
      </c>
      <c r="B572" s="17">
        <v>852.6</v>
      </c>
      <c r="C572" s="14">
        <v>11.622</v>
      </c>
      <c r="D572" s="17">
        <v>-105.095</v>
      </c>
      <c r="E572" s="17">
        <v>45.646999999999998</v>
      </c>
      <c r="F572" s="17">
        <v>175.57</v>
      </c>
      <c r="G572" s="17">
        <v>534.14</v>
      </c>
      <c r="H572" s="17">
        <v>21.242999999999999</v>
      </c>
      <c r="I572" s="17">
        <v>33.951000000000001</v>
      </c>
      <c r="J572" s="17">
        <v>2440.9</v>
      </c>
      <c r="K572" s="17">
        <v>287.60000000000002</v>
      </c>
      <c r="L572" s="17">
        <v>0.218</v>
      </c>
      <c r="M572" s="17">
        <v>402.75</v>
      </c>
      <c r="N572" s="17">
        <v>417.74338</v>
      </c>
      <c r="O572" s="17">
        <v>41238</v>
      </c>
      <c r="P572" s="17">
        <v>955</v>
      </c>
      <c r="Q572" s="17">
        <v>-20</v>
      </c>
      <c r="R572" s="17">
        <v>8552.25</v>
      </c>
      <c r="S572" s="17">
        <v>45.265000000000001</v>
      </c>
      <c r="T572" s="17">
        <v>-6.25</v>
      </c>
      <c r="U572" s="17">
        <v>-0.12520000000000001</v>
      </c>
      <c r="V572" s="17">
        <v>-1.27</v>
      </c>
      <c r="W572" s="17">
        <v>16166.5322</v>
      </c>
      <c r="X572" s="17">
        <v>9657.2999999999993</v>
      </c>
      <c r="Y572" s="17">
        <v>45.997</v>
      </c>
      <c r="Z572" s="17">
        <v>-68.003</v>
      </c>
    </row>
    <row r="573" spans="1:26" x14ac:dyDescent="0.2">
      <c r="A573" s="27">
        <v>44783</v>
      </c>
      <c r="B573" s="17">
        <v>804.91200000000003</v>
      </c>
      <c r="C573" s="14">
        <v>11.375</v>
      </c>
      <c r="D573" s="17">
        <v>-98.5</v>
      </c>
      <c r="E573" s="17">
        <v>43.47</v>
      </c>
      <c r="F573" s="17">
        <v>172.52500000000001</v>
      </c>
      <c r="G573" s="17">
        <v>534.55499999999995</v>
      </c>
      <c r="H573" s="17">
        <v>24.632999999999999</v>
      </c>
      <c r="I573" s="17">
        <v>-116.997</v>
      </c>
      <c r="J573" s="17">
        <v>2345.1</v>
      </c>
      <c r="K573" s="17">
        <v>282.7</v>
      </c>
      <c r="L573" s="17">
        <v>0.2427</v>
      </c>
      <c r="M573" s="17">
        <v>397.47500000000002</v>
      </c>
      <c r="N573" s="17">
        <v>417.72998000000001</v>
      </c>
      <c r="O573" s="17">
        <v>32405</v>
      </c>
      <c r="P573" s="17">
        <v>969.2</v>
      </c>
      <c r="Q573" s="17">
        <v>-13.452</v>
      </c>
      <c r="R573" s="17">
        <v>9748.5630000000001</v>
      </c>
      <c r="S573" s="17">
        <v>48.082999999999998</v>
      </c>
      <c r="T573" s="17">
        <v>-6.25</v>
      </c>
      <c r="U573" s="17">
        <v>-0.1308</v>
      </c>
      <c r="V573" s="17">
        <v>-1.2729999999999999</v>
      </c>
      <c r="W573" s="17">
        <v>16166.5322</v>
      </c>
      <c r="X573" s="17">
        <v>12054.4</v>
      </c>
      <c r="Y573" s="17">
        <v>44.1</v>
      </c>
      <c r="Z573" s="17">
        <v>-68.424999999999997</v>
      </c>
    </row>
    <row r="574" spans="1:26" x14ac:dyDescent="0.2">
      <c r="A574" s="27">
        <v>44782</v>
      </c>
      <c r="B574" s="17">
        <v>835.96</v>
      </c>
      <c r="C574" s="14">
        <v>11.16</v>
      </c>
      <c r="D574" s="17">
        <v>-103.83</v>
      </c>
      <c r="E574" s="17">
        <v>44.975000000000001</v>
      </c>
      <c r="F574" s="17">
        <v>175.58</v>
      </c>
      <c r="G574" s="17">
        <v>532.5</v>
      </c>
      <c r="H574" s="17">
        <v>18.952999999999999</v>
      </c>
      <c r="I574" s="17">
        <v>-6.7469999999999999</v>
      </c>
      <c r="J574" s="17">
        <v>2414.701</v>
      </c>
      <c r="K574" s="17">
        <v>285.10000000000002</v>
      </c>
      <c r="L574" s="17">
        <v>0.2525</v>
      </c>
      <c r="M574" s="17">
        <v>399.96</v>
      </c>
      <c r="N574" s="17">
        <v>411.69540000000001</v>
      </c>
      <c r="O574" s="17">
        <v>36459</v>
      </c>
      <c r="P574" s="17">
        <v>1025.0999999999999</v>
      </c>
      <c r="Q574" s="17">
        <v>-17</v>
      </c>
      <c r="R574" s="17">
        <v>11344.825000000001</v>
      </c>
      <c r="S574" s="17">
        <v>44.98</v>
      </c>
      <c r="T574" s="17">
        <v>-6.085</v>
      </c>
      <c r="U574" s="17">
        <v>-9.6699999999999994E-2</v>
      </c>
      <c r="V574" s="17">
        <v>-1.46</v>
      </c>
      <c r="W574" s="17">
        <v>16166.5322</v>
      </c>
      <c r="X574" s="17">
        <v>12954.5</v>
      </c>
      <c r="Y574" s="17">
        <v>44.13</v>
      </c>
      <c r="Z574" s="17">
        <v>-66.372</v>
      </c>
    </row>
    <row r="575" spans="1:26" x14ac:dyDescent="0.2">
      <c r="A575" s="27">
        <v>44781</v>
      </c>
      <c r="B575" s="17">
        <v>859.3</v>
      </c>
      <c r="C575" s="14">
        <v>11.528</v>
      </c>
      <c r="D575" s="17">
        <v>-117.5</v>
      </c>
      <c r="E575" s="17">
        <v>45.75</v>
      </c>
      <c r="F575" s="17">
        <v>182.095</v>
      </c>
      <c r="G575" s="17">
        <v>529</v>
      </c>
      <c r="H575" s="17">
        <v>44</v>
      </c>
      <c r="I575" s="17">
        <v>-58.002000000000002</v>
      </c>
      <c r="J575" s="17">
        <v>2377.8000000000002</v>
      </c>
      <c r="K575" s="17">
        <v>285.2</v>
      </c>
      <c r="L575" s="17">
        <v>0.27900000000000003</v>
      </c>
      <c r="M575" s="17">
        <v>406.69</v>
      </c>
      <c r="N575" s="17">
        <v>406.71312999999998</v>
      </c>
      <c r="O575" s="17">
        <v>42530</v>
      </c>
      <c r="P575" s="17">
        <v>1026</v>
      </c>
      <c r="Q575" s="17">
        <v>-13.494999999999999</v>
      </c>
      <c r="R575" s="17">
        <v>11713.522000000001</v>
      </c>
      <c r="S575" s="17">
        <v>41.924999999999997</v>
      </c>
      <c r="T575" s="17">
        <v>-5.8</v>
      </c>
      <c r="U575" s="17">
        <v>-7.9299999999999995E-2</v>
      </c>
      <c r="V575" s="17">
        <v>-1.41</v>
      </c>
      <c r="W575" s="17">
        <v>16166.5322</v>
      </c>
      <c r="X575" s="17">
        <v>13617.5</v>
      </c>
      <c r="Y575" s="17">
        <v>44.965000000000003</v>
      </c>
      <c r="Z575" s="17">
        <v>-67.253</v>
      </c>
    </row>
    <row r="576" spans="1:26" x14ac:dyDescent="0.2">
      <c r="A576" s="27">
        <v>44778</v>
      </c>
      <c r="B576" s="17">
        <v>900</v>
      </c>
      <c r="C576" s="14">
        <v>11.664999999999999</v>
      </c>
      <c r="D576" s="17">
        <v>-117.4</v>
      </c>
      <c r="E576" s="17">
        <v>48.323</v>
      </c>
      <c r="F576" s="17">
        <v>191.58500000000001</v>
      </c>
      <c r="G576" s="17">
        <v>540.5</v>
      </c>
      <c r="H576" s="17">
        <v>28.35</v>
      </c>
      <c r="I576" s="17">
        <v>-21.753</v>
      </c>
      <c r="J576" s="17">
        <v>2451.0500000000002</v>
      </c>
      <c r="K576" s="17">
        <v>290.2</v>
      </c>
      <c r="L576" s="17">
        <v>0.2432</v>
      </c>
      <c r="M576" s="17">
        <v>422.25</v>
      </c>
      <c r="N576" s="17">
        <v>424.03998000000001</v>
      </c>
      <c r="O576" s="17">
        <v>39040.1</v>
      </c>
      <c r="P576" s="17">
        <v>1039.4000000000001</v>
      </c>
      <c r="Q576" s="17">
        <v>-13.507999999999999</v>
      </c>
      <c r="R576" s="17">
        <v>13492.174999999999</v>
      </c>
      <c r="S576" s="17">
        <v>47.52</v>
      </c>
      <c r="T576" s="17">
        <v>-3.9729999999999999</v>
      </c>
      <c r="U576" s="17">
        <v>-7.9799999999999996E-2</v>
      </c>
      <c r="V576" s="17">
        <v>-1.3879999999999999</v>
      </c>
      <c r="W576" s="17">
        <v>16166.5322</v>
      </c>
      <c r="X576" s="17">
        <v>14437.7</v>
      </c>
      <c r="Y576" s="17">
        <v>45.435000000000002</v>
      </c>
      <c r="Z576" s="17">
        <v>-67.995999999999995</v>
      </c>
    </row>
    <row r="577" spans="1:26" x14ac:dyDescent="0.2">
      <c r="A577" s="27">
        <v>44777</v>
      </c>
      <c r="B577" s="17">
        <v>924.75</v>
      </c>
      <c r="C577" s="14">
        <v>11.3</v>
      </c>
      <c r="D577" s="17">
        <v>-108.61799999999999</v>
      </c>
      <c r="E577" s="17">
        <v>49.25</v>
      </c>
      <c r="F577" s="17">
        <v>194</v>
      </c>
      <c r="G577" s="17">
        <v>560.02</v>
      </c>
      <c r="H577" s="17">
        <v>44.530999999999999</v>
      </c>
      <c r="I577" s="17">
        <v>-29.497</v>
      </c>
      <c r="J577" s="17">
        <v>2488</v>
      </c>
      <c r="K577" s="17">
        <v>292.60000000000002</v>
      </c>
      <c r="L577" s="17">
        <v>0.22750000000000001</v>
      </c>
      <c r="M577" s="17">
        <v>447.45499999999998</v>
      </c>
      <c r="N577" s="17">
        <v>435.59998000000002</v>
      </c>
      <c r="O577" s="17">
        <v>34031</v>
      </c>
      <c r="P577" s="17">
        <v>1056</v>
      </c>
      <c r="Q577" s="17">
        <v>-13.17</v>
      </c>
      <c r="R577" s="17">
        <v>12932.545</v>
      </c>
      <c r="S577" s="17">
        <v>46.113</v>
      </c>
      <c r="T577" s="17">
        <v>-3.1720000000000002</v>
      </c>
      <c r="U577" s="17">
        <v>-6.5299999999999997E-2</v>
      </c>
      <c r="V577" s="17">
        <v>-1.3149999999999999</v>
      </c>
      <c r="W577" s="17">
        <v>16166.5322</v>
      </c>
      <c r="X577" s="17">
        <v>14663.3</v>
      </c>
      <c r="Y577" s="17">
        <v>45.814999999999998</v>
      </c>
      <c r="Z577" s="17">
        <v>-67.484999999999999</v>
      </c>
    </row>
    <row r="578" spans="1:26" x14ac:dyDescent="0.2">
      <c r="A578" s="27">
        <v>44776</v>
      </c>
      <c r="B578" s="17">
        <v>876.23</v>
      </c>
      <c r="C578" s="14">
        <v>10.72</v>
      </c>
      <c r="D578" s="17">
        <v>-114.715</v>
      </c>
      <c r="E578" s="17">
        <v>47.5</v>
      </c>
      <c r="F578" s="17">
        <v>192.44</v>
      </c>
      <c r="G578" s="17">
        <v>538.13499999999999</v>
      </c>
      <c r="H578" s="17">
        <v>48.84</v>
      </c>
      <c r="I578" s="17">
        <v>-10.004</v>
      </c>
      <c r="J578" s="17">
        <v>2369.5</v>
      </c>
      <c r="K578" s="17">
        <v>292.60000000000002</v>
      </c>
      <c r="L578" s="17">
        <v>0.28199999999999997</v>
      </c>
      <c r="M578" s="17">
        <v>437.93</v>
      </c>
      <c r="N578" s="17">
        <v>418.66998000000001</v>
      </c>
      <c r="O578" s="17">
        <v>36517</v>
      </c>
      <c r="P578" s="17">
        <v>1048.5</v>
      </c>
      <c r="Q578" s="17">
        <v>-8.6</v>
      </c>
      <c r="R578" s="17">
        <v>12060.436</v>
      </c>
      <c r="S578" s="17">
        <v>49.715000000000003</v>
      </c>
      <c r="T578" s="17">
        <v>-4.4349999999999996</v>
      </c>
      <c r="U578" s="17">
        <v>-6.0999999999999999E-2</v>
      </c>
      <c r="V578" s="17">
        <v>-1.26</v>
      </c>
      <c r="W578" s="17">
        <v>16166.5322</v>
      </c>
      <c r="X578" s="17">
        <v>18075.5</v>
      </c>
      <c r="Y578" s="17">
        <v>43.442</v>
      </c>
      <c r="Z578" s="17">
        <v>-64.03</v>
      </c>
    </row>
    <row r="579" spans="1:26" x14ac:dyDescent="0.2">
      <c r="A579" s="27">
        <v>44775</v>
      </c>
      <c r="B579" s="17">
        <v>879</v>
      </c>
      <c r="C579" s="14">
        <v>9.8000000000000007</v>
      </c>
      <c r="D579" s="17">
        <v>-79.239999999999995</v>
      </c>
      <c r="E579" s="17">
        <v>44.802999999999997</v>
      </c>
      <c r="F579" s="17">
        <v>193</v>
      </c>
      <c r="G579" s="17">
        <v>560.94299999999998</v>
      </c>
      <c r="H579" s="17">
        <v>52.828000000000003</v>
      </c>
      <c r="I579" s="17">
        <v>15.755000000000001</v>
      </c>
      <c r="J579" s="17">
        <v>2363.5</v>
      </c>
      <c r="K579" s="17">
        <v>282.89999999999998</v>
      </c>
      <c r="L579" s="17">
        <v>0.25700000000000001</v>
      </c>
      <c r="M579" s="17">
        <v>468.57499999999999</v>
      </c>
      <c r="N579" s="17">
        <v>416.71749999999997</v>
      </c>
      <c r="O579" s="17">
        <v>44674.5</v>
      </c>
      <c r="P579" s="17">
        <v>1064</v>
      </c>
      <c r="Q579" s="17">
        <v>-11.75</v>
      </c>
      <c r="R579" s="17">
        <v>11779.834999999999</v>
      </c>
      <c r="S579" s="17">
        <v>47.902999999999999</v>
      </c>
      <c r="T579" s="17">
        <v>-3.35</v>
      </c>
      <c r="U579" s="17">
        <v>-4.1700000000000001E-2</v>
      </c>
      <c r="V579" s="17">
        <v>-1.206</v>
      </c>
      <c r="W579" s="17">
        <v>16166.5322</v>
      </c>
      <c r="X579" s="17">
        <v>15676.7</v>
      </c>
      <c r="Y579" s="17">
        <v>43.575000000000003</v>
      </c>
      <c r="Z579" s="17">
        <v>-64.02</v>
      </c>
    </row>
    <row r="580" spans="1:26" x14ac:dyDescent="0.2">
      <c r="A580" s="27">
        <v>44774</v>
      </c>
      <c r="B580" s="17">
        <v>869</v>
      </c>
      <c r="C580" s="14">
        <v>9.35</v>
      </c>
      <c r="D580" s="17">
        <v>-83.498000000000005</v>
      </c>
      <c r="E580" s="17">
        <v>46.667000000000002</v>
      </c>
      <c r="F580" s="17">
        <v>192.5</v>
      </c>
      <c r="G580" s="17">
        <v>575.84</v>
      </c>
      <c r="H580" s="17">
        <v>15</v>
      </c>
      <c r="I580" s="17">
        <v>-27.494</v>
      </c>
      <c r="J580" s="17">
        <v>2312.9</v>
      </c>
      <c r="K580" s="17">
        <v>282.89999999999998</v>
      </c>
      <c r="L580" s="17">
        <v>0.25219999999999998</v>
      </c>
      <c r="M580" s="17">
        <v>495.62</v>
      </c>
      <c r="N580" s="17">
        <v>400.86324999999999</v>
      </c>
      <c r="O580" s="17">
        <v>42650</v>
      </c>
      <c r="P580" s="17">
        <v>1099.8</v>
      </c>
      <c r="Q580" s="17">
        <v>-11.51</v>
      </c>
      <c r="R580" s="17">
        <v>13049.484</v>
      </c>
      <c r="S580" s="17">
        <v>48.34</v>
      </c>
      <c r="T580" s="17">
        <v>-3.5369999999999999</v>
      </c>
      <c r="U580" s="17">
        <v>-4.4999999999999998E-2</v>
      </c>
      <c r="V580" s="17">
        <v>-1.2350000000000001</v>
      </c>
      <c r="W580" s="17">
        <v>16166.5322</v>
      </c>
      <c r="X580" s="17">
        <v>18989.400000000001</v>
      </c>
      <c r="Y580" s="17">
        <v>43.65</v>
      </c>
      <c r="Z580" s="17">
        <v>-61.874000000000002</v>
      </c>
    </row>
    <row r="581" spans="1:26" x14ac:dyDescent="0.2">
      <c r="A581" s="27">
        <v>44771</v>
      </c>
      <c r="B581" s="17">
        <v>882.79</v>
      </c>
      <c r="C581" s="14">
        <v>9.875</v>
      </c>
      <c r="D581" s="17">
        <v>-84</v>
      </c>
      <c r="E581" s="17">
        <v>43.58</v>
      </c>
      <c r="F581" s="17">
        <v>196.16499999999999</v>
      </c>
      <c r="G581" s="17">
        <v>586.84</v>
      </c>
      <c r="H581" s="17">
        <v>34.914999999999999</v>
      </c>
      <c r="I581" s="17">
        <v>27.504000000000001</v>
      </c>
      <c r="J581" s="17">
        <v>2355.5</v>
      </c>
      <c r="K581" s="17">
        <v>295.10000000000002</v>
      </c>
      <c r="L581" s="17">
        <v>0.23599999999999999</v>
      </c>
      <c r="M581" s="17">
        <v>515.31500000000005</v>
      </c>
      <c r="N581" s="17">
        <v>463.32501000000002</v>
      </c>
      <c r="O581" s="17">
        <v>44339</v>
      </c>
      <c r="P581" s="17">
        <v>1142</v>
      </c>
      <c r="Q581" s="17">
        <v>-14.25</v>
      </c>
      <c r="R581" s="17">
        <v>14782.064</v>
      </c>
      <c r="S581" s="17">
        <v>49.414999999999999</v>
      </c>
      <c r="T581" s="17">
        <v>-1.3129999999999999</v>
      </c>
      <c r="U581" s="17">
        <v>-9.8799999999999999E-2</v>
      </c>
      <c r="V581" s="17">
        <v>-1.1879999999999999</v>
      </c>
      <c r="W581" s="17">
        <v>16166.5322</v>
      </c>
      <c r="X581" s="17">
        <v>13669.5</v>
      </c>
      <c r="Y581" s="17">
        <v>44.585000000000001</v>
      </c>
      <c r="Z581" s="17">
        <v>-64.22</v>
      </c>
    </row>
    <row r="582" spans="1:26" x14ac:dyDescent="0.2">
      <c r="A582" s="27">
        <v>44770</v>
      </c>
      <c r="B582" s="17">
        <v>908</v>
      </c>
      <c r="C582" s="14">
        <v>10.137</v>
      </c>
      <c r="D582" s="17">
        <v>-82.575000000000003</v>
      </c>
      <c r="E582" s="17">
        <v>48.22</v>
      </c>
      <c r="F582" s="17">
        <v>197.81</v>
      </c>
      <c r="G582" s="17">
        <v>598.5</v>
      </c>
      <c r="H582" s="17">
        <v>37.454999999999998</v>
      </c>
      <c r="I582" s="17">
        <v>17.753</v>
      </c>
      <c r="J582" s="17">
        <v>2377.6</v>
      </c>
      <c r="K582" s="17">
        <v>295.10000000000002</v>
      </c>
      <c r="L582" s="17">
        <v>0.218</v>
      </c>
      <c r="M582" s="17">
        <v>541.93499999999995</v>
      </c>
      <c r="N582" s="17">
        <v>451.42099000000002</v>
      </c>
      <c r="O582" s="17">
        <v>44104.3</v>
      </c>
      <c r="P582" s="17">
        <v>1150</v>
      </c>
      <c r="Q582" s="17">
        <v>-11.25</v>
      </c>
      <c r="R582" s="17">
        <v>15682.424999999999</v>
      </c>
      <c r="S582" s="17">
        <v>53.26</v>
      </c>
      <c r="T582" s="17">
        <v>-0.94299999999999995</v>
      </c>
      <c r="U582" s="17">
        <v>-0.1028</v>
      </c>
      <c r="V582" s="17">
        <v>-1.1779999999999999</v>
      </c>
      <c r="W582" s="17">
        <v>16166.5322</v>
      </c>
      <c r="X582" s="17">
        <v>9753</v>
      </c>
      <c r="Y582" s="17">
        <v>45.344999999999999</v>
      </c>
      <c r="Z582" s="17">
        <v>-66.31</v>
      </c>
    </row>
    <row r="583" spans="1:26" x14ac:dyDescent="0.2">
      <c r="A583" s="27">
        <v>44769</v>
      </c>
      <c r="B583" s="17">
        <v>845.82</v>
      </c>
      <c r="C583" s="14">
        <v>10.525</v>
      </c>
      <c r="D583" s="17">
        <v>-71.864999999999995</v>
      </c>
      <c r="E583" s="17">
        <v>48.427</v>
      </c>
      <c r="F583" s="17">
        <v>200</v>
      </c>
      <c r="G583" s="17">
        <v>554.45799999999997</v>
      </c>
      <c r="H583" s="17">
        <v>55.695</v>
      </c>
      <c r="I583" s="17">
        <v>-40.503</v>
      </c>
      <c r="J583" s="17">
        <v>2459.1</v>
      </c>
      <c r="K583" s="17">
        <v>295.10000000000002</v>
      </c>
      <c r="L583" s="17">
        <v>0.2233</v>
      </c>
      <c r="M583" s="17">
        <v>470.25</v>
      </c>
      <c r="N583" s="17">
        <v>423.94553000000002</v>
      </c>
      <c r="O583" s="17">
        <v>45108.800000000003</v>
      </c>
      <c r="P583" s="17">
        <v>1193.5999999999999</v>
      </c>
      <c r="Q583" s="17">
        <v>-10.085000000000001</v>
      </c>
      <c r="R583" s="17">
        <v>17011.280999999999</v>
      </c>
      <c r="S583" s="17">
        <v>52.953000000000003</v>
      </c>
      <c r="T583" s="17">
        <v>-1.873</v>
      </c>
      <c r="U583" s="17">
        <v>-0.1072</v>
      </c>
      <c r="V583" s="17">
        <v>-1.2190000000000001</v>
      </c>
      <c r="W583" s="17">
        <v>16166.5322</v>
      </c>
      <c r="X583" s="17">
        <v>9656.5</v>
      </c>
      <c r="Y583" s="17">
        <v>44.32</v>
      </c>
      <c r="Z583" s="17">
        <v>-65.319999999999993</v>
      </c>
    </row>
    <row r="584" spans="1:26" x14ac:dyDescent="0.2">
      <c r="A584" s="27">
        <v>44768</v>
      </c>
      <c r="B584" s="17">
        <v>912</v>
      </c>
      <c r="C584" s="14">
        <v>10.525</v>
      </c>
      <c r="D584" s="17">
        <v>-60</v>
      </c>
      <c r="E584" s="17">
        <v>48.451999999999998</v>
      </c>
      <c r="F584" s="17">
        <v>201.5</v>
      </c>
      <c r="G584" s="17">
        <v>534.5</v>
      </c>
      <c r="H584" s="17">
        <v>64.37</v>
      </c>
      <c r="I584" s="17">
        <v>68.498000000000005</v>
      </c>
      <c r="J584" s="17">
        <v>2436.1</v>
      </c>
      <c r="K584" s="17">
        <v>292.60000000000002</v>
      </c>
      <c r="L584" s="17">
        <v>0.25</v>
      </c>
      <c r="M584" s="17">
        <v>442.34500000000003</v>
      </c>
      <c r="N584" s="17">
        <v>425.78696000000002</v>
      </c>
      <c r="O584" s="17">
        <v>42587</v>
      </c>
      <c r="P584" s="17">
        <v>1189.3</v>
      </c>
      <c r="Q584" s="17">
        <v>-11.725</v>
      </c>
      <c r="R584" s="17">
        <v>15675.297</v>
      </c>
      <c r="S584" s="17">
        <v>47.658000000000001</v>
      </c>
      <c r="T584" s="17">
        <v>-1.335</v>
      </c>
      <c r="U584" s="17">
        <v>-0.12230000000000001</v>
      </c>
      <c r="V584" s="17">
        <v>-1.232</v>
      </c>
      <c r="W584" s="17">
        <v>16166.5322</v>
      </c>
      <c r="X584" s="17">
        <v>7810.2</v>
      </c>
      <c r="Y584" s="17">
        <v>44.07</v>
      </c>
      <c r="Z584" s="17">
        <v>-64.465000000000003</v>
      </c>
    </row>
    <row r="585" spans="1:26" x14ac:dyDescent="0.2">
      <c r="A585" s="27">
        <v>44767</v>
      </c>
      <c r="B585" s="17">
        <v>893.72500000000002</v>
      </c>
      <c r="C585" s="14">
        <v>10.65</v>
      </c>
      <c r="D585" s="17">
        <v>-51</v>
      </c>
      <c r="E585" s="17">
        <v>50.302</v>
      </c>
      <c r="F585" s="17">
        <v>200.07</v>
      </c>
      <c r="G585" s="17">
        <v>514</v>
      </c>
      <c r="H585" s="17">
        <v>54.338000000000001</v>
      </c>
      <c r="I585" s="17">
        <v>50.249000000000002</v>
      </c>
      <c r="J585" s="17">
        <v>2417.35</v>
      </c>
      <c r="K585" s="17">
        <v>275.10000000000002</v>
      </c>
      <c r="L585" s="17">
        <v>0.2467</v>
      </c>
      <c r="M585" s="17">
        <v>422.35500000000002</v>
      </c>
      <c r="N585" s="17">
        <v>427.40499999999997</v>
      </c>
      <c r="O585" s="17">
        <v>36269.5</v>
      </c>
      <c r="P585" s="17">
        <v>1217.5</v>
      </c>
      <c r="Q585" s="17">
        <v>-10.385</v>
      </c>
      <c r="R585" s="17">
        <v>13918.984</v>
      </c>
      <c r="S585" s="17">
        <v>51.283000000000001</v>
      </c>
      <c r="T585" s="17">
        <v>-0.81299999999999994</v>
      </c>
      <c r="U585" s="17">
        <v>-0.1517</v>
      </c>
      <c r="V585" s="17">
        <v>-1.2869999999999999</v>
      </c>
      <c r="W585" s="17">
        <v>24783.48342</v>
      </c>
      <c r="X585" s="17">
        <v>7437.7</v>
      </c>
      <c r="Y585" s="17">
        <v>44.381</v>
      </c>
      <c r="Z585" s="17">
        <v>-63.92</v>
      </c>
    </row>
    <row r="586" spans="1:26" x14ac:dyDescent="0.2">
      <c r="A586" s="27">
        <v>44764</v>
      </c>
      <c r="B586" s="17">
        <v>906.35500000000002</v>
      </c>
      <c r="C586" s="14">
        <v>10.625</v>
      </c>
      <c r="D586" s="17">
        <v>-38.868000000000002</v>
      </c>
      <c r="E586" s="17">
        <v>49.094999999999999</v>
      </c>
      <c r="F586" s="17">
        <v>206</v>
      </c>
      <c r="G586" s="17">
        <v>510.5</v>
      </c>
      <c r="H586" s="17">
        <v>79.033000000000001</v>
      </c>
      <c r="I586" s="17">
        <v>93.751000000000005</v>
      </c>
      <c r="J586" s="17">
        <v>2418.991</v>
      </c>
      <c r="K586" s="17">
        <v>275.10000000000002</v>
      </c>
      <c r="L586" s="17">
        <v>0.30630000000000002</v>
      </c>
      <c r="M586" s="17">
        <v>419.95499999999998</v>
      </c>
      <c r="N586" s="17">
        <v>431.42822000000001</v>
      </c>
      <c r="O586" s="17">
        <v>26674</v>
      </c>
      <c r="P586" s="17">
        <v>1204.9000000000001</v>
      </c>
      <c r="Q586" s="17">
        <v>-8.8650000000000002</v>
      </c>
      <c r="R586" s="17">
        <v>13632.953</v>
      </c>
      <c r="S586" s="17">
        <v>47.847999999999999</v>
      </c>
      <c r="T586" s="17">
        <v>-0.56000000000000005</v>
      </c>
      <c r="U586" s="17">
        <v>-0.1232</v>
      </c>
      <c r="V586" s="17">
        <v>-1.085</v>
      </c>
      <c r="W586" s="17">
        <v>24555.51269</v>
      </c>
      <c r="X586" s="17">
        <v>7975</v>
      </c>
      <c r="Y586" s="17">
        <v>43.91</v>
      </c>
      <c r="Z586" s="17">
        <v>-62.66</v>
      </c>
    </row>
    <row r="587" spans="1:26" x14ac:dyDescent="0.2">
      <c r="A587" s="27">
        <v>44763</v>
      </c>
      <c r="B587" s="17">
        <v>928.5</v>
      </c>
      <c r="C587" s="14">
        <v>10.595000000000001</v>
      </c>
      <c r="D587" s="17">
        <v>-34.97</v>
      </c>
      <c r="E587" s="17">
        <v>52.167000000000002</v>
      </c>
      <c r="F587" s="17">
        <v>208.16</v>
      </c>
      <c r="G587" s="17">
        <v>525</v>
      </c>
      <c r="H587" s="17">
        <v>96.522999999999996</v>
      </c>
      <c r="I587" s="17">
        <v>138.249</v>
      </c>
      <c r="J587" s="17">
        <v>2499</v>
      </c>
      <c r="K587" s="17">
        <v>280.10000000000002</v>
      </c>
      <c r="L587" s="17">
        <v>0.33150000000000002</v>
      </c>
      <c r="M587" s="17">
        <v>419.68</v>
      </c>
      <c r="N587" s="17">
        <v>432.00524999999999</v>
      </c>
      <c r="O587" s="17">
        <v>23072.3</v>
      </c>
      <c r="P587" s="17">
        <v>1154.0999999999999</v>
      </c>
      <c r="Q587" s="17">
        <v>-7.9379999999999997</v>
      </c>
      <c r="R587" s="17">
        <v>13267.758</v>
      </c>
      <c r="S587" s="17">
        <v>53.033000000000001</v>
      </c>
      <c r="T587" s="17">
        <v>-0.67500000000000004</v>
      </c>
      <c r="U587" s="17">
        <v>-0.114</v>
      </c>
      <c r="V587" s="17">
        <v>-0.94</v>
      </c>
      <c r="W587" s="17">
        <v>88912.518410000004</v>
      </c>
      <c r="X587" s="17">
        <v>7909.3</v>
      </c>
      <c r="Y587" s="17">
        <v>44.63</v>
      </c>
      <c r="Z587" s="17">
        <v>-63.555</v>
      </c>
    </row>
    <row r="588" spans="1:26" x14ac:dyDescent="0.2">
      <c r="A588" s="27">
        <v>44762</v>
      </c>
      <c r="B588" s="17">
        <v>899.46500000000003</v>
      </c>
      <c r="C588" s="14">
        <v>9.85</v>
      </c>
      <c r="D588" s="17">
        <v>-34.36</v>
      </c>
      <c r="E588" s="17">
        <v>51.688000000000002</v>
      </c>
      <c r="F588" s="17">
        <v>205.95</v>
      </c>
      <c r="G588" s="17">
        <v>509.62900000000002</v>
      </c>
      <c r="H588" s="17">
        <v>88.837000000000003</v>
      </c>
      <c r="I588" s="17">
        <v>67.997</v>
      </c>
      <c r="J588" s="17">
        <v>2448</v>
      </c>
      <c r="K588" s="17">
        <v>280.10000000000002</v>
      </c>
      <c r="L588" s="17">
        <v>0.32029999999999997</v>
      </c>
      <c r="M588" s="17">
        <v>400</v>
      </c>
      <c r="N588" s="17">
        <v>424.84307999999999</v>
      </c>
      <c r="O588" s="17">
        <v>24090</v>
      </c>
      <c r="P588" s="17">
        <v>1082.7</v>
      </c>
      <c r="Q588" s="17">
        <v>-8.64</v>
      </c>
      <c r="R588" s="17">
        <v>13401.35</v>
      </c>
      <c r="S588" s="17">
        <v>52.898000000000003</v>
      </c>
      <c r="T588" s="17">
        <v>-0.75</v>
      </c>
      <c r="U588" s="17">
        <v>-0.1273</v>
      </c>
      <c r="V588" s="17">
        <v>-0.99299999999999999</v>
      </c>
      <c r="W588" s="17">
        <v>21630.102190000001</v>
      </c>
      <c r="X588" s="17">
        <v>7313.1</v>
      </c>
      <c r="Y588" s="17">
        <v>45.22</v>
      </c>
      <c r="Z588" s="17">
        <v>-60.856999999999999</v>
      </c>
    </row>
    <row r="589" spans="1:26" x14ac:dyDescent="0.2">
      <c r="A589" s="27">
        <v>44761</v>
      </c>
      <c r="B589" s="17">
        <v>900</v>
      </c>
      <c r="C589" s="14">
        <v>8.9429999999999996</v>
      </c>
      <c r="D589" s="17">
        <v>-42.468000000000004</v>
      </c>
      <c r="E589" s="17">
        <v>48.286999999999999</v>
      </c>
      <c r="F589" s="17">
        <v>207</v>
      </c>
      <c r="G589" s="17">
        <v>548.99599999999998</v>
      </c>
      <c r="H589" s="17">
        <v>92.447999999999993</v>
      </c>
      <c r="I589" s="17">
        <v>32.500999999999998</v>
      </c>
      <c r="J589" s="17">
        <v>2422.0479999999998</v>
      </c>
      <c r="K589" s="17">
        <v>281.60000000000002</v>
      </c>
      <c r="L589" s="17">
        <v>0.32729999999999998</v>
      </c>
      <c r="M589" s="17">
        <v>394.77</v>
      </c>
      <c r="N589" s="17">
        <v>452.76785000000001</v>
      </c>
      <c r="O589" s="17">
        <v>24985.5</v>
      </c>
      <c r="P589" s="17">
        <v>1096.9000000000001</v>
      </c>
      <c r="Q589" s="17">
        <v>-8.5</v>
      </c>
      <c r="R589" s="17">
        <v>13683.695</v>
      </c>
      <c r="S589" s="17">
        <v>53.643000000000001</v>
      </c>
      <c r="T589" s="17">
        <v>-0.05</v>
      </c>
      <c r="U589" s="17">
        <v>-0.11550000000000001</v>
      </c>
      <c r="V589" s="17">
        <v>-1.0389999999999999</v>
      </c>
      <c r="W589" s="17">
        <v>19664.992579999998</v>
      </c>
      <c r="X589" s="17">
        <v>7559</v>
      </c>
      <c r="Y589" s="17">
        <v>45.26</v>
      </c>
      <c r="Z589" s="17">
        <v>-60.98</v>
      </c>
    </row>
    <row r="590" spans="1:26" x14ac:dyDescent="0.2">
      <c r="A590" s="27">
        <v>44760</v>
      </c>
      <c r="B590" s="17">
        <v>914</v>
      </c>
      <c r="C590" s="14">
        <v>7.8849999999999998</v>
      </c>
      <c r="D590" s="17">
        <v>-47</v>
      </c>
      <c r="E590" s="17">
        <v>47.018000000000001</v>
      </c>
      <c r="F590" s="17">
        <v>206.5</v>
      </c>
      <c r="G590" s="17">
        <v>609.28</v>
      </c>
      <c r="H590" s="17">
        <v>94.96</v>
      </c>
      <c r="I590" s="17">
        <v>12.25</v>
      </c>
      <c r="J590" s="17">
        <v>2404.0720000000001</v>
      </c>
      <c r="K590" s="17">
        <v>290</v>
      </c>
      <c r="L590" s="17">
        <v>0.35299999999999998</v>
      </c>
      <c r="M590" s="17">
        <v>395</v>
      </c>
      <c r="N590" s="17">
        <v>461.00815</v>
      </c>
      <c r="O590" s="17">
        <v>27922.5</v>
      </c>
      <c r="P590" s="17">
        <v>1060</v>
      </c>
      <c r="Q590" s="17">
        <v>-8.2780000000000005</v>
      </c>
      <c r="R590" s="17">
        <v>13388.21</v>
      </c>
      <c r="S590" s="17">
        <v>47.792999999999999</v>
      </c>
      <c r="T590" s="17">
        <v>-0.57199999999999995</v>
      </c>
      <c r="U590" s="17">
        <v>-0.1157</v>
      </c>
      <c r="V590" s="17">
        <v>-1.0960000000000001</v>
      </c>
      <c r="W590" s="17">
        <v>21898.652999999998</v>
      </c>
      <c r="X590" s="17">
        <v>7081.1</v>
      </c>
      <c r="Y590" s="17">
        <v>45.89</v>
      </c>
      <c r="Z590" s="17">
        <v>-61.4</v>
      </c>
    </row>
    <row r="591" spans="1:26" x14ac:dyDescent="0.2">
      <c r="A591" s="27">
        <v>44757</v>
      </c>
      <c r="B591" s="17">
        <v>893.21</v>
      </c>
      <c r="C591" s="14">
        <v>9.6999999999999993</v>
      </c>
      <c r="D591" s="17">
        <v>-42.62</v>
      </c>
      <c r="E591" s="17">
        <v>46.25</v>
      </c>
      <c r="F591" s="17">
        <v>207.5</v>
      </c>
      <c r="G591" s="17">
        <v>653.77</v>
      </c>
      <c r="H591" s="17">
        <v>162.875</v>
      </c>
      <c r="I591" s="17">
        <v>52.5</v>
      </c>
      <c r="J591" s="17">
        <v>2437.143</v>
      </c>
      <c r="K591" s="17">
        <v>290.2</v>
      </c>
      <c r="L591" s="17">
        <v>0.41849999999999998</v>
      </c>
      <c r="M591" s="17">
        <v>425.08</v>
      </c>
      <c r="N591" s="17">
        <v>456.30286000000001</v>
      </c>
      <c r="O591" s="17">
        <v>30172.5</v>
      </c>
      <c r="P591" s="17">
        <v>1043.5</v>
      </c>
      <c r="Q591" s="17">
        <v>-8.4049999999999994</v>
      </c>
      <c r="R591" s="17">
        <v>13813.65</v>
      </c>
      <c r="S591" s="17">
        <v>48.868000000000002</v>
      </c>
      <c r="T591" s="17">
        <v>-1.1299999999999999</v>
      </c>
      <c r="U591" s="17">
        <v>-8.3299999999999999E-2</v>
      </c>
      <c r="V591" s="17">
        <v>-1.2709999999999999</v>
      </c>
      <c r="W591" s="17">
        <v>19710.012119999999</v>
      </c>
      <c r="X591" s="17">
        <v>7580</v>
      </c>
      <c r="Y591" s="17">
        <v>45.81</v>
      </c>
      <c r="Z591" s="17">
        <v>-61.65</v>
      </c>
    </row>
    <row r="592" spans="1:26" x14ac:dyDescent="0.2">
      <c r="A592" s="27">
        <v>44756</v>
      </c>
      <c r="B592" s="17">
        <v>909.54700000000003</v>
      </c>
      <c r="C592" s="14">
        <v>12.195</v>
      </c>
      <c r="D592" s="17">
        <v>-57.604999999999997</v>
      </c>
      <c r="E592" s="17">
        <v>45.585000000000001</v>
      </c>
      <c r="F592" s="17">
        <v>218.755</v>
      </c>
      <c r="G592" s="17">
        <v>673.95</v>
      </c>
      <c r="H592" s="17">
        <v>93</v>
      </c>
      <c r="I592" s="17">
        <v>117.502</v>
      </c>
      <c r="J592" s="17">
        <v>2481.3420000000001</v>
      </c>
      <c r="K592" s="17">
        <v>292.60000000000002</v>
      </c>
      <c r="L592" s="17">
        <v>0.41980000000000001</v>
      </c>
      <c r="M592" s="17">
        <v>502.51</v>
      </c>
      <c r="N592" s="17">
        <v>454.88</v>
      </c>
      <c r="O592" s="17">
        <v>32997.5</v>
      </c>
      <c r="P592" s="17">
        <v>1049.5</v>
      </c>
      <c r="Q592" s="17">
        <v>-10.77</v>
      </c>
      <c r="R592" s="17">
        <v>13889.891</v>
      </c>
      <c r="S592" s="17">
        <v>50.003</v>
      </c>
      <c r="T592" s="17">
        <v>-1.5169999999999999</v>
      </c>
      <c r="U592" s="17">
        <v>-8.7999999999999995E-2</v>
      </c>
      <c r="V592" s="17">
        <v>-1.45</v>
      </c>
      <c r="W592" s="17">
        <v>19092.482739999999</v>
      </c>
      <c r="X592" s="17">
        <v>6741</v>
      </c>
      <c r="Y592" s="17">
        <v>46.06</v>
      </c>
      <c r="Z592" s="17">
        <v>-63.344999999999999</v>
      </c>
    </row>
    <row r="593" spans="1:26" x14ac:dyDescent="0.2">
      <c r="A593" s="27">
        <v>44755</v>
      </c>
      <c r="B593" s="17">
        <v>922</v>
      </c>
      <c r="C593" s="14">
        <v>11.4</v>
      </c>
      <c r="D593" s="17">
        <v>-51.5</v>
      </c>
      <c r="E593" s="17">
        <v>43.488</v>
      </c>
      <c r="F593" s="17">
        <v>227</v>
      </c>
      <c r="G593" s="17">
        <v>664.23400000000004</v>
      </c>
      <c r="H593" s="17">
        <v>49.564999999999998</v>
      </c>
      <c r="I593" s="17">
        <v>22.998000000000001</v>
      </c>
      <c r="J593" s="17">
        <v>2427.8000000000002</v>
      </c>
      <c r="K593" s="17">
        <v>285.10000000000002</v>
      </c>
      <c r="L593" s="17">
        <v>0.33450000000000002</v>
      </c>
      <c r="M593" s="17">
        <v>466.25</v>
      </c>
      <c r="N593" s="17">
        <v>425.60744999999997</v>
      </c>
      <c r="O593" s="17">
        <v>32710.3</v>
      </c>
      <c r="P593" s="17">
        <v>988</v>
      </c>
      <c r="Q593" s="17">
        <v>-12</v>
      </c>
      <c r="R593" s="17">
        <v>12980.4</v>
      </c>
      <c r="S593" s="17">
        <v>46.893000000000001</v>
      </c>
      <c r="T593" s="17">
        <v>-1.145</v>
      </c>
      <c r="U593" s="17">
        <v>-9.6699999999999994E-2</v>
      </c>
      <c r="V593" s="17">
        <v>-1.006</v>
      </c>
      <c r="W593" s="17">
        <v>19654.922259999999</v>
      </c>
      <c r="X593" s="17">
        <v>5716</v>
      </c>
      <c r="Y593" s="17">
        <v>46.905000000000001</v>
      </c>
      <c r="Z593" s="17">
        <v>-61.585000000000001</v>
      </c>
    </row>
    <row r="594" spans="1:26" x14ac:dyDescent="0.2">
      <c r="A594" s="27">
        <v>44754</v>
      </c>
      <c r="B594" s="17">
        <v>928.80499999999995</v>
      </c>
      <c r="C594" s="14">
        <v>11.9</v>
      </c>
      <c r="D594" s="17">
        <v>-25.335000000000001</v>
      </c>
      <c r="E594" s="17">
        <v>43.825000000000003</v>
      </c>
      <c r="F594" s="17">
        <v>232.08</v>
      </c>
      <c r="G594" s="17">
        <v>656.23</v>
      </c>
      <c r="H594" s="17">
        <v>67.433000000000007</v>
      </c>
      <c r="I594" s="17">
        <v>-8.9979999999999993</v>
      </c>
      <c r="J594" s="17">
        <v>2446.85</v>
      </c>
      <c r="K594" s="17">
        <v>290.10000000000002</v>
      </c>
      <c r="L594" s="17">
        <v>0.374</v>
      </c>
      <c r="M594" s="17">
        <v>435.07</v>
      </c>
      <c r="N594" s="17">
        <v>435.03357</v>
      </c>
      <c r="O594" s="17">
        <v>33870</v>
      </c>
      <c r="P594" s="17">
        <v>984</v>
      </c>
      <c r="Q594" s="17">
        <v>-11.5</v>
      </c>
      <c r="R594" s="17">
        <v>13170.973</v>
      </c>
      <c r="S594" s="17">
        <v>52.271999999999998</v>
      </c>
      <c r="T594" s="17">
        <v>-1.88</v>
      </c>
      <c r="U594" s="17">
        <v>-8.2199999999999995E-2</v>
      </c>
      <c r="V594" s="17">
        <v>-0.85499999999999998</v>
      </c>
      <c r="W594" s="17">
        <v>18928.992490000001</v>
      </c>
      <c r="X594" s="17">
        <v>5777.5</v>
      </c>
      <c r="Y594" s="17">
        <v>44.945</v>
      </c>
      <c r="Z594" s="17">
        <v>-58.32</v>
      </c>
    </row>
    <row r="595" spans="1:26" x14ac:dyDescent="0.2">
      <c r="A595" s="27">
        <v>44753</v>
      </c>
      <c r="B595" s="17">
        <v>927.75</v>
      </c>
      <c r="C595" s="14">
        <v>12.06</v>
      </c>
      <c r="D595" s="17">
        <v>-23.363</v>
      </c>
      <c r="E595" s="17">
        <v>43.465000000000003</v>
      </c>
      <c r="F595" s="17">
        <v>225</v>
      </c>
      <c r="G595" s="17">
        <v>615</v>
      </c>
      <c r="H595" s="17">
        <v>38.674999999999997</v>
      </c>
      <c r="I595" s="17">
        <v>23.503</v>
      </c>
      <c r="J595" s="17">
        <v>2364</v>
      </c>
      <c r="K595" s="17">
        <v>275.10000000000002</v>
      </c>
      <c r="L595" s="17">
        <v>0.28999999999999998</v>
      </c>
      <c r="M595" s="17">
        <v>413.90499999999997</v>
      </c>
      <c r="N595" s="17">
        <v>434.31218999999999</v>
      </c>
      <c r="O595" s="17">
        <v>31987.5</v>
      </c>
      <c r="P595" s="17">
        <v>949.5</v>
      </c>
      <c r="Q595" s="17">
        <v>-10.3</v>
      </c>
      <c r="R595" s="17">
        <v>13221.115</v>
      </c>
      <c r="S595" s="17">
        <v>47.83</v>
      </c>
      <c r="T595" s="17">
        <v>-1.5</v>
      </c>
      <c r="U595" s="17">
        <v>-8.8999999999999996E-2</v>
      </c>
      <c r="V595" s="17">
        <v>-1.05</v>
      </c>
      <c r="W595" s="17">
        <v>20075.002390000001</v>
      </c>
      <c r="X595" s="17">
        <v>5777.5</v>
      </c>
      <c r="Y595" s="17">
        <v>44.53</v>
      </c>
      <c r="Z595" s="17">
        <v>-57.73</v>
      </c>
    </row>
    <row r="596" spans="1:26" x14ac:dyDescent="0.2">
      <c r="A596" s="27">
        <v>44750</v>
      </c>
      <c r="B596" s="17">
        <v>873.7</v>
      </c>
      <c r="C596" s="14">
        <v>11.3</v>
      </c>
      <c r="D596" s="17">
        <v>-20.5</v>
      </c>
      <c r="E596" s="17">
        <v>46.231999999999999</v>
      </c>
      <c r="F596" s="17">
        <v>240.22</v>
      </c>
      <c r="G596" s="17">
        <v>606.05499999999995</v>
      </c>
      <c r="H596" s="17">
        <v>33.637999999999998</v>
      </c>
      <c r="I596" s="17">
        <v>-0.248</v>
      </c>
      <c r="J596" s="17">
        <v>2325.9009999999998</v>
      </c>
      <c r="K596" s="17">
        <v>280.10000000000002</v>
      </c>
      <c r="L596" s="17">
        <v>0.29320000000000002</v>
      </c>
      <c r="M596" s="17">
        <v>418.19</v>
      </c>
      <c r="N596" s="17">
        <v>434.87180000000001</v>
      </c>
      <c r="O596" s="17">
        <v>38842.5</v>
      </c>
      <c r="P596" s="17">
        <v>997</v>
      </c>
      <c r="Q596" s="17">
        <v>-9.8109999999999999</v>
      </c>
      <c r="R596" s="17">
        <v>13146.008</v>
      </c>
      <c r="S596" s="17">
        <v>43.024999999999999</v>
      </c>
      <c r="T596" s="17">
        <v>-1.5349999999999999</v>
      </c>
      <c r="U596" s="17">
        <v>-8.8999999999999996E-2</v>
      </c>
      <c r="V596" s="17">
        <v>-1.08</v>
      </c>
      <c r="W596" s="17">
        <v>18319.701400000002</v>
      </c>
      <c r="X596" s="17">
        <v>5275.9</v>
      </c>
      <c r="Y596" s="17">
        <v>45.076999999999998</v>
      </c>
      <c r="Z596" s="17">
        <v>-56.99</v>
      </c>
    </row>
    <row r="597" spans="1:26" x14ac:dyDescent="0.2">
      <c r="A597" s="27">
        <v>44749</v>
      </c>
      <c r="B597" s="17">
        <v>950.5</v>
      </c>
      <c r="C597" s="14">
        <v>11.955</v>
      </c>
      <c r="D597" s="17">
        <v>-28.25</v>
      </c>
      <c r="E597" s="17">
        <v>46.31</v>
      </c>
      <c r="F597" s="17">
        <v>250</v>
      </c>
      <c r="G597" s="17">
        <v>616.5</v>
      </c>
      <c r="H597" s="17">
        <v>37.83</v>
      </c>
      <c r="I597" s="17">
        <v>35.996000000000002</v>
      </c>
      <c r="J597" s="17">
        <v>2350.1999999999998</v>
      </c>
      <c r="K597" s="17">
        <v>280.10000000000002</v>
      </c>
      <c r="L597" s="17">
        <v>0.29249999999999998</v>
      </c>
      <c r="M597" s="17">
        <v>435</v>
      </c>
      <c r="N597" s="17">
        <v>451.53203999999999</v>
      </c>
      <c r="O597" s="17">
        <v>37830</v>
      </c>
      <c r="P597" s="17">
        <v>1013</v>
      </c>
      <c r="Q597" s="17">
        <v>-8.625</v>
      </c>
      <c r="R597" s="17">
        <v>12383.939</v>
      </c>
      <c r="S597" s="17">
        <v>44.39</v>
      </c>
      <c r="T597" s="17">
        <v>-1.18</v>
      </c>
      <c r="U597" s="17">
        <v>-0.10050000000000001</v>
      </c>
      <c r="V597" s="17">
        <v>-1.19</v>
      </c>
      <c r="W597" s="17">
        <v>18334.96312</v>
      </c>
      <c r="X597" s="17">
        <v>5714</v>
      </c>
      <c r="Y597" s="17">
        <v>45.177999999999997</v>
      </c>
      <c r="Z597" s="17">
        <v>-56.93</v>
      </c>
    </row>
    <row r="598" spans="1:26" x14ac:dyDescent="0.2">
      <c r="A598" s="27">
        <v>44748</v>
      </c>
      <c r="B598" s="17">
        <v>948</v>
      </c>
      <c r="C598" s="14">
        <v>11.42</v>
      </c>
      <c r="D598" s="17">
        <v>-19</v>
      </c>
      <c r="E598" s="17">
        <v>47.442999999999998</v>
      </c>
      <c r="F598" s="17">
        <v>211</v>
      </c>
      <c r="G598" s="17">
        <v>520.87199999999996</v>
      </c>
      <c r="H598" s="17">
        <v>45.5</v>
      </c>
      <c r="I598" s="17">
        <v>48.747</v>
      </c>
      <c r="J598" s="17">
        <v>2347.1</v>
      </c>
      <c r="K598" s="17">
        <v>245.1</v>
      </c>
      <c r="L598" s="17">
        <v>0.28999999999999998</v>
      </c>
      <c r="M598" s="17">
        <v>432.74200000000002</v>
      </c>
      <c r="N598" s="17">
        <v>438.26056</v>
      </c>
      <c r="O598" s="17">
        <v>45322.5</v>
      </c>
      <c r="P598" s="17">
        <v>1018</v>
      </c>
      <c r="Q598" s="17">
        <v>-8.125</v>
      </c>
      <c r="R598" s="17">
        <v>12102.373</v>
      </c>
      <c r="S598" s="17">
        <v>50.802999999999997</v>
      </c>
      <c r="T598" s="17">
        <v>-2.0750000000000002</v>
      </c>
      <c r="U598" s="17">
        <v>-8.7800000000000003E-2</v>
      </c>
      <c r="V598" s="17">
        <v>-1.2350000000000001</v>
      </c>
      <c r="W598" s="17">
        <v>18973.922180000001</v>
      </c>
      <c r="X598" s="17">
        <v>5837.8</v>
      </c>
      <c r="Y598" s="17">
        <v>44.85</v>
      </c>
      <c r="Z598" s="17">
        <v>-55.524999999999999</v>
      </c>
    </row>
    <row r="599" spans="1:26" x14ac:dyDescent="0.2">
      <c r="A599" s="27">
        <v>44747</v>
      </c>
      <c r="B599" s="17">
        <v>962</v>
      </c>
      <c r="C599" s="14">
        <v>11.6</v>
      </c>
      <c r="D599" s="17">
        <v>4.28</v>
      </c>
      <c r="E599" s="17">
        <v>43.951999999999998</v>
      </c>
      <c r="F599" s="17">
        <v>202.5</v>
      </c>
      <c r="G599" s="17">
        <v>439.01100000000002</v>
      </c>
      <c r="H599" s="17">
        <v>47.567999999999998</v>
      </c>
      <c r="I599" s="17">
        <v>63.747999999999998</v>
      </c>
      <c r="J599" s="17">
        <v>2330.1</v>
      </c>
      <c r="K599" s="17">
        <v>250.1</v>
      </c>
      <c r="L599" s="17">
        <v>0.28999999999999998</v>
      </c>
      <c r="M599" s="17">
        <v>392.95499999999998</v>
      </c>
      <c r="N599" s="17">
        <v>442.35681</v>
      </c>
      <c r="O599" s="17">
        <v>61202.5</v>
      </c>
      <c r="P599" s="17">
        <v>998.8</v>
      </c>
      <c r="Q599" s="17">
        <v>-6.375</v>
      </c>
      <c r="R599" s="17">
        <v>11260.75</v>
      </c>
      <c r="S599" s="17">
        <v>48.103000000000002</v>
      </c>
      <c r="T599" s="17">
        <v>-2.915</v>
      </c>
      <c r="U599" s="17">
        <v>-8.9200000000000002E-2</v>
      </c>
      <c r="V599" s="17">
        <v>-1.532</v>
      </c>
      <c r="W599" s="17">
        <v>19058.91243</v>
      </c>
      <c r="X599" s="17">
        <v>6278.9</v>
      </c>
      <c r="Y599" s="17">
        <v>44.866999999999997</v>
      </c>
      <c r="Z599" s="17">
        <v>-54.908000000000001</v>
      </c>
    </row>
    <row r="600" spans="1:26" x14ac:dyDescent="0.2">
      <c r="A600" s="27">
        <v>44746</v>
      </c>
      <c r="B600" s="17">
        <v>938.65</v>
      </c>
      <c r="C600" s="14">
        <v>10.927</v>
      </c>
      <c r="D600" s="17">
        <v>29.968</v>
      </c>
      <c r="E600" s="17">
        <v>49.185000000000002</v>
      </c>
      <c r="F600" s="17">
        <v>200.345</v>
      </c>
      <c r="G600" s="17">
        <v>388.36599999999999</v>
      </c>
      <c r="H600" s="17">
        <v>39.195</v>
      </c>
      <c r="I600" s="17">
        <v>23.003</v>
      </c>
      <c r="J600" s="17">
        <v>2315</v>
      </c>
      <c r="K600" s="17">
        <v>242.6</v>
      </c>
      <c r="L600" s="17">
        <v>0.30130000000000001</v>
      </c>
      <c r="M600" s="17">
        <v>386.54</v>
      </c>
      <c r="N600" s="17">
        <v>425.73651000000001</v>
      </c>
      <c r="O600" s="17">
        <v>74770</v>
      </c>
      <c r="P600" s="17">
        <v>1023</v>
      </c>
      <c r="Q600" s="17">
        <v>-5.5750000000000002</v>
      </c>
      <c r="R600" s="17">
        <v>10544.12</v>
      </c>
      <c r="S600" s="17">
        <v>43.945</v>
      </c>
      <c r="T600" s="17">
        <v>-2.8250000000000002</v>
      </c>
      <c r="U600" s="17">
        <v>-0.10349999999999999</v>
      </c>
      <c r="V600" s="17">
        <v>-1.6850000000000001</v>
      </c>
      <c r="W600" s="17">
        <v>20567.932140000001</v>
      </c>
      <c r="X600" s="17">
        <v>6980.1</v>
      </c>
      <c r="Y600" s="17">
        <v>45.764000000000003</v>
      </c>
      <c r="Z600" s="17">
        <v>-55.082999999999998</v>
      </c>
    </row>
    <row r="601" spans="1:26" x14ac:dyDescent="0.2">
      <c r="A601" s="27">
        <v>44743</v>
      </c>
      <c r="B601" s="17">
        <v>948.82</v>
      </c>
      <c r="C601" s="14">
        <v>11.14</v>
      </c>
      <c r="D601" s="17">
        <v>41.914999999999999</v>
      </c>
      <c r="E601" s="17">
        <v>48.38</v>
      </c>
      <c r="F601" s="17">
        <v>199.61</v>
      </c>
      <c r="G601" s="17">
        <v>394.68</v>
      </c>
      <c r="H601" s="17">
        <v>47.637999999999998</v>
      </c>
      <c r="I601" s="17">
        <v>91.5</v>
      </c>
      <c r="J601" s="17">
        <v>2316.5</v>
      </c>
      <c r="K601" s="17">
        <v>242.6</v>
      </c>
      <c r="L601" s="17">
        <v>0.35</v>
      </c>
      <c r="M601" s="17">
        <v>391.92500000000001</v>
      </c>
      <c r="N601" s="17">
        <v>443.93383999999998</v>
      </c>
      <c r="O601" s="17">
        <v>76950</v>
      </c>
      <c r="P601" s="17">
        <v>1074.7</v>
      </c>
      <c r="Q601" s="17">
        <v>-4.3579999999999997</v>
      </c>
      <c r="R601" s="17">
        <v>9180.4750000000004</v>
      </c>
      <c r="S601" s="17">
        <v>43.387999999999998</v>
      </c>
      <c r="T601" s="17">
        <v>-3.472</v>
      </c>
      <c r="U601" s="17">
        <v>-9.6699999999999994E-2</v>
      </c>
      <c r="V601" s="17">
        <v>-1.6850000000000001</v>
      </c>
      <c r="W601" s="17">
        <v>19824.982830000001</v>
      </c>
      <c r="X601" s="17">
        <v>6626.5</v>
      </c>
      <c r="Y601" s="17">
        <v>46.08</v>
      </c>
      <c r="Z601" s="17">
        <v>-55.95</v>
      </c>
    </row>
    <row r="602" spans="1:26" x14ac:dyDescent="0.2">
      <c r="A602" s="27">
        <v>44742</v>
      </c>
      <c r="B602" s="17">
        <v>961.96500000000003</v>
      </c>
      <c r="C602" s="14">
        <v>12.002000000000001</v>
      </c>
      <c r="D602" s="17">
        <v>37.828000000000003</v>
      </c>
      <c r="E602" s="17">
        <v>45.338000000000001</v>
      </c>
      <c r="F602" s="17">
        <v>199.065</v>
      </c>
      <c r="G602" s="17">
        <v>391.04</v>
      </c>
      <c r="H602" s="17">
        <v>54.343000000000004</v>
      </c>
      <c r="I602" s="17">
        <v>19.998999999999999</v>
      </c>
      <c r="J602" s="17">
        <v>2325.4490000000001</v>
      </c>
      <c r="K602" s="17">
        <v>242.6</v>
      </c>
      <c r="L602" s="17">
        <v>0.2492</v>
      </c>
      <c r="M602" s="17">
        <v>395.34500000000003</v>
      </c>
      <c r="N602" s="17">
        <v>449.90057000000002</v>
      </c>
      <c r="O602" s="17">
        <v>66880</v>
      </c>
      <c r="P602" s="17">
        <v>1059.5</v>
      </c>
      <c r="Q602" s="17">
        <v>-8.3529999999999998</v>
      </c>
      <c r="R602" s="17">
        <v>7820.9750000000004</v>
      </c>
      <c r="S602" s="17">
        <v>44.424999999999997</v>
      </c>
      <c r="T602" s="17">
        <v>-3.5880000000000001</v>
      </c>
      <c r="U602" s="17">
        <v>-0.13100000000000001</v>
      </c>
      <c r="V602" s="17">
        <v>-1.6879999999999999</v>
      </c>
      <c r="W602" s="17">
        <v>19834.97307</v>
      </c>
      <c r="X602" s="17">
        <v>6772</v>
      </c>
      <c r="Y602" s="17">
        <v>46.49</v>
      </c>
      <c r="Z602" s="17">
        <v>-56.615000000000002</v>
      </c>
    </row>
    <row r="603" spans="1:26" x14ac:dyDescent="0.2">
      <c r="A603" s="27">
        <v>44741</v>
      </c>
      <c r="B603" s="17">
        <v>930</v>
      </c>
      <c r="C603" s="14">
        <v>11.5</v>
      </c>
      <c r="D603" s="17">
        <v>29.428000000000001</v>
      </c>
      <c r="E603" s="17">
        <v>42.65</v>
      </c>
      <c r="F603" s="17">
        <v>199</v>
      </c>
      <c r="G603" s="17">
        <v>386.71499999999997</v>
      </c>
      <c r="H603" s="17">
        <v>26.077999999999999</v>
      </c>
      <c r="I603" s="17">
        <v>110.998</v>
      </c>
      <c r="J603" s="17">
        <v>2310.3000000000002</v>
      </c>
      <c r="K603" s="17">
        <v>235.1</v>
      </c>
      <c r="L603" s="17">
        <v>0.22500000000000001</v>
      </c>
      <c r="M603" s="17">
        <v>387.76</v>
      </c>
      <c r="N603" s="17">
        <v>464.72176999999999</v>
      </c>
      <c r="O603" s="17">
        <v>68655.5</v>
      </c>
      <c r="P603" s="17">
        <v>1047.3</v>
      </c>
      <c r="Q603" s="17">
        <v>-7.25</v>
      </c>
      <c r="R603" s="17">
        <v>8594.4750000000004</v>
      </c>
      <c r="S603" s="17">
        <v>42.244999999999997</v>
      </c>
      <c r="T603" s="17">
        <v>-2.62</v>
      </c>
      <c r="U603" s="17">
        <v>-0.17100000000000001</v>
      </c>
      <c r="V603" s="17">
        <v>-1.5609999999999999</v>
      </c>
      <c r="W603" s="17">
        <v>19089.431960000002</v>
      </c>
      <c r="X603" s="17">
        <v>6980</v>
      </c>
      <c r="Y603" s="17">
        <v>45.09</v>
      </c>
      <c r="Z603" s="17">
        <v>-55.134999999999998</v>
      </c>
    </row>
    <row r="604" spans="1:26" x14ac:dyDescent="0.2">
      <c r="A604" s="27">
        <v>44740</v>
      </c>
      <c r="B604" s="17">
        <v>936</v>
      </c>
      <c r="C604" s="14">
        <v>10.744999999999999</v>
      </c>
      <c r="D604" s="17">
        <v>30</v>
      </c>
      <c r="E604" s="17">
        <v>40.143000000000001</v>
      </c>
      <c r="F604" s="17">
        <v>199.05500000000001</v>
      </c>
      <c r="G604" s="17">
        <v>377.19499999999999</v>
      </c>
      <c r="H604" s="17">
        <v>28.29</v>
      </c>
      <c r="I604" s="17">
        <v>71.745000000000005</v>
      </c>
      <c r="J604" s="17">
        <v>2329.1</v>
      </c>
      <c r="K604" s="17">
        <v>231.3</v>
      </c>
      <c r="L604" s="17">
        <v>0.26600000000000001</v>
      </c>
      <c r="M604" s="17">
        <v>375.02</v>
      </c>
      <c r="N604" s="17">
        <v>466.45526000000001</v>
      </c>
      <c r="O604" s="17">
        <v>70971.8</v>
      </c>
      <c r="P604" s="17">
        <v>1021</v>
      </c>
      <c r="Q604" s="17">
        <v>-7.6719999999999997</v>
      </c>
      <c r="R604" s="17">
        <v>9347.5130000000008</v>
      </c>
      <c r="S604" s="17">
        <v>39.299999999999997</v>
      </c>
      <c r="T604" s="17">
        <v>-1.61</v>
      </c>
      <c r="U604" s="17">
        <v>-0.2303</v>
      </c>
      <c r="V604" s="17">
        <v>-1.601</v>
      </c>
      <c r="W604" s="17">
        <v>17360.002069999999</v>
      </c>
      <c r="X604" s="17">
        <v>4500</v>
      </c>
      <c r="Y604" s="17">
        <v>45.585000000000001</v>
      </c>
      <c r="Z604" s="17">
        <v>-55.146999999999998</v>
      </c>
    </row>
    <row r="605" spans="1:26" x14ac:dyDescent="0.2">
      <c r="A605" s="27">
        <v>44739</v>
      </c>
      <c r="B605" s="17">
        <v>892.96</v>
      </c>
      <c r="C605" s="14">
        <v>10.587</v>
      </c>
      <c r="D605" s="17">
        <v>59</v>
      </c>
      <c r="E605" s="17">
        <v>39.914999999999999</v>
      </c>
      <c r="F605" s="17">
        <v>197.55500000000001</v>
      </c>
      <c r="G605" s="17">
        <v>325.5</v>
      </c>
      <c r="H605" s="17">
        <v>21.29</v>
      </c>
      <c r="I605" s="17">
        <v>34.747</v>
      </c>
      <c r="J605" s="17">
        <v>2316.1</v>
      </c>
      <c r="K605" s="17">
        <v>226.4</v>
      </c>
      <c r="L605" s="17">
        <v>0.2455</v>
      </c>
      <c r="M605" s="17">
        <v>360.01799999999997</v>
      </c>
      <c r="N605" s="17">
        <v>411.21807999999999</v>
      </c>
      <c r="O605" s="17">
        <v>69170</v>
      </c>
      <c r="P605" s="17">
        <v>968</v>
      </c>
      <c r="Q605" s="17">
        <v>-7.5149999999999997</v>
      </c>
      <c r="R605" s="17">
        <v>9172.7150000000001</v>
      </c>
      <c r="S605" s="17">
        <v>44.585000000000001</v>
      </c>
      <c r="T605" s="17">
        <v>-1.6819999999999999</v>
      </c>
      <c r="U605" s="17">
        <v>-0.27350000000000002</v>
      </c>
      <c r="V605" s="17">
        <v>-1.597</v>
      </c>
      <c r="W605" s="17">
        <v>17705.002110000001</v>
      </c>
      <c r="X605" s="17">
        <v>4592.8999999999996</v>
      </c>
      <c r="Y605" s="17">
        <v>45.085000000000001</v>
      </c>
      <c r="Z605" s="17">
        <v>-53.66</v>
      </c>
    </row>
    <row r="606" spans="1:26" x14ac:dyDescent="0.2">
      <c r="A606" s="27">
        <v>44736</v>
      </c>
      <c r="B606" s="17">
        <v>917</v>
      </c>
      <c r="C606" s="14">
        <v>10.55</v>
      </c>
      <c r="D606" s="17">
        <v>68.423000000000002</v>
      </c>
      <c r="E606" s="17">
        <v>41.923000000000002</v>
      </c>
      <c r="F606" s="17">
        <v>198.78</v>
      </c>
      <c r="G606" s="17">
        <v>325.72000000000003</v>
      </c>
      <c r="H606" s="17">
        <v>54.75</v>
      </c>
      <c r="I606" s="17">
        <v>58.999000000000002</v>
      </c>
      <c r="J606" s="17">
        <v>2378.1</v>
      </c>
      <c r="K606" s="17">
        <v>232.5</v>
      </c>
      <c r="L606" s="17">
        <v>0.29380000000000001</v>
      </c>
      <c r="M606" s="17">
        <v>361.495</v>
      </c>
      <c r="N606" s="17">
        <v>407.78500000000003</v>
      </c>
      <c r="O606" s="17">
        <v>69890</v>
      </c>
      <c r="P606" s="17">
        <v>988.4</v>
      </c>
      <c r="Q606" s="17">
        <v>-5.25</v>
      </c>
      <c r="R606" s="17">
        <v>12846.537</v>
      </c>
      <c r="S606" s="17">
        <v>43.347999999999999</v>
      </c>
      <c r="T606" s="17">
        <v>-3.1080000000000001</v>
      </c>
      <c r="U606" s="17">
        <v>-0.21609999999999999</v>
      </c>
      <c r="V606" s="17">
        <v>-1.643</v>
      </c>
      <c r="W606" s="17">
        <v>18695.9827</v>
      </c>
      <c r="X606" s="17">
        <v>4877.1000000000004</v>
      </c>
      <c r="Y606" s="17">
        <v>45.564999999999998</v>
      </c>
      <c r="Z606" s="17">
        <v>-53.64</v>
      </c>
    </row>
    <row r="607" spans="1:26" x14ac:dyDescent="0.2">
      <c r="A607" s="27">
        <v>44735</v>
      </c>
      <c r="B607" s="17">
        <v>907.97</v>
      </c>
      <c r="C607" s="14">
        <v>10.68</v>
      </c>
      <c r="D607" s="17">
        <v>70.933000000000007</v>
      </c>
      <c r="E607" s="17">
        <v>39.130000000000003</v>
      </c>
      <c r="F607" s="17">
        <v>201.23500000000001</v>
      </c>
      <c r="G607" s="17">
        <v>332.5</v>
      </c>
      <c r="H607" s="17">
        <v>31.535</v>
      </c>
      <c r="I607" s="17">
        <v>69.003</v>
      </c>
      <c r="J607" s="17">
        <v>2468.4</v>
      </c>
      <c r="K607" s="17">
        <v>225</v>
      </c>
      <c r="L607" s="17">
        <v>0.2878</v>
      </c>
      <c r="M607" s="17">
        <v>362.32299999999998</v>
      </c>
      <c r="N607" s="17">
        <v>389.32427999999999</v>
      </c>
      <c r="O607" s="17">
        <v>67237.5</v>
      </c>
      <c r="P607" s="17">
        <v>1055.3</v>
      </c>
      <c r="Q607" s="17">
        <v>-2.8679999999999999</v>
      </c>
      <c r="R607" s="17">
        <v>12011.543</v>
      </c>
      <c r="S607" s="17">
        <v>42.2</v>
      </c>
      <c r="T607" s="17">
        <v>-4.5199999999999996</v>
      </c>
      <c r="U607" s="17">
        <v>-0.20319999999999999</v>
      </c>
      <c r="V607" s="17">
        <v>-1.8819999999999999</v>
      </c>
      <c r="W607" s="17">
        <v>18180.011930000001</v>
      </c>
      <c r="X607" s="17">
        <v>4744.3</v>
      </c>
      <c r="Y607" s="17">
        <v>46.43</v>
      </c>
      <c r="Z607" s="17">
        <v>-54.82</v>
      </c>
    </row>
    <row r="608" spans="1:26" x14ac:dyDescent="0.2">
      <c r="A608" s="27">
        <v>44734</v>
      </c>
      <c r="B608" s="17">
        <v>856.15499999999997</v>
      </c>
      <c r="C608" s="14">
        <v>10.532</v>
      </c>
      <c r="D608" s="17">
        <v>78</v>
      </c>
      <c r="E608" s="17">
        <v>38.85</v>
      </c>
      <c r="F608" s="17">
        <v>195</v>
      </c>
      <c r="G608" s="17">
        <v>322.75</v>
      </c>
      <c r="H608" s="17">
        <v>32.335000000000001</v>
      </c>
      <c r="I608" s="17">
        <v>35.747999999999998</v>
      </c>
      <c r="J608" s="17">
        <v>2400.4</v>
      </c>
      <c r="K608" s="17">
        <v>217.5</v>
      </c>
      <c r="L608" s="17">
        <v>0.1875</v>
      </c>
      <c r="M608" s="17">
        <v>357.59500000000003</v>
      </c>
      <c r="N608" s="17">
        <v>381.14508000000001</v>
      </c>
      <c r="O608" s="17">
        <v>76322</v>
      </c>
      <c r="P608" s="17">
        <v>1092.0999999999999</v>
      </c>
      <c r="Q608" s="17">
        <v>-2.7450000000000001</v>
      </c>
      <c r="R608" s="17">
        <v>11346.228999999999</v>
      </c>
      <c r="S608" s="17">
        <v>41.024999999999999</v>
      </c>
      <c r="T608" s="17">
        <v>-6.0449999999999999</v>
      </c>
      <c r="U608" s="17">
        <v>-0.1875</v>
      </c>
      <c r="V608" s="17">
        <v>-2.0499999999999998</v>
      </c>
      <c r="W608" s="17">
        <v>18912.512019999998</v>
      </c>
      <c r="X608" s="17">
        <v>5776</v>
      </c>
      <c r="Y608" s="17">
        <v>44.96</v>
      </c>
      <c r="Z608" s="17">
        <v>-53.31</v>
      </c>
    </row>
    <row r="609" spans="1:26" x14ac:dyDescent="0.2">
      <c r="A609" s="27">
        <v>44733</v>
      </c>
      <c r="B609" s="17">
        <v>875.90499999999997</v>
      </c>
      <c r="C609" s="14">
        <v>10.279</v>
      </c>
      <c r="D609" s="17">
        <v>73.018000000000001</v>
      </c>
      <c r="E609" s="17">
        <v>37.716999999999999</v>
      </c>
      <c r="F609" s="17">
        <v>207.5</v>
      </c>
      <c r="G609" s="17">
        <v>340</v>
      </c>
      <c r="H609" s="17">
        <v>22.672999999999998</v>
      </c>
      <c r="I609" s="17">
        <v>9.7509999999999994</v>
      </c>
      <c r="J609" s="17">
        <v>2422.8829999999998</v>
      </c>
      <c r="K609" s="17">
        <v>219.6</v>
      </c>
      <c r="L609" s="17">
        <v>0.1875</v>
      </c>
      <c r="M609" s="17">
        <v>371.78699999999998</v>
      </c>
      <c r="N609" s="17">
        <v>383.84282999999999</v>
      </c>
      <c r="O609" s="17">
        <v>92943.3</v>
      </c>
      <c r="P609" s="17">
        <v>1154.5</v>
      </c>
      <c r="Q609" s="17">
        <v>-3.5369999999999999</v>
      </c>
      <c r="R609" s="17">
        <v>12934.518</v>
      </c>
      <c r="S609" s="17">
        <v>40.613</v>
      </c>
      <c r="T609" s="17">
        <v>-4.7779999999999996</v>
      </c>
      <c r="U609" s="17">
        <v>-0.23100000000000001</v>
      </c>
      <c r="V609" s="17">
        <v>-2.226</v>
      </c>
      <c r="W609" s="17">
        <v>19875.03167</v>
      </c>
      <c r="X609" s="17">
        <v>5128.5</v>
      </c>
      <c r="Y609" s="17">
        <v>44.304000000000002</v>
      </c>
      <c r="Z609" s="17">
        <v>-53.091999999999999</v>
      </c>
    </row>
    <row r="610" spans="1:26" x14ac:dyDescent="0.2">
      <c r="A610" s="27">
        <v>44732</v>
      </c>
      <c r="B610" s="17">
        <v>894</v>
      </c>
      <c r="C610" s="14">
        <v>10.7</v>
      </c>
      <c r="D610" s="17">
        <v>97</v>
      </c>
      <c r="E610" s="17">
        <v>41.145000000000003</v>
      </c>
      <c r="F610" s="17">
        <v>206</v>
      </c>
      <c r="G610" s="17">
        <v>340</v>
      </c>
      <c r="H610" s="17">
        <v>40.145000000000003</v>
      </c>
      <c r="I610" s="17">
        <v>-14</v>
      </c>
      <c r="J610" s="17">
        <v>2438.8000000000002</v>
      </c>
      <c r="K610" s="17">
        <v>225</v>
      </c>
      <c r="L610" s="17">
        <v>0.1875</v>
      </c>
      <c r="M610" s="17">
        <v>365.57</v>
      </c>
      <c r="N610" s="17">
        <v>386.85376000000002</v>
      </c>
      <c r="O610" s="17">
        <v>112860</v>
      </c>
      <c r="P610" s="17">
        <v>1217.5</v>
      </c>
      <c r="Q610" s="17">
        <v>-2.9249999999999998</v>
      </c>
      <c r="R610" s="17">
        <v>10791.885</v>
      </c>
      <c r="S610" s="17">
        <v>47.188000000000002</v>
      </c>
      <c r="T610" s="17">
        <v>-5.415</v>
      </c>
      <c r="U610" s="17">
        <v>-0.216</v>
      </c>
      <c r="V610" s="17">
        <v>-1.929</v>
      </c>
      <c r="W610" s="17">
        <v>18970.95148</v>
      </c>
      <c r="X610" s="17">
        <v>8225</v>
      </c>
      <c r="Y610" s="17">
        <v>43.494999999999997</v>
      </c>
      <c r="Z610" s="17">
        <v>-51.854999999999997</v>
      </c>
    </row>
    <row r="611" spans="1:26" x14ac:dyDescent="0.2">
      <c r="A611" s="27">
        <v>44729</v>
      </c>
      <c r="B611" s="17">
        <v>875.35</v>
      </c>
      <c r="C611" s="14">
        <v>10.753</v>
      </c>
      <c r="D611" s="17">
        <v>92.79</v>
      </c>
      <c r="E611" s="17">
        <v>38.643000000000001</v>
      </c>
      <c r="F611" s="17">
        <v>203.5</v>
      </c>
      <c r="G611" s="17">
        <v>339.5</v>
      </c>
      <c r="H611" s="17">
        <v>38.067999999999998</v>
      </c>
      <c r="I611" s="17">
        <v>32.749000000000002</v>
      </c>
      <c r="J611" s="17">
        <v>2447.4</v>
      </c>
      <c r="K611" s="17">
        <v>225</v>
      </c>
      <c r="L611" s="17">
        <v>0.1875</v>
      </c>
      <c r="M611" s="17">
        <v>363.41</v>
      </c>
      <c r="N611" s="17">
        <v>394.88198999999997</v>
      </c>
      <c r="O611" s="17">
        <v>122000</v>
      </c>
      <c r="P611" s="17">
        <v>1221</v>
      </c>
      <c r="Q611" s="17">
        <v>-1.94</v>
      </c>
      <c r="R611" s="17">
        <v>12462.8</v>
      </c>
      <c r="S611" s="17">
        <v>51.347999999999999</v>
      </c>
      <c r="T611" s="17">
        <v>-6</v>
      </c>
      <c r="U611" s="17">
        <v>-0.20269999999999999</v>
      </c>
      <c r="V611" s="17">
        <v>-1.8169999999999999</v>
      </c>
      <c r="W611" s="17">
        <v>18204.963110000001</v>
      </c>
      <c r="X611" s="17">
        <v>8012.9</v>
      </c>
      <c r="Y611" s="17">
        <v>43.878</v>
      </c>
      <c r="Z611" s="17">
        <v>-51.83</v>
      </c>
    </row>
    <row r="612" spans="1:26" x14ac:dyDescent="0.2">
      <c r="A612" s="27">
        <v>44728</v>
      </c>
      <c r="B612" s="17">
        <v>916.67200000000003</v>
      </c>
      <c r="C612" s="14">
        <v>11.02</v>
      </c>
      <c r="D612" s="17">
        <v>83.5</v>
      </c>
      <c r="E612" s="17">
        <v>38.911999999999999</v>
      </c>
      <c r="F612" s="17">
        <v>200.715</v>
      </c>
      <c r="G612" s="17">
        <v>335.47500000000002</v>
      </c>
      <c r="H612" s="17">
        <v>38.067999999999998</v>
      </c>
      <c r="I612" s="17">
        <v>17.748000000000001</v>
      </c>
      <c r="J612" s="17">
        <v>2466</v>
      </c>
      <c r="K612" s="17">
        <v>225</v>
      </c>
      <c r="L612" s="17">
        <v>0.2903</v>
      </c>
      <c r="M612" s="17">
        <v>361.77199999999999</v>
      </c>
      <c r="N612" s="17">
        <v>390.93311</v>
      </c>
      <c r="O612" s="17">
        <v>118422.5</v>
      </c>
      <c r="P612" s="17">
        <v>1221</v>
      </c>
      <c r="Q612" s="17">
        <v>-3.3620000000000001</v>
      </c>
      <c r="R612" s="17">
        <v>14801.5</v>
      </c>
      <c r="S612" s="17">
        <v>51.05</v>
      </c>
      <c r="T612" s="17">
        <v>-10.34</v>
      </c>
      <c r="U612" s="17">
        <v>-0.2198</v>
      </c>
      <c r="V612" s="17">
        <v>-1.69</v>
      </c>
      <c r="W612" s="17">
        <v>18752.44169</v>
      </c>
      <c r="X612" s="17">
        <v>8739</v>
      </c>
      <c r="Y612" s="17">
        <v>44.04</v>
      </c>
      <c r="Z612" s="17">
        <v>-50.11</v>
      </c>
    </row>
    <row r="613" spans="1:26" x14ac:dyDescent="0.2">
      <c r="A613" s="27">
        <v>44727</v>
      </c>
      <c r="B613" s="17">
        <v>906.25</v>
      </c>
      <c r="C613" s="14">
        <v>9.8049999999999997</v>
      </c>
      <c r="D613" s="17">
        <v>94</v>
      </c>
      <c r="E613" s="17">
        <v>39.104999999999997</v>
      </c>
      <c r="F613" s="17">
        <v>196</v>
      </c>
      <c r="G613" s="17">
        <v>303.5</v>
      </c>
      <c r="H613" s="17">
        <v>36.185000000000002</v>
      </c>
      <c r="I613" s="17">
        <v>-50.502000000000002</v>
      </c>
      <c r="J613" s="17">
        <v>2429.4070000000002</v>
      </c>
      <c r="K613" s="17">
        <v>240</v>
      </c>
      <c r="L613" s="17">
        <v>0.32669999999999999</v>
      </c>
      <c r="M613" s="17">
        <v>361.04</v>
      </c>
      <c r="N613" s="17">
        <v>394.06695999999999</v>
      </c>
      <c r="O613" s="17">
        <v>132942.5</v>
      </c>
      <c r="P613" s="17">
        <v>1205</v>
      </c>
      <c r="Q613" s="17">
        <v>-3.7909999999999999</v>
      </c>
      <c r="R613" s="17">
        <v>15690.59</v>
      </c>
      <c r="S613" s="17">
        <v>47.465000000000003</v>
      </c>
      <c r="T613" s="17">
        <v>-6.798</v>
      </c>
      <c r="U613" s="17">
        <v>-0.21379999999999999</v>
      </c>
      <c r="V613" s="17">
        <v>-1.7390000000000001</v>
      </c>
      <c r="W613" s="17">
        <v>19629.973040000001</v>
      </c>
      <c r="X613" s="17">
        <v>9125.7000000000007</v>
      </c>
      <c r="Y613" s="17">
        <v>42.814999999999998</v>
      </c>
      <c r="Z613" s="17">
        <v>-49.69</v>
      </c>
    </row>
    <row r="614" spans="1:26" x14ac:dyDescent="0.2">
      <c r="A614" s="27">
        <v>44726</v>
      </c>
      <c r="B614" s="17">
        <v>891.11500000000001</v>
      </c>
      <c r="C614" s="14">
        <v>9.5150000000000006</v>
      </c>
      <c r="D614" s="17">
        <v>87.5</v>
      </c>
      <c r="E614" s="17">
        <v>37.965000000000003</v>
      </c>
      <c r="F614" s="17">
        <v>192.5</v>
      </c>
      <c r="G614" s="17">
        <v>303.54700000000003</v>
      </c>
      <c r="H614" s="17">
        <v>65.423000000000002</v>
      </c>
      <c r="I614" s="17">
        <v>-33.244999999999997</v>
      </c>
      <c r="J614" s="17">
        <v>2429.7139999999999</v>
      </c>
      <c r="K614" s="17">
        <v>240</v>
      </c>
      <c r="L614" s="17">
        <v>0.41570000000000001</v>
      </c>
      <c r="M614" s="17">
        <v>356.08499999999998</v>
      </c>
      <c r="N614" s="17">
        <v>400.81281000000001</v>
      </c>
      <c r="O614" s="17">
        <v>116923.8</v>
      </c>
      <c r="P614" s="17">
        <v>1179</v>
      </c>
      <c r="Q614" s="17">
        <v>-4.4050000000000002</v>
      </c>
      <c r="R614" s="17">
        <v>17774.699000000001</v>
      </c>
      <c r="S614" s="17">
        <v>48.465000000000003</v>
      </c>
      <c r="T614" s="17">
        <v>-2.8580000000000001</v>
      </c>
      <c r="U614" s="17">
        <v>-0.20019999999999999</v>
      </c>
      <c r="V614" s="17">
        <v>-1.425</v>
      </c>
      <c r="W614" s="17">
        <v>19724.88321</v>
      </c>
      <c r="X614" s="17">
        <v>8360.5</v>
      </c>
      <c r="Y614" s="17">
        <v>42.57</v>
      </c>
      <c r="Z614" s="17">
        <v>-48.134999999999998</v>
      </c>
    </row>
    <row r="615" spans="1:26" x14ac:dyDescent="0.2">
      <c r="A615" s="27">
        <v>44725</v>
      </c>
      <c r="B615" s="17">
        <v>877.67</v>
      </c>
      <c r="C615" s="14">
        <v>9.85</v>
      </c>
      <c r="D615" s="17">
        <v>107.49299999999999</v>
      </c>
      <c r="E615" s="17">
        <v>38.82</v>
      </c>
      <c r="F615" s="17">
        <v>197.66</v>
      </c>
      <c r="G615" s="17">
        <v>307.5</v>
      </c>
      <c r="H615" s="17">
        <v>65.423000000000002</v>
      </c>
      <c r="I615" s="17">
        <v>28.253</v>
      </c>
      <c r="J615" s="17">
        <v>2327.5</v>
      </c>
      <c r="K615" s="17">
        <v>255.1</v>
      </c>
      <c r="L615" s="17">
        <v>0.41249999999999998</v>
      </c>
      <c r="M615" s="17">
        <v>365.31299999999999</v>
      </c>
      <c r="N615" s="17">
        <v>413.87777999999997</v>
      </c>
      <c r="O615" s="17">
        <v>131380</v>
      </c>
      <c r="P615" s="17">
        <v>1206.9000000000001</v>
      </c>
      <c r="Q615" s="17">
        <v>-5.1929999999999996</v>
      </c>
      <c r="R615" s="17">
        <v>21966.324000000001</v>
      </c>
      <c r="S615" s="17">
        <v>49.110999999999997</v>
      </c>
      <c r="T615" s="17">
        <v>0.2</v>
      </c>
      <c r="U615" s="17">
        <v>-0.17</v>
      </c>
      <c r="V615" s="17">
        <v>-0.99</v>
      </c>
      <c r="W615" s="17">
        <v>20299.99265</v>
      </c>
      <c r="X615" s="17">
        <v>7159</v>
      </c>
      <c r="Y615" s="17">
        <v>41.463000000000001</v>
      </c>
      <c r="Z615" s="17">
        <v>-45.85</v>
      </c>
    </row>
    <row r="616" spans="1:26" x14ac:dyDescent="0.2">
      <c r="A616" s="27">
        <v>44722</v>
      </c>
      <c r="B616" s="17">
        <v>869.26</v>
      </c>
      <c r="C616" s="14">
        <v>10.055</v>
      </c>
      <c r="D616" s="17">
        <v>107.57</v>
      </c>
      <c r="E616" s="17">
        <v>42.704999999999998</v>
      </c>
      <c r="F616" s="17">
        <v>200.05</v>
      </c>
      <c r="G616" s="17">
        <v>307.37</v>
      </c>
      <c r="H616" s="17">
        <v>32.954999999999998</v>
      </c>
      <c r="I616" s="17">
        <v>-18.748999999999999</v>
      </c>
      <c r="J616" s="17">
        <v>2285.1669999999999</v>
      </c>
      <c r="K616" s="17">
        <v>250</v>
      </c>
      <c r="L616" s="17">
        <v>0.46</v>
      </c>
      <c r="M616" s="17">
        <v>362.46</v>
      </c>
      <c r="N616" s="17">
        <v>425.97588999999999</v>
      </c>
      <c r="O616" s="17">
        <v>130890</v>
      </c>
      <c r="P616" s="17">
        <v>1183.5</v>
      </c>
      <c r="Q616" s="17">
        <v>-4.0750000000000002</v>
      </c>
      <c r="R616" s="17">
        <v>18092.550999999999</v>
      </c>
      <c r="S616" s="17">
        <v>49.058</v>
      </c>
      <c r="T616" s="17">
        <v>0.64500000000000002</v>
      </c>
      <c r="U616" s="17">
        <v>-0.16500000000000001</v>
      </c>
      <c r="V616" s="17">
        <v>-0.68</v>
      </c>
      <c r="W616" s="17">
        <v>18484.96314</v>
      </c>
      <c r="X616" s="17">
        <v>6756.5</v>
      </c>
      <c r="Y616" s="17">
        <v>38.475000000000001</v>
      </c>
      <c r="Z616" s="17">
        <v>-41.1</v>
      </c>
    </row>
    <row r="617" spans="1:26" x14ac:dyDescent="0.2">
      <c r="A617" s="27">
        <v>44721</v>
      </c>
      <c r="B617" s="17">
        <v>891.65</v>
      </c>
      <c r="C617" s="14">
        <v>9.8000000000000007</v>
      </c>
      <c r="D617" s="17">
        <v>106</v>
      </c>
      <c r="E617" s="17">
        <v>39.435000000000002</v>
      </c>
      <c r="F617" s="17">
        <v>201</v>
      </c>
      <c r="G617" s="17">
        <v>313</v>
      </c>
      <c r="H617" s="17">
        <v>29.86</v>
      </c>
      <c r="I617" s="17">
        <v>7.9969999999999999</v>
      </c>
      <c r="J617" s="17">
        <v>2288.3000000000002</v>
      </c>
      <c r="K617" s="17">
        <v>250.1</v>
      </c>
      <c r="L617" s="17">
        <v>0.34970000000000001</v>
      </c>
      <c r="M617" s="17">
        <v>366.52</v>
      </c>
      <c r="N617" s="17">
        <v>432.65224999999998</v>
      </c>
      <c r="O617" s="17">
        <v>121630</v>
      </c>
      <c r="P617" s="17">
        <v>1176.5</v>
      </c>
      <c r="Q617" s="17">
        <v>-3.8029999999999999</v>
      </c>
      <c r="R617" s="17">
        <v>19501.559000000001</v>
      </c>
      <c r="S617" s="17">
        <v>52.097999999999999</v>
      </c>
      <c r="T617" s="17">
        <v>1.075</v>
      </c>
      <c r="U617" s="17">
        <v>-0.18079999999999999</v>
      </c>
      <c r="V617" s="17">
        <v>-0.55000000000000004</v>
      </c>
      <c r="W617" s="17">
        <v>18945.771789999999</v>
      </c>
      <c r="X617" s="17">
        <v>6606.6</v>
      </c>
      <c r="Y617" s="17">
        <v>38.21</v>
      </c>
      <c r="Z617" s="17">
        <v>-40.74</v>
      </c>
    </row>
    <row r="618" spans="1:26" x14ac:dyDescent="0.2">
      <c r="A618" s="27">
        <v>44720</v>
      </c>
      <c r="B618" s="17">
        <v>824.25</v>
      </c>
      <c r="C618" s="14">
        <v>9.7780000000000005</v>
      </c>
      <c r="D618" s="17">
        <v>106.02500000000001</v>
      </c>
      <c r="E618" s="17">
        <v>36.713000000000001</v>
      </c>
      <c r="F618" s="17">
        <v>190.3</v>
      </c>
      <c r="G618" s="17">
        <v>304</v>
      </c>
      <c r="H618" s="17">
        <v>25.84</v>
      </c>
      <c r="I618" s="17">
        <v>42.005000000000003</v>
      </c>
      <c r="J618" s="17">
        <v>2230</v>
      </c>
      <c r="K618" s="17">
        <v>253</v>
      </c>
      <c r="L618" s="17">
        <v>0.35749999999999998</v>
      </c>
      <c r="M618" s="17">
        <v>356.67500000000001</v>
      </c>
      <c r="N618" s="17">
        <v>426.41949</v>
      </c>
      <c r="O618" s="17">
        <v>90100</v>
      </c>
      <c r="P618" s="17">
        <v>1181.8</v>
      </c>
      <c r="Q618" s="17">
        <v>-5.2149999999999999</v>
      </c>
      <c r="R618" s="17">
        <v>18308.550999999999</v>
      </c>
      <c r="S618" s="17">
        <v>49.633000000000003</v>
      </c>
      <c r="T618" s="17">
        <v>1.4750000000000001</v>
      </c>
      <c r="U618" s="17">
        <v>-0.14799999999999999</v>
      </c>
      <c r="V618" s="17">
        <v>-0.32200000000000001</v>
      </c>
      <c r="W618" s="17">
        <v>18969.963199999998</v>
      </c>
      <c r="X618" s="17">
        <v>6602.5</v>
      </c>
      <c r="Y618" s="17">
        <v>36.152999999999999</v>
      </c>
      <c r="Z618" s="17">
        <v>-38.314999999999998</v>
      </c>
    </row>
    <row r="619" spans="1:26" x14ac:dyDescent="0.2">
      <c r="A619" s="27">
        <v>44719</v>
      </c>
      <c r="B619" s="17">
        <v>846.12</v>
      </c>
      <c r="C619" s="14">
        <v>10.050000000000001</v>
      </c>
      <c r="D619" s="17">
        <v>101.5</v>
      </c>
      <c r="E619" s="17">
        <v>36.094999999999999</v>
      </c>
      <c r="F619" s="17">
        <v>190.45</v>
      </c>
      <c r="G619" s="17">
        <v>304.77999999999997</v>
      </c>
      <c r="H619" s="17">
        <v>19.940000000000001</v>
      </c>
      <c r="I619" s="17">
        <v>44.750999999999998</v>
      </c>
      <c r="J619" s="17">
        <v>2244.6990000000001</v>
      </c>
      <c r="K619" s="17">
        <v>251</v>
      </c>
      <c r="L619" s="17">
        <v>0.39700000000000002</v>
      </c>
      <c r="M619" s="17">
        <v>358.45</v>
      </c>
      <c r="N619" s="17">
        <v>429.65685999999999</v>
      </c>
      <c r="O619" s="17">
        <v>76460</v>
      </c>
      <c r="P619" s="17">
        <v>1208</v>
      </c>
      <c r="Q619" s="17">
        <v>-3.593</v>
      </c>
      <c r="R619" s="17">
        <v>18457.516</v>
      </c>
      <c r="S619" s="17">
        <v>50.063000000000002</v>
      </c>
      <c r="T619" s="17">
        <v>1.3620000000000001</v>
      </c>
      <c r="U619" s="17">
        <v>-0.1615</v>
      </c>
      <c r="V619" s="17">
        <v>-0.33700000000000002</v>
      </c>
      <c r="W619" s="17">
        <v>18939.972959999999</v>
      </c>
      <c r="X619" s="17">
        <v>6073.5</v>
      </c>
      <c r="Y619" s="17">
        <v>36.130000000000003</v>
      </c>
      <c r="Z619" s="17">
        <v>-37.643000000000001</v>
      </c>
    </row>
    <row r="620" spans="1:26" x14ac:dyDescent="0.2">
      <c r="A620" s="27">
        <v>44718</v>
      </c>
      <c r="B620" s="17">
        <v>836.06</v>
      </c>
      <c r="C620" s="14">
        <v>9.5399999999999991</v>
      </c>
      <c r="D620" s="17">
        <v>99.5</v>
      </c>
      <c r="E620" s="17">
        <v>35.255000000000003</v>
      </c>
      <c r="F620" s="17">
        <v>180.82499999999999</v>
      </c>
      <c r="G620" s="17">
        <v>305.77</v>
      </c>
      <c r="H620" s="17">
        <v>21</v>
      </c>
      <c r="I620" s="17">
        <v>64.998000000000005</v>
      </c>
      <c r="J620" s="17">
        <v>2259.6350000000002</v>
      </c>
      <c r="K620" s="17">
        <v>249</v>
      </c>
      <c r="L620" s="17">
        <v>0.4325</v>
      </c>
      <c r="M620" s="17">
        <v>359.5</v>
      </c>
      <c r="N620" s="17">
        <v>428.83008000000001</v>
      </c>
      <c r="O620" s="17">
        <v>75937</v>
      </c>
      <c r="P620" s="17">
        <v>1169.0999999999999</v>
      </c>
      <c r="Q620" s="17">
        <v>-3.113</v>
      </c>
      <c r="R620" s="17">
        <v>17377.276999999998</v>
      </c>
      <c r="S620" s="17">
        <v>45.978000000000002</v>
      </c>
      <c r="T620" s="17">
        <v>1.49</v>
      </c>
      <c r="U620" s="17">
        <v>-0.16400000000000001</v>
      </c>
      <c r="V620" s="17">
        <v>-0.35499999999999998</v>
      </c>
      <c r="W620" s="17">
        <v>18030.011910000001</v>
      </c>
      <c r="X620" s="17">
        <v>5226.6000000000004</v>
      </c>
      <c r="Y620" s="17">
        <v>35.865000000000002</v>
      </c>
      <c r="Z620" s="17">
        <v>-36.89</v>
      </c>
    </row>
    <row r="621" spans="1:26" x14ac:dyDescent="0.2">
      <c r="A621" s="27">
        <v>44715</v>
      </c>
      <c r="B621" s="17">
        <v>818.42</v>
      </c>
      <c r="C621" s="14">
        <v>9.7170000000000005</v>
      </c>
      <c r="D621" s="17">
        <v>110.91</v>
      </c>
      <c r="E621" s="17">
        <v>35.807000000000002</v>
      </c>
      <c r="F621" s="17">
        <v>180.88</v>
      </c>
      <c r="G621" s="17">
        <v>305.40199999999999</v>
      </c>
      <c r="H621" s="17">
        <v>6.375</v>
      </c>
      <c r="I621" s="17">
        <v>121.002</v>
      </c>
      <c r="J621" s="17">
        <v>2310.143</v>
      </c>
      <c r="K621" s="17">
        <v>235</v>
      </c>
      <c r="L621" s="17">
        <v>0.39350000000000002</v>
      </c>
      <c r="M621" s="17">
        <v>363.93200000000002</v>
      </c>
      <c r="N621" s="17">
        <v>446.60705999999999</v>
      </c>
      <c r="O621" s="17">
        <v>75815</v>
      </c>
      <c r="P621" s="17">
        <v>1182.2</v>
      </c>
      <c r="Q621" s="17">
        <v>-3.335</v>
      </c>
      <c r="R621" s="17">
        <v>14447.6</v>
      </c>
      <c r="S621" s="17">
        <v>47.838000000000001</v>
      </c>
      <c r="T621" s="17">
        <v>1.27</v>
      </c>
      <c r="U621" s="17">
        <v>-0.184</v>
      </c>
      <c r="V621" s="17">
        <v>-0.34699999999999998</v>
      </c>
      <c r="W621" s="17">
        <v>18644.94168</v>
      </c>
      <c r="X621" s="17">
        <v>5181.8</v>
      </c>
      <c r="Y621" s="17">
        <v>36.402999999999999</v>
      </c>
      <c r="Z621" s="17">
        <v>-37.29</v>
      </c>
    </row>
    <row r="622" spans="1:26" x14ac:dyDescent="0.2">
      <c r="A622" s="27">
        <v>44714</v>
      </c>
      <c r="B622" s="17">
        <v>811.16499999999996</v>
      </c>
      <c r="C622" s="14">
        <v>10.02</v>
      </c>
      <c r="D622" s="17">
        <v>106</v>
      </c>
      <c r="E622" s="17">
        <v>35.588000000000001</v>
      </c>
      <c r="F622" s="17">
        <v>183.375</v>
      </c>
      <c r="G622" s="17">
        <v>311.20800000000003</v>
      </c>
      <c r="H622" s="17">
        <v>11.738</v>
      </c>
      <c r="I622" s="17">
        <v>80.247</v>
      </c>
      <c r="J622" s="17">
        <v>2388.5709999999999</v>
      </c>
      <c r="K622" s="17">
        <v>250</v>
      </c>
      <c r="L622" s="17">
        <v>0.44819999999999999</v>
      </c>
      <c r="M622" s="17">
        <v>367.70800000000003</v>
      </c>
      <c r="N622" s="17">
        <v>450.98090000000002</v>
      </c>
      <c r="O622" s="17">
        <v>72382.2</v>
      </c>
      <c r="P622" s="17">
        <v>1197</v>
      </c>
      <c r="Q622" s="17">
        <v>-4.4379999999999997</v>
      </c>
      <c r="R622" s="17">
        <v>14004.313</v>
      </c>
      <c r="S622" s="17">
        <v>50.563000000000002</v>
      </c>
      <c r="T622" s="17">
        <v>1.6379999999999999</v>
      </c>
      <c r="U622" s="17">
        <v>-0.16370000000000001</v>
      </c>
      <c r="V622" s="17">
        <v>-0.09</v>
      </c>
      <c r="W622" s="17">
        <v>19914.932059999999</v>
      </c>
      <c r="X622" s="17">
        <v>5180</v>
      </c>
      <c r="Y622" s="17">
        <v>36.895000000000003</v>
      </c>
      <c r="Z622" s="17">
        <v>-37.24</v>
      </c>
    </row>
    <row r="623" spans="1:26" x14ac:dyDescent="0.2">
      <c r="A623" s="27">
        <v>44713</v>
      </c>
      <c r="B623" s="17">
        <v>839.07</v>
      </c>
      <c r="C623" s="14">
        <v>9.9</v>
      </c>
      <c r="D623" s="17">
        <v>123.333</v>
      </c>
      <c r="E623" s="17">
        <v>34.520000000000003</v>
      </c>
      <c r="F623" s="17">
        <v>179.73500000000001</v>
      </c>
      <c r="G623" s="17">
        <v>306</v>
      </c>
      <c r="H623" s="17">
        <v>24.478000000000002</v>
      </c>
      <c r="I623" s="17">
        <v>27.003</v>
      </c>
      <c r="J623" s="17">
        <v>2345.643</v>
      </c>
      <c r="K623" s="17">
        <v>245</v>
      </c>
      <c r="L623" s="17">
        <v>0.32919999999999999</v>
      </c>
      <c r="M623" s="17">
        <v>357.11</v>
      </c>
      <c r="N623" s="17">
        <v>446.875</v>
      </c>
      <c r="O623" s="17">
        <v>72280</v>
      </c>
      <c r="P623" s="17">
        <v>1158</v>
      </c>
      <c r="Q623" s="17">
        <v>-4.13</v>
      </c>
      <c r="R623" s="17">
        <v>13949.127</v>
      </c>
      <c r="S623" s="17">
        <v>51.508000000000003</v>
      </c>
      <c r="T623" s="17">
        <v>0.625</v>
      </c>
      <c r="U623" s="17">
        <v>-0.18870000000000001</v>
      </c>
      <c r="V623" s="17">
        <v>0.185</v>
      </c>
      <c r="W623" s="17">
        <v>18484.502199999999</v>
      </c>
      <c r="X623" s="17">
        <v>5869</v>
      </c>
      <c r="Y623" s="17">
        <v>34.652999999999999</v>
      </c>
      <c r="Z623" s="17">
        <v>-34.229999999999997</v>
      </c>
    </row>
    <row r="624" spans="1:26" x14ac:dyDescent="0.2">
      <c r="A624" s="27">
        <v>44712</v>
      </c>
      <c r="B624" s="17">
        <v>814.80499999999995</v>
      </c>
      <c r="C624" s="14">
        <v>9.9600000000000009</v>
      </c>
      <c r="D624" s="17">
        <v>125.83</v>
      </c>
      <c r="E624" s="17">
        <v>30.945</v>
      </c>
      <c r="F624" s="17">
        <v>180.07499999999999</v>
      </c>
      <c r="G624" s="17">
        <v>309.5</v>
      </c>
      <c r="H624" s="17">
        <v>24.478000000000002</v>
      </c>
      <c r="I624" s="17">
        <v>67.004999999999995</v>
      </c>
      <c r="J624" s="17">
        <v>2359.5709999999999</v>
      </c>
      <c r="K624" s="17">
        <v>239</v>
      </c>
      <c r="L624" s="17">
        <v>0.32850000000000001</v>
      </c>
      <c r="M624" s="17">
        <v>362.48</v>
      </c>
      <c r="N624" s="17">
        <v>443.28931</v>
      </c>
      <c r="O624" s="17">
        <v>71048.5</v>
      </c>
      <c r="P624" s="17">
        <v>1141</v>
      </c>
      <c r="Q624" s="17">
        <v>-4.665</v>
      </c>
      <c r="R624" s="17">
        <v>12660.225</v>
      </c>
      <c r="S624" s="17">
        <v>47.343000000000004</v>
      </c>
      <c r="T624" s="17">
        <v>0.8</v>
      </c>
      <c r="U624" s="17">
        <v>-0.2097</v>
      </c>
      <c r="V624" s="17">
        <v>0.185</v>
      </c>
      <c r="W624" s="17">
        <v>16729.962930000002</v>
      </c>
      <c r="X624" s="17">
        <v>4676</v>
      </c>
      <c r="Y624" s="17">
        <v>34.884999999999998</v>
      </c>
      <c r="Z624" s="17">
        <v>-33.64</v>
      </c>
    </row>
    <row r="625" spans="1:26" x14ac:dyDescent="0.2">
      <c r="A625" s="27">
        <v>44711</v>
      </c>
      <c r="B625" s="17">
        <v>823.18499999999995</v>
      </c>
      <c r="C625" s="14">
        <v>9.69</v>
      </c>
      <c r="D625" s="17">
        <v>119</v>
      </c>
      <c r="E625" s="17">
        <v>36.024999999999999</v>
      </c>
      <c r="F625" s="17">
        <v>179.95500000000001</v>
      </c>
      <c r="G625" s="17">
        <v>300.5</v>
      </c>
      <c r="H625" s="17">
        <v>21.324999999999999</v>
      </c>
      <c r="I625" s="17">
        <v>148.89699999999999</v>
      </c>
      <c r="J625" s="17">
        <v>2346.9499999999998</v>
      </c>
      <c r="K625" s="17">
        <v>237.6</v>
      </c>
      <c r="L625" s="17">
        <v>0.222</v>
      </c>
      <c r="M625" s="17">
        <v>361.25</v>
      </c>
      <c r="N625" s="17">
        <v>450.85741999999999</v>
      </c>
      <c r="O625" s="17">
        <v>77950</v>
      </c>
      <c r="P625" s="17">
        <v>1109</v>
      </c>
      <c r="Q625" s="17">
        <v>-5.1050000000000004</v>
      </c>
      <c r="R625" s="17">
        <v>11241.575000000001</v>
      </c>
      <c r="S625" s="17">
        <v>48.927999999999997</v>
      </c>
      <c r="T625" s="17">
        <v>1.91</v>
      </c>
      <c r="U625" s="17">
        <v>-0.23519999999999999</v>
      </c>
      <c r="V625" s="17">
        <v>0.18</v>
      </c>
      <c r="W625" s="17">
        <v>19562.002329999999</v>
      </c>
      <c r="X625" s="17">
        <v>4797.8</v>
      </c>
      <c r="Y625" s="17">
        <v>34.814999999999998</v>
      </c>
      <c r="Z625" s="17">
        <v>-33.96</v>
      </c>
    </row>
    <row r="626" spans="1:26" x14ac:dyDescent="0.2">
      <c r="A626" s="27">
        <v>44708</v>
      </c>
      <c r="B626" s="17">
        <v>834</v>
      </c>
      <c r="C626" s="14">
        <v>9.99</v>
      </c>
      <c r="D626" s="17">
        <v>117.02500000000001</v>
      </c>
      <c r="E626" s="17">
        <v>37.213999999999999</v>
      </c>
      <c r="F626" s="17">
        <v>175.05</v>
      </c>
      <c r="G626" s="17">
        <v>298.08499999999998</v>
      </c>
      <c r="H626" s="17">
        <v>26.78</v>
      </c>
      <c r="I626" s="17">
        <v>31.995999999999999</v>
      </c>
      <c r="J626" s="17">
        <v>2341.125</v>
      </c>
      <c r="K626" s="17">
        <v>237.6</v>
      </c>
      <c r="L626" s="17">
        <v>0.25419999999999998</v>
      </c>
      <c r="M626" s="17">
        <v>352.37799999999999</v>
      </c>
      <c r="N626" s="17">
        <v>436.44348000000002</v>
      </c>
      <c r="O626" s="17">
        <v>74620</v>
      </c>
      <c r="P626" s="17">
        <v>1101</v>
      </c>
      <c r="Q626" s="17">
        <v>-4.6399999999999997</v>
      </c>
      <c r="R626" s="17">
        <v>11387.782999999999</v>
      </c>
      <c r="S626" s="17">
        <v>44.738</v>
      </c>
      <c r="T626" s="17">
        <v>2.8919999999999999</v>
      </c>
      <c r="U626" s="17">
        <v>-0.19120000000000001</v>
      </c>
      <c r="V626" s="17">
        <v>0.23400000000000001</v>
      </c>
      <c r="W626" s="17">
        <v>19304.963240000001</v>
      </c>
      <c r="X626" s="17">
        <v>5468.4</v>
      </c>
      <c r="Y626" s="17">
        <v>33.195</v>
      </c>
      <c r="Z626" s="17">
        <v>-32.229999999999997</v>
      </c>
    </row>
    <row r="627" spans="1:26" x14ac:dyDescent="0.2">
      <c r="A627" s="27">
        <v>44707</v>
      </c>
      <c r="B627" s="17">
        <v>808.29499999999996</v>
      </c>
      <c r="C627" s="14">
        <v>9.9979999999999993</v>
      </c>
      <c r="D627" s="17">
        <v>112.32</v>
      </c>
      <c r="E627" s="17">
        <v>39.216999999999999</v>
      </c>
      <c r="F627" s="17">
        <v>173.87</v>
      </c>
      <c r="G627" s="17">
        <v>295.02499999999998</v>
      </c>
      <c r="H627" s="17">
        <v>28.52</v>
      </c>
      <c r="I627" s="17">
        <v>-2.7509999999999999</v>
      </c>
      <c r="J627" s="17">
        <v>2276.5</v>
      </c>
      <c r="K627" s="17">
        <v>237.6</v>
      </c>
      <c r="L627" s="17">
        <v>0.33</v>
      </c>
      <c r="M627" s="17">
        <v>349.98</v>
      </c>
      <c r="N627" s="17">
        <v>421.74326000000002</v>
      </c>
      <c r="O627" s="17">
        <v>67263.5</v>
      </c>
      <c r="P627" s="17">
        <v>1097.5</v>
      </c>
      <c r="Q627" s="17">
        <v>-5.4130000000000003</v>
      </c>
      <c r="R627" s="17">
        <v>11366.808000000001</v>
      </c>
      <c r="S627" s="17">
        <v>47.104999999999997</v>
      </c>
      <c r="T627" s="17">
        <v>2.9569999999999999</v>
      </c>
      <c r="U627" s="17">
        <v>-0.153</v>
      </c>
      <c r="V627" s="17">
        <v>0.25700000000000001</v>
      </c>
      <c r="W627" s="17">
        <v>18679.963159999999</v>
      </c>
      <c r="X627" s="17">
        <v>5606.3</v>
      </c>
      <c r="Y627" s="17">
        <v>33.509</v>
      </c>
      <c r="Z627" s="17">
        <v>-32.42</v>
      </c>
    </row>
    <row r="628" spans="1:26" x14ac:dyDescent="0.2">
      <c r="A628" s="27">
        <v>44706</v>
      </c>
      <c r="B628" s="17">
        <v>817.92499999999995</v>
      </c>
      <c r="C628" s="14">
        <v>9.8350000000000009</v>
      </c>
      <c r="D628" s="17">
        <v>132.26</v>
      </c>
      <c r="E628" s="17">
        <v>37.630000000000003</v>
      </c>
      <c r="F628" s="17">
        <v>180.66499999999999</v>
      </c>
      <c r="G628" s="17">
        <v>292.25</v>
      </c>
      <c r="H628" s="17">
        <v>33.765000000000001</v>
      </c>
      <c r="I628" s="17">
        <v>70.995999999999995</v>
      </c>
      <c r="J628" s="17">
        <v>2353.75</v>
      </c>
      <c r="K628" s="17">
        <v>242.6</v>
      </c>
      <c r="L628" s="17">
        <v>0.30199999999999999</v>
      </c>
      <c r="M628" s="17">
        <v>356</v>
      </c>
      <c r="N628" s="17">
        <v>421.64794999999998</v>
      </c>
      <c r="O628" s="17">
        <v>82192.800000000003</v>
      </c>
      <c r="P628" s="17">
        <v>1145.0999999999999</v>
      </c>
      <c r="Q628" s="17">
        <v>-6.1150000000000002</v>
      </c>
      <c r="R628" s="17">
        <v>12054.975</v>
      </c>
      <c r="S628" s="17">
        <v>53.537999999999997</v>
      </c>
      <c r="T628" s="17">
        <v>2.7330000000000001</v>
      </c>
      <c r="U628" s="17">
        <v>-0.14899999999999999</v>
      </c>
      <c r="V628" s="17">
        <v>0.09</v>
      </c>
      <c r="W628" s="17">
        <v>18054.963090000001</v>
      </c>
      <c r="X628" s="17">
        <v>6134.9</v>
      </c>
      <c r="Y628" s="17">
        <v>34.25</v>
      </c>
      <c r="Z628" s="17">
        <v>-32.58</v>
      </c>
    </row>
    <row r="629" spans="1:26" x14ac:dyDescent="0.2">
      <c r="A629" s="27">
        <v>44705</v>
      </c>
      <c r="B629" s="17">
        <v>832.02499999999998</v>
      </c>
      <c r="C629" s="14">
        <v>9.68</v>
      </c>
      <c r="D629" s="17">
        <v>137.28</v>
      </c>
      <c r="E629" s="17">
        <v>36.39</v>
      </c>
      <c r="F629" s="17">
        <v>180.715</v>
      </c>
      <c r="G629" s="17">
        <v>288.27</v>
      </c>
      <c r="H629" s="17">
        <v>43.363</v>
      </c>
      <c r="I629" s="17">
        <v>-13.747</v>
      </c>
      <c r="J629" s="17">
        <v>2355</v>
      </c>
      <c r="K629" s="17">
        <v>235.1</v>
      </c>
      <c r="L629" s="17">
        <v>0.27300000000000002</v>
      </c>
      <c r="M629" s="17">
        <v>355.5</v>
      </c>
      <c r="N629" s="17">
        <v>420.54662999999999</v>
      </c>
      <c r="O629" s="17">
        <v>86200</v>
      </c>
      <c r="P629" s="17">
        <v>1166</v>
      </c>
      <c r="Q629" s="17">
        <v>-6.5</v>
      </c>
      <c r="R629" s="17">
        <v>10429.225</v>
      </c>
      <c r="S629" s="17">
        <v>51.48</v>
      </c>
      <c r="T629" s="17">
        <v>2.5</v>
      </c>
      <c r="U629" s="17">
        <v>-0.1638</v>
      </c>
      <c r="V629" s="17">
        <v>5.6000000000000001E-2</v>
      </c>
      <c r="W629" s="17">
        <v>19056.472969999999</v>
      </c>
      <c r="X629" s="17">
        <v>5536.5</v>
      </c>
      <c r="Y629" s="17">
        <v>34.350999999999999</v>
      </c>
      <c r="Z629" s="17">
        <v>-32.22</v>
      </c>
    </row>
    <row r="630" spans="1:26" x14ac:dyDescent="0.2">
      <c r="A630" s="27">
        <v>44704</v>
      </c>
      <c r="B630" s="17">
        <v>834.08799999999997</v>
      </c>
      <c r="C630" s="14">
        <v>9.14</v>
      </c>
      <c r="D630" s="17">
        <v>154</v>
      </c>
      <c r="E630" s="17">
        <v>37.674999999999997</v>
      </c>
      <c r="F630" s="17">
        <v>182</v>
      </c>
      <c r="G630" s="17">
        <v>297.5</v>
      </c>
      <c r="H630" s="17">
        <v>34.35</v>
      </c>
      <c r="I630" s="17">
        <v>38.252000000000002</v>
      </c>
      <c r="J630" s="17">
        <v>2373.75</v>
      </c>
      <c r="K630" s="17">
        <v>232.6</v>
      </c>
      <c r="L630" s="17">
        <v>0.2177</v>
      </c>
      <c r="M630" s="17">
        <v>359.06</v>
      </c>
      <c r="N630" s="17">
        <v>426.78534000000002</v>
      </c>
      <c r="O630" s="17">
        <v>89340.3</v>
      </c>
      <c r="P630" s="17">
        <v>1180</v>
      </c>
      <c r="Q630" s="17">
        <v>-7</v>
      </c>
      <c r="R630" s="17">
        <v>10089.703</v>
      </c>
      <c r="S630" s="17">
        <v>50.828000000000003</v>
      </c>
      <c r="T630" s="17">
        <v>2.2650000000000001</v>
      </c>
      <c r="U630" s="17">
        <v>-0.1623</v>
      </c>
      <c r="V630" s="17">
        <v>-2.5000000000000001E-2</v>
      </c>
      <c r="W630" s="17">
        <v>20137.48287</v>
      </c>
      <c r="X630" s="17">
        <v>5923.1</v>
      </c>
      <c r="Y630" s="17">
        <v>34.055</v>
      </c>
      <c r="Z630" s="17">
        <v>-32.21</v>
      </c>
    </row>
    <row r="631" spans="1:26" x14ac:dyDescent="0.2">
      <c r="A631" s="27">
        <v>44701</v>
      </c>
      <c r="B631" s="17">
        <v>820.10699999999997</v>
      </c>
      <c r="C631" s="14">
        <v>9.7750000000000004</v>
      </c>
      <c r="D631" s="17">
        <v>175.20500000000001</v>
      </c>
      <c r="E631" s="17">
        <v>39.380000000000003</v>
      </c>
      <c r="F631" s="17">
        <v>185</v>
      </c>
      <c r="G631" s="17">
        <v>305</v>
      </c>
      <c r="H631" s="17">
        <v>23.158000000000001</v>
      </c>
      <c r="I631" s="17">
        <v>89.754999999999995</v>
      </c>
      <c r="J631" s="17">
        <v>2425.25</v>
      </c>
      <c r="K631" s="17">
        <v>242.6</v>
      </c>
      <c r="L631" s="17">
        <v>0.2797</v>
      </c>
      <c r="M631" s="17">
        <v>369</v>
      </c>
      <c r="N631" s="17">
        <v>425.18903</v>
      </c>
      <c r="O631" s="17">
        <v>89440</v>
      </c>
      <c r="P631" s="17">
        <v>1188</v>
      </c>
      <c r="Q631" s="17">
        <v>-10.25</v>
      </c>
      <c r="R631" s="17">
        <v>13524.8</v>
      </c>
      <c r="S631" s="17">
        <v>46.453000000000003</v>
      </c>
      <c r="T631" s="17">
        <v>2.5529999999999999</v>
      </c>
      <c r="U631" s="17">
        <v>-0.1615</v>
      </c>
      <c r="V631" s="17">
        <v>0</v>
      </c>
      <c r="W631" s="17">
        <v>19956.512139999999</v>
      </c>
      <c r="X631" s="17">
        <v>6767</v>
      </c>
      <c r="Y631" s="17">
        <v>33.911000000000001</v>
      </c>
      <c r="Z631" s="17">
        <v>-32.454999999999998</v>
      </c>
    </row>
    <row r="632" spans="1:26" x14ac:dyDescent="0.2">
      <c r="A632" s="27">
        <v>44700</v>
      </c>
      <c r="B632" s="17">
        <v>827.22</v>
      </c>
      <c r="C632" s="14">
        <v>10.27</v>
      </c>
      <c r="D632" s="17">
        <v>157.79499999999999</v>
      </c>
      <c r="E632" s="17">
        <v>41.646999999999998</v>
      </c>
      <c r="F632" s="17">
        <v>188.95</v>
      </c>
      <c r="G632" s="17">
        <v>316</v>
      </c>
      <c r="H632" s="17">
        <v>57.625</v>
      </c>
      <c r="I632" s="17">
        <v>-32.749000000000002</v>
      </c>
      <c r="J632" s="17">
        <v>2517.25</v>
      </c>
      <c r="K632" s="17">
        <v>250.1</v>
      </c>
      <c r="L632" s="17">
        <v>0.33</v>
      </c>
      <c r="M632" s="17">
        <v>371.25</v>
      </c>
      <c r="N632" s="17">
        <v>413</v>
      </c>
      <c r="O632" s="17">
        <v>98022</v>
      </c>
      <c r="P632" s="17">
        <v>1185.5</v>
      </c>
      <c r="Q632" s="17">
        <v>-4.5750000000000002</v>
      </c>
      <c r="R632" s="17">
        <v>14855.195</v>
      </c>
      <c r="S632" s="17">
        <v>52.399000000000001</v>
      </c>
      <c r="T632" s="17">
        <v>2.5</v>
      </c>
      <c r="U632" s="17">
        <v>-0.16600000000000001</v>
      </c>
      <c r="V632" s="17">
        <v>3.5000000000000003E-2</v>
      </c>
      <c r="W632" s="17">
        <v>19988.021909999999</v>
      </c>
      <c r="X632" s="17">
        <v>8006.3</v>
      </c>
      <c r="Y632" s="17">
        <v>34.270000000000003</v>
      </c>
      <c r="Z632" s="17">
        <v>-32.9</v>
      </c>
    </row>
    <row r="633" spans="1:26" x14ac:dyDescent="0.2">
      <c r="A633" s="27">
        <v>44699</v>
      </c>
      <c r="B633" s="17">
        <v>874</v>
      </c>
      <c r="C633" s="14">
        <v>10.275</v>
      </c>
      <c r="D633" s="17">
        <v>151.30799999999999</v>
      </c>
      <c r="E633" s="17">
        <v>39.36</v>
      </c>
      <c r="F633" s="17">
        <v>181</v>
      </c>
      <c r="G633" s="17">
        <v>304.43</v>
      </c>
      <c r="H633" s="17">
        <v>54.938000000000002</v>
      </c>
      <c r="I633" s="17">
        <v>67.997</v>
      </c>
      <c r="J633" s="17">
        <v>2492.5</v>
      </c>
      <c r="K633" s="17">
        <v>245.1</v>
      </c>
      <c r="L633" s="17">
        <v>0.36399999999999999</v>
      </c>
      <c r="M633" s="17">
        <v>358.25</v>
      </c>
      <c r="N633" s="17">
        <v>382.40105999999997</v>
      </c>
      <c r="O633" s="17">
        <v>80050</v>
      </c>
      <c r="P633" s="17">
        <v>1141</v>
      </c>
      <c r="Q633" s="17">
        <v>-3.17</v>
      </c>
      <c r="R633" s="17">
        <v>14930.05</v>
      </c>
      <c r="S633" s="17">
        <v>48.4</v>
      </c>
      <c r="T633" s="17">
        <v>2.2599999999999998</v>
      </c>
      <c r="U633" s="17">
        <v>-0.12870000000000001</v>
      </c>
      <c r="V633" s="17">
        <v>-0.04</v>
      </c>
      <c r="W633" s="17">
        <v>19970.021909999999</v>
      </c>
      <c r="X633" s="17">
        <v>9001.5</v>
      </c>
      <c r="Y633" s="17">
        <v>32.228000000000002</v>
      </c>
      <c r="Z633" s="17">
        <v>-31.21</v>
      </c>
    </row>
    <row r="634" spans="1:26" x14ac:dyDescent="0.2">
      <c r="A634" s="27">
        <v>44698</v>
      </c>
      <c r="B634" s="17">
        <v>873</v>
      </c>
      <c r="C634" s="14">
        <v>10.47</v>
      </c>
      <c r="D634" s="17">
        <v>149.74</v>
      </c>
      <c r="E634" s="17">
        <v>37.295000000000002</v>
      </c>
      <c r="F634" s="17">
        <v>181</v>
      </c>
      <c r="G634" s="17">
        <v>305</v>
      </c>
      <c r="H634" s="17">
        <v>70.058000000000007</v>
      </c>
      <c r="I634" s="17">
        <v>8.9979999999999993</v>
      </c>
      <c r="J634" s="17">
        <v>2445.75</v>
      </c>
      <c r="K634" s="17">
        <v>245.1</v>
      </c>
      <c r="L634" s="17">
        <v>0.36</v>
      </c>
      <c r="M634" s="17">
        <v>362.41</v>
      </c>
      <c r="N634" s="17">
        <v>351.27089999999998</v>
      </c>
      <c r="O634" s="17">
        <v>63245</v>
      </c>
      <c r="P634" s="17">
        <v>1097</v>
      </c>
      <c r="Q634" s="17">
        <v>-4.2050000000000001</v>
      </c>
      <c r="R634" s="17">
        <v>15831.225</v>
      </c>
      <c r="S634" s="17">
        <v>49.453000000000003</v>
      </c>
      <c r="T634" s="17">
        <v>1.8</v>
      </c>
      <c r="U634" s="17">
        <v>-0.1575</v>
      </c>
      <c r="V634" s="17">
        <v>-0.253</v>
      </c>
      <c r="W634" s="17">
        <v>69724.969249999995</v>
      </c>
      <c r="X634" s="17">
        <v>8858.1</v>
      </c>
      <c r="Y634" s="17">
        <v>32.46</v>
      </c>
      <c r="Z634" s="17">
        <v>-31.63</v>
      </c>
    </row>
    <row r="635" spans="1:26" x14ac:dyDescent="0.2">
      <c r="A635" s="27">
        <v>44697</v>
      </c>
      <c r="B635" s="17">
        <v>897</v>
      </c>
      <c r="C635" s="14">
        <v>10.55</v>
      </c>
      <c r="D635" s="17">
        <v>180</v>
      </c>
      <c r="E635" s="17">
        <v>38.89</v>
      </c>
      <c r="F635" s="17">
        <v>181</v>
      </c>
      <c r="G635" s="17">
        <v>298</v>
      </c>
      <c r="H635" s="17">
        <v>74.555000000000007</v>
      </c>
      <c r="I635" s="17">
        <v>-18.248999999999999</v>
      </c>
      <c r="J635" s="17">
        <v>2440.75</v>
      </c>
      <c r="K635" s="17">
        <v>260.10000000000002</v>
      </c>
      <c r="L635" s="17">
        <v>0.41399999999999998</v>
      </c>
      <c r="M635" s="17">
        <v>366.125</v>
      </c>
      <c r="N635" s="17">
        <v>357.74401999999998</v>
      </c>
      <c r="O635" s="17">
        <v>92467.5</v>
      </c>
      <c r="P635" s="17">
        <v>1114</v>
      </c>
      <c r="Q635" s="17">
        <v>-2.2949999999999999</v>
      </c>
      <c r="R635" s="17">
        <v>15126.686</v>
      </c>
      <c r="S635" s="17">
        <v>51.005000000000003</v>
      </c>
      <c r="T635" s="17">
        <v>1.7749999999999999</v>
      </c>
      <c r="U635" s="17">
        <v>-9.9000000000000005E-2</v>
      </c>
      <c r="V635" s="17">
        <v>-0.33</v>
      </c>
      <c r="W635" s="17">
        <v>20434.883300000001</v>
      </c>
      <c r="X635" s="17">
        <v>8707.6</v>
      </c>
      <c r="Y635" s="17">
        <v>32.32</v>
      </c>
      <c r="Z635" s="17">
        <v>-32.299999999999997</v>
      </c>
    </row>
    <row r="636" spans="1:26" x14ac:dyDescent="0.2">
      <c r="A636" s="27">
        <v>44694</v>
      </c>
      <c r="B636" s="17">
        <v>922.29</v>
      </c>
      <c r="C636" s="14">
        <v>10.685</v>
      </c>
      <c r="D636" s="17">
        <v>190.26499999999999</v>
      </c>
      <c r="E636" s="17">
        <v>42.325000000000003</v>
      </c>
      <c r="F636" s="17">
        <v>182.8</v>
      </c>
      <c r="G636" s="17">
        <v>303</v>
      </c>
      <c r="H636" s="17">
        <v>74.555000000000007</v>
      </c>
      <c r="I636" s="17">
        <v>-2.5030000000000001</v>
      </c>
      <c r="J636" s="17">
        <v>2457.25</v>
      </c>
      <c r="K636" s="17">
        <v>260</v>
      </c>
      <c r="L636" s="17">
        <v>0.4022</v>
      </c>
      <c r="M636" s="17">
        <v>372.95</v>
      </c>
      <c r="N636" s="17">
        <v>359.48498999999998</v>
      </c>
      <c r="O636" s="17">
        <v>102488</v>
      </c>
      <c r="P636" s="17">
        <v>1149</v>
      </c>
      <c r="Q636" s="17">
        <v>-1.2529999999999999</v>
      </c>
      <c r="R636" s="17">
        <v>14198.325000000001</v>
      </c>
      <c r="S636" s="17">
        <v>47.375</v>
      </c>
      <c r="T636" s="17">
        <v>1.925</v>
      </c>
      <c r="U636" s="17">
        <v>-0.1227</v>
      </c>
      <c r="V636" s="17">
        <v>-0.41899999999999998</v>
      </c>
      <c r="W636" s="17">
        <v>18719.94168</v>
      </c>
      <c r="X636" s="17">
        <v>7534.9</v>
      </c>
      <c r="Y636" s="17">
        <v>33.020000000000003</v>
      </c>
      <c r="Z636" s="17">
        <v>-33.700000000000003</v>
      </c>
    </row>
    <row r="637" spans="1:26" x14ac:dyDescent="0.2">
      <c r="A637" s="27">
        <v>44693</v>
      </c>
      <c r="B637" s="17">
        <v>965</v>
      </c>
      <c r="C637" s="14">
        <v>10.795</v>
      </c>
      <c r="D637" s="17">
        <v>180.375</v>
      </c>
      <c r="E637" s="17">
        <v>42.527999999999999</v>
      </c>
      <c r="F637" s="17">
        <v>184.095</v>
      </c>
      <c r="G637" s="17">
        <v>308</v>
      </c>
      <c r="H637" s="17">
        <v>71.2</v>
      </c>
      <c r="I637" s="17">
        <v>95.004999999999995</v>
      </c>
      <c r="J637" s="17">
        <v>2505</v>
      </c>
      <c r="K637" s="17">
        <v>272.60000000000002</v>
      </c>
      <c r="L637" s="17">
        <v>0.53129999999999999</v>
      </c>
      <c r="M637" s="17">
        <v>383.005</v>
      </c>
      <c r="N637" s="17">
        <v>409.62511999999998</v>
      </c>
      <c r="O637" s="17">
        <v>96960</v>
      </c>
      <c r="P637" s="17">
        <v>1177</v>
      </c>
      <c r="Q637" s="17">
        <v>-1.268</v>
      </c>
      <c r="R637" s="17">
        <v>12809.75</v>
      </c>
      <c r="S637" s="17">
        <v>48.103000000000002</v>
      </c>
      <c r="T637" s="17">
        <v>1.75</v>
      </c>
      <c r="U637" s="17">
        <v>-0.13469999999999999</v>
      </c>
      <c r="V637" s="17">
        <v>-0.35</v>
      </c>
      <c r="W637" s="17">
        <v>18519.97291</v>
      </c>
      <c r="X637" s="17">
        <v>7078.5</v>
      </c>
      <c r="Y637" s="17">
        <v>33.484999999999999</v>
      </c>
      <c r="Z637" s="17">
        <v>-34.17</v>
      </c>
    </row>
    <row r="638" spans="1:26" x14ac:dyDescent="0.2">
      <c r="A638" s="27">
        <v>44692</v>
      </c>
      <c r="B638" s="17">
        <v>921.03499999999997</v>
      </c>
      <c r="C638" s="14">
        <v>10.744999999999999</v>
      </c>
      <c r="D638" s="17">
        <v>162.75</v>
      </c>
      <c r="E638" s="17">
        <v>40.6</v>
      </c>
      <c r="F638" s="17">
        <v>180</v>
      </c>
      <c r="G638" s="17">
        <v>300.608</v>
      </c>
      <c r="H638" s="17">
        <v>55.795000000000002</v>
      </c>
      <c r="I638" s="17">
        <v>15.497</v>
      </c>
      <c r="J638" s="17">
        <v>2366.75</v>
      </c>
      <c r="K638" s="17">
        <v>265.10000000000002</v>
      </c>
      <c r="L638" s="17">
        <v>0.377</v>
      </c>
      <c r="M638" s="17">
        <v>374.56</v>
      </c>
      <c r="N638" s="17">
        <v>444.31772000000001</v>
      </c>
      <c r="O638" s="17">
        <v>81030</v>
      </c>
      <c r="P638" s="17">
        <v>1118.5</v>
      </c>
      <c r="Q638" s="17">
        <v>-4.75</v>
      </c>
      <c r="R638" s="17">
        <v>13795.375</v>
      </c>
      <c r="S638" s="17">
        <v>48.5</v>
      </c>
      <c r="T638" s="17">
        <v>1.2</v>
      </c>
      <c r="U638" s="17">
        <v>-0.13750000000000001</v>
      </c>
      <c r="V638" s="17">
        <v>-0.16700000000000001</v>
      </c>
      <c r="W638" s="17">
        <v>17494.963019999999</v>
      </c>
      <c r="X638" s="17">
        <v>8935</v>
      </c>
      <c r="Y638" s="17">
        <v>31.62</v>
      </c>
      <c r="Z638" s="17">
        <v>-31.295000000000002</v>
      </c>
    </row>
    <row r="639" spans="1:26" x14ac:dyDescent="0.2">
      <c r="A639" s="27">
        <v>44691</v>
      </c>
      <c r="B639" s="17">
        <v>930.8</v>
      </c>
      <c r="C639" s="14">
        <v>10.994999999999999</v>
      </c>
      <c r="D639" s="17">
        <v>162.63499999999999</v>
      </c>
      <c r="E639" s="17">
        <v>39.25</v>
      </c>
      <c r="F639" s="17">
        <v>180</v>
      </c>
      <c r="G639" s="17">
        <v>303.89499999999998</v>
      </c>
      <c r="H639" s="17">
        <v>92.043000000000006</v>
      </c>
      <c r="I639" s="17">
        <v>33.006999999999998</v>
      </c>
      <c r="J639" s="17">
        <v>2354.5</v>
      </c>
      <c r="K639" s="17">
        <v>265.10000000000002</v>
      </c>
      <c r="L639" s="17">
        <v>0.5272</v>
      </c>
      <c r="M639" s="17">
        <v>360.12</v>
      </c>
      <c r="N639" s="17">
        <v>423.40906000000001</v>
      </c>
      <c r="O639" s="17">
        <v>72150</v>
      </c>
      <c r="P639" s="17">
        <v>1063</v>
      </c>
      <c r="Q639" s="17">
        <v>-4</v>
      </c>
      <c r="R639" s="17">
        <v>12054.575000000001</v>
      </c>
      <c r="S639" s="17">
        <v>54.78</v>
      </c>
      <c r="T639" s="17">
        <v>1.2150000000000001</v>
      </c>
      <c r="U639" s="17">
        <v>-0.13150000000000001</v>
      </c>
      <c r="V639" s="17">
        <v>-0.13700000000000001</v>
      </c>
      <c r="W639" s="17">
        <v>11839.981879999999</v>
      </c>
      <c r="X639" s="17">
        <v>9328.2999999999993</v>
      </c>
      <c r="Y639" s="17">
        <v>31.396000000000001</v>
      </c>
      <c r="Z639" s="17">
        <v>-31</v>
      </c>
    </row>
    <row r="640" spans="1:26" x14ac:dyDescent="0.2">
      <c r="A640" s="27">
        <v>44690</v>
      </c>
      <c r="B640" s="17">
        <v>942</v>
      </c>
      <c r="C640" s="14">
        <v>10.755000000000001</v>
      </c>
      <c r="D640" s="17">
        <v>201.185</v>
      </c>
      <c r="E640" s="17">
        <v>39.256999999999998</v>
      </c>
      <c r="F640" s="17">
        <v>175.31</v>
      </c>
      <c r="G640" s="17">
        <v>303</v>
      </c>
      <c r="H640" s="17">
        <v>122.75</v>
      </c>
      <c r="I640" s="17">
        <v>28.501000000000001</v>
      </c>
      <c r="J640" s="17">
        <v>2276.5</v>
      </c>
      <c r="K640" s="17">
        <v>280.10000000000002</v>
      </c>
      <c r="L640" s="17">
        <v>0.67</v>
      </c>
      <c r="M640" s="17">
        <v>352.84500000000003</v>
      </c>
      <c r="N640" s="17">
        <v>402.29998999999998</v>
      </c>
      <c r="O640" s="17">
        <v>72130</v>
      </c>
      <c r="P640" s="17">
        <v>1094</v>
      </c>
      <c r="Q640" s="17">
        <v>-0.67500000000000004</v>
      </c>
      <c r="R640" s="17">
        <v>10662.173000000001</v>
      </c>
      <c r="S640" s="17">
        <v>58.698</v>
      </c>
      <c r="T640" s="17">
        <v>0.86499999999999999</v>
      </c>
      <c r="U640" s="17">
        <v>-0.1055</v>
      </c>
      <c r="V640" s="17">
        <v>-0.23400000000000001</v>
      </c>
      <c r="W640" s="17">
        <v>12136.92137</v>
      </c>
      <c r="X640" s="17">
        <v>10069.799999999999</v>
      </c>
      <c r="Y640" s="17">
        <v>31.28</v>
      </c>
      <c r="Z640" s="17">
        <v>-30.59</v>
      </c>
    </row>
    <row r="641" spans="1:26" x14ac:dyDescent="0.2">
      <c r="A641" s="27">
        <v>44687</v>
      </c>
      <c r="B641" s="17">
        <v>956.75</v>
      </c>
      <c r="C641" s="14">
        <v>11.265000000000001</v>
      </c>
      <c r="D641" s="17">
        <v>221.31</v>
      </c>
      <c r="E641" s="17">
        <v>42.1</v>
      </c>
      <c r="F641" s="17">
        <v>172.39500000000001</v>
      </c>
      <c r="G641" s="17">
        <v>315.5</v>
      </c>
      <c r="H641" s="17">
        <v>93.733000000000004</v>
      </c>
      <c r="I641" s="17">
        <v>7.7489999999999997</v>
      </c>
      <c r="J641" s="17">
        <v>2346.75</v>
      </c>
      <c r="K641" s="17">
        <v>275.10000000000002</v>
      </c>
      <c r="L641" s="17">
        <v>0.4672</v>
      </c>
      <c r="M641" s="17">
        <v>357.66</v>
      </c>
      <c r="N641" s="17">
        <v>397.77001999999999</v>
      </c>
      <c r="O641" s="17">
        <v>70530</v>
      </c>
      <c r="P641" s="17">
        <v>1096</v>
      </c>
      <c r="Q641" s="17">
        <v>-0.54800000000000004</v>
      </c>
      <c r="R641" s="17">
        <v>9483.5249999999996</v>
      </c>
      <c r="S641" s="17">
        <v>52.064999999999998</v>
      </c>
      <c r="T641" s="17">
        <v>0.45</v>
      </c>
      <c r="U641" s="17">
        <v>-0.12379999999999999</v>
      </c>
      <c r="V641" s="17">
        <v>-0.33500000000000002</v>
      </c>
      <c r="W641" s="17">
        <v>11509.0209</v>
      </c>
      <c r="X641" s="17">
        <v>10528</v>
      </c>
      <c r="Y641" s="17">
        <v>32.034999999999997</v>
      </c>
      <c r="Z641" s="17">
        <v>-31.52</v>
      </c>
    </row>
    <row r="642" spans="1:26" x14ac:dyDescent="0.2">
      <c r="A642" s="27">
        <v>44686</v>
      </c>
      <c r="B642" s="17">
        <v>967</v>
      </c>
      <c r="C642" s="14">
        <v>10.75</v>
      </c>
      <c r="D642" s="17">
        <v>228.715</v>
      </c>
      <c r="E642" s="17">
        <v>43.356999999999999</v>
      </c>
      <c r="F642" s="17">
        <v>173</v>
      </c>
      <c r="G642" s="17">
        <v>325.5</v>
      </c>
      <c r="H642" s="17">
        <v>86.894999999999996</v>
      </c>
      <c r="I642" s="17">
        <v>141.001</v>
      </c>
      <c r="J642" s="17">
        <v>2406.75</v>
      </c>
      <c r="K642" s="17">
        <v>265.10000000000002</v>
      </c>
      <c r="L642" s="17">
        <v>0.46579999999999999</v>
      </c>
      <c r="M642" s="17">
        <v>360</v>
      </c>
      <c r="N642" s="17">
        <v>379.55169999999998</v>
      </c>
      <c r="O642" s="17">
        <v>87650</v>
      </c>
      <c r="P642" s="17">
        <v>1128.3</v>
      </c>
      <c r="Q642" s="17">
        <v>0.82699999999999996</v>
      </c>
      <c r="R642" s="17">
        <v>7990.04</v>
      </c>
      <c r="S642" s="17">
        <v>51.704999999999998</v>
      </c>
      <c r="T642" s="17">
        <v>0.4</v>
      </c>
      <c r="U642" s="17">
        <v>-0.13</v>
      </c>
      <c r="V642" s="17">
        <v>-0.44800000000000001</v>
      </c>
      <c r="W642" s="17">
        <v>18918.53155</v>
      </c>
      <c r="X642" s="17">
        <v>8028</v>
      </c>
      <c r="Y642" s="17">
        <v>32.725000000000001</v>
      </c>
      <c r="Z642" s="17">
        <v>-32.25</v>
      </c>
    </row>
    <row r="643" spans="1:26" x14ac:dyDescent="0.2">
      <c r="A643" s="27">
        <v>44685</v>
      </c>
      <c r="B643" s="17">
        <v>909.04700000000003</v>
      </c>
      <c r="C643" s="14">
        <v>10.4</v>
      </c>
      <c r="D643" s="17">
        <v>243.91800000000001</v>
      </c>
      <c r="E643" s="17">
        <v>40.67</v>
      </c>
      <c r="F643" s="17">
        <v>161</v>
      </c>
      <c r="G643" s="17">
        <v>320.5</v>
      </c>
      <c r="H643" s="17">
        <v>88.62</v>
      </c>
      <c r="I643" s="17">
        <v>-160.50299999999999</v>
      </c>
      <c r="J643" s="17">
        <v>2322.4250000000002</v>
      </c>
      <c r="K643" s="17">
        <v>260.10000000000002</v>
      </c>
      <c r="L643" s="17">
        <v>0.48899999999999999</v>
      </c>
      <c r="M643" s="17">
        <v>377.79</v>
      </c>
      <c r="N643" s="17">
        <v>393.04050000000001</v>
      </c>
      <c r="O643" s="17">
        <v>105210.5</v>
      </c>
      <c r="P643" s="17">
        <v>1088.3</v>
      </c>
      <c r="Q643" s="17">
        <v>0.5</v>
      </c>
      <c r="R643" s="17">
        <v>6902.6350000000002</v>
      </c>
      <c r="S643" s="17">
        <v>56.637999999999998</v>
      </c>
      <c r="T643" s="17">
        <v>4.2999999999999997E-2</v>
      </c>
      <c r="U643" s="17">
        <v>-0.12479999999999999</v>
      </c>
      <c r="V643" s="17">
        <v>-0.47499999999999998</v>
      </c>
      <c r="W643" s="17">
        <v>31309.974440000002</v>
      </c>
      <c r="X643" s="17">
        <v>6696</v>
      </c>
      <c r="Y643" s="17">
        <v>31.39</v>
      </c>
      <c r="Z643" s="17">
        <v>-32.369999999999997</v>
      </c>
    </row>
    <row r="644" spans="1:26" x14ac:dyDescent="0.2">
      <c r="A644" s="27">
        <v>44684</v>
      </c>
      <c r="B644" s="17">
        <v>916.25</v>
      </c>
      <c r="C644" s="14">
        <v>9.9149999999999991</v>
      </c>
      <c r="D644" s="17">
        <v>251.52500000000001</v>
      </c>
      <c r="E644" s="17">
        <v>39.049999999999997</v>
      </c>
      <c r="F644" s="17">
        <v>164.5</v>
      </c>
      <c r="G644" s="17">
        <v>322</v>
      </c>
      <c r="H644" s="17">
        <v>108.093</v>
      </c>
      <c r="I644" s="17">
        <v>29.745000000000001</v>
      </c>
      <c r="J644" s="17">
        <v>2401.75</v>
      </c>
      <c r="K644" s="17">
        <v>285.10000000000002</v>
      </c>
      <c r="L644" s="17">
        <v>0.45679999999999998</v>
      </c>
      <c r="M644" s="17">
        <v>358.63799999999998</v>
      </c>
      <c r="N644" s="17">
        <v>419.69</v>
      </c>
      <c r="O644" s="17">
        <v>81010</v>
      </c>
      <c r="P644" s="17">
        <v>1064</v>
      </c>
      <c r="Q644" s="17">
        <v>0.745</v>
      </c>
      <c r="R644" s="17">
        <v>6932.4549999999999</v>
      </c>
      <c r="S644" s="17">
        <v>50.893000000000001</v>
      </c>
      <c r="T644" s="17">
        <v>0.51500000000000001</v>
      </c>
      <c r="U644" s="17">
        <v>-0.12870000000000001</v>
      </c>
      <c r="V644" s="17">
        <v>-0.41399999999999998</v>
      </c>
      <c r="W644" s="17">
        <v>31854.93348</v>
      </c>
      <c r="X644" s="17">
        <v>6696</v>
      </c>
      <c r="Y644" s="17">
        <v>31.51</v>
      </c>
      <c r="Z644" s="17">
        <v>-32.86</v>
      </c>
    </row>
    <row r="645" spans="1:26" x14ac:dyDescent="0.2">
      <c r="A645" s="27">
        <v>44683</v>
      </c>
      <c r="B645" s="17">
        <v>939.28499999999997</v>
      </c>
      <c r="C645" s="14">
        <v>10.275</v>
      </c>
      <c r="D645" s="17">
        <v>252.64500000000001</v>
      </c>
      <c r="E645" s="17">
        <v>38.674999999999997</v>
      </c>
      <c r="F645" s="17">
        <v>167.5</v>
      </c>
      <c r="G645" s="17">
        <v>305.47300000000001</v>
      </c>
      <c r="H645" s="17">
        <v>104.383</v>
      </c>
      <c r="I645" s="17">
        <v>80.748000000000005</v>
      </c>
      <c r="J645" s="17">
        <v>2449</v>
      </c>
      <c r="K645" s="17">
        <v>285.10000000000002</v>
      </c>
      <c r="L645" s="17">
        <v>0.4325</v>
      </c>
      <c r="M645" s="17">
        <v>357.28300000000002</v>
      </c>
      <c r="N645" s="17">
        <v>415.64001000000002</v>
      </c>
      <c r="O645" s="17">
        <v>69612.5</v>
      </c>
      <c r="P645" s="17">
        <v>1086</v>
      </c>
      <c r="Q645" s="17">
        <v>-8.5000000000000006E-2</v>
      </c>
      <c r="R645" s="17">
        <v>6922.75</v>
      </c>
      <c r="S645" s="17">
        <v>46.537999999999997</v>
      </c>
      <c r="T645" s="17">
        <v>0.57499999999999996</v>
      </c>
      <c r="U645" s="17">
        <v>-0.14399999999999999</v>
      </c>
      <c r="V645" s="17">
        <v>-0.39800000000000002</v>
      </c>
      <c r="W645" s="17">
        <v>32184.45306</v>
      </c>
      <c r="X645" s="17">
        <v>6539.3</v>
      </c>
      <c r="Y645" s="17">
        <v>31.78</v>
      </c>
      <c r="Z645" s="17">
        <v>-32.784999999999997</v>
      </c>
    </row>
    <row r="646" spans="1:26" x14ac:dyDescent="0.2">
      <c r="A646" s="27">
        <v>44680</v>
      </c>
      <c r="B646" s="17">
        <v>896.75</v>
      </c>
      <c r="C646" s="14">
        <v>10.52</v>
      </c>
      <c r="D646" s="17">
        <v>253</v>
      </c>
      <c r="E646" s="17">
        <v>39.963000000000001</v>
      </c>
      <c r="F646" s="17">
        <v>170</v>
      </c>
      <c r="G646" s="17">
        <v>310</v>
      </c>
      <c r="H646" s="17">
        <v>103.255</v>
      </c>
      <c r="I646" s="17">
        <v>-12.503</v>
      </c>
      <c r="J646" s="17">
        <v>2465</v>
      </c>
      <c r="K646" s="17">
        <v>293.10000000000002</v>
      </c>
      <c r="L646" s="17">
        <v>0.47</v>
      </c>
      <c r="M646" s="17">
        <v>360.75</v>
      </c>
      <c r="N646" s="17">
        <v>417.13</v>
      </c>
      <c r="O646" s="17">
        <v>70570</v>
      </c>
      <c r="P646" s="17">
        <v>1071</v>
      </c>
      <c r="Q646" s="17">
        <v>-8.5000000000000006E-2</v>
      </c>
      <c r="R646" s="17">
        <v>6951.95</v>
      </c>
      <c r="S646" s="17">
        <v>51.1</v>
      </c>
      <c r="T646" s="17">
        <v>0.55500000000000005</v>
      </c>
      <c r="U646" s="17">
        <v>-0.1527</v>
      </c>
      <c r="V646" s="17">
        <v>-0.48699999999999999</v>
      </c>
      <c r="W646" s="17">
        <v>23627.932499999999</v>
      </c>
      <c r="X646" s="17">
        <v>6520.3</v>
      </c>
      <c r="Y646" s="17">
        <v>32.51</v>
      </c>
      <c r="Z646" s="17">
        <v>-30.62</v>
      </c>
    </row>
    <row r="647" spans="1:26" x14ac:dyDescent="0.2">
      <c r="A647" s="27">
        <v>44679</v>
      </c>
      <c r="B647" s="17">
        <v>978</v>
      </c>
      <c r="C647" s="14">
        <v>10.79</v>
      </c>
      <c r="D647" s="17">
        <v>263</v>
      </c>
      <c r="E647" s="17">
        <v>39.313000000000002</v>
      </c>
      <c r="F647" s="17">
        <v>171.32499999999999</v>
      </c>
      <c r="G647" s="17">
        <v>315</v>
      </c>
      <c r="H647" s="17">
        <v>105.583</v>
      </c>
      <c r="I647" s="17">
        <v>152.001</v>
      </c>
      <c r="J647" s="17">
        <v>2541.25</v>
      </c>
      <c r="K647" s="17">
        <v>285.10000000000002</v>
      </c>
      <c r="L647" s="17">
        <v>0.43169999999999997</v>
      </c>
      <c r="M647" s="17">
        <v>362.55</v>
      </c>
      <c r="N647" s="17">
        <v>556.42273</v>
      </c>
      <c r="O647" s="17">
        <v>60890</v>
      </c>
      <c r="P647" s="17">
        <v>1134.8</v>
      </c>
      <c r="Q647" s="17">
        <v>0.05</v>
      </c>
      <c r="R647" s="17">
        <v>7037.3149999999996</v>
      </c>
      <c r="S647" s="17">
        <v>52.314999999999998</v>
      </c>
      <c r="T647" s="17">
        <v>0.17499999999999999</v>
      </c>
      <c r="U647" s="17">
        <v>-0.10199999999999999</v>
      </c>
      <c r="V647" s="17">
        <v>-0.27500000000000002</v>
      </c>
      <c r="W647" s="17">
        <v>24085.852480000001</v>
      </c>
      <c r="X647" s="17">
        <v>6228</v>
      </c>
      <c r="Y647" s="17">
        <v>32.185000000000002</v>
      </c>
      <c r="Z647" s="17">
        <v>-30.37</v>
      </c>
    </row>
    <row r="648" spans="1:26" x14ac:dyDescent="0.2">
      <c r="A648" s="27">
        <v>44678</v>
      </c>
      <c r="B648" s="17">
        <v>915.12800000000004</v>
      </c>
      <c r="C648" s="14">
        <v>10.62</v>
      </c>
      <c r="D648" s="17">
        <v>258.435</v>
      </c>
      <c r="E648" s="17">
        <v>38.948</v>
      </c>
      <c r="F648" s="17">
        <v>160.80000000000001</v>
      </c>
      <c r="G648" s="17">
        <v>311.53500000000003</v>
      </c>
      <c r="H648" s="17">
        <v>94.254999999999995</v>
      </c>
      <c r="I648" s="17">
        <v>154.5</v>
      </c>
      <c r="J648" s="17">
        <v>2494</v>
      </c>
      <c r="K648" s="17">
        <v>285.10000000000002</v>
      </c>
      <c r="L648" s="17">
        <v>0.32519999999999999</v>
      </c>
      <c r="M648" s="17">
        <v>338.57</v>
      </c>
      <c r="N648" s="17">
        <v>485.07900999999998</v>
      </c>
      <c r="O648" s="17">
        <v>45140</v>
      </c>
      <c r="P648" s="17">
        <v>1120</v>
      </c>
      <c r="Q648" s="17">
        <v>1.1499999999999999</v>
      </c>
      <c r="R648" s="17">
        <v>7111.8149999999996</v>
      </c>
      <c r="S648" s="17">
        <v>56.445</v>
      </c>
      <c r="T648" s="17">
        <v>1.1950000000000001</v>
      </c>
      <c r="U648" s="17">
        <v>-9.7500000000000003E-2</v>
      </c>
      <c r="V648" s="17">
        <v>-6.9000000000000006E-2</v>
      </c>
      <c r="W648" s="17">
        <v>29812.013319999998</v>
      </c>
      <c r="X648" s="17">
        <v>6567.7</v>
      </c>
      <c r="Y648" s="17">
        <v>29.72</v>
      </c>
      <c r="Z648" s="17">
        <v>-30.47</v>
      </c>
    </row>
    <row r="649" spans="1:26" x14ac:dyDescent="0.2">
      <c r="A649" s="27">
        <v>44677</v>
      </c>
      <c r="B649" s="17">
        <v>893.66499999999996</v>
      </c>
      <c r="C649" s="14">
        <v>10.18</v>
      </c>
      <c r="D649" s="17">
        <v>267</v>
      </c>
      <c r="E649" s="17">
        <v>36.012</v>
      </c>
      <c r="F649" s="17">
        <v>158.01</v>
      </c>
      <c r="G649" s="17">
        <v>302.755</v>
      </c>
      <c r="H649" s="17">
        <v>70.168000000000006</v>
      </c>
      <c r="I649" s="17">
        <v>243.49700000000001</v>
      </c>
      <c r="J649" s="17">
        <v>2432.5</v>
      </c>
      <c r="K649" s="17">
        <v>270.10000000000002</v>
      </c>
      <c r="L649" s="17">
        <v>0.309</v>
      </c>
      <c r="M649" s="17">
        <v>314.85000000000002</v>
      </c>
      <c r="N649" s="17">
        <v>328.88501000000002</v>
      </c>
      <c r="O649" s="17">
        <v>48620</v>
      </c>
      <c r="P649" s="17">
        <v>1117</v>
      </c>
      <c r="Q649" s="17">
        <v>1.6319999999999999</v>
      </c>
      <c r="R649" s="17">
        <v>6801.6279999999997</v>
      </c>
      <c r="S649" s="17">
        <v>51.024999999999999</v>
      </c>
      <c r="T649" s="17">
        <v>1.44</v>
      </c>
      <c r="U649" s="17">
        <v>-0.1575</v>
      </c>
      <c r="V649" s="17">
        <v>-0.217</v>
      </c>
      <c r="W649" s="17">
        <v>24969.942429999999</v>
      </c>
      <c r="X649" s="17">
        <v>6450.6</v>
      </c>
      <c r="Y649" s="17">
        <v>28.87</v>
      </c>
      <c r="Z649" s="17">
        <v>-26.983000000000001</v>
      </c>
    </row>
    <row r="650" spans="1:26" x14ac:dyDescent="0.2">
      <c r="A650" s="27">
        <v>44676</v>
      </c>
      <c r="B650" s="17">
        <v>883.25</v>
      </c>
      <c r="C650" s="14">
        <v>10.26</v>
      </c>
      <c r="D650" s="17">
        <v>339.33</v>
      </c>
      <c r="E650" s="17">
        <v>36.1</v>
      </c>
      <c r="F650" s="17">
        <v>155.5</v>
      </c>
      <c r="G650" s="17">
        <v>295</v>
      </c>
      <c r="H650" s="17">
        <v>86.177999999999997</v>
      </c>
      <c r="I650" s="17">
        <v>219.00200000000001</v>
      </c>
      <c r="J650" s="17">
        <v>2437.5</v>
      </c>
      <c r="K650" s="17">
        <v>275.10000000000002</v>
      </c>
      <c r="L650" s="17">
        <v>0.35399999999999998</v>
      </c>
      <c r="M650" s="17">
        <v>310.04500000000002</v>
      </c>
      <c r="N650" s="17">
        <v>309.935</v>
      </c>
      <c r="O650" s="17">
        <v>72740</v>
      </c>
      <c r="P650" s="17">
        <v>1063</v>
      </c>
      <c r="Q650" s="17">
        <v>1.3</v>
      </c>
      <c r="R650" s="17">
        <v>6522.55</v>
      </c>
      <c r="S650" s="17">
        <v>52.25</v>
      </c>
      <c r="T650" s="17">
        <v>0.85</v>
      </c>
      <c r="U650" s="17">
        <v>-0.122</v>
      </c>
      <c r="V650" s="17">
        <v>-0.14499999999999999</v>
      </c>
      <c r="W650" s="17">
        <v>26057.053889999999</v>
      </c>
      <c r="X650" s="17">
        <v>7292.1</v>
      </c>
      <c r="Y650" s="17">
        <v>28.943000000000001</v>
      </c>
      <c r="Z650" s="17">
        <v>-25.16</v>
      </c>
    </row>
    <row r="651" spans="1:26" x14ac:dyDescent="0.2">
      <c r="A651" s="27">
        <v>44673</v>
      </c>
      <c r="B651" s="17">
        <v>887</v>
      </c>
      <c r="C651" s="14">
        <v>10.210000000000001</v>
      </c>
      <c r="D651" s="17">
        <v>296.38</v>
      </c>
      <c r="E651" s="17">
        <v>35.677</v>
      </c>
      <c r="F651" s="17">
        <v>156.94999999999999</v>
      </c>
      <c r="G651" s="17">
        <v>297.995</v>
      </c>
      <c r="H651" s="17">
        <v>90.128</v>
      </c>
      <c r="I651" s="17">
        <v>365.25299999999999</v>
      </c>
      <c r="J651" s="17">
        <v>2432.5</v>
      </c>
      <c r="K651" s="17">
        <v>280.10000000000002</v>
      </c>
      <c r="L651" s="17">
        <v>0.35770000000000002</v>
      </c>
      <c r="M651" s="17">
        <v>313.62</v>
      </c>
      <c r="N651" s="17">
        <v>308.29500999999999</v>
      </c>
      <c r="O651" s="17">
        <v>58828.5</v>
      </c>
      <c r="P651" s="17">
        <v>1074.8</v>
      </c>
      <c r="Q651" s="17">
        <v>0.65800000000000003</v>
      </c>
      <c r="R651" s="17">
        <v>6927.15</v>
      </c>
      <c r="S651" s="17">
        <v>52.558</v>
      </c>
      <c r="T651" s="17">
        <v>-0.505</v>
      </c>
      <c r="U651" s="17">
        <v>-0.1007</v>
      </c>
      <c r="V651" s="17">
        <v>0.05</v>
      </c>
      <c r="W651" s="17">
        <v>23178.483230000002</v>
      </c>
      <c r="X651" s="17">
        <v>7844</v>
      </c>
      <c r="Y651" s="17">
        <v>29.128</v>
      </c>
      <c r="Z651" s="17">
        <v>-24.818999999999999</v>
      </c>
    </row>
    <row r="652" spans="1:26" x14ac:dyDescent="0.2">
      <c r="A652" s="27">
        <v>44672</v>
      </c>
      <c r="B652" s="17">
        <v>808.57299999999998</v>
      </c>
      <c r="C652" s="14">
        <v>9.7029999999999994</v>
      </c>
      <c r="D652" s="17">
        <v>247.17500000000001</v>
      </c>
      <c r="E652" s="17">
        <v>35.563000000000002</v>
      </c>
      <c r="F652" s="17">
        <v>158.62</v>
      </c>
      <c r="G652" s="17">
        <v>302.75</v>
      </c>
      <c r="H652" s="17">
        <v>25.954999999999998</v>
      </c>
      <c r="I652" s="17">
        <v>193.25299999999999</v>
      </c>
      <c r="J652" s="17">
        <v>2417.5</v>
      </c>
      <c r="K652" s="17">
        <v>240.2</v>
      </c>
      <c r="L652" s="17">
        <v>0.33200000000000002</v>
      </c>
      <c r="M652" s="17">
        <v>312.78500000000003</v>
      </c>
      <c r="N652" s="17">
        <v>307.73953</v>
      </c>
      <c r="O652" s="17">
        <v>37194.300000000003</v>
      </c>
      <c r="P652" s="17">
        <v>1073.7</v>
      </c>
      <c r="Q652" s="17">
        <v>0.34799999999999998</v>
      </c>
      <c r="R652" s="17">
        <v>6222.4</v>
      </c>
      <c r="S652" s="17">
        <v>53.14</v>
      </c>
      <c r="T652" s="17">
        <v>-0.58499999999999996</v>
      </c>
      <c r="U652" s="17">
        <v>-0.1305</v>
      </c>
      <c r="V652" s="17">
        <v>6.8000000000000005E-2</v>
      </c>
      <c r="W652" s="17">
        <v>23712.2333</v>
      </c>
      <c r="X652" s="17">
        <v>6338.5</v>
      </c>
      <c r="Y652" s="17">
        <v>29.37</v>
      </c>
      <c r="Z652" s="17">
        <v>-24.93</v>
      </c>
    </row>
    <row r="653" spans="1:26" x14ac:dyDescent="0.2">
      <c r="A653" s="27">
        <v>44671</v>
      </c>
      <c r="B653" s="17">
        <v>876.70799999999997</v>
      </c>
      <c r="C653" s="14">
        <v>8.4499999999999993</v>
      </c>
      <c r="D653" s="17">
        <v>246.36500000000001</v>
      </c>
      <c r="E653" s="17">
        <v>32.85</v>
      </c>
      <c r="F653" s="17">
        <v>156</v>
      </c>
      <c r="G653" s="17">
        <v>300.42500000000001</v>
      </c>
      <c r="H653" s="17">
        <v>31.114999999999998</v>
      </c>
      <c r="I653" s="17">
        <v>167.00299999999999</v>
      </c>
      <c r="J653" s="17">
        <v>2292.5</v>
      </c>
      <c r="K653" s="17">
        <v>235.1</v>
      </c>
      <c r="L653" s="17">
        <v>0.35299999999999998</v>
      </c>
      <c r="M653" s="17">
        <v>300.5</v>
      </c>
      <c r="N653" s="17">
        <v>305.09044999999998</v>
      </c>
      <c r="O653" s="17">
        <v>36045</v>
      </c>
      <c r="P653" s="17">
        <v>1017</v>
      </c>
      <c r="Q653" s="17">
        <v>0.375</v>
      </c>
      <c r="R653" s="17">
        <v>6085.11</v>
      </c>
      <c r="S653" s="17">
        <v>50.5</v>
      </c>
      <c r="T653" s="17">
        <v>-0.25</v>
      </c>
      <c r="U653" s="17">
        <v>-0.108</v>
      </c>
      <c r="V653" s="17">
        <v>0.1</v>
      </c>
      <c r="W653" s="17">
        <v>22671.74294</v>
      </c>
      <c r="X653" s="17">
        <v>4473.8</v>
      </c>
      <c r="Y653" s="17">
        <v>27.175000000000001</v>
      </c>
      <c r="Z653" s="17">
        <v>-22.4</v>
      </c>
    </row>
    <row r="654" spans="1:26" x14ac:dyDescent="0.2">
      <c r="A654" s="27">
        <v>44670</v>
      </c>
      <c r="B654" s="17">
        <v>845</v>
      </c>
      <c r="C654" s="14">
        <v>8.4499999999999993</v>
      </c>
      <c r="D654" s="17">
        <v>238</v>
      </c>
      <c r="E654" s="17">
        <v>32.832999999999998</v>
      </c>
      <c r="F654" s="17">
        <v>150.94499999999999</v>
      </c>
      <c r="G654" s="17">
        <v>303.61399999999998</v>
      </c>
      <c r="H654" s="17">
        <v>27.367999999999999</v>
      </c>
      <c r="I654" s="17">
        <v>229.249</v>
      </c>
      <c r="J654" s="17">
        <v>2268.81</v>
      </c>
      <c r="K654" s="17">
        <v>235.1</v>
      </c>
      <c r="L654" s="17">
        <v>0.34970000000000001</v>
      </c>
      <c r="M654" s="17">
        <v>301.49</v>
      </c>
      <c r="N654" s="17">
        <v>294.51125999999999</v>
      </c>
      <c r="O654" s="17">
        <v>38048.5</v>
      </c>
      <c r="P654" s="17">
        <v>1023</v>
      </c>
      <c r="Q654" s="17">
        <v>1.1559999999999999</v>
      </c>
      <c r="R654" s="17">
        <v>6109.5</v>
      </c>
      <c r="S654" s="17">
        <v>52.295000000000002</v>
      </c>
      <c r="T654" s="17">
        <v>-1.2E-2</v>
      </c>
      <c r="U654" s="17">
        <v>-0.10199999999999999</v>
      </c>
      <c r="V654" s="17">
        <v>0.185</v>
      </c>
      <c r="W654" s="17">
        <v>29594.964469999999</v>
      </c>
      <c r="X654" s="17">
        <v>4040.8</v>
      </c>
      <c r="Y654" s="17">
        <v>27.004999999999999</v>
      </c>
      <c r="Z654" s="17">
        <v>-22.486999999999998</v>
      </c>
    </row>
    <row r="655" spans="1:26" x14ac:dyDescent="0.2">
      <c r="A655" s="27">
        <v>44669</v>
      </c>
      <c r="B655" s="17">
        <v>835.88800000000003</v>
      </c>
      <c r="C655" s="14">
        <v>8.7249999999999996</v>
      </c>
      <c r="D655" s="17">
        <v>249.67</v>
      </c>
      <c r="E655" s="17">
        <v>32.463000000000001</v>
      </c>
      <c r="F655" s="17">
        <v>151.05500000000001</v>
      </c>
      <c r="G655" s="17">
        <v>307.5</v>
      </c>
      <c r="H655" s="17">
        <v>38.588000000000001</v>
      </c>
      <c r="I655" s="17">
        <v>30.498999999999999</v>
      </c>
      <c r="J655" s="17">
        <v>2217</v>
      </c>
      <c r="K655" s="17">
        <v>235.1</v>
      </c>
      <c r="L655" s="17">
        <v>0.3322</v>
      </c>
      <c r="M655" s="17">
        <v>302.125</v>
      </c>
      <c r="N655" s="17">
        <v>291.80853000000002</v>
      </c>
      <c r="O655" s="17">
        <v>29320.5</v>
      </c>
      <c r="P655" s="17">
        <v>1037</v>
      </c>
      <c r="Q655" s="17">
        <v>-0.27500000000000002</v>
      </c>
      <c r="R655" s="17">
        <v>6053.39</v>
      </c>
      <c r="S655" s="17">
        <v>54.887999999999998</v>
      </c>
      <c r="T655" s="17">
        <v>-0.6</v>
      </c>
      <c r="U655" s="17">
        <v>-0.10050000000000001</v>
      </c>
      <c r="V655" s="17">
        <v>0.44900000000000001</v>
      </c>
      <c r="W655" s="17">
        <v>32682.042959999999</v>
      </c>
      <c r="X655" s="17">
        <v>2507.4</v>
      </c>
      <c r="Y655" s="17">
        <v>27.37</v>
      </c>
      <c r="Z655" s="17">
        <v>-22.34</v>
      </c>
    </row>
    <row r="656" spans="1:26" x14ac:dyDescent="0.2">
      <c r="A656" s="27">
        <v>44666</v>
      </c>
      <c r="B656" s="17">
        <v>802.09299999999996</v>
      </c>
      <c r="C656" s="14">
        <v>8.8450000000000006</v>
      </c>
      <c r="D656" s="17">
        <v>246.67</v>
      </c>
      <c r="E656" s="17">
        <v>34.448</v>
      </c>
      <c r="F656" s="17">
        <v>151.5</v>
      </c>
      <c r="G656" s="17">
        <v>307.5</v>
      </c>
      <c r="H656" s="17">
        <v>28.75</v>
      </c>
      <c r="I656" s="17">
        <v>92.506</v>
      </c>
      <c r="J656" s="17">
        <v>2242.75</v>
      </c>
      <c r="K656" s="17">
        <v>244.3</v>
      </c>
      <c r="L656" s="17">
        <v>0.3725</v>
      </c>
      <c r="M656" s="17">
        <v>301.91500000000002</v>
      </c>
      <c r="N656" s="17">
        <v>294.42151000000001</v>
      </c>
      <c r="O656" s="17">
        <v>26630</v>
      </c>
      <c r="P656" s="17">
        <v>1035.8</v>
      </c>
      <c r="Q656" s="17">
        <v>-0.27500000000000002</v>
      </c>
      <c r="R656" s="17">
        <v>6133.25</v>
      </c>
      <c r="S656" s="17">
        <v>56</v>
      </c>
      <c r="T656" s="17">
        <v>-0.85</v>
      </c>
      <c r="U656" s="17">
        <v>-0.10440000000000001</v>
      </c>
      <c r="V656" s="17">
        <v>0.56100000000000005</v>
      </c>
      <c r="W656" s="17">
        <v>27593.313839999999</v>
      </c>
      <c r="X656" s="17">
        <v>2614.3000000000002</v>
      </c>
      <c r="Y656" s="17">
        <v>27.478000000000002</v>
      </c>
      <c r="Z656" s="17">
        <v>-22.695</v>
      </c>
    </row>
    <row r="657" spans="1:26" x14ac:dyDescent="0.2">
      <c r="A657" s="27">
        <v>44665</v>
      </c>
      <c r="B657" s="17">
        <v>814.42200000000003</v>
      </c>
      <c r="C657" s="14">
        <v>8.8450000000000006</v>
      </c>
      <c r="D657" s="17">
        <v>249</v>
      </c>
      <c r="E657" s="17">
        <v>35.344999999999999</v>
      </c>
      <c r="F657" s="17">
        <v>151.5</v>
      </c>
      <c r="G657" s="17">
        <v>307.935</v>
      </c>
      <c r="H657" s="17">
        <v>30.007999999999999</v>
      </c>
      <c r="I657" s="17">
        <v>137.75399999999999</v>
      </c>
      <c r="J657" s="17">
        <v>2242.75</v>
      </c>
      <c r="K657" s="17">
        <v>244.3</v>
      </c>
      <c r="L657" s="17">
        <v>0.38569999999999999</v>
      </c>
      <c r="M657" s="17">
        <v>302.70999999999998</v>
      </c>
      <c r="N657" s="17">
        <v>294.5</v>
      </c>
      <c r="O657" s="17">
        <v>25257.3</v>
      </c>
      <c r="P657" s="17">
        <v>1037.0999999999999</v>
      </c>
      <c r="Q657" s="17">
        <v>-0.27500000000000002</v>
      </c>
      <c r="R657" s="17">
        <v>5846.6270000000004</v>
      </c>
      <c r="S657" s="17">
        <v>53.323</v>
      </c>
      <c r="T657" s="17">
        <v>-0.79200000000000004</v>
      </c>
      <c r="U657" s="17">
        <v>-0.15870000000000001</v>
      </c>
      <c r="V657" s="17">
        <v>0.53</v>
      </c>
      <c r="W657" s="17">
        <v>31040.95292</v>
      </c>
      <c r="X657" s="17">
        <v>2614.3000000000002</v>
      </c>
      <c r="Y657" s="17">
        <v>27.504999999999999</v>
      </c>
      <c r="Z657" s="17">
        <v>-22.934999999999999</v>
      </c>
    </row>
    <row r="658" spans="1:26" x14ac:dyDescent="0.2">
      <c r="A658" s="27">
        <v>44664</v>
      </c>
      <c r="B658" s="17">
        <v>864.31500000000005</v>
      </c>
      <c r="C658" s="14">
        <v>9.2149999999999999</v>
      </c>
      <c r="D658" s="17">
        <v>248.83</v>
      </c>
      <c r="E658" s="17">
        <v>35.938000000000002</v>
      </c>
      <c r="F658" s="17">
        <v>155</v>
      </c>
      <c r="G658" s="17">
        <v>309.30500000000001</v>
      </c>
      <c r="H658" s="17">
        <v>28.902999999999999</v>
      </c>
      <c r="I658" s="17">
        <v>57.253999999999998</v>
      </c>
      <c r="J658" s="17">
        <v>2241.625</v>
      </c>
      <c r="K658" s="17">
        <v>244.3</v>
      </c>
      <c r="L658" s="17">
        <v>0.3503</v>
      </c>
      <c r="M658" s="17">
        <v>298.66000000000003</v>
      </c>
      <c r="N658" s="17">
        <v>285.0899</v>
      </c>
      <c r="O658" s="17">
        <v>23760</v>
      </c>
      <c r="P658" s="17">
        <v>1052.4000000000001</v>
      </c>
      <c r="Q658" s="17">
        <v>-0.5</v>
      </c>
      <c r="R658" s="17">
        <v>5492</v>
      </c>
      <c r="S658" s="17">
        <v>57.817999999999998</v>
      </c>
      <c r="T658" s="17">
        <v>0.88</v>
      </c>
      <c r="U658" s="17">
        <v>-0.14899999999999999</v>
      </c>
      <c r="V658" s="17">
        <v>0.32200000000000001</v>
      </c>
      <c r="W658" s="17">
        <v>29658.81408</v>
      </c>
      <c r="X658" s="17">
        <v>3120</v>
      </c>
      <c r="Y658" s="17">
        <v>27.515000000000001</v>
      </c>
      <c r="Z658" s="17">
        <v>-20.22</v>
      </c>
    </row>
    <row r="659" spans="1:26" x14ac:dyDescent="0.2">
      <c r="A659" s="27">
        <v>44663</v>
      </c>
      <c r="B659" s="17">
        <v>810.16</v>
      </c>
      <c r="C659" s="14">
        <v>9.1449999999999996</v>
      </c>
      <c r="D659" s="17">
        <v>253.215</v>
      </c>
      <c r="E659" s="17">
        <v>35.950000000000003</v>
      </c>
      <c r="F659" s="17">
        <v>154.5</v>
      </c>
      <c r="G659" s="17">
        <v>308.36</v>
      </c>
      <c r="H659" s="17">
        <v>28</v>
      </c>
      <c r="I659" s="17">
        <v>68.501999999999995</v>
      </c>
      <c r="J659" s="17">
        <v>2283.25</v>
      </c>
      <c r="K659" s="17">
        <v>241.8</v>
      </c>
      <c r="L659" s="17">
        <v>0.3377</v>
      </c>
      <c r="M659" s="17">
        <v>300.86500000000001</v>
      </c>
      <c r="N659" s="17">
        <v>319.05047999999999</v>
      </c>
      <c r="O659" s="17">
        <v>25085</v>
      </c>
      <c r="P659" s="17">
        <v>1095.3</v>
      </c>
      <c r="Q659" s="17">
        <v>-0.51200000000000001</v>
      </c>
      <c r="R659" s="17">
        <v>4914</v>
      </c>
      <c r="S659" s="17">
        <v>59.52</v>
      </c>
      <c r="T659" s="17">
        <v>1.45</v>
      </c>
      <c r="U659" s="17">
        <v>-0.125</v>
      </c>
      <c r="V659" s="17">
        <v>0.40300000000000002</v>
      </c>
      <c r="W659" s="17">
        <v>29545.97423</v>
      </c>
      <c r="X659" s="17">
        <v>4700</v>
      </c>
      <c r="Y659" s="17">
        <v>25.187999999999999</v>
      </c>
      <c r="Z659" s="17">
        <v>-19.983000000000001</v>
      </c>
    </row>
    <row r="660" spans="1:26" x14ac:dyDescent="0.2">
      <c r="A660" s="27">
        <v>44662</v>
      </c>
      <c r="B660" s="17">
        <v>819.72</v>
      </c>
      <c r="C660" s="14">
        <v>9.1750000000000007</v>
      </c>
      <c r="D660" s="17">
        <v>242.06</v>
      </c>
      <c r="E660" s="17">
        <v>32.024999999999999</v>
      </c>
      <c r="F660" s="17">
        <v>160</v>
      </c>
      <c r="G660" s="17">
        <v>307.70999999999998</v>
      </c>
      <c r="H660" s="17">
        <v>37.213000000000001</v>
      </c>
      <c r="I660" s="17">
        <v>73.748000000000005</v>
      </c>
      <c r="J660" s="17">
        <v>2183.75</v>
      </c>
      <c r="K660" s="17">
        <v>229.3</v>
      </c>
      <c r="L660" s="17">
        <v>0.36</v>
      </c>
      <c r="M660" s="17">
        <v>295.01499999999999</v>
      </c>
      <c r="N660" s="17">
        <v>326.57628999999997</v>
      </c>
      <c r="O660" s="17">
        <v>31130</v>
      </c>
      <c r="P660" s="17">
        <v>1105.8</v>
      </c>
      <c r="Q660" s="17">
        <v>0.36299999999999999</v>
      </c>
      <c r="R660" s="17">
        <v>5752.85</v>
      </c>
      <c r="S660" s="17">
        <v>57.536000000000001</v>
      </c>
      <c r="T660" s="17">
        <v>1.26</v>
      </c>
      <c r="U660" s="17">
        <v>-9.4E-2</v>
      </c>
      <c r="V660" s="17">
        <v>0.51</v>
      </c>
      <c r="W660" s="17">
        <v>31129.533009999999</v>
      </c>
      <c r="X660" s="17">
        <v>4612.8</v>
      </c>
      <c r="Y660" s="17">
        <v>25.66</v>
      </c>
      <c r="Z660" s="17">
        <v>-20.704999999999998</v>
      </c>
    </row>
    <row r="661" spans="1:26" x14ac:dyDescent="0.2">
      <c r="A661" s="27">
        <v>44659</v>
      </c>
      <c r="B661" s="17">
        <v>846.46500000000003</v>
      </c>
      <c r="C661" s="14">
        <v>9.4</v>
      </c>
      <c r="D661" s="17">
        <v>245.81</v>
      </c>
      <c r="E661" s="17">
        <v>33.549999999999997</v>
      </c>
      <c r="F661" s="17">
        <v>162.38499999999999</v>
      </c>
      <c r="G661" s="17">
        <v>310.5</v>
      </c>
      <c r="H661" s="17">
        <v>31.765000000000001</v>
      </c>
      <c r="I661" s="17">
        <v>135.994</v>
      </c>
      <c r="J661" s="17">
        <v>2235.375</v>
      </c>
      <c r="K661" s="17">
        <v>231.8</v>
      </c>
      <c r="L661" s="17">
        <v>0.30580000000000002</v>
      </c>
      <c r="M661" s="17">
        <v>296.81</v>
      </c>
      <c r="N661" s="17">
        <v>336.25986</v>
      </c>
      <c r="O661" s="17">
        <v>31490</v>
      </c>
      <c r="P661" s="17">
        <v>1150.8</v>
      </c>
      <c r="Q661" s="17">
        <v>-0.5</v>
      </c>
      <c r="R661" s="17">
        <v>6981.5749999999998</v>
      </c>
      <c r="S661" s="17">
        <v>54.255000000000003</v>
      </c>
      <c r="T661" s="17">
        <v>1.175</v>
      </c>
      <c r="U661" s="17">
        <v>-0.10249999999999999</v>
      </c>
      <c r="V661" s="17">
        <v>0.69499999999999995</v>
      </c>
      <c r="W661" s="17">
        <v>30399.493859999999</v>
      </c>
      <c r="X661" s="17">
        <v>3240.9</v>
      </c>
      <c r="Y661" s="17">
        <v>25.7</v>
      </c>
      <c r="Z661" s="17">
        <v>-20.67</v>
      </c>
    </row>
    <row r="662" spans="1:26" x14ac:dyDescent="0.2">
      <c r="A662" s="27">
        <v>44658</v>
      </c>
      <c r="B662" s="17">
        <v>865.35</v>
      </c>
      <c r="C662" s="14">
        <v>9.0399999999999991</v>
      </c>
      <c r="D662" s="17">
        <v>266.48500000000001</v>
      </c>
      <c r="E662" s="17">
        <v>34.25</v>
      </c>
      <c r="F662" s="17">
        <v>164.5</v>
      </c>
      <c r="G662" s="17">
        <v>321.33300000000003</v>
      </c>
      <c r="H662" s="17">
        <v>29.965</v>
      </c>
      <c r="I662" s="17">
        <v>159.001</v>
      </c>
      <c r="J662" s="17">
        <v>2259.9499999999998</v>
      </c>
      <c r="K662" s="17">
        <v>222.3</v>
      </c>
      <c r="L662" s="17">
        <v>0.29449999999999998</v>
      </c>
      <c r="M662" s="17">
        <v>299.97500000000002</v>
      </c>
      <c r="N662" s="17">
        <v>354.42725000000002</v>
      </c>
      <c r="O662" s="17">
        <v>35495</v>
      </c>
      <c r="P662" s="17">
        <v>1172</v>
      </c>
      <c r="Q662" s="17">
        <v>-1.1499999999999999</v>
      </c>
      <c r="R662" s="17">
        <v>6456</v>
      </c>
      <c r="S662" s="17">
        <v>58.183</v>
      </c>
      <c r="T662" s="17">
        <v>1.0369999999999999</v>
      </c>
      <c r="U662" s="17">
        <v>-0.1</v>
      </c>
      <c r="V662" s="17">
        <v>0.73499999999999999</v>
      </c>
      <c r="W662" s="17">
        <v>31008.683379999999</v>
      </c>
      <c r="X662" s="17">
        <v>3207.8</v>
      </c>
      <c r="Y662" s="17">
        <v>25.91</v>
      </c>
      <c r="Z662" s="17">
        <v>-20.43</v>
      </c>
    </row>
    <row r="663" spans="1:26" x14ac:dyDescent="0.2">
      <c r="A663" s="27">
        <v>44657</v>
      </c>
      <c r="B663" s="17">
        <v>808.83</v>
      </c>
      <c r="C663" s="14">
        <v>8.6050000000000004</v>
      </c>
      <c r="D663" s="17">
        <v>259</v>
      </c>
      <c r="E663" s="17">
        <v>32.475000000000001</v>
      </c>
      <c r="F663" s="17">
        <v>160.5</v>
      </c>
      <c r="G663" s="17">
        <v>296.93299999999999</v>
      </c>
      <c r="H663" s="17">
        <v>25.338999999999999</v>
      </c>
      <c r="I663" s="17">
        <v>116.501</v>
      </c>
      <c r="J663" s="17">
        <v>2185</v>
      </c>
      <c r="K663" s="17">
        <v>215</v>
      </c>
      <c r="L663" s="17">
        <v>0.2928</v>
      </c>
      <c r="M663" s="17">
        <v>284.92500000000001</v>
      </c>
      <c r="N663" s="17">
        <v>357.98059000000001</v>
      </c>
      <c r="O663" s="17">
        <v>31928</v>
      </c>
      <c r="P663" s="17">
        <v>1137</v>
      </c>
      <c r="Q663" s="17">
        <v>-1</v>
      </c>
      <c r="R663" s="17">
        <v>7005.43</v>
      </c>
      <c r="S663" s="17">
        <v>56.844999999999999</v>
      </c>
      <c r="T663" s="17">
        <v>1.2629999999999999</v>
      </c>
      <c r="U663" s="17">
        <v>-7.2999999999999995E-2</v>
      </c>
      <c r="V663" s="17">
        <v>0.82399999999999995</v>
      </c>
      <c r="W663" s="17">
        <v>32456.513630000001</v>
      </c>
      <c r="X663" s="17">
        <v>3141.5</v>
      </c>
      <c r="Y663" s="17">
        <v>24.62</v>
      </c>
      <c r="Z663" s="17">
        <v>-19.035</v>
      </c>
    </row>
    <row r="664" spans="1:26" x14ac:dyDescent="0.2">
      <c r="A664" s="27">
        <v>44656</v>
      </c>
      <c r="B664" s="17">
        <v>811.25</v>
      </c>
      <c r="C664" s="14">
        <v>8.4580000000000002</v>
      </c>
      <c r="D664" s="17">
        <v>241.81</v>
      </c>
      <c r="E664" s="17">
        <v>30.402999999999999</v>
      </c>
      <c r="F664" s="17">
        <v>160</v>
      </c>
      <c r="G664" s="17">
        <v>293.16000000000003</v>
      </c>
      <c r="H664" s="17">
        <v>19.992999999999999</v>
      </c>
      <c r="I664" s="17">
        <v>103.502</v>
      </c>
      <c r="J664" s="17">
        <v>2145</v>
      </c>
      <c r="K664" s="17">
        <v>215.1</v>
      </c>
      <c r="L664" s="17">
        <v>0.29249999999999998</v>
      </c>
      <c r="M664" s="17">
        <v>264.83499999999998</v>
      </c>
      <c r="N664" s="17">
        <v>374.35718000000003</v>
      </c>
      <c r="O664" s="17">
        <v>31820</v>
      </c>
      <c r="P664" s="17">
        <v>1168.3</v>
      </c>
      <c r="Q664" s="17">
        <v>-0.97499999999999998</v>
      </c>
      <c r="R664" s="17">
        <v>6762.5</v>
      </c>
      <c r="S664" s="17">
        <v>52.05</v>
      </c>
      <c r="T664" s="17">
        <v>1.2330000000000001</v>
      </c>
      <c r="U664" s="17">
        <v>-7.3499999999999996E-2</v>
      </c>
      <c r="V664" s="17">
        <v>0.88200000000000001</v>
      </c>
      <c r="W664" s="17">
        <v>36191.484779999999</v>
      </c>
      <c r="X664" s="17">
        <v>2568</v>
      </c>
      <c r="Y664" s="17">
        <v>24.45</v>
      </c>
      <c r="Z664" s="17">
        <v>-17.809999999999999</v>
      </c>
    </row>
    <row r="665" spans="1:26" x14ac:dyDescent="0.2">
      <c r="A665" s="27">
        <v>44655</v>
      </c>
      <c r="B665" s="17">
        <v>805.55700000000002</v>
      </c>
      <c r="C665" s="14">
        <v>8.2080000000000002</v>
      </c>
      <c r="D665" s="17">
        <v>241.36</v>
      </c>
      <c r="E665" s="17">
        <v>31.15</v>
      </c>
      <c r="F665" s="17">
        <v>160</v>
      </c>
      <c r="G665" s="17">
        <v>282.96199999999999</v>
      </c>
      <c r="H665" s="17">
        <v>23.46</v>
      </c>
      <c r="I665" s="17">
        <v>123.501</v>
      </c>
      <c r="J665" s="17">
        <v>2147.5500000000002</v>
      </c>
      <c r="K665" s="17">
        <v>205.1</v>
      </c>
      <c r="L665" s="17">
        <v>0.26319999999999999</v>
      </c>
      <c r="M665" s="17">
        <v>263.67500000000001</v>
      </c>
      <c r="N665" s="17">
        <v>375.71514999999999</v>
      </c>
      <c r="O665" s="17">
        <v>33753.5</v>
      </c>
      <c r="P665" s="17">
        <v>1116.5</v>
      </c>
      <c r="Q665" s="17">
        <v>-0.75</v>
      </c>
      <c r="R665" s="17">
        <v>7163.25</v>
      </c>
      <c r="S665" s="17">
        <v>53.6</v>
      </c>
      <c r="T665" s="17">
        <v>1.105</v>
      </c>
      <c r="U665" s="17">
        <v>-7.0999999999999994E-2</v>
      </c>
      <c r="V665" s="17">
        <v>0.86</v>
      </c>
      <c r="W665" s="17">
        <v>34785.004150000001</v>
      </c>
      <c r="X665" s="17">
        <v>2101</v>
      </c>
      <c r="Y665" s="17">
        <v>24.2</v>
      </c>
      <c r="Z665" s="17">
        <v>-17.510000000000002</v>
      </c>
    </row>
    <row r="666" spans="1:26" x14ac:dyDescent="0.2">
      <c r="A666" s="27">
        <v>44652</v>
      </c>
      <c r="B666" s="17">
        <v>841</v>
      </c>
      <c r="C666" s="14">
        <v>8.4849999999999994</v>
      </c>
      <c r="D666" s="17">
        <v>240</v>
      </c>
      <c r="E666" s="17">
        <v>31.45</v>
      </c>
      <c r="F666" s="17">
        <v>163.16</v>
      </c>
      <c r="G666" s="17">
        <v>285.85000000000002</v>
      </c>
      <c r="H666" s="17">
        <v>26.785</v>
      </c>
      <c r="I666" s="17">
        <v>122.504</v>
      </c>
      <c r="J666" s="17">
        <v>2187.5</v>
      </c>
      <c r="K666" s="17">
        <v>205.1</v>
      </c>
      <c r="L666" s="17">
        <v>0.29680000000000001</v>
      </c>
      <c r="M666" s="17">
        <v>267.17</v>
      </c>
      <c r="N666" s="17">
        <v>379.02001999999999</v>
      </c>
      <c r="O666" s="17">
        <v>45527.5</v>
      </c>
      <c r="P666" s="17">
        <v>1143.2</v>
      </c>
      <c r="Q666" s="17">
        <v>-2</v>
      </c>
      <c r="R666" s="17">
        <v>7617.4380000000001</v>
      </c>
      <c r="S666" s="17">
        <v>52.435000000000002</v>
      </c>
      <c r="T666" s="17">
        <v>1.0549999999999999</v>
      </c>
      <c r="U666" s="17">
        <v>-7.4700000000000003E-2</v>
      </c>
      <c r="V666" s="17">
        <v>0.95499999999999996</v>
      </c>
      <c r="W666" s="17">
        <v>33164.453170000001</v>
      </c>
      <c r="X666" s="17">
        <v>1589.1</v>
      </c>
      <c r="Y666" s="17">
        <v>24.646999999999998</v>
      </c>
      <c r="Z666" s="17">
        <v>-17.829999999999998</v>
      </c>
    </row>
    <row r="667" spans="1:26" x14ac:dyDescent="0.2">
      <c r="A667" s="27">
        <v>44651</v>
      </c>
      <c r="B667" s="17">
        <v>874.25</v>
      </c>
      <c r="C667" s="14">
        <v>8.4670000000000005</v>
      </c>
      <c r="D667" s="17">
        <v>233.36500000000001</v>
      </c>
      <c r="E667" s="17">
        <v>32.75</v>
      </c>
      <c r="F667" s="17">
        <v>163</v>
      </c>
      <c r="G667" s="17">
        <v>293.89</v>
      </c>
      <c r="H667" s="17">
        <v>22.43</v>
      </c>
      <c r="I667" s="17">
        <v>160.255</v>
      </c>
      <c r="J667" s="17">
        <v>2227.5</v>
      </c>
      <c r="K667" s="17">
        <v>208.6</v>
      </c>
      <c r="L667" s="17">
        <v>0.29480000000000001</v>
      </c>
      <c r="M667" s="17">
        <v>259.01499999999999</v>
      </c>
      <c r="N667" s="17">
        <v>383.21399000000002</v>
      </c>
      <c r="O667" s="17">
        <v>50860</v>
      </c>
      <c r="P667" s="17">
        <v>1162.4000000000001</v>
      </c>
      <c r="Q667" s="17">
        <v>-2.915</v>
      </c>
      <c r="R667" s="17">
        <v>6930.0249999999996</v>
      </c>
      <c r="S667" s="17">
        <v>52</v>
      </c>
      <c r="T667" s="17">
        <v>1.2749999999999999</v>
      </c>
      <c r="U667" s="17">
        <v>-7.8200000000000006E-2</v>
      </c>
      <c r="V667" s="17">
        <v>1.0009999999999999</v>
      </c>
      <c r="W667" s="17">
        <v>37893.52405</v>
      </c>
      <c r="X667" s="17">
        <v>1465</v>
      </c>
      <c r="Y667" s="17">
        <v>24.96</v>
      </c>
      <c r="Z667" s="17">
        <v>-18.11</v>
      </c>
    </row>
    <row r="668" spans="1:26" x14ac:dyDescent="0.2">
      <c r="A668" s="27">
        <v>44650</v>
      </c>
      <c r="B668" s="17">
        <v>826.98500000000001</v>
      </c>
      <c r="C668" s="14">
        <v>7.92</v>
      </c>
      <c r="D668" s="17">
        <v>220.17</v>
      </c>
      <c r="E668" s="17">
        <v>29.5</v>
      </c>
      <c r="F668" s="17">
        <v>158.96</v>
      </c>
      <c r="G668" s="17">
        <v>293</v>
      </c>
      <c r="H668" s="17">
        <v>20.815000000000001</v>
      </c>
      <c r="I668" s="17">
        <v>144.24799999999999</v>
      </c>
      <c r="J668" s="17">
        <v>2165</v>
      </c>
      <c r="K668" s="17">
        <v>205.1</v>
      </c>
      <c r="L668" s="17">
        <v>0.29830000000000001</v>
      </c>
      <c r="M668" s="17">
        <v>247.5</v>
      </c>
      <c r="N668" s="17">
        <v>403.35345000000001</v>
      </c>
      <c r="O668" s="17">
        <v>62000</v>
      </c>
      <c r="P668" s="17">
        <v>1167.8</v>
      </c>
      <c r="Q668" s="17">
        <v>-3.375</v>
      </c>
      <c r="R668" s="17">
        <v>7019.1750000000002</v>
      </c>
      <c r="S668" s="17">
        <v>59.814999999999998</v>
      </c>
      <c r="T668" s="17">
        <v>1.35</v>
      </c>
      <c r="U668" s="17">
        <v>-0.15870000000000001</v>
      </c>
      <c r="V668" s="17">
        <v>1.179</v>
      </c>
      <c r="W668" s="17">
        <v>31694.953000000001</v>
      </c>
      <c r="X668" s="17">
        <v>1440.2</v>
      </c>
      <c r="Y668" s="17">
        <v>24.004999999999999</v>
      </c>
      <c r="Z668" s="17">
        <v>-17.5</v>
      </c>
    </row>
    <row r="669" spans="1:26" x14ac:dyDescent="0.2">
      <c r="A669" s="27">
        <v>44649</v>
      </c>
      <c r="B669" s="17">
        <v>820.27499999999998</v>
      </c>
      <c r="C669" s="14">
        <v>8.0850000000000009</v>
      </c>
      <c r="D669" s="17">
        <v>235.5</v>
      </c>
      <c r="E669" s="17">
        <v>29.35</v>
      </c>
      <c r="F669" s="17">
        <v>158</v>
      </c>
      <c r="G669" s="17">
        <v>294</v>
      </c>
      <c r="H669" s="17">
        <v>27.26</v>
      </c>
      <c r="I669" s="17">
        <v>80.751999999999995</v>
      </c>
      <c r="J669" s="17">
        <v>2185</v>
      </c>
      <c r="K669" s="17">
        <v>205.1</v>
      </c>
      <c r="L669" s="17">
        <v>0.28799999999999998</v>
      </c>
      <c r="M669" s="17">
        <v>247.38</v>
      </c>
      <c r="N669" s="17">
        <v>406.18099999999998</v>
      </c>
      <c r="O669" s="17">
        <v>53420</v>
      </c>
      <c r="P669" s="17">
        <v>1182.8</v>
      </c>
      <c r="Q669" s="17">
        <v>0.3</v>
      </c>
      <c r="R669" s="17">
        <v>7277.75</v>
      </c>
      <c r="S669" s="17">
        <v>55.438000000000002</v>
      </c>
      <c r="T669" s="17">
        <v>1.2270000000000001</v>
      </c>
      <c r="U669" s="17">
        <v>-8.8999999999999996E-2</v>
      </c>
      <c r="V669" s="17">
        <v>0.90400000000000003</v>
      </c>
      <c r="W669" s="17">
        <v>33595.054790000002</v>
      </c>
      <c r="X669" s="17">
        <v>3331.5</v>
      </c>
      <c r="Y669" s="17">
        <v>24.465</v>
      </c>
      <c r="Z669" s="17">
        <v>-18.010000000000002</v>
      </c>
    </row>
    <row r="670" spans="1:26" x14ac:dyDescent="0.2">
      <c r="A670" s="27">
        <v>44648</v>
      </c>
      <c r="B670" s="17">
        <v>825.86</v>
      </c>
      <c r="C670" s="14">
        <v>8.3160000000000007</v>
      </c>
      <c r="D670" s="17">
        <v>254.83</v>
      </c>
      <c r="E670" s="17">
        <v>30.306000000000001</v>
      </c>
      <c r="F670" s="17">
        <v>161</v>
      </c>
      <c r="G670" s="17">
        <v>307.96499999999997</v>
      </c>
      <c r="H670" s="17">
        <v>27.908000000000001</v>
      </c>
      <c r="I670" s="17">
        <v>51.503</v>
      </c>
      <c r="J670" s="17">
        <v>2222.5</v>
      </c>
      <c r="K670" s="17">
        <v>210.1</v>
      </c>
      <c r="L670" s="17">
        <v>0.30980000000000002</v>
      </c>
      <c r="M670" s="17">
        <v>245.77</v>
      </c>
      <c r="N670" s="17">
        <v>426.5</v>
      </c>
      <c r="O670" s="17">
        <v>51604.3</v>
      </c>
      <c r="P670" s="17">
        <v>1240.8</v>
      </c>
      <c r="Q670" s="17">
        <v>-7.4999999999999997E-2</v>
      </c>
      <c r="R670" s="17">
        <v>8685.4629999999997</v>
      </c>
      <c r="S670" s="17">
        <v>63.262999999999998</v>
      </c>
      <c r="T670" s="17">
        <v>1.25</v>
      </c>
      <c r="U670" s="17">
        <v>-0.08</v>
      </c>
      <c r="V670" s="17">
        <v>0.72499999999999998</v>
      </c>
      <c r="W670" s="17">
        <v>33910.453260000002</v>
      </c>
      <c r="X670" s="17">
        <v>3589.9</v>
      </c>
      <c r="Y670" s="17">
        <v>25.597000000000001</v>
      </c>
      <c r="Z670" s="17">
        <v>-19.43</v>
      </c>
    </row>
    <row r="671" spans="1:26" x14ac:dyDescent="0.2">
      <c r="A671" s="27">
        <v>44645</v>
      </c>
      <c r="B671" s="17">
        <v>862</v>
      </c>
      <c r="C671" s="14">
        <v>8.7550000000000008</v>
      </c>
      <c r="D671" s="17">
        <v>252.9</v>
      </c>
      <c r="E671" s="17">
        <v>32.25</v>
      </c>
      <c r="F671" s="17">
        <v>162</v>
      </c>
      <c r="G671" s="17">
        <v>310.32</v>
      </c>
      <c r="H671" s="17">
        <v>27.01</v>
      </c>
      <c r="I671" s="17">
        <v>119.5</v>
      </c>
      <c r="J671" s="17">
        <v>2276.25</v>
      </c>
      <c r="K671" s="17">
        <v>212.6</v>
      </c>
      <c r="L671" s="17">
        <v>0.33019999999999999</v>
      </c>
      <c r="M671" s="17">
        <v>244.38499999999999</v>
      </c>
      <c r="N671" s="17">
        <v>420.64999</v>
      </c>
      <c r="O671" s="17">
        <v>52990</v>
      </c>
      <c r="P671" s="17">
        <v>1246</v>
      </c>
      <c r="Q671" s="17">
        <v>-0.1</v>
      </c>
      <c r="R671" s="17">
        <v>10237.9</v>
      </c>
      <c r="S671" s="17">
        <v>64.233000000000004</v>
      </c>
      <c r="T671" s="17">
        <v>2.0499999999999998</v>
      </c>
      <c r="U671" s="17">
        <v>-9.0999999999999998E-2</v>
      </c>
      <c r="V671" s="17">
        <v>0.67200000000000004</v>
      </c>
      <c r="W671" s="17">
        <v>31271.523260000002</v>
      </c>
      <c r="X671" s="17">
        <v>3463.2</v>
      </c>
      <c r="Y671" s="17">
        <v>25.677</v>
      </c>
      <c r="Z671" s="17">
        <v>-19.02</v>
      </c>
    </row>
    <row r="672" spans="1:26" x14ac:dyDescent="0.2">
      <c r="A672" s="27">
        <v>44644</v>
      </c>
      <c r="B672" s="17">
        <v>886.02499999999998</v>
      </c>
      <c r="C672" s="14">
        <v>9.42</v>
      </c>
      <c r="D672" s="17">
        <v>251.155</v>
      </c>
      <c r="E672" s="17">
        <v>32.65</v>
      </c>
      <c r="F672" s="17">
        <v>162.94999999999999</v>
      </c>
      <c r="G672" s="17">
        <v>315.72399999999999</v>
      </c>
      <c r="H672" s="17">
        <v>27.524999999999999</v>
      </c>
      <c r="I672" s="17">
        <v>92.998000000000005</v>
      </c>
      <c r="J672" s="17">
        <v>2372</v>
      </c>
      <c r="K672" s="17">
        <v>212.6</v>
      </c>
      <c r="L672" s="17">
        <v>0.34620000000000001</v>
      </c>
      <c r="M672" s="17">
        <v>249.065</v>
      </c>
      <c r="N672" s="17">
        <v>415.09732000000002</v>
      </c>
      <c r="O672" s="17">
        <v>76605.5</v>
      </c>
      <c r="P672" s="17">
        <v>1254.3</v>
      </c>
      <c r="Q672" s="17">
        <v>0.69199999999999995</v>
      </c>
      <c r="R672" s="17">
        <v>10422.65</v>
      </c>
      <c r="S672" s="17">
        <v>65.614999999999995</v>
      </c>
      <c r="T672" s="17">
        <v>2.415</v>
      </c>
      <c r="U672" s="17">
        <v>-0.1042</v>
      </c>
      <c r="V672" s="17">
        <v>0.56999999999999995</v>
      </c>
      <c r="W672" s="17">
        <v>33049.015659999997</v>
      </c>
      <c r="X672" s="17">
        <v>3504.3</v>
      </c>
      <c r="Y672" s="17">
        <v>25.88</v>
      </c>
      <c r="Z672" s="17">
        <v>-18.579999999999998</v>
      </c>
    </row>
    <row r="673" spans="1:26" x14ac:dyDescent="0.2">
      <c r="A673" s="27">
        <v>44643</v>
      </c>
      <c r="B673" s="17">
        <v>831</v>
      </c>
      <c r="C673" s="14">
        <v>9.0500000000000007</v>
      </c>
      <c r="D673" s="17">
        <v>257</v>
      </c>
      <c r="E673" s="17">
        <v>30.72</v>
      </c>
      <c r="F673" s="17">
        <v>150</v>
      </c>
      <c r="G673" s="17">
        <v>291.62200000000001</v>
      </c>
      <c r="H673" s="17">
        <v>19.106999999999999</v>
      </c>
      <c r="I673" s="17">
        <v>147.75299999999999</v>
      </c>
      <c r="J673" s="17">
        <v>2295</v>
      </c>
      <c r="K673" s="17">
        <v>210.1</v>
      </c>
      <c r="L673" s="17">
        <v>0.3528</v>
      </c>
      <c r="M673" s="17">
        <v>235.75</v>
      </c>
      <c r="N673" s="17">
        <v>382.68423000000001</v>
      </c>
      <c r="O673" s="17">
        <v>88965.3</v>
      </c>
      <c r="P673" s="17">
        <v>1214.5</v>
      </c>
      <c r="Q673" s="17">
        <v>1.98</v>
      </c>
      <c r="R673" s="17">
        <v>10636.32</v>
      </c>
      <c r="S673" s="17">
        <v>58.585000000000001</v>
      </c>
      <c r="T673" s="17">
        <v>2.7</v>
      </c>
      <c r="U673" s="17">
        <v>-0.108</v>
      </c>
      <c r="V673" s="17">
        <v>0.48299999999999998</v>
      </c>
      <c r="W673" s="17">
        <v>65897.070359999998</v>
      </c>
      <c r="X673" s="17">
        <v>2315</v>
      </c>
      <c r="Y673" s="17">
        <v>23.6</v>
      </c>
      <c r="Z673" s="17">
        <v>-16.690000000000001</v>
      </c>
    </row>
    <row r="674" spans="1:26" x14ac:dyDescent="0.2">
      <c r="A674" s="27">
        <v>44642</v>
      </c>
      <c r="B674" s="17">
        <v>842.75</v>
      </c>
      <c r="C674" s="14">
        <v>9.23</v>
      </c>
      <c r="D674" s="17">
        <v>238.535</v>
      </c>
      <c r="E674" s="17">
        <v>30.053000000000001</v>
      </c>
      <c r="F674" s="17">
        <v>147.5</v>
      </c>
      <c r="G674" s="17">
        <v>292.33999999999997</v>
      </c>
      <c r="H674" s="17">
        <v>17.033000000000001</v>
      </c>
      <c r="I674" s="17">
        <v>34.246000000000002</v>
      </c>
      <c r="J674" s="17">
        <v>2278.75</v>
      </c>
      <c r="K674" s="17">
        <v>205</v>
      </c>
      <c r="L674" s="17">
        <v>0.40279999999999999</v>
      </c>
      <c r="M674" s="17">
        <v>235.48</v>
      </c>
      <c r="N674" s="17">
        <v>353.51001000000002</v>
      </c>
      <c r="O674" s="17">
        <v>65000</v>
      </c>
      <c r="P674" s="17">
        <v>1209</v>
      </c>
      <c r="Q674" s="17">
        <v>1.2</v>
      </c>
      <c r="R674" s="17">
        <v>8046.9070000000002</v>
      </c>
      <c r="S674" s="17">
        <v>62.073</v>
      </c>
      <c r="T674" s="17">
        <v>2.2149999999999999</v>
      </c>
      <c r="U674" s="17">
        <v>-0.14050000000000001</v>
      </c>
      <c r="V674" s="17">
        <v>0.41099999999999998</v>
      </c>
      <c r="W674" s="17">
        <v>69916.617710000006</v>
      </c>
      <c r="X674" s="17">
        <v>3831.1</v>
      </c>
      <c r="Y674" s="17">
        <v>23.225000000000001</v>
      </c>
      <c r="Z674" s="17">
        <v>-15.87</v>
      </c>
    </row>
    <row r="675" spans="1:26" x14ac:dyDescent="0.2">
      <c r="A675" s="27">
        <v>44641</v>
      </c>
      <c r="B675" s="17">
        <v>843</v>
      </c>
      <c r="C675" s="14">
        <v>9.11</v>
      </c>
      <c r="D675" s="17">
        <v>253.178</v>
      </c>
      <c r="E675" s="17">
        <v>29.6</v>
      </c>
      <c r="F675" s="17">
        <v>146</v>
      </c>
      <c r="G675" s="17">
        <v>274.22000000000003</v>
      </c>
      <c r="H675" s="17">
        <v>29.725000000000001</v>
      </c>
      <c r="I675" s="17">
        <v>120.506</v>
      </c>
      <c r="J675" s="17">
        <v>2275</v>
      </c>
      <c r="K675" s="17">
        <v>210.1</v>
      </c>
      <c r="L675" s="17">
        <v>0.39200000000000002</v>
      </c>
      <c r="M675" s="17">
        <v>225.82499999999999</v>
      </c>
      <c r="N675" s="17">
        <v>347.05856</v>
      </c>
      <c r="O675" s="17">
        <v>46810</v>
      </c>
      <c r="P675" s="17">
        <v>1169</v>
      </c>
      <c r="Q675" s="17">
        <v>1.3</v>
      </c>
      <c r="R675" s="17">
        <v>8290.5</v>
      </c>
      <c r="S675" s="17">
        <v>60.088000000000001</v>
      </c>
      <c r="T675" s="17">
        <v>1.2250000000000001</v>
      </c>
      <c r="U675" s="17">
        <v>-0.159</v>
      </c>
      <c r="V675" s="17">
        <v>0.65700000000000003</v>
      </c>
      <c r="W675" s="17">
        <v>66706.015759999995</v>
      </c>
      <c r="X675" s="17">
        <v>4585.8</v>
      </c>
      <c r="Y675" s="17">
        <v>22.78</v>
      </c>
      <c r="Z675" s="17">
        <v>-15.08</v>
      </c>
    </row>
    <row r="676" spans="1:26" x14ac:dyDescent="0.2">
      <c r="A676" s="27">
        <v>44638</v>
      </c>
      <c r="B676" s="17">
        <v>853.58500000000004</v>
      </c>
      <c r="C676" s="14">
        <v>9.19</v>
      </c>
      <c r="D676" s="17">
        <v>270.92</v>
      </c>
      <c r="E676" s="17">
        <v>31.727</v>
      </c>
      <c r="F676" s="17">
        <v>150</v>
      </c>
      <c r="G676" s="17">
        <v>277.5</v>
      </c>
      <c r="H676" s="17">
        <v>34.414999999999999</v>
      </c>
      <c r="I676" s="17">
        <v>166.001</v>
      </c>
      <c r="J676" s="17">
        <v>2290.5</v>
      </c>
      <c r="K676" s="17">
        <v>198.5</v>
      </c>
      <c r="L676" s="17">
        <v>0.40300000000000002</v>
      </c>
      <c r="M676" s="17">
        <v>224.92</v>
      </c>
      <c r="N676" s="17">
        <v>315.49914999999999</v>
      </c>
      <c r="O676" s="17">
        <v>69939.8</v>
      </c>
      <c r="P676" s="17">
        <v>1167.5999999999999</v>
      </c>
      <c r="Q676" s="17">
        <v>1.298</v>
      </c>
      <c r="R676" s="17">
        <v>8578.7749999999996</v>
      </c>
      <c r="S676" s="17">
        <v>60.6</v>
      </c>
      <c r="T676" s="17">
        <v>0.30199999999999999</v>
      </c>
      <c r="U676" s="17">
        <v>-0.18160000000000001</v>
      </c>
      <c r="V676" s="17">
        <v>0.85499999999999998</v>
      </c>
      <c r="W676" s="17">
        <v>67980.961230000001</v>
      </c>
      <c r="X676" s="17">
        <v>4833</v>
      </c>
      <c r="Y676" s="17">
        <v>23.57</v>
      </c>
      <c r="Z676" s="17">
        <v>-15</v>
      </c>
    </row>
    <row r="677" spans="1:26" x14ac:dyDescent="0.2">
      <c r="A677" s="27">
        <v>44637</v>
      </c>
      <c r="B677" s="17">
        <v>892</v>
      </c>
      <c r="C677" s="14">
        <v>8.8000000000000007</v>
      </c>
      <c r="D677" s="17">
        <v>273.3</v>
      </c>
      <c r="E677" s="17">
        <v>32</v>
      </c>
      <c r="F677" s="17">
        <v>150</v>
      </c>
      <c r="G677" s="17">
        <v>274.99799999999999</v>
      </c>
      <c r="H677" s="17">
        <v>24.023</v>
      </c>
      <c r="I677" s="17">
        <v>114.999</v>
      </c>
      <c r="J677" s="17">
        <v>2303.25</v>
      </c>
      <c r="K677" s="17">
        <v>195.1</v>
      </c>
      <c r="L677" s="17">
        <v>0.34899999999999998</v>
      </c>
      <c r="M677" s="17">
        <v>215.965</v>
      </c>
      <c r="N677" s="17">
        <v>331.82366999999999</v>
      </c>
      <c r="O677" s="17">
        <v>123737.5</v>
      </c>
      <c r="P677" s="17">
        <v>1167.3</v>
      </c>
      <c r="Q677" s="17">
        <v>0.01</v>
      </c>
      <c r="R677" s="17">
        <v>8307.3909999999996</v>
      </c>
      <c r="S677" s="17">
        <v>56.86</v>
      </c>
      <c r="T677" s="17">
        <v>-0.65</v>
      </c>
      <c r="U677" s="17">
        <v>-0.20599999999999999</v>
      </c>
      <c r="V677" s="17">
        <v>0.91700000000000004</v>
      </c>
      <c r="W677" s="17">
        <v>59389.577389999999</v>
      </c>
      <c r="X677" s="17">
        <v>4586</v>
      </c>
      <c r="Y677" s="17">
        <v>23.79</v>
      </c>
      <c r="Z677" s="17">
        <v>-14.91</v>
      </c>
    </row>
    <row r="678" spans="1:26" x14ac:dyDescent="0.2">
      <c r="A678" s="27">
        <v>44636</v>
      </c>
      <c r="B678" s="17">
        <v>854</v>
      </c>
      <c r="C678" s="14">
        <v>8.4499999999999993</v>
      </c>
      <c r="D678" s="17">
        <v>260.59800000000001</v>
      </c>
      <c r="E678" s="17">
        <v>30.85</v>
      </c>
      <c r="F678" s="17">
        <v>147</v>
      </c>
      <c r="G678" s="17">
        <v>275.42</v>
      </c>
      <c r="H678" s="17">
        <v>28.123000000000001</v>
      </c>
      <c r="I678" s="17">
        <v>55.747</v>
      </c>
      <c r="J678" s="17">
        <v>2295</v>
      </c>
      <c r="K678" s="17">
        <v>195</v>
      </c>
      <c r="L678" s="17">
        <v>0.33750000000000002</v>
      </c>
      <c r="M678" s="17">
        <v>213.9</v>
      </c>
      <c r="N678" s="17">
        <v>356.09555</v>
      </c>
      <c r="O678" s="17">
        <v>162648</v>
      </c>
      <c r="P678" s="17">
        <v>1126.0999999999999</v>
      </c>
      <c r="Q678" s="17">
        <v>0.25700000000000001</v>
      </c>
      <c r="R678" s="17">
        <v>8063.61</v>
      </c>
      <c r="S678" s="17">
        <v>63.6</v>
      </c>
      <c r="T678" s="17">
        <v>-0.79300000000000004</v>
      </c>
      <c r="U678" s="17">
        <v>-0.13400000000000001</v>
      </c>
      <c r="V678" s="17">
        <v>0.79</v>
      </c>
      <c r="W678" s="17">
        <v>58208.546000000002</v>
      </c>
      <c r="X678" s="17">
        <v>4105.1000000000004</v>
      </c>
      <c r="Y678" s="17">
        <v>23.164999999999999</v>
      </c>
      <c r="Z678" s="17">
        <v>-14.824999999999999</v>
      </c>
    </row>
    <row r="679" spans="1:26" x14ac:dyDescent="0.2">
      <c r="A679" s="27">
        <v>44635</v>
      </c>
      <c r="B679" s="17">
        <v>833.84</v>
      </c>
      <c r="C679" s="14">
        <v>8.2850000000000001</v>
      </c>
      <c r="D679" s="17">
        <v>272.435</v>
      </c>
      <c r="E679" s="17">
        <v>29.585000000000001</v>
      </c>
      <c r="F679" s="17">
        <v>151.55000000000001</v>
      </c>
      <c r="G679" s="17">
        <v>287.5</v>
      </c>
      <c r="H679" s="17">
        <v>32.442999999999998</v>
      </c>
      <c r="I679" s="17">
        <v>94.5</v>
      </c>
      <c r="J679" s="17">
        <v>2332.5</v>
      </c>
      <c r="K679" s="17">
        <v>195.1</v>
      </c>
      <c r="L679" s="17">
        <v>0.40949999999999998</v>
      </c>
      <c r="M679" s="17">
        <v>234.55699999999999</v>
      </c>
      <c r="N679" s="17">
        <v>421.46283</v>
      </c>
      <c r="O679" s="17">
        <v>233203</v>
      </c>
      <c r="P679" s="17">
        <v>1124</v>
      </c>
      <c r="Q679" s="17">
        <v>2.1179999999999999</v>
      </c>
      <c r="R679" s="17">
        <v>9687.9680000000008</v>
      </c>
      <c r="S679" s="17">
        <v>65.819999999999993</v>
      </c>
      <c r="T679" s="17">
        <v>-0.97299999999999998</v>
      </c>
      <c r="U679" s="17">
        <v>-7.8E-2</v>
      </c>
      <c r="V679" s="17">
        <v>0.82299999999999995</v>
      </c>
      <c r="W679" s="17">
        <v>58593.596830000002</v>
      </c>
      <c r="X679" s="17">
        <v>5206</v>
      </c>
      <c r="Y679" s="17">
        <v>23.74</v>
      </c>
      <c r="Z679" s="17">
        <v>-15.06</v>
      </c>
    </row>
    <row r="680" spans="1:26" x14ac:dyDescent="0.2">
      <c r="A680" s="27">
        <v>44634</v>
      </c>
      <c r="B680" s="17">
        <v>864.28499999999997</v>
      </c>
      <c r="C680" s="14">
        <v>8.1549999999999994</v>
      </c>
      <c r="D680" s="17">
        <v>263.31</v>
      </c>
      <c r="E680" s="17">
        <v>29.707999999999998</v>
      </c>
      <c r="F680" s="17">
        <v>150.25</v>
      </c>
      <c r="G680" s="17">
        <v>287</v>
      </c>
      <c r="H680" s="17">
        <v>27.905000000000001</v>
      </c>
      <c r="I680" s="17">
        <v>92.248999999999995</v>
      </c>
      <c r="J680" s="17">
        <v>2332.5</v>
      </c>
      <c r="K680" s="17">
        <v>195</v>
      </c>
      <c r="L680" s="17">
        <v>0.48449999999999999</v>
      </c>
      <c r="M680" s="17">
        <v>236.79</v>
      </c>
      <c r="N680" s="17">
        <v>608.18433000000005</v>
      </c>
      <c r="O680" s="17">
        <v>111430</v>
      </c>
      <c r="P680" s="17">
        <v>1114</v>
      </c>
      <c r="Q680" s="17">
        <v>1.63</v>
      </c>
      <c r="R680" s="17">
        <v>12431.25</v>
      </c>
      <c r="S680" s="17">
        <v>68.613</v>
      </c>
      <c r="T680" s="17">
        <v>-1.8</v>
      </c>
      <c r="U680" s="17">
        <v>-7.7499999999999999E-2</v>
      </c>
      <c r="V680" s="17">
        <v>1.0229999999999999</v>
      </c>
      <c r="W680" s="17">
        <v>59003.526570000002</v>
      </c>
      <c r="X680" s="17">
        <v>6333.1</v>
      </c>
      <c r="Y680" s="17">
        <v>22.867000000000001</v>
      </c>
      <c r="Z680" s="17">
        <v>-15.25</v>
      </c>
    </row>
    <row r="681" spans="1:26" x14ac:dyDescent="0.2">
      <c r="A681" s="27">
        <v>44631</v>
      </c>
      <c r="B681" s="17">
        <v>833.28</v>
      </c>
      <c r="C681" s="14">
        <v>8.4499999999999993</v>
      </c>
      <c r="D681" s="17">
        <v>267.255</v>
      </c>
      <c r="E681" s="17">
        <v>32.033000000000001</v>
      </c>
      <c r="F681" s="17">
        <v>152.29</v>
      </c>
      <c r="G681" s="17">
        <v>286.935</v>
      </c>
      <c r="H681" s="17">
        <v>53.917999999999999</v>
      </c>
      <c r="I681" s="17">
        <v>79.745999999999995</v>
      </c>
      <c r="J681" s="17">
        <v>2363.75</v>
      </c>
      <c r="K681" s="17">
        <v>200</v>
      </c>
      <c r="L681" s="17">
        <v>0.52400000000000002</v>
      </c>
      <c r="M681" s="17">
        <v>243</v>
      </c>
      <c r="N681" s="17">
        <v>635.54003999999998</v>
      </c>
      <c r="O681" s="17">
        <v>62312.5</v>
      </c>
      <c r="P681" s="17">
        <v>1136.2</v>
      </c>
      <c r="Q681" s="17">
        <v>2.21</v>
      </c>
      <c r="R681" s="17">
        <v>12896.5</v>
      </c>
      <c r="S681" s="17">
        <v>66.385000000000005</v>
      </c>
      <c r="T681" s="17">
        <v>-1.3</v>
      </c>
      <c r="U681" s="17">
        <v>-8.5000000000000006E-2</v>
      </c>
      <c r="V681" s="17">
        <v>0.93700000000000006</v>
      </c>
      <c r="W681" s="17">
        <v>60286.565779999997</v>
      </c>
      <c r="X681" s="17">
        <v>6774</v>
      </c>
      <c r="Y681" s="17">
        <v>23.405000000000001</v>
      </c>
      <c r="Z681" s="17">
        <v>-15.737</v>
      </c>
    </row>
    <row r="682" spans="1:26" x14ac:dyDescent="0.2">
      <c r="A682" s="27">
        <v>44630</v>
      </c>
      <c r="B682" s="17">
        <v>842.04</v>
      </c>
      <c r="C682" s="14">
        <v>8.86</v>
      </c>
      <c r="D682" s="17">
        <v>267.59300000000002</v>
      </c>
      <c r="E682" s="17">
        <v>32.25</v>
      </c>
      <c r="F682" s="17">
        <v>155.08199999999999</v>
      </c>
      <c r="G682" s="17">
        <v>289</v>
      </c>
      <c r="H682" s="17">
        <v>53.917999999999999</v>
      </c>
      <c r="I682" s="17">
        <v>72.503</v>
      </c>
      <c r="J682" s="17">
        <v>2405</v>
      </c>
      <c r="K682" s="17">
        <v>200</v>
      </c>
      <c r="L682" s="17">
        <v>0.40429999999999999</v>
      </c>
      <c r="M682" s="17">
        <v>249.41800000000001</v>
      </c>
      <c r="N682" s="17">
        <v>647.05334000000005</v>
      </c>
      <c r="O682" s="17">
        <v>51983.3</v>
      </c>
      <c r="P682" s="17">
        <v>1182.5</v>
      </c>
      <c r="Q682" s="17">
        <v>-0.125</v>
      </c>
      <c r="R682" s="17">
        <v>13084</v>
      </c>
      <c r="S682" s="17">
        <v>72.930000000000007</v>
      </c>
      <c r="T682" s="17">
        <v>-0.43</v>
      </c>
      <c r="U682" s="17">
        <v>-9.8500000000000004E-2</v>
      </c>
      <c r="V682" s="17">
        <v>0.93799999999999994</v>
      </c>
      <c r="W682" s="17">
        <v>68217.476880000002</v>
      </c>
      <c r="X682" s="17">
        <v>6551</v>
      </c>
      <c r="Y682" s="17">
        <v>23.61</v>
      </c>
      <c r="Z682" s="17">
        <v>-15.87</v>
      </c>
    </row>
    <row r="683" spans="1:26" x14ac:dyDescent="0.2">
      <c r="A683" s="27">
        <v>44629</v>
      </c>
      <c r="B683" s="17">
        <v>793.70299999999997</v>
      </c>
      <c r="C683" s="14">
        <v>8.625</v>
      </c>
      <c r="D683" s="17">
        <v>268.33999999999997</v>
      </c>
      <c r="E683" s="17">
        <v>30.315000000000001</v>
      </c>
      <c r="F683" s="17">
        <v>152</v>
      </c>
      <c r="G683" s="17">
        <v>293.56900000000002</v>
      </c>
      <c r="H683" s="17">
        <v>53.064999999999998</v>
      </c>
      <c r="I683" s="17">
        <v>40.997999999999998</v>
      </c>
      <c r="J683" s="17">
        <v>2311.25</v>
      </c>
      <c r="K683" s="17">
        <v>190</v>
      </c>
      <c r="L683" s="17">
        <v>0.37</v>
      </c>
      <c r="M683" s="17">
        <v>247.12</v>
      </c>
      <c r="N683" s="17">
        <v>652.3175</v>
      </c>
      <c r="O683" s="17">
        <v>47960</v>
      </c>
      <c r="P683" s="17">
        <v>1099.0999999999999</v>
      </c>
      <c r="Q683" s="17">
        <v>1</v>
      </c>
      <c r="R683" s="17">
        <v>11877.424999999999</v>
      </c>
      <c r="S683" s="17">
        <v>68.5</v>
      </c>
      <c r="T683" s="17">
        <v>7.0000000000000001E-3</v>
      </c>
      <c r="U683" s="17">
        <v>-0.08</v>
      </c>
      <c r="V683" s="17">
        <v>1.2350000000000001</v>
      </c>
      <c r="W683" s="17">
        <v>69403.539520000006</v>
      </c>
      <c r="X683" s="17">
        <v>6230</v>
      </c>
      <c r="Y683" s="17">
        <v>21.585000000000001</v>
      </c>
      <c r="Z683" s="17">
        <v>-13.965</v>
      </c>
    </row>
    <row r="684" spans="1:26" x14ac:dyDescent="0.2">
      <c r="A684" s="27">
        <v>44628</v>
      </c>
      <c r="B684" s="17">
        <v>857.29</v>
      </c>
      <c r="C684" s="14">
        <v>8.8249999999999993</v>
      </c>
      <c r="D684" s="17">
        <v>279.58499999999998</v>
      </c>
      <c r="E684" s="17">
        <v>29.65</v>
      </c>
      <c r="F684" s="17">
        <v>155.81</v>
      </c>
      <c r="G684" s="17">
        <v>276.82</v>
      </c>
      <c r="H684" s="17">
        <v>51.673000000000002</v>
      </c>
      <c r="I684" s="17">
        <v>-1.4970000000000001</v>
      </c>
      <c r="J684" s="17">
        <v>2361.5</v>
      </c>
      <c r="K684" s="17">
        <v>200</v>
      </c>
      <c r="L684" s="17">
        <v>0.5232</v>
      </c>
      <c r="M684" s="17">
        <v>259.38499999999999</v>
      </c>
      <c r="N684" s="17">
        <v>931.29540999999995</v>
      </c>
      <c r="O684" s="17">
        <v>65718.8</v>
      </c>
      <c r="P684" s="17">
        <v>1126</v>
      </c>
      <c r="Q684" s="17">
        <v>3.125</v>
      </c>
      <c r="R684" s="17">
        <v>11532.975</v>
      </c>
      <c r="S684" s="17">
        <v>69.27</v>
      </c>
      <c r="T684" s="17">
        <v>-0.248</v>
      </c>
      <c r="U684" s="17">
        <v>-0.08</v>
      </c>
      <c r="V684" s="17">
        <v>1.2350000000000001</v>
      </c>
      <c r="W684" s="17">
        <v>81562.056599999996</v>
      </c>
      <c r="X684" s="17">
        <v>3839.8</v>
      </c>
      <c r="Y684" s="17">
        <v>22.771999999999998</v>
      </c>
      <c r="Z684" s="17">
        <v>-15.61</v>
      </c>
    </row>
    <row r="685" spans="1:26" x14ac:dyDescent="0.2">
      <c r="A685" s="27">
        <v>44627</v>
      </c>
      <c r="B685" s="17">
        <v>817.95799999999997</v>
      </c>
      <c r="C685" s="14">
        <v>8.4220000000000006</v>
      </c>
      <c r="D685" s="17">
        <v>274.89499999999998</v>
      </c>
      <c r="E685" s="17">
        <v>29.757000000000001</v>
      </c>
      <c r="F685" s="17">
        <v>162.5</v>
      </c>
      <c r="G685" s="17">
        <v>306.77</v>
      </c>
      <c r="H685" s="17">
        <v>62.93</v>
      </c>
      <c r="I685" s="17">
        <v>29.248999999999999</v>
      </c>
      <c r="J685" s="17">
        <v>2348</v>
      </c>
      <c r="K685" s="17">
        <v>200.1</v>
      </c>
      <c r="L685" s="17">
        <v>0.63570000000000004</v>
      </c>
      <c r="M685" s="17">
        <v>277.58</v>
      </c>
      <c r="N685" s="17">
        <v>923.35999000000004</v>
      </c>
      <c r="O685" s="17">
        <v>84327.5</v>
      </c>
      <c r="P685" s="17">
        <v>1133.2</v>
      </c>
      <c r="Q685" s="17">
        <v>2.15</v>
      </c>
      <c r="R685" s="17">
        <v>10501.02</v>
      </c>
      <c r="S685" s="17">
        <v>66.254999999999995</v>
      </c>
      <c r="T685" s="17">
        <v>-0.61299999999999999</v>
      </c>
      <c r="U685" s="17">
        <v>-5.3199999999999997E-2</v>
      </c>
      <c r="V685" s="17">
        <v>1.2350000000000001</v>
      </c>
      <c r="W685" s="17">
        <v>85616.986770000003</v>
      </c>
      <c r="X685" s="17">
        <v>3826.1</v>
      </c>
      <c r="Y685" s="17">
        <v>23.446999999999999</v>
      </c>
      <c r="Z685" s="17">
        <v>-15.99</v>
      </c>
    </row>
    <row r="686" spans="1:26" x14ac:dyDescent="0.2">
      <c r="A686" s="27">
        <v>44624</v>
      </c>
      <c r="B686" s="17">
        <v>870.21500000000003</v>
      </c>
      <c r="C686" s="14">
        <v>8.35</v>
      </c>
      <c r="D686" s="17">
        <v>280.47300000000001</v>
      </c>
      <c r="E686" s="17">
        <v>29.875</v>
      </c>
      <c r="F686" s="17">
        <v>160</v>
      </c>
      <c r="G686" s="17">
        <v>276.17500000000001</v>
      </c>
      <c r="H686" s="17">
        <v>66.525000000000006</v>
      </c>
      <c r="I686" s="17">
        <v>11.249000000000001</v>
      </c>
      <c r="J686" s="17">
        <v>2340</v>
      </c>
      <c r="K686" s="17">
        <v>210</v>
      </c>
      <c r="L686" s="17">
        <v>0.52100000000000002</v>
      </c>
      <c r="M686" s="17">
        <v>249.5</v>
      </c>
      <c r="N686" s="17">
        <v>617.87030000000004</v>
      </c>
      <c r="O686" s="17">
        <v>74620</v>
      </c>
      <c r="P686" s="17">
        <v>1166</v>
      </c>
      <c r="Q686" s="17">
        <v>0.05</v>
      </c>
      <c r="R686" s="17">
        <v>11352.245000000001</v>
      </c>
      <c r="S686" s="17">
        <v>66.197999999999993</v>
      </c>
      <c r="T686" s="17">
        <v>-0.375</v>
      </c>
      <c r="U686" s="17">
        <v>-5.1999999999999998E-2</v>
      </c>
      <c r="V686" s="17">
        <v>1.135</v>
      </c>
      <c r="W686" s="17">
        <v>103249.51231000001</v>
      </c>
      <c r="X686" s="17">
        <v>3392</v>
      </c>
      <c r="Y686" s="17">
        <v>24.76</v>
      </c>
      <c r="Z686" s="17">
        <v>-17.181999999999999</v>
      </c>
    </row>
    <row r="687" spans="1:26" x14ac:dyDescent="0.2">
      <c r="A687" s="27">
        <v>44623</v>
      </c>
      <c r="B687" s="17">
        <v>866.17</v>
      </c>
      <c r="C687" s="14">
        <v>8.3000000000000007</v>
      </c>
      <c r="D687" s="17">
        <v>277.31</v>
      </c>
      <c r="E687" s="17">
        <v>29.652999999999999</v>
      </c>
      <c r="F687" s="17">
        <v>155.52699999999999</v>
      </c>
      <c r="G687" s="17">
        <v>260</v>
      </c>
      <c r="H687" s="17">
        <v>56.634999999999998</v>
      </c>
      <c r="I687" s="17">
        <v>-7.7530000000000001</v>
      </c>
      <c r="J687" s="17">
        <v>2336.25</v>
      </c>
      <c r="K687" s="17">
        <v>200</v>
      </c>
      <c r="L687" s="17">
        <v>0.4</v>
      </c>
      <c r="M687" s="17">
        <v>236.56</v>
      </c>
      <c r="N687" s="17">
        <v>447.22534000000002</v>
      </c>
      <c r="O687" s="17">
        <v>67187.5</v>
      </c>
      <c r="P687" s="17">
        <v>1204</v>
      </c>
      <c r="Q687" s="17">
        <v>-0.16800000000000001</v>
      </c>
      <c r="R687" s="17">
        <v>8717.1409999999996</v>
      </c>
      <c r="S687" s="17">
        <v>60.853000000000002</v>
      </c>
      <c r="T687" s="17">
        <v>4.4999999999999998E-2</v>
      </c>
      <c r="U687" s="17">
        <v>-7.6999999999999999E-2</v>
      </c>
      <c r="V687" s="17">
        <v>1.08</v>
      </c>
      <c r="W687" s="17">
        <v>99452.53529</v>
      </c>
      <c r="X687" s="17">
        <v>2666.5</v>
      </c>
      <c r="Y687" s="17">
        <v>21.84</v>
      </c>
      <c r="Z687" s="17">
        <v>-14.24</v>
      </c>
    </row>
    <row r="688" spans="1:26" x14ac:dyDescent="0.2">
      <c r="A688" s="27">
        <v>44622</v>
      </c>
      <c r="B688" s="17">
        <v>860</v>
      </c>
      <c r="C688" s="14">
        <v>7.6150000000000002</v>
      </c>
      <c r="D688" s="17">
        <v>262.36</v>
      </c>
      <c r="E688" s="17">
        <v>27.6</v>
      </c>
      <c r="F688" s="17">
        <v>148.05000000000001</v>
      </c>
      <c r="G688" s="17">
        <v>235.84</v>
      </c>
      <c r="H688" s="17">
        <v>64.703000000000003</v>
      </c>
      <c r="I688" s="17">
        <v>58.746000000000002</v>
      </c>
      <c r="J688" s="17">
        <v>2237.75</v>
      </c>
      <c r="K688" s="17">
        <v>210</v>
      </c>
      <c r="L688" s="17">
        <v>0.29930000000000001</v>
      </c>
      <c r="M688" s="17">
        <v>215.29499999999999</v>
      </c>
      <c r="N688" s="17">
        <v>351.42998999999998</v>
      </c>
      <c r="O688" s="17">
        <v>70620</v>
      </c>
      <c r="P688" s="17">
        <v>1182.5</v>
      </c>
      <c r="Q688" s="17">
        <v>-1</v>
      </c>
      <c r="R688" s="17">
        <v>9921</v>
      </c>
      <c r="S688" s="17">
        <v>63.005000000000003</v>
      </c>
      <c r="T688" s="17">
        <v>1.05</v>
      </c>
      <c r="U688" s="17">
        <v>-0.1172</v>
      </c>
      <c r="V688" s="17">
        <v>0.90500000000000003</v>
      </c>
      <c r="W688" s="17">
        <v>61078.577590000001</v>
      </c>
      <c r="X688" s="17">
        <v>2955.6</v>
      </c>
      <c r="Y688" s="17">
        <v>22.055</v>
      </c>
      <c r="Z688" s="17">
        <v>-14.11</v>
      </c>
    </row>
    <row r="689" spans="1:26" x14ac:dyDescent="0.2">
      <c r="A689" s="27">
        <v>44621</v>
      </c>
      <c r="B689" s="17">
        <v>832.28</v>
      </c>
      <c r="C689" s="14">
        <v>7.05</v>
      </c>
      <c r="D689" s="17">
        <v>283.67</v>
      </c>
      <c r="E689" s="17">
        <v>26.81</v>
      </c>
      <c r="F689" s="17">
        <v>144</v>
      </c>
      <c r="G689" s="17">
        <v>224.69300000000001</v>
      </c>
      <c r="H689" s="17">
        <v>43.677999999999997</v>
      </c>
      <c r="I689" s="17">
        <v>127.749</v>
      </c>
      <c r="J689" s="17">
        <v>2226.5</v>
      </c>
      <c r="K689" s="17">
        <v>215</v>
      </c>
      <c r="L689" s="17">
        <v>0.21479999999999999</v>
      </c>
      <c r="M689" s="17">
        <v>197.12</v>
      </c>
      <c r="N689" s="17">
        <v>319.74927000000002</v>
      </c>
      <c r="O689" s="17">
        <v>59380</v>
      </c>
      <c r="P689" s="17">
        <v>1182</v>
      </c>
      <c r="Q689" s="17">
        <v>-1.075</v>
      </c>
      <c r="R689" s="17">
        <v>10698.5</v>
      </c>
      <c r="S689" s="17">
        <v>62.508000000000003</v>
      </c>
      <c r="T689" s="17">
        <v>1.7649999999999999</v>
      </c>
      <c r="U689" s="17">
        <v>-7.6499999999999999E-2</v>
      </c>
      <c r="V689" s="17">
        <v>0.878</v>
      </c>
      <c r="W689" s="17">
        <v>61533.585460000002</v>
      </c>
      <c r="X689" s="17">
        <v>2941.3</v>
      </c>
      <c r="Y689" s="17">
        <v>23.98</v>
      </c>
      <c r="Z689" s="17">
        <v>-15.515000000000001</v>
      </c>
    </row>
    <row r="690" spans="1:26" x14ac:dyDescent="0.2">
      <c r="A690" s="27">
        <v>44620</v>
      </c>
      <c r="B690" s="17">
        <v>832.28</v>
      </c>
      <c r="C690" s="14">
        <v>6.55</v>
      </c>
      <c r="D690" s="17">
        <v>280.95499999999998</v>
      </c>
      <c r="E690" s="17">
        <v>27.25</v>
      </c>
      <c r="F690" s="17">
        <v>145</v>
      </c>
      <c r="G690" s="17">
        <v>204.40899999999999</v>
      </c>
      <c r="H690" s="17">
        <v>60.16</v>
      </c>
      <c r="I690" s="17">
        <v>50.75</v>
      </c>
      <c r="J690" s="17">
        <v>2213.4250000000002</v>
      </c>
      <c r="K690" s="17">
        <v>207.1</v>
      </c>
      <c r="L690" s="17">
        <v>0.26879999999999998</v>
      </c>
      <c r="M690" s="17">
        <v>189.25</v>
      </c>
      <c r="N690" s="17">
        <v>314.755</v>
      </c>
      <c r="O690" s="17">
        <v>62240</v>
      </c>
      <c r="P690" s="17">
        <v>1206.8</v>
      </c>
      <c r="Q690" s="17">
        <v>-0.10299999999999999</v>
      </c>
      <c r="R690" s="17">
        <v>13033.373</v>
      </c>
      <c r="S690" s="17">
        <v>62.548000000000002</v>
      </c>
      <c r="T690" s="17">
        <v>2.06</v>
      </c>
      <c r="U690" s="17">
        <v>-5.8999999999999997E-2</v>
      </c>
      <c r="V690" s="17">
        <v>0.82499999999999996</v>
      </c>
      <c r="W690" s="17">
        <v>60623.558010000001</v>
      </c>
      <c r="X690" s="17">
        <v>2914.7</v>
      </c>
      <c r="Y690" s="17">
        <v>25.97</v>
      </c>
      <c r="Z690" s="17">
        <v>-15.23</v>
      </c>
    </row>
    <row r="691" spans="1:26" x14ac:dyDescent="0.2">
      <c r="A691" s="27">
        <v>44617</v>
      </c>
      <c r="B691" s="17">
        <v>864.625</v>
      </c>
      <c r="C691" s="14">
        <v>7.1849999999999996</v>
      </c>
      <c r="D691" s="17">
        <v>309.19</v>
      </c>
      <c r="E691" s="17">
        <v>29.2</v>
      </c>
      <c r="F691" s="17">
        <v>149.97499999999999</v>
      </c>
      <c r="G691" s="17">
        <v>199.01499999999999</v>
      </c>
      <c r="H691" s="17">
        <v>49.564999999999998</v>
      </c>
      <c r="I691" s="17">
        <v>63.247999999999998</v>
      </c>
      <c r="J691" s="17">
        <v>2314.25</v>
      </c>
      <c r="K691" s="17">
        <v>205</v>
      </c>
      <c r="L691" s="17">
        <v>0.2397</v>
      </c>
      <c r="M691" s="17">
        <v>188.27099999999999</v>
      </c>
      <c r="N691" s="17">
        <v>284.68839000000003</v>
      </c>
      <c r="O691" s="17">
        <v>26680</v>
      </c>
      <c r="P691" s="17">
        <v>1256.2</v>
      </c>
      <c r="Q691" s="17">
        <v>-2</v>
      </c>
      <c r="R691" s="17">
        <v>10218.037</v>
      </c>
      <c r="S691" s="17">
        <v>67</v>
      </c>
      <c r="T691" s="17">
        <v>2.6680000000000001</v>
      </c>
      <c r="U691" s="17">
        <v>-8.7499999999999994E-2</v>
      </c>
      <c r="V691" s="17">
        <v>0.93799999999999994</v>
      </c>
      <c r="W691" s="17">
        <v>65635.000010000003</v>
      </c>
      <c r="X691" s="17">
        <v>2988.1</v>
      </c>
      <c r="Y691" s="17">
        <v>21.695</v>
      </c>
      <c r="Z691" s="17">
        <v>-13.5</v>
      </c>
    </row>
    <row r="692" spans="1:26" x14ac:dyDescent="0.2">
      <c r="A692" s="27">
        <v>44616</v>
      </c>
      <c r="B692" s="17">
        <v>855</v>
      </c>
      <c r="C692" s="14">
        <v>7.2850000000000001</v>
      </c>
      <c r="D692" s="17">
        <v>365.46800000000002</v>
      </c>
      <c r="E692" s="17">
        <v>30.047999999999998</v>
      </c>
      <c r="F692" s="17">
        <v>147.125</v>
      </c>
      <c r="G692" s="17">
        <v>207.75</v>
      </c>
      <c r="H692" s="17">
        <v>60.832999999999998</v>
      </c>
      <c r="I692" s="17">
        <v>131.00200000000001</v>
      </c>
      <c r="J692" s="17">
        <v>2271.25</v>
      </c>
      <c r="K692" s="17">
        <v>215</v>
      </c>
      <c r="L692" s="17">
        <v>0.30099999999999999</v>
      </c>
      <c r="M692" s="17">
        <v>192.25</v>
      </c>
      <c r="N692" s="17">
        <v>416.55086999999997</v>
      </c>
      <c r="O692" s="17">
        <v>36075</v>
      </c>
      <c r="P692" s="17">
        <v>1247.5</v>
      </c>
      <c r="Q692" s="17">
        <v>-0.72499999999999998</v>
      </c>
      <c r="R692" s="17">
        <v>11627.1</v>
      </c>
      <c r="S692" s="17">
        <v>64.489999999999995</v>
      </c>
      <c r="T692" s="17">
        <v>2.827</v>
      </c>
      <c r="U692" s="17">
        <v>-1.7000000000000001E-2</v>
      </c>
      <c r="V692" s="17">
        <v>0.96499999999999997</v>
      </c>
      <c r="W692" s="17">
        <v>58354.577270000002</v>
      </c>
      <c r="X692" s="17">
        <v>3139</v>
      </c>
      <c r="Y692" s="17">
        <v>20.309999999999999</v>
      </c>
      <c r="Z692" s="17">
        <v>-12.71</v>
      </c>
    </row>
    <row r="693" spans="1:26" x14ac:dyDescent="0.2">
      <c r="A693" s="27">
        <v>44615</v>
      </c>
      <c r="B693" s="17">
        <v>806.35</v>
      </c>
      <c r="C693" s="14">
        <v>5.7</v>
      </c>
      <c r="D693" s="17">
        <v>289.90499999999997</v>
      </c>
      <c r="E693" s="17">
        <v>27.625</v>
      </c>
      <c r="F693" s="17">
        <v>143.05000000000001</v>
      </c>
      <c r="G693" s="17">
        <v>181.4</v>
      </c>
      <c r="H693" s="17">
        <v>44.497999999999998</v>
      </c>
      <c r="I693" s="17">
        <v>81.253</v>
      </c>
      <c r="J693" s="17">
        <v>2135</v>
      </c>
      <c r="K693" s="17">
        <v>195</v>
      </c>
      <c r="L693" s="17">
        <v>0.1875</v>
      </c>
      <c r="M693" s="17">
        <v>162.07499999999999</v>
      </c>
      <c r="N693" s="17">
        <v>218.96976000000001</v>
      </c>
      <c r="O693" s="17">
        <v>19790</v>
      </c>
      <c r="P693" s="17">
        <v>1198.5</v>
      </c>
      <c r="Q693" s="17">
        <v>-3.03</v>
      </c>
      <c r="R693" s="17">
        <v>7566.16</v>
      </c>
      <c r="S693" s="17">
        <v>58.588000000000001</v>
      </c>
      <c r="T693" s="17">
        <v>2.1549999999999998</v>
      </c>
      <c r="U693" s="17">
        <v>-9.1300000000000006E-2</v>
      </c>
      <c r="V693" s="17">
        <v>0.98499999999999999</v>
      </c>
      <c r="W693" s="17">
        <v>15069.051600000001</v>
      </c>
      <c r="X693" s="17">
        <v>2214.3000000000002</v>
      </c>
      <c r="Y693" s="17">
        <v>19.079999999999998</v>
      </c>
      <c r="Z693" s="17">
        <v>-11.395</v>
      </c>
    </row>
    <row r="694" spans="1:26" x14ac:dyDescent="0.2">
      <c r="A694" s="27">
        <v>44614</v>
      </c>
      <c r="B694" s="17">
        <v>775.16399999999999</v>
      </c>
      <c r="C694" s="14">
        <v>6.5039999999999996</v>
      </c>
      <c r="D694" s="17">
        <v>289.065</v>
      </c>
      <c r="E694" s="17">
        <v>28.5</v>
      </c>
      <c r="F694" s="17">
        <v>144.02500000000001</v>
      </c>
      <c r="G694" s="17">
        <v>188.875</v>
      </c>
      <c r="H694" s="17">
        <v>55.832999999999998</v>
      </c>
      <c r="I694" s="17">
        <v>86.498000000000005</v>
      </c>
      <c r="J694" s="17">
        <v>2188.75</v>
      </c>
      <c r="K694" s="17">
        <v>211</v>
      </c>
      <c r="L694" s="17">
        <v>0.26250000000000001</v>
      </c>
      <c r="M694" s="17">
        <v>159.01499999999999</v>
      </c>
      <c r="N694" s="17">
        <v>221.73999000000001</v>
      </c>
      <c r="O694" s="17">
        <v>17260</v>
      </c>
      <c r="P694" s="17">
        <v>1202.5</v>
      </c>
      <c r="Q694" s="17">
        <v>-1.2290000000000001</v>
      </c>
      <c r="R694" s="17">
        <v>5459.6549999999997</v>
      </c>
      <c r="S694" s="17">
        <v>67.947999999999993</v>
      </c>
      <c r="T694" s="17">
        <v>2.7349999999999999</v>
      </c>
      <c r="U694" s="17">
        <v>-0.1178</v>
      </c>
      <c r="V694" s="17">
        <v>1.1020000000000001</v>
      </c>
      <c r="W694" s="17">
        <v>15759.511640000001</v>
      </c>
      <c r="X694" s="17">
        <v>2150.8000000000002</v>
      </c>
      <c r="Y694" s="17">
        <v>19.66</v>
      </c>
      <c r="Z694" s="17">
        <v>-11.63</v>
      </c>
    </row>
    <row r="695" spans="1:26" x14ac:dyDescent="0.2">
      <c r="A695" s="27">
        <v>44613</v>
      </c>
      <c r="B695" s="17">
        <v>799.23599999999999</v>
      </c>
      <c r="C695" s="14">
        <v>7.0460000000000003</v>
      </c>
      <c r="D695" s="17">
        <v>337.19799999999998</v>
      </c>
      <c r="E695" s="17">
        <v>30.425000000000001</v>
      </c>
      <c r="F695" s="17">
        <v>143.995</v>
      </c>
      <c r="G695" s="17">
        <v>188.63800000000001</v>
      </c>
      <c r="H695" s="17">
        <v>47.677999999999997</v>
      </c>
      <c r="I695" s="17">
        <v>38.795000000000002</v>
      </c>
      <c r="J695" s="17">
        <v>2194.75</v>
      </c>
      <c r="K695" s="17">
        <v>209.8</v>
      </c>
      <c r="L695" s="17">
        <v>0.26619999999999999</v>
      </c>
      <c r="M695" s="17">
        <v>157.86500000000001</v>
      </c>
      <c r="N695" s="17">
        <v>222.804</v>
      </c>
      <c r="O695" s="17">
        <v>14532</v>
      </c>
      <c r="P695" s="17">
        <v>1174.9000000000001</v>
      </c>
      <c r="Q695" s="17">
        <v>-3.85</v>
      </c>
      <c r="R695" s="17">
        <v>4244.6099999999997</v>
      </c>
      <c r="S695" s="17">
        <v>55.71</v>
      </c>
      <c r="T695" s="17">
        <v>2.1</v>
      </c>
      <c r="U695" s="17">
        <v>-0.104</v>
      </c>
      <c r="V695" s="17">
        <v>1.1020000000000001</v>
      </c>
      <c r="W695" s="17">
        <v>12798.771059999999</v>
      </c>
      <c r="X695" s="17">
        <v>2025.3</v>
      </c>
      <c r="Y695" s="17">
        <v>19.254999999999999</v>
      </c>
      <c r="Z695" s="17">
        <v>-10.76</v>
      </c>
    </row>
    <row r="696" spans="1:26" x14ac:dyDescent="0.2">
      <c r="A696" s="27">
        <v>44610</v>
      </c>
      <c r="B696" s="17">
        <v>794.03599999999994</v>
      </c>
      <c r="C696" s="14">
        <v>6.95</v>
      </c>
      <c r="D696" s="17">
        <v>277.26799999999997</v>
      </c>
      <c r="E696" s="17">
        <v>29.85</v>
      </c>
      <c r="F696" s="17">
        <v>141.85</v>
      </c>
      <c r="G696" s="17">
        <v>183.77</v>
      </c>
      <c r="H696" s="17">
        <v>43.77</v>
      </c>
      <c r="I696" s="17">
        <v>62.499000000000002</v>
      </c>
      <c r="J696" s="17">
        <v>2196.75</v>
      </c>
      <c r="K696" s="17">
        <v>215</v>
      </c>
      <c r="L696" s="17">
        <v>0.31019999999999998</v>
      </c>
      <c r="M696" s="17">
        <v>153.97499999999999</v>
      </c>
      <c r="N696" s="17">
        <v>222.16501</v>
      </c>
      <c r="O696" s="17">
        <v>12960</v>
      </c>
      <c r="P696" s="17">
        <v>1137.7</v>
      </c>
      <c r="Q696" s="17">
        <v>-2.5499999999999998</v>
      </c>
      <c r="R696" s="17">
        <v>4299.4129999999996</v>
      </c>
      <c r="S696" s="17">
        <v>57.963000000000001</v>
      </c>
      <c r="T696" s="17">
        <v>1.98</v>
      </c>
      <c r="U696" s="17">
        <v>-7.8200000000000006E-2</v>
      </c>
      <c r="V696" s="17">
        <v>0.97</v>
      </c>
      <c r="W696" s="17">
        <v>10029.981659999999</v>
      </c>
      <c r="X696" s="17">
        <v>2065.8000000000002</v>
      </c>
      <c r="Y696" s="17">
        <v>18.55</v>
      </c>
      <c r="Z696" s="17">
        <v>-10.675000000000001</v>
      </c>
    </row>
    <row r="697" spans="1:26" x14ac:dyDescent="0.2">
      <c r="A697" s="27">
        <v>44609</v>
      </c>
      <c r="B697" s="17">
        <v>810</v>
      </c>
      <c r="C697" s="14">
        <v>7.99</v>
      </c>
      <c r="D697" s="17">
        <v>275</v>
      </c>
      <c r="E697" s="17">
        <v>30.085000000000001</v>
      </c>
      <c r="F697" s="17">
        <v>141.75</v>
      </c>
      <c r="G697" s="17">
        <v>183.03800000000001</v>
      </c>
      <c r="H697" s="17">
        <v>66.5</v>
      </c>
      <c r="I697" s="17">
        <v>73.748000000000005</v>
      </c>
      <c r="J697" s="17">
        <v>2125.5</v>
      </c>
      <c r="K697" s="17">
        <v>215</v>
      </c>
      <c r="L697" s="17">
        <v>0.20169999999999999</v>
      </c>
      <c r="M697" s="17">
        <v>153.88999999999999</v>
      </c>
      <c r="N697" s="17">
        <v>210.75833</v>
      </c>
      <c r="O697" s="17">
        <v>12750</v>
      </c>
      <c r="P697" s="17">
        <v>1131</v>
      </c>
      <c r="Q697" s="17">
        <v>-0.7</v>
      </c>
      <c r="R697" s="17">
        <v>4287.99</v>
      </c>
      <c r="S697" s="17">
        <v>56.378</v>
      </c>
      <c r="T697" s="17">
        <v>2.2050000000000001</v>
      </c>
      <c r="U697" s="17">
        <v>-9.2999999999999999E-2</v>
      </c>
      <c r="V697" s="17">
        <v>0.81100000000000005</v>
      </c>
      <c r="W697" s="17">
        <v>8719.71198</v>
      </c>
      <c r="X697" s="17">
        <v>2131.8000000000002</v>
      </c>
      <c r="Y697" s="17">
        <v>18.649999999999999</v>
      </c>
      <c r="Z697" s="17">
        <v>-10.7</v>
      </c>
    </row>
    <row r="698" spans="1:26" x14ac:dyDescent="0.2">
      <c r="A698" s="27">
        <v>44608</v>
      </c>
      <c r="B698" s="17">
        <v>781.53</v>
      </c>
      <c r="C698" s="14">
        <v>7.3470000000000004</v>
      </c>
      <c r="D698" s="17">
        <v>259.89499999999998</v>
      </c>
      <c r="E698" s="17">
        <v>27.1</v>
      </c>
      <c r="F698" s="17">
        <v>144.9</v>
      </c>
      <c r="G698" s="17">
        <v>185.90700000000001</v>
      </c>
      <c r="H698" s="17">
        <v>29.347999999999999</v>
      </c>
      <c r="I698" s="17">
        <v>96.998000000000005</v>
      </c>
      <c r="J698" s="17">
        <v>2132.5</v>
      </c>
      <c r="K698" s="17">
        <v>215</v>
      </c>
      <c r="L698" s="17">
        <v>0.20019999999999999</v>
      </c>
      <c r="M698" s="17">
        <v>153.19499999999999</v>
      </c>
      <c r="N698" s="17">
        <v>207.82275000000001</v>
      </c>
      <c r="O698" s="17">
        <v>12288.3</v>
      </c>
      <c r="P698" s="17">
        <v>1135.8</v>
      </c>
      <c r="Q698" s="17">
        <v>-0.77500000000000002</v>
      </c>
      <c r="R698" s="17">
        <v>4593.05</v>
      </c>
      <c r="S698" s="17">
        <v>64.548000000000002</v>
      </c>
      <c r="T698" s="17">
        <v>0.76700000000000002</v>
      </c>
      <c r="U698" s="17">
        <v>-0.1</v>
      </c>
      <c r="V698" s="17">
        <v>0.85499999999999998</v>
      </c>
      <c r="W698" s="17">
        <v>6836.5486700000001</v>
      </c>
      <c r="X698" s="17">
        <v>2150.5</v>
      </c>
      <c r="Y698" s="17">
        <v>18.46</v>
      </c>
      <c r="Z698" s="17">
        <v>-10.515000000000001</v>
      </c>
    </row>
    <row r="699" spans="1:26" x14ac:dyDescent="0.2">
      <c r="A699" s="27">
        <v>44607</v>
      </c>
      <c r="B699" s="17">
        <v>805.17899999999997</v>
      </c>
      <c r="C699" s="14">
        <v>7.5449999999999999</v>
      </c>
      <c r="D699" s="17">
        <v>247.66499999999999</v>
      </c>
      <c r="E699" s="17">
        <v>28</v>
      </c>
      <c r="F699" s="17">
        <v>147.44999999999999</v>
      </c>
      <c r="G699" s="17">
        <v>188.54499999999999</v>
      </c>
      <c r="H699" s="17">
        <v>28.54</v>
      </c>
      <c r="I699" s="17">
        <v>0.2</v>
      </c>
      <c r="J699" s="17">
        <v>2173.75</v>
      </c>
      <c r="K699" s="17">
        <v>215</v>
      </c>
      <c r="L699" s="17">
        <v>0.23</v>
      </c>
      <c r="M699" s="17">
        <v>151.83500000000001</v>
      </c>
      <c r="N699" s="17">
        <v>216.46154999999999</v>
      </c>
      <c r="O699" s="17">
        <v>13050.5</v>
      </c>
      <c r="P699" s="17">
        <v>1177.5</v>
      </c>
      <c r="Q699" s="17">
        <v>-2.25</v>
      </c>
      <c r="R699" s="17">
        <v>4471.76</v>
      </c>
      <c r="S699" s="17">
        <v>59.343000000000004</v>
      </c>
      <c r="T699" s="17">
        <v>-0.1</v>
      </c>
      <c r="U699" s="17">
        <v>-9.5000000000000001E-2</v>
      </c>
      <c r="V699" s="17">
        <v>0.70299999999999996</v>
      </c>
      <c r="W699" s="17">
        <v>6732.4837100000004</v>
      </c>
      <c r="X699" s="17">
        <v>2116.3000000000002</v>
      </c>
      <c r="Y699" s="17">
        <v>18.774999999999999</v>
      </c>
      <c r="Z699" s="17">
        <v>-10.914999999999999</v>
      </c>
    </row>
    <row r="700" spans="1:26" x14ac:dyDescent="0.2">
      <c r="A700" s="27">
        <v>44606</v>
      </c>
      <c r="B700" s="17">
        <v>834.76400000000001</v>
      </c>
      <c r="C700" s="14">
        <v>7.46</v>
      </c>
      <c r="D700" s="17">
        <v>265.08999999999997</v>
      </c>
      <c r="E700" s="17">
        <v>28.378</v>
      </c>
      <c r="F700" s="17">
        <v>147.79</v>
      </c>
      <c r="G700" s="17">
        <v>186.69300000000001</v>
      </c>
      <c r="H700" s="17">
        <v>31.542999999999999</v>
      </c>
      <c r="I700" s="17">
        <v>64.75</v>
      </c>
      <c r="J700" s="17">
        <v>2211</v>
      </c>
      <c r="K700" s="17">
        <v>210</v>
      </c>
      <c r="L700" s="17">
        <v>0.2843</v>
      </c>
      <c r="M700" s="17">
        <v>154.38</v>
      </c>
      <c r="N700" s="17">
        <v>235.89287999999999</v>
      </c>
      <c r="O700" s="17">
        <v>13240</v>
      </c>
      <c r="P700" s="17">
        <v>1236.3</v>
      </c>
      <c r="Q700" s="17">
        <v>-3.5</v>
      </c>
      <c r="R700" s="17">
        <v>4167.8500000000004</v>
      </c>
      <c r="S700" s="17">
        <v>56.707999999999998</v>
      </c>
      <c r="T700" s="17">
        <v>-0.20499999999999999</v>
      </c>
      <c r="U700" s="17">
        <v>-0.1</v>
      </c>
      <c r="V700" s="17">
        <v>0.91400000000000003</v>
      </c>
      <c r="W700" s="17">
        <v>8162.0038999999997</v>
      </c>
      <c r="X700" s="17">
        <v>2289</v>
      </c>
      <c r="Y700" s="17">
        <v>19.329999999999998</v>
      </c>
      <c r="Z700" s="17">
        <v>-11.275</v>
      </c>
    </row>
    <row r="701" spans="1:26" x14ac:dyDescent="0.2">
      <c r="A701" s="27">
        <v>44603</v>
      </c>
      <c r="B701" s="17">
        <v>811.47</v>
      </c>
      <c r="C701" s="14">
        <v>7.452</v>
      </c>
      <c r="D701" s="17">
        <v>263.93</v>
      </c>
      <c r="E701" s="17">
        <v>29.824999999999999</v>
      </c>
      <c r="F701" s="17">
        <v>148.25</v>
      </c>
      <c r="G701" s="17">
        <v>186.88900000000001</v>
      </c>
      <c r="H701" s="17">
        <v>45.398000000000003</v>
      </c>
      <c r="I701" s="17">
        <v>61.997999999999998</v>
      </c>
      <c r="J701" s="17">
        <v>2232.5</v>
      </c>
      <c r="K701" s="17">
        <v>213.3</v>
      </c>
      <c r="L701" s="17">
        <v>0.21779999999999999</v>
      </c>
      <c r="M701" s="17">
        <v>145.53399999999999</v>
      </c>
      <c r="N701" s="17">
        <v>234.45429999999999</v>
      </c>
      <c r="O701" s="17">
        <v>12040</v>
      </c>
      <c r="P701" s="17">
        <v>1203.8</v>
      </c>
      <c r="Q701" s="17">
        <v>-3.5</v>
      </c>
      <c r="R701" s="17">
        <v>4067.59</v>
      </c>
      <c r="S701" s="17">
        <v>55.103000000000002</v>
      </c>
      <c r="T701" s="17">
        <v>0.52</v>
      </c>
      <c r="U701" s="17">
        <v>-0.1</v>
      </c>
      <c r="V701" s="17">
        <v>1.587</v>
      </c>
      <c r="W701" s="17">
        <v>5481.4918600000001</v>
      </c>
      <c r="X701" s="17">
        <v>2253.1999999999998</v>
      </c>
      <c r="Y701" s="17">
        <v>19.408000000000001</v>
      </c>
      <c r="Z701" s="17">
        <v>-10.64</v>
      </c>
    </row>
    <row r="702" spans="1:26" x14ac:dyDescent="0.2">
      <c r="A702" s="27">
        <v>44602</v>
      </c>
      <c r="B702" s="17">
        <v>820.27200000000005</v>
      </c>
      <c r="C702" s="14">
        <v>7.0549999999999997</v>
      </c>
      <c r="D702" s="17">
        <v>247.86799999999999</v>
      </c>
      <c r="E702" s="17">
        <v>33.478000000000002</v>
      </c>
      <c r="F702" s="17">
        <v>139.69999999999999</v>
      </c>
      <c r="G702" s="17">
        <v>176.018</v>
      </c>
      <c r="H702" s="17">
        <v>39.328000000000003</v>
      </c>
      <c r="I702" s="17">
        <v>66.504000000000005</v>
      </c>
      <c r="J702" s="17">
        <v>2268.75</v>
      </c>
      <c r="K702" s="17">
        <v>205</v>
      </c>
      <c r="L702" s="17">
        <v>0.31480000000000002</v>
      </c>
      <c r="M702" s="17">
        <v>154</v>
      </c>
      <c r="N702" s="17">
        <v>246.40543</v>
      </c>
      <c r="O702" s="17">
        <v>11070.3</v>
      </c>
      <c r="P702" s="17">
        <v>1143.3</v>
      </c>
      <c r="Q702" s="17">
        <v>-3.07</v>
      </c>
      <c r="R702" s="17">
        <v>3901.31</v>
      </c>
      <c r="S702" s="17">
        <v>57.758000000000003</v>
      </c>
      <c r="T702" s="17">
        <v>2.8050000000000002</v>
      </c>
      <c r="U702" s="17">
        <v>-0.113</v>
      </c>
      <c r="V702" s="17">
        <v>1.593</v>
      </c>
      <c r="W702" s="17">
        <v>5432.2814099999996</v>
      </c>
      <c r="X702" s="17">
        <v>2196</v>
      </c>
      <c r="Y702" s="17">
        <v>18.98</v>
      </c>
      <c r="Z702" s="17">
        <v>-11.65</v>
      </c>
    </row>
    <row r="703" spans="1:26" x14ac:dyDescent="0.2">
      <c r="A703" s="27">
        <v>44601</v>
      </c>
      <c r="B703" s="17">
        <v>814.875</v>
      </c>
      <c r="C703" s="14">
        <v>7.4550000000000001</v>
      </c>
      <c r="D703" s="17">
        <v>229</v>
      </c>
      <c r="E703" s="17">
        <v>29.966999999999999</v>
      </c>
      <c r="F703" s="17">
        <v>139.05500000000001</v>
      </c>
      <c r="G703" s="17">
        <v>175.995</v>
      </c>
      <c r="H703" s="17">
        <v>43.744999999999997</v>
      </c>
      <c r="I703" s="17">
        <v>56.747999999999998</v>
      </c>
      <c r="J703" s="17">
        <v>2129.75</v>
      </c>
      <c r="K703" s="17">
        <v>183</v>
      </c>
      <c r="L703" s="17">
        <v>0.35049999999999998</v>
      </c>
      <c r="M703" s="17">
        <v>164</v>
      </c>
      <c r="N703" s="17">
        <v>267.51389</v>
      </c>
      <c r="O703" s="17">
        <v>11253</v>
      </c>
      <c r="P703" s="17">
        <v>1179.5</v>
      </c>
      <c r="Q703" s="17">
        <v>-4.508</v>
      </c>
      <c r="R703" s="17">
        <v>4356.067</v>
      </c>
      <c r="S703" s="17">
        <v>60.81</v>
      </c>
      <c r="T703" s="17">
        <v>3.0819999999999999</v>
      </c>
      <c r="U703" s="17">
        <v>-8.7999999999999995E-2</v>
      </c>
      <c r="V703" s="17">
        <v>1.538</v>
      </c>
      <c r="W703" s="17">
        <v>5801.2394599999998</v>
      </c>
      <c r="X703" s="17">
        <v>2128.3000000000002</v>
      </c>
      <c r="Y703" s="17">
        <v>16.57</v>
      </c>
      <c r="Z703" s="17">
        <v>-9.1850000000000005</v>
      </c>
    </row>
    <row r="704" spans="1:26" x14ac:dyDescent="0.2">
      <c r="A704" s="27">
        <v>44600</v>
      </c>
      <c r="B704" s="17">
        <v>843.92899999999997</v>
      </c>
      <c r="C704" s="14">
        <v>7.65</v>
      </c>
      <c r="D704" s="17">
        <v>250.5</v>
      </c>
      <c r="E704" s="17">
        <v>30.965</v>
      </c>
      <c r="F704" s="17">
        <v>140.65</v>
      </c>
      <c r="G704" s="17">
        <v>178.75</v>
      </c>
      <c r="H704" s="17">
        <v>50.024999999999999</v>
      </c>
      <c r="I704" s="17">
        <v>69.494</v>
      </c>
      <c r="J704" s="17">
        <v>2120</v>
      </c>
      <c r="K704" s="17">
        <v>175</v>
      </c>
      <c r="L704" s="17">
        <v>0.39200000000000002</v>
      </c>
      <c r="M704" s="17">
        <v>171.24</v>
      </c>
      <c r="N704" s="17">
        <v>236.6499</v>
      </c>
      <c r="O704" s="17">
        <v>11530</v>
      </c>
      <c r="P704" s="17">
        <v>1225.3</v>
      </c>
      <c r="Q704" s="17">
        <v>-4.5</v>
      </c>
      <c r="R704" s="17">
        <v>4616</v>
      </c>
      <c r="S704" s="17">
        <v>61.1</v>
      </c>
      <c r="T704" s="17">
        <v>3.2930000000000001</v>
      </c>
      <c r="U704" s="17">
        <v>-0.08</v>
      </c>
      <c r="V704" s="17">
        <v>1.4930000000000001</v>
      </c>
      <c r="W704" s="17">
        <v>5687.4845599999999</v>
      </c>
      <c r="X704" s="17">
        <v>2250.1</v>
      </c>
      <c r="Y704" s="17">
        <v>16.905999999999999</v>
      </c>
      <c r="Z704" s="17">
        <v>-8.9949999999999992</v>
      </c>
    </row>
    <row r="705" spans="1:26" x14ac:dyDescent="0.2">
      <c r="A705" s="27">
        <v>44599</v>
      </c>
      <c r="B705" s="17">
        <v>861.41600000000005</v>
      </c>
      <c r="C705" s="14">
        <v>7.37</v>
      </c>
      <c r="D705" s="17">
        <v>252.113</v>
      </c>
      <c r="E705" s="17">
        <v>31.91</v>
      </c>
      <c r="F705" s="17">
        <v>143.5</v>
      </c>
      <c r="G705" s="17">
        <v>182.03</v>
      </c>
      <c r="H705" s="17">
        <v>55.398000000000003</v>
      </c>
      <c r="I705" s="17">
        <v>44.750999999999998</v>
      </c>
      <c r="J705" s="17">
        <v>2150.5</v>
      </c>
      <c r="K705" s="17">
        <v>162.5</v>
      </c>
      <c r="L705" s="17">
        <v>0.34620000000000001</v>
      </c>
      <c r="M705" s="17">
        <v>180.99</v>
      </c>
      <c r="N705" s="17">
        <v>237.07431</v>
      </c>
      <c r="O705" s="17">
        <v>11280</v>
      </c>
      <c r="P705" s="17">
        <v>1278</v>
      </c>
      <c r="Q705" s="17">
        <v>-3.48</v>
      </c>
      <c r="R705" s="17">
        <v>4537.49</v>
      </c>
      <c r="S705" s="17">
        <v>67.412999999999997</v>
      </c>
      <c r="T705" s="17">
        <v>3.0249999999999999</v>
      </c>
      <c r="U705" s="17">
        <v>-0.1065</v>
      </c>
      <c r="V705" s="17">
        <v>1.546</v>
      </c>
      <c r="W705" s="17">
        <v>6198.9597199999998</v>
      </c>
      <c r="X705" s="17">
        <v>2471.8000000000002</v>
      </c>
      <c r="Y705" s="17">
        <v>17.04</v>
      </c>
      <c r="Z705" s="17">
        <v>-8.8699999999999992</v>
      </c>
    </row>
    <row r="706" spans="1:26" x14ac:dyDescent="0.2">
      <c r="A706" s="27">
        <v>44596</v>
      </c>
      <c r="B706" s="17">
        <v>865.03399999999999</v>
      </c>
      <c r="C706" s="14">
        <v>7.5549999999999997</v>
      </c>
      <c r="D706" s="17">
        <v>247.22</v>
      </c>
      <c r="E706" s="17">
        <v>30.6</v>
      </c>
      <c r="F706" s="17">
        <v>139</v>
      </c>
      <c r="G706" s="17">
        <v>183.52500000000001</v>
      </c>
      <c r="H706" s="17">
        <v>55.753</v>
      </c>
      <c r="I706" s="17">
        <v>78.248999999999995</v>
      </c>
      <c r="J706" s="17">
        <v>2158.75</v>
      </c>
      <c r="K706" s="17">
        <v>165</v>
      </c>
      <c r="L706" s="17">
        <v>0.32550000000000001</v>
      </c>
      <c r="M706" s="17">
        <v>175.5</v>
      </c>
      <c r="N706" s="17">
        <v>225.22699</v>
      </c>
      <c r="O706" s="17">
        <v>11387</v>
      </c>
      <c r="P706" s="17">
        <v>1213</v>
      </c>
      <c r="Q706" s="17">
        <v>-2.9750000000000001</v>
      </c>
      <c r="R706" s="17">
        <v>4851.93</v>
      </c>
      <c r="S706" s="17">
        <v>64.528000000000006</v>
      </c>
      <c r="T706" s="17">
        <v>3</v>
      </c>
      <c r="U706" s="17">
        <v>-0.113</v>
      </c>
      <c r="V706" s="17">
        <v>1.5369999999999999</v>
      </c>
      <c r="W706" s="17">
        <v>6314.0119800000002</v>
      </c>
      <c r="X706" s="17">
        <v>2482.3000000000002</v>
      </c>
      <c r="Y706" s="17">
        <v>16.52</v>
      </c>
      <c r="Z706" s="17">
        <v>-8.391</v>
      </c>
    </row>
    <row r="707" spans="1:26" x14ac:dyDescent="0.2">
      <c r="A707" s="27">
        <v>44595</v>
      </c>
      <c r="B707" s="17">
        <v>866.96199999999999</v>
      </c>
      <c r="C707" s="14">
        <v>7.32</v>
      </c>
      <c r="D707" s="17">
        <v>245</v>
      </c>
      <c r="E707" s="17">
        <v>30.524999999999999</v>
      </c>
      <c r="F707" s="17">
        <v>139.97</v>
      </c>
      <c r="G707" s="17">
        <v>189.03800000000001</v>
      </c>
      <c r="H707" s="17">
        <v>58.975000000000001</v>
      </c>
      <c r="I707" s="17">
        <v>48.747</v>
      </c>
      <c r="J707" s="17">
        <v>2072.5</v>
      </c>
      <c r="K707" s="17">
        <v>162.5</v>
      </c>
      <c r="L707" s="17">
        <v>0.28649999999999998</v>
      </c>
      <c r="M707" s="17">
        <v>177.99</v>
      </c>
      <c r="N707" s="17">
        <v>223.56237999999999</v>
      </c>
      <c r="O707" s="17">
        <v>11599.8</v>
      </c>
      <c r="P707" s="17">
        <v>1238</v>
      </c>
      <c r="Q707" s="17">
        <v>-1.5</v>
      </c>
      <c r="R707" s="17">
        <v>4818.45</v>
      </c>
      <c r="S707" s="17">
        <v>65.287999999999997</v>
      </c>
      <c r="T707" s="17">
        <v>2.9449999999999998</v>
      </c>
      <c r="U707" s="17">
        <v>-0.10299999999999999</v>
      </c>
      <c r="V707" s="17">
        <v>1.6379999999999999</v>
      </c>
      <c r="W707" s="17">
        <v>5973.7409500000003</v>
      </c>
      <c r="X707" s="17">
        <v>2482.3000000000002</v>
      </c>
      <c r="Y707" s="17">
        <v>15.898</v>
      </c>
      <c r="Z707" s="17">
        <v>-7.6369999999999996</v>
      </c>
    </row>
    <row r="708" spans="1:26" x14ac:dyDescent="0.2">
      <c r="A708" s="27">
        <v>44594</v>
      </c>
      <c r="B708" s="17">
        <v>821.423</v>
      </c>
      <c r="C708" s="14">
        <v>6.8449999999999998</v>
      </c>
      <c r="D708" s="17">
        <v>245.69</v>
      </c>
      <c r="E708" s="17">
        <v>27.97</v>
      </c>
      <c r="F708" s="17">
        <v>142.65</v>
      </c>
      <c r="G708" s="17">
        <v>189.06</v>
      </c>
      <c r="H708" s="17">
        <v>48.323</v>
      </c>
      <c r="I708" s="17">
        <v>42</v>
      </c>
      <c r="J708" s="17">
        <v>2067.5</v>
      </c>
      <c r="K708" s="17">
        <v>162.5</v>
      </c>
      <c r="L708" s="17">
        <v>0.30480000000000002</v>
      </c>
      <c r="M708" s="17">
        <v>177.99</v>
      </c>
      <c r="N708" s="17">
        <v>210.24227999999999</v>
      </c>
      <c r="O708" s="17">
        <v>11740</v>
      </c>
      <c r="P708" s="17">
        <v>1279.2</v>
      </c>
      <c r="Q708" s="17">
        <v>-0.17</v>
      </c>
      <c r="R708" s="17">
        <v>4959.5</v>
      </c>
      <c r="S708" s="17">
        <v>61.542999999999999</v>
      </c>
      <c r="T708" s="17">
        <v>2.65</v>
      </c>
      <c r="U708" s="17">
        <v>-0.108</v>
      </c>
      <c r="V708" s="17">
        <v>0.8</v>
      </c>
      <c r="W708" s="17">
        <v>6833.4969099999998</v>
      </c>
      <c r="X708" s="17">
        <v>2338</v>
      </c>
      <c r="Y708" s="17">
        <v>15.43</v>
      </c>
      <c r="Z708" s="17">
        <v>-7.3380000000000001</v>
      </c>
    </row>
    <row r="709" spans="1:26" x14ac:dyDescent="0.2">
      <c r="A709" s="27">
        <v>44593</v>
      </c>
      <c r="B709" s="17">
        <v>840.56100000000004</v>
      </c>
      <c r="C709" s="14">
        <v>6.5350000000000001</v>
      </c>
      <c r="D709" s="17">
        <v>246.715</v>
      </c>
      <c r="E709" s="17">
        <v>28.5</v>
      </c>
      <c r="F709" s="17">
        <v>143.5</v>
      </c>
      <c r="G709" s="17">
        <v>187.5</v>
      </c>
      <c r="H709" s="17">
        <v>47.14</v>
      </c>
      <c r="I709" s="17">
        <v>42</v>
      </c>
      <c r="J709" s="17">
        <v>2127.5</v>
      </c>
      <c r="K709" s="17">
        <v>162.5</v>
      </c>
      <c r="L709" s="17">
        <v>0.28499999999999998</v>
      </c>
      <c r="M709" s="17">
        <v>182.595</v>
      </c>
      <c r="N709" s="17">
        <v>211.37862999999999</v>
      </c>
      <c r="O709" s="17">
        <v>12210.5</v>
      </c>
      <c r="P709" s="17">
        <v>1329.5</v>
      </c>
      <c r="Q709" s="17">
        <v>1.1339999999999999</v>
      </c>
      <c r="R709" s="17">
        <v>4426.8680000000004</v>
      </c>
      <c r="S709" s="17">
        <v>65.209999999999994</v>
      </c>
      <c r="T709" s="17">
        <v>2.67</v>
      </c>
      <c r="U709" s="17">
        <v>-0.1067</v>
      </c>
      <c r="V709" s="17">
        <v>0.8</v>
      </c>
      <c r="W709" s="17">
        <v>7081.7566999999999</v>
      </c>
      <c r="X709" s="17">
        <v>2401.6999999999998</v>
      </c>
      <c r="Y709" s="17">
        <v>15.74</v>
      </c>
      <c r="Z709" s="17">
        <v>-7.484</v>
      </c>
    </row>
    <row r="710" spans="1:26" x14ac:dyDescent="0.2">
      <c r="A710" s="27">
        <v>44592</v>
      </c>
      <c r="B710" s="17">
        <v>865.63199999999995</v>
      </c>
      <c r="C710" s="14">
        <v>6.52</v>
      </c>
      <c r="D710" s="17">
        <v>246.19499999999999</v>
      </c>
      <c r="E710" s="17">
        <v>28.939</v>
      </c>
      <c r="F710" s="17">
        <v>143.85</v>
      </c>
      <c r="G710" s="17">
        <v>195.86</v>
      </c>
      <c r="H710" s="17">
        <v>57.42</v>
      </c>
      <c r="I710" s="17">
        <v>42</v>
      </c>
      <c r="J710" s="17">
        <v>2179.5</v>
      </c>
      <c r="K710" s="17">
        <v>160</v>
      </c>
      <c r="L710" s="17">
        <v>0.27779999999999999</v>
      </c>
      <c r="M710" s="17">
        <v>182.53299999999999</v>
      </c>
      <c r="N710" s="17">
        <v>210.72208000000001</v>
      </c>
      <c r="O710" s="17">
        <v>11970</v>
      </c>
      <c r="P710" s="17">
        <v>1335</v>
      </c>
      <c r="Q710" s="17">
        <v>0.25</v>
      </c>
      <c r="R710" s="17">
        <v>4162.57</v>
      </c>
      <c r="S710" s="17">
        <v>71.02</v>
      </c>
      <c r="T710" s="17">
        <v>2.645</v>
      </c>
      <c r="U710" s="17">
        <v>-0.1057</v>
      </c>
      <c r="V710" s="17">
        <v>0.8</v>
      </c>
      <c r="W710" s="17">
        <v>8097.0009700000001</v>
      </c>
      <c r="X710" s="17">
        <v>2494.1999999999998</v>
      </c>
      <c r="Y710" s="17">
        <v>16.035</v>
      </c>
      <c r="Z710" s="17">
        <v>-7.6479999999999997</v>
      </c>
    </row>
    <row r="711" spans="1:26" x14ac:dyDescent="0.2">
      <c r="A711" s="27">
        <v>44589</v>
      </c>
      <c r="B711" s="17">
        <v>849.50300000000004</v>
      </c>
      <c r="C711" s="14">
        <v>7.6950000000000003</v>
      </c>
      <c r="D711" s="17">
        <v>256.44499999999999</v>
      </c>
      <c r="E711" s="17">
        <v>28.515000000000001</v>
      </c>
      <c r="F711" s="17">
        <v>137.71</v>
      </c>
      <c r="G711" s="17">
        <v>193.5</v>
      </c>
      <c r="H711" s="17">
        <v>51.255000000000003</v>
      </c>
      <c r="I711" s="17">
        <v>112.495</v>
      </c>
      <c r="J711" s="17">
        <v>2157.5</v>
      </c>
      <c r="K711" s="17">
        <v>160</v>
      </c>
      <c r="L711" s="17">
        <v>0.31919999999999998</v>
      </c>
      <c r="M711" s="17">
        <v>173.42</v>
      </c>
      <c r="N711" s="17">
        <v>206.29499999999999</v>
      </c>
      <c r="O711" s="17">
        <v>12151.8</v>
      </c>
      <c r="P711" s="17">
        <v>1347.5</v>
      </c>
      <c r="Q711" s="17">
        <v>-0.3</v>
      </c>
      <c r="R711" s="17">
        <v>4590.46</v>
      </c>
      <c r="S711" s="17">
        <v>68.802999999999997</v>
      </c>
      <c r="T711" s="17">
        <v>2.4</v>
      </c>
      <c r="U711" s="17">
        <v>-0.123</v>
      </c>
      <c r="V711" s="17">
        <v>1.677</v>
      </c>
      <c r="W711" s="17">
        <v>7342.9876899999999</v>
      </c>
      <c r="X711" s="17">
        <v>2642.1</v>
      </c>
      <c r="Y711" s="17">
        <v>15.010999999999999</v>
      </c>
      <c r="Z711" s="17">
        <v>-7.12</v>
      </c>
    </row>
    <row r="712" spans="1:26" x14ac:dyDescent="0.2">
      <c r="A712" s="27">
        <v>44588</v>
      </c>
      <c r="B712" s="17">
        <v>846.447</v>
      </c>
      <c r="C712" s="14">
        <v>7.77</v>
      </c>
      <c r="D712" s="17">
        <v>236</v>
      </c>
      <c r="E712" s="17">
        <v>28.754999999999999</v>
      </c>
      <c r="F712" s="17">
        <v>137.05000000000001</v>
      </c>
      <c r="G712" s="17">
        <v>195.89699999999999</v>
      </c>
      <c r="H712" s="17">
        <v>57.078000000000003</v>
      </c>
      <c r="I712" s="17">
        <v>72.751000000000005</v>
      </c>
      <c r="J712" s="17">
        <v>2199.25</v>
      </c>
      <c r="K712" s="17">
        <v>155</v>
      </c>
      <c r="L712" s="17">
        <v>0.2772</v>
      </c>
      <c r="M712" s="17">
        <v>173.905</v>
      </c>
      <c r="N712" s="17">
        <v>208.55</v>
      </c>
      <c r="O712" s="17">
        <v>11955</v>
      </c>
      <c r="P712" s="17">
        <v>1375</v>
      </c>
      <c r="Q712" s="17">
        <v>-1.75</v>
      </c>
      <c r="R712" s="17">
        <v>5571.72</v>
      </c>
      <c r="S712" s="17">
        <v>51.695</v>
      </c>
      <c r="T712" s="17">
        <v>2.5499999999999998</v>
      </c>
      <c r="U712" s="17">
        <v>-0.122</v>
      </c>
      <c r="V712" s="17">
        <v>1.853</v>
      </c>
      <c r="W712" s="17">
        <v>9623.33806</v>
      </c>
      <c r="X712" s="17">
        <v>3029.4</v>
      </c>
      <c r="Y712" s="17">
        <v>14.5</v>
      </c>
      <c r="Z712" s="17">
        <v>-6.45</v>
      </c>
    </row>
    <row r="713" spans="1:26" x14ac:dyDescent="0.2">
      <c r="A713" s="27">
        <v>44587</v>
      </c>
      <c r="B713" s="17">
        <v>800.77599999999995</v>
      </c>
      <c r="C713" s="14">
        <v>6.81</v>
      </c>
      <c r="D713" s="17">
        <v>266.45499999999998</v>
      </c>
      <c r="E713" s="17">
        <v>25.957999999999998</v>
      </c>
      <c r="F713" s="17">
        <v>137.02500000000001</v>
      </c>
      <c r="G713" s="17">
        <v>175.995</v>
      </c>
      <c r="H713" s="17">
        <v>48.424999999999997</v>
      </c>
      <c r="I713" s="17">
        <v>91.753</v>
      </c>
      <c r="J713" s="17">
        <v>2195</v>
      </c>
      <c r="K713" s="17">
        <v>155</v>
      </c>
      <c r="L713" s="17">
        <v>0.26429999999999998</v>
      </c>
      <c r="M713" s="17">
        <v>165.095</v>
      </c>
      <c r="N713" s="17">
        <v>202.64385999999999</v>
      </c>
      <c r="O713" s="17">
        <v>12668.5</v>
      </c>
      <c r="P713" s="17">
        <v>1380</v>
      </c>
      <c r="Q713" s="17">
        <v>-1.4379999999999999</v>
      </c>
      <c r="R713" s="17">
        <v>4462.7629999999999</v>
      </c>
      <c r="S713" s="17">
        <v>47.787999999999997</v>
      </c>
      <c r="T713" s="17">
        <v>2.2799999999999998</v>
      </c>
      <c r="U713" s="17">
        <v>-0.1522</v>
      </c>
      <c r="V713" s="17">
        <v>1.925</v>
      </c>
      <c r="W713" s="17">
        <v>11536.48184</v>
      </c>
      <c r="X713" s="17">
        <v>3079.4</v>
      </c>
      <c r="Y713" s="17">
        <v>14.407999999999999</v>
      </c>
      <c r="Z713" s="17">
        <v>-6.0890000000000004</v>
      </c>
    </row>
    <row r="714" spans="1:26" x14ac:dyDescent="0.2">
      <c r="A714" s="27">
        <v>44586</v>
      </c>
      <c r="B714" s="17">
        <v>824.20399999999995</v>
      </c>
      <c r="C714" s="14">
        <v>6.63</v>
      </c>
      <c r="D714" s="17">
        <v>251</v>
      </c>
      <c r="E714" s="17">
        <v>27.76</v>
      </c>
      <c r="F714" s="17">
        <v>137.875</v>
      </c>
      <c r="G714" s="17">
        <v>177.458</v>
      </c>
      <c r="H714" s="17">
        <v>60.143999999999998</v>
      </c>
      <c r="I714" s="17">
        <v>105.248</v>
      </c>
      <c r="J714" s="17">
        <v>2232.5</v>
      </c>
      <c r="K714" s="17">
        <v>155</v>
      </c>
      <c r="L714" s="17">
        <v>0.32769999999999999</v>
      </c>
      <c r="M714" s="17">
        <v>160.33199999999999</v>
      </c>
      <c r="N714" s="17">
        <v>203.88669999999999</v>
      </c>
      <c r="O714" s="17">
        <v>12380</v>
      </c>
      <c r="P714" s="17">
        <v>1434.5</v>
      </c>
      <c r="Q714" s="17">
        <v>-1.8009999999999999</v>
      </c>
      <c r="R714" s="17">
        <v>4313.51</v>
      </c>
      <c r="S714" s="17">
        <v>52.774999999999999</v>
      </c>
      <c r="T714" s="17">
        <v>1.7350000000000001</v>
      </c>
      <c r="U714" s="17">
        <v>-0.1353</v>
      </c>
      <c r="V714" s="17">
        <v>1.833</v>
      </c>
      <c r="W714" s="17">
        <v>11280.06092</v>
      </c>
      <c r="X714" s="17">
        <v>2838.8</v>
      </c>
      <c r="Y714" s="17">
        <v>14.66</v>
      </c>
      <c r="Z714" s="17">
        <v>-6.2619999999999996</v>
      </c>
    </row>
    <row r="715" spans="1:26" x14ac:dyDescent="0.2">
      <c r="A715" s="27">
        <v>44585</v>
      </c>
      <c r="B715" s="17">
        <v>851.36300000000006</v>
      </c>
      <c r="C715" s="14">
        <v>6.3449999999999998</v>
      </c>
      <c r="D715" s="17">
        <v>216.67</v>
      </c>
      <c r="E715" s="17">
        <v>28.07</v>
      </c>
      <c r="F715" s="17">
        <v>139.018</v>
      </c>
      <c r="G715" s="17">
        <v>162</v>
      </c>
      <c r="H715" s="17">
        <v>56.988</v>
      </c>
      <c r="I715" s="17">
        <v>126.252</v>
      </c>
      <c r="J715" s="17">
        <v>2292.5</v>
      </c>
      <c r="K715" s="17">
        <v>155</v>
      </c>
      <c r="L715" s="17">
        <v>0.3085</v>
      </c>
      <c r="M715" s="17">
        <v>161.47800000000001</v>
      </c>
      <c r="N715" s="17">
        <v>204.71635000000001</v>
      </c>
      <c r="O715" s="17">
        <v>11677.5</v>
      </c>
      <c r="P715" s="17">
        <v>1433</v>
      </c>
      <c r="Q715" s="17">
        <v>-3.05</v>
      </c>
      <c r="R715" s="17">
        <v>4078.98</v>
      </c>
      <c r="S715" s="17">
        <v>51.343000000000004</v>
      </c>
      <c r="T715" s="17">
        <v>2.2669999999999999</v>
      </c>
      <c r="U715" s="17">
        <v>-0.1507</v>
      </c>
      <c r="V715" s="17">
        <v>1.8080000000000001</v>
      </c>
      <c r="W715" s="17">
        <v>11684.8012</v>
      </c>
      <c r="X715" s="17">
        <v>2785.3</v>
      </c>
      <c r="Y715" s="17">
        <v>14.89</v>
      </c>
      <c r="Z715" s="17">
        <v>-6.4</v>
      </c>
    </row>
    <row r="716" spans="1:26" x14ac:dyDescent="0.2">
      <c r="A716" s="27">
        <v>44582</v>
      </c>
      <c r="B716" s="17">
        <v>828.07600000000002</v>
      </c>
      <c r="C716" s="14">
        <v>6.02</v>
      </c>
      <c r="D716" s="17">
        <v>226</v>
      </c>
      <c r="E716" s="17">
        <v>29.687999999999999</v>
      </c>
      <c r="F716" s="17">
        <v>134.47999999999999</v>
      </c>
      <c r="G716" s="17">
        <v>157.69800000000001</v>
      </c>
      <c r="H716" s="17">
        <v>58.597999999999999</v>
      </c>
      <c r="I716" s="17">
        <v>51.246000000000002</v>
      </c>
      <c r="J716" s="17">
        <v>2155</v>
      </c>
      <c r="K716" s="17">
        <v>160</v>
      </c>
      <c r="L716" s="17">
        <v>0.33379999999999999</v>
      </c>
      <c r="M716" s="17">
        <v>142.745</v>
      </c>
      <c r="N716" s="17">
        <v>207.65075999999999</v>
      </c>
      <c r="O716" s="17">
        <v>11040</v>
      </c>
      <c r="P716" s="17">
        <v>1362.1</v>
      </c>
      <c r="Q716" s="17">
        <v>-3</v>
      </c>
      <c r="R716" s="17">
        <v>4227.4250000000002</v>
      </c>
      <c r="S716" s="17">
        <v>51.398000000000003</v>
      </c>
      <c r="T716" s="17">
        <v>2.1680000000000001</v>
      </c>
      <c r="U716" s="17">
        <v>-0.1285</v>
      </c>
      <c r="V716" s="17">
        <v>1.6679999999999999</v>
      </c>
      <c r="W716" s="17">
        <v>7591.5541300000004</v>
      </c>
      <c r="X716" s="17">
        <v>2800.3</v>
      </c>
      <c r="Y716" s="17">
        <v>14.14</v>
      </c>
      <c r="Z716" s="17">
        <v>-5.8</v>
      </c>
    </row>
    <row r="717" spans="1:26" x14ac:dyDescent="0.2">
      <c r="A717" s="27">
        <v>44581</v>
      </c>
      <c r="B717" s="17">
        <v>773.18499999999995</v>
      </c>
      <c r="C717" s="14">
        <v>6.05</v>
      </c>
      <c r="D717" s="17">
        <v>228.44300000000001</v>
      </c>
      <c r="E717" s="17">
        <v>30.556999999999999</v>
      </c>
      <c r="F717" s="17">
        <v>134.1</v>
      </c>
      <c r="G717" s="17">
        <v>155.113</v>
      </c>
      <c r="H717" s="17">
        <v>60.91</v>
      </c>
      <c r="I717" s="17">
        <v>33.746000000000002</v>
      </c>
      <c r="J717" s="17">
        <v>2161.25</v>
      </c>
      <c r="K717" s="17">
        <v>155</v>
      </c>
      <c r="L717" s="17">
        <v>0.35649999999999998</v>
      </c>
      <c r="M717" s="17">
        <v>143.38499999999999</v>
      </c>
      <c r="N717" s="17">
        <v>203.785</v>
      </c>
      <c r="O717" s="17">
        <v>10838.3</v>
      </c>
      <c r="P717" s="17">
        <v>1326.5</v>
      </c>
      <c r="Q717" s="17">
        <v>-3</v>
      </c>
      <c r="R717" s="17">
        <v>4693.8270000000002</v>
      </c>
      <c r="S717" s="17">
        <v>48.93</v>
      </c>
      <c r="T717" s="17">
        <v>2.2749999999999999</v>
      </c>
      <c r="U717" s="17">
        <v>-0.12620000000000001</v>
      </c>
      <c r="V717" s="17">
        <v>1.647</v>
      </c>
      <c r="W717" s="17">
        <v>9178.9249199999995</v>
      </c>
      <c r="X717" s="17">
        <v>2835.4</v>
      </c>
      <c r="Y717" s="17">
        <v>13.885</v>
      </c>
      <c r="Z717" s="17">
        <v>-5.59</v>
      </c>
    </row>
    <row r="718" spans="1:26" x14ac:dyDescent="0.2">
      <c r="A718" s="27">
        <v>44580</v>
      </c>
      <c r="B718" s="17">
        <v>793.80399999999997</v>
      </c>
      <c r="C718" s="14">
        <v>5.95</v>
      </c>
      <c r="D718" s="17">
        <v>237.113</v>
      </c>
      <c r="E718" s="17">
        <v>30.25</v>
      </c>
      <c r="F718" s="17">
        <v>134.25</v>
      </c>
      <c r="G718" s="17">
        <v>154.48500000000001</v>
      </c>
      <c r="H718" s="17">
        <v>69.22</v>
      </c>
      <c r="I718" s="17">
        <v>64.501999999999995</v>
      </c>
      <c r="J718" s="17">
        <v>2216.875</v>
      </c>
      <c r="K718" s="17">
        <v>145</v>
      </c>
      <c r="L718" s="17">
        <v>0.38529999999999998</v>
      </c>
      <c r="M718" s="17">
        <v>143.04</v>
      </c>
      <c r="N718" s="17">
        <v>204.66820000000001</v>
      </c>
      <c r="O718" s="17">
        <v>10950</v>
      </c>
      <c r="P718" s="17">
        <v>1356.4</v>
      </c>
      <c r="Q718" s="17">
        <v>-4.2</v>
      </c>
      <c r="R718" s="17">
        <v>5188.41</v>
      </c>
      <c r="S718" s="17">
        <v>50.134999999999998</v>
      </c>
      <c r="T718" s="17">
        <v>1.25</v>
      </c>
      <c r="U718" s="17">
        <v>-0.14349999999999999</v>
      </c>
      <c r="V718" s="17">
        <v>1.6020000000000001</v>
      </c>
      <c r="W718" s="17">
        <v>9397.7364699999998</v>
      </c>
      <c r="X718" s="17">
        <v>2791.2</v>
      </c>
      <c r="Y718" s="17">
        <v>13.906000000000001</v>
      </c>
      <c r="Z718" s="17">
        <v>-5.65</v>
      </c>
    </row>
    <row r="719" spans="1:26" x14ac:dyDescent="0.2">
      <c r="A719" s="27">
        <v>44579</v>
      </c>
      <c r="B719" s="17">
        <v>832.49</v>
      </c>
      <c r="C719" s="14">
        <v>6.2350000000000003</v>
      </c>
      <c r="D719" s="17">
        <v>227.25</v>
      </c>
      <c r="E719" s="17">
        <v>31.777999999999999</v>
      </c>
      <c r="F719" s="17">
        <v>134.94999999999999</v>
      </c>
      <c r="G719" s="17">
        <v>159.19200000000001</v>
      </c>
      <c r="H719" s="17">
        <v>71.718000000000004</v>
      </c>
      <c r="I719" s="17">
        <v>74.748999999999995</v>
      </c>
      <c r="J719" s="17">
        <v>2230</v>
      </c>
      <c r="K719" s="17">
        <v>145</v>
      </c>
      <c r="L719" s="17">
        <v>0.56969999999999998</v>
      </c>
      <c r="M719" s="17">
        <v>143.405</v>
      </c>
      <c r="N719" s="17">
        <v>209.2594</v>
      </c>
      <c r="O719" s="17">
        <v>11315.5</v>
      </c>
      <c r="P719" s="17">
        <v>1405</v>
      </c>
      <c r="Q719" s="17">
        <v>-2.9550000000000001</v>
      </c>
      <c r="R719" s="17">
        <v>5778.4350000000004</v>
      </c>
      <c r="S719" s="17">
        <v>47.54</v>
      </c>
      <c r="T719" s="17">
        <v>0.7</v>
      </c>
      <c r="U719" s="17">
        <v>-0.1573</v>
      </c>
      <c r="V719" s="17">
        <v>1.7330000000000001</v>
      </c>
      <c r="W719" s="17">
        <v>14920.58186</v>
      </c>
      <c r="X719" s="17">
        <v>2678.6</v>
      </c>
      <c r="Y719" s="17">
        <v>14.3</v>
      </c>
      <c r="Z719" s="17">
        <v>-5.76</v>
      </c>
    </row>
    <row r="720" spans="1:26" x14ac:dyDescent="0.2">
      <c r="A720" s="27">
        <v>44578</v>
      </c>
      <c r="B720" s="17">
        <v>841.88800000000003</v>
      </c>
      <c r="C720" s="14">
        <v>6.2350000000000003</v>
      </c>
      <c r="D720" s="17">
        <v>238.488</v>
      </c>
      <c r="E720" s="17">
        <v>32.5</v>
      </c>
      <c r="F720" s="17">
        <v>135.80000000000001</v>
      </c>
      <c r="G720" s="17">
        <v>160.535</v>
      </c>
      <c r="H720" s="17">
        <v>63.822000000000003</v>
      </c>
      <c r="I720" s="17">
        <v>69.951999999999998</v>
      </c>
      <c r="J720" s="17">
        <v>2194.75</v>
      </c>
      <c r="K720" s="17">
        <v>145</v>
      </c>
      <c r="L720" s="17">
        <v>0.51949999999999996</v>
      </c>
      <c r="M720" s="17">
        <v>141.15</v>
      </c>
      <c r="N720" s="17">
        <v>213.15844999999999</v>
      </c>
      <c r="O720" s="17">
        <v>10940</v>
      </c>
      <c r="P720" s="17">
        <v>1392.5</v>
      </c>
      <c r="Q720" s="17">
        <v>-3.76</v>
      </c>
      <c r="R720" s="17">
        <v>5111.3999999999996</v>
      </c>
      <c r="S720" s="17">
        <v>50.09</v>
      </c>
      <c r="T720" s="17">
        <v>2.04</v>
      </c>
      <c r="U720" s="17">
        <v>-0.13800000000000001</v>
      </c>
      <c r="V720" s="17">
        <v>1.8069999999999999</v>
      </c>
      <c r="W720" s="17">
        <v>11724.93109</v>
      </c>
      <c r="X720" s="17">
        <v>2496.5</v>
      </c>
      <c r="Y720" s="17">
        <v>14.253</v>
      </c>
      <c r="Z720" s="17">
        <v>-5.7750000000000004</v>
      </c>
    </row>
    <row r="721" spans="1:26" x14ac:dyDescent="0.2">
      <c r="A721" s="27">
        <v>44575</v>
      </c>
      <c r="B721" s="17">
        <v>830.13300000000004</v>
      </c>
      <c r="C721" s="14">
        <v>6.24</v>
      </c>
      <c r="D721" s="17">
        <v>236.5</v>
      </c>
      <c r="E721" s="17">
        <v>32.5</v>
      </c>
      <c r="F721" s="17">
        <v>131.67500000000001</v>
      </c>
      <c r="G721" s="17">
        <v>159.911</v>
      </c>
      <c r="H721" s="17">
        <v>60.417000000000002</v>
      </c>
      <c r="I721" s="17">
        <v>132.00299999999999</v>
      </c>
      <c r="J721" s="17">
        <v>2191.25</v>
      </c>
      <c r="K721" s="17">
        <v>145</v>
      </c>
      <c r="L721" s="17">
        <v>0.41549999999999998</v>
      </c>
      <c r="M721" s="17">
        <v>138.245</v>
      </c>
      <c r="N721" s="17">
        <v>210.37</v>
      </c>
      <c r="O721" s="17">
        <v>10940</v>
      </c>
      <c r="P721" s="17">
        <v>1289.5</v>
      </c>
      <c r="Q721" s="17">
        <v>-1.75</v>
      </c>
      <c r="R721" s="17">
        <v>5583.2</v>
      </c>
      <c r="S721" s="17">
        <v>48.835000000000001</v>
      </c>
      <c r="T721" s="17">
        <v>2.2549999999999999</v>
      </c>
      <c r="U721" s="17">
        <v>-0.13300000000000001</v>
      </c>
      <c r="V721" s="17">
        <v>1.7370000000000001</v>
      </c>
      <c r="W721" s="17">
        <v>8188.4008800000001</v>
      </c>
      <c r="X721" s="17">
        <v>2320.1999999999998</v>
      </c>
      <c r="Y721" s="17">
        <v>13.515000000000001</v>
      </c>
      <c r="Z721" s="17">
        <v>-5.1749999999999998</v>
      </c>
    </row>
    <row r="722" spans="1:26" x14ac:dyDescent="0.2">
      <c r="A722" s="27">
        <v>44574</v>
      </c>
      <c r="B722" s="17">
        <v>826.72799999999995</v>
      </c>
      <c r="C722" s="14">
        <v>6.4349999999999996</v>
      </c>
      <c r="D722" s="17">
        <v>231.363</v>
      </c>
      <c r="E722" s="17">
        <v>31.952000000000002</v>
      </c>
      <c r="F722" s="17">
        <v>131.47499999999999</v>
      </c>
      <c r="G722" s="17">
        <v>154.98699999999999</v>
      </c>
      <c r="H722" s="17">
        <v>55.593000000000004</v>
      </c>
      <c r="I722" s="17">
        <v>116</v>
      </c>
      <c r="J722" s="17">
        <v>2076</v>
      </c>
      <c r="K722" s="17">
        <v>150</v>
      </c>
      <c r="L722" s="17">
        <v>0.3478</v>
      </c>
      <c r="M722" s="17">
        <v>138.32</v>
      </c>
      <c r="N722" s="17">
        <v>210.67457999999999</v>
      </c>
      <c r="O722" s="17">
        <v>10850</v>
      </c>
      <c r="P722" s="17">
        <v>1290.8</v>
      </c>
      <c r="Q722" s="17">
        <v>-1.9419999999999999</v>
      </c>
      <c r="R722" s="17">
        <v>5554.7370000000001</v>
      </c>
      <c r="S722" s="17">
        <v>50.802999999999997</v>
      </c>
      <c r="T722" s="17">
        <v>2.4500000000000002</v>
      </c>
      <c r="U722" s="17">
        <v>-0.1295</v>
      </c>
      <c r="V722" s="17">
        <v>1.6519999999999999</v>
      </c>
      <c r="W722" s="17">
        <v>8760.9873700000007</v>
      </c>
      <c r="X722" s="17">
        <v>1818</v>
      </c>
      <c r="Y722" s="17">
        <v>13.535</v>
      </c>
      <c r="Z722" s="17">
        <v>-5.1849999999999996</v>
      </c>
    </row>
    <row r="723" spans="1:26" x14ac:dyDescent="0.2">
      <c r="A723" s="27">
        <v>44573</v>
      </c>
      <c r="B723" s="17">
        <v>785.80799999999999</v>
      </c>
      <c r="C723" s="14">
        <v>5.85</v>
      </c>
      <c r="D723" s="17">
        <v>209.548</v>
      </c>
      <c r="E723" s="17">
        <v>29.574999999999999</v>
      </c>
      <c r="F723" s="17">
        <v>132.69300000000001</v>
      </c>
      <c r="G723" s="17">
        <v>172.31200000000001</v>
      </c>
      <c r="H723" s="17">
        <v>64.174999999999997</v>
      </c>
      <c r="I723" s="17">
        <v>14.749000000000001</v>
      </c>
      <c r="J723" s="17">
        <v>2080</v>
      </c>
      <c r="K723" s="17">
        <v>150</v>
      </c>
      <c r="L723" s="17">
        <v>0.37980000000000003</v>
      </c>
      <c r="M723" s="17">
        <v>140.09</v>
      </c>
      <c r="N723" s="17">
        <v>210.66281000000001</v>
      </c>
      <c r="O723" s="17">
        <v>10509.8</v>
      </c>
      <c r="P723" s="17">
        <v>1301</v>
      </c>
      <c r="Q723" s="17">
        <v>-0.875</v>
      </c>
      <c r="R723" s="17">
        <v>6168.8950000000004</v>
      </c>
      <c r="S723" s="17">
        <v>47.838000000000001</v>
      </c>
      <c r="T723" s="17">
        <v>2.2069999999999999</v>
      </c>
      <c r="U723" s="17">
        <v>-0.108</v>
      </c>
      <c r="V723" s="17">
        <v>1.6639999999999999</v>
      </c>
      <c r="W723" s="17">
        <v>5733.0329099999999</v>
      </c>
      <c r="X723" s="17">
        <v>2036.1</v>
      </c>
      <c r="Y723" s="17">
        <v>13.58</v>
      </c>
      <c r="Z723" s="17">
        <v>-5.19</v>
      </c>
    </row>
    <row r="724" spans="1:26" x14ac:dyDescent="0.2">
      <c r="A724" s="27">
        <v>44572</v>
      </c>
      <c r="B724" s="17">
        <v>835.779</v>
      </c>
      <c r="C724" s="14">
        <v>4.95</v>
      </c>
      <c r="D724" s="17">
        <v>195.25</v>
      </c>
      <c r="E724" s="17">
        <v>31.08</v>
      </c>
      <c r="F724" s="17">
        <v>137.47499999999999</v>
      </c>
      <c r="G724" s="17">
        <v>180.89599999999999</v>
      </c>
      <c r="H724" s="17">
        <v>71.454999999999998</v>
      </c>
      <c r="I724" s="17">
        <v>81.495999999999995</v>
      </c>
      <c r="J724" s="17">
        <v>2082</v>
      </c>
      <c r="K724" s="17">
        <v>150</v>
      </c>
      <c r="L724" s="17">
        <v>0.39350000000000002</v>
      </c>
      <c r="M724" s="17">
        <v>157.56299999999999</v>
      </c>
      <c r="N724" s="17">
        <v>217.57017999999999</v>
      </c>
      <c r="O724" s="17">
        <v>10599.3</v>
      </c>
      <c r="P724" s="17">
        <v>1351.4</v>
      </c>
      <c r="Q724" s="17">
        <v>-0.96199999999999997</v>
      </c>
      <c r="R724" s="17">
        <v>7671.88</v>
      </c>
      <c r="S724" s="17">
        <v>50.344999999999999</v>
      </c>
      <c r="T724" s="17">
        <v>2.0680000000000001</v>
      </c>
      <c r="U724" s="17">
        <v>-0.1258</v>
      </c>
      <c r="V724" s="17">
        <v>1.478</v>
      </c>
      <c r="W724" s="17">
        <v>6946.5638200000003</v>
      </c>
      <c r="X724" s="17">
        <v>2116.9</v>
      </c>
      <c r="Y724" s="17">
        <v>13.824999999999999</v>
      </c>
      <c r="Z724" s="17">
        <v>-5.44</v>
      </c>
    </row>
    <row r="725" spans="1:26" x14ac:dyDescent="0.2">
      <c r="A725" s="27">
        <v>44571</v>
      </c>
      <c r="B725" s="17">
        <v>852.346</v>
      </c>
      <c r="C725" s="14">
        <v>6.9450000000000003</v>
      </c>
      <c r="D725" s="17">
        <v>187.673</v>
      </c>
      <c r="E725" s="17">
        <v>31.312999999999999</v>
      </c>
      <c r="F725" s="17">
        <v>138.52500000000001</v>
      </c>
      <c r="G725" s="17">
        <v>186.398</v>
      </c>
      <c r="H725" s="17">
        <v>76.144999999999996</v>
      </c>
      <c r="I725" s="17">
        <v>127.497</v>
      </c>
      <c r="J725" s="17">
        <v>2186.3249999999998</v>
      </c>
      <c r="K725" s="17">
        <v>150</v>
      </c>
      <c r="L725" s="17">
        <v>0.67269999999999996</v>
      </c>
      <c r="M725" s="17">
        <v>161.12</v>
      </c>
      <c r="N725" s="17">
        <v>227.35265999999999</v>
      </c>
      <c r="O725" s="17">
        <v>10352.5</v>
      </c>
      <c r="P725" s="17">
        <v>1304.5</v>
      </c>
      <c r="Q725" s="17">
        <v>-2</v>
      </c>
      <c r="R725" s="17">
        <v>8425.4869999999992</v>
      </c>
      <c r="S725" s="17">
        <v>49.133000000000003</v>
      </c>
      <c r="T725" s="17">
        <v>1.9750000000000001</v>
      </c>
      <c r="U725" s="17">
        <v>-0.1265</v>
      </c>
      <c r="V725" s="17">
        <v>1.488</v>
      </c>
      <c r="W725" s="17">
        <v>6190.0339400000003</v>
      </c>
      <c r="X725" s="17">
        <v>2165.9</v>
      </c>
      <c r="Y725" s="17">
        <v>14.035</v>
      </c>
      <c r="Z725" s="17">
        <v>-5.58</v>
      </c>
    </row>
    <row r="726" spans="1:26" x14ac:dyDescent="0.2">
      <c r="A726" s="27">
        <v>44568</v>
      </c>
      <c r="B726" s="17">
        <v>823.71900000000005</v>
      </c>
      <c r="C726" s="14">
        <v>7.05</v>
      </c>
      <c r="D726" s="17">
        <v>199.38300000000001</v>
      </c>
      <c r="E726" s="17">
        <v>32.152999999999999</v>
      </c>
      <c r="F726" s="17">
        <v>135.625</v>
      </c>
      <c r="G726" s="17">
        <v>182.66399999999999</v>
      </c>
      <c r="H726" s="17">
        <v>79.238</v>
      </c>
      <c r="I726" s="17">
        <v>19.754999999999999</v>
      </c>
      <c r="J726" s="17">
        <v>2066.5</v>
      </c>
      <c r="K726" s="17">
        <v>135</v>
      </c>
      <c r="L726" s="17">
        <v>0.58750000000000002</v>
      </c>
      <c r="M726" s="17">
        <v>157.05000000000001</v>
      </c>
      <c r="N726" s="17">
        <v>231.69390999999999</v>
      </c>
      <c r="O726" s="17">
        <v>10260</v>
      </c>
      <c r="P726" s="17">
        <v>1250</v>
      </c>
      <c r="Q726" s="17">
        <v>-2.4870000000000001</v>
      </c>
      <c r="R726" s="17">
        <v>8478.5</v>
      </c>
      <c r="S726" s="17">
        <v>48.04</v>
      </c>
      <c r="T726" s="17">
        <v>1.7330000000000001</v>
      </c>
      <c r="U726" s="17">
        <v>-0.112</v>
      </c>
      <c r="V726" s="17">
        <v>1.4630000000000001</v>
      </c>
      <c r="W726" s="17">
        <v>5514.7555400000001</v>
      </c>
      <c r="X726" s="17">
        <v>2311</v>
      </c>
      <c r="Y726" s="17">
        <v>13.462999999999999</v>
      </c>
      <c r="Z726" s="17">
        <v>-5.3</v>
      </c>
    </row>
    <row r="727" spans="1:26" x14ac:dyDescent="0.2">
      <c r="A727" s="27">
        <v>44567</v>
      </c>
      <c r="B727" s="17">
        <v>844.45899999999995</v>
      </c>
      <c r="C727" s="14">
        <v>6.02</v>
      </c>
      <c r="D727" s="17">
        <v>184.68799999999999</v>
      </c>
      <c r="E727" s="17">
        <v>30.035</v>
      </c>
      <c r="F727" s="17">
        <v>136.80000000000001</v>
      </c>
      <c r="G727" s="17">
        <v>193.80199999999999</v>
      </c>
      <c r="H727" s="17">
        <v>92.397000000000006</v>
      </c>
      <c r="I727" s="17">
        <v>94.751999999999995</v>
      </c>
      <c r="J727" s="17">
        <v>2067.5</v>
      </c>
      <c r="K727" s="17">
        <v>130</v>
      </c>
      <c r="L727" s="17">
        <v>0.59250000000000003</v>
      </c>
      <c r="M727" s="17">
        <v>161.38999999999999</v>
      </c>
      <c r="N727" s="17">
        <v>237.16363999999999</v>
      </c>
      <c r="O727" s="17">
        <v>10346.299999999999</v>
      </c>
      <c r="P727" s="17">
        <v>1303.9000000000001</v>
      </c>
      <c r="Q727" s="17">
        <v>-0.25</v>
      </c>
      <c r="R727" s="17">
        <v>7943.4750000000004</v>
      </c>
      <c r="S727" s="17">
        <v>50.405000000000001</v>
      </c>
      <c r="T727" s="17">
        <v>3.8050000000000002</v>
      </c>
      <c r="U727" s="17">
        <v>-0.1157</v>
      </c>
      <c r="V727" s="17">
        <v>1.587</v>
      </c>
      <c r="W727" s="17">
        <v>6082.7648900000004</v>
      </c>
      <c r="X727" s="17">
        <v>2337.1999999999998</v>
      </c>
      <c r="Y727" s="17">
        <v>12.959</v>
      </c>
      <c r="Z727" s="17">
        <v>-4.92</v>
      </c>
    </row>
    <row r="728" spans="1:26" x14ac:dyDescent="0.2">
      <c r="A728" s="27">
        <v>44566</v>
      </c>
      <c r="B728" s="17">
        <v>793</v>
      </c>
      <c r="C728" s="14">
        <v>7.05</v>
      </c>
      <c r="D728" s="17">
        <v>187.17</v>
      </c>
      <c r="E728" s="17">
        <v>26.824999999999999</v>
      </c>
      <c r="F728" s="17">
        <v>137.05000000000001</v>
      </c>
      <c r="G728" s="17">
        <v>192.952</v>
      </c>
      <c r="H728" s="17">
        <v>88.668000000000006</v>
      </c>
      <c r="I728" s="17">
        <v>54.746000000000002</v>
      </c>
      <c r="J728" s="17">
        <v>2083.5</v>
      </c>
      <c r="K728" s="17">
        <v>125</v>
      </c>
      <c r="L728" s="17">
        <v>0.55669999999999997</v>
      </c>
      <c r="M728" s="17">
        <v>161.94</v>
      </c>
      <c r="N728" s="17">
        <v>239.86133000000001</v>
      </c>
      <c r="O728" s="17">
        <v>10356.299999999999</v>
      </c>
      <c r="P728" s="17">
        <v>1383.1</v>
      </c>
      <c r="Q728" s="17">
        <v>-1.85</v>
      </c>
      <c r="R728" s="17">
        <v>7303.75</v>
      </c>
      <c r="S728" s="17">
        <v>47</v>
      </c>
      <c r="T728" s="17">
        <v>4.3250000000000002</v>
      </c>
      <c r="U728" s="17">
        <v>-0.16550000000000001</v>
      </c>
      <c r="V728" s="17">
        <v>1.712</v>
      </c>
      <c r="W728" s="17">
        <v>5819.4748099999997</v>
      </c>
      <c r="X728" s="17">
        <v>2287.1</v>
      </c>
      <c r="Y728" s="17">
        <v>12.833</v>
      </c>
      <c r="Z728" s="17">
        <v>-4.8470000000000004</v>
      </c>
    </row>
    <row r="729" spans="1:26" x14ac:dyDescent="0.2">
      <c r="A729" s="27">
        <v>44565</v>
      </c>
      <c r="B729" s="17">
        <v>821.48599999999999</v>
      </c>
      <c r="C729" s="14">
        <v>7.85</v>
      </c>
      <c r="D729" s="17">
        <v>204</v>
      </c>
      <c r="E729" s="17">
        <v>27.66</v>
      </c>
      <c r="F729" s="17">
        <v>135.45699999999999</v>
      </c>
      <c r="G729" s="17">
        <v>192.51</v>
      </c>
      <c r="H729" s="17">
        <v>88.643000000000001</v>
      </c>
      <c r="I729" s="17">
        <v>125.747</v>
      </c>
      <c r="J729" s="17">
        <v>2152.5</v>
      </c>
      <c r="K729" s="17">
        <v>125</v>
      </c>
      <c r="L729" s="17">
        <v>0.73929999999999996</v>
      </c>
      <c r="M729" s="17">
        <v>160.16300000000001</v>
      </c>
      <c r="N729" s="17">
        <v>241.41254000000001</v>
      </c>
      <c r="O729" s="17">
        <v>10180</v>
      </c>
      <c r="P729" s="17">
        <v>1406.8</v>
      </c>
      <c r="Q729" s="17">
        <v>-1.625</v>
      </c>
      <c r="R729" s="17">
        <v>7035.25</v>
      </c>
      <c r="S729" s="17">
        <v>50.5</v>
      </c>
      <c r="T729" s="17">
        <v>5.2050000000000001</v>
      </c>
      <c r="U729" s="17">
        <v>-0.13250000000000001</v>
      </c>
      <c r="V729" s="17">
        <v>1.6859999999999999</v>
      </c>
      <c r="W729" s="17">
        <v>5854.18869</v>
      </c>
      <c r="X729" s="17">
        <v>2113.9</v>
      </c>
      <c r="Y729" s="17">
        <v>12.9</v>
      </c>
      <c r="Z729" s="17">
        <v>-4.8499999999999996</v>
      </c>
    </row>
    <row r="730" spans="1:26" x14ac:dyDescent="0.2">
      <c r="A730" s="27">
        <v>44564</v>
      </c>
      <c r="B730" s="17">
        <v>822.05</v>
      </c>
      <c r="C730" s="14">
        <v>8.1349999999999998</v>
      </c>
      <c r="D730" s="17">
        <v>221.5</v>
      </c>
      <c r="E730" s="17">
        <v>27.29</v>
      </c>
      <c r="F730" s="17">
        <v>131.32</v>
      </c>
      <c r="G730" s="17">
        <v>191.65199999999999</v>
      </c>
      <c r="H730" s="17">
        <v>61.65</v>
      </c>
      <c r="I730" s="17">
        <v>98.248000000000005</v>
      </c>
      <c r="J730" s="17">
        <v>2210.5</v>
      </c>
      <c r="K730" s="17">
        <v>125</v>
      </c>
      <c r="L730" s="17">
        <v>0.5625</v>
      </c>
      <c r="M730" s="17">
        <v>182.35</v>
      </c>
      <c r="N730" s="17">
        <v>244.76499999999999</v>
      </c>
      <c r="O730" s="17">
        <v>10123</v>
      </c>
      <c r="P730" s="17">
        <v>1376</v>
      </c>
      <c r="Q730" s="17">
        <v>-1.5</v>
      </c>
      <c r="R730" s="17">
        <v>6929.6</v>
      </c>
      <c r="S730" s="17">
        <v>47.433</v>
      </c>
      <c r="T730" s="17">
        <v>4.59</v>
      </c>
      <c r="U730" s="17">
        <v>-0.126</v>
      </c>
      <c r="V730" s="17">
        <v>1.5880000000000001</v>
      </c>
      <c r="W730" s="17">
        <v>3914.9484600000001</v>
      </c>
      <c r="X730" s="17">
        <v>2072.6999999999998</v>
      </c>
      <c r="Y730" s="17">
        <v>13.385</v>
      </c>
      <c r="Z730" s="17">
        <v>-5.2</v>
      </c>
    </row>
    <row r="731" spans="1:26" x14ac:dyDescent="0.2">
      <c r="A731" s="27">
        <v>44561</v>
      </c>
      <c r="B731" s="17">
        <v>802.91099999999994</v>
      </c>
      <c r="C731" s="14">
        <v>7.75</v>
      </c>
      <c r="D731" s="17">
        <v>244.81</v>
      </c>
      <c r="E731" s="17">
        <v>27.516999999999999</v>
      </c>
      <c r="F731" s="17">
        <v>123.85</v>
      </c>
      <c r="G731" s="17">
        <v>186.102</v>
      </c>
      <c r="H731" s="17">
        <v>58.527999999999999</v>
      </c>
      <c r="I731" s="17">
        <v>32.500999999999998</v>
      </c>
      <c r="J731" s="17">
        <v>2167.5</v>
      </c>
      <c r="K731" s="17">
        <v>125</v>
      </c>
      <c r="L731" s="17">
        <v>0.51670000000000005</v>
      </c>
      <c r="M731" s="17">
        <v>174.75</v>
      </c>
      <c r="N731" s="17">
        <v>243.89944</v>
      </c>
      <c r="O731" s="17">
        <v>10125.5</v>
      </c>
      <c r="P731" s="17">
        <v>1354.9</v>
      </c>
      <c r="Q731" s="17">
        <v>-2.35</v>
      </c>
      <c r="R731" s="17">
        <v>7014.8620000000001</v>
      </c>
      <c r="S731" s="17">
        <v>47.405000000000001</v>
      </c>
      <c r="T731" s="17">
        <v>4.7</v>
      </c>
      <c r="U731" s="17">
        <v>-9.35E-2</v>
      </c>
      <c r="V731" s="17">
        <v>1.615</v>
      </c>
      <c r="W731" s="17">
        <v>3954.9265</v>
      </c>
      <c r="X731" s="17">
        <v>2282</v>
      </c>
      <c r="Y731" s="17">
        <v>13.494999999999999</v>
      </c>
      <c r="Z731" s="17">
        <v>-5.19</v>
      </c>
    </row>
    <row r="732" spans="1:26" x14ac:dyDescent="0.2">
      <c r="A732" s="27">
        <v>44560</v>
      </c>
      <c r="B732" s="17">
        <v>771.96</v>
      </c>
      <c r="C732" s="14">
        <v>7.75</v>
      </c>
      <c r="D732" s="17">
        <v>264.863</v>
      </c>
      <c r="E732" s="17">
        <v>27.042000000000002</v>
      </c>
      <c r="F732" s="17">
        <v>121.145</v>
      </c>
      <c r="G732" s="17">
        <v>187.5</v>
      </c>
      <c r="H732" s="17">
        <v>62.883000000000003</v>
      </c>
      <c r="I732" s="17">
        <v>90.003</v>
      </c>
      <c r="J732" s="17">
        <v>2104.3249999999998</v>
      </c>
      <c r="K732" s="17">
        <v>125</v>
      </c>
      <c r="L732" s="17">
        <v>0.36149999999999999</v>
      </c>
      <c r="M732" s="17">
        <v>168.77099999999999</v>
      </c>
      <c r="N732" s="17">
        <v>242.03</v>
      </c>
      <c r="O732" s="17">
        <v>10091.799999999999</v>
      </c>
      <c r="P732" s="17">
        <v>1301.8</v>
      </c>
      <c r="Q732" s="17">
        <v>-0.5</v>
      </c>
      <c r="R732" s="17">
        <v>6849.75</v>
      </c>
      <c r="S732" s="17">
        <v>46.234999999999999</v>
      </c>
      <c r="T732" s="17">
        <v>4.8330000000000002</v>
      </c>
      <c r="U732" s="17">
        <v>-0.1157</v>
      </c>
      <c r="V732" s="17">
        <v>1.7450000000000001</v>
      </c>
      <c r="W732" s="17">
        <v>5509.7208700000001</v>
      </c>
      <c r="X732" s="17">
        <v>2294.5</v>
      </c>
      <c r="Y732" s="17">
        <v>13.595000000000001</v>
      </c>
      <c r="Z732" s="17">
        <v>-5.24</v>
      </c>
    </row>
    <row r="733" spans="1:26" x14ac:dyDescent="0.2">
      <c r="A733" s="27">
        <v>44559</v>
      </c>
      <c r="B733" s="17">
        <v>766.96100000000001</v>
      </c>
      <c r="C733" s="14">
        <v>7.5750000000000002</v>
      </c>
      <c r="D733" s="17">
        <v>232.66300000000001</v>
      </c>
      <c r="E733" s="17">
        <v>26.774999999999999</v>
      </c>
      <c r="F733" s="17">
        <v>99.6</v>
      </c>
      <c r="G733" s="17">
        <v>171.31700000000001</v>
      </c>
      <c r="H733" s="17">
        <v>67.06</v>
      </c>
      <c r="I733" s="17">
        <v>23.003</v>
      </c>
      <c r="J733" s="17">
        <v>2145.625</v>
      </c>
      <c r="K733" s="17">
        <v>125</v>
      </c>
      <c r="L733" s="17">
        <v>0.34799999999999998</v>
      </c>
      <c r="M733" s="17">
        <v>156.04599999999999</v>
      </c>
      <c r="N733" s="17">
        <v>229.67626999999999</v>
      </c>
      <c r="O733" s="17">
        <v>10181</v>
      </c>
      <c r="P733" s="17">
        <v>1315.8</v>
      </c>
      <c r="Q733" s="17">
        <v>0.8</v>
      </c>
      <c r="R733" s="17">
        <v>5761.482</v>
      </c>
      <c r="S733" s="17">
        <v>49</v>
      </c>
      <c r="T733" s="17">
        <v>6.8979999999999997</v>
      </c>
      <c r="U733" s="17">
        <v>-0.18049999999999999</v>
      </c>
      <c r="V733" s="17">
        <v>1.82</v>
      </c>
      <c r="W733" s="17">
        <v>6032.1818700000003</v>
      </c>
      <c r="X733" s="17">
        <v>2249.4</v>
      </c>
      <c r="Y733" s="17">
        <v>15.94</v>
      </c>
      <c r="Z733" s="17">
        <v>-5.3250000000000002</v>
      </c>
    </row>
    <row r="734" spans="1:26" x14ac:dyDescent="0.2">
      <c r="A734" s="27">
        <v>44558</v>
      </c>
      <c r="B734" s="17">
        <v>766</v>
      </c>
      <c r="C734" s="14">
        <v>6.36</v>
      </c>
      <c r="D734" s="17">
        <v>229.393</v>
      </c>
      <c r="E734" s="17">
        <v>26.245000000000001</v>
      </c>
      <c r="F734" s="17">
        <v>93.49</v>
      </c>
      <c r="G734" s="17">
        <v>181</v>
      </c>
      <c r="H734" s="17">
        <v>51.158000000000001</v>
      </c>
      <c r="I734" s="17">
        <v>94.504000000000005</v>
      </c>
      <c r="J734" s="17">
        <v>2266.25</v>
      </c>
      <c r="K734" s="17">
        <v>130</v>
      </c>
      <c r="L734" s="17">
        <v>0.17499999999999999</v>
      </c>
      <c r="M734" s="17">
        <v>169.56</v>
      </c>
      <c r="N734" s="17">
        <v>235.83609000000001</v>
      </c>
      <c r="O734" s="17">
        <v>10266</v>
      </c>
      <c r="P734" s="17">
        <v>1330.5</v>
      </c>
      <c r="Q734" s="17">
        <v>-1.375</v>
      </c>
      <c r="R734" s="17">
        <v>5619.5</v>
      </c>
      <c r="S734" s="17">
        <v>52.448</v>
      </c>
      <c r="T734" s="17">
        <v>5.3680000000000003</v>
      </c>
      <c r="U734" s="17">
        <v>-0.19120000000000001</v>
      </c>
      <c r="V734" s="17">
        <v>1.3540000000000001</v>
      </c>
      <c r="W734" s="17">
        <v>6070.1755300000004</v>
      </c>
      <c r="X734" s="17">
        <v>2008.5</v>
      </c>
      <c r="Y734" s="17">
        <v>15.792</v>
      </c>
      <c r="Z734" s="17">
        <v>-6.67</v>
      </c>
    </row>
    <row r="735" spans="1:26" x14ac:dyDescent="0.2">
      <c r="A735" s="27">
        <v>44557</v>
      </c>
      <c r="B735" s="17">
        <v>793.68700000000001</v>
      </c>
      <c r="C735" s="14">
        <v>6.8639999999999999</v>
      </c>
      <c r="D735" s="17">
        <v>253.5</v>
      </c>
      <c r="E735" s="17">
        <v>27.317</v>
      </c>
      <c r="F735" s="17">
        <v>94.674999999999997</v>
      </c>
      <c r="G735" s="17">
        <v>182.77600000000001</v>
      </c>
      <c r="H735" s="17">
        <v>37.204999999999998</v>
      </c>
      <c r="I735" s="17">
        <v>152.75</v>
      </c>
      <c r="J735" s="17">
        <v>2353.75</v>
      </c>
      <c r="K735" s="17">
        <v>142.69999999999999</v>
      </c>
      <c r="L735" s="17">
        <v>0.13500000000000001</v>
      </c>
      <c r="M735" s="17">
        <v>171.96</v>
      </c>
      <c r="N735" s="17">
        <v>236.76734999999999</v>
      </c>
      <c r="O735" s="17">
        <v>10387.5</v>
      </c>
      <c r="P735" s="17">
        <v>1464</v>
      </c>
      <c r="Q735" s="17">
        <v>0.6</v>
      </c>
      <c r="R735" s="17">
        <v>5686</v>
      </c>
      <c r="S735" s="17">
        <v>55.783000000000001</v>
      </c>
      <c r="T735" s="17">
        <v>4.915</v>
      </c>
      <c r="U735" s="17">
        <v>-0.15</v>
      </c>
      <c r="V735" s="17">
        <v>1.32</v>
      </c>
      <c r="W735" s="17">
        <v>5815.9645600000003</v>
      </c>
      <c r="X735" s="17">
        <v>2060.1999999999998</v>
      </c>
      <c r="Y735" s="17">
        <v>16.350999999999999</v>
      </c>
      <c r="Z735" s="17">
        <v>-7.2119999999999997</v>
      </c>
    </row>
    <row r="736" spans="1:26" x14ac:dyDescent="0.2">
      <c r="A736" s="27">
        <v>44554</v>
      </c>
      <c r="B736" s="17">
        <v>772.78099999999995</v>
      </c>
      <c r="C736" s="14">
        <v>7.45</v>
      </c>
      <c r="D736" s="17">
        <v>255.13499999999999</v>
      </c>
      <c r="E736" s="17">
        <v>25.774999999999999</v>
      </c>
      <c r="F736" s="17">
        <v>95.3</v>
      </c>
      <c r="G736" s="17">
        <v>180.08600000000001</v>
      </c>
      <c r="H736" s="17">
        <v>40.795000000000002</v>
      </c>
      <c r="I736" s="17">
        <v>109.253</v>
      </c>
      <c r="J736" s="17">
        <v>2428.25</v>
      </c>
      <c r="K736" s="17">
        <v>150</v>
      </c>
      <c r="L736" s="17">
        <v>0.1762</v>
      </c>
      <c r="M736" s="17">
        <v>172.25</v>
      </c>
      <c r="N736" s="17">
        <v>240.63425000000001</v>
      </c>
      <c r="O736" s="17">
        <v>10590</v>
      </c>
      <c r="P736" s="17">
        <v>1373</v>
      </c>
      <c r="Q736" s="17">
        <v>0.6</v>
      </c>
      <c r="R736" s="17">
        <v>5626.2370000000001</v>
      </c>
      <c r="S736" s="17">
        <v>56.31</v>
      </c>
      <c r="T736" s="17">
        <v>4.9000000000000004</v>
      </c>
      <c r="U736" s="17">
        <v>-0.1235</v>
      </c>
      <c r="V736" s="17">
        <v>1.1599999999999999</v>
      </c>
      <c r="W736" s="17">
        <v>6257.4777999999997</v>
      </c>
      <c r="X736" s="17">
        <v>1848</v>
      </c>
      <c r="Y736" s="17">
        <v>16.655000000000001</v>
      </c>
      <c r="Z736" s="17">
        <v>-7.5119999999999996</v>
      </c>
    </row>
    <row r="737" spans="1:26" x14ac:dyDescent="0.2">
      <c r="A737" s="27">
        <v>44553</v>
      </c>
      <c r="B737" s="17">
        <v>792.495</v>
      </c>
      <c r="C737" s="14">
        <v>7.4450000000000003</v>
      </c>
      <c r="D737" s="17">
        <v>287.37</v>
      </c>
      <c r="E737" s="17">
        <v>27.483000000000001</v>
      </c>
      <c r="F737" s="17">
        <v>95</v>
      </c>
      <c r="G737" s="17">
        <v>180.13399999999999</v>
      </c>
      <c r="H737" s="17">
        <v>66.39</v>
      </c>
      <c r="I737" s="17">
        <v>15.249000000000001</v>
      </c>
      <c r="J737" s="17">
        <v>2478.125</v>
      </c>
      <c r="K737" s="17">
        <v>150</v>
      </c>
      <c r="L737" s="17">
        <v>0.1507</v>
      </c>
      <c r="M737" s="17">
        <v>164</v>
      </c>
      <c r="N737" s="17">
        <v>241.16550000000001</v>
      </c>
      <c r="O737" s="17">
        <v>10341.799999999999</v>
      </c>
      <c r="P737" s="17">
        <v>1520.5</v>
      </c>
      <c r="Q737" s="17">
        <v>1.25</v>
      </c>
      <c r="R737" s="17">
        <v>6623.75</v>
      </c>
      <c r="S737" s="17">
        <v>59.95</v>
      </c>
      <c r="T737" s="17">
        <v>4.83</v>
      </c>
      <c r="U737" s="17">
        <v>-0.13750000000000001</v>
      </c>
      <c r="V737" s="17">
        <v>0.73599999999999999</v>
      </c>
      <c r="W737" s="17">
        <v>6304.0168599999997</v>
      </c>
      <c r="X737" s="17">
        <v>1897.3</v>
      </c>
      <c r="Y737" s="17">
        <v>16.86</v>
      </c>
      <c r="Z737" s="17">
        <v>-7.84</v>
      </c>
    </row>
    <row r="738" spans="1:26" x14ac:dyDescent="0.2">
      <c r="A738" s="27">
        <v>44552</v>
      </c>
      <c r="B738" s="17">
        <v>813.39700000000005</v>
      </c>
      <c r="C738" s="14">
        <v>6.95</v>
      </c>
      <c r="D738" s="17">
        <v>300.48700000000002</v>
      </c>
      <c r="E738" s="17">
        <v>26.95</v>
      </c>
      <c r="F738" s="17">
        <v>97.5</v>
      </c>
      <c r="G738" s="17">
        <v>177.5</v>
      </c>
      <c r="H738" s="17">
        <v>66.548000000000002</v>
      </c>
      <c r="I738" s="17">
        <v>81</v>
      </c>
      <c r="J738" s="17">
        <v>2586.25</v>
      </c>
      <c r="K738" s="17">
        <v>150</v>
      </c>
      <c r="L738" s="17">
        <v>0.22600000000000001</v>
      </c>
      <c r="M738" s="17">
        <v>129.315</v>
      </c>
      <c r="N738" s="17">
        <v>237.24043</v>
      </c>
      <c r="O738" s="17">
        <v>10552</v>
      </c>
      <c r="P738" s="17">
        <v>1577.5</v>
      </c>
      <c r="Q738" s="17">
        <v>3.25</v>
      </c>
      <c r="R738" s="17">
        <v>6830</v>
      </c>
      <c r="S738" s="17">
        <v>55.39</v>
      </c>
      <c r="T738" s="17">
        <v>4.8449999999999998</v>
      </c>
      <c r="U738" s="17">
        <v>-0.127</v>
      </c>
      <c r="V738" s="17">
        <v>0.73599999999999999</v>
      </c>
      <c r="W738" s="17">
        <v>6370.01199</v>
      </c>
      <c r="X738" s="17">
        <v>2013.8</v>
      </c>
      <c r="Y738" s="17">
        <v>16.562999999999999</v>
      </c>
      <c r="Z738" s="17">
        <v>-7.74</v>
      </c>
    </row>
    <row r="739" spans="1:26" x14ac:dyDescent="0.2">
      <c r="A739" s="27">
        <v>44551</v>
      </c>
      <c r="B739" s="17">
        <v>824.07</v>
      </c>
      <c r="C739" s="14">
        <v>7.3</v>
      </c>
      <c r="D739" s="17">
        <v>294.5</v>
      </c>
      <c r="E739" s="17">
        <v>26.85</v>
      </c>
      <c r="F739" s="17">
        <v>84.5</v>
      </c>
      <c r="G739" s="17">
        <v>173.255</v>
      </c>
      <c r="H739" s="17">
        <v>74.293000000000006</v>
      </c>
      <c r="I739" s="17">
        <v>141.75399999999999</v>
      </c>
      <c r="J739" s="17">
        <v>2637.5</v>
      </c>
      <c r="K739" s="17">
        <v>145</v>
      </c>
      <c r="L739" s="17">
        <v>0.12</v>
      </c>
      <c r="M739" s="17">
        <v>142.97</v>
      </c>
      <c r="N739" s="17">
        <v>236.72838999999999</v>
      </c>
      <c r="O739" s="17">
        <v>10434.5</v>
      </c>
      <c r="P739" s="17">
        <v>1632.7</v>
      </c>
      <c r="Q739" s="17">
        <v>1.575</v>
      </c>
      <c r="R739" s="17">
        <v>8256.9490000000005</v>
      </c>
      <c r="S739" s="17">
        <v>51.073</v>
      </c>
      <c r="T739" s="17">
        <v>4.883</v>
      </c>
      <c r="U739" s="17">
        <v>-0.12330000000000001</v>
      </c>
      <c r="V739" s="17">
        <v>0.70099999999999996</v>
      </c>
      <c r="W739" s="17">
        <v>6297.5315099999998</v>
      </c>
      <c r="X739" s="17">
        <v>2021.6</v>
      </c>
      <c r="Y739" s="17">
        <v>16.335000000000001</v>
      </c>
      <c r="Z739" s="17">
        <v>-7.84</v>
      </c>
    </row>
    <row r="740" spans="1:26" x14ac:dyDescent="0.2">
      <c r="A740" s="27">
        <v>44550</v>
      </c>
      <c r="B740" s="17">
        <v>810.33199999999999</v>
      </c>
      <c r="C740" s="14">
        <v>7.5</v>
      </c>
      <c r="D740" s="17">
        <v>286.25</v>
      </c>
      <c r="E740" s="17">
        <v>27.837</v>
      </c>
      <c r="F740" s="17">
        <v>84.3</v>
      </c>
      <c r="G740" s="17">
        <v>169.7</v>
      </c>
      <c r="H740" s="17">
        <v>79.837999999999994</v>
      </c>
      <c r="I740" s="17">
        <v>36.244</v>
      </c>
      <c r="J740" s="17">
        <v>2540</v>
      </c>
      <c r="K740" s="17">
        <v>145</v>
      </c>
      <c r="L740" s="17">
        <v>0.16400000000000001</v>
      </c>
      <c r="M740" s="17">
        <v>152.80000000000001</v>
      </c>
      <c r="N740" s="17">
        <v>229.43334999999999</v>
      </c>
      <c r="O740" s="17">
        <v>10659.5</v>
      </c>
      <c r="P740" s="17">
        <v>1634.5</v>
      </c>
      <c r="Q740" s="17">
        <v>-0.25</v>
      </c>
      <c r="R740" s="17">
        <v>6317</v>
      </c>
      <c r="S740" s="17">
        <v>53.3</v>
      </c>
      <c r="T740" s="17">
        <v>4.8</v>
      </c>
      <c r="U740" s="17">
        <v>-0.128</v>
      </c>
      <c r="V740" s="17">
        <v>0.70099999999999996</v>
      </c>
      <c r="W740" s="17">
        <v>5601.7306500000004</v>
      </c>
      <c r="X740" s="17">
        <v>2123.1999999999998</v>
      </c>
      <c r="Y740" s="17">
        <v>16.940000000000001</v>
      </c>
      <c r="Z740" s="17">
        <v>-7.79</v>
      </c>
    </row>
    <row r="741" spans="1:26" x14ac:dyDescent="0.2">
      <c r="A741" s="27">
        <v>44547</v>
      </c>
      <c r="B741" s="17">
        <v>800.75900000000001</v>
      </c>
      <c r="C741" s="14">
        <v>7.5449999999999999</v>
      </c>
      <c r="D741" s="17">
        <v>293.89</v>
      </c>
      <c r="E741" s="17">
        <v>30.72</v>
      </c>
      <c r="F741" s="17">
        <v>84.4</v>
      </c>
      <c r="G741" s="17">
        <v>173</v>
      </c>
      <c r="H741" s="17">
        <v>82.582999999999998</v>
      </c>
      <c r="I741" s="17">
        <v>79.503</v>
      </c>
      <c r="J741" s="17">
        <v>2499.75</v>
      </c>
      <c r="K741" s="17">
        <v>145</v>
      </c>
      <c r="L741" s="17">
        <v>0.14630000000000001</v>
      </c>
      <c r="M741" s="17">
        <v>155.88</v>
      </c>
      <c r="N741" s="17">
        <v>213.08430000000001</v>
      </c>
      <c r="O741" s="17">
        <v>10800</v>
      </c>
      <c r="P741" s="17">
        <v>1695.8</v>
      </c>
      <c r="Q741" s="17">
        <v>-1.0129999999999999</v>
      </c>
      <c r="R741" s="17">
        <v>7702.07</v>
      </c>
      <c r="S741" s="17">
        <v>54.484999999999999</v>
      </c>
      <c r="T741" s="17">
        <v>4.008</v>
      </c>
      <c r="U741" s="17">
        <v>-0.125</v>
      </c>
      <c r="V741" s="17">
        <v>0.438</v>
      </c>
      <c r="W741" s="17">
        <v>5445.1754499999997</v>
      </c>
      <c r="X741" s="17">
        <v>1968.1</v>
      </c>
      <c r="Y741" s="17">
        <v>19.632000000000001</v>
      </c>
      <c r="Z741" s="17">
        <v>-10.115</v>
      </c>
    </row>
    <row r="742" spans="1:26" x14ac:dyDescent="0.2">
      <c r="A742" s="27">
        <v>44546</v>
      </c>
      <c r="B742" s="17">
        <v>841.80799999999999</v>
      </c>
      <c r="C742" s="14">
        <v>7.3650000000000002</v>
      </c>
      <c r="D742" s="17">
        <v>283</v>
      </c>
      <c r="E742" s="17">
        <v>31.32</v>
      </c>
      <c r="F742" s="17">
        <v>88.424999999999997</v>
      </c>
      <c r="G742" s="17">
        <v>177.5</v>
      </c>
      <c r="H742" s="17">
        <v>80.795000000000002</v>
      </c>
      <c r="I742" s="17">
        <v>196.74799999999999</v>
      </c>
      <c r="J742" s="17">
        <v>2556.25</v>
      </c>
      <c r="K742" s="17">
        <v>150</v>
      </c>
      <c r="L742" s="17">
        <v>0.18</v>
      </c>
      <c r="M742" s="17">
        <v>157.58000000000001</v>
      </c>
      <c r="N742" s="17">
        <v>204.02413999999999</v>
      </c>
      <c r="O742" s="17">
        <v>10299.799999999999</v>
      </c>
      <c r="P742" s="17">
        <v>1700.3</v>
      </c>
      <c r="Q742" s="17">
        <v>-0.85799999999999998</v>
      </c>
      <c r="R742" s="17">
        <v>6096.5</v>
      </c>
      <c r="S742" s="17">
        <v>52.994999999999997</v>
      </c>
      <c r="T742" s="17">
        <v>3.92</v>
      </c>
      <c r="U742" s="17">
        <v>-0.113</v>
      </c>
      <c r="V742" s="17">
        <v>2.5000000000000001E-2</v>
      </c>
      <c r="W742" s="17">
        <v>5571.9767400000001</v>
      </c>
      <c r="X742" s="17">
        <v>2217</v>
      </c>
      <c r="Y742" s="17">
        <v>21.103000000000002</v>
      </c>
      <c r="Z742" s="17">
        <v>-10.773999999999999</v>
      </c>
    </row>
    <row r="743" spans="1:26" x14ac:dyDescent="0.2">
      <c r="A743" s="27">
        <v>44545</v>
      </c>
      <c r="B743" s="17">
        <v>812.17200000000003</v>
      </c>
      <c r="C743" s="14">
        <v>6.75</v>
      </c>
      <c r="D743" s="17">
        <v>261.99799999999999</v>
      </c>
      <c r="E743" s="17">
        <v>31.1</v>
      </c>
      <c r="F743" s="17">
        <v>85.65</v>
      </c>
      <c r="G743" s="17">
        <v>165.5</v>
      </c>
      <c r="H743" s="17">
        <v>77.962999999999994</v>
      </c>
      <c r="I743" s="17">
        <v>74.248000000000005</v>
      </c>
      <c r="J743" s="17">
        <v>2421.5</v>
      </c>
      <c r="K743" s="17">
        <v>150</v>
      </c>
      <c r="L743" s="17">
        <v>0.21579999999999999</v>
      </c>
      <c r="M743" s="17">
        <v>152.108</v>
      </c>
      <c r="N743" s="17">
        <v>191.60001</v>
      </c>
      <c r="O743" s="17">
        <v>10171.299999999999</v>
      </c>
      <c r="P743" s="17">
        <v>1709</v>
      </c>
      <c r="Q743" s="17">
        <v>0.82499999999999996</v>
      </c>
      <c r="R743" s="17">
        <v>6475.9129999999996</v>
      </c>
      <c r="S743" s="17">
        <v>52.31</v>
      </c>
      <c r="T743" s="17">
        <v>4.95</v>
      </c>
      <c r="U743" s="17">
        <v>-0.1197</v>
      </c>
      <c r="V743" s="17">
        <v>0.47499999999999998</v>
      </c>
      <c r="W743" s="17">
        <v>5439.0714500000004</v>
      </c>
      <c r="X743" s="17">
        <v>2221</v>
      </c>
      <c r="Y743" s="17">
        <v>20.556999999999999</v>
      </c>
      <c r="Z743" s="17">
        <v>-10.76</v>
      </c>
    </row>
    <row r="744" spans="1:26" x14ac:dyDescent="0.2">
      <c r="A744" s="27">
        <v>44544</v>
      </c>
      <c r="B744" s="17">
        <v>812.02599999999995</v>
      </c>
      <c r="C744" s="14">
        <v>6.91</v>
      </c>
      <c r="D744" s="17">
        <v>263.39299999999997</v>
      </c>
      <c r="E744" s="17">
        <v>29.914999999999999</v>
      </c>
      <c r="F744" s="17">
        <v>82.15</v>
      </c>
      <c r="G744" s="17">
        <v>163.001</v>
      </c>
      <c r="H744" s="17">
        <v>73.444999999999993</v>
      </c>
      <c r="I744" s="17">
        <v>103.998</v>
      </c>
      <c r="J744" s="17">
        <v>2455</v>
      </c>
      <c r="K744" s="17">
        <v>155</v>
      </c>
      <c r="L744" s="17">
        <v>0.23100000000000001</v>
      </c>
      <c r="M744" s="17">
        <v>148.02199999999999</v>
      </c>
      <c r="N744" s="17">
        <v>194.5</v>
      </c>
      <c r="O744" s="17">
        <v>10163</v>
      </c>
      <c r="P744" s="17">
        <v>1665.9</v>
      </c>
      <c r="Q744" s="17">
        <v>1.837</v>
      </c>
      <c r="R744" s="17">
        <v>7228.125</v>
      </c>
      <c r="S744" s="17">
        <v>45.993000000000002</v>
      </c>
      <c r="T744" s="17">
        <v>5.0650000000000004</v>
      </c>
      <c r="U744" s="17">
        <v>-0.1147</v>
      </c>
      <c r="V744" s="17">
        <v>0.47499999999999998</v>
      </c>
      <c r="W744" s="17">
        <v>5421.4488899999997</v>
      </c>
      <c r="X744" s="17">
        <v>2379.3000000000002</v>
      </c>
      <c r="Y744" s="17">
        <v>20.37</v>
      </c>
      <c r="Z744" s="17">
        <v>-9.9909999999999997</v>
      </c>
    </row>
    <row r="745" spans="1:26" x14ac:dyDescent="0.2">
      <c r="A745" s="27">
        <v>44543</v>
      </c>
      <c r="B745" s="17">
        <v>787.20500000000004</v>
      </c>
      <c r="C745" s="14">
        <v>6.6929999999999996</v>
      </c>
      <c r="D745" s="17">
        <v>252.583</v>
      </c>
      <c r="E745" s="17">
        <v>27.66</v>
      </c>
      <c r="F745" s="17">
        <v>76.674999999999997</v>
      </c>
      <c r="G745" s="17">
        <v>153.41499999999999</v>
      </c>
      <c r="H745" s="17">
        <v>75.39</v>
      </c>
      <c r="I745" s="17">
        <v>47.497999999999998</v>
      </c>
      <c r="J745" s="17">
        <v>2332.5</v>
      </c>
      <c r="K745" s="17">
        <v>160</v>
      </c>
      <c r="L745" s="17">
        <v>0.2472</v>
      </c>
      <c r="M745" s="17">
        <v>143.047</v>
      </c>
      <c r="N745" s="17">
        <v>205.5</v>
      </c>
      <c r="O745" s="17">
        <v>10073.299999999999</v>
      </c>
      <c r="P745" s="17">
        <v>1640</v>
      </c>
      <c r="Q745" s="17">
        <v>1.405</v>
      </c>
      <c r="R745" s="17">
        <v>6533.35</v>
      </c>
      <c r="S745" s="17">
        <v>48.268000000000001</v>
      </c>
      <c r="T745" s="17">
        <v>4.9029999999999996</v>
      </c>
      <c r="U745" s="17">
        <v>-0.13450000000000001</v>
      </c>
      <c r="V745" s="17">
        <v>0.63900000000000001</v>
      </c>
      <c r="W745" s="17">
        <v>5446.47282</v>
      </c>
      <c r="X745" s="17">
        <v>2516.5</v>
      </c>
      <c r="Y745" s="17">
        <v>20.38</v>
      </c>
      <c r="Z745" s="17">
        <v>-9.8919999999999995</v>
      </c>
    </row>
    <row r="746" spans="1:26" x14ac:dyDescent="0.2">
      <c r="A746" s="27">
        <v>44540</v>
      </c>
      <c r="B746" s="17">
        <v>796</v>
      </c>
      <c r="C746" s="14">
        <v>6.41</v>
      </c>
      <c r="D746" s="17">
        <v>269.22000000000003</v>
      </c>
      <c r="E746" s="17">
        <v>28.579000000000001</v>
      </c>
      <c r="F746" s="17">
        <v>74.989999999999995</v>
      </c>
      <c r="G746" s="17">
        <v>152.19</v>
      </c>
      <c r="H746" s="17">
        <v>96.575000000000003</v>
      </c>
      <c r="I746" s="17">
        <v>163.00200000000001</v>
      </c>
      <c r="J746" s="17">
        <v>2302.75</v>
      </c>
      <c r="K746" s="17">
        <v>165</v>
      </c>
      <c r="L746" s="17">
        <v>0.26550000000000001</v>
      </c>
      <c r="M746" s="17">
        <v>145.26</v>
      </c>
      <c r="N746" s="17">
        <v>210.53515999999999</v>
      </c>
      <c r="O746" s="17">
        <v>10173.5</v>
      </c>
      <c r="P746" s="17">
        <v>1570.3</v>
      </c>
      <c r="Q746" s="17">
        <v>1.675</v>
      </c>
      <c r="R746" s="17">
        <v>5365.8649999999998</v>
      </c>
      <c r="S746" s="17">
        <v>49.423000000000002</v>
      </c>
      <c r="T746" s="17">
        <v>4.55</v>
      </c>
      <c r="U746" s="17">
        <v>-0.1045</v>
      </c>
      <c r="V746" s="17">
        <v>0.82499999999999996</v>
      </c>
      <c r="W746" s="17">
        <v>3814.0873700000002</v>
      </c>
      <c r="X746" s="17">
        <v>2586.6</v>
      </c>
      <c r="Y746" s="17">
        <v>20.117999999999999</v>
      </c>
      <c r="Z746" s="17">
        <v>-9.5500000000000007</v>
      </c>
    </row>
    <row r="747" spans="1:26" x14ac:dyDescent="0.2">
      <c r="A747" s="27">
        <v>44539</v>
      </c>
      <c r="B747" s="17">
        <v>800</v>
      </c>
      <c r="C747" s="14">
        <v>6.15</v>
      </c>
      <c r="D747" s="17">
        <v>279</v>
      </c>
      <c r="E747" s="17">
        <v>27.013000000000002</v>
      </c>
      <c r="F747" s="17">
        <v>73.03</v>
      </c>
      <c r="G747" s="17">
        <v>156</v>
      </c>
      <c r="H747" s="17">
        <v>100.85899999999999</v>
      </c>
      <c r="I747" s="17">
        <v>113.249</v>
      </c>
      <c r="J747" s="17">
        <v>2347.5</v>
      </c>
      <c r="K747" s="17">
        <v>155</v>
      </c>
      <c r="L747" s="17">
        <v>0.27029999999999998</v>
      </c>
      <c r="M747" s="17">
        <v>146.73500000000001</v>
      </c>
      <c r="N747" s="17">
        <v>219.19818000000001</v>
      </c>
      <c r="O747" s="17">
        <v>10058.799999999999</v>
      </c>
      <c r="P747" s="17">
        <v>1562.5</v>
      </c>
      <c r="Q747" s="17">
        <v>-0.72499999999999998</v>
      </c>
      <c r="R747" s="17">
        <v>4993.7129999999997</v>
      </c>
      <c r="S747" s="17">
        <v>48.762999999999998</v>
      </c>
      <c r="T747" s="17">
        <v>3.97</v>
      </c>
      <c r="U747" s="17">
        <v>-0.112</v>
      </c>
      <c r="V747" s="17">
        <v>1.0129999999999999</v>
      </c>
      <c r="W747" s="17">
        <v>5498.0475299999998</v>
      </c>
      <c r="X747" s="17">
        <v>2787.3</v>
      </c>
      <c r="Y747" s="17">
        <v>19.54</v>
      </c>
      <c r="Z747" s="17">
        <v>-9.19</v>
      </c>
    </row>
    <row r="748" spans="1:26" x14ac:dyDescent="0.2">
      <c r="A748" s="27">
        <v>44538</v>
      </c>
      <c r="B748" s="17">
        <v>778.25300000000004</v>
      </c>
      <c r="C748" s="14">
        <v>5.82</v>
      </c>
      <c r="D748" s="17">
        <v>305.7</v>
      </c>
      <c r="E748" s="17">
        <v>23.02</v>
      </c>
      <c r="F748" s="17">
        <v>65.569999999999993</v>
      </c>
      <c r="G748" s="17">
        <v>148.5</v>
      </c>
      <c r="H748" s="17">
        <v>96.028000000000006</v>
      </c>
      <c r="I748" s="17">
        <v>143.499</v>
      </c>
      <c r="J748" s="17">
        <v>2211.25</v>
      </c>
      <c r="K748" s="17">
        <v>140</v>
      </c>
      <c r="L748" s="17">
        <v>0.23269999999999999</v>
      </c>
      <c r="M748" s="17">
        <v>146.44499999999999</v>
      </c>
      <c r="N748" s="17">
        <v>217.791</v>
      </c>
      <c r="O748" s="17">
        <v>10066.5</v>
      </c>
      <c r="P748" s="17">
        <v>1523.7</v>
      </c>
      <c r="Q748" s="17">
        <v>1.357</v>
      </c>
      <c r="R748" s="17">
        <v>5062.7550000000001</v>
      </c>
      <c r="S748" s="17">
        <v>50.343000000000004</v>
      </c>
      <c r="T748" s="17">
        <v>4.7249999999999996</v>
      </c>
      <c r="U748" s="17">
        <v>-0.124</v>
      </c>
      <c r="V748" s="17">
        <v>1.113</v>
      </c>
      <c r="W748" s="17">
        <v>6118.0129399999996</v>
      </c>
      <c r="X748" s="17">
        <v>2640</v>
      </c>
      <c r="Y748" s="17">
        <v>19.457999999999998</v>
      </c>
      <c r="Z748" s="17">
        <v>-9.2899999999999991</v>
      </c>
    </row>
    <row r="749" spans="1:26" x14ac:dyDescent="0.2">
      <c r="A749" s="27">
        <v>44537</v>
      </c>
      <c r="B749" s="17">
        <v>785</v>
      </c>
      <c r="C749" s="14">
        <v>5.92</v>
      </c>
      <c r="D749" s="17">
        <v>314.33</v>
      </c>
      <c r="E749" s="17">
        <v>25.587</v>
      </c>
      <c r="F749" s="17">
        <v>64.265000000000001</v>
      </c>
      <c r="G749" s="17">
        <v>137.501</v>
      </c>
      <c r="H749" s="17">
        <v>89.763000000000005</v>
      </c>
      <c r="I749" s="17">
        <v>108.247</v>
      </c>
      <c r="J749" s="17">
        <v>2257.5</v>
      </c>
      <c r="K749" s="17">
        <v>140</v>
      </c>
      <c r="L749" s="17">
        <v>0.245</v>
      </c>
      <c r="M749" s="17">
        <v>162.41499999999999</v>
      </c>
      <c r="N749" s="17">
        <v>213.49630999999999</v>
      </c>
      <c r="O749" s="17">
        <v>10168</v>
      </c>
      <c r="P749" s="17">
        <v>1487</v>
      </c>
      <c r="Q749" s="17">
        <v>0.9</v>
      </c>
      <c r="R749" s="17">
        <v>5067.25</v>
      </c>
      <c r="S749" s="17">
        <v>49.994999999999997</v>
      </c>
      <c r="T749" s="17">
        <v>4.75</v>
      </c>
      <c r="U749" s="17">
        <v>-0.13700000000000001</v>
      </c>
      <c r="V749" s="17">
        <v>1.284</v>
      </c>
      <c r="W749" s="17">
        <v>6038.5138999999999</v>
      </c>
      <c r="X749" s="17">
        <v>3061.7</v>
      </c>
      <c r="Y749" s="17">
        <v>20.934999999999999</v>
      </c>
      <c r="Z749" s="17">
        <v>-10.247999999999999</v>
      </c>
    </row>
    <row r="750" spans="1:26" x14ac:dyDescent="0.2">
      <c r="A750" s="27">
        <v>44536</v>
      </c>
      <c r="B750" s="17">
        <v>787</v>
      </c>
      <c r="C750" s="14">
        <v>5.97</v>
      </c>
      <c r="D750" s="17">
        <v>317.125</v>
      </c>
      <c r="E750" s="17">
        <v>25.007000000000001</v>
      </c>
      <c r="F750" s="17">
        <v>63.924999999999997</v>
      </c>
      <c r="G750" s="17">
        <v>124.91</v>
      </c>
      <c r="H750" s="17">
        <v>114.94799999999999</v>
      </c>
      <c r="I750" s="17">
        <v>179.501</v>
      </c>
      <c r="J750" s="17">
        <v>2317.5</v>
      </c>
      <c r="K750" s="17">
        <v>140</v>
      </c>
      <c r="L750" s="17">
        <v>0.26200000000000001</v>
      </c>
      <c r="M750" s="17">
        <v>195.58</v>
      </c>
      <c r="N750" s="17">
        <v>216.4725</v>
      </c>
      <c r="O750" s="17">
        <v>10069</v>
      </c>
      <c r="P750" s="17">
        <v>1471.4</v>
      </c>
      <c r="Q750" s="17">
        <v>2.85</v>
      </c>
      <c r="R750" s="17">
        <v>5696.5</v>
      </c>
      <c r="S750" s="17">
        <v>51.33</v>
      </c>
      <c r="T750" s="17">
        <v>4.3949999999999996</v>
      </c>
      <c r="U750" s="17">
        <v>-0.1085</v>
      </c>
      <c r="V750" s="17">
        <v>1.23</v>
      </c>
      <c r="W750" s="17">
        <v>5588.4557400000003</v>
      </c>
      <c r="X750" s="17">
        <v>3184.5</v>
      </c>
      <c r="Y750" s="17">
        <v>20.875</v>
      </c>
      <c r="Z750" s="17">
        <v>-9.7899999999999991</v>
      </c>
    </row>
    <row r="751" spans="1:26" x14ac:dyDescent="0.2">
      <c r="A751" s="27">
        <v>44533</v>
      </c>
      <c r="B751" s="17">
        <v>751.59500000000003</v>
      </c>
      <c r="C751" s="14">
        <v>5.95</v>
      </c>
      <c r="D751" s="17">
        <v>318.5</v>
      </c>
      <c r="E751" s="17">
        <v>22.672999999999998</v>
      </c>
      <c r="F751" s="17">
        <v>65.709999999999994</v>
      </c>
      <c r="G751" s="17">
        <v>124.97499999999999</v>
      </c>
      <c r="H751" s="17">
        <v>126.36799999999999</v>
      </c>
      <c r="I751" s="17">
        <v>165.501</v>
      </c>
      <c r="J751" s="17">
        <v>2399.625</v>
      </c>
      <c r="K751" s="17">
        <v>135</v>
      </c>
      <c r="L751" s="17">
        <v>0.21199999999999999</v>
      </c>
      <c r="M751" s="17">
        <v>202.25</v>
      </c>
      <c r="N751" s="17">
        <v>220.20245</v>
      </c>
      <c r="O751" s="17">
        <v>10060</v>
      </c>
      <c r="P751" s="17">
        <v>1486.5</v>
      </c>
      <c r="Q751" s="17">
        <v>3.6749999999999998</v>
      </c>
      <c r="R751" s="17">
        <v>6233.3370000000004</v>
      </c>
      <c r="S751" s="17">
        <v>51.76</v>
      </c>
      <c r="T751" s="17">
        <v>4.2069999999999999</v>
      </c>
      <c r="U751" s="17">
        <v>-0.1108</v>
      </c>
      <c r="V751" s="17">
        <v>1.1719999999999999</v>
      </c>
      <c r="W751" s="17">
        <v>5523.98747</v>
      </c>
      <c r="X751" s="17">
        <v>3184.7</v>
      </c>
      <c r="Y751" s="17">
        <v>20.065000000000001</v>
      </c>
      <c r="Z751" s="17">
        <v>-9.01</v>
      </c>
    </row>
    <row r="752" spans="1:26" x14ac:dyDescent="0.2">
      <c r="A752" s="27">
        <v>44532</v>
      </c>
      <c r="B752" s="17">
        <v>758.91700000000003</v>
      </c>
      <c r="C752" s="14">
        <v>5.93</v>
      </c>
      <c r="D752" s="17">
        <v>321.45</v>
      </c>
      <c r="E752" s="17">
        <v>22.393000000000001</v>
      </c>
      <c r="F752" s="17">
        <v>58.71</v>
      </c>
      <c r="G752" s="17">
        <v>118.27</v>
      </c>
      <c r="H752" s="17">
        <v>116.43</v>
      </c>
      <c r="I752" s="17">
        <v>170.751</v>
      </c>
      <c r="J752" s="17">
        <v>2417.5</v>
      </c>
      <c r="K752" s="17">
        <v>135</v>
      </c>
      <c r="L752" s="17">
        <v>0.22900000000000001</v>
      </c>
      <c r="M752" s="17">
        <v>190.065</v>
      </c>
      <c r="N752" s="17">
        <v>222.18860000000001</v>
      </c>
      <c r="O752" s="17">
        <v>9852</v>
      </c>
      <c r="P752" s="17">
        <v>1453.6</v>
      </c>
      <c r="Q752" s="17">
        <v>4.8499999999999996</v>
      </c>
      <c r="R752" s="17">
        <v>5066.8879999999999</v>
      </c>
      <c r="S752" s="17">
        <v>52.878</v>
      </c>
      <c r="T752" s="17">
        <v>3.7250000000000001</v>
      </c>
      <c r="U752" s="17">
        <v>-0.1555</v>
      </c>
      <c r="V752" s="17">
        <v>1.085</v>
      </c>
      <c r="W752" s="17">
        <v>5564.9576900000002</v>
      </c>
      <c r="X752" s="17">
        <v>3266.9</v>
      </c>
      <c r="Y752" s="17">
        <v>21.353999999999999</v>
      </c>
      <c r="Z752" s="17">
        <v>-9.3239999999999998</v>
      </c>
    </row>
    <row r="753" spans="1:26" x14ac:dyDescent="0.2">
      <c r="A753" s="27">
        <v>44531</v>
      </c>
      <c r="B753" s="17">
        <v>733.67200000000003</v>
      </c>
      <c r="C753" s="14">
        <v>5.6950000000000003</v>
      </c>
      <c r="D753" s="17">
        <v>326.44499999999999</v>
      </c>
      <c r="E753" s="17">
        <v>23.844999999999999</v>
      </c>
      <c r="F753" s="17">
        <v>51.55</v>
      </c>
      <c r="G753" s="17">
        <v>122.155</v>
      </c>
      <c r="H753" s="17">
        <v>102.185</v>
      </c>
      <c r="I753" s="17">
        <v>81.997</v>
      </c>
      <c r="J753" s="17">
        <v>2398.125</v>
      </c>
      <c r="K753" s="17">
        <v>132.5</v>
      </c>
      <c r="L753" s="17">
        <v>0.2097</v>
      </c>
      <c r="M753" s="17">
        <v>179.91499999999999</v>
      </c>
      <c r="N753" s="17">
        <v>213.70999</v>
      </c>
      <c r="O753" s="17">
        <v>9870</v>
      </c>
      <c r="P753" s="17">
        <v>1421.5</v>
      </c>
      <c r="Q753" s="17">
        <v>2.9870000000000001</v>
      </c>
      <c r="R753" s="17">
        <v>5688.5379999999996</v>
      </c>
      <c r="S753" s="17">
        <v>51.344999999999999</v>
      </c>
      <c r="T753" s="17">
        <v>3.7</v>
      </c>
      <c r="U753" s="17">
        <v>-0.15690000000000001</v>
      </c>
      <c r="V753" s="17">
        <v>1.01</v>
      </c>
      <c r="W753" s="17">
        <v>6416.0168800000001</v>
      </c>
      <c r="X753" s="17">
        <v>3337.1</v>
      </c>
      <c r="Y753" s="17">
        <v>23.145</v>
      </c>
      <c r="Z753" s="17">
        <v>-10.975</v>
      </c>
    </row>
    <row r="754" spans="1:26" x14ac:dyDescent="0.2">
      <c r="A754" s="27">
        <v>44530</v>
      </c>
      <c r="B754" s="17">
        <v>763.25</v>
      </c>
      <c r="C754" s="14">
        <v>5.55</v>
      </c>
      <c r="D754" s="17">
        <v>335.08300000000003</v>
      </c>
      <c r="E754" s="17">
        <v>25.7</v>
      </c>
      <c r="F754" s="17">
        <v>47.637</v>
      </c>
      <c r="G754" s="17">
        <v>97.724999999999994</v>
      </c>
      <c r="H754" s="17">
        <v>104.565</v>
      </c>
      <c r="I754" s="17">
        <v>232.501</v>
      </c>
      <c r="J754" s="17">
        <v>2578.125</v>
      </c>
      <c r="K754" s="17">
        <v>130</v>
      </c>
      <c r="L754" s="17">
        <v>0.19900000000000001</v>
      </c>
      <c r="M754" s="17">
        <v>172.773</v>
      </c>
      <c r="N754" s="17">
        <v>210.815</v>
      </c>
      <c r="O754" s="17">
        <v>9794.5</v>
      </c>
      <c r="P754" s="17">
        <v>1347.6</v>
      </c>
      <c r="Q754" s="17">
        <v>3.6070000000000002</v>
      </c>
      <c r="R754" s="17">
        <v>3957.085</v>
      </c>
      <c r="S754" s="17">
        <v>54.113</v>
      </c>
      <c r="T754" s="17">
        <v>3.75</v>
      </c>
      <c r="U754" s="17">
        <v>-0.123</v>
      </c>
      <c r="V754" s="17">
        <v>0.98399999999999999</v>
      </c>
      <c r="W754" s="17">
        <v>6164.55152</v>
      </c>
      <c r="X754" s="17">
        <v>2967.1</v>
      </c>
      <c r="Y754" s="17">
        <v>23.797999999999998</v>
      </c>
      <c r="Z754" s="17">
        <v>-11.315</v>
      </c>
    </row>
    <row r="755" spans="1:26" x14ac:dyDescent="0.2">
      <c r="A755" s="27">
        <v>44529</v>
      </c>
      <c r="B755" s="17">
        <v>780.36199999999997</v>
      </c>
      <c r="C755" s="14">
        <v>5.82</v>
      </c>
      <c r="D755" s="17">
        <v>334.67500000000001</v>
      </c>
      <c r="E755" s="17">
        <v>26.5</v>
      </c>
      <c r="F755" s="17">
        <v>46.722000000000001</v>
      </c>
      <c r="G755" s="17">
        <v>75.94</v>
      </c>
      <c r="H755" s="17">
        <v>108.10299999999999</v>
      </c>
      <c r="I755" s="17">
        <v>116.501</v>
      </c>
      <c r="J755" s="17">
        <v>2623.125</v>
      </c>
      <c r="K755" s="17">
        <v>132.5</v>
      </c>
      <c r="L755" s="17">
        <v>0.20499999999999999</v>
      </c>
      <c r="M755" s="17">
        <v>160.49100000000001</v>
      </c>
      <c r="N755" s="17">
        <v>213.47</v>
      </c>
      <c r="O755" s="17">
        <v>9820</v>
      </c>
      <c r="P755" s="17">
        <v>1411.3</v>
      </c>
      <c r="Q755" s="17">
        <v>6.7750000000000004</v>
      </c>
      <c r="R755" s="17">
        <v>3722.25</v>
      </c>
      <c r="S755" s="17">
        <v>50.908000000000001</v>
      </c>
      <c r="T755" s="17">
        <v>3.69</v>
      </c>
      <c r="U755" s="17">
        <v>-8.1500000000000003E-2</v>
      </c>
      <c r="V755" s="17">
        <v>1.006</v>
      </c>
      <c r="W755" s="17">
        <v>6331.0246800000004</v>
      </c>
      <c r="X755" s="17">
        <v>3032.3</v>
      </c>
      <c r="Y755" s="17">
        <v>23.24</v>
      </c>
      <c r="Z755" s="17">
        <v>-11.66</v>
      </c>
    </row>
    <row r="756" spans="1:26" x14ac:dyDescent="0.2">
      <c r="A756" s="27">
        <v>44526</v>
      </c>
      <c r="B756" s="17">
        <v>764.64700000000005</v>
      </c>
      <c r="C756" s="14">
        <v>5.7480000000000002</v>
      </c>
      <c r="D756" s="17">
        <v>288.29500000000002</v>
      </c>
      <c r="E756" s="17">
        <v>27.75</v>
      </c>
      <c r="F756" s="17">
        <v>44.664999999999999</v>
      </c>
      <c r="G756" s="17">
        <v>106.43600000000001</v>
      </c>
      <c r="H756" s="17">
        <v>91.43</v>
      </c>
      <c r="I756" s="17">
        <v>52.505000000000003</v>
      </c>
      <c r="J756" s="17">
        <v>2505.625</v>
      </c>
      <c r="K756" s="17">
        <v>130</v>
      </c>
      <c r="L756" s="17">
        <v>0.21</v>
      </c>
      <c r="M756" s="17">
        <v>152.755</v>
      </c>
      <c r="N756" s="17">
        <v>208.98009999999999</v>
      </c>
      <c r="O756" s="17">
        <v>10150</v>
      </c>
      <c r="P756" s="17">
        <v>1486</v>
      </c>
      <c r="Q756" s="17">
        <v>3.0249999999999999</v>
      </c>
      <c r="R756" s="17">
        <v>3917.078</v>
      </c>
      <c r="S756" s="17">
        <v>46.847999999999999</v>
      </c>
      <c r="T756" s="17">
        <v>3.9820000000000002</v>
      </c>
      <c r="U756" s="17">
        <v>-6.5799999999999997E-2</v>
      </c>
      <c r="V756" s="17">
        <v>0.99299999999999999</v>
      </c>
      <c r="W756" s="17">
        <v>5659.5626899999997</v>
      </c>
      <c r="X756" s="17">
        <v>3782.8</v>
      </c>
      <c r="Y756" s="17">
        <v>23.53</v>
      </c>
      <c r="Z756" s="17">
        <v>-12.199</v>
      </c>
    </row>
    <row r="757" spans="1:26" x14ac:dyDescent="0.2">
      <c r="A757" s="27">
        <v>44525</v>
      </c>
      <c r="B757" s="17">
        <v>793.572</v>
      </c>
      <c r="C757" s="14">
        <v>5.94</v>
      </c>
      <c r="D757" s="17">
        <v>283.5</v>
      </c>
      <c r="E757" s="17">
        <v>28.25</v>
      </c>
      <c r="F757" s="17">
        <v>49.728000000000002</v>
      </c>
      <c r="G757" s="17">
        <v>128</v>
      </c>
      <c r="H757" s="17">
        <v>88.582999999999998</v>
      </c>
      <c r="I757" s="17">
        <v>41.8</v>
      </c>
      <c r="J757" s="17">
        <v>2448</v>
      </c>
      <c r="K757" s="17">
        <v>130</v>
      </c>
      <c r="L757" s="17">
        <v>0.23830000000000001</v>
      </c>
      <c r="M757" s="17">
        <v>157.75</v>
      </c>
      <c r="N757" s="17">
        <v>192.755</v>
      </c>
      <c r="O757" s="17">
        <v>9620</v>
      </c>
      <c r="P757" s="17">
        <v>1477.1</v>
      </c>
      <c r="Q757" s="17">
        <v>1.7749999999999999</v>
      </c>
      <c r="R757" s="17">
        <v>3750.453</v>
      </c>
      <c r="S757" s="17">
        <v>50.923000000000002</v>
      </c>
      <c r="T757" s="17">
        <v>4.2779999999999996</v>
      </c>
      <c r="U757" s="17">
        <v>-0.11169999999999999</v>
      </c>
      <c r="V757" s="17">
        <v>1.08</v>
      </c>
      <c r="W757" s="17">
        <v>5921.0217000000002</v>
      </c>
      <c r="X757" s="17">
        <v>3532.3</v>
      </c>
      <c r="Y757" s="17">
        <v>23.26</v>
      </c>
      <c r="Z757" s="17">
        <v>-12.13</v>
      </c>
    </row>
    <row r="758" spans="1:26" x14ac:dyDescent="0.2">
      <c r="A758" s="27">
        <v>44524</v>
      </c>
      <c r="B758" s="17">
        <v>761.60500000000002</v>
      </c>
      <c r="C758" s="14">
        <v>5.82</v>
      </c>
      <c r="D758" s="17">
        <v>285</v>
      </c>
      <c r="E758" s="17">
        <v>28.25</v>
      </c>
      <c r="F758" s="17">
        <v>47.22</v>
      </c>
      <c r="G758" s="17">
        <v>114.523</v>
      </c>
      <c r="H758" s="17">
        <v>84.533000000000001</v>
      </c>
      <c r="I758" s="17">
        <v>108.848</v>
      </c>
      <c r="J758" s="17">
        <v>2440</v>
      </c>
      <c r="K758" s="17">
        <v>130</v>
      </c>
      <c r="L758" s="17">
        <v>0.25</v>
      </c>
      <c r="M758" s="17">
        <v>147.94999999999999</v>
      </c>
      <c r="N758" s="17">
        <v>173.67000999999999</v>
      </c>
      <c r="O758" s="17">
        <v>9638.7999999999993</v>
      </c>
      <c r="P758" s="17">
        <v>1426.5</v>
      </c>
      <c r="Q758" s="17">
        <v>1.425</v>
      </c>
      <c r="R758" s="17">
        <v>4191.6000000000004</v>
      </c>
      <c r="S758" s="17">
        <v>52.5</v>
      </c>
      <c r="T758" s="17">
        <v>4.2779999999999996</v>
      </c>
      <c r="U758" s="17">
        <v>-0.1137</v>
      </c>
      <c r="V758" s="17">
        <v>1.0449999999999999</v>
      </c>
      <c r="W758" s="17">
        <v>6149.5217300000004</v>
      </c>
      <c r="X758" s="17">
        <v>3364.3</v>
      </c>
      <c r="Y758" s="17">
        <v>22.623000000000001</v>
      </c>
      <c r="Z758" s="17">
        <v>-12.01</v>
      </c>
    </row>
    <row r="759" spans="1:26" x14ac:dyDescent="0.2">
      <c r="A759" s="27">
        <v>44523</v>
      </c>
      <c r="B759" s="17">
        <v>759.86300000000006</v>
      </c>
      <c r="C759" s="14">
        <v>5.3849999999999998</v>
      </c>
      <c r="D759" s="17">
        <v>287</v>
      </c>
      <c r="E759" s="17">
        <v>25.85</v>
      </c>
      <c r="F759" s="17">
        <v>47.034999999999997</v>
      </c>
      <c r="G759" s="17">
        <v>114.40900000000001</v>
      </c>
      <c r="H759" s="17">
        <v>80.927999999999997</v>
      </c>
      <c r="I759" s="17">
        <v>120.249</v>
      </c>
      <c r="J759" s="17">
        <v>2295</v>
      </c>
      <c r="K759" s="17">
        <v>130</v>
      </c>
      <c r="L759" s="17">
        <v>0.25</v>
      </c>
      <c r="M759" s="17">
        <v>143.80500000000001</v>
      </c>
      <c r="N759" s="17">
        <v>172.66625999999999</v>
      </c>
      <c r="O759" s="17">
        <v>9596</v>
      </c>
      <c r="P759" s="17">
        <v>1422.1</v>
      </c>
      <c r="Q759" s="17">
        <v>0.5</v>
      </c>
      <c r="R759" s="17">
        <v>4076.95</v>
      </c>
      <c r="S759" s="17">
        <v>54.155000000000001</v>
      </c>
      <c r="T759" s="17">
        <v>4.2380000000000004</v>
      </c>
      <c r="U759" s="17">
        <v>-0.1145</v>
      </c>
      <c r="V759" s="17">
        <v>0.95</v>
      </c>
      <c r="W759" s="17">
        <v>6642.9910300000001</v>
      </c>
      <c r="X759" s="17">
        <v>3177.7</v>
      </c>
      <c r="Y759" s="17">
        <v>22.734999999999999</v>
      </c>
      <c r="Z759" s="17">
        <v>-12.808999999999999</v>
      </c>
    </row>
    <row r="760" spans="1:26" x14ac:dyDescent="0.2">
      <c r="A760" s="27">
        <v>44522</v>
      </c>
      <c r="B760" s="17">
        <v>746.29600000000005</v>
      </c>
      <c r="C760" s="14">
        <v>5.49</v>
      </c>
      <c r="D760" s="17">
        <v>284</v>
      </c>
      <c r="E760" s="17">
        <v>24.75</v>
      </c>
      <c r="F760" s="17">
        <v>49.545000000000002</v>
      </c>
      <c r="G760" s="17">
        <v>107.5</v>
      </c>
      <c r="H760" s="17">
        <v>90.393000000000001</v>
      </c>
      <c r="I760" s="17">
        <v>206.75200000000001</v>
      </c>
      <c r="J760" s="17">
        <v>2225.625</v>
      </c>
      <c r="K760" s="17">
        <v>129</v>
      </c>
      <c r="L760" s="17">
        <v>0.20069999999999999</v>
      </c>
      <c r="M760" s="17">
        <v>129.11699999999999</v>
      </c>
      <c r="N760" s="17">
        <v>176.31396000000001</v>
      </c>
      <c r="O760" s="17">
        <v>9840</v>
      </c>
      <c r="P760" s="17">
        <v>1353</v>
      </c>
      <c r="Q760" s="17">
        <v>0.112</v>
      </c>
      <c r="R760" s="17">
        <v>3114.5</v>
      </c>
      <c r="S760" s="17">
        <v>49.597999999999999</v>
      </c>
      <c r="T760" s="17">
        <v>3.875</v>
      </c>
      <c r="U760" s="17">
        <v>-0.1123</v>
      </c>
      <c r="V760" s="17">
        <v>0.82499999999999996</v>
      </c>
      <c r="W760" s="17">
        <v>6425.4768400000003</v>
      </c>
      <c r="X760" s="17">
        <v>2867.2</v>
      </c>
      <c r="Y760" s="17">
        <v>22.582999999999998</v>
      </c>
      <c r="Z760" s="17">
        <v>-12.808</v>
      </c>
    </row>
    <row r="761" spans="1:26" x14ac:dyDescent="0.2">
      <c r="A761" s="27">
        <v>44519</v>
      </c>
      <c r="B761" s="17">
        <v>738.34100000000001</v>
      </c>
      <c r="C761" s="14">
        <v>5.7880000000000003</v>
      </c>
      <c r="D761" s="17">
        <v>292.5</v>
      </c>
      <c r="E761" s="17">
        <v>25.75</v>
      </c>
      <c r="F761" s="17">
        <v>48.802</v>
      </c>
      <c r="G761" s="17">
        <v>101.685</v>
      </c>
      <c r="H761" s="17">
        <v>94.204999999999998</v>
      </c>
      <c r="I761" s="17">
        <v>81</v>
      </c>
      <c r="J761" s="17">
        <v>2201.875</v>
      </c>
      <c r="K761" s="17">
        <v>125</v>
      </c>
      <c r="L761" s="17">
        <v>0.25419999999999998</v>
      </c>
      <c r="M761" s="17">
        <v>119.04</v>
      </c>
      <c r="N761" s="17">
        <v>178.85342</v>
      </c>
      <c r="O761" s="17">
        <v>9780</v>
      </c>
      <c r="P761" s="17">
        <v>1334.7</v>
      </c>
      <c r="Q761" s="17">
        <v>-1</v>
      </c>
      <c r="R761" s="17">
        <v>3026.8049999999998</v>
      </c>
      <c r="S761" s="17">
        <v>48.02</v>
      </c>
      <c r="T761" s="17">
        <v>4.0030000000000001</v>
      </c>
      <c r="U761" s="17">
        <v>-0.1</v>
      </c>
      <c r="V761" s="17">
        <v>0.78</v>
      </c>
      <c r="W761" s="17">
        <v>6077.0427200000004</v>
      </c>
      <c r="X761" s="17">
        <v>3242.8</v>
      </c>
      <c r="Y761" s="17">
        <v>21.195</v>
      </c>
      <c r="Z761" s="17">
        <v>-12.02</v>
      </c>
    </row>
    <row r="762" spans="1:26" x14ac:dyDescent="0.2">
      <c r="A762" s="27">
        <v>44518</v>
      </c>
      <c r="B762" s="17">
        <v>780.67600000000004</v>
      </c>
      <c r="C762" s="14">
        <v>5.8179999999999996</v>
      </c>
      <c r="D762" s="17">
        <v>295.983</v>
      </c>
      <c r="E762" s="17">
        <v>27.375</v>
      </c>
      <c r="F762" s="17">
        <v>57.164999999999999</v>
      </c>
      <c r="G762" s="17">
        <v>104.5</v>
      </c>
      <c r="H762" s="17">
        <v>82.347999999999999</v>
      </c>
      <c r="I762" s="17">
        <v>81.748999999999995</v>
      </c>
      <c r="J762" s="17">
        <v>2221.875</v>
      </c>
      <c r="K762" s="17">
        <v>135</v>
      </c>
      <c r="L762" s="17">
        <v>0.17319999999999999</v>
      </c>
      <c r="M762" s="17">
        <v>116.76</v>
      </c>
      <c r="N762" s="17">
        <v>182.215</v>
      </c>
      <c r="O762" s="17">
        <v>9390.5</v>
      </c>
      <c r="P762" s="17">
        <v>1350.8</v>
      </c>
      <c r="Q762" s="17">
        <v>-2.7450000000000001</v>
      </c>
      <c r="R762" s="17">
        <v>2961.2719999999999</v>
      </c>
      <c r="S762" s="17">
        <v>51.32</v>
      </c>
      <c r="T762" s="17">
        <v>4.2380000000000004</v>
      </c>
      <c r="U762" s="17">
        <v>-0.1105</v>
      </c>
      <c r="V762" s="17">
        <v>0.79200000000000004</v>
      </c>
      <c r="W762" s="17">
        <v>5772.5539099999996</v>
      </c>
      <c r="X762" s="17">
        <v>3240.7</v>
      </c>
      <c r="Y762" s="17">
        <v>21.117999999999999</v>
      </c>
      <c r="Z762" s="17">
        <v>-12.28</v>
      </c>
    </row>
    <row r="763" spans="1:26" x14ac:dyDescent="0.2">
      <c r="A763" s="27">
        <v>44517</v>
      </c>
      <c r="B763" s="17">
        <v>737.38499999999999</v>
      </c>
      <c r="C763" s="14">
        <v>5.27</v>
      </c>
      <c r="D763" s="17">
        <v>293.17500000000001</v>
      </c>
      <c r="E763" s="17">
        <v>23.844999999999999</v>
      </c>
      <c r="F763" s="17">
        <v>58.85</v>
      </c>
      <c r="G763" s="17">
        <v>90.855000000000004</v>
      </c>
      <c r="H763" s="17">
        <v>85.332999999999998</v>
      </c>
      <c r="I763" s="17">
        <v>78.248999999999995</v>
      </c>
      <c r="J763" s="17">
        <v>2197.5</v>
      </c>
      <c r="K763" s="17">
        <v>125</v>
      </c>
      <c r="L763" s="17">
        <v>0.16350000000000001</v>
      </c>
      <c r="M763" s="17">
        <v>103.49</v>
      </c>
      <c r="N763" s="17">
        <v>179.83499</v>
      </c>
      <c r="O763" s="17">
        <v>9263.5</v>
      </c>
      <c r="P763" s="17">
        <v>1268</v>
      </c>
      <c r="Q763" s="17">
        <v>0.1</v>
      </c>
      <c r="R763" s="17">
        <v>2866</v>
      </c>
      <c r="S763" s="17">
        <v>50.14</v>
      </c>
      <c r="T763" s="17">
        <v>4.008</v>
      </c>
      <c r="U763" s="17">
        <v>-0.1142</v>
      </c>
      <c r="V763" s="17">
        <v>0.81</v>
      </c>
      <c r="W763" s="17">
        <v>5844.49874</v>
      </c>
      <c r="X763" s="17">
        <v>2893.7</v>
      </c>
      <c r="Y763" s="17">
        <v>20.12</v>
      </c>
      <c r="Z763" s="17">
        <v>-11.612</v>
      </c>
    </row>
    <row r="764" spans="1:26" x14ac:dyDescent="0.2">
      <c r="A764" s="27">
        <v>44516</v>
      </c>
      <c r="B764" s="17">
        <v>713.12300000000005</v>
      </c>
      <c r="C764" s="14">
        <v>5.0250000000000004</v>
      </c>
      <c r="D764" s="17">
        <v>288.41500000000002</v>
      </c>
      <c r="E764" s="17">
        <v>18.925000000000001</v>
      </c>
      <c r="F764" s="17">
        <v>58.753</v>
      </c>
      <c r="G764" s="17">
        <v>79.697999999999993</v>
      </c>
      <c r="H764" s="17">
        <v>87.42</v>
      </c>
      <c r="I764" s="17">
        <v>80.247</v>
      </c>
      <c r="J764" s="17">
        <v>2104.375</v>
      </c>
      <c r="K764" s="17">
        <v>125</v>
      </c>
      <c r="L764" s="17">
        <v>0.2152</v>
      </c>
      <c r="M764" s="17">
        <v>105.89</v>
      </c>
      <c r="N764" s="17">
        <v>175.53027</v>
      </c>
      <c r="O764" s="17">
        <v>9455.5</v>
      </c>
      <c r="P764" s="17">
        <v>1265</v>
      </c>
      <c r="Q764" s="17">
        <v>0.375</v>
      </c>
      <c r="R764" s="17">
        <v>2907.4</v>
      </c>
      <c r="S764" s="17">
        <v>48.298000000000002</v>
      </c>
      <c r="T764" s="17">
        <v>3.71</v>
      </c>
      <c r="U764" s="17">
        <v>-0.1055</v>
      </c>
      <c r="V764" s="17">
        <v>0.83499999999999996</v>
      </c>
      <c r="W764" s="17">
        <v>4659.0425500000001</v>
      </c>
      <c r="X764" s="17">
        <v>2596.5</v>
      </c>
      <c r="Y764" s="17">
        <v>20.204999999999998</v>
      </c>
      <c r="Z764" s="17">
        <v>-11.65</v>
      </c>
    </row>
    <row r="765" spans="1:26" x14ac:dyDescent="0.2">
      <c r="A765" s="27">
        <v>44515</v>
      </c>
      <c r="B765" s="17">
        <v>751.12800000000004</v>
      </c>
      <c r="C765" s="14">
        <v>4.8949999999999996</v>
      </c>
      <c r="D765" s="17">
        <v>294.67500000000001</v>
      </c>
      <c r="E765" s="17">
        <v>20.375</v>
      </c>
      <c r="F765" s="17">
        <v>60.47</v>
      </c>
      <c r="G765" s="17">
        <v>79</v>
      </c>
      <c r="H765" s="17">
        <v>82.013000000000005</v>
      </c>
      <c r="I765" s="17">
        <v>102.253</v>
      </c>
      <c r="J765" s="17">
        <v>2035</v>
      </c>
      <c r="K765" s="17">
        <v>140</v>
      </c>
      <c r="L765" s="17">
        <v>0.186</v>
      </c>
      <c r="M765" s="17">
        <v>109.74</v>
      </c>
      <c r="N765" s="17">
        <v>175.12790000000001</v>
      </c>
      <c r="O765" s="17">
        <v>9450</v>
      </c>
      <c r="P765" s="17">
        <v>1270</v>
      </c>
      <c r="Q765" s="17">
        <v>-0.4</v>
      </c>
      <c r="R765" s="17">
        <v>2830.5</v>
      </c>
      <c r="S765" s="17">
        <v>51.883000000000003</v>
      </c>
      <c r="T765" s="17">
        <v>3.625</v>
      </c>
      <c r="U765" s="17">
        <v>-0.11169999999999999</v>
      </c>
      <c r="V765" s="17">
        <v>0.95299999999999996</v>
      </c>
      <c r="W765" s="17">
        <v>5875.9318499999999</v>
      </c>
      <c r="X765" s="17">
        <v>2702.7</v>
      </c>
      <c r="Y765" s="17">
        <v>20.047999999999998</v>
      </c>
      <c r="Z765" s="17">
        <v>-11.073</v>
      </c>
    </row>
    <row r="766" spans="1:26" x14ac:dyDescent="0.2">
      <c r="A766" s="27">
        <v>44512</v>
      </c>
      <c r="B766" s="17">
        <v>740.351</v>
      </c>
      <c r="C766" s="14">
        <v>4.8179999999999996</v>
      </c>
      <c r="D766" s="17">
        <v>282.69499999999999</v>
      </c>
      <c r="E766" s="17">
        <v>20.024999999999999</v>
      </c>
      <c r="F766" s="17">
        <v>64.113</v>
      </c>
      <c r="G766" s="17">
        <v>76.677000000000007</v>
      </c>
      <c r="H766" s="17">
        <v>90.222999999999999</v>
      </c>
      <c r="I766" s="17">
        <v>110.75</v>
      </c>
      <c r="J766" s="17">
        <v>2029.125</v>
      </c>
      <c r="K766" s="17">
        <v>134.30000000000001</v>
      </c>
      <c r="L766" s="17">
        <v>0.17399999999999999</v>
      </c>
      <c r="M766" s="17">
        <v>109.997</v>
      </c>
      <c r="N766" s="17">
        <v>175.56908999999999</v>
      </c>
      <c r="O766" s="17">
        <v>9542.5</v>
      </c>
      <c r="P766" s="17">
        <v>1310</v>
      </c>
      <c r="Q766" s="17">
        <v>-1.585</v>
      </c>
      <c r="R766" s="17">
        <v>2831.7750000000001</v>
      </c>
      <c r="S766" s="17">
        <v>53.19</v>
      </c>
      <c r="T766" s="17">
        <v>3.5819999999999999</v>
      </c>
      <c r="U766" s="17">
        <v>-0.12570000000000001</v>
      </c>
      <c r="V766" s="17">
        <v>1.085</v>
      </c>
      <c r="W766" s="17">
        <v>5639.9547700000003</v>
      </c>
      <c r="X766" s="17">
        <v>2795.5</v>
      </c>
      <c r="Y766" s="17">
        <v>20.478999999999999</v>
      </c>
      <c r="Z766" s="17">
        <v>-10.78</v>
      </c>
    </row>
    <row r="767" spans="1:26" x14ac:dyDescent="0.2">
      <c r="A767" s="27">
        <v>44511</v>
      </c>
      <c r="B767" s="17">
        <v>762.125</v>
      </c>
      <c r="C767" s="14">
        <v>4.72</v>
      </c>
      <c r="D767" s="17">
        <v>286.33</v>
      </c>
      <c r="E767" s="17">
        <v>18.765000000000001</v>
      </c>
      <c r="F767" s="17">
        <v>64.099999999999994</v>
      </c>
      <c r="G767" s="17">
        <v>80</v>
      </c>
      <c r="H767" s="17">
        <v>101.33</v>
      </c>
      <c r="I767" s="17">
        <v>30.503</v>
      </c>
      <c r="J767" s="17">
        <v>2085</v>
      </c>
      <c r="K767" s="17">
        <v>135</v>
      </c>
      <c r="L767" s="17">
        <v>0.23050000000000001</v>
      </c>
      <c r="M767" s="17">
        <v>94.25</v>
      </c>
      <c r="N767" s="17">
        <v>177.70419000000001</v>
      </c>
      <c r="O767" s="17">
        <v>8832.5</v>
      </c>
      <c r="P767" s="17">
        <v>1316.5</v>
      </c>
      <c r="Q767" s="17">
        <v>-0.51900000000000002</v>
      </c>
      <c r="R767" s="17">
        <v>2706.85</v>
      </c>
      <c r="S767" s="17">
        <v>57.61</v>
      </c>
      <c r="T767" s="17">
        <v>3.83</v>
      </c>
      <c r="U767" s="17">
        <v>-0.1072</v>
      </c>
      <c r="V767" s="17">
        <v>1.2310000000000001</v>
      </c>
      <c r="W767" s="17">
        <v>5634.6896399999996</v>
      </c>
      <c r="X767" s="17">
        <v>2895.7</v>
      </c>
      <c r="Y767" s="17">
        <v>20.713999999999999</v>
      </c>
      <c r="Z767" s="17">
        <v>-11.045</v>
      </c>
    </row>
    <row r="768" spans="1:26" x14ac:dyDescent="0.2">
      <c r="A768" s="27">
        <v>44510</v>
      </c>
      <c r="B768" s="17">
        <v>772.42</v>
      </c>
      <c r="C768" s="14">
        <v>4.4249999999999998</v>
      </c>
      <c r="D768" s="17">
        <v>277.233</v>
      </c>
      <c r="E768" s="17">
        <v>19.530999999999999</v>
      </c>
      <c r="F768" s="17">
        <v>59.78</v>
      </c>
      <c r="G768" s="17">
        <v>63.941000000000003</v>
      </c>
      <c r="H768" s="17">
        <v>89.48</v>
      </c>
      <c r="I768" s="17">
        <v>130.49600000000001</v>
      </c>
      <c r="J768" s="17">
        <v>2107.25</v>
      </c>
      <c r="K768" s="17">
        <v>130</v>
      </c>
      <c r="L768" s="17">
        <v>0.23549999999999999</v>
      </c>
      <c r="M768" s="17">
        <v>93.787999999999997</v>
      </c>
      <c r="N768" s="17">
        <v>174.77176</v>
      </c>
      <c r="O768" s="17">
        <v>8771.2999999999993</v>
      </c>
      <c r="P768" s="17">
        <v>1222.5</v>
      </c>
      <c r="Q768" s="17">
        <v>-2.2309999999999999</v>
      </c>
      <c r="R768" s="17">
        <v>2586.15</v>
      </c>
      <c r="S768" s="17">
        <v>49.703000000000003</v>
      </c>
      <c r="T768" s="17">
        <v>3.7229999999999999</v>
      </c>
      <c r="U768" s="17">
        <v>-0.1</v>
      </c>
      <c r="V768" s="17">
        <v>1.1599999999999999</v>
      </c>
      <c r="W768" s="17">
        <v>5802.46065</v>
      </c>
      <c r="X768" s="17">
        <v>2607.5</v>
      </c>
      <c r="Y768" s="17">
        <v>20.155000000000001</v>
      </c>
      <c r="Z768" s="17">
        <v>-10.75</v>
      </c>
    </row>
    <row r="769" spans="1:26" x14ac:dyDescent="0.2">
      <c r="A769" s="27">
        <v>44509</v>
      </c>
      <c r="B769" s="17">
        <v>706.35599999999999</v>
      </c>
      <c r="C769" s="14">
        <v>5.3179999999999996</v>
      </c>
      <c r="D769" s="17">
        <v>286.83</v>
      </c>
      <c r="E769" s="17">
        <v>17.899999999999999</v>
      </c>
      <c r="F769" s="17">
        <v>59.475000000000001</v>
      </c>
      <c r="G769" s="17">
        <v>67.650000000000006</v>
      </c>
      <c r="H769" s="17">
        <v>84.915000000000006</v>
      </c>
      <c r="I769" s="17">
        <v>127.249</v>
      </c>
      <c r="J769" s="17">
        <v>2020.5</v>
      </c>
      <c r="K769" s="17">
        <v>125</v>
      </c>
      <c r="L769" s="17">
        <v>0.215</v>
      </c>
      <c r="M769" s="17">
        <v>82.814999999999998</v>
      </c>
      <c r="N769" s="17">
        <v>176.4769</v>
      </c>
      <c r="O769" s="17">
        <v>8740</v>
      </c>
      <c r="P769" s="17">
        <v>1181.0999999999999</v>
      </c>
      <c r="Q769" s="17">
        <v>-1</v>
      </c>
      <c r="R769" s="17">
        <v>2515.71</v>
      </c>
      <c r="S769" s="17">
        <v>49.058</v>
      </c>
      <c r="T769" s="17">
        <v>3.13</v>
      </c>
      <c r="U769" s="17">
        <v>-0.1192</v>
      </c>
      <c r="V769" s="17">
        <v>1.2649999999999999</v>
      </c>
      <c r="W769" s="17">
        <v>5540.0094499999996</v>
      </c>
      <c r="X769" s="17">
        <v>2607.4</v>
      </c>
      <c r="Y769" s="17">
        <v>20.145</v>
      </c>
      <c r="Z769" s="17">
        <v>-10.45</v>
      </c>
    </row>
    <row r="770" spans="1:26" x14ac:dyDescent="0.2">
      <c r="A770" s="27">
        <v>44508</v>
      </c>
      <c r="B770" s="17">
        <v>746.57500000000005</v>
      </c>
      <c r="C770" s="14">
        <v>5.55</v>
      </c>
      <c r="D770" s="17">
        <v>292.57</v>
      </c>
      <c r="E770" s="17">
        <v>19</v>
      </c>
      <c r="F770" s="17">
        <v>59.534999999999997</v>
      </c>
      <c r="G770" s="17">
        <v>60.945</v>
      </c>
      <c r="H770" s="17">
        <v>82.87</v>
      </c>
      <c r="I770" s="17">
        <v>132.999</v>
      </c>
      <c r="J770" s="17">
        <v>2039.75</v>
      </c>
      <c r="K770" s="17">
        <v>125</v>
      </c>
      <c r="L770" s="17">
        <v>0.21829999999999999</v>
      </c>
      <c r="M770" s="17">
        <v>82.009</v>
      </c>
      <c r="N770" s="17">
        <v>214.33</v>
      </c>
      <c r="O770" s="17">
        <v>8900</v>
      </c>
      <c r="P770" s="17">
        <v>1191.5</v>
      </c>
      <c r="Q770" s="17">
        <v>-0.13200000000000001</v>
      </c>
      <c r="R770" s="17">
        <v>2592.538</v>
      </c>
      <c r="S770" s="17">
        <v>57.762999999999998</v>
      </c>
      <c r="T770" s="17">
        <v>3.1080000000000001</v>
      </c>
      <c r="U770" s="17">
        <v>-0.10150000000000001</v>
      </c>
      <c r="V770" s="17">
        <v>1.177</v>
      </c>
      <c r="W770" s="17">
        <v>4909.9737299999997</v>
      </c>
      <c r="X770" s="17">
        <v>2403.9</v>
      </c>
      <c r="Y770" s="17">
        <v>19.72</v>
      </c>
      <c r="Z770" s="17">
        <v>-10.41</v>
      </c>
    </row>
    <row r="771" spans="1:26" x14ac:dyDescent="0.2">
      <c r="A771" s="27">
        <v>44505</v>
      </c>
      <c r="B771" s="17">
        <v>714.33799999999997</v>
      </c>
      <c r="C771" s="14">
        <v>5.64</v>
      </c>
      <c r="D771" s="17">
        <v>297.245</v>
      </c>
      <c r="E771" s="17">
        <v>21</v>
      </c>
      <c r="F771" s="17">
        <v>60.618000000000002</v>
      </c>
      <c r="G771" s="17">
        <v>64.296999999999997</v>
      </c>
      <c r="H771" s="17">
        <v>93</v>
      </c>
      <c r="I771" s="17">
        <v>110.25</v>
      </c>
      <c r="J771" s="17">
        <v>2047.5</v>
      </c>
      <c r="K771" s="17">
        <v>125</v>
      </c>
      <c r="L771" s="17">
        <v>0.26900000000000002</v>
      </c>
      <c r="M771" s="17">
        <v>82.94</v>
      </c>
      <c r="N771" s="17">
        <v>212.98</v>
      </c>
      <c r="O771" s="17">
        <v>9027</v>
      </c>
      <c r="P771" s="17">
        <v>1248.5</v>
      </c>
      <c r="Q771" s="17">
        <v>1.65</v>
      </c>
      <c r="R771" s="17">
        <v>2753.6129999999998</v>
      </c>
      <c r="S771" s="17">
        <v>56.332999999999998</v>
      </c>
      <c r="T771" s="17">
        <v>3.4</v>
      </c>
      <c r="U771" s="17">
        <v>-8.3299999999999999E-2</v>
      </c>
      <c r="V771" s="17">
        <v>1.5269999999999999</v>
      </c>
      <c r="W771" s="17">
        <v>5509.7965599999998</v>
      </c>
      <c r="X771" s="17">
        <v>2617.9</v>
      </c>
      <c r="Y771" s="17">
        <v>19.681999999999999</v>
      </c>
      <c r="Z771" s="17">
        <v>-10.445</v>
      </c>
    </row>
    <row r="772" spans="1:26" x14ac:dyDescent="0.2">
      <c r="A772" s="27">
        <v>44504</v>
      </c>
      <c r="B772" s="17">
        <v>771.70799999999997</v>
      </c>
      <c r="C772" s="14">
        <v>5.75</v>
      </c>
      <c r="D772" s="17">
        <v>300.16500000000002</v>
      </c>
      <c r="E772" s="17">
        <v>19.95</v>
      </c>
      <c r="F772" s="17">
        <v>58.844999999999999</v>
      </c>
      <c r="G772" s="17">
        <v>64</v>
      </c>
      <c r="H772" s="17">
        <v>110.97</v>
      </c>
      <c r="I772" s="17">
        <v>137</v>
      </c>
      <c r="J772" s="17">
        <v>2063.75</v>
      </c>
      <c r="K772" s="17">
        <v>123</v>
      </c>
      <c r="L772" s="17">
        <v>0.32819999999999999</v>
      </c>
      <c r="M772" s="17">
        <v>84</v>
      </c>
      <c r="N772" s="17">
        <v>209.58</v>
      </c>
      <c r="O772" s="17">
        <v>9017.7999999999993</v>
      </c>
      <c r="P772" s="17">
        <v>1234.3</v>
      </c>
      <c r="Q772" s="17">
        <v>1.2649999999999999</v>
      </c>
      <c r="R772" s="17">
        <v>2627.2750000000001</v>
      </c>
      <c r="S772" s="17">
        <v>53.847999999999999</v>
      </c>
      <c r="T772" s="17">
        <v>3.55</v>
      </c>
      <c r="U772" s="17">
        <v>-6.3700000000000007E-2</v>
      </c>
      <c r="V772" s="17">
        <v>1.5269999999999999</v>
      </c>
      <c r="W772" s="17">
        <v>5530.4728299999997</v>
      </c>
      <c r="X772" s="17">
        <v>2552.6</v>
      </c>
      <c r="Y772" s="17">
        <v>19.940000000000001</v>
      </c>
      <c r="Z772" s="17">
        <v>-10.395</v>
      </c>
    </row>
    <row r="773" spans="1:26" x14ac:dyDescent="0.2">
      <c r="A773" s="27">
        <v>44503</v>
      </c>
      <c r="B773" s="17">
        <v>734.11500000000001</v>
      </c>
      <c r="C773" s="14">
        <v>5.7149999999999999</v>
      </c>
      <c r="D773" s="17">
        <v>302.67500000000001</v>
      </c>
      <c r="E773" s="17">
        <v>17.5</v>
      </c>
      <c r="F773" s="17">
        <v>42.591999999999999</v>
      </c>
      <c r="G773" s="17">
        <v>60</v>
      </c>
      <c r="H773" s="17">
        <v>89.757999999999996</v>
      </c>
      <c r="I773" s="17">
        <v>107.498</v>
      </c>
      <c r="J773" s="17">
        <v>1985</v>
      </c>
      <c r="K773" s="17">
        <v>110</v>
      </c>
      <c r="L773" s="17">
        <v>0.28499999999999998</v>
      </c>
      <c r="M773" s="17">
        <v>74.644999999999996</v>
      </c>
      <c r="N773" s="17">
        <v>196.09</v>
      </c>
      <c r="O773" s="17">
        <v>9085</v>
      </c>
      <c r="P773" s="17">
        <v>1187</v>
      </c>
      <c r="Q773" s="17">
        <v>0.5</v>
      </c>
      <c r="R773" s="17">
        <v>2618.9250000000002</v>
      </c>
      <c r="S773" s="17">
        <v>59.808</v>
      </c>
      <c r="T773" s="17">
        <v>3.4849999999999999</v>
      </c>
      <c r="U773" s="17">
        <v>-6.5000000000000002E-2</v>
      </c>
      <c r="V773" s="17">
        <v>1.5269999999999999</v>
      </c>
      <c r="W773" s="17">
        <v>5882.9508999999998</v>
      </c>
      <c r="X773" s="17">
        <v>2590</v>
      </c>
      <c r="Y773" s="17">
        <v>19.513000000000002</v>
      </c>
      <c r="Z773" s="17">
        <v>-10.315</v>
      </c>
    </row>
    <row r="774" spans="1:26" x14ac:dyDescent="0.2">
      <c r="A774" s="27">
        <v>44502</v>
      </c>
      <c r="B774" s="17">
        <v>701.41099999999994</v>
      </c>
      <c r="C774" s="14">
        <v>5.69</v>
      </c>
      <c r="D774" s="17">
        <v>286.34300000000002</v>
      </c>
      <c r="E774" s="17">
        <v>15.48</v>
      </c>
      <c r="F774" s="17">
        <v>42.067999999999998</v>
      </c>
      <c r="G774" s="17">
        <v>68</v>
      </c>
      <c r="H774" s="17">
        <v>83.957999999999998</v>
      </c>
      <c r="I774" s="17">
        <v>116.501</v>
      </c>
      <c r="J774" s="17">
        <v>1997.875</v>
      </c>
      <c r="K774" s="17">
        <v>109.5</v>
      </c>
      <c r="L774" s="17">
        <v>0.23350000000000001</v>
      </c>
      <c r="M774" s="17">
        <v>57.249000000000002</v>
      </c>
      <c r="N774" s="17">
        <v>195.27288999999999</v>
      </c>
      <c r="O774" s="17">
        <v>9712</v>
      </c>
      <c r="P774" s="17">
        <v>1191</v>
      </c>
      <c r="Q774" s="17">
        <v>3.2</v>
      </c>
      <c r="R774" s="17">
        <v>2700.3</v>
      </c>
      <c r="S774" s="17">
        <v>63.96</v>
      </c>
      <c r="T774" s="17">
        <v>3.8620000000000001</v>
      </c>
      <c r="U774" s="17">
        <v>-5.8700000000000002E-2</v>
      </c>
      <c r="V774" s="17">
        <v>1.5269999999999999</v>
      </c>
      <c r="W774" s="17">
        <v>5907.9758000000002</v>
      </c>
      <c r="X774" s="17">
        <v>2502.6</v>
      </c>
      <c r="Y774" s="17">
        <v>19.28</v>
      </c>
      <c r="Z774" s="17">
        <v>-9.98</v>
      </c>
    </row>
    <row r="775" spans="1:26" x14ac:dyDescent="0.2">
      <c r="A775" s="27">
        <v>44501</v>
      </c>
      <c r="B775" s="17">
        <v>734</v>
      </c>
      <c r="C775" s="14">
        <v>5.6550000000000002</v>
      </c>
      <c r="D775" s="17">
        <v>312.5</v>
      </c>
      <c r="E775" s="17">
        <v>15.878</v>
      </c>
      <c r="F775" s="17">
        <v>41.674999999999997</v>
      </c>
      <c r="G775" s="17">
        <v>71.734999999999999</v>
      </c>
      <c r="H775" s="17">
        <v>93.74</v>
      </c>
      <c r="I775" s="17">
        <v>91</v>
      </c>
      <c r="J775" s="17">
        <v>2001.875</v>
      </c>
      <c r="K775" s="17">
        <v>96.5</v>
      </c>
      <c r="L775" s="17">
        <v>0.23150000000000001</v>
      </c>
      <c r="M775" s="17">
        <v>55.075000000000003</v>
      </c>
      <c r="N775" s="17">
        <v>188.41086000000001</v>
      </c>
      <c r="O775" s="17">
        <v>9882.5</v>
      </c>
      <c r="P775" s="17">
        <v>1204.5</v>
      </c>
      <c r="Q775" s="17">
        <v>4.0570000000000004</v>
      </c>
      <c r="R775" s="17">
        <v>2768.4780000000001</v>
      </c>
      <c r="S775" s="17">
        <v>58.015000000000001</v>
      </c>
      <c r="T775" s="17">
        <v>4.05</v>
      </c>
      <c r="U775" s="17">
        <v>-7.1499999999999994E-2</v>
      </c>
      <c r="V775" s="17">
        <v>1.5269999999999999</v>
      </c>
      <c r="W775" s="17">
        <v>6179.9626500000004</v>
      </c>
      <c r="X775" s="17">
        <v>2618.1</v>
      </c>
      <c r="Y775" s="17">
        <v>19.364999999999998</v>
      </c>
      <c r="Z775" s="17">
        <v>-10.005000000000001</v>
      </c>
    </row>
    <row r="776" spans="1:26" x14ac:dyDescent="0.2">
      <c r="A776" s="27">
        <v>44498</v>
      </c>
      <c r="B776" s="17">
        <v>718.66800000000001</v>
      </c>
      <c r="C776" s="14">
        <v>5.61</v>
      </c>
      <c r="D776" s="17">
        <v>320.95299999999997</v>
      </c>
      <c r="E776" s="17">
        <v>15.782999999999999</v>
      </c>
      <c r="F776" s="17">
        <v>42.875</v>
      </c>
      <c r="G776" s="17">
        <v>71.75</v>
      </c>
      <c r="H776" s="17">
        <v>87.668000000000006</v>
      </c>
      <c r="I776" s="17">
        <v>151.501</v>
      </c>
      <c r="J776" s="17">
        <v>1935.375</v>
      </c>
      <c r="K776" s="17">
        <v>96.5</v>
      </c>
      <c r="L776" s="17">
        <v>0.21970000000000001</v>
      </c>
      <c r="M776" s="17">
        <v>54.51</v>
      </c>
      <c r="N776" s="17">
        <v>182.48999000000001</v>
      </c>
      <c r="O776" s="17">
        <v>9950</v>
      </c>
      <c r="P776" s="17">
        <v>1192.5</v>
      </c>
      <c r="Q776" s="17">
        <v>2.7749999999999999</v>
      </c>
      <c r="R776" s="17">
        <v>2941.4</v>
      </c>
      <c r="S776" s="17">
        <v>58.59</v>
      </c>
      <c r="T776" s="17">
        <v>3.875</v>
      </c>
      <c r="U776" s="17">
        <v>-0.1145</v>
      </c>
      <c r="V776" s="17">
        <v>1.5649999999999999</v>
      </c>
      <c r="W776" s="17">
        <v>3219.9103</v>
      </c>
      <c r="X776" s="17">
        <v>2743.7</v>
      </c>
      <c r="Y776" s="17">
        <v>19.600000000000001</v>
      </c>
      <c r="Z776" s="17">
        <v>-9.8800000000000008</v>
      </c>
    </row>
    <row r="777" spans="1:26" x14ac:dyDescent="0.2">
      <c r="A777" s="27">
        <v>44497</v>
      </c>
      <c r="B777" s="17">
        <v>727.93200000000002</v>
      </c>
      <c r="C777" s="14">
        <v>5.35</v>
      </c>
      <c r="D777" s="17">
        <v>311.66500000000002</v>
      </c>
      <c r="E777" s="17">
        <v>15.095000000000001</v>
      </c>
      <c r="F777" s="17">
        <v>41.4</v>
      </c>
      <c r="G777" s="17">
        <v>67.436000000000007</v>
      </c>
      <c r="H777" s="17">
        <v>88.253</v>
      </c>
      <c r="I777" s="17">
        <v>120.001</v>
      </c>
      <c r="J777" s="17">
        <v>1987.875</v>
      </c>
      <c r="K777" s="17">
        <v>96.5</v>
      </c>
      <c r="L777" s="17">
        <v>0.28499999999999998</v>
      </c>
      <c r="M777" s="17">
        <v>43.25</v>
      </c>
      <c r="N777" s="17">
        <v>181.97575000000001</v>
      </c>
      <c r="O777" s="17">
        <v>8645</v>
      </c>
      <c r="P777" s="17">
        <v>1191</v>
      </c>
      <c r="Q777" s="17">
        <v>3.94</v>
      </c>
      <c r="R777" s="17">
        <v>2921.52</v>
      </c>
      <c r="S777" s="17">
        <v>57.393000000000001</v>
      </c>
      <c r="T777" s="17">
        <v>3.875</v>
      </c>
      <c r="U777" s="17">
        <v>-0.1123</v>
      </c>
      <c r="V777" s="17">
        <v>1.863</v>
      </c>
      <c r="W777" s="17">
        <v>5718.07978</v>
      </c>
      <c r="X777" s="17">
        <v>2806.6</v>
      </c>
      <c r="Y777" s="17">
        <v>20.45</v>
      </c>
      <c r="Z777" s="17">
        <v>-11.31</v>
      </c>
    </row>
    <row r="778" spans="1:26" x14ac:dyDescent="0.2">
      <c r="A778" s="27">
        <v>44496</v>
      </c>
      <c r="B778" s="17">
        <v>739.70899999999995</v>
      </c>
      <c r="C778" s="14">
        <v>5.31</v>
      </c>
      <c r="D778" s="17">
        <v>292.75</v>
      </c>
      <c r="E778" s="17">
        <v>15.526</v>
      </c>
      <c r="F778" s="17">
        <v>42.524999999999999</v>
      </c>
      <c r="G778" s="17">
        <v>93.2</v>
      </c>
      <c r="H778" s="17">
        <v>89.423000000000002</v>
      </c>
      <c r="I778" s="17">
        <v>89.001999999999995</v>
      </c>
      <c r="J778" s="17">
        <v>2014.125</v>
      </c>
      <c r="K778" s="17">
        <v>98</v>
      </c>
      <c r="L778" s="17">
        <v>0.29770000000000002</v>
      </c>
      <c r="M778" s="17">
        <v>37.534999999999997</v>
      </c>
      <c r="N778" s="17">
        <v>206.32499999999999</v>
      </c>
      <c r="O778" s="17">
        <v>8553.7999999999993</v>
      </c>
      <c r="P778" s="17">
        <v>1155.5</v>
      </c>
      <c r="Q778" s="17">
        <v>3.5779999999999998</v>
      </c>
      <c r="R778" s="17">
        <v>2964.2449999999999</v>
      </c>
      <c r="S778" s="17">
        <v>54.954999999999998</v>
      </c>
      <c r="T778" s="17">
        <v>3.4950000000000001</v>
      </c>
      <c r="U778" s="17">
        <v>-0.1065</v>
      </c>
      <c r="V778" s="17">
        <v>2.012</v>
      </c>
      <c r="W778" s="17">
        <v>5262.0704500000002</v>
      </c>
      <c r="X778" s="17">
        <v>2844.2</v>
      </c>
      <c r="Y778" s="17">
        <v>14.179</v>
      </c>
      <c r="Z778" s="17">
        <v>-4.87</v>
      </c>
    </row>
    <row r="779" spans="1:26" x14ac:dyDescent="0.2">
      <c r="A779" s="27">
        <v>44495</v>
      </c>
      <c r="B779" s="17">
        <v>706.39700000000005</v>
      </c>
      <c r="C779" s="14">
        <v>4.57</v>
      </c>
      <c r="D779" s="17">
        <v>298</v>
      </c>
      <c r="E779" s="17">
        <v>14.667999999999999</v>
      </c>
      <c r="F779" s="17">
        <v>71.45</v>
      </c>
      <c r="G779" s="17">
        <v>95.465999999999994</v>
      </c>
      <c r="H779" s="17">
        <v>73.290000000000006</v>
      </c>
      <c r="I779" s="17">
        <v>123</v>
      </c>
      <c r="J779" s="17">
        <v>1990.375</v>
      </c>
      <c r="K779" s="17">
        <v>95</v>
      </c>
      <c r="L779" s="17">
        <v>0.22700000000000001</v>
      </c>
      <c r="M779" s="17">
        <v>34.86</v>
      </c>
      <c r="N779" s="17">
        <v>197.82982999999999</v>
      </c>
      <c r="O779" s="17">
        <v>8508</v>
      </c>
      <c r="P779" s="17">
        <v>1108</v>
      </c>
      <c r="Q779" s="17">
        <v>1.52</v>
      </c>
      <c r="R779" s="17">
        <v>2918.3679999999999</v>
      </c>
      <c r="S779" s="17">
        <v>53.508000000000003</v>
      </c>
      <c r="T779" s="17">
        <v>3.9569999999999999</v>
      </c>
      <c r="U779" s="17">
        <v>-0.12</v>
      </c>
      <c r="V779" s="17">
        <v>1.855</v>
      </c>
      <c r="W779" s="17">
        <v>5198.9757200000004</v>
      </c>
      <c r="X779" s="17">
        <v>2593.5</v>
      </c>
      <c r="Y779" s="17">
        <v>13.645</v>
      </c>
      <c r="Z779" s="17">
        <v>-4.6710000000000003</v>
      </c>
    </row>
    <row r="780" spans="1:26" x14ac:dyDescent="0.2">
      <c r="A780" s="27">
        <v>44494</v>
      </c>
      <c r="B780" s="17">
        <v>661.12</v>
      </c>
      <c r="C780" s="14">
        <v>5.2149999999999999</v>
      </c>
      <c r="D780" s="17">
        <v>296</v>
      </c>
      <c r="E780" s="17">
        <v>13.933</v>
      </c>
      <c r="F780" s="17">
        <v>68.09</v>
      </c>
      <c r="G780" s="17">
        <v>97.450999999999993</v>
      </c>
      <c r="H780" s="17">
        <v>77.709999999999994</v>
      </c>
      <c r="I780" s="17">
        <v>137.501</v>
      </c>
      <c r="J780" s="17">
        <v>2013.75</v>
      </c>
      <c r="K780" s="17">
        <v>91</v>
      </c>
      <c r="L780" s="17">
        <v>0.2702</v>
      </c>
      <c r="M780" s="17">
        <v>34.652999999999999</v>
      </c>
      <c r="N780" s="17">
        <v>202.40299999999999</v>
      </c>
      <c r="O780" s="17">
        <v>8730</v>
      </c>
      <c r="P780" s="17">
        <v>1135</v>
      </c>
      <c r="Q780" s="17">
        <v>2.8679999999999999</v>
      </c>
      <c r="R780" s="17">
        <v>2952.34</v>
      </c>
      <c r="S780" s="17">
        <v>54.448</v>
      </c>
      <c r="T780" s="17">
        <v>4.26</v>
      </c>
      <c r="U780" s="17">
        <v>-0.1053</v>
      </c>
      <c r="V780" s="17">
        <v>1.778</v>
      </c>
      <c r="W780" s="17">
        <v>4788.0557500000004</v>
      </c>
      <c r="X780" s="17">
        <v>2486.6999999999998</v>
      </c>
      <c r="Y780" s="17">
        <v>13.545</v>
      </c>
      <c r="Z780" s="17">
        <v>-4.5510000000000002</v>
      </c>
    </row>
    <row r="781" spans="1:26" x14ac:dyDescent="0.2">
      <c r="A781" s="27">
        <v>44491</v>
      </c>
      <c r="B781" s="17">
        <v>695.3</v>
      </c>
      <c r="C781" s="14">
        <v>5.4749999999999996</v>
      </c>
      <c r="D781" s="17">
        <v>313</v>
      </c>
      <c r="E781" s="17">
        <v>14.75</v>
      </c>
      <c r="F781" s="17">
        <v>68.084999999999994</v>
      </c>
      <c r="G781" s="17">
        <v>96.051000000000002</v>
      </c>
      <c r="H781" s="17">
        <v>88.82</v>
      </c>
      <c r="I781" s="17">
        <v>126.247</v>
      </c>
      <c r="J781" s="17">
        <v>2070.625</v>
      </c>
      <c r="K781" s="17">
        <v>96.8</v>
      </c>
      <c r="L781" s="17">
        <v>0.29480000000000001</v>
      </c>
      <c r="M781" s="17">
        <v>35.085000000000001</v>
      </c>
      <c r="N781" s="17">
        <v>201.08041</v>
      </c>
      <c r="O781" s="17">
        <v>8850</v>
      </c>
      <c r="P781" s="17">
        <v>1182.3</v>
      </c>
      <c r="Q781" s="17">
        <v>5.5430000000000001</v>
      </c>
      <c r="R781" s="17">
        <v>3121.3</v>
      </c>
      <c r="S781" s="17">
        <v>53.863</v>
      </c>
      <c r="T781" s="17">
        <v>4.1849999999999996</v>
      </c>
      <c r="U781" s="17">
        <v>-0.1125</v>
      </c>
      <c r="V781" s="17">
        <v>1.754</v>
      </c>
      <c r="W781" s="17">
        <v>4840.4698200000003</v>
      </c>
      <c r="X781" s="17">
        <v>2369</v>
      </c>
      <c r="Y781" s="17">
        <v>13.763999999999999</v>
      </c>
      <c r="Z781" s="17">
        <v>-4.6079999999999997</v>
      </c>
    </row>
    <row r="782" spans="1:26" x14ac:dyDescent="0.2">
      <c r="A782" s="27">
        <v>44490</v>
      </c>
      <c r="B782" s="17">
        <v>680.70299999999997</v>
      </c>
      <c r="C782" s="14">
        <v>5.4950000000000001</v>
      </c>
      <c r="D782" s="17">
        <v>322.41500000000002</v>
      </c>
      <c r="E782" s="17">
        <v>14.013</v>
      </c>
      <c r="F782" s="17">
        <v>67.069999999999993</v>
      </c>
      <c r="G782" s="17">
        <v>96.936999999999998</v>
      </c>
      <c r="H782" s="17">
        <v>80.87</v>
      </c>
      <c r="I782" s="17">
        <v>98.5</v>
      </c>
      <c r="J782" s="17">
        <v>2110.625</v>
      </c>
      <c r="K782" s="17">
        <v>75</v>
      </c>
      <c r="L782" s="17">
        <v>0.28320000000000001</v>
      </c>
      <c r="M782" s="17">
        <v>34.15</v>
      </c>
      <c r="N782" s="17">
        <v>198.35837000000001</v>
      </c>
      <c r="O782" s="17">
        <v>8220.2999999999993</v>
      </c>
      <c r="P782" s="17">
        <v>1181.0999999999999</v>
      </c>
      <c r="Q782" s="17">
        <v>5.66</v>
      </c>
      <c r="R782" s="17">
        <v>2930.01</v>
      </c>
      <c r="S782" s="17">
        <v>52.188000000000002</v>
      </c>
      <c r="T782" s="17">
        <v>3.468</v>
      </c>
      <c r="U782" s="17">
        <v>-0.114</v>
      </c>
      <c r="V782" s="17">
        <v>1.7649999999999999</v>
      </c>
      <c r="W782" s="17">
        <v>3674.0114199999998</v>
      </c>
      <c r="X782" s="17">
        <v>2369</v>
      </c>
      <c r="Y782" s="17">
        <v>13.91</v>
      </c>
      <c r="Z782" s="17">
        <v>-4.6500000000000004</v>
      </c>
    </row>
    <row r="783" spans="1:26" x14ac:dyDescent="0.2">
      <c r="A783" s="27">
        <v>44489</v>
      </c>
      <c r="B783" s="17">
        <v>610.553</v>
      </c>
      <c r="C783" s="14">
        <v>5.15</v>
      </c>
      <c r="D783" s="17">
        <v>320</v>
      </c>
      <c r="E783" s="17">
        <v>14.023</v>
      </c>
      <c r="F783" s="17">
        <v>62.661999999999999</v>
      </c>
      <c r="G783" s="17">
        <v>90.49</v>
      </c>
      <c r="H783" s="17">
        <v>78.545000000000002</v>
      </c>
      <c r="I783" s="17">
        <v>2.4990000000000001</v>
      </c>
      <c r="J783" s="17">
        <v>2005</v>
      </c>
      <c r="K783" s="17">
        <v>75</v>
      </c>
      <c r="L783" s="17">
        <v>0.26650000000000001</v>
      </c>
      <c r="M783" s="17">
        <v>36.200000000000003</v>
      </c>
      <c r="N783" s="17">
        <v>196.32001</v>
      </c>
      <c r="O783" s="17">
        <v>8158.5</v>
      </c>
      <c r="P783" s="17">
        <v>1093</v>
      </c>
      <c r="Q783" s="17">
        <v>3.875</v>
      </c>
      <c r="R783" s="17">
        <v>3121.0650000000001</v>
      </c>
      <c r="S783" s="17">
        <v>53.113</v>
      </c>
      <c r="T783" s="17">
        <v>3.0649999999999999</v>
      </c>
      <c r="U783" s="17">
        <v>-0.1075</v>
      </c>
      <c r="V783" s="17">
        <v>1.573</v>
      </c>
      <c r="W783" s="17">
        <v>4562.9883399999999</v>
      </c>
      <c r="X783" s="17">
        <v>2369</v>
      </c>
      <c r="Y783" s="17">
        <v>13.420999999999999</v>
      </c>
      <c r="Z783" s="17">
        <v>-4.5010000000000003</v>
      </c>
    </row>
    <row r="784" spans="1:26" x14ac:dyDescent="0.2">
      <c r="A784" s="27">
        <v>44488</v>
      </c>
      <c r="B784" s="17">
        <v>623.10699999999997</v>
      </c>
      <c r="C784" s="14">
        <v>5.9749999999999996</v>
      </c>
      <c r="D784" s="17">
        <v>314.25</v>
      </c>
      <c r="E784" s="17">
        <v>13.247</v>
      </c>
      <c r="F784" s="17">
        <v>61.993000000000002</v>
      </c>
      <c r="G784" s="17">
        <v>91.4</v>
      </c>
      <c r="H784" s="17">
        <v>74.847999999999999</v>
      </c>
      <c r="I784" s="17">
        <v>-13.747</v>
      </c>
      <c r="J784" s="17">
        <v>2053.75</v>
      </c>
      <c r="K784" s="17">
        <v>75</v>
      </c>
      <c r="L784" s="17">
        <v>0.30020000000000002</v>
      </c>
      <c r="M784" s="17">
        <v>37.61</v>
      </c>
      <c r="N784" s="17">
        <v>198.53075000000001</v>
      </c>
      <c r="O784" s="17">
        <v>8167</v>
      </c>
      <c r="P784" s="17">
        <v>1133.5</v>
      </c>
      <c r="Q784" s="17">
        <v>3.4630000000000001</v>
      </c>
      <c r="R784" s="17">
        <v>3276.165</v>
      </c>
      <c r="S784" s="17">
        <v>50.65</v>
      </c>
      <c r="T784" s="17">
        <v>4.22</v>
      </c>
      <c r="U784" s="17">
        <v>-0.11</v>
      </c>
      <c r="V784" s="17">
        <v>1.6339999999999999</v>
      </c>
      <c r="W784" s="17">
        <v>4003.44848</v>
      </c>
      <c r="X784" s="17">
        <v>2352.1</v>
      </c>
      <c r="Y784" s="17">
        <v>13.462</v>
      </c>
      <c r="Z784" s="17">
        <v>-4.6079999999999997</v>
      </c>
    </row>
    <row r="785" spans="1:26" x14ac:dyDescent="0.2">
      <c r="A785" s="27">
        <v>44487</v>
      </c>
      <c r="B785" s="17">
        <v>591.95299999999997</v>
      </c>
      <c r="C785" s="14">
        <v>6.2750000000000004</v>
      </c>
      <c r="D785" s="17">
        <v>317.91500000000002</v>
      </c>
      <c r="E785" s="17">
        <v>13.795</v>
      </c>
      <c r="F785" s="17">
        <v>62.063000000000002</v>
      </c>
      <c r="G785" s="17">
        <v>92.233999999999995</v>
      </c>
      <c r="H785" s="17">
        <v>72.733000000000004</v>
      </c>
      <c r="I785" s="17">
        <v>63</v>
      </c>
      <c r="J785" s="17">
        <v>2050.625</v>
      </c>
      <c r="K785" s="17">
        <v>70</v>
      </c>
      <c r="L785" s="17">
        <v>0.3327</v>
      </c>
      <c r="M785" s="17">
        <v>36.4</v>
      </c>
      <c r="N785" s="17">
        <v>198.17830000000001</v>
      </c>
      <c r="O785" s="17">
        <v>8322.5</v>
      </c>
      <c r="P785" s="17">
        <v>1173.5999999999999</v>
      </c>
      <c r="Q785" s="17">
        <v>4.6050000000000004</v>
      </c>
      <c r="R785" s="17">
        <v>3401.85</v>
      </c>
      <c r="S785" s="17">
        <v>55.813000000000002</v>
      </c>
      <c r="T785" s="17">
        <v>3.05</v>
      </c>
      <c r="U785" s="17">
        <v>-7.7700000000000005E-2</v>
      </c>
      <c r="V785" s="17">
        <v>1.6519999999999999</v>
      </c>
      <c r="W785" s="17">
        <v>4580.1543499999998</v>
      </c>
      <c r="X785" s="17">
        <v>2342.6</v>
      </c>
      <c r="Y785" s="17">
        <v>13.503</v>
      </c>
      <c r="Z785" s="17">
        <v>-4.7530000000000001</v>
      </c>
    </row>
    <row r="786" spans="1:26" x14ac:dyDescent="0.2">
      <c r="A786" s="27">
        <v>44484</v>
      </c>
      <c r="B786" s="17">
        <v>609.80999999999995</v>
      </c>
      <c r="C786" s="14">
        <v>6.74</v>
      </c>
      <c r="D786" s="17">
        <v>322.91000000000003</v>
      </c>
      <c r="E786" s="17">
        <v>13.617000000000001</v>
      </c>
      <c r="F786" s="17">
        <v>62.655000000000001</v>
      </c>
      <c r="G786" s="17">
        <v>90.88</v>
      </c>
      <c r="H786" s="17">
        <v>65.578000000000003</v>
      </c>
      <c r="I786" s="17">
        <v>17.247</v>
      </c>
      <c r="J786" s="17">
        <v>2035</v>
      </c>
      <c r="K786" s="17">
        <v>70</v>
      </c>
      <c r="L786" s="17">
        <v>0.30020000000000002</v>
      </c>
      <c r="M786" s="17">
        <v>34.75</v>
      </c>
      <c r="N786" s="17">
        <v>220.97</v>
      </c>
      <c r="O786" s="17">
        <v>8420</v>
      </c>
      <c r="P786" s="17">
        <v>1185.9000000000001</v>
      </c>
      <c r="Q786" s="17">
        <v>3.8980000000000001</v>
      </c>
      <c r="R786" s="17">
        <v>3261.6</v>
      </c>
      <c r="S786" s="17">
        <v>48.558</v>
      </c>
      <c r="T786" s="17">
        <v>2.57</v>
      </c>
      <c r="U786" s="17">
        <v>-8.9499999999999996E-2</v>
      </c>
      <c r="V786" s="17">
        <v>1.6870000000000001</v>
      </c>
      <c r="W786" s="17">
        <v>4431.7637100000002</v>
      </c>
      <c r="X786" s="17">
        <v>2339.5</v>
      </c>
      <c r="Y786" s="17">
        <v>13.664</v>
      </c>
      <c r="Z786" s="17">
        <v>-4.7839999999999998</v>
      </c>
    </row>
    <row r="787" spans="1:26" x14ac:dyDescent="0.2">
      <c r="A787" s="27">
        <v>44483</v>
      </c>
      <c r="B787" s="17">
        <v>632.59699999999998</v>
      </c>
      <c r="C787" s="14">
        <v>6.915</v>
      </c>
      <c r="D787" s="17">
        <v>329.19</v>
      </c>
      <c r="E787" s="17">
        <v>13.743</v>
      </c>
      <c r="F787" s="17">
        <v>63.325000000000003</v>
      </c>
      <c r="G787" s="17">
        <v>92.5</v>
      </c>
      <c r="H787" s="17">
        <v>70.908000000000001</v>
      </c>
      <c r="I787" s="17">
        <v>141.006</v>
      </c>
      <c r="J787" s="17">
        <v>2052.5</v>
      </c>
      <c r="K787" s="17">
        <v>70</v>
      </c>
      <c r="L787" s="17">
        <v>0.311</v>
      </c>
      <c r="M787" s="17">
        <v>34.881999999999998</v>
      </c>
      <c r="N787" s="17">
        <v>233.43456</v>
      </c>
      <c r="O787" s="17">
        <v>8142</v>
      </c>
      <c r="P787" s="17">
        <v>1228</v>
      </c>
      <c r="Q787" s="17">
        <v>0.79800000000000004</v>
      </c>
      <c r="R787" s="17">
        <v>3207.6950000000002</v>
      </c>
      <c r="S787" s="17">
        <v>51.292999999999999</v>
      </c>
      <c r="T787" s="17">
        <v>2.0379999999999998</v>
      </c>
      <c r="U787" s="17">
        <v>-8.6800000000000002E-2</v>
      </c>
      <c r="V787" s="17">
        <v>1.738</v>
      </c>
      <c r="W787" s="17">
        <v>5892.7926900000002</v>
      </c>
      <c r="X787" s="17">
        <v>2314.4</v>
      </c>
      <c r="Y787" s="17">
        <v>13.817</v>
      </c>
      <c r="Z787" s="17">
        <v>-4.9450000000000003</v>
      </c>
    </row>
    <row r="788" spans="1:26" x14ac:dyDescent="0.2">
      <c r="A788" s="27">
        <v>44482</v>
      </c>
      <c r="B788" s="17">
        <v>577.29499999999996</v>
      </c>
      <c r="C788" s="14">
        <v>6.79</v>
      </c>
      <c r="D788" s="17">
        <v>349.38</v>
      </c>
      <c r="E788" s="17">
        <v>13.25</v>
      </c>
      <c r="F788" s="17">
        <v>61.77</v>
      </c>
      <c r="G788" s="17">
        <v>89.325000000000003</v>
      </c>
      <c r="H788" s="17">
        <v>79.893000000000001</v>
      </c>
      <c r="I788" s="17">
        <v>120.497</v>
      </c>
      <c r="J788" s="17">
        <v>2042.375</v>
      </c>
      <c r="K788" s="17">
        <v>70</v>
      </c>
      <c r="L788" s="17">
        <v>0.28399999999999997</v>
      </c>
      <c r="M788" s="17">
        <v>40.08</v>
      </c>
      <c r="N788" s="17">
        <v>181.17984000000001</v>
      </c>
      <c r="O788" s="17">
        <v>8180</v>
      </c>
      <c r="P788" s="17">
        <v>1179</v>
      </c>
      <c r="Q788" s="17">
        <v>-2.7029999999999998</v>
      </c>
      <c r="R788" s="17">
        <v>3010.627</v>
      </c>
      <c r="S788" s="17">
        <v>54.372999999999998</v>
      </c>
      <c r="T788" s="17">
        <v>1.81</v>
      </c>
      <c r="U788" s="17">
        <v>-7.7499999999999999E-2</v>
      </c>
      <c r="V788" s="17">
        <v>1.81</v>
      </c>
      <c r="W788" s="17">
        <v>4014.7404700000002</v>
      </c>
      <c r="X788" s="17">
        <v>2394.6999999999998</v>
      </c>
      <c r="Y788" s="17">
        <v>13.39</v>
      </c>
      <c r="Z788" s="17">
        <v>-4.9000000000000004</v>
      </c>
    </row>
    <row r="789" spans="1:26" x14ac:dyDescent="0.2">
      <c r="A789" s="27">
        <v>44481</v>
      </c>
      <c r="B789" s="17">
        <v>571.35799999999995</v>
      </c>
      <c r="C789" s="14">
        <v>6.61</v>
      </c>
      <c r="D789" s="17">
        <v>339.57</v>
      </c>
      <c r="E789" s="17">
        <v>12.957000000000001</v>
      </c>
      <c r="F789" s="17">
        <v>62.326999999999998</v>
      </c>
      <c r="G789" s="17">
        <v>88.97</v>
      </c>
      <c r="H789" s="17">
        <v>86.09</v>
      </c>
      <c r="I789" s="17">
        <v>131.75</v>
      </c>
      <c r="J789" s="17">
        <v>2020.625</v>
      </c>
      <c r="K789" s="17">
        <v>75</v>
      </c>
      <c r="L789" s="17">
        <v>0.33500000000000002</v>
      </c>
      <c r="M789" s="17">
        <v>44.631999999999998</v>
      </c>
      <c r="N789" s="17">
        <v>180.405</v>
      </c>
      <c r="O789" s="17">
        <v>8135</v>
      </c>
      <c r="P789" s="17">
        <v>1231</v>
      </c>
      <c r="Q789" s="17">
        <v>0</v>
      </c>
      <c r="R789" s="17">
        <v>3011.9450000000002</v>
      </c>
      <c r="S789" s="17">
        <v>53.01</v>
      </c>
      <c r="T789" s="17">
        <v>1.9219999999999999</v>
      </c>
      <c r="U789" s="17">
        <v>-2.9000000000000001E-2</v>
      </c>
      <c r="V789" s="17">
        <v>1.7350000000000001</v>
      </c>
      <c r="W789" s="17">
        <v>3354.9503500000001</v>
      </c>
      <c r="X789" s="17">
        <v>2397.6999999999998</v>
      </c>
      <c r="Y789" s="17">
        <v>13.33</v>
      </c>
      <c r="Z789" s="17">
        <v>-4.9800000000000004</v>
      </c>
    </row>
    <row r="790" spans="1:26" x14ac:dyDescent="0.2">
      <c r="A790" s="27">
        <v>44480</v>
      </c>
      <c r="B790" s="17">
        <v>592.19500000000005</v>
      </c>
      <c r="C790" s="14">
        <v>6</v>
      </c>
      <c r="D790" s="17">
        <v>347.25</v>
      </c>
      <c r="E790" s="17">
        <v>16.292000000000002</v>
      </c>
      <c r="F790" s="17">
        <v>59.1</v>
      </c>
      <c r="G790" s="17">
        <v>88.97</v>
      </c>
      <c r="H790" s="17">
        <v>85.522999999999996</v>
      </c>
      <c r="I790" s="17">
        <v>117.502</v>
      </c>
      <c r="J790" s="17">
        <v>1980</v>
      </c>
      <c r="K790" s="17">
        <v>70</v>
      </c>
      <c r="L790" s="17">
        <v>0.35499999999999998</v>
      </c>
      <c r="M790" s="17">
        <v>42.96</v>
      </c>
      <c r="N790" s="17">
        <v>170.5009</v>
      </c>
      <c r="O790" s="17">
        <v>8227.7999999999993</v>
      </c>
      <c r="P790" s="17">
        <v>1262.5</v>
      </c>
      <c r="Q790" s="17">
        <v>5.2</v>
      </c>
      <c r="R790" s="17">
        <v>3049.97</v>
      </c>
      <c r="S790" s="17">
        <v>49.692999999999998</v>
      </c>
      <c r="T790" s="17">
        <v>1.75</v>
      </c>
      <c r="U790" s="17">
        <v>-2.2499999999999999E-2</v>
      </c>
      <c r="V790" s="17">
        <v>1.7030000000000001</v>
      </c>
      <c r="W790" s="17">
        <v>5556.3356199999998</v>
      </c>
      <c r="X790" s="17">
        <v>2578</v>
      </c>
      <c r="Y790" s="17">
        <v>13.35</v>
      </c>
      <c r="Z790" s="17">
        <v>-5.01</v>
      </c>
    </row>
    <row r="791" spans="1:26" x14ac:dyDescent="0.2">
      <c r="A791" s="27">
        <v>44477</v>
      </c>
      <c r="B791" s="17">
        <v>598.75900000000001</v>
      </c>
      <c r="C791" s="14">
        <v>6</v>
      </c>
      <c r="D791" s="17">
        <v>334</v>
      </c>
      <c r="E791" s="17">
        <v>14.532</v>
      </c>
      <c r="F791" s="17">
        <v>55.015000000000001</v>
      </c>
      <c r="G791" s="17">
        <v>86.462999999999994</v>
      </c>
      <c r="H791" s="17">
        <v>89.534999999999997</v>
      </c>
      <c r="I791" s="17">
        <v>146.999</v>
      </c>
      <c r="J791" s="17">
        <v>1973.75</v>
      </c>
      <c r="K791" s="17">
        <v>70</v>
      </c>
      <c r="L791" s="17">
        <v>0.27429999999999999</v>
      </c>
      <c r="M791" s="17">
        <v>46.161999999999999</v>
      </c>
      <c r="N791" s="17">
        <v>171.06544</v>
      </c>
      <c r="O791" s="17">
        <v>8211</v>
      </c>
      <c r="P791" s="17">
        <v>1270.7</v>
      </c>
      <c r="Q791" s="17">
        <v>5.5309999999999997</v>
      </c>
      <c r="R791" s="17">
        <v>3203.152</v>
      </c>
      <c r="S791" s="17">
        <v>48.558</v>
      </c>
      <c r="T791" s="17">
        <v>1.7969999999999999</v>
      </c>
      <c r="U791" s="17">
        <v>-0.02</v>
      </c>
      <c r="V791" s="17">
        <v>1.5840000000000001</v>
      </c>
      <c r="W791" s="17">
        <v>5859.4518699999999</v>
      </c>
      <c r="X791" s="17">
        <v>2909.1</v>
      </c>
      <c r="Y791" s="17">
        <v>13.6</v>
      </c>
      <c r="Z791" s="17">
        <v>-4.8600000000000003</v>
      </c>
    </row>
    <row r="792" spans="1:26" x14ac:dyDescent="0.2">
      <c r="A792" s="27">
        <v>44476</v>
      </c>
      <c r="B792" s="17">
        <v>589.90200000000004</v>
      </c>
      <c r="C792" s="14">
        <v>5.1870000000000003</v>
      </c>
      <c r="D792" s="17">
        <v>317</v>
      </c>
      <c r="E792" s="17">
        <v>15.458</v>
      </c>
      <c r="F792" s="17">
        <v>54.924999999999997</v>
      </c>
      <c r="G792" s="17">
        <v>83.527000000000001</v>
      </c>
      <c r="H792" s="17">
        <v>80.805000000000007</v>
      </c>
      <c r="I792" s="17">
        <v>97.251000000000005</v>
      </c>
      <c r="J792" s="17">
        <v>1955.25</v>
      </c>
      <c r="K792" s="17">
        <v>70</v>
      </c>
      <c r="L792" s="17">
        <v>0.28849999999999998</v>
      </c>
      <c r="M792" s="17">
        <v>44.411999999999999</v>
      </c>
      <c r="N792" s="17">
        <v>170.06805</v>
      </c>
      <c r="O792" s="17">
        <v>8059.8</v>
      </c>
      <c r="P792" s="17">
        <v>1265.5</v>
      </c>
      <c r="Q792" s="17">
        <v>5.3</v>
      </c>
      <c r="R792" s="17">
        <v>2764.36</v>
      </c>
      <c r="S792" s="17">
        <v>49.4</v>
      </c>
      <c r="T792" s="17">
        <v>1.78</v>
      </c>
      <c r="U792" s="17">
        <v>-5.7500000000000002E-2</v>
      </c>
      <c r="V792" s="17">
        <v>1.48</v>
      </c>
      <c r="W792" s="17">
        <v>5421.4488899999997</v>
      </c>
      <c r="X792" s="17">
        <v>3009.5</v>
      </c>
      <c r="Y792" s="17">
        <v>13.68</v>
      </c>
      <c r="Z792" s="17">
        <v>-4.8</v>
      </c>
    </row>
    <row r="793" spans="1:26" x14ac:dyDescent="0.2">
      <c r="A793" s="27">
        <v>44475</v>
      </c>
      <c r="B793" s="17">
        <v>531.97500000000002</v>
      </c>
      <c r="C793" s="14">
        <v>4.8499999999999996</v>
      </c>
      <c r="D793" s="17">
        <v>324</v>
      </c>
      <c r="E793" s="17">
        <v>15.182</v>
      </c>
      <c r="F793" s="17">
        <v>53.86</v>
      </c>
      <c r="G793" s="17">
        <v>82.111000000000004</v>
      </c>
      <c r="H793" s="17">
        <v>94</v>
      </c>
      <c r="I793" s="17">
        <v>62.008000000000003</v>
      </c>
      <c r="J793" s="17">
        <v>1914.625</v>
      </c>
      <c r="K793" s="17">
        <v>75</v>
      </c>
      <c r="L793" s="17">
        <v>0.39900000000000002</v>
      </c>
      <c r="M793" s="17">
        <v>42.524999999999999</v>
      </c>
      <c r="N793" s="17">
        <v>169.45650000000001</v>
      </c>
      <c r="O793" s="17">
        <v>8160</v>
      </c>
      <c r="P793" s="17">
        <v>1238.5</v>
      </c>
      <c r="Q793" s="17">
        <v>6.4649999999999999</v>
      </c>
      <c r="R793" s="17">
        <v>2790.75</v>
      </c>
      <c r="S793" s="17">
        <v>52.137999999999998</v>
      </c>
      <c r="T793" s="17">
        <v>1.45</v>
      </c>
      <c r="U793" s="17">
        <v>-4.02E-2</v>
      </c>
      <c r="V793" s="17">
        <v>1.4419999999999999</v>
      </c>
      <c r="W793" s="17">
        <v>5977.4787399999996</v>
      </c>
      <c r="X793" s="17">
        <v>2909.1</v>
      </c>
      <c r="Y793" s="17">
        <v>13.531000000000001</v>
      </c>
      <c r="Z793" s="17">
        <v>-4.8600000000000003</v>
      </c>
    </row>
    <row r="794" spans="1:26" x14ac:dyDescent="0.2">
      <c r="A794" s="27">
        <v>44474</v>
      </c>
      <c r="B794" s="17">
        <v>550.06799999999998</v>
      </c>
      <c r="C794" s="14">
        <v>4.6130000000000004</v>
      </c>
      <c r="D794" s="17">
        <v>321</v>
      </c>
      <c r="E794" s="17">
        <v>14.385</v>
      </c>
      <c r="F794" s="17">
        <v>53.45</v>
      </c>
      <c r="G794" s="17">
        <v>78.254000000000005</v>
      </c>
      <c r="H794" s="17">
        <v>78.430000000000007</v>
      </c>
      <c r="I794" s="17">
        <v>106.754</v>
      </c>
      <c r="J794" s="17">
        <v>1865.75</v>
      </c>
      <c r="K794" s="17">
        <v>75</v>
      </c>
      <c r="L794" s="17">
        <v>0.4017</v>
      </c>
      <c r="M794" s="17">
        <v>17.98</v>
      </c>
      <c r="N794" s="17">
        <v>167.75952000000001</v>
      </c>
      <c r="O794" s="17">
        <v>8090</v>
      </c>
      <c r="P794" s="17">
        <v>1238.0999999999999</v>
      </c>
      <c r="Q794" s="17">
        <v>5.6470000000000002</v>
      </c>
      <c r="R794" s="17">
        <v>2777.1</v>
      </c>
      <c r="S794" s="17">
        <v>45.82</v>
      </c>
      <c r="T794" s="17">
        <v>1.57</v>
      </c>
      <c r="U794" s="17">
        <v>-6.13E-2</v>
      </c>
      <c r="V794" s="17">
        <v>1.4419999999999999</v>
      </c>
      <c r="W794" s="17">
        <v>4833.52646</v>
      </c>
      <c r="X794" s="17">
        <v>2903.3</v>
      </c>
      <c r="Y794" s="17">
        <v>13.52</v>
      </c>
      <c r="Z794" s="17">
        <v>-4.7290000000000001</v>
      </c>
    </row>
    <row r="795" spans="1:26" x14ac:dyDescent="0.2">
      <c r="A795" s="27">
        <v>44473</v>
      </c>
      <c r="B795" s="17">
        <v>551.70699999999999</v>
      </c>
      <c r="C795" s="14">
        <v>4.5449999999999999</v>
      </c>
      <c r="D795" s="17">
        <v>321.58999999999997</v>
      </c>
      <c r="E795" s="17">
        <v>14.641999999999999</v>
      </c>
      <c r="F795" s="17">
        <v>52.34</v>
      </c>
      <c r="G795" s="17">
        <v>74.539000000000001</v>
      </c>
      <c r="H795" s="17">
        <v>83.465000000000003</v>
      </c>
      <c r="I795" s="17">
        <v>138.249</v>
      </c>
      <c r="J795" s="17">
        <v>1888.25</v>
      </c>
      <c r="K795" s="17">
        <v>75</v>
      </c>
      <c r="L795" s="17">
        <v>0.29199999999999998</v>
      </c>
      <c r="M795" s="17">
        <v>16.027999999999999</v>
      </c>
      <c r="N795" s="17">
        <v>152.12735000000001</v>
      </c>
      <c r="O795" s="17">
        <v>8220</v>
      </c>
      <c r="P795" s="17">
        <v>1246.8</v>
      </c>
      <c r="Q795" s="17">
        <v>6.2649999999999997</v>
      </c>
      <c r="R795" s="17">
        <v>2863.3</v>
      </c>
      <c r="S795" s="17">
        <v>47.634999999999998</v>
      </c>
      <c r="T795" s="17">
        <v>1.6</v>
      </c>
      <c r="U795" s="17">
        <v>-9.5500000000000002E-2</v>
      </c>
      <c r="V795" s="17">
        <v>1.4</v>
      </c>
      <c r="W795" s="17">
        <v>4432.98344</v>
      </c>
      <c r="X795" s="17">
        <v>2714.6</v>
      </c>
      <c r="Y795" s="17">
        <v>13.573</v>
      </c>
      <c r="Z795" s="17">
        <v>-4.63</v>
      </c>
    </row>
    <row r="796" spans="1:26" x14ac:dyDescent="0.2">
      <c r="A796" s="27">
        <v>44470</v>
      </c>
      <c r="B796" s="17">
        <v>546.37199999999996</v>
      </c>
      <c r="C796" s="14">
        <v>4.57</v>
      </c>
      <c r="D796" s="17">
        <v>312.66300000000001</v>
      </c>
      <c r="E796" s="17">
        <v>15.488</v>
      </c>
      <c r="F796" s="17">
        <v>52.048000000000002</v>
      </c>
      <c r="G796" s="17">
        <v>76.424999999999997</v>
      </c>
      <c r="H796" s="17">
        <v>100.988</v>
      </c>
      <c r="I796" s="17">
        <v>129.75200000000001</v>
      </c>
      <c r="J796" s="17">
        <v>1902.875</v>
      </c>
      <c r="K796" s="17">
        <v>75</v>
      </c>
      <c r="L796" s="17">
        <v>0.30149999999999999</v>
      </c>
      <c r="M796" s="17">
        <v>14.778</v>
      </c>
      <c r="N796" s="17">
        <v>155.44999999999999</v>
      </c>
      <c r="O796" s="17">
        <v>8376.5</v>
      </c>
      <c r="P796" s="17">
        <v>1235.8</v>
      </c>
      <c r="Q796" s="17">
        <v>5.8550000000000004</v>
      </c>
      <c r="R796" s="17">
        <v>2925.4250000000002</v>
      </c>
      <c r="S796" s="17">
        <v>47.107999999999997</v>
      </c>
      <c r="T796" s="17">
        <v>1.78</v>
      </c>
      <c r="U796" s="17">
        <v>-0.112</v>
      </c>
      <c r="V796" s="17">
        <v>1.234</v>
      </c>
      <c r="W796" s="17">
        <v>2963.8672999999999</v>
      </c>
      <c r="X796" s="17">
        <v>2815.4</v>
      </c>
      <c r="Y796" s="17">
        <v>13.725</v>
      </c>
      <c r="Z796" s="17">
        <v>-4.702</v>
      </c>
    </row>
    <row r="797" spans="1:26" x14ac:dyDescent="0.2">
      <c r="A797" s="27">
        <v>44469</v>
      </c>
      <c r="B797" s="17">
        <v>559.26</v>
      </c>
      <c r="C797" s="14">
        <v>4.6950000000000003</v>
      </c>
      <c r="D797" s="17">
        <v>313</v>
      </c>
      <c r="E797" s="17">
        <v>16.088000000000001</v>
      </c>
      <c r="F797" s="17">
        <v>51.067</v>
      </c>
      <c r="G797" s="17">
        <v>72.5</v>
      </c>
      <c r="H797" s="17">
        <v>96.62</v>
      </c>
      <c r="I797" s="17">
        <v>142.49799999999999</v>
      </c>
      <c r="J797" s="17">
        <v>1898.75</v>
      </c>
      <c r="K797" s="17">
        <v>75</v>
      </c>
      <c r="L797" s="17">
        <v>0.38529999999999998</v>
      </c>
      <c r="M797" s="17">
        <v>8.99</v>
      </c>
      <c r="N797" s="17">
        <v>150.3956</v>
      </c>
      <c r="O797" s="17">
        <v>8050</v>
      </c>
      <c r="P797" s="17">
        <v>1296</v>
      </c>
      <c r="Q797" s="17">
        <v>7.3</v>
      </c>
      <c r="R797" s="17">
        <v>2847.547</v>
      </c>
      <c r="S797" s="17">
        <v>50.133000000000003</v>
      </c>
      <c r="T797" s="17">
        <v>1.8320000000000001</v>
      </c>
      <c r="U797" s="17">
        <v>-0.112</v>
      </c>
      <c r="V797" s="17">
        <v>1.208</v>
      </c>
      <c r="W797" s="17">
        <v>3628.5404699999999</v>
      </c>
      <c r="X797" s="17">
        <v>2690.2</v>
      </c>
      <c r="Y797" s="17">
        <v>13.765000000000001</v>
      </c>
      <c r="Z797" s="17">
        <v>-4.6630000000000003</v>
      </c>
    </row>
    <row r="798" spans="1:26" x14ac:dyDescent="0.2">
      <c r="A798" s="27">
        <v>44468</v>
      </c>
      <c r="B798" s="17">
        <v>526.79200000000003</v>
      </c>
      <c r="C798" s="14">
        <v>4.3250000000000002</v>
      </c>
      <c r="D798" s="17">
        <v>285.5</v>
      </c>
      <c r="E798" s="17">
        <v>15.5</v>
      </c>
      <c r="F798" s="17">
        <v>38.799999999999997</v>
      </c>
      <c r="G798" s="17">
        <v>70.114999999999995</v>
      </c>
      <c r="H798" s="17">
        <v>96.507999999999996</v>
      </c>
      <c r="I798" s="17">
        <v>177.245</v>
      </c>
      <c r="J798" s="17">
        <v>1848.75</v>
      </c>
      <c r="K798" s="17">
        <v>65</v>
      </c>
      <c r="L798" s="17">
        <v>0.34449999999999997</v>
      </c>
      <c r="M798" s="17">
        <v>1.6220000000000001</v>
      </c>
      <c r="N798" s="17">
        <v>140.97545</v>
      </c>
      <c r="O798" s="17">
        <v>7989.5</v>
      </c>
      <c r="P798" s="17">
        <v>1270.5999999999999</v>
      </c>
      <c r="Q798" s="17">
        <v>6.3570000000000002</v>
      </c>
      <c r="R798" s="17">
        <v>2823.92</v>
      </c>
      <c r="S798" s="17">
        <v>48.55</v>
      </c>
      <c r="T798" s="17">
        <v>2.0249999999999999</v>
      </c>
      <c r="U798" s="17">
        <v>-9.6500000000000002E-2</v>
      </c>
      <c r="V798" s="17">
        <v>1.089</v>
      </c>
      <c r="W798" s="17">
        <v>4727.55476</v>
      </c>
      <c r="X798" s="17">
        <v>2828.3</v>
      </c>
      <c r="Y798" s="17">
        <v>13.53</v>
      </c>
      <c r="Z798" s="17">
        <v>-4.55</v>
      </c>
    </row>
    <row r="799" spans="1:26" x14ac:dyDescent="0.2">
      <c r="A799" s="27">
        <v>44467</v>
      </c>
      <c r="B799" s="17">
        <v>536.57000000000005</v>
      </c>
      <c r="C799" s="14">
        <v>4.2619999999999996</v>
      </c>
      <c r="D799" s="17">
        <v>292.25</v>
      </c>
      <c r="E799" s="17">
        <v>14.006</v>
      </c>
      <c r="F799" s="17">
        <v>37.450000000000003</v>
      </c>
      <c r="G799" s="17">
        <v>70.682000000000002</v>
      </c>
      <c r="H799" s="17">
        <v>103.58</v>
      </c>
      <c r="I799" s="17">
        <v>276.00299999999999</v>
      </c>
      <c r="J799" s="17">
        <v>1777.5</v>
      </c>
      <c r="K799" s="17">
        <v>65</v>
      </c>
      <c r="L799" s="17">
        <v>0.4</v>
      </c>
      <c r="M799" s="17">
        <v>-0.40500000000000003</v>
      </c>
      <c r="N799" s="17">
        <v>132.93866</v>
      </c>
      <c r="O799" s="17">
        <v>7975</v>
      </c>
      <c r="P799" s="17">
        <v>1278</v>
      </c>
      <c r="Q799" s="17">
        <v>6.4580000000000002</v>
      </c>
      <c r="R799" s="17">
        <v>2947.9349999999999</v>
      </c>
      <c r="S799" s="17">
        <v>45.438000000000002</v>
      </c>
      <c r="T799" s="17">
        <v>2.15</v>
      </c>
      <c r="U799" s="17">
        <v>-9.8000000000000004E-2</v>
      </c>
      <c r="V799" s="17">
        <v>1.0249999999999999</v>
      </c>
      <c r="W799" s="17">
        <v>3240.5094199999999</v>
      </c>
      <c r="X799" s="17">
        <v>2810.9</v>
      </c>
      <c r="Y799" s="17">
        <v>13.853999999999999</v>
      </c>
      <c r="Z799" s="17">
        <v>-4.6550000000000002</v>
      </c>
    </row>
    <row r="800" spans="1:26" x14ac:dyDescent="0.2">
      <c r="A800" s="27">
        <v>44466</v>
      </c>
      <c r="B800" s="17">
        <v>532.5</v>
      </c>
      <c r="C800" s="14">
        <v>3.93</v>
      </c>
      <c r="D800" s="17">
        <v>318.25</v>
      </c>
      <c r="E800" s="17">
        <v>14.903</v>
      </c>
      <c r="F800" s="17">
        <v>37.424999999999997</v>
      </c>
      <c r="G800" s="17">
        <v>68.988</v>
      </c>
      <c r="H800" s="17">
        <v>103.078</v>
      </c>
      <c r="I800" s="17">
        <v>147.5</v>
      </c>
      <c r="J800" s="17">
        <v>1715.875</v>
      </c>
      <c r="K800" s="17">
        <v>60</v>
      </c>
      <c r="L800" s="17">
        <v>0.46500000000000002</v>
      </c>
      <c r="M800" s="17">
        <v>-0.755</v>
      </c>
      <c r="N800" s="17">
        <v>132.28998999999999</v>
      </c>
      <c r="O800" s="17">
        <v>8054.5</v>
      </c>
      <c r="P800" s="17">
        <v>1262</v>
      </c>
      <c r="Q800" s="17">
        <v>4.1150000000000002</v>
      </c>
      <c r="R800" s="17">
        <v>3053.06</v>
      </c>
      <c r="S800" s="17">
        <v>48.908000000000001</v>
      </c>
      <c r="T800" s="17">
        <v>2.17</v>
      </c>
      <c r="U800" s="17">
        <v>-0.1082</v>
      </c>
      <c r="V800" s="17">
        <v>0.98299999999999998</v>
      </c>
      <c r="W800" s="17">
        <v>4637.2227199999998</v>
      </c>
      <c r="X800" s="17">
        <v>2687.5</v>
      </c>
      <c r="Y800" s="17">
        <v>13.712</v>
      </c>
      <c r="Z800" s="17">
        <v>-4.6050000000000004</v>
      </c>
    </row>
    <row r="801" spans="1:26" x14ac:dyDescent="0.2">
      <c r="A801" s="27">
        <v>44463</v>
      </c>
      <c r="B801" s="17">
        <v>533.99</v>
      </c>
      <c r="C801" s="14">
        <v>3.73</v>
      </c>
      <c r="D801" s="17">
        <v>339.5</v>
      </c>
      <c r="E801" s="17">
        <v>14.675000000000001</v>
      </c>
      <c r="F801" s="17">
        <v>37.314999999999998</v>
      </c>
      <c r="G801" s="17">
        <v>66.966999999999999</v>
      </c>
      <c r="H801" s="17">
        <v>99.688000000000002</v>
      </c>
      <c r="I801" s="17">
        <v>75.75</v>
      </c>
      <c r="J801" s="17">
        <v>1725.625</v>
      </c>
      <c r="K801" s="17">
        <v>64</v>
      </c>
      <c r="L801" s="17">
        <v>0.36620000000000003</v>
      </c>
      <c r="M801" s="17">
        <v>-1.095</v>
      </c>
      <c r="N801" s="17">
        <v>132.58054999999999</v>
      </c>
      <c r="O801" s="17">
        <v>7996.3</v>
      </c>
      <c r="P801" s="17">
        <v>1279.2</v>
      </c>
      <c r="Q801" s="17">
        <v>4.8899999999999997</v>
      </c>
      <c r="R801" s="17">
        <v>3242.4549999999999</v>
      </c>
      <c r="S801" s="17">
        <v>46.79</v>
      </c>
      <c r="T801" s="17">
        <v>2.153</v>
      </c>
      <c r="U801" s="17">
        <v>-9.8500000000000004E-2</v>
      </c>
      <c r="V801" s="17">
        <v>0.96799999999999997</v>
      </c>
      <c r="W801" s="17">
        <v>3076.4774200000002</v>
      </c>
      <c r="X801" s="17">
        <v>2522.4</v>
      </c>
      <c r="Y801" s="17">
        <v>14.103999999999999</v>
      </c>
      <c r="Z801" s="17">
        <v>-4.8600000000000003</v>
      </c>
    </row>
    <row r="802" spans="1:26" x14ac:dyDescent="0.2">
      <c r="A802" s="27">
        <v>44462</v>
      </c>
      <c r="B802" s="17">
        <v>543.053</v>
      </c>
      <c r="C802" s="14">
        <v>3.69</v>
      </c>
      <c r="D802" s="17">
        <v>352.00799999999998</v>
      </c>
      <c r="E802" s="17">
        <v>14.79</v>
      </c>
      <c r="F802" s="17">
        <v>37.375</v>
      </c>
      <c r="G802" s="17">
        <v>65.25</v>
      </c>
      <c r="H802" s="17">
        <v>85.12</v>
      </c>
      <c r="I802" s="17">
        <v>147.24700000000001</v>
      </c>
      <c r="J802" s="17">
        <v>1744.375</v>
      </c>
      <c r="K802" s="17">
        <v>65</v>
      </c>
      <c r="L802" s="17">
        <v>0.191</v>
      </c>
      <c r="M802" s="17">
        <v>-1.68</v>
      </c>
      <c r="N802" s="17">
        <v>129.70348999999999</v>
      </c>
      <c r="O802" s="17">
        <v>7856.5</v>
      </c>
      <c r="P802" s="17">
        <v>1261.9000000000001</v>
      </c>
      <c r="Q802" s="17">
        <v>4.6849999999999996</v>
      </c>
      <c r="R802" s="17">
        <v>3092.35</v>
      </c>
      <c r="S802" s="17">
        <v>48.814999999999998</v>
      </c>
      <c r="T802" s="17">
        <v>2.14</v>
      </c>
      <c r="U802" s="17">
        <v>-0.12920000000000001</v>
      </c>
      <c r="V802" s="17">
        <v>0.96799999999999997</v>
      </c>
      <c r="W802" s="17">
        <v>3480.53044</v>
      </c>
      <c r="X802" s="17">
        <v>2470.6999999999998</v>
      </c>
      <c r="Y802" s="17">
        <v>14.435</v>
      </c>
      <c r="Z802" s="17">
        <v>-5.173</v>
      </c>
    </row>
    <row r="803" spans="1:26" x14ac:dyDescent="0.2">
      <c r="A803" s="27">
        <v>44461</v>
      </c>
      <c r="B803" s="17">
        <v>524</v>
      </c>
      <c r="C803" s="14">
        <v>3.4</v>
      </c>
      <c r="D803" s="17">
        <v>355.05500000000001</v>
      </c>
      <c r="E803" s="17">
        <v>14.103</v>
      </c>
      <c r="F803" s="17">
        <v>35.914999999999999</v>
      </c>
      <c r="G803" s="17">
        <v>56.295000000000002</v>
      </c>
      <c r="H803" s="17">
        <v>100.93300000000001</v>
      </c>
      <c r="I803" s="17">
        <v>108.252</v>
      </c>
      <c r="J803" s="17">
        <v>1657.5</v>
      </c>
      <c r="K803" s="17">
        <v>55</v>
      </c>
      <c r="L803" s="17">
        <v>0.2127</v>
      </c>
      <c r="M803" s="17">
        <v>-1.75</v>
      </c>
      <c r="N803" s="17">
        <v>117.4995</v>
      </c>
      <c r="O803" s="17">
        <v>7842.3</v>
      </c>
      <c r="P803" s="17">
        <v>1298</v>
      </c>
      <c r="Q803" s="17">
        <v>6.2039999999999997</v>
      </c>
      <c r="R803" s="17">
        <v>2774.335</v>
      </c>
      <c r="S803" s="17">
        <v>49.465000000000003</v>
      </c>
      <c r="T803" s="17">
        <v>2.2570000000000001</v>
      </c>
      <c r="U803" s="17">
        <v>-9.0999999999999998E-2</v>
      </c>
      <c r="V803" s="17">
        <v>1.0469999999999999</v>
      </c>
      <c r="W803" s="17">
        <v>3854.0654</v>
      </c>
      <c r="X803" s="17">
        <v>2402.6999999999998</v>
      </c>
      <c r="Y803" s="17">
        <v>13.9</v>
      </c>
      <c r="Z803" s="17">
        <v>-5.22</v>
      </c>
    </row>
    <row r="804" spans="1:26" x14ac:dyDescent="0.2">
      <c r="A804" s="27">
        <v>44460</v>
      </c>
      <c r="B804" s="17">
        <v>522.91499999999996</v>
      </c>
      <c r="C804" s="14">
        <v>3.1850000000000001</v>
      </c>
      <c r="D804" s="17">
        <v>343</v>
      </c>
      <c r="E804" s="17">
        <v>13.8</v>
      </c>
      <c r="F804" s="17">
        <v>34.024999999999999</v>
      </c>
      <c r="G804" s="17">
        <v>58</v>
      </c>
      <c r="H804" s="17">
        <v>101.21</v>
      </c>
      <c r="I804" s="17">
        <v>118.008</v>
      </c>
      <c r="J804" s="17">
        <v>1666.875</v>
      </c>
      <c r="K804" s="17">
        <v>53</v>
      </c>
      <c r="L804" s="17">
        <v>0.20180000000000001</v>
      </c>
      <c r="M804" s="17">
        <v>-2.7069999999999999</v>
      </c>
      <c r="N804" s="17">
        <v>116.61655</v>
      </c>
      <c r="O804" s="17">
        <v>7850.5</v>
      </c>
      <c r="P804" s="17">
        <v>1270</v>
      </c>
      <c r="Q804" s="17">
        <v>6.31</v>
      </c>
      <c r="R804" s="17">
        <v>2779.5</v>
      </c>
      <c r="S804" s="17">
        <v>46.313000000000002</v>
      </c>
      <c r="T804" s="17">
        <v>2.375</v>
      </c>
      <c r="U804" s="17">
        <v>-7.4999999999999997E-2</v>
      </c>
      <c r="V804" s="17">
        <v>1.0469999999999999</v>
      </c>
      <c r="W804" s="17">
        <v>3881.3783899999999</v>
      </c>
      <c r="X804" s="17">
        <v>2292.5</v>
      </c>
      <c r="Y804" s="17">
        <v>14.04</v>
      </c>
      <c r="Z804" s="17">
        <v>-5.1319999999999997</v>
      </c>
    </row>
    <row r="805" spans="1:26" x14ac:dyDescent="0.2">
      <c r="A805" s="27">
        <v>44459</v>
      </c>
      <c r="B805" s="17">
        <v>525.05200000000002</v>
      </c>
      <c r="C805" s="14">
        <v>3.1</v>
      </c>
      <c r="D805" s="17">
        <v>345</v>
      </c>
      <c r="E805" s="17">
        <v>14.128</v>
      </c>
      <c r="F805" s="17">
        <v>32.158000000000001</v>
      </c>
      <c r="G805" s="17">
        <v>60.743000000000002</v>
      </c>
      <c r="H805" s="17">
        <v>98.944999999999993</v>
      </c>
      <c r="I805" s="17">
        <v>81.997</v>
      </c>
      <c r="J805" s="17">
        <v>1691.25</v>
      </c>
      <c r="K805" s="17">
        <v>65</v>
      </c>
      <c r="L805" s="17">
        <v>0.24249999999999999</v>
      </c>
      <c r="M805" s="17">
        <v>-4.4850000000000003</v>
      </c>
      <c r="N805" s="17">
        <v>115.2697</v>
      </c>
      <c r="O805" s="17">
        <v>8009.5</v>
      </c>
      <c r="P805" s="17">
        <v>1303.3</v>
      </c>
      <c r="Q805" s="17">
        <v>5.45</v>
      </c>
      <c r="R805" s="17">
        <v>2827.65</v>
      </c>
      <c r="S805" s="17">
        <v>50.134999999999998</v>
      </c>
      <c r="T805" s="17">
        <v>2.0950000000000002</v>
      </c>
      <c r="U805" s="17">
        <v>-7.7600000000000002E-2</v>
      </c>
      <c r="V805" s="17">
        <v>1.0469999999999999</v>
      </c>
      <c r="W805" s="17">
        <v>6732.9417199999998</v>
      </c>
      <c r="X805" s="17">
        <v>2397.6</v>
      </c>
      <c r="Y805" s="17">
        <v>14.183999999999999</v>
      </c>
      <c r="Z805" s="17">
        <v>-5.21</v>
      </c>
    </row>
    <row r="806" spans="1:26" x14ac:dyDescent="0.2">
      <c r="A806" s="27">
        <v>44456</v>
      </c>
      <c r="B806" s="17">
        <v>509.798</v>
      </c>
      <c r="C806" s="14">
        <v>3.09</v>
      </c>
      <c r="D806" s="17">
        <v>341.435</v>
      </c>
      <c r="E806" s="17">
        <v>14.153</v>
      </c>
      <c r="F806" s="17">
        <v>30.535</v>
      </c>
      <c r="G806" s="17">
        <v>54.494</v>
      </c>
      <c r="H806" s="17">
        <v>83.882999999999996</v>
      </c>
      <c r="I806" s="17">
        <v>94.004000000000005</v>
      </c>
      <c r="J806" s="17">
        <v>1662.75</v>
      </c>
      <c r="K806" s="17">
        <v>55</v>
      </c>
      <c r="L806" s="17">
        <v>0.19570000000000001</v>
      </c>
      <c r="M806" s="17">
        <v>-4.4880000000000004</v>
      </c>
      <c r="N806" s="17">
        <v>116.41</v>
      </c>
      <c r="O806" s="17">
        <v>8025.5</v>
      </c>
      <c r="P806" s="17">
        <v>1325.7</v>
      </c>
      <c r="Q806" s="17">
        <v>5.13</v>
      </c>
      <c r="R806" s="17">
        <v>2856.7249999999999</v>
      </c>
      <c r="S806" s="17">
        <v>45.512999999999998</v>
      </c>
      <c r="T806" s="17">
        <v>1.913</v>
      </c>
      <c r="U806" s="17">
        <v>-9.8500000000000004E-2</v>
      </c>
      <c r="V806" s="17">
        <v>1.0469999999999999</v>
      </c>
      <c r="W806" s="17">
        <v>2374.5732800000001</v>
      </c>
      <c r="X806" s="17">
        <v>2317.6999999999998</v>
      </c>
      <c r="Y806" s="17">
        <v>14.412000000000001</v>
      </c>
      <c r="Z806" s="17">
        <v>-5.2</v>
      </c>
    </row>
    <row r="807" spans="1:26" x14ac:dyDescent="0.2">
      <c r="A807" s="27">
        <v>44455</v>
      </c>
      <c r="B807" s="17">
        <v>515.70000000000005</v>
      </c>
      <c r="C807" s="14">
        <v>3.09</v>
      </c>
      <c r="D807" s="17">
        <v>346</v>
      </c>
      <c r="E807" s="17">
        <v>14.34</v>
      </c>
      <c r="F807" s="17">
        <v>30.274999999999999</v>
      </c>
      <c r="G807" s="17">
        <v>51.497</v>
      </c>
      <c r="H807" s="17">
        <v>87.814999999999998</v>
      </c>
      <c r="I807" s="17">
        <v>154.75299999999999</v>
      </c>
      <c r="J807" s="17">
        <v>1658.875</v>
      </c>
      <c r="K807" s="17">
        <v>55</v>
      </c>
      <c r="L807" s="17">
        <v>0.21</v>
      </c>
      <c r="M807" s="17">
        <v>-4.22</v>
      </c>
      <c r="N807" s="17">
        <v>119.2141</v>
      </c>
      <c r="O807" s="17">
        <v>7704.5</v>
      </c>
      <c r="P807" s="17">
        <v>1311.8</v>
      </c>
      <c r="Q807" s="17">
        <v>5.2619999999999996</v>
      </c>
      <c r="R807" s="17">
        <v>2711.6</v>
      </c>
      <c r="S807" s="17">
        <v>46.843000000000004</v>
      </c>
      <c r="T807" s="17">
        <v>2</v>
      </c>
      <c r="U807" s="17">
        <v>-9.5000000000000001E-2</v>
      </c>
      <c r="V807" s="17">
        <v>1.085</v>
      </c>
      <c r="W807" s="17">
        <v>4597.0166600000002</v>
      </c>
      <c r="X807" s="17">
        <v>2222.4</v>
      </c>
      <c r="Y807" s="17">
        <v>14.715</v>
      </c>
      <c r="Z807" s="17">
        <v>-5.3129999999999997</v>
      </c>
    </row>
    <row r="808" spans="1:26" x14ac:dyDescent="0.2">
      <c r="A808" s="27">
        <v>44454</v>
      </c>
      <c r="B808" s="17">
        <v>501.08499999999998</v>
      </c>
      <c r="C808" s="14">
        <v>2.9</v>
      </c>
      <c r="D808" s="17">
        <v>338.08</v>
      </c>
      <c r="E808" s="17">
        <v>13.557</v>
      </c>
      <c r="F808" s="17">
        <v>25.475000000000001</v>
      </c>
      <c r="G808" s="17">
        <v>52.981999999999999</v>
      </c>
      <c r="H808" s="17">
        <v>74.638000000000005</v>
      </c>
      <c r="I808" s="17">
        <v>84.248000000000005</v>
      </c>
      <c r="J808" s="17">
        <v>1662.125</v>
      </c>
      <c r="K808" s="17">
        <v>55</v>
      </c>
      <c r="L808" s="17">
        <v>0.20069999999999999</v>
      </c>
      <c r="M808" s="17">
        <v>-4.5199999999999996</v>
      </c>
      <c r="N808" s="17">
        <v>116.00754999999999</v>
      </c>
      <c r="O808" s="17">
        <v>7717.5</v>
      </c>
      <c r="P808" s="17">
        <v>1252</v>
      </c>
      <c r="Q808" s="17">
        <v>4.375</v>
      </c>
      <c r="R808" s="17">
        <v>2666.25</v>
      </c>
      <c r="S808" s="17">
        <v>45.698</v>
      </c>
      <c r="T808" s="17">
        <v>1.94</v>
      </c>
      <c r="U808" s="17">
        <v>-0.105</v>
      </c>
      <c r="V808" s="17">
        <v>1.115</v>
      </c>
      <c r="W808" s="17">
        <v>4378.9673199999997</v>
      </c>
      <c r="X808" s="17">
        <v>2217.6999999999998</v>
      </c>
      <c r="Y808" s="17">
        <v>14.23</v>
      </c>
      <c r="Z808" s="17">
        <v>-5.125</v>
      </c>
    </row>
    <row r="809" spans="1:26" x14ac:dyDescent="0.2">
      <c r="A809" s="27">
        <v>44453</v>
      </c>
      <c r="B809" s="17">
        <v>502.11099999999999</v>
      </c>
      <c r="C809" s="14">
        <v>2.5499999999999998</v>
      </c>
      <c r="D809" s="17">
        <v>340.5</v>
      </c>
      <c r="E809" s="17">
        <v>13.685</v>
      </c>
      <c r="F809" s="17">
        <v>25.45</v>
      </c>
      <c r="G809" s="17">
        <v>49.484000000000002</v>
      </c>
      <c r="H809" s="17">
        <v>89.864999999999995</v>
      </c>
      <c r="I809" s="17">
        <v>-1.0009999999999999</v>
      </c>
      <c r="J809" s="17">
        <v>1610.75</v>
      </c>
      <c r="K809" s="17">
        <v>55</v>
      </c>
      <c r="L809" s="17">
        <v>0.23380000000000001</v>
      </c>
      <c r="M809" s="17">
        <v>-4.1879999999999997</v>
      </c>
      <c r="N809" s="17">
        <v>116.61</v>
      </c>
      <c r="O809" s="17">
        <v>7808.3</v>
      </c>
      <c r="P809" s="17">
        <v>1208.9000000000001</v>
      </c>
      <c r="Q809" s="17">
        <v>4.5</v>
      </c>
      <c r="R809" s="17">
        <v>2671.2179999999998</v>
      </c>
      <c r="S809" s="17">
        <v>48.384999999999998</v>
      </c>
      <c r="T809" s="17">
        <v>1.9</v>
      </c>
      <c r="U809" s="17">
        <v>-0.10150000000000001</v>
      </c>
      <c r="V809" s="17">
        <v>1.145</v>
      </c>
      <c r="W809" s="17">
        <v>3875.4274599999999</v>
      </c>
      <c r="X809" s="17">
        <v>2259.1999999999998</v>
      </c>
      <c r="Y809" s="17">
        <v>14.1</v>
      </c>
      <c r="Z809" s="17">
        <v>-5.08</v>
      </c>
    </row>
    <row r="810" spans="1:26" x14ac:dyDescent="0.2">
      <c r="A810" s="27">
        <v>44452</v>
      </c>
      <c r="B810" s="17">
        <v>524.44200000000001</v>
      </c>
      <c r="C810" s="14">
        <v>2.7970000000000002</v>
      </c>
      <c r="D810" s="17">
        <v>346</v>
      </c>
      <c r="E810" s="17">
        <v>13.672000000000001</v>
      </c>
      <c r="F810" s="17">
        <v>23.274999999999999</v>
      </c>
      <c r="G810" s="17">
        <v>44</v>
      </c>
      <c r="H810" s="17">
        <v>98</v>
      </c>
      <c r="I810" s="17">
        <v>89.254000000000005</v>
      </c>
      <c r="J810" s="17">
        <v>1653.625</v>
      </c>
      <c r="K810" s="17">
        <v>60.6</v>
      </c>
      <c r="L810" s="17">
        <v>0.27550000000000002</v>
      </c>
      <c r="M810" s="17">
        <v>-4.415</v>
      </c>
      <c r="N810" s="17">
        <v>118.88397000000001</v>
      </c>
      <c r="O810" s="17">
        <v>7950</v>
      </c>
      <c r="P810" s="17">
        <v>1176</v>
      </c>
      <c r="Q810" s="17">
        <v>3.7</v>
      </c>
      <c r="R810" s="17">
        <v>2706.0729999999999</v>
      </c>
      <c r="S810" s="17">
        <v>45.15</v>
      </c>
      <c r="T810" s="17">
        <v>1.8</v>
      </c>
      <c r="U810" s="17">
        <v>-0.1</v>
      </c>
      <c r="V810" s="17">
        <v>1.105</v>
      </c>
      <c r="W810" s="17">
        <v>3703.0033699999999</v>
      </c>
      <c r="X810" s="17">
        <v>2372.5</v>
      </c>
      <c r="Y810" s="17">
        <v>14.025</v>
      </c>
      <c r="Z810" s="17">
        <v>-5.13</v>
      </c>
    </row>
    <row r="811" spans="1:26" x14ac:dyDescent="0.2">
      <c r="A811" s="27">
        <v>44449</v>
      </c>
      <c r="B811" s="17">
        <v>540.65</v>
      </c>
      <c r="C811" s="14">
        <v>2.85</v>
      </c>
      <c r="D811" s="17">
        <v>336.5</v>
      </c>
      <c r="E811" s="17">
        <v>12.15</v>
      </c>
      <c r="F811" s="17">
        <v>21.126999999999999</v>
      </c>
      <c r="G811" s="17">
        <v>20.774999999999999</v>
      </c>
      <c r="H811" s="17">
        <v>93</v>
      </c>
      <c r="I811" s="17">
        <v>126.252</v>
      </c>
      <c r="J811" s="17">
        <v>1674.375</v>
      </c>
      <c r="K811" s="17">
        <v>60</v>
      </c>
      <c r="L811" s="17">
        <v>0.24099999999999999</v>
      </c>
      <c r="M811" s="17">
        <v>-4.25</v>
      </c>
      <c r="N811" s="17">
        <v>120.1564</v>
      </c>
      <c r="O811" s="17">
        <v>8124.5</v>
      </c>
      <c r="P811" s="17">
        <v>1202.0999999999999</v>
      </c>
      <c r="Q811" s="17">
        <v>1.835</v>
      </c>
      <c r="R811" s="17">
        <v>2758.85</v>
      </c>
      <c r="S811" s="17">
        <v>45.387999999999998</v>
      </c>
      <c r="T811" s="17">
        <v>1.9119999999999999</v>
      </c>
      <c r="U811" s="17">
        <v>-0.12</v>
      </c>
      <c r="V811" s="17">
        <v>1.125</v>
      </c>
      <c r="W811" s="17">
        <v>4573.7466400000003</v>
      </c>
      <c r="X811" s="17">
        <v>2495.6999999999998</v>
      </c>
      <c r="Y811" s="17">
        <v>14.22</v>
      </c>
      <c r="Z811" s="17">
        <v>-5.077</v>
      </c>
    </row>
    <row r="812" spans="1:26" x14ac:dyDescent="0.2">
      <c r="A812" s="27">
        <v>44448</v>
      </c>
      <c r="B812" s="17">
        <v>550</v>
      </c>
      <c r="C812" s="14">
        <v>2.855</v>
      </c>
      <c r="D812" s="17">
        <v>326</v>
      </c>
      <c r="E812" s="17">
        <v>14.05</v>
      </c>
      <c r="F812" s="17">
        <v>20.312999999999999</v>
      </c>
      <c r="G812" s="17">
        <v>11</v>
      </c>
      <c r="H812" s="17">
        <v>92.67</v>
      </c>
      <c r="I812" s="17">
        <v>200.24799999999999</v>
      </c>
      <c r="J812" s="17">
        <v>1720.625</v>
      </c>
      <c r="K812" s="17">
        <v>56.3</v>
      </c>
      <c r="L812" s="17">
        <v>0.27500000000000002</v>
      </c>
      <c r="M812" s="17">
        <v>-4.7</v>
      </c>
      <c r="N812" s="17">
        <v>121.79001</v>
      </c>
      <c r="O812" s="17">
        <v>7970</v>
      </c>
      <c r="P812" s="17">
        <v>1225.3</v>
      </c>
      <c r="Q812" s="17">
        <v>3.15</v>
      </c>
      <c r="R812" s="17">
        <v>2680.4549999999999</v>
      </c>
      <c r="S812" s="17">
        <v>47.033000000000001</v>
      </c>
      <c r="T812" s="17">
        <v>1.97</v>
      </c>
      <c r="U812" s="17">
        <v>-0.09</v>
      </c>
      <c r="V812" s="17">
        <v>1.115</v>
      </c>
      <c r="W812" s="17">
        <v>4526.9785700000002</v>
      </c>
      <c r="X812" s="17">
        <v>2470.6999999999998</v>
      </c>
      <c r="Y812" s="17">
        <v>14.48</v>
      </c>
      <c r="Z812" s="17">
        <v>-5.1150000000000002</v>
      </c>
    </row>
    <row r="813" spans="1:26" x14ac:dyDescent="0.2">
      <c r="A813" s="27">
        <v>44447</v>
      </c>
      <c r="B813" s="17">
        <v>489.69499999999999</v>
      </c>
      <c r="C813" s="14">
        <v>2.8050000000000002</v>
      </c>
      <c r="D813" s="17">
        <v>318.5</v>
      </c>
      <c r="E813" s="17">
        <v>14.336</v>
      </c>
      <c r="F813" s="17">
        <v>21</v>
      </c>
      <c r="G813" s="17">
        <v>24</v>
      </c>
      <c r="H813" s="17">
        <v>99.894999999999996</v>
      </c>
      <c r="I813" s="17">
        <v>238.495</v>
      </c>
      <c r="J813" s="17">
        <v>1636.875</v>
      </c>
      <c r="K813" s="17">
        <v>60</v>
      </c>
      <c r="L813" s="17">
        <v>0.30830000000000002</v>
      </c>
      <c r="M813" s="17">
        <v>-2.722</v>
      </c>
      <c r="N813" s="17">
        <v>117.4853</v>
      </c>
      <c r="O813" s="17">
        <v>7968</v>
      </c>
      <c r="P813" s="17">
        <v>1183.2</v>
      </c>
      <c r="Q813" s="17">
        <v>2.9750000000000001</v>
      </c>
      <c r="R813" s="17">
        <v>2685.72</v>
      </c>
      <c r="S813" s="17">
        <v>45.533000000000001</v>
      </c>
      <c r="T813" s="17">
        <v>1.9379999999999999</v>
      </c>
      <c r="U813" s="17">
        <v>-7.0000000000000007E-2</v>
      </c>
      <c r="V813" s="17">
        <v>1.04</v>
      </c>
      <c r="W813" s="17">
        <v>4078.9794900000002</v>
      </c>
      <c r="X813" s="17">
        <v>2510.1999999999998</v>
      </c>
      <c r="Y813" s="17">
        <v>14.125</v>
      </c>
      <c r="Z813" s="17">
        <v>-5.0049999999999999</v>
      </c>
    </row>
    <row r="814" spans="1:26" x14ac:dyDescent="0.2">
      <c r="A814" s="27">
        <v>44446</v>
      </c>
      <c r="B814" s="17">
        <v>486.5</v>
      </c>
      <c r="C814" s="14">
        <v>2.72</v>
      </c>
      <c r="D814" s="17">
        <v>319</v>
      </c>
      <c r="E814" s="17">
        <v>12.77</v>
      </c>
      <c r="F814" s="17">
        <v>21.725000000000001</v>
      </c>
      <c r="G814" s="17">
        <v>28.001999999999999</v>
      </c>
      <c r="H814" s="17">
        <v>90.153000000000006</v>
      </c>
      <c r="I814" s="17">
        <v>169.99700000000001</v>
      </c>
      <c r="J814" s="17">
        <v>1643.125</v>
      </c>
      <c r="K814" s="17">
        <v>60</v>
      </c>
      <c r="L814" s="17">
        <v>0.27</v>
      </c>
      <c r="M814" s="17">
        <v>-2.7130000000000001</v>
      </c>
      <c r="N814" s="17">
        <v>119.86499999999999</v>
      </c>
      <c r="O814" s="17">
        <v>7885</v>
      </c>
      <c r="P814" s="17">
        <v>1190.5</v>
      </c>
      <c r="Q814" s="17">
        <v>2.8490000000000002</v>
      </c>
      <c r="R814" s="17">
        <v>2609.38</v>
      </c>
      <c r="S814" s="17">
        <v>44.99</v>
      </c>
      <c r="T814" s="17">
        <v>2.137</v>
      </c>
      <c r="U814" s="17">
        <v>-0.08</v>
      </c>
      <c r="V814" s="17">
        <v>1.0549999999999999</v>
      </c>
      <c r="W814" s="17">
        <v>6222.9929300000003</v>
      </c>
      <c r="X814" s="17">
        <v>2406.5</v>
      </c>
      <c r="Y814" s="17">
        <v>14.04</v>
      </c>
      <c r="Z814" s="17">
        <v>-5</v>
      </c>
    </row>
    <row r="815" spans="1:26" x14ac:dyDescent="0.2">
      <c r="A815" s="27">
        <v>44445</v>
      </c>
      <c r="B815" s="17">
        <v>486.13499999999999</v>
      </c>
      <c r="C815" s="14">
        <v>2.758</v>
      </c>
      <c r="D815" s="17">
        <v>324.25</v>
      </c>
      <c r="E815" s="17">
        <v>13.288</v>
      </c>
      <c r="F815" s="17">
        <v>21.774999999999999</v>
      </c>
      <c r="G815" s="17">
        <v>38</v>
      </c>
      <c r="H815" s="17">
        <v>74.953000000000003</v>
      </c>
      <c r="I815" s="17">
        <v>169.001</v>
      </c>
      <c r="J815" s="17">
        <v>1645.75</v>
      </c>
      <c r="K815" s="17">
        <v>52.5</v>
      </c>
      <c r="L815" s="17">
        <v>0.252</v>
      </c>
      <c r="M815" s="17">
        <v>-2.7770000000000001</v>
      </c>
      <c r="N815" s="17">
        <v>117.875</v>
      </c>
      <c r="O815" s="17">
        <v>7937.5</v>
      </c>
      <c r="P815" s="17">
        <v>1156.5</v>
      </c>
      <c r="Q815" s="17">
        <v>3</v>
      </c>
      <c r="R815" s="17">
        <v>2619.85</v>
      </c>
      <c r="S815" s="17">
        <v>40.688000000000002</v>
      </c>
      <c r="T815" s="17">
        <v>1.7450000000000001</v>
      </c>
      <c r="U815" s="17">
        <v>-9.7500000000000003E-2</v>
      </c>
      <c r="V815" s="17">
        <v>0.98</v>
      </c>
      <c r="W815" s="17">
        <v>3665.9245099999998</v>
      </c>
      <c r="X815" s="17">
        <v>2204.1999999999998</v>
      </c>
      <c r="Y815" s="17">
        <v>14.01</v>
      </c>
      <c r="Z815" s="17">
        <v>-5.2</v>
      </c>
    </row>
    <row r="816" spans="1:26" x14ac:dyDescent="0.2">
      <c r="A816" s="27">
        <v>44442</v>
      </c>
      <c r="B816" s="17">
        <v>487.60700000000003</v>
      </c>
      <c r="C816" s="14">
        <v>2.9449999999999998</v>
      </c>
      <c r="D816" s="17">
        <v>337.63299999999998</v>
      </c>
      <c r="E816" s="17">
        <v>13.423999999999999</v>
      </c>
      <c r="F816" s="17">
        <v>21.95</v>
      </c>
      <c r="G816" s="17">
        <v>40.49</v>
      </c>
      <c r="H816" s="17">
        <v>79.504999999999995</v>
      </c>
      <c r="I816" s="17">
        <v>128.751</v>
      </c>
      <c r="J816" s="17">
        <v>1641.25</v>
      </c>
      <c r="K816" s="17">
        <v>55</v>
      </c>
      <c r="L816" s="17">
        <v>0.2802</v>
      </c>
      <c r="M816" s="17">
        <v>-1.6830000000000001</v>
      </c>
      <c r="N816" s="17">
        <v>117.68</v>
      </c>
      <c r="O816" s="17">
        <v>7900</v>
      </c>
      <c r="P816" s="17">
        <v>1160</v>
      </c>
      <c r="Q816" s="17">
        <v>3.2930000000000001</v>
      </c>
      <c r="R816" s="17">
        <v>2624.2649999999999</v>
      </c>
      <c r="S816" s="17">
        <v>43.104999999999997</v>
      </c>
      <c r="T816" s="17">
        <v>1.8</v>
      </c>
      <c r="U816" s="17">
        <v>-8.5000000000000006E-2</v>
      </c>
      <c r="V816" s="17">
        <v>0.96199999999999997</v>
      </c>
      <c r="W816" s="17">
        <v>3816.52853</v>
      </c>
      <c r="X816" s="17">
        <v>2284.3000000000002</v>
      </c>
      <c r="Y816" s="17">
        <v>14.225</v>
      </c>
      <c r="Z816" s="17">
        <v>-5.31</v>
      </c>
    </row>
    <row r="817" spans="1:26" x14ac:dyDescent="0.2">
      <c r="A817" s="27">
        <v>44441</v>
      </c>
      <c r="B817" s="17">
        <v>479.75</v>
      </c>
      <c r="C817" s="14">
        <v>2.88</v>
      </c>
      <c r="D817" s="17">
        <v>347</v>
      </c>
      <c r="E817" s="17">
        <v>12.855</v>
      </c>
      <c r="F817" s="17">
        <v>21.725000000000001</v>
      </c>
      <c r="G817" s="17">
        <v>42.991999999999997</v>
      </c>
      <c r="H817" s="17">
        <v>89.394999999999996</v>
      </c>
      <c r="I817" s="17">
        <v>132.50399999999999</v>
      </c>
      <c r="J817" s="17">
        <v>1685.625</v>
      </c>
      <c r="K817" s="17">
        <v>55</v>
      </c>
      <c r="L817" s="17">
        <v>0.26350000000000001</v>
      </c>
      <c r="M817" s="17">
        <v>-2.8980000000000001</v>
      </c>
      <c r="N817" s="17">
        <v>117.88373</v>
      </c>
      <c r="O817" s="17">
        <v>7790.5</v>
      </c>
      <c r="P817" s="17">
        <v>1181</v>
      </c>
      <c r="Q817" s="17">
        <v>2.3319999999999999</v>
      </c>
      <c r="R817" s="17">
        <v>2564.7420000000002</v>
      </c>
      <c r="S817" s="17">
        <v>45.18</v>
      </c>
      <c r="T817" s="17">
        <v>1.7370000000000001</v>
      </c>
      <c r="U817" s="17">
        <v>-0.09</v>
      </c>
      <c r="V817" s="17">
        <v>0.92</v>
      </c>
      <c r="W817" s="17">
        <v>2956.0853099999999</v>
      </c>
      <c r="X817" s="17">
        <v>2219.9</v>
      </c>
      <c r="Y817" s="17">
        <v>14.3</v>
      </c>
      <c r="Z817" s="17">
        <v>-5.4169999999999998</v>
      </c>
    </row>
    <row r="818" spans="1:26" x14ac:dyDescent="0.2">
      <c r="A818" s="27">
        <v>44440</v>
      </c>
      <c r="B818" s="17">
        <v>447.80700000000002</v>
      </c>
      <c r="C818" s="14">
        <v>2.85</v>
      </c>
      <c r="D818" s="17">
        <v>335.69799999999998</v>
      </c>
      <c r="E818" s="17">
        <v>11.715</v>
      </c>
      <c r="F818" s="17">
        <v>21.5</v>
      </c>
      <c r="G818" s="17">
        <v>44.054000000000002</v>
      </c>
      <c r="H818" s="17">
        <v>84.055000000000007</v>
      </c>
      <c r="I818" s="17">
        <v>163.999</v>
      </c>
      <c r="J818" s="17">
        <v>1641.375</v>
      </c>
      <c r="K818" s="17">
        <v>40</v>
      </c>
      <c r="L818" s="17">
        <v>0.24979999999999999</v>
      </c>
      <c r="M818" s="17">
        <v>-3.1949999999999998</v>
      </c>
      <c r="N818" s="17">
        <v>111.11375</v>
      </c>
      <c r="O818" s="17">
        <v>7783</v>
      </c>
      <c r="P818" s="17">
        <v>1157</v>
      </c>
      <c r="Q818" s="17">
        <v>0.5</v>
      </c>
      <c r="R818" s="17">
        <v>2581.442</v>
      </c>
      <c r="S818" s="17">
        <v>45.33</v>
      </c>
      <c r="T818" s="17">
        <v>1.528</v>
      </c>
      <c r="U818" s="17">
        <v>-8.6800000000000002E-2</v>
      </c>
      <c r="V818" s="17">
        <v>0.79500000000000004</v>
      </c>
      <c r="W818" s="17">
        <v>3034.9732600000002</v>
      </c>
      <c r="X818" s="17">
        <v>2320.1999999999998</v>
      </c>
      <c r="Y818" s="17">
        <v>13.927</v>
      </c>
      <c r="Z818" s="17">
        <v>-5.48</v>
      </c>
    </row>
    <row r="819" spans="1:26" x14ac:dyDescent="0.2">
      <c r="A819" s="27">
        <v>44439</v>
      </c>
      <c r="B819" s="17">
        <v>455.33</v>
      </c>
      <c r="C819" s="14">
        <v>2.09</v>
      </c>
      <c r="D819" s="17">
        <v>321.5</v>
      </c>
      <c r="E819" s="17">
        <v>11.491</v>
      </c>
      <c r="F819" s="17">
        <v>21.45</v>
      </c>
      <c r="G819" s="17">
        <v>46.784999999999997</v>
      </c>
      <c r="H819" s="17">
        <v>75.61</v>
      </c>
      <c r="I819" s="17">
        <v>124.002</v>
      </c>
      <c r="J819" s="17">
        <v>1660</v>
      </c>
      <c r="K819" s="17">
        <v>25</v>
      </c>
      <c r="L819" s="17">
        <v>0.23730000000000001</v>
      </c>
      <c r="M819" s="17">
        <v>-2.9849999999999999</v>
      </c>
      <c r="N819" s="17">
        <v>109.06802</v>
      </c>
      <c r="O819" s="17">
        <v>7835</v>
      </c>
      <c r="P819" s="17">
        <v>1170.5</v>
      </c>
      <c r="Q819" s="17">
        <v>-0.48799999999999999</v>
      </c>
      <c r="R819" s="17">
        <v>2605.817</v>
      </c>
      <c r="S819" s="17">
        <v>44.302999999999997</v>
      </c>
      <c r="T819" s="17">
        <v>1.65</v>
      </c>
      <c r="U819" s="17">
        <v>-0.1305</v>
      </c>
      <c r="V819" s="17">
        <v>0.83</v>
      </c>
      <c r="W819" s="17">
        <v>2648.0103300000001</v>
      </c>
      <c r="X819" s="17">
        <v>2113.6</v>
      </c>
      <c r="Y819" s="17">
        <v>13.977</v>
      </c>
      <c r="Z819" s="17">
        <v>-5.4550000000000001</v>
      </c>
    </row>
    <row r="820" spans="1:26" x14ac:dyDescent="0.2">
      <c r="A820" s="27">
        <v>44438</v>
      </c>
      <c r="B820" s="17">
        <v>456.40499999999997</v>
      </c>
      <c r="C820" s="14">
        <v>2.0449999999999999</v>
      </c>
      <c r="D820" s="17">
        <v>314</v>
      </c>
      <c r="E820" s="17">
        <v>12.007</v>
      </c>
      <c r="F820" s="17">
        <v>21.125</v>
      </c>
      <c r="G820" s="17">
        <v>46</v>
      </c>
      <c r="H820" s="17">
        <v>83.873000000000005</v>
      </c>
      <c r="I820" s="17">
        <v>156.751</v>
      </c>
      <c r="J820" s="17">
        <v>1643.75</v>
      </c>
      <c r="K820" s="17">
        <v>25</v>
      </c>
      <c r="L820" s="17">
        <v>0.22720000000000001</v>
      </c>
      <c r="M820" s="17">
        <v>-4.7670000000000003</v>
      </c>
      <c r="N820" s="17">
        <v>111.84050000000001</v>
      </c>
      <c r="O820" s="17">
        <v>7195.3</v>
      </c>
      <c r="P820" s="17">
        <v>1185.3</v>
      </c>
      <c r="Q820" s="17">
        <v>1.1000000000000001</v>
      </c>
      <c r="R820" s="17">
        <v>2496.3000000000002</v>
      </c>
      <c r="S820" s="17">
        <v>42.692999999999998</v>
      </c>
      <c r="T820" s="17">
        <v>1.6879999999999999</v>
      </c>
      <c r="U820" s="17">
        <v>-0.06</v>
      </c>
      <c r="V820" s="17">
        <v>0.875</v>
      </c>
      <c r="W820" s="17">
        <v>4393.0054099999998</v>
      </c>
      <c r="X820" s="17">
        <v>2072.6999999999998</v>
      </c>
      <c r="Y820" s="17">
        <v>14.005000000000001</v>
      </c>
      <c r="Z820" s="17">
        <v>-5.55</v>
      </c>
    </row>
    <row r="821" spans="1:26" x14ac:dyDescent="0.2">
      <c r="A821" s="27">
        <v>44435</v>
      </c>
      <c r="B821" s="17">
        <v>465.34300000000002</v>
      </c>
      <c r="C821" s="14">
        <v>2.0750000000000002</v>
      </c>
      <c r="D821" s="17">
        <v>313.935</v>
      </c>
      <c r="E821" s="17">
        <v>13.112</v>
      </c>
      <c r="F821" s="17">
        <v>21.024999999999999</v>
      </c>
      <c r="G821" s="17">
        <v>46.53</v>
      </c>
      <c r="H821" s="17">
        <v>96.644999999999996</v>
      </c>
      <c r="I821" s="17">
        <v>-119.753</v>
      </c>
      <c r="J821" s="17">
        <v>1605.5</v>
      </c>
      <c r="K821" s="17">
        <v>25</v>
      </c>
      <c r="L821" s="17">
        <v>0.22720000000000001</v>
      </c>
      <c r="M821" s="17">
        <v>-4.9850000000000003</v>
      </c>
      <c r="N821" s="17">
        <v>106.92465</v>
      </c>
      <c r="O821" s="17">
        <v>7705</v>
      </c>
      <c r="P821" s="17">
        <v>1163.2</v>
      </c>
      <c r="Q821" s="17">
        <v>1.538</v>
      </c>
      <c r="R821" s="17">
        <v>2485.788</v>
      </c>
      <c r="S821" s="17">
        <v>46.817999999999998</v>
      </c>
      <c r="T821" s="17">
        <v>1.5429999999999999</v>
      </c>
      <c r="U821" s="17">
        <v>-5.9200000000000003E-2</v>
      </c>
      <c r="V821" s="17">
        <v>0.91800000000000004</v>
      </c>
      <c r="W821" s="17">
        <v>3991.3185899999999</v>
      </c>
      <c r="X821" s="17">
        <v>2182</v>
      </c>
      <c r="Y821" s="17">
        <v>13.555</v>
      </c>
      <c r="Z821" s="17">
        <v>-5.35</v>
      </c>
    </row>
    <row r="822" spans="1:26" x14ac:dyDescent="0.2">
      <c r="A822" s="27">
        <v>44434</v>
      </c>
      <c r="B822" s="17">
        <v>478.31299999999999</v>
      </c>
      <c r="C822" s="14">
        <v>2.19</v>
      </c>
      <c r="D822" s="17">
        <v>305.5</v>
      </c>
      <c r="E822" s="17">
        <v>13.907</v>
      </c>
      <c r="F822" s="17">
        <v>21.02</v>
      </c>
      <c r="G822" s="17">
        <v>51.555</v>
      </c>
      <c r="H822" s="17">
        <v>112.598</v>
      </c>
      <c r="I822" s="17">
        <v>184.49799999999999</v>
      </c>
      <c r="J822" s="17">
        <v>1648.75</v>
      </c>
      <c r="K822" s="17">
        <v>18</v>
      </c>
      <c r="L822" s="17">
        <v>0.2515</v>
      </c>
      <c r="M822" s="17">
        <v>-5.5229999999999997</v>
      </c>
      <c r="N822" s="17">
        <v>108.10485</v>
      </c>
      <c r="O822" s="17">
        <v>7910</v>
      </c>
      <c r="P822" s="17">
        <v>1215</v>
      </c>
      <c r="Q822" s="17">
        <v>1.9770000000000001</v>
      </c>
      <c r="R822" s="17">
        <v>2625.73</v>
      </c>
      <c r="S822" s="17">
        <v>46.688000000000002</v>
      </c>
      <c r="T822" s="17">
        <v>1.4870000000000001</v>
      </c>
      <c r="U822" s="17">
        <v>-4.7500000000000001E-2</v>
      </c>
      <c r="V822" s="17">
        <v>0.93799999999999994</v>
      </c>
      <c r="W822" s="17">
        <v>3668.97651</v>
      </c>
      <c r="X822" s="17">
        <v>2229.5</v>
      </c>
      <c r="Y822" s="17">
        <v>13.77</v>
      </c>
      <c r="Z822" s="17">
        <v>-5.5</v>
      </c>
    </row>
    <row r="823" spans="1:26" x14ac:dyDescent="0.2">
      <c r="A823" s="27">
        <v>44433</v>
      </c>
      <c r="B823" s="17">
        <v>452.60399999999998</v>
      </c>
      <c r="C823" s="14">
        <v>2.1</v>
      </c>
      <c r="D823" s="17">
        <v>311</v>
      </c>
      <c r="E823" s="17">
        <v>12.778</v>
      </c>
      <c r="F823" s="17">
        <v>20.565000000000001</v>
      </c>
      <c r="G823" s="17">
        <v>56.887</v>
      </c>
      <c r="H823" s="17">
        <v>111.023</v>
      </c>
      <c r="I823" s="17">
        <v>236.25399999999999</v>
      </c>
      <c r="J823" s="17">
        <v>1702.5</v>
      </c>
      <c r="K823" s="17">
        <v>20</v>
      </c>
      <c r="L823" s="17">
        <v>0.21149999999999999</v>
      </c>
      <c r="M823" s="17">
        <v>-5.56</v>
      </c>
      <c r="N823" s="17">
        <v>110.9101</v>
      </c>
      <c r="O823" s="17">
        <v>7798</v>
      </c>
      <c r="P823" s="17">
        <v>1261.5</v>
      </c>
      <c r="Q823" s="17">
        <v>-0.158</v>
      </c>
      <c r="R823" s="17">
        <v>2631.2919999999999</v>
      </c>
      <c r="S823" s="17">
        <v>48.395000000000003</v>
      </c>
      <c r="T823" s="17">
        <v>1.42</v>
      </c>
      <c r="U823" s="17">
        <v>-5.5800000000000002E-2</v>
      </c>
      <c r="V823" s="17">
        <v>0.88300000000000001</v>
      </c>
      <c r="W823" s="17">
        <v>3936.0053499999999</v>
      </c>
      <c r="X823" s="17">
        <v>2042.8</v>
      </c>
      <c r="Y823" s="17">
        <v>14.045</v>
      </c>
      <c r="Z823" s="17">
        <v>-5.415</v>
      </c>
    </row>
    <row r="824" spans="1:26" x14ac:dyDescent="0.2">
      <c r="A824" s="27">
        <v>44432</v>
      </c>
      <c r="B824" s="17">
        <v>458.33800000000002</v>
      </c>
      <c r="C824" s="14">
        <v>2.11</v>
      </c>
      <c r="D824" s="17">
        <v>321.55</v>
      </c>
      <c r="E824" s="17">
        <v>12.72</v>
      </c>
      <c r="F824" s="17">
        <v>20.475000000000001</v>
      </c>
      <c r="G824" s="17">
        <v>56.02</v>
      </c>
      <c r="H824" s="17">
        <v>100.143</v>
      </c>
      <c r="I824" s="17">
        <v>203.24700000000001</v>
      </c>
      <c r="J824" s="17">
        <v>1710</v>
      </c>
      <c r="K824" s="17">
        <v>20</v>
      </c>
      <c r="L824" s="17">
        <v>0.26550000000000001</v>
      </c>
      <c r="M824" s="17">
        <v>-5.5170000000000003</v>
      </c>
      <c r="N824" s="17">
        <v>108.1844</v>
      </c>
      <c r="O824" s="17">
        <v>7780</v>
      </c>
      <c r="P824" s="17">
        <v>1276.5</v>
      </c>
      <c r="Q824" s="17">
        <v>1.6519999999999999</v>
      </c>
      <c r="R824" s="17">
        <v>2639</v>
      </c>
      <c r="S824" s="17">
        <v>47.844999999999999</v>
      </c>
      <c r="T824" s="17">
        <v>1.4750000000000001</v>
      </c>
      <c r="U824" s="17">
        <v>-5.5E-2</v>
      </c>
      <c r="V824" s="17">
        <v>0.79700000000000004</v>
      </c>
      <c r="W824" s="17">
        <v>2843.0184100000001</v>
      </c>
      <c r="X824" s="17">
        <v>2318.1999999999998</v>
      </c>
      <c r="Y824" s="17">
        <v>14.06</v>
      </c>
      <c r="Z824" s="17">
        <v>-5.32</v>
      </c>
    </row>
    <row r="825" spans="1:26" x14ac:dyDescent="0.2">
      <c r="A825" s="27">
        <v>44431</v>
      </c>
      <c r="B825" s="17">
        <v>467.75299999999999</v>
      </c>
      <c r="C825" s="14">
        <v>2</v>
      </c>
      <c r="D825" s="17">
        <v>316.71800000000002</v>
      </c>
      <c r="E825" s="17">
        <v>13.6</v>
      </c>
      <c r="F825" s="17">
        <v>20.55</v>
      </c>
      <c r="G825" s="17">
        <v>56</v>
      </c>
      <c r="H825" s="17">
        <v>96.5</v>
      </c>
      <c r="I825" s="17">
        <v>91</v>
      </c>
      <c r="J825" s="17">
        <v>1687.75</v>
      </c>
      <c r="K825" s="17">
        <v>23</v>
      </c>
      <c r="L825" s="17">
        <v>0.32479999999999998</v>
      </c>
      <c r="M825" s="17">
        <v>-5.7850000000000001</v>
      </c>
      <c r="N825" s="17">
        <v>108.9376</v>
      </c>
      <c r="O825" s="17">
        <v>7920</v>
      </c>
      <c r="P825" s="17">
        <v>1263</v>
      </c>
      <c r="Q825" s="17">
        <v>3.875</v>
      </c>
      <c r="R825" s="17">
        <v>2698</v>
      </c>
      <c r="S825" s="17">
        <v>49.747999999999998</v>
      </c>
      <c r="T825" s="17">
        <v>1.4550000000000001</v>
      </c>
      <c r="U825" s="17">
        <v>-6.7199999999999996E-2</v>
      </c>
      <c r="V825" s="17">
        <v>0.86199999999999999</v>
      </c>
      <c r="W825" s="17">
        <v>2875.97739</v>
      </c>
      <c r="X825" s="17">
        <v>2284.1999999999998</v>
      </c>
      <c r="Y825" s="17">
        <v>14.07</v>
      </c>
      <c r="Z825" s="17">
        <v>-5.4480000000000004</v>
      </c>
    </row>
    <row r="826" spans="1:26" x14ac:dyDescent="0.2">
      <c r="A826" s="27">
        <v>44428</v>
      </c>
      <c r="B826" s="17">
        <v>457.69200000000001</v>
      </c>
      <c r="C826" s="14">
        <v>1.8</v>
      </c>
      <c r="D826" s="17">
        <v>306.89499999999998</v>
      </c>
      <c r="E826" s="17">
        <v>14.11</v>
      </c>
      <c r="F826" s="17">
        <v>21.292000000000002</v>
      </c>
      <c r="G826" s="17">
        <v>56</v>
      </c>
      <c r="H826" s="17">
        <v>128</v>
      </c>
      <c r="I826" s="17">
        <v>126.252</v>
      </c>
      <c r="J826" s="17">
        <v>1706.25</v>
      </c>
      <c r="K826" s="17">
        <v>25</v>
      </c>
      <c r="L826" s="17">
        <v>0.3075</v>
      </c>
      <c r="M826" s="17">
        <v>-5.9850000000000003</v>
      </c>
      <c r="N826" s="17">
        <v>111.71867</v>
      </c>
      <c r="O826" s="17">
        <v>8013</v>
      </c>
      <c r="P826" s="17">
        <v>1244.5</v>
      </c>
      <c r="Q826" s="17">
        <v>3.347</v>
      </c>
      <c r="R826" s="17">
        <v>2757.625</v>
      </c>
      <c r="S826" s="17">
        <v>51.037999999999997</v>
      </c>
      <c r="T826" s="17">
        <v>1.5</v>
      </c>
      <c r="U826" s="17">
        <v>-3.9699999999999999E-2</v>
      </c>
      <c r="V826" s="17">
        <v>0.873</v>
      </c>
      <c r="W826" s="17">
        <v>3298.9503399999999</v>
      </c>
      <c r="X826" s="17">
        <v>2538.3000000000002</v>
      </c>
      <c r="Y826" s="17">
        <v>14.225</v>
      </c>
      <c r="Z826" s="17">
        <v>-5.65</v>
      </c>
    </row>
    <row r="827" spans="1:26" x14ac:dyDescent="0.2">
      <c r="A827" s="27">
        <v>44427</v>
      </c>
      <c r="B827" s="17">
        <v>484.464</v>
      </c>
      <c r="C827" s="14">
        <v>1.9950000000000001</v>
      </c>
      <c r="D827" s="17">
        <v>329.5</v>
      </c>
      <c r="E827" s="17">
        <v>13.577</v>
      </c>
      <c r="F827" s="17">
        <v>21.661999999999999</v>
      </c>
      <c r="G827" s="17">
        <v>56</v>
      </c>
      <c r="H827" s="17">
        <v>115.55</v>
      </c>
      <c r="I827" s="17">
        <v>176.749</v>
      </c>
      <c r="J827" s="17">
        <v>1734.5</v>
      </c>
      <c r="K827" s="17">
        <v>20</v>
      </c>
      <c r="L827" s="17">
        <v>0.35620000000000002</v>
      </c>
      <c r="M827" s="17">
        <v>-6.0949999999999998</v>
      </c>
      <c r="N827" s="17">
        <v>111.27972</v>
      </c>
      <c r="O827" s="17">
        <v>7720</v>
      </c>
      <c r="P827" s="17">
        <v>1263.5</v>
      </c>
      <c r="Q827" s="17">
        <v>4.4119999999999999</v>
      </c>
      <c r="R827" s="17">
        <v>2683.5</v>
      </c>
      <c r="S827" s="17">
        <v>47.232999999999997</v>
      </c>
      <c r="T827" s="17">
        <v>1.6</v>
      </c>
      <c r="U827" s="17">
        <v>-0.04</v>
      </c>
      <c r="V827" s="17">
        <v>0.87</v>
      </c>
      <c r="W827" s="17">
        <v>4536.97271</v>
      </c>
      <c r="X827" s="17">
        <v>2409.3000000000002</v>
      </c>
      <c r="Y827" s="17">
        <v>14.455</v>
      </c>
      <c r="Z827" s="17">
        <v>-5.74</v>
      </c>
    </row>
    <row r="828" spans="1:26" x14ac:dyDescent="0.2">
      <c r="A828" s="27">
        <v>44426</v>
      </c>
      <c r="B828" s="17">
        <v>446.89499999999998</v>
      </c>
      <c r="C828" s="14">
        <v>1.95</v>
      </c>
      <c r="D828" s="17">
        <v>322.77499999999998</v>
      </c>
      <c r="E828" s="17">
        <v>12.709</v>
      </c>
      <c r="F828" s="17">
        <v>21.052</v>
      </c>
      <c r="G828" s="17">
        <v>55.274999999999999</v>
      </c>
      <c r="H828" s="17">
        <v>106</v>
      </c>
      <c r="I828" s="17">
        <v>159.249</v>
      </c>
      <c r="J828" s="17">
        <v>1672.5</v>
      </c>
      <c r="K828" s="17">
        <v>20</v>
      </c>
      <c r="L828" s="17">
        <v>0.36620000000000003</v>
      </c>
      <c r="M828" s="17">
        <v>-5.6929999999999996</v>
      </c>
      <c r="N828" s="17">
        <v>103.00255</v>
      </c>
      <c r="O828" s="17">
        <v>7639.5</v>
      </c>
      <c r="P828" s="17">
        <v>1219.0999999999999</v>
      </c>
      <c r="Q828" s="17">
        <v>3.2930000000000001</v>
      </c>
      <c r="R828" s="17">
        <v>2688.8620000000001</v>
      </c>
      <c r="S828" s="17">
        <v>48.384999999999998</v>
      </c>
      <c r="T828" s="17">
        <v>1.4379999999999999</v>
      </c>
      <c r="U828" s="17">
        <v>-4.3999999999999997E-2</v>
      </c>
      <c r="V828" s="17">
        <v>0.80300000000000005</v>
      </c>
      <c r="W828" s="17">
        <v>4704.5904</v>
      </c>
      <c r="X828" s="17">
        <v>2315.3000000000002</v>
      </c>
      <c r="Y828" s="17">
        <v>14.045</v>
      </c>
      <c r="Z828" s="17">
        <v>-5.6</v>
      </c>
    </row>
    <row r="829" spans="1:26" x14ac:dyDescent="0.2">
      <c r="A829" s="27">
        <v>44425</v>
      </c>
      <c r="B829" s="17">
        <v>444.79</v>
      </c>
      <c r="C829" s="14">
        <v>1.75</v>
      </c>
      <c r="D829" s="17">
        <v>327.39299999999997</v>
      </c>
      <c r="E829" s="17">
        <v>12.997</v>
      </c>
      <c r="F829" s="17">
        <v>21.027999999999999</v>
      </c>
      <c r="G829" s="17">
        <v>53</v>
      </c>
      <c r="H829" s="17">
        <v>102.31</v>
      </c>
      <c r="I829" s="17">
        <v>163.751</v>
      </c>
      <c r="J829" s="17">
        <v>1689</v>
      </c>
      <c r="K829" s="17">
        <v>20</v>
      </c>
      <c r="L829" s="17">
        <v>0.37769999999999998</v>
      </c>
      <c r="M829" s="17">
        <v>-5.8280000000000003</v>
      </c>
      <c r="N829" s="17">
        <v>103.70855</v>
      </c>
      <c r="O829" s="17">
        <v>7611.8</v>
      </c>
      <c r="P829" s="17">
        <v>1225.0999999999999</v>
      </c>
      <c r="Q829" s="17">
        <v>5.8</v>
      </c>
      <c r="R829" s="17">
        <v>2673.55</v>
      </c>
      <c r="S829" s="17">
        <v>47.854999999999997</v>
      </c>
      <c r="T829" s="17">
        <v>1.4019999999999999</v>
      </c>
      <c r="U829" s="17">
        <v>-5.5E-2</v>
      </c>
      <c r="V829" s="17">
        <v>0.82099999999999995</v>
      </c>
      <c r="W829" s="17">
        <v>4342.9575500000001</v>
      </c>
      <c r="X829" s="17">
        <v>2116.1999999999998</v>
      </c>
      <c r="Y829" s="17">
        <v>14.04</v>
      </c>
      <c r="Z829" s="17">
        <v>-5.3689999999999998</v>
      </c>
    </row>
    <row r="830" spans="1:26" x14ac:dyDescent="0.2">
      <c r="A830" s="27">
        <v>44424</v>
      </c>
      <c r="B830" s="17">
        <v>443.79700000000003</v>
      </c>
      <c r="C830" s="14">
        <v>1.5</v>
      </c>
      <c r="D830" s="17">
        <v>325.26499999999999</v>
      </c>
      <c r="E830" s="17">
        <v>12.914999999999999</v>
      </c>
      <c r="F830" s="17">
        <v>21.35</v>
      </c>
      <c r="G830" s="17">
        <v>51.284999999999997</v>
      </c>
      <c r="H830" s="17">
        <v>96.988</v>
      </c>
      <c r="I830" s="17">
        <v>129.25200000000001</v>
      </c>
      <c r="J830" s="17">
        <v>1652.5</v>
      </c>
      <c r="K830" s="17">
        <v>12</v>
      </c>
      <c r="L830" s="17">
        <v>0.44369999999999998</v>
      </c>
      <c r="M830" s="17">
        <v>-6.0049999999999999</v>
      </c>
      <c r="N830" s="17">
        <v>103.55708</v>
      </c>
      <c r="O830" s="17">
        <v>7680</v>
      </c>
      <c r="P830" s="17">
        <v>1223.9000000000001</v>
      </c>
      <c r="Q830" s="17">
        <v>6</v>
      </c>
      <c r="R830" s="17">
        <v>2715.413</v>
      </c>
      <c r="S830" s="17">
        <v>47.125</v>
      </c>
      <c r="T830" s="17">
        <v>1.3029999999999999</v>
      </c>
      <c r="U830" s="17">
        <v>-8.6199999999999999E-2</v>
      </c>
      <c r="V830" s="17">
        <v>0.89300000000000002</v>
      </c>
      <c r="W830" s="17">
        <v>4782.5635599999996</v>
      </c>
      <c r="X830" s="17">
        <v>2216.4</v>
      </c>
      <c r="Y830" s="17">
        <v>14.09</v>
      </c>
      <c r="Z830" s="17">
        <v>-5.25</v>
      </c>
    </row>
    <row r="831" spans="1:26" x14ac:dyDescent="0.2">
      <c r="A831" s="27">
        <v>44421</v>
      </c>
      <c r="B831" s="17">
        <v>434.79399999999998</v>
      </c>
      <c r="C831" s="14">
        <v>1.35</v>
      </c>
      <c r="D831" s="17">
        <v>341.94</v>
      </c>
      <c r="E831" s="17">
        <v>13.048</v>
      </c>
      <c r="F831" s="17">
        <v>21.5</v>
      </c>
      <c r="G831" s="17">
        <v>50.04</v>
      </c>
      <c r="H831" s="17">
        <v>90.263000000000005</v>
      </c>
      <c r="I831" s="17">
        <v>60.496000000000002</v>
      </c>
      <c r="J831" s="17">
        <v>1651.25</v>
      </c>
      <c r="K831" s="17">
        <v>-5</v>
      </c>
      <c r="L831" s="17">
        <v>0.39600000000000002</v>
      </c>
      <c r="M831" s="17">
        <v>-6.23</v>
      </c>
      <c r="N831" s="17">
        <v>106.41945</v>
      </c>
      <c r="O831" s="17">
        <v>7810.5</v>
      </c>
      <c r="P831" s="17">
        <v>1254.3</v>
      </c>
      <c r="Q831" s="17">
        <v>5.4450000000000003</v>
      </c>
      <c r="R831" s="17">
        <v>2781.75</v>
      </c>
      <c r="S831" s="17">
        <v>49.777999999999999</v>
      </c>
      <c r="T831" s="17">
        <v>1.36</v>
      </c>
      <c r="U831" s="17">
        <v>-6.6500000000000004E-2</v>
      </c>
      <c r="V831" s="17">
        <v>1.042</v>
      </c>
      <c r="W831" s="17">
        <v>2781.98227</v>
      </c>
      <c r="X831" s="17">
        <v>2018.3</v>
      </c>
      <c r="Y831" s="17">
        <v>14.321</v>
      </c>
      <c r="Z831" s="17">
        <v>-5.32</v>
      </c>
    </row>
    <row r="832" spans="1:26" x14ac:dyDescent="0.2">
      <c r="A832" s="27">
        <v>44420</v>
      </c>
      <c r="B832" s="17">
        <v>443.36099999999999</v>
      </c>
      <c r="C832" s="14">
        <v>1.27</v>
      </c>
      <c r="D832" s="17">
        <v>331.37299999999999</v>
      </c>
      <c r="E832" s="17">
        <v>12.95</v>
      </c>
      <c r="F832" s="17">
        <v>21.475000000000001</v>
      </c>
      <c r="G832" s="17">
        <v>50.99</v>
      </c>
      <c r="H832" s="17">
        <v>100.185</v>
      </c>
      <c r="I832" s="17">
        <v>123.501</v>
      </c>
      <c r="J832" s="17">
        <v>1662.5</v>
      </c>
      <c r="K832" s="17">
        <v>-5</v>
      </c>
      <c r="L832" s="17">
        <v>0.39429999999999998</v>
      </c>
      <c r="M832" s="17">
        <v>-6.4950000000000001</v>
      </c>
      <c r="N832" s="17">
        <v>107.48689</v>
      </c>
      <c r="O832" s="17">
        <v>7617.3</v>
      </c>
      <c r="P832" s="17">
        <v>1263.8</v>
      </c>
      <c r="Q832" s="17">
        <v>5</v>
      </c>
      <c r="R832" s="17">
        <v>2706.7280000000001</v>
      </c>
      <c r="S832" s="17">
        <v>48.55</v>
      </c>
      <c r="T832" s="17">
        <v>1.375</v>
      </c>
      <c r="U832" s="17">
        <v>-5.8200000000000002E-2</v>
      </c>
      <c r="V832" s="17">
        <v>1.042</v>
      </c>
      <c r="W832" s="17">
        <v>3754.9594299999999</v>
      </c>
      <c r="X832" s="17">
        <v>2018.3</v>
      </c>
      <c r="Y832" s="17">
        <v>14.515000000000001</v>
      </c>
      <c r="Z832" s="17">
        <v>-5.48</v>
      </c>
    </row>
    <row r="833" spans="1:26" x14ac:dyDescent="0.2">
      <c r="A833" s="27">
        <v>44419</v>
      </c>
      <c r="B833" s="17">
        <v>436.18900000000002</v>
      </c>
      <c r="C833" s="14">
        <v>1.2949999999999999</v>
      </c>
      <c r="D833" s="17">
        <v>314.625</v>
      </c>
      <c r="E833" s="17">
        <v>12.313000000000001</v>
      </c>
      <c r="F833" s="17">
        <v>20.824999999999999</v>
      </c>
      <c r="G833" s="17">
        <v>49.338000000000001</v>
      </c>
      <c r="H833" s="17">
        <v>112</v>
      </c>
      <c r="I833" s="17">
        <v>128.999</v>
      </c>
      <c r="J833" s="17">
        <v>1631.25</v>
      </c>
      <c r="K833" s="17">
        <v>6</v>
      </c>
      <c r="L833" s="17">
        <v>0.32400000000000001</v>
      </c>
      <c r="M833" s="17">
        <v>-6.18</v>
      </c>
      <c r="N833" s="17">
        <v>104.04985000000001</v>
      </c>
      <c r="O833" s="17">
        <v>7620.5</v>
      </c>
      <c r="P833" s="17">
        <v>1187.4000000000001</v>
      </c>
      <c r="Q833" s="17">
        <v>6</v>
      </c>
      <c r="R833" s="17">
        <v>2760.877</v>
      </c>
      <c r="S833" s="17">
        <v>48.8</v>
      </c>
      <c r="T833" s="17">
        <v>1.4750000000000001</v>
      </c>
      <c r="U833" s="17">
        <v>-7.0000000000000007E-2</v>
      </c>
      <c r="V833" s="17">
        <v>1.089</v>
      </c>
      <c r="W833" s="17">
        <v>3457.0314199999998</v>
      </c>
      <c r="X833" s="17">
        <v>2068.4</v>
      </c>
      <c r="Y833" s="17">
        <v>14.07</v>
      </c>
      <c r="Z833" s="17">
        <v>-5.3369999999999997</v>
      </c>
    </row>
    <row r="834" spans="1:26" x14ac:dyDescent="0.2">
      <c r="A834" s="27">
        <v>44418</v>
      </c>
      <c r="B834" s="17">
        <v>435.10300000000001</v>
      </c>
      <c r="C834" s="14">
        <v>1.35</v>
      </c>
      <c r="D834" s="17">
        <v>312.26299999999998</v>
      </c>
      <c r="E834" s="17">
        <v>12.65</v>
      </c>
      <c r="F834" s="17">
        <v>19.585000000000001</v>
      </c>
      <c r="G834" s="17">
        <v>44.991999999999997</v>
      </c>
      <c r="H834" s="17">
        <v>114.148</v>
      </c>
      <c r="I834" s="17">
        <v>299.75200000000001</v>
      </c>
      <c r="J834" s="17">
        <v>1635.5</v>
      </c>
      <c r="K834" s="17">
        <v>-57</v>
      </c>
      <c r="L834" s="17">
        <v>0.31169999999999998</v>
      </c>
      <c r="M834" s="17">
        <v>-6.25</v>
      </c>
      <c r="N834" s="17">
        <v>103.24</v>
      </c>
      <c r="O834" s="17">
        <v>7741</v>
      </c>
      <c r="P834" s="17">
        <v>1186.5</v>
      </c>
      <c r="Q834" s="17">
        <v>6.7779999999999996</v>
      </c>
      <c r="R834" s="17">
        <v>2781.337</v>
      </c>
      <c r="S834" s="17">
        <v>48.787999999999997</v>
      </c>
      <c r="T834" s="17">
        <v>1.425</v>
      </c>
      <c r="U834" s="17">
        <v>-7.5800000000000006E-2</v>
      </c>
      <c r="V834" s="17">
        <v>1.1220000000000001</v>
      </c>
      <c r="W834" s="17">
        <v>4663.5435200000002</v>
      </c>
      <c r="X834" s="17">
        <v>2122.9</v>
      </c>
      <c r="Y834" s="17">
        <v>14.06</v>
      </c>
      <c r="Z834" s="17">
        <v>-5.36</v>
      </c>
    </row>
    <row r="835" spans="1:26" x14ac:dyDescent="0.2">
      <c r="A835" s="27">
        <v>44417</v>
      </c>
      <c r="B835" s="17">
        <v>441.49799999999999</v>
      </c>
      <c r="C835" s="14">
        <v>1.425</v>
      </c>
      <c r="D835" s="17">
        <v>322.04300000000001</v>
      </c>
      <c r="E835" s="17">
        <v>13.217000000000001</v>
      </c>
      <c r="F835" s="17">
        <v>19.5</v>
      </c>
      <c r="G835" s="17">
        <v>42.991999999999997</v>
      </c>
      <c r="H835" s="17">
        <v>103.548</v>
      </c>
      <c r="I835" s="17">
        <v>198.50299999999999</v>
      </c>
      <c r="J835" s="17">
        <v>1657.75</v>
      </c>
      <c r="K835" s="17">
        <v>-57</v>
      </c>
      <c r="L835" s="17">
        <v>0.2722</v>
      </c>
      <c r="M835" s="17">
        <v>-6.25</v>
      </c>
      <c r="N835" s="17">
        <v>101.48045</v>
      </c>
      <c r="O835" s="17">
        <v>7810</v>
      </c>
      <c r="P835" s="17">
        <v>1188</v>
      </c>
      <c r="Q835" s="17">
        <v>8.25</v>
      </c>
      <c r="R835" s="17">
        <v>2866.835</v>
      </c>
      <c r="S835" s="17">
        <v>49</v>
      </c>
      <c r="T835" s="17">
        <v>1.28</v>
      </c>
      <c r="U835" s="17">
        <v>-8.3299999999999999E-2</v>
      </c>
      <c r="V835" s="17">
        <v>1.113</v>
      </c>
      <c r="W835" s="17">
        <v>3065.4913299999998</v>
      </c>
      <c r="X835" s="17">
        <v>2050</v>
      </c>
      <c r="Y835" s="17">
        <v>14.327</v>
      </c>
      <c r="Z835" s="17">
        <v>-5.1980000000000004</v>
      </c>
    </row>
    <row r="836" spans="1:26" x14ac:dyDescent="0.2">
      <c r="A836" s="27">
        <v>44414</v>
      </c>
      <c r="B836" s="17">
        <v>434.91300000000001</v>
      </c>
      <c r="C836" s="14">
        <v>1.4850000000000001</v>
      </c>
      <c r="D836" s="17">
        <v>318.113</v>
      </c>
      <c r="E836" s="17">
        <v>12.773</v>
      </c>
      <c r="F836" s="17">
        <v>19.527999999999999</v>
      </c>
      <c r="G836" s="17">
        <v>38.96</v>
      </c>
      <c r="H836" s="17">
        <v>99</v>
      </c>
      <c r="I836" s="17">
        <v>131.50200000000001</v>
      </c>
      <c r="J836" s="17">
        <v>1680</v>
      </c>
      <c r="K836" s="17">
        <v>-57</v>
      </c>
      <c r="L836" s="17">
        <v>0.42730000000000001</v>
      </c>
      <c r="M836" s="17">
        <v>-6.415</v>
      </c>
      <c r="N836" s="17">
        <v>97.50385</v>
      </c>
      <c r="O836" s="17">
        <v>7892.5</v>
      </c>
      <c r="P836" s="17">
        <v>1181.5</v>
      </c>
      <c r="Q836" s="17">
        <v>8.6579999999999995</v>
      </c>
      <c r="R836" s="17">
        <v>2907.663</v>
      </c>
      <c r="S836" s="17">
        <v>46.234999999999999</v>
      </c>
      <c r="T836" s="17">
        <v>1.2929999999999999</v>
      </c>
      <c r="U836" s="17">
        <v>-7.4499999999999997E-2</v>
      </c>
      <c r="V836" s="17">
        <v>1.0620000000000001</v>
      </c>
      <c r="W836" s="17">
        <v>3385.0104099999999</v>
      </c>
      <c r="X836" s="17">
        <v>2007.1</v>
      </c>
      <c r="Y836" s="17">
        <v>14.489000000000001</v>
      </c>
      <c r="Z836" s="17">
        <v>-5.15</v>
      </c>
    </row>
    <row r="837" spans="1:26" x14ac:dyDescent="0.2">
      <c r="A837" s="27">
        <v>44413</v>
      </c>
      <c r="B837" s="17">
        <v>441.40600000000001</v>
      </c>
      <c r="C837" s="14">
        <v>1.365</v>
      </c>
      <c r="D837" s="17">
        <v>310</v>
      </c>
      <c r="E837" s="17">
        <v>12.75</v>
      </c>
      <c r="F837" s="17">
        <v>19.622</v>
      </c>
      <c r="G837" s="17">
        <v>39.052</v>
      </c>
      <c r="H837" s="17">
        <v>102.33799999999999</v>
      </c>
      <c r="I837" s="17">
        <v>156.49799999999999</v>
      </c>
      <c r="J837" s="17">
        <v>1705.5</v>
      </c>
      <c r="K837" s="17">
        <v>-57</v>
      </c>
      <c r="L837" s="17">
        <v>0.31830000000000003</v>
      </c>
      <c r="M837" s="17">
        <v>-6.7119999999999997</v>
      </c>
      <c r="N837" s="17">
        <v>97.79795</v>
      </c>
      <c r="O837" s="17">
        <v>7465</v>
      </c>
      <c r="P837" s="17">
        <v>1181.5</v>
      </c>
      <c r="Q837" s="17">
        <v>8.5</v>
      </c>
      <c r="R837" s="17">
        <v>2689.9949999999999</v>
      </c>
      <c r="S837" s="17">
        <v>52.145000000000003</v>
      </c>
      <c r="T837" s="17">
        <v>1.403</v>
      </c>
      <c r="U837" s="17">
        <v>-0.11</v>
      </c>
      <c r="V837" s="17">
        <v>1.052</v>
      </c>
      <c r="W837" s="17">
        <v>3415.98551</v>
      </c>
      <c r="X837" s="17">
        <v>2044.7</v>
      </c>
      <c r="Y837" s="17">
        <v>14.64</v>
      </c>
      <c r="Z837" s="17">
        <v>-5.17</v>
      </c>
    </row>
    <row r="838" spans="1:26" x14ac:dyDescent="0.2">
      <c r="A838" s="27">
        <v>44412</v>
      </c>
      <c r="B838" s="17">
        <v>432.08600000000001</v>
      </c>
      <c r="C838" s="14">
        <v>1.45</v>
      </c>
      <c r="D838" s="17">
        <v>323.005</v>
      </c>
      <c r="E838" s="17">
        <v>12.5</v>
      </c>
      <c r="F838" s="17">
        <v>19</v>
      </c>
      <c r="G838" s="17">
        <v>34.488</v>
      </c>
      <c r="H838" s="17">
        <v>86.903000000000006</v>
      </c>
      <c r="I838" s="17">
        <v>84</v>
      </c>
      <c r="J838" s="17">
        <v>1632.5</v>
      </c>
      <c r="K838" s="17">
        <v>-35</v>
      </c>
      <c r="L838" s="17">
        <v>0.20569999999999999</v>
      </c>
      <c r="M838" s="17">
        <v>-7.33</v>
      </c>
      <c r="N838" s="17">
        <v>93.350009999999997</v>
      </c>
      <c r="O838" s="17">
        <v>7502.5</v>
      </c>
      <c r="P838" s="17">
        <v>1134.4000000000001</v>
      </c>
      <c r="Q838" s="17">
        <v>7.1379999999999999</v>
      </c>
      <c r="R838" s="17">
        <v>2648.75</v>
      </c>
      <c r="S838" s="17">
        <v>45.83</v>
      </c>
      <c r="T838" s="17">
        <v>1.2749999999999999</v>
      </c>
      <c r="U838" s="17">
        <v>-0.113</v>
      </c>
      <c r="V838" s="17">
        <v>1.008</v>
      </c>
      <c r="W838" s="17">
        <v>3333.4354600000001</v>
      </c>
      <c r="X838" s="17">
        <v>1932.7</v>
      </c>
      <c r="Y838" s="17">
        <v>13.975</v>
      </c>
      <c r="Z838" s="17">
        <v>-5.08</v>
      </c>
    </row>
    <row r="839" spans="1:26" x14ac:dyDescent="0.2">
      <c r="A839" s="27">
        <v>44411</v>
      </c>
      <c r="B839" s="17">
        <v>406.03</v>
      </c>
      <c r="C839" s="14">
        <v>1.35</v>
      </c>
      <c r="D839" s="17">
        <v>330</v>
      </c>
      <c r="E839" s="17">
        <v>11.26</v>
      </c>
      <c r="F839" s="17">
        <v>18.405000000000001</v>
      </c>
      <c r="G839" s="17">
        <v>36.920999999999999</v>
      </c>
      <c r="H839" s="17">
        <v>82.18</v>
      </c>
      <c r="I839" s="17">
        <v>124.254</v>
      </c>
      <c r="J839" s="17">
        <v>1628.75</v>
      </c>
      <c r="K839" s="17">
        <v>-22</v>
      </c>
      <c r="L839" s="17">
        <v>0.20849999999999999</v>
      </c>
      <c r="M839" s="17">
        <v>-7.9950000000000001</v>
      </c>
      <c r="N839" s="17">
        <v>92.75</v>
      </c>
      <c r="O839" s="17">
        <v>7520</v>
      </c>
      <c r="P839" s="17">
        <v>1125.8</v>
      </c>
      <c r="Q839" s="17">
        <v>4.5</v>
      </c>
      <c r="R839" s="17">
        <v>2641.567</v>
      </c>
      <c r="S839" s="17">
        <v>48.594999999999999</v>
      </c>
      <c r="T839" s="17">
        <v>1.4</v>
      </c>
      <c r="U839" s="17">
        <v>-7.2800000000000004E-2</v>
      </c>
      <c r="V839" s="17">
        <v>0.998</v>
      </c>
      <c r="W839" s="17">
        <v>3204.4984300000001</v>
      </c>
      <c r="X839" s="17">
        <v>2165.8000000000002</v>
      </c>
      <c r="Y839" s="17">
        <v>14.19</v>
      </c>
      <c r="Z839" s="17">
        <v>-5.18</v>
      </c>
    </row>
    <row r="840" spans="1:26" x14ac:dyDescent="0.2">
      <c r="A840" s="27">
        <v>44410</v>
      </c>
      <c r="B840" s="17">
        <v>415.721</v>
      </c>
      <c r="C840" s="14">
        <v>1.42</v>
      </c>
      <c r="D840" s="17">
        <v>333</v>
      </c>
      <c r="E840" s="17">
        <v>12.477</v>
      </c>
      <c r="F840" s="17">
        <v>17.815000000000001</v>
      </c>
      <c r="G840" s="17">
        <v>38.478000000000002</v>
      </c>
      <c r="H840" s="17">
        <v>80.147999999999996</v>
      </c>
      <c r="I840" s="17">
        <v>117.002</v>
      </c>
      <c r="J840" s="17">
        <v>1638.25</v>
      </c>
      <c r="K840" s="17">
        <v>-30</v>
      </c>
      <c r="L840" s="17">
        <v>0.24629999999999999</v>
      </c>
      <c r="M840" s="17">
        <v>-7.9870000000000001</v>
      </c>
      <c r="N840" s="17">
        <v>94.814999999999998</v>
      </c>
      <c r="O840" s="17">
        <v>7654.5</v>
      </c>
      <c r="P840" s="17">
        <v>1109.2</v>
      </c>
      <c r="Q840" s="17">
        <v>5.1020000000000003</v>
      </c>
      <c r="R840" s="17">
        <v>2672.9250000000002</v>
      </c>
      <c r="S840" s="17">
        <v>47.63</v>
      </c>
      <c r="T840" s="17">
        <v>1.4379999999999999</v>
      </c>
      <c r="U840" s="17">
        <v>-3.0099999999999998E-2</v>
      </c>
      <c r="V840" s="17">
        <v>1.0880000000000001</v>
      </c>
      <c r="W840" s="17">
        <v>3276.5204100000001</v>
      </c>
      <c r="X840" s="17">
        <v>2186.3000000000002</v>
      </c>
      <c r="Y840" s="17">
        <v>14.31</v>
      </c>
      <c r="Z840" s="17">
        <v>-5.26</v>
      </c>
    </row>
    <row r="841" spans="1:26" x14ac:dyDescent="0.2">
      <c r="A841" s="27">
        <v>44407</v>
      </c>
      <c r="B841" s="17">
        <v>421.2</v>
      </c>
      <c r="C841" s="14">
        <v>1.4</v>
      </c>
      <c r="D841" s="17">
        <v>346.74</v>
      </c>
      <c r="E841" s="17">
        <v>12.026999999999999</v>
      </c>
      <c r="F841" s="17">
        <v>18</v>
      </c>
      <c r="G841" s="17">
        <v>37.481999999999999</v>
      </c>
      <c r="H841" s="17">
        <v>96.484999999999999</v>
      </c>
      <c r="I841" s="17">
        <v>206.24600000000001</v>
      </c>
      <c r="J841" s="17">
        <v>1675</v>
      </c>
      <c r="K841" s="17">
        <v>-30</v>
      </c>
      <c r="L841" s="17">
        <v>0.217</v>
      </c>
      <c r="M841" s="17">
        <v>-8</v>
      </c>
      <c r="N841" s="17">
        <v>97.112949999999998</v>
      </c>
      <c r="O841" s="17">
        <v>7754</v>
      </c>
      <c r="P841" s="17">
        <v>1151</v>
      </c>
      <c r="Q841" s="17">
        <v>3.0880000000000001</v>
      </c>
      <c r="R841" s="17">
        <v>2719.982</v>
      </c>
      <c r="S841" s="17">
        <v>50.018000000000001</v>
      </c>
      <c r="T841" s="17">
        <v>1.1499999999999999</v>
      </c>
      <c r="U841" s="17">
        <v>-5.5E-2</v>
      </c>
      <c r="V841" s="17">
        <v>1.1259999999999999</v>
      </c>
      <c r="W841" s="17">
        <v>5053.5596800000003</v>
      </c>
      <c r="X841" s="17">
        <v>2360.4</v>
      </c>
      <c r="Y841" s="17">
        <v>14.625</v>
      </c>
      <c r="Z841" s="17">
        <v>-5.37</v>
      </c>
    </row>
    <row r="842" spans="1:26" x14ac:dyDescent="0.2">
      <c r="A842" s="27">
        <v>44406</v>
      </c>
      <c r="B842" s="17">
        <v>424</v>
      </c>
      <c r="C842" s="14">
        <v>1.4650000000000001</v>
      </c>
      <c r="D842" s="17">
        <v>349.5</v>
      </c>
      <c r="E842" s="17">
        <v>11.593</v>
      </c>
      <c r="F842" s="17">
        <v>18.100000000000001</v>
      </c>
      <c r="G842" s="17">
        <v>31.94</v>
      </c>
      <c r="H842" s="17">
        <v>106.363</v>
      </c>
      <c r="I842" s="17">
        <v>91.753</v>
      </c>
      <c r="J842" s="17">
        <v>1703</v>
      </c>
      <c r="K842" s="17">
        <v>-30</v>
      </c>
      <c r="L842" s="17">
        <v>0.32419999999999999</v>
      </c>
      <c r="M842" s="17">
        <v>-7.97</v>
      </c>
      <c r="N842" s="17">
        <v>98.630600000000001</v>
      </c>
      <c r="O842" s="17">
        <v>7705</v>
      </c>
      <c r="P842" s="17">
        <v>1190.5</v>
      </c>
      <c r="Q842" s="17">
        <v>4.258</v>
      </c>
      <c r="R842" s="17">
        <v>2677.19</v>
      </c>
      <c r="S842" s="17">
        <v>49.868000000000002</v>
      </c>
      <c r="T842" s="17">
        <v>1.38</v>
      </c>
      <c r="U842" s="17">
        <v>-0.08</v>
      </c>
      <c r="V842" s="17">
        <v>1.054</v>
      </c>
      <c r="W842" s="17">
        <v>5064.5445499999996</v>
      </c>
      <c r="X842" s="17">
        <v>2358</v>
      </c>
      <c r="Y842" s="17">
        <v>14.98</v>
      </c>
      <c r="Z842" s="17">
        <v>-5.63</v>
      </c>
    </row>
    <row r="843" spans="1:26" x14ac:dyDescent="0.2">
      <c r="A843" s="27">
        <v>44405</v>
      </c>
      <c r="B843" s="17">
        <v>420.04199999999997</v>
      </c>
      <c r="C843" s="14">
        <v>1.665</v>
      </c>
      <c r="D843" s="17">
        <v>346.54</v>
      </c>
      <c r="E843" s="17">
        <v>11.244999999999999</v>
      </c>
      <c r="F843" s="17">
        <v>17.411999999999999</v>
      </c>
      <c r="G843" s="17">
        <v>36.5</v>
      </c>
      <c r="H843" s="17">
        <v>118.57299999999999</v>
      </c>
      <c r="I843" s="17">
        <v>173.49700000000001</v>
      </c>
      <c r="J843" s="17">
        <v>1688.5</v>
      </c>
      <c r="K843" s="17">
        <v>-27</v>
      </c>
      <c r="L843" s="17">
        <v>0.36470000000000002</v>
      </c>
      <c r="M843" s="17">
        <v>-7.7880000000000003</v>
      </c>
      <c r="N843" s="17">
        <v>99.724850000000004</v>
      </c>
      <c r="O843" s="17">
        <v>7706</v>
      </c>
      <c r="P843" s="17">
        <v>1222.5</v>
      </c>
      <c r="Q843" s="17">
        <v>5.54</v>
      </c>
      <c r="R843" s="17">
        <v>2727.6880000000001</v>
      </c>
      <c r="S843" s="17">
        <v>52.274999999999999</v>
      </c>
      <c r="T843" s="17">
        <v>1.3620000000000001</v>
      </c>
      <c r="U843" s="17">
        <v>-4.9000000000000002E-2</v>
      </c>
      <c r="V843" s="17">
        <v>0.98099999999999998</v>
      </c>
      <c r="W843" s="17">
        <v>2640.0762399999999</v>
      </c>
      <c r="X843" s="17">
        <v>2359.5</v>
      </c>
      <c r="Y843" s="17">
        <v>14.4</v>
      </c>
      <c r="Z843" s="17">
        <v>-5.1849999999999996</v>
      </c>
    </row>
    <row r="844" spans="1:26" x14ac:dyDescent="0.2">
      <c r="A844" s="27">
        <v>44404</v>
      </c>
      <c r="B844" s="17">
        <v>426.25200000000001</v>
      </c>
      <c r="C844" s="14">
        <v>1.6</v>
      </c>
      <c r="D844" s="17">
        <v>331</v>
      </c>
      <c r="E844" s="17">
        <v>12.5</v>
      </c>
      <c r="F844" s="17">
        <v>14.625</v>
      </c>
      <c r="G844" s="17">
        <v>33.442999999999998</v>
      </c>
      <c r="H844" s="17">
        <v>110.26300000000001</v>
      </c>
      <c r="I844" s="17">
        <v>134.50200000000001</v>
      </c>
      <c r="J844" s="17">
        <v>1686.5</v>
      </c>
      <c r="K844" s="17">
        <v>-27</v>
      </c>
      <c r="L844" s="17">
        <v>0.29930000000000001</v>
      </c>
      <c r="M844" s="17">
        <v>-8.64</v>
      </c>
      <c r="N844" s="17">
        <v>102.62439999999999</v>
      </c>
      <c r="O844" s="17">
        <v>7601.5</v>
      </c>
      <c r="P844" s="17">
        <v>1219.5</v>
      </c>
      <c r="Q844" s="17">
        <v>5.6050000000000004</v>
      </c>
      <c r="R844" s="17">
        <v>2717.7</v>
      </c>
      <c r="S844" s="17">
        <v>48.53</v>
      </c>
      <c r="T844" s="17">
        <v>1.4</v>
      </c>
      <c r="U844" s="17">
        <v>-1.7999999999999999E-2</v>
      </c>
      <c r="V844" s="17">
        <v>0.98499999999999999</v>
      </c>
      <c r="W844" s="17">
        <v>2286.9873299999999</v>
      </c>
      <c r="X844" s="17">
        <v>2255.1999999999998</v>
      </c>
      <c r="Y844" s="17">
        <v>14.332000000000001</v>
      </c>
      <c r="Z844" s="17">
        <v>-5.1479999999999997</v>
      </c>
    </row>
    <row r="845" spans="1:26" x14ac:dyDescent="0.2">
      <c r="A845" s="27">
        <v>44403</v>
      </c>
      <c r="B845" s="17">
        <v>407.75</v>
      </c>
      <c r="C845" s="14">
        <v>1.6</v>
      </c>
      <c r="D845" s="17">
        <v>314</v>
      </c>
      <c r="E845" s="17">
        <v>12</v>
      </c>
      <c r="F845" s="17">
        <v>14.39</v>
      </c>
      <c r="G845" s="17">
        <v>31.03</v>
      </c>
      <c r="H845" s="17">
        <v>110.11499999999999</v>
      </c>
      <c r="I845" s="17">
        <v>88.253</v>
      </c>
      <c r="J845" s="17">
        <v>1691.5</v>
      </c>
      <c r="K845" s="17">
        <v>-10</v>
      </c>
      <c r="L845" s="17">
        <v>0.29330000000000001</v>
      </c>
      <c r="M845" s="17">
        <v>-8.5679999999999996</v>
      </c>
      <c r="N845" s="17">
        <v>103.87849</v>
      </c>
      <c r="O845" s="17">
        <v>7601</v>
      </c>
      <c r="P845" s="17">
        <v>1238.7</v>
      </c>
      <c r="Q845" s="17">
        <v>5.4880000000000004</v>
      </c>
      <c r="R845" s="17">
        <v>2728.5</v>
      </c>
      <c r="S845" s="17">
        <v>52.05</v>
      </c>
      <c r="T845" s="17">
        <v>1.25</v>
      </c>
      <c r="U845" s="17">
        <v>-7.0000000000000001E-3</v>
      </c>
      <c r="V845" s="17">
        <v>0.94499999999999995</v>
      </c>
      <c r="W845" s="17">
        <v>3748.9323300000001</v>
      </c>
      <c r="X845" s="17">
        <v>2207</v>
      </c>
      <c r="Y845" s="17">
        <v>14.349</v>
      </c>
      <c r="Z845" s="17">
        <v>-5.22</v>
      </c>
    </row>
    <row r="846" spans="1:26" x14ac:dyDescent="0.2">
      <c r="A846" s="27">
        <v>44400</v>
      </c>
      <c r="B846" s="17">
        <v>400.20800000000003</v>
      </c>
      <c r="C846" s="14">
        <v>1.63</v>
      </c>
      <c r="D846" s="17">
        <v>308.32499999999999</v>
      </c>
      <c r="E846" s="17">
        <v>12.175000000000001</v>
      </c>
      <c r="F846" s="17">
        <v>14.503</v>
      </c>
      <c r="G846" s="17">
        <v>30.452000000000002</v>
      </c>
      <c r="H846" s="17">
        <v>109.52500000000001</v>
      </c>
      <c r="I846" s="17">
        <v>154.5</v>
      </c>
      <c r="J846" s="17">
        <v>1695</v>
      </c>
      <c r="K846" s="17">
        <v>0</v>
      </c>
      <c r="L846" s="17">
        <v>0.35099999999999998</v>
      </c>
      <c r="M846" s="17">
        <v>-8.44</v>
      </c>
      <c r="N846" s="17">
        <v>103.46174999999999</v>
      </c>
      <c r="O846" s="17">
        <v>7736</v>
      </c>
      <c r="P846" s="17">
        <v>1247</v>
      </c>
      <c r="Q846" s="17">
        <v>5.25</v>
      </c>
      <c r="R846" s="17">
        <v>2749</v>
      </c>
      <c r="S846" s="17">
        <v>49.755000000000003</v>
      </c>
      <c r="T846" s="17">
        <v>1.325</v>
      </c>
      <c r="U846" s="17">
        <v>-0.02</v>
      </c>
      <c r="V846" s="17">
        <v>0.875</v>
      </c>
      <c r="W846" s="17">
        <v>3628.9984800000002</v>
      </c>
      <c r="X846" s="17">
        <v>2438.4</v>
      </c>
      <c r="Y846" s="17">
        <v>14.305</v>
      </c>
      <c r="Z846" s="17">
        <v>-5.34</v>
      </c>
    </row>
    <row r="847" spans="1:26" x14ac:dyDescent="0.2">
      <c r="A847" s="27">
        <v>44399</v>
      </c>
      <c r="B847" s="17">
        <v>406.18099999999998</v>
      </c>
      <c r="C847" s="14">
        <v>1.75</v>
      </c>
      <c r="D847" s="17">
        <v>300</v>
      </c>
      <c r="E847" s="17">
        <v>12.218</v>
      </c>
      <c r="F847" s="17">
        <v>14.025</v>
      </c>
      <c r="G847" s="17">
        <v>30.114999999999998</v>
      </c>
      <c r="H847" s="17">
        <v>106</v>
      </c>
      <c r="I847" s="17">
        <v>142.999</v>
      </c>
      <c r="J847" s="17">
        <v>1733.75</v>
      </c>
      <c r="K847" s="17">
        <v>0</v>
      </c>
      <c r="L847" s="17">
        <v>0.2455</v>
      </c>
      <c r="M847" s="17">
        <v>-8.25</v>
      </c>
      <c r="N847" s="17">
        <v>104.56565000000001</v>
      </c>
      <c r="O847" s="17">
        <v>7440</v>
      </c>
      <c r="P847" s="17">
        <v>1244.3</v>
      </c>
      <c r="Q847" s="17">
        <v>5.7629999999999999</v>
      </c>
      <c r="R847" s="17">
        <v>2751.25</v>
      </c>
      <c r="S847" s="17">
        <v>52.87</v>
      </c>
      <c r="T847" s="17">
        <v>1.4630000000000001</v>
      </c>
      <c r="U847" s="17">
        <v>-5.6300000000000003E-2</v>
      </c>
      <c r="V847" s="17">
        <v>0.76500000000000001</v>
      </c>
      <c r="W847" s="17">
        <v>3522.0343600000001</v>
      </c>
      <c r="X847" s="17">
        <v>2438.4</v>
      </c>
      <c r="Y847" s="17">
        <v>14.52</v>
      </c>
      <c r="Z847" s="17">
        <v>-5.3449999999999998</v>
      </c>
    </row>
    <row r="848" spans="1:26" x14ac:dyDescent="0.2">
      <c r="A848" s="27">
        <v>44398</v>
      </c>
      <c r="B848" s="17">
        <v>391.036</v>
      </c>
      <c r="C848" s="14">
        <v>1.615</v>
      </c>
      <c r="D848" s="17">
        <v>320.74</v>
      </c>
      <c r="E848" s="17">
        <v>11.7</v>
      </c>
      <c r="F848" s="17">
        <v>13.775</v>
      </c>
      <c r="G848" s="17">
        <v>29.55</v>
      </c>
      <c r="H848" s="17">
        <v>121</v>
      </c>
      <c r="I848" s="17">
        <v>33.503</v>
      </c>
      <c r="J848" s="17">
        <v>1703</v>
      </c>
      <c r="K848" s="17">
        <v>0</v>
      </c>
      <c r="L848" s="17">
        <v>0.45479999999999998</v>
      </c>
      <c r="M848" s="17">
        <v>-8.298</v>
      </c>
      <c r="N848" s="17">
        <v>104.35429000000001</v>
      </c>
      <c r="O848" s="17">
        <v>7498.5</v>
      </c>
      <c r="P848" s="17">
        <v>1223.3</v>
      </c>
      <c r="Q848" s="17">
        <v>5.4729999999999999</v>
      </c>
      <c r="R848" s="17">
        <v>2750.5120000000002</v>
      </c>
      <c r="S848" s="17">
        <v>58.134999999999998</v>
      </c>
      <c r="T848" s="17">
        <v>1.28</v>
      </c>
      <c r="U848" s="17">
        <v>-7.4999999999999997E-2</v>
      </c>
      <c r="V848" s="17">
        <v>0.72499999999999998</v>
      </c>
      <c r="W848" s="17">
        <v>3664.3983899999998</v>
      </c>
      <c r="X848" s="17">
        <v>2438.4</v>
      </c>
      <c r="Y848" s="17">
        <v>14.308999999999999</v>
      </c>
      <c r="Z848" s="17">
        <v>-5.351</v>
      </c>
    </row>
    <row r="849" spans="1:26" x14ac:dyDescent="0.2">
      <c r="A849" s="27">
        <v>44397</v>
      </c>
      <c r="B849" s="17">
        <v>378.06799999999998</v>
      </c>
      <c r="C849" s="14">
        <v>1.415</v>
      </c>
      <c r="D849" s="17">
        <v>322.5</v>
      </c>
      <c r="E849" s="17">
        <v>11.66</v>
      </c>
      <c r="F849" s="17">
        <v>13.375</v>
      </c>
      <c r="G849" s="17">
        <v>26.867999999999999</v>
      </c>
      <c r="H849" s="17">
        <v>130.488</v>
      </c>
      <c r="I849" s="17">
        <v>176.75200000000001</v>
      </c>
      <c r="J849" s="17">
        <v>1700</v>
      </c>
      <c r="K849" s="17">
        <v>-7</v>
      </c>
      <c r="L849" s="17">
        <v>0.50629999999999997</v>
      </c>
      <c r="M849" s="17">
        <v>-8.9719999999999995</v>
      </c>
      <c r="N849" s="17">
        <v>104.1</v>
      </c>
      <c r="O849" s="17">
        <v>7536</v>
      </c>
      <c r="P849" s="17">
        <v>1215.8</v>
      </c>
      <c r="Q849" s="17">
        <v>4.9050000000000002</v>
      </c>
      <c r="R849" s="17">
        <v>2751.7350000000001</v>
      </c>
      <c r="S849" s="17">
        <v>55.472999999999999</v>
      </c>
      <c r="T849" s="17">
        <v>1.2</v>
      </c>
      <c r="U849" s="17">
        <v>-6.8000000000000005E-2</v>
      </c>
      <c r="V849" s="17">
        <v>0.70499999999999996</v>
      </c>
      <c r="W849" s="17">
        <v>3885.9565200000002</v>
      </c>
      <c r="X849" s="17">
        <v>2438.4</v>
      </c>
      <c r="Y849" s="17">
        <v>14.355</v>
      </c>
      <c r="Z849" s="17">
        <v>-5.58</v>
      </c>
    </row>
    <row r="850" spans="1:26" x14ac:dyDescent="0.2">
      <c r="A850" s="27">
        <v>44396</v>
      </c>
      <c r="B850" s="17">
        <v>394.05200000000002</v>
      </c>
      <c r="C850" s="14">
        <v>1.675</v>
      </c>
      <c r="D850" s="17">
        <v>323.06799999999998</v>
      </c>
      <c r="E850" s="17">
        <v>11.75</v>
      </c>
      <c r="F850" s="17">
        <v>13.175000000000001</v>
      </c>
      <c r="G850" s="17">
        <v>28</v>
      </c>
      <c r="H850" s="17">
        <v>130</v>
      </c>
      <c r="I850" s="17">
        <v>243.25399999999999</v>
      </c>
      <c r="J850" s="17">
        <v>1625</v>
      </c>
      <c r="K850" s="17">
        <v>-5</v>
      </c>
      <c r="L850" s="17">
        <v>0.43869999999999998</v>
      </c>
      <c r="M850" s="17">
        <v>-8.9600000000000009</v>
      </c>
      <c r="N850" s="17">
        <v>104.17415</v>
      </c>
      <c r="O850" s="17">
        <v>7568.5</v>
      </c>
      <c r="P850" s="17">
        <v>1196.5</v>
      </c>
      <c r="Q850" s="17">
        <v>5.74</v>
      </c>
      <c r="R850" s="17">
        <v>2760.4749999999999</v>
      </c>
      <c r="S850" s="17">
        <v>56</v>
      </c>
      <c r="T850" s="17">
        <v>1.113</v>
      </c>
      <c r="U850" s="17">
        <v>-4.6199999999999998E-2</v>
      </c>
      <c r="V850" s="17">
        <v>0.753</v>
      </c>
      <c r="W850" s="17">
        <v>3758.3925399999998</v>
      </c>
      <c r="X850" s="17">
        <v>2463.6</v>
      </c>
      <c r="Y850" s="17">
        <v>14.365</v>
      </c>
      <c r="Z850" s="17">
        <v>-5.4</v>
      </c>
    </row>
    <row r="851" spans="1:26" x14ac:dyDescent="0.2">
      <c r="A851" s="27">
        <v>44393</v>
      </c>
      <c r="B851" s="17">
        <v>367.47</v>
      </c>
      <c r="C851" s="14">
        <v>1.35</v>
      </c>
      <c r="D851" s="17">
        <v>305</v>
      </c>
      <c r="E851" s="17">
        <v>12</v>
      </c>
      <c r="F851" s="17">
        <v>12.074999999999999</v>
      </c>
      <c r="G851" s="17">
        <v>28.175000000000001</v>
      </c>
      <c r="H851" s="17">
        <v>113.045</v>
      </c>
      <c r="I851" s="17">
        <v>63.747999999999998</v>
      </c>
      <c r="J851" s="17">
        <v>1572.5</v>
      </c>
      <c r="K851" s="17">
        <v>-5</v>
      </c>
      <c r="L851" s="17">
        <v>0.2853</v>
      </c>
      <c r="M851" s="17">
        <v>-8.7200000000000006</v>
      </c>
      <c r="N851" s="17">
        <v>105.18519999999999</v>
      </c>
      <c r="O851" s="17">
        <v>7565.5</v>
      </c>
      <c r="P851" s="17">
        <v>1186.5</v>
      </c>
      <c r="Q851" s="17">
        <v>6.4</v>
      </c>
      <c r="R851" s="17">
        <v>2743.415</v>
      </c>
      <c r="S851" s="17">
        <v>56.113</v>
      </c>
      <c r="T851" s="17">
        <v>0.875</v>
      </c>
      <c r="U851" s="17">
        <v>-7.7700000000000005E-2</v>
      </c>
      <c r="V851" s="17">
        <v>0.65</v>
      </c>
      <c r="W851" s="17">
        <v>-6480.1037999999999</v>
      </c>
      <c r="X851" s="17">
        <v>2422.1999999999998</v>
      </c>
      <c r="Y851" s="17">
        <v>14.324999999999999</v>
      </c>
      <c r="Z851" s="17">
        <v>-5.3319999999999999</v>
      </c>
    </row>
    <row r="852" spans="1:26" x14ac:dyDescent="0.2">
      <c r="A852" s="27">
        <v>44392</v>
      </c>
      <c r="B852" s="17">
        <v>385.46800000000002</v>
      </c>
      <c r="C852" s="14">
        <v>1.45</v>
      </c>
      <c r="D852" s="17">
        <v>310.19799999999998</v>
      </c>
      <c r="E852" s="17">
        <v>12</v>
      </c>
      <c r="F852" s="17">
        <v>11.824999999999999</v>
      </c>
      <c r="G852" s="17">
        <v>29.286999999999999</v>
      </c>
      <c r="H852" s="17">
        <v>118.16</v>
      </c>
      <c r="I852" s="17">
        <v>95.495999999999995</v>
      </c>
      <c r="J852" s="17">
        <v>1565</v>
      </c>
      <c r="K852" s="17">
        <v>-5</v>
      </c>
      <c r="L852" s="17">
        <v>0.29349999999999998</v>
      </c>
      <c r="M852" s="17">
        <v>-8.8369999999999997</v>
      </c>
      <c r="N852" s="17">
        <v>105.309</v>
      </c>
      <c r="O852" s="17">
        <v>7380</v>
      </c>
      <c r="P852" s="17">
        <v>1219.5</v>
      </c>
      <c r="Q852" s="17">
        <v>6.8230000000000004</v>
      </c>
      <c r="R852" s="17">
        <v>2747.5219999999999</v>
      </c>
      <c r="S852" s="17">
        <v>56.271999999999998</v>
      </c>
      <c r="T852" s="17">
        <v>1.2569999999999999</v>
      </c>
      <c r="U852" s="17">
        <v>-7.4999999999999997E-2</v>
      </c>
      <c r="V852" s="17">
        <v>0.71799999999999997</v>
      </c>
      <c r="W852" s="17">
        <v>3797.91354</v>
      </c>
      <c r="X852" s="17">
        <v>2372.1</v>
      </c>
      <c r="Y852" s="17">
        <v>14.57</v>
      </c>
      <c r="Z852" s="17">
        <v>-5.3780000000000001</v>
      </c>
    </row>
    <row r="853" spans="1:26" x14ac:dyDescent="0.2">
      <c r="A853" s="27">
        <v>44391</v>
      </c>
      <c r="B853" s="17">
        <v>377.47</v>
      </c>
      <c r="C853" s="14">
        <v>1.4</v>
      </c>
      <c r="D853" s="17">
        <v>306.07299999999998</v>
      </c>
      <c r="E853" s="17">
        <v>11.8</v>
      </c>
      <c r="F853" s="17">
        <v>11.692</v>
      </c>
      <c r="G853" s="17">
        <v>31.5</v>
      </c>
      <c r="H853" s="17">
        <v>104.77500000000001</v>
      </c>
      <c r="I853" s="17">
        <v>61.502000000000002</v>
      </c>
      <c r="J853" s="17">
        <v>1577.5</v>
      </c>
      <c r="K853" s="17">
        <v>-10</v>
      </c>
      <c r="L853" s="17">
        <v>0.36680000000000001</v>
      </c>
      <c r="M853" s="17">
        <v>-8.2170000000000005</v>
      </c>
      <c r="N853" s="17">
        <v>101.36</v>
      </c>
      <c r="O853" s="17">
        <v>7355.5</v>
      </c>
      <c r="P853" s="17">
        <v>1184.9000000000001</v>
      </c>
      <c r="Q853" s="17">
        <v>5.3</v>
      </c>
      <c r="R853" s="17">
        <v>2758.3</v>
      </c>
      <c r="S853" s="17">
        <v>58.802999999999997</v>
      </c>
      <c r="T853" s="17">
        <v>1.2250000000000001</v>
      </c>
      <c r="U853" s="17">
        <v>-5.1799999999999999E-2</v>
      </c>
      <c r="V853" s="17">
        <v>0.70499999999999996</v>
      </c>
      <c r="W853" s="17">
        <v>3314.0563000000002</v>
      </c>
      <c r="X853" s="17">
        <v>2413.9</v>
      </c>
      <c r="Y853" s="17">
        <v>14.337</v>
      </c>
      <c r="Z853" s="17">
        <v>-5.24</v>
      </c>
    </row>
    <row r="854" spans="1:26" x14ac:dyDescent="0.2">
      <c r="A854" s="27">
        <v>44390</v>
      </c>
      <c r="B854" s="17">
        <v>390.11099999999999</v>
      </c>
      <c r="C854" s="14">
        <v>1.3420000000000001</v>
      </c>
      <c r="D854" s="17">
        <v>297.52</v>
      </c>
      <c r="E854" s="17">
        <v>13.378</v>
      </c>
      <c r="F854" s="17">
        <v>10.422000000000001</v>
      </c>
      <c r="G854" s="17">
        <v>32.061</v>
      </c>
      <c r="H854" s="17">
        <v>105</v>
      </c>
      <c r="I854" s="17">
        <v>123.253</v>
      </c>
      <c r="J854" s="17">
        <v>1578.664</v>
      </c>
      <c r="K854" s="17">
        <v>-26</v>
      </c>
      <c r="L854" s="17">
        <v>0.41449999999999998</v>
      </c>
      <c r="M854" s="17">
        <v>-7.9969999999999999</v>
      </c>
      <c r="N854" s="17">
        <v>102.83783</v>
      </c>
      <c r="O854" s="17">
        <v>7378</v>
      </c>
      <c r="P854" s="17">
        <v>1183</v>
      </c>
      <c r="Q854" s="17">
        <v>4.8230000000000004</v>
      </c>
      <c r="R854" s="17">
        <v>2752.19</v>
      </c>
      <c r="S854" s="17">
        <v>54</v>
      </c>
      <c r="T854" s="17">
        <v>1.3129999999999999</v>
      </c>
      <c r="U854" s="17">
        <v>-0.05</v>
      </c>
      <c r="V854" s="17">
        <v>0.64</v>
      </c>
      <c r="W854" s="17">
        <v>3521.8815199999999</v>
      </c>
      <c r="X854" s="17">
        <v>2396.8000000000002</v>
      </c>
      <c r="Y854" s="17">
        <v>14.36</v>
      </c>
      <c r="Z854" s="17">
        <v>-5.61</v>
      </c>
    </row>
    <row r="855" spans="1:26" x14ac:dyDescent="0.2">
      <c r="A855" s="27">
        <v>44389</v>
      </c>
      <c r="B855" s="17">
        <v>387.65800000000002</v>
      </c>
      <c r="C855" s="14">
        <v>1.3049999999999999</v>
      </c>
      <c r="D855" s="17">
        <v>287.72800000000001</v>
      </c>
      <c r="E855" s="17">
        <v>12.557</v>
      </c>
      <c r="F855" s="17">
        <v>10.273</v>
      </c>
      <c r="G855" s="17">
        <v>34.283000000000001</v>
      </c>
      <c r="H855" s="17">
        <v>112.2</v>
      </c>
      <c r="I855" s="17">
        <v>88</v>
      </c>
      <c r="J855" s="17">
        <v>1567.5</v>
      </c>
      <c r="K855" s="17">
        <v>-26</v>
      </c>
      <c r="L855" s="17">
        <v>0.52549999999999997</v>
      </c>
      <c r="M855" s="17">
        <v>-8.0030000000000001</v>
      </c>
      <c r="N855" s="17">
        <v>99.149090000000001</v>
      </c>
      <c r="O855" s="17">
        <v>7297.5</v>
      </c>
      <c r="P855" s="17">
        <v>1164.5</v>
      </c>
      <c r="Q855" s="17">
        <v>7.35</v>
      </c>
      <c r="R855" s="17">
        <v>2769.51</v>
      </c>
      <c r="S855" s="17">
        <v>55.527999999999999</v>
      </c>
      <c r="T855" s="17">
        <v>1.278</v>
      </c>
      <c r="U855" s="17">
        <v>-6.5799999999999997E-2</v>
      </c>
      <c r="V855" s="17">
        <v>0.65700000000000003</v>
      </c>
      <c r="W855" s="17">
        <v>4090.4245599999999</v>
      </c>
      <c r="X855" s="17">
        <v>2481.5</v>
      </c>
      <c r="Y855" s="17">
        <v>14.538</v>
      </c>
      <c r="Z855" s="17">
        <v>-5.6559999999999997</v>
      </c>
    </row>
    <row r="856" spans="1:26" x14ac:dyDescent="0.2">
      <c r="A856" s="27">
        <v>44386</v>
      </c>
      <c r="B856" s="17">
        <v>386</v>
      </c>
      <c r="C856" s="14">
        <v>1.37</v>
      </c>
      <c r="D856" s="17">
        <v>299</v>
      </c>
      <c r="E856" s="17">
        <v>12.372</v>
      </c>
      <c r="F856" s="17">
        <v>8.1370000000000005</v>
      </c>
      <c r="G856" s="17">
        <v>34.808</v>
      </c>
      <c r="H856" s="17">
        <v>119.5</v>
      </c>
      <c r="I856" s="17">
        <v>90.751999999999995</v>
      </c>
      <c r="J856" s="17">
        <v>1593.9290000000001</v>
      </c>
      <c r="K856" s="17">
        <v>-47.5</v>
      </c>
      <c r="L856" s="17">
        <v>0.49049999999999999</v>
      </c>
      <c r="M856" s="17">
        <v>-7.9950000000000001</v>
      </c>
      <c r="N856" s="17">
        <v>100.32805</v>
      </c>
      <c r="O856" s="17">
        <v>7370</v>
      </c>
      <c r="P856" s="17">
        <v>1162.5</v>
      </c>
      <c r="Q856" s="17">
        <v>7.6580000000000004</v>
      </c>
      <c r="R856" s="17">
        <v>2792.5650000000001</v>
      </c>
      <c r="S856" s="17">
        <v>61.335999999999999</v>
      </c>
      <c r="T856" s="17">
        <v>1.7250000000000001</v>
      </c>
      <c r="U856" s="17">
        <v>-6.5000000000000002E-2</v>
      </c>
      <c r="V856" s="17">
        <v>0.56499999999999995</v>
      </c>
      <c r="W856" s="17">
        <v>7357.4837900000002</v>
      </c>
      <c r="X856" s="17">
        <v>2691.2</v>
      </c>
      <c r="Y856" s="17">
        <v>14.629</v>
      </c>
      <c r="Z856" s="17">
        <v>-5.78</v>
      </c>
    </row>
    <row r="857" spans="1:26" x14ac:dyDescent="0.2">
      <c r="A857" s="27">
        <v>44385</v>
      </c>
      <c r="B857" s="17">
        <v>394</v>
      </c>
      <c r="C857" s="14">
        <v>1.49</v>
      </c>
      <c r="D857" s="17">
        <v>291.51799999999997</v>
      </c>
      <c r="E857" s="17">
        <v>11.6</v>
      </c>
      <c r="F857" s="17">
        <v>8.6</v>
      </c>
      <c r="G857" s="17">
        <v>34</v>
      </c>
      <c r="H857" s="17">
        <v>128.08000000000001</v>
      </c>
      <c r="I857" s="17">
        <v>217.495</v>
      </c>
      <c r="J857" s="17">
        <v>1634.877</v>
      </c>
      <c r="K857" s="17">
        <v>-47.5</v>
      </c>
      <c r="L857" s="17">
        <v>0.42930000000000001</v>
      </c>
      <c r="M857" s="17">
        <v>-8.09</v>
      </c>
      <c r="N857" s="17">
        <v>101.3103</v>
      </c>
      <c r="O857" s="17">
        <v>7237.8</v>
      </c>
      <c r="P857" s="17">
        <v>1196.5999999999999</v>
      </c>
      <c r="Q857" s="17">
        <v>8.7850000000000001</v>
      </c>
      <c r="R857" s="17">
        <v>2841.6849999999999</v>
      </c>
      <c r="S857" s="17">
        <v>57.527999999999999</v>
      </c>
      <c r="T857" s="17">
        <v>1.5680000000000001</v>
      </c>
      <c r="U857" s="17">
        <v>-0.04</v>
      </c>
      <c r="V857" s="17">
        <v>0.495</v>
      </c>
      <c r="W857" s="17">
        <v>3479.4623299999998</v>
      </c>
      <c r="X857" s="17">
        <v>2703.7</v>
      </c>
      <c r="Y857" s="17">
        <v>14.81</v>
      </c>
      <c r="Z857" s="17">
        <v>-5.81</v>
      </c>
    </row>
    <row r="858" spans="1:26" x14ac:dyDescent="0.2">
      <c r="A858" s="27">
        <v>44384</v>
      </c>
      <c r="B858" s="17">
        <v>376.39</v>
      </c>
      <c r="C858" s="14">
        <v>1.53</v>
      </c>
      <c r="D858" s="17">
        <v>280.16800000000001</v>
      </c>
      <c r="E858" s="17">
        <v>12.244999999999999</v>
      </c>
      <c r="F858" s="17">
        <v>8.44</v>
      </c>
      <c r="G858" s="17">
        <v>25.5</v>
      </c>
      <c r="H858" s="17">
        <v>117.5</v>
      </c>
      <c r="I858" s="17">
        <v>107.498</v>
      </c>
      <c r="J858" s="17">
        <v>1565.9480000000001</v>
      </c>
      <c r="K858" s="17">
        <v>-47.5</v>
      </c>
      <c r="L858" s="17">
        <v>0.44019999999999998</v>
      </c>
      <c r="M858" s="17">
        <v>-8.9320000000000004</v>
      </c>
      <c r="N858" s="17">
        <v>92.718500000000006</v>
      </c>
      <c r="O858" s="17">
        <v>7250</v>
      </c>
      <c r="P858" s="17">
        <v>1177.5</v>
      </c>
      <c r="Q858" s="17">
        <v>6.9880000000000004</v>
      </c>
      <c r="R858" s="17">
        <v>2817.97</v>
      </c>
      <c r="S858" s="17">
        <v>55</v>
      </c>
      <c r="T858" s="17">
        <v>1.167</v>
      </c>
      <c r="U858" s="17">
        <v>-5.4199999999999998E-2</v>
      </c>
      <c r="V858" s="17">
        <v>0.47499999999999998</v>
      </c>
      <c r="W858" s="17">
        <v>6284.0276000000003</v>
      </c>
      <c r="X858" s="17">
        <v>2793.2</v>
      </c>
      <c r="Y858" s="17">
        <v>14.505000000000001</v>
      </c>
      <c r="Z858" s="17">
        <v>-5.58</v>
      </c>
    </row>
    <row r="859" spans="1:26" x14ac:dyDescent="0.2">
      <c r="A859" s="27">
        <v>44383</v>
      </c>
      <c r="B859" s="17">
        <v>374.01</v>
      </c>
      <c r="C859" s="14">
        <v>1.42</v>
      </c>
      <c r="D859" s="17">
        <v>273.44</v>
      </c>
      <c r="E859" s="17">
        <v>11.574999999999999</v>
      </c>
      <c r="F859" s="17">
        <v>9.4030000000000005</v>
      </c>
      <c r="G859" s="17">
        <v>24.81</v>
      </c>
      <c r="H859" s="17">
        <v>108.94</v>
      </c>
      <c r="I859" s="17">
        <v>172.25299999999999</v>
      </c>
      <c r="J859" s="17">
        <v>1536.213</v>
      </c>
      <c r="K859" s="17">
        <v>-47.5</v>
      </c>
      <c r="L859" s="17">
        <v>0.25650000000000001</v>
      </c>
      <c r="M859" s="17">
        <v>-8.9220000000000006</v>
      </c>
      <c r="N859" s="17">
        <v>92.106449999999995</v>
      </c>
      <c r="O859" s="17">
        <v>7115</v>
      </c>
      <c r="P859" s="17">
        <v>1169.8</v>
      </c>
      <c r="Q859" s="17">
        <v>7.39</v>
      </c>
      <c r="R859" s="17">
        <v>2815.95</v>
      </c>
      <c r="S859" s="17">
        <v>50.902999999999999</v>
      </c>
      <c r="T859" s="17">
        <v>1.5449999999999999</v>
      </c>
      <c r="U859" s="17">
        <v>-8.8499999999999995E-2</v>
      </c>
      <c r="V859" s="17">
        <v>0.53300000000000003</v>
      </c>
      <c r="W859" s="17">
        <v>3505.5543699999998</v>
      </c>
      <c r="X859" s="17">
        <v>2634.8</v>
      </c>
      <c r="Y859" s="17">
        <v>14.52</v>
      </c>
      <c r="Z859" s="17">
        <v>-5.3449999999999998</v>
      </c>
    </row>
    <row r="860" spans="1:26" x14ac:dyDescent="0.2">
      <c r="A860" s="27">
        <v>44382</v>
      </c>
      <c r="B860" s="17">
        <v>362.15499999999997</v>
      </c>
      <c r="C860" s="14">
        <v>1.5</v>
      </c>
      <c r="D860" s="17">
        <v>278</v>
      </c>
      <c r="E860" s="17">
        <v>11.7</v>
      </c>
      <c r="F860" s="17">
        <v>9.4049999999999994</v>
      </c>
      <c r="G860" s="17">
        <v>23.518000000000001</v>
      </c>
      <c r="H860" s="17">
        <v>100</v>
      </c>
      <c r="I860" s="17">
        <v>117.502</v>
      </c>
      <c r="J860" s="17">
        <v>1497.5</v>
      </c>
      <c r="K860" s="17">
        <v>-118.5</v>
      </c>
      <c r="L860" s="17">
        <v>0.28249999999999997</v>
      </c>
      <c r="M860" s="17">
        <v>-8.7469999999999999</v>
      </c>
      <c r="N860" s="17">
        <v>89.468400000000003</v>
      </c>
      <c r="O860" s="17">
        <v>7092.5</v>
      </c>
      <c r="P860" s="17">
        <v>1150.2</v>
      </c>
      <c r="Q860" s="17">
        <v>5.7130000000000001</v>
      </c>
      <c r="R860" s="17">
        <v>2839.8850000000002</v>
      </c>
      <c r="S860" s="17">
        <v>55.33</v>
      </c>
      <c r="T860" s="17">
        <v>1.925</v>
      </c>
      <c r="U860" s="17">
        <v>-0.11269999999999999</v>
      </c>
      <c r="V860" s="17">
        <v>0.495</v>
      </c>
      <c r="W860" s="17">
        <v>3552.5514499999999</v>
      </c>
      <c r="X860" s="17">
        <v>2800.8</v>
      </c>
      <c r="Y860" s="17">
        <v>14.443</v>
      </c>
      <c r="Z860" s="17">
        <v>-5.3280000000000003</v>
      </c>
    </row>
    <row r="861" spans="1:26" x14ac:dyDescent="0.2">
      <c r="A861" s="27">
        <v>44379</v>
      </c>
      <c r="B861" s="17">
        <v>345.67500000000001</v>
      </c>
      <c r="C861" s="14">
        <v>1.4</v>
      </c>
      <c r="D861" s="17">
        <v>289.65300000000002</v>
      </c>
      <c r="E861" s="17">
        <v>11.7</v>
      </c>
      <c r="F861" s="17">
        <v>9.4030000000000005</v>
      </c>
      <c r="G861" s="17">
        <v>25.966999999999999</v>
      </c>
      <c r="H861" s="17">
        <v>115.45</v>
      </c>
      <c r="I861" s="17">
        <v>137.25299999999999</v>
      </c>
      <c r="J861" s="17">
        <v>1500</v>
      </c>
      <c r="K861" s="17">
        <v>-118.5</v>
      </c>
      <c r="L861" s="17">
        <v>0.27639999999999998</v>
      </c>
      <c r="M861" s="17">
        <v>-8.9949999999999992</v>
      </c>
      <c r="N861" s="17">
        <v>95.380700000000004</v>
      </c>
      <c r="O861" s="17">
        <v>7070.8</v>
      </c>
      <c r="P861" s="17">
        <v>1169.5</v>
      </c>
      <c r="Q861" s="17">
        <v>10.5</v>
      </c>
      <c r="R861" s="17">
        <v>2839.7350000000001</v>
      </c>
      <c r="S861" s="17">
        <v>56.938000000000002</v>
      </c>
      <c r="T861" s="17">
        <v>1.875</v>
      </c>
      <c r="U861" s="17">
        <v>-6.8500000000000005E-2</v>
      </c>
      <c r="V861" s="17">
        <v>0.44500000000000001</v>
      </c>
      <c r="W861" s="17">
        <v>3489.07537</v>
      </c>
      <c r="X861" s="17">
        <v>2915.2</v>
      </c>
      <c r="Y861" s="17">
        <v>14.727</v>
      </c>
      <c r="Z861" s="17">
        <v>-5.54</v>
      </c>
    </row>
    <row r="862" spans="1:26" x14ac:dyDescent="0.2">
      <c r="A862" s="27">
        <v>44378</v>
      </c>
      <c r="B862" s="17">
        <v>361.08499999999998</v>
      </c>
      <c r="C862" s="14">
        <v>1.6</v>
      </c>
      <c r="D862" s="17">
        <v>284.33499999999998</v>
      </c>
      <c r="E862" s="17">
        <v>12.343</v>
      </c>
      <c r="F862" s="17">
        <v>9.4</v>
      </c>
      <c r="G862" s="17">
        <v>27.988</v>
      </c>
      <c r="H862" s="17">
        <v>126.5</v>
      </c>
      <c r="I862" s="17">
        <v>72.254999999999995</v>
      </c>
      <c r="J862" s="17">
        <v>1553</v>
      </c>
      <c r="K862" s="17">
        <v>-145</v>
      </c>
      <c r="L862" s="17">
        <v>0.43080000000000002</v>
      </c>
      <c r="M862" s="17">
        <v>-9.1750000000000007</v>
      </c>
      <c r="N862" s="17">
        <v>95.534999999999997</v>
      </c>
      <c r="O862" s="17">
        <v>6909</v>
      </c>
      <c r="P862" s="17">
        <v>1152.0999999999999</v>
      </c>
      <c r="Q862" s="17">
        <v>9.8330000000000002</v>
      </c>
      <c r="R862" s="17">
        <v>2772.125</v>
      </c>
      <c r="S862" s="17">
        <v>58.107999999999997</v>
      </c>
      <c r="T862" s="17">
        <v>1.9</v>
      </c>
      <c r="U862" s="17">
        <v>-0.1003</v>
      </c>
      <c r="V862" s="17">
        <v>0.34499999999999997</v>
      </c>
      <c r="W862" s="17">
        <v>3624.1154200000001</v>
      </c>
      <c r="X862" s="17">
        <v>2909.6</v>
      </c>
      <c r="Y862" s="17">
        <v>14.73</v>
      </c>
      <c r="Z862" s="17">
        <v>-5.74</v>
      </c>
    </row>
    <row r="863" spans="1:26" x14ac:dyDescent="0.2">
      <c r="A863" s="27">
        <v>44377</v>
      </c>
      <c r="B863" s="17">
        <v>370.44499999999999</v>
      </c>
      <c r="C863" s="14">
        <v>1.4350000000000001</v>
      </c>
      <c r="D863" s="17">
        <v>284</v>
      </c>
      <c r="E863" s="17">
        <v>12.5</v>
      </c>
      <c r="F863" s="17">
        <v>8.8249999999999993</v>
      </c>
      <c r="G863" s="17">
        <v>27.966999999999999</v>
      </c>
      <c r="H863" s="17">
        <v>112</v>
      </c>
      <c r="I863" s="17">
        <v>124.25</v>
      </c>
      <c r="J863" s="17">
        <v>1528</v>
      </c>
      <c r="K863" s="17">
        <v>-137.5</v>
      </c>
      <c r="L863" s="17">
        <v>0.249</v>
      </c>
      <c r="M863" s="17">
        <v>-7.585</v>
      </c>
      <c r="N863" s="17">
        <v>90.635000000000005</v>
      </c>
      <c r="O863" s="17">
        <v>6857.3</v>
      </c>
      <c r="P863" s="17">
        <v>1110.8</v>
      </c>
      <c r="Q863" s="17">
        <v>9.49</v>
      </c>
      <c r="R863" s="17">
        <v>2758.5</v>
      </c>
      <c r="S863" s="17">
        <v>52.27</v>
      </c>
      <c r="T863" s="17">
        <v>2</v>
      </c>
      <c r="U863" s="17">
        <v>-0.1308</v>
      </c>
      <c r="V863" s="17">
        <v>0.34499999999999997</v>
      </c>
      <c r="W863" s="17">
        <v>4606.9346299999997</v>
      </c>
      <c r="X863" s="17">
        <v>2909.6</v>
      </c>
      <c r="Y863" s="17">
        <v>14.78</v>
      </c>
      <c r="Z863" s="17">
        <v>-5.65</v>
      </c>
    </row>
    <row r="864" spans="1:26" x14ac:dyDescent="0.2">
      <c r="A864" s="27">
        <v>44376</v>
      </c>
      <c r="B864" s="17">
        <v>346.04500000000002</v>
      </c>
      <c r="C864" s="14">
        <v>1.1299999999999999</v>
      </c>
      <c r="D864" s="17">
        <v>280.483</v>
      </c>
      <c r="E864" s="17">
        <v>12.15</v>
      </c>
      <c r="F864" s="17">
        <v>8.81</v>
      </c>
      <c r="G864" s="17">
        <v>26.989000000000001</v>
      </c>
      <c r="H864" s="17">
        <v>114</v>
      </c>
      <c r="I864" s="17">
        <v>103.75</v>
      </c>
      <c r="J864" s="17">
        <v>1515</v>
      </c>
      <c r="K864" s="17">
        <v>-135</v>
      </c>
      <c r="L864" s="17">
        <v>0.33129999999999998</v>
      </c>
      <c r="M864" s="17">
        <v>-7.2229999999999999</v>
      </c>
      <c r="N864" s="17">
        <v>91.444980000000001</v>
      </c>
      <c r="O864" s="17">
        <v>6680</v>
      </c>
      <c r="P864" s="17">
        <v>1174.9000000000001</v>
      </c>
      <c r="Q864" s="17">
        <v>9.5</v>
      </c>
      <c r="R864" s="17">
        <v>2780.07</v>
      </c>
      <c r="S864" s="17">
        <v>51.59</v>
      </c>
      <c r="T864" s="17">
        <v>2.15</v>
      </c>
      <c r="U864" s="17">
        <v>-0.1115</v>
      </c>
      <c r="V864" s="17">
        <v>0.36499999999999999</v>
      </c>
      <c r="W864" s="17">
        <v>4235.3066600000002</v>
      </c>
      <c r="X864" s="17">
        <v>2843.4</v>
      </c>
      <c r="Y864" s="17">
        <v>14.81</v>
      </c>
      <c r="Z864" s="17">
        <v>-5.7469999999999999</v>
      </c>
    </row>
    <row r="865" spans="1:26" x14ac:dyDescent="0.2">
      <c r="A865" s="27">
        <v>44375</v>
      </c>
      <c r="B865" s="17">
        <v>332.64499999999998</v>
      </c>
      <c r="C865" s="14">
        <v>0.86</v>
      </c>
      <c r="D865" s="17">
        <v>280.25</v>
      </c>
      <c r="E865" s="17">
        <v>11.8</v>
      </c>
      <c r="F865" s="17">
        <v>8.1150000000000002</v>
      </c>
      <c r="G865" s="17">
        <v>26.988</v>
      </c>
      <c r="H865" s="17">
        <v>104.1</v>
      </c>
      <c r="I865" s="17">
        <v>122.247</v>
      </c>
      <c r="J865" s="17">
        <v>1567.5</v>
      </c>
      <c r="K865" s="17">
        <v>-135</v>
      </c>
      <c r="L865" s="17">
        <v>0.14030000000000001</v>
      </c>
      <c r="M865" s="17">
        <v>-10.17</v>
      </c>
      <c r="N865" s="17">
        <v>88.304699999999997</v>
      </c>
      <c r="O865" s="17">
        <v>6640</v>
      </c>
      <c r="P865" s="17">
        <v>1196</v>
      </c>
      <c r="Q865" s="17">
        <v>6.7930000000000001</v>
      </c>
      <c r="R865" s="17">
        <v>2830.62</v>
      </c>
      <c r="S865" s="17">
        <v>51.25</v>
      </c>
      <c r="T865" s="17">
        <v>2.2869999999999999</v>
      </c>
      <c r="U865" s="17">
        <v>-0.12770000000000001</v>
      </c>
      <c r="V865" s="17">
        <v>0.35299999999999998</v>
      </c>
      <c r="W865" s="17">
        <v>3564.6063800000002</v>
      </c>
      <c r="X865" s="17">
        <v>2697.5</v>
      </c>
      <c r="Y865" s="17">
        <v>15.255000000000001</v>
      </c>
      <c r="Z865" s="17">
        <v>-5.91</v>
      </c>
    </row>
    <row r="866" spans="1:26" x14ac:dyDescent="0.2">
      <c r="A866" s="27">
        <v>44372</v>
      </c>
      <c r="B866" s="17">
        <v>343.904</v>
      </c>
      <c r="C866" s="14">
        <v>0.84</v>
      </c>
      <c r="D866" s="17">
        <v>275.42500000000001</v>
      </c>
      <c r="E866" s="17">
        <v>13.2</v>
      </c>
      <c r="F866" s="17">
        <v>7.55</v>
      </c>
      <c r="G866" s="17">
        <v>26.969000000000001</v>
      </c>
      <c r="H866" s="17">
        <v>98.65</v>
      </c>
      <c r="I866" s="17">
        <v>77.251999999999995</v>
      </c>
      <c r="J866" s="17">
        <v>1550</v>
      </c>
      <c r="K866" s="17">
        <v>-99</v>
      </c>
      <c r="L866" s="17">
        <v>0.22500000000000001</v>
      </c>
      <c r="M866" s="17">
        <v>-9.25</v>
      </c>
      <c r="N866" s="17">
        <v>86.102999999999994</v>
      </c>
      <c r="O866" s="17">
        <v>6630</v>
      </c>
      <c r="P866" s="17">
        <v>1142</v>
      </c>
      <c r="Q866" s="17">
        <v>6.3</v>
      </c>
      <c r="R866" s="17">
        <v>2920.027</v>
      </c>
      <c r="S866" s="17">
        <v>51.813000000000002</v>
      </c>
      <c r="T866" s="17">
        <v>2.375</v>
      </c>
      <c r="U866" s="17">
        <v>-0.17</v>
      </c>
      <c r="V866" s="17">
        <v>0.33800000000000002</v>
      </c>
      <c r="W866" s="17">
        <v>3805.0844400000001</v>
      </c>
      <c r="X866" s="17">
        <v>2692.2</v>
      </c>
      <c r="Y866" s="17">
        <v>15.08</v>
      </c>
      <c r="Z866" s="17">
        <v>-6.0149999999999997</v>
      </c>
    </row>
    <row r="867" spans="1:26" x14ac:dyDescent="0.2">
      <c r="A867" s="27">
        <v>44371</v>
      </c>
      <c r="B867" s="17">
        <v>347.13499999999999</v>
      </c>
      <c r="C867" s="14">
        <v>0.93</v>
      </c>
      <c r="D867" s="17">
        <v>285.25</v>
      </c>
      <c r="E867" s="17">
        <v>13.135</v>
      </c>
      <c r="F867" s="17">
        <v>7.1</v>
      </c>
      <c r="G867" s="17">
        <v>26.988</v>
      </c>
      <c r="H867" s="17">
        <v>98.364999999999995</v>
      </c>
      <c r="I867" s="17">
        <v>142.49799999999999</v>
      </c>
      <c r="J867" s="17">
        <v>1540</v>
      </c>
      <c r="K867" s="17">
        <v>-92.5</v>
      </c>
      <c r="L867" s="17">
        <v>9.64E-2</v>
      </c>
      <c r="M867" s="17">
        <v>-8.4550000000000001</v>
      </c>
      <c r="N867" s="17">
        <v>86.927000000000007</v>
      </c>
      <c r="O867" s="17">
        <v>6422.8</v>
      </c>
      <c r="P867" s="17">
        <v>1153.5</v>
      </c>
      <c r="Q867" s="17">
        <v>7.3630000000000004</v>
      </c>
      <c r="R867" s="17">
        <v>2722.2</v>
      </c>
      <c r="S867" s="17">
        <v>55.05</v>
      </c>
      <c r="T867" s="17">
        <v>2.75</v>
      </c>
      <c r="U867" s="17">
        <v>-0.1678</v>
      </c>
      <c r="V867" s="17">
        <v>0.38</v>
      </c>
      <c r="W867" s="17">
        <v>6790.0086199999996</v>
      </c>
      <c r="X867" s="17">
        <v>2735</v>
      </c>
      <c r="Y867" s="17">
        <v>15.081</v>
      </c>
      <c r="Z867" s="17">
        <v>-5.9</v>
      </c>
    </row>
    <row r="868" spans="1:26" x14ac:dyDescent="0.2">
      <c r="A868" s="27">
        <v>44370</v>
      </c>
      <c r="B868" s="17">
        <v>322.637</v>
      </c>
      <c r="C868" s="14">
        <v>0.93</v>
      </c>
      <c r="D868" s="17">
        <v>294.64800000000002</v>
      </c>
      <c r="E868" s="17">
        <v>12.285</v>
      </c>
      <c r="F868" s="17">
        <v>7.4969999999999999</v>
      </c>
      <c r="G868" s="17">
        <v>27.994</v>
      </c>
      <c r="H868" s="17">
        <v>111.29</v>
      </c>
      <c r="I868" s="17">
        <v>90.003</v>
      </c>
      <c r="J868" s="17">
        <v>1450</v>
      </c>
      <c r="K868" s="17">
        <v>-139.9</v>
      </c>
      <c r="L868" s="17">
        <v>0.12820000000000001</v>
      </c>
      <c r="M868" s="17">
        <v>-8.3070000000000004</v>
      </c>
      <c r="N868" s="17">
        <v>88.97</v>
      </c>
      <c r="O868" s="17">
        <v>6476</v>
      </c>
      <c r="P868" s="17">
        <v>1128.2</v>
      </c>
      <c r="Q868" s="17">
        <v>7.9130000000000003</v>
      </c>
      <c r="R868" s="17">
        <v>2691.17</v>
      </c>
      <c r="S868" s="17">
        <v>54.95</v>
      </c>
      <c r="T868" s="17">
        <v>2.7130000000000001</v>
      </c>
      <c r="U868" s="17">
        <v>-0.16619999999999999</v>
      </c>
      <c r="V868" s="17">
        <v>0.15</v>
      </c>
      <c r="W868" s="17">
        <v>2819.97739</v>
      </c>
      <c r="X868" s="17">
        <v>2583.6999999999998</v>
      </c>
      <c r="Y868" s="17">
        <v>14.545</v>
      </c>
      <c r="Z868" s="17">
        <v>-5.75</v>
      </c>
    </row>
    <row r="869" spans="1:26" x14ac:dyDescent="0.2">
      <c r="A869" s="27">
        <v>44369</v>
      </c>
      <c r="B869" s="17">
        <v>331.67899999999997</v>
      </c>
      <c r="C869" s="14">
        <v>0.79500000000000004</v>
      </c>
      <c r="D869" s="17">
        <v>284.68299999999999</v>
      </c>
      <c r="E869" s="17">
        <v>11.868</v>
      </c>
      <c r="F869" s="17">
        <v>4.45</v>
      </c>
      <c r="G869" s="17">
        <v>29.916</v>
      </c>
      <c r="H869" s="17">
        <v>113.4</v>
      </c>
      <c r="I869" s="17">
        <v>35</v>
      </c>
      <c r="J869" s="17">
        <v>1522.5</v>
      </c>
      <c r="K869" s="17">
        <v>-139.9</v>
      </c>
      <c r="L869" s="17">
        <v>0.22489999999999999</v>
      </c>
      <c r="M869" s="17">
        <v>-8.3230000000000004</v>
      </c>
      <c r="N869" s="17">
        <v>89.198350000000005</v>
      </c>
      <c r="O869" s="17">
        <v>6510</v>
      </c>
      <c r="P869" s="17">
        <v>1145</v>
      </c>
      <c r="Q869" s="17">
        <v>5.97</v>
      </c>
      <c r="R869" s="17">
        <v>2719.07</v>
      </c>
      <c r="S869" s="17">
        <v>53.3</v>
      </c>
      <c r="T869" s="17">
        <v>2.5249999999999999</v>
      </c>
      <c r="U869" s="17">
        <v>-0.14499999999999999</v>
      </c>
      <c r="V869" s="17">
        <v>0</v>
      </c>
      <c r="W869" s="17">
        <v>4732.9717600000004</v>
      </c>
      <c r="X869" s="17">
        <v>2455.6</v>
      </c>
      <c r="Y869" s="17">
        <v>14.45</v>
      </c>
      <c r="Z869" s="17">
        <v>-5.8150000000000004</v>
      </c>
    </row>
    <row r="870" spans="1:26" x14ac:dyDescent="0.2">
      <c r="A870" s="27">
        <v>44368</v>
      </c>
      <c r="B870" s="17">
        <v>335.75400000000002</v>
      </c>
      <c r="C870" s="14">
        <v>0.69</v>
      </c>
      <c r="D870" s="17">
        <v>278.51499999999999</v>
      </c>
      <c r="E870" s="17">
        <v>12</v>
      </c>
      <c r="F870" s="17">
        <v>3.702</v>
      </c>
      <c r="G870" s="17">
        <v>25.382000000000001</v>
      </c>
      <c r="H870" s="17">
        <v>108.75</v>
      </c>
      <c r="I870" s="17">
        <v>44.999000000000002</v>
      </c>
      <c r="J870" s="17">
        <v>1550</v>
      </c>
      <c r="K870" s="17">
        <v>-210</v>
      </c>
      <c r="L870" s="17">
        <v>0.2301</v>
      </c>
      <c r="M870" s="17">
        <v>-9.3070000000000004</v>
      </c>
      <c r="N870" s="17">
        <v>88.254249999999999</v>
      </c>
      <c r="O870" s="17">
        <v>6602.5</v>
      </c>
      <c r="P870" s="17">
        <v>1186.8</v>
      </c>
      <c r="Q870" s="17">
        <v>5.6749999999999998</v>
      </c>
      <c r="R870" s="17">
        <v>2812.6379999999999</v>
      </c>
      <c r="S870" s="17">
        <v>55</v>
      </c>
      <c r="T870" s="17">
        <v>2.625</v>
      </c>
      <c r="U870" s="17">
        <v>-0.19450000000000001</v>
      </c>
      <c r="V870" s="17">
        <v>0.02</v>
      </c>
      <c r="W870" s="17">
        <v>6780.3968000000004</v>
      </c>
      <c r="X870" s="17">
        <v>2577.3000000000002</v>
      </c>
      <c r="Y870" s="17">
        <v>14.657999999999999</v>
      </c>
      <c r="Z870" s="17">
        <v>-6.2050000000000001</v>
      </c>
    </row>
    <row r="871" spans="1:26" x14ac:dyDescent="0.2">
      <c r="A871" s="27">
        <v>44365</v>
      </c>
      <c r="B871" s="17">
        <v>339.66300000000001</v>
      </c>
      <c r="C871" s="14">
        <v>0.68500000000000005</v>
      </c>
      <c r="D871" s="17">
        <v>290.14800000000002</v>
      </c>
      <c r="E871" s="17">
        <v>12.625</v>
      </c>
      <c r="F871" s="17">
        <v>3.5</v>
      </c>
      <c r="G871" s="17">
        <v>23.87</v>
      </c>
      <c r="H871" s="17">
        <v>25.28</v>
      </c>
      <c r="I871" s="17">
        <v>187.40199999999999</v>
      </c>
      <c r="J871" s="17">
        <v>1517.5</v>
      </c>
      <c r="K871" s="17">
        <v>-247.5</v>
      </c>
      <c r="L871" s="17">
        <v>0.2225</v>
      </c>
      <c r="M871" s="17">
        <v>-9.4969999999999999</v>
      </c>
      <c r="N871" s="17">
        <v>90.234999999999999</v>
      </c>
      <c r="O871" s="17">
        <v>6650</v>
      </c>
      <c r="P871" s="17">
        <v>1213.5</v>
      </c>
      <c r="Q871" s="17">
        <v>5.7</v>
      </c>
      <c r="R871" s="17">
        <v>2887.7179999999998</v>
      </c>
      <c r="S871" s="17">
        <v>57.4</v>
      </c>
      <c r="T871" s="17">
        <v>2.6970000000000001</v>
      </c>
      <c r="U871" s="17">
        <v>-0.17330000000000001</v>
      </c>
      <c r="V871" s="17">
        <v>-0.01</v>
      </c>
      <c r="W871" s="17">
        <v>4230.0424999999996</v>
      </c>
      <c r="X871" s="17">
        <v>2850.7</v>
      </c>
      <c r="Y871" s="17">
        <v>14.65</v>
      </c>
      <c r="Z871" s="17">
        <v>-5.91</v>
      </c>
    </row>
    <row r="872" spans="1:26" x14ac:dyDescent="0.2">
      <c r="A872" s="27">
        <v>44364</v>
      </c>
      <c r="B872" s="17">
        <v>352.55</v>
      </c>
      <c r="C872" s="14">
        <v>0.68</v>
      </c>
      <c r="D872" s="17">
        <v>283</v>
      </c>
      <c r="E872" s="17">
        <v>12.294</v>
      </c>
      <c r="F872" s="17">
        <v>3.2650000000000001</v>
      </c>
      <c r="G872" s="17">
        <v>25.251999999999999</v>
      </c>
      <c r="H872" s="17">
        <v>120.5</v>
      </c>
      <c r="I872" s="17">
        <v>240.00700000000001</v>
      </c>
      <c r="J872" s="17">
        <v>1505</v>
      </c>
      <c r="K872" s="17">
        <v>-240</v>
      </c>
      <c r="L872" s="17">
        <v>0.2477</v>
      </c>
      <c r="M872" s="17">
        <v>-9.9250000000000007</v>
      </c>
      <c r="N872" s="17">
        <v>92.18</v>
      </c>
      <c r="O872" s="17">
        <v>6410</v>
      </c>
      <c r="P872" s="17">
        <v>1201</v>
      </c>
      <c r="Q872" s="17">
        <v>5.3680000000000003</v>
      </c>
      <c r="R872" s="17">
        <v>2828.9</v>
      </c>
      <c r="S872" s="17">
        <v>60.8</v>
      </c>
      <c r="T872" s="17">
        <v>2.7370000000000001</v>
      </c>
      <c r="U872" s="17">
        <v>-0.14749999999999999</v>
      </c>
      <c r="V872" s="17">
        <v>-0.06</v>
      </c>
      <c r="W872" s="17">
        <v>5493.9274100000002</v>
      </c>
      <c r="X872" s="17">
        <v>2850.7</v>
      </c>
      <c r="Y872" s="17">
        <v>14.795</v>
      </c>
      <c r="Z872" s="17">
        <v>-5.75</v>
      </c>
    </row>
    <row r="873" spans="1:26" x14ac:dyDescent="0.2">
      <c r="A873" s="27">
        <v>44363</v>
      </c>
      <c r="B873" s="17">
        <v>343.74400000000003</v>
      </c>
      <c r="C873" s="14">
        <v>0.56999999999999995</v>
      </c>
      <c r="D873" s="17">
        <v>259</v>
      </c>
      <c r="E873" s="17">
        <v>11.05</v>
      </c>
      <c r="F873" s="17">
        <v>3</v>
      </c>
      <c r="G873" s="17">
        <v>26.31</v>
      </c>
      <c r="H873" s="17">
        <v>114.65</v>
      </c>
      <c r="I873" s="17">
        <v>201.006</v>
      </c>
      <c r="J873" s="17">
        <v>1387.5</v>
      </c>
      <c r="K873" s="17">
        <v>-240</v>
      </c>
      <c r="L873" s="17">
        <v>0.37269999999999998</v>
      </c>
      <c r="M873" s="17">
        <v>-9.0030000000000001</v>
      </c>
      <c r="N873" s="17">
        <v>89.4</v>
      </c>
      <c r="O873" s="17">
        <v>6440</v>
      </c>
      <c r="P873" s="17">
        <v>1138</v>
      </c>
      <c r="Q873" s="17">
        <v>3.02</v>
      </c>
      <c r="R873" s="17">
        <v>2737.53</v>
      </c>
      <c r="S873" s="17">
        <v>55</v>
      </c>
      <c r="T873" s="17">
        <v>2.375</v>
      </c>
      <c r="U873" s="17">
        <v>-0.1918</v>
      </c>
      <c r="V873" s="17">
        <v>-3.5000000000000003E-2</v>
      </c>
      <c r="W873" s="17">
        <v>4304.0473899999997</v>
      </c>
      <c r="X873" s="17">
        <v>2504.1</v>
      </c>
      <c r="Y873" s="17">
        <v>14.422000000000001</v>
      </c>
      <c r="Z873" s="17">
        <v>-5.67</v>
      </c>
    </row>
    <row r="874" spans="1:26" x14ac:dyDescent="0.2">
      <c r="A874" s="27">
        <v>44362</v>
      </c>
      <c r="B874" s="17">
        <v>340.03199999999998</v>
      </c>
      <c r="C874" s="14">
        <v>0.48499999999999999</v>
      </c>
      <c r="D874" s="17">
        <v>258.428</v>
      </c>
      <c r="E874" s="17">
        <v>11.233000000000001</v>
      </c>
      <c r="F874" s="17">
        <v>2.593</v>
      </c>
      <c r="G874" s="17">
        <v>26.19</v>
      </c>
      <c r="H874" s="17">
        <v>89.1</v>
      </c>
      <c r="I874" s="17">
        <v>146.499</v>
      </c>
      <c r="J874" s="17">
        <v>1362.5</v>
      </c>
      <c r="K874" s="17">
        <v>-230</v>
      </c>
      <c r="L874" s="17">
        <v>0.22120000000000001</v>
      </c>
      <c r="M874" s="17">
        <v>-9.5030000000000001</v>
      </c>
      <c r="N874" s="17">
        <v>88.386049999999997</v>
      </c>
      <c r="O874" s="17">
        <v>6420</v>
      </c>
      <c r="P874" s="17">
        <v>1117.3</v>
      </c>
      <c r="Q874" s="17">
        <v>3.3650000000000002</v>
      </c>
      <c r="R874" s="17">
        <v>2708.8629999999998</v>
      </c>
      <c r="S874" s="17">
        <v>55</v>
      </c>
      <c r="T874" s="17">
        <v>1.9</v>
      </c>
      <c r="U874" s="17">
        <v>-0.17019999999999999</v>
      </c>
      <c r="V874" s="17">
        <v>0.06</v>
      </c>
      <c r="W874" s="17">
        <v>4014.4355399999999</v>
      </c>
      <c r="X874" s="17">
        <v>2273.8000000000002</v>
      </c>
      <c r="Y874" s="17">
        <v>14.39</v>
      </c>
      <c r="Z874" s="17">
        <v>-5.43</v>
      </c>
    </row>
    <row r="875" spans="1:26" x14ac:dyDescent="0.2">
      <c r="A875" s="27">
        <v>44361</v>
      </c>
      <c r="B875" s="17">
        <v>336.012</v>
      </c>
      <c r="C875" s="14">
        <v>0.44</v>
      </c>
      <c r="D875" s="17">
        <v>247.715</v>
      </c>
      <c r="E875" s="17">
        <v>11.15</v>
      </c>
      <c r="F875" s="17">
        <v>1.7</v>
      </c>
      <c r="G875" s="17">
        <v>28.72</v>
      </c>
      <c r="H875" s="17">
        <v>97.144999999999996</v>
      </c>
      <c r="I875" s="17">
        <v>77.5</v>
      </c>
      <c r="J875" s="17">
        <v>1357.5</v>
      </c>
      <c r="K875" s="17">
        <v>-270</v>
      </c>
      <c r="L875" s="17">
        <v>0.13</v>
      </c>
      <c r="M875" s="17">
        <v>-10</v>
      </c>
      <c r="N875" s="17">
        <v>89.774990000000003</v>
      </c>
      <c r="O875" s="17">
        <v>6536.3</v>
      </c>
      <c r="P875" s="17">
        <v>1079.7</v>
      </c>
      <c r="Q875" s="17">
        <v>1.9330000000000001</v>
      </c>
      <c r="R875" s="17">
        <v>2673.84</v>
      </c>
      <c r="S875" s="17">
        <v>54.55</v>
      </c>
      <c r="T875" s="17">
        <v>1.8620000000000001</v>
      </c>
      <c r="U875" s="17">
        <v>-0.20930000000000001</v>
      </c>
      <c r="V875" s="17">
        <v>-3.5000000000000003E-2</v>
      </c>
      <c r="W875" s="17">
        <v>4455.5664500000003</v>
      </c>
      <c r="X875" s="17">
        <v>2302.4</v>
      </c>
      <c r="Y875" s="17">
        <v>14.404999999999999</v>
      </c>
      <c r="Z875" s="17">
        <v>-5.37</v>
      </c>
    </row>
    <row r="876" spans="1:26" x14ac:dyDescent="0.2">
      <c r="A876" s="27">
        <v>44358</v>
      </c>
      <c r="B876" s="17">
        <v>339.685</v>
      </c>
      <c r="C876" s="14">
        <v>0.46500000000000002</v>
      </c>
      <c r="D876" s="17">
        <v>249</v>
      </c>
      <c r="E876" s="17">
        <v>11.15</v>
      </c>
      <c r="F876" s="17">
        <v>1.5</v>
      </c>
      <c r="G876" s="17">
        <v>29</v>
      </c>
      <c r="H876" s="17">
        <v>74.5</v>
      </c>
      <c r="I876" s="17">
        <v>157.50399999999999</v>
      </c>
      <c r="J876" s="17">
        <v>1375</v>
      </c>
      <c r="K876" s="17">
        <v>-375</v>
      </c>
      <c r="L876" s="17">
        <v>0.2429</v>
      </c>
      <c r="M876" s="17">
        <v>-9.5749999999999993</v>
      </c>
      <c r="N876" s="17">
        <v>90.95</v>
      </c>
      <c r="O876" s="17">
        <v>6505</v>
      </c>
      <c r="P876" s="17">
        <v>1073.7</v>
      </c>
      <c r="Q876" s="17">
        <v>2.0350000000000001</v>
      </c>
      <c r="R876" s="17">
        <v>2681.4250000000002</v>
      </c>
      <c r="S876" s="17">
        <v>55.5</v>
      </c>
      <c r="T876" s="17">
        <v>1.9</v>
      </c>
      <c r="U876" s="17">
        <v>-0.21299999999999999</v>
      </c>
      <c r="V876" s="17">
        <v>-0.1</v>
      </c>
      <c r="W876" s="17">
        <v>4309.0825400000003</v>
      </c>
      <c r="X876" s="17">
        <v>2496.6999999999998</v>
      </c>
      <c r="Y876" s="17">
        <v>14.552</v>
      </c>
      <c r="Z876" s="17">
        <v>-5.27</v>
      </c>
    </row>
    <row r="877" spans="1:26" x14ac:dyDescent="0.2">
      <c r="A877" s="27">
        <v>44357</v>
      </c>
      <c r="B877" s="17">
        <v>338.61700000000002</v>
      </c>
      <c r="C877" s="14">
        <v>0.59499999999999997</v>
      </c>
      <c r="D877" s="17">
        <v>234.5</v>
      </c>
      <c r="E877" s="17">
        <v>11.105</v>
      </c>
      <c r="F877" s="17">
        <v>1.772</v>
      </c>
      <c r="G877" s="17">
        <v>28.009</v>
      </c>
      <c r="H877" s="17">
        <v>99.99</v>
      </c>
      <c r="I877" s="17">
        <v>80.004000000000005</v>
      </c>
      <c r="J877" s="17">
        <v>1375</v>
      </c>
      <c r="K877" s="17">
        <v>-375</v>
      </c>
      <c r="L877" s="17">
        <v>0.17499999999999999</v>
      </c>
      <c r="M877" s="17">
        <v>-9.4619999999999997</v>
      </c>
      <c r="N877" s="17">
        <v>90.545000000000002</v>
      </c>
      <c r="O877" s="17">
        <v>6390</v>
      </c>
      <c r="P877" s="17">
        <v>1098.5</v>
      </c>
      <c r="Q877" s="17">
        <v>3.6429999999999998</v>
      </c>
      <c r="R877" s="17">
        <v>2658.8229999999999</v>
      </c>
      <c r="S877" s="17">
        <v>56.4</v>
      </c>
      <c r="T877" s="17">
        <v>2.1080000000000001</v>
      </c>
      <c r="U877" s="17">
        <v>-0.21179999999999999</v>
      </c>
      <c r="V877" s="17">
        <v>-0.14000000000000001</v>
      </c>
      <c r="W877" s="17">
        <v>4554.9014200000001</v>
      </c>
      <c r="X877" s="17">
        <v>2529.4</v>
      </c>
      <c r="Y877" s="17">
        <v>14.92</v>
      </c>
      <c r="Z877" s="17">
        <v>-5.327</v>
      </c>
    </row>
    <row r="878" spans="1:26" x14ac:dyDescent="0.2">
      <c r="A878" s="27">
        <v>44356</v>
      </c>
      <c r="B878" s="17">
        <v>318.541</v>
      </c>
      <c r="C878" s="14">
        <v>0.55000000000000004</v>
      </c>
      <c r="D878" s="17">
        <v>227.643</v>
      </c>
      <c r="E878" s="17">
        <v>10.875</v>
      </c>
      <c r="F878" s="17">
        <v>2.5550000000000002</v>
      </c>
      <c r="G878" s="17">
        <v>27.852</v>
      </c>
      <c r="H878" s="17">
        <v>75.5</v>
      </c>
      <c r="I878" s="17">
        <v>-12.355</v>
      </c>
      <c r="J878" s="17">
        <v>1325</v>
      </c>
      <c r="K878" s="17">
        <v>-270</v>
      </c>
      <c r="L878" s="17">
        <v>0.18029999999999999</v>
      </c>
      <c r="M878" s="17">
        <v>-9.0150000000000006</v>
      </c>
      <c r="N878" s="17">
        <v>83.548169999999999</v>
      </c>
      <c r="O878" s="17">
        <v>6440</v>
      </c>
      <c r="P878" s="17">
        <v>1073.2</v>
      </c>
      <c r="Q878" s="17">
        <v>4.4000000000000004</v>
      </c>
      <c r="R878" s="17">
        <v>2754.35</v>
      </c>
      <c r="S878" s="17">
        <v>51.35</v>
      </c>
      <c r="T878" s="17">
        <v>2.0649999999999999</v>
      </c>
      <c r="U878" s="17">
        <v>-0.1852</v>
      </c>
      <c r="V878" s="17">
        <v>-0.19</v>
      </c>
      <c r="W878" s="17">
        <v>4246.9795100000001</v>
      </c>
      <c r="X878" s="17">
        <v>2388.1</v>
      </c>
      <c r="Y878" s="17">
        <v>14.5</v>
      </c>
      <c r="Z878" s="17">
        <v>-5.42</v>
      </c>
    </row>
    <row r="879" spans="1:26" x14ac:dyDescent="0.2">
      <c r="A879" s="27">
        <v>44355</v>
      </c>
      <c r="B879" s="17">
        <v>317.596</v>
      </c>
      <c r="C879" s="14">
        <v>0.25</v>
      </c>
      <c r="D879" s="17">
        <v>237</v>
      </c>
      <c r="E879" s="17">
        <v>10.75</v>
      </c>
      <c r="F879" s="17">
        <v>2.605</v>
      </c>
      <c r="G879" s="17">
        <v>28.565000000000001</v>
      </c>
      <c r="H879" s="17">
        <v>76.204999999999998</v>
      </c>
      <c r="I879" s="17">
        <v>52.5</v>
      </c>
      <c r="J879" s="17">
        <v>1313</v>
      </c>
      <c r="K879" s="17">
        <v>-270</v>
      </c>
      <c r="L879" s="17">
        <v>0.28039999999999998</v>
      </c>
      <c r="M879" s="17">
        <v>-9.8650000000000002</v>
      </c>
      <c r="N879" s="17">
        <v>80.19</v>
      </c>
      <c r="O879" s="17">
        <v>6386.5</v>
      </c>
      <c r="P879" s="17">
        <v>1033</v>
      </c>
      <c r="Q879" s="17">
        <v>4.3</v>
      </c>
      <c r="R879" s="17">
        <v>2733.67</v>
      </c>
      <c r="S879" s="17">
        <v>49</v>
      </c>
      <c r="T879" s="17">
        <v>2.4900000000000002</v>
      </c>
      <c r="U879" s="17">
        <v>-0.185</v>
      </c>
      <c r="V879" s="17">
        <v>-0.24</v>
      </c>
      <c r="W879" s="17">
        <v>1920.0131699999999</v>
      </c>
      <c r="X879" s="17">
        <v>2277.9</v>
      </c>
      <c r="Y879" s="17">
        <v>14.535</v>
      </c>
      <c r="Z879" s="17">
        <v>-5.8049999999999997</v>
      </c>
    </row>
    <row r="880" spans="1:26" x14ac:dyDescent="0.2">
      <c r="A880" s="27">
        <v>44354</v>
      </c>
      <c r="B880" s="17">
        <v>307.63</v>
      </c>
      <c r="C880" s="14">
        <v>0.2</v>
      </c>
      <c r="D880" s="17">
        <v>234</v>
      </c>
      <c r="E880" s="17">
        <v>11.45</v>
      </c>
      <c r="F880" s="17">
        <v>2.5720000000000001</v>
      </c>
      <c r="G880" s="17">
        <v>31.003</v>
      </c>
      <c r="H880" s="17">
        <v>91.17</v>
      </c>
      <c r="I880" s="17">
        <v>-84.995999999999995</v>
      </c>
      <c r="J880" s="17">
        <v>1330</v>
      </c>
      <c r="K880" s="17">
        <v>-240</v>
      </c>
      <c r="L880" s="17">
        <v>0.21879999999999999</v>
      </c>
      <c r="M880" s="17">
        <v>-9.36</v>
      </c>
      <c r="N880" s="17">
        <v>80.961699999999993</v>
      </c>
      <c r="O880" s="17">
        <v>6408</v>
      </c>
      <c r="P880" s="17">
        <v>1053</v>
      </c>
      <c r="Q880" s="17">
        <v>3.1349999999999998</v>
      </c>
      <c r="R880" s="17">
        <v>2808.0749999999998</v>
      </c>
      <c r="S880" s="17">
        <v>49.85</v>
      </c>
      <c r="T880" s="17">
        <v>2.6</v>
      </c>
      <c r="U880" s="17">
        <v>-0.192</v>
      </c>
      <c r="V880" s="17">
        <v>-0.11</v>
      </c>
      <c r="W880" s="17">
        <v>3742.0653900000002</v>
      </c>
      <c r="X880" s="17">
        <v>2352.6</v>
      </c>
      <c r="Y880" s="17">
        <v>14.407</v>
      </c>
      <c r="Z880" s="17">
        <v>-5.4050000000000002</v>
      </c>
    </row>
    <row r="881" spans="1:26" x14ac:dyDescent="0.2">
      <c r="A881" s="27">
        <v>44351</v>
      </c>
      <c r="B881" s="17">
        <v>308.68799999999999</v>
      </c>
      <c r="C881" s="14">
        <v>0.27</v>
      </c>
      <c r="D881" s="17">
        <v>238.85499999999999</v>
      </c>
      <c r="E881" s="17">
        <v>11.55</v>
      </c>
      <c r="F881" s="17">
        <v>2.6419999999999999</v>
      </c>
      <c r="G881" s="17">
        <v>32.887999999999998</v>
      </c>
      <c r="H881" s="17">
        <v>131.30000000000001</v>
      </c>
      <c r="I881" s="17">
        <v>-68.897999999999996</v>
      </c>
      <c r="J881" s="17">
        <v>1370</v>
      </c>
      <c r="K881" s="17">
        <v>-270</v>
      </c>
      <c r="L881" s="17">
        <v>0.1696</v>
      </c>
      <c r="M881" s="17">
        <v>-9.3550000000000004</v>
      </c>
      <c r="N881" s="17">
        <v>84.242199999999997</v>
      </c>
      <c r="O881" s="17">
        <v>6490</v>
      </c>
      <c r="P881" s="17">
        <v>1093.7</v>
      </c>
      <c r="Q881" s="17">
        <v>1.4</v>
      </c>
      <c r="R881" s="17">
        <v>2900.6370000000002</v>
      </c>
      <c r="S881" s="17">
        <v>51.65</v>
      </c>
      <c r="T881" s="17">
        <v>2.7250000000000001</v>
      </c>
      <c r="U881" s="17">
        <v>-0.19900000000000001</v>
      </c>
      <c r="V881" s="17">
        <v>-8.5000000000000006E-2</v>
      </c>
      <c r="W881" s="17">
        <v>3675.9955599999998</v>
      </c>
      <c r="X881" s="17">
        <v>2479.6</v>
      </c>
      <c r="Y881" s="17">
        <v>14.61</v>
      </c>
      <c r="Z881" s="17">
        <v>-5.21</v>
      </c>
    </row>
    <row r="882" spans="1:26" x14ac:dyDescent="0.2">
      <c r="A882" s="27">
        <v>44350</v>
      </c>
      <c r="B882" s="17">
        <v>334.536</v>
      </c>
      <c r="C882" s="14">
        <v>0.35</v>
      </c>
      <c r="D882" s="17">
        <v>232.86</v>
      </c>
      <c r="E882" s="17">
        <v>12.605</v>
      </c>
      <c r="F882" s="17">
        <v>2.5670000000000002</v>
      </c>
      <c r="G882" s="17">
        <v>33.003</v>
      </c>
      <c r="H882" s="17">
        <v>99.5</v>
      </c>
      <c r="I882" s="17">
        <v>67.501000000000005</v>
      </c>
      <c r="J882" s="17">
        <v>1440</v>
      </c>
      <c r="K882" s="17">
        <v>-222.5</v>
      </c>
      <c r="L882" s="17">
        <v>0.20250000000000001</v>
      </c>
      <c r="M882" s="17">
        <v>-9.8680000000000003</v>
      </c>
      <c r="N882" s="17">
        <v>84.455200000000005</v>
      </c>
      <c r="O882" s="17">
        <v>6296.5</v>
      </c>
      <c r="P882" s="17">
        <v>1166.7</v>
      </c>
      <c r="Q882" s="17">
        <v>3.2130000000000001</v>
      </c>
      <c r="R882" s="17">
        <v>2833.89</v>
      </c>
      <c r="S882" s="17">
        <v>55.75</v>
      </c>
      <c r="T882" s="17">
        <v>2.8</v>
      </c>
      <c r="U882" s="17">
        <v>-0.18779999999999999</v>
      </c>
      <c r="V882" s="17">
        <v>-0.13</v>
      </c>
      <c r="W882" s="17">
        <v>3118.5914400000001</v>
      </c>
      <c r="X882" s="17">
        <v>2479.6</v>
      </c>
      <c r="Y882" s="17">
        <v>14.858000000000001</v>
      </c>
      <c r="Z882" s="17">
        <v>-5.33</v>
      </c>
    </row>
    <row r="883" spans="1:26" x14ac:dyDescent="0.2">
      <c r="A883" s="27">
        <v>44349</v>
      </c>
      <c r="B883" s="17">
        <v>304.803</v>
      </c>
      <c r="C883" s="14">
        <v>0.38</v>
      </c>
      <c r="D883" s="17">
        <v>228</v>
      </c>
      <c r="E883" s="17">
        <v>11.67</v>
      </c>
      <c r="F883" s="17">
        <v>2.4</v>
      </c>
      <c r="G883" s="17">
        <v>33.021999999999998</v>
      </c>
      <c r="H883" s="17">
        <v>65.650000000000006</v>
      </c>
      <c r="I883" s="17">
        <v>30.003</v>
      </c>
      <c r="J883" s="17">
        <v>1387.5</v>
      </c>
      <c r="K883" s="17">
        <v>-222.5</v>
      </c>
      <c r="L883" s="17">
        <v>0.19339999999999999</v>
      </c>
      <c r="M883" s="17">
        <v>-9.9949999999999992</v>
      </c>
      <c r="N883" s="17">
        <v>82.80247</v>
      </c>
      <c r="O883" s="17">
        <v>6196</v>
      </c>
      <c r="P883" s="17">
        <v>1129</v>
      </c>
      <c r="Q883" s="17">
        <v>2.7770000000000001</v>
      </c>
      <c r="R883" s="17">
        <v>2783.8</v>
      </c>
      <c r="S883" s="17">
        <v>62.05</v>
      </c>
      <c r="T883" s="17">
        <v>2.7250000000000001</v>
      </c>
      <c r="U883" s="17">
        <v>-0.251</v>
      </c>
      <c r="V883" s="17">
        <v>-0.17499999999999999</v>
      </c>
      <c r="W883" s="17">
        <v>3368.9884400000001</v>
      </c>
      <c r="X883" s="17">
        <v>2614.1999999999998</v>
      </c>
      <c r="Y883" s="17">
        <v>14.622</v>
      </c>
      <c r="Z883" s="17">
        <v>-5.25</v>
      </c>
    </row>
    <row r="884" spans="1:26" x14ac:dyDescent="0.2">
      <c r="A884" s="27">
        <v>44348</v>
      </c>
      <c r="B884" s="17">
        <v>282.55500000000001</v>
      </c>
      <c r="C884" s="14">
        <v>0.53</v>
      </c>
      <c r="D884" s="17">
        <v>233</v>
      </c>
      <c r="E884" s="17">
        <v>11.625</v>
      </c>
      <c r="F884" s="17">
        <v>2.347</v>
      </c>
      <c r="G884" s="17">
        <v>33.5</v>
      </c>
      <c r="H884" s="17">
        <v>87.15</v>
      </c>
      <c r="I884" s="17">
        <v>-52.552</v>
      </c>
      <c r="J884" s="17">
        <v>1360</v>
      </c>
      <c r="K884" s="17">
        <v>-148</v>
      </c>
      <c r="L884" s="17">
        <v>0.17749999999999999</v>
      </c>
      <c r="M884" s="17">
        <v>-10.266999999999999</v>
      </c>
      <c r="N884" s="17">
        <v>83.674999999999997</v>
      </c>
      <c r="O884" s="17">
        <v>6211</v>
      </c>
      <c r="P884" s="17">
        <v>1130.8</v>
      </c>
      <c r="Q884" s="17">
        <v>2.0699999999999998</v>
      </c>
      <c r="R884" s="17">
        <v>2745.3020000000001</v>
      </c>
      <c r="S884" s="17">
        <v>63.55</v>
      </c>
      <c r="T884" s="17">
        <v>2.7250000000000001</v>
      </c>
      <c r="U884" s="17">
        <v>-0.24179999999999999</v>
      </c>
      <c r="V884" s="17">
        <v>-0.2</v>
      </c>
      <c r="W884" s="17">
        <v>3731.3844800000002</v>
      </c>
      <c r="X884" s="17">
        <v>2524.4</v>
      </c>
      <c r="Y884" s="17">
        <v>14.4</v>
      </c>
      <c r="Z884" s="17">
        <v>-5.0199999999999996</v>
      </c>
    </row>
    <row r="885" spans="1:26" x14ac:dyDescent="0.2">
      <c r="A885" s="27">
        <v>44347</v>
      </c>
      <c r="B885" s="17">
        <v>295.27999999999997</v>
      </c>
      <c r="C885" s="14">
        <v>0.35</v>
      </c>
      <c r="D885" s="17">
        <v>243.095</v>
      </c>
      <c r="E885" s="17">
        <v>11.65</v>
      </c>
      <c r="F885" s="17">
        <v>1.8620000000000001</v>
      </c>
      <c r="G885" s="17">
        <v>32.994</v>
      </c>
      <c r="H885" s="17">
        <v>59.524999999999999</v>
      </c>
      <c r="I885" s="17">
        <v>-41.250999999999998</v>
      </c>
      <c r="J885" s="17">
        <v>1365</v>
      </c>
      <c r="K885" s="17">
        <v>-148</v>
      </c>
      <c r="L885" s="17">
        <v>0.1825</v>
      </c>
      <c r="M885" s="17">
        <v>-10.74</v>
      </c>
      <c r="N885" s="17">
        <v>84.16</v>
      </c>
      <c r="O885" s="17">
        <v>6287.8</v>
      </c>
      <c r="P885" s="17">
        <v>1132</v>
      </c>
      <c r="Q885" s="17">
        <v>5.3129999999999997</v>
      </c>
      <c r="R885" s="17">
        <v>2873.2750000000001</v>
      </c>
      <c r="S885" s="17">
        <v>68.650000000000006</v>
      </c>
      <c r="T885" s="17">
        <v>2.282</v>
      </c>
      <c r="U885" s="17">
        <v>-0.253</v>
      </c>
      <c r="V885" s="17">
        <v>-0.16500000000000001</v>
      </c>
      <c r="W885" s="17">
        <v>4496.7656699999998</v>
      </c>
      <c r="X885" s="17">
        <v>2314.5</v>
      </c>
      <c r="Y885" s="17">
        <v>14.315</v>
      </c>
      <c r="Z885" s="17">
        <v>-5.0339999999999998</v>
      </c>
    </row>
    <row r="886" spans="1:26" x14ac:dyDescent="0.2">
      <c r="A886" s="27">
        <v>44344</v>
      </c>
      <c r="B886" s="17">
        <v>297</v>
      </c>
      <c r="C886" s="14">
        <v>0.36</v>
      </c>
      <c r="D886" s="17">
        <v>252.24799999999999</v>
      </c>
      <c r="E886" s="17">
        <v>11.65</v>
      </c>
      <c r="F886" s="17">
        <v>1.6</v>
      </c>
      <c r="G886" s="17">
        <v>33.357999999999997</v>
      </c>
      <c r="H886" s="17">
        <v>118.57</v>
      </c>
      <c r="I886" s="17">
        <v>134.95500000000001</v>
      </c>
      <c r="J886" s="17">
        <v>1365</v>
      </c>
      <c r="K886" s="17">
        <v>-148</v>
      </c>
      <c r="L886" s="17">
        <v>0.2175</v>
      </c>
      <c r="M886" s="17">
        <v>-10.92</v>
      </c>
      <c r="N886" s="17">
        <v>85.68347</v>
      </c>
      <c r="O886" s="17">
        <v>6263.5</v>
      </c>
      <c r="P886" s="17">
        <v>1135</v>
      </c>
      <c r="Q886" s="17">
        <v>7.1130000000000004</v>
      </c>
      <c r="R886" s="17">
        <v>2902.567</v>
      </c>
      <c r="S886" s="17">
        <v>70.8</v>
      </c>
      <c r="T886" s="17">
        <v>2.2749999999999999</v>
      </c>
      <c r="U886" s="17">
        <v>-0.21079999999999999</v>
      </c>
      <c r="V886" s="17">
        <v>-0.20499999999999999</v>
      </c>
      <c r="W886" s="17">
        <v>4398.0415400000002</v>
      </c>
      <c r="X886" s="17">
        <v>2466.9</v>
      </c>
      <c r="Y886" s="17">
        <v>14.48</v>
      </c>
      <c r="Z886" s="17">
        <v>-5.15</v>
      </c>
    </row>
    <row r="887" spans="1:26" x14ac:dyDescent="0.2">
      <c r="A887" s="27">
        <v>44343</v>
      </c>
      <c r="B887" s="17">
        <v>311.68700000000001</v>
      </c>
      <c r="C887" s="14">
        <v>0.33</v>
      </c>
      <c r="D887" s="17">
        <v>245</v>
      </c>
      <c r="E887" s="17">
        <v>11.5</v>
      </c>
      <c r="F887" s="17">
        <v>1.4</v>
      </c>
      <c r="G887" s="17">
        <v>32.134999999999998</v>
      </c>
      <c r="H887" s="17">
        <v>87</v>
      </c>
      <c r="I887" s="17">
        <v>67.400999999999996</v>
      </c>
      <c r="J887" s="17">
        <v>1430.48</v>
      </c>
      <c r="K887" s="17">
        <v>-84</v>
      </c>
      <c r="L887" s="17">
        <v>0.2172</v>
      </c>
      <c r="M887" s="17">
        <v>-9.9969999999999999</v>
      </c>
      <c r="N887" s="17">
        <v>89.088970000000003</v>
      </c>
      <c r="O887" s="17">
        <v>6129</v>
      </c>
      <c r="P887" s="17">
        <v>1134.5</v>
      </c>
      <c r="Q887" s="17">
        <v>5.75</v>
      </c>
      <c r="R887" s="17">
        <v>2763.75</v>
      </c>
      <c r="S887" s="17">
        <v>71.25</v>
      </c>
      <c r="T887" s="17">
        <v>2.2879999999999998</v>
      </c>
      <c r="U887" s="17">
        <v>-0.2155</v>
      </c>
      <c r="V887" s="17">
        <v>-0.18</v>
      </c>
      <c r="W887" s="17">
        <v>3804.0165699999998</v>
      </c>
      <c r="X887" s="17">
        <v>2457.8000000000002</v>
      </c>
      <c r="Y887" s="17">
        <v>14.413</v>
      </c>
      <c r="Z887" s="17">
        <v>-5.18</v>
      </c>
    </row>
    <row r="888" spans="1:26" x14ac:dyDescent="0.2">
      <c r="A888" s="27">
        <v>44342</v>
      </c>
      <c r="B888" s="17">
        <v>323.36</v>
      </c>
      <c r="C888" s="14">
        <v>0.37</v>
      </c>
      <c r="D888" s="17">
        <v>241.94800000000001</v>
      </c>
      <c r="E888" s="17">
        <v>11.3</v>
      </c>
      <c r="F888" s="17">
        <v>1.1200000000000001</v>
      </c>
      <c r="G888" s="17">
        <v>32.5</v>
      </c>
      <c r="H888" s="17">
        <v>35.700000000000003</v>
      </c>
      <c r="I888" s="17">
        <v>30.055</v>
      </c>
      <c r="J888" s="17">
        <v>1474.606</v>
      </c>
      <c r="K888" s="17">
        <v>-59</v>
      </c>
      <c r="L888" s="17">
        <v>0.23230000000000001</v>
      </c>
      <c r="M888" s="17">
        <v>-9.81</v>
      </c>
      <c r="N888" s="17">
        <v>91.105000000000004</v>
      </c>
      <c r="O888" s="17">
        <v>6089</v>
      </c>
      <c r="P888" s="17">
        <v>1171</v>
      </c>
      <c r="Q888" s="17">
        <v>10.119999999999999</v>
      </c>
      <c r="R888" s="17">
        <v>2669.75</v>
      </c>
      <c r="S888" s="17">
        <v>76.150000000000006</v>
      </c>
      <c r="T888" s="17">
        <v>2.2749999999999999</v>
      </c>
      <c r="U888" s="17">
        <v>-0.19850000000000001</v>
      </c>
      <c r="V888" s="17">
        <v>-0.17</v>
      </c>
      <c r="W888" s="17">
        <v>4288.0254100000002</v>
      </c>
      <c r="X888" s="17">
        <v>2532.1999999999998</v>
      </c>
      <c r="Y888" s="17">
        <v>14.707000000000001</v>
      </c>
      <c r="Z888" s="17">
        <v>-5.2729999999999997</v>
      </c>
    </row>
    <row r="889" spans="1:26" x14ac:dyDescent="0.2">
      <c r="A889" s="27">
        <v>44341</v>
      </c>
      <c r="B889" s="17">
        <v>304.983</v>
      </c>
      <c r="C889" s="14">
        <v>0.48</v>
      </c>
      <c r="D889" s="17">
        <v>253</v>
      </c>
      <c r="E889" s="17">
        <v>10.988</v>
      </c>
      <c r="F889" s="17">
        <v>0.98199999999999998</v>
      </c>
      <c r="G889" s="17">
        <v>30.013000000000002</v>
      </c>
      <c r="H889" s="17">
        <v>95.004999999999995</v>
      </c>
      <c r="I889" s="17">
        <v>48.756999999999998</v>
      </c>
      <c r="J889" s="17">
        <v>1409.425</v>
      </c>
      <c r="K889" s="17">
        <v>-56.5</v>
      </c>
      <c r="L889" s="17">
        <v>0.20250000000000001</v>
      </c>
      <c r="M889" s="17">
        <v>-10.615</v>
      </c>
      <c r="N889" s="17">
        <v>88.688950000000006</v>
      </c>
      <c r="O889" s="17">
        <v>6060</v>
      </c>
      <c r="P889" s="17">
        <v>1178.8</v>
      </c>
      <c r="Q889" s="17">
        <v>8.6829999999999998</v>
      </c>
      <c r="R889" s="17">
        <v>2696.1750000000002</v>
      </c>
      <c r="S889" s="17">
        <v>77.2</v>
      </c>
      <c r="T889" s="17">
        <v>2.448</v>
      </c>
      <c r="U889" s="17">
        <v>-0.20649999999999999</v>
      </c>
      <c r="V889" s="17">
        <v>-0.16</v>
      </c>
      <c r="W889" s="17">
        <v>4963.3795</v>
      </c>
      <c r="X889" s="17">
        <v>2549.3000000000002</v>
      </c>
      <c r="Y889" s="17">
        <v>14.48</v>
      </c>
      <c r="Z889" s="17">
        <v>-5.18</v>
      </c>
    </row>
    <row r="890" spans="1:26" x14ac:dyDescent="0.2">
      <c r="A890" s="27">
        <v>44340</v>
      </c>
      <c r="B890" s="17">
        <v>300.995</v>
      </c>
      <c r="C890" s="14">
        <v>0.45</v>
      </c>
      <c r="D890" s="17">
        <v>252.50800000000001</v>
      </c>
      <c r="E890" s="17">
        <v>10.763</v>
      </c>
      <c r="F890" s="17">
        <v>1.01</v>
      </c>
      <c r="G890" s="17">
        <v>31.087</v>
      </c>
      <c r="H890" s="17">
        <v>75.7</v>
      </c>
      <c r="I890" s="17">
        <v>-11.544</v>
      </c>
      <c r="J890" s="17">
        <v>1394.248</v>
      </c>
      <c r="K890" s="17">
        <v>-58</v>
      </c>
      <c r="L890" s="17">
        <v>0.16769999999999999</v>
      </c>
      <c r="M890" s="17">
        <v>-10.7</v>
      </c>
      <c r="N890" s="17">
        <v>95.404750000000007</v>
      </c>
      <c r="O890" s="17">
        <v>6115</v>
      </c>
      <c r="P890" s="17">
        <v>1202.5</v>
      </c>
      <c r="Q890" s="17">
        <v>7.55</v>
      </c>
      <c r="R890" s="17">
        <v>2639.6750000000002</v>
      </c>
      <c r="S890" s="17">
        <v>75</v>
      </c>
      <c r="T890" s="17">
        <v>2.4500000000000002</v>
      </c>
      <c r="U890" s="17">
        <v>-0.19</v>
      </c>
      <c r="V890" s="17">
        <v>-0.39</v>
      </c>
      <c r="W890" s="17">
        <v>5011.5215900000003</v>
      </c>
      <c r="X890" s="17">
        <v>2241.5</v>
      </c>
      <c r="Y890" s="17">
        <v>14.503</v>
      </c>
      <c r="Z890" s="17">
        <v>-5.25</v>
      </c>
    </row>
    <row r="891" spans="1:26" x14ac:dyDescent="0.2">
      <c r="A891" s="27">
        <v>44337</v>
      </c>
      <c r="B891" s="17">
        <v>301.858</v>
      </c>
      <c r="C891" s="14">
        <v>0.48</v>
      </c>
      <c r="D891" s="17">
        <v>252.5</v>
      </c>
      <c r="E891" s="17">
        <v>10.02</v>
      </c>
      <c r="F891" s="17">
        <v>1.3</v>
      </c>
      <c r="G891" s="17">
        <v>31.271999999999998</v>
      </c>
      <c r="H891" s="17">
        <v>99.53</v>
      </c>
      <c r="I891" s="17">
        <v>298.60000000000002</v>
      </c>
      <c r="J891" s="17">
        <v>1412.5</v>
      </c>
      <c r="K891" s="17">
        <v>13</v>
      </c>
      <c r="L891" s="17">
        <v>0.16750000000000001</v>
      </c>
      <c r="M891" s="17">
        <v>-10.975</v>
      </c>
      <c r="N891" s="17">
        <v>93.333200000000005</v>
      </c>
      <c r="O891" s="17">
        <v>6201.8</v>
      </c>
      <c r="P891" s="17">
        <v>1214</v>
      </c>
      <c r="Q891" s="17">
        <v>5.8979999999999997</v>
      </c>
      <c r="R891" s="17">
        <v>2696.5749999999998</v>
      </c>
      <c r="S891" s="17">
        <v>77</v>
      </c>
      <c r="T891" s="17">
        <v>2.7629999999999999</v>
      </c>
      <c r="U891" s="17">
        <v>-0.21149999999999999</v>
      </c>
      <c r="V891" s="17">
        <v>-0.35499999999999998</v>
      </c>
      <c r="W891" s="17">
        <v>3841.0194999999999</v>
      </c>
      <c r="X891" s="17">
        <v>2418.8000000000002</v>
      </c>
      <c r="Y891" s="17">
        <v>14.76</v>
      </c>
      <c r="Z891" s="17">
        <v>-5.2910000000000004</v>
      </c>
    </row>
    <row r="892" spans="1:26" x14ac:dyDescent="0.2">
      <c r="A892" s="27">
        <v>44336</v>
      </c>
      <c r="B892" s="17">
        <v>306.041</v>
      </c>
      <c r="C892" s="14">
        <v>0.48</v>
      </c>
      <c r="D892" s="17">
        <v>260.375</v>
      </c>
      <c r="E892" s="17">
        <v>10.958</v>
      </c>
      <c r="F892" s="17">
        <v>1.7</v>
      </c>
      <c r="G892" s="17">
        <v>31</v>
      </c>
      <c r="H892" s="17">
        <v>111.05</v>
      </c>
      <c r="I892" s="17">
        <v>-288.34800000000001</v>
      </c>
      <c r="J892" s="17">
        <v>1430</v>
      </c>
      <c r="K892" s="17">
        <v>13</v>
      </c>
      <c r="L892" s="17">
        <v>0.1</v>
      </c>
      <c r="M892" s="17">
        <v>-10.574999999999999</v>
      </c>
      <c r="N892" s="17">
        <v>95.767300000000006</v>
      </c>
      <c r="O892" s="17">
        <v>6005</v>
      </c>
      <c r="P892" s="17">
        <v>1198.7</v>
      </c>
      <c r="Q892" s="17">
        <v>8.1649999999999991</v>
      </c>
      <c r="R892" s="17">
        <v>2814.567</v>
      </c>
      <c r="S892" s="17">
        <v>78.45</v>
      </c>
      <c r="T892" s="17">
        <v>2.8130000000000002</v>
      </c>
      <c r="U892" s="17">
        <v>-0.2225</v>
      </c>
      <c r="V892" s="17">
        <v>-0.22</v>
      </c>
      <c r="W892" s="17">
        <v>3641.4345199999998</v>
      </c>
      <c r="X892" s="17">
        <v>2446.5</v>
      </c>
      <c r="Y892" s="17">
        <v>15.025</v>
      </c>
      <c r="Z892" s="17">
        <v>-5.415</v>
      </c>
    </row>
    <row r="893" spans="1:26" x14ac:dyDescent="0.2">
      <c r="A893" s="27">
        <v>44335</v>
      </c>
      <c r="B893" s="17">
        <v>291.57400000000001</v>
      </c>
      <c r="C893" s="14">
        <v>0.35499999999999998</v>
      </c>
      <c r="D893" s="17">
        <v>263.5</v>
      </c>
      <c r="E893" s="17">
        <v>10.413</v>
      </c>
      <c r="F893" s="17">
        <v>1.6</v>
      </c>
      <c r="G893" s="17">
        <v>30.5</v>
      </c>
      <c r="H893" s="17">
        <v>120</v>
      </c>
      <c r="I893" s="17">
        <v>14</v>
      </c>
      <c r="J893" s="17">
        <v>1388.58</v>
      </c>
      <c r="K893" s="17">
        <v>13</v>
      </c>
      <c r="L893" s="17">
        <v>0.1855</v>
      </c>
      <c r="M893" s="17">
        <v>-8.7829999999999995</v>
      </c>
      <c r="N893" s="17">
        <v>90.235349999999997</v>
      </c>
      <c r="O893" s="17">
        <v>6049</v>
      </c>
      <c r="P893" s="17">
        <v>1182.5</v>
      </c>
      <c r="Q893" s="17">
        <v>7.51</v>
      </c>
      <c r="R893" s="17">
        <v>2862.8</v>
      </c>
      <c r="S893" s="17">
        <v>79.150000000000006</v>
      </c>
      <c r="T893" s="17">
        <v>2.758</v>
      </c>
      <c r="U893" s="17">
        <v>-0.2107</v>
      </c>
      <c r="V893" s="17">
        <v>-0.12</v>
      </c>
      <c r="W893" s="17">
        <v>3542.0233699999999</v>
      </c>
      <c r="X893" s="17">
        <v>2365</v>
      </c>
      <c r="Y893" s="17">
        <v>14.497</v>
      </c>
      <c r="Z893" s="17">
        <v>-5.3120000000000003</v>
      </c>
    </row>
    <row r="894" spans="1:26" x14ac:dyDescent="0.2">
      <c r="A894" s="27">
        <v>44334</v>
      </c>
      <c r="B894" s="17">
        <v>284.81400000000002</v>
      </c>
      <c r="C894" s="14">
        <v>0.35499999999999998</v>
      </c>
      <c r="D894" s="17">
        <v>263.60500000000002</v>
      </c>
      <c r="E894" s="17">
        <v>10.413</v>
      </c>
      <c r="F894" s="17">
        <v>1.7749999999999999</v>
      </c>
      <c r="G894" s="17">
        <v>30.306999999999999</v>
      </c>
      <c r="H894" s="17">
        <v>105.65</v>
      </c>
      <c r="I894" s="17">
        <v>58.999000000000002</v>
      </c>
      <c r="J894" s="17">
        <v>1379.22</v>
      </c>
      <c r="K894" s="17">
        <v>13</v>
      </c>
      <c r="L894" s="17">
        <v>0.24679999999999999</v>
      </c>
      <c r="M894" s="17">
        <v>-8.6270000000000007</v>
      </c>
      <c r="N894" s="17">
        <v>89.990200000000002</v>
      </c>
      <c r="O894" s="17">
        <v>6052</v>
      </c>
      <c r="P894" s="17">
        <v>1196.9000000000001</v>
      </c>
      <c r="Q894" s="17">
        <v>8</v>
      </c>
      <c r="R894" s="17">
        <v>2846.33</v>
      </c>
      <c r="S894" s="17">
        <v>78.349999999999994</v>
      </c>
      <c r="T894" s="17">
        <v>2.85</v>
      </c>
      <c r="U894" s="17">
        <v>-0.23499999999999999</v>
      </c>
      <c r="V894" s="17">
        <v>-0.13</v>
      </c>
      <c r="W894" s="17">
        <v>3736.4965400000001</v>
      </c>
      <c r="X894" s="17">
        <v>2431</v>
      </c>
      <c r="Y894" s="17">
        <v>14.52</v>
      </c>
      <c r="Z894" s="17">
        <v>-5.28</v>
      </c>
    </row>
    <row r="895" spans="1:26" x14ac:dyDescent="0.2">
      <c r="A895" s="27">
        <v>44333</v>
      </c>
      <c r="B895" s="17">
        <v>287.10300000000001</v>
      </c>
      <c r="C895" s="14">
        <v>0.59</v>
      </c>
      <c r="D895" s="17">
        <v>273</v>
      </c>
      <c r="E895" s="17">
        <v>11</v>
      </c>
      <c r="F895" s="17">
        <v>1.75</v>
      </c>
      <c r="G895" s="17">
        <v>31.986999999999998</v>
      </c>
      <c r="H895" s="17">
        <v>100.55</v>
      </c>
      <c r="I895" s="17">
        <v>105</v>
      </c>
      <c r="J895" s="17">
        <v>1385.64</v>
      </c>
      <c r="K895" s="17">
        <v>13</v>
      </c>
      <c r="L895" s="17">
        <v>0.24379999999999999</v>
      </c>
      <c r="M895" s="17">
        <v>-7.9969999999999999</v>
      </c>
      <c r="N895" s="17">
        <v>88.690830000000005</v>
      </c>
      <c r="O895" s="17">
        <v>6160</v>
      </c>
      <c r="P895" s="17">
        <v>1220.0999999999999</v>
      </c>
      <c r="Q895" s="17">
        <v>5.9969999999999999</v>
      </c>
      <c r="R895" s="17">
        <v>2613.9749999999999</v>
      </c>
      <c r="S895" s="17">
        <v>78.05</v>
      </c>
      <c r="T895" s="17">
        <v>3.0249999999999999</v>
      </c>
      <c r="U895" s="17">
        <v>-0.1847</v>
      </c>
      <c r="V895" s="17">
        <v>-7.0000000000000007E-2</v>
      </c>
      <c r="W895" s="17">
        <v>4725.0376699999997</v>
      </c>
      <c r="X895" s="17">
        <v>2433</v>
      </c>
      <c r="Y895" s="17">
        <v>14.457000000000001</v>
      </c>
      <c r="Z895" s="17">
        <v>-5.35</v>
      </c>
    </row>
    <row r="896" spans="1:26" x14ac:dyDescent="0.2">
      <c r="A896" s="27">
        <v>44330</v>
      </c>
      <c r="B896" s="17">
        <v>292.45600000000002</v>
      </c>
      <c r="C896" s="14">
        <v>0.46</v>
      </c>
      <c r="D896" s="17">
        <v>266.315</v>
      </c>
      <c r="E896" s="17">
        <v>10.705</v>
      </c>
      <c r="F896" s="17">
        <v>1.075</v>
      </c>
      <c r="G896" s="17">
        <v>29.751999999999999</v>
      </c>
      <c r="H896" s="17">
        <v>183.48</v>
      </c>
      <c r="I896" s="17">
        <v>125.003</v>
      </c>
      <c r="J896" s="17">
        <v>1400</v>
      </c>
      <c r="K896" s="17">
        <v>13</v>
      </c>
      <c r="L896" s="17">
        <v>0.219</v>
      </c>
      <c r="M896" s="17">
        <v>-9.0370000000000008</v>
      </c>
      <c r="N896" s="17">
        <v>85.89555</v>
      </c>
      <c r="O896" s="17">
        <v>6260</v>
      </c>
      <c r="P896" s="17">
        <v>1211</v>
      </c>
      <c r="Q896" s="17">
        <v>4.5049999999999999</v>
      </c>
      <c r="R896" s="17">
        <v>2678.5749999999998</v>
      </c>
      <c r="S896" s="17">
        <v>74.849999999999994</v>
      </c>
      <c r="T896" s="17">
        <v>3.35</v>
      </c>
      <c r="U896" s="17">
        <v>-0.26800000000000002</v>
      </c>
      <c r="V896" s="17">
        <v>0</v>
      </c>
      <c r="W896" s="17">
        <v>4751.5118000000002</v>
      </c>
      <c r="X896" s="17">
        <v>2733</v>
      </c>
      <c r="Y896" s="17">
        <v>14.734</v>
      </c>
      <c r="Z896" s="17">
        <v>-5.4379999999999997</v>
      </c>
    </row>
    <row r="897" spans="1:26" x14ac:dyDescent="0.2">
      <c r="A897" s="27">
        <v>44329</v>
      </c>
      <c r="B897" s="17">
        <v>279.63200000000001</v>
      </c>
      <c r="C897" s="14">
        <v>0.35</v>
      </c>
      <c r="D897" s="17">
        <v>271.54300000000001</v>
      </c>
      <c r="E897" s="17">
        <v>10.55</v>
      </c>
      <c r="F897" s="17">
        <v>0.875</v>
      </c>
      <c r="G897" s="17">
        <v>30</v>
      </c>
      <c r="H897" s="17">
        <v>98.05</v>
      </c>
      <c r="I897" s="17">
        <v>97.504000000000005</v>
      </c>
      <c r="J897" s="17">
        <v>1454.3630000000001</v>
      </c>
      <c r="K897" s="17">
        <v>13</v>
      </c>
      <c r="L897" s="17">
        <v>0.2467</v>
      </c>
      <c r="M897" s="17">
        <v>-9.4049999999999994</v>
      </c>
      <c r="N897" s="17">
        <v>85.172380000000004</v>
      </c>
      <c r="O897" s="17">
        <v>6043.5</v>
      </c>
      <c r="P897" s="17">
        <v>1246.3</v>
      </c>
      <c r="Q897" s="17">
        <v>5.8920000000000003</v>
      </c>
      <c r="R897" s="17">
        <v>2691.6149999999998</v>
      </c>
      <c r="S897" s="17">
        <v>78.5</v>
      </c>
      <c r="T897" s="17">
        <v>3.0430000000000001</v>
      </c>
      <c r="U897" s="17">
        <v>-0.2235</v>
      </c>
      <c r="V897" s="17">
        <v>0</v>
      </c>
      <c r="W897" s="17">
        <v>4732.4375799999998</v>
      </c>
      <c r="X897" s="17">
        <v>2733</v>
      </c>
      <c r="Y897" s="17">
        <v>14.9</v>
      </c>
      <c r="Z897" s="17">
        <v>-5.3579999999999997</v>
      </c>
    </row>
    <row r="898" spans="1:26" x14ac:dyDescent="0.2">
      <c r="A898" s="27">
        <v>44328</v>
      </c>
      <c r="B898" s="17">
        <v>276.47800000000001</v>
      </c>
      <c r="C898" s="14">
        <v>0.27</v>
      </c>
      <c r="D898" s="17">
        <v>265</v>
      </c>
      <c r="E898" s="17">
        <v>9.6129999999999995</v>
      </c>
      <c r="F898" s="17">
        <v>0.85</v>
      </c>
      <c r="G898" s="17">
        <v>28.555</v>
      </c>
      <c r="H898" s="17">
        <v>227.98500000000001</v>
      </c>
      <c r="I898" s="17">
        <v>184.999</v>
      </c>
      <c r="J898" s="17">
        <v>1397.2349999999999</v>
      </c>
      <c r="K898" s="17">
        <v>13</v>
      </c>
      <c r="L898" s="17">
        <v>0.41749999999999998</v>
      </c>
      <c r="M898" s="17">
        <v>-10.577999999999999</v>
      </c>
      <c r="N898" s="17">
        <v>83.044799999999995</v>
      </c>
      <c r="O898" s="17">
        <v>6036</v>
      </c>
      <c r="P898" s="17">
        <v>1215</v>
      </c>
      <c r="Q898" s="17">
        <v>2.5579999999999998</v>
      </c>
      <c r="R898" s="17">
        <v>2665.2150000000001</v>
      </c>
      <c r="S898" s="17">
        <v>79</v>
      </c>
      <c r="T898" s="17">
        <v>3.012</v>
      </c>
      <c r="U898" s="17">
        <v>-0.21579999999999999</v>
      </c>
      <c r="V898" s="17">
        <v>-0.03</v>
      </c>
      <c r="W898" s="17">
        <v>4407.04349</v>
      </c>
      <c r="X898" s="17">
        <v>2733</v>
      </c>
      <c r="Y898" s="17">
        <v>14.37</v>
      </c>
      <c r="Z898" s="17">
        <v>-5.2380000000000004</v>
      </c>
    </row>
    <row r="899" spans="1:26" x14ac:dyDescent="0.2">
      <c r="A899" s="27">
        <v>44327</v>
      </c>
      <c r="B899" s="17">
        <v>264.27699999999999</v>
      </c>
      <c r="C899" s="14">
        <v>0.22</v>
      </c>
      <c r="D899" s="17">
        <v>255.648</v>
      </c>
      <c r="E899" s="17">
        <v>9.9749999999999996</v>
      </c>
      <c r="F899" s="17">
        <v>0.85</v>
      </c>
      <c r="G899" s="17">
        <v>28.173999999999999</v>
      </c>
      <c r="H899" s="17">
        <v>87.5</v>
      </c>
      <c r="I899" s="17">
        <v>44.994</v>
      </c>
      <c r="J899" s="17">
        <v>1394.011</v>
      </c>
      <c r="K899" s="17">
        <v>13</v>
      </c>
      <c r="L899" s="17">
        <v>0.35499999999999998</v>
      </c>
      <c r="M899" s="17">
        <v>-10.25</v>
      </c>
      <c r="N899" s="17">
        <v>80.021550000000005</v>
      </c>
      <c r="O899" s="17">
        <v>6020</v>
      </c>
      <c r="P899" s="17">
        <v>1182.3</v>
      </c>
      <c r="Q899" s="17">
        <v>0.75</v>
      </c>
      <c r="R899" s="17">
        <v>2548.4450000000002</v>
      </c>
      <c r="S899" s="17">
        <v>76</v>
      </c>
      <c r="T899" s="17">
        <v>2.7250000000000001</v>
      </c>
      <c r="U899" s="17">
        <v>-0.25519999999999998</v>
      </c>
      <c r="V899" s="17">
        <v>0</v>
      </c>
      <c r="W899" s="17">
        <v>4223.0224799999996</v>
      </c>
      <c r="X899" s="17">
        <v>2533</v>
      </c>
      <c r="Y899" s="17">
        <v>14.72</v>
      </c>
      <c r="Z899" s="17">
        <v>-5.44</v>
      </c>
    </row>
    <row r="900" spans="1:26" x14ac:dyDescent="0.2">
      <c r="A900" s="27">
        <v>44326</v>
      </c>
      <c r="B900" s="17">
        <v>262.726</v>
      </c>
      <c r="C900" s="14">
        <v>0.18</v>
      </c>
      <c r="D900" s="17">
        <v>250</v>
      </c>
      <c r="E900" s="17">
        <v>9.9079999999999995</v>
      </c>
      <c r="F900" s="17">
        <v>0.31</v>
      </c>
      <c r="G900" s="17">
        <v>28.125</v>
      </c>
      <c r="H900" s="17">
        <v>83</v>
      </c>
      <c r="I900" s="17">
        <v>57.502000000000002</v>
      </c>
      <c r="J900" s="17">
        <v>1387.3589999999999</v>
      </c>
      <c r="K900" s="17">
        <v>13</v>
      </c>
      <c r="L900" s="17">
        <v>0.2465</v>
      </c>
      <c r="M900" s="17">
        <v>-10.265000000000001</v>
      </c>
      <c r="N900" s="17">
        <v>82.646000000000001</v>
      </c>
      <c r="O900" s="17">
        <v>6100</v>
      </c>
      <c r="P900" s="17">
        <v>1152.4000000000001</v>
      </c>
      <c r="Q900" s="17">
        <v>1.5049999999999999</v>
      </c>
      <c r="R900" s="17">
        <v>2572.913</v>
      </c>
      <c r="S900" s="17">
        <v>74.45</v>
      </c>
      <c r="T900" s="17">
        <v>2.5</v>
      </c>
      <c r="U900" s="17">
        <v>-0.24529999999999999</v>
      </c>
      <c r="V900" s="17">
        <v>0.03</v>
      </c>
      <c r="W900" s="17">
        <v>2904.5103600000002</v>
      </c>
      <c r="X900" s="17">
        <v>2538</v>
      </c>
      <c r="Y900" s="17">
        <v>14.81</v>
      </c>
      <c r="Z900" s="17">
        <v>-5.4080000000000004</v>
      </c>
    </row>
    <row r="901" spans="1:26" x14ac:dyDescent="0.2">
      <c r="A901" s="27">
        <v>44323</v>
      </c>
      <c r="B901" s="17">
        <v>272.02699999999999</v>
      </c>
      <c r="C901" s="14">
        <v>0.22500000000000001</v>
      </c>
      <c r="D901" s="17">
        <v>277.37799999999999</v>
      </c>
      <c r="E901" s="17">
        <v>11</v>
      </c>
      <c r="F901" s="17">
        <v>7.4999999999999997E-2</v>
      </c>
      <c r="G901" s="17">
        <v>29.088000000000001</v>
      </c>
      <c r="H901" s="17">
        <v>-81.22</v>
      </c>
      <c r="I901" s="17">
        <v>10.3</v>
      </c>
      <c r="J901" s="17">
        <v>1409.8530000000001</v>
      </c>
      <c r="K901" s="17">
        <v>13</v>
      </c>
      <c r="L901" s="17">
        <v>0.1721</v>
      </c>
      <c r="M901" s="17">
        <v>-11.505000000000001</v>
      </c>
      <c r="N901" s="17">
        <v>86.784999999999997</v>
      </c>
      <c r="O901" s="17">
        <v>6086.3</v>
      </c>
      <c r="P901" s="17">
        <v>1181.8</v>
      </c>
      <c r="Q901" s="17">
        <v>1.5</v>
      </c>
      <c r="R901" s="17">
        <v>2581.5</v>
      </c>
      <c r="S901" s="17">
        <v>72.75</v>
      </c>
      <c r="T901" s="17">
        <v>2.85</v>
      </c>
      <c r="U901" s="17">
        <v>-0.216</v>
      </c>
      <c r="V901" s="17">
        <v>5.5E-2</v>
      </c>
      <c r="W901" s="17">
        <v>3750.1535199999998</v>
      </c>
      <c r="X901" s="17">
        <v>2468</v>
      </c>
      <c r="Y901" s="17">
        <v>14.945</v>
      </c>
      <c r="Z901" s="17">
        <v>-5.25</v>
      </c>
    </row>
    <row r="902" spans="1:26" x14ac:dyDescent="0.2">
      <c r="A902" s="27">
        <v>44322</v>
      </c>
      <c r="B902" s="17">
        <v>285.13499999999999</v>
      </c>
      <c r="C902" s="14">
        <v>0.17</v>
      </c>
      <c r="D902" s="17">
        <v>285.25299999999999</v>
      </c>
      <c r="E902" s="17">
        <v>10.625</v>
      </c>
      <c r="F902" s="17">
        <v>-0.11</v>
      </c>
      <c r="G902" s="17">
        <v>29.25</v>
      </c>
      <c r="H902" s="17">
        <v>20.984999999999999</v>
      </c>
      <c r="I902" s="17">
        <v>57.997999999999998</v>
      </c>
      <c r="J902" s="17">
        <v>1427.5</v>
      </c>
      <c r="K902" s="17">
        <v>13</v>
      </c>
      <c r="L902" s="17">
        <v>0.1862</v>
      </c>
      <c r="M902" s="17">
        <v>-11.85</v>
      </c>
      <c r="N902" s="17">
        <v>95.285250000000005</v>
      </c>
      <c r="O902" s="17">
        <v>6000.5</v>
      </c>
      <c r="P902" s="17">
        <v>1215</v>
      </c>
      <c r="Q902" s="17">
        <v>1.1200000000000001</v>
      </c>
      <c r="R902" s="17">
        <v>2535.5</v>
      </c>
      <c r="S902" s="17">
        <v>75.3</v>
      </c>
      <c r="T902" s="17">
        <v>2.8250000000000002</v>
      </c>
      <c r="U902" s="17">
        <v>-0.1653</v>
      </c>
      <c r="V902" s="17">
        <v>7.0000000000000007E-2</v>
      </c>
      <c r="W902" s="17">
        <v>3762.7414199999998</v>
      </c>
      <c r="X902" s="17">
        <v>2468</v>
      </c>
      <c r="Y902" s="17">
        <v>14.895</v>
      </c>
      <c r="Z902" s="17">
        <v>-5.117</v>
      </c>
    </row>
    <row r="903" spans="1:26" x14ac:dyDescent="0.2">
      <c r="A903" s="27">
        <v>44321</v>
      </c>
      <c r="B903" s="17">
        <v>281.92500000000001</v>
      </c>
      <c r="C903" s="14">
        <v>0.16</v>
      </c>
      <c r="D903" s="17">
        <v>283</v>
      </c>
      <c r="E903" s="17">
        <v>10.324999999999999</v>
      </c>
      <c r="F903" s="17">
        <v>-0.7</v>
      </c>
      <c r="G903" s="17">
        <v>28</v>
      </c>
      <c r="H903" s="17">
        <v>90.215000000000003</v>
      </c>
      <c r="I903" s="17">
        <v>95.004999999999995</v>
      </c>
      <c r="J903" s="17">
        <v>1389.135</v>
      </c>
      <c r="K903" s="17">
        <v>13</v>
      </c>
      <c r="L903" s="17">
        <v>0.24679999999999999</v>
      </c>
      <c r="M903" s="17">
        <v>-12.512</v>
      </c>
      <c r="N903" s="17">
        <v>94.861549999999994</v>
      </c>
      <c r="O903" s="17">
        <v>6074</v>
      </c>
      <c r="P903" s="17">
        <v>1218.8</v>
      </c>
      <c r="Q903" s="17">
        <v>3.7050000000000001</v>
      </c>
      <c r="R903" s="17">
        <v>2543.0300000000002</v>
      </c>
      <c r="S903" s="17">
        <v>84.5</v>
      </c>
      <c r="T903" s="17">
        <v>3.03</v>
      </c>
      <c r="U903" s="17">
        <v>-0.14749999999999999</v>
      </c>
      <c r="V903" s="17">
        <v>0</v>
      </c>
      <c r="W903" s="17">
        <v>3594.5133700000001</v>
      </c>
      <c r="X903" s="17">
        <v>2361.5</v>
      </c>
      <c r="Y903" s="17">
        <v>14.67</v>
      </c>
      <c r="Z903" s="17">
        <v>-5.4029999999999996</v>
      </c>
    </row>
    <row r="904" spans="1:26" x14ac:dyDescent="0.2">
      <c r="A904" s="27">
        <v>44320</v>
      </c>
      <c r="B904" s="17">
        <v>275.14499999999998</v>
      </c>
      <c r="C904" s="14">
        <v>0.2</v>
      </c>
      <c r="D904" s="17">
        <v>282.34500000000003</v>
      </c>
      <c r="E904" s="17">
        <v>10.784000000000001</v>
      </c>
      <c r="F904" s="17">
        <v>-1.4</v>
      </c>
      <c r="G904" s="17">
        <v>26.75</v>
      </c>
      <c r="H904" s="17">
        <v>139.97499999999999</v>
      </c>
      <c r="I904" s="17">
        <v>129.995</v>
      </c>
      <c r="J904" s="17">
        <v>1381.5650000000001</v>
      </c>
      <c r="K904" s="17">
        <v>13</v>
      </c>
      <c r="L904" s="17">
        <v>0.29599999999999999</v>
      </c>
      <c r="M904" s="17">
        <v>-13.225</v>
      </c>
      <c r="N904" s="17">
        <v>95.983900000000006</v>
      </c>
      <c r="O904" s="17">
        <v>6220.5</v>
      </c>
      <c r="P904" s="17">
        <v>1200.8</v>
      </c>
      <c r="Q904" s="17">
        <v>7.468</v>
      </c>
      <c r="R904" s="17">
        <v>2591.9899999999998</v>
      </c>
      <c r="S904" s="17">
        <v>97.9</v>
      </c>
      <c r="T904" s="17">
        <v>2.867</v>
      </c>
      <c r="U904" s="17">
        <v>-0.1593</v>
      </c>
      <c r="V904" s="17">
        <v>0.03</v>
      </c>
      <c r="W904" s="17">
        <v>2149.5063599999999</v>
      </c>
      <c r="X904" s="17">
        <v>2172</v>
      </c>
      <c r="Y904" s="17">
        <v>14.978999999999999</v>
      </c>
      <c r="Z904" s="17">
        <v>-5.5460000000000003</v>
      </c>
    </row>
    <row r="905" spans="1:26" x14ac:dyDescent="0.2">
      <c r="A905" s="27">
        <v>44319</v>
      </c>
      <c r="B905" s="17">
        <v>282.62599999999998</v>
      </c>
      <c r="C905" s="14">
        <v>0.2</v>
      </c>
      <c r="D905" s="17">
        <v>286.38299999999998</v>
      </c>
      <c r="E905" s="17">
        <v>10.375</v>
      </c>
      <c r="F905" s="17">
        <v>-1.5</v>
      </c>
      <c r="G905" s="17">
        <v>27.75</v>
      </c>
      <c r="H905" s="17">
        <v>68.989999999999995</v>
      </c>
      <c r="I905" s="17">
        <v>19.149999999999999</v>
      </c>
      <c r="J905" s="17">
        <v>1395.28</v>
      </c>
      <c r="K905" s="17">
        <v>13</v>
      </c>
      <c r="L905" s="17">
        <v>0.30740000000000001</v>
      </c>
      <c r="M905" s="17">
        <v>-12.96</v>
      </c>
      <c r="N905" s="17">
        <v>100.8425</v>
      </c>
      <c r="O905" s="17">
        <v>6370</v>
      </c>
      <c r="P905" s="17">
        <v>1235.7</v>
      </c>
      <c r="Q905" s="17">
        <v>4.5629999999999997</v>
      </c>
      <c r="R905" s="17">
        <v>2637.53</v>
      </c>
      <c r="S905" s="17">
        <v>100.95</v>
      </c>
      <c r="T905" s="17">
        <v>3.0680000000000001</v>
      </c>
      <c r="U905" s="17">
        <v>-0.1648</v>
      </c>
      <c r="V905" s="17">
        <v>0.04</v>
      </c>
      <c r="W905" s="17">
        <v>3134.9183400000002</v>
      </c>
      <c r="X905" s="17">
        <v>2117</v>
      </c>
      <c r="Y905" s="17">
        <v>15.398999999999999</v>
      </c>
      <c r="Z905" s="17">
        <v>-5.7</v>
      </c>
    </row>
    <row r="906" spans="1:26" x14ac:dyDescent="0.2">
      <c r="A906" s="27">
        <v>44316</v>
      </c>
      <c r="B906" s="17">
        <v>297.97300000000001</v>
      </c>
      <c r="C906" s="14">
        <v>0.2</v>
      </c>
      <c r="D906" s="17">
        <v>275.505</v>
      </c>
      <c r="E906" s="17">
        <v>10.625999999999999</v>
      </c>
      <c r="F906" s="17">
        <v>-1.67</v>
      </c>
      <c r="G906" s="17">
        <v>27.882000000000001</v>
      </c>
      <c r="H906" s="17">
        <v>106.405</v>
      </c>
      <c r="I906" s="17">
        <v>200</v>
      </c>
      <c r="J906" s="17">
        <v>1409</v>
      </c>
      <c r="K906" s="17">
        <v>13</v>
      </c>
      <c r="L906" s="17">
        <v>0.38540000000000002</v>
      </c>
      <c r="M906" s="17">
        <v>-12.993</v>
      </c>
      <c r="N906" s="17">
        <v>100.26884</v>
      </c>
      <c r="O906" s="17">
        <v>6384</v>
      </c>
      <c r="P906" s="17">
        <v>1250.3</v>
      </c>
      <c r="Q906" s="17">
        <v>4.6079999999999997</v>
      </c>
      <c r="R906" s="17">
        <v>2691.8870000000002</v>
      </c>
      <c r="S906" s="17">
        <v>75</v>
      </c>
      <c r="T906" s="17">
        <v>3.1</v>
      </c>
      <c r="U906" s="17">
        <v>-0.18099999999999999</v>
      </c>
      <c r="V906" s="17">
        <v>5.5E-2</v>
      </c>
      <c r="W906" s="17">
        <v>3650.5133700000001</v>
      </c>
      <c r="X906" s="17">
        <v>2217</v>
      </c>
      <c r="Y906" s="17">
        <v>15.542</v>
      </c>
      <c r="Z906" s="17">
        <v>-5.72</v>
      </c>
    </row>
    <row r="907" spans="1:26" x14ac:dyDescent="0.2">
      <c r="A907" s="27">
        <v>44315</v>
      </c>
      <c r="B907" s="17">
        <v>277.149</v>
      </c>
      <c r="C907" s="14">
        <v>0.15</v>
      </c>
      <c r="D907" s="17">
        <v>271.96800000000002</v>
      </c>
      <c r="E907" s="17">
        <v>10.4</v>
      </c>
      <c r="F907" s="17">
        <v>-1.4</v>
      </c>
      <c r="G907" s="17">
        <v>27.57</v>
      </c>
      <c r="H907" s="17">
        <v>113</v>
      </c>
      <c r="I907" s="17">
        <v>-59.997999999999998</v>
      </c>
      <c r="J907" s="17">
        <v>1435.9580000000001</v>
      </c>
      <c r="K907" s="17">
        <v>13</v>
      </c>
      <c r="L907" s="17">
        <v>0.3085</v>
      </c>
      <c r="M907" s="17">
        <v>-12.99</v>
      </c>
      <c r="N907" s="17">
        <v>99.717449999999999</v>
      </c>
      <c r="O907" s="17">
        <v>6165</v>
      </c>
      <c r="P907" s="17">
        <v>1265.5</v>
      </c>
      <c r="Q907" s="17">
        <v>4.7130000000000001</v>
      </c>
      <c r="R907" s="17">
        <v>2634.71</v>
      </c>
      <c r="S907" s="17">
        <v>72</v>
      </c>
      <c r="T907" s="17">
        <v>2.8250000000000002</v>
      </c>
      <c r="U907" s="17">
        <v>-0.188</v>
      </c>
      <c r="V907" s="17">
        <v>0.13</v>
      </c>
      <c r="W907" s="17">
        <v>-4654.08356</v>
      </c>
      <c r="X907" s="17">
        <v>2217</v>
      </c>
      <c r="Y907" s="17">
        <v>15.935</v>
      </c>
      <c r="Z907" s="17">
        <v>-5.7649999999999997</v>
      </c>
    </row>
    <row r="908" spans="1:26" x14ac:dyDescent="0.2">
      <c r="A908" s="27">
        <v>44314</v>
      </c>
      <c r="B908" s="17">
        <v>262.60300000000001</v>
      </c>
      <c r="C908" s="14">
        <v>0.28999999999999998</v>
      </c>
      <c r="D908" s="17">
        <v>273</v>
      </c>
      <c r="E908" s="17">
        <v>9.9250000000000007</v>
      </c>
      <c r="F908" s="17">
        <v>-1.7</v>
      </c>
      <c r="G908" s="17">
        <v>26.5</v>
      </c>
      <c r="H908" s="17">
        <v>118.2</v>
      </c>
      <c r="I908" s="17">
        <v>-125.19799999999999</v>
      </c>
      <c r="J908" s="17">
        <v>1361.5</v>
      </c>
      <c r="K908" s="17">
        <v>13</v>
      </c>
      <c r="L908" s="17">
        <v>0.26869999999999999</v>
      </c>
      <c r="M908" s="17">
        <v>-11.712</v>
      </c>
      <c r="N908" s="17">
        <v>103.07695</v>
      </c>
      <c r="O908" s="17">
        <v>6173.5</v>
      </c>
      <c r="P908" s="17">
        <v>1163</v>
      </c>
      <c r="Q908" s="17">
        <v>4.9950000000000001</v>
      </c>
      <c r="R908" s="17">
        <v>2608.8249999999998</v>
      </c>
      <c r="S908" s="17">
        <v>69.05</v>
      </c>
      <c r="T908" s="17">
        <v>2.62</v>
      </c>
      <c r="U908" s="17">
        <v>-0.17519999999999999</v>
      </c>
      <c r="V908" s="17">
        <v>0.02</v>
      </c>
      <c r="W908" s="17">
        <v>4237.36672</v>
      </c>
      <c r="X908" s="17">
        <v>2221.5</v>
      </c>
      <c r="Y908" s="17">
        <v>14.81</v>
      </c>
      <c r="Z908" s="17">
        <v>-5.9039999999999999</v>
      </c>
    </row>
    <row r="909" spans="1:26" x14ac:dyDescent="0.2">
      <c r="A909" s="27">
        <v>44313</v>
      </c>
      <c r="B909" s="17">
        <v>255.364</v>
      </c>
      <c r="C909" s="14">
        <v>0.28000000000000003</v>
      </c>
      <c r="D909" s="17">
        <v>259.505</v>
      </c>
      <c r="E909" s="17">
        <v>9.5190000000000001</v>
      </c>
      <c r="F909" s="17">
        <v>-1.8</v>
      </c>
      <c r="G909" s="17">
        <v>26.5</v>
      </c>
      <c r="H909" s="17">
        <v>118.95</v>
      </c>
      <c r="I909" s="17">
        <v>-20.003</v>
      </c>
      <c r="J909" s="17">
        <v>1358.5</v>
      </c>
      <c r="K909" s="17">
        <v>13</v>
      </c>
      <c r="L909" s="17">
        <v>0.33650000000000002</v>
      </c>
      <c r="M909" s="17">
        <v>-12.763</v>
      </c>
      <c r="N909" s="17">
        <v>107.22709999999999</v>
      </c>
      <c r="O909" s="17">
        <v>6180</v>
      </c>
      <c r="P909" s="17">
        <v>1138.5</v>
      </c>
      <c r="Q909" s="17">
        <v>7.7050000000000001</v>
      </c>
      <c r="R909" s="17">
        <v>2595.6350000000002</v>
      </c>
      <c r="S909" s="17">
        <v>69</v>
      </c>
      <c r="T909" s="17">
        <v>2.1</v>
      </c>
      <c r="U909" s="17">
        <v>-0.1978</v>
      </c>
      <c r="V909" s="17">
        <v>-0.05</v>
      </c>
      <c r="W909" s="17">
        <v>4750.5196100000003</v>
      </c>
      <c r="X909" s="17">
        <v>2276</v>
      </c>
      <c r="Y909" s="17">
        <v>14.972</v>
      </c>
      <c r="Z909" s="17">
        <v>-5.53</v>
      </c>
    </row>
    <row r="910" spans="1:26" x14ac:dyDescent="0.2">
      <c r="A910" s="27">
        <v>44312</v>
      </c>
      <c r="B910" s="17">
        <v>246.876</v>
      </c>
      <c r="C910" s="14">
        <v>0.3</v>
      </c>
      <c r="D910" s="17">
        <v>277.5</v>
      </c>
      <c r="E910" s="17">
        <v>9.3249999999999993</v>
      </c>
      <c r="F910" s="17">
        <v>-1.45</v>
      </c>
      <c r="G910" s="17">
        <v>26</v>
      </c>
      <c r="H910" s="17">
        <v>111.75</v>
      </c>
      <c r="I910" s="17">
        <v>-80.5</v>
      </c>
      <c r="J910" s="17">
        <v>1358.75</v>
      </c>
      <c r="K910" s="17">
        <v>12.5</v>
      </c>
      <c r="L910" s="17">
        <v>0.1613</v>
      </c>
      <c r="M910" s="17">
        <v>-13.494999999999999</v>
      </c>
      <c r="N910" s="17">
        <v>110.6417</v>
      </c>
      <c r="O910" s="17">
        <v>6246.5</v>
      </c>
      <c r="P910" s="17">
        <v>1132.5</v>
      </c>
      <c r="Q910" s="17">
        <v>8.99</v>
      </c>
      <c r="R910" s="17">
        <v>2818.0749999999998</v>
      </c>
      <c r="S910" s="17">
        <v>70.45</v>
      </c>
      <c r="T910" s="17">
        <v>2.0750000000000002</v>
      </c>
      <c r="U910" s="17">
        <v>-0.26500000000000001</v>
      </c>
      <c r="V910" s="17">
        <v>-0.24</v>
      </c>
      <c r="W910" s="17">
        <v>2932.8924400000001</v>
      </c>
      <c r="X910" s="17">
        <v>2259</v>
      </c>
      <c r="Y910" s="17">
        <v>15.108000000000001</v>
      </c>
      <c r="Z910" s="17">
        <v>-5.6749999999999998</v>
      </c>
    </row>
    <row r="911" spans="1:26" x14ac:dyDescent="0.2">
      <c r="A911" s="27">
        <v>44309</v>
      </c>
      <c r="B911" s="17">
        <v>247.00899999999999</v>
      </c>
      <c r="C911" s="14">
        <v>0.26</v>
      </c>
      <c r="D911" s="17">
        <v>278</v>
      </c>
      <c r="E911" s="17">
        <v>9.3000000000000007</v>
      </c>
      <c r="F911" s="17">
        <v>-1.2</v>
      </c>
      <c r="G911" s="17">
        <v>26.36</v>
      </c>
      <c r="H911" s="17">
        <v>108.905</v>
      </c>
      <c r="I911" s="17">
        <v>-68.650000000000006</v>
      </c>
      <c r="J911" s="17">
        <v>1370</v>
      </c>
      <c r="K911" s="17">
        <v>3.3</v>
      </c>
      <c r="L911" s="17">
        <v>0.219</v>
      </c>
      <c r="M911" s="17">
        <v>-13.93</v>
      </c>
      <c r="N911" s="17">
        <v>109.11715</v>
      </c>
      <c r="O911" s="17">
        <v>6300</v>
      </c>
      <c r="P911" s="17">
        <v>1102.5</v>
      </c>
      <c r="Q911" s="17">
        <v>10.175000000000001</v>
      </c>
      <c r="R911" s="17">
        <v>2902.55</v>
      </c>
      <c r="S911" s="17">
        <v>72.2</v>
      </c>
      <c r="T911" s="17">
        <v>2.0750000000000002</v>
      </c>
      <c r="U911" s="17">
        <v>-0.17230000000000001</v>
      </c>
      <c r="V911" s="17">
        <v>-0.105</v>
      </c>
      <c r="W911" s="17">
        <v>4615.7847300000003</v>
      </c>
      <c r="X911" s="17">
        <v>2373</v>
      </c>
      <c r="Y911" s="17">
        <v>15.342000000000001</v>
      </c>
      <c r="Z911" s="17">
        <v>-5.74</v>
      </c>
    </row>
    <row r="912" spans="1:26" x14ac:dyDescent="0.2">
      <c r="A912" s="27">
        <v>44308</v>
      </c>
      <c r="B912" s="17">
        <v>245.34</v>
      </c>
      <c r="C912" s="14">
        <v>0.33</v>
      </c>
      <c r="D912" s="17">
        <v>280.34800000000001</v>
      </c>
      <c r="E912" s="17">
        <v>9.4</v>
      </c>
      <c r="F912" s="17">
        <v>-1.4</v>
      </c>
      <c r="G912" s="17">
        <v>26.725000000000001</v>
      </c>
      <c r="H912" s="17">
        <v>120.85</v>
      </c>
      <c r="I912" s="17">
        <v>166.99799999999999</v>
      </c>
      <c r="J912" s="17">
        <v>1403.75</v>
      </c>
      <c r="K912" s="17">
        <v>3.3</v>
      </c>
      <c r="L912" s="17">
        <v>0.2525</v>
      </c>
      <c r="M912" s="17">
        <v>-14.12</v>
      </c>
      <c r="N912" s="17">
        <v>112.14987000000001</v>
      </c>
      <c r="O912" s="17">
        <v>6028</v>
      </c>
      <c r="P912" s="17">
        <v>1109.2</v>
      </c>
      <c r="Q912" s="17">
        <v>9.8350000000000009</v>
      </c>
      <c r="R912" s="17">
        <v>2881.8249999999998</v>
      </c>
      <c r="S912" s="17">
        <v>71.45</v>
      </c>
      <c r="T912" s="17">
        <v>1.9750000000000001</v>
      </c>
      <c r="U912" s="17">
        <v>-0.1928</v>
      </c>
      <c r="V912" s="17">
        <v>0.01</v>
      </c>
      <c r="W912" s="17">
        <v>4390.0303100000001</v>
      </c>
      <c r="X912" s="17">
        <v>2373</v>
      </c>
      <c r="Y912" s="17">
        <v>15.44</v>
      </c>
      <c r="Z912" s="17">
        <v>-5.59</v>
      </c>
    </row>
    <row r="913" spans="1:26" x14ac:dyDescent="0.2">
      <c r="A913" s="27">
        <v>44307</v>
      </c>
      <c r="B913" s="17">
        <v>245.89099999999999</v>
      </c>
      <c r="C913" s="14">
        <v>0.24</v>
      </c>
      <c r="D913" s="17">
        <v>276.75</v>
      </c>
      <c r="E913" s="17">
        <v>8.5250000000000004</v>
      </c>
      <c r="F913" s="17">
        <v>-1.1000000000000001</v>
      </c>
      <c r="G913" s="17">
        <v>26.216999999999999</v>
      </c>
      <c r="H913" s="17">
        <v>115</v>
      </c>
      <c r="I913" s="17">
        <v>-50.000999999999998</v>
      </c>
      <c r="J913" s="17">
        <v>1353.75</v>
      </c>
      <c r="K913" s="17">
        <v>3.3</v>
      </c>
      <c r="L913" s="17">
        <v>0.25819999999999999</v>
      </c>
      <c r="M913" s="17">
        <v>-13.795</v>
      </c>
      <c r="N913" s="17">
        <v>109.35133</v>
      </c>
      <c r="O913" s="17">
        <v>6129.5</v>
      </c>
      <c r="P913" s="17">
        <v>1065.3</v>
      </c>
      <c r="Q913" s="17">
        <v>9.0830000000000002</v>
      </c>
      <c r="R913" s="17">
        <v>2534.98</v>
      </c>
      <c r="S913" s="17">
        <v>69</v>
      </c>
      <c r="T913" s="17">
        <v>2.4049999999999998</v>
      </c>
      <c r="U913" s="17">
        <v>-0.2165</v>
      </c>
      <c r="V913" s="17">
        <v>7.0000000000000007E-2</v>
      </c>
      <c r="W913" s="17">
        <v>6653.5198399999999</v>
      </c>
      <c r="X913" s="17">
        <v>2510</v>
      </c>
      <c r="Y913" s="17">
        <v>15.02</v>
      </c>
      <c r="Z913" s="17">
        <v>-5.5</v>
      </c>
    </row>
    <row r="914" spans="1:26" x14ac:dyDescent="0.2">
      <c r="A914" s="27">
        <v>44306</v>
      </c>
      <c r="B914" s="17">
        <v>246.108</v>
      </c>
      <c r="C914" s="14">
        <v>7.0000000000000007E-2</v>
      </c>
      <c r="D914" s="17">
        <v>291.17500000000001</v>
      </c>
      <c r="E914" s="17">
        <v>8.0500000000000007</v>
      </c>
      <c r="F914" s="17">
        <v>-1.25</v>
      </c>
      <c r="G914" s="17">
        <v>25.875</v>
      </c>
      <c r="H914" s="17">
        <v>131.24</v>
      </c>
      <c r="I914" s="17">
        <v>75.498000000000005</v>
      </c>
      <c r="J914" s="17">
        <v>1355</v>
      </c>
      <c r="K914" s="17">
        <v>3.3</v>
      </c>
      <c r="L914" s="17">
        <v>0.32779999999999998</v>
      </c>
      <c r="M914" s="17">
        <v>-13.472</v>
      </c>
      <c r="N914" s="17">
        <v>106.87575</v>
      </c>
      <c r="O914" s="17">
        <v>6183.5</v>
      </c>
      <c r="P914" s="17">
        <v>1086.8</v>
      </c>
      <c r="Q914" s="17">
        <v>7.24</v>
      </c>
      <c r="R914" s="17">
        <v>2442.4250000000002</v>
      </c>
      <c r="S914" s="17">
        <v>69</v>
      </c>
      <c r="T914" s="17">
        <v>2.2999999999999998</v>
      </c>
      <c r="U914" s="17">
        <v>-0.1898</v>
      </c>
      <c r="V914" s="17">
        <v>0.04</v>
      </c>
      <c r="W914" s="17">
        <v>5679.4748</v>
      </c>
      <c r="X914" s="17">
        <v>2323</v>
      </c>
      <c r="Y914" s="17">
        <v>14.98</v>
      </c>
      <c r="Z914" s="17">
        <v>-5.3979999999999997</v>
      </c>
    </row>
    <row r="915" spans="1:26" x14ac:dyDescent="0.2">
      <c r="A915" s="27">
        <v>44305</v>
      </c>
      <c r="B915" s="17">
        <v>243.83199999999999</v>
      </c>
      <c r="C915" s="14">
        <v>0.09</v>
      </c>
      <c r="D915" s="17">
        <v>299.83300000000003</v>
      </c>
      <c r="E915" s="17">
        <v>8.0749999999999993</v>
      </c>
      <c r="F915" s="17">
        <v>-1.4</v>
      </c>
      <c r="G915" s="17">
        <v>26</v>
      </c>
      <c r="H915" s="17">
        <v>108.85</v>
      </c>
      <c r="I915" s="17">
        <v>-34.603999999999999</v>
      </c>
      <c r="J915" s="17">
        <v>1333.75</v>
      </c>
      <c r="K915" s="17">
        <v>3.3</v>
      </c>
      <c r="L915" s="17">
        <v>0.3175</v>
      </c>
      <c r="M915" s="17">
        <v>-13.472</v>
      </c>
      <c r="N915" s="17">
        <v>114.64642000000001</v>
      </c>
      <c r="O915" s="17">
        <v>6188.8</v>
      </c>
      <c r="P915" s="17">
        <v>1054.5</v>
      </c>
      <c r="Q915" s="17">
        <v>7.7850000000000001</v>
      </c>
      <c r="R915" s="17">
        <v>2466.9499999999998</v>
      </c>
      <c r="S915" s="17">
        <v>68</v>
      </c>
      <c r="T915" s="17">
        <v>2.4500000000000002</v>
      </c>
      <c r="U915" s="17">
        <v>-0.20499999999999999</v>
      </c>
      <c r="V915" s="17">
        <v>0.12</v>
      </c>
      <c r="W915" s="17">
        <v>4376.9834300000002</v>
      </c>
      <c r="X915" s="17">
        <v>2191</v>
      </c>
      <c r="Y915" s="17">
        <v>14.99</v>
      </c>
      <c r="Z915" s="17">
        <v>-5.71</v>
      </c>
    </row>
    <row r="916" spans="1:26" x14ac:dyDescent="0.2">
      <c r="A916" s="27">
        <v>44302</v>
      </c>
      <c r="B916" s="17">
        <v>230.20699999999999</v>
      </c>
      <c r="C916" s="14">
        <v>0.105</v>
      </c>
      <c r="D916" s="17">
        <v>306.5</v>
      </c>
      <c r="E916" s="17">
        <v>8.8369999999999997</v>
      </c>
      <c r="F916" s="17">
        <v>-1.25</v>
      </c>
      <c r="G916" s="17">
        <v>26.742999999999999</v>
      </c>
      <c r="H916" s="17">
        <v>86.525000000000006</v>
      </c>
      <c r="I916" s="17">
        <v>89.998000000000005</v>
      </c>
      <c r="J916" s="17">
        <v>1385.2629999999999</v>
      </c>
      <c r="K916" s="17">
        <v>3.3</v>
      </c>
      <c r="L916" s="17">
        <v>0.252</v>
      </c>
      <c r="M916" s="17">
        <v>-13.074999999999999</v>
      </c>
      <c r="N916" s="17">
        <v>118.88937</v>
      </c>
      <c r="O916" s="17">
        <v>6210</v>
      </c>
      <c r="P916" s="17">
        <v>1092.5999999999999</v>
      </c>
      <c r="Q916" s="17">
        <v>7.66</v>
      </c>
      <c r="R916" s="17">
        <v>2487.4</v>
      </c>
      <c r="S916" s="17">
        <v>70.7</v>
      </c>
      <c r="T916" s="17">
        <v>1.5669999999999999</v>
      </c>
      <c r="U916" s="17">
        <v>-0.18870000000000001</v>
      </c>
      <c r="V916" s="17">
        <v>0.185</v>
      </c>
      <c r="W916" s="17">
        <v>4129.0283200000003</v>
      </c>
      <c r="X916" s="17">
        <v>2247</v>
      </c>
      <c r="Y916" s="17">
        <v>15.28</v>
      </c>
      <c r="Z916" s="17">
        <v>-5.9450000000000003</v>
      </c>
    </row>
    <row r="917" spans="1:26" x14ac:dyDescent="0.2">
      <c r="A917" s="27">
        <v>44301</v>
      </c>
      <c r="B917" s="17">
        <v>242</v>
      </c>
      <c r="C917" s="14">
        <v>0.02</v>
      </c>
      <c r="D917" s="17">
        <v>307</v>
      </c>
      <c r="E917" s="17">
        <v>8.75</v>
      </c>
      <c r="F917" s="17">
        <v>-1.4</v>
      </c>
      <c r="G917" s="17">
        <v>26.4</v>
      </c>
      <c r="H917" s="17">
        <v>83.86</v>
      </c>
      <c r="I917" s="17">
        <v>100.498</v>
      </c>
      <c r="J917" s="17">
        <v>1398.6579999999999</v>
      </c>
      <c r="K917" s="17">
        <v>3.3</v>
      </c>
      <c r="L917" s="17">
        <v>0.28320000000000001</v>
      </c>
      <c r="M917" s="17">
        <v>-13.877000000000001</v>
      </c>
      <c r="N917" s="17">
        <v>124.3173</v>
      </c>
      <c r="O917" s="17">
        <v>6108.5</v>
      </c>
      <c r="P917" s="17">
        <v>1115</v>
      </c>
      <c r="Q917" s="17">
        <v>8.58</v>
      </c>
      <c r="R917" s="17">
        <v>2476.5500000000002</v>
      </c>
      <c r="S917" s="17">
        <v>71.25</v>
      </c>
      <c r="T917" s="17">
        <v>1.645</v>
      </c>
      <c r="U917" s="17">
        <v>-0.18029999999999999</v>
      </c>
      <c r="V917" s="17">
        <v>0.2</v>
      </c>
      <c r="W917" s="17">
        <v>4265.9765799999996</v>
      </c>
      <c r="X917" s="17">
        <v>2297</v>
      </c>
      <c r="Y917" s="17">
        <v>15.404999999999999</v>
      </c>
      <c r="Z917" s="17">
        <v>-6.12</v>
      </c>
    </row>
    <row r="918" spans="1:26" x14ac:dyDescent="0.2">
      <c r="A918" s="27">
        <v>44300</v>
      </c>
      <c r="B918" s="17">
        <v>245.054</v>
      </c>
      <c r="C918" s="14">
        <v>0.05</v>
      </c>
      <c r="D918" s="17">
        <v>297.95800000000003</v>
      </c>
      <c r="E918" s="17">
        <v>8.25</v>
      </c>
      <c r="F918" s="17">
        <v>-1.3</v>
      </c>
      <c r="G918" s="17">
        <v>25.966999999999999</v>
      </c>
      <c r="H918" s="17">
        <v>135.23500000000001</v>
      </c>
      <c r="I918" s="17">
        <v>176.99700000000001</v>
      </c>
      <c r="J918" s="17">
        <v>1335</v>
      </c>
      <c r="K918" s="17">
        <v>3.3</v>
      </c>
      <c r="L918" s="17">
        <v>0.29870000000000002</v>
      </c>
      <c r="M918" s="17">
        <v>-12.502000000000001</v>
      </c>
      <c r="N918" s="17">
        <v>119.0043</v>
      </c>
      <c r="O918" s="17">
        <v>6052.8</v>
      </c>
      <c r="P918" s="17">
        <v>1138.2</v>
      </c>
      <c r="Q918" s="17">
        <v>10.67</v>
      </c>
      <c r="R918" s="17">
        <v>2560.9</v>
      </c>
      <c r="S918" s="17">
        <v>68.95</v>
      </c>
      <c r="T918" s="17">
        <v>1.9450000000000001</v>
      </c>
      <c r="U918" s="17">
        <v>-0.14599999999999999</v>
      </c>
      <c r="V918" s="17">
        <v>0.24</v>
      </c>
      <c r="W918" s="17">
        <v>4863.5103499999996</v>
      </c>
      <c r="X918" s="17">
        <v>2377</v>
      </c>
      <c r="Y918" s="17">
        <v>14.865</v>
      </c>
      <c r="Z918" s="17">
        <v>-5.9320000000000004</v>
      </c>
    </row>
    <row r="919" spans="1:26" x14ac:dyDescent="0.2">
      <c r="A919" s="27">
        <v>44299</v>
      </c>
      <c r="B919" s="17">
        <v>241.5</v>
      </c>
      <c r="C919" s="14">
        <v>-0.04</v>
      </c>
      <c r="D919" s="17">
        <v>291.33999999999997</v>
      </c>
      <c r="E919" s="17">
        <v>8.3130000000000006</v>
      </c>
      <c r="F919" s="17">
        <v>-1.1000000000000001</v>
      </c>
      <c r="G919" s="17">
        <v>25.75</v>
      </c>
      <c r="H919" s="17">
        <v>163.935</v>
      </c>
      <c r="I919" s="17">
        <v>95.495999999999995</v>
      </c>
      <c r="J919" s="17">
        <v>1325</v>
      </c>
      <c r="K919" s="17">
        <v>7.3</v>
      </c>
      <c r="L919" s="17">
        <v>0.40329999999999999</v>
      </c>
      <c r="M919" s="17">
        <v>-12.35</v>
      </c>
      <c r="N919" s="17">
        <v>107.49405</v>
      </c>
      <c r="O919" s="17">
        <v>6225</v>
      </c>
      <c r="P919" s="17">
        <v>1171.5</v>
      </c>
      <c r="Q919" s="17">
        <v>10.75</v>
      </c>
      <c r="R919" s="17">
        <v>2541.6999999999998</v>
      </c>
      <c r="S919" s="17">
        <v>69.25</v>
      </c>
      <c r="T919" s="17">
        <v>2.1</v>
      </c>
      <c r="U919" s="17">
        <v>-0.107</v>
      </c>
      <c r="V919" s="17">
        <v>0.23</v>
      </c>
      <c r="W919" s="17">
        <v>4486.0845200000003</v>
      </c>
      <c r="X919" s="17">
        <v>2327</v>
      </c>
      <c r="Y919" s="17">
        <v>14.85</v>
      </c>
      <c r="Z919" s="17">
        <v>-5.859</v>
      </c>
    </row>
    <row r="920" spans="1:26" x14ac:dyDescent="0.2">
      <c r="A920" s="27">
        <v>44298</v>
      </c>
      <c r="B920" s="17">
        <v>245.32599999999999</v>
      </c>
      <c r="C920" s="14">
        <v>-7.0000000000000007E-2</v>
      </c>
      <c r="D920" s="17">
        <v>312.5</v>
      </c>
      <c r="E920" s="17">
        <v>8.25</v>
      </c>
      <c r="F920" s="17">
        <v>-1.1000000000000001</v>
      </c>
      <c r="G920" s="17">
        <v>25.41</v>
      </c>
      <c r="H920" s="17">
        <v>143.66</v>
      </c>
      <c r="I920" s="17">
        <v>25.001000000000001</v>
      </c>
      <c r="J920" s="17">
        <v>1319.25</v>
      </c>
      <c r="K920" s="17">
        <v>7.3</v>
      </c>
      <c r="L920" s="17">
        <v>0.39950000000000002</v>
      </c>
      <c r="M920" s="17">
        <v>-12.012</v>
      </c>
      <c r="N920" s="17">
        <v>108.57680000000001</v>
      </c>
      <c r="O920" s="17">
        <v>6465</v>
      </c>
      <c r="P920" s="17">
        <v>1199.5</v>
      </c>
      <c r="Q920" s="17">
        <v>9.1750000000000007</v>
      </c>
      <c r="R920" s="17">
        <v>2627.51</v>
      </c>
      <c r="S920" s="17">
        <v>66.150000000000006</v>
      </c>
      <c r="T920" s="17">
        <v>2.2999999999999998</v>
      </c>
      <c r="U920" s="17">
        <v>-0.1203</v>
      </c>
      <c r="V920" s="17">
        <v>0.25</v>
      </c>
      <c r="W920" s="17">
        <v>6348.7258499999998</v>
      </c>
      <c r="X920" s="17">
        <v>2351</v>
      </c>
      <c r="Y920" s="17">
        <v>14.824999999999999</v>
      </c>
      <c r="Z920" s="17">
        <v>-5.9</v>
      </c>
    </row>
    <row r="921" spans="1:26" x14ac:dyDescent="0.2">
      <c r="A921" s="27">
        <v>44295</v>
      </c>
      <c r="B921" s="17">
        <v>238.43299999999999</v>
      </c>
      <c r="C921" s="14">
        <v>-0.03</v>
      </c>
      <c r="D921" s="17">
        <v>302.06</v>
      </c>
      <c r="E921" s="17">
        <v>8.3000000000000007</v>
      </c>
      <c r="F921" s="17">
        <v>-1.25</v>
      </c>
      <c r="G921" s="17">
        <v>26.895</v>
      </c>
      <c r="H921" s="17">
        <v>162.44</v>
      </c>
      <c r="I921" s="17">
        <v>-7.5010000000000003</v>
      </c>
      <c r="J921" s="17">
        <v>1346.5</v>
      </c>
      <c r="K921" s="17">
        <v>-6.5</v>
      </c>
      <c r="L921" s="17">
        <v>0.39389999999999997</v>
      </c>
      <c r="M921" s="17">
        <v>-12.015000000000001</v>
      </c>
      <c r="N921" s="17">
        <v>110.73598</v>
      </c>
      <c r="O921" s="17">
        <v>6556.5</v>
      </c>
      <c r="P921" s="17">
        <v>1222.4000000000001</v>
      </c>
      <c r="Q921" s="17">
        <v>7.9630000000000001</v>
      </c>
      <c r="R921" s="17">
        <v>2742.2249999999999</v>
      </c>
      <c r="S921" s="17">
        <v>64.7</v>
      </c>
      <c r="T921" s="17">
        <v>1.915</v>
      </c>
      <c r="U921" s="17">
        <v>-0.11849999999999999</v>
      </c>
      <c r="V921" s="17">
        <v>0.155</v>
      </c>
      <c r="W921" s="17">
        <v>6121.5217300000004</v>
      </c>
      <c r="X921" s="17">
        <v>2332</v>
      </c>
      <c r="Y921" s="17">
        <v>15.07</v>
      </c>
      <c r="Z921" s="17">
        <v>-6.04</v>
      </c>
    </row>
    <row r="922" spans="1:26" x14ac:dyDescent="0.2">
      <c r="A922" s="27">
        <v>44294</v>
      </c>
      <c r="B922" s="17">
        <v>251.47</v>
      </c>
      <c r="C922" s="14">
        <v>0.05</v>
      </c>
      <c r="D922" s="17">
        <v>292.048</v>
      </c>
      <c r="E922" s="17">
        <v>7.6749999999999998</v>
      </c>
      <c r="F922" s="17">
        <v>-1.39</v>
      </c>
      <c r="G922" s="17">
        <v>27.785</v>
      </c>
      <c r="H922" s="17">
        <v>158.935</v>
      </c>
      <c r="I922" s="17">
        <v>117.502</v>
      </c>
      <c r="J922" s="17">
        <v>1376.25</v>
      </c>
      <c r="K922" s="17">
        <v>-6.5</v>
      </c>
      <c r="L922" s="17">
        <v>0.48220000000000002</v>
      </c>
      <c r="M922" s="17">
        <v>-12.175000000000001</v>
      </c>
      <c r="N922" s="17">
        <v>114.68558</v>
      </c>
      <c r="O922" s="17">
        <v>6130</v>
      </c>
      <c r="P922" s="17">
        <v>1251</v>
      </c>
      <c r="Q922" s="17">
        <v>5.8979999999999997</v>
      </c>
      <c r="R922" s="17">
        <v>2665.3850000000002</v>
      </c>
      <c r="S922" s="17">
        <v>67.349999999999994</v>
      </c>
      <c r="T922" s="17">
        <v>1.625</v>
      </c>
      <c r="U922" s="17">
        <v>-0.13700000000000001</v>
      </c>
      <c r="V922" s="17">
        <v>0.15</v>
      </c>
      <c r="W922" s="17">
        <v>5019.45568</v>
      </c>
      <c r="X922" s="17">
        <v>2227</v>
      </c>
      <c r="Y922" s="17">
        <v>15.2</v>
      </c>
      <c r="Z922" s="17">
        <v>-6.12</v>
      </c>
    </row>
    <row r="923" spans="1:26" x14ac:dyDescent="0.2">
      <c r="A923" s="27">
        <v>44293</v>
      </c>
      <c r="B923" s="17">
        <v>245.399</v>
      </c>
      <c r="C923" s="14">
        <v>0.01</v>
      </c>
      <c r="D923" s="17">
        <v>304</v>
      </c>
      <c r="E923" s="17">
        <v>6.65</v>
      </c>
      <c r="F923" s="17">
        <v>-1.3</v>
      </c>
      <c r="G923" s="17">
        <v>26.25</v>
      </c>
      <c r="H923" s="17">
        <v>203.85</v>
      </c>
      <c r="I923" s="17">
        <v>139.852</v>
      </c>
      <c r="J923" s="17">
        <v>1342.5</v>
      </c>
      <c r="K923" s="17">
        <v>-6.5</v>
      </c>
      <c r="L923" s="17">
        <v>0.44500000000000001</v>
      </c>
      <c r="M923" s="17">
        <v>-11.115</v>
      </c>
      <c r="N923" s="17">
        <v>115.20645</v>
      </c>
      <c r="O923" s="17">
        <v>6127.5</v>
      </c>
      <c r="P923" s="17">
        <v>1249.5</v>
      </c>
      <c r="Q923" s="17">
        <v>4.3949999999999996</v>
      </c>
      <c r="R923" s="17">
        <v>3038.72</v>
      </c>
      <c r="S923" s="17">
        <v>65.349999999999994</v>
      </c>
      <c r="T923" s="17">
        <v>1.9350000000000001</v>
      </c>
      <c r="U923" s="17">
        <v>-0.14749999999999999</v>
      </c>
      <c r="V923" s="17">
        <v>0.17</v>
      </c>
      <c r="W923" s="17">
        <v>7463.9896600000002</v>
      </c>
      <c r="X923" s="17">
        <v>2527</v>
      </c>
      <c r="Y923" s="17">
        <v>14.71</v>
      </c>
      <c r="Z923" s="17">
        <v>-6.1589999999999998</v>
      </c>
    </row>
    <row r="924" spans="1:26" x14ac:dyDescent="0.2">
      <c r="A924" s="27">
        <v>44292</v>
      </c>
      <c r="B924" s="17">
        <v>234</v>
      </c>
      <c r="C924" s="14">
        <v>-7.4999999999999997E-2</v>
      </c>
      <c r="D924" s="17">
        <v>308.92500000000001</v>
      </c>
      <c r="E924" s="17">
        <v>4.4249999999999998</v>
      </c>
      <c r="F924" s="17">
        <v>-1.5</v>
      </c>
      <c r="G924" s="17">
        <v>26</v>
      </c>
      <c r="H924" s="17">
        <v>93.254999999999995</v>
      </c>
      <c r="I924" s="17">
        <v>69.995000000000005</v>
      </c>
      <c r="J924" s="17">
        <v>1345</v>
      </c>
      <c r="K924" s="17">
        <v>-6.5</v>
      </c>
      <c r="L924" s="17">
        <v>0.40949999999999998</v>
      </c>
      <c r="M924" s="17">
        <v>-10.413</v>
      </c>
      <c r="N924" s="17">
        <v>123.72337</v>
      </c>
      <c r="O924" s="17">
        <v>6017.3</v>
      </c>
      <c r="P924" s="17">
        <v>1173</v>
      </c>
      <c r="Q924" s="17">
        <v>5.3159999999999998</v>
      </c>
      <c r="R924" s="17">
        <v>3113.24</v>
      </c>
      <c r="S924" s="17">
        <v>62.3</v>
      </c>
      <c r="T924" s="17">
        <v>3.15</v>
      </c>
      <c r="U924" s="17">
        <v>-0.17069999999999999</v>
      </c>
      <c r="V924" s="17">
        <v>0.18</v>
      </c>
      <c r="W924" s="17">
        <v>7114.0296600000001</v>
      </c>
      <c r="X924" s="17">
        <v>2330</v>
      </c>
      <c r="Y924" s="17">
        <v>14.71</v>
      </c>
      <c r="Z924" s="17">
        <v>-6.1449999999999996</v>
      </c>
    </row>
    <row r="925" spans="1:26" x14ac:dyDescent="0.2">
      <c r="A925" s="27">
        <v>44291</v>
      </c>
      <c r="B925" s="17">
        <v>229.33600000000001</v>
      </c>
      <c r="C925" s="14">
        <v>-0.13</v>
      </c>
      <c r="D925" s="17">
        <v>308.07499999999999</v>
      </c>
      <c r="E925" s="17">
        <v>4.2</v>
      </c>
      <c r="F925" s="17">
        <v>-1.6</v>
      </c>
      <c r="G925" s="17">
        <v>27.346</v>
      </c>
      <c r="H925" s="17">
        <v>94.575000000000003</v>
      </c>
      <c r="I925" s="17">
        <v>-63.3</v>
      </c>
      <c r="J925" s="17">
        <v>1353</v>
      </c>
      <c r="K925" s="17">
        <v>-6.5</v>
      </c>
      <c r="L925" s="17">
        <v>0.28499999999999998</v>
      </c>
      <c r="M925" s="17">
        <v>-10.318</v>
      </c>
      <c r="N925" s="17">
        <v>132</v>
      </c>
      <c r="O925" s="17">
        <v>5983.5</v>
      </c>
      <c r="P925" s="17">
        <v>1179</v>
      </c>
      <c r="Q925" s="17">
        <v>5.4619999999999997</v>
      </c>
      <c r="R925" s="17">
        <v>3344</v>
      </c>
      <c r="S925" s="17">
        <v>61.5</v>
      </c>
      <c r="T925" s="17">
        <v>3.605</v>
      </c>
      <c r="U925" s="17">
        <v>-0.17399999999999999</v>
      </c>
      <c r="V925" s="17">
        <v>0.2</v>
      </c>
      <c r="W925" s="17">
        <v>5969.5436799999998</v>
      </c>
      <c r="X925" s="17">
        <v>2544</v>
      </c>
      <c r="Y925" s="17">
        <v>14.997</v>
      </c>
      <c r="Z925" s="17">
        <v>-6.19</v>
      </c>
    </row>
    <row r="926" spans="1:26" x14ac:dyDescent="0.2">
      <c r="A926" s="27">
        <v>44288</v>
      </c>
      <c r="B926" s="17">
        <v>227.352</v>
      </c>
      <c r="C926" s="14">
        <v>-0.25</v>
      </c>
      <c r="D926" s="17">
        <v>307.48500000000001</v>
      </c>
      <c r="E926" s="17">
        <v>4.2</v>
      </c>
      <c r="F926" s="17">
        <v>-1.5</v>
      </c>
      <c r="G926" s="17">
        <v>26.233000000000001</v>
      </c>
      <c r="H926" s="17">
        <v>91.295000000000002</v>
      </c>
      <c r="I926" s="17">
        <v>-59.5</v>
      </c>
      <c r="J926" s="17">
        <v>1469.0050000000001</v>
      </c>
      <c r="K926" s="17">
        <v>-6.5</v>
      </c>
      <c r="L926" s="17">
        <v>0.3644</v>
      </c>
      <c r="M926" s="17">
        <v>-10.323</v>
      </c>
      <c r="N926" s="17">
        <v>135.79997</v>
      </c>
      <c r="O926" s="17">
        <v>6075.5</v>
      </c>
      <c r="P926" s="17">
        <v>1173.5</v>
      </c>
      <c r="Q926" s="17">
        <v>5.4619999999999997</v>
      </c>
      <c r="R926" s="17">
        <v>3415.777</v>
      </c>
      <c r="S926" s="17">
        <v>66.5</v>
      </c>
      <c r="T926" s="17">
        <v>3.7730000000000001</v>
      </c>
      <c r="U926" s="17">
        <v>-0.189</v>
      </c>
      <c r="V926" s="17">
        <v>0.24</v>
      </c>
      <c r="W926" s="17">
        <v>4029.4655699999998</v>
      </c>
      <c r="X926" s="17">
        <v>2557</v>
      </c>
      <c r="Y926" s="17">
        <v>14.805999999999999</v>
      </c>
      <c r="Z926" s="17">
        <v>-6.8929999999999998</v>
      </c>
    </row>
    <row r="927" spans="1:26" x14ac:dyDescent="0.2">
      <c r="A927" s="27">
        <v>44287</v>
      </c>
      <c r="B927" s="17">
        <v>235.79</v>
      </c>
      <c r="C927" s="14">
        <v>-0.25</v>
      </c>
      <c r="D927" s="17">
        <v>309.173</v>
      </c>
      <c r="E927" s="17">
        <v>4.2</v>
      </c>
      <c r="F927" s="17">
        <v>-1.5</v>
      </c>
      <c r="G927" s="17">
        <v>26</v>
      </c>
      <c r="H927" s="17">
        <v>105.67</v>
      </c>
      <c r="I927" s="17">
        <v>172.501</v>
      </c>
      <c r="J927" s="17">
        <v>1376.5</v>
      </c>
      <c r="K927" s="17">
        <v>-6.5</v>
      </c>
      <c r="L927" s="17">
        <v>0.35420000000000001</v>
      </c>
      <c r="M927" s="17">
        <v>-10.484999999999999</v>
      </c>
      <c r="N927" s="17">
        <v>137.37047000000001</v>
      </c>
      <c r="O927" s="17">
        <v>5875</v>
      </c>
      <c r="P927" s="17">
        <v>1170</v>
      </c>
      <c r="Q927" s="17">
        <v>4.8</v>
      </c>
      <c r="R927" s="17">
        <v>3288.75</v>
      </c>
      <c r="S927" s="17">
        <v>66</v>
      </c>
      <c r="T927" s="17">
        <v>3.8</v>
      </c>
      <c r="U927" s="17">
        <v>-0.16750000000000001</v>
      </c>
      <c r="V927" s="17">
        <v>0.24</v>
      </c>
      <c r="W927" s="17">
        <v>4409.1806999999999</v>
      </c>
      <c r="X927" s="17">
        <v>2560</v>
      </c>
      <c r="Y927" s="17">
        <v>14.816000000000001</v>
      </c>
      <c r="Z927" s="17">
        <v>-6.37</v>
      </c>
    </row>
    <row r="928" spans="1:26" x14ac:dyDescent="0.2">
      <c r="A928" s="27">
        <v>44286</v>
      </c>
      <c r="B928" s="17">
        <v>230.77</v>
      </c>
      <c r="C928" s="14">
        <v>-0.32500000000000001</v>
      </c>
      <c r="D928" s="17">
        <v>302.24</v>
      </c>
      <c r="E928" s="17">
        <v>4.2</v>
      </c>
      <c r="F928" s="17">
        <v>-1.9</v>
      </c>
      <c r="G928" s="17">
        <v>26.58</v>
      </c>
      <c r="H928" s="17">
        <v>159.77000000000001</v>
      </c>
      <c r="I928" s="17">
        <v>14.500999999999999</v>
      </c>
      <c r="J928" s="17">
        <v>1384.5</v>
      </c>
      <c r="K928" s="17">
        <v>-6.5</v>
      </c>
      <c r="L928" s="17">
        <v>0.3</v>
      </c>
      <c r="M928" s="17">
        <v>-10.795</v>
      </c>
      <c r="N928" s="17">
        <v>132.81120000000001</v>
      </c>
      <c r="O928" s="17">
        <v>5789</v>
      </c>
      <c r="P928" s="17">
        <v>1220.7</v>
      </c>
      <c r="Q928" s="17">
        <v>5.61</v>
      </c>
      <c r="R928" s="17">
        <v>3508.7</v>
      </c>
      <c r="S928" s="17">
        <v>70</v>
      </c>
      <c r="T928" s="17">
        <v>4.0629999999999997</v>
      </c>
      <c r="U928" s="17">
        <v>-0.158</v>
      </c>
      <c r="V928" s="17">
        <v>0.33</v>
      </c>
      <c r="W928" s="17">
        <v>3536.6063800000002</v>
      </c>
      <c r="X928" s="17">
        <v>2760</v>
      </c>
      <c r="Y928" s="17">
        <v>15.09</v>
      </c>
      <c r="Z928" s="17">
        <v>-6.2</v>
      </c>
    </row>
    <row r="929" spans="1:26" x14ac:dyDescent="0.2">
      <c r="A929" s="27">
        <v>44285</v>
      </c>
      <c r="B929" s="17">
        <v>213.04</v>
      </c>
      <c r="C929" s="14">
        <v>-0.317</v>
      </c>
      <c r="D929" s="17">
        <v>299.923</v>
      </c>
      <c r="E929" s="17">
        <v>4.0750000000000002</v>
      </c>
      <c r="F929" s="17">
        <v>-2.6</v>
      </c>
      <c r="G929" s="17">
        <v>24.516999999999999</v>
      </c>
      <c r="H929" s="17">
        <v>177.18</v>
      </c>
      <c r="I929" s="17">
        <v>16.994</v>
      </c>
      <c r="J929" s="17">
        <v>1425.5</v>
      </c>
      <c r="K929" s="17">
        <v>-6.5</v>
      </c>
      <c r="L929" s="17">
        <v>0.23499999999999999</v>
      </c>
      <c r="M929" s="17">
        <v>-12.595000000000001</v>
      </c>
      <c r="N929" s="17">
        <v>141.71992</v>
      </c>
      <c r="O929" s="17">
        <v>5570.8</v>
      </c>
      <c r="P929" s="17">
        <v>1220</v>
      </c>
      <c r="Q929" s="17">
        <v>6.3579999999999997</v>
      </c>
      <c r="R929" s="17">
        <v>4435.5129999999999</v>
      </c>
      <c r="S929" s="17">
        <v>75</v>
      </c>
      <c r="T929" s="17">
        <v>4.5999999999999996</v>
      </c>
      <c r="U929" s="17">
        <v>-0.1348</v>
      </c>
      <c r="V929" s="17">
        <v>0.25</v>
      </c>
      <c r="W929" s="17">
        <v>3842.46848</v>
      </c>
      <c r="X929" s="17">
        <v>2764</v>
      </c>
      <c r="Y929" s="17">
        <v>15.285</v>
      </c>
      <c r="Z929" s="17">
        <v>-6.56</v>
      </c>
    </row>
    <row r="930" spans="1:26" x14ac:dyDescent="0.2">
      <c r="A930" s="27">
        <v>44284</v>
      </c>
      <c r="B930" s="17">
        <v>195.44800000000001</v>
      </c>
      <c r="C930" s="14">
        <v>-0.19</v>
      </c>
      <c r="D930" s="17">
        <v>312.90499999999997</v>
      </c>
      <c r="E930" s="17">
        <v>4.0750000000000002</v>
      </c>
      <c r="F930" s="17">
        <v>-3</v>
      </c>
      <c r="G930" s="17">
        <v>25.46</v>
      </c>
      <c r="H930" s="17">
        <v>103.38500000000001</v>
      </c>
      <c r="I930" s="17">
        <v>142.999</v>
      </c>
      <c r="J930" s="17">
        <v>1309.0630000000001</v>
      </c>
      <c r="K930" s="17">
        <v>-6.5</v>
      </c>
      <c r="L930" s="17">
        <v>0.18290000000000001</v>
      </c>
      <c r="M930" s="17">
        <v>-13.175000000000001</v>
      </c>
      <c r="N930" s="17">
        <v>122.68503</v>
      </c>
      <c r="O930" s="17">
        <v>5621</v>
      </c>
      <c r="P930" s="17">
        <v>1151.7</v>
      </c>
      <c r="Q930" s="17">
        <v>5.0279999999999996</v>
      </c>
      <c r="R930" s="17">
        <v>4042.145</v>
      </c>
      <c r="S930" s="17">
        <v>69.650000000000006</v>
      </c>
      <c r="T930" s="17">
        <v>4.9930000000000003</v>
      </c>
      <c r="U930" s="17">
        <v>-0.14180000000000001</v>
      </c>
      <c r="V930" s="17">
        <v>0.14499999999999999</v>
      </c>
      <c r="W930" s="17">
        <v>3855.5143800000001</v>
      </c>
      <c r="X930" s="17">
        <v>2800</v>
      </c>
      <c r="Y930" s="17">
        <v>14.739000000000001</v>
      </c>
      <c r="Z930" s="17">
        <v>-6.46</v>
      </c>
    </row>
    <row r="931" spans="1:26" x14ac:dyDescent="0.2">
      <c r="A931" s="27">
        <v>44281</v>
      </c>
      <c r="B931" s="17">
        <v>202.35599999999999</v>
      </c>
      <c r="C931" s="14">
        <v>-0.2</v>
      </c>
      <c r="D931" s="17">
        <v>299.5</v>
      </c>
      <c r="E931" s="17">
        <v>5.3250000000000002</v>
      </c>
      <c r="F931" s="17">
        <v>-3</v>
      </c>
      <c r="G931" s="17">
        <v>23.715</v>
      </c>
      <c r="H931" s="17">
        <v>84.82</v>
      </c>
      <c r="I931" s="17">
        <v>34.994999999999997</v>
      </c>
      <c r="J931" s="17">
        <v>1302</v>
      </c>
      <c r="K931" s="17">
        <v>-6.5</v>
      </c>
      <c r="L931" s="17">
        <v>0.1305</v>
      </c>
      <c r="M931" s="17">
        <v>-18.2</v>
      </c>
      <c r="N931" s="17">
        <v>117.48155</v>
      </c>
      <c r="O931" s="17">
        <v>5717.5</v>
      </c>
      <c r="P931" s="17">
        <v>1183.8</v>
      </c>
      <c r="Q931" s="17">
        <v>6.1429999999999998</v>
      </c>
      <c r="R931" s="17">
        <v>3617.94</v>
      </c>
      <c r="S931" s="17">
        <v>73.5</v>
      </c>
      <c r="T931" s="17">
        <v>4.9000000000000004</v>
      </c>
      <c r="U931" s="17">
        <v>-0.23269999999999999</v>
      </c>
      <c r="V931" s="17">
        <v>-0.02</v>
      </c>
      <c r="W931" s="17">
        <v>4005.5095099999999</v>
      </c>
      <c r="X931" s="17">
        <v>2903</v>
      </c>
      <c r="Y931" s="17">
        <v>14.9</v>
      </c>
      <c r="Z931" s="17">
        <v>-6.32</v>
      </c>
    </row>
    <row r="932" spans="1:26" x14ac:dyDescent="0.2">
      <c r="A932" s="27">
        <v>44280</v>
      </c>
      <c r="B932" s="17">
        <v>197.958</v>
      </c>
      <c r="C932" s="14">
        <v>-0.23</v>
      </c>
      <c r="D932" s="17">
        <v>318</v>
      </c>
      <c r="E932" s="17">
        <v>5.9</v>
      </c>
      <c r="F932" s="17">
        <v>-3</v>
      </c>
      <c r="G932" s="17">
        <v>23.5</v>
      </c>
      <c r="H932" s="17">
        <v>129.51499999999999</v>
      </c>
      <c r="I932" s="17">
        <v>219.994</v>
      </c>
      <c r="J932" s="17">
        <v>1328.125</v>
      </c>
      <c r="K932" s="17">
        <v>-6.5</v>
      </c>
      <c r="L932" s="17">
        <v>0.1925</v>
      </c>
      <c r="M932" s="17">
        <v>-17.995000000000001</v>
      </c>
      <c r="N932" s="17">
        <v>119.63582</v>
      </c>
      <c r="O932" s="17">
        <v>5795.8</v>
      </c>
      <c r="P932" s="17">
        <v>1198.7</v>
      </c>
      <c r="Q932" s="17">
        <v>8.2249999999999996</v>
      </c>
      <c r="R932" s="17">
        <v>3713.15</v>
      </c>
      <c r="S932" s="17">
        <v>80.2</v>
      </c>
      <c r="T932" s="17">
        <v>5.3029999999999999</v>
      </c>
      <c r="U932" s="17">
        <v>-0.1915</v>
      </c>
      <c r="V932" s="17">
        <v>-0.04</v>
      </c>
      <c r="W932" s="17">
        <v>2045.8981900000001</v>
      </c>
      <c r="X932" s="17">
        <v>2903</v>
      </c>
      <c r="Y932" s="17">
        <v>14.96</v>
      </c>
      <c r="Z932" s="17">
        <v>-6.15</v>
      </c>
    </row>
    <row r="933" spans="1:26" x14ac:dyDescent="0.2">
      <c r="A933" s="27">
        <v>44279</v>
      </c>
      <c r="B933" s="17">
        <v>181.447</v>
      </c>
      <c r="C933" s="14">
        <v>-0.22</v>
      </c>
      <c r="D933" s="17">
        <v>307.39299999999997</v>
      </c>
      <c r="E933" s="17">
        <v>5.35</v>
      </c>
      <c r="F933" s="17">
        <v>-3.62</v>
      </c>
      <c r="G933" s="17">
        <v>26</v>
      </c>
      <c r="H933" s="17">
        <v>127.325</v>
      </c>
      <c r="I933" s="17">
        <v>-61.997999999999998</v>
      </c>
      <c r="J933" s="17">
        <v>1359.375</v>
      </c>
      <c r="K933" s="17">
        <v>-6.5</v>
      </c>
      <c r="L933" s="17">
        <v>0.17879999999999999</v>
      </c>
      <c r="M933" s="17">
        <v>-18.465</v>
      </c>
      <c r="N933" s="17">
        <v>117.59039</v>
      </c>
      <c r="O933" s="17">
        <v>5776.5</v>
      </c>
      <c r="P933" s="17">
        <v>1221</v>
      </c>
      <c r="Q933" s="17">
        <v>7.02</v>
      </c>
      <c r="R933" s="17">
        <v>5363.3770000000004</v>
      </c>
      <c r="S933" s="17">
        <v>98</v>
      </c>
      <c r="T933" s="17">
        <v>5.1779999999999999</v>
      </c>
      <c r="U933" s="17">
        <v>-0.188</v>
      </c>
      <c r="V933" s="17">
        <v>-0.01</v>
      </c>
      <c r="W933" s="17">
        <v>5102.9976800000004</v>
      </c>
      <c r="X933" s="17">
        <v>2984</v>
      </c>
      <c r="Y933" s="17">
        <v>15.628</v>
      </c>
      <c r="Z933" s="17">
        <v>-6.19</v>
      </c>
    </row>
    <row r="934" spans="1:26" x14ac:dyDescent="0.2">
      <c r="A934" s="27">
        <v>44278</v>
      </c>
      <c r="B934" s="17">
        <v>176.12899999999999</v>
      </c>
      <c r="C934" s="14">
        <v>-0.28999999999999998</v>
      </c>
      <c r="D934" s="17">
        <v>286.94299999999998</v>
      </c>
      <c r="E934" s="17">
        <v>5.25</v>
      </c>
      <c r="F934" s="17">
        <v>-4.125</v>
      </c>
      <c r="G934" s="17">
        <v>28.93</v>
      </c>
      <c r="H934" s="17">
        <v>115.8</v>
      </c>
      <c r="I934" s="17">
        <v>187.249</v>
      </c>
      <c r="J934" s="17">
        <v>1336.625</v>
      </c>
      <c r="K934" s="17">
        <v>-6.5</v>
      </c>
      <c r="L934" s="17">
        <v>0.245</v>
      </c>
      <c r="M934" s="17">
        <v>-18.265000000000001</v>
      </c>
      <c r="N934" s="17">
        <v>120.6293</v>
      </c>
      <c r="O934" s="17">
        <v>5769.5</v>
      </c>
      <c r="P934" s="17">
        <v>1272.7</v>
      </c>
      <c r="Q934" s="17">
        <v>4.3899999999999997</v>
      </c>
      <c r="R934" s="17">
        <v>5964.35</v>
      </c>
      <c r="S934" s="17">
        <v>82.65</v>
      </c>
      <c r="T934" s="17">
        <v>4.375</v>
      </c>
      <c r="U934" s="17">
        <v>-0.17680000000000001</v>
      </c>
      <c r="V934" s="17">
        <v>-0.2</v>
      </c>
      <c r="W934" s="17">
        <v>5325.0128400000003</v>
      </c>
      <c r="X934" s="17">
        <v>3400</v>
      </c>
      <c r="Y934" s="17">
        <v>16.059999999999999</v>
      </c>
      <c r="Z934" s="17">
        <v>-6.4320000000000004</v>
      </c>
    </row>
    <row r="935" spans="1:26" x14ac:dyDescent="0.2">
      <c r="A935" s="27">
        <v>44277</v>
      </c>
      <c r="B935" s="17">
        <v>172.00200000000001</v>
      </c>
      <c r="C935" s="14">
        <v>-0.35</v>
      </c>
      <c r="D935" s="17">
        <v>291.63</v>
      </c>
      <c r="E935" s="17">
        <v>5.05</v>
      </c>
      <c r="F935" s="17">
        <v>-3.7</v>
      </c>
      <c r="G935" s="17">
        <v>28.966999999999999</v>
      </c>
      <c r="H935" s="17">
        <v>87.344999999999999</v>
      </c>
      <c r="I935" s="17">
        <v>-44.497999999999998</v>
      </c>
      <c r="J935" s="17">
        <v>1333.125</v>
      </c>
      <c r="K935" s="17">
        <v>-6.5</v>
      </c>
      <c r="L935" s="17">
        <v>0.25380000000000003</v>
      </c>
      <c r="M935" s="17">
        <v>-17.195</v>
      </c>
      <c r="N935" s="17">
        <v>120.30110000000001</v>
      </c>
      <c r="O935" s="17">
        <v>5653.8</v>
      </c>
      <c r="P935" s="17">
        <v>1133</v>
      </c>
      <c r="Q935" s="17">
        <v>5.7779999999999996</v>
      </c>
      <c r="R935" s="17">
        <v>8380.7049999999999</v>
      </c>
      <c r="S935" s="17">
        <v>77.3</v>
      </c>
      <c r="T935" s="17">
        <v>3.875</v>
      </c>
      <c r="U935" s="17">
        <v>-0.189</v>
      </c>
      <c r="V935" s="17">
        <v>-0.18</v>
      </c>
      <c r="W935" s="17">
        <v>4436.0356899999997</v>
      </c>
      <c r="X935" s="17">
        <v>2621</v>
      </c>
      <c r="Y935" s="17">
        <v>16.234999999999999</v>
      </c>
      <c r="Z935" s="17">
        <v>-6.3070000000000004</v>
      </c>
    </row>
    <row r="936" spans="1:26" x14ac:dyDescent="0.2">
      <c r="A936" s="27">
        <v>44274</v>
      </c>
      <c r="B936" s="17">
        <v>166.315</v>
      </c>
      <c r="C936" s="14">
        <v>-0.41</v>
      </c>
      <c r="D936" s="17">
        <v>298.5</v>
      </c>
      <c r="E936" s="17">
        <v>4.8</v>
      </c>
      <c r="F936" s="17">
        <v>-3.79</v>
      </c>
      <c r="G936" s="17">
        <v>27.367000000000001</v>
      </c>
      <c r="H936" s="17">
        <v>104.47</v>
      </c>
      <c r="I936" s="17">
        <v>41.003</v>
      </c>
      <c r="J936" s="17">
        <v>1357.5</v>
      </c>
      <c r="K936" s="17">
        <v>-6.5</v>
      </c>
      <c r="L936" s="17">
        <v>0.18379999999999999</v>
      </c>
      <c r="M936" s="17">
        <v>-17.507000000000001</v>
      </c>
      <c r="N936" s="17">
        <v>128.73419000000001</v>
      </c>
      <c r="O936" s="17">
        <v>5622.5</v>
      </c>
      <c r="P936" s="17">
        <v>1133</v>
      </c>
      <c r="Q936" s="17">
        <v>6.26</v>
      </c>
      <c r="R936" s="17">
        <v>2110.25</v>
      </c>
      <c r="S936" s="17">
        <v>77.5</v>
      </c>
      <c r="T936" s="17">
        <v>4.1500000000000004</v>
      </c>
      <c r="U936" s="17">
        <v>-9.7000000000000003E-2</v>
      </c>
      <c r="V936" s="17">
        <v>-0.23</v>
      </c>
      <c r="W936" s="17">
        <v>3450.0123699999999</v>
      </c>
      <c r="X936" s="17">
        <v>2438.6</v>
      </c>
      <c r="Y936" s="17">
        <v>15.94</v>
      </c>
      <c r="Z936" s="17">
        <v>-6.1479999999999997</v>
      </c>
    </row>
    <row r="937" spans="1:26" x14ac:dyDescent="0.2">
      <c r="A937" s="27">
        <v>44273</v>
      </c>
      <c r="B937" s="17">
        <v>181.47800000000001</v>
      </c>
      <c r="C937" s="14">
        <v>-0.3</v>
      </c>
      <c r="D937" s="17">
        <v>315</v>
      </c>
      <c r="E937" s="17">
        <v>5.5</v>
      </c>
      <c r="F937" s="17">
        <v>-3.88</v>
      </c>
      <c r="G937" s="17">
        <v>28.419</v>
      </c>
      <c r="H937" s="17">
        <v>153.47999999999999</v>
      </c>
      <c r="I937" s="17">
        <v>86.998999999999995</v>
      </c>
      <c r="J937" s="17">
        <v>1384.375</v>
      </c>
      <c r="K937" s="17">
        <v>-6.5</v>
      </c>
      <c r="L937" s="17">
        <v>0.3846</v>
      </c>
      <c r="M937" s="17">
        <v>-18.91</v>
      </c>
      <c r="N937" s="17">
        <v>139.02600000000001</v>
      </c>
      <c r="O937" s="17">
        <v>5314</v>
      </c>
      <c r="P937" s="17">
        <v>1138</v>
      </c>
      <c r="Q937" s="17">
        <v>6.968</v>
      </c>
      <c r="R937" s="17">
        <v>2220.15</v>
      </c>
      <c r="S937" s="17">
        <v>75</v>
      </c>
      <c r="T937" s="17">
        <v>5.0999999999999996</v>
      </c>
      <c r="U937" s="17">
        <v>-0.11799999999999999</v>
      </c>
      <c r="V937" s="17">
        <v>-0.27</v>
      </c>
      <c r="W937" s="17">
        <v>3418.0453299999999</v>
      </c>
      <c r="X937" s="17">
        <v>2343</v>
      </c>
      <c r="Y937" s="17">
        <v>16.094999999999999</v>
      </c>
      <c r="Z937" s="17">
        <v>-6.17</v>
      </c>
    </row>
    <row r="938" spans="1:26" x14ac:dyDescent="0.2">
      <c r="A938" s="27">
        <v>44272</v>
      </c>
      <c r="B938" s="17">
        <v>157.80199999999999</v>
      </c>
      <c r="C938" s="14">
        <v>-0.4</v>
      </c>
      <c r="D938" s="17">
        <v>312.83999999999997</v>
      </c>
      <c r="E938" s="17">
        <v>4.6619999999999999</v>
      </c>
      <c r="F938" s="17">
        <v>-4</v>
      </c>
      <c r="G938" s="17">
        <v>25.045000000000002</v>
      </c>
      <c r="H938" s="17">
        <v>115</v>
      </c>
      <c r="I938" s="17">
        <v>-37.003</v>
      </c>
      <c r="J938" s="17">
        <v>1352.5</v>
      </c>
      <c r="K938" s="17">
        <v>-6.5</v>
      </c>
      <c r="L938" s="17">
        <v>0.29499999999999998</v>
      </c>
      <c r="M938" s="17">
        <v>-19.157</v>
      </c>
      <c r="N938" s="17">
        <v>131.10326000000001</v>
      </c>
      <c r="O938" s="17">
        <v>5270</v>
      </c>
      <c r="P938" s="17">
        <v>1123.5</v>
      </c>
      <c r="Q938" s="17">
        <v>5.7850000000000001</v>
      </c>
      <c r="R938" s="17">
        <v>2220.9</v>
      </c>
      <c r="S938" s="17">
        <v>73.55</v>
      </c>
      <c r="T938" s="17">
        <v>4.2270000000000003</v>
      </c>
      <c r="U938" s="17">
        <v>-0.16700000000000001</v>
      </c>
      <c r="V938" s="17">
        <v>-0.23</v>
      </c>
      <c r="W938" s="17">
        <v>3563.9955399999999</v>
      </c>
      <c r="X938" s="17">
        <v>2772</v>
      </c>
      <c r="Y938" s="17">
        <v>15.865</v>
      </c>
      <c r="Z938" s="17">
        <v>-6.6180000000000003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Z938"/>
  <sheetViews>
    <sheetView workbookViewId="0"/>
  </sheetViews>
  <sheetFormatPr defaultColWidth="9.33203125" defaultRowHeight="11.25" x14ac:dyDescent="0.2"/>
  <cols>
    <col min="1" max="1" width="10.1640625" style="27" bestFit="1" customWidth="1"/>
    <col min="2" max="2" width="9.33203125" style="17"/>
    <col min="3" max="3" width="9.33203125" style="14"/>
    <col min="4" max="16384" width="9.33203125" style="17"/>
  </cols>
  <sheetData>
    <row r="1" spans="1:26" x14ac:dyDescent="0.2">
      <c r="A1" s="28" t="s">
        <v>63</v>
      </c>
      <c r="B1" s="27">
        <f>Spot!B1</f>
        <v>44272</v>
      </c>
    </row>
    <row r="2" spans="1:26" x14ac:dyDescent="0.2">
      <c r="A2" s="28" t="s">
        <v>64</v>
      </c>
      <c r="B2" s="27"/>
    </row>
    <row r="3" spans="1:26" x14ac:dyDescent="0.2">
      <c r="A3" s="17"/>
      <c r="B3" s="17" t="s">
        <v>82</v>
      </c>
      <c r="C3" s="14" t="s">
        <v>83</v>
      </c>
      <c r="D3" s="17" t="s">
        <v>81</v>
      </c>
      <c r="E3" s="17" t="s">
        <v>84</v>
      </c>
      <c r="F3" s="17" t="s">
        <v>4</v>
      </c>
      <c r="G3" s="17" t="s">
        <v>5</v>
      </c>
      <c r="H3" s="17" t="s">
        <v>85</v>
      </c>
      <c r="I3" s="17" t="s">
        <v>86</v>
      </c>
      <c r="J3" s="17" t="s">
        <v>8</v>
      </c>
      <c r="K3" s="17" t="s">
        <v>87</v>
      </c>
      <c r="L3" s="17" t="s">
        <v>88</v>
      </c>
      <c r="M3" s="17" t="s">
        <v>11</v>
      </c>
      <c r="N3" s="17" t="s">
        <v>12</v>
      </c>
      <c r="O3" s="17" t="s">
        <v>13</v>
      </c>
      <c r="P3" s="17" t="s">
        <v>14</v>
      </c>
      <c r="Q3" s="17" t="s">
        <v>15</v>
      </c>
      <c r="R3" s="17" t="s">
        <v>16</v>
      </c>
      <c r="S3" s="17" t="s">
        <v>89</v>
      </c>
      <c r="T3" s="17" t="s">
        <v>18</v>
      </c>
      <c r="U3" s="17" t="s">
        <v>90</v>
      </c>
      <c r="V3" s="17" t="s">
        <v>91</v>
      </c>
      <c r="W3" s="17" t="s">
        <v>92</v>
      </c>
      <c r="X3" s="17" t="s">
        <v>93</v>
      </c>
      <c r="Y3" s="17" t="s">
        <v>23</v>
      </c>
      <c r="Z3" s="17" t="s">
        <v>24</v>
      </c>
    </row>
    <row r="4" spans="1:26" x14ac:dyDescent="0.2">
      <c r="A4" s="17"/>
      <c r="B4" s="17" t="str">
        <f>B$3&amp;"1M "&amp;VLOOKUP(Spot!B$3,'Pricing Sources'!$A$3:$F$28,6,FALSE)&amp; " Curncy"</f>
        <v>BCN1M BGN Curncy</v>
      </c>
      <c r="C4" s="17" t="str">
        <f>C$3&amp;"1M "&amp;VLOOKUP(Spot!C$3,'Pricing Sources'!$A$3:$F$28,6,FALSE)&amp; " Curncy"</f>
        <v>CHN1M BGN Curncy</v>
      </c>
      <c r="D4" s="17" t="str">
        <f>D$3&amp;"1M "&amp;VLOOKUP(Spot!D$3,'Pricing Sources'!$A$3:$F$28,6,FALSE)&amp; " Curncy"</f>
        <v>CNH1M CMPN Curncy</v>
      </c>
      <c r="E4" s="17" t="str">
        <f>E$3&amp;"1M "&amp;VLOOKUP(Spot!E$3,'Pricing Sources'!$A$3:$F$28,6,FALSE)&amp; " Curncy"</f>
        <v>CLN1M BGN Curncy</v>
      </c>
      <c r="F4" s="17" t="str">
        <f>F$3&amp;"1M "&amp;VLOOKUP(Spot!F$3,'Pricing Sources'!$A$3:$F$28,6,FALSE)&amp; " Curncy"</f>
        <v>CZK1M BGN Curncy</v>
      </c>
      <c r="G4" s="17" t="str">
        <f>G$3&amp;"1M "&amp;VLOOKUP(Spot!G$3,'Pricing Sources'!$A$3:$F$28,6,FALSE)&amp; " Curncy"</f>
        <v>HUF1M BGN Curncy</v>
      </c>
      <c r="H4" s="17" t="str">
        <f>H$3&amp;"1M "&amp;VLOOKUP(Spot!H$3,'Pricing Sources'!$A$3:$F$28,6,FALSE)&amp; " Curncy"</f>
        <v>IHN1M CMPN Curncy</v>
      </c>
      <c r="I4" s="17" t="str">
        <f>I$3&amp;"1M "&amp;VLOOKUP(Spot!I$3,'Pricing Sources'!$A$3:$F$28,6,FALSE)&amp; " Curncy"</f>
        <v>MRN1M CMPN Curncy</v>
      </c>
      <c r="J4" s="17" t="str">
        <f>J$3&amp;"1M "&amp;VLOOKUP(Spot!J$3,'Pricing Sources'!$A$3:$F$28,6,FALSE)&amp; " Curncy"</f>
        <v>MXN1M BGN Curncy</v>
      </c>
      <c r="K4" s="17" t="str">
        <f>K$3&amp;"1M "&amp;VLOOKUP(Spot!K$3,'Pricing Sources'!$A$3:$F$28,6,FALSE)&amp; " Curncy"</f>
        <v>PSN1M BGN Curncy</v>
      </c>
      <c r="L4" s="17" t="str">
        <f>L$3&amp;"1M "&amp;VLOOKUP(Spot!L$3,'Pricing Sources'!$A$3:$F$28,6,FALSE)&amp; " Curncy"</f>
        <v>PPN1M BGN Curncy</v>
      </c>
      <c r="M4" s="17" t="str">
        <f>M$3&amp;"1M "&amp;VLOOKUP(Spot!M$3,'Pricing Sources'!$A$3:$F$28,6,FALSE)&amp; " Curncy"</f>
        <v>PLN1M BGN Curncy</v>
      </c>
      <c r="N4" s="17" t="str">
        <f>N$3&amp;"1M "&amp;VLOOKUP(Spot!N$3,'Pricing Sources'!$A$3:$F$28,6,FALSE)&amp; " Curncy"</f>
        <v>RON1M BGN Curncy</v>
      </c>
      <c r="O4" s="17" t="str">
        <f>O$3&amp;"1M "&amp;VLOOKUP(Spot!O$3,'Pricing Sources'!$A$3:$F$28,6,FALSE)&amp; " Curncy"</f>
        <v>RUB1M BGN Curncy</v>
      </c>
      <c r="P4" s="17" t="str">
        <f>P$3&amp;"1M "&amp;VLOOKUP(Spot!P$3,'Pricing Sources'!$A$3:$F$28,6,FALSE)&amp; " Curncy"</f>
        <v>ZAR1M BGN Curncy</v>
      </c>
      <c r="Q4" s="17" t="str">
        <f>Q$3&amp;"1M "&amp;VLOOKUP(Spot!Q$3,'Pricing Sources'!$A$3:$F$28,6,FALSE)&amp; " Curncy"</f>
        <v>THB1M BGN Curncy</v>
      </c>
      <c r="R4" s="17" t="str">
        <f>R$3&amp;"1M "&amp;VLOOKUP(Spot!R$3,'Pricing Sources'!$A$3:$F$28,6,FALSE)&amp; " Curncy"</f>
        <v>TRY1M BGN Curncy</v>
      </c>
      <c r="S4" s="17" t="str">
        <f>S$3&amp;"1M "&amp;VLOOKUP(Spot!S$3,'Pricing Sources'!$A$3:$F$28,6,FALSE)&amp; " Curncy"</f>
        <v>IRN1M CMPN Curncy</v>
      </c>
      <c r="T4" s="17" t="str">
        <f>T$3&amp;"1M "&amp;VLOOKUP(Spot!T$3,'Pricing Sources'!$A$3:$F$28,6,FALSE)&amp; " Curncy"</f>
        <v>SGD1M BGN Curncy</v>
      </c>
      <c r="U4" s="17" t="str">
        <f>U$3&amp;"1M "&amp;VLOOKUP(Spot!U$3,'Pricing Sources'!$A$3:$F$28,6,FALSE)&amp; " Curncy"</f>
        <v>NTN1M BGN Curncy</v>
      </c>
      <c r="V4" s="17" t="str">
        <f>V$3&amp;"1M "&amp;VLOOKUP(Spot!V$3,'Pricing Sources'!$A$3:$F$28,6,FALSE)&amp; " Curncy"</f>
        <v>KWN1M CMPN Curncy</v>
      </c>
      <c r="W4" s="17" t="str">
        <f>W$3&amp;"1M "&amp;VLOOKUP(Spot!W$3,'Pricing Sources'!$A$3:$F$28,6,FALSE)&amp; " Curncy"</f>
        <v>UKN1M CMPN Curncy</v>
      </c>
      <c r="X4" s="17" t="str">
        <f>X$3&amp;"1M "&amp;VLOOKUP(Spot!X$3,'Pricing Sources'!$A$3:$F$28,6,FALSE)&amp; " Curncy"</f>
        <v>EPN1M BGN Curncy</v>
      </c>
      <c r="Y4" s="17" t="str">
        <f>Y$3&amp;"1M "&amp;VLOOKUP(Spot!Y$3,'Pricing Sources'!$A$3:$F$28,6,FALSE)&amp; " Curncy"</f>
        <v>EUR1M BGN Curncy</v>
      </c>
      <c r="Z4" s="17" t="str">
        <f>Z$3&amp;"1M "&amp;VLOOKUP(Spot!Z$3,'Pricing Sources'!$A$3:$F$28,6,FALSE)&amp; " Curncy"</f>
        <v>JPY1M BGN Curncy</v>
      </c>
    </row>
    <row r="5" spans="1:26" x14ac:dyDescent="0.2">
      <c r="A5" s="27" t="s">
        <v>65</v>
      </c>
      <c r="B5" s="29" t="s">
        <v>66</v>
      </c>
      <c r="C5" s="29" t="s">
        <v>66</v>
      </c>
      <c r="D5" s="29" t="s">
        <v>66</v>
      </c>
      <c r="E5" s="29" t="s">
        <v>66</v>
      </c>
      <c r="F5" s="29" t="s">
        <v>66</v>
      </c>
      <c r="G5" s="29" t="s">
        <v>66</v>
      </c>
      <c r="H5" s="29" t="s">
        <v>66</v>
      </c>
      <c r="I5" s="29" t="s">
        <v>66</v>
      </c>
      <c r="J5" s="29" t="s">
        <v>66</v>
      </c>
      <c r="K5" s="29" t="s">
        <v>66</v>
      </c>
      <c r="L5" s="29" t="s">
        <v>66</v>
      </c>
      <c r="M5" s="29" t="s">
        <v>66</v>
      </c>
      <c r="N5" s="29" t="s">
        <v>66</v>
      </c>
      <c r="O5" s="29" t="s">
        <v>66</v>
      </c>
      <c r="P5" s="29" t="s">
        <v>66</v>
      </c>
      <c r="Q5" s="29" t="s">
        <v>66</v>
      </c>
      <c r="R5" s="29" t="s">
        <v>66</v>
      </c>
      <c r="S5" s="29" t="s">
        <v>66</v>
      </c>
      <c r="T5" s="29" t="s">
        <v>66</v>
      </c>
      <c r="U5" s="29" t="s">
        <v>66</v>
      </c>
      <c r="V5" s="29" t="s">
        <v>66</v>
      </c>
      <c r="W5" s="29" t="s">
        <v>66</v>
      </c>
      <c r="X5" s="29" t="s">
        <v>66</v>
      </c>
      <c r="Y5" s="29" t="s">
        <v>66</v>
      </c>
      <c r="Z5" s="29" t="s">
        <v>66</v>
      </c>
    </row>
    <row r="6" spans="1:26" x14ac:dyDescent="0.2">
      <c r="A6" s="27">
        <f>_xll.BDH(B$4,B$5,$B$1,$B$2,"CDR=5D","Dts=S","Sort=R","FWD_CURVE_QUOTE_FORMAT=POINTS","cols=2;rows=933")</f>
        <v>45576</v>
      </c>
      <c r="B6" s="17">
        <v>205.215</v>
      </c>
      <c r="C6" s="14">
        <f>_xll.BDH(C$4,C$5,$B$1,$B$2,"CDR=5D","Dts=H","Sort=R","FWD_CURVE_QUOTE_FORMAT=POINTS","cols=1;rows=933")</f>
        <v>0.21</v>
      </c>
      <c r="D6" s="14">
        <f>_xll.BDH(D$4,D$5,$B$1,$B$2,"CDR=5D","Dts=H","Sort=R","FWD_CURVE_QUOTE_FORMAT=POINTS","cols=1;rows=933")</f>
        <v>-154.76</v>
      </c>
      <c r="E6" s="14">
        <f>_xll.BDH(E$4,E$5,$B$1,$B$2,"CDR=5D","Dts=H","Sort=R","FWD_CURVE_QUOTE_FORMAT=POINTS","cols=1;rows=933")</f>
        <v>20.8</v>
      </c>
      <c r="F6" s="14">
        <f>_xll.BDH(F$4,F$5,$B$1,$B$2,"CDR=5D","Dts=H","Sort=R","FWD_CURVE_QUOTE_FORMAT=POINTS","cols=1;rows=933")</f>
        <v>-14.25</v>
      </c>
      <c r="G6" s="14">
        <f>_xll.BDH(G$4,G$5,$B$1,$B$2,"CDR=5D","Dts=H","Sort=R","FWD_CURVE_QUOTE_FORMAT=POINTS","cols=1;rows=933")</f>
        <v>49.302</v>
      </c>
      <c r="H6" s="14">
        <f>_xll.BDH(H$4,H$5,$B$1,$B$2,"CDR=5D","Dts=H","Sort=R","FWD_CURVE_QUOTE_FORMAT=POINTS","cols=1;rows=933")</f>
        <v>24</v>
      </c>
      <c r="I6" s="14">
        <f>_xll.BDH(I$4,I$5,$B$1,$B$2,"CDR=5D","Dts=H","Sort=R","FWD_CURVE_QUOTE_FORMAT=POINTS","cols=1;rows=933")</f>
        <v>-56</v>
      </c>
      <c r="J6" s="14">
        <f>_xll.BDH(J$4,J$5,$B$1,$B$2,"CDR=5D","Dts=H","Sort=R","FWD_CURVE_QUOTE_FORMAT=POINTS","cols=1;rows=933")</f>
        <v>1064.0050000000001</v>
      </c>
      <c r="K6" s="14">
        <f>_xll.BDH(K$4,K$5,$B$1,$B$2,"CDR=5D","Dts=H","Sort=R","FWD_CURVE_QUOTE_FORMAT=POINTS","cols=1;rows=933")</f>
        <v>15.9</v>
      </c>
      <c r="L6" s="14">
        <f>_xll.BDH(L$4,L$5,$B$1,$B$2,"CDR=5D","Dts=H","Sort=R","FWD_CURVE_QUOTE_FORMAT=POINTS","cols=1;rows=933")</f>
        <v>2.1999999999999999E-2</v>
      </c>
      <c r="M6" s="14">
        <f>_xll.BDH(M$4,M$5,$B$1,$B$2,"CDR=5D","Dts=H","Sort=R","FWD_CURVE_QUOTE_FORMAT=POINTS","cols=1;rows=933")</f>
        <v>31.5</v>
      </c>
      <c r="N6" s="14">
        <f>_xll.BDH(N$4,N$5,$B$1,$B$2,"CDR=5D","Dts=H","Sort=R","FWD_CURVE_QUOTE_FORMAT=POINTS","cols=1;rows=933")</f>
        <v>23.4175</v>
      </c>
      <c r="O6" s="14">
        <f>_xll.BDH(O$4,O$5,$B$1,$B$2,"CDR=5D","Dts=H","Sort=R","FWD_CURVE_QUOTE_FORMAT=POINTS","cols=1;rows=933")</f>
        <v>7661</v>
      </c>
      <c r="P6" s="14">
        <f>_xll.BDH(P$4,P$5,$B$1,$B$2,"CDR=5D","Dts=H","Sort=R","FWD_CURVE_QUOTE_FORMAT=POINTS","cols=1;rows=933")</f>
        <v>455.4</v>
      </c>
      <c r="Q6" s="14">
        <f>_xll.BDH(Q$4,Q$5,$B$1,$B$2,"CDR=5D","Dts=H","Sort=R","FWD_CURVE_QUOTE_FORMAT=POINTS","cols=1;rows=933")</f>
        <v>-2.7559999999999998</v>
      </c>
      <c r="R6" s="14">
        <f>_xll.BDH(R$4,R$5,$B$1,$B$2,"CDR=5D","Dts=H","Sort=R","FWD_CURVE_QUOTE_FORMAT=POINTS","cols=1;rows=933")</f>
        <v>11437.195</v>
      </c>
      <c r="S6" s="14">
        <f>_xll.BDH(S$4,S$5,$B$1,$B$2,"CDR=5D","Dts=H","Sort=R","FWD_CURVE_QUOTE_FORMAT=POINTS","cols=1;rows=933")</f>
        <v>14.068</v>
      </c>
      <c r="T6" s="14">
        <f>_xll.BDH(T$4,T$5,$B$1,$B$2,"CDR=5D","Dts=H","Sort=R","FWD_CURVE_QUOTE_FORMAT=POINTS","cols=1;rows=933")</f>
        <v>-19.079999999999998</v>
      </c>
      <c r="U6" s="14">
        <f>_xll.BDH(U$4,U$5,$B$1,$B$2,"CDR=5D","Dts=H","Sort=R","FWD_CURVE_QUOTE_FORMAT=POINTS","cols=1;rows=933")</f>
        <v>-4.65E-2</v>
      </c>
      <c r="V6" s="14">
        <f>_xll.BDH(V$4,V$5,$B$1,$B$2,"CDR=5D","Dts=H","Sort=R","FWD_CURVE_QUOTE_FORMAT=POINTS","cols=1;rows=933")</f>
        <v>-2.2629999999999999</v>
      </c>
      <c r="W6" s="14">
        <f>_xll.BDH(W$4,W$5,$B$1,$B$2,"CDR=5D","Dts=H","Sort=R","FWD_CURVE_QUOTE_FORMAT=POINTS","cols=1;rows=933")</f>
        <v>9362.4894000000004</v>
      </c>
      <c r="X6" s="14">
        <f>_xll.BDH(X$4,X$5,$B$1,$B$2,"CDR=5D","Dts=H","Sort=R","FWD_CURVE_QUOTE_FORMAT=POINTS","cols=1;rows=933")</f>
        <v>8387</v>
      </c>
      <c r="Y6" s="14">
        <f>_xll.BDH(Y$4,Y$5,$B$1,$B$2,"CDR=5D","Dts=H","Sort=R","FWD_CURVE_QUOTE_FORMAT=POINTS","cols=1;rows=933")</f>
        <v>14.6</v>
      </c>
      <c r="Z6" s="14">
        <f>_xll.BDH(Z$4,Z$5,$B$1,$B$2,"CDR=5D","Dts=H","Sort=R","FWD_CURVE_QUOTE_FORMAT=POINTS","cols=1;rows=933")</f>
        <v>-65.599999999999994</v>
      </c>
    </row>
    <row r="7" spans="1:26" x14ac:dyDescent="0.2">
      <c r="A7" s="27">
        <v>45575</v>
      </c>
      <c r="B7" s="17">
        <v>220.60599999999999</v>
      </c>
      <c r="C7" s="14">
        <v>0.27500000000000002</v>
      </c>
      <c r="D7" s="17">
        <v>-160</v>
      </c>
      <c r="E7" s="17">
        <v>21</v>
      </c>
      <c r="F7" s="17">
        <v>-14.375</v>
      </c>
      <c r="G7" s="17">
        <v>49.634</v>
      </c>
      <c r="H7" s="17">
        <v>23.5</v>
      </c>
      <c r="I7" s="17">
        <v>-62.255000000000003</v>
      </c>
      <c r="J7" s="17">
        <v>970.16</v>
      </c>
      <c r="K7" s="17">
        <v>13</v>
      </c>
      <c r="L7" s="17">
        <v>1.0999999999999999E-2</v>
      </c>
      <c r="M7" s="17">
        <v>31.364999999999998</v>
      </c>
      <c r="N7" s="17">
        <v>22.76351</v>
      </c>
      <c r="O7" s="17">
        <v>8510.5</v>
      </c>
      <c r="P7" s="17">
        <v>457</v>
      </c>
      <c r="Q7" s="17">
        <v>-3.2</v>
      </c>
      <c r="R7" s="17">
        <v>11727</v>
      </c>
      <c r="S7" s="17">
        <v>13.875</v>
      </c>
      <c r="T7" s="17">
        <v>-18.625</v>
      </c>
      <c r="U7" s="17">
        <v>-0.04</v>
      </c>
      <c r="V7" s="17">
        <v>-2.2930000000000001</v>
      </c>
      <c r="W7" s="17">
        <v>9362.4894000000004</v>
      </c>
      <c r="X7" s="17">
        <v>8887</v>
      </c>
      <c r="Y7" s="17">
        <v>14.585000000000001</v>
      </c>
      <c r="Z7" s="17">
        <v>-61.466000000000001</v>
      </c>
    </row>
    <row r="8" spans="1:26" x14ac:dyDescent="0.2">
      <c r="A8" s="27">
        <v>45574</v>
      </c>
      <c r="B8" s="17">
        <v>214.30500000000001</v>
      </c>
      <c r="C8" s="14">
        <v>0.26500000000000001</v>
      </c>
      <c r="D8" s="17">
        <v>-167</v>
      </c>
      <c r="E8" s="17">
        <v>18.5</v>
      </c>
      <c r="F8" s="17">
        <v>-14.75</v>
      </c>
      <c r="G8" s="17">
        <v>49.88</v>
      </c>
      <c r="H8" s="17">
        <v>20.725000000000001</v>
      </c>
      <c r="I8" s="17">
        <v>-33.878</v>
      </c>
      <c r="J8" s="17">
        <v>997.98500000000001</v>
      </c>
      <c r="K8" s="17">
        <v>10</v>
      </c>
      <c r="L8" s="17">
        <v>2.0799999999999999E-2</v>
      </c>
      <c r="M8" s="17">
        <v>31.376999999999999</v>
      </c>
      <c r="N8" s="17">
        <v>21.5</v>
      </c>
      <c r="O8" s="17">
        <v>8575.1</v>
      </c>
      <c r="P8" s="17">
        <v>474.1</v>
      </c>
      <c r="Q8" s="17">
        <v>-3.258</v>
      </c>
      <c r="R8" s="17">
        <v>12014</v>
      </c>
      <c r="S8" s="17">
        <v>13.038</v>
      </c>
      <c r="T8" s="17">
        <v>-19.055</v>
      </c>
      <c r="U8" s="17">
        <v>-5.33E-2</v>
      </c>
      <c r="V8" s="17">
        <v>-2.355</v>
      </c>
      <c r="W8" s="17">
        <v>9362.4894000000004</v>
      </c>
      <c r="X8" s="17">
        <v>8988</v>
      </c>
      <c r="Y8" s="17">
        <v>14.968</v>
      </c>
      <c r="Z8" s="17">
        <v>-63.6</v>
      </c>
    </row>
    <row r="9" spans="1:26" x14ac:dyDescent="0.2">
      <c r="A9" s="27">
        <v>45573</v>
      </c>
      <c r="B9" s="17">
        <v>220.9</v>
      </c>
      <c r="C9" s="14">
        <v>0.29699999999999999</v>
      </c>
      <c r="D9" s="17">
        <v>-169.5</v>
      </c>
      <c r="E9" s="17">
        <v>18.5</v>
      </c>
      <c r="F9" s="17">
        <v>-15.25</v>
      </c>
      <c r="G9" s="17">
        <v>51.12</v>
      </c>
      <c r="H9" s="17">
        <v>24</v>
      </c>
      <c r="I9" s="17">
        <v>-74</v>
      </c>
      <c r="J9" s="17">
        <v>1027</v>
      </c>
      <c r="K9" s="17">
        <v>8.5</v>
      </c>
      <c r="L9" s="17">
        <v>2.1899999999999999E-2</v>
      </c>
      <c r="M9" s="17">
        <v>32.774999999999999</v>
      </c>
      <c r="N9" s="17">
        <v>20.924859999999999</v>
      </c>
      <c r="O9" s="17">
        <v>7535</v>
      </c>
      <c r="P9" s="17">
        <v>486.5</v>
      </c>
      <c r="Q9" s="17">
        <v>-3.1</v>
      </c>
      <c r="R9" s="17">
        <v>12270.48</v>
      </c>
      <c r="S9" s="17">
        <v>12.234999999999999</v>
      </c>
      <c r="T9" s="17">
        <v>-19.7</v>
      </c>
      <c r="U9" s="17">
        <v>-4.99E-2</v>
      </c>
      <c r="V9" s="17">
        <v>-2.3029999999999999</v>
      </c>
      <c r="W9" s="17">
        <v>9362.4894000000004</v>
      </c>
      <c r="X9" s="17">
        <v>9460</v>
      </c>
      <c r="Y9" s="17">
        <v>15.435</v>
      </c>
      <c r="Z9" s="17">
        <v>-65.004999999999995</v>
      </c>
    </row>
    <row r="10" spans="1:26" x14ac:dyDescent="0.2">
      <c r="A10" s="27">
        <v>45572</v>
      </c>
      <c r="B10" s="17">
        <v>234.15799999999999</v>
      </c>
      <c r="C10" s="14">
        <v>0.3</v>
      </c>
      <c r="D10" s="17">
        <v>-174.59</v>
      </c>
      <c r="E10" s="17">
        <v>18.75</v>
      </c>
      <c r="F10" s="17">
        <v>-16.05</v>
      </c>
      <c r="G10" s="17">
        <v>50.49</v>
      </c>
      <c r="H10" s="17">
        <v>27.5</v>
      </c>
      <c r="I10" s="17">
        <v>-108.255</v>
      </c>
      <c r="J10" s="17">
        <v>1050</v>
      </c>
      <c r="K10" s="17">
        <v>9.9</v>
      </c>
      <c r="L10" s="17">
        <v>3.4099999999999998E-2</v>
      </c>
      <c r="M10" s="17">
        <v>34.64</v>
      </c>
      <c r="N10" s="17">
        <v>18.791080000000001</v>
      </c>
      <c r="O10" s="17">
        <v>7116.3</v>
      </c>
      <c r="P10" s="17">
        <v>497.2</v>
      </c>
      <c r="Q10" s="17">
        <v>-2.4</v>
      </c>
      <c r="R10" s="17">
        <v>11222.27</v>
      </c>
      <c r="S10" s="17">
        <v>13.083</v>
      </c>
      <c r="T10" s="17">
        <v>-20.052</v>
      </c>
      <c r="U10" s="17">
        <v>-2.9899999999999999E-2</v>
      </c>
      <c r="V10" s="17">
        <v>-2.5499999999999998</v>
      </c>
      <c r="W10" s="17">
        <v>9362.4894000000004</v>
      </c>
      <c r="X10" s="17">
        <v>12101</v>
      </c>
      <c r="Y10" s="17">
        <v>15.955</v>
      </c>
      <c r="Z10" s="17">
        <v>-66.930000000000007</v>
      </c>
    </row>
    <row r="11" spans="1:26" x14ac:dyDescent="0.2">
      <c r="A11" s="27">
        <v>45569</v>
      </c>
      <c r="B11" s="17">
        <v>235.68199999999999</v>
      </c>
      <c r="C11" s="14">
        <v>0.28000000000000003</v>
      </c>
      <c r="D11" s="17">
        <v>-171.358</v>
      </c>
      <c r="E11" s="17">
        <v>19.5</v>
      </c>
      <c r="F11" s="17">
        <v>-14.75</v>
      </c>
      <c r="G11" s="17">
        <v>45.62</v>
      </c>
      <c r="H11" s="17">
        <v>33</v>
      </c>
      <c r="I11" s="17">
        <v>-42.75</v>
      </c>
      <c r="J11" s="17">
        <v>954</v>
      </c>
      <c r="K11" s="17">
        <v>10</v>
      </c>
      <c r="L11" s="17">
        <v>0.02</v>
      </c>
      <c r="M11" s="17">
        <v>29.885000000000002</v>
      </c>
      <c r="N11" s="17">
        <v>15.317500000000001</v>
      </c>
      <c r="O11" s="17">
        <v>6008.7</v>
      </c>
      <c r="P11" s="17">
        <v>455.1</v>
      </c>
      <c r="Q11" s="17">
        <v>-1.5149999999999999</v>
      </c>
      <c r="R11" s="17">
        <v>11519.625</v>
      </c>
      <c r="S11" s="17">
        <v>12.91</v>
      </c>
      <c r="T11" s="17">
        <v>-18.533000000000001</v>
      </c>
      <c r="U11" s="17">
        <v>-7.1499999999999994E-2</v>
      </c>
      <c r="V11" s="17">
        <v>-2.4980000000000002</v>
      </c>
      <c r="W11" s="17">
        <v>9362.4894000000004</v>
      </c>
      <c r="X11" s="17">
        <v>13000.8</v>
      </c>
      <c r="Y11" s="17">
        <v>14.625</v>
      </c>
      <c r="Z11" s="17">
        <v>-61.816000000000003</v>
      </c>
    </row>
    <row r="12" spans="1:26" x14ac:dyDescent="0.2">
      <c r="A12" s="27">
        <v>45568</v>
      </c>
      <c r="B12" s="17">
        <v>230.1</v>
      </c>
      <c r="C12" s="14">
        <v>0.28000000000000003</v>
      </c>
      <c r="D12" s="17">
        <v>-171</v>
      </c>
      <c r="E12" s="17">
        <v>19.5</v>
      </c>
      <c r="F12" s="17">
        <v>-14.6</v>
      </c>
      <c r="G12" s="17">
        <v>44.780999999999999</v>
      </c>
      <c r="H12" s="17">
        <v>32</v>
      </c>
      <c r="I12" s="17">
        <v>-64.504999999999995</v>
      </c>
      <c r="J12" s="17">
        <v>947.5</v>
      </c>
      <c r="K12" s="17">
        <v>15</v>
      </c>
      <c r="L12" s="17">
        <v>0.01</v>
      </c>
      <c r="M12" s="17">
        <v>27.736000000000001</v>
      </c>
      <c r="N12" s="17">
        <v>15.5</v>
      </c>
      <c r="O12" s="17">
        <v>7125</v>
      </c>
      <c r="P12" s="17">
        <v>461</v>
      </c>
      <c r="Q12" s="17">
        <v>-1.7170000000000001</v>
      </c>
      <c r="R12" s="17">
        <v>11441</v>
      </c>
      <c r="S12" s="17">
        <v>12.74</v>
      </c>
      <c r="T12" s="17">
        <v>-18.7</v>
      </c>
      <c r="U12" s="17">
        <v>-8.0100000000000005E-2</v>
      </c>
      <c r="V12" s="17">
        <v>-2.4180000000000001</v>
      </c>
      <c r="W12" s="17">
        <v>9362.4894000000004</v>
      </c>
      <c r="X12" s="17">
        <v>12500</v>
      </c>
      <c r="Y12" s="17">
        <v>14.71</v>
      </c>
      <c r="Z12" s="17">
        <v>-61.365000000000002</v>
      </c>
    </row>
    <row r="13" spans="1:26" x14ac:dyDescent="0.2">
      <c r="A13" s="27">
        <v>45567</v>
      </c>
      <c r="B13" s="17">
        <v>183.005</v>
      </c>
      <c r="C13" s="14">
        <v>0.23699999999999999</v>
      </c>
      <c r="D13" s="17">
        <v>-172</v>
      </c>
      <c r="E13" s="17">
        <v>17</v>
      </c>
      <c r="F13" s="17">
        <v>-14.5</v>
      </c>
      <c r="G13" s="17">
        <v>43.865000000000002</v>
      </c>
      <c r="H13" s="17">
        <v>20</v>
      </c>
      <c r="I13" s="17">
        <v>-60.5</v>
      </c>
      <c r="J13" s="17">
        <v>944</v>
      </c>
      <c r="K13" s="17">
        <v>14.9</v>
      </c>
      <c r="L13" s="17">
        <v>7.0000000000000001E-3</v>
      </c>
      <c r="M13" s="17">
        <v>25.623000000000001</v>
      </c>
      <c r="N13" s="17">
        <v>17.36092</v>
      </c>
      <c r="O13" s="17">
        <v>7343</v>
      </c>
      <c r="P13" s="17">
        <v>456.6</v>
      </c>
      <c r="Q13" s="17">
        <v>-1.794</v>
      </c>
      <c r="R13" s="17">
        <v>12077.675999999999</v>
      </c>
      <c r="S13" s="17">
        <v>11.85</v>
      </c>
      <c r="T13" s="17">
        <v>-19.5</v>
      </c>
      <c r="U13" s="17">
        <v>-0.12039999999999999</v>
      </c>
      <c r="V13" s="17">
        <v>-2.4380000000000002</v>
      </c>
      <c r="W13" s="17">
        <v>9362.4894000000004</v>
      </c>
      <c r="X13" s="17">
        <v>9120</v>
      </c>
      <c r="Y13" s="17">
        <v>14.62</v>
      </c>
      <c r="Z13" s="17">
        <v>-63.234999999999999</v>
      </c>
    </row>
    <row r="14" spans="1:26" x14ac:dyDescent="0.2">
      <c r="A14" s="27">
        <v>45566</v>
      </c>
      <c r="B14" s="17">
        <v>189.999</v>
      </c>
      <c r="C14" s="14">
        <v>0.2</v>
      </c>
      <c r="D14" s="17">
        <v>-183.5</v>
      </c>
      <c r="E14" s="17">
        <v>17.25</v>
      </c>
      <c r="F14" s="17">
        <v>-14.65</v>
      </c>
      <c r="G14" s="17">
        <v>43.4</v>
      </c>
      <c r="H14" s="17">
        <v>19.5</v>
      </c>
      <c r="I14" s="17">
        <v>-55.875</v>
      </c>
      <c r="J14" s="17">
        <v>977.52499999999998</v>
      </c>
      <c r="K14" s="17">
        <v>17</v>
      </c>
      <c r="L14" s="17">
        <v>7.1499999999999994E-2</v>
      </c>
      <c r="M14" s="17">
        <v>26.003</v>
      </c>
      <c r="N14" s="17">
        <v>15.25</v>
      </c>
      <c r="O14" s="17">
        <v>7456.3</v>
      </c>
      <c r="P14" s="17">
        <v>467</v>
      </c>
      <c r="Q14" s="17">
        <v>-4.8129999999999997</v>
      </c>
      <c r="R14" s="17">
        <v>12652</v>
      </c>
      <c r="S14" s="17">
        <v>12.84</v>
      </c>
      <c r="T14" s="17">
        <v>-19.899999999999999</v>
      </c>
      <c r="U14" s="17">
        <v>-0.129</v>
      </c>
      <c r="V14" s="17">
        <v>-2.4630000000000001</v>
      </c>
      <c r="W14" s="17">
        <v>9362.4894000000004</v>
      </c>
      <c r="X14" s="17">
        <v>11300.3</v>
      </c>
      <c r="Y14" s="17">
        <v>15.015000000000001</v>
      </c>
      <c r="Z14" s="17">
        <v>-64.099999999999994</v>
      </c>
    </row>
    <row r="15" spans="1:26" x14ac:dyDescent="0.2">
      <c r="A15" s="27">
        <v>45565</v>
      </c>
      <c r="B15" s="17">
        <v>202.5</v>
      </c>
      <c r="C15" s="14">
        <v>0.23499999999999999</v>
      </c>
      <c r="D15" s="17">
        <v>-191</v>
      </c>
      <c r="E15" s="17">
        <v>17.138000000000002</v>
      </c>
      <c r="F15" s="17">
        <v>-14.95</v>
      </c>
      <c r="G15" s="17">
        <v>44.21</v>
      </c>
      <c r="H15" s="17">
        <v>18.5</v>
      </c>
      <c r="I15" s="17">
        <v>-99.754999999999995</v>
      </c>
      <c r="J15" s="17">
        <v>976.15200000000004</v>
      </c>
      <c r="K15" s="17">
        <v>20</v>
      </c>
      <c r="L15" s="17">
        <v>-1.2999999999999999E-2</v>
      </c>
      <c r="M15" s="17">
        <v>27.050999999999998</v>
      </c>
      <c r="N15" s="17">
        <v>16.327500000000001</v>
      </c>
      <c r="O15" s="17">
        <v>7041.1</v>
      </c>
      <c r="P15" s="17">
        <v>470.5</v>
      </c>
      <c r="Q15" s="17">
        <v>-6.4</v>
      </c>
      <c r="R15" s="17">
        <v>11184</v>
      </c>
      <c r="S15" s="17">
        <v>12.455</v>
      </c>
      <c r="T15" s="17">
        <v>-21.495000000000001</v>
      </c>
      <c r="U15" s="17">
        <v>-0.18990000000000001</v>
      </c>
      <c r="V15" s="17">
        <v>-2.4380000000000002</v>
      </c>
      <c r="W15" s="17">
        <v>9362.4894000000004</v>
      </c>
      <c r="X15" s="17">
        <v>7591</v>
      </c>
      <c r="Y15" s="17">
        <v>15.324999999999999</v>
      </c>
      <c r="Z15" s="17">
        <v>-66.31</v>
      </c>
    </row>
    <row r="16" spans="1:26" x14ac:dyDescent="0.2">
      <c r="A16" s="27">
        <v>45562</v>
      </c>
      <c r="B16" s="17">
        <v>215.423</v>
      </c>
      <c r="C16" s="14">
        <v>0.26200000000000001</v>
      </c>
      <c r="D16" s="17">
        <v>-172</v>
      </c>
      <c r="E16" s="17">
        <v>18.5</v>
      </c>
      <c r="F16" s="17">
        <v>-14.25</v>
      </c>
      <c r="G16" s="17">
        <v>45.075000000000003</v>
      </c>
      <c r="H16" s="17">
        <v>17</v>
      </c>
      <c r="I16" s="17">
        <v>-74</v>
      </c>
      <c r="J16" s="17">
        <v>1004.705</v>
      </c>
      <c r="K16" s="17">
        <v>17.5</v>
      </c>
      <c r="L16" s="17">
        <v>-3.4099999999999998E-2</v>
      </c>
      <c r="M16" s="17">
        <v>28.187999999999999</v>
      </c>
      <c r="N16" s="17">
        <v>16.085619999999999</v>
      </c>
      <c r="O16" s="17">
        <v>6347</v>
      </c>
      <c r="P16" s="17">
        <v>441.5</v>
      </c>
      <c r="Q16" s="17">
        <v>-7.3</v>
      </c>
      <c r="R16" s="17">
        <v>11076.891</v>
      </c>
      <c r="S16" s="17">
        <v>11.815</v>
      </c>
      <c r="T16" s="17">
        <v>-20.58</v>
      </c>
      <c r="U16" s="17">
        <v>-0.19489999999999999</v>
      </c>
      <c r="V16" s="17">
        <v>-2.4279999999999999</v>
      </c>
      <c r="W16" s="17">
        <v>9362.4894000000004</v>
      </c>
      <c r="X16" s="17">
        <v>8368.5</v>
      </c>
      <c r="Y16" s="17">
        <v>14.16</v>
      </c>
      <c r="Z16" s="17">
        <v>-59.79</v>
      </c>
    </row>
    <row r="17" spans="1:26" x14ac:dyDescent="0.2">
      <c r="A17" s="27">
        <v>45561</v>
      </c>
      <c r="B17" s="17">
        <v>213.9</v>
      </c>
      <c r="C17" s="14">
        <v>0.3</v>
      </c>
      <c r="D17" s="17">
        <v>-186</v>
      </c>
      <c r="E17" s="17">
        <v>18.760000000000002</v>
      </c>
      <c r="F17" s="17">
        <v>-14.15</v>
      </c>
      <c r="G17" s="17">
        <v>41.73</v>
      </c>
      <c r="H17" s="17">
        <v>17.5</v>
      </c>
      <c r="I17" s="17">
        <v>-100.375</v>
      </c>
      <c r="J17" s="17">
        <v>953.60500000000002</v>
      </c>
      <c r="K17" s="17">
        <v>20.5</v>
      </c>
      <c r="L17" s="17">
        <v>-5.5300000000000002E-2</v>
      </c>
      <c r="M17" s="17">
        <v>25.859000000000002</v>
      </c>
      <c r="N17" s="17">
        <v>16.6065</v>
      </c>
      <c r="O17" s="17">
        <v>7002.5</v>
      </c>
      <c r="P17" s="17">
        <v>445.2</v>
      </c>
      <c r="Q17" s="17">
        <v>-4.5</v>
      </c>
      <c r="R17" s="17">
        <v>10838.875</v>
      </c>
      <c r="S17" s="17">
        <v>11.92</v>
      </c>
      <c r="T17" s="17">
        <v>-19.91</v>
      </c>
      <c r="U17" s="17">
        <v>-0.14499999999999999</v>
      </c>
      <c r="V17" s="17">
        <v>-2.44</v>
      </c>
      <c r="W17" s="17">
        <v>9362.4894000000004</v>
      </c>
      <c r="X17" s="17">
        <v>8752.7999999999993</v>
      </c>
      <c r="Y17" s="17">
        <v>14.007999999999999</v>
      </c>
      <c r="Z17" s="17">
        <v>-61.33</v>
      </c>
    </row>
    <row r="18" spans="1:26" x14ac:dyDescent="0.2">
      <c r="A18" s="27">
        <v>45560</v>
      </c>
      <c r="B18" s="17">
        <v>168.185</v>
      </c>
      <c r="C18" s="14">
        <v>0.28999999999999998</v>
      </c>
      <c r="D18" s="17">
        <v>-206.505</v>
      </c>
      <c r="E18" s="17">
        <v>16.5</v>
      </c>
      <c r="F18" s="17">
        <v>-14.15</v>
      </c>
      <c r="G18" s="17">
        <v>41.04</v>
      </c>
      <c r="H18" s="17">
        <v>17</v>
      </c>
      <c r="I18" s="17">
        <v>-54.01</v>
      </c>
      <c r="J18" s="17">
        <v>955.03</v>
      </c>
      <c r="K18" s="17">
        <v>16</v>
      </c>
      <c r="L18" s="17">
        <v>-3.1099999999999999E-2</v>
      </c>
      <c r="M18" s="17">
        <v>26.53</v>
      </c>
      <c r="N18" s="17">
        <v>16.5</v>
      </c>
      <c r="O18" s="17">
        <v>8170.6</v>
      </c>
      <c r="P18" s="17">
        <v>451.9</v>
      </c>
      <c r="Q18" s="17">
        <v>-6.1710000000000003</v>
      </c>
      <c r="R18" s="17">
        <v>11870.449000000001</v>
      </c>
      <c r="S18" s="17">
        <v>12.14</v>
      </c>
      <c r="T18" s="17">
        <v>-20.195</v>
      </c>
      <c r="U18" s="17">
        <v>-0.13250000000000001</v>
      </c>
      <c r="V18" s="17">
        <v>-2.7429999999999999</v>
      </c>
      <c r="W18" s="17">
        <v>9362.4894000000004</v>
      </c>
      <c r="X18" s="17">
        <v>8270.5</v>
      </c>
      <c r="Y18" s="17">
        <v>13.909000000000001</v>
      </c>
      <c r="Z18" s="17">
        <v>-61.87</v>
      </c>
    </row>
    <row r="19" spans="1:26" x14ac:dyDescent="0.2">
      <c r="A19" s="27">
        <v>45559</v>
      </c>
      <c r="B19" s="17">
        <v>167.79599999999999</v>
      </c>
      <c r="C19" s="14">
        <v>0.308</v>
      </c>
      <c r="D19" s="17">
        <v>-228.39500000000001</v>
      </c>
      <c r="E19" s="17">
        <v>17</v>
      </c>
      <c r="F19" s="17">
        <v>-13.58</v>
      </c>
      <c r="G19" s="17">
        <v>42.49</v>
      </c>
      <c r="H19" s="17">
        <v>17</v>
      </c>
      <c r="I19" s="17">
        <v>-18.504999999999999</v>
      </c>
      <c r="J19" s="17">
        <v>992.48500000000001</v>
      </c>
      <c r="K19" s="17">
        <v>13</v>
      </c>
      <c r="L19" s="17">
        <v>-0.03</v>
      </c>
      <c r="M19" s="17">
        <v>27.5</v>
      </c>
      <c r="N19" s="17">
        <v>16.8125</v>
      </c>
      <c r="O19" s="17">
        <v>8267</v>
      </c>
      <c r="P19" s="17">
        <v>469</v>
      </c>
      <c r="Q19" s="17">
        <v>-7.2380000000000004</v>
      </c>
      <c r="R19" s="17">
        <v>11279</v>
      </c>
      <c r="S19" s="17">
        <v>10.743</v>
      </c>
      <c r="T19" s="17">
        <v>-21.216999999999999</v>
      </c>
      <c r="U19" s="17">
        <v>-9.7500000000000003E-2</v>
      </c>
      <c r="V19" s="17">
        <v>-2.7829999999999999</v>
      </c>
      <c r="W19" s="17">
        <v>9362.4894000000004</v>
      </c>
      <c r="X19" s="17">
        <v>8834.5</v>
      </c>
      <c r="Y19" s="17">
        <v>14.515000000000001</v>
      </c>
      <c r="Z19" s="17">
        <v>-63.112000000000002</v>
      </c>
    </row>
    <row r="20" spans="1:26" x14ac:dyDescent="0.2">
      <c r="A20" s="27">
        <v>45558</v>
      </c>
      <c r="B20" s="17">
        <v>189.85400000000001</v>
      </c>
      <c r="C20" s="14">
        <v>0.308</v>
      </c>
      <c r="D20" s="17">
        <v>-217.92</v>
      </c>
      <c r="E20" s="17">
        <v>17.3</v>
      </c>
      <c r="F20" s="17">
        <v>-12.137</v>
      </c>
      <c r="G20" s="17">
        <v>40.06</v>
      </c>
      <c r="H20" s="17">
        <v>20</v>
      </c>
      <c r="I20" s="17">
        <v>-57.5</v>
      </c>
      <c r="J20" s="17">
        <v>932.7</v>
      </c>
      <c r="K20" s="17">
        <v>9</v>
      </c>
      <c r="L20" s="17">
        <v>-7.3000000000000001E-3</v>
      </c>
      <c r="M20" s="17">
        <v>26</v>
      </c>
      <c r="N20" s="17">
        <v>15.53</v>
      </c>
      <c r="O20" s="17">
        <v>7947.3</v>
      </c>
      <c r="P20" s="17">
        <v>470.7</v>
      </c>
      <c r="Q20" s="17">
        <v>-4.0999999999999996</v>
      </c>
      <c r="R20" s="17">
        <v>11310.064</v>
      </c>
      <c r="S20" s="17">
        <v>12.058</v>
      </c>
      <c r="T20" s="17">
        <v>-20.100000000000001</v>
      </c>
      <c r="U20" s="17">
        <v>-7.3499999999999996E-2</v>
      </c>
      <c r="V20" s="17">
        <v>-2.5230000000000001</v>
      </c>
      <c r="W20" s="17">
        <v>9362.4894000000004</v>
      </c>
      <c r="X20" s="17">
        <v>9939.5</v>
      </c>
      <c r="Y20" s="17">
        <v>13.414999999999999</v>
      </c>
      <c r="Z20" s="17">
        <v>-59.048999999999999</v>
      </c>
    </row>
    <row r="21" spans="1:26" x14ac:dyDescent="0.2">
      <c r="A21" s="27">
        <v>45555</v>
      </c>
      <c r="B21" s="17">
        <v>191.15</v>
      </c>
      <c r="C21" s="14">
        <v>0.39</v>
      </c>
      <c r="D21" s="17">
        <v>-208.76</v>
      </c>
      <c r="E21" s="17">
        <v>18.25</v>
      </c>
      <c r="F21" s="17">
        <v>-12.375</v>
      </c>
      <c r="G21" s="17">
        <v>40.520000000000003</v>
      </c>
      <c r="H21" s="17">
        <v>18</v>
      </c>
      <c r="I21" s="17">
        <v>-240.25</v>
      </c>
      <c r="J21" s="17">
        <v>932.5</v>
      </c>
      <c r="K21" s="17">
        <v>9.6</v>
      </c>
      <c r="L21" s="17">
        <v>-3.3500000000000002E-2</v>
      </c>
      <c r="M21" s="17">
        <v>25.888000000000002</v>
      </c>
      <c r="N21" s="17">
        <v>16</v>
      </c>
      <c r="O21" s="17">
        <v>8164.8</v>
      </c>
      <c r="P21" s="17">
        <v>442.8</v>
      </c>
      <c r="Q21" s="17">
        <v>-4.5999999999999996</v>
      </c>
      <c r="R21" s="17">
        <v>11014.5</v>
      </c>
      <c r="S21" s="17">
        <v>9.68</v>
      </c>
      <c r="T21" s="17">
        <v>-20.465</v>
      </c>
      <c r="U21" s="17">
        <v>-0.1099</v>
      </c>
      <c r="V21" s="17">
        <v>-2.528</v>
      </c>
      <c r="W21" s="17">
        <v>9362.4894000000004</v>
      </c>
      <c r="X21" s="17">
        <v>6468.8</v>
      </c>
      <c r="Y21" s="17">
        <v>13.391999999999999</v>
      </c>
      <c r="Z21" s="17">
        <v>-59.143000000000001</v>
      </c>
    </row>
    <row r="22" spans="1:26" x14ac:dyDescent="0.2">
      <c r="A22" s="27">
        <v>45554</v>
      </c>
      <c r="B22" s="17">
        <v>178.08699999999999</v>
      </c>
      <c r="C22" s="14">
        <v>0.39</v>
      </c>
      <c r="D22" s="17">
        <v>-196</v>
      </c>
      <c r="E22" s="17">
        <v>18.25</v>
      </c>
      <c r="F22" s="17">
        <v>-12.25</v>
      </c>
      <c r="G22" s="17">
        <v>42.08</v>
      </c>
      <c r="H22" s="17">
        <v>17.5</v>
      </c>
      <c r="I22" s="17">
        <v>33.75</v>
      </c>
      <c r="J22" s="17">
        <v>926.75</v>
      </c>
      <c r="K22" s="17">
        <v>7.8</v>
      </c>
      <c r="L22" s="17">
        <v>0.01</v>
      </c>
      <c r="M22" s="17">
        <v>25.928000000000001</v>
      </c>
      <c r="N22" s="17">
        <v>15.182499999999999</v>
      </c>
      <c r="O22" s="17">
        <v>8751.5</v>
      </c>
      <c r="P22" s="17">
        <v>444.6</v>
      </c>
      <c r="Q22" s="17">
        <v>-6.5</v>
      </c>
      <c r="R22" s="17">
        <v>11256.2</v>
      </c>
      <c r="S22" s="17">
        <v>11.1</v>
      </c>
      <c r="T22" s="17">
        <v>-20.411999999999999</v>
      </c>
      <c r="U22" s="17">
        <v>-0.1525</v>
      </c>
      <c r="V22" s="17">
        <v>-2.3330000000000002</v>
      </c>
      <c r="W22" s="17">
        <v>9362.4894000000004</v>
      </c>
      <c r="X22" s="17">
        <v>6617.8</v>
      </c>
      <c r="Y22" s="17">
        <v>13.43</v>
      </c>
      <c r="Z22" s="17">
        <v>-58.58</v>
      </c>
    </row>
    <row r="23" spans="1:26" x14ac:dyDescent="0.2">
      <c r="A23" s="27">
        <v>45553</v>
      </c>
      <c r="B23" s="17">
        <v>163.351</v>
      </c>
      <c r="C23" s="14">
        <v>0.39</v>
      </c>
      <c r="D23" s="17">
        <v>-211</v>
      </c>
      <c r="E23" s="17">
        <v>16.5</v>
      </c>
      <c r="F23" s="17">
        <v>-15.095000000000001</v>
      </c>
      <c r="G23" s="17">
        <v>38.185000000000002</v>
      </c>
      <c r="H23" s="17">
        <v>18.5</v>
      </c>
      <c r="I23" s="17">
        <v>-3.75</v>
      </c>
      <c r="J23" s="17">
        <v>952.92</v>
      </c>
      <c r="K23" s="17">
        <v>4.0999999999999996</v>
      </c>
      <c r="L23" s="17">
        <v>-6.3E-3</v>
      </c>
      <c r="M23" s="17">
        <v>23</v>
      </c>
      <c r="N23" s="17">
        <v>9.7324999999999999</v>
      </c>
      <c r="O23" s="17">
        <v>9060</v>
      </c>
      <c r="P23" s="17">
        <v>455.5</v>
      </c>
      <c r="Q23" s="17">
        <v>-6.75</v>
      </c>
      <c r="R23" s="17">
        <v>12149.5</v>
      </c>
      <c r="S23" s="17">
        <v>9.093</v>
      </c>
      <c r="T23" s="17">
        <v>-21.5</v>
      </c>
      <c r="U23" s="17">
        <v>-0.185</v>
      </c>
      <c r="V23" s="17">
        <v>-2.4630000000000001</v>
      </c>
      <c r="W23" s="17">
        <v>9362.4894000000004</v>
      </c>
      <c r="X23" s="17">
        <v>6429.8</v>
      </c>
      <c r="Y23" s="17">
        <v>14.034000000000001</v>
      </c>
      <c r="Z23" s="17">
        <v>-60.497999999999998</v>
      </c>
    </row>
    <row r="24" spans="1:26" x14ac:dyDescent="0.2">
      <c r="A24" s="27">
        <v>45552</v>
      </c>
      <c r="B24" s="17">
        <v>175.2</v>
      </c>
      <c r="C24" s="14">
        <v>0.4</v>
      </c>
      <c r="D24" s="17">
        <v>-216</v>
      </c>
      <c r="E24" s="17">
        <v>17.5</v>
      </c>
      <c r="F24" s="17">
        <v>-15.95</v>
      </c>
      <c r="G24" s="17">
        <v>38.54</v>
      </c>
      <c r="H24" s="17">
        <v>19</v>
      </c>
      <c r="I24" s="17">
        <v>17.745000000000001</v>
      </c>
      <c r="J24" s="17">
        <v>968.04499999999996</v>
      </c>
      <c r="K24" s="17">
        <v>7</v>
      </c>
      <c r="L24" s="17">
        <v>0.01</v>
      </c>
      <c r="M24" s="17">
        <v>23.65</v>
      </c>
      <c r="N24" s="17">
        <v>11.297499999999999</v>
      </c>
      <c r="O24" s="17">
        <v>9239</v>
      </c>
      <c r="P24" s="17">
        <v>460.8</v>
      </c>
      <c r="Q24" s="17">
        <v>-4.5</v>
      </c>
      <c r="R24" s="17">
        <v>11394.15</v>
      </c>
      <c r="S24" s="17">
        <v>10.765000000000001</v>
      </c>
      <c r="T24" s="17">
        <v>-21.693000000000001</v>
      </c>
      <c r="U24" s="17">
        <v>-0.21510000000000001</v>
      </c>
      <c r="V24" s="17">
        <v>-2.4580000000000002</v>
      </c>
      <c r="W24" s="17">
        <v>9362.4894000000004</v>
      </c>
      <c r="X24" s="17">
        <v>7198</v>
      </c>
      <c r="Y24" s="17">
        <v>15.413</v>
      </c>
      <c r="Z24" s="17">
        <v>-63.887999999999998</v>
      </c>
    </row>
    <row r="25" spans="1:26" x14ac:dyDescent="0.2">
      <c r="A25" s="27">
        <v>45551</v>
      </c>
      <c r="B25" s="17">
        <v>207.65799999999999</v>
      </c>
      <c r="C25" s="14">
        <v>0.42499999999999999</v>
      </c>
      <c r="D25" s="17">
        <v>-215</v>
      </c>
      <c r="E25" s="17">
        <v>17.75</v>
      </c>
      <c r="F25" s="17">
        <v>-15</v>
      </c>
      <c r="G25" s="17">
        <v>36.29</v>
      </c>
      <c r="H25" s="17">
        <v>19</v>
      </c>
      <c r="I25" s="17">
        <v>-13.25</v>
      </c>
      <c r="J25" s="17">
        <v>903</v>
      </c>
      <c r="K25" s="17">
        <v>10</v>
      </c>
      <c r="L25" s="17">
        <v>-0.01</v>
      </c>
      <c r="M25" s="17">
        <v>21.63</v>
      </c>
      <c r="N25" s="17">
        <v>10.019640000000001</v>
      </c>
      <c r="O25" s="17">
        <v>9302.5</v>
      </c>
      <c r="P25" s="17">
        <v>432.3</v>
      </c>
      <c r="Q25" s="17">
        <v>-7</v>
      </c>
      <c r="R25" s="17">
        <v>11452.52</v>
      </c>
      <c r="S25" s="17">
        <v>9.593</v>
      </c>
      <c r="T25" s="17">
        <v>-21.103000000000002</v>
      </c>
      <c r="U25" s="17">
        <v>-0.2203</v>
      </c>
      <c r="V25" s="17">
        <v>-2.44</v>
      </c>
      <c r="W25" s="17">
        <v>9362.4894000000004</v>
      </c>
      <c r="X25" s="17">
        <v>6866</v>
      </c>
      <c r="Y25" s="17">
        <v>14.483000000000001</v>
      </c>
      <c r="Z25" s="17">
        <v>-59.45</v>
      </c>
    </row>
    <row r="26" spans="1:26" x14ac:dyDescent="0.2">
      <c r="A26" s="27">
        <v>45548</v>
      </c>
      <c r="B26" s="17">
        <v>209.23699999999999</v>
      </c>
      <c r="C26" s="14">
        <v>0.39</v>
      </c>
      <c r="D26" s="17">
        <v>-217.77500000000001</v>
      </c>
      <c r="E26" s="17">
        <v>19</v>
      </c>
      <c r="F26" s="17">
        <v>-15.765000000000001</v>
      </c>
      <c r="G26" s="17">
        <v>36.981000000000002</v>
      </c>
      <c r="H26" s="17">
        <v>20.5</v>
      </c>
      <c r="I26" s="17">
        <v>-13.25</v>
      </c>
      <c r="J26" s="17">
        <v>903</v>
      </c>
      <c r="K26" s="17">
        <v>10</v>
      </c>
      <c r="L26" s="17">
        <v>-9.7999999999999997E-3</v>
      </c>
      <c r="M26" s="17">
        <v>20.5</v>
      </c>
      <c r="N26" s="17">
        <v>8.4749999999999996</v>
      </c>
      <c r="O26" s="17">
        <v>9681.7999999999993</v>
      </c>
      <c r="P26" s="17">
        <v>425.4</v>
      </c>
      <c r="Q26" s="17">
        <v>-8.8859999999999992</v>
      </c>
      <c r="R26" s="17">
        <v>11357</v>
      </c>
      <c r="S26" s="17">
        <v>8.5630000000000006</v>
      </c>
      <c r="T26" s="17">
        <v>-21.16</v>
      </c>
      <c r="U26" s="17">
        <v>-0.1731</v>
      </c>
      <c r="V26" s="17">
        <v>-2.363</v>
      </c>
      <c r="W26" s="17">
        <v>9362.4894000000004</v>
      </c>
      <c r="X26" s="17">
        <v>6451.8</v>
      </c>
      <c r="Y26" s="17">
        <v>14.88</v>
      </c>
      <c r="Z26" s="17">
        <v>-60.091999999999999</v>
      </c>
    </row>
    <row r="27" spans="1:26" x14ac:dyDescent="0.2">
      <c r="A27" s="27">
        <v>45547</v>
      </c>
      <c r="B27" s="17">
        <v>207.58500000000001</v>
      </c>
      <c r="C27" s="14">
        <v>0.35</v>
      </c>
      <c r="D27" s="17">
        <v>-239</v>
      </c>
      <c r="E27" s="17">
        <v>17.5</v>
      </c>
      <c r="F27" s="17">
        <v>-17</v>
      </c>
      <c r="G27" s="17">
        <v>34.936</v>
      </c>
      <c r="H27" s="17">
        <v>20.5</v>
      </c>
      <c r="I27" s="17">
        <v>-74.254999999999995</v>
      </c>
      <c r="J27" s="17">
        <v>915.44299999999998</v>
      </c>
      <c r="K27" s="17">
        <v>5</v>
      </c>
      <c r="L27" s="17">
        <v>-1.04E-2</v>
      </c>
      <c r="M27" s="17">
        <v>18.919</v>
      </c>
      <c r="N27" s="17">
        <v>7.6875</v>
      </c>
      <c r="O27" s="17">
        <v>10014.5</v>
      </c>
      <c r="P27" s="17">
        <v>420.3</v>
      </c>
      <c r="Q27" s="17">
        <v>-8.125</v>
      </c>
      <c r="R27" s="17">
        <v>11980.723</v>
      </c>
      <c r="S27" s="17">
        <v>8.7129999999999992</v>
      </c>
      <c r="T27" s="17">
        <v>-21.93</v>
      </c>
      <c r="U27" s="17">
        <v>-0.13800000000000001</v>
      </c>
      <c r="V27" s="17">
        <v>-2.5499999999999998</v>
      </c>
      <c r="W27" s="17">
        <v>9362.4894000000004</v>
      </c>
      <c r="X27" s="17">
        <v>6317.3</v>
      </c>
      <c r="Y27" s="17">
        <v>14.997</v>
      </c>
      <c r="Z27" s="17">
        <v>-60.58</v>
      </c>
    </row>
    <row r="28" spans="1:26" x14ac:dyDescent="0.2">
      <c r="A28" s="27">
        <v>45546</v>
      </c>
      <c r="B28" s="17">
        <v>196.173</v>
      </c>
      <c r="C28" s="14">
        <v>0.30099999999999999</v>
      </c>
      <c r="D28" s="17">
        <v>-255</v>
      </c>
      <c r="E28" s="17">
        <v>17.5</v>
      </c>
      <c r="F28" s="17">
        <v>-17.875</v>
      </c>
      <c r="G28" s="17">
        <v>36.880000000000003</v>
      </c>
      <c r="H28" s="17">
        <v>18.5</v>
      </c>
      <c r="I28" s="17">
        <v>-74.25</v>
      </c>
      <c r="J28" s="17">
        <v>978.06500000000005</v>
      </c>
      <c r="K28" s="17">
        <v>6</v>
      </c>
      <c r="L28" s="17">
        <v>-8.8000000000000005E-3</v>
      </c>
      <c r="M28" s="17">
        <v>19.8</v>
      </c>
      <c r="N28" s="17">
        <v>7.1700499999999998</v>
      </c>
      <c r="O28" s="17">
        <v>10383.6</v>
      </c>
      <c r="P28" s="17">
        <v>443.9</v>
      </c>
      <c r="Q28" s="17">
        <v>-8.65</v>
      </c>
      <c r="R28" s="17">
        <v>12642.285</v>
      </c>
      <c r="S28" s="17">
        <v>10.653</v>
      </c>
      <c r="T28" s="17">
        <v>-23.667000000000002</v>
      </c>
      <c r="U28" s="17">
        <v>-0.1615</v>
      </c>
      <c r="V28" s="17">
        <v>-2.4929999999999999</v>
      </c>
      <c r="W28" s="17">
        <v>9362.4894000000004</v>
      </c>
      <c r="X28" s="17">
        <v>6281</v>
      </c>
      <c r="Y28" s="17">
        <v>16.47</v>
      </c>
      <c r="Z28" s="17">
        <v>-65.819999999999993</v>
      </c>
    </row>
    <row r="29" spans="1:26" x14ac:dyDescent="0.2">
      <c r="A29" s="27">
        <v>45545</v>
      </c>
      <c r="B29" s="17">
        <v>205.99700000000001</v>
      </c>
      <c r="C29" s="14">
        <v>0.35</v>
      </c>
      <c r="D29" s="17">
        <v>-262</v>
      </c>
      <c r="E29" s="17">
        <v>18.5</v>
      </c>
      <c r="F29" s="17">
        <v>-18.25</v>
      </c>
      <c r="G29" s="17">
        <v>38</v>
      </c>
      <c r="H29" s="17">
        <v>18.5</v>
      </c>
      <c r="I29" s="17">
        <v>-40.755000000000003</v>
      </c>
      <c r="J29" s="17">
        <v>1017.26</v>
      </c>
      <c r="K29" s="17">
        <v>9.9</v>
      </c>
      <c r="L29" s="17">
        <v>3.0000000000000001E-3</v>
      </c>
      <c r="M29" s="17">
        <v>20.25</v>
      </c>
      <c r="N29" s="17">
        <v>8.2402200000000008</v>
      </c>
      <c r="O29" s="17">
        <v>9949.2999999999993</v>
      </c>
      <c r="P29" s="17">
        <v>464.8</v>
      </c>
      <c r="Q29" s="17">
        <v>-7.9</v>
      </c>
      <c r="R29" s="17">
        <v>11782.1</v>
      </c>
      <c r="S29" s="17">
        <v>9.423</v>
      </c>
      <c r="T29" s="17">
        <v>-24.36</v>
      </c>
      <c r="U29" s="17">
        <v>-0.14499999999999999</v>
      </c>
      <c r="V29" s="17">
        <v>-2.5529999999999999</v>
      </c>
      <c r="W29" s="17">
        <v>9362.4894000000004</v>
      </c>
      <c r="X29" s="17">
        <v>5662</v>
      </c>
      <c r="Y29" s="17">
        <v>16.664999999999999</v>
      </c>
      <c r="Z29" s="17">
        <v>-67.53</v>
      </c>
    </row>
    <row r="30" spans="1:26" x14ac:dyDescent="0.2">
      <c r="A30" s="27">
        <v>45544</v>
      </c>
      <c r="B30" s="17">
        <v>208.12</v>
      </c>
      <c r="C30" s="14">
        <v>0.3</v>
      </c>
      <c r="D30" s="17">
        <v>-264</v>
      </c>
      <c r="E30" s="17">
        <v>17.5</v>
      </c>
      <c r="F30" s="17">
        <v>-16.625</v>
      </c>
      <c r="G30" s="17">
        <v>34.674999999999997</v>
      </c>
      <c r="H30" s="17">
        <v>23.5</v>
      </c>
      <c r="I30" s="17">
        <v>-59.25</v>
      </c>
      <c r="J30" s="17">
        <v>917.5</v>
      </c>
      <c r="K30" s="17">
        <v>9.5</v>
      </c>
      <c r="L30" s="17">
        <v>1.0500000000000001E-2</v>
      </c>
      <c r="M30" s="17">
        <v>18.395</v>
      </c>
      <c r="N30" s="17">
        <v>5.8425000000000002</v>
      </c>
      <c r="O30" s="17">
        <v>8533.2999999999993</v>
      </c>
      <c r="P30" s="17">
        <v>419.3</v>
      </c>
      <c r="Q30" s="17">
        <v>-6.3</v>
      </c>
      <c r="R30" s="17">
        <v>11753.25</v>
      </c>
      <c r="S30" s="17">
        <v>9.1649999999999991</v>
      </c>
      <c r="T30" s="17">
        <v>-22.38</v>
      </c>
      <c r="U30" s="17">
        <v>-0.13200000000000001</v>
      </c>
      <c r="V30" s="17">
        <v>-2.42</v>
      </c>
      <c r="W30" s="17">
        <v>9362.4894000000004</v>
      </c>
      <c r="X30" s="17">
        <v>5828.3</v>
      </c>
      <c r="Y30" s="17">
        <v>15.22</v>
      </c>
      <c r="Z30" s="17">
        <v>-62.064999999999998</v>
      </c>
    </row>
    <row r="31" spans="1:26" x14ac:dyDescent="0.2">
      <c r="A31" s="27">
        <v>45541</v>
      </c>
      <c r="B31" s="17">
        <v>207.61600000000001</v>
      </c>
      <c r="C31" s="14">
        <v>0.4</v>
      </c>
      <c r="D31" s="17">
        <v>-235</v>
      </c>
      <c r="E31" s="17">
        <v>18.5</v>
      </c>
      <c r="F31" s="17">
        <v>-16.5</v>
      </c>
      <c r="G31" s="17">
        <v>34.5</v>
      </c>
      <c r="H31" s="17">
        <v>19.5</v>
      </c>
      <c r="I31" s="17">
        <v>-79.754999999999995</v>
      </c>
      <c r="J31" s="17">
        <v>922.28499999999997</v>
      </c>
      <c r="K31" s="17">
        <v>6</v>
      </c>
      <c r="L31" s="17">
        <v>-0.01</v>
      </c>
      <c r="M31" s="17">
        <v>18.5</v>
      </c>
      <c r="N31" s="17">
        <v>5.2709099999999998</v>
      </c>
      <c r="O31" s="17">
        <v>8967.2999999999993</v>
      </c>
      <c r="P31" s="17">
        <v>420.7</v>
      </c>
      <c r="Q31" s="17">
        <v>-8.25</v>
      </c>
      <c r="R31" s="17">
        <v>12086.165000000001</v>
      </c>
      <c r="S31" s="17">
        <v>9.51</v>
      </c>
      <c r="T31" s="17">
        <v>-21.64</v>
      </c>
      <c r="U31" s="17">
        <v>-0.19500000000000001</v>
      </c>
      <c r="V31" s="17">
        <v>-2.3479999999999999</v>
      </c>
      <c r="W31" s="17">
        <v>9362.4894000000004</v>
      </c>
      <c r="X31" s="17">
        <v>5315.5</v>
      </c>
      <c r="Y31" s="17">
        <v>15.26</v>
      </c>
      <c r="Z31" s="17">
        <v>-61.784999999999997</v>
      </c>
    </row>
    <row r="32" spans="1:26" x14ac:dyDescent="0.2">
      <c r="A32" s="27">
        <v>45540</v>
      </c>
      <c r="B32" s="17">
        <v>208.84</v>
      </c>
      <c r="C32" s="14">
        <v>0.4</v>
      </c>
      <c r="D32" s="17">
        <v>-235</v>
      </c>
      <c r="E32" s="17">
        <v>18.75</v>
      </c>
      <c r="F32" s="17">
        <v>-15.75</v>
      </c>
      <c r="G32" s="17">
        <v>34.17</v>
      </c>
      <c r="H32" s="17">
        <v>18</v>
      </c>
      <c r="I32" s="17">
        <v>-87.745000000000005</v>
      </c>
      <c r="J32" s="17">
        <v>931.5</v>
      </c>
      <c r="K32" s="17">
        <v>0.5</v>
      </c>
      <c r="L32" s="17">
        <v>1.5E-3</v>
      </c>
      <c r="M32" s="17">
        <v>18.312999999999999</v>
      </c>
      <c r="N32" s="17">
        <v>5.0125000000000002</v>
      </c>
      <c r="O32" s="17">
        <v>9414.5</v>
      </c>
      <c r="P32" s="17">
        <v>424.5</v>
      </c>
      <c r="Q32" s="17">
        <v>-9.8089999999999993</v>
      </c>
      <c r="R32" s="17">
        <v>12569</v>
      </c>
      <c r="S32" s="17">
        <v>8.8450000000000006</v>
      </c>
      <c r="T32" s="17">
        <v>-20.75</v>
      </c>
      <c r="U32" s="17">
        <v>-0.1699</v>
      </c>
      <c r="V32" s="17">
        <v>-2.3239999999999998</v>
      </c>
      <c r="W32" s="17">
        <v>9362.4894000000004</v>
      </c>
      <c r="X32" s="17">
        <v>5400</v>
      </c>
      <c r="Y32" s="17">
        <v>15.15</v>
      </c>
      <c r="Z32" s="17">
        <v>-61.945</v>
      </c>
    </row>
    <row r="33" spans="1:26" x14ac:dyDescent="0.2">
      <c r="A33" s="27">
        <v>45539</v>
      </c>
      <c r="B33" s="17">
        <v>178.6</v>
      </c>
      <c r="C33" s="14">
        <v>0.39</v>
      </c>
      <c r="D33" s="17">
        <v>-250</v>
      </c>
      <c r="E33" s="17">
        <v>17</v>
      </c>
      <c r="F33" s="17">
        <v>-16.75</v>
      </c>
      <c r="G33" s="17">
        <v>36.4</v>
      </c>
      <c r="H33" s="17">
        <v>17.5</v>
      </c>
      <c r="I33" s="17">
        <v>-67</v>
      </c>
      <c r="J33" s="17">
        <v>960.86500000000001</v>
      </c>
      <c r="K33" s="17">
        <v>-0.3</v>
      </c>
      <c r="L33" s="17">
        <v>2.9499999999999998E-2</v>
      </c>
      <c r="M33" s="17">
        <v>18.25</v>
      </c>
      <c r="N33" s="17">
        <v>5.6616</v>
      </c>
      <c r="O33" s="17">
        <v>9494</v>
      </c>
      <c r="P33" s="17">
        <v>452.1</v>
      </c>
      <c r="Q33" s="17">
        <v>-8.4670000000000005</v>
      </c>
      <c r="R33" s="17">
        <v>12992.154</v>
      </c>
      <c r="S33" s="17">
        <v>9.1430000000000007</v>
      </c>
      <c r="T33" s="17">
        <v>-21.39</v>
      </c>
      <c r="U33" s="17">
        <v>-0.115</v>
      </c>
      <c r="V33" s="17">
        <v>-2.46</v>
      </c>
      <c r="W33" s="17">
        <v>9362.4894000000004</v>
      </c>
      <c r="X33" s="17">
        <v>6000</v>
      </c>
      <c r="Y33" s="17">
        <v>15.54</v>
      </c>
      <c r="Z33" s="17">
        <v>-64.194999999999993</v>
      </c>
    </row>
    <row r="34" spans="1:26" x14ac:dyDescent="0.2">
      <c r="A34" s="27">
        <v>45538</v>
      </c>
      <c r="B34" s="17">
        <v>183.9</v>
      </c>
      <c r="C34" s="14">
        <v>0.375</v>
      </c>
      <c r="D34" s="17">
        <v>-259</v>
      </c>
      <c r="E34" s="17">
        <v>18</v>
      </c>
      <c r="F34" s="17">
        <v>-17.125</v>
      </c>
      <c r="G34" s="17">
        <v>37.909999999999997</v>
      </c>
      <c r="H34" s="17">
        <v>20</v>
      </c>
      <c r="I34" s="17">
        <v>-175.86500000000001</v>
      </c>
      <c r="J34" s="17">
        <v>995.58500000000004</v>
      </c>
      <c r="K34" s="17">
        <v>0</v>
      </c>
      <c r="L34" s="17">
        <v>1.8200000000000001E-2</v>
      </c>
      <c r="M34" s="17">
        <v>18.254999999999999</v>
      </c>
      <c r="N34" s="17">
        <v>4.1675000000000004</v>
      </c>
      <c r="O34" s="17">
        <v>8156.6</v>
      </c>
      <c r="P34" s="17">
        <v>468.2</v>
      </c>
      <c r="Q34" s="17">
        <v>-6.45</v>
      </c>
      <c r="R34" s="17">
        <v>12464.8</v>
      </c>
      <c r="S34" s="17">
        <v>7.9649999999999999</v>
      </c>
      <c r="T34" s="17">
        <v>-22.6</v>
      </c>
      <c r="U34" s="17">
        <v>-0.10489999999999999</v>
      </c>
      <c r="V34" s="17">
        <v>-2.613</v>
      </c>
      <c r="W34" s="17">
        <v>9362.4894000000004</v>
      </c>
      <c r="X34" s="17">
        <v>5971.8</v>
      </c>
      <c r="Y34" s="17">
        <v>16.123999999999999</v>
      </c>
      <c r="Z34" s="17">
        <v>-66.97</v>
      </c>
    </row>
    <row r="35" spans="1:26" x14ac:dyDescent="0.2">
      <c r="A35" s="27">
        <v>45537</v>
      </c>
      <c r="B35" s="17">
        <v>200.63499999999999</v>
      </c>
      <c r="C35" s="14">
        <v>0.38</v>
      </c>
      <c r="D35" s="17">
        <v>-254</v>
      </c>
      <c r="E35" s="17">
        <v>18.774999999999999</v>
      </c>
      <c r="F35" s="17">
        <v>-16</v>
      </c>
      <c r="G35" s="17">
        <v>35.83</v>
      </c>
      <c r="H35" s="17">
        <v>18.5</v>
      </c>
      <c r="I35" s="17">
        <v>-168.5</v>
      </c>
      <c r="J35" s="17">
        <v>922.5</v>
      </c>
      <c r="K35" s="17">
        <v>0</v>
      </c>
      <c r="L35" s="17">
        <v>2E-3</v>
      </c>
      <c r="M35" s="17">
        <v>17.062999999999999</v>
      </c>
      <c r="N35" s="17">
        <v>3.5156700000000001</v>
      </c>
      <c r="O35" s="17">
        <v>6579.5</v>
      </c>
      <c r="P35" s="17">
        <v>434.6</v>
      </c>
      <c r="Q35" s="17">
        <v>-6.5</v>
      </c>
      <c r="R35" s="17">
        <v>12355.025</v>
      </c>
      <c r="S35" s="17">
        <v>7.59</v>
      </c>
      <c r="T35" s="17">
        <v>-22.65</v>
      </c>
      <c r="U35" s="17">
        <v>-0.13500000000000001</v>
      </c>
      <c r="V35" s="17">
        <v>-2.4630000000000001</v>
      </c>
      <c r="W35" s="17">
        <v>9362.4894000000004</v>
      </c>
      <c r="X35" s="17">
        <v>5566</v>
      </c>
      <c r="Y35" s="17">
        <v>15.170999999999999</v>
      </c>
      <c r="Z35" s="17">
        <v>-63.825000000000003</v>
      </c>
    </row>
    <row r="36" spans="1:26" x14ac:dyDescent="0.2">
      <c r="A36" s="27">
        <v>45534</v>
      </c>
      <c r="B36" s="17">
        <v>198.2</v>
      </c>
      <c r="C36" s="14">
        <v>0.45</v>
      </c>
      <c r="D36" s="17">
        <v>-251.285</v>
      </c>
      <c r="E36" s="17">
        <v>19</v>
      </c>
      <c r="F36" s="17">
        <v>-16</v>
      </c>
      <c r="G36" s="17">
        <v>36.307000000000002</v>
      </c>
      <c r="H36" s="17">
        <v>18</v>
      </c>
      <c r="I36" s="17">
        <v>-95.5</v>
      </c>
      <c r="J36" s="17">
        <v>922.5</v>
      </c>
      <c r="K36" s="17">
        <v>0</v>
      </c>
      <c r="L36" s="17">
        <v>0.01</v>
      </c>
      <c r="M36" s="17">
        <v>16.876000000000001</v>
      </c>
      <c r="N36" s="17">
        <v>3.7349999999999999</v>
      </c>
      <c r="O36" s="17">
        <v>5496.5</v>
      </c>
      <c r="P36" s="17">
        <v>441</v>
      </c>
      <c r="Q36" s="17">
        <v>-8.35</v>
      </c>
      <c r="R36" s="17">
        <v>12934.924999999999</v>
      </c>
      <c r="S36" s="17">
        <v>7.7949999999999999</v>
      </c>
      <c r="T36" s="17">
        <v>-23.8</v>
      </c>
      <c r="U36" s="17">
        <v>-0.15989999999999999</v>
      </c>
      <c r="V36" s="17">
        <v>-2.5880000000000001</v>
      </c>
      <c r="W36" s="17">
        <v>9362.4894000000004</v>
      </c>
      <c r="X36" s="17">
        <v>5000</v>
      </c>
      <c r="Y36" s="17">
        <v>15.15</v>
      </c>
      <c r="Z36" s="17">
        <v>-63.546999999999997</v>
      </c>
    </row>
    <row r="37" spans="1:26" x14ac:dyDescent="0.2">
      <c r="A37" s="27">
        <v>45533</v>
      </c>
      <c r="B37" s="17">
        <v>190.71700000000001</v>
      </c>
      <c r="C37" s="14">
        <v>0.33</v>
      </c>
      <c r="D37" s="17">
        <v>-267</v>
      </c>
      <c r="E37" s="17">
        <v>18.5</v>
      </c>
      <c r="F37" s="17">
        <v>-15.75</v>
      </c>
      <c r="G37" s="17">
        <v>36.369999999999997</v>
      </c>
      <c r="H37" s="17">
        <v>16.5</v>
      </c>
      <c r="I37" s="17">
        <v>-20.245000000000001</v>
      </c>
      <c r="J37" s="17">
        <v>924</v>
      </c>
      <c r="K37" s="17">
        <v>0</v>
      </c>
      <c r="L37" s="17">
        <v>0</v>
      </c>
      <c r="M37" s="17">
        <v>16.010000000000002</v>
      </c>
      <c r="N37" s="17">
        <v>1.34243</v>
      </c>
      <c r="O37" s="17">
        <v>6073</v>
      </c>
      <c r="P37" s="17">
        <v>427.5</v>
      </c>
      <c r="Q37" s="17">
        <v>-8.5</v>
      </c>
      <c r="R37" s="17">
        <v>12918.795</v>
      </c>
      <c r="S37" s="17">
        <v>7.6429999999999998</v>
      </c>
      <c r="T37" s="17">
        <v>-22.914999999999999</v>
      </c>
      <c r="U37" s="17">
        <v>-0.19839999999999999</v>
      </c>
      <c r="V37" s="17">
        <v>-2.6480000000000001</v>
      </c>
      <c r="W37" s="17">
        <v>9362.4894000000004</v>
      </c>
      <c r="X37" s="17">
        <v>4700</v>
      </c>
      <c r="Y37" s="17">
        <v>15.24</v>
      </c>
      <c r="Z37" s="17">
        <v>-63.133000000000003</v>
      </c>
    </row>
    <row r="38" spans="1:26" x14ac:dyDescent="0.2">
      <c r="A38" s="27">
        <v>45532</v>
      </c>
      <c r="B38" s="17">
        <v>162.49</v>
      </c>
      <c r="C38" s="14">
        <v>0.31</v>
      </c>
      <c r="D38" s="17">
        <v>-246</v>
      </c>
      <c r="E38" s="17">
        <v>16.2</v>
      </c>
      <c r="F38" s="17">
        <v>-16.7</v>
      </c>
      <c r="G38" s="17">
        <v>38.5</v>
      </c>
      <c r="H38" s="17">
        <v>16.5</v>
      </c>
      <c r="I38" s="17">
        <v>-71.75</v>
      </c>
      <c r="J38" s="17">
        <v>950.5</v>
      </c>
      <c r="K38" s="17">
        <v>2.5</v>
      </c>
      <c r="L38" s="17">
        <v>6.9999999999999999E-4</v>
      </c>
      <c r="M38" s="17">
        <v>15.218999999999999</v>
      </c>
      <c r="N38" s="17">
        <v>1</v>
      </c>
      <c r="O38" s="17">
        <v>7371.8</v>
      </c>
      <c r="P38" s="17">
        <v>439</v>
      </c>
      <c r="Q38" s="17">
        <v>-8.5</v>
      </c>
      <c r="R38" s="17">
        <v>12896.5</v>
      </c>
      <c r="S38" s="17">
        <v>7.6580000000000004</v>
      </c>
      <c r="T38" s="17">
        <v>-22.45</v>
      </c>
      <c r="U38" s="17">
        <v>-0.1595</v>
      </c>
      <c r="V38" s="17">
        <v>-2.758</v>
      </c>
      <c r="W38" s="17">
        <v>9362.4894000000004</v>
      </c>
      <c r="X38" s="17">
        <v>4700</v>
      </c>
      <c r="Y38" s="17">
        <v>15.84</v>
      </c>
      <c r="Z38" s="17">
        <v>-64.239999999999995</v>
      </c>
    </row>
    <row r="39" spans="1:26" x14ac:dyDescent="0.2">
      <c r="A39" s="27">
        <v>45531</v>
      </c>
      <c r="B39" s="17">
        <v>176.01400000000001</v>
      </c>
      <c r="C39" s="14">
        <v>0.35</v>
      </c>
      <c r="D39" s="17">
        <v>-257</v>
      </c>
      <c r="E39" s="17">
        <v>16.5</v>
      </c>
      <c r="F39" s="17">
        <v>-18.045000000000002</v>
      </c>
      <c r="G39" s="17">
        <v>39.049999999999997</v>
      </c>
      <c r="H39" s="17">
        <v>13.5</v>
      </c>
      <c r="I39" s="17">
        <v>-68.745000000000005</v>
      </c>
      <c r="J39" s="17">
        <v>987</v>
      </c>
      <c r="K39" s="17">
        <v>0.8</v>
      </c>
      <c r="L39" s="17">
        <v>-2.5000000000000001E-3</v>
      </c>
      <c r="M39" s="17">
        <v>14.964</v>
      </c>
      <c r="N39" s="17">
        <v>1.1167</v>
      </c>
      <c r="O39" s="17">
        <v>7226.9</v>
      </c>
      <c r="P39" s="17">
        <v>440.4</v>
      </c>
      <c r="Q39" s="17">
        <v>-8.5</v>
      </c>
      <c r="R39" s="17">
        <v>12758.99</v>
      </c>
      <c r="S39" s="17">
        <v>8.3930000000000007</v>
      </c>
      <c r="T39" s="17">
        <v>-23.4</v>
      </c>
      <c r="U39" s="17">
        <v>-0.185</v>
      </c>
      <c r="V39" s="17">
        <v>-2.7029999999999998</v>
      </c>
      <c r="W39" s="17">
        <v>9362.4894000000004</v>
      </c>
      <c r="X39" s="17">
        <v>4250.5</v>
      </c>
      <c r="Y39" s="17">
        <v>16.46</v>
      </c>
      <c r="Z39" s="17">
        <v>-66.474999999999994</v>
      </c>
    </row>
    <row r="40" spans="1:26" x14ac:dyDescent="0.2">
      <c r="A40" s="27">
        <v>45530</v>
      </c>
      <c r="B40" s="17">
        <v>180.6</v>
      </c>
      <c r="C40" s="14">
        <v>0.28499999999999998</v>
      </c>
      <c r="D40" s="17">
        <v>-246</v>
      </c>
      <c r="E40" s="17">
        <v>17.25</v>
      </c>
      <c r="F40" s="17">
        <v>-19</v>
      </c>
      <c r="G40" s="17">
        <v>37.915999999999997</v>
      </c>
      <c r="H40" s="17">
        <v>16</v>
      </c>
      <c r="I40" s="17">
        <v>79</v>
      </c>
      <c r="J40" s="17">
        <v>996.5</v>
      </c>
      <c r="K40" s="17">
        <v>1</v>
      </c>
      <c r="L40" s="17">
        <v>-4.5999999999999999E-3</v>
      </c>
      <c r="M40" s="17">
        <v>14.563000000000001</v>
      </c>
      <c r="N40" s="17">
        <v>1.1456200000000001</v>
      </c>
      <c r="O40" s="17">
        <v>5120.5</v>
      </c>
      <c r="P40" s="17">
        <v>452.3</v>
      </c>
      <c r="Q40" s="17">
        <v>-8.8249999999999993</v>
      </c>
      <c r="R40" s="17">
        <v>12348.313</v>
      </c>
      <c r="S40" s="17">
        <v>7.4080000000000004</v>
      </c>
      <c r="T40" s="17">
        <v>-24.12</v>
      </c>
      <c r="U40" s="17">
        <v>-0.23699999999999999</v>
      </c>
      <c r="V40" s="17">
        <v>-2.653</v>
      </c>
      <c r="W40" s="17">
        <v>9362.4894000000004</v>
      </c>
      <c r="X40" s="17">
        <v>5825.5</v>
      </c>
      <c r="Y40" s="17">
        <v>17</v>
      </c>
      <c r="Z40" s="17">
        <v>-68.902000000000001</v>
      </c>
    </row>
    <row r="41" spans="1:26" x14ac:dyDescent="0.2">
      <c r="A41" s="27">
        <v>45527</v>
      </c>
      <c r="B41" s="17">
        <v>207.52699999999999</v>
      </c>
      <c r="C41" s="14">
        <v>0.35</v>
      </c>
      <c r="D41" s="17">
        <v>-232</v>
      </c>
      <c r="E41" s="17">
        <v>18.5</v>
      </c>
      <c r="F41" s="17">
        <v>-17.75</v>
      </c>
      <c r="G41" s="17">
        <v>35.542999999999999</v>
      </c>
      <c r="H41" s="17">
        <v>12.5</v>
      </c>
      <c r="I41" s="17">
        <v>-62.244999999999997</v>
      </c>
      <c r="J41" s="17">
        <v>932.06500000000005</v>
      </c>
      <c r="K41" s="17">
        <v>0</v>
      </c>
      <c r="L41" s="17">
        <v>9.2999999999999992E-3</v>
      </c>
      <c r="M41" s="17">
        <v>13.491</v>
      </c>
      <c r="N41" s="17">
        <v>1.7375</v>
      </c>
      <c r="O41" s="17">
        <v>5090.1000000000004</v>
      </c>
      <c r="P41" s="17">
        <v>425</v>
      </c>
      <c r="Q41" s="17">
        <v>-9.52</v>
      </c>
      <c r="R41" s="17">
        <v>12307.405000000001</v>
      </c>
      <c r="S41" s="17">
        <v>6.665</v>
      </c>
      <c r="T41" s="17">
        <v>-22.6</v>
      </c>
      <c r="U41" s="17">
        <v>-0.1905</v>
      </c>
      <c r="V41" s="17">
        <v>-2.5680000000000001</v>
      </c>
      <c r="W41" s="17">
        <v>9362.4894000000004</v>
      </c>
      <c r="X41" s="17">
        <v>5554.3</v>
      </c>
      <c r="Y41" s="17">
        <v>16.035</v>
      </c>
      <c r="Z41" s="17">
        <v>-64.935000000000002</v>
      </c>
    </row>
    <row r="42" spans="1:26" x14ac:dyDescent="0.2">
      <c r="A42" s="27">
        <v>45526</v>
      </c>
      <c r="B42" s="17">
        <v>213.68199999999999</v>
      </c>
      <c r="C42" s="14">
        <v>0.42499999999999999</v>
      </c>
      <c r="D42" s="17">
        <v>-232</v>
      </c>
      <c r="E42" s="17">
        <v>19</v>
      </c>
      <c r="F42" s="17">
        <v>-17.77</v>
      </c>
      <c r="G42" s="17">
        <v>35.594999999999999</v>
      </c>
      <c r="H42" s="17">
        <v>11.94</v>
      </c>
      <c r="I42" s="17">
        <v>-90.745000000000005</v>
      </c>
      <c r="J42" s="17">
        <v>955.5</v>
      </c>
      <c r="K42" s="17">
        <v>-5</v>
      </c>
      <c r="L42" s="17">
        <v>0.01</v>
      </c>
      <c r="M42" s="17">
        <v>13.271000000000001</v>
      </c>
      <c r="N42" s="17">
        <v>-0.09</v>
      </c>
      <c r="O42" s="17">
        <v>5742.5</v>
      </c>
      <c r="P42" s="17">
        <v>438.4</v>
      </c>
      <c r="Q42" s="17">
        <v>-8.1750000000000007</v>
      </c>
      <c r="R42" s="17">
        <v>11931.5</v>
      </c>
      <c r="S42" s="17">
        <v>7.49</v>
      </c>
      <c r="T42" s="17">
        <v>-22.23</v>
      </c>
      <c r="U42" s="17">
        <v>-0.183</v>
      </c>
      <c r="V42" s="17">
        <v>-2.5880000000000001</v>
      </c>
      <c r="W42" s="17">
        <v>9362.4894000000004</v>
      </c>
      <c r="X42" s="17">
        <v>4750</v>
      </c>
      <c r="Y42" s="17">
        <v>16</v>
      </c>
      <c r="Z42" s="17">
        <v>-66.004999999999995</v>
      </c>
    </row>
    <row r="43" spans="1:26" x14ac:dyDescent="0.2">
      <c r="A43" s="27">
        <v>45525</v>
      </c>
      <c r="B43" s="17">
        <v>166.512</v>
      </c>
      <c r="C43" s="14">
        <v>0.31</v>
      </c>
      <c r="D43" s="17">
        <v>-239</v>
      </c>
      <c r="E43" s="17">
        <v>16.600000000000001</v>
      </c>
      <c r="F43" s="17">
        <v>-18.7</v>
      </c>
      <c r="G43" s="17">
        <v>35.49</v>
      </c>
      <c r="H43" s="17">
        <v>11.935</v>
      </c>
      <c r="I43" s="17">
        <v>-100.75</v>
      </c>
      <c r="J43" s="17">
        <v>941.44</v>
      </c>
      <c r="K43" s="17">
        <v>-5</v>
      </c>
      <c r="L43" s="17">
        <v>0.01</v>
      </c>
      <c r="M43" s="17">
        <v>12.585000000000001</v>
      </c>
      <c r="N43" s="17">
        <v>0.3725</v>
      </c>
      <c r="O43" s="17">
        <v>7021.5</v>
      </c>
      <c r="P43" s="17">
        <v>434</v>
      </c>
      <c r="Q43" s="17">
        <v>-9.327</v>
      </c>
      <c r="R43" s="17">
        <v>12768.59</v>
      </c>
      <c r="S43" s="17">
        <v>7.5049999999999999</v>
      </c>
      <c r="T43" s="17">
        <v>-22.01</v>
      </c>
      <c r="U43" s="17">
        <v>-0.20499999999999999</v>
      </c>
      <c r="V43" s="17">
        <v>-2.5880000000000001</v>
      </c>
      <c r="W43" s="17">
        <v>9362.4894000000004</v>
      </c>
      <c r="X43" s="17">
        <v>6093</v>
      </c>
      <c r="Y43" s="17">
        <v>16.079000000000001</v>
      </c>
      <c r="Z43" s="17">
        <v>-68.064999999999998</v>
      </c>
    </row>
    <row r="44" spans="1:26" x14ac:dyDescent="0.2">
      <c r="A44" s="27">
        <v>45524</v>
      </c>
      <c r="B44" s="17">
        <v>176.50299999999999</v>
      </c>
      <c r="C44" s="14">
        <v>0.25</v>
      </c>
      <c r="D44" s="17">
        <v>-249.5</v>
      </c>
      <c r="E44" s="17">
        <v>17.5</v>
      </c>
      <c r="F44" s="17">
        <v>-19.25</v>
      </c>
      <c r="G44" s="17">
        <v>37.43</v>
      </c>
      <c r="H44" s="17">
        <v>9</v>
      </c>
      <c r="I44" s="17">
        <v>-134.875</v>
      </c>
      <c r="J44" s="17">
        <v>940.89499999999998</v>
      </c>
      <c r="K44" s="17">
        <v>0</v>
      </c>
      <c r="L44" s="17">
        <v>8.6999999999999994E-3</v>
      </c>
      <c r="M44" s="17">
        <v>12.760999999999999</v>
      </c>
      <c r="N44" s="17">
        <v>1.04345</v>
      </c>
      <c r="O44" s="17">
        <v>7983.8</v>
      </c>
      <c r="P44" s="17">
        <v>451.9</v>
      </c>
      <c r="Q44" s="17">
        <v>-9.625</v>
      </c>
      <c r="R44" s="17">
        <v>13264</v>
      </c>
      <c r="S44" s="17">
        <v>6.6550000000000002</v>
      </c>
      <c r="T44" s="17">
        <v>-21.733000000000001</v>
      </c>
      <c r="U44" s="17">
        <v>-0.22239999999999999</v>
      </c>
      <c r="V44" s="17">
        <v>-2.673</v>
      </c>
      <c r="W44" s="17">
        <v>9362.4894000000004</v>
      </c>
      <c r="X44" s="17">
        <v>5250</v>
      </c>
      <c r="Y44" s="17">
        <v>16.552</v>
      </c>
      <c r="Z44" s="17">
        <v>-70.242999999999995</v>
      </c>
    </row>
    <row r="45" spans="1:26" x14ac:dyDescent="0.2">
      <c r="A45" s="27">
        <v>45523</v>
      </c>
      <c r="B45" s="17">
        <v>188.24799999999999</v>
      </c>
      <c r="C45" s="14">
        <v>0.13</v>
      </c>
      <c r="D45" s="17">
        <v>-246.5</v>
      </c>
      <c r="E45" s="17">
        <v>20.5</v>
      </c>
      <c r="F45" s="17">
        <v>-19.75</v>
      </c>
      <c r="G45" s="17">
        <v>37.270000000000003</v>
      </c>
      <c r="H45" s="17">
        <v>8.5</v>
      </c>
      <c r="I45" s="17">
        <v>-63.25</v>
      </c>
      <c r="J45" s="17">
        <v>951.55</v>
      </c>
      <c r="K45" s="17">
        <v>-0.3</v>
      </c>
      <c r="L45" s="17">
        <v>0.02</v>
      </c>
      <c r="M45" s="17">
        <v>13.438000000000001</v>
      </c>
      <c r="N45" s="17">
        <v>0.875</v>
      </c>
      <c r="O45" s="17">
        <v>7674</v>
      </c>
      <c r="P45" s="17">
        <v>462.8</v>
      </c>
      <c r="Q45" s="17">
        <v>-8.66</v>
      </c>
      <c r="R45" s="17">
        <v>11752.5</v>
      </c>
      <c r="S45" s="17">
        <v>7.4349999999999996</v>
      </c>
      <c r="T45" s="17">
        <v>-21.64</v>
      </c>
      <c r="U45" s="17">
        <v>-0.2248</v>
      </c>
      <c r="V45" s="17">
        <v>-2.6349999999999998</v>
      </c>
      <c r="W45" s="17">
        <v>9362.4894000000004</v>
      </c>
      <c r="X45" s="17">
        <v>2750</v>
      </c>
      <c r="Y45" s="17">
        <v>17.030999999999999</v>
      </c>
      <c r="Z45" s="17">
        <v>-73.099999999999994</v>
      </c>
    </row>
    <row r="46" spans="1:26" x14ac:dyDescent="0.2">
      <c r="A46" s="27">
        <v>45520</v>
      </c>
      <c r="B46" s="17">
        <v>202.2</v>
      </c>
      <c r="C46" s="14">
        <v>0.27</v>
      </c>
      <c r="D46" s="17">
        <v>-234.45</v>
      </c>
      <c r="E46" s="17">
        <v>20.5</v>
      </c>
      <c r="F46" s="17">
        <v>-19</v>
      </c>
      <c r="G46" s="17">
        <v>37.43</v>
      </c>
      <c r="H46" s="17">
        <v>12</v>
      </c>
      <c r="I46" s="17">
        <v>-104.75</v>
      </c>
      <c r="J46" s="17">
        <v>891.8</v>
      </c>
      <c r="K46" s="17">
        <v>0</v>
      </c>
      <c r="L46" s="17">
        <v>2.8400000000000002E-2</v>
      </c>
      <c r="M46" s="17">
        <v>12.84</v>
      </c>
      <c r="N46" s="17">
        <v>1.7641500000000001</v>
      </c>
      <c r="O46" s="17">
        <v>8120.5</v>
      </c>
      <c r="P46" s="17">
        <v>438.5</v>
      </c>
      <c r="Q46" s="17">
        <v>-8.09</v>
      </c>
      <c r="R46" s="17">
        <v>11520.875</v>
      </c>
      <c r="S46" s="17">
        <v>5.68</v>
      </c>
      <c r="T46" s="17">
        <v>-20.234999999999999</v>
      </c>
      <c r="U46" s="17">
        <v>-0.1671</v>
      </c>
      <c r="V46" s="17">
        <v>-2.4849999999999999</v>
      </c>
      <c r="W46" s="17">
        <v>9362.4894000000004</v>
      </c>
      <c r="X46" s="17">
        <v>5250</v>
      </c>
      <c r="Y46" s="17">
        <v>15.96</v>
      </c>
      <c r="Z46" s="17">
        <v>-67.954999999999998</v>
      </c>
    </row>
    <row r="47" spans="1:26" x14ac:dyDescent="0.2">
      <c r="A47" s="27">
        <v>45519</v>
      </c>
      <c r="B47" s="17">
        <v>197.7</v>
      </c>
      <c r="C47" s="14">
        <v>0.25</v>
      </c>
      <c r="D47" s="17">
        <v>-222.95</v>
      </c>
      <c r="E47" s="17">
        <v>20.5</v>
      </c>
      <c r="F47" s="17">
        <v>-19.125</v>
      </c>
      <c r="G47" s="17">
        <v>38.340000000000003</v>
      </c>
      <c r="H47" s="17">
        <v>10.5</v>
      </c>
      <c r="I47" s="17">
        <v>-140.75</v>
      </c>
      <c r="J47" s="17">
        <v>892.84</v>
      </c>
      <c r="K47" s="17">
        <v>0</v>
      </c>
      <c r="L47" s="17">
        <v>0.02</v>
      </c>
      <c r="M47" s="17">
        <v>13.5</v>
      </c>
      <c r="N47" s="17">
        <v>2.27</v>
      </c>
      <c r="O47" s="17">
        <v>8765.7999999999993</v>
      </c>
      <c r="P47" s="17">
        <v>440.8</v>
      </c>
      <c r="Q47" s="17">
        <v>-8.0399999999999991</v>
      </c>
      <c r="R47" s="17">
        <v>11748.125</v>
      </c>
      <c r="S47" s="17">
        <v>6.8680000000000003</v>
      </c>
      <c r="T47" s="17">
        <v>-20.177</v>
      </c>
      <c r="U47" s="17">
        <v>-0.186</v>
      </c>
      <c r="V47" s="17">
        <v>-2.528</v>
      </c>
      <c r="W47" s="17">
        <v>9362.4894000000004</v>
      </c>
      <c r="X47" s="17">
        <v>4750</v>
      </c>
      <c r="Y47" s="17">
        <v>15.904999999999999</v>
      </c>
      <c r="Z47" s="17">
        <v>-68.83</v>
      </c>
    </row>
    <row r="48" spans="1:26" x14ac:dyDescent="0.2">
      <c r="A48" s="27">
        <v>45518</v>
      </c>
      <c r="B48" s="17">
        <v>161.19999999999999</v>
      </c>
      <c r="C48" s="14">
        <v>0.25</v>
      </c>
      <c r="D48" s="17">
        <v>-239.815</v>
      </c>
      <c r="E48" s="17">
        <v>17.5</v>
      </c>
      <c r="F48" s="17">
        <v>-19</v>
      </c>
      <c r="G48" s="17">
        <v>36</v>
      </c>
      <c r="H48" s="17">
        <v>11.4</v>
      </c>
      <c r="I48" s="17">
        <v>-57.244999999999997</v>
      </c>
      <c r="J48" s="17">
        <v>927</v>
      </c>
      <c r="K48" s="17">
        <v>0</v>
      </c>
      <c r="L48" s="17">
        <v>1.0200000000000001E-2</v>
      </c>
      <c r="M48" s="17">
        <v>13.5</v>
      </c>
      <c r="N48" s="17">
        <v>2.3342900000000002</v>
      </c>
      <c r="O48" s="17">
        <v>9578.7999999999993</v>
      </c>
      <c r="P48" s="17">
        <v>435.7</v>
      </c>
      <c r="Q48" s="17">
        <v>-8.6950000000000003</v>
      </c>
      <c r="R48" s="17">
        <v>11861.21</v>
      </c>
      <c r="S48" s="17">
        <v>6.8949999999999996</v>
      </c>
      <c r="T48" s="17">
        <v>-19.21</v>
      </c>
      <c r="U48" s="17">
        <v>-0.24479999999999999</v>
      </c>
      <c r="V48" s="17">
        <v>-2.5329999999999999</v>
      </c>
      <c r="W48" s="17">
        <v>9362.4894000000004</v>
      </c>
      <c r="X48" s="17">
        <v>3053</v>
      </c>
      <c r="Y48" s="17">
        <v>15.91</v>
      </c>
      <c r="Z48" s="17">
        <v>-70.356999999999999</v>
      </c>
    </row>
    <row r="49" spans="1:26" x14ac:dyDescent="0.2">
      <c r="A49" s="27">
        <v>45517</v>
      </c>
      <c r="B49" s="17">
        <v>175.821</v>
      </c>
      <c r="C49" s="14">
        <v>0.185</v>
      </c>
      <c r="D49" s="17">
        <v>-248.46799999999999</v>
      </c>
      <c r="E49" s="17">
        <v>18.25</v>
      </c>
      <c r="F49" s="17">
        <v>-19.5</v>
      </c>
      <c r="G49" s="17">
        <v>36.68</v>
      </c>
      <c r="H49" s="17">
        <v>11.5</v>
      </c>
      <c r="I49" s="17">
        <v>-65.25</v>
      </c>
      <c r="J49" s="17">
        <v>953.80499999999995</v>
      </c>
      <c r="K49" s="17">
        <v>0</v>
      </c>
      <c r="L49" s="17">
        <v>1.37E-2</v>
      </c>
      <c r="M49" s="17">
        <v>13.872</v>
      </c>
      <c r="N49" s="17">
        <v>2.0182500000000001</v>
      </c>
      <c r="O49" s="17">
        <v>10004</v>
      </c>
      <c r="P49" s="17">
        <v>451</v>
      </c>
      <c r="Q49" s="17">
        <v>-9.4749999999999996</v>
      </c>
      <c r="R49" s="17">
        <v>12345.955</v>
      </c>
      <c r="S49" s="17">
        <v>6.7750000000000004</v>
      </c>
      <c r="T49" s="17">
        <v>-19.957999999999998</v>
      </c>
      <c r="U49" s="17">
        <v>-0.27500000000000002</v>
      </c>
      <c r="V49" s="17">
        <v>-2.7879999999999998</v>
      </c>
      <c r="W49" s="17">
        <v>9362.4894000000004</v>
      </c>
      <c r="X49" s="17">
        <v>6500</v>
      </c>
      <c r="Y49" s="17">
        <v>16.399999999999999</v>
      </c>
      <c r="Z49" s="17">
        <v>-72.16</v>
      </c>
    </row>
    <row r="50" spans="1:26" x14ac:dyDescent="0.2">
      <c r="A50" s="27">
        <v>45516</v>
      </c>
      <c r="B50" s="17">
        <v>185</v>
      </c>
      <c r="C50" s="14">
        <v>0.20499999999999999</v>
      </c>
      <c r="D50" s="17">
        <v>-214.75</v>
      </c>
      <c r="E50" s="17">
        <v>19</v>
      </c>
      <c r="F50" s="17">
        <v>-20.25</v>
      </c>
      <c r="G50" s="17">
        <v>38.840000000000003</v>
      </c>
      <c r="H50" s="17">
        <v>15.5</v>
      </c>
      <c r="I50" s="17">
        <v>-116.253</v>
      </c>
      <c r="J50" s="17">
        <v>985.95</v>
      </c>
      <c r="K50" s="17">
        <v>5</v>
      </c>
      <c r="L50" s="17">
        <v>1.9699999999999999E-2</v>
      </c>
      <c r="M50" s="17">
        <v>15.036</v>
      </c>
      <c r="N50" s="17">
        <v>3.1192500000000001</v>
      </c>
      <c r="O50" s="17">
        <v>9713.1</v>
      </c>
      <c r="P50" s="17">
        <v>470.1</v>
      </c>
      <c r="Q50" s="17">
        <v>-11.712</v>
      </c>
      <c r="R50" s="17">
        <v>11663</v>
      </c>
      <c r="S50" s="17">
        <v>7.4</v>
      </c>
      <c r="T50" s="17">
        <v>-21.077000000000002</v>
      </c>
      <c r="U50" s="17">
        <v>-0.16500000000000001</v>
      </c>
      <c r="V50" s="17">
        <v>-2.9329999999999998</v>
      </c>
      <c r="W50" s="17">
        <v>9362.4894000000004</v>
      </c>
      <c r="X50" s="17">
        <v>6000</v>
      </c>
      <c r="Y50" s="17">
        <v>16.72</v>
      </c>
      <c r="Z50" s="17">
        <v>-74.150000000000006</v>
      </c>
    </row>
    <row r="51" spans="1:26" x14ac:dyDescent="0.2">
      <c r="A51" s="27">
        <v>45513</v>
      </c>
      <c r="B51" s="17">
        <v>197</v>
      </c>
      <c r="C51" s="14">
        <v>0.28000000000000003</v>
      </c>
      <c r="D51" s="17">
        <v>-183.53</v>
      </c>
      <c r="E51" s="17">
        <v>20</v>
      </c>
      <c r="F51" s="17">
        <v>-19.100000000000001</v>
      </c>
      <c r="G51" s="17">
        <v>37.052999999999997</v>
      </c>
      <c r="H51" s="17">
        <v>14.5</v>
      </c>
      <c r="I51" s="17">
        <v>22.754999999999999</v>
      </c>
      <c r="J51" s="17">
        <v>896.79</v>
      </c>
      <c r="K51" s="17">
        <v>6</v>
      </c>
      <c r="L51" s="17">
        <v>1.9099999999999999E-2</v>
      </c>
      <c r="M51" s="17">
        <v>14.205</v>
      </c>
      <c r="N51" s="17">
        <v>3.3563700000000001</v>
      </c>
      <c r="O51" s="17">
        <v>9739.6</v>
      </c>
      <c r="P51" s="17">
        <v>445.5</v>
      </c>
      <c r="Q51" s="17">
        <v>-12.875</v>
      </c>
      <c r="R51" s="17">
        <v>11645.617</v>
      </c>
      <c r="S51" s="17">
        <v>7.7130000000000001</v>
      </c>
      <c r="T51" s="17">
        <v>-20.6</v>
      </c>
      <c r="U51" s="17">
        <v>-0.26700000000000002</v>
      </c>
      <c r="V51" s="17">
        <v>-2.528</v>
      </c>
      <c r="W51" s="17">
        <v>9362.4894000000004</v>
      </c>
      <c r="X51" s="17">
        <v>7500</v>
      </c>
      <c r="Y51" s="17">
        <v>15.718</v>
      </c>
      <c r="Z51" s="17">
        <v>-73.88</v>
      </c>
    </row>
    <row r="52" spans="1:26" x14ac:dyDescent="0.2">
      <c r="A52" s="27">
        <v>45512</v>
      </c>
      <c r="B52" s="17">
        <v>203.4</v>
      </c>
      <c r="C52" s="14">
        <v>0.26</v>
      </c>
      <c r="D52" s="17">
        <v>-207.39</v>
      </c>
      <c r="E52" s="17">
        <v>21</v>
      </c>
      <c r="F52" s="17">
        <v>-19.2</v>
      </c>
      <c r="G52" s="17">
        <v>37.265000000000001</v>
      </c>
      <c r="H52" s="17">
        <v>14.5</v>
      </c>
      <c r="I52" s="17">
        <v>-93.754999999999995</v>
      </c>
      <c r="J52" s="17">
        <v>908</v>
      </c>
      <c r="K52" s="17">
        <v>10</v>
      </c>
      <c r="L52" s="17">
        <v>1.4999999999999999E-2</v>
      </c>
      <c r="M52" s="17">
        <v>14.182</v>
      </c>
      <c r="N52" s="17">
        <v>4.0733499999999996</v>
      </c>
      <c r="O52" s="17">
        <v>9124</v>
      </c>
      <c r="P52" s="17">
        <v>445.7</v>
      </c>
      <c r="Q52" s="17">
        <v>-14.125</v>
      </c>
      <c r="R52" s="17">
        <v>11898.805</v>
      </c>
      <c r="S52" s="17">
        <v>7.843</v>
      </c>
      <c r="T52" s="17">
        <v>-20.6</v>
      </c>
      <c r="U52" s="17">
        <v>-0.26500000000000001</v>
      </c>
      <c r="V52" s="17">
        <v>-2.573</v>
      </c>
      <c r="W52" s="17">
        <v>9362.4894000000004</v>
      </c>
      <c r="X52" s="17">
        <v>7034.5</v>
      </c>
      <c r="Y52" s="17">
        <v>15.693</v>
      </c>
      <c r="Z52" s="17">
        <v>-67.73</v>
      </c>
    </row>
    <row r="53" spans="1:26" x14ac:dyDescent="0.2">
      <c r="A53" s="27">
        <v>45511</v>
      </c>
      <c r="B53" s="17">
        <v>165.79400000000001</v>
      </c>
      <c r="C53" s="14">
        <v>0.25</v>
      </c>
      <c r="D53" s="17">
        <v>-241.12799999999999</v>
      </c>
      <c r="E53" s="17">
        <v>19.8</v>
      </c>
      <c r="F53" s="17">
        <v>-19.25</v>
      </c>
      <c r="G53" s="17">
        <v>36.954999999999998</v>
      </c>
      <c r="H53" s="17">
        <v>12.5</v>
      </c>
      <c r="I53" s="17">
        <v>-155.12</v>
      </c>
      <c r="J53" s="17">
        <v>927.98699999999997</v>
      </c>
      <c r="K53" s="17">
        <v>11.5</v>
      </c>
      <c r="L53" s="17">
        <v>0.03</v>
      </c>
      <c r="M53" s="17">
        <v>14</v>
      </c>
      <c r="N53" s="17">
        <v>4.1073300000000001</v>
      </c>
      <c r="O53" s="17">
        <v>9023</v>
      </c>
      <c r="P53" s="17">
        <v>454.7</v>
      </c>
      <c r="Q53" s="17">
        <v>-10.198</v>
      </c>
      <c r="R53" s="17">
        <v>12362.75</v>
      </c>
      <c r="S53" s="17">
        <v>7.0330000000000004</v>
      </c>
      <c r="T53" s="17">
        <v>-20.445</v>
      </c>
      <c r="U53" s="17">
        <v>-0.14499999999999999</v>
      </c>
      <c r="V53" s="17">
        <v>-2.54</v>
      </c>
      <c r="W53" s="17">
        <v>9362.4894000000004</v>
      </c>
      <c r="X53" s="17">
        <v>13501.3</v>
      </c>
      <c r="Y53" s="17">
        <v>15.63</v>
      </c>
      <c r="Z53" s="17">
        <v>-67.099999999999994</v>
      </c>
    </row>
    <row r="54" spans="1:26" x14ac:dyDescent="0.2">
      <c r="A54" s="27">
        <v>45510</v>
      </c>
      <c r="B54" s="17">
        <v>183</v>
      </c>
      <c r="C54" s="14">
        <v>0.28000000000000003</v>
      </c>
      <c r="D54" s="17">
        <v>-274</v>
      </c>
      <c r="E54" s="17">
        <v>19.75</v>
      </c>
      <c r="F54" s="17">
        <v>-19.95</v>
      </c>
      <c r="G54" s="17">
        <v>38.14</v>
      </c>
      <c r="H54" s="17">
        <v>19</v>
      </c>
      <c r="I54" s="17">
        <v>-168.005</v>
      </c>
      <c r="J54" s="17">
        <v>984.33500000000004</v>
      </c>
      <c r="K54" s="17">
        <v>10.1</v>
      </c>
      <c r="L54" s="17">
        <v>2.5499999999999998E-2</v>
      </c>
      <c r="M54" s="17">
        <v>14.25</v>
      </c>
      <c r="N54" s="17">
        <v>9.1686999999999994</v>
      </c>
      <c r="O54" s="17">
        <v>9154.5</v>
      </c>
      <c r="P54" s="17">
        <v>471.3</v>
      </c>
      <c r="Q54" s="17">
        <v>-11.125</v>
      </c>
      <c r="R54" s="17">
        <v>13856.380999999999</v>
      </c>
      <c r="S54" s="17">
        <v>8.5950000000000006</v>
      </c>
      <c r="T54" s="17">
        <v>-21.175000000000001</v>
      </c>
      <c r="U54" s="17">
        <v>-0.1055</v>
      </c>
      <c r="V54" s="17">
        <v>-2.59</v>
      </c>
      <c r="W54" s="17">
        <v>9362.4894000000004</v>
      </c>
      <c r="X54" s="17">
        <v>10173.5</v>
      </c>
      <c r="Y54" s="17">
        <v>16.234999999999999</v>
      </c>
      <c r="Z54" s="17">
        <v>-68.430000000000007</v>
      </c>
    </row>
    <row r="55" spans="1:26" x14ac:dyDescent="0.2">
      <c r="A55" s="27">
        <v>45509</v>
      </c>
      <c r="B55" s="17">
        <v>199.28200000000001</v>
      </c>
      <c r="C55" s="14">
        <v>0.3</v>
      </c>
      <c r="D55" s="17">
        <v>-259</v>
      </c>
      <c r="E55" s="17">
        <v>20.5</v>
      </c>
      <c r="F55" s="17">
        <v>-20</v>
      </c>
      <c r="G55" s="17">
        <v>38.854999999999997</v>
      </c>
      <c r="H55" s="17">
        <v>19.5</v>
      </c>
      <c r="I55" s="17">
        <v>-46.75</v>
      </c>
      <c r="J55" s="17">
        <v>1019</v>
      </c>
      <c r="K55" s="17">
        <v>10.5</v>
      </c>
      <c r="L55" s="17">
        <v>3.5900000000000001E-2</v>
      </c>
      <c r="M55" s="17">
        <v>14.75</v>
      </c>
      <c r="N55" s="17">
        <v>8.7834000000000003</v>
      </c>
      <c r="O55" s="17">
        <v>8622.7999999999993</v>
      </c>
      <c r="P55" s="17">
        <v>499.9</v>
      </c>
      <c r="Q55" s="17">
        <v>-14</v>
      </c>
      <c r="R55" s="17">
        <v>13353.625</v>
      </c>
      <c r="S55" s="17">
        <v>9.8919999999999995</v>
      </c>
      <c r="T55" s="17">
        <v>-21.742999999999999</v>
      </c>
      <c r="U55" s="17">
        <v>-0.17979999999999999</v>
      </c>
      <c r="V55" s="17">
        <v>-2.5950000000000002</v>
      </c>
      <c r="W55" s="17">
        <v>9362.4894000000004</v>
      </c>
      <c r="X55" s="17">
        <v>19000</v>
      </c>
      <c r="Y55" s="17">
        <v>16.829999999999998</v>
      </c>
      <c r="Z55" s="17">
        <v>-70.644000000000005</v>
      </c>
    </row>
    <row r="56" spans="1:26" x14ac:dyDescent="0.2">
      <c r="A56" s="27">
        <v>45506</v>
      </c>
      <c r="B56" s="17">
        <v>215.39599999999999</v>
      </c>
      <c r="C56" s="14">
        <v>0.3</v>
      </c>
      <c r="D56" s="17">
        <v>-203</v>
      </c>
      <c r="E56" s="17">
        <v>20</v>
      </c>
      <c r="F56" s="17">
        <v>-19.45</v>
      </c>
      <c r="G56" s="17">
        <v>35.9</v>
      </c>
      <c r="H56" s="17">
        <v>15.5</v>
      </c>
      <c r="I56" s="17">
        <v>-22.24</v>
      </c>
      <c r="J56" s="17">
        <v>917.5</v>
      </c>
      <c r="K56" s="17">
        <v>10</v>
      </c>
      <c r="L56" s="17">
        <v>1.4800000000000001E-2</v>
      </c>
      <c r="M56" s="17">
        <v>12.7</v>
      </c>
      <c r="N56" s="17">
        <v>9.5899199999999993</v>
      </c>
      <c r="O56" s="17">
        <v>7550.3</v>
      </c>
      <c r="P56" s="17">
        <v>455</v>
      </c>
      <c r="Q56" s="17">
        <v>-9.5950000000000006</v>
      </c>
      <c r="R56" s="17">
        <v>10988.35</v>
      </c>
      <c r="S56" s="17">
        <v>7.8579999999999997</v>
      </c>
      <c r="T56" s="17">
        <v>-20.5</v>
      </c>
      <c r="U56" s="17">
        <v>-0.157</v>
      </c>
      <c r="V56" s="17">
        <v>-2.403</v>
      </c>
      <c r="W56" s="17">
        <v>9362.4894000000004</v>
      </c>
      <c r="X56" s="17">
        <v>20000</v>
      </c>
      <c r="Y56" s="17">
        <v>15.773</v>
      </c>
      <c r="Z56" s="17">
        <v>-67.796000000000006</v>
      </c>
    </row>
    <row r="57" spans="1:26" x14ac:dyDescent="0.2">
      <c r="A57" s="27">
        <v>45505</v>
      </c>
      <c r="B57" s="17">
        <v>211.88300000000001</v>
      </c>
      <c r="C57" s="14">
        <v>0.3</v>
      </c>
      <c r="D57" s="17">
        <v>-208</v>
      </c>
      <c r="E57" s="17">
        <v>18.5</v>
      </c>
      <c r="F57" s="17">
        <v>-20</v>
      </c>
      <c r="G57" s="17">
        <v>35.875</v>
      </c>
      <c r="H57" s="17">
        <v>15.5</v>
      </c>
      <c r="I57" s="17">
        <v>-52.75</v>
      </c>
      <c r="J57" s="17">
        <v>903</v>
      </c>
      <c r="K57" s="17">
        <v>9</v>
      </c>
      <c r="L57" s="17">
        <v>4.5499999999999999E-2</v>
      </c>
      <c r="M57" s="17">
        <v>12.75</v>
      </c>
      <c r="N57" s="17">
        <v>11.526400000000001</v>
      </c>
      <c r="O57" s="17">
        <v>7701</v>
      </c>
      <c r="P57" s="17">
        <v>446.6</v>
      </c>
      <c r="Q57" s="17">
        <v>-8.6370000000000005</v>
      </c>
      <c r="R57" s="17">
        <v>11091.115</v>
      </c>
      <c r="S57" s="17">
        <v>7.68</v>
      </c>
      <c r="T57" s="17">
        <v>-20.75</v>
      </c>
      <c r="U57" s="17">
        <v>-0.1002</v>
      </c>
      <c r="V57" s="17">
        <v>-2.46</v>
      </c>
      <c r="W57" s="17">
        <v>9362.4894000000004</v>
      </c>
      <c r="X57" s="17">
        <v>7312</v>
      </c>
      <c r="Y57" s="17">
        <v>15.595000000000001</v>
      </c>
      <c r="Z57" s="17">
        <v>-68.784999999999997</v>
      </c>
    </row>
    <row r="58" spans="1:26" x14ac:dyDescent="0.2">
      <c r="A58" s="27">
        <v>45504</v>
      </c>
      <c r="B58" s="17">
        <v>178.89599999999999</v>
      </c>
      <c r="C58" s="14">
        <v>0.2</v>
      </c>
      <c r="D58" s="17">
        <v>-181.16</v>
      </c>
      <c r="E58" s="17">
        <v>17</v>
      </c>
      <c r="F58" s="17">
        <v>-23.2</v>
      </c>
      <c r="G58" s="17">
        <v>36.93</v>
      </c>
      <c r="H58" s="17">
        <v>12</v>
      </c>
      <c r="I58" s="17">
        <v>-39.744999999999997</v>
      </c>
      <c r="J58" s="17">
        <v>924.51499999999999</v>
      </c>
      <c r="K58" s="17">
        <v>8</v>
      </c>
      <c r="L58" s="17">
        <v>0.04</v>
      </c>
      <c r="M58" s="17">
        <v>13.423</v>
      </c>
      <c r="N58" s="17">
        <v>12.65602</v>
      </c>
      <c r="O58" s="17">
        <v>7989.3</v>
      </c>
      <c r="P58" s="17">
        <v>454.5</v>
      </c>
      <c r="Q58" s="17">
        <v>-10.542</v>
      </c>
      <c r="R58" s="17">
        <v>11875.125</v>
      </c>
      <c r="S58" s="17">
        <v>7.8029999999999999</v>
      </c>
      <c r="T58" s="17">
        <v>-21.524999999999999</v>
      </c>
      <c r="U58" s="17">
        <v>-0.14449999999999999</v>
      </c>
      <c r="V58" s="17">
        <v>-2.5449999999999999</v>
      </c>
      <c r="W58" s="17">
        <v>9362.4894000000004</v>
      </c>
      <c r="X58" s="17">
        <v>9200</v>
      </c>
      <c r="Y58" s="17">
        <v>16.105</v>
      </c>
      <c r="Z58" s="17">
        <v>-71.117999999999995</v>
      </c>
    </row>
    <row r="59" spans="1:26" x14ac:dyDescent="0.2">
      <c r="A59" s="27">
        <v>45503</v>
      </c>
      <c r="B59" s="17">
        <v>191.69300000000001</v>
      </c>
      <c r="C59" s="14">
        <v>0.17</v>
      </c>
      <c r="D59" s="17">
        <v>-178.69300000000001</v>
      </c>
      <c r="E59" s="17">
        <v>18.5</v>
      </c>
      <c r="F59" s="17">
        <v>-23.2</v>
      </c>
      <c r="G59" s="17">
        <v>37.99</v>
      </c>
      <c r="H59" s="17">
        <v>14.295</v>
      </c>
      <c r="I59" s="17">
        <v>-69.5</v>
      </c>
      <c r="J59" s="17">
        <v>962.64499999999998</v>
      </c>
      <c r="K59" s="17">
        <v>8</v>
      </c>
      <c r="L59" s="17">
        <v>3.9300000000000002E-2</v>
      </c>
      <c r="M59" s="17">
        <v>13.693</v>
      </c>
      <c r="N59" s="17">
        <v>14.57915</v>
      </c>
      <c r="O59" s="17">
        <v>7996.9</v>
      </c>
      <c r="P59" s="17">
        <v>472</v>
      </c>
      <c r="Q59" s="17">
        <v>-8.3539999999999992</v>
      </c>
      <c r="R59" s="17">
        <v>10213.125</v>
      </c>
      <c r="S59" s="17">
        <v>8.4149999999999991</v>
      </c>
      <c r="T59" s="17">
        <v>-21.98</v>
      </c>
      <c r="U59" s="17">
        <v>-6.9400000000000003E-2</v>
      </c>
      <c r="V59" s="17">
        <v>-2.5739999999999998</v>
      </c>
      <c r="W59" s="17">
        <v>9362.4894000000004</v>
      </c>
      <c r="X59" s="17">
        <v>6746</v>
      </c>
      <c r="Y59" s="17">
        <v>16.64</v>
      </c>
      <c r="Z59" s="17">
        <v>-75.617999999999995</v>
      </c>
    </row>
    <row r="60" spans="1:26" x14ac:dyDescent="0.2">
      <c r="A60" s="27">
        <v>45502</v>
      </c>
      <c r="B60" s="17">
        <v>200.30500000000001</v>
      </c>
      <c r="C60" s="14">
        <v>0.22</v>
      </c>
      <c r="D60" s="17">
        <v>-183.54499999999999</v>
      </c>
      <c r="E60" s="17">
        <v>18.5</v>
      </c>
      <c r="F60" s="17">
        <v>-20.100000000000001</v>
      </c>
      <c r="G60" s="17">
        <v>35.42</v>
      </c>
      <c r="H60" s="17">
        <v>16.5</v>
      </c>
      <c r="I60" s="17">
        <v>-43.99</v>
      </c>
      <c r="J60" s="17">
        <v>872.31500000000005</v>
      </c>
      <c r="K60" s="17">
        <v>5</v>
      </c>
      <c r="L60" s="17">
        <v>2.52E-2</v>
      </c>
      <c r="M60" s="17">
        <v>12</v>
      </c>
      <c r="N60" s="17">
        <v>14.20382</v>
      </c>
      <c r="O60" s="17">
        <v>8221.7999999999993</v>
      </c>
      <c r="P60" s="17">
        <v>428.7</v>
      </c>
      <c r="Q60" s="17">
        <v>-8.5</v>
      </c>
      <c r="R60" s="17">
        <v>10519</v>
      </c>
      <c r="S60" s="17">
        <v>8.0730000000000004</v>
      </c>
      <c r="T60" s="17">
        <v>-19.95</v>
      </c>
      <c r="U60" s="17">
        <v>-5.7000000000000002E-2</v>
      </c>
      <c r="V60" s="17">
        <v>-2.403</v>
      </c>
      <c r="W60" s="17">
        <v>9362.4894000000004</v>
      </c>
      <c r="X60" s="17">
        <v>7500</v>
      </c>
      <c r="Y60" s="17">
        <v>15.08</v>
      </c>
      <c r="Z60" s="17">
        <v>-69.459999999999994</v>
      </c>
    </row>
    <row r="61" spans="1:26" x14ac:dyDescent="0.2">
      <c r="A61" s="27">
        <v>45499</v>
      </c>
      <c r="B61" s="17">
        <v>207.57</v>
      </c>
      <c r="C61" s="14">
        <v>0.2</v>
      </c>
      <c r="D61" s="17">
        <v>-175.5</v>
      </c>
      <c r="E61" s="17">
        <v>21.1</v>
      </c>
      <c r="F61" s="17">
        <v>-21.391999999999999</v>
      </c>
      <c r="G61" s="17">
        <v>36.494999999999997</v>
      </c>
      <c r="H61" s="17">
        <v>12.75</v>
      </c>
      <c r="I61" s="17">
        <v>-61.494999999999997</v>
      </c>
      <c r="J61" s="17">
        <v>894.57500000000005</v>
      </c>
      <c r="K61" s="17">
        <v>5</v>
      </c>
      <c r="L61" s="17">
        <v>0.02</v>
      </c>
      <c r="M61" s="17">
        <v>12.193</v>
      </c>
      <c r="N61" s="17">
        <v>14.976000000000001</v>
      </c>
      <c r="O61" s="17">
        <v>8710.2000000000007</v>
      </c>
      <c r="P61" s="17">
        <v>433.5</v>
      </c>
      <c r="Q61" s="17">
        <v>-9.5920000000000005</v>
      </c>
      <c r="R61" s="17">
        <v>10955.125</v>
      </c>
      <c r="S61" s="17">
        <v>7.6230000000000002</v>
      </c>
      <c r="T61" s="17">
        <v>-20.32</v>
      </c>
      <c r="U61" s="17">
        <v>-6.3E-2</v>
      </c>
      <c r="V61" s="17">
        <v>-2.4279999999999999</v>
      </c>
      <c r="W61" s="17">
        <v>9362.4894000000004</v>
      </c>
      <c r="X61" s="17">
        <v>7114</v>
      </c>
      <c r="Y61" s="17">
        <v>15.62</v>
      </c>
      <c r="Z61" s="17">
        <v>-71.19</v>
      </c>
    </row>
    <row r="62" spans="1:26" x14ac:dyDescent="0.2">
      <c r="A62" s="27">
        <v>45498</v>
      </c>
      <c r="B62" s="17">
        <v>209.649</v>
      </c>
      <c r="C62" s="14">
        <v>0.21299999999999999</v>
      </c>
      <c r="D62" s="17">
        <v>-156.405</v>
      </c>
      <c r="E62" s="17">
        <v>22.5</v>
      </c>
      <c r="F62" s="17">
        <v>-21.393000000000001</v>
      </c>
      <c r="G62" s="17">
        <v>36.99</v>
      </c>
      <c r="H62" s="17">
        <v>13</v>
      </c>
      <c r="I62" s="17">
        <v>-65.75</v>
      </c>
      <c r="J62" s="17">
        <v>894.60500000000002</v>
      </c>
      <c r="K62" s="17">
        <v>5.3</v>
      </c>
      <c r="L62" s="17">
        <v>1.7500000000000002E-2</v>
      </c>
      <c r="M62" s="17">
        <v>12.1</v>
      </c>
      <c r="N62" s="17">
        <v>14.611050000000001</v>
      </c>
      <c r="O62" s="17">
        <v>9687</v>
      </c>
      <c r="P62" s="17">
        <v>421.5</v>
      </c>
      <c r="Q62" s="17">
        <v>-10.042</v>
      </c>
      <c r="R62" s="17">
        <v>11337</v>
      </c>
      <c r="S62" s="17">
        <v>8</v>
      </c>
      <c r="T62" s="17">
        <v>-20</v>
      </c>
      <c r="U62" s="17">
        <v>-8.4000000000000005E-2</v>
      </c>
      <c r="V62" s="17">
        <v>-2.4380000000000002</v>
      </c>
      <c r="W62" s="17">
        <v>9362.4894000000004</v>
      </c>
      <c r="X62" s="17">
        <v>7186</v>
      </c>
      <c r="Y62" s="17">
        <v>15.66</v>
      </c>
      <c r="Z62" s="17">
        <v>-71.275000000000006</v>
      </c>
    </row>
    <row r="63" spans="1:26" x14ac:dyDescent="0.2">
      <c r="A63" s="27">
        <v>45497</v>
      </c>
      <c r="B63" s="17">
        <v>170.97800000000001</v>
      </c>
      <c r="C63" s="14">
        <v>0.20499999999999999</v>
      </c>
      <c r="D63" s="17">
        <v>-122</v>
      </c>
      <c r="E63" s="17">
        <v>20.9</v>
      </c>
      <c r="F63" s="17">
        <v>-21</v>
      </c>
      <c r="G63" s="17">
        <v>36.634999999999998</v>
      </c>
      <c r="H63" s="17">
        <v>13.5</v>
      </c>
      <c r="I63" s="17">
        <v>-84.875</v>
      </c>
      <c r="J63" s="17">
        <v>887.5</v>
      </c>
      <c r="K63" s="17">
        <v>5</v>
      </c>
      <c r="L63" s="17">
        <v>1.3899999999999999E-2</v>
      </c>
      <c r="M63" s="17">
        <v>12.1</v>
      </c>
      <c r="N63" s="17">
        <v>14.6029</v>
      </c>
      <c r="O63" s="17">
        <v>10796.3</v>
      </c>
      <c r="P63" s="17">
        <v>421.9</v>
      </c>
      <c r="Q63" s="17">
        <v>-10.25</v>
      </c>
      <c r="R63" s="17">
        <v>11392.75</v>
      </c>
      <c r="S63" s="17">
        <v>8.4380000000000006</v>
      </c>
      <c r="T63" s="17">
        <v>-19.93</v>
      </c>
      <c r="U63" s="17">
        <v>-4.4900000000000002E-2</v>
      </c>
      <c r="V63" s="17">
        <v>-2.4300000000000002</v>
      </c>
      <c r="W63" s="17">
        <v>9362.4894000000004</v>
      </c>
      <c r="X63" s="17">
        <v>4964</v>
      </c>
      <c r="Y63" s="17">
        <v>15.618</v>
      </c>
      <c r="Z63" s="17">
        <v>-71.105000000000004</v>
      </c>
    </row>
    <row r="64" spans="1:26" x14ac:dyDescent="0.2">
      <c r="A64" s="27">
        <v>45496</v>
      </c>
      <c r="B64" s="17">
        <v>186.3</v>
      </c>
      <c r="C64" s="14">
        <v>0.24</v>
      </c>
      <c r="D64" s="17">
        <v>-128.16200000000001</v>
      </c>
      <c r="E64" s="17">
        <v>22.22</v>
      </c>
      <c r="F64" s="17">
        <v>-20.55</v>
      </c>
      <c r="G64" s="17">
        <v>38</v>
      </c>
      <c r="H64" s="17">
        <v>11.5</v>
      </c>
      <c r="I64" s="17">
        <v>-58.75</v>
      </c>
      <c r="J64" s="17">
        <v>905</v>
      </c>
      <c r="K64" s="17">
        <v>2</v>
      </c>
      <c r="L64" s="17">
        <v>7.4000000000000003E-3</v>
      </c>
      <c r="M64" s="17">
        <v>12.6</v>
      </c>
      <c r="N64" s="17">
        <v>14.742929999999999</v>
      </c>
      <c r="O64" s="17">
        <v>10337</v>
      </c>
      <c r="P64" s="17">
        <v>431</v>
      </c>
      <c r="Q64" s="17">
        <v>-8.1910000000000007</v>
      </c>
      <c r="R64" s="17">
        <v>11722.675999999999</v>
      </c>
      <c r="S64" s="17">
        <v>8.4779999999999998</v>
      </c>
      <c r="T64" s="17">
        <v>-20.7</v>
      </c>
      <c r="U64" s="17">
        <v>-0.04</v>
      </c>
      <c r="V64" s="17">
        <v>-2.5449999999999999</v>
      </c>
      <c r="W64" s="17">
        <v>9362.4894000000004</v>
      </c>
      <c r="X64" s="17">
        <v>5000</v>
      </c>
      <c r="Y64" s="17">
        <v>16.166</v>
      </c>
      <c r="Z64" s="17">
        <v>-74.543000000000006</v>
      </c>
    </row>
    <row r="65" spans="1:26" x14ac:dyDescent="0.2">
      <c r="A65" s="27">
        <v>45495</v>
      </c>
      <c r="B65" s="17">
        <v>186.60300000000001</v>
      </c>
      <c r="C65" s="14">
        <v>0.32</v>
      </c>
      <c r="D65" s="17">
        <v>-139.5</v>
      </c>
      <c r="E65" s="17">
        <v>22</v>
      </c>
      <c r="F65" s="17">
        <v>-19.399999999999999</v>
      </c>
      <c r="G65" s="17">
        <v>39.340000000000003</v>
      </c>
      <c r="H65" s="17">
        <v>12.45</v>
      </c>
      <c r="I65" s="17">
        <v>-66.504999999999995</v>
      </c>
      <c r="J65" s="17">
        <v>924</v>
      </c>
      <c r="K65" s="17">
        <v>2</v>
      </c>
      <c r="L65" s="17">
        <v>4.5999999999999999E-3</v>
      </c>
      <c r="M65" s="17">
        <v>12.945</v>
      </c>
      <c r="N65" s="17">
        <v>15.5</v>
      </c>
      <c r="O65" s="17">
        <v>9479.2999999999993</v>
      </c>
      <c r="P65" s="17">
        <v>448.1</v>
      </c>
      <c r="Q65" s="17">
        <v>-5.95</v>
      </c>
      <c r="R65" s="17">
        <v>11068.2</v>
      </c>
      <c r="S65" s="17">
        <v>8.1880000000000006</v>
      </c>
      <c r="T65" s="17">
        <v>-21.45</v>
      </c>
      <c r="U65" s="17">
        <v>-1.9900000000000001E-2</v>
      </c>
      <c r="V65" s="17">
        <v>-2.6349999999999998</v>
      </c>
      <c r="W65" s="17">
        <v>9362.4894000000004</v>
      </c>
      <c r="X65" s="17">
        <v>7000</v>
      </c>
      <c r="Y65" s="17">
        <v>16.727</v>
      </c>
      <c r="Z65" s="17">
        <v>-77.680000000000007</v>
      </c>
    </row>
    <row r="66" spans="1:26" x14ac:dyDescent="0.2">
      <c r="A66" s="27">
        <v>45492</v>
      </c>
      <c r="B66" s="17">
        <v>203.54900000000001</v>
      </c>
      <c r="C66" s="14">
        <v>0.29499999999999998</v>
      </c>
      <c r="D66" s="17">
        <v>-151.86000000000001</v>
      </c>
      <c r="E66" s="17">
        <v>24</v>
      </c>
      <c r="F66" s="17">
        <v>-18.05</v>
      </c>
      <c r="G66" s="17">
        <v>37.71</v>
      </c>
      <c r="H66" s="17">
        <v>14</v>
      </c>
      <c r="I66" s="17">
        <v>-64.995000000000005</v>
      </c>
      <c r="J66" s="17">
        <v>877.48</v>
      </c>
      <c r="K66" s="17">
        <v>0</v>
      </c>
      <c r="L66" s="17">
        <v>6.4999999999999997E-3</v>
      </c>
      <c r="M66" s="17">
        <v>12.25</v>
      </c>
      <c r="N66" s="17">
        <v>14.423579999999999</v>
      </c>
      <c r="O66" s="17">
        <v>8534.5</v>
      </c>
      <c r="P66" s="17">
        <v>428.5</v>
      </c>
      <c r="Q66" s="17">
        <v>-7.6</v>
      </c>
      <c r="R66" s="17">
        <v>11576.061</v>
      </c>
      <c r="S66" s="17">
        <v>8.2080000000000002</v>
      </c>
      <c r="T66" s="17">
        <v>-20.004999999999999</v>
      </c>
      <c r="U66" s="17">
        <v>-3.5000000000000003E-2</v>
      </c>
      <c r="V66" s="17">
        <v>-2.423</v>
      </c>
      <c r="W66" s="17">
        <v>9362.4894000000004</v>
      </c>
      <c r="X66" s="17">
        <v>5692</v>
      </c>
      <c r="Y66" s="17">
        <v>15.688000000000001</v>
      </c>
      <c r="Z66" s="17">
        <v>-73.144999999999996</v>
      </c>
    </row>
    <row r="67" spans="1:26" x14ac:dyDescent="0.2">
      <c r="A67" s="27">
        <v>45491</v>
      </c>
      <c r="B67" s="17">
        <v>205.666</v>
      </c>
      <c r="C67" s="14">
        <v>0.33500000000000002</v>
      </c>
      <c r="D67" s="17">
        <v>-146.72800000000001</v>
      </c>
      <c r="E67" s="17">
        <v>22.5</v>
      </c>
      <c r="F67" s="17">
        <v>-17.95</v>
      </c>
      <c r="G67" s="17">
        <v>37.68</v>
      </c>
      <c r="H67" s="17">
        <v>13</v>
      </c>
      <c r="I67" s="17">
        <v>-87.12</v>
      </c>
      <c r="J67" s="17">
        <v>872.98500000000001</v>
      </c>
      <c r="K67" s="17">
        <v>0</v>
      </c>
      <c r="L67" s="17">
        <v>-2.2000000000000001E-3</v>
      </c>
      <c r="M67" s="17">
        <v>12.59</v>
      </c>
      <c r="N67" s="17">
        <v>13.70382</v>
      </c>
      <c r="O67" s="17">
        <v>8502.5</v>
      </c>
      <c r="P67" s="17">
        <v>429.4</v>
      </c>
      <c r="Q67" s="17">
        <v>-8.25</v>
      </c>
      <c r="R67" s="17">
        <v>11519.375</v>
      </c>
      <c r="S67" s="17">
        <v>7.625</v>
      </c>
      <c r="T67" s="17">
        <v>-20</v>
      </c>
      <c r="U67" s="17">
        <v>-4.7899999999999998E-2</v>
      </c>
      <c r="V67" s="17">
        <v>-2.4369999999999998</v>
      </c>
      <c r="W67" s="17">
        <v>9362.4894000000004</v>
      </c>
      <c r="X67" s="17">
        <v>5373</v>
      </c>
      <c r="Y67" s="17">
        <v>15.702</v>
      </c>
      <c r="Z67" s="17">
        <v>-72.97</v>
      </c>
    </row>
    <row r="68" spans="1:26" x14ac:dyDescent="0.2">
      <c r="A68" s="27">
        <v>45490</v>
      </c>
      <c r="B68" s="17">
        <v>160.28399999999999</v>
      </c>
      <c r="C68" s="14">
        <v>0.185</v>
      </c>
      <c r="D68" s="17">
        <v>-138.72800000000001</v>
      </c>
      <c r="E68" s="17">
        <v>19.5</v>
      </c>
      <c r="F68" s="17">
        <v>-17.649999999999999</v>
      </c>
      <c r="G68" s="17">
        <v>39.99</v>
      </c>
      <c r="H68" s="17">
        <v>11</v>
      </c>
      <c r="I68" s="17">
        <v>-69.995000000000005</v>
      </c>
      <c r="J68" s="17">
        <v>864.28</v>
      </c>
      <c r="K68" s="17">
        <v>0</v>
      </c>
      <c r="L68" s="17">
        <v>6.0000000000000001E-3</v>
      </c>
      <c r="M68" s="17">
        <v>12.25</v>
      </c>
      <c r="N68" s="17">
        <v>14.60905</v>
      </c>
      <c r="O68" s="17">
        <v>9522.5</v>
      </c>
      <c r="P68" s="17">
        <v>424.8</v>
      </c>
      <c r="Q68" s="17">
        <v>-9.3339999999999996</v>
      </c>
      <c r="R68" s="17">
        <v>11900</v>
      </c>
      <c r="S68" s="17">
        <v>7.3230000000000004</v>
      </c>
      <c r="T68" s="17">
        <v>-20.187999999999999</v>
      </c>
      <c r="U68" s="17">
        <v>-7.9899999999999999E-2</v>
      </c>
      <c r="V68" s="17">
        <v>-2.411</v>
      </c>
      <c r="W68" s="17">
        <v>9362.4894000000004</v>
      </c>
      <c r="X68" s="17">
        <v>4373</v>
      </c>
      <c r="Y68" s="17">
        <v>15.81</v>
      </c>
      <c r="Z68" s="17">
        <v>-72.509</v>
      </c>
    </row>
    <row r="69" spans="1:26" x14ac:dyDescent="0.2">
      <c r="A69" s="27">
        <v>45489</v>
      </c>
      <c r="B69" s="17">
        <v>176.3</v>
      </c>
      <c r="C69" s="14">
        <v>0.153</v>
      </c>
      <c r="D69" s="17">
        <v>-125.098</v>
      </c>
      <c r="E69" s="17">
        <v>19.5</v>
      </c>
      <c r="F69" s="17">
        <v>-18</v>
      </c>
      <c r="G69" s="17">
        <v>42.905000000000001</v>
      </c>
      <c r="H69" s="17">
        <v>8.6300000000000008</v>
      </c>
      <c r="I69" s="17">
        <v>-90.25</v>
      </c>
      <c r="J69" s="17">
        <v>886.14</v>
      </c>
      <c r="K69" s="17">
        <v>0</v>
      </c>
      <c r="L69" s="17">
        <v>1.7000000000000001E-2</v>
      </c>
      <c r="M69" s="17">
        <v>12.25</v>
      </c>
      <c r="N69" s="17">
        <v>15</v>
      </c>
      <c r="O69" s="17">
        <v>9537.2999999999993</v>
      </c>
      <c r="P69" s="17">
        <v>424.5</v>
      </c>
      <c r="Q69" s="17">
        <v>-7.49</v>
      </c>
      <c r="R69" s="17">
        <v>12718.5</v>
      </c>
      <c r="S69" s="17">
        <v>7.2279999999999998</v>
      </c>
      <c r="T69" s="17">
        <v>-21.25</v>
      </c>
      <c r="U69" s="17">
        <v>-4.5999999999999999E-2</v>
      </c>
      <c r="V69" s="17">
        <v>-2.4630000000000001</v>
      </c>
      <c r="W69" s="17">
        <v>9362.4894000000004</v>
      </c>
      <c r="X69" s="17">
        <v>4448.8</v>
      </c>
      <c r="Y69" s="17">
        <v>16.187999999999999</v>
      </c>
      <c r="Z69" s="17">
        <v>-75.817999999999998</v>
      </c>
    </row>
    <row r="70" spans="1:26" x14ac:dyDescent="0.2">
      <c r="A70" s="27">
        <v>45488</v>
      </c>
      <c r="B70" s="17">
        <v>181.749</v>
      </c>
      <c r="C70" s="14">
        <v>0.185</v>
      </c>
      <c r="D70" s="17">
        <v>-128.50800000000001</v>
      </c>
      <c r="E70" s="17">
        <v>19</v>
      </c>
      <c r="F70" s="17">
        <v>-18.350000000000001</v>
      </c>
      <c r="G70" s="17">
        <v>44.972999999999999</v>
      </c>
      <c r="H70" s="17">
        <v>13</v>
      </c>
      <c r="I70" s="17">
        <v>-90.12</v>
      </c>
      <c r="J70" s="17">
        <v>912</v>
      </c>
      <c r="K70" s="17">
        <v>-5</v>
      </c>
      <c r="L70" s="17">
        <v>1.03E-2</v>
      </c>
      <c r="M70" s="17">
        <v>12.85</v>
      </c>
      <c r="N70" s="17">
        <v>15.25</v>
      </c>
      <c r="O70" s="17">
        <v>8065.3</v>
      </c>
      <c r="P70" s="17">
        <v>451</v>
      </c>
      <c r="Q70" s="17">
        <v>-6.9</v>
      </c>
      <c r="R70" s="17">
        <v>11400</v>
      </c>
      <c r="S70" s="17">
        <v>6.665</v>
      </c>
      <c r="T70" s="17">
        <v>-21.35</v>
      </c>
      <c r="U70" s="17">
        <v>-4.3999999999999997E-2</v>
      </c>
      <c r="V70" s="17">
        <v>-2.5379999999999998</v>
      </c>
      <c r="W70" s="17">
        <v>9362.4894000000004</v>
      </c>
      <c r="X70" s="17">
        <v>1972</v>
      </c>
      <c r="Y70" s="17">
        <v>16.734999999999999</v>
      </c>
      <c r="Z70" s="17">
        <v>-78.234999999999999</v>
      </c>
    </row>
    <row r="71" spans="1:26" x14ac:dyDescent="0.2">
      <c r="A71" s="27">
        <v>45485</v>
      </c>
      <c r="B71" s="17">
        <v>205.262</v>
      </c>
      <c r="C71" s="14">
        <v>0.25</v>
      </c>
      <c r="D71" s="17">
        <v>-151.51400000000001</v>
      </c>
      <c r="E71" s="17">
        <v>20.5</v>
      </c>
      <c r="F71" s="17">
        <v>-16.75</v>
      </c>
      <c r="G71" s="17">
        <v>40.42</v>
      </c>
      <c r="H71" s="17">
        <v>10.95</v>
      </c>
      <c r="I71" s="17">
        <v>-73.245000000000005</v>
      </c>
      <c r="J71" s="17">
        <v>844.97500000000002</v>
      </c>
      <c r="K71" s="17">
        <v>-10</v>
      </c>
      <c r="L71" s="17">
        <v>2.9999999999999997E-4</v>
      </c>
      <c r="M71" s="17">
        <v>12.5</v>
      </c>
      <c r="N71" s="17">
        <v>13.615399999999999</v>
      </c>
      <c r="O71" s="17">
        <v>8373.2999999999993</v>
      </c>
      <c r="P71" s="17">
        <v>408.4</v>
      </c>
      <c r="Q71" s="17">
        <v>-7.0250000000000004</v>
      </c>
      <c r="R71" s="17">
        <v>11324</v>
      </c>
      <c r="S71" s="17">
        <v>6.758</v>
      </c>
      <c r="T71" s="17">
        <v>-20</v>
      </c>
      <c r="U71" s="17">
        <v>-5.9900000000000002E-2</v>
      </c>
      <c r="V71" s="17">
        <v>-2.3530000000000002</v>
      </c>
      <c r="W71" s="17">
        <v>9362.4894000000004</v>
      </c>
      <c r="X71" s="17">
        <v>2000</v>
      </c>
      <c r="Y71" s="17">
        <v>15.727</v>
      </c>
      <c r="Z71" s="17">
        <v>-78.102000000000004</v>
      </c>
    </row>
    <row r="72" spans="1:26" x14ac:dyDescent="0.2">
      <c r="A72" s="27">
        <v>45484</v>
      </c>
      <c r="B72" s="17">
        <v>206.458</v>
      </c>
      <c r="C72" s="14">
        <v>0.32</v>
      </c>
      <c r="D72" s="17">
        <v>-162.5</v>
      </c>
      <c r="E72" s="17">
        <v>20.5</v>
      </c>
      <c r="F72" s="17">
        <v>-16.75</v>
      </c>
      <c r="G72" s="17">
        <v>41.57</v>
      </c>
      <c r="H72" s="17">
        <v>9.69</v>
      </c>
      <c r="I72" s="17">
        <v>-26.5</v>
      </c>
      <c r="J72" s="17">
        <v>855.62</v>
      </c>
      <c r="K72" s="17">
        <v>-10.3</v>
      </c>
      <c r="L72" s="17">
        <v>0</v>
      </c>
      <c r="M72" s="17">
        <v>12.685</v>
      </c>
      <c r="N72" s="17">
        <v>16</v>
      </c>
      <c r="O72" s="17">
        <v>8557.5</v>
      </c>
      <c r="P72" s="17">
        <v>423.6</v>
      </c>
      <c r="Q72" s="17">
        <v>-9.9450000000000003</v>
      </c>
      <c r="R72" s="17">
        <v>11019.75</v>
      </c>
      <c r="S72" s="17">
        <v>7.5</v>
      </c>
      <c r="T72" s="17">
        <v>-19.73</v>
      </c>
      <c r="U72" s="17">
        <v>-6.5000000000000002E-2</v>
      </c>
      <c r="V72" s="17">
        <v>-2.4249999999999998</v>
      </c>
      <c r="W72" s="17">
        <v>9362.4894000000004</v>
      </c>
      <c r="X72" s="17">
        <v>4000</v>
      </c>
      <c r="Y72" s="17">
        <v>15.548999999999999</v>
      </c>
      <c r="Z72" s="17">
        <v>-73.75</v>
      </c>
    </row>
    <row r="73" spans="1:26" x14ac:dyDescent="0.2">
      <c r="A73" s="27">
        <v>45483</v>
      </c>
      <c r="B73" s="17">
        <v>162.84</v>
      </c>
      <c r="C73" s="14">
        <v>0.20499999999999999</v>
      </c>
      <c r="D73" s="17">
        <v>-144</v>
      </c>
      <c r="E73" s="17">
        <v>18.5</v>
      </c>
      <c r="F73" s="17">
        <v>-16.75</v>
      </c>
      <c r="G73" s="17">
        <v>41.69</v>
      </c>
      <c r="H73" s="17">
        <v>9.6989999999999998</v>
      </c>
      <c r="I73" s="17">
        <v>-26.745000000000001</v>
      </c>
      <c r="J73" s="17">
        <v>860.81</v>
      </c>
      <c r="K73" s="17">
        <v>-9.8000000000000007</v>
      </c>
      <c r="L73" s="17">
        <v>0.01</v>
      </c>
      <c r="M73" s="17">
        <v>12.5</v>
      </c>
      <c r="N73" s="17">
        <v>13.4941</v>
      </c>
      <c r="O73" s="17">
        <v>9140</v>
      </c>
      <c r="P73" s="17">
        <v>424.5</v>
      </c>
      <c r="Q73" s="17">
        <v>-8.65</v>
      </c>
      <c r="R73" s="17">
        <v>11266.692999999999</v>
      </c>
      <c r="S73" s="17">
        <v>7.03</v>
      </c>
      <c r="T73" s="17">
        <v>-19.45</v>
      </c>
      <c r="U73" s="17">
        <v>-4.4999999999999998E-2</v>
      </c>
      <c r="V73" s="17">
        <v>-2.298</v>
      </c>
      <c r="W73" s="17">
        <v>9362.4894000000004</v>
      </c>
      <c r="X73" s="17">
        <v>4400</v>
      </c>
      <c r="Y73" s="17">
        <v>15.475</v>
      </c>
      <c r="Z73" s="17">
        <v>-77.572000000000003</v>
      </c>
    </row>
    <row r="74" spans="1:26" x14ac:dyDescent="0.2">
      <c r="A74" s="27">
        <v>45482</v>
      </c>
      <c r="B74" s="17">
        <v>184.3</v>
      </c>
      <c r="C74" s="14">
        <v>0.21</v>
      </c>
      <c r="D74" s="17">
        <v>-140.99</v>
      </c>
      <c r="E74" s="17">
        <v>20.5</v>
      </c>
      <c r="F74" s="17">
        <v>-15.95</v>
      </c>
      <c r="G74" s="17">
        <v>43.12</v>
      </c>
      <c r="H74" s="17">
        <v>10.326000000000001</v>
      </c>
      <c r="I74" s="17">
        <v>-32.25</v>
      </c>
      <c r="J74" s="17">
        <v>900</v>
      </c>
      <c r="K74" s="17">
        <v>-10</v>
      </c>
      <c r="L74" s="17">
        <v>0.01</v>
      </c>
      <c r="M74" s="17">
        <v>12.93</v>
      </c>
      <c r="N74" s="17">
        <v>13.818820000000001</v>
      </c>
      <c r="O74" s="17">
        <v>10822.2</v>
      </c>
      <c r="P74" s="17">
        <v>446.6</v>
      </c>
      <c r="Q74" s="17">
        <v>-7.742</v>
      </c>
      <c r="R74" s="17">
        <v>11699.965</v>
      </c>
      <c r="S74" s="17">
        <v>7.9450000000000003</v>
      </c>
      <c r="T74" s="17">
        <v>-20.123000000000001</v>
      </c>
      <c r="U74" s="17">
        <v>-3.1800000000000002E-2</v>
      </c>
      <c r="V74" s="17">
        <v>-2.383</v>
      </c>
      <c r="W74" s="17">
        <v>9362.4894000000004</v>
      </c>
      <c r="X74" s="17">
        <v>3847.5</v>
      </c>
      <c r="Y74" s="17">
        <v>15.983000000000001</v>
      </c>
      <c r="Z74" s="17">
        <v>-79.745000000000005</v>
      </c>
    </row>
    <row r="75" spans="1:26" x14ac:dyDescent="0.2">
      <c r="A75" s="27">
        <v>45481</v>
      </c>
      <c r="B75" s="17">
        <v>190.71</v>
      </c>
      <c r="C75" s="14">
        <v>0.04</v>
      </c>
      <c r="D75" s="17">
        <v>-152</v>
      </c>
      <c r="E75" s="17">
        <v>21</v>
      </c>
      <c r="F75" s="17">
        <v>-15.125</v>
      </c>
      <c r="G75" s="17">
        <v>45.064999999999998</v>
      </c>
      <c r="H75" s="17">
        <v>9.2170000000000005</v>
      </c>
      <c r="I75" s="17">
        <v>-16.25</v>
      </c>
      <c r="J75" s="17">
        <v>940</v>
      </c>
      <c r="K75" s="17">
        <v>-6</v>
      </c>
      <c r="L75" s="17">
        <v>0.01</v>
      </c>
      <c r="M75" s="17">
        <v>13.255000000000001</v>
      </c>
      <c r="N75" s="17">
        <v>14.860530000000001</v>
      </c>
      <c r="O75" s="17">
        <v>10916.8</v>
      </c>
      <c r="P75" s="17">
        <v>456</v>
      </c>
      <c r="Q75" s="17">
        <v>-8</v>
      </c>
      <c r="R75" s="17">
        <v>11119.883</v>
      </c>
      <c r="S75" s="17">
        <v>8.0030000000000001</v>
      </c>
      <c r="T75" s="17">
        <v>-20.824999999999999</v>
      </c>
      <c r="U75" s="17">
        <v>-2.5000000000000001E-2</v>
      </c>
      <c r="V75" s="17">
        <v>-2.5</v>
      </c>
      <c r="W75" s="17">
        <v>9362.4894000000004</v>
      </c>
      <c r="X75" s="17">
        <v>4500</v>
      </c>
      <c r="Y75" s="17">
        <v>16.516999999999999</v>
      </c>
      <c r="Z75" s="17">
        <v>-81.917000000000002</v>
      </c>
    </row>
    <row r="76" spans="1:26" x14ac:dyDescent="0.2">
      <c r="A76" s="27">
        <v>45478</v>
      </c>
      <c r="B76" s="17">
        <v>206.233</v>
      </c>
      <c r="C76" s="14">
        <v>0.20499999999999999</v>
      </c>
      <c r="D76" s="17">
        <v>-164.4</v>
      </c>
      <c r="E76" s="17">
        <v>22.504999999999999</v>
      </c>
      <c r="F76" s="17">
        <v>-14.25</v>
      </c>
      <c r="G76" s="17">
        <v>42.695</v>
      </c>
      <c r="H76" s="17">
        <v>8.8119999999999994</v>
      </c>
      <c r="I76" s="17">
        <v>-17.495000000000001</v>
      </c>
      <c r="J76" s="17">
        <v>883</v>
      </c>
      <c r="K76" s="17">
        <v>-5</v>
      </c>
      <c r="L76" s="17">
        <v>9.9000000000000008E-3</v>
      </c>
      <c r="M76" s="17">
        <v>12.6</v>
      </c>
      <c r="N76" s="17">
        <v>14.603669999999999</v>
      </c>
      <c r="O76" s="17">
        <v>10582</v>
      </c>
      <c r="P76" s="17">
        <v>472.6</v>
      </c>
      <c r="Q76" s="17">
        <v>-7.25</v>
      </c>
      <c r="R76" s="17">
        <v>10805.16</v>
      </c>
      <c r="S76" s="17">
        <v>7.085</v>
      </c>
      <c r="T76" s="17">
        <v>-20.95</v>
      </c>
      <c r="U76" s="17">
        <v>0.01</v>
      </c>
      <c r="V76" s="17">
        <v>-2.3479999999999999</v>
      </c>
      <c r="W76" s="17">
        <v>9362.4894000000004</v>
      </c>
      <c r="X76" s="17">
        <v>4482</v>
      </c>
      <c r="Y76" s="17">
        <v>15.573</v>
      </c>
      <c r="Z76" s="17">
        <v>-74.875</v>
      </c>
    </row>
    <row r="77" spans="1:26" x14ac:dyDescent="0.2">
      <c r="A77" s="27">
        <v>45477</v>
      </c>
      <c r="B77" s="17">
        <v>206.18899999999999</v>
      </c>
      <c r="C77" s="14">
        <v>0.15</v>
      </c>
      <c r="D77" s="17">
        <v>-147.71799999999999</v>
      </c>
      <c r="E77" s="17">
        <v>22.49</v>
      </c>
      <c r="F77" s="17">
        <v>-14.25</v>
      </c>
      <c r="G77" s="17">
        <v>42.725000000000001</v>
      </c>
      <c r="H77" s="17">
        <v>8.1</v>
      </c>
      <c r="I77" s="17">
        <v>-35.74</v>
      </c>
      <c r="J77" s="17">
        <v>885</v>
      </c>
      <c r="K77" s="17">
        <v>-5</v>
      </c>
      <c r="L77" s="17">
        <v>5.3E-3</v>
      </c>
      <c r="M77" s="17">
        <v>12.645</v>
      </c>
      <c r="N77" s="17">
        <v>19.397500000000001</v>
      </c>
      <c r="O77" s="17">
        <v>10103</v>
      </c>
      <c r="P77" s="17">
        <v>422.5</v>
      </c>
      <c r="Q77" s="17">
        <v>-5.95</v>
      </c>
      <c r="R77" s="17">
        <v>10620</v>
      </c>
      <c r="S77" s="17">
        <v>7.6829999999999998</v>
      </c>
      <c r="T77" s="17">
        <v>-19.149999999999999</v>
      </c>
      <c r="U77" s="17">
        <v>3.5099999999999999E-2</v>
      </c>
      <c r="V77" s="17">
        <v>-2.3279999999999998</v>
      </c>
      <c r="W77" s="17">
        <v>9362.4894000000004</v>
      </c>
      <c r="X77" s="17">
        <v>5183.5</v>
      </c>
      <c r="Y77" s="17">
        <v>15.545999999999999</v>
      </c>
      <c r="Z77" s="17">
        <v>-75.194999999999993</v>
      </c>
    </row>
    <row r="78" spans="1:26" x14ac:dyDescent="0.2">
      <c r="A78" s="27">
        <v>45476</v>
      </c>
      <c r="B78" s="17">
        <v>204.66300000000001</v>
      </c>
      <c r="C78" s="14">
        <v>0.1</v>
      </c>
      <c r="D78" s="17">
        <v>-129</v>
      </c>
      <c r="E78" s="17">
        <v>22.5</v>
      </c>
      <c r="F78" s="17">
        <v>-14.125</v>
      </c>
      <c r="G78" s="17">
        <v>42.79</v>
      </c>
      <c r="H78" s="17">
        <v>11</v>
      </c>
      <c r="I78" s="17">
        <v>-22.5</v>
      </c>
      <c r="J78" s="17">
        <v>883.245</v>
      </c>
      <c r="K78" s="17">
        <v>-5</v>
      </c>
      <c r="L78" s="17">
        <v>0.03</v>
      </c>
      <c r="M78" s="17">
        <v>12.5</v>
      </c>
      <c r="N78" s="17">
        <v>18.085419999999999</v>
      </c>
      <c r="O78" s="17">
        <v>10061</v>
      </c>
      <c r="P78" s="17">
        <v>421.1</v>
      </c>
      <c r="Q78" s="17">
        <v>-5.7</v>
      </c>
      <c r="R78" s="17">
        <v>10584.37</v>
      </c>
      <c r="S78" s="17">
        <v>7.49</v>
      </c>
      <c r="T78" s="17">
        <v>-19.5</v>
      </c>
      <c r="U78" s="17">
        <v>4.1000000000000002E-2</v>
      </c>
      <c r="V78" s="17">
        <v>-2.3849999999999998</v>
      </c>
      <c r="W78" s="17">
        <v>9362.4894000000004</v>
      </c>
      <c r="X78" s="17">
        <v>3986.5</v>
      </c>
      <c r="Y78" s="17">
        <v>15.494999999999999</v>
      </c>
      <c r="Z78" s="17">
        <v>-75.471000000000004</v>
      </c>
    </row>
    <row r="79" spans="1:26" x14ac:dyDescent="0.2">
      <c r="A79" s="27">
        <v>45475</v>
      </c>
      <c r="B79" s="17">
        <v>174.9</v>
      </c>
      <c r="C79" s="14">
        <v>0.15</v>
      </c>
      <c r="D79" s="17">
        <v>-148.733</v>
      </c>
      <c r="E79" s="17">
        <v>20.5</v>
      </c>
      <c r="F79" s="17">
        <v>-14.25</v>
      </c>
      <c r="G79" s="17">
        <v>42.53</v>
      </c>
      <c r="H79" s="17">
        <v>13</v>
      </c>
      <c r="I79" s="17">
        <v>-42.994999999999997</v>
      </c>
      <c r="J79" s="17">
        <v>875.11</v>
      </c>
      <c r="K79" s="17">
        <v>-5</v>
      </c>
      <c r="L79" s="17">
        <v>2.8400000000000002E-2</v>
      </c>
      <c r="M79" s="17">
        <v>12.5</v>
      </c>
      <c r="N79" s="17">
        <v>19</v>
      </c>
      <c r="O79" s="17">
        <v>9985.5</v>
      </c>
      <c r="P79" s="17">
        <v>422.3</v>
      </c>
      <c r="Q79" s="17">
        <v>-5.4630000000000001</v>
      </c>
      <c r="R79" s="17">
        <v>11550.199000000001</v>
      </c>
      <c r="S79" s="17">
        <v>7.0549999999999997</v>
      </c>
      <c r="T79" s="17">
        <v>-19.75</v>
      </c>
      <c r="U79" s="17">
        <v>0</v>
      </c>
      <c r="V79" s="17">
        <v>-2.37</v>
      </c>
      <c r="W79" s="17">
        <v>9362.4894000000004</v>
      </c>
      <c r="X79" s="17">
        <v>6071</v>
      </c>
      <c r="Y79" s="17">
        <v>15.46</v>
      </c>
      <c r="Z79" s="17">
        <v>-75.37</v>
      </c>
    </row>
    <row r="80" spans="1:26" x14ac:dyDescent="0.2">
      <c r="A80" s="27">
        <v>45474</v>
      </c>
      <c r="B80" s="17">
        <v>192.4</v>
      </c>
      <c r="C80" s="14">
        <v>0.15</v>
      </c>
      <c r="D80" s="17">
        <v>-167.428</v>
      </c>
      <c r="E80" s="17">
        <v>23.5</v>
      </c>
      <c r="F80" s="17">
        <v>-14.545</v>
      </c>
      <c r="G80" s="17">
        <v>45</v>
      </c>
      <c r="H80" s="17">
        <v>8.6530000000000005</v>
      </c>
      <c r="I80" s="17">
        <v>-35.25</v>
      </c>
      <c r="J80" s="17">
        <v>923.78499999999997</v>
      </c>
      <c r="K80" s="17">
        <v>-1</v>
      </c>
      <c r="L80" s="17">
        <v>1.23E-2</v>
      </c>
      <c r="M80" s="17">
        <v>13.25</v>
      </c>
      <c r="N80" s="17">
        <v>20.479299999999999</v>
      </c>
      <c r="O80" s="17">
        <v>9430</v>
      </c>
      <c r="P80" s="17">
        <v>442</v>
      </c>
      <c r="Q80" s="17">
        <v>-4.5</v>
      </c>
      <c r="R80" s="17">
        <v>10861.25</v>
      </c>
      <c r="S80" s="17">
        <v>8.4499999999999993</v>
      </c>
      <c r="T80" s="17">
        <v>-21.3</v>
      </c>
      <c r="U80" s="17">
        <v>-1.9E-2</v>
      </c>
      <c r="V80" s="17">
        <v>-2.4500000000000002</v>
      </c>
      <c r="W80" s="17">
        <v>9362.4894000000004</v>
      </c>
      <c r="X80" s="17">
        <v>7000</v>
      </c>
      <c r="Y80" s="17">
        <v>16.448</v>
      </c>
      <c r="Z80" s="17">
        <v>-80.39</v>
      </c>
    </row>
    <row r="81" spans="1:26" x14ac:dyDescent="0.2">
      <c r="A81" s="27">
        <v>45471</v>
      </c>
      <c r="B81" s="17">
        <v>206</v>
      </c>
      <c r="C81" s="14">
        <v>0.2</v>
      </c>
      <c r="D81" s="17">
        <v>-180</v>
      </c>
      <c r="E81" s="17">
        <v>23.5</v>
      </c>
      <c r="F81" s="17">
        <v>-14.11</v>
      </c>
      <c r="G81" s="17">
        <v>43.17</v>
      </c>
      <c r="H81" s="17">
        <v>7.22</v>
      </c>
      <c r="I81" s="17">
        <v>-35.494999999999997</v>
      </c>
      <c r="J81" s="17">
        <v>870</v>
      </c>
      <c r="K81" s="17">
        <v>0</v>
      </c>
      <c r="L81" s="17">
        <v>8.6E-3</v>
      </c>
      <c r="M81" s="17">
        <v>12.935</v>
      </c>
      <c r="N81" s="17">
        <v>20.128229999999999</v>
      </c>
      <c r="O81" s="17">
        <v>9890</v>
      </c>
      <c r="P81" s="17">
        <v>420.5</v>
      </c>
      <c r="Q81" s="17">
        <v>-4.9290000000000003</v>
      </c>
      <c r="R81" s="17">
        <v>10882</v>
      </c>
      <c r="S81" s="17">
        <v>7.65</v>
      </c>
      <c r="T81" s="17">
        <v>-20.02</v>
      </c>
      <c r="U81" s="17">
        <v>-2.3599999999999999E-2</v>
      </c>
      <c r="V81" s="17">
        <v>-2.3479999999999999</v>
      </c>
      <c r="W81" s="17">
        <v>9362.4894000000004</v>
      </c>
      <c r="X81" s="17">
        <v>6983.5</v>
      </c>
      <c r="Y81" s="17">
        <v>15.61</v>
      </c>
      <c r="Z81" s="17">
        <v>-75.644999999999996</v>
      </c>
    </row>
    <row r="82" spans="1:26" x14ac:dyDescent="0.2">
      <c r="A82" s="27">
        <v>45470</v>
      </c>
      <c r="B82" s="17">
        <v>199.95500000000001</v>
      </c>
      <c r="C82" s="14">
        <v>0.28000000000000003</v>
      </c>
      <c r="D82" s="17">
        <v>-161.785</v>
      </c>
      <c r="E82" s="17">
        <v>23.25</v>
      </c>
      <c r="F82" s="17">
        <v>-14.3</v>
      </c>
      <c r="G82" s="17">
        <v>43.5</v>
      </c>
      <c r="H82" s="17">
        <v>16.079999999999998</v>
      </c>
      <c r="I82" s="17">
        <v>-36.875</v>
      </c>
      <c r="J82" s="17">
        <v>877.5</v>
      </c>
      <c r="K82" s="17">
        <v>0</v>
      </c>
      <c r="L82" s="17">
        <v>3.09E-2</v>
      </c>
      <c r="M82" s="17">
        <v>12.5</v>
      </c>
      <c r="N82" s="17">
        <v>17.708549999999999</v>
      </c>
      <c r="O82" s="17">
        <v>9807.5</v>
      </c>
      <c r="P82" s="17">
        <v>433.5</v>
      </c>
      <c r="Q82" s="17">
        <v>-6.35</v>
      </c>
      <c r="R82" s="17">
        <v>11546.105</v>
      </c>
      <c r="S82" s="17">
        <v>7.4080000000000004</v>
      </c>
      <c r="T82" s="17">
        <v>-19.809999999999999</v>
      </c>
      <c r="U82" s="17">
        <v>-3.2500000000000001E-2</v>
      </c>
      <c r="V82" s="17">
        <v>-2.339</v>
      </c>
      <c r="W82" s="17">
        <v>9362.4894000000004</v>
      </c>
      <c r="X82" s="17">
        <v>6500</v>
      </c>
      <c r="Y82" s="17">
        <v>15.651</v>
      </c>
      <c r="Z82" s="17">
        <v>-75.42</v>
      </c>
    </row>
    <row r="83" spans="1:26" x14ac:dyDescent="0.2">
      <c r="A83" s="27">
        <v>45469</v>
      </c>
      <c r="B83" s="17">
        <v>171.9</v>
      </c>
      <c r="C83" s="14">
        <v>0.28999999999999998</v>
      </c>
      <c r="D83" s="17">
        <v>-179.5</v>
      </c>
      <c r="E83" s="17">
        <v>23</v>
      </c>
      <c r="F83" s="17">
        <v>-10.5</v>
      </c>
      <c r="G83" s="17">
        <v>46</v>
      </c>
      <c r="H83" s="17">
        <v>16.05</v>
      </c>
      <c r="I83" s="17">
        <v>-60.25</v>
      </c>
      <c r="J83" s="17">
        <v>932.5</v>
      </c>
      <c r="K83" s="17">
        <v>0</v>
      </c>
      <c r="L83" s="17">
        <v>4.4200000000000003E-2</v>
      </c>
      <c r="M83" s="17">
        <v>13.705</v>
      </c>
      <c r="N83" s="17">
        <v>16.97223</v>
      </c>
      <c r="O83" s="17">
        <v>8257.5</v>
      </c>
      <c r="P83" s="17">
        <v>460.3</v>
      </c>
      <c r="Q83" s="17">
        <v>-4.5</v>
      </c>
      <c r="R83" s="17">
        <v>11090.494000000001</v>
      </c>
      <c r="S83" s="17">
        <v>6.968</v>
      </c>
      <c r="T83" s="17">
        <v>-20.9</v>
      </c>
      <c r="U83" s="17">
        <v>1.1000000000000001E-3</v>
      </c>
      <c r="V83" s="17">
        <v>-2.5099999999999998</v>
      </c>
      <c r="W83" s="17">
        <v>9362.4894000000004</v>
      </c>
      <c r="X83" s="17">
        <v>6000</v>
      </c>
      <c r="Y83" s="17">
        <v>16.495000000000001</v>
      </c>
      <c r="Z83" s="17">
        <v>-80.643000000000001</v>
      </c>
    </row>
    <row r="84" spans="1:26" x14ac:dyDescent="0.2">
      <c r="A84" s="27">
        <v>45468</v>
      </c>
      <c r="B84" s="17">
        <v>155.51900000000001</v>
      </c>
      <c r="C84" s="14">
        <v>0.28000000000000003</v>
      </c>
      <c r="D84" s="17">
        <v>-171.5</v>
      </c>
      <c r="E84" s="17">
        <v>21.5</v>
      </c>
      <c r="F84" s="17">
        <v>-9.75</v>
      </c>
      <c r="G84" s="17">
        <v>44.48</v>
      </c>
      <c r="H84" s="17">
        <v>15</v>
      </c>
      <c r="I84" s="17">
        <v>-51.744999999999997</v>
      </c>
      <c r="J84" s="17">
        <v>911.5</v>
      </c>
      <c r="K84" s="17">
        <v>-0.5</v>
      </c>
      <c r="L84" s="17">
        <v>2.0899999999999998E-2</v>
      </c>
      <c r="M84" s="17">
        <v>12.8</v>
      </c>
      <c r="N84" s="17">
        <v>14.25</v>
      </c>
      <c r="O84" s="17">
        <v>8366.5</v>
      </c>
      <c r="P84" s="17">
        <v>438.6</v>
      </c>
      <c r="Q84" s="17">
        <v>-4</v>
      </c>
      <c r="R84" s="17">
        <v>11026.5</v>
      </c>
      <c r="S84" s="17">
        <v>7.4729999999999999</v>
      </c>
      <c r="T84" s="17">
        <v>-19.777999999999999</v>
      </c>
      <c r="U84" s="17">
        <v>-3.2899999999999999E-2</v>
      </c>
      <c r="V84" s="17">
        <v>-2.403</v>
      </c>
      <c r="W84" s="17">
        <v>9362.4894000000004</v>
      </c>
      <c r="X84" s="17">
        <v>6638</v>
      </c>
      <c r="Y84" s="17">
        <v>16.170000000000002</v>
      </c>
      <c r="Z84" s="17">
        <v>-78.14</v>
      </c>
    </row>
    <row r="85" spans="1:26" x14ac:dyDescent="0.2">
      <c r="A85" s="27">
        <v>45467</v>
      </c>
      <c r="B85" s="17">
        <v>172.6</v>
      </c>
      <c r="C85" s="14">
        <v>0.315</v>
      </c>
      <c r="D85" s="17">
        <v>-177.31299999999999</v>
      </c>
      <c r="E85" s="17">
        <v>22</v>
      </c>
      <c r="F85" s="17">
        <v>-8.75</v>
      </c>
      <c r="G85" s="17">
        <v>42.188000000000002</v>
      </c>
      <c r="H85" s="17">
        <v>13.984999999999999</v>
      </c>
      <c r="I85" s="17">
        <v>-61.244999999999997</v>
      </c>
      <c r="J85" s="17">
        <v>870.94500000000005</v>
      </c>
      <c r="K85" s="17">
        <v>0</v>
      </c>
      <c r="L85" s="17">
        <v>2.3099999999999999E-2</v>
      </c>
      <c r="M85" s="17">
        <v>12</v>
      </c>
      <c r="N85" s="17">
        <v>11.90375</v>
      </c>
      <c r="O85" s="17">
        <v>9095</v>
      </c>
      <c r="P85" s="17">
        <v>406.8</v>
      </c>
      <c r="Q85" s="17">
        <v>-5.6</v>
      </c>
      <c r="R85" s="17">
        <v>10855.004999999999</v>
      </c>
      <c r="S85" s="17">
        <v>7.02</v>
      </c>
      <c r="T85" s="17">
        <v>-18.649999999999999</v>
      </c>
      <c r="U85" s="17">
        <v>-3.85E-2</v>
      </c>
      <c r="V85" s="17">
        <v>-2.2730000000000001</v>
      </c>
      <c r="W85" s="17">
        <v>9362.4894000000004</v>
      </c>
      <c r="X85" s="17">
        <v>5500</v>
      </c>
      <c r="Y85" s="17">
        <v>15.265000000000001</v>
      </c>
      <c r="Z85" s="17">
        <v>-73.204999999999998</v>
      </c>
    </row>
    <row r="86" spans="1:26" x14ac:dyDescent="0.2">
      <c r="A86" s="27">
        <v>45464</v>
      </c>
      <c r="B86" s="17">
        <v>173.608</v>
      </c>
      <c r="C86" s="14">
        <v>0.35499999999999998</v>
      </c>
      <c r="D86" s="17">
        <v>-183.71799999999999</v>
      </c>
      <c r="E86" s="17">
        <v>24</v>
      </c>
      <c r="F86" s="17">
        <v>-8.75</v>
      </c>
      <c r="G86" s="17">
        <v>42.732999999999997</v>
      </c>
      <c r="H86" s="17">
        <v>16.32</v>
      </c>
      <c r="I86" s="17">
        <v>-55.755000000000003</v>
      </c>
      <c r="J86" s="17">
        <v>892.5</v>
      </c>
      <c r="K86" s="17">
        <v>-0.5</v>
      </c>
      <c r="L86" s="17">
        <v>3.1300000000000001E-2</v>
      </c>
      <c r="M86" s="17">
        <v>12</v>
      </c>
      <c r="N86" s="17">
        <v>13.016999999999999</v>
      </c>
      <c r="O86" s="17">
        <v>9967.2999999999993</v>
      </c>
      <c r="P86" s="17">
        <v>397.7</v>
      </c>
      <c r="Q86" s="17">
        <v>-5.3620000000000001</v>
      </c>
      <c r="R86" s="17">
        <v>10433.215</v>
      </c>
      <c r="S86" s="17">
        <v>6.8250000000000002</v>
      </c>
      <c r="T86" s="17">
        <v>-18.55</v>
      </c>
      <c r="U86" s="17">
        <v>-3.9E-2</v>
      </c>
      <c r="V86" s="17">
        <v>-2.3279999999999998</v>
      </c>
      <c r="W86" s="17">
        <v>9362.4894000000004</v>
      </c>
      <c r="X86" s="17">
        <v>11258.5</v>
      </c>
      <c r="Y86" s="17">
        <v>15.225</v>
      </c>
      <c r="Z86" s="17">
        <v>-73.12</v>
      </c>
    </row>
    <row r="87" spans="1:26" x14ac:dyDescent="0.2">
      <c r="A87" s="27">
        <v>45463</v>
      </c>
      <c r="B87" s="17">
        <v>171.1</v>
      </c>
      <c r="C87" s="14">
        <v>0.30499999999999999</v>
      </c>
      <c r="D87" s="17">
        <v>-177.05500000000001</v>
      </c>
      <c r="E87" s="17">
        <v>24</v>
      </c>
      <c r="F87" s="17">
        <v>-8.25</v>
      </c>
      <c r="G87" s="17">
        <v>43.024999999999999</v>
      </c>
      <c r="H87" s="17">
        <v>13</v>
      </c>
      <c r="I87" s="17">
        <v>-43.25</v>
      </c>
      <c r="J87" s="17">
        <v>912</v>
      </c>
      <c r="K87" s="17">
        <v>0.3</v>
      </c>
      <c r="L87" s="17">
        <v>3.8399999999999997E-2</v>
      </c>
      <c r="M87" s="17">
        <v>12.25</v>
      </c>
      <c r="N87" s="17">
        <v>12.5427</v>
      </c>
      <c r="O87" s="17">
        <v>10940.2</v>
      </c>
      <c r="P87" s="17">
        <v>399.2</v>
      </c>
      <c r="Q87" s="17">
        <v>-5.625</v>
      </c>
      <c r="R87" s="17">
        <v>11150.45</v>
      </c>
      <c r="S87" s="17">
        <v>6.8479999999999999</v>
      </c>
      <c r="T87" s="17">
        <v>-18.149999999999999</v>
      </c>
      <c r="U87" s="17">
        <v>-0.03</v>
      </c>
      <c r="V87" s="17">
        <v>-2.298</v>
      </c>
      <c r="W87" s="17">
        <v>9362.4894000000004</v>
      </c>
      <c r="X87" s="17">
        <v>10500</v>
      </c>
      <c r="Y87" s="17">
        <v>15.103</v>
      </c>
      <c r="Z87" s="17">
        <v>-72.61</v>
      </c>
    </row>
    <row r="88" spans="1:26" x14ac:dyDescent="0.2">
      <c r="A88" s="27">
        <v>45462</v>
      </c>
      <c r="B88" s="17">
        <v>146.702</v>
      </c>
      <c r="C88" s="14">
        <v>0.3</v>
      </c>
      <c r="D88" s="17">
        <v>-188.535</v>
      </c>
      <c r="E88" s="17">
        <v>22.25</v>
      </c>
      <c r="F88" s="17">
        <v>-8.5</v>
      </c>
      <c r="G88" s="17">
        <v>43.439</v>
      </c>
      <c r="H88" s="17">
        <v>15</v>
      </c>
      <c r="I88" s="17">
        <v>-42.244999999999997</v>
      </c>
      <c r="J88" s="17">
        <v>948</v>
      </c>
      <c r="K88" s="17">
        <v>0</v>
      </c>
      <c r="L88" s="17">
        <v>2.0000000000000001E-4</v>
      </c>
      <c r="M88" s="17">
        <v>12.4</v>
      </c>
      <c r="N88" s="17">
        <v>13.5</v>
      </c>
      <c r="O88" s="17">
        <v>11390.3</v>
      </c>
      <c r="P88" s="17">
        <v>413.5</v>
      </c>
      <c r="Q88" s="17">
        <v>-7.2</v>
      </c>
      <c r="R88" s="17">
        <v>11033.15</v>
      </c>
      <c r="S88" s="17">
        <v>6.55</v>
      </c>
      <c r="T88" s="17">
        <v>-18.68</v>
      </c>
      <c r="U88" s="17">
        <v>-5.5E-2</v>
      </c>
      <c r="V88" s="17">
        <v>-2.33</v>
      </c>
      <c r="W88" s="17">
        <v>9362.4894000000004</v>
      </c>
      <c r="X88" s="17">
        <v>10050</v>
      </c>
      <c r="Y88" s="17">
        <v>15.615</v>
      </c>
      <c r="Z88" s="17">
        <v>-74.625</v>
      </c>
    </row>
    <row r="89" spans="1:26" x14ac:dyDescent="0.2">
      <c r="A89" s="27">
        <v>45461</v>
      </c>
      <c r="B89" s="17">
        <v>146.30000000000001</v>
      </c>
      <c r="C89" s="14">
        <v>0.36799999999999999</v>
      </c>
      <c r="D89" s="17">
        <v>-190.76</v>
      </c>
      <c r="E89" s="17">
        <v>22.25</v>
      </c>
      <c r="F89" s="17">
        <v>-8.5</v>
      </c>
      <c r="G89" s="17">
        <v>44.66</v>
      </c>
      <c r="H89" s="17">
        <v>6.85</v>
      </c>
      <c r="I89" s="17">
        <v>-40.74</v>
      </c>
      <c r="J89" s="17">
        <v>946.77499999999998</v>
      </c>
      <c r="K89" s="17">
        <v>-1</v>
      </c>
      <c r="L89" s="17">
        <v>1.8800000000000001E-2</v>
      </c>
      <c r="M89" s="17">
        <v>13.074999999999999</v>
      </c>
      <c r="N89" s="17">
        <v>15.66262</v>
      </c>
      <c r="O89" s="17">
        <v>10452.299999999999</v>
      </c>
      <c r="P89" s="17">
        <v>429.2</v>
      </c>
      <c r="Q89" s="17">
        <v>-7.35</v>
      </c>
      <c r="R89" s="17">
        <v>11068</v>
      </c>
      <c r="S89" s="17">
        <v>7.5330000000000004</v>
      </c>
      <c r="T89" s="17">
        <v>-19.395</v>
      </c>
      <c r="U89" s="17">
        <v>-4.8000000000000001E-2</v>
      </c>
      <c r="V89" s="17">
        <v>-2.44</v>
      </c>
      <c r="W89" s="17">
        <v>9362.4894000000004</v>
      </c>
      <c r="X89" s="17">
        <v>10213.5</v>
      </c>
      <c r="Y89" s="17">
        <v>16.09</v>
      </c>
      <c r="Z89" s="17">
        <v>-76.984999999999999</v>
      </c>
    </row>
    <row r="90" spans="1:26" x14ac:dyDescent="0.2">
      <c r="A90" s="27">
        <v>45460</v>
      </c>
      <c r="B90" s="17">
        <v>157.37299999999999</v>
      </c>
      <c r="C90" s="14">
        <v>0.31</v>
      </c>
      <c r="D90" s="17">
        <v>-192.148</v>
      </c>
      <c r="E90" s="17">
        <v>23.75</v>
      </c>
      <c r="F90" s="17">
        <v>-8.25</v>
      </c>
      <c r="G90" s="17">
        <v>42.73</v>
      </c>
      <c r="H90" s="17">
        <v>16.222999999999999</v>
      </c>
      <c r="I90" s="17">
        <v>-66.25</v>
      </c>
      <c r="J90" s="17">
        <v>977</v>
      </c>
      <c r="K90" s="17">
        <v>0</v>
      </c>
      <c r="L90" s="17">
        <v>4.24E-2</v>
      </c>
      <c r="M90" s="17">
        <v>13.2</v>
      </c>
      <c r="N90" s="17">
        <v>16.3748</v>
      </c>
      <c r="O90" s="17">
        <v>9903.7999999999993</v>
      </c>
      <c r="P90" s="17">
        <v>441.6</v>
      </c>
      <c r="Q90" s="17">
        <v>-6.6929999999999996</v>
      </c>
      <c r="R90" s="17">
        <v>11141.01</v>
      </c>
      <c r="S90" s="17">
        <v>7.0350000000000001</v>
      </c>
      <c r="T90" s="17">
        <v>-19.649999999999999</v>
      </c>
      <c r="U90" s="17">
        <v>-4.2999999999999997E-2</v>
      </c>
      <c r="V90" s="17">
        <v>-2.44</v>
      </c>
      <c r="W90" s="17">
        <v>9362.4894000000004</v>
      </c>
      <c r="X90" s="17">
        <v>8866</v>
      </c>
      <c r="Y90" s="17">
        <v>16.138000000000002</v>
      </c>
      <c r="Z90" s="17">
        <v>-77.040000000000006</v>
      </c>
    </row>
    <row r="91" spans="1:26" x14ac:dyDescent="0.2">
      <c r="A91" s="27">
        <v>45457</v>
      </c>
      <c r="B91" s="17">
        <v>177.34</v>
      </c>
      <c r="C91" s="14">
        <v>0.3</v>
      </c>
      <c r="D91" s="17">
        <v>-178.61799999999999</v>
      </c>
      <c r="E91" s="17">
        <v>24</v>
      </c>
      <c r="F91" s="17">
        <v>-7.5</v>
      </c>
      <c r="G91" s="17">
        <v>40.085000000000001</v>
      </c>
      <c r="H91" s="17">
        <v>23</v>
      </c>
      <c r="I91" s="17">
        <v>-66.25</v>
      </c>
      <c r="J91" s="17">
        <v>916.71500000000003</v>
      </c>
      <c r="K91" s="17">
        <v>-10</v>
      </c>
      <c r="L91" s="17">
        <v>3.1899999999999998E-2</v>
      </c>
      <c r="M91" s="17">
        <v>12.5</v>
      </c>
      <c r="N91" s="17">
        <v>14.612500000000001</v>
      </c>
      <c r="O91" s="17">
        <v>15849.8</v>
      </c>
      <c r="P91" s="17">
        <v>444.7</v>
      </c>
      <c r="Q91" s="17">
        <v>-6.5</v>
      </c>
      <c r="R91" s="17">
        <v>11125.75</v>
      </c>
      <c r="S91" s="17">
        <v>7.6529999999999996</v>
      </c>
      <c r="T91" s="17">
        <v>-19.625</v>
      </c>
      <c r="U91" s="17">
        <v>-3.7499999999999999E-2</v>
      </c>
      <c r="V91" s="17">
        <v>-2.25</v>
      </c>
      <c r="W91" s="17">
        <v>9362.4894000000004</v>
      </c>
      <c r="X91" s="17">
        <v>9612</v>
      </c>
      <c r="Y91" s="17">
        <v>15.27</v>
      </c>
      <c r="Z91" s="17">
        <v>-72.375</v>
      </c>
    </row>
    <row r="92" spans="1:26" x14ac:dyDescent="0.2">
      <c r="A92" s="27">
        <v>45456</v>
      </c>
      <c r="B92" s="17">
        <v>178.73500000000001</v>
      </c>
      <c r="C92" s="14">
        <v>0.3</v>
      </c>
      <c r="D92" s="17">
        <v>-195</v>
      </c>
      <c r="E92" s="17">
        <v>24</v>
      </c>
      <c r="F92" s="17">
        <v>-7</v>
      </c>
      <c r="G92" s="17">
        <v>38.22</v>
      </c>
      <c r="H92" s="17">
        <v>11</v>
      </c>
      <c r="I92" s="17">
        <v>-57.25</v>
      </c>
      <c r="J92" s="17">
        <v>922</v>
      </c>
      <c r="K92" s="17">
        <v>-9.5</v>
      </c>
      <c r="L92" s="17">
        <v>4.9200000000000001E-2</v>
      </c>
      <c r="M92" s="17">
        <v>13</v>
      </c>
      <c r="N92" s="17">
        <v>14.5</v>
      </c>
      <c r="O92" s="17">
        <v>17311.3</v>
      </c>
      <c r="P92" s="17">
        <v>426.2</v>
      </c>
      <c r="Q92" s="17">
        <v>-9.5</v>
      </c>
      <c r="R92" s="17">
        <v>11011.074000000001</v>
      </c>
      <c r="S92" s="17">
        <v>7.2450000000000001</v>
      </c>
      <c r="T92" s="17">
        <v>-18.399999999999999</v>
      </c>
      <c r="U92" s="17">
        <v>-5.2499999999999998E-2</v>
      </c>
      <c r="V92" s="17">
        <v>-2.2200000000000002</v>
      </c>
      <c r="W92" s="17">
        <v>9362.4894000000004</v>
      </c>
      <c r="X92" s="17">
        <v>5550</v>
      </c>
      <c r="Y92" s="17">
        <v>15.074999999999999</v>
      </c>
      <c r="Z92" s="17">
        <v>-71.739000000000004</v>
      </c>
    </row>
    <row r="93" spans="1:26" x14ac:dyDescent="0.2">
      <c r="A93" s="27">
        <v>45455</v>
      </c>
      <c r="B93" s="17">
        <v>158.69300000000001</v>
      </c>
      <c r="C93" s="14">
        <v>0.307</v>
      </c>
      <c r="D93" s="17">
        <v>-191.47800000000001</v>
      </c>
      <c r="E93" s="17">
        <v>20.5</v>
      </c>
      <c r="F93" s="17">
        <v>-6.75</v>
      </c>
      <c r="G93" s="17">
        <v>40.520000000000003</v>
      </c>
      <c r="H93" s="17">
        <v>11</v>
      </c>
      <c r="I93" s="17">
        <v>-48.244999999999997</v>
      </c>
      <c r="J93" s="17">
        <v>1023.105</v>
      </c>
      <c r="K93" s="17">
        <v>-3.5</v>
      </c>
      <c r="L93" s="17">
        <v>4.5499999999999999E-2</v>
      </c>
      <c r="M93" s="17">
        <v>13.46</v>
      </c>
      <c r="N93" s="17">
        <v>15.73413</v>
      </c>
      <c r="O93" s="17">
        <v>13678.8</v>
      </c>
      <c r="P93" s="17">
        <v>440.5</v>
      </c>
      <c r="Q93" s="17">
        <v>-9.5</v>
      </c>
      <c r="R93" s="17">
        <v>11343.939</v>
      </c>
      <c r="S93" s="17">
        <v>7.2750000000000004</v>
      </c>
      <c r="T93" s="17">
        <v>-19.303000000000001</v>
      </c>
      <c r="U93" s="17">
        <v>-7.4999999999999997E-2</v>
      </c>
      <c r="V93" s="17">
        <v>-2.2850000000000001</v>
      </c>
      <c r="W93" s="17">
        <v>9362.4894000000004</v>
      </c>
      <c r="X93" s="17">
        <v>5850</v>
      </c>
      <c r="Y93" s="17">
        <v>15.597</v>
      </c>
      <c r="Z93" s="17">
        <v>-76.454999999999998</v>
      </c>
    </row>
    <row r="94" spans="1:26" x14ac:dyDescent="0.2">
      <c r="A94" s="27">
        <v>45454</v>
      </c>
      <c r="B94" s="17">
        <v>164.315</v>
      </c>
      <c r="C94" s="14">
        <v>0.36799999999999999</v>
      </c>
      <c r="D94" s="17">
        <v>-189.50800000000001</v>
      </c>
      <c r="E94" s="17">
        <v>20.3</v>
      </c>
      <c r="F94" s="17">
        <v>-6.75</v>
      </c>
      <c r="G94" s="17">
        <v>41.104999999999997</v>
      </c>
      <c r="H94" s="17">
        <v>15</v>
      </c>
      <c r="I94" s="17">
        <v>-57.25</v>
      </c>
      <c r="J94" s="17">
        <v>997.96500000000003</v>
      </c>
      <c r="K94" s="17">
        <v>-5</v>
      </c>
      <c r="L94" s="17">
        <v>6.2799999999999995E-2</v>
      </c>
      <c r="M94" s="17">
        <v>14</v>
      </c>
      <c r="N94" s="17">
        <v>16.134450000000001</v>
      </c>
      <c r="O94" s="17">
        <v>13723</v>
      </c>
      <c r="P94" s="17">
        <v>463.2</v>
      </c>
      <c r="Q94" s="17">
        <v>-6.1230000000000002</v>
      </c>
      <c r="R94" s="17">
        <v>10266.5</v>
      </c>
      <c r="S94" s="17">
        <v>7.609</v>
      </c>
      <c r="T94" s="17">
        <v>-20.12</v>
      </c>
      <c r="U94" s="17">
        <v>-4.4900000000000002E-2</v>
      </c>
      <c r="V94" s="17">
        <v>-2.3479999999999999</v>
      </c>
      <c r="W94" s="17">
        <v>9362.4894000000004</v>
      </c>
      <c r="X94" s="17">
        <v>4105.5</v>
      </c>
      <c r="Y94" s="17">
        <v>16.012</v>
      </c>
      <c r="Z94" s="17">
        <v>-79.11</v>
      </c>
    </row>
    <row r="95" spans="1:26" x14ac:dyDescent="0.2">
      <c r="A95" s="27">
        <v>45453</v>
      </c>
      <c r="B95" s="17">
        <v>182.96100000000001</v>
      </c>
      <c r="C95" s="14">
        <v>0.55000000000000004</v>
      </c>
      <c r="D95" s="17">
        <v>-184.23</v>
      </c>
      <c r="E95" s="17">
        <v>22</v>
      </c>
      <c r="F95" s="17">
        <v>-6.375</v>
      </c>
      <c r="G95" s="17">
        <v>38.625</v>
      </c>
      <c r="H95" s="17">
        <v>15</v>
      </c>
      <c r="I95" s="17">
        <v>-73.745000000000005</v>
      </c>
      <c r="J95" s="17">
        <v>905.68499999999995</v>
      </c>
      <c r="K95" s="17">
        <v>0.5</v>
      </c>
      <c r="L95" s="17">
        <v>7.17E-2</v>
      </c>
      <c r="M95" s="17">
        <v>13</v>
      </c>
      <c r="N95" s="17">
        <v>14.6568</v>
      </c>
      <c r="O95" s="17">
        <v>12819</v>
      </c>
      <c r="P95" s="17">
        <v>441.5</v>
      </c>
      <c r="Q95" s="17">
        <v>-5.9880000000000004</v>
      </c>
      <c r="R95" s="17">
        <v>10176.934999999999</v>
      </c>
      <c r="S95" s="17">
        <v>7.2880000000000003</v>
      </c>
      <c r="T95" s="17">
        <v>-19.175000000000001</v>
      </c>
      <c r="U95" s="17">
        <v>-2.4899999999999999E-2</v>
      </c>
      <c r="V95" s="17">
        <v>-2.2149999999999999</v>
      </c>
      <c r="W95" s="17">
        <v>9362.4894000000004</v>
      </c>
      <c r="X95" s="17">
        <v>5500</v>
      </c>
      <c r="Y95" s="17">
        <v>15.018000000000001</v>
      </c>
      <c r="Z95" s="17">
        <v>-71.875</v>
      </c>
    </row>
    <row r="96" spans="1:26" x14ac:dyDescent="0.2">
      <c r="A96" s="27">
        <v>45450</v>
      </c>
      <c r="B96" s="17">
        <v>164.904</v>
      </c>
      <c r="C96" s="14">
        <v>0.56000000000000005</v>
      </c>
      <c r="D96" s="17">
        <v>-185.30799999999999</v>
      </c>
      <c r="E96" s="17">
        <v>22</v>
      </c>
      <c r="F96" s="17">
        <v>-6.5</v>
      </c>
      <c r="G96" s="17">
        <v>37.984999999999999</v>
      </c>
      <c r="H96" s="17">
        <v>11</v>
      </c>
      <c r="I96" s="17">
        <v>-58.744999999999997</v>
      </c>
      <c r="J96" s="17">
        <v>879</v>
      </c>
      <c r="K96" s="17">
        <v>0</v>
      </c>
      <c r="L96" s="17">
        <v>4.2000000000000003E-2</v>
      </c>
      <c r="M96" s="17">
        <v>12.25</v>
      </c>
      <c r="N96" s="17">
        <v>16.030080000000002</v>
      </c>
      <c r="O96" s="17">
        <v>12128.8</v>
      </c>
      <c r="P96" s="17">
        <v>447.2</v>
      </c>
      <c r="Q96" s="17">
        <v>-4.2</v>
      </c>
      <c r="R96" s="17">
        <v>9894.5450000000001</v>
      </c>
      <c r="S96" s="17">
        <v>6.98</v>
      </c>
      <c r="T96" s="17">
        <v>-18.501999999999999</v>
      </c>
      <c r="U96" s="17">
        <v>-3.5000000000000003E-2</v>
      </c>
      <c r="V96" s="17">
        <v>-2.2029999999999998</v>
      </c>
      <c r="W96" s="17">
        <v>9362.4894000000004</v>
      </c>
      <c r="X96" s="17">
        <v>4017</v>
      </c>
      <c r="Y96" s="17">
        <v>14.955</v>
      </c>
      <c r="Z96" s="17">
        <v>-71.631</v>
      </c>
    </row>
    <row r="97" spans="1:26" x14ac:dyDescent="0.2">
      <c r="A97" s="27">
        <v>45449</v>
      </c>
      <c r="B97" s="17">
        <v>163.18199999999999</v>
      </c>
      <c r="C97" s="14">
        <v>0.40799999999999997</v>
      </c>
      <c r="D97" s="17">
        <v>-183.85300000000001</v>
      </c>
      <c r="E97" s="17">
        <v>21.75</v>
      </c>
      <c r="F97" s="17">
        <v>-6.5</v>
      </c>
      <c r="G97" s="17">
        <v>38.755000000000003</v>
      </c>
      <c r="H97" s="17">
        <v>12</v>
      </c>
      <c r="I97" s="17">
        <v>-48.24</v>
      </c>
      <c r="J97" s="17">
        <v>859.54</v>
      </c>
      <c r="K97" s="17">
        <v>0.3</v>
      </c>
      <c r="L97" s="17">
        <v>5.96E-2</v>
      </c>
      <c r="M97" s="17">
        <v>12.1</v>
      </c>
      <c r="N97" s="17">
        <v>17.7925</v>
      </c>
      <c r="O97" s="17">
        <v>10560.5</v>
      </c>
      <c r="P97" s="17">
        <v>445.9</v>
      </c>
      <c r="Q97" s="17">
        <v>-6.21</v>
      </c>
      <c r="R97" s="17">
        <v>10085.968999999999</v>
      </c>
      <c r="S97" s="17">
        <v>6.9749999999999996</v>
      </c>
      <c r="T97" s="17">
        <v>-18.54</v>
      </c>
      <c r="U97" s="17">
        <v>-4.4900000000000002E-2</v>
      </c>
      <c r="V97" s="17">
        <v>-2.1680000000000001</v>
      </c>
      <c r="W97" s="17">
        <v>9362.4894000000004</v>
      </c>
      <c r="X97" s="17">
        <v>5950</v>
      </c>
      <c r="Y97" s="17">
        <v>14.917999999999999</v>
      </c>
      <c r="Z97" s="17">
        <v>-71.06</v>
      </c>
    </row>
    <row r="98" spans="1:26" x14ac:dyDescent="0.2">
      <c r="A98" s="27">
        <v>45448</v>
      </c>
      <c r="B98" s="17">
        <v>143.095</v>
      </c>
      <c r="C98" s="14">
        <v>0.41</v>
      </c>
      <c r="D98" s="17">
        <v>-172.10300000000001</v>
      </c>
      <c r="E98" s="17">
        <v>18</v>
      </c>
      <c r="F98" s="17">
        <v>-6.25</v>
      </c>
      <c r="G98" s="17">
        <v>41.524999999999999</v>
      </c>
      <c r="H98" s="17">
        <v>13</v>
      </c>
      <c r="I98" s="17">
        <v>-52.25</v>
      </c>
      <c r="J98" s="17">
        <v>869</v>
      </c>
      <c r="K98" s="17">
        <v>0</v>
      </c>
      <c r="L98" s="17">
        <v>7.85E-2</v>
      </c>
      <c r="M98" s="17">
        <v>12.715</v>
      </c>
      <c r="N98" s="17">
        <v>17.92023</v>
      </c>
      <c r="O98" s="17">
        <v>10590.8</v>
      </c>
      <c r="P98" s="17">
        <v>462.7</v>
      </c>
      <c r="Q98" s="17">
        <v>-6.1130000000000004</v>
      </c>
      <c r="R98" s="17">
        <v>10404.050999999999</v>
      </c>
      <c r="S98" s="17">
        <v>8.0649999999999995</v>
      </c>
      <c r="T98" s="17">
        <v>-18.855</v>
      </c>
      <c r="U98" s="17">
        <v>-4.5900000000000003E-2</v>
      </c>
      <c r="V98" s="17">
        <v>-2.1930000000000001</v>
      </c>
      <c r="W98" s="17">
        <v>9362.4894000000004</v>
      </c>
      <c r="X98" s="17">
        <v>5405.5</v>
      </c>
      <c r="Y98" s="17">
        <v>15.16</v>
      </c>
      <c r="Z98" s="17">
        <v>-73.709999999999994</v>
      </c>
    </row>
    <row r="99" spans="1:26" x14ac:dyDescent="0.2">
      <c r="A99" s="27">
        <v>45447</v>
      </c>
      <c r="B99" s="17">
        <v>153.655</v>
      </c>
      <c r="C99" s="14">
        <v>0.36199999999999999</v>
      </c>
      <c r="D99" s="17">
        <v>-190.66</v>
      </c>
      <c r="E99" s="17">
        <v>18.25</v>
      </c>
      <c r="F99" s="17">
        <v>-6.375</v>
      </c>
      <c r="G99" s="17">
        <v>42.576999999999998</v>
      </c>
      <c r="H99" s="17">
        <v>12</v>
      </c>
      <c r="I99" s="17">
        <v>-57.994999999999997</v>
      </c>
      <c r="J99" s="17">
        <v>915.23</v>
      </c>
      <c r="K99" s="17">
        <v>2</v>
      </c>
      <c r="L99" s="17">
        <v>5.0200000000000002E-2</v>
      </c>
      <c r="M99" s="17">
        <v>13</v>
      </c>
      <c r="N99" s="17">
        <v>20.974049999999998</v>
      </c>
      <c r="O99" s="17">
        <v>9485</v>
      </c>
      <c r="P99" s="17">
        <v>472.6</v>
      </c>
      <c r="Q99" s="17">
        <v>-6.6879999999999997</v>
      </c>
      <c r="R99" s="17">
        <v>10007.050999999999</v>
      </c>
      <c r="S99" s="17">
        <v>8</v>
      </c>
      <c r="T99" s="17">
        <v>-19.21</v>
      </c>
      <c r="U99" s="17">
        <v>-1.4999999999999999E-2</v>
      </c>
      <c r="V99" s="17">
        <v>-2.1800000000000002</v>
      </c>
      <c r="W99" s="17">
        <v>9362.4894000000004</v>
      </c>
      <c r="X99" s="17">
        <v>7700</v>
      </c>
      <c r="Y99" s="17">
        <v>15.645</v>
      </c>
      <c r="Z99" s="17">
        <v>-75.466999999999999</v>
      </c>
    </row>
    <row r="100" spans="1:26" x14ac:dyDescent="0.2">
      <c r="A100" s="27">
        <v>45446</v>
      </c>
      <c r="B100" s="17">
        <v>151.55500000000001</v>
      </c>
      <c r="C100" s="14">
        <v>0.35</v>
      </c>
      <c r="D100" s="17">
        <v>-195.47800000000001</v>
      </c>
      <c r="E100" s="17">
        <v>20.5</v>
      </c>
      <c r="F100" s="17">
        <v>-6.65</v>
      </c>
      <c r="G100" s="17">
        <v>39.795000000000002</v>
      </c>
      <c r="H100" s="17">
        <v>11</v>
      </c>
      <c r="I100" s="17">
        <v>-51.25</v>
      </c>
      <c r="J100" s="17">
        <v>843.23500000000001</v>
      </c>
      <c r="K100" s="17">
        <v>-5</v>
      </c>
      <c r="L100" s="17">
        <v>3.9899999999999998E-2</v>
      </c>
      <c r="M100" s="17">
        <v>13.2</v>
      </c>
      <c r="N100" s="17">
        <v>19.46725</v>
      </c>
      <c r="O100" s="17">
        <v>9779.2999999999993</v>
      </c>
      <c r="P100" s="17">
        <v>457.5</v>
      </c>
      <c r="Q100" s="17">
        <v>-3.5</v>
      </c>
      <c r="R100" s="17">
        <v>8784.9699999999993</v>
      </c>
      <c r="S100" s="17">
        <v>6.68</v>
      </c>
      <c r="T100" s="17">
        <v>-18.64</v>
      </c>
      <c r="U100" s="17">
        <v>0.01</v>
      </c>
      <c r="V100" s="17">
        <v>-2.105</v>
      </c>
      <c r="W100" s="17">
        <v>9362.4894000000004</v>
      </c>
      <c r="X100" s="17">
        <v>3200</v>
      </c>
      <c r="Y100" s="17">
        <v>14.493</v>
      </c>
      <c r="Z100" s="17">
        <v>-71.096999999999994</v>
      </c>
    </row>
    <row r="101" spans="1:26" x14ac:dyDescent="0.2">
      <c r="A101" s="27">
        <v>45443</v>
      </c>
      <c r="B101" s="17">
        <v>169.76499999999999</v>
      </c>
      <c r="C101" s="14">
        <v>0.53</v>
      </c>
      <c r="D101" s="17">
        <v>-179.63499999999999</v>
      </c>
      <c r="E101" s="17">
        <v>20.6</v>
      </c>
      <c r="F101" s="17">
        <v>-6.5</v>
      </c>
      <c r="G101" s="17">
        <v>41.5</v>
      </c>
      <c r="H101" s="17">
        <v>12.95</v>
      </c>
      <c r="I101" s="17">
        <v>-53.125</v>
      </c>
      <c r="J101" s="17">
        <v>833.48</v>
      </c>
      <c r="K101" s="17">
        <v>-10</v>
      </c>
      <c r="L101" s="17">
        <v>3.9699999999999999E-2</v>
      </c>
      <c r="M101" s="17">
        <v>14.3</v>
      </c>
      <c r="N101" s="17">
        <v>19.570150000000002</v>
      </c>
      <c r="O101" s="17">
        <v>10090</v>
      </c>
      <c r="P101" s="17">
        <v>478.9</v>
      </c>
      <c r="Q101" s="17">
        <v>-4.25</v>
      </c>
      <c r="R101" s="17">
        <v>8877</v>
      </c>
      <c r="S101" s="17">
        <v>7.8630000000000004</v>
      </c>
      <c r="T101" s="17">
        <v>-20.059999999999999</v>
      </c>
      <c r="U101" s="17">
        <v>1.4E-2</v>
      </c>
      <c r="V101" s="17">
        <v>-2.2250000000000001</v>
      </c>
      <c r="W101" s="17">
        <v>9362.4894000000004</v>
      </c>
      <c r="X101" s="17">
        <v>5552</v>
      </c>
      <c r="Y101" s="17">
        <v>14.82</v>
      </c>
      <c r="Z101" s="17">
        <v>-73.986000000000004</v>
      </c>
    </row>
    <row r="102" spans="1:26" x14ac:dyDescent="0.2">
      <c r="A102" s="27">
        <v>45442</v>
      </c>
      <c r="B102" s="17">
        <v>164.429</v>
      </c>
      <c r="C102" s="14">
        <v>0.47</v>
      </c>
      <c r="D102" s="17">
        <v>-183.79300000000001</v>
      </c>
      <c r="E102" s="17">
        <v>21.5</v>
      </c>
      <c r="F102" s="17">
        <v>-5.6</v>
      </c>
      <c r="G102" s="17">
        <v>40.44</v>
      </c>
      <c r="H102" s="17">
        <v>12</v>
      </c>
      <c r="I102" s="17">
        <v>-50.75</v>
      </c>
      <c r="J102" s="17">
        <v>807.58500000000004</v>
      </c>
      <c r="K102" s="17">
        <v>-3.5</v>
      </c>
      <c r="L102" s="17">
        <v>4.1599999999999998E-2</v>
      </c>
      <c r="M102" s="17">
        <v>14.63</v>
      </c>
      <c r="N102" s="17">
        <v>19.755749999999999</v>
      </c>
      <c r="O102" s="17">
        <v>10482.5</v>
      </c>
      <c r="P102" s="17">
        <v>454.5</v>
      </c>
      <c r="Q102" s="17">
        <v>-5.25</v>
      </c>
      <c r="R102" s="17">
        <v>7932.8950000000004</v>
      </c>
      <c r="S102" s="17">
        <v>7.5449999999999999</v>
      </c>
      <c r="T102" s="17">
        <v>-19.896999999999998</v>
      </c>
      <c r="U102" s="17">
        <v>-2.5000000000000001E-2</v>
      </c>
      <c r="V102" s="17">
        <v>-2.2149999999999999</v>
      </c>
      <c r="W102" s="17">
        <v>9362.4894000000004</v>
      </c>
      <c r="X102" s="17">
        <v>5000</v>
      </c>
      <c r="Y102" s="17">
        <v>14.33</v>
      </c>
      <c r="Z102" s="17">
        <v>-71.484999999999999</v>
      </c>
    </row>
    <row r="103" spans="1:26" x14ac:dyDescent="0.2">
      <c r="A103" s="27">
        <v>45441</v>
      </c>
      <c r="B103" s="17">
        <v>163.50899999999999</v>
      </c>
      <c r="C103" s="14">
        <v>0.41</v>
      </c>
      <c r="D103" s="17">
        <v>-172.5</v>
      </c>
      <c r="E103" s="17">
        <v>18.5</v>
      </c>
      <c r="F103" s="17">
        <v>-4.75</v>
      </c>
      <c r="G103" s="17">
        <v>39.840000000000003</v>
      </c>
      <c r="H103" s="17">
        <v>10.938000000000001</v>
      </c>
      <c r="I103" s="17">
        <v>-71.745000000000005</v>
      </c>
      <c r="J103" s="17">
        <v>762</v>
      </c>
      <c r="K103" s="17">
        <v>-5</v>
      </c>
      <c r="L103" s="17">
        <v>3.2399999999999998E-2</v>
      </c>
      <c r="M103" s="17">
        <v>14.595000000000001</v>
      </c>
      <c r="N103" s="17">
        <v>17</v>
      </c>
      <c r="O103" s="17">
        <v>14036</v>
      </c>
      <c r="P103" s="17">
        <v>409</v>
      </c>
      <c r="Q103" s="17">
        <v>-2.25</v>
      </c>
      <c r="R103" s="17">
        <v>7582.05</v>
      </c>
      <c r="S103" s="17">
        <v>8.4</v>
      </c>
      <c r="T103" s="17">
        <v>-18.524999999999999</v>
      </c>
      <c r="U103" s="17">
        <v>-7.0000000000000001E-3</v>
      </c>
      <c r="V103" s="17">
        <v>-2.0529999999999999</v>
      </c>
      <c r="W103" s="17">
        <v>9362.4894000000004</v>
      </c>
      <c r="X103" s="17">
        <v>3715.5</v>
      </c>
      <c r="Y103" s="17">
        <v>13.33</v>
      </c>
      <c r="Z103" s="17">
        <v>-66.472999999999999</v>
      </c>
    </row>
    <row r="104" spans="1:26" x14ac:dyDescent="0.2">
      <c r="A104" s="27">
        <v>45440</v>
      </c>
      <c r="B104" s="17">
        <v>146.25200000000001</v>
      </c>
      <c r="C104" s="14">
        <v>0.35</v>
      </c>
      <c r="D104" s="17">
        <v>-182</v>
      </c>
      <c r="E104" s="17">
        <v>20</v>
      </c>
      <c r="F104" s="17">
        <v>-4.375</v>
      </c>
      <c r="G104" s="17">
        <v>41.68</v>
      </c>
      <c r="H104" s="17">
        <v>11</v>
      </c>
      <c r="I104" s="17">
        <v>-13.744999999999999</v>
      </c>
      <c r="J104" s="17">
        <v>777.5</v>
      </c>
      <c r="K104" s="17">
        <v>-4.8</v>
      </c>
      <c r="L104" s="17">
        <v>0.02</v>
      </c>
      <c r="M104" s="17">
        <v>12.16</v>
      </c>
      <c r="N104" s="17">
        <v>17.5</v>
      </c>
      <c r="O104" s="17">
        <v>14980</v>
      </c>
      <c r="P104" s="17">
        <v>404</v>
      </c>
      <c r="Q104" s="17">
        <v>-6.5069999999999997</v>
      </c>
      <c r="R104" s="17">
        <v>7419.75</v>
      </c>
      <c r="S104" s="17">
        <v>8.1050000000000004</v>
      </c>
      <c r="T104" s="17">
        <v>-18.84</v>
      </c>
      <c r="U104" s="17">
        <v>-5.0500000000000003E-2</v>
      </c>
      <c r="V104" s="17">
        <v>-2.1280000000000001</v>
      </c>
      <c r="W104" s="17">
        <v>9362.4894000000004</v>
      </c>
      <c r="X104" s="17">
        <v>3000</v>
      </c>
      <c r="Y104" s="17">
        <v>13.785</v>
      </c>
      <c r="Z104" s="17">
        <v>-68.566000000000003</v>
      </c>
    </row>
    <row r="105" spans="1:26" x14ac:dyDescent="0.2">
      <c r="A105" s="27">
        <v>45439</v>
      </c>
      <c r="B105" s="17">
        <v>147.22800000000001</v>
      </c>
      <c r="C105" s="14">
        <v>0.35</v>
      </c>
      <c r="D105" s="17">
        <v>-175.36500000000001</v>
      </c>
      <c r="E105" s="17">
        <v>23.55</v>
      </c>
      <c r="F105" s="17">
        <v>-4.3250000000000002</v>
      </c>
      <c r="G105" s="17">
        <v>45.704999999999998</v>
      </c>
      <c r="H105" s="17">
        <v>11</v>
      </c>
      <c r="I105" s="17">
        <v>-39.25</v>
      </c>
      <c r="J105" s="17">
        <v>797.5</v>
      </c>
      <c r="K105" s="17">
        <v>0.2</v>
      </c>
      <c r="L105" s="17">
        <v>0.02</v>
      </c>
      <c r="M105" s="17">
        <v>12.6</v>
      </c>
      <c r="N105" s="17">
        <v>19.34545</v>
      </c>
      <c r="O105" s="17">
        <v>14461</v>
      </c>
      <c r="P105" s="17">
        <v>415.7</v>
      </c>
      <c r="Q105" s="17">
        <v>-6.0350000000000001</v>
      </c>
      <c r="R105" s="17">
        <v>8636.77</v>
      </c>
      <c r="S105" s="17">
        <v>8.5</v>
      </c>
      <c r="T105" s="17">
        <v>-19.29</v>
      </c>
      <c r="U105" s="17">
        <v>-5.0500000000000003E-2</v>
      </c>
      <c r="V105" s="17">
        <v>-2.2050000000000001</v>
      </c>
      <c r="W105" s="17">
        <v>9362.4894000000004</v>
      </c>
      <c r="X105" s="17">
        <v>3809.5</v>
      </c>
      <c r="Y105" s="17">
        <v>14.183</v>
      </c>
      <c r="Z105" s="17">
        <v>-70.72</v>
      </c>
    </row>
    <row r="106" spans="1:26" x14ac:dyDescent="0.2">
      <c r="A106" s="27">
        <v>45436</v>
      </c>
      <c r="B106" s="17">
        <v>145.86099999999999</v>
      </c>
      <c r="C106" s="14">
        <v>0.33</v>
      </c>
      <c r="D106" s="17">
        <v>-186.495</v>
      </c>
      <c r="E106" s="17">
        <v>23.5</v>
      </c>
      <c r="F106" s="17">
        <v>-4.3849999999999998</v>
      </c>
      <c r="G106" s="17">
        <v>47.35</v>
      </c>
      <c r="H106" s="17">
        <v>12</v>
      </c>
      <c r="I106" s="17">
        <v>-44.744999999999997</v>
      </c>
      <c r="J106" s="17">
        <v>797.92</v>
      </c>
      <c r="K106" s="17">
        <v>0.3</v>
      </c>
      <c r="L106" s="17">
        <v>1.8499999999999999E-2</v>
      </c>
      <c r="M106" s="17">
        <v>12.925000000000001</v>
      </c>
      <c r="N106" s="17">
        <v>20.20693</v>
      </c>
      <c r="O106" s="17">
        <v>14945.8</v>
      </c>
      <c r="P106" s="17">
        <v>447.5</v>
      </c>
      <c r="Q106" s="17">
        <v>-4.5</v>
      </c>
      <c r="R106" s="17">
        <v>8646.01</v>
      </c>
      <c r="S106" s="17">
        <v>7.95</v>
      </c>
      <c r="T106" s="17">
        <v>-20</v>
      </c>
      <c r="U106" s="17">
        <v>-0.04</v>
      </c>
      <c r="V106" s="17">
        <v>-2.33</v>
      </c>
      <c r="W106" s="17">
        <v>9362.4894000000004</v>
      </c>
      <c r="X106" s="17">
        <v>3085</v>
      </c>
      <c r="Y106" s="17">
        <v>14.5</v>
      </c>
      <c r="Z106" s="17">
        <v>-73.105000000000004</v>
      </c>
    </row>
    <row r="107" spans="1:26" x14ac:dyDescent="0.2">
      <c r="A107" s="27">
        <v>45435</v>
      </c>
      <c r="B107" s="17">
        <v>165.994</v>
      </c>
      <c r="C107" s="14">
        <v>0.42</v>
      </c>
      <c r="D107" s="17">
        <v>-190.44499999999999</v>
      </c>
      <c r="E107" s="17">
        <v>23.5</v>
      </c>
      <c r="F107" s="17">
        <v>-4.75</v>
      </c>
      <c r="G107" s="17">
        <v>47.44</v>
      </c>
      <c r="H107" s="17">
        <v>13</v>
      </c>
      <c r="I107" s="17">
        <v>-28.745000000000001</v>
      </c>
      <c r="J107" s="17">
        <v>826</v>
      </c>
      <c r="K107" s="17">
        <v>0</v>
      </c>
      <c r="L107" s="17">
        <v>1.4200000000000001E-2</v>
      </c>
      <c r="M107" s="17">
        <v>12.4</v>
      </c>
      <c r="N107" s="17">
        <v>20.221019999999999</v>
      </c>
      <c r="O107" s="17">
        <v>15020</v>
      </c>
      <c r="P107" s="17">
        <v>448.1</v>
      </c>
      <c r="Q107" s="17">
        <v>-3.2</v>
      </c>
      <c r="R107" s="17">
        <v>8294.3850000000002</v>
      </c>
      <c r="S107" s="17">
        <v>9.34</v>
      </c>
      <c r="T107" s="17">
        <v>-19.8</v>
      </c>
      <c r="U107" s="17">
        <v>-3.5499999999999997E-2</v>
      </c>
      <c r="V107" s="17">
        <v>-2.3250000000000002</v>
      </c>
      <c r="W107" s="17">
        <v>9362.4894000000004</v>
      </c>
      <c r="X107" s="17">
        <v>4190</v>
      </c>
      <c r="Y107" s="17">
        <v>14.435</v>
      </c>
      <c r="Z107" s="17">
        <v>-73.040000000000006</v>
      </c>
    </row>
    <row r="108" spans="1:26" x14ac:dyDescent="0.2">
      <c r="A108" s="27">
        <v>45434</v>
      </c>
      <c r="B108" s="17">
        <v>129.858</v>
      </c>
      <c r="C108" s="14">
        <v>0.45</v>
      </c>
      <c r="D108" s="17">
        <v>-178</v>
      </c>
      <c r="E108" s="17">
        <v>19.579999999999998</v>
      </c>
      <c r="F108" s="17">
        <v>-4.5999999999999996</v>
      </c>
      <c r="G108" s="17">
        <v>47.67</v>
      </c>
      <c r="H108" s="17">
        <v>11.2</v>
      </c>
      <c r="I108" s="17">
        <v>-89.754999999999995</v>
      </c>
      <c r="J108" s="17">
        <v>830.125</v>
      </c>
      <c r="K108" s="17">
        <v>-3.5</v>
      </c>
      <c r="L108" s="17">
        <v>2.23E-2</v>
      </c>
      <c r="M108" s="17">
        <v>12.287000000000001</v>
      </c>
      <c r="N108" s="17">
        <v>21.891449999999999</v>
      </c>
      <c r="O108" s="17">
        <v>13404.5</v>
      </c>
      <c r="P108" s="17">
        <v>436</v>
      </c>
      <c r="Q108" s="17">
        <v>-1.964</v>
      </c>
      <c r="R108" s="17">
        <v>9036.3909999999996</v>
      </c>
      <c r="S108" s="17">
        <v>9.3949999999999996</v>
      </c>
      <c r="T108" s="17">
        <v>-19.7</v>
      </c>
      <c r="U108" s="17">
        <v>-3.4799999999999998E-2</v>
      </c>
      <c r="V108" s="17">
        <v>-2.335</v>
      </c>
      <c r="W108" s="17">
        <v>9362.4894000000004</v>
      </c>
      <c r="X108" s="17">
        <v>5500</v>
      </c>
      <c r="Y108" s="17">
        <v>14.175000000000001</v>
      </c>
      <c r="Z108" s="17">
        <v>-72.959999999999994</v>
      </c>
    </row>
    <row r="109" spans="1:26" x14ac:dyDescent="0.2">
      <c r="A109" s="27">
        <v>45433</v>
      </c>
      <c r="B109" s="17">
        <v>143.63</v>
      </c>
      <c r="C109" s="14">
        <v>0.4</v>
      </c>
      <c r="D109" s="17">
        <v>-172</v>
      </c>
      <c r="E109" s="17">
        <v>19.5</v>
      </c>
      <c r="F109" s="17">
        <v>-4.8499999999999996</v>
      </c>
      <c r="G109" s="17">
        <v>48.48</v>
      </c>
      <c r="H109" s="17">
        <v>9.5</v>
      </c>
      <c r="I109" s="17">
        <v>-89.75</v>
      </c>
      <c r="J109" s="17">
        <v>860.07</v>
      </c>
      <c r="K109" s="17">
        <v>-5</v>
      </c>
      <c r="L109" s="17">
        <v>1.52E-2</v>
      </c>
      <c r="M109" s="17">
        <v>12.75</v>
      </c>
      <c r="N109" s="17">
        <v>22.427499999999998</v>
      </c>
      <c r="O109" s="17">
        <v>15844.5</v>
      </c>
      <c r="P109" s="17">
        <v>442</v>
      </c>
      <c r="Q109" s="17">
        <v>-5.0999999999999996</v>
      </c>
      <c r="R109" s="17">
        <v>9175.5159999999996</v>
      </c>
      <c r="S109" s="17">
        <v>7.61</v>
      </c>
      <c r="T109" s="17">
        <v>-19.555</v>
      </c>
      <c r="U109" s="17">
        <v>-4.3999999999999997E-2</v>
      </c>
      <c r="V109" s="17">
        <v>-2.3849999999999998</v>
      </c>
      <c r="W109" s="17">
        <v>9362.4894000000004</v>
      </c>
      <c r="X109" s="17">
        <v>4354</v>
      </c>
      <c r="Y109" s="17">
        <v>14.645</v>
      </c>
      <c r="Z109" s="17">
        <v>-75.010000000000005</v>
      </c>
    </row>
    <row r="110" spans="1:26" x14ac:dyDescent="0.2">
      <c r="A110" s="27">
        <v>45432</v>
      </c>
      <c r="B110" s="17">
        <v>148.40899999999999</v>
      </c>
      <c r="C110" s="14">
        <v>0.4</v>
      </c>
      <c r="D110" s="17">
        <v>-162.5</v>
      </c>
      <c r="E110" s="17">
        <v>20</v>
      </c>
      <c r="F110" s="17">
        <v>-4.95</v>
      </c>
      <c r="G110" s="17">
        <v>51.77</v>
      </c>
      <c r="H110" s="17">
        <v>9.7750000000000004</v>
      </c>
      <c r="I110" s="17">
        <v>-58.994999999999997</v>
      </c>
      <c r="J110" s="17">
        <v>886.5</v>
      </c>
      <c r="K110" s="17">
        <v>0</v>
      </c>
      <c r="L110" s="17">
        <v>0.03</v>
      </c>
      <c r="M110" s="17">
        <v>13.225</v>
      </c>
      <c r="N110" s="17">
        <v>22.174199999999999</v>
      </c>
      <c r="O110" s="17">
        <v>13240</v>
      </c>
      <c r="P110" s="17">
        <v>474.2</v>
      </c>
      <c r="Q110" s="17">
        <v>-6.05</v>
      </c>
      <c r="R110" s="17">
        <v>9384.77</v>
      </c>
      <c r="S110" s="17">
        <v>8.3000000000000007</v>
      </c>
      <c r="T110" s="17">
        <v>-20.047999999999998</v>
      </c>
      <c r="U110" s="17">
        <v>-3.49E-2</v>
      </c>
      <c r="V110" s="17">
        <v>-2.4900000000000002</v>
      </c>
      <c r="W110" s="17">
        <v>9362.4894000000004</v>
      </c>
      <c r="X110" s="17">
        <v>3936</v>
      </c>
      <c r="Y110" s="17">
        <v>15.055</v>
      </c>
      <c r="Z110" s="17">
        <v>-77.52</v>
      </c>
    </row>
    <row r="111" spans="1:26" x14ac:dyDescent="0.2">
      <c r="A111" s="27">
        <v>45429</v>
      </c>
      <c r="B111" s="17">
        <v>158.12799999999999</v>
      </c>
      <c r="C111" s="14">
        <v>0.5</v>
      </c>
      <c r="D111" s="17">
        <v>-180.5</v>
      </c>
      <c r="E111" s="17">
        <v>20.5</v>
      </c>
      <c r="F111" s="17">
        <v>-4.5</v>
      </c>
      <c r="G111" s="17">
        <v>51.835000000000001</v>
      </c>
      <c r="H111" s="17">
        <v>10.605</v>
      </c>
      <c r="I111" s="17">
        <v>-58.62</v>
      </c>
      <c r="J111" s="17">
        <v>832.61500000000001</v>
      </c>
      <c r="K111" s="17">
        <v>0.3</v>
      </c>
      <c r="L111" s="17">
        <v>0.01</v>
      </c>
      <c r="M111" s="17">
        <v>12.574999999999999</v>
      </c>
      <c r="N111" s="17">
        <v>18.5</v>
      </c>
      <c r="O111" s="17">
        <v>12357.5</v>
      </c>
      <c r="P111" s="17">
        <v>454.5</v>
      </c>
      <c r="Q111" s="17">
        <v>-6.65</v>
      </c>
      <c r="R111" s="17">
        <v>10179.625</v>
      </c>
      <c r="S111" s="17">
        <v>8.1630000000000003</v>
      </c>
      <c r="T111" s="17">
        <v>-19.84</v>
      </c>
      <c r="U111" s="17">
        <v>-3.6499999999999998E-2</v>
      </c>
      <c r="V111" s="17">
        <v>-2.238</v>
      </c>
      <c r="W111" s="17">
        <v>9362.4894000000004</v>
      </c>
      <c r="X111" s="17">
        <v>1703.5</v>
      </c>
      <c r="Y111" s="17">
        <v>13.997999999999999</v>
      </c>
      <c r="Z111" s="17">
        <v>-72.61</v>
      </c>
    </row>
    <row r="112" spans="1:26" x14ac:dyDescent="0.2">
      <c r="A112" s="27">
        <v>45428</v>
      </c>
      <c r="B112" s="17">
        <v>156.22499999999999</v>
      </c>
      <c r="C112" s="14">
        <v>0.55000000000000004</v>
      </c>
      <c r="D112" s="17">
        <v>-184</v>
      </c>
      <c r="E112" s="17">
        <v>20</v>
      </c>
      <c r="F112" s="17">
        <v>-4.55</v>
      </c>
      <c r="G112" s="17">
        <v>50</v>
      </c>
      <c r="H112" s="17">
        <v>7.5</v>
      </c>
      <c r="I112" s="17">
        <v>-36.255000000000003</v>
      </c>
      <c r="J112" s="17">
        <v>832.02</v>
      </c>
      <c r="K112" s="17">
        <v>0.3</v>
      </c>
      <c r="L112" s="17">
        <v>0.01</v>
      </c>
      <c r="M112" s="17">
        <v>12.535</v>
      </c>
      <c r="N112" s="17">
        <v>18.504919999999998</v>
      </c>
      <c r="O112" s="17">
        <v>10445</v>
      </c>
      <c r="P112" s="17">
        <v>438.7</v>
      </c>
      <c r="Q112" s="17">
        <v>-7.5</v>
      </c>
      <c r="R112" s="17">
        <v>10917.76</v>
      </c>
      <c r="S112" s="17">
        <v>8.6999999999999993</v>
      </c>
      <c r="T112" s="17">
        <v>-20</v>
      </c>
      <c r="U112" s="17">
        <v>-0.09</v>
      </c>
      <c r="V112" s="17">
        <v>-2.238</v>
      </c>
      <c r="W112" s="17">
        <v>9362.4894000000004</v>
      </c>
      <c r="X112" s="17">
        <v>1703.5</v>
      </c>
      <c r="Y112" s="17">
        <v>13.885</v>
      </c>
      <c r="Z112" s="17">
        <v>-72.45</v>
      </c>
    </row>
    <row r="113" spans="1:26" x14ac:dyDescent="0.2">
      <c r="A113" s="27">
        <v>45427</v>
      </c>
      <c r="B113" s="17">
        <v>130.315</v>
      </c>
      <c r="C113" s="14">
        <v>0.41</v>
      </c>
      <c r="D113" s="17">
        <v>-166</v>
      </c>
      <c r="E113" s="17">
        <v>17.5</v>
      </c>
      <c r="F113" s="17">
        <v>-4.8</v>
      </c>
      <c r="G113" s="17">
        <v>51.674999999999997</v>
      </c>
      <c r="H113" s="17">
        <v>1.0900000000000001</v>
      </c>
      <c r="I113" s="17">
        <v>-40.744999999999997</v>
      </c>
      <c r="J113" s="17">
        <v>832.5</v>
      </c>
      <c r="K113" s="17">
        <v>3</v>
      </c>
      <c r="L113" s="17">
        <v>2.8000000000000001E-2</v>
      </c>
      <c r="M113" s="17">
        <v>12.76</v>
      </c>
      <c r="N113" s="17">
        <v>20.112200000000001</v>
      </c>
      <c r="O113" s="17">
        <v>9996</v>
      </c>
      <c r="P113" s="17">
        <v>434.5</v>
      </c>
      <c r="Q113" s="17">
        <v>-10.7</v>
      </c>
      <c r="R113" s="17">
        <v>11108.609</v>
      </c>
      <c r="S113" s="17">
        <v>8.0990000000000002</v>
      </c>
      <c r="T113" s="17">
        <v>-20.5</v>
      </c>
      <c r="U113" s="17">
        <v>-7.1999999999999995E-2</v>
      </c>
      <c r="V113" s="17">
        <v>-2.19</v>
      </c>
      <c r="W113" s="17">
        <v>9362.4894000000004</v>
      </c>
      <c r="X113" s="17">
        <v>3000</v>
      </c>
      <c r="Y113" s="17">
        <v>13.715</v>
      </c>
      <c r="Z113" s="17">
        <v>-72.465000000000003</v>
      </c>
    </row>
    <row r="114" spans="1:26" x14ac:dyDescent="0.2">
      <c r="A114" s="27">
        <v>45426</v>
      </c>
      <c r="B114" s="17">
        <v>141.29499999999999</v>
      </c>
      <c r="C114" s="14">
        <v>0.45</v>
      </c>
      <c r="D114" s="17">
        <v>-169.995</v>
      </c>
      <c r="E114" s="17">
        <v>18.5</v>
      </c>
      <c r="F114" s="17">
        <v>-4.8</v>
      </c>
      <c r="G114" s="17">
        <v>56.204999999999998</v>
      </c>
      <c r="H114" s="17">
        <v>18</v>
      </c>
      <c r="I114" s="17">
        <v>-23.504999999999999</v>
      </c>
      <c r="J114" s="17">
        <v>867</v>
      </c>
      <c r="K114" s="17">
        <v>4</v>
      </c>
      <c r="L114" s="17">
        <v>3.9699999999999999E-2</v>
      </c>
      <c r="M114" s="17">
        <v>13.3</v>
      </c>
      <c r="N114" s="17">
        <v>19.52402</v>
      </c>
      <c r="O114" s="17">
        <v>9926.2999999999993</v>
      </c>
      <c r="P114" s="17">
        <v>440.4</v>
      </c>
      <c r="Q114" s="17">
        <v>-8.1999999999999993</v>
      </c>
      <c r="R114" s="17">
        <v>10867.029</v>
      </c>
      <c r="S114" s="17">
        <v>8.4480000000000004</v>
      </c>
      <c r="T114" s="17">
        <v>-20.9</v>
      </c>
      <c r="U114" s="17">
        <v>-3.9899999999999998E-2</v>
      </c>
      <c r="V114" s="17">
        <v>-2.1880000000000002</v>
      </c>
      <c r="W114" s="17">
        <v>9362.4894000000004</v>
      </c>
      <c r="X114" s="17">
        <v>3250</v>
      </c>
      <c r="Y114" s="17">
        <v>14.14</v>
      </c>
      <c r="Z114" s="17">
        <v>-75.495000000000005</v>
      </c>
    </row>
    <row r="115" spans="1:26" x14ac:dyDescent="0.2">
      <c r="A115" s="27">
        <v>45425</v>
      </c>
      <c r="B115" s="17">
        <v>152.30000000000001</v>
      </c>
      <c r="C115" s="14">
        <v>0.51500000000000001</v>
      </c>
      <c r="D115" s="17">
        <v>-154.52799999999999</v>
      </c>
      <c r="E115" s="17">
        <v>21.5</v>
      </c>
      <c r="F115" s="17">
        <v>-4.9000000000000004</v>
      </c>
      <c r="G115" s="17">
        <v>59.238</v>
      </c>
      <c r="H115" s="17">
        <v>14.898</v>
      </c>
      <c r="I115" s="17">
        <v>-21.245000000000001</v>
      </c>
      <c r="J115" s="17">
        <v>886.19</v>
      </c>
      <c r="K115" s="17">
        <v>5</v>
      </c>
      <c r="L115" s="17">
        <v>4.5900000000000003E-2</v>
      </c>
      <c r="M115" s="17">
        <v>12.85</v>
      </c>
      <c r="N115" s="17">
        <v>19.75</v>
      </c>
      <c r="O115" s="17">
        <v>9030.7999999999993</v>
      </c>
      <c r="P115" s="17">
        <v>451.7</v>
      </c>
      <c r="Q115" s="17">
        <v>-6.75</v>
      </c>
      <c r="R115" s="17">
        <v>8658.82</v>
      </c>
      <c r="S115" s="17">
        <v>9.1950000000000003</v>
      </c>
      <c r="T115" s="17">
        <v>-20.995000000000001</v>
      </c>
      <c r="U115" s="17">
        <v>-3.0499999999999999E-2</v>
      </c>
      <c r="V115" s="17">
        <v>-2.1930000000000001</v>
      </c>
      <c r="W115" s="17">
        <v>9362.4894000000004</v>
      </c>
      <c r="X115" s="17">
        <v>4824.5</v>
      </c>
      <c r="Y115" s="17">
        <v>14.513</v>
      </c>
      <c r="Z115" s="17">
        <v>-77.88</v>
      </c>
    </row>
    <row r="116" spans="1:26" x14ac:dyDescent="0.2">
      <c r="A116" s="27">
        <v>45422</v>
      </c>
      <c r="B116" s="17">
        <v>162.83000000000001</v>
      </c>
      <c r="C116" s="14">
        <v>0.65</v>
      </c>
      <c r="D116" s="17">
        <v>-154.5</v>
      </c>
      <c r="E116" s="17">
        <v>21.5</v>
      </c>
      <c r="F116" s="17">
        <v>-4.75</v>
      </c>
      <c r="G116" s="17">
        <v>57.774999999999999</v>
      </c>
      <c r="H116" s="17">
        <v>13</v>
      </c>
      <c r="I116" s="17">
        <v>-68.995000000000005</v>
      </c>
      <c r="J116" s="17">
        <v>831.17499999999995</v>
      </c>
      <c r="K116" s="17">
        <v>5</v>
      </c>
      <c r="L116" s="17">
        <v>3.9899999999999998E-2</v>
      </c>
      <c r="M116" s="17">
        <v>11.685</v>
      </c>
      <c r="N116" s="17">
        <v>18.25</v>
      </c>
      <c r="O116" s="17">
        <v>9056</v>
      </c>
      <c r="P116" s="17">
        <v>413</v>
      </c>
      <c r="Q116" s="17">
        <v>-5.95</v>
      </c>
      <c r="R116" s="17">
        <v>9212.9840000000004</v>
      </c>
      <c r="S116" s="17">
        <v>9</v>
      </c>
      <c r="T116" s="17">
        <v>-19.100000000000001</v>
      </c>
      <c r="U116" s="17">
        <v>-3.6900000000000002E-2</v>
      </c>
      <c r="V116" s="17">
        <v>-2.1629999999999998</v>
      </c>
      <c r="W116" s="17">
        <v>9362.4894000000004</v>
      </c>
      <c r="X116" s="17">
        <v>3620.5</v>
      </c>
      <c r="Y116" s="17">
        <v>13.46</v>
      </c>
      <c r="Z116" s="17">
        <v>-72.944999999999993</v>
      </c>
    </row>
    <row r="117" spans="1:26" x14ac:dyDescent="0.2">
      <c r="A117" s="27">
        <v>45421</v>
      </c>
      <c r="B117" s="17">
        <v>162.94999999999999</v>
      </c>
      <c r="C117" s="14">
        <v>0.6</v>
      </c>
      <c r="D117" s="17">
        <v>-153.88499999999999</v>
      </c>
      <c r="E117" s="17">
        <v>21.774999999999999</v>
      </c>
      <c r="F117" s="17">
        <v>-4.625</v>
      </c>
      <c r="G117" s="17">
        <v>57.914999999999999</v>
      </c>
      <c r="H117" s="17">
        <v>14.18</v>
      </c>
      <c r="I117" s="17">
        <v>-47.75</v>
      </c>
      <c r="J117" s="17">
        <v>827.505</v>
      </c>
      <c r="K117" s="17">
        <v>10</v>
      </c>
      <c r="L117" s="17">
        <v>3.2399999999999998E-2</v>
      </c>
      <c r="M117" s="17">
        <v>11.57</v>
      </c>
      <c r="N117" s="17">
        <v>17.8293</v>
      </c>
      <c r="O117" s="17">
        <v>9083.2999999999993</v>
      </c>
      <c r="P117" s="17">
        <v>410</v>
      </c>
      <c r="Q117" s="17">
        <v>-6.6879999999999997</v>
      </c>
      <c r="R117" s="17">
        <v>9593.51</v>
      </c>
      <c r="S117" s="17">
        <v>7.8179999999999996</v>
      </c>
      <c r="T117" s="17">
        <v>-18.75</v>
      </c>
      <c r="U117" s="17">
        <v>-2.9899999999999999E-2</v>
      </c>
      <c r="V117" s="17">
        <v>-2.2149999999999999</v>
      </c>
      <c r="W117" s="17">
        <v>9362.4894000000004</v>
      </c>
      <c r="X117" s="17">
        <v>780</v>
      </c>
      <c r="Y117" s="17">
        <v>13.45</v>
      </c>
      <c r="Z117" s="17">
        <v>-72.724000000000004</v>
      </c>
    </row>
    <row r="118" spans="1:26" x14ac:dyDescent="0.2">
      <c r="A118" s="27">
        <v>45420</v>
      </c>
      <c r="B118" s="17">
        <v>126.30500000000001</v>
      </c>
      <c r="C118" s="14">
        <v>0.65</v>
      </c>
      <c r="D118" s="17">
        <v>-132.113</v>
      </c>
      <c r="E118" s="17">
        <v>18.754999999999999</v>
      </c>
      <c r="F118" s="17">
        <v>-4.5</v>
      </c>
      <c r="G118" s="17">
        <v>60.02</v>
      </c>
      <c r="H118" s="17">
        <v>15</v>
      </c>
      <c r="I118" s="17">
        <v>-29.745000000000001</v>
      </c>
      <c r="J118" s="17">
        <v>833</v>
      </c>
      <c r="K118" s="17">
        <v>13</v>
      </c>
      <c r="L118" s="17">
        <v>4.3799999999999999E-2</v>
      </c>
      <c r="M118" s="17">
        <v>12.365</v>
      </c>
      <c r="N118" s="17">
        <v>19.25</v>
      </c>
      <c r="O118" s="17">
        <v>8930.2999999999993</v>
      </c>
      <c r="P118" s="17">
        <v>408.5</v>
      </c>
      <c r="Q118" s="17">
        <v>-4.2530000000000001</v>
      </c>
      <c r="R118" s="17">
        <v>10563.74</v>
      </c>
      <c r="S118" s="17">
        <v>8.6999999999999993</v>
      </c>
      <c r="T118" s="17">
        <v>-19.245000000000001</v>
      </c>
      <c r="U118" s="17">
        <v>-2.9000000000000001E-2</v>
      </c>
      <c r="V118" s="17">
        <v>-2.1680000000000001</v>
      </c>
      <c r="W118" s="17">
        <v>9362.4894000000004</v>
      </c>
      <c r="X118" s="17">
        <v>4000</v>
      </c>
      <c r="Y118" s="17">
        <v>13.358000000000001</v>
      </c>
      <c r="Z118" s="17">
        <v>-72.67</v>
      </c>
    </row>
    <row r="119" spans="1:26" x14ac:dyDescent="0.2">
      <c r="A119" s="27">
        <v>45419</v>
      </c>
      <c r="B119" s="17">
        <v>141.655</v>
      </c>
      <c r="C119" s="14">
        <v>0.4</v>
      </c>
      <c r="D119" s="17">
        <v>-118.718</v>
      </c>
      <c r="E119" s="17">
        <v>19.8</v>
      </c>
      <c r="F119" s="17">
        <v>-4.5</v>
      </c>
      <c r="G119" s="17">
        <v>61.71</v>
      </c>
      <c r="H119" s="17">
        <v>12</v>
      </c>
      <c r="I119" s="17">
        <v>-46.494999999999997</v>
      </c>
      <c r="J119" s="17">
        <v>853.85</v>
      </c>
      <c r="K119" s="17">
        <v>15.3</v>
      </c>
      <c r="L119" s="17">
        <v>4.3900000000000002E-2</v>
      </c>
      <c r="M119" s="17">
        <v>14.57</v>
      </c>
      <c r="N119" s="17">
        <v>21</v>
      </c>
      <c r="O119" s="17">
        <v>9488</v>
      </c>
      <c r="P119" s="17">
        <v>433</v>
      </c>
      <c r="Q119" s="17">
        <v>-6.6</v>
      </c>
      <c r="R119" s="17">
        <v>10629.258</v>
      </c>
      <c r="S119" s="17">
        <v>9.2750000000000004</v>
      </c>
      <c r="T119" s="17">
        <v>-19.399999999999999</v>
      </c>
      <c r="U119" s="17">
        <v>-0.03</v>
      </c>
      <c r="V119" s="17">
        <v>-2.1930000000000001</v>
      </c>
      <c r="W119" s="17">
        <v>9362.4894000000004</v>
      </c>
      <c r="X119" s="17">
        <v>3029.5</v>
      </c>
      <c r="Y119" s="17">
        <v>13.715</v>
      </c>
      <c r="Z119" s="17">
        <v>-74.576999999999998</v>
      </c>
    </row>
    <row r="120" spans="1:26" x14ac:dyDescent="0.2">
      <c r="A120" s="27">
        <v>45418</v>
      </c>
      <c r="B120" s="17">
        <v>147.035</v>
      </c>
      <c r="C120" s="14">
        <v>0.38</v>
      </c>
      <c r="D120" s="17">
        <v>-116.91500000000001</v>
      </c>
      <c r="E120" s="17">
        <v>20.5</v>
      </c>
      <c r="F120" s="17">
        <v>-4.37</v>
      </c>
      <c r="G120" s="17">
        <v>65.143000000000001</v>
      </c>
      <c r="H120" s="17">
        <v>6.3650000000000002</v>
      </c>
      <c r="I120" s="17">
        <v>-58.493000000000002</v>
      </c>
      <c r="J120" s="17">
        <v>881</v>
      </c>
      <c r="K120" s="17">
        <v>15.3</v>
      </c>
      <c r="L120" s="17">
        <v>3.85E-2</v>
      </c>
      <c r="M120" s="17">
        <v>15.265000000000001</v>
      </c>
      <c r="N120" s="17">
        <v>22.140609999999999</v>
      </c>
      <c r="O120" s="17">
        <v>8371.7999999999993</v>
      </c>
      <c r="P120" s="17">
        <v>475.8</v>
      </c>
      <c r="Q120" s="17">
        <v>-9.0299999999999994</v>
      </c>
      <c r="R120" s="17">
        <v>10300.5</v>
      </c>
      <c r="S120" s="17">
        <v>9.1300000000000008</v>
      </c>
      <c r="T120" s="17">
        <v>-20.18</v>
      </c>
      <c r="U120" s="17">
        <v>-4.2999999999999997E-2</v>
      </c>
      <c r="V120" s="17">
        <v>-2.3050000000000002</v>
      </c>
      <c r="W120" s="17">
        <v>9362.4894000000004</v>
      </c>
      <c r="X120" s="17">
        <v>2780</v>
      </c>
      <c r="Y120" s="17">
        <v>14.135</v>
      </c>
      <c r="Z120" s="17">
        <v>-76.53</v>
      </c>
    </row>
    <row r="121" spans="1:26" x14ac:dyDescent="0.2">
      <c r="A121" s="27">
        <v>45415</v>
      </c>
      <c r="B121" s="17">
        <v>156.857</v>
      </c>
      <c r="C121" s="14">
        <v>0.4</v>
      </c>
      <c r="D121" s="17">
        <v>-120</v>
      </c>
      <c r="E121" s="17">
        <v>21.25</v>
      </c>
      <c r="F121" s="17">
        <v>-4.2</v>
      </c>
      <c r="G121" s="17">
        <v>60.484999999999999</v>
      </c>
      <c r="H121" s="17">
        <v>0.77500000000000002</v>
      </c>
      <c r="I121" s="17">
        <v>-37.25</v>
      </c>
      <c r="J121" s="17">
        <v>831.5</v>
      </c>
      <c r="K121" s="17">
        <v>15</v>
      </c>
      <c r="L121" s="17">
        <v>3.3099999999999997E-2</v>
      </c>
      <c r="M121" s="17">
        <v>14.52</v>
      </c>
      <c r="N121" s="17">
        <v>24.59</v>
      </c>
      <c r="O121" s="17">
        <v>7971</v>
      </c>
      <c r="P121" s="17">
        <v>448.3</v>
      </c>
      <c r="Q121" s="17">
        <v>-8.8539999999999992</v>
      </c>
      <c r="R121" s="17">
        <v>10335.879999999999</v>
      </c>
      <c r="S121" s="17">
        <v>8.0679999999999996</v>
      </c>
      <c r="T121" s="17">
        <v>-19.190000000000001</v>
      </c>
      <c r="U121" s="17">
        <v>-7.0000000000000007E-2</v>
      </c>
      <c r="V121" s="17">
        <v>-2.2650000000000001</v>
      </c>
      <c r="W121" s="17">
        <v>9362.4894000000004</v>
      </c>
      <c r="X121" s="17">
        <v>3002.5</v>
      </c>
      <c r="Y121" s="17">
        <v>13.27</v>
      </c>
      <c r="Z121" s="17">
        <v>-76.05</v>
      </c>
    </row>
    <row r="122" spans="1:26" x14ac:dyDescent="0.2">
      <c r="A122" s="27">
        <v>45414</v>
      </c>
      <c r="B122" s="17">
        <v>134.41499999999999</v>
      </c>
      <c r="C122" s="14">
        <v>0.54</v>
      </c>
      <c r="D122" s="17">
        <v>-112.825</v>
      </c>
      <c r="E122" s="17">
        <v>21.5</v>
      </c>
      <c r="F122" s="17">
        <v>-4</v>
      </c>
      <c r="G122" s="17">
        <v>61.442999999999998</v>
      </c>
      <c r="H122" s="17">
        <v>16.399999999999999</v>
      </c>
      <c r="I122" s="17">
        <v>-45.87</v>
      </c>
      <c r="J122" s="17">
        <v>837.90499999999997</v>
      </c>
      <c r="K122" s="17">
        <v>15</v>
      </c>
      <c r="L122" s="17">
        <v>4.3299999999999998E-2</v>
      </c>
      <c r="M122" s="17">
        <v>14.5</v>
      </c>
      <c r="N122" s="17">
        <v>24.614999999999998</v>
      </c>
      <c r="O122" s="17">
        <v>7968.3</v>
      </c>
      <c r="P122" s="17">
        <v>456.5</v>
      </c>
      <c r="Q122" s="17">
        <v>-6</v>
      </c>
      <c r="R122" s="17">
        <v>10187.5</v>
      </c>
      <c r="S122" s="17">
        <v>8.3330000000000002</v>
      </c>
      <c r="T122" s="17">
        <v>-19.21</v>
      </c>
      <c r="U122" s="17">
        <v>-2.5000000000000001E-2</v>
      </c>
      <c r="V122" s="17">
        <v>-2.09</v>
      </c>
      <c r="W122" s="17">
        <v>9362.4894000000004</v>
      </c>
      <c r="X122" s="17">
        <v>3670.3</v>
      </c>
      <c r="Y122" s="17">
        <v>13.21</v>
      </c>
      <c r="Z122" s="17">
        <v>-76.283000000000001</v>
      </c>
    </row>
    <row r="123" spans="1:26" x14ac:dyDescent="0.2">
      <c r="A123" s="27">
        <v>45413</v>
      </c>
      <c r="B123" s="17">
        <v>139.41</v>
      </c>
      <c r="C123" s="14">
        <v>0.34</v>
      </c>
      <c r="D123" s="17">
        <v>-102.38</v>
      </c>
      <c r="E123" s="17">
        <v>19</v>
      </c>
      <c r="F123" s="17">
        <v>-1</v>
      </c>
      <c r="G123" s="17">
        <v>62.89</v>
      </c>
      <c r="H123" s="17">
        <v>19.024999999999999</v>
      </c>
      <c r="I123" s="17">
        <v>-38.255000000000003</v>
      </c>
      <c r="J123" s="17">
        <v>846.5</v>
      </c>
      <c r="K123" s="17">
        <v>15</v>
      </c>
      <c r="L123" s="17">
        <v>4.9599999999999998E-2</v>
      </c>
      <c r="M123" s="17">
        <v>14.8</v>
      </c>
      <c r="N123" s="17">
        <v>21.427250000000001</v>
      </c>
      <c r="O123" s="17">
        <v>7641</v>
      </c>
      <c r="P123" s="17">
        <v>464.6</v>
      </c>
      <c r="Q123" s="17">
        <v>-3.2850000000000001</v>
      </c>
      <c r="R123" s="17">
        <v>10523</v>
      </c>
      <c r="S123" s="17">
        <v>8.7629999999999999</v>
      </c>
      <c r="T123" s="17">
        <v>-19.8</v>
      </c>
      <c r="U123" s="17">
        <v>-1E-3</v>
      </c>
      <c r="V123" s="17">
        <v>-2.0449999999999999</v>
      </c>
      <c r="W123" s="17">
        <v>9362.4894000000004</v>
      </c>
      <c r="X123" s="17">
        <v>3500</v>
      </c>
      <c r="Y123" s="17">
        <v>13.198</v>
      </c>
      <c r="Z123" s="17">
        <v>-72.22</v>
      </c>
    </row>
    <row r="124" spans="1:26" x14ac:dyDescent="0.2">
      <c r="A124" s="27">
        <v>45412</v>
      </c>
      <c r="B124" s="17">
        <v>140.6</v>
      </c>
      <c r="C124" s="14">
        <v>0.35</v>
      </c>
      <c r="D124" s="17">
        <v>-102.62</v>
      </c>
      <c r="E124" s="17">
        <v>19</v>
      </c>
      <c r="F124" s="17">
        <v>-1</v>
      </c>
      <c r="G124" s="17">
        <v>62.92</v>
      </c>
      <c r="H124" s="17">
        <v>12.425000000000001</v>
      </c>
      <c r="I124" s="17">
        <v>-31.745000000000001</v>
      </c>
      <c r="J124" s="17">
        <v>846.5</v>
      </c>
      <c r="K124" s="17">
        <v>15</v>
      </c>
      <c r="L124" s="17">
        <v>4.9599999999999998E-2</v>
      </c>
      <c r="M124" s="17">
        <v>14.58</v>
      </c>
      <c r="N124" s="17">
        <v>21.349779999999999</v>
      </c>
      <c r="O124" s="17">
        <v>7709</v>
      </c>
      <c r="P124" s="17">
        <v>470.2</v>
      </c>
      <c r="Q124" s="17">
        <v>-3.2</v>
      </c>
      <c r="R124" s="17">
        <v>10544</v>
      </c>
      <c r="S124" s="17">
        <v>9.3829999999999991</v>
      </c>
      <c r="T124" s="17">
        <v>-19.875</v>
      </c>
      <c r="U124" s="17">
        <v>0</v>
      </c>
      <c r="V124" s="17">
        <v>-2.125</v>
      </c>
      <c r="W124" s="17">
        <v>9362.4894000000004</v>
      </c>
      <c r="X124" s="17">
        <v>3883.5</v>
      </c>
      <c r="Y124" s="17">
        <v>13.17</v>
      </c>
      <c r="Z124" s="17">
        <v>-75.825000000000003</v>
      </c>
    </row>
    <row r="125" spans="1:26" x14ac:dyDescent="0.2">
      <c r="A125" s="27">
        <v>45411</v>
      </c>
      <c r="B125" s="17">
        <v>145.345</v>
      </c>
      <c r="C125" s="14">
        <v>0.40300000000000002</v>
      </c>
      <c r="D125" s="17">
        <v>-122.5</v>
      </c>
      <c r="E125" s="17">
        <v>19.355</v>
      </c>
      <c r="F125" s="17">
        <v>0.45</v>
      </c>
      <c r="G125" s="17">
        <v>65.62</v>
      </c>
      <c r="H125" s="17">
        <v>14.763</v>
      </c>
      <c r="I125" s="17">
        <v>-12.75</v>
      </c>
      <c r="J125" s="17">
        <v>865.5</v>
      </c>
      <c r="K125" s="17">
        <v>15</v>
      </c>
      <c r="L125" s="17">
        <v>0.04</v>
      </c>
      <c r="M125" s="17">
        <v>14.76</v>
      </c>
      <c r="N125" s="17">
        <v>22.591370000000001</v>
      </c>
      <c r="O125" s="17">
        <v>7906</v>
      </c>
      <c r="P125" s="17">
        <v>476.7</v>
      </c>
      <c r="Q125" s="17">
        <v>-5.9</v>
      </c>
      <c r="R125" s="17">
        <v>10919.334999999999</v>
      </c>
      <c r="S125" s="17">
        <v>9.81</v>
      </c>
      <c r="T125" s="17">
        <v>-20.79</v>
      </c>
      <c r="U125" s="17">
        <v>-0.02</v>
      </c>
      <c r="V125" s="17">
        <v>-2.145</v>
      </c>
      <c r="W125" s="17">
        <v>9362.4894000000004</v>
      </c>
      <c r="X125" s="17">
        <v>4059</v>
      </c>
      <c r="Y125" s="17">
        <v>13.66</v>
      </c>
      <c r="Z125" s="17">
        <v>-77.795000000000002</v>
      </c>
    </row>
    <row r="126" spans="1:26" x14ac:dyDescent="0.2">
      <c r="A126" s="27">
        <v>45408</v>
      </c>
      <c r="B126" s="17">
        <v>149.065</v>
      </c>
      <c r="C126" s="14">
        <v>0.61</v>
      </c>
      <c r="D126" s="17">
        <v>-118.5</v>
      </c>
      <c r="E126" s="17">
        <v>21.5</v>
      </c>
      <c r="F126" s="17">
        <v>0.75</v>
      </c>
      <c r="G126" s="17">
        <v>64.305000000000007</v>
      </c>
      <c r="H126" s="17">
        <v>17.547999999999998</v>
      </c>
      <c r="I126" s="17">
        <v>-18.25</v>
      </c>
      <c r="J126" s="17">
        <v>846.70500000000004</v>
      </c>
      <c r="K126" s="17">
        <v>15</v>
      </c>
      <c r="L126" s="17">
        <v>4.6899999999999997E-2</v>
      </c>
      <c r="M126" s="17">
        <v>14.5</v>
      </c>
      <c r="N126" s="17">
        <v>21.396450000000002</v>
      </c>
      <c r="O126" s="17">
        <v>7899</v>
      </c>
      <c r="P126" s="17">
        <v>456.5</v>
      </c>
      <c r="Q126" s="17">
        <v>-6.8</v>
      </c>
      <c r="R126" s="17">
        <v>10931.25</v>
      </c>
      <c r="S126" s="17">
        <v>8.3729999999999993</v>
      </c>
      <c r="T126" s="17">
        <v>-19.895</v>
      </c>
      <c r="U126" s="17">
        <v>-9.9000000000000008E-3</v>
      </c>
      <c r="V126" s="17">
        <v>-2.13</v>
      </c>
      <c r="W126" s="17">
        <v>9362.4894000000004</v>
      </c>
      <c r="X126" s="17">
        <v>3541.5</v>
      </c>
      <c r="Y126" s="17">
        <v>13.31</v>
      </c>
      <c r="Z126" s="17">
        <v>-79.25</v>
      </c>
    </row>
    <row r="127" spans="1:26" x14ac:dyDescent="0.2">
      <c r="A127" s="27">
        <v>45407</v>
      </c>
      <c r="B127" s="17">
        <v>161.13300000000001</v>
      </c>
      <c r="C127" s="14">
        <v>0.65</v>
      </c>
      <c r="D127" s="17">
        <v>-105</v>
      </c>
      <c r="E127" s="17">
        <v>19.5</v>
      </c>
      <c r="F127" s="17">
        <v>1.125</v>
      </c>
      <c r="G127" s="17">
        <v>62.679000000000002</v>
      </c>
      <c r="H127" s="17">
        <v>12.335000000000001</v>
      </c>
      <c r="I127" s="17">
        <v>2.76</v>
      </c>
      <c r="J127" s="17">
        <v>828.54</v>
      </c>
      <c r="K127" s="17">
        <v>15.3</v>
      </c>
      <c r="L127" s="17">
        <v>6.7699999999999996E-2</v>
      </c>
      <c r="M127" s="17">
        <v>13.955</v>
      </c>
      <c r="N127" s="17">
        <v>20.892499999999998</v>
      </c>
      <c r="O127" s="17">
        <v>7668.5</v>
      </c>
      <c r="P127" s="17">
        <v>458.3</v>
      </c>
      <c r="Q127" s="17">
        <v>-5.6</v>
      </c>
      <c r="R127" s="17">
        <v>11742.675999999999</v>
      </c>
      <c r="S127" s="17">
        <v>8.0779999999999994</v>
      </c>
      <c r="T127" s="17">
        <v>-18.594999999999999</v>
      </c>
      <c r="U127" s="17">
        <v>-2.6499999999999999E-2</v>
      </c>
      <c r="V127" s="17">
        <v>-2.0529999999999999</v>
      </c>
      <c r="W127" s="17">
        <v>9362.4894000000004</v>
      </c>
      <c r="X127" s="17">
        <v>3967.5</v>
      </c>
      <c r="Y127" s="17">
        <v>12.86</v>
      </c>
      <c r="Z127" s="17">
        <v>-73.182000000000002</v>
      </c>
    </row>
    <row r="128" spans="1:26" x14ac:dyDescent="0.2">
      <c r="A128" s="27">
        <v>45406</v>
      </c>
      <c r="B128" s="17">
        <v>142.75</v>
      </c>
      <c r="C128" s="14">
        <v>0.74</v>
      </c>
      <c r="D128" s="17">
        <v>-85.5</v>
      </c>
      <c r="E128" s="17">
        <v>19.3</v>
      </c>
      <c r="F128" s="17">
        <v>1.5</v>
      </c>
      <c r="G128" s="17">
        <v>68.325000000000003</v>
      </c>
      <c r="H128" s="17">
        <v>15.452999999999999</v>
      </c>
      <c r="I128" s="17">
        <v>-3.2549999999999999</v>
      </c>
      <c r="J128" s="17">
        <v>882.45</v>
      </c>
      <c r="K128" s="17">
        <v>15</v>
      </c>
      <c r="L128" s="17">
        <v>5.6500000000000002E-2</v>
      </c>
      <c r="M128" s="17">
        <v>14.688000000000001</v>
      </c>
      <c r="N128" s="17">
        <v>22.5</v>
      </c>
      <c r="O128" s="17">
        <v>7860</v>
      </c>
      <c r="P128" s="17">
        <v>471</v>
      </c>
      <c r="Q128" s="17">
        <v>-5.1479999999999997</v>
      </c>
      <c r="R128" s="17">
        <v>12680.645</v>
      </c>
      <c r="S128" s="17">
        <v>8.4849999999999994</v>
      </c>
      <c r="T128" s="17">
        <v>-19.7</v>
      </c>
      <c r="U128" s="17">
        <v>-1.6E-2</v>
      </c>
      <c r="V128" s="17">
        <v>-2.2330000000000001</v>
      </c>
      <c r="W128" s="17">
        <v>9362.4894000000004</v>
      </c>
      <c r="X128" s="17">
        <v>3000</v>
      </c>
      <c r="Y128" s="17">
        <v>13.641999999999999</v>
      </c>
      <c r="Z128" s="17">
        <v>-75.64</v>
      </c>
    </row>
    <row r="129" spans="1:26" x14ac:dyDescent="0.2">
      <c r="A129" s="27">
        <v>45405</v>
      </c>
      <c r="B129" s="17">
        <v>153.077</v>
      </c>
      <c r="C129" s="14">
        <v>0.83</v>
      </c>
      <c r="D129" s="17">
        <v>-83</v>
      </c>
      <c r="E129" s="17">
        <v>20.5</v>
      </c>
      <c r="F129" s="17">
        <v>1.625</v>
      </c>
      <c r="G129" s="17">
        <v>72</v>
      </c>
      <c r="H129" s="17">
        <v>13.833</v>
      </c>
      <c r="I129" s="17">
        <v>-20.245000000000001</v>
      </c>
      <c r="J129" s="17">
        <v>905</v>
      </c>
      <c r="K129" s="17">
        <v>10.1</v>
      </c>
      <c r="L129" s="17">
        <v>4.5999999999999999E-2</v>
      </c>
      <c r="M129" s="17">
        <v>14.45</v>
      </c>
      <c r="N129" s="17">
        <v>21.5</v>
      </c>
      <c r="O129" s="17">
        <v>8046.8</v>
      </c>
      <c r="P129" s="17">
        <v>479.2</v>
      </c>
      <c r="Q129" s="17">
        <v>-5.5030000000000001</v>
      </c>
      <c r="R129" s="17">
        <v>11870.67</v>
      </c>
      <c r="S129" s="17">
        <v>8.5</v>
      </c>
      <c r="T129" s="17">
        <v>-20.399999999999999</v>
      </c>
      <c r="U129" s="17">
        <v>-2.75E-2</v>
      </c>
      <c r="V129" s="17">
        <v>-2.2170000000000001</v>
      </c>
      <c r="W129" s="17">
        <v>9362.4894000000004</v>
      </c>
      <c r="X129" s="17">
        <v>1750</v>
      </c>
      <c r="Y129" s="17">
        <v>14.079000000000001</v>
      </c>
      <c r="Z129" s="17">
        <v>-77.625</v>
      </c>
    </row>
    <row r="130" spans="1:26" x14ac:dyDescent="0.2">
      <c r="A130" s="27">
        <v>45404</v>
      </c>
      <c r="B130" s="17">
        <v>161.928</v>
      </c>
      <c r="C130" s="14">
        <v>0.8</v>
      </c>
      <c r="D130" s="17">
        <v>-52.41</v>
      </c>
      <c r="E130" s="17">
        <v>21.3</v>
      </c>
      <c r="F130" s="17">
        <v>1.875</v>
      </c>
      <c r="G130" s="17">
        <v>68</v>
      </c>
      <c r="H130" s="17">
        <v>18.867999999999999</v>
      </c>
      <c r="I130" s="17">
        <v>7.75</v>
      </c>
      <c r="J130" s="17">
        <v>846.5</v>
      </c>
      <c r="K130" s="17">
        <v>10</v>
      </c>
      <c r="L130" s="17">
        <v>6.2199999999999998E-2</v>
      </c>
      <c r="M130" s="17">
        <v>13.294</v>
      </c>
      <c r="N130" s="17">
        <v>20.28415</v>
      </c>
      <c r="O130" s="17">
        <v>9357.5</v>
      </c>
      <c r="P130" s="17">
        <v>431</v>
      </c>
      <c r="Q130" s="17">
        <v>-2.06</v>
      </c>
      <c r="R130" s="17">
        <v>11938.819</v>
      </c>
      <c r="S130" s="17">
        <v>7.6980000000000004</v>
      </c>
      <c r="T130" s="17">
        <v>-18.3</v>
      </c>
      <c r="U130" s="17">
        <v>-1.95E-2</v>
      </c>
      <c r="V130" s="17">
        <v>-2.0750000000000002</v>
      </c>
      <c r="W130" s="17">
        <v>9362.4894000000004</v>
      </c>
      <c r="X130" s="17">
        <v>5493.5</v>
      </c>
      <c r="Y130" s="17">
        <v>12.685</v>
      </c>
      <c r="Z130" s="17">
        <v>-70.375</v>
      </c>
    </row>
    <row r="131" spans="1:26" x14ac:dyDescent="0.2">
      <c r="A131" s="27">
        <v>45401</v>
      </c>
      <c r="B131" s="17">
        <v>159.04900000000001</v>
      </c>
      <c r="C131" s="14">
        <v>0.95</v>
      </c>
      <c r="D131" s="17">
        <v>-23</v>
      </c>
      <c r="E131" s="17">
        <v>24</v>
      </c>
      <c r="F131" s="17">
        <v>1.625</v>
      </c>
      <c r="G131" s="17">
        <v>67.724999999999994</v>
      </c>
      <c r="H131" s="17">
        <v>16.327999999999999</v>
      </c>
      <c r="I131" s="17">
        <v>2.5049999999999999</v>
      </c>
      <c r="J131" s="17">
        <v>852.23500000000001</v>
      </c>
      <c r="K131" s="17">
        <v>1</v>
      </c>
      <c r="L131" s="17">
        <v>6.2E-2</v>
      </c>
      <c r="M131" s="17">
        <v>13.125</v>
      </c>
      <c r="N131" s="17">
        <v>18.911529999999999</v>
      </c>
      <c r="O131" s="17">
        <v>9482.7999999999993</v>
      </c>
      <c r="P131" s="17">
        <v>419.3</v>
      </c>
      <c r="Q131" s="17">
        <v>-0.75</v>
      </c>
      <c r="R131" s="17">
        <v>12189.975</v>
      </c>
      <c r="S131" s="17">
        <v>8.1630000000000003</v>
      </c>
      <c r="T131" s="17">
        <v>-19.149999999999999</v>
      </c>
      <c r="U131" s="17">
        <v>-3.5000000000000003E-2</v>
      </c>
      <c r="V131" s="17">
        <v>-2.1379999999999999</v>
      </c>
      <c r="W131" s="17">
        <v>9362.4894000000004</v>
      </c>
      <c r="X131" s="17">
        <v>9423.5</v>
      </c>
      <c r="Y131" s="17">
        <v>12.76</v>
      </c>
      <c r="Z131" s="17">
        <v>-70.334999999999994</v>
      </c>
    </row>
    <row r="132" spans="1:26" x14ac:dyDescent="0.2">
      <c r="A132" s="27">
        <v>45400</v>
      </c>
      <c r="B132" s="17">
        <v>165.31700000000001</v>
      </c>
      <c r="C132" s="14">
        <v>0.93</v>
      </c>
      <c r="D132" s="17">
        <v>-35</v>
      </c>
      <c r="E132" s="17">
        <v>24.5</v>
      </c>
      <c r="F132" s="17">
        <v>1.75</v>
      </c>
      <c r="G132" s="17">
        <v>68.313000000000002</v>
      </c>
      <c r="H132" s="17">
        <v>16.295000000000002</v>
      </c>
      <c r="I132" s="17">
        <v>-34.494999999999997</v>
      </c>
      <c r="J132" s="17">
        <v>837.5</v>
      </c>
      <c r="K132" s="17">
        <v>10</v>
      </c>
      <c r="L132" s="17">
        <v>5.04E-2</v>
      </c>
      <c r="M132" s="17">
        <v>12.987</v>
      </c>
      <c r="N132" s="17">
        <v>19.457799999999999</v>
      </c>
      <c r="O132" s="17">
        <v>10070</v>
      </c>
      <c r="P132" s="17">
        <v>428.3</v>
      </c>
      <c r="Q132" s="17">
        <v>-2.2999999999999998</v>
      </c>
      <c r="R132" s="17">
        <v>12937.375</v>
      </c>
      <c r="S132" s="17">
        <v>9.1679999999999993</v>
      </c>
      <c r="T132" s="17">
        <v>-19.899999999999999</v>
      </c>
      <c r="U132" s="17">
        <v>-6.0499999999999998E-2</v>
      </c>
      <c r="V132" s="17">
        <v>-2.173</v>
      </c>
      <c r="W132" s="17">
        <v>9362.4894000000004</v>
      </c>
      <c r="X132" s="17">
        <v>4389.5</v>
      </c>
      <c r="Y132" s="17">
        <v>12.686</v>
      </c>
      <c r="Z132" s="17">
        <v>-70.03</v>
      </c>
    </row>
    <row r="133" spans="1:26" x14ac:dyDescent="0.2">
      <c r="A133" s="27">
        <v>45399</v>
      </c>
      <c r="B133" s="17">
        <v>133.14500000000001</v>
      </c>
      <c r="C133" s="14">
        <v>0.95</v>
      </c>
      <c r="D133" s="17">
        <v>-32.534999999999997</v>
      </c>
      <c r="E133" s="17">
        <v>22.5</v>
      </c>
      <c r="F133" s="17">
        <v>2.5</v>
      </c>
      <c r="G133" s="17">
        <v>73.5</v>
      </c>
      <c r="H133" s="17">
        <v>18.792999999999999</v>
      </c>
      <c r="I133" s="17">
        <v>-16.495000000000001</v>
      </c>
      <c r="J133" s="17">
        <v>847.45</v>
      </c>
      <c r="K133" s="17">
        <v>20</v>
      </c>
      <c r="L133" s="17">
        <v>5.7599999999999998E-2</v>
      </c>
      <c r="M133" s="17">
        <v>13.9</v>
      </c>
      <c r="N133" s="17">
        <v>20.393239999999999</v>
      </c>
      <c r="O133" s="17">
        <v>10486</v>
      </c>
      <c r="P133" s="17">
        <v>452</v>
      </c>
      <c r="Q133" s="17">
        <v>-1.075</v>
      </c>
      <c r="R133" s="17">
        <v>12975.51</v>
      </c>
      <c r="S133" s="17">
        <v>8.5</v>
      </c>
      <c r="T133" s="17">
        <v>-19.399999999999999</v>
      </c>
      <c r="U133" s="17">
        <v>-4.1500000000000002E-2</v>
      </c>
      <c r="V133" s="17">
        <v>-2.2429999999999999</v>
      </c>
      <c r="W133" s="17">
        <v>9362.4894000000004</v>
      </c>
      <c r="X133" s="17">
        <v>5985.5</v>
      </c>
      <c r="Y133" s="17">
        <v>13.135</v>
      </c>
      <c r="Z133" s="17">
        <v>-72.22</v>
      </c>
    </row>
    <row r="134" spans="1:26" x14ac:dyDescent="0.2">
      <c r="A134" s="27">
        <v>45398</v>
      </c>
      <c r="B134" s="17">
        <v>144.108</v>
      </c>
      <c r="C134" s="14">
        <v>1.06</v>
      </c>
      <c r="D134" s="17">
        <v>-21</v>
      </c>
      <c r="E134" s="17">
        <v>23.25</v>
      </c>
      <c r="F134" s="17">
        <v>3.625</v>
      </c>
      <c r="G134" s="17">
        <v>76</v>
      </c>
      <c r="H134" s="17">
        <v>32.622999999999998</v>
      </c>
      <c r="I134" s="17">
        <v>-22.745000000000001</v>
      </c>
      <c r="J134" s="17">
        <v>887.5</v>
      </c>
      <c r="K134" s="17">
        <v>16</v>
      </c>
      <c r="L134" s="17">
        <v>8.2199999999999995E-2</v>
      </c>
      <c r="M134" s="17">
        <v>13.5</v>
      </c>
      <c r="N134" s="17">
        <v>19.96396</v>
      </c>
      <c r="O134" s="17">
        <v>9587</v>
      </c>
      <c r="P134" s="17">
        <v>474.4</v>
      </c>
      <c r="Q134" s="17">
        <v>-1.6279999999999999</v>
      </c>
      <c r="R134" s="17">
        <v>12346.976000000001</v>
      </c>
      <c r="S134" s="17">
        <v>8.2739999999999991</v>
      </c>
      <c r="T134" s="17">
        <v>-21.125</v>
      </c>
      <c r="U134" s="17">
        <v>-3.5000000000000003E-2</v>
      </c>
      <c r="V134" s="17">
        <v>-2.238</v>
      </c>
      <c r="W134" s="17">
        <v>9362.4894000000004</v>
      </c>
      <c r="X134" s="17">
        <v>6537.5</v>
      </c>
      <c r="Y134" s="17">
        <v>13.654999999999999</v>
      </c>
      <c r="Z134" s="17">
        <v>-74.95</v>
      </c>
    </row>
    <row r="135" spans="1:26" x14ac:dyDescent="0.2">
      <c r="A135" s="27">
        <v>45397</v>
      </c>
      <c r="B135" s="17">
        <v>157.29599999999999</v>
      </c>
      <c r="C135" s="14">
        <v>0.92</v>
      </c>
      <c r="D135" s="17">
        <v>-35.482999999999997</v>
      </c>
      <c r="E135" s="17">
        <v>23</v>
      </c>
      <c r="F135" s="17">
        <v>3.625</v>
      </c>
      <c r="G135" s="17">
        <v>69</v>
      </c>
      <c r="H135" s="17">
        <v>24.463000000000001</v>
      </c>
      <c r="I135" s="17">
        <v>-11.244999999999999</v>
      </c>
      <c r="J135" s="17">
        <v>814.26</v>
      </c>
      <c r="K135" s="17">
        <v>19</v>
      </c>
      <c r="L135" s="17">
        <v>5.0500000000000003E-2</v>
      </c>
      <c r="M135" s="17">
        <v>10.130000000000001</v>
      </c>
      <c r="N135" s="17">
        <v>17.5</v>
      </c>
      <c r="O135" s="17">
        <v>9544.5</v>
      </c>
      <c r="P135" s="17">
        <v>446</v>
      </c>
      <c r="Q135" s="17">
        <v>-3.714</v>
      </c>
      <c r="R135" s="17">
        <v>10677.83</v>
      </c>
      <c r="S135" s="17">
        <v>7.4880000000000004</v>
      </c>
      <c r="T135" s="17">
        <v>-20.132000000000001</v>
      </c>
      <c r="U135" s="17">
        <v>-3.3000000000000002E-2</v>
      </c>
      <c r="V135" s="17">
        <v>-2.0779999999999998</v>
      </c>
      <c r="W135" s="17">
        <v>9362.4894000000004</v>
      </c>
      <c r="X135" s="17">
        <v>4500</v>
      </c>
      <c r="Y135" s="17">
        <v>12.8</v>
      </c>
      <c r="Z135" s="17">
        <v>-70.19</v>
      </c>
    </row>
    <row r="136" spans="1:26" x14ac:dyDescent="0.2">
      <c r="A136" s="27">
        <v>45394</v>
      </c>
      <c r="B136" s="17">
        <v>154.87200000000001</v>
      </c>
      <c r="C136" s="14">
        <v>0.9</v>
      </c>
      <c r="D136" s="17">
        <v>-34.92</v>
      </c>
      <c r="E136" s="17">
        <v>23.25</v>
      </c>
      <c r="F136" s="17">
        <v>3.75</v>
      </c>
      <c r="G136" s="17">
        <v>69.5</v>
      </c>
      <c r="H136" s="17">
        <v>19.725000000000001</v>
      </c>
      <c r="I136" s="17">
        <v>-3.7450000000000001</v>
      </c>
      <c r="J136" s="17">
        <v>806.52</v>
      </c>
      <c r="K136" s="17">
        <v>15</v>
      </c>
      <c r="L136" s="17">
        <v>0.05</v>
      </c>
      <c r="M136" s="17">
        <v>10.145</v>
      </c>
      <c r="N136" s="17">
        <v>16.256399999999999</v>
      </c>
      <c r="O136" s="17">
        <v>9575.7999999999993</v>
      </c>
      <c r="P136" s="17">
        <v>443.3</v>
      </c>
      <c r="Q136" s="17">
        <v>-5.508</v>
      </c>
      <c r="R136" s="17">
        <v>9905.3459999999995</v>
      </c>
      <c r="S136" s="17">
        <v>7.2</v>
      </c>
      <c r="T136" s="17">
        <v>-19.434999999999999</v>
      </c>
      <c r="U136" s="17">
        <v>-0.01</v>
      </c>
      <c r="V136" s="17">
        <v>-2.09</v>
      </c>
      <c r="W136" s="17">
        <v>9362.4894000000004</v>
      </c>
      <c r="X136" s="17">
        <v>8000</v>
      </c>
      <c r="Y136" s="17">
        <v>12.96</v>
      </c>
      <c r="Z136" s="17">
        <v>-70.072999999999993</v>
      </c>
    </row>
    <row r="137" spans="1:26" x14ac:dyDescent="0.2">
      <c r="A137" s="27">
        <v>45393</v>
      </c>
      <c r="B137" s="17">
        <v>157.001</v>
      </c>
      <c r="C137" s="14">
        <v>0.96</v>
      </c>
      <c r="D137" s="17">
        <v>-56.71</v>
      </c>
      <c r="E137" s="17">
        <v>20.125</v>
      </c>
      <c r="F137" s="17">
        <v>3.6</v>
      </c>
      <c r="G137" s="17">
        <v>69</v>
      </c>
      <c r="H137" s="17">
        <v>20.638000000000002</v>
      </c>
      <c r="I137" s="17">
        <v>-2.4950000000000001</v>
      </c>
      <c r="J137" s="17">
        <v>799.125</v>
      </c>
      <c r="K137" s="17">
        <v>20</v>
      </c>
      <c r="L137" s="17">
        <v>0.04</v>
      </c>
      <c r="M137" s="17">
        <v>9.9849999999999994</v>
      </c>
      <c r="N137" s="17">
        <v>18.5</v>
      </c>
      <c r="O137" s="17">
        <v>9890</v>
      </c>
      <c r="P137" s="17">
        <v>432.4</v>
      </c>
      <c r="Q137" s="17">
        <v>-6.2</v>
      </c>
      <c r="R137" s="17">
        <v>9886.99</v>
      </c>
      <c r="S137" s="17">
        <v>7</v>
      </c>
      <c r="T137" s="17">
        <v>-19.248000000000001</v>
      </c>
      <c r="U137" s="17">
        <v>0.01</v>
      </c>
      <c r="V137" s="17">
        <v>-2.16</v>
      </c>
      <c r="W137" s="17">
        <v>9362.4894000000004</v>
      </c>
      <c r="X137" s="17">
        <v>7278</v>
      </c>
      <c r="Y137" s="17">
        <v>12.865</v>
      </c>
      <c r="Z137" s="17">
        <v>-69.787999999999997</v>
      </c>
    </row>
    <row r="138" spans="1:26" x14ac:dyDescent="0.2">
      <c r="A138" s="27">
        <v>45392</v>
      </c>
      <c r="B138" s="17">
        <v>130.58000000000001</v>
      </c>
      <c r="C138" s="14">
        <v>0.80500000000000005</v>
      </c>
      <c r="D138" s="17">
        <v>-60</v>
      </c>
      <c r="E138" s="17">
        <v>19.055</v>
      </c>
      <c r="F138" s="17">
        <v>3.875</v>
      </c>
      <c r="G138" s="17">
        <v>70.012</v>
      </c>
      <c r="H138" s="17">
        <v>17.989999999999998</v>
      </c>
      <c r="I138" s="17">
        <v>-2.5</v>
      </c>
      <c r="J138" s="17">
        <v>818.27499999999998</v>
      </c>
      <c r="K138" s="17">
        <v>20</v>
      </c>
      <c r="L138" s="17">
        <v>4.2799999999999998E-2</v>
      </c>
      <c r="M138" s="17">
        <v>10.24</v>
      </c>
      <c r="N138" s="17">
        <v>18.421669999999999</v>
      </c>
      <c r="O138" s="17">
        <v>9990</v>
      </c>
      <c r="P138" s="17">
        <v>440.7</v>
      </c>
      <c r="Q138" s="17">
        <v>-5.5</v>
      </c>
      <c r="R138" s="17">
        <v>9879.01</v>
      </c>
      <c r="S138" s="17">
        <v>7.26</v>
      </c>
      <c r="T138" s="17">
        <v>-20.350000000000001</v>
      </c>
      <c r="U138" s="17">
        <v>-5.0000000000000001E-3</v>
      </c>
      <c r="V138" s="17">
        <v>-2.0249999999999999</v>
      </c>
      <c r="W138" s="17">
        <v>9362.4894000000004</v>
      </c>
      <c r="X138" s="17">
        <v>4589</v>
      </c>
      <c r="Y138" s="17">
        <v>13.298999999999999</v>
      </c>
      <c r="Z138" s="17">
        <v>-71.81</v>
      </c>
    </row>
    <row r="139" spans="1:26" x14ac:dyDescent="0.2">
      <c r="A139" s="27">
        <v>45391</v>
      </c>
      <c r="B139" s="17">
        <v>128.83000000000001</v>
      </c>
      <c r="C139" s="14">
        <v>0.80400000000000005</v>
      </c>
      <c r="D139" s="17">
        <v>-83.75</v>
      </c>
      <c r="E139" s="17">
        <v>19.5</v>
      </c>
      <c r="F139" s="17">
        <v>4</v>
      </c>
      <c r="G139" s="17">
        <v>71.908000000000001</v>
      </c>
      <c r="H139" s="17">
        <v>20.585000000000001</v>
      </c>
      <c r="I139" s="17">
        <v>-2.4950000000000001</v>
      </c>
      <c r="J139" s="17">
        <v>829.75</v>
      </c>
      <c r="K139" s="17">
        <v>20</v>
      </c>
      <c r="L139" s="17">
        <v>5.0599999999999999E-2</v>
      </c>
      <c r="M139" s="17">
        <v>10.904999999999999</v>
      </c>
      <c r="N139" s="17">
        <v>18.649270000000001</v>
      </c>
      <c r="O139" s="17">
        <v>9760</v>
      </c>
      <c r="P139" s="17">
        <v>457</v>
      </c>
      <c r="Q139" s="17">
        <v>-9</v>
      </c>
      <c r="R139" s="17">
        <v>9875.3130000000001</v>
      </c>
      <c r="S139" s="17">
        <v>6.25</v>
      </c>
      <c r="T139" s="17">
        <v>-20.18</v>
      </c>
      <c r="U139" s="17">
        <v>-3.7999999999999999E-2</v>
      </c>
      <c r="V139" s="17">
        <v>-2.153</v>
      </c>
      <c r="W139" s="17">
        <v>9362.4894000000004</v>
      </c>
      <c r="X139" s="17">
        <v>5500</v>
      </c>
      <c r="Y139" s="17">
        <v>13.839</v>
      </c>
      <c r="Z139" s="17">
        <v>-73.495000000000005</v>
      </c>
    </row>
    <row r="140" spans="1:26" x14ac:dyDescent="0.2">
      <c r="A140" s="27">
        <v>45390</v>
      </c>
      <c r="B140" s="17">
        <v>148.51599999999999</v>
      </c>
      <c r="C140" s="14">
        <v>0.69499999999999995</v>
      </c>
      <c r="D140" s="17">
        <v>-80.638000000000005</v>
      </c>
      <c r="E140" s="17">
        <v>20</v>
      </c>
      <c r="F140" s="17">
        <v>4.55</v>
      </c>
      <c r="G140" s="17">
        <v>69</v>
      </c>
      <c r="H140" s="17">
        <v>21</v>
      </c>
      <c r="I140" s="17">
        <v>-12</v>
      </c>
      <c r="J140" s="17">
        <v>779</v>
      </c>
      <c r="K140" s="17">
        <v>20</v>
      </c>
      <c r="L140" s="17">
        <v>6.9500000000000006E-2</v>
      </c>
      <c r="M140" s="17">
        <v>10.835000000000001</v>
      </c>
      <c r="N140" s="17">
        <v>18.52383</v>
      </c>
      <c r="O140" s="17">
        <v>9712.5</v>
      </c>
      <c r="P140" s="17">
        <v>440.8</v>
      </c>
      <c r="Q140" s="17">
        <v>-4</v>
      </c>
      <c r="R140" s="17">
        <v>9746.5159999999996</v>
      </c>
      <c r="S140" s="17">
        <v>6.49</v>
      </c>
      <c r="T140" s="17">
        <v>-20.475000000000001</v>
      </c>
      <c r="U140" s="17">
        <v>3.0000000000000001E-3</v>
      </c>
      <c r="V140" s="17">
        <v>-2.1779999999999999</v>
      </c>
      <c r="W140" s="17">
        <v>9362.4894000000004</v>
      </c>
      <c r="X140" s="17">
        <v>6713</v>
      </c>
      <c r="Y140" s="17">
        <v>12.984999999999999</v>
      </c>
      <c r="Z140" s="17">
        <v>-68.98</v>
      </c>
    </row>
    <row r="141" spans="1:26" x14ac:dyDescent="0.2">
      <c r="A141" s="27">
        <v>45387</v>
      </c>
      <c r="B141" s="17">
        <v>152.255</v>
      </c>
      <c r="C141" s="14">
        <v>0.85</v>
      </c>
      <c r="D141" s="17">
        <v>-91.594999999999999</v>
      </c>
      <c r="E141" s="17">
        <v>21</v>
      </c>
      <c r="F141" s="17">
        <v>5</v>
      </c>
      <c r="G141" s="17">
        <v>70.314999999999998</v>
      </c>
      <c r="H141" s="17">
        <v>18.12</v>
      </c>
      <c r="I141" s="17">
        <v>14.935</v>
      </c>
      <c r="J141" s="17">
        <v>782.92499999999995</v>
      </c>
      <c r="K141" s="17">
        <v>20.100000000000001</v>
      </c>
      <c r="L141" s="17">
        <v>7.0599999999999996E-2</v>
      </c>
      <c r="M141" s="17">
        <v>11.005000000000001</v>
      </c>
      <c r="N141" s="17">
        <v>18.322399999999998</v>
      </c>
      <c r="O141" s="17">
        <v>8579.5</v>
      </c>
      <c r="P141" s="17">
        <v>451.2</v>
      </c>
      <c r="Q141" s="17">
        <v>-5.8</v>
      </c>
      <c r="R141" s="17">
        <v>9849.125</v>
      </c>
      <c r="S141" s="17">
        <v>7.758</v>
      </c>
      <c r="T141" s="17">
        <v>-19.7</v>
      </c>
      <c r="U141" s="17">
        <v>-0.02</v>
      </c>
      <c r="V141" s="17">
        <v>-1.998</v>
      </c>
      <c r="W141" s="17">
        <v>9362.4894000000004</v>
      </c>
      <c r="X141" s="17">
        <v>4915.5</v>
      </c>
      <c r="Y141" s="17">
        <v>13</v>
      </c>
      <c r="Z141" s="17">
        <v>-69.075000000000003</v>
      </c>
    </row>
    <row r="142" spans="1:26" x14ac:dyDescent="0.2">
      <c r="A142" s="27">
        <v>45386</v>
      </c>
      <c r="B142" s="17">
        <v>154.72</v>
      </c>
      <c r="C142" s="14">
        <v>0.92</v>
      </c>
      <c r="D142" s="17">
        <v>-92.98</v>
      </c>
      <c r="E142" s="17">
        <v>20</v>
      </c>
      <c r="F142" s="17">
        <v>5.375</v>
      </c>
      <c r="G142" s="17">
        <v>71.5</v>
      </c>
      <c r="H142" s="17">
        <v>21.5</v>
      </c>
      <c r="I142" s="17">
        <v>-40.494999999999997</v>
      </c>
      <c r="J142" s="17">
        <v>778.8</v>
      </c>
      <c r="K142" s="17">
        <v>20</v>
      </c>
      <c r="L142" s="17">
        <v>3.85E-2</v>
      </c>
      <c r="M142" s="17">
        <v>10.68</v>
      </c>
      <c r="N142" s="17">
        <v>19.571670000000001</v>
      </c>
      <c r="O142" s="17">
        <v>9010</v>
      </c>
      <c r="P142" s="17">
        <v>455.5</v>
      </c>
      <c r="Q142" s="17">
        <v>-6.15</v>
      </c>
      <c r="R142" s="17">
        <v>10042.195</v>
      </c>
      <c r="S142" s="17">
        <v>8.3729999999999993</v>
      </c>
      <c r="T142" s="17">
        <v>-19.149999999999999</v>
      </c>
      <c r="U142" s="17">
        <v>-2.7E-2</v>
      </c>
      <c r="V142" s="17">
        <v>-1.97</v>
      </c>
      <c r="W142" s="17">
        <v>9362.4894000000004</v>
      </c>
      <c r="X142" s="17">
        <v>5818.5</v>
      </c>
      <c r="Y142" s="17">
        <v>12.9</v>
      </c>
      <c r="Z142" s="17">
        <v>-68.625</v>
      </c>
    </row>
    <row r="143" spans="1:26" x14ac:dyDescent="0.2">
      <c r="A143" s="27">
        <v>45385</v>
      </c>
      <c r="B143" s="17">
        <v>136.59</v>
      </c>
      <c r="C143" s="14">
        <v>0.95199999999999996</v>
      </c>
      <c r="D143" s="17">
        <v>-89.415000000000006</v>
      </c>
      <c r="E143" s="17">
        <v>18</v>
      </c>
      <c r="F143" s="17">
        <v>5.25</v>
      </c>
      <c r="G143" s="17">
        <v>75.844999999999999</v>
      </c>
      <c r="H143" s="17">
        <v>20.452999999999999</v>
      </c>
      <c r="I143" s="17">
        <v>-10</v>
      </c>
      <c r="J143" s="17">
        <v>788.51</v>
      </c>
      <c r="K143" s="17">
        <v>20</v>
      </c>
      <c r="L143" s="17">
        <v>3.7499999999999999E-2</v>
      </c>
      <c r="M143" s="17">
        <v>10.81</v>
      </c>
      <c r="N143" s="17">
        <v>21.182030000000001</v>
      </c>
      <c r="O143" s="17">
        <v>9771</v>
      </c>
      <c r="P143" s="17">
        <v>469.7</v>
      </c>
      <c r="Q143" s="17">
        <v>-4.95</v>
      </c>
      <c r="R143" s="17">
        <v>10747.912</v>
      </c>
      <c r="S143" s="17">
        <v>8.923</v>
      </c>
      <c r="T143" s="17">
        <v>-19.523</v>
      </c>
      <c r="U143" s="17">
        <v>-2.8000000000000001E-2</v>
      </c>
      <c r="V143" s="17">
        <v>-2.0649999999999999</v>
      </c>
      <c r="W143" s="17">
        <v>9362.4894000000004</v>
      </c>
      <c r="X143" s="17">
        <v>4325</v>
      </c>
      <c r="Y143" s="17">
        <v>13.38</v>
      </c>
      <c r="Z143" s="17">
        <v>-73.295000000000002</v>
      </c>
    </row>
    <row r="144" spans="1:26" x14ac:dyDescent="0.2">
      <c r="A144" s="27">
        <v>45384</v>
      </c>
      <c r="B144" s="17">
        <v>136.619</v>
      </c>
      <c r="C144" s="14">
        <v>0.91</v>
      </c>
      <c r="D144" s="17">
        <v>-81.647999999999996</v>
      </c>
      <c r="E144" s="17">
        <v>19</v>
      </c>
      <c r="F144" s="17">
        <v>5.5</v>
      </c>
      <c r="G144" s="17">
        <v>80</v>
      </c>
      <c r="H144" s="17">
        <v>18.437999999999999</v>
      </c>
      <c r="I144" s="17">
        <v>6.875</v>
      </c>
      <c r="J144" s="17">
        <v>827.88499999999999</v>
      </c>
      <c r="K144" s="17">
        <v>19.3</v>
      </c>
      <c r="L144" s="17">
        <v>3.3099999999999997E-2</v>
      </c>
      <c r="M144" s="17">
        <v>10.945</v>
      </c>
      <c r="N144" s="17">
        <v>23.5</v>
      </c>
      <c r="O144" s="17">
        <v>9130.5</v>
      </c>
      <c r="P144" s="17">
        <v>490</v>
      </c>
      <c r="Q144" s="17">
        <v>-4.7</v>
      </c>
      <c r="R144" s="17">
        <v>10914.375</v>
      </c>
      <c r="S144" s="17">
        <v>7.2450000000000001</v>
      </c>
      <c r="T144" s="17">
        <v>-19.824999999999999</v>
      </c>
      <c r="U144" s="17">
        <v>-9.9000000000000008E-3</v>
      </c>
      <c r="V144" s="17">
        <v>-2.145</v>
      </c>
      <c r="W144" s="17">
        <v>9362.4894000000004</v>
      </c>
      <c r="X144" s="17">
        <v>3213</v>
      </c>
      <c r="Y144" s="17">
        <v>13.83</v>
      </c>
      <c r="Z144" s="17">
        <v>-75.64</v>
      </c>
    </row>
    <row r="145" spans="1:26" x14ac:dyDescent="0.2">
      <c r="A145" s="27">
        <v>45383</v>
      </c>
      <c r="B145" s="17">
        <v>154.28</v>
      </c>
      <c r="C145" s="14">
        <v>0.95</v>
      </c>
      <c r="D145" s="17">
        <v>-65.995000000000005</v>
      </c>
      <c r="E145" s="17">
        <v>18</v>
      </c>
      <c r="F145" s="17">
        <v>5.25</v>
      </c>
      <c r="G145" s="17">
        <v>76.494</v>
      </c>
      <c r="H145" s="17">
        <v>14.08</v>
      </c>
      <c r="I145" s="17">
        <v>113.545</v>
      </c>
      <c r="J145" s="17">
        <v>782</v>
      </c>
      <c r="K145" s="17">
        <v>25</v>
      </c>
      <c r="L145" s="17">
        <v>1.21E-2</v>
      </c>
      <c r="M145" s="17">
        <v>11.045</v>
      </c>
      <c r="N145" s="17">
        <v>28.0625</v>
      </c>
      <c r="O145" s="17">
        <v>8709.2999999999993</v>
      </c>
      <c r="P145" s="17">
        <v>454.3</v>
      </c>
      <c r="Q145" s="17">
        <v>-5.4480000000000004</v>
      </c>
      <c r="R145" s="17">
        <v>11482.625</v>
      </c>
      <c r="S145" s="17">
        <v>7.21</v>
      </c>
      <c r="T145" s="17">
        <v>-18.754999999999999</v>
      </c>
      <c r="U145" s="17">
        <v>-4.8999999999999998E-3</v>
      </c>
      <c r="V145" s="17">
        <v>-2.0819999999999999</v>
      </c>
      <c r="W145" s="17">
        <v>9362.4894000000004</v>
      </c>
      <c r="X145" s="17">
        <v>2500</v>
      </c>
      <c r="Y145" s="17">
        <v>12.96</v>
      </c>
      <c r="Z145" s="17">
        <v>-78.427000000000007</v>
      </c>
    </row>
    <row r="146" spans="1:26" x14ac:dyDescent="0.2">
      <c r="A146" s="27">
        <v>45380</v>
      </c>
      <c r="B146" s="17">
        <v>152.30000000000001</v>
      </c>
      <c r="C146" s="14">
        <v>1</v>
      </c>
      <c r="D146" s="17">
        <v>-72.5</v>
      </c>
      <c r="E146" s="17">
        <v>20</v>
      </c>
      <c r="F146" s="17">
        <v>5.25</v>
      </c>
      <c r="G146" s="17">
        <v>75.944999999999993</v>
      </c>
      <c r="H146" s="17">
        <v>14.08</v>
      </c>
      <c r="I146" s="17">
        <v>-13.744999999999999</v>
      </c>
      <c r="J146" s="17">
        <v>780.94</v>
      </c>
      <c r="K146" s="17">
        <v>25</v>
      </c>
      <c r="L146" s="17">
        <v>2.1299999999999999E-2</v>
      </c>
      <c r="M146" s="17">
        <v>11.2</v>
      </c>
      <c r="N146" s="17">
        <v>26.47345</v>
      </c>
      <c r="O146" s="17">
        <v>9030</v>
      </c>
      <c r="P146" s="17">
        <v>452.7</v>
      </c>
      <c r="Q146" s="17">
        <v>-4.6749999999999998</v>
      </c>
      <c r="R146" s="17">
        <v>12074.52</v>
      </c>
      <c r="S146" s="17">
        <v>6.673</v>
      </c>
      <c r="T146" s="17">
        <v>-18.899999999999999</v>
      </c>
      <c r="U146" s="17">
        <v>-2.8400000000000002E-2</v>
      </c>
      <c r="V146" s="17">
        <v>-2.1579999999999999</v>
      </c>
      <c r="W146" s="17">
        <v>9362.4894000000004</v>
      </c>
      <c r="X146" s="17">
        <v>2500</v>
      </c>
      <c r="Y146" s="17">
        <v>13.016999999999999</v>
      </c>
      <c r="Z146" s="17">
        <v>-69.099999999999994</v>
      </c>
    </row>
    <row r="147" spans="1:26" x14ac:dyDescent="0.2">
      <c r="A147" s="27">
        <v>45379</v>
      </c>
      <c r="B147" s="17">
        <v>150.565</v>
      </c>
      <c r="C147" s="14">
        <v>1</v>
      </c>
      <c r="D147" s="17">
        <v>-79.25</v>
      </c>
      <c r="E147" s="17">
        <v>20</v>
      </c>
      <c r="F147" s="17">
        <v>5.25</v>
      </c>
      <c r="G147" s="17">
        <v>76.25</v>
      </c>
      <c r="H147" s="17">
        <v>14.08</v>
      </c>
      <c r="I147" s="17">
        <v>-67.644999999999996</v>
      </c>
      <c r="J147" s="17">
        <v>780.94</v>
      </c>
      <c r="K147" s="17">
        <v>25</v>
      </c>
      <c r="L147" s="17">
        <v>2.1299999999999999E-2</v>
      </c>
      <c r="M147" s="17">
        <v>10.404999999999999</v>
      </c>
      <c r="N147" s="17">
        <v>27.34835</v>
      </c>
      <c r="O147" s="17">
        <v>8197</v>
      </c>
      <c r="P147" s="17">
        <v>454.2</v>
      </c>
      <c r="Q147" s="17">
        <v>-4.2850000000000001</v>
      </c>
      <c r="R147" s="17">
        <v>12331</v>
      </c>
      <c r="S147" s="17">
        <v>7.4279999999999999</v>
      </c>
      <c r="T147" s="17">
        <v>-18.824999999999999</v>
      </c>
      <c r="U147" s="17">
        <v>-2.4899999999999999E-2</v>
      </c>
      <c r="V147" s="17">
        <v>-2.173</v>
      </c>
      <c r="W147" s="17">
        <v>9362.4894000000004</v>
      </c>
      <c r="X147" s="17">
        <v>2500</v>
      </c>
      <c r="Y147" s="17">
        <v>12.986000000000001</v>
      </c>
      <c r="Z147" s="17">
        <v>-69.037000000000006</v>
      </c>
    </row>
    <row r="148" spans="1:26" x14ac:dyDescent="0.2">
      <c r="A148" s="27">
        <v>45378</v>
      </c>
      <c r="B148" s="17">
        <v>159.083</v>
      </c>
      <c r="C148" s="14">
        <v>1.2</v>
      </c>
      <c r="D148" s="17">
        <v>-93.25</v>
      </c>
      <c r="E148" s="17">
        <v>20</v>
      </c>
      <c r="F148" s="17">
        <v>5.67</v>
      </c>
      <c r="G148" s="17">
        <v>76.06</v>
      </c>
      <c r="H148" s="17">
        <v>14.093</v>
      </c>
      <c r="I148" s="17">
        <v>-67.644999999999996</v>
      </c>
      <c r="J148" s="17">
        <v>778.79499999999996</v>
      </c>
      <c r="K148" s="17">
        <v>22</v>
      </c>
      <c r="L148" s="17">
        <v>2.0299999999999999E-2</v>
      </c>
      <c r="M148" s="17">
        <v>11.055</v>
      </c>
      <c r="N148" s="17">
        <v>19.5</v>
      </c>
      <c r="O148" s="17">
        <v>9457</v>
      </c>
      <c r="P148" s="17">
        <v>453.5</v>
      </c>
      <c r="Q148" s="17">
        <v>-5.5</v>
      </c>
      <c r="R148" s="17">
        <v>12158.125</v>
      </c>
      <c r="S148" s="17">
        <v>6.9729999999999999</v>
      </c>
      <c r="T148" s="17">
        <v>-18.96</v>
      </c>
      <c r="U148" s="17">
        <v>0.01</v>
      </c>
      <c r="V148" s="17">
        <v>-2.262</v>
      </c>
      <c r="W148" s="17">
        <v>9362.4894000000004</v>
      </c>
      <c r="X148" s="17">
        <v>2142</v>
      </c>
      <c r="Y148" s="17">
        <v>13.042</v>
      </c>
      <c r="Z148" s="17">
        <v>-73.984999999999999</v>
      </c>
    </row>
    <row r="149" spans="1:26" x14ac:dyDescent="0.2">
      <c r="A149" s="27">
        <v>45377</v>
      </c>
      <c r="B149" s="17">
        <v>134.637</v>
      </c>
      <c r="C149" s="14">
        <v>1.3</v>
      </c>
      <c r="D149" s="17">
        <v>-112.163</v>
      </c>
      <c r="E149" s="17">
        <v>20.5</v>
      </c>
      <c r="F149" s="17">
        <v>5.75</v>
      </c>
      <c r="G149" s="17">
        <v>83.57</v>
      </c>
      <c r="H149" s="17">
        <v>13.31</v>
      </c>
      <c r="I149" s="17">
        <v>-35.75</v>
      </c>
      <c r="J149" s="17">
        <v>813.5</v>
      </c>
      <c r="K149" s="17">
        <v>26.5</v>
      </c>
      <c r="L149" s="17">
        <v>2.8299999999999999E-2</v>
      </c>
      <c r="M149" s="17">
        <v>11.505000000000001</v>
      </c>
      <c r="N149" s="17">
        <v>20.5</v>
      </c>
      <c r="O149" s="17">
        <v>10017.5</v>
      </c>
      <c r="P149" s="17">
        <v>511.5</v>
      </c>
      <c r="Q149" s="17">
        <v>-6.5010000000000003</v>
      </c>
      <c r="R149" s="17">
        <v>12293.51</v>
      </c>
      <c r="S149" s="17">
        <v>6.5229999999999997</v>
      </c>
      <c r="T149" s="17">
        <v>-19.335000000000001</v>
      </c>
      <c r="U149" s="17">
        <v>-2.6499999999999999E-2</v>
      </c>
      <c r="V149" s="17">
        <v>-2.2330000000000001</v>
      </c>
      <c r="W149" s="17">
        <v>9362.4894000000004</v>
      </c>
      <c r="X149" s="17">
        <v>2557</v>
      </c>
      <c r="Y149" s="17">
        <v>14.414999999999999</v>
      </c>
      <c r="Z149" s="17">
        <v>-76.606999999999999</v>
      </c>
    </row>
    <row r="150" spans="1:26" x14ac:dyDescent="0.2">
      <c r="A150" s="27">
        <v>45376</v>
      </c>
      <c r="B150" s="17">
        <v>124.52</v>
      </c>
      <c r="C150" s="14">
        <v>1.3</v>
      </c>
      <c r="D150" s="17">
        <v>-113.99</v>
      </c>
      <c r="E150" s="17">
        <v>22.8</v>
      </c>
      <c r="F150" s="17">
        <v>6</v>
      </c>
      <c r="G150" s="17">
        <v>83.784999999999997</v>
      </c>
      <c r="H150" s="17">
        <v>13.103</v>
      </c>
      <c r="I150" s="17">
        <v>8.2550000000000008</v>
      </c>
      <c r="J150" s="17">
        <v>901.5</v>
      </c>
      <c r="K150" s="17">
        <v>20.5</v>
      </c>
      <c r="L150" s="17">
        <v>1.8100000000000002E-2</v>
      </c>
      <c r="M150" s="17">
        <v>11.795</v>
      </c>
      <c r="N150" s="17">
        <v>20.09233</v>
      </c>
      <c r="O150" s="17">
        <v>10437.5</v>
      </c>
      <c r="P150" s="17">
        <v>502.3</v>
      </c>
      <c r="Q150" s="17">
        <v>-4.5830000000000002</v>
      </c>
      <c r="R150" s="17">
        <v>11698.51</v>
      </c>
      <c r="S150" s="17">
        <v>7.383</v>
      </c>
      <c r="T150" s="17">
        <v>-18.734999999999999</v>
      </c>
      <c r="U150" s="17">
        <v>-3.2500000000000001E-2</v>
      </c>
      <c r="V150" s="17">
        <v>-2.2879999999999998</v>
      </c>
      <c r="W150" s="17">
        <v>9362.4894000000004</v>
      </c>
      <c r="X150" s="17">
        <v>4232</v>
      </c>
      <c r="Y150" s="17">
        <v>14.378</v>
      </c>
      <c r="Z150" s="17">
        <v>-78.753</v>
      </c>
    </row>
    <row r="151" spans="1:26" x14ac:dyDescent="0.2">
      <c r="A151" s="27">
        <v>45373</v>
      </c>
      <c r="B151" s="17">
        <v>147.24</v>
      </c>
      <c r="C151" s="14">
        <v>1.33</v>
      </c>
      <c r="D151" s="17">
        <v>-109.5</v>
      </c>
      <c r="E151" s="17">
        <v>22.8</v>
      </c>
      <c r="F151" s="17">
        <v>5.65</v>
      </c>
      <c r="G151" s="17">
        <v>81.405000000000001</v>
      </c>
      <c r="H151" s="17">
        <v>14.3</v>
      </c>
      <c r="I151" s="17">
        <v>-21.945</v>
      </c>
      <c r="J151" s="17">
        <v>826.47</v>
      </c>
      <c r="K151" s="17">
        <v>15</v>
      </c>
      <c r="L151" s="17">
        <v>1.0500000000000001E-2</v>
      </c>
      <c r="M151" s="17">
        <v>12.032999999999999</v>
      </c>
      <c r="N151" s="17">
        <v>19.97315</v>
      </c>
      <c r="O151" s="17">
        <v>10248.299999999999</v>
      </c>
      <c r="P151" s="17">
        <v>466.7</v>
      </c>
      <c r="Q151" s="17">
        <v>-2.7189999999999999</v>
      </c>
      <c r="R151" s="17">
        <v>11804.005999999999</v>
      </c>
      <c r="S151" s="17">
        <v>7.9</v>
      </c>
      <c r="T151" s="17">
        <v>-17.995000000000001</v>
      </c>
      <c r="U151" s="17">
        <v>2.5100000000000001E-2</v>
      </c>
      <c r="V151" s="17">
        <v>-2.1080000000000001</v>
      </c>
      <c r="W151" s="17">
        <v>9362.4894000000004</v>
      </c>
      <c r="X151" s="17">
        <v>3500</v>
      </c>
      <c r="Y151" s="17">
        <v>13.355</v>
      </c>
      <c r="Z151" s="17">
        <v>-71.599999999999994</v>
      </c>
    </row>
    <row r="152" spans="1:26" x14ac:dyDescent="0.2">
      <c r="A152" s="27">
        <v>45372</v>
      </c>
      <c r="B152" s="17">
        <v>142.11000000000001</v>
      </c>
      <c r="C152" s="14">
        <v>1.4</v>
      </c>
      <c r="D152" s="17">
        <v>-164.97</v>
      </c>
      <c r="E152" s="17">
        <v>22.5</v>
      </c>
      <c r="F152" s="17">
        <v>5.91</v>
      </c>
      <c r="G152" s="17">
        <v>82.84</v>
      </c>
      <c r="H152" s="17">
        <v>14.728</v>
      </c>
      <c r="I152" s="17">
        <v>-54.5</v>
      </c>
      <c r="J152" s="17">
        <v>830</v>
      </c>
      <c r="K152" s="17">
        <v>15</v>
      </c>
      <c r="L152" s="17">
        <v>5.8999999999999999E-3</v>
      </c>
      <c r="M152" s="17">
        <v>11.734999999999999</v>
      </c>
      <c r="N152" s="17">
        <v>21.104150000000001</v>
      </c>
      <c r="O152" s="17">
        <v>10399.799999999999</v>
      </c>
      <c r="P152" s="17">
        <v>468.7</v>
      </c>
      <c r="Q152" s="17">
        <v>-3.5</v>
      </c>
      <c r="R152" s="17">
        <v>11931.02</v>
      </c>
      <c r="S152" s="17">
        <v>7.6</v>
      </c>
      <c r="T152" s="17">
        <v>-18.21</v>
      </c>
      <c r="U152" s="17">
        <v>-3.9899999999999998E-2</v>
      </c>
      <c r="V152" s="17">
        <v>-2.1280000000000001</v>
      </c>
      <c r="W152" s="17">
        <v>9362.4894000000004</v>
      </c>
      <c r="X152" s="17">
        <v>6000</v>
      </c>
      <c r="Y152" s="17">
        <v>13.3</v>
      </c>
      <c r="Z152" s="17">
        <v>-71.66</v>
      </c>
    </row>
    <row r="153" spans="1:26" x14ac:dyDescent="0.2">
      <c r="A153" s="27">
        <v>45371</v>
      </c>
      <c r="B153" s="17">
        <v>106.36499999999999</v>
      </c>
      <c r="C153" s="14">
        <v>1.3</v>
      </c>
      <c r="D153" s="17">
        <v>-162.5</v>
      </c>
      <c r="E153" s="17">
        <v>20.75</v>
      </c>
      <c r="F153" s="17">
        <v>6</v>
      </c>
      <c r="G153" s="17">
        <v>83.27</v>
      </c>
      <c r="H153" s="17">
        <v>13.118</v>
      </c>
      <c r="I153" s="17">
        <v>-64.45</v>
      </c>
      <c r="J153" s="17">
        <v>838.56</v>
      </c>
      <c r="K153" s="17">
        <v>14</v>
      </c>
      <c r="L153" s="17">
        <v>0.01</v>
      </c>
      <c r="M153" s="17">
        <v>11.73</v>
      </c>
      <c r="N153" s="17">
        <v>20.5532</v>
      </c>
      <c r="O153" s="17">
        <v>10008.5</v>
      </c>
      <c r="P153" s="17">
        <v>465.9</v>
      </c>
      <c r="Q153" s="17">
        <v>-4.7039999999999997</v>
      </c>
      <c r="R153" s="17">
        <v>13826.46</v>
      </c>
      <c r="S153" s="17">
        <v>6.55</v>
      </c>
      <c r="T153" s="17">
        <v>-18.074999999999999</v>
      </c>
      <c r="U153" s="17">
        <v>-4.4999999999999998E-2</v>
      </c>
      <c r="V153" s="17">
        <v>-2.1669999999999998</v>
      </c>
      <c r="W153" s="17">
        <v>9362.4894000000004</v>
      </c>
      <c r="X153" s="17">
        <v>5988.5</v>
      </c>
      <c r="Y153" s="17">
        <v>13.435</v>
      </c>
      <c r="Z153" s="17">
        <v>-72.234999999999999</v>
      </c>
    </row>
    <row r="154" spans="1:26" x14ac:dyDescent="0.2">
      <c r="A154" s="27">
        <v>45370</v>
      </c>
      <c r="B154" s="17">
        <v>114.34699999999999</v>
      </c>
      <c r="C154" s="14">
        <v>1.2949999999999999</v>
      </c>
      <c r="D154" s="17">
        <v>-165.58</v>
      </c>
      <c r="E154" s="17">
        <v>21.5</v>
      </c>
      <c r="F154" s="17">
        <v>6</v>
      </c>
      <c r="G154" s="17">
        <v>85</v>
      </c>
      <c r="H154" s="17">
        <v>14.583</v>
      </c>
      <c r="I154" s="17">
        <v>-127.245</v>
      </c>
      <c r="J154" s="17">
        <v>862.5</v>
      </c>
      <c r="K154" s="17">
        <v>15</v>
      </c>
      <c r="L154" s="17">
        <v>4.1999999999999997E-3</v>
      </c>
      <c r="M154" s="17">
        <v>12</v>
      </c>
      <c r="N154" s="17">
        <v>20.713850000000001</v>
      </c>
      <c r="O154" s="17">
        <v>10588.5</v>
      </c>
      <c r="P154" s="17">
        <v>469.6</v>
      </c>
      <c r="Q154" s="17">
        <v>-5.3</v>
      </c>
      <c r="R154" s="17">
        <v>13883.960999999999</v>
      </c>
      <c r="S154" s="17">
        <v>7.5529999999999999</v>
      </c>
      <c r="T154" s="17">
        <v>-18.649999999999999</v>
      </c>
      <c r="U154" s="17">
        <v>-3.5000000000000003E-2</v>
      </c>
      <c r="V154" s="17">
        <v>-2.1930000000000001</v>
      </c>
      <c r="W154" s="17">
        <v>9362.4894000000004</v>
      </c>
      <c r="X154" s="17">
        <v>4993</v>
      </c>
      <c r="Y154" s="17">
        <v>14.01</v>
      </c>
      <c r="Z154" s="17">
        <v>-72.27</v>
      </c>
    </row>
    <row r="155" spans="1:26" x14ac:dyDescent="0.2">
      <c r="A155" s="27">
        <v>45369</v>
      </c>
      <c r="B155" s="17">
        <v>124.6</v>
      </c>
      <c r="C155" s="14">
        <v>1.42</v>
      </c>
      <c r="D155" s="17">
        <v>-174.608</v>
      </c>
      <c r="E155" s="17">
        <v>22</v>
      </c>
      <c r="F155" s="17">
        <v>7.165</v>
      </c>
      <c r="G155" s="17">
        <v>88.59</v>
      </c>
      <c r="H155" s="17">
        <v>14.978</v>
      </c>
      <c r="I155" s="17">
        <v>-61.75</v>
      </c>
      <c r="J155" s="17">
        <v>874.1</v>
      </c>
      <c r="K155" s="17">
        <v>15</v>
      </c>
      <c r="L155" s="17">
        <v>-6.0000000000000001E-3</v>
      </c>
      <c r="M155" s="17">
        <v>12.56</v>
      </c>
      <c r="N155" s="17">
        <v>21.554130000000001</v>
      </c>
      <c r="O155" s="17">
        <v>10284.5</v>
      </c>
      <c r="P155" s="17">
        <v>504.8</v>
      </c>
      <c r="Q155" s="17">
        <v>-6.2</v>
      </c>
      <c r="R155" s="17">
        <v>13277.25</v>
      </c>
      <c r="S155" s="17">
        <v>7.875</v>
      </c>
      <c r="T155" s="17">
        <v>-19.795000000000002</v>
      </c>
      <c r="U155" s="17">
        <v>-3.7999999999999999E-2</v>
      </c>
      <c r="V155" s="17">
        <v>-2.2559999999999998</v>
      </c>
      <c r="W155" s="17">
        <v>9362.4894000000004</v>
      </c>
      <c r="X155" s="17">
        <v>6500</v>
      </c>
      <c r="Y155" s="17">
        <v>14.47</v>
      </c>
      <c r="Z155" s="17">
        <v>-74.349999999999994</v>
      </c>
    </row>
    <row r="156" spans="1:26" x14ac:dyDescent="0.2">
      <c r="A156" s="27">
        <v>45366</v>
      </c>
      <c r="B156" s="17">
        <v>141.27799999999999</v>
      </c>
      <c r="C156" s="14">
        <v>1.4</v>
      </c>
      <c r="D156" s="17">
        <v>-161.83799999999999</v>
      </c>
      <c r="E156" s="17">
        <v>23</v>
      </c>
      <c r="F156" s="17">
        <v>5.75</v>
      </c>
      <c r="G156" s="17">
        <v>83.924999999999997</v>
      </c>
      <c r="H156" s="17">
        <v>14.978</v>
      </c>
      <c r="I156" s="17">
        <v>-91.995000000000005</v>
      </c>
      <c r="J156" s="17">
        <v>874.1</v>
      </c>
      <c r="K156" s="17">
        <v>15</v>
      </c>
      <c r="L156" s="17">
        <v>-4.4999999999999997E-3</v>
      </c>
      <c r="M156" s="17">
        <v>12.244999999999999</v>
      </c>
      <c r="N156" s="17">
        <v>21.753679999999999</v>
      </c>
      <c r="O156" s="17">
        <v>9631.5</v>
      </c>
      <c r="P156" s="17">
        <v>474.5</v>
      </c>
      <c r="Q156" s="17">
        <v>-5.0890000000000004</v>
      </c>
      <c r="R156" s="17">
        <v>13516.16</v>
      </c>
      <c r="S156" s="17">
        <v>7.2130000000000001</v>
      </c>
      <c r="T156" s="17">
        <v>-19.05</v>
      </c>
      <c r="U156" s="17">
        <v>-0.02</v>
      </c>
      <c r="V156" s="17">
        <v>-2.1480000000000001</v>
      </c>
      <c r="W156" s="17">
        <v>9362.4894000000004</v>
      </c>
      <c r="X156" s="17">
        <v>-3347</v>
      </c>
      <c r="Y156" s="17">
        <v>13.653</v>
      </c>
      <c r="Z156" s="17">
        <v>-72.096999999999994</v>
      </c>
    </row>
    <row r="157" spans="1:26" x14ac:dyDescent="0.2">
      <c r="A157" s="27">
        <v>45365</v>
      </c>
      <c r="B157" s="17">
        <v>141.96899999999999</v>
      </c>
      <c r="C157" s="14">
        <v>1.4</v>
      </c>
      <c r="D157" s="17">
        <v>-165</v>
      </c>
      <c r="E157" s="17">
        <v>22.5</v>
      </c>
      <c r="F157" s="17">
        <v>5.5</v>
      </c>
      <c r="G157" s="17">
        <v>84.644999999999996</v>
      </c>
      <c r="H157" s="17">
        <v>12.688000000000001</v>
      </c>
      <c r="I157" s="17">
        <v>-40.5</v>
      </c>
      <c r="J157" s="17">
        <v>816.85500000000002</v>
      </c>
      <c r="K157" s="17">
        <v>15</v>
      </c>
      <c r="L157" s="17">
        <v>-7.7999999999999996E-3</v>
      </c>
      <c r="M157" s="17">
        <v>12.25</v>
      </c>
      <c r="N157" s="17">
        <v>21.39255</v>
      </c>
      <c r="O157" s="17">
        <v>9353.5</v>
      </c>
      <c r="P157" s="17">
        <v>475.4</v>
      </c>
      <c r="Q157" s="17">
        <v>-4.7</v>
      </c>
      <c r="R157" s="17">
        <v>13534.26</v>
      </c>
      <c r="S157" s="17">
        <v>6.75</v>
      </c>
      <c r="T157" s="17">
        <v>-19.425000000000001</v>
      </c>
      <c r="U157" s="17">
        <v>-3.6499999999999998E-2</v>
      </c>
      <c r="V157" s="17">
        <v>-2.1709999999999998</v>
      </c>
      <c r="W157" s="17">
        <v>9362.4894000000004</v>
      </c>
      <c r="X157" s="17">
        <v>-2000</v>
      </c>
      <c r="Y157" s="17">
        <v>13.653</v>
      </c>
      <c r="Z157" s="17">
        <v>-71.644999999999996</v>
      </c>
    </row>
    <row r="158" spans="1:26" x14ac:dyDescent="0.2">
      <c r="A158" s="27">
        <v>45364</v>
      </c>
      <c r="B158" s="17">
        <v>107.1</v>
      </c>
      <c r="C158" s="14">
        <v>1.25</v>
      </c>
      <c r="D158" s="17">
        <v>-168</v>
      </c>
      <c r="E158" s="17">
        <v>18.8</v>
      </c>
      <c r="F158" s="17">
        <v>6.25</v>
      </c>
      <c r="G158" s="17">
        <v>87.04</v>
      </c>
      <c r="H158" s="17">
        <v>12.048</v>
      </c>
      <c r="I158" s="17">
        <v>-21.245000000000001</v>
      </c>
      <c r="J158" s="17">
        <v>797</v>
      </c>
      <c r="K158" s="17">
        <v>10</v>
      </c>
      <c r="L158" s="17">
        <v>5.4999999999999997E-3</v>
      </c>
      <c r="M158" s="17">
        <v>13.02</v>
      </c>
      <c r="N158" s="17">
        <v>21</v>
      </c>
      <c r="O158" s="17">
        <v>9380</v>
      </c>
      <c r="P158" s="17">
        <v>470.9</v>
      </c>
      <c r="Q158" s="17">
        <v>-5.25</v>
      </c>
      <c r="R158" s="17">
        <v>14693.13</v>
      </c>
      <c r="S158" s="17">
        <v>6.968</v>
      </c>
      <c r="T158" s="17">
        <v>-19.3</v>
      </c>
      <c r="U158" s="17">
        <v>-4.3999999999999997E-2</v>
      </c>
      <c r="V158" s="17">
        <v>-2.2429999999999999</v>
      </c>
      <c r="W158" s="17">
        <v>9362.4894000000004</v>
      </c>
      <c r="X158" s="17">
        <v>781</v>
      </c>
      <c r="Y158" s="17">
        <v>13.731999999999999</v>
      </c>
      <c r="Z158" s="17">
        <v>-71.692999999999998</v>
      </c>
    </row>
    <row r="159" spans="1:26" x14ac:dyDescent="0.2">
      <c r="A159" s="27">
        <v>45363</v>
      </c>
      <c r="B159" s="17">
        <v>118.69</v>
      </c>
      <c r="C159" s="14">
        <v>1.39</v>
      </c>
      <c r="D159" s="17">
        <v>-176.02500000000001</v>
      </c>
      <c r="E159" s="17">
        <v>19.5</v>
      </c>
      <c r="F159" s="17">
        <v>6.75</v>
      </c>
      <c r="G159" s="17">
        <v>88.79</v>
      </c>
      <c r="H159" s="17">
        <v>14.025</v>
      </c>
      <c r="I159" s="17">
        <v>-62</v>
      </c>
      <c r="J159" s="17">
        <v>819.5</v>
      </c>
      <c r="K159" s="17">
        <v>15</v>
      </c>
      <c r="L159" s="17">
        <v>6.1000000000000004E-3</v>
      </c>
      <c r="M159" s="17">
        <v>13.72</v>
      </c>
      <c r="N159" s="17">
        <v>21.75</v>
      </c>
      <c r="O159" s="17">
        <v>9378.5</v>
      </c>
      <c r="P159" s="17">
        <v>486.7</v>
      </c>
      <c r="Q159" s="17">
        <v>-8.1999999999999993</v>
      </c>
      <c r="R159" s="17">
        <v>15131.404</v>
      </c>
      <c r="S159" s="17">
        <v>7.2629999999999999</v>
      </c>
      <c r="T159" s="17">
        <v>-19.850000000000001</v>
      </c>
      <c r="U159" s="17">
        <v>-5.4899999999999997E-2</v>
      </c>
      <c r="V159" s="17">
        <v>-2.323</v>
      </c>
      <c r="W159" s="17">
        <v>9362.4894000000004</v>
      </c>
      <c r="X159" s="17">
        <v>1800</v>
      </c>
      <c r="Y159" s="17">
        <v>14.196</v>
      </c>
      <c r="Z159" s="17">
        <v>-73.649000000000001</v>
      </c>
    </row>
    <row r="160" spans="1:26" x14ac:dyDescent="0.2">
      <c r="A160" s="27">
        <v>45362</v>
      </c>
      <c r="B160" s="17">
        <v>127.79</v>
      </c>
      <c r="C160" s="14">
        <v>1.45</v>
      </c>
      <c r="D160" s="17">
        <v>-184.648</v>
      </c>
      <c r="E160" s="17">
        <v>19.8</v>
      </c>
      <c r="F160" s="17">
        <v>6.5</v>
      </c>
      <c r="G160" s="17">
        <v>87.385000000000005</v>
      </c>
      <c r="H160" s="17">
        <v>13.973000000000001</v>
      </c>
      <c r="I160" s="17">
        <v>-14.75</v>
      </c>
      <c r="J160" s="17">
        <v>853.33</v>
      </c>
      <c r="K160" s="17">
        <v>13.5</v>
      </c>
      <c r="L160" s="17">
        <v>0.01</v>
      </c>
      <c r="M160" s="17">
        <v>14.63</v>
      </c>
      <c r="N160" s="17">
        <v>22.948399999999999</v>
      </c>
      <c r="O160" s="17">
        <v>8132.4</v>
      </c>
      <c r="P160" s="17">
        <v>503</v>
      </c>
      <c r="Q160" s="17">
        <v>-8.7249999999999996</v>
      </c>
      <c r="R160" s="17">
        <v>15420.71</v>
      </c>
      <c r="S160" s="17">
        <v>7.9249999999999998</v>
      </c>
      <c r="T160" s="17">
        <v>-20.425000000000001</v>
      </c>
      <c r="U160" s="17">
        <v>-4.8000000000000001E-2</v>
      </c>
      <c r="V160" s="17">
        <v>-2.222</v>
      </c>
      <c r="W160" s="17">
        <v>9362.4894000000004</v>
      </c>
      <c r="X160" s="17">
        <v>-7082</v>
      </c>
      <c r="Y160" s="17">
        <v>14.628</v>
      </c>
      <c r="Z160" s="17">
        <v>-75.400000000000006</v>
      </c>
    </row>
    <row r="161" spans="1:26" x14ac:dyDescent="0.2">
      <c r="A161" s="27">
        <v>45359</v>
      </c>
      <c r="B161" s="17">
        <v>154.62899999999999</v>
      </c>
      <c r="C161" s="14">
        <v>1.5</v>
      </c>
      <c r="D161" s="17">
        <v>-173.65</v>
      </c>
      <c r="E161" s="17">
        <v>21</v>
      </c>
      <c r="F161" s="17">
        <v>7</v>
      </c>
      <c r="G161" s="17">
        <v>86.48</v>
      </c>
      <c r="H161" s="17">
        <v>12.257999999999999</v>
      </c>
      <c r="I161" s="17">
        <v>10.005000000000001</v>
      </c>
      <c r="J161" s="17">
        <v>807.5</v>
      </c>
      <c r="K161" s="17">
        <v>20</v>
      </c>
      <c r="L161" s="17">
        <v>1.7500000000000002E-2</v>
      </c>
      <c r="M161" s="17">
        <v>15.01</v>
      </c>
      <c r="N161" s="17">
        <v>22.54505</v>
      </c>
      <c r="O161" s="17">
        <v>8065.5</v>
      </c>
      <c r="P161" s="17">
        <v>473</v>
      </c>
      <c r="Q161" s="17">
        <v>-9.5939999999999994</v>
      </c>
      <c r="R161" s="17">
        <v>16603.125</v>
      </c>
      <c r="S161" s="17">
        <v>6.6749999999999998</v>
      </c>
      <c r="T161" s="17">
        <v>-18.495000000000001</v>
      </c>
      <c r="U161" s="17">
        <v>-6.5000000000000002E-2</v>
      </c>
      <c r="V161" s="17">
        <v>-1.978</v>
      </c>
      <c r="W161" s="17">
        <v>9362.4894000000004</v>
      </c>
      <c r="X161" s="17">
        <v>-9000</v>
      </c>
      <c r="Y161" s="17">
        <v>13.705</v>
      </c>
      <c r="Z161" s="17">
        <v>-70.900000000000006</v>
      </c>
    </row>
    <row r="162" spans="1:26" x14ac:dyDescent="0.2">
      <c r="A162" s="27">
        <v>45358</v>
      </c>
      <c r="B162" s="17">
        <v>153.31899999999999</v>
      </c>
      <c r="C162" s="14">
        <v>1.73</v>
      </c>
      <c r="D162" s="17">
        <v>-166.565</v>
      </c>
      <c r="E162" s="17">
        <v>21.8</v>
      </c>
      <c r="F162" s="17">
        <v>7.3049999999999997</v>
      </c>
      <c r="G162" s="17">
        <v>88.194999999999993</v>
      </c>
      <c r="H162" s="17">
        <v>12.257999999999999</v>
      </c>
      <c r="I162" s="17">
        <v>-33.75</v>
      </c>
      <c r="J162" s="17">
        <v>816</v>
      </c>
      <c r="K162" s="17">
        <v>10.5</v>
      </c>
      <c r="L162" s="17">
        <v>1.6199999999999999E-2</v>
      </c>
      <c r="M162" s="17">
        <v>15.25</v>
      </c>
      <c r="N162" s="17">
        <v>23.60088</v>
      </c>
      <c r="O162" s="17">
        <v>8293.5</v>
      </c>
      <c r="P162" s="17">
        <v>469.5</v>
      </c>
      <c r="Q162" s="17">
        <v>-9.06</v>
      </c>
      <c r="R162" s="17">
        <v>14097.25</v>
      </c>
      <c r="S162" s="17">
        <v>6.2750000000000004</v>
      </c>
      <c r="T162" s="17">
        <v>-18.350000000000001</v>
      </c>
      <c r="U162" s="17">
        <v>-6.3E-2</v>
      </c>
      <c r="V162" s="17">
        <v>-1.923</v>
      </c>
      <c r="W162" s="17">
        <v>9362.4894000000004</v>
      </c>
      <c r="X162" s="17">
        <v>1737</v>
      </c>
      <c r="Y162" s="17">
        <v>13.667999999999999</v>
      </c>
      <c r="Z162" s="17">
        <v>-71.284000000000006</v>
      </c>
    </row>
    <row r="163" spans="1:26" x14ac:dyDescent="0.2">
      <c r="A163" s="27">
        <v>45357</v>
      </c>
      <c r="B163" s="17">
        <v>124.53</v>
      </c>
      <c r="C163" s="14">
        <v>1.45</v>
      </c>
      <c r="D163" s="17">
        <v>-161.77799999999999</v>
      </c>
      <c r="E163" s="17">
        <v>19.8</v>
      </c>
      <c r="F163" s="17">
        <v>7.75</v>
      </c>
      <c r="G163" s="17">
        <v>91.88</v>
      </c>
      <c r="H163" s="17">
        <v>12.67</v>
      </c>
      <c r="I163" s="17">
        <v>-30.745000000000001</v>
      </c>
      <c r="J163" s="17">
        <v>819</v>
      </c>
      <c r="K163" s="17">
        <v>15</v>
      </c>
      <c r="L163" s="17">
        <v>2.3599999999999999E-2</v>
      </c>
      <c r="M163" s="17">
        <v>15</v>
      </c>
      <c r="N163" s="17">
        <v>23.5</v>
      </c>
      <c r="O163" s="17">
        <v>8774.7999999999993</v>
      </c>
      <c r="P163" s="17">
        <v>478</v>
      </c>
      <c r="Q163" s="17">
        <v>-8</v>
      </c>
      <c r="R163" s="17">
        <v>14612.641</v>
      </c>
      <c r="S163" s="17">
        <v>7.9249999999999998</v>
      </c>
      <c r="T163" s="17">
        <v>-18.25</v>
      </c>
      <c r="U163" s="17">
        <v>-3.5000000000000003E-2</v>
      </c>
      <c r="V163" s="17">
        <v>-1.94</v>
      </c>
      <c r="W163" s="17">
        <v>9362.4894000000004</v>
      </c>
      <c r="X163" s="17">
        <v>14900.8</v>
      </c>
      <c r="Y163" s="17">
        <v>13.63</v>
      </c>
      <c r="Z163" s="17">
        <v>-71.78</v>
      </c>
    </row>
    <row r="164" spans="1:26" x14ac:dyDescent="0.2">
      <c r="A164" s="27">
        <v>45356</v>
      </c>
      <c r="B164" s="17">
        <v>136.88399999999999</v>
      </c>
      <c r="C164" s="14">
        <v>1.58</v>
      </c>
      <c r="D164" s="17">
        <v>-150.93799999999999</v>
      </c>
      <c r="E164" s="17">
        <v>20.75</v>
      </c>
      <c r="F164" s="17">
        <v>8.5</v>
      </c>
      <c r="G164" s="17">
        <v>95</v>
      </c>
      <c r="H164" s="17">
        <v>14.138</v>
      </c>
      <c r="I164" s="17">
        <v>18.577999999999999</v>
      </c>
      <c r="J164" s="17">
        <v>844.5</v>
      </c>
      <c r="K164" s="17">
        <v>16</v>
      </c>
      <c r="L164" s="17">
        <v>2.7400000000000001E-2</v>
      </c>
      <c r="M164" s="17">
        <v>15.409000000000001</v>
      </c>
      <c r="N164" s="17">
        <v>24.219819999999999</v>
      </c>
      <c r="O164" s="17">
        <v>9568.7999999999993</v>
      </c>
      <c r="P164" s="17">
        <v>500.5</v>
      </c>
      <c r="Q164" s="17">
        <v>-6.2</v>
      </c>
      <c r="R164" s="17">
        <v>16377.686</v>
      </c>
      <c r="S164" s="17">
        <v>8.5749999999999993</v>
      </c>
      <c r="T164" s="17">
        <v>-19.195</v>
      </c>
      <c r="U164" s="17">
        <v>-3.5000000000000003E-2</v>
      </c>
      <c r="V164" s="17">
        <v>-2.1080000000000001</v>
      </c>
      <c r="W164" s="17">
        <v>9362.4894000000004</v>
      </c>
      <c r="X164" s="17">
        <v>81527</v>
      </c>
      <c r="Y164" s="17">
        <v>14.052</v>
      </c>
      <c r="Z164" s="17">
        <v>-74.86</v>
      </c>
    </row>
    <row r="165" spans="1:26" x14ac:dyDescent="0.2">
      <c r="A165" s="27">
        <v>45355</v>
      </c>
      <c r="B165" s="17">
        <v>144.83000000000001</v>
      </c>
      <c r="C165" s="14">
        <v>1.5</v>
      </c>
      <c r="D165" s="17">
        <v>-150.37299999999999</v>
      </c>
      <c r="E165" s="17">
        <v>21.5</v>
      </c>
      <c r="F165" s="17">
        <v>9.4499999999999993</v>
      </c>
      <c r="G165" s="17">
        <v>100.36</v>
      </c>
      <c r="H165" s="17">
        <v>14.065</v>
      </c>
      <c r="I165" s="17">
        <v>0.255</v>
      </c>
      <c r="J165" s="17">
        <v>877</v>
      </c>
      <c r="K165" s="17">
        <v>10</v>
      </c>
      <c r="L165" s="17">
        <v>2.8199999999999999E-2</v>
      </c>
      <c r="M165" s="17">
        <v>16.055</v>
      </c>
      <c r="N165" s="17">
        <v>24.411449999999999</v>
      </c>
      <c r="O165" s="17">
        <v>9576</v>
      </c>
      <c r="P165" s="17">
        <v>516</v>
      </c>
      <c r="Q165" s="17">
        <v>-6.0179999999999998</v>
      </c>
      <c r="R165" s="17">
        <v>12147.6</v>
      </c>
      <c r="S165" s="17">
        <v>10</v>
      </c>
      <c r="T165" s="17">
        <v>-19.829999999999998</v>
      </c>
      <c r="U165" s="17">
        <v>-4.7E-2</v>
      </c>
      <c r="V165" s="17">
        <v>-2.1429999999999998</v>
      </c>
      <c r="W165" s="17">
        <v>9362.4894000000004</v>
      </c>
      <c r="X165" s="17">
        <v>86036.5</v>
      </c>
      <c r="Y165" s="17">
        <v>14.574999999999999</v>
      </c>
      <c r="Z165" s="17">
        <v>-77.522000000000006</v>
      </c>
    </row>
    <row r="166" spans="1:26" x14ac:dyDescent="0.2">
      <c r="A166" s="27">
        <v>45352</v>
      </c>
      <c r="B166" s="17">
        <v>157.29</v>
      </c>
      <c r="C166" s="14">
        <v>1.55</v>
      </c>
      <c r="D166" s="17">
        <v>-152.35</v>
      </c>
      <c r="E166" s="17">
        <v>22.25</v>
      </c>
      <c r="F166" s="17">
        <v>9</v>
      </c>
      <c r="G166" s="17">
        <v>95.929000000000002</v>
      </c>
      <c r="H166" s="17">
        <v>12.244999999999999</v>
      </c>
      <c r="I166" s="17">
        <v>-45.75</v>
      </c>
      <c r="J166" s="17">
        <v>837.5</v>
      </c>
      <c r="K166" s="17">
        <v>5.5</v>
      </c>
      <c r="L166" s="17">
        <v>1.18E-2</v>
      </c>
      <c r="M166" s="17">
        <v>14.83</v>
      </c>
      <c r="N166" s="17">
        <v>23.5</v>
      </c>
      <c r="O166" s="17">
        <v>8725</v>
      </c>
      <c r="P166" s="17">
        <v>494.7</v>
      </c>
      <c r="Q166" s="17">
        <v>-4.8929999999999998</v>
      </c>
      <c r="R166" s="17">
        <v>11710.995000000001</v>
      </c>
      <c r="S166" s="17">
        <v>10.625</v>
      </c>
      <c r="T166" s="17">
        <v>-18.7</v>
      </c>
      <c r="U166" s="17">
        <v>-4.4999999999999998E-2</v>
      </c>
      <c r="V166" s="17">
        <v>-2.093</v>
      </c>
      <c r="W166" s="17">
        <v>9362.4894000000004</v>
      </c>
      <c r="X166" s="17">
        <v>71527</v>
      </c>
      <c r="Y166" s="17">
        <v>13.807</v>
      </c>
      <c r="Z166" s="17">
        <v>-73.082999999999998</v>
      </c>
    </row>
    <row r="167" spans="1:26" x14ac:dyDescent="0.2">
      <c r="A167" s="27">
        <v>45351</v>
      </c>
      <c r="B167" s="17">
        <v>158.36500000000001</v>
      </c>
      <c r="C167" s="14">
        <v>1.54</v>
      </c>
      <c r="D167" s="17">
        <v>-149.22499999999999</v>
      </c>
      <c r="E167" s="17">
        <v>20.75</v>
      </c>
      <c r="F167" s="17">
        <v>9.25</v>
      </c>
      <c r="G167" s="17">
        <v>96</v>
      </c>
      <c r="H167" s="17">
        <v>10</v>
      </c>
      <c r="I167" s="17">
        <v>2.5</v>
      </c>
      <c r="J167" s="17">
        <v>846.54499999999996</v>
      </c>
      <c r="K167" s="17">
        <v>5.5</v>
      </c>
      <c r="L167" s="17">
        <v>0.01</v>
      </c>
      <c r="M167" s="17">
        <v>15.265000000000001</v>
      </c>
      <c r="N167" s="17">
        <v>24.5</v>
      </c>
      <c r="O167" s="17">
        <v>8023.5</v>
      </c>
      <c r="P167" s="17">
        <v>498.7</v>
      </c>
      <c r="Q167" s="17">
        <v>-4.6210000000000004</v>
      </c>
      <c r="R167" s="17">
        <v>11148.875</v>
      </c>
      <c r="S167" s="17">
        <v>10.625</v>
      </c>
      <c r="T167" s="17">
        <v>-18.420000000000002</v>
      </c>
      <c r="U167" s="17">
        <v>-1.4500000000000001E-2</v>
      </c>
      <c r="V167" s="17">
        <v>-2.0680000000000001</v>
      </c>
      <c r="W167" s="17">
        <v>9362.4894000000004</v>
      </c>
      <c r="X167" s="17">
        <v>71071</v>
      </c>
      <c r="Y167" s="17">
        <v>13.65</v>
      </c>
      <c r="Z167" s="17">
        <v>-72.849999999999994</v>
      </c>
    </row>
    <row r="168" spans="1:26" x14ac:dyDescent="0.2">
      <c r="A168" s="27">
        <v>45350</v>
      </c>
      <c r="B168" s="17">
        <v>131.102</v>
      </c>
      <c r="C168" s="14">
        <v>1.45</v>
      </c>
      <c r="D168" s="17">
        <v>-140.815</v>
      </c>
      <c r="E168" s="17">
        <v>16.8</v>
      </c>
      <c r="F168" s="17">
        <v>10</v>
      </c>
      <c r="G168" s="17">
        <v>100.08499999999999</v>
      </c>
      <c r="H168" s="17">
        <v>12</v>
      </c>
      <c r="I168" s="17">
        <v>-64.084999999999994</v>
      </c>
      <c r="J168" s="17">
        <v>846.5</v>
      </c>
      <c r="K168" s="17">
        <v>7</v>
      </c>
      <c r="L168" s="17">
        <v>1.1900000000000001E-2</v>
      </c>
      <c r="M168" s="17">
        <v>15.8</v>
      </c>
      <c r="N168" s="17">
        <v>23.5</v>
      </c>
      <c r="O168" s="17">
        <v>8541.7999999999993</v>
      </c>
      <c r="P168" s="17">
        <v>528</v>
      </c>
      <c r="Q168" s="17">
        <v>-2.1960000000000002</v>
      </c>
      <c r="R168" s="17">
        <v>10343</v>
      </c>
      <c r="S168" s="17">
        <v>10.8</v>
      </c>
      <c r="T168" s="17">
        <v>-18.375</v>
      </c>
      <c r="U168" s="17">
        <v>2.5999999999999999E-2</v>
      </c>
      <c r="V168" s="17">
        <v>-2.06</v>
      </c>
      <c r="W168" s="17">
        <v>9362.4894000000004</v>
      </c>
      <c r="X168" s="17">
        <v>79138</v>
      </c>
      <c r="Y168" s="17">
        <v>14.25</v>
      </c>
      <c r="Z168" s="17">
        <v>-73.084999999999994</v>
      </c>
    </row>
    <row r="169" spans="1:26" x14ac:dyDescent="0.2">
      <c r="A169" s="27">
        <v>45349</v>
      </c>
      <c r="B169" s="17">
        <v>158.72200000000001</v>
      </c>
      <c r="C169" s="14">
        <v>1.45</v>
      </c>
      <c r="D169" s="17">
        <v>-137.5</v>
      </c>
      <c r="E169" s="17">
        <v>16.5</v>
      </c>
      <c r="F169" s="17">
        <v>12.734999999999999</v>
      </c>
      <c r="G169" s="17">
        <v>95.927000000000007</v>
      </c>
      <c r="H169" s="17">
        <v>12.625</v>
      </c>
      <c r="I169" s="17">
        <v>-10.25</v>
      </c>
      <c r="J169" s="17">
        <v>746.5</v>
      </c>
      <c r="K169" s="17">
        <v>8</v>
      </c>
      <c r="L169" s="17">
        <v>0.01</v>
      </c>
      <c r="M169" s="17">
        <v>12</v>
      </c>
      <c r="N169" s="17">
        <v>21.845130000000001</v>
      </c>
      <c r="O169" s="17">
        <v>9456.2999999999993</v>
      </c>
      <c r="P169" s="17">
        <v>456.9</v>
      </c>
      <c r="Q169" s="17">
        <v>-3.2</v>
      </c>
      <c r="R169" s="17">
        <v>10255.625</v>
      </c>
      <c r="S169" s="17">
        <v>7.35</v>
      </c>
      <c r="T169" s="17">
        <v>-16.725000000000001</v>
      </c>
      <c r="U169" s="17">
        <v>-3.3000000000000002E-2</v>
      </c>
      <c r="V169" s="17">
        <v>-1.948</v>
      </c>
      <c r="W169" s="17">
        <v>9362.4894000000004</v>
      </c>
      <c r="X169" s="17">
        <v>81071</v>
      </c>
      <c r="Y169" s="17">
        <v>12.265000000000001</v>
      </c>
      <c r="Z169" s="17">
        <v>-67.27</v>
      </c>
    </row>
    <row r="170" spans="1:26" x14ac:dyDescent="0.2">
      <c r="A170" s="27">
        <v>45348</v>
      </c>
      <c r="B170" s="17">
        <v>173.5</v>
      </c>
      <c r="C170" s="14">
        <v>1.4</v>
      </c>
      <c r="D170" s="17">
        <v>-135.48500000000001</v>
      </c>
      <c r="E170" s="17">
        <v>18</v>
      </c>
      <c r="F170" s="17">
        <v>12.824999999999999</v>
      </c>
      <c r="G170" s="17">
        <v>99.454999999999998</v>
      </c>
      <c r="H170" s="17">
        <v>13</v>
      </c>
      <c r="I170" s="17">
        <v>-8.2249999999999996</v>
      </c>
      <c r="J170" s="17">
        <v>775</v>
      </c>
      <c r="K170" s="17">
        <v>9</v>
      </c>
      <c r="L170" s="17">
        <v>-2E-3</v>
      </c>
      <c r="M170" s="17">
        <v>11.25</v>
      </c>
      <c r="N170" s="17">
        <v>22.449149999999999</v>
      </c>
      <c r="O170" s="17">
        <v>9561.5</v>
      </c>
      <c r="P170" s="17">
        <v>479.2</v>
      </c>
      <c r="Q170" s="17">
        <v>-3.99</v>
      </c>
      <c r="R170" s="17">
        <v>10398.125</v>
      </c>
      <c r="S170" s="17">
        <v>7.875</v>
      </c>
      <c r="T170" s="17">
        <v>-17.2</v>
      </c>
      <c r="U170" s="17">
        <v>-2.3E-2</v>
      </c>
      <c r="V170" s="17">
        <v>-1.9079999999999999</v>
      </c>
      <c r="W170" s="17">
        <v>9362.4894000000004</v>
      </c>
      <c r="X170" s="17">
        <v>103799</v>
      </c>
      <c r="Y170" s="17">
        <v>12.66</v>
      </c>
      <c r="Z170" s="17">
        <v>-67.488</v>
      </c>
    </row>
    <row r="171" spans="1:26" x14ac:dyDescent="0.2">
      <c r="A171" s="27">
        <v>45345</v>
      </c>
      <c r="B171" s="17">
        <v>172.899</v>
      </c>
      <c r="C171" s="14">
        <v>1.4</v>
      </c>
      <c r="D171" s="17">
        <v>-136.97</v>
      </c>
      <c r="E171" s="17">
        <v>19.5</v>
      </c>
      <c r="F171" s="17">
        <v>12.975</v>
      </c>
      <c r="G171" s="17">
        <v>100.78700000000001</v>
      </c>
      <c r="H171" s="17">
        <v>12</v>
      </c>
      <c r="I171" s="17">
        <v>-14.75</v>
      </c>
      <c r="J171" s="17">
        <v>811.5</v>
      </c>
      <c r="K171" s="17">
        <v>15</v>
      </c>
      <c r="L171" s="17">
        <v>-1.6299999999999999E-2</v>
      </c>
      <c r="M171" s="17">
        <v>11.452999999999999</v>
      </c>
      <c r="N171" s="17">
        <v>22.9725</v>
      </c>
      <c r="O171" s="17">
        <v>10156.799999999999</v>
      </c>
      <c r="P171" s="17">
        <v>477.5</v>
      </c>
      <c r="Q171" s="17">
        <v>-3.9009999999999998</v>
      </c>
      <c r="R171" s="17">
        <v>10599.34</v>
      </c>
      <c r="S171" s="17">
        <v>7.75</v>
      </c>
      <c r="T171" s="17">
        <v>-17.295000000000002</v>
      </c>
      <c r="U171" s="17">
        <v>-4.4999999999999998E-2</v>
      </c>
      <c r="V171" s="17">
        <v>-1.863</v>
      </c>
      <c r="W171" s="17">
        <v>9362.4894000000004</v>
      </c>
      <c r="X171" s="17">
        <v>106071</v>
      </c>
      <c r="Y171" s="17">
        <v>12.587</v>
      </c>
      <c r="Z171" s="17">
        <v>-67.13</v>
      </c>
    </row>
    <row r="172" spans="1:26" x14ac:dyDescent="0.2">
      <c r="A172" s="27">
        <v>45344</v>
      </c>
      <c r="B172" s="17">
        <v>170.67599999999999</v>
      </c>
      <c r="C172" s="14">
        <v>1.38</v>
      </c>
      <c r="D172" s="17">
        <v>-152</v>
      </c>
      <c r="E172" s="17">
        <v>19</v>
      </c>
      <c r="F172" s="17">
        <v>13.5</v>
      </c>
      <c r="G172" s="17">
        <v>100.795</v>
      </c>
      <c r="H172" s="17">
        <v>12</v>
      </c>
      <c r="I172" s="17">
        <v>-11.74</v>
      </c>
      <c r="J172" s="17">
        <v>814</v>
      </c>
      <c r="K172" s="17">
        <v>15</v>
      </c>
      <c r="L172" s="17">
        <v>-0.03</v>
      </c>
      <c r="M172" s="17">
        <v>11.75</v>
      </c>
      <c r="N172" s="17">
        <v>22.5</v>
      </c>
      <c r="O172" s="17">
        <v>9338</v>
      </c>
      <c r="P172" s="17">
        <v>462.9</v>
      </c>
      <c r="Q172" s="17">
        <v>-3.5</v>
      </c>
      <c r="R172" s="17">
        <v>10224.25</v>
      </c>
      <c r="S172" s="17">
        <v>7.883</v>
      </c>
      <c r="T172" s="17">
        <v>-17.2</v>
      </c>
      <c r="U172" s="17">
        <v>-7.0000000000000007E-2</v>
      </c>
      <c r="V172" s="17">
        <v>-1.925</v>
      </c>
      <c r="W172" s="17">
        <v>9362.4894000000004</v>
      </c>
      <c r="X172" s="17">
        <v>67279</v>
      </c>
      <c r="Y172" s="17">
        <v>12.52</v>
      </c>
      <c r="Z172" s="17">
        <v>-67.09</v>
      </c>
    </row>
    <row r="173" spans="1:26" x14ac:dyDescent="0.2">
      <c r="A173" s="27">
        <v>45343</v>
      </c>
      <c r="B173" s="17">
        <v>155.38800000000001</v>
      </c>
      <c r="C173" s="14">
        <v>1.4</v>
      </c>
      <c r="D173" s="17">
        <v>-138.66300000000001</v>
      </c>
      <c r="E173" s="17">
        <v>20.25</v>
      </c>
      <c r="F173" s="17">
        <v>13.8</v>
      </c>
      <c r="G173" s="17">
        <v>110.35</v>
      </c>
      <c r="H173" s="17">
        <v>13</v>
      </c>
      <c r="I173" s="17">
        <v>-30.745000000000001</v>
      </c>
      <c r="J173" s="17">
        <v>872.5</v>
      </c>
      <c r="K173" s="17">
        <v>14.8</v>
      </c>
      <c r="L173" s="17">
        <v>-8.0999999999999996E-3</v>
      </c>
      <c r="M173" s="17">
        <v>13.19</v>
      </c>
      <c r="N173" s="17">
        <v>25</v>
      </c>
      <c r="O173" s="17">
        <v>9469.5</v>
      </c>
      <c r="P173" s="17">
        <v>487</v>
      </c>
      <c r="Q173" s="17">
        <v>-3.266</v>
      </c>
      <c r="R173" s="17">
        <v>9751.875</v>
      </c>
      <c r="S173" s="17">
        <v>8.8000000000000007</v>
      </c>
      <c r="T173" s="17">
        <v>-17.899999999999999</v>
      </c>
      <c r="U173" s="17">
        <v>-6.25E-2</v>
      </c>
      <c r="V173" s="17">
        <v>-1.9379999999999999</v>
      </c>
      <c r="W173" s="17">
        <v>9362.4894000000004</v>
      </c>
      <c r="X173" s="17">
        <v>44027</v>
      </c>
      <c r="Y173" s="17">
        <v>13.3</v>
      </c>
      <c r="Z173" s="17">
        <v>-67.004999999999995</v>
      </c>
    </row>
    <row r="174" spans="1:26" x14ac:dyDescent="0.2">
      <c r="A174" s="27">
        <v>45342</v>
      </c>
      <c r="B174" s="17">
        <v>176.70500000000001</v>
      </c>
      <c r="C174" s="14">
        <v>1.3</v>
      </c>
      <c r="D174" s="17">
        <v>-108.90300000000001</v>
      </c>
      <c r="E174" s="17">
        <v>20.3</v>
      </c>
      <c r="F174" s="17">
        <v>14.25</v>
      </c>
      <c r="G174" s="17">
        <v>102.785</v>
      </c>
      <c r="H174" s="17">
        <v>13</v>
      </c>
      <c r="I174" s="17">
        <v>-60.994999999999997</v>
      </c>
      <c r="J174" s="17">
        <v>830</v>
      </c>
      <c r="K174" s="17">
        <v>16</v>
      </c>
      <c r="L174" s="17">
        <v>0.01</v>
      </c>
      <c r="M174" s="17">
        <v>12.48</v>
      </c>
      <c r="N174" s="17">
        <v>22.936350000000001</v>
      </c>
      <c r="O174" s="17">
        <v>9765</v>
      </c>
      <c r="P174" s="17">
        <v>460.9</v>
      </c>
      <c r="Q174" s="17">
        <v>-1.2749999999999999</v>
      </c>
      <c r="R174" s="17">
        <v>9348.5450000000001</v>
      </c>
      <c r="S174" s="17">
        <v>9.1999999999999993</v>
      </c>
      <c r="T174" s="17">
        <v>-16.774999999999999</v>
      </c>
      <c r="U174" s="17">
        <v>-5.4899999999999997E-2</v>
      </c>
      <c r="V174" s="17">
        <v>-1.915</v>
      </c>
      <c r="W174" s="17">
        <v>9362.4894000000004</v>
      </c>
      <c r="X174" s="17">
        <v>42321</v>
      </c>
      <c r="Y174" s="17">
        <v>12.45</v>
      </c>
      <c r="Z174" s="17">
        <v>-66.775000000000006</v>
      </c>
    </row>
    <row r="175" spans="1:26" x14ac:dyDescent="0.2">
      <c r="A175" s="27">
        <v>45341</v>
      </c>
      <c r="B175" s="17">
        <v>179.26</v>
      </c>
      <c r="C175" s="14">
        <v>1.45</v>
      </c>
      <c r="D175" s="17">
        <v>-105.535</v>
      </c>
      <c r="E175" s="17">
        <v>23</v>
      </c>
      <c r="F175" s="17">
        <v>14.375</v>
      </c>
      <c r="G175" s="17">
        <v>104.8</v>
      </c>
      <c r="H175" s="17">
        <v>13</v>
      </c>
      <c r="I175" s="17">
        <v>-44.75</v>
      </c>
      <c r="J175" s="17">
        <v>827.32</v>
      </c>
      <c r="K175" s="17">
        <v>23.5</v>
      </c>
      <c r="L175" s="17">
        <v>2.8E-3</v>
      </c>
      <c r="M175" s="17">
        <v>11.755000000000001</v>
      </c>
      <c r="N175" s="17">
        <v>24.058250000000001</v>
      </c>
      <c r="O175" s="17">
        <v>9040</v>
      </c>
      <c r="P175" s="17">
        <v>476.6</v>
      </c>
      <c r="Q175" s="17">
        <v>-1.25</v>
      </c>
      <c r="R175" s="17">
        <v>9275.5</v>
      </c>
      <c r="S175" s="17">
        <v>7.7679999999999998</v>
      </c>
      <c r="T175" s="17">
        <v>-16.355</v>
      </c>
      <c r="U175" s="17">
        <v>-0.06</v>
      </c>
      <c r="V175" s="17">
        <v>-1.865</v>
      </c>
      <c r="W175" s="17">
        <v>9362.4894000000004</v>
      </c>
      <c r="X175" s="17">
        <v>74527</v>
      </c>
      <c r="Y175" s="17">
        <v>12.38</v>
      </c>
      <c r="Z175" s="17">
        <v>-66.878</v>
      </c>
    </row>
    <row r="176" spans="1:26" x14ac:dyDescent="0.2">
      <c r="A176" s="27">
        <v>45338</v>
      </c>
      <c r="B176" s="17">
        <v>184.3</v>
      </c>
      <c r="C176" s="14">
        <v>1.6</v>
      </c>
      <c r="D176" s="17">
        <v>-103.003</v>
      </c>
      <c r="E176" s="17">
        <v>23</v>
      </c>
      <c r="F176" s="17">
        <v>14.375</v>
      </c>
      <c r="G176" s="17">
        <v>107.435</v>
      </c>
      <c r="H176" s="17">
        <v>20</v>
      </c>
      <c r="I176" s="17">
        <v>11.605</v>
      </c>
      <c r="J176" s="17">
        <v>828.36</v>
      </c>
      <c r="K176" s="17">
        <v>25</v>
      </c>
      <c r="L176" s="17">
        <v>1.6500000000000001E-2</v>
      </c>
      <c r="M176" s="17">
        <v>11.67</v>
      </c>
      <c r="N176" s="17">
        <v>23.68402</v>
      </c>
      <c r="O176" s="17">
        <v>9429.5</v>
      </c>
      <c r="P176" s="17">
        <v>453.5</v>
      </c>
      <c r="Q176" s="17">
        <v>-1.64</v>
      </c>
      <c r="R176" s="17">
        <v>9406.02</v>
      </c>
      <c r="S176" s="17">
        <v>8.2249999999999996</v>
      </c>
      <c r="T176" s="17">
        <v>-16.914999999999999</v>
      </c>
      <c r="U176" s="17">
        <v>-4.4999999999999998E-2</v>
      </c>
      <c r="V176" s="17">
        <v>-1.85</v>
      </c>
      <c r="W176" s="17">
        <v>9362.4894000000004</v>
      </c>
      <c r="X176" s="17">
        <v>73571</v>
      </c>
      <c r="Y176" s="17">
        <v>12.365</v>
      </c>
      <c r="Z176" s="17">
        <v>-69.23</v>
      </c>
    </row>
    <row r="177" spans="1:26" x14ac:dyDescent="0.2">
      <c r="A177" s="27">
        <v>45337</v>
      </c>
      <c r="B177" s="17">
        <v>182.05</v>
      </c>
      <c r="C177" s="14">
        <v>1.6</v>
      </c>
      <c r="D177" s="17">
        <v>-104.083</v>
      </c>
      <c r="E177" s="17">
        <v>23</v>
      </c>
      <c r="F177" s="17">
        <v>14.375</v>
      </c>
      <c r="G177" s="17">
        <v>107.435</v>
      </c>
      <c r="H177" s="17">
        <v>20</v>
      </c>
      <c r="I177" s="17">
        <v>-91.39</v>
      </c>
      <c r="J177" s="17">
        <v>824</v>
      </c>
      <c r="K177" s="17">
        <v>29</v>
      </c>
      <c r="L177" s="17">
        <v>2.7799999999999998E-2</v>
      </c>
      <c r="M177" s="17">
        <v>11.5</v>
      </c>
      <c r="N177" s="17">
        <v>25.002369999999999</v>
      </c>
      <c r="O177" s="17">
        <v>9070</v>
      </c>
      <c r="P177" s="17">
        <v>462</v>
      </c>
      <c r="Q177" s="17">
        <v>-2.1</v>
      </c>
      <c r="R177" s="17">
        <v>9838.3240000000005</v>
      </c>
      <c r="S177" s="17">
        <v>7.6</v>
      </c>
      <c r="T177" s="17">
        <v>-16.885000000000002</v>
      </c>
      <c r="U177" s="17">
        <v>-5.5E-2</v>
      </c>
      <c r="V177" s="17">
        <v>-1.798</v>
      </c>
      <c r="W177" s="17">
        <v>9362.4894000000004</v>
      </c>
      <c r="X177" s="17">
        <v>69071</v>
      </c>
      <c r="Y177" s="17">
        <v>12.36</v>
      </c>
      <c r="Z177" s="17">
        <v>-69.25</v>
      </c>
    </row>
    <row r="178" spans="1:26" x14ac:dyDescent="0.2">
      <c r="A178" s="27">
        <v>45336</v>
      </c>
      <c r="B178" s="17">
        <v>166.911</v>
      </c>
      <c r="C178" s="14">
        <v>1.6</v>
      </c>
      <c r="D178" s="17">
        <v>-98.15</v>
      </c>
      <c r="E178" s="17">
        <v>21.25</v>
      </c>
      <c r="F178" s="17">
        <v>15.2</v>
      </c>
      <c r="G178" s="17">
        <v>117.9</v>
      </c>
      <c r="H178" s="17">
        <v>13</v>
      </c>
      <c r="I178" s="17">
        <v>-31.495000000000001</v>
      </c>
      <c r="J178" s="17">
        <v>911</v>
      </c>
      <c r="K178" s="17">
        <v>23.5</v>
      </c>
      <c r="L178" s="17">
        <v>2.3400000000000001E-2</v>
      </c>
      <c r="M178" s="17">
        <v>12.395</v>
      </c>
      <c r="N178" s="17">
        <v>25.803170000000001</v>
      </c>
      <c r="O178" s="17">
        <v>9136</v>
      </c>
      <c r="P178" s="17">
        <v>502</v>
      </c>
      <c r="Q178" s="17">
        <v>-0.73199999999999998</v>
      </c>
      <c r="R178" s="17">
        <v>8993.375</v>
      </c>
      <c r="S178" s="17">
        <v>8.2750000000000004</v>
      </c>
      <c r="T178" s="17">
        <v>-18.395</v>
      </c>
      <c r="U178" s="17">
        <v>-4.48E-2</v>
      </c>
      <c r="V178" s="17">
        <v>-2.0030000000000001</v>
      </c>
      <c r="W178" s="17">
        <v>9362.4894000000004</v>
      </c>
      <c r="X178" s="17">
        <v>64978</v>
      </c>
      <c r="Y178" s="17">
        <v>13.19</v>
      </c>
      <c r="Z178" s="17">
        <v>-71.91</v>
      </c>
    </row>
    <row r="179" spans="1:26" x14ac:dyDescent="0.2">
      <c r="A179" s="27">
        <v>45335</v>
      </c>
      <c r="B179" s="17">
        <v>136.87</v>
      </c>
      <c r="C179" s="14">
        <v>1.65</v>
      </c>
      <c r="D179" s="17">
        <v>-110</v>
      </c>
      <c r="E179" s="17">
        <v>21.25</v>
      </c>
      <c r="F179" s="17">
        <v>14.45</v>
      </c>
      <c r="G179" s="17">
        <v>120.30800000000001</v>
      </c>
      <c r="H179" s="17">
        <v>15</v>
      </c>
      <c r="I179" s="17">
        <v>-76.45</v>
      </c>
      <c r="J179" s="17">
        <v>822</v>
      </c>
      <c r="K179" s="17">
        <v>22.5</v>
      </c>
      <c r="L179" s="17">
        <v>0.05</v>
      </c>
      <c r="M179" s="17">
        <v>12.08</v>
      </c>
      <c r="N179" s="17">
        <v>22.22907</v>
      </c>
      <c r="O179" s="17">
        <v>9164</v>
      </c>
      <c r="P179" s="17">
        <v>474.5</v>
      </c>
      <c r="Q179" s="17">
        <v>-1.575</v>
      </c>
      <c r="R179" s="17">
        <v>9031.0149999999994</v>
      </c>
      <c r="S179" s="17">
        <v>8.4499999999999993</v>
      </c>
      <c r="T179" s="17">
        <v>-17.895</v>
      </c>
      <c r="U179" s="17">
        <v>-6.8199999999999997E-2</v>
      </c>
      <c r="V179" s="17">
        <v>-2.008</v>
      </c>
      <c r="W179" s="17">
        <v>9362.4894000000004</v>
      </c>
      <c r="X179" s="17">
        <v>81071</v>
      </c>
      <c r="Y179" s="17">
        <v>12.36</v>
      </c>
      <c r="Z179" s="17">
        <v>-67.444999999999993</v>
      </c>
    </row>
    <row r="180" spans="1:26" x14ac:dyDescent="0.2">
      <c r="A180" s="27">
        <v>45334</v>
      </c>
      <c r="B180" s="17">
        <v>185.06100000000001</v>
      </c>
      <c r="C180" s="14">
        <v>1.8</v>
      </c>
      <c r="D180" s="17">
        <v>-117.795</v>
      </c>
      <c r="E180" s="17">
        <v>21.1</v>
      </c>
      <c r="F180" s="17">
        <v>14.8</v>
      </c>
      <c r="G180" s="17">
        <v>110.16</v>
      </c>
      <c r="H180" s="17">
        <v>9</v>
      </c>
      <c r="I180" s="17">
        <v>-17.62</v>
      </c>
      <c r="J180" s="17">
        <v>812.5</v>
      </c>
      <c r="K180" s="17">
        <v>18.5</v>
      </c>
      <c r="L180" s="17">
        <v>2.1399999999999999E-2</v>
      </c>
      <c r="M180" s="17">
        <v>12.13</v>
      </c>
      <c r="N180" s="17">
        <v>22.070430000000002</v>
      </c>
      <c r="O180" s="17">
        <v>9001.2999999999993</v>
      </c>
      <c r="P180" s="17">
        <v>461.9</v>
      </c>
      <c r="Q180" s="17">
        <v>-0.38800000000000001</v>
      </c>
      <c r="R180" s="17">
        <v>9017.5</v>
      </c>
      <c r="S180" s="17">
        <v>7.7249999999999996</v>
      </c>
      <c r="T180" s="17">
        <v>-18.100000000000001</v>
      </c>
      <c r="U180" s="17">
        <v>-6.7900000000000002E-2</v>
      </c>
      <c r="V180" s="17">
        <v>-1.958</v>
      </c>
      <c r="W180" s="17">
        <v>9362.4894000000004</v>
      </c>
      <c r="X180" s="17">
        <v>112925</v>
      </c>
      <c r="Y180" s="17">
        <v>12.44</v>
      </c>
      <c r="Z180" s="17">
        <v>-66.674999999999997</v>
      </c>
    </row>
    <row r="181" spans="1:26" x14ac:dyDescent="0.2">
      <c r="A181" s="27">
        <v>45331</v>
      </c>
      <c r="B181" s="17">
        <v>185.06100000000001</v>
      </c>
      <c r="C181" s="14">
        <v>1.85</v>
      </c>
      <c r="D181" s="17">
        <v>-117.5</v>
      </c>
      <c r="E181" s="17">
        <v>24.3</v>
      </c>
      <c r="F181" s="17">
        <v>14.75</v>
      </c>
      <c r="G181" s="17">
        <v>111.5</v>
      </c>
      <c r="H181" s="17">
        <v>8</v>
      </c>
      <c r="I181" s="17">
        <v>-14.253</v>
      </c>
      <c r="J181" s="17">
        <v>808.5</v>
      </c>
      <c r="K181" s="17">
        <v>18.5</v>
      </c>
      <c r="L181" s="17">
        <v>2.53E-2</v>
      </c>
      <c r="M181" s="17">
        <v>12.46</v>
      </c>
      <c r="N181" s="17">
        <v>21.39293</v>
      </c>
      <c r="O181" s="17">
        <v>8832.5</v>
      </c>
      <c r="P181" s="17">
        <v>458.4</v>
      </c>
      <c r="Q181" s="17">
        <v>-2.1970000000000001</v>
      </c>
      <c r="R181" s="17">
        <v>8902.17</v>
      </c>
      <c r="S181" s="17">
        <v>7.8</v>
      </c>
      <c r="T181" s="17">
        <v>-18.074999999999999</v>
      </c>
      <c r="U181" s="17">
        <v>-7.3099999999999998E-2</v>
      </c>
      <c r="V181" s="17">
        <v>-1.94</v>
      </c>
      <c r="W181" s="17">
        <v>9362.4894000000004</v>
      </c>
      <c r="X181" s="17">
        <v>127321</v>
      </c>
      <c r="Y181" s="17">
        <v>12.475</v>
      </c>
      <c r="Z181" s="17">
        <v>-66.674999999999997</v>
      </c>
    </row>
    <row r="182" spans="1:26" x14ac:dyDescent="0.2">
      <c r="A182" s="27">
        <v>45330</v>
      </c>
      <c r="B182" s="17">
        <v>184.26</v>
      </c>
      <c r="C182" s="14">
        <v>1.89</v>
      </c>
      <c r="D182" s="17">
        <v>-117.02</v>
      </c>
      <c r="E182" s="17">
        <v>23.5</v>
      </c>
      <c r="F182" s="17">
        <v>14.75</v>
      </c>
      <c r="G182" s="17">
        <v>113.173</v>
      </c>
      <c r="H182" s="17">
        <v>10</v>
      </c>
      <c r="I182" s="17">
        <v>13.003</v>
      </c>
      <c r="J182" s="17">
        <v>812.5</v>
      </c>
      <c r="K182" s="17">
        <v>15</v>
      </c>
      <c r="L182" s="17">
        <v>0.02</v>
      </c>
      <c r="M182" s="17">
        <v>13.135</v>
      </c>
      <c r="N182" s="17">
        <v>21.904499999999999</v>
      </c>
      <c r="O182" s="17">
        <v>9245</v>
      </c>
      <c r="P182" s="17">
        <v>457</v>
      </c>
      <c r="Q182" s="17">
        <v>-3.681</v>
      </c>
      <c r="R182" s="17">
        <v>9193.6990000000005</v>
      </c>
      <c r="S182" s="17">
        <v>7.8250000000000002</v>
      </c>
      <c r="T182" s="17">
        <v>-17.625</v>
      </c>
      <c r="U182" s="17">
        <v>-7.3099999999999998E-2</v>
      </c>
      <c r="V182" s="17">
        <v>-1.9850000000000001</v>
      </c>
      <c r="W182" s="17">
        <v>9362.4894000000004</v>
      </c>
      <c r="X182" s="17">
        <v>145987</v>
      </c>
      <c r="Y182" s="17">
        <v>12.48</v>
      </c>
      <c r="Z182" s="17">
        <v>-66.77</v>
      </c>
    </row>
    <row r="183" spans="1:26" x14ac:dyDescent="0.2">
      <c r="A183" s="27">
        <v>45329</v>
      </c>
      <c r="B183" s="17">
        <v>132.51599999999999</v>
      </c>
      <c r="C183" s="14">
        <v>1.65</v>
      </c>
      <c r="D183" s="17">
        <v>-140.5</v>
      </c>
      <c r="E183" s="17">
        <v>23.24</v>
      </c>
      <c r="F183" s="17">
        <v>18.25</v>
      </c>
      <c r="G183" s="17">
        <v>121.35</v>
      </c>
      <c r="H183" s="17">
        <v>9.1300000000000008</v>
      </c>
      <c r="I183" s="17">
        <v>-69.927999999999997</v>
      </c>
      <c r="J183" s="17">
        <v>869.89499999999998</v>
      </c>
      <c r="K183" s="17">
        <v>15.3</v>
      </c>
      <c r="L183" s="17">
        <v>0.02</v>
      </c>
      <c r="M183" s="17">
        <v>13.5</v>
      </c>
      <c r="N183" s="17">
        <v>23.417249999999999</v>
      </c>
      <c r="O183" s="17">
        <v>9512.5</v>
      </c>
      <c r="P183" s="17">
        <v>488.5</v>
      </c>
      <c r="Q183" s="17">
        <v>-5.1050000000000004</v>
      </c>
      <c r="R183" s="17">
        <v>8990.5499999999993</v>
      </c>
      <c r="S183" s="17">
        <v>7.625</v>
      </c>
      <c r="T183" s="17">
        <v>-18.535</v>
      </c>
      <c r="U183" s="17">
        <v>-7.2999999999999995E-2</v>
      </c>
      <c r="V183" s="17">
        <v>-1.9670000000000001</v>
      </c>
      <c r="W183" s="17">
        <v>9362.4894000000004</v>
      </c>
      <c r="X183" s="17">
        <v>133777</v>
      </c>
      <c r="Y183" s="17">
        <v>13.401</v>
      </c>
      <c r="Z183" s="17">
        <v>-70.739999999999995</v>
      </c>
    </row>
    <row r="184" spans="1:26" x14ac:dyDescent="0.2">
      <c r="A184" s="27">
        <v>45328</v>
      </c>
      <c r="B184" s="17">
        <v>140.72999999999999</v>
      </c>
      <c r="C184" s="14">
        <v>1.7</v>
      </c>
      <c r="D184" s="17">
        <v>-130.048</v>
      </c>
      <c r="E184" s="17">
        <v>23.5</v>
      </c>
      <c r="F184" s="17">
        <v>17.75</v>
      </c>
      <c r="G184" s="17">
        <v>114.935</v>
      </c>
      <c r="H184" s="17">
        <v>11</v>
      </c>
      <c r="I184" s="17">
        <v>-108.502</v>
      </c>
      <c r="J184" s="17">
        <v>824.5</v>
      </c>
      <c r="K184" s="17">
        <v>12.5</v>
      </c>
      <c r="L184" s="17">
        <v>2.5499999999999998E-2</v>
      </c>
      <c r="M184" s="17">
        <v>12.654999999999999</v>
      </c>
      <c r="N184" s="17">
        <v>22.240449999999999</v>
      </c>
      <c r="O184" s="17">
        <v>9130</v>
      </c>
      <c r="P184" s="17">
        <v>454</v>
      </c>
      <c r="Q184" s="17">
        <v>-3.46</v>
      </c>
      <c r="R184" s="17">
        <v>9019.875</v>
      </c>
      <c r="S184" s="17">
        <v>7.875</v>
      </c>
      <c r="T184" s="17">
        <v>-17.094999999999999</v>
      </c>
      <c r="U184" s="17">
        <v>-7.0000000000000007E-2</v>
      </c>
      <c r="V184" s="17">
        <v>-1.972</v>
      </c>
      <c r="W184" s="17">
        <v>9362.4894000000004</v>
      </c>
      <c r="X184" s="17">
        <v>130425</v>
      </c>
      <c r="Y184" s="17">
        <v>12.489000000000001</v>
      </c>
      <c r="Z184" s="17">
        <v>-65.777000000000001</v>
      </c>
    </row>
    <row r="185" spans="1:26" x14ac:dyDescent="0.2">
      <c r="A185" s="27">
        <v>45327</v>
      </c>
      <c r="B185" s="17">
        <v>146.67500000000001</v>
      </c>
      <c r="C185" s="14">
        <v>1.885</v>
      </c>
      <c r="D185" s="17">
        <v>-126.203</v>
      </c>
      <c r="E185" s="17">
        <v>23.5</v>
      </c>
      <c r="F185" s="17">
        <v>17.574999999999999</v>
      </c>
      <c r="G185" s="17">
        <v>116.215</v>
      </c>
      <c r="H185" s="17">
        <v>10</v>
      </c>
      <c r="I185" s="17">
        <v>3.7480000000000002</v>
      </c>
      <c r="J185" s="17">
        <v>824</v>
      </c>
      <c r="K185" s="17">
        <v>14.5</v>
      </c>
      <c r="L185" s="17">
        <v>4.2299999999999997E-2</v>
      </c>
      <c r="M185" s="17">
        <v>11.96</v>
      </c>
      <c r="N185" s="17">
        <v>21.739930000000001</v>
      </c>
      <c r="O185" s="17">
        <v>9085.5</v>
      </c>
      <c r="P185" s="17">
        <v>458</v>
      </c>
      <c r="Q185" s="17">
        <v>-4.0199999999999996</v>
      </c>
      <c r="R185" s="17">
        <v>9368.65</v>
      </c>
      <c r="S185" s="17">
        <v>8.2750000000000004</v>
      </c>
      <c r="T185" s="17">
        <v>-17.797999999999998</v>
      </c>
      <c r="U185" s="17">
        <v>-5.2499999999999998E-2</v>
      </c>
      <c r="V185" s="17">
        <v>-1.95</v>
      </c>
      <c r="W185" s="17">
        <v>9362.4894000000004</v>
      </c>
      <c r="X185" s="17">
        <v>146071</v>
      </c>
      <c r="Y185" s="17">
        <v>12.443</v>
      </c>
      <c r="Z185" s="17">
        <v>-65.83</v>
      </c>
    </row>
    <row r="186" spans="1:26" x14ac:dyDescent="0.2">
      <c r="A186" s="27">
        <v>45324</v>
      </c>
      <c r="B186" s="17">
        <v>144.77099999999999</v>
      </c>
      <c r="C186" s="14">
        <v>1.9750000000000001</v>
      </c>
      <c r="D186" s="17">
        <v>-128.49799999999999</v>
      </c>
      <c r="E186" s="17">
        <v>23.5</v>
      </c>
      <c r="F186" s="17">
        <v>17.75</v>
      </c>
      <c r="G186" s="17">
        <v>116.64</v>
      </c>
      <c r="H186" s="17">
        <v>7.609</v>
      </c>
      <c r="I186" s="17">
        <v>83.299000000000007</v>
      </c>
      <c r="J186" s="17">
        <v>824</v>
      </c>
      <c r="K186" s="17">
        <v>20</v>
      </c>
      <c r="L186" s="17">
        <v>2.0299999999999999E-2</v>
      </c>
      <c r="M186" s="17">
        <v>12.27</v>
      </c>
      <c r="N186" s="17">
        <v>22.25</v>
      </c>
      <c r="O186" s="17">
        <v>9056.2999999999993</v>
      </c>
      <c r="P186" s="17">
        <v>453.5</v>
      </c>
      <c r="Q186" s="17">
        <v>-4.0460000000000003</v>
      </c>
      <c r="R186" s="17">
        <v>9081.6759999999995</v>
      </c>
      <c r="S186" s="17">
        <v>8.1999999999999993</v>
      </c>
      <c r="T186" s="17">
        <v>-18</v>
      </c>
      <c r="U186" s="17">
        <v>-7.8E-2</v>
      </c>
      <c r="V186" s="17">
        <v>-2.0049999999999999</v>
      </c>
      <c r="W186" s="17">
        <v>9362.4894000000004</v>
      </c>
      <c r="X186" s="17">
        <v>162821</v>
      </c>
      <c r="Y186" s="17">
        <v>12.663</v>
      </c>
      <c r="Z186" s="17">
        <v>-66.040000000000006</v>
      </c>
    </row>
    <row r="187" spans="1:26" x14ac:dyDescent="0.2">
      <c r="A187" s="27">
        <v>45323</v>
      </c>
      <c r="B187" s="17">
        <v>137.61600000000001</v>
      </c>
      <c r="C187" s="14">
        <v>2.25</v>
      </c>
      <c r="D187" s="17">
        <v>-151.07300000000001</v>
      </c>
      <c r="E187" s="17">
        <v>21.3</v>
      </c>
      <c r="F187" s="17">
        <v>18.25</v>
      </c>
      <c r="G187" s="17">
        <v>117.61</v>
      </c>
      <c r="H187" s="17">
        <v>7</v>
      </c>
      <c r="I187" s="17">
        <v>-174.72300000000001</v>
      </c>
      <c r="J187" s="17">
        <v>825.5</v>
      </c>
      <c r="K187" s="17">
        <v>20.5</v>
      </c>
      <c r="L187" s="17">
        <v>2.1399999999999999E-2</v>
      </c>
      <c r="M187" s="17">
        <v>12.715</v>
      </c>
      <c r="N187" s="17">
        <v>19.856300000000001</v>
      </c>
      <c r="O187" s="17">
        <v>9102.5</v>
      </c>
      <c r="P187" s="17">
        <v>448.6</v>
      </c>
      <c r="Q187" s="17">
        <v>-4.6529999999999996</v>
      </c>
      <c r="R187" s="17">
        <v>9242.15</v>
      </c>
      <c r="S187" s="17">
        <v>8.4250000000000007</v>
      </c>
      <c r="T187" s="17">
        <v>-17.625</v>
      </c>
      <c r="U187" s="17">
        <v>-9.9500000000000005E-2</v>
      </c>
      <c r="V187" s="17">
        <v>-1.9550000000000001</v>
      </c>
      <c r="W187" s="17">
        <v>9362.4894000000004</v>
      </c>
      <c r="X187" s="17">
        <v>148571</v>
      </c>
      <c r="Y187" s="17">
        <v>13.063000000000001</v>
      </c>
      <c r="Z187" s="17">
        <v>-65.998999999999995</v>
      </c>
    </row>
    <row r="188" spans="1:26" x14ac:dyDescent="0.2">
      <c r="A188" s="27">
        <v>45322</v>
      </c>
      <c r="B188" s="17">
        <v>125.55</v>
      </c>
      <c r="C188" s="14">
        <v>2.38</v>
      </c>
      <c r="D188" s="17">
        <v>-139</v>
      </c>
      <c r="E188" s="17">
        <v>22</v>
      </c>
      <c r="F188" s="17">
        <v>18.25</v>
      </c>
      <c r="G188" s="17">
        <v>127.4</v>
      </c>
      <c r="H188" s="17">
        <v>7</v>
      </c>
      <c r="I188" s="17">
        <v>-161.929</v>
      </c>
      <c r="J188" s="17">
        <v>884.5</v>
      </c>
      <c r="K188" s="17">
        <v>21</v>
      </c>
      <c r="L188" s="17">
        <v>2.7300000000000001E-2</v>
      </c>
      <c r="M188" s="17">
        <v>13.88</v>
      </c>
      <c r="N188" s="17">
        <v>17.832049999999999</v>
      </c>
      <c r="O188" s="17">
        <v>9007</v>
      </c>
      <c r="P188" s="17">
        <v>482.5</v>
      </c>
      <c r="Q188" s="17">
        <v>-4.7149999999999999</v>
      </c>
      <c r="R188" s="17">
        <v>8728</v>
      </c>
      <c r="S188" s="17">
        <v>8.9749999999999996</v>
      </c>
      <c r="T188" s="17">
        <v>-18.774999999999999</v>
      </c>
      <c r="U188" s="17">
        <v>-0.1101</v>
      </c>
      <c r="V188" s="17">
        <v>-2.133</v>
      </c>
      <c r="W188" s="17">
        <v>9362.4894000000004</v>
      </c>
      <c r="X188" s="17">
        <v>113571</v>
      </c>
      <c r="Y188" s="17">
        <v>13.956</v>
      </c>
      <c r="Z188" s="17">
        <v>-71.045000000000002</v>
      </c>
    </row>
    <row r="189" spans="1:26" x14ac:dyDescent="0.2">
      <c r="A189" s="27">
        <v>45321</v>
      </c>
      <c r="B189" s="17">
        <v>147.96</v>
      </c>
      <c r="C189" s="14">
        <v>2.4500000000000002</v>
      </c>
      <c r="D189" s="17">
        <v>-135.505</v>
      </c>
      <c r="E189" s="17">
        <v>22</v>
      </c>
      <c r="F189" s="17">
        <v>19.25</v>
      </c>
      <c r="G189" s="17">
        <v>124</v>
      </c>
      <c r="H189" s="17">
        <v>5.2320000000000002</v>
      </c>
      <c r="I189" s="17">
        <v>-9.2460000000000004</v>
      </c>
      <c r="J189" s="17">
        <v>827.5</v>
      </c>
      <c r="K189" s="17">
        <v>22</v>
      </c>
      <c r="L189" s="17">
        <v>3.2000000000000001E-2</v>
      </c>
      <c r="M189" s="17">
        <v>11.955</v>
      </c>
      <c r="N189" s="17">
        <v>20.25</v>
      </c>
      <c r="O189" s="17">
        <v>9127</v>
      </c>
      <c r="P189" s="17">
        <v>459.7</v>
      </c>
      <c r="Q189" s="17">
        <v>-5.1040000000000001</v>
      </c>
      <c r="R189" s="17">
        <v>8877.11</v>
      </c>
      <c r="S189" s="17">
        <v>9.0820000000000007</v>
      </c>
      <c r="T189" s="17">
        <v>-17.649999999999999</v>
      </c>
      <c r="U189" s="17">
        <v>-0.1075</v>
      </c>
      <c r="V189" s="17">
        <v>-2.1850000000000001</v>
      </c>
      <c r="W189" s="17">
        <v>9362.4894000000004</v>
      </c>
      <c r="X189" s="17">
        <v>97462.5</v>
      </c>
      <c r="Y189" s="17">
        <v>12.552</v>
      </c>
      <c r="Z189" s="17">
        <v>-65.795000000000002</v>
      </c>
    </row>
    <row r="190" spans="1:26" x14ac:dyDescent="0.2">
      <c r="A190" s="27">
        <v>45320</v>
      </c>
      <c r="B190" s="17">
        <v>150.52000000000001</v>
      </c>
      <c r="C190" s="14">
        <v>2.34</v>
      </c>
      <c r="D190" s="17">
        <v>-146</v>
      </c>
      <c r="E190" s="17">
        <v>22.3</v>
      </c>
      <c r="F190" s="17">
        <v>19.625</v>
      </c>
      <c r="G190" s="17">
        <v>116.6</v>
      </c>
      <c r="H190" s="17">
        <v>8.4949999999999992</v>
      </c>
      <c r="I190" s="17">
        <v>-9.2509999999999994</v>
      </c>
      <c r="J190" s="17">
        <v>831.76</v>
      </c>
      <c r="K190" s="17">
        <v>24.5</v>
      </c>
      <c r="L190" s="17">
        <v>3.9E-2</v>
      </c>
      <c r="M190" s="17">
        <v>11.709</v>
      </c>
      <c r="N190" s="17">
        <v>20.6206</v>
      </c>
      <c r="O190" s="17">
        <v>10075</v>
      </c>
      <c r="P190" s="17">
        <v>461</v>
      </c>
      <c r="Q190" s="17">
        <v>-5.2809999999999997</v>
      </c>
      <c r="R190" s="17">
        <v>8957.27</v>
      </c>
      <c r="S190" s="17">
        <v>9.1999999999999993</v>
      </c>
      <c r="T190" s="17">
        <v>-17.876999999999999</v>
      </c>
      <c r="U190" s="17">
        <v>-0.12</v>
      </c>
      <c r="V190" s="17">
        <v>-2.1520000000000001</v>
      </c>
      <c r="W190" s="17">
        <v>9362.4894000000004</v>
      </c>
      <c r="X190" s="17">
        <v>57153</v>
      </c>
      <c r="Y190" s="17">
        <v>12.545</v>
      </c>
      <c r="Z190" s="17">
        <v>-65.734999999999999</v>
      </c>
    </row>
    <row r="191" spans="1:26" x14ac:dyDescent="0.2">
      <c r="A191" s="27">
        <v>45317</v>
      </c>
      <c r="B191" s="17">
        <v>159.626</v>
      </c>
      <c r="C191" s="14">
        <v>2.0299999999999998</v>
      </c>
      <c r="D191" s="17">
        <v>-156.01</v>
      </c>
      <c r="E191" s="17">
        <v>25.5</v>
      </c>
      <c r="F191" s="17">
        <v>20.25</v>
      </c>
      <c r="G191" s="17">
        <v>120.64</v>
      </c>
      <c r="H191" s="17">
        <v>12</v>
      </c>
      <c r="I191" s="17">
        <v>-73.524000000000001</v>
      </c>
      <c r="J191" s="17">
        <v>860</v>
      </c>
      <c r="K191" s="17">
        <v>25</v>
      </c>
      <c r="L191" s="17">
        <v>3.0499999999999999E-2</v>
      </c>
      <c r="M191" s="17">
        <v>12.395</v>
      </c>
      <c r="N191" s="17">
        <v>19.864809999999999</v>
      </c>
      <c r="O191" s="17">
        <v>10495</v>
      </c>
      <c r="P191" s="17">
        <v>476.6</v>
      </c>
      <c r="Q191" s="17">
        <v>-5.8</v>
      </c>
      <c r="R191" s="17">
        <v>9731.59</v>
      </c>
      <c r="S191" s="17">
        <v>9.4499999999999993</v>
      </c>
      <c r="T191" s="17">
        <v>-17.395</v>
      </c>
      <c r="U191" s="17">
        <v>-0.121</v>
      </c>
      <c r="V191" s="17">
        <v>-2.141</v>
      </c>
      <c r="W191" s="17">
        <v>9362.4894000000004</v>
      </c>
      <c r="X191" s="17">
        <v>58571</v>
      </c>
      <c r="Y191" s="17">
        <v>12.977</v>
      </c>
      <c r="Z191" s="17">
        <v>-68.239000000000004</v>
      </c>
    </row>
    <row r="192" spans="1:26" x14ac:dyDescent="0.2">
      <c r="A192" s="27">
        <v>45316</v>
      </c>
      <c r="B192" s="17">
        <v>169.8</v>
      </c>
      <c r="C192" s="14">
        <v>2.16</v>
      </c>
      <c r="D192" s="17">
        <v>-155.56</v>
      </c>
      <c r="E192" s="17">
        <v>27.25</v>
      </c>
      <c r="F192" s="17">
        <v>21.25</v>
      </c>
      <c r="G192" s="17">
        <v>128.06</v>
      </c>
      <c r="H192" s="17">
        <v>20</v>
      </c>
      <c r="I192" s="17">
        <v>36.502000000000002</v>
      </c>
      <c r="J192" s="17">
        <v>894</v>
      </c>
      <c r="K192" s="17">
        <v>28.8</v>
      </c>
      <c r="L192" s="17">
        <v>3.0499999999999999E-2</v>
      </c>
      <c r="M192" s="17">
        <v>14.685</v>
      </c>
      <c r="N192" s="17">
        <v>18.048249999999999</v>
      </c>
      <c r="O192" s="17">
        <v>10794.5</v>
      </c>
      <c r="P192" s="17">
        <v>493.4</v>
      </c>
      <c r="Q192" s="17">
        <v>-4.8</v>
      </c>
      <c r="R192" s="17">
        <v>9815</v>
      </c>
      <c r="S192" s="17">
        <v>9.5</v>
      </c>
      <c r="T192" s="17">
        <v>-18.09</v>
      </c>
      <c r="U192" s="17">
        <v>-0.115</v>
      </c>
      <c r="V192" s="17">
        <v>-2.2349999999999999</v>
      </c>
      <c r="W192" s="17">
        <v>9362.4894000000004</v>
      </c>
      <c r="X192" s="17">
        <v>59737</v>
      </c>
      <c r="Y192" s="17">
        <v>13.47</v>
      </c>
      <c r="Z192" s="17">
        <v>-70.33</v>
      </c>
    </row>
    <row r="193" spans="1:26" x14ac:dyDescent="0.2">
      <c r="A193" s="27">
        <v>45315</v>
      </c>
      <c r="B193" s="17">
        <v>127.495</v>
      </c>
      <c r="C193" s="14">
        <v>2</v>
      </c>
      <c r="D193" s="17">
        <v>-147.5</v>
      </c>
      <c r="E193" s="17">
        <v>24.3</v>
      </c>
      <c r="F193" s="17">
        <v>20.75</v>
      </c>
      <c r="G193" s="17">
        <v>130.69999999999999</v>
      </c>
      <c r="H193" s="17">
        <v>9</v>
      </c>
      <c r="I193" s="17">
        <v>-50.755000000000003</v>
      </c>
      <c r="J193" s="17">
        <v>891.5</v>
      </c>
      <c r="K193" s="17">
        <v>29</v>
      </c>
      <c r="L193" s="17">
        <v>1.5800000000000002E-2</v>
      </c>
      <c r="M193" s="17">
        <v>15</v>
      </c>
      <c r="N193" s="17">
        <v>14.622199999999999</v>
      </c>
      <c r="O193" s="17">
        <v>11277.5</v>
      </c>
      <c r="P193" s="17">
        <v>496.5</v>
      </c>
      <c r="Q193" s="17">
        <v>-4.7069999999999999</v>
      </c>
      <c r="R193" s="17">
        <v>10182.285</v>
      </c>
      <c r="S193" s="17">
        <v>9</v>
      </c>
      <c r="T193" s="17">
        <v>-18.05</v>
      </c>
      <c r="U193" s="17">
        <v>-0.13739999999999999</v>
      </c>
      <c r="V193" s="17">
        <v>-2.2919999999999998</v>
      </c>
      <c r="W193" s="17">
        <v>9362.4894000000004</v>
      </c>
      <c r="X193" s="17">
        <v>63852</v>
      </c>
      <c r="Y193" s="17">
        <v>13.48</v>
      </c>
      <c r="Z193" s="17">
        <v>-70.185000000000002</v>
      </c>
    </row>
    <row r="194" spans="1:26" x14ac:dyDescent="0.2">
      <c r="A194" s="27">
        <v>45314</v>
      </c>
      <c r="B194" s="17">
        <v>140.33699999999999</v>
      </c>
      <c r="C194" s="14">
        <v>2.0499999999999998</v>
      </c>
      <c r="D194" s="17">
        <v>-118.495</v>
      </c>
      <c r="E194" s="17">
        <v>27.75</v>
      </c>
      <c r="F194" s="17">
        <v>21.25</v>
      </c>
      <c r="G194" s="17">
        <v>134.55000000000001</v>
      </c>
      <c r="H194" s="17">
        <v>9</v>
      </c>
      <c r="I194" s="17">
        <v>-18.748999999999999</v>
      </c>
      <c r="J194" s="17">
        <v>928.58</v>
      </c>
      <c r="K194" s="17">
        <v>30</v>
      </c>
      <c r="L194" s="17">
        <v>1.83E-2</v>
      </c>
      <c r="M194" s="17">
        <v>14</v>
      </c>
      <c r="N194" s="17">
        <v>12.967449999999999</v>
      </c>
      <c r="O194" s="17">
        <v>11380</v>
      </c>
      <c r="P194" s="17">
        <v>518.4</v>
      </c>
      <c r="Q194" s="17">
        <v>-4.742</v>
      </c>
      <c r="R194" s="17">
        <v>10689.395</v>
      </c>
      <c r="S194" s="17">
        <v>9.5250000000000004</v>
      </c>
      <c r="T194" s="17">
        <v>-18.3</v>
      </c>
      <c r="U194" s="17">
        <v>-0.13400000000000001</v>
      </c>
      <c r="V194" s="17">
        <v>-2.36</v>
      </c>
      <c r="W194" s="17">
        <v>9362.4894000000004</v>
      </c>
      <c r="X194" s="17">
        <v>61069</v>
      </c>
      <c r="Y194" s="17">
        <v>13.88</v>
      </c>
      <c r="Z194" s="17">
        <v>-72.95</v>
      </c>
    </row>
    <row r="195" spans="1:26" x14ac:dyDescent="0.2">
      <c r="A195" s="27">
        <v>45313</v>
      </c>
      <c r="B195" s="17">
        <v>146.298</v>
      </c>
      <c r="C195" s="14">
        <v>2.04</v>
      </c>
      <c r="D195" s="17">
        <v>-109</v>
      </c>
      <c r="E195" s="17">
        <v>27.5</v>
      </c>
      <c r="F195" s="17">
        <v>22.36</v>
      </c>
      <c r="G195" s="17">
        <v>134.76</v>
      </c>
      <c r="H195" s="17">
        <v>8</v>
      </c>
      <c r="I195" s="17">
        <v>-55.752000000000002</v>
      </c>
      <c r="J195" s="17">
        <v>941</v>
      </c>
      <c r="K195" s="17">
        <v>24.8</v>
      </c>
      <c r="L195" s="17">
        <v>0.02</v>
      </c>
      <c r="M195" s="17">
        <v>14.44</v>
      </c>
      <c r="N195" s="17">
        <v>11.3628</v>
      </c>
      <c r="O195" s="17">
        <v>12427.8</v>
      </c>
      <c r="P195" s="17">
        <v>539</v>
      </c>
      <c r="Q195" s="17">
        <v>-4.8250000000000002</v>
      </c>
      <c r="R195" s="17">
        <v>9604.7800000000007</v>
      </c>
      <c r="S195" s="17">
        <v>9.9209999999999994</v>
      </c>
      <c r="T195" s="17">
        <v>-18.75</v>
      </c>
      <c r="U195" s="17">
        <v>-0.1399</v>
      </c>
      <c r="V195" s="17">
        <v>-2.33</v>
      </c>
      <c r="W195" s="17">
        <v>9362.4894000000004</v>
      </c>
      <c r="X195" s="17">
        <v>61071</v>
      </c>
      <c r="Y195" s="17">
        <v>14.265000000000001</v>
      </c>
      <c r="Z195" s="17">
        <v>-75.224999999999994</v>
      </c>
    </row>
    <row r="196" spans="1:26" x14ac:dyDescent="0.2">
      <c r="A196" s="27">
        <v>45310</v>
      </c>
      <c r="B196" s="17">
        <v>158.768</v>
      </c>
      <c r="C196" s="14">
        <v>1.9750000000000001</v>
      </c>
      <c r="D196" s="17">
        <v>-128</v>
      </c>
      <c r="E196" s="17">
        <v>28.5</v>
      </c>
      <c r="F196" s="17">
        <v>21.5</v>
      </c>
      <c r="G196" s="17">
        <v>126.71</v>
      </c>
      <c r="H196" s="17">
        <v>9</v>
      </c>
      <c r="I196" s="17">
        <v>-25.53</v>
      </c>
      <c r="J196" s="17">
        <v>885</v>
      </c>
      <c r="K196" s="17">
        <v>28</v>
      </c>
      <c r="L196" s="17">
        <v>0</v>
      </c>
      <c r="M196" s="17">
        <v>11.262</v>
      </c>
      <c r="N196" s="17">
        <v>11.43214</v>
      </c>
      <c r="O196" s="17">
        <v>11758.3</v>
      </c>
      <c r="P196" s="17">
        <v>501.2</v>
      </c>
      <c r="Q196" s="17">
        <v>-4.7249999999999996</v>
      </c>
      <c r="R196" s="17">
        <v>9843.375</v>
      </c>
      <c r="S196" s="17">
        <v>9.5</v>
      </c>
      <c r="T196" s="17">
        <v>-17.652999999999999</v>
      </c>
      <c r="U196" s="17">
        <v>-0.17730000000000001</v>
      </c>
      <c r="V196" s="17">
        <v>-2.1949999999999998</v>
      </c>
      <c r="W196" s="17">
        <v>9362.4894000000004</v>
      </c>
      <c r="X196" s="17">
        <v>43487</v>
      </c>
      <c r="Y196" s="17">
        <v>13.39</v>
      </c>
      <c r="Z196" s="17">
        <v>-77.600999999999999</v>
      </c>
    </row>
    <row r="197" spans="1:26" x14ac:dyDescent="0.2">
      <c r="A197" s="27">
        <v>45309</v>
      </c>
      <c r="B197" s="17">
        <v>167.82300000000001</v>
      </c>
      <c r="C197" s="14">
        <v>2</v>
      </c>
      <c r="D197" s="17">
        <v>-140</v>
      </c>
      <c r="E197" s="17">
        <v>28</v>
      </c>
      <c r="F197" s="17">
        <v>21.5</v>
      </c>
      <c r="G197" s="17">
        <v>128.5</v>
      </c>
      <c r="H197" s="17">
        <v>6</v>
      </c>
      <c r="I197" s="17">
        <v>-26.225999999999999</v>
      </c>
      <c r="J197" s="17">
        <v>890</v>
      </c>
      <c r="K197" s="17">
        <v>30</v>
      </c>
      <c r="L197" s="17">
        <v>-3.3E-3</v>
      </c>
      <c r="M197" s="17">
        <v>11.03</v>
      </c>
      <c r="N197" s="17">
        <v>11.189830000000001</v>
      </c>
      <c r="O197" s="17">
        <v>11442.7</v>
      </c>
      <c r="P197" s="17">
        <v>500.5</v>
      </c>
      <c r="Q197" s="17">
        <v>-4.8380000000000001</v>
      </c>
      <c r="R197" s="17">
        <v>9859.0249999999996</v>
      </c>
      <c r="S197" s="17">
        <v>9.375</v>
      </c>
      <c r="T197" s="17">
        <v>-17.75</v>
      </c>
      <c r="U197" s="17">
        <v>-0.115</v>
      </c>
      <c r="V197" s="17">
        <v>-2.2250000000000001</v>
      </c>
      <c r="W197" s="17">
        <v>9362.4894000000004</v>
      </c>
      <c r="X197" s="17">
        <v>36070</v>
      </c>
      <c r="Y197" s="17">
        <v>13.427</v>
      </c>
      <c r="Z197" s="17">
        <v>-70.817999999999998</v>
      </c>
    </row>
    <row r="198" spans="1:26" x14ac:dyDescent="0.2">
      <c r="A198" s="27">
        <v>45308</v>
      </c>
      <c r="B198" s="17">
        <v>144.34</v>
      </c>
      <c r="C198" s="14">
        <v>1.7050000000000001</v>
      </c>
      <c r="D198" s="17">
        <v>-137.22</v>
      </c>
      <c r="E198" s="17">
        <v>25</v>
      </c>
      <c r="F198" s="17">
        <v>22.05</v>
      </c>
      <c r="G198" s="17">
        <v>135.69999999999999</v>
      </c>
      <c r="H198" s="17">
        <v>8</v>
      </c>
      <c r="I198" s="17">
        <v>46</v>
      </c>
      <c r="J198" s="17">
        <v>929</v>
      </c>
      <c r="K198" s="17">
        <v>28.5</v>
      </c>
      <c r="L198" s="17">
        <v>0</v>
      </c>
      <c r="M198" s="17">
        <v>11.3</v>
      </c>
      <c r="N198" s="17">
        <v>8.2355800000000006</v>
      </c>
      <c r="O198" s="17">
        <v>11956</v>
      </c>
      <c r="P198" s="17">
        <v>516.9</v>
      </c>
      <c r="Q198" s="17">
        <v>-2.3159999999999998</v>
      </c>
      <c r="R198" s="17">
        <v>10285.5</v>
      </c>
      <c r="S198" s="17">
        <v>9.4</v>
      </c>
      <c r="T198" s="17">
        <v>-18.225000000000001</v>
      </c>
      <c r="U198" s="17">
        <v>-0.06</v>
      </c>
      <c r="V198" s="17">
        <v>-2.2730000000000001</v>
      </c>
      <c r="W198" s="17">
        <v>9362.4894000000004</v>
      </c>
      <c r="X198" s="17">
        <v>36069</v>
      </c>
      <c r="Y198" s="17">
        <v>13.97</v>
      </c>
      <c r="Z198" s="17">
        <v>-73.176000000000002</v>
      </c>
    </row>
    <row r="199" spans="1:26" x14ac:dyDescent="0.2">
      <c r="A199" s="27">
        <v>45307</v>
      </c>
      <c r="B199" s="17">
        <v>153.88</v>
      </c>
      <c r="C199" s="14">
        <v>1.7</v>
      </c>
      <c r="D199" s="17">
        <v>-137</v>
      </c>
      <c r="E199" s="17">
        <v>23.8</v>
      </c>
      <c r="F199" s="17">
        <v>23</v>
      </c>
      <c r="G199" s="17">
        <v>138.25</v>
      </c>
      <c r="H199" s="17">
        <v>9</v>
      </c>
      <c r="I199" s="33">
        <v>-55.250999999999998</v>
      </c>
      <c r="J199" s="17">
        <v>952.5</v>
      </c>
      <c r="K199" s="17">
        <v>28</v>
      </c>
      <c r="L199" s="17">
        <v>5.0000000000000001E-4</v>
      </c>
      <c r="M199" s="17">
        <v>13</v>
      </c>
      <c r="N199" s="17">
        <v>6.7805999999999997</v>
      </c>
      <c r="O199" s="17">
        <v>12404.8</v>
      </c>
      <c r="P199" s="17">
        <v>523.5</v>
      </c>
      <c r="Q199" s="17">
        <v>-3.6640000000000001</v>
      </c>
      <c r="R199" s="17">
        <v>10705.125</v>
      </c>
      <c r="S199" s="17">
        <v>9.4749999999999996</v>
      </c>
      <c r="T199" s="17">
        <v>-18.2</v>
      </c>
      <c r="U199" s="17">
        <v>-3.3000000000000002E-2</v>
      </c>
      <c r="V199" s="17">
        <v>-2.375</v>
      </c>
      <c r="W199" s="17">
        <v>9362.4894000000004</v>
      </c>
      <c r="X199" s="17">
        <v>32819</v>
      </c>
      <c r="Y199" s="17">
        <v>14.345000000000001</v>
      </c>
      <c r="Z199" s="17">
        <v>-74.997</v>
      </c>
    </row>
    <row r="200" spans="1:26" x14ac:dyDescent="0.2">
      <c r="A200" s="27">
        <v>45306</v>
      </c>
      <c r="B200" s="17">
        <v>158.48400000000001</v>
      </c>
      <c r="C200" s="14">
        <v>1.67</v>
      </c>
      <c r="D200" s="17">
        <v>-153.5</v>
      </c>
      <c r="E200" s="17">
        <v>26.5</v>
      </c>
      <c r="F200" s="17">
        <v>23.55</v>
      </c>
      <c r="G200" s="17">
        <v>144.31</v>
      </c>
      <c r="H200" s="17">
        <v>6</v>
      </c>
      <c r="I200" s="17">
        <v>-63.252000000000002</v>
      </c>
      <c r="J200" s="17">
        <v>935</v>
      </c>
      <c r="K200" s="17">
        <v>25</v>
      </c>
      <c r="L200" s="17">
        <v>-7.3000000000000001E-3</v>
      </c>
      <c r="M200" s="17">
        <v>14.255000000000001</v>
      </c>
      <c r="N200" s="17">
        <v>7.0213200000000002</v>
      </c>
      <c r="O200" s="17">
        <v>11705.8</v>
      </c>
      <c r="P200" s="17">
        <v>529.70000000000005</v>
      </c>
      <c r="Q200" s="17">
        <v>-6.7190000000000003</v>
      </c>
      <c r="R200" s="17">
        <v>9912.0149999999994</v>
      </c>
      <c r="S200" s="17">
        <v>10.25</v>
      </c>
      <c r="T200" s="17">
        <v>-18.12</v>
      </c>
      <c r="U200" s="17">
        <v>-6.6000000000000003E-2</v>
      </c>
      <c r="V200" s="17">
        <v>-2.403</v>
      </c>
      <c r="W200" s="17">
        <v>9362.4894000000004</v>
      </c>
      <c r="X200" s="17">
        <v>45919.5</v>
      </c>
      <c r="Y200" s="17">
        <v>14.83</v>
      </c>
      <c r="Z200" s="17">
        <v>-76.667000000000002</v>
      </c>
    </row>
    <row r="201" spans="1:26" x14ac:dyDescent="0.2">
      <c r="A201" s="27">
        <v>45303</v>
      </c>
      <c r="B201" s="17">
        <v>164.32</v>
      </c>
      <c r="C201" s="14">
        <v>1.85</v>
      </c>
      <c r="D201" s="17">
        <v>-149.5</v>
      </c>
      <c r="E201" s="17">
        <v>26.5</v>
      </c>
      <c r="F201" s="17">
        <v>22.35</v>
      </c>
      <c r="G201" s="17">
        <v>129.28</v>
      </c>
      <c r="H201" s="17">
        <v>7</v>
      </c>
      <c r="I201" s="17">
        <v>-42.750999999999998</v>
      </c>
      <c r="J201" s="17">
        <v>947.5</v>
      </c>
      <c r="K201" s="17">
        <v>25</v>
      </c>
      <c r="L201" s="17">
        <v>0</v>
      </c>
      <c r="M201" s="17">
        <v>12.9</v>
      </c>
      <c r="N201" s="17">
        <v>6.9827000000000004</v>
      </c>
      <c r="O201" s="17">
        <v>10207.299999999999</v>
      </c>
      <c r="P201" s="17">
        <v>483.1</v>
      </c>
      <c r="Q201" s="17">
        <v>-6.5</v>
      </c>
      <c r="R201" s="17">
        <v>10111.75</v>
      </c>
      <c r="S201" s="17">
        <v>10.275</v>
      </c>
      <c r="T201" s="17">
        <v>-16.8</v>
      </c>
      <c r="U201" s="17">
        <v>-0.16650000000000001</v>
      </c>
      <c r="V201" s="17">
        <v>-2.3319999999999999</v>
      </c>
      <c r="W201" s="17">
        <v>9362.4894000000004</v>
      </c>
      <c r="X201" s="17">
        <v>48022.3</v>
      </c>
      <c r="Y201" s="17">
        <v>13.55</v>
      </c>
      <c r="Z201" s="17">
        <v>-69.564999999999998</v>
      </c>
    </row>
    <row r="202" spans="1:26" x14ac:dyDescent="0.2">
      <c r="A202" s="27">
        <v>45302</v>
      </c>
      <c r="B202" s="17">
        <v>172.95</v>
      </c>
      <c r="C202" s="14">
        <v>1.9</v>
      </c>
      <c r="D202" s="17">
        <v>-172.65299999999999</v>
      </c>
      <c r="E202" s="17">
        <v>26.5</v>
      </c>
      <c r="F202" s="17">
        <v>22.75</v>
      </c>
      <c r="G202" s="17">
        <v>132.82</v>
      </c>
      <c r="H202" s="17">
        <v>7</v>
      </c>
      <c r="I202" s="17">
        <v>8.9550000000000001</v>
      </c>
      <c r="J202" s="17">
        <v>865.5</v>
      </c>
      <c r="K202" s="17">
        <v>25.8</v>
      </c>
      <c r="L202" s="17">
        <v>3.8999999999999998E-3</v>
      </c>
      <c r="M202" s="17">
        <v>12.5</v>
      </c>
      <c r="N202" s="17">
        <v>7.3879299999999999</v>
      </c>
      <c r="O202" s="17">
        <v>10588.8</v>
      </c>
      <c r="P202" s="17">
        <v>480.8</v>
      </c>
      <c r="Q202" s="17">
        <v>-3.4159999999999999</v>
      </c>
      <c r="R202" s="17">
        <v>10011.014999999999</v>
      </c>
      <c r="S202" s="17">
        <v>9.625</v>
      </c>
      <c r="T202" s="17">
        <v>-17.100000000000001</v>
      </c>
      <c r="U202" s="17">
        <v>-0.15989999999999999</v>
      </c>
      <c r="V202" s="17">
        <v>-2.2799999999999998</v>
      </c>
      <c r="W202" s="17">
        <v>9362.4894000000004</v>
      </c>
      <c r="X202" s="17">
        <v>43820</v>
      </c>
      <c r="Y202" s="17">
        <v>13.59</v>
      </c>
      <c r="Z202" s="17">
        <v>-69.965000000000003</v>
      </c>
    </row>
    <row r="203" spans="1:26" x14ac:dyDescent="0.2">
      <c r="A203" s="27">
        <v>45301</v>
      </c>
      <c r="B203" s="17">
        <v>161.02199999999999</v>
      </c>
      <c r="C203" s="14">
        <v>1.75</v>
      </c>
      <c r="D203" s="17">
        <v>-188.4</v>
      </c>
      <c r="E203" s="17">
        <v>22.5</v>
      </c>
      <c r="F203" s="17">
        <v>23.75</v>
      </c>
      <c r="G203" s="17">
        <v>134.6</v>
      </c>
      <c r="H203" s="17">
        <v>6</v>
      </c>
      <c r="I203" s="17">
        <v>-50.725999999999999</v>
      </c>
      <c r="J203" s="17">
        <v>867.5</v>
      </c>
      <c r="K203" s="17">
        <v>26</v>
      </c>
      <c r="L203" s="17">
        <v>0</v>
      </c>
      <c r="M203" s="17">
        <v>10.025</v>
      </c>
      <c r="N203" s="17">
        <v>6.7339000000000002</v>
      </c>
      <c r="O203" s="17">
        <v>11918.3</v>
      </c>
      <c r="P203" s="17">
        <v>485.5</v>
      </c>
      <c r="Q203" s="17">
        <v>-3.2559999999999998</v>
      </c>
      <c r="R203" s="17">
        <v>10716.985000000001</v>
      </c>
      <c r="S203" s="17">
        <v>9.8249999999999993</v>
      </c>
      <c r="T203" s="17">
        <v>-17.812999999999999</v>
      </c>
      <c r="U203" s="17">
        <v>-0.125</v>
      </c>
      <c r="V203" s="17">
        <v>-2.25</v>
      </c>
      <c r="W203" s="17">
        <v>9362.4894000000004</v>
      </c>
      <c r="X203" s="17">
        <v>46069</v>
      </c>
      <c r="Y203" s="17">
        <v>13.516999999999999</v>
      </c>
      <c r="Z203" s="17">
        <v>-72.215000000000003</v>
      </c>
    </row>
    <row r="204" spans="1:26" x14ac:dyDescent="0.2">
      <c r="A204" s="27">
        <v>45300</v>
      </c>
      <c r="B204" s="17">
        <v>170.07400000000001</v>
      </c>
      <c r="C204" s="14">
        <v>1.75</v>
      </c>
      <c r="D204" s="17">
        <v>-193.54</v>
      </c>
      <c r="E204" s="17">
        <v>24.5</v>
      </c>
      <c r="F204" s="17">
        <v>24.55</v>
      </c>
      <c r="G204" s="17">
        <v>137.5</v>
      </c>
      <c r="H204" s="17">
        <v>6</v>
      </c>
      <c r="I204" s="17">
        <v>-70.123999999999995</v>
      </c>
      <c r="J204" s="17">
        <v>897.5</v>
      </c>
      <c r="K204" s="17">
        <v>30.3</v>
      </c>
      <c r="L204" s="17">
        <v>2.1499999999999998E-2</v>
      </c>
      <c r="M204" s="17">
        <v>10</v>
      </c>
      <c r="N204" s="17">
        <v>9.8004499999999997</v>
      </c>
      <c r="O204" s="17">
        <v>13316.8</v>
      </c>
      <c r="P204" s="17">
        <v>503.3</v>
      </c>
      <c r="Q204" s="17">
        <v>-6.47</v>
      </c>
      <c r="R204" s="17">
        <v>10578.279</v>
      </c>
      <c r="S204" s="17">
        <v>9.5250000000000004</v>
      </c>
      <c r="T204" s="17">
        <v>-18.75</v>
      </c>
      <c r="U204" s="17">
        <v>-0.155</v>
      </c>
      <c r="V204" s="17">
        <v>-2.3220000000000001</v>
      </c>
      <c r="W204" s="17">
        <v>9362.4894000000004</v>
      </c>
      <c r="X204" s="17">
        <v>40070</v>
      </c>
      <c r="Y204" s="17">
        <v>13.842000000000001</v>
      </c>
      <c r="Z204" s="17">
        <v>-73.924999999999997</v>
      </c>
    </row>
    <row r="205" spans="1:26" x14ac:dyDescent="0.2">
      <c r="A205" s="27">
        <v>45299</v>
      </c>
      <c r="B205" s="17">
        <v>177.679</v>
      </c>
      <c r="C205" s="14">
        <v>1.77</v>
      </c>
      <c r="D205" s="17">
        <v>-187.45500000000001</v>
      </c>
      <c r="E205" s="17">
        <v>25.3</v>
      </c>
      <c r="F205" s="17">
        <v>25.5</v>
      </c>
      <c r="G205" s="17">
        <v>142.5</v>
      </c>
      <c r="H205" s="17">
        <v>6</v>
      </c>
      <c r="I205" s="17">
        <v>-108.721</v>
      </c>
      <c r="J205" s="17">
        <v>921.27</v>
      </c>
      <c r="K205" s="17">
        <v>29.5</v>
      </c>
      <c r="L205" s="17">
        <v>6.7000000000000004E-2</v>
      </c>
      <c r="M205" s="17">
        <v>11.3</v>
      </c>
      <c r="N205" s="17">
        <v>12.82638</v>
      </c>
      <c r="O205" s="17">
        <v>12804.8</v>
      </c>
      <c r="P205" s="17">
        <v>506.3</v>
      </c>
      <c r="Q205" s="17">
        <v>-6.7009999999999996</v>
      </c>
      <c r="R205" s="17">
        <v>9738.875</v>
      </c>
      <c r="S205" s="17">
        <v>9.5250000000000004</v>
      </c>
      <c r="T205" s="17">
        <v>-18.850000000000001</v>
      </c>
      <c r="U205" s="17">
        <v>-0.18990000000000001</v>
      </c>
      <c r="V205" s="17">
        <v>-2.4089999999999998</v>
      </c>
      <c r="W205" s="17">
        <v>9362.4894000000004</v>
      </c>
      <c r="X205" s="17">
        <v>45819</v>
      </c>
      <c r="Y205" s="17">
        <v>14.41</v>
      </c>
      <c r="Z205" s="17">
        <v>-76.459999999999994</v>
      </c>
    </row>
    <row r="206" spans="1:26" x14ac:dyDescent="0.2">
      <c r="A206" s="27">
        <v>45296</v>
      </c>
      <c r="B206" s="17">
        <v>214.55500000000001</v>
      </c>
      <c r="C206" s="14">
        <v>1.84</v>
      </c>
      <c r="D206" s="17">
        <v>-139.5</v>
      </c>
      <c r="E206" s="17">
        <v>26</v>
      </c>
      <c r="F206" s="17">
        <v>24.434999999999999</v>
      </c>
      <c r="G206" s="17">
        <v>136.45599999999999</v>
      </c>
      <c r="H206" s="17">
        <v>6</v>
      </c>
      <c r="I206" s="17">
        <v>-84.753</v>
      </c>
      <c r="J206" s="17">
        <v>870</v>
      </c>
      <c r="K206" s="17">
        <v>32.5</v>
      </c>
      <c r="L206" s="17">
        <v>0.02</v>
      </c>
      <c r="M206" s="17">
        <v>12.65</v>
      </c>
      <c r="N206" s="17">
        <v>16.826899999999998</v>
      </c>
      <c r="O206" s="17">
        <v>12706.5</v>
      </c>
      <c r="P206" s="17">
        <v>475.5</v>
      </c>
      <c r="Q206" s="17">
        <v>-8.9499999999999993</v>
      </c>
      <c r="R206" s="17">
        <v>9502.4699999999993</v>
      </c>
      <c r="S206" s="17">
        <v>9.4749999999999996</v>
      </c>
      <c r="T206" s="17">
        <v>-17.8</v>
      </c>
      <c r="U206" s="17">
        <v>-0.16500000000000001</v>
      </c>
      <c r="V206" s="17">
        <v>-2.4950000000000001</v>
      </c>
      <c r="W206" s="17">
        <v>9362.4894000000004</v>
      </c>
      <c r="X206" s="17">
        <v>56071</v>
      </c>
      <c r="Y206" s="17">
        <v>13.585000000000001</v>
      </c>
      <c r="Z206" s="17">
        <v>-76.781000000000006</v>
      </c>
    </row>
    <row r="207" spans="1:26" x14ac:dyDescent="0.2">
      <c r="A207" s="27">
        <v>45295</v>
      </c>
      <c r="B207" s="17">
        <v>213.893</v>
      </c>
      <c r="C207" s="14">
        <v>1.85</v>
      </c>
      <c r="D207" s="17">
        <v>-142.94300000000001</v>
      </c>
      <c r="E207" s="17">
        <v>26.75</v>
      </c>
      <c r="F207" s="17">
        <v>24.375</v>
      </c>
      <c r="G207" s="17">
        <v>140.13499999999999</v>
      </c>
      <c r="H207" s="17">
        <v>5.8579999999999997</v>
      </c>
      <c r="I207" s="17">
        <v>-139.501</v>
      </c>
      <c r="J207" s="17">
        <v>867.5</v>
      </c>
      <c r="K207" s="17">
        <v>43.8</v>
      </c>
      <c r="L207" s="17">
        <v>-1.2800000000000001E-2</v>
      </c>
      <c r="M207" s="17">
        <v>12.99</v>
      </c>
      <c r="N207" s="17">
        <v>18.81833</v>
      </c>
      <c r="O207" s="17">
        <v>12357.3</v>
      </c>
      <c r="P207" s="17">
        <v>474.4</v>
      </c>
      <c r="Q207" s="17">
        <v>-10.823</v>
      </c>
      <c r="R207" s="17">
        <v>9706.16</v>
      </c>
      <c r="S207" s="17">
        <v>9.375</v>
      </c>
      <c r="T207" s="17">
        <v>-17.594999999999999</v>
      </c>
      <c r="U207" s="17">
        <v>-0.185</v>
      </c>
      <c r="V207" s="17">
        <v>-2.2650000000000001</v>
      </c>
      <c r="W207" s="17">
        <v>9362.4894000000004</v>
      </c>
      <c r="X207" s="17">
        <v>61547.3</v>
      </c>
      <c r="Y207" s="17">
        <v>13.5</v>
      </c>
      <c r="Z207" s="17">
        <v>-69.745000000000005</v>
      </c>
    </row>
    <row r="208" spans="1:26" x14ac:dyDescent="0.2">
      <c r="A208" s="27">
        <v>45294</v>
      </c>
      <c r="B208" s="17">
        <v>177.76499999999999</v>
      </c>
      <c r="C208" s="14">
        <v>1.68</v>
      </c>
      <c r="D208" s="17">
        <v>-152.66800000000001</v>
      </c>
      <c r="E208" s="17">
        <v>22.66</v>
      </c>
      <c r="F208" s="17">
        <v>24.25</v>
      </c>
      <c r="G208" s="17">
        <v>148.5</v>
      </c>
      <c r="H208" s="17">
        <v>3</v>
      </c>
      <c r="I208" s="17">
        <v>-113.502</v>
      </c>
      <c r="J208" s="17">
        <v>893.5</v>
      </c>
      <c r="K208" s="17">
        <v>35</v>
      </c>
      <c r="L208" s="17">
        <v>6.0199999999999997E-2</v>
      </c>
      <c r="M208" s="17">
        <v>14.515000000000001</v>
      </c>
      <c r="N208" s="17">
        <v>19.352650000000001</v>
      </c>
      <c r="O208" s="17">
        <v>12563.8</v>
      </c>
      <c r="P208" s="17">
        <v>478.2</v>
      </c>
      <c r="Q208" s="17">
        <v>-10.669</v>
      </c>
      <c r="R208" s="17">
        <v>10213</v>
      </c>
      <c r="S208" s="17">
        <v>10.324999999999999</v>
      </c>
      <c r="T208" s="17">
        <v>-17.55</v>
      </c>
      <c r="U208" s="17">
        <v>-0.127</v>
      </c>
      <c r="V208" s="17">
        <v>-2.2480000000000002</v>
      </c>
      <c r="W208" s="17">
        <v>9362.4894000000004</v>
      </c>
      <c r="X208" s="17">
        <v>96312</v>
      </c>
      <c r="Y208" s="17">
        <v>13.45</v>
      </c>
      <c r="Z208" s="17">
        <v>-69.33</v>
      </c>
    </row>
    <row r="209" spans="1:26" x14ac:dyDescent="0.2">
      <c r="A209" s="27">
        <v>45293</v>
      </c>
      <c r="B209" s="17">
        <v>184.09800000000001</v>
      </c>
      <c r="C209" s="14">
        <v>1.85</v>
      </c>
      <c r="D209" s="17">
        <v>-166</v>
      </c>
      <c r="E209" s="17">
        <v>23.5</v>
      </c>
      <c r="F209" s="17">
        <v>24.7</v>
      </c>
      <c r="G209" s="17">
        <v>151.01499999999999</v>
      </c>
      <c r="H209" s="17">
        <v>2</v>
      </c>
      <c r="I209" s="17">
        <v>-132.494</v>
      </c>
      <c r="J209" s="17">
        <v>910.32500000000005</v>
      </c>
      <c r="K209" s="17">
        <v>30</v>
      </c>
      <c r="L209" s="17">
        <v>-1.12E-2</v>
      </c>
      <c r="M209" s="17">
        <v>14.475</v>
      </c>
      <c r="N209" s="17">
        <v>21.374700000000001</v>
      </c>
      <c r="O209" s="17">
        <v>12465.8</v>
      </c>
      <c r="P209" s="17">
        <v>488.6</v>
      </c>
      <c r="Q209" s="17">
        <v>-9.1950000000000003</v>
      </c>
      <c r="R209" s="17">
        <v>10152.77</v>
      </c>
      <c r="S209" s="17">
        <v>10.375</v>
      </c>
      <c r="T209" s="17">
        <v>-18.2</v>
      </c>
      <c r="U209" s="17">
        <v>-0.18</v>
      </c>
      <c r="V209" s="17">
        <v>-2.2400000000000002</v>
      </c>
      <c r="W209" s="17">
        <v>9362.4894000000004</v>
      </c>
      <c r="X209" s="17">
        <v>95974.5</v>
      </c>
      <c r="Y209" s="17">
        <v>13.895</v>
      </c>
      <c r="Z209" s="17">
        <v>-68.739999999999995</v>
      </c>
    </row>
    <row r="210" spans="1:26" x14ac:dyDescent="0.2">
      <c r="A210" s="27">
        <v>45292</v>
      </c>
      <c r="B210" s="17">
        <v>150.88900000000001</v>
      </c>
      <c r="C210" s="14">
        <v>1.8</v>
      </c>
      <c r="D210" s="17">
        <v>-152.68</v>
      </c>
      <c r="E210" s="17">
        <v>26.02</v>
      </c>
      <c r="F210" s="17">
        <v>23.73</v>
      </c>
      <c r="G210" s="17">
        <v>156.41499999999999</v>
      </c>
      <c r="H210" s="17">
        <v>3.64</v>
      </c>
      <c r="I210" s="17">
        <v>-206.52799999999999</v>
      </c>
      <c r="J210" s="17">
        <v>921.55499999999995</v>
      </c>
      <c r="K210" s="17">
        <v>35</v>
      </c>
      <c r="L210" s="17">
        <v>-0.02</v>
      </c>
      <c r="M210" s="17">
        <v>16.625</v>
      </c>
      <c r="N210" s="17">
        <v>22.342849999999999</v>
      </c>
      <c r="O210" s="17">
        <v>11850.8</v>
      </c>
      <c r="P210" s="17">
        <v>507</v>
      </c>
      <c r="Q210" s="17">
        <v>-10</v>
      </c>
      <c r="R210" s="17">
        <v>8445.7340000000004</v>
      </c>
      <c r="S210" s="17">
        <v>9.375</v>
      </c>
      <c r="T210" s="17">
        <v>-20.079999999999998</v>
      </c>
      <c r="U210" s="17">
        <v>-0.23849999999999999</v>
      </c>
      <c r="V210" s="17">
        <v>-2.2029999999999998</v>
      </c>
      <c r="W210" s="17">
        <v>9362.4894000000004</v>
      </c>
      <c r="X210" s="17">
        <v>86097</v>
      </c>
      <c r="Y210" s="17">
        <v>14.27</v>
      </c>
      <c r="Z210" s="17">
        <v>-68.385000000000005</v>
      </c>
    </row>
    <row r="211" spans="1:26" x14ac:dyDescent="0.2">
      <c r="A211" s="27">
        <v>45289</v>
      </c>
      <c r="B211" s="17">
        <v>150.88900000000001</v>
      </c>
      <c r="C211" s="14">
        <v>1.8</v>
      </c>
      <c r="D211" s="17">
        <v>-152.68</v>
      </c>
      <c r="E211" s="17">
        <v>26.02</v>
      </c>
      <c r="F211" s="17">
        <v>23.73</v>
      </c>
      <c r="G211" s="17">
        <v>156.63999999999999</v>
      </c>
      <c r="H211" s="17">
        <v>0</v>
      </c>
      <c r="I211" s="17">
        <v>-206.518</v>
      </c>
      <c r="J211" s="17">
        <v>921.55499999999995</v>
      </c>
      <c r="K211" s="17">
        <v>35</v>
      </c>
      <c r="L211" s="17">
        <v>-2.0199999999999999E-2</v>
      </c>
      <c r="M211" s="17">
        <v>16.625</v>
      </c>
      <c r="N211" s="17">
        <v>19.911349999999999</v>
      </c>
      <c r="O211" s="17">
        <v>11850.8</v>
      </c>
      <c r="P211" s="17">
        <v>506</v>
      </c>
      <c r="Q211" s="17">
        <v>-10</v>
      </c>
      <c r="R211" s="17">
        <v>8445.7340000000004</v>
      </c>
      <c r="S211" s="17">
        <v>9.375</v>
      </c>
      <c r="T211" s="17">
        <v>-20.149999999999999</v>
      </c>
      <c r="U211" s="17">
        <v>-0.23849999999999999</v>
      </c>
      <c r="V211" s="17">
        <v>-2.2370000000000001</v>
      </c>
      <c r="W211" s="17">
        <v>9362.4894000000004</v>
      </c>
      <c r="X211" s="17">
        <v>90955</v>
      </c>
      <c r="Y211" s="17">
        <v>14.26</v>
      </c>
      <c r="Z211" s="17">
        <v>-68.37</v>
      </c>
    </row>
    <row r="212" spans="1:26" x14ac:dyDescent="0.2">
      <c r="A212" s="27">
        <v>45288</v>
      </c>
      <c r="B212" s="17">
        <v>150.88800000000001</v>
      </c>
      <c r="C212" s="14">
        <v>1.895</v>
      </c>
      <c r="D212" s="17">
        <v>-154.69800000000001</v>
      </c>
      <c r="E212" s="17">
        <v>26.16</v>
      </c>
      <c r="F212" s="17">
        <v>21.585000000000001</v>
      </c>
      <c r="G212" s="17">
        <v>146.47499999999999</v>
      </c>
      <c r="H212" s="17">
        <v>-4</v>
      </c>
      <c r="I212" s="17">
        <v>-127.697</v>
      </c>
      <c r="J212" s="17">
        <v>840</v>
      </c>
      <c r="K212" s="17">
        <v>35</v>
      </c>
      <c r="L212" s="17">
        <v>-4.6199999999999998E-2</v>
      </c>
      <c r="M212" s="17">
        <v>14.74</v>
      </c>
      <c r="N212" s="17">
        <v>23.332529999999998</v>
      </c>
      <c r="O212" s="17">
        <v>11850</v>
      </c>
      <c r="P212" s="17">
        <v>482.8</v>
      </c>
      <c r="Q212" s="17">
        <v>-11.59</v>
      </c>
      <c r="R212" s="17">
        <v>8916.125</v>
      </c>
      <c r="S212" s="17">
        <v>8.875</v>
      </c>
      <c r="T212" s="17">
        <v>-18.850000000000001</v>
      </c>
      <c r="U212" s="17">
        <v>-0.34499999999999997</v>
      </c>
      <c r="V212" s="17">
        <v>-2.2450000000000001</v>
      </c>
      <c r="W212" s="17">
        <v>9362.4894000000004</v>
      </c>
      <c r="X212" s="17">
        <v>86097</v>
      </c>
      <c r="Y212" s="17">
        <v>13.54</v>
      </c>
      <c r="Z212" s="17">
        <v>-70.680000000000007</v>
      </c>
    </row>
    <row r="213" spans="1:26" x14ac:dyDescent="0.2">
      <c r="A213" s="27">
        <v>45287</v>
      </c>
      <c r="B213" s="17">
        <v>105.79900000000001</v>
      </c>
      <c r="C213" s="14">
        <v>1.92</v>
      </c>
      <c r="D213" s="17">
        <v>-219.005</v>
      </c>
      <c r="E213" s="17">
        <v>26.5</v>
      </c>
      <c r="F213" s="17">
        <v>17</v>
      </c>
      <c r="G213" s="17">
        <v>135.72</v>
      </c>
      <c r="H213" s="17">
        <v>-10</v>
      </c>
      <c r="I213" s="17">
        <v>-119.548</v>
      </c>
      <c r="J213" s="17">
        <v>912.5</v>
      </c>
      <c r="K213" s="17">
        <v>32.299999999999997</v>
      </c>
      <c r="L213" s="17">
        <v>-8.9599999999999999E-2</v>
      </c>
      <c r="M213" s="17">
        <v>60</v>
      </c>
      <c r="N213" s="17">
        <v>18.74925</v>
      </c>
      <c r="O213" s="17">
        <v>9493</v>
      </c>
      <c r="P213" s="17">
        <v>526.20000000000005</v>
      </c>
      <c r="Q213" s="17">
        <v>-10.493</v>
      </c>
      <c r="R213" s="17">
        <v>8394.875</v>
      </c>
      <c r="S213" s="17">
        <v>9.15</v>
      </c>
      <c r="T213" s="17">
        <v>-20.184999999999999</v>
      </c>
      <c r="U213" s="17">
        <v>-0.315</v>
      </c>
      <c r="V213" s="17">
        <v>-2.41</v>
      </c>
      <c r="W213" s="17">
        <v>9362.4894000000004</v>
      </c>
      <c r="X213" s="17">
        <v>72929</v>
      </c>
      <c r="Y213" s="17">
        <v>14.747999999999999</v>
      </c>
      <c r="Z213" s="17">
        <v>-76.525000000000006</v>
      </c>
    </row>
    <row r="214" spans="1:26" x14ac:dyDescent="0.2">
      <c r="A214" s="27">
        <v>45286</v>
      </c>
      <c r="B214" s="17">
        <v>117.04</v>
      </c>
      <c r="C214" s="14">
        <v>1.98</v>
      </c>
      <c r="D214" s="17">
        <v>-204.06</v>
      </c>
      <c r="E214" s="17">
        <v>26</v>
      </c>
      <c r="F214" s="17">
        <v>16.5</v>
      </c>
      <c r="G214" s="17">
        <v>128.24</v>
      </c>
      <c r="H214" s="17">
        <v>0</v>
      </c>
      <c r="I214" s="17">
        <v>-122.995</v>
      </c>
      <c r="J214" s="17">
        <v>882.5</v>
      </c>
      <c r="K214" s="17">
        <v>32</v>
      </c>
      <c r="L214" s="17">
        <v>-7.9699999999999993E-2</v>
      </c>
      <c r="M214" s="17">
        <v>33.615000000000002</v>
      </c>
      <c r="N214" s="17">
        <v>12.82741</v>
      </c>
      <c r="O214" s="17">
        <v>7376.3</v>
      </c>
      <c r="P214" s="17">
        <v>510.3</v>
      </c>
      <c r="Q214" s="17">
        <v>-12</v>
      </c>
      <c r="R214" s="17">
        <v>7917.25</v>
      </c>
      <c r="S214" s="17">
        <v>9.4870000000000001</v>
      </c>
      <c r="T214" s="17">
        <v>-19.25</v>
      </c>
      <c r="U214" s="17">
        <v>-0.32050000000000001</v>
      </c>
      <c r="V214" s="17">
        <v>-2.3359999999999999</v>
      </c>
      <c r="W214" s="17">
        <v>9362.4894000000004</v>
      </c>
      <c r="X214" s="17">
        <v>68583</v>
      </c>
      <c r="Y214" s="17">
        <v>16.225000000000001</v>
      </c>
      <c r="Z214" s="17">
        <v>-75.863</v>
      </c>
    </row>
    <row r="215" spans="1:26" x14ac:dyDescent="0.2">
      <c r="A215" s="27">
        <v>45285</v>
      </c>
      <c r="B215" s="17">
        <v>137.285</v>
      </c>
      <c r="C215" s="14">
        <v>1.93</v>
      </c>
      <c r="D215" s="17">
        <v>-204.49299999999999</v>
      </c>
      <c r="E215" s="17">
        <v>27.5</v>
      </c>
      <c r="F215" s="17">
        <v>16.5</v>
      </c>
      <c r="G215" s="17">
        <v>127.5</v>
      </c>
      <c r="H215" s="17">
        <v>0.43</v>
      </c>
      <c r="I215" s="17">
        <v>-64.992999999999995</v>
      </c>
      <c r="J215" s="17">
        <v>910</v>
      </c>
      <c r="K215" s="17">
        <v>35</v>
      </c>
      <c r="L215" s="17">
        <v>-0.08</v>
      </c>
      <c r="M215" s="17">
        <v>33.5</v>
      </c>
      <c r="N215" s="17">
        <v>12.5665</v>
      </c>
      <c r="O215" s="17">
        <v>7454.5</v>
      </c>
      <c r="P215" s="17">
        <v>509.5</v>
      </c>
      <c r="Q215" s="17">
        <v>-12</v>
      </c>
      <c r="R215" s="17">
        <v>7434.24</v>
      </c>
      <c r="S215" s="17">
        <v>9.375</v>
      </c>
      <c r="T215" s="17">
        <v>-19.579999999999998</v>
      </c>
      <c r="U215" s="17">
        <v>-0.26500000000000001</v>
      </c>
      <c r="V215" s="17">
        <v>-2.262</v>
      </c>
      <c r="W215" s="17">
        <v>9362.4894000000004</v>
      </c>
      <c r="X215" s="17">
        <v>66097</v>
      </c>
      <c r="Y215" s="17">
        <v>16.215</v>
      </c>
      <c r="Z215" s="17">
        <v>-77.885000000000005</v>
      </c>
    </row>
    <row r="216" spans="1:26" x14ac:dyDescent="0.2">
      <c r="A216" s="27">
        <v>45282</v>
      </c>
      <c r="B216" s="17">
        <v>137.285</v>
      </c>
      <c r="C216" s="14">
        <v>2.2469999999999999</v>
      </c>
      <c r="D216" s="17">
        <v>-201.95500000000001</v>
      </c>
      <c r="E216" s="17">
        <v>27.5</v>
      </c>
      <c r="F216" s="17">
        <v>15.95</v>
      </c>
      <c r="G216" s="17">
        <v>127.51</v>
      </c>
      <c r="H216" s="17">
        <v>4.5670000000000002</v>
      </c>
      <c r="I216" s="17">
        <v>-64.998000000000005</v>
      </c>
      <c r="J216" s="17">
        <v>910</v>
      </c>
      <c r="K216" s="17">
        <v>35</v>
      </c>
      <c r="L216" s="17">
        <v>-7.4499999999999997E-2</v>
      </c>
      <c r="M216" s="17">
        <v>33.6</v>
      </c>
      <c r="N216" s="17">
        <v>12.775</v>
      </c>
      <c r="O216" s="17">
        <v>7454.5</v>
      </c>
      <c r="P216" s="17">
        <v>509</v>
      </c>
      <c r="Q216" s="17">
        <v>-12.234999999999999</v>
      </c>
      <c r="R216" s="17">
        <v>7449.4350000000004</v>
      </c>
      <c r="S216" s="17">
        <v>9.375</v>
      </c>
      <c r="T216" s="17">
        <v>-19.579999999999998</v>
      </c>
      <c r="U216" s="17">
        <v>-0.20430000000000001</v>
      </c>
      <c r="V216" s="17">
        <v>-2.27</v>
      </c>
      <c r="W216" s="17">
        <v>9362.4894000000004</v>
      </c>
      <c r="X216" s="17">
        <v>66097</v>
      </c>
      <c r="Y216" s="17">
        <v>16.23</v>
      </c>
      <c r="Z216" s="17">
        <v>-74.92</v>
      </c>
    </row>
    <row r="217" spans="1:26" x14ac:dyDescent="0.2">
      <c r="A217" s="27">
        <v>45281</v>
      </c>
      <c r="B217" s="17">
        <v>160.869</v>
      </c>
      <c r="C217" s="14">
        <v>1.98</v>
      </c>
      <c r="D217" s="17">
        <v>-193.28800000000001</v>
      </c>
      <c r="E217" s="17">
        <v>28.5</v>
      </c>
      <c r="F217" s="17">
        <v>16.600000000000001</v>
      </c>
      <c r="G217" s="17">
        <v>139.53299999999999</v>
      </c>
      <c r="H217" s="17">
        <v>0.497</v>
      </c>
      <c r="I217" s="17">
        <v>-153.22200000000001</v>
      </c>
      <c r="J217" s="17">
        <v>859.26</v>
      </c>
      <c r="K217" s="17">
        <v>40</v>
      </c>
      <c r="L217" s="17">
        <v>-7.1999999999999995E-2</v>
      </c>
      <c r="M217" s="17">
        <v>32.555</v>
      </c>
      <c r="N217" s="17">
        <v>12.257619999999999</v>
      </c>
      <c r="O217" s="17">
        <v>7217</v>
      </c>
      <c r="P217" s="17">
        <v>527.29999999999995</v>
      </c>
      <c r="Q217" s="17">
        <v>-9.8629999999999995</v>
      </c>
      <c r="R217" s="17">
        <v>7124.125</v>
      </c>
      <c r="S217" s="17">
        <v>9.7750000000000004</v>
      </c>
      <c r="T217" s="17">
        <v>-18.850000000000001</v>
      </c>
      <c r="U217" s="17">
        <v>-0.19</v>
      </c>
      <c r="V217" s="17">
        <v>-2.2469999999999999</v>
      </c>
      <c r="W217" s="17">
        <v>9362.4894000000004</v>
      </c>
      <c r="X217" s="17">
        <v>61097</v>
      </c>
      <c r="Y217" s="17">
        <v>16.425999999999998</v>
      </c>
      <c r="Z217" s="17">
        <v>-74.513999999999996</v>
      </c>
    </row>
    <row r="218" spans="1:26" x14ac:dyDescent="0.2">
      <c r="A218" s="27">
        <v>45280</v>
      </c>
      <c r="B218" s="17">
        <v>96.81</v>
      </c>
      <c r="C218" s="14">
        <v>1.8</v>
      </c>
      <c r="D218" s="17">
        <v>-169.24799999999999</v>
      </c>
      <c r="E218" s="17">
        <v>24.5</v>
      </c>
      <c r="F218" s="17">
        <v>15.03</v>
      </c>
      <c r="G218" s="17">
        <v>115.092</v>
      </c>
      <c r="H218" s="17">
        <v>0.318</v>
      </c>
      <c r="I218" s="17">
        <v>-199.494</v>
      </c>
      <c r="J218" s="17">
        <v>883.61</v>
      </c>
      <c r="K218" s="17">
        <v>30</v>
      </c>
      <c r="L218" s="17">
        <v>-2.98E-2</v>
      </c>
      <c r="M218" s="17">
        <v>27.625</v>
      </c>
      <c r="N218" s="17">
        <v>15.36347</v>
      </c>
      <c r="O218" s="17">
        <v>9769.7999999999993</v>
      </c>
      <c r="P218" s="17">
        <v>489.5</v>
      </c>
      <c r="Q218" s="17">
        <v>-8</v>
      </c>
      <c r="R218" s="17">
        <v>7472.3</v>
      </c>
      <c r="S218" s="17">
        <v>8.6</v>
      </c>
      <c r="T218" s="17">
        <v>-19.295000000000002</v>
      </c>
      <c r="U218" s="17">
        <v>-0.2</v>
      </c>
      <c r="V218" s="17">
        <v>-2.2400000000000002</v>
      </c>
      <c r="W218" s="17">
        <v>9362.4894000000004</v>
      </c>
      <c r="X218" s="17">
        <v>59819</v>
      </c>
      <c r="Y218" s="17">
        <v>14.177</v>
      </c>
      <c r="Z218" s="17">
        <v>-74.518000000000001</v>
      </c>
    </row>
    <row r="219" spans="1:26" x14ac:dyDescent="0.2">
      <c r="A219" s="27">
        <v>45279</v>
      </c>
      <c r="B219" s="17">
        <v>92.393000000000001</v>
      </c>
      <c r="C219" s="14">
        <v>1.83</v>
      </c>
      <c r="D219" s="17">
        <v>-148.37</v>
      </c>
      <c r="E219" s="17">
        <v>24.5</v>
      </c>
      <c r="F219" s="17">
        <v>10.65</v>
      </c>
      <c r="G219" s="17">
        <v>83.753</v>
      </c>
      <c r="H219" s="17">
        <v>-0.65</v>
      </c>
      <c r="I219" s="17">
        <v>-70.194999999999993</v>
      </c>
      <c r="J219" s="17">
        <v>921.5</v>
      </c>
      <c r="K219" s="17">
        <v>40</v>
      </c>
      <c r="L219" s="17">
        <v>-5.3699999999999998E-2</v>
      </c>
      <c r="M219" s="17">
        <v>22</v>
      </c>
      <c r="N219" s="17">
        <v>14.25</v>
      </c>
      <c r="O219" s="17">
        <v>13378</v>
      </c>
      <c r="P219" s="17">
        <v>515</v>
      </c>
      <c r="Q219" s="17">
        <v>-9.0500000000000007</v>
      </c>
      <c r="R219" s="17">
        <v>7516.25</v>
      </c>
      <c r="S219" s="17">
        <v>8.7330000000000005</v>
      </c>
      <c r="T219" s="17">
        <v>-18.2</v>
      </c>
      <c r="U219" s="17">
        <v>-0.2</v>
      </c>
      <c r="V219" s="17">
        <v>-2.2250000000000001</v>
      </c>
      <c r="W219" s="17">
        <v>9362.4894000000004</v>
      </c>
      <c r="X219" s="17">
        <v>59994.5</v>
      </c>
      <c r="Y219" s="17">
        <v>15.205</v>
      </c>
      <c r="Z219" s="17">
        <v>-77.05</v>
      </c>
    </row>
    <row r="220" spans="1:26" x14ac:dyDescent="0.2">
      <c r="A220" s="27">
        <v>45278</v>
      </c>
      <c r="B220" s="17">
        <v>105.15300000000001</v>
      </c>
      <c r="C220" s="14">
        <v>1.9</v>
      </c>
      <c r="D220" s="17">
        <v>-148.405</v>
      </c>
      <c r="E220" s="17">
        <v>25.875</v>
      </c>
      <c r="F220" s="17">
        <v>8.5</v>
      </c>
      <c r="G220" s="17">
        <v>65</v>
      </c>
      <c r="H220" s="17">
        <v>1.0549999999999999</v>
      </c>
      <c r="I220" s="17">
        <v>-151.024</v>
      </c>
      <c r="J220" s="17">
        <v>939</v>
      </c>
      <c r="K220" s="17">
        <v>50</v>
      </c>
      <c r="L220" s="17">
        <v>-2.0799999999999999E-2</v>
      </c>
      <c r="M220" s="17">
        <v>21.004999999999999</v>
      </c>
      <c r="N220" s="17">
        <v>14.5</v>
      </c>
      <c r="O220" s="17">
        <v>13686.5</v>
      </c>
      <c r="P220" s="17">
        <v>538</v>
      </c>
      <c r="Q220" s="17">
        <v>-6.7949999999999999</v>
      </c>
      <c r="R220" s="17">
        <v>7533.5</v>
      </c>
      <c r="S220" s="17">
        <v>7.7750000000000004</v>
      </c>
      <c r="T220" s="17">
        <v>-18.521999999999998</v>
      </c>
      <c r="U220" s="17">
        <v>-0.22120000000000001</v>
      </c>
      <c r="V220" s="17">
        <v>-2.355</v>
      </c>
      <c r="W220" s="17">
        <v>9362.4894000000004</v>
      </c>
      <c r="X220" s="17">
        <v>45819</v>
      </c>
      <c r="Y220" s="17">
        <v>15.86</v>
      </c>
      <c r="Z220" s="17">
        <v>-79.331999999999994</v>
      </c>
    </row>
    <row r="221" spans="1:26" x14ac:dyDescent="0.2">
      <c r="A221" s="27">
        <v>45275</v>
      </c>
      <c r="B221" s="17">
        <v>145.1</v>
      </c>
      <c r="C221" s="14">
        <v>2.0299999999999998</v>
      </c>
      <c r="D221" s="17">
        <v>-145</v>
      </c>
      <c r="E221" s="17">
        <v>28</v>
      </c>
      <c r="F221" s="17">
        <v>9.3000000000000007</v>
      </c>
      <c r="G221" s="17">
        <v>43.753</v>
      </c>
      <c r="H221" s="17">
        <v>-2.08</v>
      </c>
      <c r="I221" s="17">
        <v>-134.721</v>
      </c>
      <c r="J221" s="17">
        <v>872.5</v>
      </c>
      <c r="K221" s="17">
        <v>52.5</v>
      </c>
      <c r="L221" s="17">
        <v>-0.02</v>
      </c>
      <c r="M221" s="17">
        <v>22.38</v>
      </c>
      <c r="N221" s="17">
        <v>14</v>
      </c>
      <c r="O221" s="17">
        <v>15729</v>
      </c>
      <c r="P221" s="17">
        <v>495.5</v>
      </c>
      <c r="Q221" s="17">
        <v>-9.3140000000000001</v>
      </c>
      <c r="R221" s="17">
        <v>7898.5</v>
      </c>
      <c r="S221" s="17">
        <v>7.2249999999999996</v>
      </c>
      <c r="T221" s="17">
        <v>-17.149999999999999</v>
      </c>
      <c r="U221" s="17">
        <v>-0.22750000000000001</v>
      </c>
      <c r="V221" s="17">
        <v>-2.149</v>
      </c>
      <c r="W221" s="17">
        <v>9362.4894000000004</v>
      </c>
      <c r="X221" s="17">
        <v>44263.8</v>
      </c>
      <c r="Y221" s="17">
        <v>15.285</v>
      </c>
      <c r="Z221" s="17">
        <v>-74.141000000000005</v>
      </c>
    </row>
    <row r="222" spans="1:26" x14ac:dyDescent="0.2">
      <c r="A222" s="27">
        <v>45274</v>
      </c>
      <c r="B222" s="17">
        <v>149.923</v>
      </c>
      <c r="C222" s="14">
        <v>1.9970000000000001</v>
      </c>
      <c r="D222" s="17">
        <v>-143.5</v>
      </c>
      <c r="E222" s="17">
        <v>29</v>
      </c>
      <c r="F222" s="17">
        <v>10.199999999999999</v>
      </c>
      <c r="G222" s="17">
        <v>68.155000000000001</v>
      </c>
      <c r="H222" s="17">
        <v>-0.92500000000000004</v>
      </c>
      <c r="I222" s="17">
        <v>-142.727</v>
      </c>
      <c r="J222" s="17">
        <v>870.85</v>
      </c>
      <c r="K222" s="17">
        <v>59</v>
      </c>
      <c r="L222" s="17">
        <v>-1.9E-2</v>
      </c>
      <c r="M222" s="17">
        <v>28.984999999999999</v>
      </c>
      <c r="N222" s="17">
        <v>14.728249999999999</v>
      </c>
      <c r="O222" s="17">
        <v>16318.3</v>
      </c>
      <c r="P222" s="17">
        <v>497</v>
      </c>
      <c r="Q222" s="17">
        <v>-9.0220000000000002</v>
      </c>
      <c r="R222" s="17">
        <v>8063</v>
      </c>
      <c r="S222" s="17">
        <v>8.125</v>
      </c>
      <c r="T222" s="17">
        <v>-17</v>
      </c>
      <c r="U222" s="17">
        <v>-0.23849999999999999</v>
      </c>
      <c r="V222" s="17">
        <v>-2.0720000000000001</v>
      </c>
      <c r="W222" s="17">
        <v>9362.4894000000004</v>
      </c>
      <c r="X222" s="17">
        <v>44263.8</v>
      </c>
      <c r="Y222" s="17">
        <v>15.21</v>
      </c>
      <c r="Z222" s="17">
        <v>-73.12</v>
      </c>
    </row>
    <row r="223" spans="1:26" x14ac:dyDescent="0.2">
      <c r="A223" s="27">
        <v>45273</v>
      </c>
      <c r="B223" s="17">
        <v>122.32599999999999</v>
      </c>
      <c r="C223" s="14">
        <v>1.9750000000000001</v>
      </c>
      <c r="D223" s="17">
        <v>-146.05500000000001</v>
      </c>
      <c r="E223" s="17">
        <v>27</v>
      </c>
      <c r="F223" s="17">
        <v>14.1</v>
      </c>
      <c r="G223" s="17">
        <v>86.677000000000007</v>
      </c>
      <c r="H223" s="17">
        <v>6.298</v>
      </c>
      <c r="I223" s="17">
        <v>-124.99299999999999</v>
      </c>
      <c r="J223" s="17">
        <v>910</v>
      </c>
      <c r="K223" s="17">
        <v>45</v>
      </c>
      <c r="L223" s="17">
        <v>2.4500000000000001E-2</v>
      </c>
      <c r="M223" s="17">
        <v>33.35</v>
      </c>
      <c r="N223" s="17">
        <v>16</v>
      </c>
      <c r="O223" s="17">
        <v>16212.8</v>
      </c>
      <c r="P223" s="17">
        <v>501.2</v>
      </c>
      <c r="Q223" s="17">
        <v>-5</v>
      </c>
      <c r="R223" s="17">
        <v>8516.0400000000009</v>
      </c>
      <c r="S223" s="17">
        <v>8.6379999999999999</v>
      </c>
      <c r="T223" s="17">
        <v>-16.07</v>
      </c>
      <c r="U223" s="17">
        <v>-0.14000000000000001</v>
      </c>
      <c r="V223" s="17">
        <v>-2.093</v>
      </c>
      <c r="W223" s="17">
        <v>9362.4894000000004</v>
      </c>
      <c r="X223" s="17">
        <v>43569</v>
      </c>
      <c r="Y223" s="17">
        <v>15.452</v>
      </c>
      <c r="Z223" s="17">
        <v>-76.305999999999997</v>
      </c>
    </row>
    <row r="224" spans="1:26" x14ac:dyDescent="0.2">
      <c r="A224" s="27">
        <v>45272</v>
      </c>
      <c r="B224" s="17">
        <v>135.96600000000001</v>
      </c>
      <c r="C224" s="14">
        <v>2.0099999999999998</v>
      </c>
      <c r="D224" s="17">
        <v>-141.12899999999999</v>
      </c>
      <c r="E224" s="17">
        <v>28.5</v>
      </c>
      <c r="F224" s="17">
        <v>16</v>
      </c>
      <c r="G224" s="17">
        <v>91.33</v>
      </c>
      <c r="H224" s="17">
        <v>5.62</v>
      </c>
      <c r="I224" s="17">
        <v>-53.448999999999998</v>
      </c>
      <c r="J224" s="17">
        <v>939.5</v>
      </c>
      <c r="K224" s="17">
        <v>45</v>
      </c>
      <c r="L224" s="17">
        <v>-1.8499999999999999E-2</v>
      </c>
      <c r="M224" s="17">
        <v>34.9</v>
      </c>
      <c r="N224" s="17">
        <v>15.4963</v>
      </c>
      <c r="O224" s="17">
        <v>16075.8</v>
      </c>
      <c r="P224" s="17">
        <v>527.5</v>
      </c>
      <c r="Q224" s="17">
        <v>-8.2240000000000002</v>
      </c>
      <c r="R224" s="17">
        <v>8405.875</v>
      </c>
      <c r="S224" s="17">
        <v>7.4749999999999996</v>
      </c>
      <c r="T224" s="17">
        <v>-16.38</v>
      </c>
      <c r="U224" s="17">
        <v>-0.154</v>
      </c>
      <c r="V224" s="17">
        <v>-2.0550000000000002</v>
      </c>
      <c r="W224" s="17">
        <v>9362.4894000000004</v>
      </c>
      <c r="X224" s="17">
        <v>32694</v>
      </c>
      <c r="Y224" s="17">
        <v>16.123000000000001</v>
      </c>
      <c r="Z224" s="17">
        <v>-80.444999999999993</v>
      </c>
    </row>
    <row r="225" spans="1:26" x14ac:dyDescent="0.2">
      <c r="A225" s="27">
        <v>45271</v>
      </c>
      <c r="B225" s="17">
        <v>146.428</v>
      </c>
      <c r="C225" s="14">
        <v>2.0470000000000002</v>
      </c>
      <c r="D225" s="17">
        <v>-142.708</v>
      </c>
      <c r="E225" s="17">
        <v>29.5</v>
      </c>
      <c r="F225" s="17">
        <v>17.434999999999999</v>
      </c>
      <c r="G225" s="17">
        <v>101.29</v>
      </c>
      <c r="H225" s="17">
        <v>8.7379999999999995</v>
      </c>
      <c r="I225" s="17">
        <v>-116.2</v>
      </c>
      <c r="J225" s="17">
        <v>945.60500000000002</v>
      </c>
      <c r="K225" s="17">
        <v>45.8</v>
      </c>
      <c r="L225" s="17">
        <v>3.0499999999999999E-2</v>
      </c>
      <c r="M225" s="17">
        <v>34.924999999999997</v>
      </c>
      <c r="N225" s="17">
        <v>14.5</v>
      </c>
      <c r="O225" s="17">
        <v>14690</v>
      </c>
      <c r="P225" s="17">
        <v>556.79999999999995</v>
      </c>
      <c r="Q225" s="17">
        <v>-6.0460000000000003</v>
      </c>
      <c r="R225" s="17">
        <v>7187.6719999999996</v>
      </c>
      <c r="S225" s="17">
        <v>7.4749999999999996</v>
      </c>
      <c r="T225" s="17">
        <v>-17.940000000000001</v>
      </c>
      <c r="U225" s="17">
        <v>-0.1368</v>
      </c>
      <c r="V225" s="17">
        <v>-2.1</v>
      </c>
      <c r="W225" s="17">
        <v>9362.4894000000004</v>
      </c>
      <c r="X225" s="17">
        <v>31027</v>
      </c>
      <c r="Y225" s="17">
        <v>16.600000000000001</v>
      </c>
      <c r="Z225" s="17">
        <v>-83.405000000000001</v>
      </c>
    </row>
    <row r="226" spans="1:26" x14ac:dyDescent="0.2">
      <c r="A226" s="27">
        <v>45268</v>
      </c>
      <c r="B226" s="17">
        <v>161.626</v>
      </c>
      <c r="C226" s="14">
        <v>2.0299999999999998</v>
      </c>
      <c r="D226" s="17">
        <v>-133.73500000000001</v>
      </c>
      <c r="E226" s="17">
        <v>32.5</v>
      </c>
      <c r="F226" s="17">
        <v>16.399999999999999</v>
      </c>
      <c r="G226" s="17">
        <v>92.543000000000006</v>
      </c>
      <c r="H226" s="17">
        <v>2.89</v>
      </c>
      <c r="I226" s="17">
        <v>-119.748</v>
      </c>
      <c r="J226" s="17">
        <v>971.15</v>
      </c>
      <c r="K226" s="17">
        <v>50</v>
      </c>
      <c r="L226" s="17">
        <v>-4.9500000000000002E-2</v>
      </c>
      <c r="M226" s="17">
        <v>34.314999999999998</v>
      </c>
      <c r="N226" s="17">
        <v>14.820119999999999</v>
      </c>
      <c r="O226" s="17">
        <v>14795.8</v>
      </c>
      <c r="P226" s="17">
        <v>515.5</v>
      </c>
      <c r="Q226" s="17">
        <v>-7.3410000000000002</v>
      </c>
      <c r="R226" s="17">
        <v>6707.1750000000002</v>
      </c>
      <c r="S226" s="17">
        <v>6.5250000000000004</v>
      </c>
      <c r="T226" s="17">
        <v>-17.094999999999999</v>
      </c>
      <c r="U226" s="17">
        <v>-0.14849999999999999</v>
      </c>
      <c r="V226" s="17">
        <v>-2.0249999999999999</v>
      </c>
      <c r="W226" s="17">
        <v>9362.4894000000004</v>
      </c>
      <c r="X226" s="17">
        <v>32069</v>
      </c>
      <c r="Y226" s="17">
        <v>15.02</v>
      </c>
      <c r="Z226" s="17">
        <v>-74.739999999999995</v>
      </c>
    </row>
    <row r="227" spans="1:26" x14ac:dyDescent="0.2">
      <c r="A227" s="27">
        <v>45267</v>
      </c>
      <c r="B227" s="17">
        <v>169.04400000000001</v>
      </c>
      <c r="C227" s="14">
        <v>2</v>
      </c>
      <c r="D227" s="17">
        <v>-145.625</v>
      </c>
      <c r="E227" s="17">
        <v>32.5</v>
      </c>
      <c r="F227" s="17">
        <v>17.75</v>
      </c>
      <c r="G227" s="17">
        <v>97.5</v>
      </c>
      <c r="H227" s="17">
        <v>2.9449999999999998</v>
      </c>
      <c r="I227" s="17">
        <v>-162.99700000000001</v>
      </c>
      <c r="J227" s="17">
        <v>891.22799999999995</v>
      </c>
      <c r="K227" s="17">
        <v>46</v>
      </c>
      <c r="L227" s="17">
        <v>-0.05</v>
      </c>
      <c r="M227" s="17">
        <v>34</v>
      </c>
      <c r="N227" s="17">
        <v>16.199400000000001</v>
      </c>
      <c r="O227" s="17">
        <v>15316</v>
      </c>
      <c r="P227" s="17">
        <v>515.5</v>
      </c>
      <c r="Q227" s="17">
        <v>-8.7100000000000009</v>
      </c>
      <c r="R227" s="17">
        <v>6688.83</v>
      </c>
      <c r="S227" s="17">
        <v>6.4</v>
      </c>
      <c r="T227" s="17">
        <v>-17.285</v>
      </c>
      <c r="U227" s="17">
        <v>-0.155</v>
      </c>
      <c r="V227" s="17">
        <v>-2.0499999999999998</v>
      </c>
      <c r="W227" s="17">
        <v>9362.4894000000004</v>
      </c>
      <c r="X227" s="17">
        <v>34515.5</v>
      </c>
      <c r="Y227" s="17">
        <v>15.05</v>
      </c>
      <c r="Z227" s="17">
        <v>-73.665000000000006</v>
      </c>
    </row>
    <row r="228" spans="1:26" x14ac:dyDescent="0.2">
      <c r="A228" s="27">
        <v>45266</v>
      </c>
      <c r="B228" s="17">
        <v>127.76900000000001</v>
      </c>
      <c r="C228" s="14">
        <v>2.0649999999999999</v>
      </c>
      <c r="D228" s="17">
        <v>-153</v>
      </c>
      <c r="E228" s="17">
        <v>33.25</v>
      </c>
      <c r="F228" s="17">
        <v>19</v>
      </c>
      <c r="G228" s="17">
        <v>95</v>
      </c>
      <c r="H228" s="17">
        <v>1.07</v>
      </c>
      <c r="I228" s="17">
        <v>-130.27699999999999</v>
      </c>
      <c r="J228" s="17">
        <v>876.5</v>
      </c>
      <c r="K228" s="17">
        <v>50</v>
      </c>
      <c r="L228" s="17">
        <v>-0.04</v>
      </c>
      <c r="M228" s="17">
        <v>34.024999999999999</v>
      </c>
      <c r="N228" s="17">
        <v>15.03322</v>
      </c>
      <c r="O228" s="17">
        <v>15598.5</v>
      </c>
      <c r="P228" s="17">
        <v>530</v>
      </c>
      <c r="Q228" s="17">
        <v>-10.236000000000001</v>
      </c>
      <c r="R228" s="17">
        <v>7429.1149999999998</v>
      </c>
      <c r="S228" s="17">
        <v>5.5</v>
      </c>
      <c r="T228" s="17">
        <v>-17.11</v>
      </c>
      <c r="U228" s="17">
        <v>-0.14399999999999999</v>
      </c>
      <c r="V228" s="17">
        <v>-2.1</v>
      </c>
      <c r="W228" s="17">
        <v>9362.4894000000004</v>
      </c>
      <c r="X228" s="17">
        <v>34450.5</v>
      </c>
      <c r="Y228" s="17">
        <v>15.07</v>
      </c>
      <c r="Z228" s="17">
        <v>-77.224999999999994</v>
      </c>
    </row>
    <row r="229" spans="1:26" x14ac:dyDescent="0.2">
      <c r="A229" s="27">
        <v>45265</v>
      </c>
      <c r="B229" s="17">
        <v>138.12</v>
      </c>
      <c r="C229" s="14">
        <v>1.95</v>
      </c>
      <c r="D229" s="17">
        <v>-157</v>
      </c>
      <c r="E229" s="17">
        <v>28.25</v>
      </c>
      <c r="F229" s="17">
        <v>19</v>
      </c>
      <c r="G229" s="17">
        <v>114.67</v>
      </c>
      <c r="H229" s="17">
        <v>0.80500000000000005</v>
      </c>
      <c r="I229" s="17">
        <v>-119.5</v>
      </c>
      <c r="J229" s="17">
        <v>910.93799999999999</v>
      </c>
      <c r="K229" s="17">
        <v>36</v>
      </c>
      <c r="L229" s="17">
        <v>-3.9699999999999999E-2</v>
      </c>
      <c r="M229" s="17">
        <v>38.799999999999997</v>
      </c>
      <c r="N229" s="17">
        <v>14.190020000000001</v>
      </c>
      <c r="O229" s="17">
        <v>12008.2</v>
      </c>
      <c r="P229" s="17">
        <v>573.5</v>
      </c>
      <c r="Q229" s="17">
        <v>-7.875</v>
      </c>
      <c r="R229" s="17">
        <v>7394.98</v>
      </c>
      <c r="S229" s="17">
        <v>6.125</v>
      </c>
      <c r="T229" s="17">
        <v>-18.55</v>
      </c>
      <c r="U229" s="17">
        <v>-0.1265</v>
      </c>
      <c r="V229" s="17">
        <v>-2.125</v>
      </c>
      <c r="W229" s="17">
        <v>9362.4894000000004</v>
      </c>
      <c r="X229" s="17">
        <v>40753.800000000003</v>
      </c>
      <c r="Y229" s="17">
        <v>15.914999999999999</v>
      </c>
      <c r="Z229" s="17">
        <v>-79.8</v>
      </c>
    </row>
    <row r="230" spans="1:26" x14ac:dyDescent="0.2">
      <c r="A230" s="27">
        <v>45264</v>
      </c>
      <c r="B230" s="17">
        <v>158.376</v>
      </c>
      <c r="C230" s="14">
        <v>2.0150000000000001</v>
      </c>
      <c r="D230" s="17">
        <v>-173.5</v>
      </c>
      <c r="E230" s="17">
        <v>28</v>
      </c>
      <c r="F230" s="17">
        <v>18.649999999999999</v>
      </c>
      <c r="G230" s="17">
        <v>128.38</v>
      </c>
      <c r="H230" s="17">
        <v>3.2349999999999999</v>
      </c>
      <c r="I230" s="17">
        <v>-116.496</v>
      </c>
      <c r="J230" s="17">
        <v>936.08</v>
      </c>
      <c r="K230" s="17">
        <v>35</v>
      </c>
      <c r="L230" s="17">
        <v>-1.8499999999999999E-2</v>
      </c>
      <c r="M230" s="17">
        <v>40.825000000000003</v>
      </c>
      <c r="N230" s="17">
        <v>15.501989999999999</v>
      </c>
      <c r="O230" s="17">
        <v>16015.5</v>
      </c>
      <c r="P230" s="17">
        <v>550.79999999999995</v>
      </c>
      <c r="Q230" s="17">
        <v>-7.5309999999999997</v>
      </c>
      <c r="R230" s="17">
        <v>6755.21</v>
      </c>
      <c r="S230" s="17">
        <v>6.125</v>
      </c>
      <c r="T230" s="17">
        <v>-19.875</v>
      </c>
      <c r="U230" s="17">
        <v>-0.15509999999999999</v>
      </c>
      <c r="V230" s="17">
        <v>-2.3450000000000002</v>
      </c>
      <c r="W230" s="17">
        <v>9362.4894000000004</v>
      </c>
      <c r="X230" s="17">
        <v>38554</v>
      </c>
      <c r="Y230" s="17">
        <v>16.582000000000001</v>
      </c>
      <c r="Z230" s="17">
        <v>-82.06</v>
      </c>
    </row>
    <row r="231" spans="1:26" x14ac:dyDescent="0.2">
      <c r="A231" s="27">
        <v>45261</v>
      </c>
      <c r="B231" s="17">
        <v>176.62200000000001</v>
      </c>
      <c r="C231" s="14">
        <v>2.0099999999999998</v>
      </c>
      <c r="D231" s="17">
        <v>-171.96</v>
      </c>
      <c r="E231" s="17">
        <v>28.5</v>
      </c>
      <c r="F231" s="17">
        <v>16.55</v>
      </c>
      <c r="G231" s="17">
        <v>118</v>
      </c>
      <c r="H231" s="17">
        <v>2.8250000000000002</v>
      </c>
      <c r="I231" s="17">
        <v>-117.99299999999999</v>
      </c>
      <c r="J231" s="17">
        <v>861.95500000000004</v>
      </c>
      <c r="K231" s="17">
        <v>35</v>
      </c>
      <c r="L231" s="17">
        <v>-0.02</v>
      </c>
      <c r="M231" s="17">
        <v>41.2</v>
      </c>
      <c r="N231" s="17">
        <v>11.92923</v>
      </c>
      <c r="O231" s="17">
        <v>12813.9</v>
      </c>
      <c r="P231" s="17">
        <v>510.4</v>
      </c>
      <c r="Q231" s="17">
        <v>-8.6999999999999993</v>
      </c>
      <c r="R231" s="17">
        <v>7179.1850000000004</v>
      </c>
      <c r="S231" s="17">
        <v>6.2750000000000004</v>
      </c>
      <c r="T231" s="17">
        <v>-19.495000000000001</v>
      </c>
      <c r="U231" s="17">
        <v>-0.13750000000000001</v>
      </c>
      <c r="V231" s="17">
        <v>-2.35</v>
      </c>
      <c r="W231" s="17">
        <v>9362.4894000000004</v>
      </c>
      <c r="X231" s="17">
        <v>41979.5</v>
      </c>
      <c r="Y231" s="17">
        <v>15.91</v>
      </c>
      <c r="Z231" s="17">
        <v>-75.284999999999997</v>
      </c>
    </row>
    <row r="232" spans="1:26" x14ac:dyDescent="0.2">
      <c r="A232" s="27">
        <v>45260</v>
      </c>
      <c r="B232" s="17">
        <v>176.55699999999999</v>
      </c>
      <c r="C232" s="14">
        <v>2.0499999999999998</v>
      </c>
      <c r="D232" s="17">
        <v>-172.01</v>
      </c>
      <c r="E232" s="17">
        <v>28.5</v>
      </c>
      <c r="F232" s="17">
        <v>16.25</v>
      </c>
      <c r="G232" s="17">
        <v>117.505</v>
      </c>
      <c r="H232" s="17">
        <v>4.8250000000000002</v>
      </c>
      <c r="I232" s="17">
        <v>-95.248000000000005</v>
      </c>
      <c r="J232" s="17">
        <v>867.5</v>
      </c>
      <c r="K232" s="17">
        <v>30</v>
      </c>
      <c r="L232" s="17">
        <v>-9.7999999999999997E-3</v>
      </c>
      <c r="M232" s="17">
        <v>44.744999999999997</v>
      </c>
      <c r="N232" s="17">
        <v>11.808759999999999</v>
      </c>
      <c r="O232" s="17">
        <v>13452.7</v>
      </c>
      <c r="P232" s="17">
        <v>515</v>
      </c>
      <c r="Q232" s="17">
        <v>-7.3</v>
      </c>
      <c r="R232" s="17">
        <v>7665.74</v>
      </c>
      <c r="S232" s="17">
        <v>5.875</v>
      </c>
      <c r="T232" s="17">
        <v>-19.75</v>
      </c>
      <c r="U232" s="17">
        <v>-0.17349999999999999</v>
      </c>
      <c r="V232" s="17">
        <v>-2.3279999999999998</v>
      </c>
      <c r="W232" s="17">
        <v>9362.4894000000004</v>
      </c>
      <c r="X232" s="17">
        <v>39554</v>
      </c>
      <c r="Y232" s="17">
        <v>15.837</v>
      </c>
      <c r="Z232" s="17">
        <v>-75.42</v>
      </c>
    </row>
    <row r="233" spans="1:26" x14ac:dyDescent="0.2">
      <c r="A233" s="27">
        <v>45259</v>
      </c>
      <c r="B233" s="17">
        <v>151.46</v>
      </c>
      <c r="C233" s="14">
        <v>1.83</v>
      </c>
      <c r="D233" s="17">
        <v>-180.5</v>
      </c>
      <c r="E233" s="17">
        <v>24</v>
      </c>
      <c r="F233" s="17">
        <v>16.25</v>
      </c>
      <c r="G233" s="17">
        <v>122</v>
      </c>
      <c r="H233" s="17">
        <v>-2.0779999999999998</v>
      </c>
      <c r="I233" s="17">
        <v>-162.001</v>
      </c>
      <c r="J233" s="17">
        <v>893.75</v>
      </c>
      <c r="K233" s="17">
        <v>30</v>
      </c>
      <c r="L233" s="17">
        <v>-4.5199999999999997E-2</v>
      </c>
      <c r="M233" s="17">
        <v>41.2</v>
      </c>
      <c r="N233" s="17">
        <v>9.8542699999999996</v>
      </c>
      <c r="O233" s="17">
        <v>10355.299999999999</v>
      </c>
      <c r="P233" s="17">
        <v>523</v>
      </c>
      <c r="Q233" s="17">
        <v>-9.2720000000000002</v>
      </c>
      <c r="R233" s="17">
        <v>7557.7150000000001</v>
      </c>
      <c r="S233" s="17">
        <v>5.6</v>
      </c>
      <c r="T233" s="17">
        <v>-19.850000000000001</v>
      </c>
      <c r="U233" s="17">
        <v>-0.1903</v>
      </c>
      <c r="V233" s="17">
        <v>-2.35</v>
      </c>
      <c r="W233" s="17">
        <v>9362.4894000000004</v>
      </c>
      <c r="X233" s="17">
        <v>36054</v>
      </c>
      <c r="Y233" s="17">
        <v>16.739999999999998</v>
      </c>
      <c r="Z233" s="17">
        <v>-82.813000000000002</v>
      </c>
    </row>
    <row r="234" spans="1:26" x14ac:dyDescent="0.2">
      <c r="A234" s="27">
        <v>45258</v>
      </c>
      <c r="B234" s="17">
        <v>166.8</v>
      </c>
      <c r="C234" s="14">
        <v>2.0499999999999998</v>
      </c>
      <c r="D234" s="17">
        <v>-173.33500000000001</v>
      </c>
      <c r="E234" s="17">
        <v>24.5</v>
      </c>
      <c r="F234" s="17">
        <v>27.004999999999999</v>
      </c>
      <c r="G234" s="17">
        <v>154.595</v>
      </c>
      <c r="H234" s="17">
        <v>-0.95299999999999996</v>
      </c>
      <c r="I234" s="17">
        <v>-120.001</v>
      </c>
      <c r="J234" s="17">
        <v>828</v>
      </c>
      <c r="K234" s="17">
        <v>29</v>
      </c>
      <c r="L234" s="17">
        <v>-5.9499999999999997E-2</v>
      </c>
      <c r="M234" s="17">
        <v>11.455</v>
      </c>
      <c r="N234" s="17">
        <v>21.917000000000002</v>
      </c>
      <c r="O234" s="17">
        <v>10627.3</v>
      </c>
      <c r="P234" s="17">
        <v>448.1</v>
      </c>
      <c r="Q234" s="17">
        <v>-11.25</v>
      </c>
      <c r="R234" s="17">
        <v>7515.75</v>
      </c>
      <c r="S234" s="17">
        <v>5.5250000000000004</v>
      </c>
      <c r="T234" s="17">
        <v>-17.649999999999999</v>
      </c>
      <c r="U234" s="17">
        <v>-0.11</v>
      </c>
      <c r="V234" s="17">
        <v>-2.0089999999999999</v>
      </c>
      <c r="W234" s="17">
        <v>9362.4894000000004</v>
      </c>
      <c r="X234" s="17">
        <v>9718</v>
      </c>
      <c r="Y234" s="17">
        <v>12.946</v>
      </c>
      <c r="Z234" s="17">
        <v>-66.716999999999999</v>
      </c>
    </row>
    <row r="235" spans="1:26" x14ac:dyDescent="0.2">
      <c r="A235" s="27">
        <v>45257</v>
      </c>
      <c r="B235" s="17">
        <v>181.05500000000001</v>
      </c>
      <c r="C235" s="14">
        <v>2.33</v>
      </c>
      <c r="D235" s="17">
        <v>-158.773</v>
      </c>
      <c r="E235" s="17">
        <v>25.5</v>
      </c>
      <c r="F235" s="17">
        <v>28</v>
      </c>
      <c r="G235" s="17">
        <v>160.41999999999999</v>
      </c>
      <c r="H235" s="17">
        <v>-3.1930000000000001</v>
      </c>
      <c r="I235" s="17">
        <v>-146.02199999999999</v>
      </c>
      <c r="J235" s="17">
        <v>858.85</v>
      </c>
      <c r="K235" s="17">
        <v>36.799999999999997</v>
      </c>
      <c r="L235" s="17">
        <v>-6.5000000000000002E-2</v>
      </c>
      <c r="M235" s="17">
        <v>13.795</v>
      </c>
      <c r="N235" s="17">
        <v>22.101880000000001</v>
      </c>
      <c r="O235" s="17">
        <v>9345</v>
      </c>
      <c r="P235" s="17">
        <v>438.5</v>
      </c>
      <c r="Q235" s="17">
        <v>-9.875</v>
      </c>
      <c r="R235" s="17">
        <v>7101.0749999999998</v>
      </c>
      <c r="S235" s="17">
        <v>7</v>
      </c>
      <c r="T235" s="17">
        <v>-18.14</v>
      </c>
      <c r="U235" s="17">
        <v>-0.105</v>
      </c>
      <c r="V235" s="17">
        <v>-2.0750000000000002</v>
      </c>
      <c r="W235" s="17">
        <v>9362.4894000000004</v>
      </c>
      <c r="X235" s="17">
        <v>8779</v>
      </c>
      <c r="Y235" s="17">
        <v>13.37</v>
      </c>
      <c r="Z235" s="17">
        <v>-69.5</v>
      </c>
    </row>
    <row r="236" spans="1:26" x14ac:dyDescent="0.2">
      <c r="A236" s="27">
        <v>45254</v>
      </c>
      <c r="B236" s="17">
        <v>181.98599999999999</v>
      </c>
      <c r="C236" s="14">
        <v>2.41</v>
      </c>
      <c r="D236" s="17">
        <v>-168.93299999999999</v>
      </c>
      <c r="E236" s="17">
        <v>30</v>
      </c>
      <c r="F236" s="17">
        <v>28.2</v>
      </c>
      <c r="G236" s="17">
        <v>161.03</v>
      </c>
      <c r="H236" s="17">
        <v>4.8129999999999997</v>
      </c>
      <c r="I236" s="17">
        <v>-122.995</v>
      </c>
      <c r="J236" s="17">
        <v>862.5</v>
      </c>
      <c r="K236" s="17">
        <v>44.5</v>
      </c>
      <c r="L236" s="17">
        <v>-0.09</v>
      </c>
      <c r="M236" s="17">
        <v>13</v>
      </c>
      <c r="N236" s="17">
        <v>22.073360000000001</v>
      </c>
      <c r="O236" s="17">
        <v>11130</v>
      </c>
      <c r="P236" s="17">
        <v>440</v>
      </c>
      <c r="Q236" s="17">
        <v>-7.3</v>
      </c>
      <c r="R236" s="17">
        <v>7157.81</v>
      </c>
      <c r="S236" s="17">
        <v>6.5250000000000004</v>
      </c>
      <c r="T236" s="17">
        <v>-17.45</v>
      </c>
      <c r="U236" s="17">
        <v>-0.125</v>
      </c>
      <c r="V236" s="17">
        <v>-2.0950000000000002</v>
      </c>
      <c r="W236" s="17">
        <v>9362.4894000000004</v>
      </c>
      <c r="X236" s="17">
        <v>8381.2999999999993</v>
      </c>
      <c r="Y236" s="17">
        <v>13.35</v>
      </c>
      <c r="Z236" s="17">
        <v>-69.89</v>
      </c>
    </row>
    <row r="237" spans="1:26" x14ac:dyDescent="0.2">
      <c r="A237" s="27">
        <v>45253</v>
      </c>
      <c r="B237" s="17">
        <v>178.369</v>
      </c>
      <c r="C237" s="14">
        <v>2.6150000000000002</v>
      </c>
      <c r="D237" s="17">
        <v>-169.69499999999999</v>
      </c>
      <c r="E237" s="17">
        <v>28.5</v>
      </c>
      <c r="F237" s="17">
        <v>28.15</v>
      </c>
      <c r="G237" s="17">
        <v>160.5</v>
      </c>
      <c r="H237" s="17">
        <v>5.008</v>
      </c>
      <c r="I237" s="17">
        <v>-162.001</v>
      </c>
      <c r="J237" s="17">
        <v>864.40499999999997</v>
      </c>
      <c r="K237" s="17">
        <v>50</v>
      </c>
      <c r="L237" s="17">
        <v>-5.2699999999999997E-2</v>
      </c>
      <c r="M237" s="17">
        <v>13.6</v>
      </c>
      <c r="N237" s="17">
        <v>19.795349999999999</v>
      </c>
      <c r="O237" s="17">
        <v>11530</v>
      </c>
      <c r="P237" s="17">
        <v>440.2</v>
      </c>
      <c r="Q237" s="17">
        <v>-7.3049999999999997</v>
      </c>
      <c r="R237" s="17">
        <v>8382.15</v>
      </c>
      <c r="S237" s="17">
        <v>6.35</v>
      </c>
      <c r="T237" s="17">
        <v>-17.285</v>
      </c>
      <c r="U237" s="17">
        <v>-0.17349999999999999</v>
      </c>
      <c r="V237" s="17">
        <v>-2.0720000000000001</v>
      </c>
      <c r="W237" s="17">
        <v>9362.4894000000004</v>
      </c>
      <c r="X237" s="17">
        <v>8054</v>
      </c>
      <c r="Y237" s="17">
        <v>13.255000000000001</v>
      </c>
      <c r="Z237" s="17">
        <v>-69.983999999999995</v>
      </c>
    </row>
    <row r="238" spans="1:26" x14ac:dyDescent="0.2">
      <c r="A238" s="27">
        <v>45252</v>
      </c>
      <c r="B238" s="17">
        <v>185.203</v>
      </c>
      <c r="C238" s="14">
        <v>2.63</v>
      </c>
      <c r="D238" s="17">
        <v>-174</v>
      </c>
      <c r="E238" s="17">
        <v>28.5</v>
      </c>
      <c r="F238" s="17">
        <v>31</v>
      </c>
      <c r="G238" s="17">
        <v>175.40199999999999</v>
      </c>
      <c r="H238" s="17">
        <v>6.3730000000000002</v>
      </c>
      <c r="I238" s="17">
        <v>-150.499</v>
      </c>
      <c r="J238" s="17">
        <v>870.18499999999995</v>
      </c>
      <c r="K238" s="17">
        <v>46.5</v>
      </c>
      <c r="L238" s="17">
        <v>-4.9000000000000002E-2</v>
      </c>
      <c r="M238" s="17">
        <v>15</v>
      </c>
      <c r="N238" s="17">
        <v>23.399329999999999</v>
      </c>
      <c r="O238" s="17">
        <v>9842.6</v>
      </c>
      <c r="P238" s="17">
        <v>504.5</v>
      </c>
      <c r="Q238" s="17">
        <v>-5.51</v>
      </c>
      <c r="R238" s="17">
        <v>8639.1350000000002</v>
      </c>
      <c r="S238" s="17">
        <v>6.4249999999999998</v>
      </c>
      <c r="T238" s="17">
        <v>-17.475000000000001</v>
      </c>
      <c r="U238" s="17">
        <v>-0.15490000000000001</v>
      </c>
      <c r="V238" s="17">
        <v>-2.105</v>
      </c>
      <c r="W238" s="17">
        <v>9362.4894000000004</v>
      </c>
      <c r="X238" s="17">
        <v>8527</v>
      </c>
      <c r="Y238" s="17">
        <v>14.505000000000001</v>
      </c>
      <c r="Z238" s="17">
        <v>-69.97</v>
      </c>
    </row>
    <row r="239" spans="1:26" x14ac:dyDescent="0.2">
      <c r="A239" s="27">
        <v>45251</v>
      </c>
      <c r="B239" s="17">
        <v>154.1</v>
      </c>
      <c r="C239" s="14">
        <v>2.4</v>
      </c>
      <c r="D239" s="17">
        <v>-187</v>
      </c>
      <c r="E239" s="17">
        <v>28</v>
      </c>
      <c r="F239" s="17">
        <v>31.15</v>
      </c>
      <c r="G239" s="17">
        <v>176.512</v>
      </c>
      <c r="H239" s="17">
        <v>8</v>
      </c>
      <c r="I239" s="17">
        <v>-170.999</v>
      </c>
      <c r="J239" s="17">
        <v>906.00699999999995</v>
      </c>
      <c r="K239" s="17">
        <v>49.7</v>
      </c>
      <c r="L239" s="17">
        <v>-9.5200000000000007E-2</v>
      </c>
      <c r="M239" s="17">
        <v>14.57</v>
      </c>
      <c r="N239" s="17">
        <v>22.504169999999998</v>
      </c>
      <c r="O239" s="17">
        <v>12472</v>
      </c>
      <c r="P239" s="17">
        <v>485.9</v>
      </c>
      <c r="Q239" s="17">
        <v>-8.5679999999999996</v>
      </c>
      <c r="R239" s="17">
        <v>7645.3649999999998</v>
      </c>
      <c r="S239" s="17">
        <v>6.2750000000000004</v>
      </c>
      <c r="T239" s="17">
        <v>-17.5</v>
      </c>
      <c r="U239" s="17">
        <v>-0.22800000000000001</v>
      </c>
      <c r="V239" s="17">
        <v>-2.2000000000000002</v>
      </c>
      <c r="W239" s="17">
        <v>9362.4894000000004</v>
      </c>
      <c r="X239" s="17">
        <v>6554</v>
      </c>
      <c r="Y239" s="17">
        <v>14.493</v>
      </c>
      <c r="Z239" s="17">
        <v>-74.004999999999995</v>
      </c>
    </row>
    <row r="240" spans="1:26" x14ac:dyDescent="0.2">
      <c r="A240" s="27">
        <v>45250</v>
      </c>
      <c r="B240" s="17">
        <v>192.46299999999999</v>
      </c>
      <c r="C240" s="14">
        <v>2.2799999999999998</v>
      </c>
      <c r="D240" s="17">
        <v>-171</v>
      </c>
      <c r="E240" s="17">
        <v>28</v>
      </c>
      <c r="F240" s="17">
        <v>28.88</v>
      </c>
      <c r="G240" s="17">
        <v>163.38999999999999</v>
      </c>
      <c r="H240" s="17">
        <v>8</v>
      </c>
      <c r="I240" s="17">
        <v>-204.51499999999999</v>
      </c>
      <c r="J240" s="17">
        <v>850</v>
      </c>
      <c r="K240" s="17">
        <v>44.9</v>
      </c>
      <c r="L240" s="17">
        <v>-0.08</v>
      </c>
      <c r="M240" s="17">
        <v>13.2</v>
      </c>
      <c r="N240" s="17">
        <v>21</v>
      </c>
      <c r="O240" s="17">
        <v>13051.8</v>
      </c>
      <c r="P240" s="17">
        <v>449.6</v>
      </c>
      <c r="Q240" s="17">
        <v>-9.9139999999999997</v>
      </c>
      <c r="R240" s="17">
        <v>7793.5420000000004</v>
      </c>
      <c r="S240" s="17">
        <v>5.9</v>
      </c>
      <c r="T240" s="17">
        <v>-17.152999999999999</v>
      </c>
      <c r="U240" s="17">
        <v>-0.19800000000000001</v>
      </c>
      <c r="V240" s="17">
        <v>-1.9650000000000001</v>
      </c>
      <c r="W240" s="17">
        <v>9362.4894000000004</v>
      </c>
      <c r="X240" s="17">
        <v>5554</v>
      </c>
      <c r="Y240" s="17">
        <v>13.015000000000001</v>
      </c>
      <c r="Z240" s="17">
        <v>-69.41</v>
      </c>
    </row>
    <row r="241" spans="1:26" x14ac:dyDescent="0.2">
      <c r="A241" s="27">
        <v>45247</v>
      </c>
      <c r="B241" s="17">
        <v>193.05699999999999</v>
      </c>
      <c r="C241" s="14">
        <v>2.3849999999999998</v>
      </c>
      <c r="D241" s="17">
        <v>-157.34</v>
      </c>
      <c r="E241" s="17">
        <v>29.5</v>
      </c>
      <c r="F241" s="17">
        <v>29.13</v>
      </c>
      <c r="G241" s="17">
        <v>167.10900000000001</v>
      </c>
      <c r="H241" s="17">
        <v>8</v>
      </c>
      <c r="I241" s="17">
        <v>-172.99700000000001</v>
      </c>
      <c r="J241" s="17">
        <v>850</v>
      </c>
      <c r="K241" s="17">
        <v>50</v>
      </c>
      <c r="L241" s="17">
        <v>-5.1900000000000002E-2</v>
      </c>
      <c r="M241" s="17">
        <v>12.505000000000001</v>
      </c>
      <c r="N241" s="17">
        <v>22.30245</v>
      </c>
      <c r="O241" s="17">
        <v>10826.6</v>
      </c>
      <c r="P241" s="17">
        <v>450.5</v>
      </c>
      <c r="Q241" s="17">
        <v>-12.156000000000001</v>
      </c>
      <c r="R241" s="17">
        <v>7619.7650000000003</v>
      </c>
      <c r="S241" s="17">
        <v>4.5309999999999997</v>
      </c>
      <c r="T241" s="17">
        <v>-17.55</v>
      </c>
      <c r="U241" s="17">
        <v>-0.215</v>
      </c>
      <c r="V241" s="17">
        <v>-2.0499999999999998</v>
      </c>
      <c r="W241" s="17">
        <v>9362.4894000000004</v>
      </c>
      <c r="X241" s="17">
        <v>4768.5</v>
      </c>
      <c r="Y241" s="17">
        <v>12.956</v>
      </c>
      <c r="Z241" s="17">
        <v>-69.98</v>
      </c>
    </row>
    <row r="242" spans="1:26" x14ac:dyDescent="0.2">
      <c r="A242" s="27">
        <v>45246</v>
      </c>
      <c r="B242" s="17">
        <v>189.93199999999999</v>
      </c>
      <c r="C242" s="14">
        <v>2.44</v>
      </c>
      <c r="D242" s="17">
        <v>-150</v>
      </c>
      <c r="E242" s="17">
        <v>29</v>
      </c>
      <c r="F242" s="17">
        <v>29.13</v>
      </c>
      <c r="G242" s="17">
        <v>167.91300000000001</v>
      </c>
      <c r="H242" s="17">
        <v>8</v>
      </c>
      <c r="I242" s="17">
        <v>-155.99700000000001</v>
      </c>
      <c r="J242" s="17">
        <v>857.5</v>
      </c>
      <c r="K242" s="17">
        <v>49.5</v>
      </c>
      <c r="L242" s="17">
        <v>-4.4200000000000003E-2</v>
      </c>
      <c r="M242" s="17">
        <v>12.75</v>
      </c>
      <c r="N242" s="17">
        <v>22.132950000000001</v>
      </c>
      <c r="O242" s="17">
        <v>10977.2</v>
      </c>
      <c r="P242" s="17">
        <v>462.5</v>
      </c>
      <c r="Q242" s="17">
        <v>-10.25</v>
      </c>
      <c r="R242" s="17">
        <v>7797.2449999999999</v>
      </c>
      <c r="S242" s="17">
        <v>3.65</v>
      </c>
      <c r="T242" s="17">
        <v>-17.649999999999999</v>
      </c>
      <c r="U242" s="17">
        <v>-0.253</v>
      </c>
      <c r="V242" s="17">
        <v>-2.0049999999999999</v>
      </c>
      <c r="W242" s="17">
        <v>9362.4894000000004</v>
      </c>
      <c r="X242" s="17">
        <v>4790.5</v>
      </c>
      <c r="Y242" s="17">
        <v>12.895</v>
      </c>
      <c r="Z242" s="17">
        <v>-70.375</v>
      </c>
    </row>
    <row r="243" spans="1:26" x14ac:dyDescent="0.2">
      <c r="A243" s="27">
        <v>45245</v>
      </c>
      <c r="B243" s="17">
        <v>169.61199999999999</v>
      </c>
      <c r="C243" s="14">
        <v>2.2850000000000001</v>
      </c>
      <c r="D243" s="17">
        <v>-153.14500000000001</v>
      </c>
      <c r="E243" s="17">
        <v>25.5</v>
      </c>
      <c r="F243" s="17">
        <v>29.09</v>
      </c>
      <c r="G243" s="17">
        <v>173.64</v>
      </c>
      <c r="H243" s="17">
        <v>8</v>
      </c>
      <c r="I243" s="17">
        <v>-166.99299999999999</v>
      </c>
      <c r="J243" s="17">
        <v>904.02</v>
      </c>
      <c r="K243" s="17">
        <v>40</v>
      </c>
      <c r="L243" s="17">
        <v>-0.04</v>
      </c>
      <c r="M243" s="17">
        <v>13.9</v>
      </c>
      <c r="N243" s="17">
        <v>23.409469999999999</v>
      </c>
      <c r="O243" s="17">
        <v>12705</v>
      </c>
      <c r="P243" s="17">
        <v>472.5</v>
      </c>
      <c r="Q243" s="17">
        <v>-7.125</v>
      </c>
      <c r="R243" s="17">
        <v>8277.018</v>
      </c>
      <c r="S243" s="17">
        <v>3</v>
      </c>
      <c r="T243" s="17">
        <v>-18.399999999999999</v>
      </c>
      <c r="U243" s="17">
        <v>-0.2</v>
      </c>
      <c r="V243" s="17">
        <v>-1.92</v>
      </c>
      <c r="W243" s="17">
        <v>9362.4894000000004</v>
      </c>
      <c r="X243" s="17">
        <v>5554</v>
      </c>
      <c r="Y243" s="17">
        <v>13.342000000000001</v>
      </c>
      <c r="Z243" s="17">
        <v>-73.004999999999995</v>
      </c>
    </row>
    <row r="244" spans="1:26" x14ac:dyDescent="0.2">
      <c r="A244" s="27">
        <v>45244</v>
      </c>
      <c r="B244" s="17">
        <v>171.24199999999999</v>
      </c>
      <c r="C244" s="14">
        <v>2.2000000000000002</v>
      </c>
      <c r="D244" s="17">
        <v>-153</v>
      </c>
      <c r="E244" s="17">
        <v>27.1</v>
      </c>
      <c r="F244" s="17">
        <v>31.164999999999999</v>
      </c>
      <c r="G244" s="17">
        <v>176.25</v>
      </c>
      <c r="H244" s="17">
        <v>8</v>
      </c>
      <c r="I244" s="17">
        <v>-159.001</v>
      </c>
      <c r="J244" s="17">
        <v>943.94</v>
      </c>
      <c r="K244" s="17">
        <v>44</v>
      </c>
      <c r="L244" s="17">
        <v>-2.1700000000000001E-2</v>
      </c>
      <c r="M244" s="17">
        <v>14.78</v>
      </c>
      <c r="N244" s="17">
        <v>23.480699999999999</v>
      </c>
      <c r="O244" s="17">
        <v>9882</v>
      </c>
      <c r="P244" s="17">
        <v>468</v>
      </c>
      <c r="Q244" s="17">
        <v>-10.75</v>
      </c>
      <c r="R244" s="17">
        <v>7913.5</v>
      </c>
      <c r="S244" s="17">
        <v>4.1500000000000004</v>
      </c>
      <c r="T244" s="17">
        <v>-19.454999999999998</v>
      </c>
      <c r="U244" s="17">
        <v>-0.108</v>
      </c>
      <c r="V244" s="17">
        <v>-1.9750000000000001</v>
      </c>
      <c r="W244" s="17">
        <v>9362.4894000000004</v>
      </c>
      <c r="X244" s="17">
        <v>5027</v>
      </c>
      <c r="Y244" s="17">
        <v>13.81</v>
      </c>
      <c r="Z244" s="17">
        <v>-74.935000000000002</v>
      </c>
    </row>
    <row r="245" spans="1:26" x14ac:dyDescent="0.2">
      <c r="A245" s="27">
        <v>45243</v>
      </c>
      <c r="B245" s="17">
        <v>192.791</v>
      </c>
      <c r="C245" s="14">
        <v>2.3650000000000002</v>
      </c>
      <c r="D245" s="17">
        <v>-143</v>
      </c>
      <c r="E245" s="17">
        <v>31.5</v>
      </c>
      <c r="F245" s="17">
        <v>30</v>
      </c>
      <c r="G245" s="17">
        <v>167.798</v>
      </c>
      <c r="H245" s="17">
        <v>8</v>
      </c>
      <c r="I245" s="17">
        <v>-133.066</v>
      </c>
      <c r="J245" s="17">
        <v>888</v>
      </c>
      <c r="K245" s="17">
        <v>49</v>
      </c>
      <c r="L245" s="17">
        <v>-5.0999999999999997E-2</v>
      </c>
      <c r="M245" s="17">
        <v>15.255000000000001</v>
      </c>
      <c r="N245" s="17">
        <v>24.643450000000001</v>
      </c>
      <c r="O245" s="17">
        <v>9999.7999999999993</v>
      </c>
      <c r="P245" s="17">
        <v>490</v>
      </c>
      <c r="Q245" s="17">
        <v>-4.2519999999999998</v>
      </c>
      <c r="R245" s="17">
        <v>7893.52</v>
      </c>
      <c r="S245" s="17">
        <v>4.8380000000000001</v>
      </c>
      <c r="T245" s="17">
        <v>-18.600000000000001</v>
      </c>
      <c r="U245" s="17">
        <v>-6.7500000000000004E-2</v>
      </c>
      <c r="V245" s="17">
        <v>-1.82</v>
      </c>
      <c r="W245" s="17">
        <v>9362.4894000000004</v>
      </c>
      <c r="X245" s="17">
        <v>4554</v>
      </c>
      <c r="Y245" s="17">
        <v>12.75</v>
      </c>
      <c r="Z245" s="17">
        <v>-71.105000000000004</v>
      </c>
    </row>
    <row r="246" spans="1:26" x14ac:dyDescent="0.2">
      <c r="A246" s="27">
        <v>45240</v>
      </c>
      <c r="B246" s="17">
        <v>195.428</v>
      </c>
      <c r="C246" s="14">
        <v>2.2000000000000002</v>
      </c>
      <c r="D246" s="17">
        <v>-136.32</v>
      </c>
      <c r="E246" s="17">
        <v>31.5</v>
      </c>
      <c r="F246" s="17">
        <v>29.954999999999998</v>
      </c>
      <c r="G246" s="17">
        <v>170</v>
      </c>
      <c r="H246" s="17">
        <v>8</v>
      </c>
      <c r="I246" s="17">
        <v>-133.07599999999999</v>
      </c>
      <c r="J246" s="17">
        <v>875.81</v>
      </c>
      <c r="K246" s="17">
        <v>52.3</v>
      </c>
      <c r="L246" s="17">
        <v>-7.0000000000000007E-2</v>
      </c>
      <c r="M246" s="17">
        <v>15.3</v>
      </c>
      <c r="N246" s="17">
        <v>23.862749999999998</v>
      </c>
      <c r="O246" s="17">
        <v>10081.6</v>
      </c>
      <c r="P246" s="17">
        <v>449.9</v>
      </c>
      <c r="Q246" s="17">
        <v>-4.25</v>
      </c>
      <c r="R246" s="17">
        <v>7981.44</v>
      </c>
      <c r="S246" s="17">
        <v>5.2</v>
      </c>
      <c r="T246" s="17">
        <v>-18.55</v>
      </c>
      <c r="U246" s="17">
        <v>-5.7500000000000002E-2</v>
      </c>
      <c r="V246" s="17">
        <v>-1.865</v>
      </c>
      <c r="W246" s="17">
        <v>9362.4894000000004</v>
      </c>
      <c r="X246" s="17">
        <v>4554</v>
      </c>
      <c r="Y246" s="17">
        <v>12.712</v>
      </c>
      <c r="Z246" s="17">
        <v>-71.102999999999994</v>
      </c>
    </row>
    <row r="247" spans="1:26" x14ac:dyDescent="0.2">
      <c r="A247" s="27">
        <v>45239</v>
      </c>
      <c r="B247" s="17">
        <v>202.25800000000001</v>
      </c>
      <c r="C247" s="14">
        <v>2.25</v>
      </c>
      <c r="D247" s="17">
        <v>-141.69999999999999</v>
      </c>
      <c r="E247" s="17">
        <v>33</v>
      </c>
      <c r="F247" s="17">
        <v>29.72</v>
      </c>
      <c r="G247" s="17">
        <v>171.64699999999999</v>
      </c>
      <c r="H247" s="17">
        <v>8</v>
      </c>
      <c r="I247" s="17">
        <v>-162.94999999999999</v>
      </c>
      <c r="J247" s="17">
        <v>867.48</v>
      </c>
      <c r="K247" s="17">
        <v>52.3</v>
      </c>
      <c r="L247" s="17">
        <v>-7.3800000000000004E-2</v>
      </c>
      <c r="M247" s="17">
        <v>15.365</v>
      </c>
      <c r="N247" s="17">
        <v>24.507000000000001</v>
      </c>
      <c r="O247" s="17">
        <v>13465</v>
      </c>
      <c r="P247" s="17">
        <v>453</v>
      </c>
      <c r="Q247" s="17">
        <v>-9.2240000000000002</v>
      </c>
      <c r="R247" s="17">
        <v>8198.6200000000008</v>
      </c>
      <c r="S247" s="17">
        <v>3.4750000000000001</v>
      </c>
      <c r="T247" s="17">
        <v>-18.375</v>
      </c>
      <c r="U247" s="17">
        <v>-7.3999999999999996E-2</v>
      </c>
      <c r="V247" s="17">
        <v>-1.9750000000000001</v>
      </c>
      <c r="W247" s="17">
        <v>9362.4894000000004</v>
      </c>
      <c r="X247" s="17">
        <v>3525.8</v>
      </c>
      <c r="Y247" s="17">
        <v>12.635</v>
      </c>
      <c r="Z247" s="17">
        <v>-70.81</v>
      </c>
    </row>
    <row r="248" spans="1:26" x14ac:dyDescent="0.2">
      <c r="A248" s="27">
        <v>45238</v>
      </c>
      <c r="B248" s="17">
        <v>172.3</v>
      </c>
      <c r="C248" s="14">
        <v>1.95</v>
      </c>
      <c r="D248" s="17">
        <v>-156</v>
      </c>
      <c r="E248" s="17">
        <v>29.25</v>
      </c>
      <c r="F248" s="17">
        <v>30.55</v>
      </c>
      <c r="G248" s="17">
        <v>182.61500000000001</v>
      </c>
      <c r="H248" s="17">
        <v>8</v>
      </c>
      <c r="I248" s="17">
        <v>-149.66</v>
      </c>
      <c r="J248" s="17">
        <v>895</v>
      </c>
      <c r="K248" s="17">
        <v>40</v>
      </c>
      <c r="L248" s="17">
        <v>-4.5199999999999997E-2</v>
      </c>
      <c r="M248" s="17">
        <v>16.010000000000002</v>
      </c>
      <c r="N248" s="17">
        <v>27.179449999999999</v>
      </c>
      <c r="O248" s="17">
        <v>11693.3</v>
      </c>
      <c r="P248" s="17">
        <v>463.9</v>
      </c>
      <c r="Q248" s="17">
        <v>-9.1</v>
      </c>
      <c r="R248" s="17">
        <v>8732.2029999999995</v>
      </c>
      <c r="S248" s="17">
        <v>5.5</v>
      </c>
      <c r="T248" s="17">
        <v>-19.638000000000002</v>
      </c>
      <c r="U248" s="17">
        <v>-6.9900000000000004E-2</v>
      </c>
      <c r="V248" s="17">
        <v>-2.0649999999999999</v>
      </c>
      <c r="W248" s="17">
        <v>9362.4894000000004</v>
      </c>
      <c r="X248" s="17">
        <v>3342.5</v>
      </c>
      <c r="Y248" s="17">
        <v>13.090999999999999</v>
      </c>
      <c r="Z248" s="17">
        <v>-72.688000000000002</v>
      </c>
    </row>
    <row r="249" spans="1:26" x14ac:dyDescent="0.2">
      <c r="A249" s="27">
        <v>45237</v>
      </c>
      <c r="B249" s="17">
        <v>180.17400000000001</v>
      </c>
      <c r="C249" s="14">
        <v>2.25</v>
      </c>
      <c r="D249" s="17">
        <v>-153.375</v>
      </c>
      <c r="E249" s="17">
        <v>28</v>
      </c>
      <c r="F249" s="17">
        <v>31.59</v>
      </c>
      <c r="G249" s="17">
        <v>191.43</v>
      </c>
      <c r="H249" s="17">
        <v>8.25</v>
      </c>
      <c r="I249" s="17">
        <v>-138.64500000000001</v>
      </c>
      <c r="J249" s="17">
        <v>905.71</v>
      </c>
      <c r="K249" s="17">
        <v>42.5</v>
      </c>
      <c r="L249" s="17">
        <v>-3.1E-2</v>
      </c>
      <c r="M249" s="17">
        <v>13.725</v>
      </c>
      <c r="N249" s="17">
        <v>26</v>
      </c>
      <c r="O249" s="17">
        <v>14500</v>
      </c>
      <c r="P249" s="17">
        <v>485.1</v>
      </c>
      <c r="Q249" s="17">
        <v>-9.1</v>
      </c>
      <c r="R249" s="17">
        <v>8268.0450000000001</v>
      </c>
      <c r="S249" s="17">
        <v>5.5</v>
      </c>
      <c r="T249" s="17">
        <v>-19.579999999999998</v>
      </c>
      <c r="U249" s="17">
        <v>-9.5000000000000001E-2</v>
      </c>
      <c r="V249" s="17">
        <v>-2.0350000000000001</v>
      </c>
      <c r="W249" s="17">
        <v>9362.4894000000004</v>
      </c>
      <c r="X249" s="17">
        <v>3772.8</v>
      </c>
      <c r="Y249" s="17">
        <v>13.57</v>
      </c>
      <c r="Z249" s="17">
        <v>-75.063000000000002</v>
      </c>
    </row>
    <row r="250" spans="1:26" x14ac:dyDescent="0.2">
      <c r="A250" s="27">
        <v>45236</v>
      </c>
      <c r="B250" s="17">
        <v>201.62299999999999</v>
      </c>
      <c r="C250" s="14">
        <v>2.2349999999999999</v>
      </c>
      <c r="D250" s="17">
        <v>-160.56800000000001</v>
      </c>
      <c r="E250" s="17">
        <v>31</v>
      </c>
      <c r="F250" s="17">
        <v>29.75</v>
      </c>
      <c r="G250" s="17">
        <v>180.82</v>
      </c>
      <c r="H250" s="17">
        <v>-4.9749999999999996</v>
      </c>
      <c r="I250" s="17">
        <v>-140.74299999999999</v>
      </c>
      <c r="J250" s="17">
        <v>833.51499999999999</v>
      </c>
      <c r="K250" s="17">
        <v>40</v>
      </c>
      <c r="L250" s="17">
        <v>-4.8300000000000003E-2</v>
      </c>
      <c r="M250" s="17">
        <v>13.865</v>
      </c>
      <c r="N250" s="17">
        <v>22.442170000000001</v>
      </c>
      <c r="O250" s="17">
        <v>14615</v>
      </c>
      <c r="P250" s="17">
        <v>454</v>
      </c>
      <c r="Q250" s="17">
        <v>-11.5</v>
      </c>
      <c r="R250" s="17">
        <v>7456.31</v>
      </c>
      <c r="S250" s="17">
        <v>5.5</v>
      </c>
      <c r="T250" s="17">
        <v>-17.875</v>
      </c>
      <c r="U250" s="17">
        <v>-0.14499999999999999</v>
      </c>
      <c r="V250" s="17">
        <v>-1.8759999999999999</v>
      </c>
      <c r="W250" s="17">
        <v>9362.4894000000004</v>
      </c>
      <c r="X250" s="17">
        <v>4000</v>
      </c>
      <c r="Y250" s="17">
        <v>12.77</v>
      </c>
      <c r="Z250" s="17">
        <v>-70.349999999999994</v>
      </c>
    </row>
    <row r="251" spans="1:26" x14ac:dyDescent="0.2">
      <c r="A251" s="27">
        <v>45233</v>
      </c>
      <c r="B251" s="17">
        <v>207.2</v>
      </c>
      <c r="C251" s="14">
        <v>2.15</v>
      </c>
      <c r="D251" s="17">
        <v>-154.5</v>
      </c>
      <c r="E251" s="17">
        <v>31</v>
      </c>
      <c r="F251" s="17">
        <v>29.925000000000001</v>
      </c>
      <c r="G251" s="17">
        <v>182.11</v>
      </c>
      <c r="H251" s="17">
        <v>-0.97499999999999998</v>
      </c>
      <c r="I251" s="17">
        <v>-105</v>
      </c>
      <c r="J251" s="17">
        <v>831.5</v>
      </c>
      <c r="K251" s="17">
        <v>36.5</v>
      </c>
      <c r="L251" s="17">
        <v>-0.10100000000000001</v>
      </c>
      <c r="M251" s="17">
        <v>14.4</v>
      </c>
      <c r="N251" s="17">
        <v>24.817720000000001</v>
      </c>
      <c r="O251" s="17">
        <v>15737.5</v>
      </c>
      <c r="P251" s="17">
        <v>447.5</v>
      </c>
      <c r="Q251" s="17">
        <v>-12</v>
      </c>
      <c r="R251" s="17">
        <v>7019.55</v>
      </c>
      <c r="S251" s="17">
        <v>5.8</v>
      </c>
      <c r="T251" s="17">
        <v>-17.533000000000001</v>
      </c>
      <c r="U251" s="17">
        <v>-0.1399</v>
      </c>
      <c r="V251" s="17">
        <v>-1.8839999999999999</v>
      </c>
      <c r="W251" s="17">
        <v>9362.4894000000004</v>
      </c>
      <c r="X251" s="17">
        <v>3779.5</v>
      </c>
      <c r="Y251" s="17">
        <v>12.77</v>
      </c>
      <c r="Z251" s="17">
        <v>-70.22</v>
      </c>
    </row>
    <row r="252" spans="1:26" x14ac:dyDescent="0.2">
      <c r="A252" s="27">
        <v>45232</v>
      </c>
      <c r="B252" s="17">
        <v>212.221</v>
      </c>
      <c r="C252" s="14">
        <v>2.0299999999999998</v>
      </c>
      <c r="D252" s="17">
        <v>-135</v>
      </c>
      <c r="E252" s="17">
        <v>31.6</v>
      </c>
      <c r="F252" s="17">
        <v>29.75</v>
      </c>
      <c r="G252" s="17">
        <v>185.22499999999999</v>
      </c>
      <c r="H252" s="17">
        <v>0.5</v>
      </c>
      <c r="I252" s="17">
        <v>-99.998000000000005</v>
      </c>
      <c r="J252" s="17">
        <v>868.88</v>
      </c>
      <c r="K252" s="17">
        <v>47.5</v>
      </c>
      <c r="L252" s="17">
        <v>-0.04</v>
      </c>
      <c r="M252" s="17">
        <v>16</v>
      </c>
      <c r="N252" s="17">
        <v>24.5</v>
      </c>
      <c r="O252" s="17">
        <v>15485</v>
      </c>
      <c r="P252" s="17">
        <v>451.3</v>
      </c>
      <c r="Q252" s="17">
        <v>-9.6270000000000007</v>
      </c>
      <c r="R252" s="17">
        <v>7288.6549999999997</v>
      </c>
      <c r="S252" s="17">
        <v>6.5</v>
      </c>
      <c r="T252" s="17">
        <v>-17.649999999999999</v>
      </c>
      <c r="U252" s="17">
        <v>-9.2499999999999999E-2</v>
      </c>
      <c r="V252" s="17">
        <v>-1.92</v>
      </c>
      <c r="W252" s="17">
        <v>9362.4894000000004</v>
      </c>
      <c r="X252" s="17">
        <v>3877</v>
      </c>
      <c r="Y252" s="17">
        <v>12.63</v>
      </c>
      <c r="Z252" s="17">
        <v>-70.786000000000001</v>
      </c>
    </row>
    <row r="253" spans="1:26" x14ac:dyDescent="0.2">
      <c r="A253" s="27">
        <v>45231</v>
      </c>
      <c r="B253" s="17">
        <v>215.26</v>
      </c>
      <c r="C253" s="14">
        <v>1.395</v>
      </c>
      <c r="D253" s="17">
        <v>-147</v>
      </c>
      <c r="E253" s="17">
        <v>28.5</v>
      </c>
      <c r="F253" s="17">
        <v>28.5</v>
      </c>
      <c r="G253" s="17">
        <v>191.55500000000001</v>
      </c>
      <c r="H253" s="17">
        <v>6.3</v>
      </c>
      <c r="I253" s="17">
        <v>-121.25</v>
      </c>
      <c r="J253" s="17">
        <v>877.5</v>
      </c>
      <c r="K253" s="17">
        <v>45</v>
      </c>
      <c r="L253" s="17">
        <v>0</v>
      </c>
      <c r="M253" s="17">
        <v>16.579999999999998</v>
      </c>
      <c r="N253" s="17">
        <v>23.372499999999999</v>
      </c>
      <c r="O253" s="17">
        <v>15825</v>
      </c>
      <c r="P253" s="17">
        <v>477.5</v>
      </c>
      <c r="Q253" s="17">
        <v>-8.5</v>
      </c>
      <c r="R253" s="17">
        <v>7493.625</v>
      </c>
      <c r="S253" s="17">
        <v>6.5</v>
      </c>
      <c r="T253" s="17">
        <v>-18.7</v>
      </c>
      <c r="U253" s="17">
        <v>-6.1899999999999997E-2</v>
      </c>
      <c r="V253" s="17">
        <v>-1.9850000000000001</v>
      </c>
      <c r="W253" s="17">
        <v>9362.4894000000004</v>
      </c>
      <c r="X253" s="17">
        <v>4057</v>
      </c>
      <c r="Y253" s="17">
        <v>13.065</v>
      </c>
      <c r="Z253" s="17">
        <v>-71.385000000000005</v>
      </c>
    </row>
    <row r="254" spans="1:26" x14ac:dyDescent="0.2">
      <c r="A254" s="27">
        <v>45230</v>
      </c>
      <c r="B254" s="17">
        <v>186.495</v>
      </c>
      <c r="C254" s="14">
        <v>1.4</v>
      </c>
      <c r="D254" s="17">
        <v>-164.5</v>
      </c>
      <c r="E254" s="17">
        <v>29.395</v>
      </c>
      <c r="F254" s="17">
        <v>28.88</v>
      </c>
      <c r="G254" s="17">
        <v>191.303</v>
      </c>
      <c r="H254" s="17">
        <v>4.3</v>
      </c>
      <c r="I254" s="17">
        <v>-99.998000000000005</v>
      </c>
      <c r="J254" s="17">
        <v>925.5</v>
      </c>
      <c r="K254" s="17">
        <v>50</v>
      </c>
      <c r="L254" s="17">
        <v>-5.3E-3</v>
      </c>
      <c r="M254" s="17">
        <v>16.559999999999999</v>
      </c>
      <c r="N254" s="17">
        <v>27</v>
      </c>
      <c r="O254" s="17">
        <v>13980</v>
      </c>
      <c r="P254" s="17">
        <v>505.1</v>
      </c>
      <c r="Q254" s="17">
        <v>-11</v>
      </c>
      <c r="R254" s="17">
        <v>6474.25</v>
      </c>
      <c r="S254" s="17">
        <v>6</v>
      </c>
      <c r="T254" s="17">
        <v>-19.25</v>
      </c>
      <c r="U254" s="17">
        <v>-6.0499999999999998E-2</v>
      </c>
      <c r="V254" s="17">
        <v>-2.1030000000000002</v>
      </c>
      <c r="W254" s="17">
        <v>9362.4894000000004</v>
      </c>
      <c r="X254" s="17">
        <v>5000</v>
      </c>
      <c r="Y254" s="17">
        <v>13.538</v>
      </c>
      <c r="Z254" s="17">
        <v>-76.245000000000005</v>
      </c>
    </row>
    <row r="255" spans="1:26" x14ac:dyDescent="0.2">
      <c r="A255" s="27">
        <v>45229</v>
      </c>
      <c r="B255" s="17">
        <v>202.929</v>
      </c>
      <c r="C255" s="14">
        <v>1.64</v>
      </c>
      <c r="D255" s="17">
        <v>-170</v>
      </c>
      <c r="E255" s="17">
        <v>29.5</v>
      </c>
      <c r="F255" s="17">
        <v>27.7</v>
      </c>
      <c r="G255" s="17">
        <v>197.505</v>
      </c>
      <c r="H255" s="17">
        <v>4.9000000000000004</v>
      </c>
      <c r="I255" s="17">
        <v>-107.49299999999999</v>
      </c>
      <c r="J255" s="17">
        <v>905.14</v>
      </c>
      <c r="K255" s="17">
        <v>55</v>
      </c>
      <c r="L255" s="17">
        <v>-0.02</v>
      </c>
      <c r="M255" s="17">
        <v>16.36</v>
      </c>
      <c r="N255" s="17">
        <v>32.085000000000001</v>
      </c>
      <c r="O255" s="17">
        <v>11266</v>
      </c>
      <c r="P255" s="17">
        <v>472.5</v>
      </c>
      <c r="Q255" s="17">
        <v>-12.5</v>
      </c>
      <c r="R255" s="17">
        <v>6942.625</v>
      </c>
      <c r="S255" s="17">
        <v>6.45</v>
      </c>
      <c r="T255" s="17">
        <v>-17.899999999999999</v>
      </c>
      <c r="U255" s="17">
        <v>-5.8500000000000003E-2</v>
      </c>
      <c r="V255" s="17">
        <v>-2.04</v>
      </c>
      <c r="W255" s="17">
        <v>9362.4894000000004</v>
      </c>
      <c r="X255" s="17">
        <v>6043.5</v>
      </c>
      <c r="Y255" s="17">
        <v>12.81</v>
      </c>
      <c r="Z255" s="17">
        <v>-70.8</v>
      </c>
    </row>
    <row r="256" spans="1:26" x14ac:dyDescent="0.2">
      <c r="A256" s="27">
        <v>45226</v>
      </c>
      <c r="B256" s="17">
        <v>193.49700000000001</v>
      </c>
      <c r="C256" s="14">
        <v>1.75</v>
      </c>
      <c r="D256" s="17">
        <v>-145</v>
      </c>
      <c r="E256" s="17">
        <v>34</v>
      </c>
      <c r="F256" s="17">
        <v>28.254999999999999</v>
      </c>
      <c r="G256" s="17">
        <v>186.005</v>
      </c>
      <c r="H256" s="17">
        <v>9.3000000000000007</v>
      </c>
      <c r="I256" s="17">
        <v>-106.22499999999999</v>
      </c>
      <c r="J256" s="17">
        <v>921.25</v>
      </c>
      <c r="K256" s="17">
        <v>55</v>
      </c>
      <c r="L256" s="17">
        <v>0.01</v>
      </c>
      <c r="M256" s="17">
        <v>15.025</v>
      </c>
      <c r="N256" s="17">
        <v>25.318899999999999</v>
      </c>
      <c r="O256" s="17">
        <v>11647.9</v>
      </c>
      <c r="P256" s="17">
        <v>471.7</v>
      </c>
      <c r="Q256" s="17">
        <v>-8.25</v>
      </c>
      <c r="R256" s="17">
        <v>7601.97</v>
      </c>
      <c r="S256" s="17">
        <v>7.9</v>
      </c>
      <c r="T256" s="17">
        <v>-18.100000000000001</v>
      </c>
      <c r="U256" s="17">
        <v>-3.4500000000000003E-2</v>
      </c>
      <c r="V256" s="17">
        <v>-1.895</v>
      </c>
      <c r="W256" s="17">
        <v>9362.4894000000004</v>
      </c>
      <c r="X256" s="17">
        <v>5515</v>
      </c>
      <c r="Y256" s="17">
        <v>12.760999999999999</v>
      </c>
      <c r="Z256" s="17">
        <v>-71.260000000000005</v>
      </c>
    </row>
    <row r="257" spans="1:26" x14ac:dyDescent="0.2">
      <c r="A257" s="27">
        <v>45225</v>
      </c>
      <c r="B257" s="17">
        <v>204.78200000000001</v>
      </c>
      <c r="C257" s="14">
        <v>1.7</v>
      </c>
      <c r="D257" s="17">
        <v>-108</v>
      </c>
      <c r="E257" s="17">
        <v>35.5</v>
      </c>
      <c r="F257" s="17">
        <v>29.7</v>
      </c>
      <c r="G257" s="17">
        <v>196.005</v>
      </c>
      <c r="H257" s="17">
        <v>8.6999999999999993</v>
      </c>
      <c r="I257" s="17">
        <v>-117.002</v>
      </c>
      <c r="J257" s="17">
        <v>957.18499999999995</v>
      </c>
      <c r="K257" s="17">
        <v>55</v>
      </c>
      <c r="L257" s="17">
        <v>1.4800000000000001E-2</v>
      </c>
      <c r="M257" s="17">
        <v>15.555</v>
      </c>
      <c r="N257" s="17">
        <v>26.75</v>
      </c>
      <c r="O257" s="17">
        <v>11103.8</v>
      </c>
      <c r="P257" s="17">
        <v>480</v>
      </c>
      <c r="Q257" s="17">
        <v>-9.2530000000000001</v>
      </c>
      <c r="R257" s="17">
        <v>8386.4549999999999</v>
      </c>
      <c r="S257" s="17">
        <v>8.4</v>
      </c>
      <c r="T257" s="17">
        <v>-17.983000000000001</v>
      </c>
      <c r="U257" s="17">
        <v>-4.5499999999999999E-2</v>
      </c>
      <c r="V257" s="17">
        <v>-2.0379999999999998</v>
      </c>
      <c r="W257" s="17">
        <v>9362.4894000000004</v>
      </c>
      <c r="X257" s="17">
        <v>4109</v>
      </c>
      <c r="Y257" s="17">
        <v>13.07</v>
      </c>
      <c r="Z257" s="17">
        <v>-73.7</v>
      </c>
    </row>
    <row r="258" spans="1:26" x14ac:dyDescent="0.2">
      <c r="A258" s="27">
        <v>45224</v>
      </c>
      <c r="B258" s="17">
        <v>164.4</v>
      </c>
      <c r="C258" s="14">
        <v>1.665</v>
      </c>
      <c r="D258" s="17">
        <v>-93.95</v>
      </c>
      <c r="E258" s="17">
        <v>32.5</v>
      </c>
      <c r="F258" s="17">
        <v>29.6</v>
      </c>
      <c r="G258" s="17">
        <v>196.92500000000001</v>
      </c>
      <c r="H258" s="17">
        <v>6.5</v>
      </c>
      <c r="I258" s="17">
        <v>-114.994</v>
      </c>
      <c r="J258" s="17">
        <v>967.5</v>
      </c>
      <c r="K258" s="17">
        <v>55</v>
      </c>
      <c r="L258" s="17">
        <v>-5.5199999999999999E-2</v>
      </c>
      <c r="M258" s="17">
        <v>15.82</v>
      </c>
      <c r="N258" s="17">
        <v>29.145130000000002</v>
      </c>
      <c r="O258" s="17">
        <v>11195.4</v>
      </c>
      <c r="P258" s="17">
        <v>481.2</v>
      </c>
      <c r="Q258" s="17">
        <v>-9.36</v>
      </c>
      <c r="R258" s="17">
        <v>9079.375</v>
      </c>
      <c r="S258" s="17">
        <v>7.5</v>
      </c>
      <c r="T258" s="17">
        <v>-17.138000000000002</v>
      </c>
      <c r="U258" s="17">
        <v>-5.2999999999999999E-2</v>
      </c>
      <c r="V258" s="17">
        <v>-2.0099999999999998</v>
      </c>
      <c r="W258" s="17">
        <v>9362.4894000000004</v>
      </c>
      <c r="X258" s="17">
        <v>4030</v>
      </c>
      <c r="Y258" s="17">
        <v>13.05</v>
      </c>
      <c r="Z258" s="17">
        <v>-73.48</v>
      </c>
    </row>
    <row r="259" spans="1:26" x14ac:dyDescent="0.2">
      <c r="A259" s="27">
        <v>45223</v>
      </c>
      <c r="B259" s="17">
        <v>178.3</v>
      </c>
      <c r="C259" s="14">
        <v>2.2400000000000002</v>
      </c>
      <c r="D259" s="17">
        <v>-94.375</v>
      </c>
      <c r="E259" s="17">
        <v>37</v>
      </c>
      <c r="F259" s="17">
        <v>30.605</v>
      </c>
      <c r="G259" s="17">
        <v>204.7</v>
      </c>
      <c r="H259" s="17">
        <v>6.6</v>
      </c>
      <c r="I259" s="17">
        <v>-156.536</v>
      </c>
      <c r="J259" s="17">
        <v>996.25</v>
      </c>
      <c r="K259" s="17">
        <v>65</v>
      </c>
      <c r="L259" s="17">
        <v>-4.8300000000000003E-2</v>
      </c>
      <c r="M259" s="17">
        <v>16.754999999999999</v>
      </c>
      <c r="N259" s="17">
        <v>30.081980000000001</v>
      </c>
      <c r="O259" s="17">
        <v>11844.8</v>
      </c>
      <c r="P259" s="17">
        <v>495.3</v>
      </c>
      <c r="Q259" s="17">
        <v>-9.25</v>
      </c>
      <c r="R259" s="17">
        <v>9711.1</v>
      </c>
      <c r="S259" s="17">
        <v>7.45</v>
      </c>
      <c r="T259" s="17">
        <v>-17.7</v>
      </c>
      <c r="U259" s="17">
        <v>-7.5999999999999998E-2</v>
      </c>
      <c r="V259" s="17">
        <v>-2.085</v>
      </c>
      <c r="W259" s="17">
        <v>9362.4894000000004</v>
      </c>
      <c r="X259" s="17">
        <v>3500</v>
      </c>
      <c r="Y259" s="17">
        <v>13.55</v>
      </c>
      <c r="Z259" s="17">
        <v>-75.61</v>
      </c>
    </row>
    <row r="260" spans="1:26" x14ac:dyDescent="0.2">
      <c r="A260" s="27">
        <v>45222</v>
      </c>
      <c r="B260" s="17">
        <v>199.92599999999999</v>
      </c>
      <c r="C260" s="14">
        <v>2.33</v>
      </c>
      <c r="D260" s="17">
        <v>-77.5</v>
      </c>
      <c r="E260" s="17">
        <v>39.5</v>
      </c>
      <c r="F260" s="17">
        <v>31.484999999999999</v>
      </c>
      <c r="G260" s="17">
        <v>212.5</v>
      </c>
      <c r="H260" s="17">
        <v>18.55</v>
      </c>
      <c r="I260" s="17">
        <v>-118.995</v>
      </c>
      <c r="J260" s="17">
        <v>1034</v>
      </c>
      <c r="K260" s="17">
        <v>70</v>
      </c>
      <c r="L260" s="17">
        <v>-0.05</v>
      </c>
      <c r="M260" s="17">
        <v>17.25</v>
      </c>
      <c r="N260" s="17">
        <v>30.5</v>
      </c>
      <c r="O260" s="17">
        <v>11051.1</v>
      </c>
      <c r="P260" s="17">
        <v>507</v>
      </c>
      <c r="Q260" s="17">
        <v>-0.2</v>
      </c>
      <c r="R260" s="17">
        <v>9411.402</v>
      </c>
      <c r="S260" s="17">
        <v>8.15</v>
      </c>
      <c r="T260" s="17">
        <v>-18.12</v>
      </c>
      <c r="U260" s="17">
        <v>-5.2499999999999998E-2</v>
      </c>
      <c r="V260" s="17">
        <v>-2.11</v>
      </c>
      <c r="W260" s="17">
        <v>9362.4894000000004</v>
      </c>
      <c r="X260" s="17">
        <v>4000</v>
      </c>
      <c r="Y260" s="17">
        <v>14.12</v>
      </c>
      <c r="Z260" s="17">
        <v>-78.06</v>
      </c>
    </row>
    <row r="261" spans="1:26" x14ac:dyDescent="0.2">
      <c r="A261" s="27">
        <v>45219</v>
      </c>
      <c r="B261" s="17">
        <v>220.17</v>
      </c>
      <c r="C261" s="14">
        <v>2.5</v>
      </c>
      <c r="D261" s="17">
        <v>-79.5</v>
      </c>
      <c r="E261" s="17">
        <v>42.5</v>
      </c>
      <c r="F261" s="17">
        <v>29.25</v>
      </c>
      <c r="G261" s="17">
        <v>212.5</v>
      </c>
      <c r="H261" s="17">
        <v>14.7</v>
      </c>
      <c r="I261" s="17">
        <v>-111.95699999999999</v>
      </c>
      <c r="J261" s="17">
        <v>979.86</v>
      </c>
      <c r="K261" s="17">
        <v>75</v>
      </c>
      <c r="L261" s="17">
        <v>-2.5499999999999998E-2</v>
      </c>
      <c r="M261" s="17">
        <v>16.254999999999999</v>
      </c>
      <c r="N261" s="17">
        <v>31.129380000000001</v>
      </c>
      <c r="O261" s="17">
        <v>10810.9</v>
      </c>
      <c r="P261" s="17">
        <v>480.2</v>
      </c>
      <c r="Q261" s="17">
        <v>-5.35</v>
      </c>
      <c r="R261" s="17">
        <v>9774.375</v>
      </c>
      <c r="S261" s="17">
        <v>8.4499999999999993</v>
      </c>
      <c r="T261" s="17">
        <v>-17.132000000000001</v>
      </c>
      <c r="U261" s="17">
        <v>-0.04</v>
      </c>
      <c r="V261" s="17">
        <v>-2.0750000000000002</v>
      </c>
      <c r="W261" s="17">
        <v>9362.4894000000004</v>
      </c>
      <c r="X261" s="17">
        <v>4000</v>
      </c>
      <c r="Y261" s="17">
        <v>13.185</v>
      </c>
      <c r="Z261" s="17">
        <v>-73.381</v>
      </c>
    </row>
    <row r="262" spans="1:26" x14ac:dyDescent="0.2">
      <c r="A262" s="27">
        <v>45218</v>
      </c>
      <c r="B262" s="17">
        <v>238.50299999999999</v>
      </c>
      <c r="C262" s="14">
        <v>2.5</v>
      </c>
      <c r="D262" s="17">
        <v>-61</v>
      </c>
      <c r="E262" s="17">
        <v>46</v>
      </c>
      <c r="F262" s="17">
        <v>30.1</v>
      </c>
      <c r="G262" s="17">
        <v>202.958</v>
      </c>
      <c r="H262" s="17">
        <v>16.274999999999999</v>
      </c>
      <c r="I262" s="17">
        <v>-134.89699999999999</v>
      </c>
      <c r="J262" s="17">
        <v>1009.5</v>
      </c>
      <c r="K262" s="17">
        <v>75</v>
      </c>
      <c r="L262" s="17">
        <v>1.5E-3</v>
      </c>
      <c r="M262" s="17">
        <v>17.103000000000002</v>
      </c>
      <c r="N262" s="17">
        <v>29.527750000000001</v>
      </c>
      <c r="O262" s="17">
        <v>12380</v>
      </c>
      <c r="P262" s="17">
        <v>497.3</v>
      </c>
      <c r="Q262" s="17">
        <v>-0.75</v>
      </c>
      <c r="R262" s="17">
        <v>9705.0740000000005</v>
      </c>
      <c r="S262" s="17">
        <v>7.95</v>
      </c>
      <c r="T262" s="17">
        <v>-17.75</v>
      </c>
      <c r="U262" s="17">
        <v>-1.2500000000000001E-2</v>
      </c>
      <c r="V262" s="17">
        <v>-2.2200000000000002</v>
      </c>
      <c r="W262" s="17">
        <v>9362.4894000000004</v>
      </c>
      <c r="X262" s="17">
        <v>3000</v>
      </c>
      <c r="Y262" s="17">
        <v>13.595000000000001</v>
      </c>
      <c r="Z262" s="17">
        <v>-75.834999999999994</v>
      </c>
    </row>
    <row r="263" spans="1:26" x14ac:dyDescent="0.2">
      <c r="A263" s="27">
        <v>45217</v>
      </c>
      <c r="B263" s="17">
        <v>179.48</v>
      </c>
      <c r="C263" s="14">
        <v>2.125</v>
      </c>
      <c r="D263" s="17">
        <v>-107</v>
      </c>
      <c r="E263" s="17">
        <v>41</v>
      </c>
      <c r="F263" s="17">
        <v>29.5</v>
      </c>
      <c r="G263" s="17">
        <v>202.86</v>
      </c>
      <c r="H263" s="17">
        <v>6.4</v>
      </c>
      <c r="I263" s="17">
        <v>-129.995</v>
      </c>
      <c r="J263" s="17">
        <v>1008.29</v>
      </c>
      <c r="K263" s="17">
        <v>64</v>
      </c>
      <c r="L263" s="17">
        <v>-1.7000000000000001E-2</v>
      </c>
      <c r="M263" s="17">
        <v>17.995000000000001</v>
      </c>
      <c r="N263" s="17">
        <v>28.675149999999999</v>
      </c>
      <c r="O263" s="17">
        <v>10798.5</v>
      </c>
      <c r="P263" s="17">
        <v>479.8</v>
      </c>
      <c r="Q263" s="17">
        <v>-5.4249999999999998</v>
      </c>
      <c r="R263" s="17">
        <v>9663.93</v>
      </c>
      <c r="S263" s="17">
        <v>7.75</v>
      </c>
      <c r="T263" s="17">
        <v>-17.600000000000001</v>
      </c>
      <c r="U263" s="17">
        <v>-2.4899999999999999E-2</v>
      </c>
      <c r="V263" s="17">
        <v>-2.1179999999999999</v>
      </c>
      <c r="W263" s="17">
        <v>9362.4894000000004</v>
      </c>
      <c r="X263" s="17">
        <v>3030</v>
      </c>
      <c r="Y263" s="17">
        <v>13.135</v>
      </c>
      <c r="Z263" s="17">
        <v>-73.596999999999994</v>
      </c>
    </row>
    <row r="264" spans="1:26" x14ac:dyDescent="0.2">
      <c r="A264" s="27">
        <v>45216</v>
      </c>
      <c r="B264" s="17">
        <v>193.6</v>
      </c>
      <c r="C264" s="14">
        <v>1.901</v>
      </c>
      <c r="D264" s="17">
        <v>-102.423</v>
      </c>
      <c r="E264" s="17">
        <v>41.5</v>
      </c>
      <c r="F264" s="17">
        <v>30.38</v>
      </c>
      <c r="G264" s="17">
        <v>212.792</v>
      </c>
      <c r="H264" s="17">
        <v>8.25</v>
      </c>
      <c r="I264" s="17">
        <v>-119.82</v>
      </c>
      <c r="J264" s="17">
        <v>1033.3499999999999</v>
      </c>
      <c r="K264" s="17">
        <v>70</v>
      </c>
      <c r="L264" s="17">
        <v>-0.03</v>
      </c>
      <c r="M264" s="17">
        <v>23.882000000000001</v>
      </c>
      <c r="N264" s="17">
        <v>26.035530000000001</v>
      </c>
      <c r="O264" s="17">
        <v>13151.8</v>
      </c>
      <c r="P264" s="17">
        <v>485.2</v>
      </c>
      <c r="Q264" s="17">
        <v>-3.8860000000000001</v>
      </c>
      <c r="R264" s="17">
        <v>9851.5</v>
      </c>
      <c r="S264" s="17">
        <v>8.1999999999999993</v>
      </c>
      <c r="T264" s="17">
        <v>-18.25</v>
      </c>
      <c r="U264" s="17">
        <v>-4.4999999999999998E-2</v>
      </c>
      <c r="V264" s="17">
        <v>-2.2029999999999998</v>
      </c>
      <c r="W264" s="17">
        <v>9362.4894000000004</v>
      </c>
      <c r="X264" s="17">
        <v>2597.5</v>
      </c>
      <c r="Y264" s="17">
        <v>13.78</v>
      </c>
      <c r="Z264" s="17">
        <v>-75.974999999999994</v>
      </c>
    </row>
    <row r="265" spans="1:26" x14ac:dyDescent="0.2">
      <c r="A265" s="27">
        <v>45215</v>
      </c>
      <c r="B265" s="17">
        <v>208.25899999999999</v>
      </c>
      <c r="C265" s="14">
        <v>2.1</v>
      </c>
      <c r="D265" s="17">
        <v>-90.064999999999998</v>
      </c>
      <c r="E265" s="17">
        <v>47</v>
      </c>
      <c r="F265" s="17">
        <v>30.75</v>
      </c>
      <c r="G265" s="17">
        <v>221.05500000000001</v>
      </c>
      <c r="H265" s="17">
        <v>9.25</v>
      </c>
      <c r="I265" s="17">
        <v>-127.22499999999999</v>
      </c>
      <c r="J265" s="17">
        <v>1060.97</v>
      </c>
      <c r="K265" s="17">
        <v>64.599999999999994</v>
      </c>
      <c r="L265" s="17">
        <v>-0.03</v>
      </c>
      <c r="M265" s="17">
        <v>27.437999999999999</v>
      </c>
      <c r="N265" s="17">
        <v>25.61796</v>
      </c>
      <c r="O265" s="17">
        <v>12805</v>
      </c>
      <c r="P265" s="17">
        <v>505.5</v>
      </c>
      <c r="Q265" s="17">
        <v>-1.5</v>
      </c>
      <c r="R265" s="17">
        <v>9160.25</v>
      </c>
      <c r="S265" s="17">
        <v>9.5</v>
      </c>
      <c r="T265" s="17">
        <v>-18.899999999999999</v>
      </c>
      <c r="U265" s="17">
        <v>-4.4999999999999998E-2</v>
      </c>
      <c r="V265" s="17">
        <v>-2.153</v>
      </c>
      <c r="W265" s="17">
        <v>9362.4894000000004</v>
      </c>
      <c r="X265" s="17">
        <v>3030</v>
      </c>
      <c r="Y265" s="17">
        <v>14.247999999999999</v>
      </c>
      <c r="Z265" s="17">
        <v>-78.495000000000005</v>
      </c>
    </row>
    <row r="266" spans="1:26" x14ac:dyDescent="0.2">
      <c r="A266" s="27">
        <v>45212</v>
      </c>
      <c r="B266" s="17">
        <v>225.21100000000001</v>
      </c>
      <c r="C266" s="14">
        <v>1.9</v>
      </c>
      <c r="D266" s="17">
        <v>-88</v>
      </c>
      <c r="E266" s="17">
        <v>46</v>
      </c>
      <c r="F266" s="17">
        <v>31.704999999999998</v>
      </c>
      <c r="G266" s="17">
        <v>208.29</v>
      </c>
      <c r="H266" s="17">
        <v>10.025</v>
      </c>
      <c r="I266" s="17">
        <v>-117.99299999999999</v>
      </c>
      <c r="J266" s="17">
        <v>966</v>
      </c>
      <c r="K266" s="17">
        <v>65.5</v>
      </c>
      <c r="L266" s="17">
        <v>-1.4999999999999999E-2</v>
      </c>
      <c r="M266" s="17">
        <v>28.1</v>
      </c>
      <c r="N266" s="17">
        <v>26.807300000000001</v>
      </c>
      <c r="O266" s="17">
        <v>10708.2</v>
      </c>
      <c r="P266" s="17">
        <v>487</v>
      </c>
      <c r="Q266" s="17">
        <v>-7.2</v>
      </c>
      <c r="R266" s="17">
        <v>8923.625</v>
      </c>
      <c r="S266" s="17">
        <v>11.45</v>
      </c>
      <c r="T266" s="17">
        <v>-18.195</v>
      </c>
      <c r="U266" s="17">
        <v>-4.1500000000000002E-2</v>
      </c>
      <c r="V266" s="17">
        <v>-2.0649999999999999</v>
      </c>
      <c r="W266" s="17">
        <v>9362.4894000000004</v>
      </c>
      <c r="X266" s="17">
        <v>3210</v>
      </c>
      <c r="Y266" s="17">
        <v>13.355</v>
      </c>
      <c r="Z266" s="17">
        <v>-73.87</v>
      </c>
    </row>
    <row r="267" spans="1:26" x14ac:dyDescent="0.2">
      <c r="A267" s="27">
        <v>45211</v>
      </c>
      <c r="B267" s="17">
        <v>224.82599999999999</v>
      </c>
      <c r="C267" s="14">
        <v>2.0049999999999999</v>
      </c>
      <c r="D267" s="17">
        <v>-102.5</v>
      </c>
      <c r="E267" s="17">
        <v>44.6</v>
      </c>
      <c r="F267" s="17">
        <v>29.25</v>
      </c>
      <c r="G267" s="17">
        <v>208.61500000000001</v>
      </c>
      <c r="H267" s="17">
        <v>9.6750000000000007</v>
      </c>
      <c r="I267" s="17">
        <v>-97.995000000000005</v>
      </c>
      <c r="J267" s="17">
        <v>969.92</v>
      </c>
      <c r="K267" s="17">
        <v>68.8</v>
      </c>
      <c r="L267" s="17">
        <v>-0.02</v>
      </c>
      <c r="M267" s="17">
        <v>25.49</v>
      </c>
      <c r="N267" s="17">
        <v>28.954999999999998</v>
      </c>
      <c r="O267" s="17">
        <v>12840</v>
      </c>
      <c r="P267" s="17">
        <v>492.2</v>
      </c>
      <c r="Q267" s="17">
        <v>-9.1940000000000008</v>
      </c>
      <c r="R267" s="17">
        <v>8600.4650000000001</v>
      </c>
      <c r="S267" s="17">
        <v>12.5</v>
      </c>
      <c r="T267" s="17">
        <v>-18.335000000000001</v>
      </c>
      <c r="U267" s="17">
        <v>-5.21E-2</v>
      </c>
      <c r="V267" s="17">
        <v>-2.0550000000000002</v>
      </c>
      <c r="W267" s="17">
        <v>9362.4894000000004</v>
      </c>
      <c r="X267" s="17">
        <v>4113.5</v>
      </c>
      <c r="Y267" s="17">
        <v>13.32</v>
      </c>
      <c r="Z267" s="17">
        <v>-73.73</v>
      </c>
    </row>
    <row r="268" spans="1:26" x14ac:dyDescent="0.2">
      <c r="A268" s="27">
        <v>45210</v>
      </c>
      <c r="B268" s="17">
        <v>224.667</v>
      </c>
      <c r="C268" s="14">
        <v>2.0150000000000001</v>
      </c>
      <c r="D268" s="17">
        <v>-106.66500000000001</v>
      </c>
      <c r="E268" s="17">
        <v>38.6</v>
      </c>
      <c r="F268" s="17">
        <v>29.5</v>
      </c>
      <c r="G268" s="17">
        <v>207.86</v>
      </c>
      <c r="H268" s="17">
        <v>6.55</v>
      </c>
      <c r="I268" s="17">
        <v>-97.498999999999995</v>
      </c>
      <c r="J268" s="17">
        <v>964.92700000000002</v>
      </c>
      <c r="K268" s="17">
        <v>60</v>
      </c>
      <c r="L268" s="17">
        <v>-2.3E-2</v>
      </c>
      <c r="M268" s="17">
        <v>24.8</v>
      </c>
      <c r="N268" s="17">
        <v>29.097519999999999</v>
      </c>
      <c r="O268" s="17">
        <v>12420</v>
      </c>
      <c r="P268" s="17">
        <v>493.3</v>
      </c>
      <c r="Q268" s="17">
        <v>-11.92</v>
      </c>
      <c r="R268" s="17">
        <v>8750.7849999999999</v>
      </c>
      <c r="S268" s="17">
        <v>12.35</v>
      </c>
      <c r="T268" s="17">
        <v>-19.25</v>
      </c>
      <c r="U268" s="17">
        <v>-5.7500000000000002E-2</v>
      </c>
      <c r="V268" s="17">
        <v>-1.94</v>
      </c>
      <c r="W268" s="17">
        <v>9362.4894000000004</v>
      </c>
      <c r="X268" s="17">
        <v>5030</v>
      </c>
      <c r="Y268" s="17">
        <v>13.37</v>
      </c>
      <c r="Z268" s="17">
        <v>-73.569999999999993</v>
      </c>
    </row>
    <row r="269" spans="1:26" x14ac:dyDescent="0.2">
      <c r="A269" s="27">
        <v>45209</v>
      </c>
      <c r="B269" s="17">
        <v>209.17400000000001</v>
      </c>
      <c r="C269" s="14">
        <v>2.2799999999999998</v>
      </c>
      <c r="D269" s="17">
        <v>-86</v>
      </c>
      <c r="E269" s="17">
        <v>40</v>
      </c>
      <c r="F269" s="17">
        <v>30.38</v>
      </c>
      <c r="G269" s="17">
        <v>217.857</v>
      </c>
      <c r="H269" s="17">
        <v>12.25</v>
      </c>
      <c r="I269" s="17">
        <v>-99.521000000000001</v>
      </c>
      <c r="J269" s="17">
        <v>987.07500000000005</v>
      </c>
      <c r="K269" s="17">
        <v>60</v>
      </c>
      <c r="L269" s="17">
        <v>2.5000000000000001E-2</v>
      </c>
      <c r="M269" s="17">
        <v>25.41</v>
      </c>
      <c r="N269" s="17">
        <v>25.59665</v>
      </c>
      <c r="O269" s="17">
        <v>13426</v>
      </c>
      <c r="P269" s="17">
        <v>515.20000000000005</v>
      </c>
      <c r="Q269" s="17">
        <v>-10.914</v>
      </c>
      <c r="R269" s="17">
        <v>8942.5159999999996</v>
      </c>
      <c r="S269" s="17">
        <v>12.95</v>
      </c>
      <c r="T269" s="17">
        <v>-19.75</v>
      </c>
      <c r="U269" s="17">
        <v>-6.4899999999999999E-2</v>
      </c>
      <c r="V269" s="17">
        <v>-2.0830000000000002</v>
      </c>
      <c r="W269" s="17">
        <v>9362.4894000000004</v>
      </c>
      <c r="X269" s="17">
        <v>5030</v>
      </c>
      <c r="Y269" s="17">
        <v>13.92</v>
      </c>
      <c r="Z269" s="17">
        <v>-75.81</v>
      </c>
    </row>
    <row r="270" spans="1:26" x14ac:dyDescent="0.2">
      <c r="A270" s="27">
        <v>45208</v>
      </c>
      <c r="B270" s="17">
        <v>223.19200000000001</v>
      </c>
      <c r="C270" s="14">
        <v>2.702</v>
      </c>
      <c r="D270" s="17">
        <v>-65.825000000000003</v>
      </c>
      <c r="E270" s="17">
        <v>43.5</v>
      </c>
      <c r="F270" s="17">
        <v>31.5</v>
      </c>
      <c r="G270" s="17">
        <v>231.5</v>
      </c>
      <c r="H270" s="17">
        <v>7.5</v>
      </c>
      <c r="I270" s="17">
        <v>-99.22</v>
      </c>
      <c r="J270" s="17">
        <v>1016.725</v>
      </c>
      <c r="K270" s="17">
        <v>65.5</v>
      </c>
      <c r="L270" s="17">
        <v>2.1999999999999999E-2</v>
      </c>
      <c r="M270" s="17">
        <v>27.545000000000002</v>
      </c>
      <c r="N270" s="17">
        <v>26.713950000000001</v>
      </c>
      <c r="O270" s="17">
        <v>12521.8</v>
      </c>
      <c r="P270" s="17">
        <v>527.70000000000005</v>
      </c>
      <c r="Q270" s="17">
        <v>-7.8</v>
      </c>
      <c r="R270" s="17">
        <v>8628.66</v>
      </c>
      <c r="S270" s="17">
        <v>14.25</v>
      </c>
      <c r="T270" s="17">
        <v>-21.074999999999999</v>
      </c>
      <c r="U270" s="17">
        <v>-4.5999999999999999E-2</v>
      </c>
      <c r="V270" s="17">
        <v>-1.9950000000000001</v>
      </c>
      <c r="W270" s="17">
        <v>9362.4894000000004</v>
      </c>
      <c r="X270" s="17">
        <v>3523</v>
      </c>
      <c r="Y270" s="17">
        <v>14.265000000000001</v>
      </c>
      <c r="Z270" s="17">
        <v>-78</v>
      </c>
    </row>
    <row r="271" spans="1:26" x14ac:dyDescent="0.2">
      <c r="A271" s="27">
        <v>45205</v>
      </c>
      <c r="B271" s="17">
        <v>224.79599999999999</v>
      </c>
      <c r="C271" s="14">
        <v>2.8</v>
      </c>
      <c r="D271" s="17">
        <v>-49.51</v>
      </c>
      <c r="E271" s="17">
        <v>47</v>
      </c>
      <c r="F271" s="17">
        <v>30</v>
      </c>
      <c r="G271" s="17">
        <v>216.245</v>
      </c>
      <c r="H271" s="17">
        <v>7.15</v>
      </c>
      <c r="I271" s="17">
        <v>-164.72300000000001</v>
      </c>
      <c r="J271" s="17">
        <v>1018.306</v>
      </c>
      <c r="K271" s="17">
        <v>69.5</v>
      </c>
      <c r="L271" s="17">
        <v>0.01</v>
      </c>
      <c r="M271" s="17">
        <v>22.675000000000001</v>
      </c>
      <c r="N271" s="17">
        <v>26.57835</v>
      </c>
      <c r="O271" s="17">
        <v>10178.4</v>
      </c>
      <c r="P271" s="17">
        <v>491.5</v>
      </c>
      <c r="Q271" s="17">
        <v>-9.2750000000000004</v>
      </c>
      <c r="R271" s="17">
        <v>8250.6049999999996</v>
      </c>
      <c r="S271" s="17">
        <v>13.75</v>
      </c>
      <c r="T271" s="17">
        <v>-19.25</v>
      </c>
      <c r="U271" s="17">
        <v>-5.5899999999999998E-2</v>
      </c>
      <c r="V271" s="17">
        <v>-2.0430000000000001</v>
      </c>
      <c r="W271" s="17">
        <v>9362.4894000000004</v>
      </c>
      <c r="X271" s="17">
        <v>5000</v>
      </c>
      <c r="Y271" s="17">
        <v>13.250999999999999</v>
      </c>
      <c r="Z271" s="17">
        <v>-77.855000000000004</v>
      </c>
    </row>
    <row r="272" spans="1:26" x14ac:dyDescent="0.2">
      <c r="A272" s="27">
        <v>45204</v>
      </c>
      <c r="B272" s="17">
        <v>240.6</v>
      </c>
      <c r="C272" s="14">
        <v>3</v>
      </c>
      <c r="D272" s="17">
        <v>-50.034999999999997</v>
      </c>
      <c r="E272" s="17">
        <v>44</v>
      </c>
      <c r="F272" s="17">
        <v>29.925000000000001</v>
      </c>
      <c r="G272" s="17">
        <v>217.01499999999999</v>
      </c>
      <c r="H272" s="17">
        <v>7</v>
      </c>
      <c r="I272" s="17">
        <v>-94.495000000000005</v>
      </c>
      <c r="J272" s="17">
        <v>947.5</v>
      </c>
      <c r="K272" s="17">
        <v>70</v>
      </c>
      <c r="L272" s="17">
        <v>5.5500000000000001E-2</v>
      </c>
      <c r="M272" s="17">
        <v>21.164999999999999</v>
      </c>
      <c r="N272" s="17">
        <v>26.589400000000001</v>
      </c>
      <c r="O272" s="17">
        <v>12470</v>
      </c>
      <c r="P272" s="17">
        <v>494.5</v>
      </c>
      <c r="Q272" s="17">
        <v>-9.0980000000000008</v>
      </c>
      <c r="R272" s="17">
        <v>8026.38</v>
      </c>
      <c r="S272" s="17">
        <v>13.75</v>
      </c>
      <c r="T272" s="17">
        <v>-19.11</v>
      </c>
      <c r="U272" s="17">
        <v>-3.6499999999999998E-2</v>
      </c>
      <c r="V272" s="17">
        <v>-1.7929999999999999</v>
      </c>
      <c r="W272" s="17">
        <v>9362.4894000000004</v>
      </c>
      <c r="X272" s="17">
        <v>2482.5</v>
      </c>
      <c r="Y272" s="17">
        <v>13.173</v>
      </c>
      <c r="Z272" s="17">
        <v>-72.847999999999999</v>
      </c>
    </row>
    <row r="273" spans="1:26" x14ac:dyDescent="0.2">
      <c r="A273" s="27">
        <v>45203</v>
      </c>
      <c r="B273" s="17">
        <v>193.489</v>
      </c>
      <c r="C273" s="14">
        <v>2.7</v>
      </c>
      <c r="D273" s="17">
        <v>-58.838000000000001</v>
      </c>
      <c r="E273" s="17">
        <v>36.5</v>
      </c>
      <c r="F273" s="17">
        <v>30</v>
      </c>
      <c r="G273" s="17">
        <v>217.07</v>
      </c>
      <c r="H273" s="17">
        <v>9.31</v>
      </c>
      <c r="I273" s="17">
        <v>-128.72200000000001</v>
      </c>
      <c r="J273" s="17">
        <v>931.25</v>
      </c>
      <c r="K273" s="17">
        <v>62</v>
      </c>
      <c r="L273" s="17">
        <v>0.02</v>
      </c>
      <c r="M273" s="17">
        <v>25</v>
      </c>
      <c r="N273" s="17">
        <v>26.73443</v>
      </c>
      <c r="O273" s="17">
        <v>12103.5</v>
      </c>
      <c r="P273" s="17">
        <v>500.3</v>
      </c>
      <c r="Q273" s="17">
        <v>-8.77</v>
      </c>
      <c r="R273" s="17">
        <v>9139.2999999999993</v>
      </c>
      <c r="S273" s="17">
        <v>13.5</v>
      </c>
      <c r="T273" s="17">
        <v>-19.225000000000001</v>
      </c>
      <c r="U273" s="17">
        <v>-2.8000000000000001E-2</v>
      </c>
      <c r="V273" s="17">
        <v>-1.738</v>
      </c>
      <c r="W273" s="17">
        <v>9362.4894000000004</v>
      </c>
      <c r="X273" s="17">
        <v>3000</v>
      </c>
      <c r="Y273" s="17">
        <v>13.18</v>
      </c>
      <c r="Z273" s="17">
        <v>-73.155000000000001</v>
      </c>
    </row>
    <row r="274" spans="1:26" x14ac:dyDescent="0.2">
      <c r="A274" s="27">
        <v>45202</v>
      </c>
      <c r="B274" s="17">
        <v>197.999</v>
      </c>
      <c r="C274" s="14">
        <v>2.95</v>
      </c>
      <c r="D274" s="17">
        <v>-62.1</v>
      </c>
      <c r="E274" s="17">
        <v>35</v>
      </c>
      <c r="F274" s="17">
        <v>30.5</v>
      </c>
      <c r="G274" s="17">
        <v>220.5</v>
      </c>
      <c r="H274" s="17">
        <v>10.984999999999999</v>
      </c>
      <c r="I274" s="17">
        <v>-84.552999999999997</v>
      </c>
      <c r="J274" s="17">
        <v>956.25</v>
      </c>
      <c r="K274" s="17">
        <v>70</v>
      </c>
      <c r="L274" s="17">
        <v>2.5000000000000001E-2</v>
      </c>
      <c r="M274" s="17">
        <v>26.6</v>
      </c>
      <c r="N274" s="17">
        <v>28.873519999999999</v>
      </c>
      <c r="O274" s="17">
        <v>14520</v>
      </c>
      <c r="P274" s="17">
        <v>519.20000000000005</v>
      </c>
      <c r="Q274" s="17">
        <v>-7.5</v>
      </c>
      <c r="R274" s="17">
        <v>9608.6</v>
      </c>
      <c r="S274" s="17">
        <v>13.55</v>
      </c>
      <c r="T274" s="17">
        <v>-19.8</v>
      </c>
      <c r="U274" s="17">
        <v>-3.95E-2</v>
      </c>
      <c r="V274" s="17">
        <v>-2.0449999999999999</v>
      </c>
      <c r="W274" s="17">
        <v>9362.4894000000004</v>
      </c>
      <c r="X274" s="17">
        <v>2530</v>
      </c>
      <c r="Y274" s="17">
        <v>13.641999999999999</v>
      </c>
      <c r="Z274" s="17">
        <v>-75.125</v>
      </c>
    </row>
    <row r="275" spans="1:26" x14ac:dyDescent="0.2">
      <c r="A275" s="27">
        <v>45201</v>
      </c>
      <c r="B275" s="17">
        <v>207.77</v>
      </c>
      <c r="C275" s="14">
        <v>2.54</v>
      </c>
      <c r="D275" s="17">
        <v>-71.977999999999994</v>
      </c>
      <c r="E275" s="17">
        <v>35</v>
      </c>
      <c r="F275" s="17">
        <v>31.03</v>
      </c>
      <c r="G275" s="17">
        <v>229.39</v>
      </c>
      <c r="H275" s="17">
        <v>7.5</v>
      </c>
      <c r="I275" s="17">
        <v>-110.44499999999999</v>
      </c>
      <c r="J275" s="17">
        <v>969.58</v>
      </c>
      <c r="K275" s="17">
        <v>75</v>
      </c>
      <c r="L275" s="17">
        <v>-3.0000000000000001E-3</v>
      </c>
      <c r="M275" s="17">
        <v>34.015000000000001</v>
      </c>
      <c r="N275" s="17">
        <v>34.225000000000001</v>
      </c>
      <c r="O275" s="17">
        <v>13064</v>
      </c>
      <c r="P275" s="17">
        <v>537.5</v>
      </c>
      <c r="Q275" s="17">
        <v>-5.75</v>
      </c>
      <c r="R275" s="17">
        <v>9330.5450000000001</v>
      </c>
      <c r="S275" s="17">
        <v>13</v>
      </c>
      <c r="T275" s="17">
        <v>-20.175000000000001</v>
      </c>
      <c r="U275" s="17">
        <v>-5.3499999999999999E-2</v>
      </c>
      <c r="V275" s="17">
        <v>-2.06</v>
      </c>
      <c r="W275" s="17">
        <v>9362.4894000000004</v>
      </c>
      <c r="X275" s="17">
        <v>2500</v>
      </c>
      <c r="Y275" s="17">
        <v>14.212999999999999</v>
      </c>
      <c r="Z275" s="17">
        <v>-78.89</v>
      </c>
    </row>
    <row r="276" spans="1:26" x14ac:dyDescent="0.2">
      <c r="A276" s="27">
        <v>45198</v>
      </c>
      <c r="B276" s="17">
        <v>231.34700000000001</v>
      </c>
      <c r="C276" s="14">
        <v>2</v>
      </c>
      <c r="D276" s="17">
        <v>-75.498000000000005</v>
      </c>
      <c r="E276" s="17">
        <v>38</v>
      </c>
      <c r="F276" s="17">
        <v>29.13</v>
      </c>
      <c r="G276" s="17">
        <v>214.43899999999999</v>
      </c>
      <c r="H276" s="17">
        <v>7.9</v>
      </c>
      <c r="I276" s="17">
        <v>-118.995</v>
      </c>
      <c r="J276" s="17">
        <v>908</v>
      </c>
      <c r="K276" s="17">
        <v>70</v>
      </c>
      <c r="L276" s="17">
        <v>2.5000000000000001E-2</v>
      </c>
      <c r="M276" s="17">
        <v>38.33</v>
      </c>
      <c r="N276" s="17">
        <v>32.377769999999998</v>
      </c>
      <c r="O276" s="17">
        <v>12741.3</v>
      </c>
      <c r="P276" s="17">
        <v>513.79999999999995</v>
      </c>
      <c r="Q276" s="17">
        <v>-10.462</v>
      </c>
      <c r="R276" s="17">
        <v>10233.5</v>
      </c>
      <c r="S276" s="17">
        <v>12.75</v>
      </c>
      <c r="T276" s="17">
        <v>-18.72</v>
      </c>
      <c r="U276" s="17">
        <v>-6.25E-2</v>
      </c>
      <c r="V276" s="17">
        <v>-2.0830000000000002</v>
      </c>
      <c r="W276" s="17">
        <v>9362.4894000000004</v>
      </c>
      <c r="X276" s="17">
        <v>3000</v>
      </c>
      <c r="Y276" s="17">
        <v>13.487</v>
      </c>
      <c r="Z276" s="17">
        <v>-80.89</v>
      </c>
    </row>
    <row r="277" spans="1:26" x14ac:dyDescent="0.2">
      <c r="A277" s="27">
        <v>45197</v>
      </c>
      <c r="B277" s="17">
        <v>243</v>
      </c>
      <c r="C277" s="14">
        <v>1.9950000000000001</v>
      </c>
      <c r="D277" s="17">
        <v>-61</v>
      </c>
      <c r="E277" s="17">
        <v>38</v>
      </c>
      <c r="F277" s="17">
        <v>29.125</v>
      </c>
      <c r="G277" s="17">
        <v>222.82</v>
      </c>
      <c r="H277" s="17">
        <v>9.9</v>
      </c>
      <c r="I277" s="17">
        <v>-109.997</v>
      </c>
      <c r="J277" s="17">
        <v>944.67499999999995</v>
      </c>
      <c r="K277" s="17">
        <v>70</v>
      </c>
      <c r="L277" s="17">
        <v>3.3000000000000002E-2</v>
      </c>
      <c r="M277" s="17">
        <v>38</v>
      </c>
      <c r="N277" s="17">
        <v>32.902320000000003</v>
      </c>
      <c r="O277" s="17">
        <v>10794.8</v>
      </c>
      <c r="P277" s="17">
        <v>527.20000000000005</v>
      </c>
      <c r="Q277" s="17">
        <v>-7.6</v>
      </c>
      <c r="R277" s="17">
        <v>9460.9249999999993</v>
      </c>
      <c r="S277" s="17">
        <v>11.75</v>
      </c>
      <c r="T277" s="17">
        <v>-18.8</v>
      </c>
      <c r="U277" s="17">
        <v>-4.48E-2</v>
      </c>
      <c r="V277" s="17">
        <v>-2.1</v>
      </c>
      <c r="W277" s="17">
        <v>9362.4894000000004</v>
      </c>
      <c r="X277" s="17">
        <v>3000</v>
      </c>
      <c r="Y277" s="17">
        <v>13.515000000000001</v>
      </c>
      <c r="Z277" s="17">
        <v>-73.665000000000006</v>
      </c>
    </row>
    <row r="278" spans="1:26" x14ac:dyDescent="0.2">
      <c r="A278" s="27">
        <v>45196</v>
      </c>
      <c r="B278" s="17">
        <v>199.60599999999999</v>
      </c>
      <c r="C278" s="14">
        <v>2.5</v>
      </c>
      <c r="D278" s="17">
        <v>-53.585000000000001</v>
      </c>
      <c r="E278" s="17">
        <v>35.25</v>
      </c>
      <c r="F278" s="17">
        <v>29.13</v>
      </c>
      <c r="G278" s="17">
        <v>223.5</v>
      </c>
      <c r="H278" s="17">
        <v>6.0979999999999999</v>
      </c>
      <c r="I278" s="17">
        <v>-109.997</v>
      </c>
      <c r="J278" s="17">
        <v>945.46</v>
      </c>
      <c r="K278" s="17">
        <v>70</v>
      </c>
      <c r="L278" s="17">
        <v>2.4E-2</v>
      </c>
      <c r="M278" s="17">
        <v>45.375</v>
      </c>
      <c r="N278" s="17">
        <v>32.117199999999997</v>
      </c>
      <c r="O278" s="17">
        <v>11760</v>
      </c>
      <c r="P278" s="17">
        <v>541.79999999999995</v>
      </c>
      <c r="Q278" s="17">
        <v>-6.8949999999999996</v>
      </c>
      <c r="R278" s="17">
        <v>8664.2250000000004</v>
      </c>
      <c r="S278" s="17">
        <v>12.75</v>
      </c>
      <c r="T278" s="17">
        <v>-18.984999999999999</v>
      </c>
      <c r="U278" s="17">
        <v>-2.35E-2</v>
      </c>
      <c r="V278" s="17">
        <v>-2.0779999999999998</v>
      </c>
      <c r="W278" s="17">
        <v>9362.4894000000004</v>
      </c>
      <c r="X278" s="17">
        <v>4500</v>
      </c>
      <c r="Y278" s="17">
        <v>14.227</v>
      </c>
      <c r="Z278" s="17">
        <v>-78.290000000000006</v>
      </c>
    </row>
    <row r="279" spans="1:26" x14ac:dyDescent="0.2">
      <c r="A279" s="27">
        <v>45195</v>
      </c>
      <c r="B279" s="17">
        <v>215.13200000000001</v>
      </c>
      <c r="C279" s="14">
        <v>2.35</v>
      </c>
      <c r="D279" s="17">
        <v>-47.5</v>
      </c>
      <c r="E279" s="17">
        <v>35.5</v>
      </c>
      <c r="F279" s="17">
        <v>29.7</v>
      </c>
      <c r="G279" s="17">
        <v>223.5</v>
      </c>
      <c r="H279" s="17">
        <v>6.52</v>
      </c>
      <c r="I279" s="17">
        <v>-101.724</v>
      </c>
      <c r="J279" s="17">
        <v>936.82</v>
      </c>
      <c r="K279" s="17">
        <v>70</v>
      </c>
      <c r="L279" s="17">
        <v>4.8000000000000001E-2</v>
      </c>
      <c r="M279" s="17">
        <v>42.98</v>
      </c>
      <c r="N279" s="17">
        <v>33.124180000000003</v>
      </c>
      <c r="O279" s="17">
        <v>10580</v>
      </c>
      <c r="P279" s="17">
        <v>535.5</v>
      </c>
      <c r="Q279" s="17">
        <v>-8.3000000000000007</v>
      </c>
      <c r="R279" s="17">
        <v>7721.65</v>
      </c>
      <c r="S279" s="17">
        <v>11.25</v>
      </c>
      <c r="T279" s="17">
        <v>-18.149999999999999</v>
      </c>
      <c r="U279" s="17">
        <v>-0.02</v>
      </c>
      <c r="V279" s="17">
        <v>-1.88</v>
      </c>
      <c r="W279" s="17">
        <v>9362.4894000000004</v>
      </c>
      <c r="X279" s="17">
        <v>4500</v>
      </c>
      <c r="Y279" s="17">
        <v>14.12</v>
      </c>
      <c r="Z279" s="17">
        <v>-76.39</v>
      </c>
    </row>
    <row r="280" spans="1:26" x14ac:dyDescent="0.2">
      <c r="A280" s="27">
        <v>45194</v>
      </c>
      <c r="B280" s="17">
        <v>219.1</v>
      </c>
      <c r="C280" s="14">
        <v>2.85</v>
      </c>
      <c r="D280" s="17">
        <v>-38.5</v>
      </c>
      <c r="E280" s="17">
        <v>35</v>
      </c>
      <c r="F280" s="17">
        <v>27.88</v>
      </c>
      <c r="G280" s="17">
        <v>209.3</v>
      </c>
      <c r="H280" s="17">
        <v>6</v>
      </c>
      <c r="I280" s="17">
        <v>-130</v>
      </c>
      <c r="J280" s="17">
        <v>866.88</v>
      </c>
      <c r="K280" s="17">
        <v>70</v>
      </c>
      <c r="L280" s="17">
        <v>-6.0000000000000001E-3</v>
      </c>
      <c r="M280" s="17">
        <v>38.134999999999998</v>
      </c>
      <c r="N280" s="17">
        <v>32.062399999999997</v>
      </c>
      <c r="O280" s="17">
        <v>8902.7999999999993</v>
      </c>
      <c r="P280" s="17">
        <v>483.8</v>
      </c>
      <c r="Q280" s="17">
        <v>-10</v>
      </c>
      <c r="R280" s="17">
        <v>6820.0649999999996</v>
      </c>
      <c r="S280" s="17">
        <v>10.95</v>
      </c>
      <c r="T280" s="17">
        <v>-17.2</v>
      </c>
      <c r="U280" s="17">
        <v>-1.9E-2</v>
      </c>
      <c r="V280" s="17">
        <v>-1.8779999999999999</v>
      </c>
      <c r="W280" s="17">
        <v>9362.4894000000004</v>
      </c>
      <c r="X280" s="17">
        <v>4530</v>
      </c>
      <c r="Y280" s="17">
        <v>13.34</v>
      </c>
      <c r="Z280" s="17">
        <v>-71.405000000000001</v>
      </c>
    </row>
    <row r="281" spans="1:26" x14ac:dyDescent="0.2">
      <c r="A281" s="27">
        <v>45191</v>
      </c>
      <c r="B281" s="17">
        <v>227.245</v>
      </c>
      <c r="C281" s="14">
        <v>2.4950000000000001</v>
      </c>
      <c r="D281" s="17">
        <v>-49.5</v>
      </c>
      <c r="E281" s="17">
        <v>35.5</v>
      </c>
      <c r="F281" s="17">
        <v>27.88</v>
      </c>
      <c r="G281" s="17">
        <v>207.465</v>
      </c>
      <c r="H281" s="17">
        <v>6.2</v>
      </c>
      <c r="I281" s="17">
        <v>-141.435</v>
      </c>
      <c r="J281" s="17">
        <v>872.5</v>
      </c>
      <c r="K281" s="17">
        <v>68.5</v>
      </c>
      <c r="L281" s="17">
        <v>-2.5000000000000001E-3</v>
      </c>
      <c r="M281" s="17">
        <v>40</v>
      </c>
      <c r="N281" s="17">
        <v>31.610900000000001</v>
      </c>
      <c r="O281" s="17">
        <v>8725.7999999999993</v>
      </c>
      <c r="P281" s="17">
        <v>483.5</v>
      </c>
      <c r="Q281" s="17">
        <v>-7.8</v>
      </c>
      <c r="R281" s="17">
        <v>6188.5</v>
      </c>
      <c r="S281" s="17">
        <v>9.6999999999999993</v>
      </c>
      <c r="T281" s="17">
        <v>-17.850000000000001</v>
      </c>
      <c r="U281" s="17">
        <v>-3.3000000000000002E-2</v>
      </c>
      <c r="V281" s="17">
        <v>-1.8029999999999999</v>
      </c>
      <c r="W281" s="17">
        <v>9362.4894000000004</v>
      </c>
      <c r="X281" s="17">
        <v>4360.5</v>
      </c>
      <c r="Y281" s="17">
        <v>13.39</v>
      </c>
      <c r="Z281" s="17">
        <v>-71.08</v>
      </c>
    </row>
    <row r="282" spans="1:26" x14ac:dyDescent="0.2">
      <c r="A282" s="27">
        <v>45190</v>
      </c>
      <c r="B282" s="17">
        <v>223.89599999999999</v>
      </c>
      <c r="C282" s="14">
        <v>2.8</v>
      </c>
      <c r="D282" s="17">
        <v>-63.5</v>
      </c>
      <c r="E282" s="17">
        <v>35</v>
      </c>
      <c r="F282" s="17">
        <v>28</v>
      </c>
      <c r="G282" s="17">
        <v>208.3</v>
      </c>
      <c r="H282" s="17">
        <v>3.2</v>
      </c>
      <c r="I282" s="17">
        <v>-114.994</v>
      </c>
      <c r="J282" s="17">
        <v>879.27499999999998</v>
      </c>
      <c r="K282" s="17">
        <v>70</v>
      </c>
      <c r="L282" s="17">
        <v>-1.2800000000000001E-2</v>
      </c>
      <c r="M282" s="17">
        <v>40.975000000000001</v>
      </c>
      <c r="N282" s="17">
        <v>31</v>
      </c>
      <c r="O282" s="17">
        <v>9223</v>
      </c>
      <c r="P282" s="17">
        <v>476.6</v>
      </c>
      <c r="Q282" s="17">
        <v>-4.7990000000000004</v>
      </c>
      <c r="R282" s="17">
        <v>5970.06</v>
      </c>
      <c r="S282" s="17">
        <v>10.5</v>
      </c>
      <c r="T282" s="17">
        <v>-17.84</v>
      </c>
      <c r="U282" s="17">
        <v>-2.5000000000000001E-2</v>
      </c>
      <c r="V282" s="17">
        <v>-2.0179999999999998</v>
      </c>
      <c r="W282" s="17">
        <v>9362.4894000000004</v>
      </c>
      <c r="X282" s="17">
        <v>4641.5</v>
      </c>
      <c r="Y282" s="17">
        <v>13.324999999999999</v>
      </c>
      <c r="Z282" s="17">
        <v>-70.52</v>
      </c>
    </row>
    <row r="283" spans="1:26" x14ac:dyDescent="0.2">
      <c r="A283" s="27">
        <v>45189</v>
      </c>
      <c r="B283" s="17">
        <v>191.87</v>
      </c>
      <c r="C283" s="14">
        <v>2.4700000000000002</v>
      </c>
      <c r="D283" s="17">
        <v>-78</v>
      </c>
      <c r="E283" s="17">
        <v>31</v>
      </c>
      <c r="F283" s="17">
        <v>28.8</v>
      </c>
      <c r="G283" s="17">
        <v>223.04</v>
      </c>
      <c r="H283" s="17">
        <v>7.15</v>
      </c>
      <c r="I283" s="17">
        <v>-88.748999999999995</v>
      </c>
      <c r="J283" s="17">
        <v>908.75</v>
      </c>
      <c r="K283" s="17">
        <v>65</v>
      </c>
      <c r="L283" s="17">
        <v>-1.4999999999999999E-2</v>
      </c>
      <c r="M283" s="17">
        <v>49.744999999999997</v>
      </c>
      <c r="N283" s="17">
        <v>32</v>
      </c>
      <c r="O283" s="17">
        <v>9492.5</v>
      </c>
      <c r="P283" s="17">
        <v>500.5</v>
      </c>
      <c r="Q283" s="17">
        <v>-5.5</v>
      </c>
      <c r="R283" s="17">
        <v>5973.22</v>
      </c>
      <c r="S283" s="17">
        <v>11.2</v>
      </c>
      <c r="T283" s="17">
        <v>-18.164999999999999</v>
      </c>
      <c r="U283" s="17">
        <v>-3.4500000000000003E-2</v>
      </c>
      <c r="V283" s="17">
        <v>-2.0329999999999999</v>
      </c>
      <c r="W283" s="17">
        <v>9362.4894000000004</v>
      </c>
      <c r="X283" s="17">
        <v>3500</v>
      </c>
      <c r="Y283" s="17">
        <v>13.753</v>
      </c>
      <c r="Z283" s="17">
        <v>-73.95</v>
      </c>
    </row>
    <row r="284" spans="1:26" x14ac:dyDescent="0.2">
      <c r="A284" s="27">
        <v>45188</v>
      </c>
      <c r="B284" s="17">
        <v>210.596</v>
      </c>
      <c r="C284" s="14">
        <v>2.6</v>
      </c>
      <c r="D284" s="17">
        <v>-56</v>
      </c>
      <c r="E284" s="17">
        <v>34</v>
      </c>
      <c r="F284" s="17">
        <v>29.75</v>
      </c>
      <c r="G284" s="17">
        <v>232.505</v>
      </c>
      <c r="H284" s="17">
        <v>10.8</v>
      </c>
      <c r="I284" s="17">
        <v>-81.248000000000005</v>
      </c>
      <c r="J284" s="17">
        <v>941.57500000000005</v>
      </c>
      <c r="K284" s="17">
        <v>69.5</v>
      </c>
      <c r="L284" s="17">
        <v>-1.6E-2</v>
      </c>
      <c r="M284" s="17">
        <v>49.2</v>
      </c>
      <c r="N284" s="17">
        <v>35.9407</v>
      </c>
      <c r="O284" s="17">
        <v>8885.5</v>
      </c>
      <c r="P284" s="17">
        <v>513</v>
      </c>
      <c r="Q284" s="17">
        <v>-5.718</v>
      </c>
      <c r="R284" s="17">
        <v>6031.7250000000004</v>
      </c>
      <c r="S284" s="17">
        <v>12</v>
      </c>
      <c r="T284" s="17">
        <v>-18.57</v>
      </c>
      <c r="U284" s="17">
        <v>-5.45E-2</v>
      </c>
      <c r="V284" s="17">
        <v>-2.2200000000000002</v>
      </c>
      <c r="W284" s="17">
        <v>9362.4894000000004</v>
      </c>
      <c r="X284" s="17">
        <v>3675.5</v>
      </c>
      <c r="Y284" s="17">
        <v>14.196999999999999</v>
      </c>
      <c r="Z284" s="17">
        <v>-76.53</v>
      </c>
    </row>
    <row r="285" spans="1:26" x14ac:dyDescent="0.2">
      <c r="A285" s="27">
        <v>45187</v>
      </c>
      <c r="B285" s="17">
        <v>224.636</v>
      </c>
      <c r="C285" s="14">
        <v>2.665</v>
      </c>
      <c r="D285" s="17">
        <v>-25</v>
      </c>
      <c r="E285" s="17">
        <v>35</v>
      </c>
      <c r="F285" s="17">
        <v>27.875</v>
      </c>
      <c r="G285" s="17">
        <v>212.5</v>
      </c>
      <c r="H285" s="17">
        <v>11.28</v>
      </c>
      <c r="I285" s="17">
        <v>-117.497</v>
      </c>
      <c r="J285" s="17">
        <v>876.81500000000005</v>
      </c>
      <c r="K285" s="17">
        <v>68</v>
      </c>
      <c r="L285" s="17">
        <v>6.4000000000000001E-2</v>
      </c>
      <c r="M285" s="17">
        <v>49.5</v>
      </c>
      <c r="N285" s="17">
        <v>32.877780000000001</v>
      </c>
      <c r="O285" s="17">
        <v>8211.7000000000007</v>
      </c>
      <c r="P285" s="17">
        <v>485.2</v>
      </c>
      <c r="Q285" s="17">
        <v>-6.9020000000000001</v>
      </c>
      <c r="R285" s="17">
        <v>7118.22</v>
      </c>
      <c r="S285" s="17">
        <v>11.65</v>
      </c>
      <c r="T285" s="17">
        <v>-17.565000000000001</v>
      </c>
      <c r="U285" s="17">
        <v>-5.2999999999999999E-2</v>
      </c>
      <c r="V285" s="17">
        <v>-2.1349999999999998</v>
      </c>
      <c r="W285" s="17">
        <v>9362.4894000000004</v>
      </c>
      <c r="X285" s="17">
        <v>4579.5</v>
      </c>
      <c r="Y285" s="17">
        <v>13.32</v>
      </c>
      <c r="Z285" s="17">
        <v>-71.36</v>
      </c>
    </row>
    <row r="286" spans="1:26" x14ac:dyDescent="0.2">
      <c r="A286" s="27">
        <v>45184</v>
      </c>
      <c r="B286" s="17">
        <v>219.215</v>
      </c>
      <c r="C286" s="14">
        <v>2.67</v>
      </c>
      <c r="D286" s="17">
        <v>-25</v>
      </c>
      <c r="E286" s="17">
        <v>38</v>
      </c>
      <c r="F286" s="17">
        <v>27.64</v>
      </c>
      <c r="G286" s="17">
        <v>211.095</v>
      </c>
      <c r="H286" s="17">
        <v>11.3</v>
      </c>
      <c r="I286" s="17">
        <v>-98.5</v>
      </c>
      <c r="J286" s="17">
        <v>874.44500000000005</v>
      </c>
      <c r="K286" s="17">
        <v>79</v>
      </c>
      <c r="L286" s="17">
        <v>4.8000000000000001E-2</v>
      </c>
      <c r="M286" s="17">
        <v>51.9</v>
      </c>
      <c r="N286" s="17">
        <v>33.5</v>
      </c>
      <c r="O286" s="17">
        <v>8290.7000000000007</v>
      </c>
      <c r="P286" s="17">
        <v>480.4</v>
      </c>
      <c r="Q286" s="17">
        <v>-6</v>
      </c>
      <c r="R286" s="17">
        <v>7768.875</v>
      </c>
      <c r="S286" s="17">
        <v>10.75</v>
      </c>
      <c r="T286" s="17">
        <v>-17.375</v>
      </c>
      <c r="U286" s="17">
        <v>-2.75E-2</v>
      </c>
      <c r="V286" s="17">
        <v>-2.0830000000000002</v>
      </c>
      <c r="W286" s="17">
        <v>9362.4894000000004</v>
      </c>
      <c r="X286" s="17">
        <v>5482.5</v>
      </c>
      <c r="Y286" s="17">
        <v>13.465999999999999</v>
      </c>
      <c r="Z286" s="17">
        <v>-71.290000000000006</v>
      </c>
    </row>
    <row r="287" spans="1:26" x14ac:dyDescent="0.2">
      <c r="A287" s="27">
        <v>45183</v>
      </c>
      <c r="B287" s="17">
        <v>216.29400000000001</v>
      </c>
      <c r="C287" s="14">
        <v>2.915</v>
      </c>
      <c r="D287" s="17">
        <v>-27</v>
      </c>
      <c r="E287" s="17">
        <v>34.5</v>
      </c>
      <c r="F287" s="17">
        <v>27.75</v>
      </c>
      <c r="G287" s="17">
        <v>212.065</v>
      </c>
      <c r="H287" s="17">
        <v>12</v>
      </c>
      <c r="I287" s="17">
        <v>-94.995999999999995</v>
      </c>
      <c r="J287" s="17">
        <v>874.66</v>
      </c>
      <c r="K287" s="17">
        <v>75</v>
      </c>
      <c r="L287" s="17">
        <v>2.1000000000000001E-2</v>
      </c>
      <c r="M287" s="17">
        <v>51</v>
      </c>
      <c r="N287" s="17">
        <v>31.469049999999999</v>
      </c>
      <c r="O287" s="17">
        <v>8365</v>
      </c>
      <c r="P287" s="17">
        <v>478.5</v>
      </c>
      <c r="Q287" s="17">
        <v>-3.86</v>
      </c>
      <c r="R287" s="17">
        <v>7600.74</v>
      </c>
      <c r="S287" s="17">
        <v>9.5</v>
      </c>
      <c r="T287" s="17">
        <v>-17.475000000000001</v>
      </c>
      <c r="U287" s="17">
        <v>-0.04</v>
      </c>
      <c r="V287" s="17">
        <v>-1.9450000000000001</v>
      </c>
      <c r="W287" s="17">
        <v>9362.4894000000004</v>
      </c>
      <c r="X287" s="17">
        <v>6280</v>
      </c>
      <c r="Y287" s="17">
        <v>13.584</v>
      </c>
      <c r="Z287" s="17">
        <v>-71.02</v>
      </c>
    </row>
    <row r="288" spans="1:26" x14ac:dyDescent="0.2">
      <c r="A288" s="27">
        <v>45182</v>
      </c>
      <c r="B288" s="17">
        <v>181.8</v>
      </c>
      <c r="C288" s="14">
        <v>2.1150000000000002</v>
      </c>
      <c r="D288" s="17">
        <v>-25</v>
      </c>
      <c r="E288" s="17">
        <v>34.1</v>
      </c>
      <c r="F288" s="17">
        <v>28.75</v>
      </c>
      <c r="G288" s="17">
        <v>219.702</v>
      </c>
      <c r="H288" s="17">
        <v>15.1</v>
      </c>
      <c r="I288" s="17">
        <v>-82.994</v>
      </c>
      <c r="J288" s="17">
        <v>905</v>
      </c>
      <c r="K288" s="17">
        <v>74.5</v>
      </c>
      <c r="L288" s="17">
        <v>3.3000000000000002E-2</v>
      </c>
      <c r="M288" s="17">
        <v>58</v>
      </c>
      <c r="N288" s="17">
        <v>34</v>
      </c>
      <c r="O288" s="17">
        <v>9040</v>
      </c>
      <c r="P288" s="17">
        <v>485</v>
      </c>
      <c r="Q288" s="17">
        <v>-5.6</v>
      </c>
      <c r="R288" s="17">
        <v>7261.7349999999997</v>
      </c>
      <c r="S288" s="17">
        <v>11.7</v>
      </c>
      <c r="T288" s="17">
        <v>-18.18</v>
      </c>
      <c r="U288" s="17">
        <v>-3.95E-2</v>
      </c>
      <c r="V288" s="17">
        <v>-1.9550000000000001</v>
      </c>
      <c r="W288" s="17">
        <v>9362.4894000000004</v>
      </c>
      <c r="X288" s="17">
        <v>4780</v>
      </c>
      <c r="Y288" s="17">
        <v>14.95</v>
      </c>
      <c r="Z288" s="17">
        <v>-72.97</v>
      </c>
    </row>
    <row r="289" spans="1:26" x14ac:dyDescent="0.2">
      <c r="A289" s="27">
        <v>45181</v>
      </c>
      <c r="B289" s="17">
        <v>205.28</v>
      </c>
      <c r="C289" s="14">
        <v>2.0680000000000001</v>
      </c>
      <c r="D289" s="17">
        <v>-39.994999999999997</v>
      </c>
      <c r="E289" s="17">
        <v>36.5</v>
      </c>
      <c r="F289" s="17">
        <v>29.75</v>
      </c>
      <c r="G289" s="17">
        <v>226.5</v>
      </c>
      <c r="H289" s="17">
        <v>13</v>
      </c>
      <c r="I289" s="17">
        <v>-120.449</v>
      </c>
      <c r="J289" s="17">
        <v>935.94799999999998</v>
      </c>
      <c r="K289" s="17">
        <v>75</v>
      </c>
      <c r="L289" s="17">
        <v>3.6999999999999998E-2</v>
      </c>
      <c r="M289" s="17">
        <v>59.71</v>
      </c>
      <c r="N289" s="17">
        <v>32</v>
      </c>
      <c r="O289" s="17">
        <v>9131.5</v>
      </c>
      <c r="P289" s="17">
        <v>512.5</v>
      </c>
      <c r="Q289" s="17">
        <v>-6.75</v>
      </c>
      <c r="R289" s="17">
        <v>6406.36</v>
      </c>
      <c r="S289" s="17">
        <v>10.95</v>
      </c>
      <c r="T289" s="17">
        <v>-18.75</v>
      </c>
      <c r="U289" s="17">
        <v>-3.5499999999999997E-2</v>
      </c>
      <c r="V289" s="17">
        <v>-2.173</v>
      </c>
      <c r="W289" s="17">
        <v>9362.4894000000004</v>
      </c>
      <c r="X289" s="17">
        <v>4464</v>
      </c>
      <c r="Y289" s="17">
        <v>15.711</v>
      </c>
      <c r="Z289" s="17">
        <v>-75.084999999999994</v>
      </c>
    </row>
    <row r="290" spans="1:26" x14ac:dyDescent="0.2">
      <c r="A290" s="27">
        <v>45180</v>
      </c>
      <c r="B290" s="17">
        <v>226.709</v>
      </c>
      <c r="C290" s="14">
        <v>2.2999999999999998</v>
      </c>
      <c r="D290" s="17">
        <v>-49.1</v>
      </c>
      <c r="E290" s="17">
        <v>38.75</v>
      </c>
      <c r="F290" s="17">
        <v>27.25</v>
      </c>
      <c r="G290" s="17">
        <v>214.38499999999999</v>
      </c>
      <c r="H290" s="17">
        <v>12.824999999999999</v>
      </c>
      <c r="I290" s="17">
        <v>-76.995000000000005</v>
      </c>
      <c r="J290" s="17">
        <v>882.62</v>
      </c>
      <c r="K290" s="17">
        <v>76.5</v>
      </c>
      <c r="L290" s="17">
        <v>4.4499999999999998E-2</v>
      </c>
      <c r="M290" s="17">
        <v>53.984999999999999</v>
      </c>
      <c r="N290" s="17">
        <v>30.677199999999999</v>
      </c>
      <c r="O290" s="17">
        <v>9769.1</v>
      </c>
      <c r="P290" s="17">
        <v>477.7</v>
      </c>
      <c r="Q290" s="17">
        <v>-7.9</v>
      </c>
      <c r="R290" s="17">
        <v>5864.375</v>
      </c>
      <c r="S290" s="17">
        <v>10.45</v>
      </c>
      <c r="T290" s="17">
        <v>-17.850000000000001</v>
      </c>
      <c r="U290" s="17">
        <v>-2.9499999999999998E-2</v>
      </c>
      <c r="V290" s="17">
        <v>-1.9079999999999999</v>
      </c>
      <c r="W290" s="17">
        <v>9362.4894000000004</v>
      </c>
      <c r="X290" s="17">
        <v>5280</v>
      </c>
      <c r="Y290" s="17">
        <v>15.105</v>
      </c>
      <c r="Z290" s="17">
        <v>-70.38</v>
      </c>
    </row>
    <row r="291" spans="1:26" x14ac:dyDescent="0.2">
      <c r="A291" s="27">
        <v>45177</v>
      </c>
      <c r="B291" s="17">
        <v>247.26900000000001</v>
      </c>
      <c r="C291" s="14">
        <v>2.7</v>
      </c>
      <c r="D291" s="17">
        <v>-72.599999999999994</v>
      </c>
      <c r="E291" s="17">
        <v>42.7</v>
      </c>
      <c r="F291" s="17">
        <v>27</v>
      </c>
      <c r="G291" s="17">
        <v>223.76499999999999</v>
      </c>
      <c r="H291" s="17">
        <v>10</v>
      </c>
      <c r="I291" s="17">
        <v>-103.498</v>
      </c>
      <c r="J291" s="17">
        <v>897.5</v>
      </c>
      <c r="K291" s="17">
        <v>80</v>
      </c>
      <c r="L291" s="17">
        <v>6.4000000000000001E-2</v>
      </c>
      <c r="M291" s="17">
        <v>59.84</v>
      </c>
      <c r="N291" s="17">
        <v>30.324200000000001</v>
      </c>
      <c r="O291" s="17">
        <v>9847.5</v>
      </c>
      <c r="P291" s="17">
        <v>488</v>
      </c>
      <c r="Q291" s="17">
        <v>-7.4</v>
      </c>
      <c r="R291" s="17">
        <v>5925.5</v>
      </c>
      <c r="S291" s="17">
        <v>10.7</v>
      </c>
      <c r="T291" s="17">
        <v>-17.809999999999999</v>
      </c>
      <c r="U291" s="17">
        <v>-6.4999999999999997E-3</v>
      </c>
      <c r="V291" s="17">
        <v>-1.8979999999999999</v>
      </c>
      <c r="W291" s="17">
        <v>9362.4894000000004</v>
      </c>
      <c r="X291" s="17">
        <v>4000</v>
      </c>
      <c r="Y291" s="17">
        <v>15.105</v>
      </c>
      <c r="Z291" s="17">
        <v>-71</v>
      </c>
    </row>
    <row r="292" spans="1:26" x14ac:dyDescent="0.2">
      <c r="A292" s="27">
        <v>45176</v>
      </c>
      <c r="B292" s="17">
        <v>262.86700000000002</v>
      </c>
      <c r="C292" s="14">
        <v>3</v>
      </c>
      <c r="D292" s="17">
        <v>-75</v>
      </c>
      <c r="E292" s="17">
        <v>38.5</v>
      </c>
      <c r="F292" s="17">
        <v>27</v>
      </c>
      <c r="G292" s="17">
        <v>224.04499999999999</v>
      </c>
      <c r="H292" s="17">
        <v>12.1</v>
      </c>
      <c r="I292" s="17">
        <v>-39.948999999999998</v>
      </c>
      <c r="J292" s="17">
        <v>901.4</v>
      </c>
      <c r="K292" s="17">
        <v>80</v>
      </c>
      <c r="L292" s="17">
        <v>6.3500000000000001E-2</v>
      </c>
      <c r="M292" s="17">
        <v>58.6</v>
      </c>
      <c r="N292" s="17">
        <v>28.136649999999999</v>
      </c>
      <c r="O292" s="17">
        <v>10788.9</v>
      </c>
      <c r="P292" s="17">
        <v>493</v>
      </c>
      <c r="Q292" s="17">
        <v>-7.45</v>
      </c>
      <c r="R292" s="17">
        <v>5831.72</v>
      </c>
      <c r="S292" s="17">
        <v>10.95</v>
      </c>
      <c r="T292" s="17">
        <v>-17.835000000000001</v>
      </c>
      <c r="U292" s="17">
        <v>-1.7500000000000002E-2</v>
      </c>
      <c r="V292" s="17">
        <v>-1.925</v>
      </c>
      <c r="W292" s="17">
        <v>9362.4894000000004</v>
      </c>
      <c r="X292" s="17">
        <v>4500</v>
      </c>
      <c r="Y292" s="17">
        <v>15.255000000000001</v>
      </c>
      <c r="Z292" s="17">
        <v>-70.86</v>
      </c>
    </row>
    <row r="293" spans="1:26" x14ac:dyDescent="0.2">
      <c r="A293" s="27">
        <v>45175</v>
      </c>
      <c r="B293" s="17">
        <v>262.3</v>
      </c>
      <c r="C293" s="14">
        <v>2.85</v>
      </c>
      <c r="D293" s="17">
        <v>-124</v>
      </c>
      <c r="E293" s="17">
        <v>38</v>
      </c>
      <c r="F293" s="17">
        <v>28.5</v>
      </c>
      <c r="G293" s="17">
        <v>242</v>
      </c>
      <c r="H293" s="17">
        <v>10.6</v>
      </c>
      <c r="I293" s="17">
        <v>-102.496</v>
      </c>
      <c r="J293" s="17">
        <v>979.70500000000004</v>
      </c>
      <c r="K293" s="17">
        <v>78.5</v>
      </c>
      <c r="L293" s="17">
        <v>9.6000000000000002E-2</v>
      </c>
      <c r="M293" s="17">
        <v>56.984999999999999</v>
      </c>
      <c r="N293" s="17">
        <v>28.242170000000002</v>
      </c>
      <c r="O293" s="17">
        <v>11446</v>
      </c>
      <c r="P293" s="17">
        <v>531</v>
      </c>
      <c r="Q293" s="17">
        <v>-7.4130000000000003</v>
      </c>
      <c r="R293" s="17">
        <v>6310.5</v>
      </c>
      <c r="S293" s="17">
        <v>11.55</v>
      </c>
      <c r="T293" s="17">
        <v>-19.175000000000001</v>
      </c>
      <c r="U293" s="17">
        <v>-2.9899999999999999E-2</v>
      </c>
      <c r="V293" s="17">
        <v>-2.008</v>
      </c>
      <c r="W293" s="17">
        <v>9362.4894000000004</v>
      </c>
      <c r="X293" s="17">
        <v>4258</v>
      </c>
      <c r="Y293" s="17">
        <v>16.355</v>
      </c>
      <c r="Z293" s="17">
        <v>-75.369</v>
      </c>
    </row>
    <row r="294" spans="1:26" x14ac:dyDescent="0.2">
      <c r="A294" s="27">
        <v>45174</v>
      </c>
      <c r="B294" s="17">
        <v>261.221</v>
      </c>
      <c r="C294" s="14">
        <v>2.93</v>
      </c>
      <c r="D294" s="17">
        <v>-131.5</v>
      </c>
      <c r="E294" s="17">
        <v>38.96</v>
      </c>
      <c r="F294" s="17">
        <v>29.375</v>
      </c>
      <c r="G294" s="17">
        <v>245</v>
      </c>
      <c r="H294" s="17">
        <v>10</v>
      </c>
      <c r="I294" s="17">
        <v>-99.472999999999999</v>
      </c>
      <c r="J294" s="17">
        <v>1012.5</v>
      </c>
      <c r="K294" s="17">
        <v>80</v>
      </c>
      <c r="L294" s="17">
        <v>0.05</v>
      </c>
      <c r="M294" s="17">
        <v>73.614999999999995</v>
      </c>
      <c r="N294" s="17">
        <v>29.75</v>
      </c>
      <c r="O294" s="17">
        <v>12017.5</v>
      </c>
      <c r="P294" s="17">
        <v>554.9</v>
      </c>
      <c r="Q294" s="17">
        <v>-6.7</v>
      </c>
      <c r="R294" s="17">
        <v>5772.6750000000002</v>
      </c>
      <c r="S294" s="17">
        <v>11.45</v>
      </c>
      <c r="T294" s="17">
        <v>-19.305</v>
      </c>
      <c r="U294" s="17">
        <v>-0.03</v>
      </c>
      <c r="V294" s="17">
        <v>-2.125</v>
      </c>
      <c r="W294" s="17">
        <v>9362.4894000000004</v>
      </c>
      <c r="X294" s="17">
        <v>4000</v>
      </c>
      <c r="Y294" s="17">
        <v>16.986000000000001</v>
      </c>
      <c r="Z294" s="17">
        <v>-77.75</v>
      </c>
    </row>
    <row r="295" spans="1:26" x14ac:dyDescent="0.2">
      <c r="A295" s="27">
        <v>45173</v>
      </c>
      <c r="B295" s="17">
        <v>250.642</v>
      </c>
      <c r="C295" s="14">
        <v>2.65</v>
      </c>
      <c r="D295" s="17">
        <v>-150.02000000000001</v>
      </c>
      <c r="E295" s="17">
        <v>43</v>
      </c>
      <c r="F295" s="17">
        <v>26.63</v>
      </c>
      <c r="G295" s="17">
        <v>222</v>
      </c>
      <c r="H295" s="17">
        <v>11</v>
      </c>
      <c r="I295" s="17">
        <v>-137.649</v>
      </c>
      <c r="J295" s="17">
        <v>910.33</v>
      </c>
      <c r="K295" s="17">
        <v>79.599999999999994</v>
      </c>
      <c r="L295" s="17">
        <v>3.1E-2</v>
      </c>
      <c r="M295" s="17">
        <v>68.8</v>
      </c>
      <c r="N295" s="17">
        <v>25.242819999999998</v>
      </c>
      <c r="O295" s="17">
        <v>13947.5</v>
      </c>
      <c r="P295" s="17">
        <v>499.3</v>
      </c>
      <c r="Q295" s="17">
        <v>-7.5</v>
      </c>
      <c r="R295" s="17">
        <v>6203.7550000000001</v>
      </c>
      <c r="S295" s="17">
        <v>10.4</v>
      </c>
      <c r="T295" s="17">
        <v>-18.335000000000001</v>
      </c>
      <c r="U295" s="17">
        <v>-5.3499999999999999E-2</v>
      </c>
      <c r="V295" s="17">
        <v>-1.825</v>
      </c>
      <c r="W295" s="17">
        <v>9362.4894000000004</v>
      </c>
      <c r="X295" s="17">
        <v>4000</v>
      </c>
      <c r="Y295" s="17">
        <v>15.565</v>
      </c>
      <c r="Z295" s="17">
        <v>-70.03</v>
      </c>
    </row>
    <row r="296" spans="1:26" x14ac:dyDescent="0.2">
      <c r="A296" s="27">
        <v>45170</v>
      </c>
      <c r="B296" s="17">
        <v>248.15199999999999</v>
      </c>
      <c r="C296" s="14">
        <v>2.86</v>
      </c>
      <c r="D296" s="17">
        <v>-113.66</v>
      </c>
      <c r="E296" s="17">
        <v>43</v>
      </c>
      <c r="F296" s="17">
        <v>26.3</v>
      </c>
      <c r="G296" s="17">
        <v>219.5</v>
      </c>
      <c r="H296" s="17">
        <v>10.35</v>
      </c>
      <c r="I296" s="17">
        <v>-147.047</v>
      </c>
      <c r="J296" s="17">
        <v>910.78499999999997</v>
      </c>
      <c r="K296" s="17">
        <v>81</v>
      </c>
      <c r="L296" s="17">
        <v>1.4999999999999999E-2</v>
      </c>
      <c r="M296" s="17">
        <v>68.52</v>
      </c>
      <c r="N296" s="17">
        <v>25.9207</v>
      </c>
      <c r="O296" s="17">
        <v>11586.9</v>
      </c>
      <c r="P296" s="17">
        <v>496</v>
      </c>
      <c r="Q296" s="17">
        <v>-7.819</v>
      </c>
      <c r="R296" s="17">
        <v>6256.4750000000004</v>
      </c>
      <c r="S296" s="17">
        <v>10.65</v>
      </c>
      <c r="T296" s="17">
        <v>-18.05</v>
      </c>
      <c r="U296" s="17">
        <v>-5.7500000000000002E-2</v>
      </c>
      <c r="V296" s="17">
        <v>-1.9730000000000001</v>
      </c>
      <c r="W296" s="17">
        <v>9362.4894000000004</v>
      </c>
      <c r="X296" s="17">
        <v>5644</v>
      </c>
      <c r="Y296" s="17">
        <v>15.605</v>
      </c>
      <c r="Z296" s="17">
        <v>-69.97</v>
      </c>
    </row>
    <row r="297" spans="1:26" x14ac:dyDescent="0.2">
      <c r="A297" s="27">
        <v>45169</v>
      </c>
      <c r="B297" s="17">
        <v>249.41800000000001</v>
      </c>
      <c r="C297" s="14">
        <v>2.9</v>
      </c>
      <c r="D297" s="17">
        <v>-115</v>
      </c>
      <c r="E297" s="17">
        <v>42.8</v>
      </c>
      <c r="F297" s="17">
        <v>26.375</v>
      </c>
      <c r="G297" s="17">
        <v>219.25299999999999</v>
      </c>
      <c r="H297" s="17">
        <v>11.5</v>
      </c>
      <c r="I297" s="17">
        <v>-113.89700000000001</v>
      </c>
      <c r="J297" s="17">
        <v>893.53</v>
      </c>
      <c r="K297" s="17">
        <v>85</v>
      </c>
      <c r="L297" s="17">
        <v>2.5000000000000001E-2</v>
      </c>
      <c r="M297" s="17">
        <v>68.53</v>
      </c>
      <c r="N297" s="17">
        <v>26.821929999999998</v>
      </c>
      <c r="O297" s="17">
        <v>12387.5</v>
      </c>
      <c r="P297" s="17">
        <v>499.5</v>
      </c>
      <c r="Q297" s="17">
        <v>-7.5609999999999999</v>
      </c>
      <c r="R297" s="17">
        <v>5883.96</v>
      </c>
      <c r="S297" s="17">
        <v>10.8</v>
      </c>
      <c r="T297" s="17">
        <v>-18.225000000000001</v>
      </c>
      <c r="U297" s="17">
        <v>-4.4999999999999998E-2</v>
      </c>
      <c r="V297" s="17">
        <v>-1.988</v>
      </c>
      <c r="W297" s="17">
        <v>9362.4894000000004</v>
      </c>
      <c r="X297" s="17">
        <v>5890</v>
      </c>
      <c r="Y297" s="17">
        <v>15.695</v>
      </c>
      <c r="Z297" s="17">
        <v>-69.77</v>
      </c>
    </row>
    <row r="298" spans="1:26" x14ac:dyDescent="0.2">
      <c r="A298" s="27">
        <v>45168</v>
      </c>
      <c r="B298" s="17">
        <v>214.33500000000001</v>
      </c>
      <c r="C298" s="14">
        <v>2.75</v>
      </c>
      <c r="D298" s="17">
        <v>-144</v>
      </c>
      <c r="E298" s="17">
        <v>36</v>
      </c>
      <c r="F298" s="17">
        <v>27.36</v>
      </c>
      <c r="G298" s="17">
        <v>226.625</v>
      </c>
      <c r="H298" s="17">
        <v>9.25</v>
      </c>
      <c r="I298" s="17">
        <v>-113.89700000000001</v>
      </c>
      <c r="J298" s="17">
        <v>905</v>
      </c>
      <c r="K298" s="17">
        <v>80</v>
      </c>
      <c r="L298" s="17">
        <v>0.01</v>
      </c>
      <c r="M298" s="17">
        <v>72.5</v>
      </c>
      <c r="N298" s="17">
        <v>27.906199999999998</v>
      </c>
      <c r="O298" s="17">
        <v>10681.8</v>
      </c>
      <c r="P298" s="17">
        <v>514.20000000000005</v>
      </c>
      <c r="Q298" s="17">
        <v>-8.3209999999999997</v>
      </c>
      <c r="R298" s="17">
        <v>5569.14</v>
      </c>
      <c r="S298" s="17">
        <v>11.2</v>
      </c>
      <c r="T298" s="17">
        <v>-17.265000000000001</v>
      </c>
      <c r="U298" s="17">
        <v>-5.9900000000000002E-2</v>
      </c>
      <c r="V298" s="17">
        <v>-2.04</v>
      </c>
      <c r="W298" s="17">
        <v>9362.4894000000004</v>
      </c>
      <c r="X298" s="17">
        <v>6280</v>
      </c>
      <c r="Y298" s="17">
        <v>16.193000000000001</v>
      </c>
      <c r="Z298" s="17">
        <v>-72.34</v>
      </c>
    </row>
    <row r="299" spans="1:26" x14ac:dyDescent="0.2">
      <c r="A299" s="27">
        <v>45167</v>
      </c>
      <c r="B299" s="17">
        <v>239.047</v>
      </c>
      <c r="C299" s="14">
        <v>2.4</v>
      </c>
      <c r="D299" s="17">
        <v>-111</v>
      </c>
      <c r="E299" s="17">
        <v>34.5</v>
      </c>
      <c r="F299" s="17">
        <v>26.75</v>
      </c>
      <c r="G299" s="17">
        <v>218.755</v>
      </c>
      <c r="H299" s="17">
        <v>10.525</v>
      </c>
      <c r="I299" s="17">
        <v>-140.643</v>
      </c>
      <c r="J299" s="17">
        <v>847.5</v>
      </c>
      <c r="K299" s="17">
        <v>79.5</v>
      </c>
      <c r="L299" s="17">
        <v>1.7000000000000001E-2</v>
      </c>
      <c r="M299" s="17">
        <v>63.99</v>
      </c>
      <c r="N299" s="17">
        <v>28.24353</v>
      </c>
      <c r="O299" s="17">
        <v>11160</v>
      </c>
      <c r="P299" s="17">
        <v>478.5</v>
      </c>
      <c r="Q299" s="17">
        <v>-6.75</v>
      </c>
      <c r="R299" s="17">
        <v>5628.06</v>
      </c>
      <c r="S299" s="17">
        <v>10.5</v>
      </c>
      <c r="T299" s="17">
        <v>-16.25</v>
      </c>
      <c r="U299" s="17">
        <v>-5.9499999999999997E-2</v>
      </c>
      <c r="V299" s="17">
        <v>-1.9350000000000001</v>
      </c>
      <c r="W299" s="17">
        <v>9362.4894000000004</v>
      </c>
      <c r="X299" s="17">
        <v>6280</v>
      </c>
      <c r="Y299" s="17">
        <v>14.675000000000001</v>
      </c>
      <c r="Z299" s="17">
        <v>-66.503</v>
      </c>
    </row>
    <row r="300" spans="1:26" x14ac:dyDescent="0.2">
      <c r="A300" s="27">
        <v>45166</v>
      </c>
      <c r="B300" s="17">
        <v>247</v>
      </c>
      <c r="C300" s="14">
        <v>2.48</v>
      </c>
      <c r="D300" s="17">
        <v>-56.75</v>
      </c>
      <c r="E300" s="17">
        <v>34</v>
      </c>
      <c r="F300" s="17">
        <v>27.65</v>
      </c>
      <c r="G300" s="17">
        <v>234.86500000000001</v>
      </c>
      <c r="H300" s="17">
        <v>14</v>
      </c>
      <c r="I300" s="17">
        <v>-147.74799999999999</v>
      </c>
      <c r="J300" s="17">
        <v>879.48500000000001</v>
      </c>
      <c r="K300" s="17">
        <v>80.5</v>
      </c>
      <c r="L300" s="17">
        <v>0.01</v>
      </c>
      <c r="M300" s="17">
        <v>62.49</v>
      </c>
      <c r="N300" s="17">
        <v>30.5</v>
      </c>
      <c r="O300" s="17">
        <v>12163.5</v>
      </c>
      <c r="P300" s="17">
        <v>492</v>
      </c>
      <c r="Q300" s="17">
        <v>-7.15</v>
      </c>
      <c r="R300" s="17">
        <v>5927.5</v>
      </c>
      <c r="S300" s="17">
        <v>9.35</v>
      </c>
      <c r="T300" s="17">
        <v>-16.715</v>
      </c>
      <c r="U300" s="17">
        <v>-8.7900000000000006E-2</v>
      </c>
      <c r="V300" s="17">
        <v>-2.0329999999999999</v>
      </c>
      <c r="W300" s="17">
        <v>9362.4894000000004</v>
      </c>
      <c r="X300" s="17">
        <v>6280</v>
      </c>
      <c r="Y300" s="17">
        <v>15.175000000000001</v>
      </c>
      <c r="Z300" s="17">
        <v>-68.819999999999993</v>
      </c>
    </row>
    <row r="301" spans="1:26" x14ac:dyDescent="0.2">
      <c r="A301" s="27">
        <v>45163</v>
      </c>
      <c r="B301" s="17">
        <v>267.74099999999999</v>
      </c>
      <c r="C301" s="14">
        <v>2.85</v>
      </c>
      <c r="D301" s="17">
        <v>-83.42</v>
      </c>
      <c r="E301" s="17">
        <v>36.5</v>
      </c>
      <c r="F301" s="17">
        <v>28.7</v>
      </c>
      <c r="G301" s="17">
        <v>239.62</v>
      </c>
      <c r="H301" s="17">
        <v>15.5</v>
      </c>
      <c r="I301" s="17">
        <v>-133.548</v>
      </c>
      <c r="J301" s="17">
        <v>912.5</v>
      </c>
      <c r="K301" s="17">
        <v>88</v>
      </c>
      <c r="L301" s="17">
        <v>7.5200000000000003E-2</v>
      </c>
      <c r="M301" s="17">
        <v>64</v>
      </c>
      <c r="N301" s="17">
        <v>30.632470000000001</v>
      </c>
      <c r="O301" s="17">
        <v>12665</v>
      </c>
      <c r="P301" s="17">
        <v>508.5</v>
      </c>
      <c r="Q301" s="17">
        <v>-9.3130000000000006</v>
      </c>
      <c r="R301" s="17">
        <v>5934.42</v>
      </c>
      <c r="S301" s="17">
        <v>9.4499999999999993</v>
      </c>
      <c r="T301" s="17">
        <v>-17.704999999999998</v>
      </c>
      <c r="U301" s="17">
        <v>-0.1055</v>
      </c>
      <c r="V301" s="17">
        <v>-1.9630000000000001</v>
      </c>
      <c r="W301" s="17">
        <v>9362.4894000000004</v>
      </c>
      <c r="X301" s="17">
        <v>6280</v>
      </c>
      <c r="Y301" s="17">
        <v>15.72</v>
      </c>
      <c r="Z301" s="17">
        <v>-71.09</v>
      </c>
    </row>
    <row r="302" spans="1:26" x14ac:dyDescent="0.2">
      <c r="A302" s="27">
        <v>45162</v>
      </c>
      <c r="B302" s="17">
        <v>265.89999999999998</v>
      </c>
      <c r="C302" s="14">
        <v>3.5</v>
      </c>
      <c r="D302" s="17">
        <v>-128</v>
      </c>
      <c r="E302" s="17">
        <v>37</v>
      </c>
      <c r="F302" s="17">
        <v>29.376999999999999</v>
      </c>
      <c r="G302" s="17">
        <v>241.8</v>
      </c>
      <c r="H302" s="17">
        <v>10.25</v>
      </c>
      <c r="I302" s="17">
        <v>-114.89400000000001</v>
      </c>
      <c r="J302" s="17">
        <v>914.33</v>
      </c>
      <c r="K302" s="17">
        <v>90</v>
      </c>
      <c r="L302" s="17">
        <v>8.5000000000000006E-3</v>
      </c>
      <c r="M302" s="17">
        <v>65.5</v>
      </c>
      <c r="N302" s="17">
        <v>29.548729999999999</v>
      </c>
      <c r="O302" s="17">
        <v>11556.2</v>
      </c>
      <c r="P302" s="17">
        <v>502</v>
      </c>
      <c r="Q302" s="17">
        <v>-10.375</v>
      </c>
      <c r="R302" s="17">
        <v>6573.0050000000001</v>
      </c>
      <c r="S302" s="17">
        <v>9.5</v>
      </c>
      <c r="T302" s="17">
        <v>-17.8</v>
      </c>
      <c r="U302" s="17">
        <v>-0.11990000000000001</v>
      </c>
      <c r="V302" s="17">
        <v>-2.0379999999999998</v>
      </c>
      <c r="W302" s="17">
        <v>9362.4894000000004</v>
      </c>
      <c r="X302" s="17">
        <v>6280</v>
      </c>
      <c r="Y302" s="17">
        <v>15.78</v>
      </c>
      <c r="Z302" s="17">
        <v>-70.7</v>
      </c>
    </row>
    <row r="303" spans="1:26" x14ac:dyDescent="0.2">
      <c r="A303" s="27">
        <v>45161</v>
      </c>
      <c r="B303" s="17">
        <v>219.2</v>
      </c>
      <c r="C303" s="14">
        <v>3.3</v>
      </c>
      <c r="D303" s="17">
        <v>-162</v>
      </c>
      <c r="E303" s="17">
        <v>32.5</v>
      </c>
      <c r="F303" s="17">
        <v>28.55</v>
      </c>
      <c r="G303" s="17">
        <v>246.995</v>
      </c>
      <c r="H303" s="17">
        <v>9.6999999999999993</v>
      </c>
      <c r="I303" s="17">
        <v>-182.32400000000001</v>
      </c>
      <c r="J303" s="17">
        <v>928</v>
      </c>
      <c r="K303" s="17">
        <v>85</v>
      </c>
      <c r="L303" s="17">
        <v>-5.0000000000000001E-4</v>
      </c>
      <c r="M303" s="17">
        <v>67.5</v>
      </c>
      <c r="N303" s="17">
        <v>30.65193</v>
      </c>
      <c r="O303" s="17">
        <v>11913.8</v>
      </c>
      <c r="P303" s="17">
        <v>538.5</v>
      </c>
      <c r="Q303" s="17">
        <v>-10.199999999999999</v>
      </c>
      <c r="R303" s="17">
        <v>8667.9599999999991</v>
      </c>
      <c r="S303" s="17">
        <v>10.1</v>
      </c>
      <c r="T303" s="17">
        <v>-17.5</v>
      </c>
      <c r="U303" s="17">
        <v>-7.6999999999999999E-2</v>
      </c>
      <c r="V303" s="17">
        <v>-2.0129999999999999</v>
      </c>
      <c r="W303" s="17">
        <v>9362.4894000000004</v>
      </c>
      <c r="X303" s="17">
        <v>6250</v>
      </c>
      <c r="Y303" s="17">
        <v>15.855</v>
      </c>
      <c r="Z303" s="17">
        <v>-70.040000000000006</v>
      </c>
    </row>
    <row r="304" spans="1:26" x14ac:dyDescent="0.2">
      <c r="A304" s="27">
        <v>45160</v>
      </c>
      <c r="B304" s="17">
        <v>239.6</v>
      </c>
      <c r="C304" s="14">
        <v>3.6</v>
      </c>
      <c r="D304" s="17">
        <v>-117.038</v>
      </c>
      <c r="E304" s="17">
        <v>34.5</v>
      </c>
      <c r="F304" s="17">
        <v>29.2</v>
      </c>
      <c r="G304" s="17">
        <v>257.5</v>
      </c>
      <c r="H304" s="17">
        <v>13.1</v>
      </c>
      <c r="I304" s="17">
        <v>-162.125</v>
      </c>
      <c r="J304" s="17">
        <v>974.11500000000001</v>
      </c>
      <c r="K304" s="17">
        <v>85</v>
      </c>
      <c r="L304" s="17">
        <v>5.0000000000000001E-3</v>
      </c>
      <c r="M304" s="17">
        <v>70.057000000000002</v>
      </c>
      <c r="N304" s="17">
        <v>32.915520000000001</v>
      </c>
      <c r="O304" s="17">
        <v>12154.9</v>
      </c>
      <c r="P304" s="17">
        <v>575.70000000000005</v>
      </c>
      <c r="Q304" s="17">
        <v>-10.5</v>
      </c>
      <c r="R304" s="17">
        <v>8875.73</v>
      </c>
      <c r="S304" s="17">
        <v>9.5500000000000007</v>
      </c>
      <c r="T304" s="17">
        <v>-18.649999999999999</v>
      </c>
      <c r="U304" s="17">
        <v>-7.3999999999999996E-2</v>
      </c>
      <c r="V304" s="17">
        <v>-2.1349999999999998</v>
      </c>
      <c r="W304" s="17">
        <v>9362.4894000000004</v>
      </c>
      <c r="X304" s="17">
        <v>5731</v>
      </c>
      <c r="Y304" s="17">
        <v>16.414999999999999</v>
      </c>
      <c r="Z304" s="17">
        <v>-73.02</v>
      </c>
    </row>
    <row r="305" spans="1:26" x14ac:dyDescent="0.2">
      <c r="A305" s="27">
        <v>45159</v>
      </c>
      <c r="B305" s="17">
        <v>275.41199999999998</v>
      </c>
      <c r="C305" s="14">
        <v>3.7</v>
      </c>
      <c r="D305" s="17">
        <v>-9.75</v>
      </c>
      <c r="E305" s="17">
        <v>40</v>
      </c>
      <c r="F305" s="17">
        <v>29.88</v>
      </c>
      <c r="G305" s="17">
        <v>267.57499999999999</v>
      </c>
      <c r="H305" s="17">
        <v>16</v>
      </c>
      <c r="I305" s="17">
        <v>-122.5</v>
      </c>
      <c r="J305" s="17">
        <v>1005</v>
      </c>
      <c r="K305" s="17">
        <v>86.8</v>
      </c>
      <c r="L305" s="17">
        <v>5.0000000000000001E-3</v>
      </c>
      <c r="M305" s="17">
        <v>68.2</v>
      </c>
      <c r="N305" s="17">
        <v>37.96</v>
      </c>
      <c r="O305" s="17">
        <v>12437</v>
      </c>
      <c r="P305" s="17">
        <v>602.6</v>
      </c>
      <c r="Q305" s="17">
        <v>-8.25</v>
      </c>
      <c r="R305" s="17">
        <v>8402.7649999999994</v>
      </c>
      <c r="S305" s="17">
        <v>10.1</v>
      </c>
      <c r="T305" s="17">
        <v>-19.41</v>
      </c>
      <c r="U305" s="17">
        <v>-6.25E-2</v>
      </c>
      <c r="V305" s="17">
        <v>-2.2730000000000001</v>
      </c>
      <c r="W305" s="17">
        <v>9362.4894000000004</v>
      </c>
      <c r="X305" s="17">
        <v>5774</v>
      </c>
      <c r="Y305" s="17">
        <v>17</v>
      </c>
      <c r="Z305" s="17">
        <v>-75.87</v>
      </c>
    </row>
    <row r="306" spans="1:26" x14ac:dyDescent="0.2">
      <c r="A306" s="27">
        <v>45156</v>
      </c>
      <c r="B306" s="17">
        <v>281.5</v>
      </c>
      <c r="C306" s="14">
        <v>3.5</v>
      </c>
      <c r="D306" s="17">
        <v>-161</v>
      </c>
      <c r="E306" s="17">
        <v>40</v>
      </c>
      <c r="F306" s="17">
        <v>28.75</v>
      </c>
      <c r="G306" s="17">
        <v>250.96</v>
      </c>
      <c r="H306" s="17">
        <v>15.65</v>
      </c>
      <c r="I306" s="17">
        <v>-117.25</v>
      </c>
      <c r="J306" s="17">
        <v>944</v>
      </c>
      <c r="K306" s="17">
        <v>87.1</v>
      </c>
      <c r="L306" s="17">
        <v>-1E-3</v>
      </c>
      <c r="M306" s="17">
        <v>63.02</v>
      </c>
      <c r="N306" s="17">
        <v>35.504150000000003</v>
      </c>
      <c r="O306" s="17">
        <v>10300.1</v>
      </c>
      <c r="P306" s="17">
        <v>550</v>
      </c>
      <c r="Q306" s="17">
        <v>-6.75</v>
      </c>
      <c r="R306" s="17">
        <v>6973.0550000000003</v>
      </c>
      <c r="S306" s="17">
        <v>9.5500000000000007</v>
      </c>
      <c r="T306" s="17">
        <v>-18.43</v>
      </c>
      <c r="U306" s="17">
        <v>-6.9900000000000004E-2</v>
      </c>
      <c r="V306" s="17">
        <v>-2.13</v>
      </c>
      <c r="W306" s="17">
        <v>9362.4894000000004</v>
      </c>
      <c r="X306" s="17">
        <v>5765</v>
      </c>
      <c r="Y306" s="17">
        <v>15.95</v>
      </c>
      <c r="Z306" s="17">
        <v>-70.67</v>
      </c>
    </row>
    <row r="307" spans="1:26" x14ac:dyDescent="0.2">
      <c r="A307" s="27">
        <v>45155</v>
      </c>
      <c r="B307" s="17">
        <v>280.7</v>
      </c>
      <c r="C307" s="14">
        <v>3.6</v>
      </c>
      <c r="D307" s="17">
        <v>-153.47</v>
      </c>
      <c r="E307" s="17">
        <v>42</v>
      </c>
      <c r="F307" s="17">
        <v>29</v>
      </c>
      <c r="G307" s="17">
        <v>252.29</v>
      </c>
      <c r="H307" s="17">
        <v>19.5</v>
      </c>
      <c r="I307" s="17">
        <v>-119.247</v>
      </c>
      <c r="J307" s="17">
        <v>945.99</v>
      </c>
      <c r="K307" s="17">
        <v>90</v>
      </c>
      <c r="L307" s="17">
        <v>1.5E-3</v>
      </c>
      <c r="M307" s="17">
        <v>63.555</v>
      </c>
      <c r="N307" s="17">
        <v>35.391649999999998</v>
      </c>
      <c r="O307" s="17">
        <v>10007.799999999999</v>
      </c>
      <c r="P307" s="17">
        <v>554</v>
      </c>
      <c r="Q307" s="17">
        <v>-6.5119999999999996</v>
      </c>
      <c r="R307" s="17">
        <v>6640.75</v>
      </c>
      <c r="S307" s="17">
        <v>9</v>
      </c>
      <c r="T307" s="17">
        <v>-17.254999999999999</v>
      </c>
      <c r="U307" s="17">
        <v>-5.2499999999999998E-2</v>
      </c>
      <c r="V307" s="17">
        <v>-2.11</v>
      </c>
      <c r="W307" s="17">
        <v>9362.4894000000004</v>
      </c>
      <c r="X307" s="17">
        <v>5280</v>
      </c>
      <c r="Y307" s="17">
        <v>15.89</v>
      </c>
      <c r="Z307" s="17">
        <v>-70.400000000000006</v>
      </c>
    </row>
    <row r="308" spans="1:26" x14ac:dyDescent="0.2">
      <c r="A308" s="27">
        <v>45154</v>
      </c>
      <c r="B308" s="17">
        <v>234.2</v>
      </c>
      <c r="C308" s="14">
        <v>3.153</v>
      </c>
      <c r="D308" s="17">
        <v>-137.95500000000001</v>
      </c>
      <c r="E308" s="17">
        <v>43.5</v>
      </c>
      <c r="F308" s="17">
        <v>28.85</v>
      </c>
      <c r="G308" s="17">
        <v>250.05</v>
      </c>
      <c r="H308" s="17">
        <v>14.15</v>
      </c>
      <c r="I308" s="17">
        <v>-101.748</v>
      </c>
      <c r="J308" s="17">
        <v>935.45500000000004</v>
      </c>
      <c r="K308" s="17">
        <v>80</v>
      </c>
      <c r="L308" s="17">
        <v>0.01</v>
      </c>
      <c r="M308" s="17">
        <v>62.52</v>
      </c>
      <c r="N308" s="17">
        <v>32.683329999999998</v>
      </c>
      <c r="O308" s="17">
        <v>9905</v>
      </c>
      <c r="P308" s="17">
        <v>553</v>
      </c>
      <c r="Q308" s="17">
        <v>-6.6529999999999996</v>
      </c>
      <c r="R308" s="17">
        <v>5890.8649999999998</v>
      </c>
      <c r="S308" s="17">
        <v>9.4</v>
      </c>
      <c r="T308" s="17">
        <v>-18.614999999999998</v>
      </c>
      <c r="U308" s="17">
        <v>-4.7500000000000001E-2</v>
      </c>
      <c r="V308" s="17">
        <v>-2.0880000000000001</v>
      </c>
      <c r="W308" s="17">
        <v>9362.4894000000004</v>
      </c>
      <c r="X308" s="17">
        <v>5260.5</v>
      </c>
      <c r="Y308" s="17">
        <v>15.83</v>
      </c>
      <c r="Z308" s="17">
        <v>-72.62</v>
      </c>
    </row>
    <row r="309" spans="1:26" x14ac:dyDescent="0.2">
      <c r="A309" s="27">
        <v>45153</v>
      </c>
      <c r="B309" s="17">
        <v>255.2</v>
      </c>
      <c r="C309" s="14">
        <v>3.18</v>
      </c>
      <c r="D309" s="17">
        <v>-129.5</v>
      </c>
      <c r="E309" s="17">
        <v>43.5</v>
      </c>
      <c r="F309" s="17">
        <v>29.75</v>
      </c>
      <c r="G309" s="17">
        <v>259.58499999999998</v>
      </c>
      <c r="H309" s="17">
        <v>18</v>
      </c>
      <c r="I309" s="17">
        <v>-115.5</v>
      </c>
      <c r="J309" s="17">
        <v>970.16</v>
      </c>
      <c r="K309" s="17">
        <v>85</v>
      </c>
      <c r="L309" s="17">
        <v>0.08</v>
      </c>
      <c r="M309" s="17">
        <v>62</v>
      </c>
      <c r="N309" s="17">
        <v>32.9788</v>
      </c>
      <c r="O309" s="17">
        <v>8977.2999999999993</v>
      </c>
      <c r="P309" s="17">
        <v>560.5</v>
      </c>
      <c r="Q309" s="17">
        <v>-4.3220000000000001</v>
      </c>
      <c r="R309" s="17">
        <v>6891.95</v>
      </c>
      <c r="S309" s="17">
        <v>9.4</v>
      </c>
      <c r="T309" s="17">
        <v>-19.5</v>
      </c>
      <c r="U309" s="17">
        <v>-5.2499999999999998E-2</v>
      </c>
      <c r="V309" s="17">
        <v>-2.25</v>
      </c>
      <c r="W309" s="17">
        <v>9362.4894000000004</v>
      </c>
      <c r="X309" s="17">
        <v>7780</v>
      </c>
      <c r="Y309" s="17">
        <v>16.391999999999999</v>
      </c>
      <c r="Z309" s="17">
        <v>-74.59</v>
      </c>
    </row>
    <row r="310" spans="1:26" x14ac:dyDescent="0.2">
      <c r="A310" s="27">
        <v>45152</v>
      </c>
      <c r="B310" s="17">
        <v>266.5</v>
      </c>
      <c r="C310" s="14">
        <v>3.18</v>
      </c>
      <c r="D310" s="17">
        <v>-180.5</v>
      </c>
      <c r="E310" s="17">
        <v>43.5</v>
      </c>
      <c r="F310" s="17">
        <v>30.6</v>
      </c>
      <c r="G310" s="17">
        <v>271.29500000000002</v>
      </c>
      <c r="H310" s="17">
        <v>28</v>
      </c>
      <c r="I310" s="17">
        <v>-84.5</v>
      </c>
      <c r="J310" s="17">
        <v>988</v>
      </c>
      <c r="K310" s="17">
        <v>85</v>
      </c>
      <c r="L310" s="17">
        <v>0.105</v>
      </c>
      <c r="M310" s="17">
        <v>62.067999999999998</v>
      </c>
      <c r="N310" s="17">
        <v>35.047530000000002</v>
      </c>
      <c r="O310" s="17">
        <v>8087.5</v>
      </c>
      <c r="P310" s="17">
        <v>556</v>
      </c>
      <c r="Q310" s="17">
        <v>-4</v>
      </c>
      <c r="R310" s="17">
        <v>6359.52</v>
      </c>
      <c r="S310" s="17">
        <v>8.6</v>
      </c>
      <c r="T310" s="17">
        <v>-19.940000000000001</v>
      </c>
      <c r="U310" s="17">
        <v>-3.6499999999999998E-2</v>
      </c>
      <c r="V310" s="17">
        <v>-2.2629999999999999</v>
      </c>
      <c r="W310" s="17">
        <v>9362.4894000000004</v>
      </c>
      <c r="X310" s="17">
        <v>7780</v>
      </c>
      <c r="Y310" s="17">
        <v>16.899999999999999</v>
      </c>
      <c r="Z310" s="17">
        <v>-76.92</v>
      </c>
    </row>
    <row r="311" spans="1:26" x14ac:dyDescent="0.2">
      <c r="A311" s="27">
        <v>45149</v>
      </c>
      <c r="B311" s="17">
        <v>275.3</v>
      </c>
      <c r="C311" s="14">
        <v>3.67</v>
      </c>
      <c r="D311" s="17">
        <v>-178.965</v>
      </c>
      <c r="E311" s="17">
        <v>49</v>
      </c>
      <c r="F311" s="17">
        <v>28.645</v>
      </c>
      <c r="G311" s="17">
        <v>255.92</v>
      </c>
      <c r="H311" s="17">
        <v>24.85</v>
      </c>
      <c r="I311" s="17">
        <v>-129.995</v>
      </c>
      <c r="J311" s="17">
        <v>928.82</v>
      </c>
      <c r="K311" s="17">
        <v>86.3</v>
      </c>
      <c r="L311" s="17">
        <v>4.1500000000000002E-2</v>
      </c>
      <c r="M311" s="17">
        <v>61.994999999999997</v>
      </c>
      <c r="N311" s="17">
        <v>36.108800000000002</v>
      </c>
      <c r="O311" s="17">
        <v>8160.5</v>
      </c>
      <c r="P311" s="17">
        <v>521</v>
      </c>
      <c r="Q311" s="17">
        <v>-6.1449999999999996</v>
      </c>
      <c r="R311" s="17">
        <v>5772.38</v>
      </c>
      <c r="S311" s="17">
        <v>8.75</v>
      </c>
      <c r="T311" s="17">
        <v>-18.75</v>
      </c>
      <c r="U311" s="17">
        <v>-4.9500000000000002E-2</v>
      </c>
      <c r="V311" s="17">
        <v>-2.1779999999999999</v>
      </c>
      <c r="W311" s="17">
        <v>9362.4894000000004</v>
      </c>
      <c r="X311" s="17">
        <v>8030</v>
      </c>
      <c r="Y311" s="17">
        <v>16</v>
      </c>
      <c r="Z311" s="17">
        <v>-70.010000000000005</v>
      </c>
    </row>
    <row r="312" spans="1:26" x14ac:dyDescent="0.2">
      <c r="A312" s="27">
        <v>45148</v>
      </c>
      <c r="B312" s="17">
        <v>271.8</v>
      </c>
      <c r="C312" s="14">
        <v>3.45</v>
      </c>
      <c r="D312" s="17">
        <v>-182.89</v>
      </c>
      <c r="E312" s="17">
        <v>50.5</v>
      </c>
      <c r="F312" s="17">
        <v>28.6</v>
      </c>
      <c r="G312" s="17">
        <v>257.61</v>
      </c>
      <c r="H312" s="17">
        <v>16.5</v>
      </c>
      <c r="I312" s="17">
        <v>-150.72300000000001</v>
      </c>
      <c r="J312" s="17">
        <v>932.94500000000005</v>
      </c>
      <c r="K312" s="17">
        <v>82.5</v>
      </c>
      <c r="L312" s="17">
        <v>4.0800000000000003E-2</v>
      </c>
      <c r="M312" s="17">
        <v>58.8</v>
      </c>
      <c r="N312" s="17">
        <v>32.387349999999998</v>
      </c>
      <c r="O312" s="17">
        <v>9072</v>
      </c>
      <c r="P312" s="17">
        <v>520.1</v>
      </c>
      <c r="Q312" s="17">
        <v>-6.7</v>
      </c>
      <c r="R312" s="17">
        <v>5146.25</v>
      </c>
      <c r="S312" s="17">
        <v>7.85</v>
      </c>
      <c r="T312" s="17">
        <v>-18.655000000000001</v>
      </c>
      <c r="U312" s="17">
        <v>-6.8500000000000005E-2</v>
      </c>
      <c r="V312" s="17">
        <v>-1.83</v>
      </c>
      <c r="W312" s="17">
        <v>9362.4894000000004</v>
      </c>
      <c r="X312" s="17">
        <v>7000</v>
      </c>
      <c r="Y312" s="17">
        <v>16.024999999999999</v>
      </c>
      <c r="Z312" s="17">
        <v>-69.930000000000007</v>
      </c>
    </row>
    <row r="313" spans="1:26" x14ac:dyDescent="0.2">
      <c r="A313" s="27">
        <v>45147</v>
      </c>
      <c r="B313" s="17">
        <v>245.101</v>
      </c>
      <c r="C313" s="14">
        <v>3.105</v>
      </c>
      <c r="D313" s="17">
        <v>-187</v>
      </c>
      <c r="E313" s="17">
        <v>46.25</v>
      </c>
      <c r="F313" s="17">
        <v>28.75</v>
      </c>
      <c r="G313" s="17">
        <v>261.25</v>
      </c>
      <c r="H313" s="17">
        <v>16.5</v>
      </c>
      <c r="I313" s="17">
        <v>-138.273</v>
      </c>
      <c r="J313" s="17">
        <v>948.19500000000005</v>
      </c>
      <c r="K313" s="17">
        <v>84</v>
      </c>
      <c r="L313" s="17">
        <v>0.05</v>
      </c>
      <c r="M313" s="17">
        <v>59.9</v>
      </c>
      <c r="N313" s="17">
        <v>33.647269999999999</v>
      </c>
      <c r="O313" s="17">
        <v>6582.1</v>
      </c>
      <c r="P313" s="17">
        <v>520</v>
      </c>
      <c r="Q313" s="17">
        <v>-5.3</v>
      </c>
      <c r="R313" s="17">
        <v>6133.25</v>
      </c>
      <c r="S313" s="17">
        <v>9.1</v>
      </c>
      <c r="T313" s="17">
        <v>-18.59</v>
      </c>
      <c r="U313" s="17">
        <v>-7.0499999999999993E-2</v>
      </c>
      <c r="V313" s="17">
        <v>-1.8480000000000001</v>
      </c>
      <c r="W313" s="17">
        <v>9362.4894000000004</v>
      </c>
      <c r="X313" s="17">
        <v>7500</v>
      </c>
      <c r="Y313" s="17">
        <v>16.09</v>
      </c>
      <c r="Z313" s="17">
        <v>-69.47</v>
      </c>
    </row>
    <row r="314" spans="1:26" x14ac:dyDescent="0.2">
      <c r="A314" s="27">
        <v>45146</v>
      </c>
      <c r="B314" s="17">
        <v>259.346</v>
      </c>
      <c r="C314" s="14">
        <v>3.35</v>
      </c>
      <c r="D314" s="17">
        <v>-188</v>
      </c>
      <c r="E314" s="17">
        <v>47.5</v>
      </c>
      <c r="F314" s="17">
        <v>29.475000000000001</v>
      </c>
      <c r="G314" s="17">
        <v>272.56</v>
      </c>
      <c r="H314" s="17">
        <v>20</v>
      </c>
      <c r="I314" s="17">
        <v>-127.497</v>
      </c>
      <c r="J314" s="17">
        <v>994.56</v>
      </c>
      <c r="K314" s="17">
        <v>87.5</v>
      </c>
      <c r="L314" s="17">
        <v>6.6199999999999995E-2</v>
      </c>
      <c r="M314" s="17">
        <v>62.2</v>
      </c>
      <c r="N314" s="17">
        <v>36.230600000000003</v>
      </c>
      <c r="O314" s="17">
        <v>6713.5</v>
      </c>
      <c r="P314" s="17">
        <v>516.6</v>
      </c>
      <c r="Q314" s="17">
        <v>-6.45</v>
      </c>
      <c r="R314" s="17">
        <v>8790.125</v>
      </c>
      <c r="S314" s="17">
        <v>9.1</v>
      </c>
      <c r="T314" s="17">
        <v>-18.594999999999999</v>
      </c>
      <c r="U314" s="17">
        <v>-0.03</v>
      </c>
      <c r="V314" s="17">
        <v>-1.863</v>
      </c>
      <c r="W314" s="17">
        <v>9362.4894000000004</v>
      </c>
      <c r="X314" s="17">
        <v>6250</v>
      </c>
      <c r="Y314" s="17">
        <v>16.677</v>
      </c>
      <c r="Z314" s="17">
        <v>-71.275000000000006</v>
      </c>
    </row>
    <row r="315" spans="1:26" x14ac:dyDescent="0.2">
      <c r="A315" s="27">
        <v>45145</v>
      </c>
      <c r="B315" s="17">
        <v>257.2</v>
      </c>
      <c r="C315" s="14">
        <v>3.35</v>
      </c>
      <c r="D315" s="17">
        <v>-201.5</v>
      </c>
      <c r="E315" s="17">
        <v>51</v>
      </c>
      <c r="F315" s="17">
        <v>30</v>
      </c>
      <c r="G315" s="17">
        <v>282.62</v>
      </c>
      <c r="H315" s="17">
        <v>19</v>
      </c>
      <c r="I315" s="17">
        <v>-164.94800000000001</v>
      </c>
      <c r="J315" s="17">
        <v>1033.25</v>
      </c>
      <c r="K315" s="17">
        <v>87.5</v>
      </c>
      <c r="L315" s="17">
        <v>4.3700000000000003E-2</v>
      </c>
      <c r="M315" s="17">
        <v>65.55</v>
      </c>
      <c r="N315" s="17">
        <v>36.5</v>
      </c>
      <c r="O315" s="17">
        <v>7920</v>
      </c>
      <c r="P315" s="17">
        <v>530</v>
      </c>
      <c r="Q315" s="17">
        <v>-7.78</v>
      </c>
      <c r="R315" s="17">
        <v>9146.0400000000009</v>
      </c>
      <c r="S315" s="17">
        <v>9</v>
      </c>
      <c r="T315" s="17">
        <v>-18.649999999999999</v>
      </c>
      <c r="U315" s="17">
        <v>-5.0999999999999997E-2</v>
      </c>
      <c r="V315" s="17">
        <v>-1.925</v>
      </c>
      <c r="W315" s="17">
        <v>9362.4894000000004</v>
      </c>
      <c r="X315" s="17">
        <v>6250</v>
      </c>
      <c r="Y315" s="17">
        <v>17.285</v>
      </c>
      <c r="Z315" s="17">
        <v>-73.12</v>
      </c>
    </row>
    <row r="316" spans="1:26" x14ac:dyDescent="0.2">
      <c r="A316" s="27">
        <v>45142</v>
      </c>
      <c r="B316" s="17">
        <v>276.346</v>
      </c>
      <c r="C316" s="14">
        <v>3.5</v>
      </c>
      <c r="D316" s="17">
        <v>-197.44</v>
      </c>
      <c r="E316" s="17">
        <v>53.201999999999998</v>
      </c>
      <c r="F316" s="17">
        <v>28.7</v>
      </c>
      <c r="G316" s="17">
        <v>265</v>
      </c>
      <c r="H316" s="17">
        <v>15</v>
      </c>
      <c r="I316" s="17">
        <v>-143.495</v>
      </c>
      <c r="J316" s="17">
        <v>965.5</v>
      </c>
      <c r="K316" s="17">
        <v>95</v>
      </c>
      <c r="L316" s="17">
        <v>3.2199999999999999E-2</v>
      </c>
      <c r="M316" s="17">
        <v>62.993000000000002</v>
      </c>
      <c r="N316" s="17">
        <v>33.462829999999997</v>
      </c>
      <c r="O316" s="17">
        <v>7555</v>
      </c>
      <c r="P316" s="17">
        <v>512.79999999999995</v>
      </c>
      <c r="Q316" s="17">
        <v>-7.0209999999999999</v>
      </c>
      <c r="R316" s="17">
        <v>8114.2550000000001</v>
      </c>
      <c r="S316" s="17">
        <v>8.5</v>
      </c>
      <c r="T316" s="17">
        <v>-18.425000000000001</v>
      </c>
      <c r="U316" s="17">
        <v>-4.5499999999999999E-2</v>
      </c>
      <c r="V316" s="17">
        <v>-1.915</v>
      </c>
      <c r="W316" s="17">
        <v>9362.4894000000004</v>
      </c>
      <c r="X316" s="17">
        <v>5000</v>
      </c>
      <c r="Y316" s="17">
        <v>16.213000000000001</v>
      </c>
      <c r="Z316" s="17">
        <v>-68.394999999999996</v>
      </c>
    </row>
    <row r="317" spans="1:26" x14ac:dyDescent="0.2">
      <c r="A317" s="27">
        <v>45141</v>
      </c>
      <c r="B317" s="17">
        <v>288</v>
      </c>
      <c r="C317" s="14">
        <v>3.58</v>
      </c>
      <c r="D317" s="17">
        <v>-201.34299999999999</v>
      </c>
      <c r="E317" s="17">
        <v>55</v>
      </c>
      <c r="F317" s="17">
        <v>28.45</v>
      </c>
      <c r="G317" s="17">
        <v>273.79000000000002</v>
      </c>
      <c r="H317" s="17">
        <v>25</v>
      </c>
      <c r="I317" s="17">
        <v>-161.19999999999999</v>
      </c>
      <c r="J317" s="17">
        <v>989.29</v>
      </c>
      <c r="K317" s="17">
        <v>97.8</v>
      </c>
      <c r="L317" s="17">
        <v>2.35E-2</v>
      </c>
      <c r="M317" s="17">
        <v>63</v>
      </c>
      <c r="N317" s="17">
        <v>35.328380000000003</v>
      </c>
      <c r="O317" s="17">
        <v>5860.7</v>
      </c>
      <c r="P317" s="17">
        <v>525</v>
      </c>
      <c r="Q317" s="17">
        <v>-9.56</v>
      </c>
      <c r="R317" s="17">
        <v>7206.67</v>
      </c>
      <c r="S317" s="17">
        <v>8.75</v>
      </c>
      <c r="T317" s="17">
        <v>-18.899999999999999</v>
      </c>
      <c r="U317" s="17">
        <v>-2.1899999999999999E-2</v>
      </c>
      <c r="V317" s="17">
        <v>-2.008</v>
      </c>
      <c r="W317" s="17">
        <v>9362.4894000000004</v>
      </c>
      <c r="X317" s="17">
        <v>4000</v>
      </c>
      <c r="Y317" s="17">
        <v>16.135000000000002</v>
      </c>
      <c r="Z317" s="17">
        <v>-68.5</v>
      </c>
    </row>
    <row r="318" spans="1:26" x14ac:dyDescent="0.2">
      <c r="A318" s="27">
        <v>45140</v>
      </c>
      <c r="B318" s="17">
        <v>275.57</v>
      </c>
      <c r="C318" s="14">
        <v>3.13</v>
      </c>
      <c r="D318" s="17">
        <v>-205.233</v>
      </c>
      <c r="E318" s="17">
        <v>39.625</v>
      </c>
      <c r="F318" s="17">
        <v>29</v>
      </c>
      <c r="G318" s="17">
        <v>278.14</v>
      </c>
      <c r="H318" s="17">
        <v>25</v>
      </c>
      <c r="I318" s="17">
        <v>-121.145</v>
      </c>
      <c r="J318" s="17">
        <v>997.5</v>
      </c>
      <c r="K318" s="17">
        <v>83</v>
      </c>
      <c r="L318" s="17">
        <v>2.5000000000000001E-2</v>
      </c>
      <c r="M318" s="17">
        <v>64.010000000000005</v>
      </c>
      <c r="N318" s="17">
        <v>37.565849999999998</v>
      </c>
      <c r="O318" s="17">
        <v>7765</v>
      </c>
      <c r="P318" s="17">
        <v>532.5</v>
      </c>
      <c r="Q318" s="17">
        <v>-11.311999999999999</v>
      </c>
      <c r="R318" s="17">
        <v>5795</v>
      </c>
      <c r="S318" s="17">
        <v>8.15</v>
      </c>
      <c r="T318" s="17">
        <v>-19.603000000000002</v>
      </c>
      <c r="U318" s="17">
        <v>-4.5499999999999999E-2</v>
      </c>
      <c r="V318" s="17">
        <v>-1.998</v>
      </c>
      <c r="W318" s="17">
        <v>9362.4894000000004</v>
      </c>
      <c r="X318" s="17">
        <v>4000</v>
      </c>
      <c r="Y318" s="17">
        <v>16.66</v>
      </c>
      <c r="Z318" s="17">
        <v>-70.863</v>
      </c>
    </row>
    <row r="319" spans="1:26" x14ac:dyDescent="0.2">
      <c r="A319" s="27">
        <v>45139</v>
      </c>
      <c r="B319" s="17">
        <v>286.94099999999997</v>
      </c>
      <c r="C319" s="14">
        <v>3</v>
      </c>
      <c r="D319" s="17">
        <v>-217.96799999999999</v>
      </c>
      <c r="E319" s="17">
        <v>39</v>
      </c>
      <c r="F319" s="17">
        <v>29.562999999999999</v>
      </c>
      <c r="G319" s="17">
        <v>283.06</v>
      </c>
      <c r="H319" s="17">
        <v>20.45</v>
      </c>
      <c r="I319" s="17">
        <v>-104.952</v>
      </c>
      <c r="J319" s="17">
        <v>1004.895</v>
      </c>
      <c r="K319" s="17">
        <v>84.6</v>
      </c>
      <c r="L319" s="17">
        <v>7.0000000000000001E-3</v>
      </c>
      <c r="M319" s="17">
        <v>65</v>
      </c>
      <c r="N319" s="17">
        <v>37.599299999999999</v>
      </c>
      <c r="O319" s="17">
        <v>7761.3</v>
      </c>
      <c r="P319" s="17">
        <v>551</v>
      </c>
      <c r="Q319" s="17">
        <v>-10.862</v>
      </c>
      <c r="R319" s="17">
        <v>5369.4949999999999</v>
      </c>
      <c r="S319" s="17">
        <v>8.5</v>
      </c>
      <c r="T319" s="17">
        <v>-21.2</v>
      </c>
      <c r="U319" s="17">
        <v>-2.8000000000000001E-2</v>
      </c>
      <c r="V319" s="17">
        <v>-2.1579999999999999</v>
      </c>
      <c r="W319" s="17">
        <v>9362.4894000000004</v>
      </c>
      <c r="X319" s="17">
        <v>4000</v>
      </c>
      <c r="Y319" s="17">
        <v>17.268000000000001</v>
      </c>
      <c r="Z319" s="17">
        <v>-72.95</v>
      </c>
    </row>
    <row r="320" spans="1:26" x14ac:dyDescent="0.2">
      <c r="A320" s="27">
        <v>45138</v>
      </c>
      <c r="B320" s="17">
        <v>285.09199999999998</v>
      </c>
      <c r="C320" s="14">
        <v>3</v>
      </c>
      <c r="D320" s="17">
        <v>-224.75</v>
      </c>
      <c r="E320" s="17">
        <v>42</v>
      </c>
      <c r="F320" s="17">
        <v>30.35</v>
      </c>
      <c r="G320" s="17">
        <v>287.25</v>
      </c>
      <c r="H320" s="17">
        <v>19.100000000000001</v>
      </c>
      <c r="I320" s="17">
        <v>-36.396999999999998</v>
      </c>
      <c r="J320" s="17">
        <v>1016.385</v>
      </c>
      <c r="K320" s="17">
        <v>83</v>
      </c>
      <c r="L320" s="17">
        <v>0.01</v>
      </c>
      <c r="M320" s="17">
        <v>69.989999999999995</v>
      </c>
      <c r="N320" s="17">
        <v>39.619100000000003</v>
      </c>
      <c r="O320" s="17">
        <v>6997.3</v>
      </c>
      <c r="P320" s="17">
        <v>550.79999999999995</v>
      </c>
      <c r="Q320" s="17">
        <v>-11.1</v>
      </c>
      <c r="R320" s="17">
        <v>4799</v>
      </c>
      <c r="S320" s="17">
        <v>8.5</v>
      </c>
      <c r="T320" s="17">
        <v>-21.318000000000001</v>
      </c>
      <c r="U320" s="17">
        <v>-7.5600000000000001E-2</v>
      </c>
      <c r="V320" s="17">
        <v>-2.298</v>
      </c>
      <c r="W320" s="17">
        <v>9362.4894000000004</v>
      </c>
      <c r="X320" s="17">
        <v>4000</v>
      </c>
      <c r="Y320" s="17">
        <v>17.920000000000002</v>
      </c>
      <c r="Z320" s="17">
        <v>-74.489999999999995</v>
      </c>
    </row>
    <row r="321" spans="1:26" x14ac:dyDescent="0.2">
      <c r="A321" s="27">
        <v>45135</v>
      </c>
      <c r="B321" s="17">
        <v>287.49200000000002</v>
      </c>
      <c r="C321" s="14">
        <v>3.2</v>
      </c>
      <c r="D321" s="17">
        <v>-205</v>
      </c>
      <c r="E321" s="17">
        <v>42</v>
      </c>
      <c r="F321" s="17">
        <v>28.25</v>
      </c>
      <c r="G321" s="17">
        <v>260.5</v>
      </c>
      <c r="H321" s="17">
        <v>21</v>
      </c>
      <c r="I321" s="17">
        <v>-138.99799999999999</v>
      </c>
      <c r="J321" s="17">
        <v>931.59</v>
      </c>
      <c r="K321" s="17">
        <v>95</v>
      </c>
      <c r="L321" s="17">
        <v>1.2E-2</v>
      </c>
      <c r="M321" s="17">
        <v>64.474999999999994</v>
      </c>
      <c r="N321" s="17">
        <v>35</v>
      </c>
      <c r="O321" s="17">
        <v>10696.3</v>
      </c>
      <c r="P321" s="17">
        <v>497</v>
      </c>
      <c r="Q321" s="17">
        <v>-11.226000000000001</v>
      </c>
      <c r="R321" s="17">
        <v>4278.875</v>
      </c>
      <c r="S321" s="17">
        <v>8.4</v>
      </c>
      <c r="T321" s="17">
        <v>-19.71</v>
      </c>
      <c r="U321" s="17">
        <v>-3.6499999999999998E-2</v>
      </c>
      <c r="V321" s="17">
        <v>-2.04</v>
      </c>
      <c r="W321" s="17">
        <v>9362.4894000000004</v>
      </c>
      <c r="X321" s="17">
        <v>3490</v>
      </c>
      <c r="Y321" s="17">
        <v>16.530999999999999</v>
      </c>
      <c r="Z321" s="17">
        <v>-67.48</v>
      </c>
    </row>
    <row r="322" spans="1:26" x14ac:dyDescent="0.2">
      <c r="A322" s="27">
        <v>45134</v>
      </c>
      <c r="B322" s="17">
        <v>292.10000000000002</v>
      </c>
      <c r="C322" s="14">
        <v>3.3</v>
      </c>
      <c r="D322" s="17">
        <v>-204</v>
      </c>
      <c r="E322" s="17">
        <v>41</v>
      </c>
      <c r="F322" s="17">
        <v>28</v>
      </c>
      <c r="G322" s="17">
        <v>257.12200000000001</v>
      </c>
      <c r="H322" s="17">
        <v>11</v>
      </c>
      <c r="I322" s="17">
        <v>-153.999</v>
      </c>
      <c r="J322" s="17">
        <v>957.21</v>
      </c>
      <c r="K322" s="17">
        <v>95.2</v>
      </c>
      <c r="L322" s="17">
        <v>-1.2E-2</v>
      </c>
      <c r="M322" s="17">
        <v>64.605000000000004</v>
      </c>
      <c r="N322" s="17">
        <v>36.5</v>
      </c>
      <c r="O322" s="17">
        <v>7956.7</v>
      </c>
      <c r="P322" s="17">
        <v>505.1</v>
      </c>
      <c r="Q322" s="17">
        <v>-11.22</v>
      </c>
      <c r="R322" s="17">
        <v>4147.25</v>
      </c>
      <c r="S322" s="17">
        <v>7.5</v>
      </c>
      <c r="T322" s="17">
        <v>-19.75</v>
      </c>
      <c r="U322" s="17">
        <v>-7.9799999999999996E-2</v>
      </c>
      <c r="V322" s="17">
        <v>-1.98</v>
      </c>
      <c r="W322" s="17">
        <v>9362.4894000000004</v>
      </c>
      <c r="X322" s="17">
        <v>3530</v>
      </c>
      <c r="Y322" s="17">
        <v>16.527999999999999</v>
      </c>
      <c r="Z322" s="17">
        <v>-66.715000000000003</v>
      </c>
    </row>
    <row r="323" spans="1:26" x14ac:dyDescent="0.2">
      <c r="A323" s="27">
        <v>45133</v>
      </c>
      <c r="B323" s="17">
        <v>245</v>
      </c>
      <c r="C323" s="14">
        <v>3.15</v>
      </c>
      <c r="D323" s="17">
        <v>-208</v>
      </c>
      <c r="E323" s="17">
        <v>37</v>
      </c>
      <c r="F323" s="17">
        <v>28.3</v>
      </c>
      <c r="G323" s="17">
        <v>262.14</v>
      </c>
      <c r="H323" s="17">
        <v>12.5</v>
      </c>
      <c r="I323" s="17">
        <v>-113.59699999999999</v>
      </c>
      <c r="J323" s="17">
        <v>982.5</v>
      </c>
      <c r="K323" s="17">
        <v>97.5</v>
      </c>
      <c r="L323" s="17">
        <v>-2.5000000000000001E-2</v>
      </c>
      <c r="M323" s="17">
        <v>64.525000000000006</v>
      </c>
      <c r="N323" s="17">
        <v>36.195180000000001</v>
      </c>
      <c r="O323" s="17">
        <v>6647.1</v>
      </c>
      <c r="P323" s="17">
        <v>513</v>
      </c>
      <c r="Q323" s="17">
        <v>-12.8</v>
      </c>
      <c r="R323" s="17">
        <v>4553.53</v>
      </c>
      <c r="S323" s="17">
        <v>7.75</v>
      </c>
      <c r="T323" s="17">
        <v>-19.71</v>
      </c>
      <c r="U323" s="17">
        <v>-0.12</v>
      </c>
      <c r="V323" s="17">
        <v>-1.9330000000000001</v>
      </c>
      <c r="W323" s="17">
        <v>9362.4894000000004</v>
      </c>
      <c r="X323" s="17">
        <v>3186.5</v>
      </c>
      <c r="Y323" s="17">
        <v>16.786000000000001</v>
      </c>
      <c r="Z323" s="17">
        <v>-67.132000000000005</v>
      </c>
    </row>
    <row r="324" spans="1:26" x14ac:dyDescent="0.2">
      <c r="A324" s="27">
        <v>45132</v>
      </c>
      <c r="B324" s="17">
        <v>261.60000000000002</v>
      </c>
      <c r="C324" s="14">
        <v>3.33</v>
      </c>
      <c r="D324" s="17">
        <v>-195</v>
      </c>
      <c r="E324" s="17">
        <v>38</v>
      </c>
      <c r="F324" s="17">
        <v>29.25</v>
      </c>
      <c r="G324" s="17">
        <v>270</v>
      </c>
      <c r="H324" s="17">
        <v>9</v>
      </c>
      <c r="I324" s="17">
        <v>-151</v>
      </c>
      <c r="J324" s="17">
        <v>1020</v>
      </c>
      <c r="K324" s="17">
        <v>90</v>
      </c>
      <c r="L324" s="17">
        <v>-2.1000000000000001E-2</v>
      </c>
      <c r="M324" s="17">
        <v>64.900000000000006</v>
      </c>
      <c r="N324" s="17">
        <v>36.871049999999997</v>
      </c>
      <c r="O324" s="17">
        <v>7237.2</v>
      </c>
      <c r="P324" s="17">
        <v>525.5</v>
      </c>
      <c r="Q324" s="17">
        <v>-11.744999999999999</v>
      </c>
      <c r="R324" s="17">
        <v>4653.415</v>
      </c>
      <c r="S324" s="17">
        <v>7.95</v>
      </c>
      <c r="T324" s="17">
        <v>-18.055</v>
      </c>
      <c r="U324" s="17">
        <v>-9.2499999999999999E-2</v>
      </c>
      <c r="V324" s="17">
        <v>-2.0630000000000002</v>
      </c>
      <c r="W324" s="17">
        <v>9362.4894000000004</v>
      </c>
      <c r="X324" s="17">
        <v>3794.5</v>
      </c>
      <c r="Y324" s="17">
        <v>17.334</v>
      </c>
      <c r="Z324" s="17">
        <v>-69.614999999999995</v>
      </c>
    </row>
    <row r="325" spans="1:26" x14ac:dyDescent="0.2">
      <c r="A325" s="27">
        <v>45131</v>
      </c>
      <c r="B325" s="17">
        <v>271.39999999999998</v>
      </c>
      <c r="C325" s="14">
        <v>3.55</v>
      </c>
      <c r="D325" s="17">
        <v>-201.14500000000001</v>
      </c>
      <c r="E325" s="17">
        <v>40</v>
      </c>
      <c r="F325" s="17">
        <v>29.524999999999999</v>
      </c>
      <c r="G325" s="17">
        <v>276</v>
      </c>
      <c r="H325" s="17">
        <v>10.050000000000001</v>
      </c>
      <c r="I325" s="17">
        <v>-99.998000000000005</v>
      </c>
      <c r="J325" s="17">
        <v>1035.7449999999999</v>
      </c>
      <c r="K325" s="17">
        <v>90</v>
      </c>
      <c r="L325" s="17">
        <v>-2E-3</v>
      </c>
      <c r="M325" s="17">
        <v>66.025000000000006</v>
      </c>
      <c r="N325" s="17">
        <v>37.8688</v>
      </c>
      <c r="O325" s="17">
        <v>7071.4</v>
      </c>
      <c r="P325" s="17">
        <v>542.5</v>
      </c>
      <c r="Q325" s="17">
        <v>-11.5</v>
      </c>
      <c r="R325" s="17">
        <v>5207.12</v>
      </c>
      <c r="S325" s="17">
        <v>7.95</v>
      </c>
      <c r="T325" s="17">
        <v>-17.777999999999999</v>
      </c>
      <c r="U325" s="17">
        <v>-3.7900000000000003E-2</v>
      </c>
      <c r="V325" s="17">
        <v>-2.1480000000000001</v>
      </c>
      <c r="W325" s="17">
        <v>9362.4894000000004</v>
      </c>
      <c r="X325" s="17">
        <v>4500</v>
      </c>
      <c r="Y325" s="17">
        <v>17.920000000000002</v>
      </c>
      <c r="Z325" s="17">
        <v>-72.027000000000001</v>
      </c>
    </row>
    <row r="326" spans="1:26" x14ac:dyDescent="0.2">
      <c r="A326" s="27">
        <v>45128</v>
      </c>
      <c r="B326" s="17">
        <v>285.89999999999998</v>
      </c>
      <c r="C326" s="14">
        <v>3.5</v>
      </c>
      <c r="D326" s="17">
        <v>-191</v>
      </c>
      <c r="E326" s="17">
        <v>44.694000000000003</v>
      </c>
      <c r="F326" s="17">
        <v>27.88</v>
      </c>
      <c r="G326" s="17">
        <v>262.01</v>
      </c>
      <c r="H326" s="17">
        <v>9.9</v>
      </c>
      <c r="I326" s="17">
        <v>-146.499</v>
      </c>
      <c r="J326" s="17">
        <v>988.96500000000003</v>
      </c>
      <c r="K326" s="17">
        <v>92.5</v>
      </c>
      <c r="L326" s="17">
        <v>4.4999999999999997E-3</v>
      </c>
      <c r="M326" s="17">
        <v>64.400000000000006</v>
      </c>
      <c r="N326" s="17">
        <v>35.371879999999997</v>
      </c>
      <c r="O326" s="17">
        <v>6540</v>
      </c>
      <c r="P326" s="17">
        <v>518.5</v>
      </c>
      <c r="Q326" s="17">
        <v>-13.163</v>
      </c>
      <c r="R326" s="17">
        <v>6170.085</v>
      </c>
      <c r="S326" s="17">
        <v>7.5</v>
      </c>
      <c r="T326" s="17">
        <v>-16.25</v>
      </c>
      <c r="U326" s="17">
        <v>-6.3500000000000001E-2</v>
      </c>
      <c r="V326" s="17">
        <v>-1.968</v>
      </c>
      <c r="W326" s="17">
        <v>9362.4894000000004</v>
      </c>
      <c r="X326" s="17">
        <v>4500</v>
      </c>
      <c r="Y326" s="17">
        <v>16.95</v>
      </c>
      <c r="Z326" s="17">
        <v>-67.596999999999994</v>
      </c>
    </row>
    <row r="327" spans="1:26" x14ac:dyDescent="0.2">
      <c r="A327" s="27">
        <v>45127</v>
      </c>
      <c r="B327" s="17">
        <v>286.65800000000002</v>
      </c>
      <c r="C327" s="14">
        <v>3.51</v>
      </c>
      <c r="D327" s="17">
        <v>-191.935</v>
      </c>
      <c r="E327" s="17">
        <v>44</v>
      </c>
      <c r="F327" s="17">
        <v>27.88</v>
      </c>
      <c r="G327" s="17">
        <v>262.75</v>
      </c>
      <c r="H327" s="17">
        <v>9.3000000000000007</v>
      </c>
      <c r="I327" s="17">
        <v>-121.899</v>
      </c>
      <c r="J327" s="17">
        <v>991.25</v>
      </c>
      <c r="K327" s="17">
        <v>92.5</v>
      </c>
      <c r="L327" s="17">
        <v>-2E-3</v>
      </c>
      <c r="M327" s="17">
        <v>65</v>
      </c>
      <c r="N327" s="17">
        <v>35.94115</v>
      </c>
      <c r="O327" s="17">
        <v>5073.3</v>
      </c>
      <c r="P327" s="17">
        <v>488.5</v>
      </c>
      <c r="Q327" s="17">
        <v>-13.451000000000001</v>
      </c>
      <c r="R327" s="17">
        <v>6630.35</v>
      </c>
      <c r="S327" s="17">
        <v>7.5</v>
      </c>
      <c r="T327" s="17">
        <v>-15.58</v>
      </c>
      <c r="U327" s="17">
        <v>-9.0999999999999998E-2</v>
      </c>
      <c r="V327" s="17">
        <v>-1.95</v>
      </c>
      <c r="W327" s="17">
        <v>9362.4894000000004</v>
      </c>
      <c r="X327" s="17">
        <v>4500</v>
      </c>
      <c r="Y327" s="17">
        <v>16.940000000000001</v>
      </c>
      <c r="Z327" s="17">
        <v>-66.7</v>
      </c>
    </row>
    <row r="328" spans="1:26" x14ac:dyDescent="0.2">
      <c r="A328" s="27">
        <v>45126</v>
      </c>
      <c r="B328" s="17">
        <v>251.67400000000001</v>
      </c>
      <c r="C328" s="14">
        <v>3.13</v>
      </c>
      <c r="D328" s="17">
        <v>-189.291</v>
      </c>
      <c r="E328" s="17">
        <v>44</v>
      </c>
      <c r="F328" s="17">
        <v>27.88</v>
      </c>
      <c r="G328" s="17">
        <v>260</v>
      </c>
      <c r="H328" s="17">
        <v>12</v>
      </c>
      <c r="I328" s="17">
        <v>-123.124</v>
      </c>
      <c r="J328" s="17">
        <v>992.43499999999995</v>
      </c>
      <c r="K328" s="17">
        <v>84</v>
      </c>
      <c r="L328" s="17">
        <v>1E-3</v>
      </c>
      <c r="M328" s="17">
        <v>65.495000000000005</v>
      </c>
      <c r="N328" s="17">
        <v>35.96058</v>
      </c>
      <c r="O328" s="17">
        <v>6211.9</v>
      </c>
      <c r="P328" s="17">
        <v>504</v>
      </c>
      <c r="Q328" s="17">
        <v>-15.789</v>
      </c>
      <c r="R328" s="17">
        <v>6244.3850000000002</v>
      </c>
      <c r="S328" s="17">
        <v>7.5</v>
      </c>
      <c r="T328" s="17">
        <v>-15.92</v>
      </c>
      <c r="U328" s="17">
        <v>-7.1499999999999994E-2</v>
      </c>
      <c r="V328" s="17">
        <v>-1.9079999999999999</v>
      </c>
      <c r="W328" s="17">
        <v>9362.4894000000004</v>
      </c>
      <c r="X328" s="17">
        <v>4604.5</v>
      </c>
      <c r="Y328" s="17">
        <v>16.98</v>
      </c>
      <c r="Z328" s="17">
        <v>-66</v>
      </c>
    </row>
    <row r="329" spans="1:26" x14ac:dyDescent="0.2">
      <c r="A329" s="27">
        <v>45125</v>
      </c>
      <c r="B329" s="17">
        <v>269.5</v>
      </c>
      <c r="C329" s="14">
        <v>3.4</v>
      </c>
      <c r="D329" s="17">
        <v>-196.56800000000001</v>
      </c>
      <c r="E329" s="17">
        <v>38.5</v>
      </c>
      <c r="F329" s="17">
        <v>28.85</v>
      </c>
      <c r="G329" s="17">
        <v>267.84500000000003</v>
      </c>
      <c r="H329" s="17">
        <v>9</v>
      </c>
      <c r="I329" s="17">
        <v>-122.5</v>
      </c>
      <c r="J329" s="17">
        <v>1025.4100000000001</v>
      </c>
      <c r="K329" s="17">
        <v>82.2</v>
      </c>
      <c r="L329" s="17">
        <v>-0.01</v>
      </c>
      <c r="M329" s="17">
        <v>65.97</v>
      </c>
      <c r="N329" s="17">
        <v>37.073</v>
      </c>
      <c r="O329" s="17">
        <v>8429</v>
      </c>
      <c r="P329" s="17">
        <v>529.5</v>
      </c>
      <c r="Q329" s="17">
        <v>-15.455</v>
      </c>
      <c r="R329" s="17">
        <v>6234.75</v>
      </c>
      <c r="S329" s="17">
        <v>8.5</v>
      </c>
      <c r="T329" s="17">
        <v>-16.364999999999998</v>
      </c>
      <c r="U329" s="17">
        <v>-8.6999999999999994E-2</v>
      </c>
      <c r="V329" s="17">
        <v>-2.1549999999999998</v>
      </c>
      <c r="W329" s="17">
        <v>9362.4894000000004</v>
      </c>
      <c r="X329" s="17">
        <v>5000</v>
      </c>
      <c r="Y329" s="17">
        <v>17.734999999999999</v>
      </c>
      <c r="Z329" s="17">
        <v>-67.86</v>
      </c>
    </row>
    <row r="330" spans="1:26" x14ac:dyDescent="0.2">
      <c r="A330" s="27">
        <v>45124</v>
      </c>
      <c r="B330" s="17">
        <v>289.98099999999999</v>
      </c>
      <c r="C330" s="14">
        <v>3.53</v>
      </c>
      <c r="D330" s="17">
        <v>-207.755</v>
      </c>
      <c r="E330" s="17">
        <v>40</v>
      </c>
      <c r="F330" s="17">
        <v>30.05</v>
      </c>
      <c r="G330" s="17">
        <v>280.5</v>
      </c>
      <c r="H330" s="17">
        <v>10.5</v>
      </c>
      <c r="I330" s="17">
        <v>-101.996</v>
      </c>
      <c r="J330" s="17">
        <v>1048.75</v>
      </c>
      <c r="K330" s="17">
        <v>80</v>
      </c>
      <c r="L330" s="17">
        <v>-1.6500000000000001E-2</v>
      </c>
      <c r="M330" s="17">
        <v>66.5</v>
      </c>
      <c r="N330" s="17">
        <v>39.41995</v>
      </c>
      <c r="O330" s="17">
        <v>5628</v>
      </c>
      <c r="P330" s="17">
        <v>559.5</v>
      </c>
      <c r="Q330" s="17">
        <v>-10.07</v>
      </c>
      <c r="R330" s="17">
        <v>4933</v>
      </c>
      <c r="S330" s="17">
        <v>8.9499999999999993</v>
      </c>
      <c r="T330" s="17">
        <v>-16.62</v>
      </c>
      <c r="U330" s="17">
        <v>-6.9500000000000006E-2</v>
      </c>
      <c r="V330" s="17">
        <v>-2.145</v>
      </c>
      <c r="W330" s="17">
        <v>9362.4894000000004</v>
      </c>
      <c r="X330" s="17">
        <v>4680</v>
      </c>
      <c r="Y330" s="17">
        <v>18.327000000000002</v>
      </c>
      <c r="Z330" s="17">
        <v>-70.001000000000005</v>
      </c>
    </row>
    <row r="331" spans="1:26" x14ac:dyDescent="0.2">
      <c r="A331" s="27">
        <v>45121</v>
      </c>
      <c r="B331" s="17">
        <v>302.19600000000003</v>
      </c>
      <c r="C331" s="14">
        <v>3.7</v>
      </c>
      <c r="D331" s="17">
        <v>-197.85499999999999</v>
      </c>
      <c r="E331" s="17">
        <v>39</v>
      </c>
      <c r="F331" s="17">
        <v>28.65</v>
      </c>
      <c r="G331" s="17">
        <v>271.33999999999997</v>
      </c>
      <c r="H331" s="17">
        <v>9.8000000000000007</v>
      </c>
      <c r="I331" s="17">
        <v>-137.696</v>
      </c>
      <c r="J331" s="17">
        <v>978.16</v>
      </c>
      <c r="K331" s="17">
        <v>90</v>
      </c>
      <c r="L331" s="17">
        <v>5.0000000000000001E-3</v>
      </c>
      <c r="M331" s="17">
        <v>62.765000000000001</v>
      </c>
      <c r="N331" s="17">
        <v>36.961170000000003</v>
      </c>
      <c r="O331" s="17">
        <v>4853.5</v>
      </c>
      <c r="P331" s="17">
        <v>539.5</v>
      </c>
      <c r="Q331" s="17">
        <v>-9.85</v>
      </c>
      <c r="R331" s="17">
        <v>4452.5</v>
      </c>
      <c r="S331" s="17">
        <v>9.1999999999999993</v>
      </c>
      <c r="T331" s="17">
        <v>-15.243</v>
      </c>
      <c r="U331" s="17">
        <v>-0.10249999999999999</v>
      </c>
      <c r="V331" s="17">
        <v>-2</v>
      </c>
      <c r="W331" s="17">
        <v>9362.4894000000004</v>
      </c>
      <c r="X331" s="17">
        <v>4720.5</v>
      </c>
      <c r="Y331" s="17">
        <v>17.195</v>
      </c>
      <c r="Z331" s="17">
        <v>-69.95</v>
      </c>
    </row>
    <row r="332" spans="1:26" x14ac:dyDescent="0.2">
      <c r="A332" s="27">
        <v>45120</v>
      </c>
      <c r="B332" s="17">
        <v>303.47000000000003</v>
      </c>
      <c r="C332" s="14">
        <v>4.05</v>
      </c>
      <c r="D332" s="17">
        <v>-198</v>
      </c>
      <c r="E332" s="17">
        <v>37.25</v>
      </c>
      <c r="F332" s="17">
        <v>29.25</v>
      </c>
      <c r="G332" s="17">
        <v>273.63299999999998</v>
      </c>
      <c r="H332" s="17">
        <v>11</v>
      </c>
      <c r="I332" s="17">
        <v>-43.249000000000002</v>
      </c>
      <c r="J332" s="17">
        <v>987</v>
      </c>
      <c r="K332" s="17">
        <v>90</v>
      </c>
      <c r="L332" s="17">
        <v>-2.9499999999999998E-2</v>
      </c>
      <c r="M332" s="17">
        <v>64.95</v>
      </c>
      <c r="N332" s="17">
        <v>37.025069999999999</v>
      </c>
      <c r="O332" s="17">
        <v>4436.5</v>
      </c>
      <c r="P332" s="17">
        <v>544.6</v>
      </c>
      <c r="Q332" s="17">
        <v>-11.353999999999999</v>
      </c>
      <c r="R332" s="17">
        <v>4431.05</v>
      </c>
      <c r="S332" s="17">
        <v>8.5</v>
      </c>
      <c r="T332" s="17">
        <v>-15.734999999999999</v>
      </c>
      <c r="U332" s="17">
        <v>-0.11749999999999999</v>
      </c>
      <c r="V332" s="17">
        <v>-1.9450000000000001</v>
      </c>
      <c r="W332" s="17">
        <v>9362.4894000000004</v>
      </c>
      <c r="X332" s="17">
        <v>4720.5</v>
      </c>
      <c r="Y332" s="17">
        <v>17.04</v>
      </c>
      <c r="Z332" s="17">
        <v>-65.174999999999997</v>
      </c>
    </row>
    <row r="333" spans="1:26" x14ac:dyDescent="0.2">
      <c r="A333" s="27">
        <v>45119</v>
      </c>
      <c r="B333" s="17">
        <v>258.61799999999999</v>
      </c>
      <c r="C333" s="14">
        <v>3.58</v>
      </c>
      <c r="D333" s="17">
        <v>-200.57</v>
      </c>
      <c r="E333" s="17">
        <v>33.5</v>
      </c>
      <c r="F333" s="17">
        <v>29.5</v>
      </c>
      <c r="G333" s="17">
        <v>280.5</v>
      </c>
      <c r="H333" s="17">
        <v>10.4</v>
      </c>
      <c r="I333" s="17">
        <v>-92.75</v>
      </c>
      <c r="J333" s="17">
        <v>988.75</v>
      </c>
      <c r="K333" s="17">
        <v>84.8</v>
      </c>
      <c r="L333" s="17">
        <v>5.0000000000000001E-3</v>
      </c>
      <c r="M333" s="17">
        <v>67.3</v>
      </c>
      <c r="N333" s="17">
        <v>37.968049999999998</v>
      </c>
      <c r="O333" s="17">
        <v>5004.6000000000004</v>
      </c>
      <c r="P333" s="17">
        <v>555.5</v>
      </c>
      <c r="Q333" s="17">
        <v>-12.313000000000001</v>
      </c>
      <c r="R333" s="17">
        <v>4907.95</v>
      </c>
      <c r="S333" s="17">
        <v>8.75</v>
      </c>
      <c r="T333" s="17">
        <v>-15.755000000000001</v>
      </c>
      <c r="U333" s="17">
        <v>-7.2499999999999995E-2</v>
      </c>
      <c r="V333" s="17">
        <v>-1.7649999999999999</v>
      </c>
      <c r="W333" s="17">
        <v>9362.4894000000004</v>
      </c>
      <c r="X333" s="17">
        <v>5030</v>
      </c>
      <c r="Y333" s="17">
        <v>16.972000000000001</v>
      </c>
      <c r="Z333" s="17">
        <v>-65.03</v>
      </c>
    </row>
    <row r="334" spans="1:26" x14ac:dyDescent="0.2">
      <c r="A334" s="27">
        <v>45118</v>
      </c>
      <c r="B334" s="17">
        <v>274.37799999999999</v>
      </c>
      <c r="C334" s="14">
        <v>3.1120000000000001</v>
      </c>
      <c r="D334" s="17">
        <v>-199.018</v>
      </c>
      <c r="E334" s="17">
        <v>35</v>
      </c>
      <c r="F334" s="17">
        <v>31</v>
      </c>
      <c r="G334" s="17">
        <v>293.99700000000001</v>
      </c>
      <c r="H334" s="17">
        <v>23.4</v>
      </c>
      <c r="I334" s="17">
        <v>-81.495999999999995</v>
      </c>
      <c r="J334" s="17">
        <v>1035.405</v>
      </c>
      <c r="K334" s="17">
        <v>91.5</v>
      </c>
      <c r="L334" s="17">
        <v>4.8000000000000001E-2</v>
      </c>
      <c r="M334" s="17">
        <v>71.954999999999998</v>
      </c>
      <c r="N334" s="17">
        <v>39.776670000000003</v>
      </c>
      <c r="O334" s="17">
        <v>5814</v>
      </c>
      <c r="P334" s="17">
        <v>589.9</v>
      </c>
      <c r="Q334" s="17">
        <v>-12.301</v>
      </c>
      <c r="R334" s="17">
        <v>3829.625</v>
      </c>
      <c r="S334" s="17">
        <v>8.9499999999999993</v>
      </c>
      <c r="T334" s="17">
        <v>-15.875</v>
      </c>
      <c r="U334" s="17">
        <v>-4.4499999999999998E-2</v>
      </c>
      <c r="V334" s="17">
        <v>-1.8779999999999999</v>
      </c>
      <c r="W334" s="17">
        <v>9362.4894000000004</v>
      </c>
      <c r="X334" s="17">
        <v>4500</v>
      </c>
      <c r="Y334" s="17">
        <v>17.314</v>
      </c>
      <c r="Z334" s="17">
        <v>-68.075000000000003</v>
      </c>
    </row>
    <row r="335" spans="1:26" x14ac:dyDescent="0.2">
      <c r="A335" s="27">
        <v>45117</v>
      </c>
      <c r="B335" s="17">
        <v>290.33100000000002</v>
      </c>
      <c r="C335" s="14">
        <v>3.1</v>
      </c>
      <c r="D335" s="17">
        <v>-204.61500000000001</v>
      </c>
      <c r="E335" s="17">
        <v>37</v>
      </c>
      <c r="F335" s="17">
        <v>32</v>
      </c>
      <c r="G335" s="17">
        <v>313.10700000000003</v>
      </c>
      <c r="H335" s="17">
        <v>40.5</v>
      </c>
      <c r="I335" s="17">
        <v>-82.245000000000005</v>
      </c>
      <c r="J335" s="17">
        <v>1060</v>
      </c>
      <c r="K335" s="17">
        <v>94</v>
      </c>
      <c r="L335" s="17">
        <v>7.7499999999999999E-2</v>
      </c>
      <c r="M335" s="17">
        <v>71.754999999999995</v>
      </c>
      <c r="N335" s="17">
        <v>39.947879999999998</v>
      </c>
      <c r="O335" s="17">
        <v>5232.1000000000004</v>
      </c>
      <c r="P335" s="17">
        <v>608.5</v>
      </c>
      <c r="Q335" s="17">
        <v>-9.7249999999999996</v>
      </c>
      <c r="R335" s="17">
        <v>3497.9879999999998</v>
      </c>
      <c r="S335" s="17">
        <v>8.6999999999999993</v>
      </c>
      <c r="T335" s="17">
        <v>-16.145</v>
      </c>
      <c r="U335" s="17">
        <v>-6.8999999999999999E-3</v>
      </c>
      <c r="V335" s="17">
        <v>-1.7130000000000001</v>
      </c>
      <c r="W335" s="17">
        <v>9362.4894000000004</v>
      </c>
      <c r="X335" s="17">
        <v>4335</v>
      </c>
      <c r="Y335" s="17">
        <v>17.87</v>
      </c>
      <c r="Z335" s="17">
        <v>-70.760000000000005</v>
      </c>
    </row>
    <row r="336" spans="1:26" x14ac:dyDescent="0.2">
      <c r="A336" s="27">
        <v>45114</v>
      </c>
      <c r="B336" s="17">
        <v>309.8</v>
      </c>
      <c r="C336" s="14">
        <v>3.3</v>
      </c>
      <c r="D336" s="17">
        <v>-191.25</v>
      </c>
      <c r="E336" s="17">
        <v>41</v>
      </c>
      <c r="F336" s="17">
        <v>30.5</v>
      </c>
      <c r="G336" s="17">
        <v>292.62299999999999</v>
      </c>
      <c r="H336" s="17">
        <v>24.5</v>
      </c>
      <c r="I336" s="17">
        <v>-57.573</v>
      </c>
      <c r="J336" s="17">
        <v>997.5</v>
      </c>
      <c r="K336" s="17">
        <v>103.5</v>
      </c>
      <c r="L336" s="17">
        <v>4.65E-2</v>
      </c>
      <c r="M336" s="17">
        <v>66.099999999999994</v>
      </c>
      <c r="N336" s="17">
        <v>39.896030000000003</v>
      </c>
      <c r="O336" s="17">
        <v>4094.2</v>
      </c>
      <c r="P336" s="17">
        <v>573.6</v>
      </c>
      <c r="Q336" s="17">
        <v>-8.8870000000000005</v>
      </c>
      <c r="R336" s="17">
        <v>4240.8</v>
      </c>
      <c r="S336" s="17">
        <v>8.5500000000000007</v>
      </c>
      <c r="T336" s="17">
        <v>-15.295</v>
      </c>
      <c r="U336" s="17">
        <v>7.4999999999999997E-3</v>
      </c>
      <c r="V336" s="17">
        <v>-1.665</v>
      </c>
      <c r="W336" s="17">
        <v>9362.4894000000004</v>
      </c>
      <c r="X336" s="17">
        <v>4406.5</v>
      </c>
      <c r="Y336" s="17">
        <v>16.756</v>
      </c>
      <c r="Z336" s="17">
        <v>-73.22</v>
      </c>
    </row>
    <row r="337" spans="1:26" x14ac:dyDescent="0.2">
      <c r="A337" s="27">
        <v>45113</v>
      </c>
      <c r="B337" s="17">
        <v>313.40600000000001</v>
      </c>
      <c r="C337" s="14">
        <v>3.63</v>
      </c>
      <c r="D337" s="17">
        <v>-191.505</v>
      </c>
      <c r="E337" s="17">
        <v>41</v>
      </c>
      <c r="F337" s="17">
        <v>31</v>
      </c>
      <c r="G337" s="17">
        <v>295</v>
      </c>
      <c r="H337" s="17">
        <v>11.925000000000001</v>
      </c>
      <c r="I337" s="17">
        <v>-72.245999999999995</v>
      </c>
      <c r="J337" s="17">
        <v>1008.75</v>
      </c>
      <c r="K337" s="17">
        <v>100.3</v>
      </c>
      <c r="L337" s="17">
        <v>4.0500000000000001E-2</v>
      </c>
      <c r="M337" s="17">
        <v>63.115000000000002</v>
      </c>
      <c r="N337" s="17">
        <v>40.949399999999997</v>
      </c>
      <c r="O337" s="17">
        <v>4448</v>
      </c>
      <c r="P337" s="17">
        <v>590.79999999999995</v>
      </c>
      <c r="Q337" s="17">
        <v>-10.734999999999999</v>
      </c>
      <c r="R337" s="17">
        <v>3844.2249999999999</v>
      </c>
      <c r="S337" s="17">
        <v>7.9</v>
      </c>
      <c r="T337" s="17">
        <v>-15.23</v>
      </c>
      <c r="U337" s="17">
        <v>2.2499999999999999E-2</v>
      </c>
      <c r="V337" s="17">
        <v>-1.718</v>
      </c>
      <c r="W337" s="17">
        <v>9362.4894000000004</v>
      </c>
      <c r="X337" s="17">
        <v>5030</v>
      </c>
      <c r="Y337" s="17">
        <v>16.635000000000002</v>
      </c>
      <c r="Z337" s="17">
        <v>-67.23</v>
      </c>
    </row>
    <row r="338" spans="1:26" x14ac:dyDescent="0.2">
      <c r="A338" s="27">
        <v>45112</v>
      </c>
      <c r="B338" s="17">
        <v>275.13799999999998</v>
      </c>
      <c r="C338" s="14">
        <v>2.9</v>
      </c>
      <c r="D338" s="17">
        <v>-187.48</v>
      </c>
      <c r="E338" s="17">
        <v>36.5</v>
      </c>
      <c r="F338" s="17">
        <v>31</v>
      </c>
      <c r="G338" s="17">
        <v>289.00299999999999</v>
      </c>
      <c r="H338" s="17">
        <v>12.35</v>
      </c>
      <c r="I338" s="17">
        <v>-89.444999999999993</v>
      </c>
      <c r="J338" s="17">
        <v>1007.23</v>
      </c>
      <c r="K338" s="17">
        <v>102</v>
      </c>
      <c r="L338" s="17">
        <v>0.04</v>
      </c>
      <c r="M338" s="17">
        <v>64.099999999999994</v>
      </c>
      <c r="N338" s="17">
        <v>41.155850000000001</v>
      </c>
      <c r="O338" s="17">
        <v>4458</v>
      </c>
      <c r="P338" s="17">
        <v>584.70000000000005</v>
      </c>
      <c r="Q338" s="17">
        <v>-12.391999999999999</v>
      </c>
      <c r="R338" s="17">
        <v>6774.7849999999999</v>
      </c>
      <c r="S338" s="17">
        <v>8.6</v>
      </c>
      <c r="T338" s="17">
        <v>-14.75</v>
      </c>
      <c r="U338" s="17">
        <v>5.0000000000000001E-4</v>
      </c>
      <c r="V338" s="17">
        <v>-1.6779999999999999</v>
      </c>
      <c r="W338" s="17">
        <v>9362.4894000000004</v>
      </c>
      <c r="X338" s="17">
        <v>5274.5</v>
      </c>
      <c r="Y338" s="17">
        <v>16.510000000000002</v>
      </c>
      <c r="Z338" s="17">
        <v>-66.927000000000007</v>
      </c>
    </row>
    <row r="339" spans="1:26" x14ac:dyDescent="0.2">
      <c r="A339" s="27">
        <v>45111</v>
      </c>
      <c r="B339" s="17">
        <v>288.185</v>
      </c>
      <c r="C339" s="14">
        <v>3.25</v>
      </c>
      <c r="D339" s="17">
        <v>-187.37</v>
      </c>
      <c r="E339" s="17">
        <v>45</v>
      </c>
      <c r="F339" s="17">
        <v>31</v>
      </c>
      <c r="G339" s="17">
        <v>298.5</v>
      </c>
      <c r="H339" s="17">
        <v>8</v>
      </c>
      <c r="I339" s="17">
        <v>-54.997999999999998</v>
      </c>
      <c r="J339" s="17">
        <v>1044.095</v>
      </c>
      <c r="K339" s="17">
        <v>100</v>
      </c>
      <c r="L339" s="17">
        <v>3.5000000000000003E-2</v>
      </c>
      <c r="M339" s="17">
        <v>66</v>
      </c>
      <c r="N339" s="17">
        <v>44.52505</v>
      </c>
      <c r="O339" s="17">
        <v>4541.6000000000004</v>
      </c>
      <c r="P339" s="17">
        <v>601</v>
      </c>
      <c r="Q339" s="17">
        <v>-11.887</v>
      </c>
      <c r="R339" s="17">
        <v>7433.1149999999998</v>
      </c>
      <c r="S339" s="17">
        <v>8.75</v>
      </c>
      <c r="T339" s="17">
        <v>-15.255000000000001</v>
      </c>
      <c r="U339" s="17">
        <v>-2.12E-2</v>
      </c>
      <c r="V339" s="17">
        <v>-1.7230000000000001</v>
      </c>
      <c r="W339" s="17">
        <v>9362.4894000000004</v>
      </c>
      <c r="X339" s="17">
        <v>5500</v>
      </c>
      <c r="Y339" s="17">
        <v>16.922999999999998</v>
      </c>
      <c r="Z339" s="17">
        <v>-69.405000000000001</v>
      </c>
    </row>
    <row r="340" spans="1:26" x14ac:dyDescent="0.2">
      <c r="A340" s="27">
        <v>45110</v>
      </c>
      <c r="B340" s="17">
        <v>288.18</v>
      </c>
      <c r="C340" s="14">
        <v>3.2</v>
      </c>
      <c r="D340" s="17">
        <v>-181.35</v>
      </c>
      <c r="E340" s="17">
        <v>45</v>
      </c>
      <c r="F340" s="17">
        <v>31.75</v>
      </c>
      <c r="G340" s="17">
        <v>305.5</v>
      </c>
      <c r="H340" s="17">
        <v>12.65</v>
      </c>
      <c r="I340" s="17">
        <v>-36.997999999999998</v>
      </c>
      <c r="J340" s="17">
        <v>1044.3699999999999</v>
      </c>
      <c r="K340" s="17">
        <v>99.7</v>
      </c>
      <c r="L340" s="17">
        <v>0.04</v>
      </c>
      <c r="M340" s="17">
        <v>67.7</v>
      </c>
      <c r="N340" s="17">
        <v>45.929699999999997</v>
      </c>
      <c r="O340" s="17">
        <v>4750</v>
      </c>
      <c r="P340" s="17">
        <v>621</v>
      </c>
      <c r="Q340" s="17">
        <v>-10.879</v>
      </c>
      <c r="R340" s="17">
        <v>6258.55</v>
      </c>
      <c r="S340" s="17">
        <v>9.15</v>
      </c>
      <c r="T340" s="17">
        <v>-15.35</v>
      </c>
      <c r="U340" s="17">
        <v>-2.5000000000000001E-3</v>
      </c>
      <c r="V340" s="17">
        <v>-1.835</v>
      </c>
      <c r="W340" s="17">
        <v>9362.4894000000004</v>
      </c>
      <c r="X340" s="17">
        <v>7696.3</v>
      </c>
      <c r="Y340" s="17">
        <v>17.524999999999999</v>
      </c>
      <c r="Z340" s="17">
        <v>-71.83</v>
      </c>
    </row>
    <row r="341" spans="1:26" x14ac:dyDescent="0.2">
      <c r="A341" s="27">
        <v>45107</v>
      </c>
      <c r="B341" s="17">
        <v>279.565</v>
      </c>
      <c r="C341" s="14">
        <v>3.7</v>
      </c>
      <c r="D341" s="17">
        <v>-183.23</v>
      </c>
      <c r="E341" s="17">
        <v>45</v>
      </c>
      <c r="F341" s="17">
        <v>31.5</v>
      </c>
      <c r="G341" s="17">
        <v>304.45</v>
      </c>
      <c r="H341" s="17">
        <v>12.6</v>
      </c>
      <c r="I341" s="17">
        <v>-67.600999999999999</v>
      </c>
      <c r="J341" s="17">
        <v>1080</v>
      </c>
      <c r="K341" s="17">
        <v>109</v>
      </c>
      <c r="L341" s="17">
        <v>2.9499999999999998E-2</v>
      </c>
      <c r="M341" s="17">
        <v>69.5</v>
      </c>
      <c r="N341" s="17">
        <v>46.203319999999998</v>
      </c>
      <c r="O341" s="17">
        <v>4839.5</v>
      </c>
      <c r="P341" s="17">
        <v>616.79999999999995</v>
      </c>
      <c r="Q341" s="17">
        <v>-8.8689999999999998</v>
      </c>
      <c r="R341" s="17">
        <v>1965.338</v>
      </c>
      <c r="S341" s="17">
        <v>9.1</v>
      </c>
      <c r="T341" s="17">
        <v>-15.65</v>
      </c>
      <c r="U341" s="17">
        <v>2.5999999999999999E-3</v>
      </c>
      <c r="V341" s="17">
        <v>-1.873</v>
      </c>
      <c r="W341" s="17">
        <v>9362.4894000000004</v>
      </c>
      <c r="X341" s="17">
        <v>7696.3</v>
      </c>
      <c r="Y341" s="17">
        <v>17.628</v>
      </c>
      <c r="Z341" s="17">
        <v>-71.7</v>
      </c>
    </row>
    <row r="342" spans="1:26" x14ac:dyDescent="0.2">
      <c r="A342" s="27">
        <v>45106</v>
      </c>
      <c r="B342" s="17">
        <v>302.3</v>
      </c>
      <c r="C342" s="14">
        <v>3.65</v>
      </c>
      <c r="D342" s="17">
        <v>-186.95</v>
      </c>
      <c r="E342" s="17">
        <v>45.5</v>
      </c>
      <c r="F342" s="17">
        <v>31.55</v>
      </c>
      <c r="G342" s="17">
        <v>288</v>
      </c>
      <c r="H342" s="17">
        <v>11.35</v>
      </c>
      <c r="I342" s="17">
        <v>-37.497999999999998</v>
      </c>
      <c r="J342" s="17">
        <v>1006.895</v>
      </c>
      <c r="K342" s="17">
        <v>104</v>
      </c>
      <c r="L342" s="17">
        <v>2.9499999999999998E-2</v>
      </c>
      <c r="M342" s="17">
        <v>64.5</v>
      </c>
      <c r="N342" s="17">
        <v>43.197049999999997</v>
      </c>
      <c r="O342" s="17">
        <v>4476.8999999999996</v>
      </c>
      <c r="P342" s="17">
        <v>581.5</v>
      </c>
      <c r="Q342" s="17">
        <v>-8.1</v>
      </c>
      <c r="R342" s="17">
        <v>1976.3130000000001</v>
      </c>
      <c r="S342" s="17">
        <v>8.75</v>
      </c>
      <c r="T342" s="17">
        <v>-14.455</v>
      </c>
      <c r="U342" s="17">
        <v>-1.6999999999999999E-3</v>
      </c>
      <c r="V342" s="17">
        <v>-1.7829999999999999</v>
      </c>
      <c r="W342" s="17">
        <v>9362.4894000000004</v>
      </c>
      <c r="X342" s="17">
        <v>7696.3</v>
      </c>
      <c r="Y342" s="17">
        <v>16.71</v>
      </c>
      <c r="Z342" s="17">
        <v>-67.522999999999996</v>
      </c>
    </row>
    <row r="343" spans="1:26" x14ac:dyDescent="0.2">
      <c r="A343" s="27">
        <v>45105</v>
      </c>
      <c r="B343" s="17">
        <v>236.75299999999999</v>
      </c>
      <c r="C343" s="14">
        <v>3.25</v>
      </c>
      <c r="D343" s="17">
        <v>-184.535</v>
      </c>
      <c r="E343" s="17">
        <v>38</v>
      </c>
      <c r="F343" s="17">
        <v>31.5</v>
      </c>
      <c r="G343" s="17">
        <v>281.33</v>
      </c>
      <c r="H343" s="17">
        <v>7</v>
      </c>
      <c r="I343" s="17">
        <v>-33.369</v>
      </c>
      <c r="J343" s="17">
        <v>1025</v>
      </c>
      <c r="K343" s="17">
        <v>105.5</v>
      </c>
      <c r="L343" s="17">
        <v>1.9800000000000002E-2</v>
      </c>
      <c r="M343" s="17">
        <v>72.099999999999994</v>
      </c>
      <c r="N343" s="17">
        <v>43.169699999999999</v>
      </c>
      <c r="O343" s="17">
        <v>4612</v>
      </c>
      <c r="P343" s="17">
        <v>585.5</v>
      </c>
      <c r="Q343" s="17">
        <v>-6.4690000000000003</v>
      </c>
      <c r="R343" s="17">
        <v>1978.287</v>
      </c>
      <c r="S343" s="17">
        <v>8.5</v>
      </c>
      <c r="T343" s="17">
        <v>-14.29</v>
      </c>
      <c r="U343" s="17">
        <v>4.2999999999999997E-2</v>
      </c>
      <c r="V343" s="17">
        <v>-1.85</v>
      </c>
      <c r="W343" s="17">
        <v>9362.4894000000004</v>
      </c>
      <c r="X343" s="17">
        <v>7696.3</v>
      </c>
      <c r="Y343" s="17">
        <v>16.812999999999999</v>
      </c>
      <c r="Z343" s="17">
        <v>-67.427999999999997</v>
      </c>
    </row>
    <row r="344" spans="1:26" x14ac:dyDescent="0.2">
      <c r="A344" s="27">
        <v>45104</v>
      </c>
      <c r="B344" s="17">
        <v>230.4</v>
      </c>
      <c r="C344" s="14">
        <v>3.2</v>
      </c>
      <c r="D344" s="17">
        <v>-182</v>
      </c>
      <c r="E344" s="17">
        <v>40</v>
      </c>
      <c r="F344" s="17">
        <v>32.375</v>
      </c>
      <c r="G344" s="17">
        <v>285.77499999999998</v>
      </c>
      <c r="H344" s="17">
        <v>7</v>
      </c>
      <c r="I344" s="17">
        <v>-49.52</v>
      </c>
      <c r="J344" s="17">
        <v>1062.3699999999999</v>
      </c>
      <c r="K344" s="17">
        <v>88.3</v>
      </c>
      <c r="L344" s="17">
        <v>2.4E-2</v>
      </c>
      <c r="M344" s="17">
        <v>71.010000000000005</v>
      </c>
      <c r="N344" s="17">
        <v>43.248100000000001</v>
      </c>
      <c r="O344" s="17">
        <v>4126.8999999999996</v>
      </c>
      <c r="P344" s="17">
        <v>596.29999999999995</v>
      </c>
      <c r="Q344" s="17">
        <v>-9.0730000000000004</v>
      </c>
      <c r="R344" s="17">
        <v>1970.125</v>
      </c>
      <c r="S344" s="17">
        <v>8.85</v>
      </c>
      <c r="T344" s="17">
        <v>-13.83</v>
      </c>
      <c r="U344" s="17">
        <v>-3.8800000000000001E-2</v>
      </c>
      <c r="V344" s="17">
        <v>-1.885</v>
      </c>
      <c r="W344" s="17">
        <v>9362.4894000000004</v>
      </c>
      <c r="X344" s="17">
        <v>7696.3</v>
      </c>
      <c r="Y344" s="17">
        <v>17.433</v>
      </c>
      <c r="Z344" s="17">
        <v>-69.66</v>
      </c>
    </row>
    <row r="345" spans="1:26" x14ac:dyDescent="0.2">
      <c r="A345" s="27">
        <v>45103</v>
      </c>
      <c r="B345" s="17">
        <v>243.6</v>
      </c>
      <c r="C345" s="14">
        <v>3.6</v>
      </c>
      <c r="D345" s="17">
        <v>-163.995</v>
      </c>
      <c r="E345" s="17">
        <v>41</v>
      </c>
      <c r="F345" s="17">
        <v>30.475000000000001</v>
      </c>
      <c r="G345" s="17">
        <v>275.25</v>
      </c>
      <c r="H345" s="17">
        <v>12</v>
      </c>
      <c r="I345" s="17">
        <v>-7.548</v>
      </c>
      <c r="J345" s="17">
        <v>1013.253</v>
      </c>
      <c r="K345" s="17">
        <v>86.5</v>
      </c>
      <c r="L345" s="17">
        <v>2.9000000000000001E-2</v>
      </c>
      <c r="M345" s="17">
        <v>66.5</v>
      </c>
      <c r="N345" s="17">
        <v>41.951999999999998</v>
      </c>
      <c r="O345" s="17">
        <v>4325</v>
      </c>
      <c r="P345" s="17">
        <v>560</v>
      </c>
      <c r="Q345" s="17">
        <v>-8.5950000000000006</v>
      </c>
      <c r="R345" s="17">
        <v>1718.45</v>
      </c>
      <c r="S345" s="17">
        <v>9.1</v>
      </c>
      <c r="T345" s="17">
        <v>-14.15</v>
      </c>
      <c r="U345" s="17">
        <v>-3.7000000000000002E-3</v>
      </c>
      <c r="V345" s="17">
        <v>-1.7350000000000001</v>
      </c>
      <c r="W345" s="17">
        <v>9362.4894000000004</v>
      </c>
      <c r="X345" s="17">
        <v>8615.5</v>
      </c>
      <c r="Y345" s="17">
        <v>16.207999999999998</v>
      </c>
      <c r="Z345" s="17">
        <v>-65.05</v>
      </c>
    </row>
    <row r="346" spans="1:26" x14ac:dyDescent="0.2">
      <c r="A346" s="27">
        <v>45100</v>
      </c>
      <c r="B346" s="17">
        <v>253.798</v>
      </c>
      <c r="C346" s="14">
        <v>3.63</v>
      </c>
      <c r="D346" s="17">
        <v>-155.583</v>
      </c>
      <c r="E346" s="17">
        <v>43.75</v>
      </c>
      <c r="F346" s="17">
        <v>30.45</v>
      </c>
      <c r="G346" s="17">
        <v>275</v>
      </c>
      <c r="H346" s="17">
        <v>10.95</v>
      </c>
      <c r="I346" s="17">
        <v>-20.050999999999998</v>
      </c>
      <c r="J346" s="17">
        <v>1032.5</v>
      </c>
      <c r="K346" s="17">
        <v>85.5</v>
      </c>
      <c r="L346" s="17">
        <v>2.9000000000000001E-2</v>
      </c>
      <c r="M346" s="17">
        <v>66.290000000000006</v>
      </c>
      <c r="N346" s="17">
        <v>41.81015</v>
      </c>
      <c r="O346" s="17">
        <v>5750.5</v>
      </c>
      <c r="P346" s="17">
        <v>564.5</v>
      </c>
      <c r="Q346" s="17">
        <v>-7.3920000000000003</v>
      </c>
      <c r="R346" s="17">
        <v>1847.338</v>
      </c>
      <c r="S346" s="17">
        <v>7.3</v>
      </c>
      <c r="T346" s="17">
        <v>-14.675000000000001</v>
      </c>
      <c r="U346" s="17">
        <v>2.2499999999999999E-2</v>
      </c>
      <c r="V346" s="17">
        <v>-1.85</v>
      </c>
      <c r="W346" s="17">
        <v>9362.4894000000004</v>
      </c>
      <c r="X346" s="17">
        <v>10000</v>
      </c>
      <c r="Y346" s="17">
        <v>16.216999999999999</v>
      </c>
      <c r="Z346" s="17">
        <v>-65.2</v>
      </c>
    </row>
    <row r="347" spans="1:26" x14ac:dyDescent="0.2">
      <c r="A347" s="27">
        <v>45099</v>
      </c>
      <c r="B347" s="17">
        <v>257.39499999999998</v>
      </c>
      <c r="C347" s="14">
        <v>3.75</v>
      </c>
      <c r="D347" s="17">
        <v>-159.36000000000001</v>
      </c>
      <c r="E347" s="17">
        <v>43.75</v>
      </c>
      <c r="F347" s="17">
        <v>29.88</v>
      </c>
      <c r="G347" s="17">
        <v>275</v>
      </c>
      <c r="H347" s="17">
        <v>4</v>
      </c>
      <c r="I347" s="17">
        <v>-112.495</v>
      </c>
      <c r="J347" s="17">
        <v>1033.75</v>
      </c>
      <c r="K347" s="17">
        <v>85.7</v>
      </c>
      <c r="L347" s="17">
        <v>3.3500000000000002E-2</v>
      </c>
      <c r="M347" s="17">
        <v>66.344999999999999</v>
      </c>
      <c r="N347" s="17">
        <v>39.163429999999998</v>
      </c>
      <c r="O347" s="17">
        <v>5875</v>
      </c>
      <c r="P347" s="17">
        <v>563.6</v>
      </c>
      <c r="Q347" s="17">
        <v>-9.0329999999999995</v>
      </c>
      <c r="R347" s="17">
        <v>3694.4749999999999</v>
      </c>
      <c r="S347" s="17">
        <v>7.8</v>
      </c>
      <c r="T347" s="17">
        <v>-14.58</v>
      </c>
      <c r="U347" s="17">
        <v>-7.4999999999999997E-3</v>
      </c>
      <c r="V347" s="17">
        <v>-2.0329999999999999</v>
      </c>
      <c r="W347" s="17">
        <v>9362.4894000000004</v>
      </c>
      <c r="X347" s="17">
        <v>10788.5</v>
      </c>
      <c r="Y347" s="17">
        <v>16.47</v>
      </c>
      <c r="Z347" s="17">
        <v>-65.037000000000006</v>
      </c>
    </row>
    <row r="348" spans="1:26" x14ac:dyDescent="0.2">
      <c r="A348" s="27">
        <v>45098</v>
      </c>
      <c r="B348" s="17">
        <v>217.95599999999999</v>
      </c>
      <c r="C348" s="14">
        <v>3.55</v>
      </c>
      <c r="D348" s="17">
        <v>-159.44999999999999</v>
      </c>
      <c r="E348" s="17">
        <v>45</v>
      </c>
      <c r="F348" s="17">
        <v>30.75</v>
      </c>
      <c r="G348" s="17">
        <v>286</v>
      </c>
      <c r="H348" s="17">
        <v>5.35</v>
      </c>
      <c r="I348" s="17">
        <v>-87.995999999999995</v>
      </c>
      <c r="J348" s="17">
        <v>1085.925</v>
      </c>
      <c r="K348" s="17">
        <v>78.5</v>
      </c>
      <c r="L348" s="17">
        <v>3.6499999999999998E-2</v>
      </c>
      <c r="M348" s="17">
        <v>68.400000000000006</v>
      </c>
      <c r="N348" s="17">
        <v>41.0426</v>
      </c>
      <c r="O348" s="17">
        <v>5995</v>
      </c>
      <c r="P348" s="17">
        <v>578.70000000000005</v>
      </c>
      <c r="Q348" s="17">
        <v>-11.125</v>
      </c>
      <c r="R348" s="17">
        <v>3014.7</v>
      </c>
      <c r="S348" s="17">
        <v>8.3000000000000007</v>
      </c>
      <c r="T348" s="17">
        <v>-14.92</v>
      </c>
      <c r="U348" s="17">
        <v>-7.4999999999999997E-3</v>
      </c>
      <c r="V348" s="17">
        <v>-2.1230000000000002</v>
      </c>
      <c r="W348" s="17">
        <v>9362.4894000000004</v>
      </c>
      <c r="X348" s="17">
        <v>6663.8</v>
      </c>
      <c r="Y348" s="17">
        <v>17.125</v>
      </c>
      <c r="Z348" s="17">
        <v>-66.599000000000004</v>
      </c>
    </row>
    <row r="349" spans="1:26" x14ac:dyDescent="0.2">
      <c r="A349" s="27">
        <v>45097</v>
      </c>
      <c r="B349" s="17">
        <v>234.32300000000001</v>
      </c>
      <c r="C349" s="14">
        <v>3.55</v>
      </c>
      <c r="D349" s="17">
        <v>-157</v>
      </c>
      <c r="E349" s="17">
        <v>49</v>
      </c>
      <c r="F349" s="17">
        <v>31.5</v>
      </c>
      <c r="G349" s="17">
        <v>295</v>
      </c>
      <c r="H349" s="17">
        <v>9</v>
      </c>
      <c r="I349" s="17">
        <v>-103.002</v>
      </c>
      <c r="J349" s="17">
        <v>1092.5</v>
      </c>
      <c r="K349" s="17">
        <v>84</v>
      </c>
      <c r="L349" s="17">
        <v>2.9000000000000001E-2</v>
      </c>
      <c r="M349" s="17">
        <v>70.099999999999994</v>
      </c>
      <c r="N349" s="17">
        <v>36.812800000000003</v>
      </c>
      <c r="O349" s="17">
        <v>6369.2</v>
      </c>
      <c r="P349" s="17">
        <v>606</v>
      </c>
      <c r="Q349" s="17">
        <v>-12.938000000000001</v>
      </c>
      <c r="R349" s="17">
        <v>3289.35</v>
      </c>
      <c r="S349" s="17">
        <v>8.3000000000000007</v>
      </c>
      <c r="T349" s="17">
        <v>-15.195</v>
      </c>
      <c r="U349" s="17">
        <v>-1.2500000000000001E-2</v>
      </c>
      <c r="V349" s="17">
        <v>-2.3580000000000001</v>
      </c>
      <c r="W349" s="17">
        <v>9362.4894000000004</v>
      </c>
      <c r="X349" s="17">
        <v>6128.5</v>
      </c>
      <c r="Y349" s="17">
        <v>17.8</v>
      </c>
      <c r="Z349" s="17">
        <v>-68.522999999999996</v>
      </c>
    </row>
    <row r="350" spans="1:26" x14ac:dyDescent="0.2">
      <c r="A350" s="27">
        <v>45096</v>
      </c>
      <c r="B350" s="17">
        <v>271.00200000000001</v>
      </c>
      <c r="C350" s="14">
        <v>3.8250000000000002</v>
      </c>
      <c r="D350" s="17">
        <v>-156.05799999999999</v>
      </c>
      <c r="E350" s="17">
        <v>49</v>
      </c>
      <c r="F350" s="17">
        <v>29.75</v>
      </c>
      <c r="G350" s="17">
        <v>276.01</v>
      </c>
      <c r="H350" s="17">
        <v>11.5</v>
      </c>
      <c r="I350" s="17">
        <v>-133.75299999999999</v>
      </c>
      <c r="J350" s="17">
        <v>1020.11</v>
      </c>
      <c r="K350" s="17">
        <v>85.8</v>
      </c>
      <c r="L350" s="17">
        <v>4.7E-2</v>
      </c>
      <c r="M350" s="17">
        <v>69.900000000000006</v>
      </c>
      <c r="N350" s="17">
        <v>37.083419999999997</v>
      </c>
      <c r="O350" s="17">
        <v>7270</v>
      </c>
      <c r="P350" s="17">
        <v>577.1</v>
      </c>
      <c r="Q350" s="17">
        <v>-8.875</v>
      </c>
      <c r="R350" s="17">
        <v>4543.7190000000001</v>
      </c>
      <c r="S350" s="17">
        <v>8.0500000000000007</v>
      </c>
      <c r="T350" s="17">
        <v>-14.205</v>
      </c>
      <c r="U350" s="17">
        <v>-5.2499999999999998E-2</v>
      </c>
      <c r="V350" s="17">
        <v>-2.153</v>
      </c>
      <c r="W350" s="17">
        <v>9362.4894000000004</v>
      </c>
      <c r="X350" s="17">
        <v>6064</v>
      </c>
      <c r="Y350" s="17">
        <v>16.765000000000001</v>
      </c>
      <c r="Z350" s="17">
        <v>-64.444999999999993</v>
      </c>
    </row>
    <row r="351" spans="1:26" x14ac:dyDescent="0.2">
      <c r="A351" s="27">
        <v>45093</v>
      </c>
      <c r="B351" s="17">
        <v>271.60599999999999</v>
      </c>
      <c r="C351" s="14">
        <v>4.0599999999999996</v>
      </c>
      <c r="D351" s="17">
        <v>-156.5</v>
      </c>
      <c r="E351" s="17">
        <v>49.5</v>
      </c>
      <c r="F351" s="17">
        <v>29.75</v>
      </c>
      <c r="G351" s="17">
        <v>270.005</v>
      </c>
      <c r="H351" s="17">
        <v>7</v>
      </c>
      <c r="I351" s="17">
        <v>-102.248</v>
      </c>
      <c r="J351" s="17">
        <v>1020.81</v>
      </c>
      <c r="K351" s="17">
        <v>88</v>
      </c>
      <c r="L351" s="17">
        <v>5.5E-2</v>
      </c>
      <c r="M351" s="17">
        <v>71.635000000000005</v>
      </c>
      <c r="N351" s="17">
        <v>41.693399999999997</v>
      </c>
      <c r="O351" s="17">
        <v>7792.5</v>
      </c>
      <c r="P351" s="17">
        <v>584</v>
      </c>
      <c r="Q351" s="17">
        <v>-10.625</v>
      </c>
      <c r="R351" s="17">
        <v>5476.835</v>
      </c>
      <c r="S351" s="17">
        <v>7.85</v>
      </c>
      <c r="T351" s="17">
        <v>-14.3</v>
      </c>
      <c r="U351" s="17">
        <v>-7.7499999999999999E-2</v>
      </c>
      <c r="V351" s="17">
        <v>-2.2050000000000001</v>
      </c>
      <c r="W351" s="17">
        <v>9362.4894000000004</v>
      </c>
      <c r="X351" s="17">
        <v>5500</v>
      </c>
      <c r="Y351" s="17">
        <v>16.745000000000001</v>
      </c>
      <c r="Z351" s="17">
        <v>-64.19</v>
      </c>
    </row>
    <row r="352" spans="1:26" x14ac:dyDescent="0.2">
      <c r="A352" s="27">
        <v>45092</v>
      </c>
      <c r="B352" s="17">
        <v>274.55500000000001</v>
      </c>
      <c r="C352" s="14">
        <v>4.3</v>
      </c>
      <c r="D352" s="17">
        <v>-156</v>
      </c>
      <c r="E352" s="17">
        <v>40</v>
      </c>
      <c r="F352" s="17">
        <v>29.7</v>
      </c>
      <c r="G352" s="17">
        <v>271.37</v>
      </c>
      <c r="H352" s="17">
        <v>12</v>
      </c>
      <c r="I352" s="17">
        <v>-7.7489999999999997</v>
      </c>
      <c r="J352" s="17">
        <v>1040</v>
      </c>
      <c r="K352" s="17">
        <v>91.9</v>
      </c>
      <c r="L352" s="17">
        <v>5.0999999999999997E-2</v>
      </c>
      <c r="M352" s="17">
        <v>70.504999999999995</v>
      </c>
      <c r="N352" s="17">
        <v>39.604700000000001</v>
      </c>
      <c r="O352" s="17">
        <v>6786.5</v>
      </c>
      <c r="P352" s="17">
        <v>574.5</v>
      </c>
      <c r="Q352" s="17">
        <v>-11.7</v>
      </c>
      <c r="R352" s="17">
        <v>6420.4</v>
      </c>
      <c r="S352" s="17">
        <v>7.5</v>
      </c>
      <c r="T352" s="17">
        <v>-14.5</v>
      </c>
      <c r="U352" s="17">
        <v>-6.25E-2</v>
      </c>
      <c r="V352" s="17">
        <v>-2.1480000000000001</v>
      </c>
      <c r="W352" s="17">
        <v>9362.4894000000004</v>
      </c>
      <c r="X352" s="17">
        <v>5833.5</v>
      </c>
      <c r="Y352" s="17">
        <v>16.995000000000001</v>
      </c>
      <c r="Z352" s="17">
        <v>-63.933</v>
      </c>
    </row>
    <row r="353" spans="1:26" x14ac:dyDescent="0.2">
      <c r="A353" s="27">
        <v>45091</v>
      </c>
      <c r="B353" s="17">
        <v>246.02500000000001</v>
      </c>
      <c r="C353" s="14">
        <v>3.45</v>
      </c>
      <c r="D353" s="17">
        <v>-172.68</v>
      </c>
      <c r="E353" s="17">
        <v>32.875</v>
      </c>
      <c r="F353" s="17">
        <v>29.5</v>
      </c>
      <c r="G353" s="17">
        <v>280.25</v>
      </c>
      <c r="H353" s="17">
        <v>11</v>
      </c>
      <c r="I353" s="17">
        <v>-105.224</v>
      </c>
      <c r="J353" s="17">
        <v>1062.5</v>
      </c>
      <c r="K353" s="17">
        <v>82</v>
      </c>
      <c r="L353" s="17">
        <v>4.7E-2</v>
      </c>
      <c r="M353" s="17">
        <v>71.055000000000007</v>
      </c>
      <c r="N353" s="17">
        <v>38.166469999999997</v>
      </c>
      <c r="O353" s="17">
        <v>9358.7999999999993</v>
      </c>
      <c r="P353" s="17">
        <v>577.29999999999995</v>
      </c>
      <c r="Q353" s="17">
        <v>-12.005000000000001</v>
      </c>
      <c r="R353" s="17">
        <v>5643.4250000000002</v>
      </c>
      <c r="S353" s="17">
        <v>7.5</v>
      </c>
      <c r="T353" s="17">
        <v>-14.42</v>
      </c>
      <c r="U353" s="17">
        <v>-6.7000000000000004E-2</v>
      </c>
      <c r="V353" s="17">
        <v>-2.21</v>
      </c>
      <c r="W353" s="17">
        <v>9362.4894000000004</v>
      </c>
      <c r="X353" s="17">
        <v>4954.5</v>
      </c>
      <c r="Y353" s="17">
        <v>17.96</v>
      </c>
      <c r="Z353" s="17">
        <v>-68.489999999999995</v>
      </c>
    </row>
    <row r="354" spans="1:26" x14ac:dyDescent="0.2">
      <c r="A354" s="27">
        <v>45090</v>
      </c>
      <c r="B354" s="17">
        <v>261.952</v>
      </c>
      <c r="C354" s="14">
        <v>3.6</v>
      </c>
      <c r="D354" s="17">
        <v>-177.93299999999999</v>
      </c>
      <c r="E354" s="17">
        <v>32.56</v>
      </c>
      <c r="F354" s="17">
        <v>29.75</v>
      </c>
      <c r="G354" s="17">
        <v>291.25299999999999</v>
      </c>
      <c r="H354" s="17">
        <v>4.6500000000000004</v>
      </c>
      <c r="I354" s="17">
        <v>-121.279</v>
      </c>
      <c r="J354" s="17">
        <v>1065</v>
      </c>
      <c r="K354" s="17">
        <v>72</v>
      </c>
      <c r="L354" s="17">
        <v>4.5999999999999999E-2</v>
      </c>
      <c r="M354" s="17">
        <v>67.63</v>
      </c>
      <c r="N354" s="17">
        <v>37.823450000000001</v>
      </c>
      <c r="O354" s="17">
        <v>6659</v>
      </c>
      <c r="P354" s="17">
        <v>614.79999999999995</v>
      </c>
      <c r="Q354" s="17">
        <v>-10.994999999999999</v>
      </c>
      <c r="R354" s="17">
        <v>7659.3440000000001</v>
      </c>
      <c r="S354" s="17">
        <v>7.65</v>
      </c>
      <c r="T354" s="17">
        <v>-15.22</v>
      </c>
      <c r="U354" s="17">
        <v>-7.2499999999999995E-2</v>
      </c>
      <c r="V354" s="17">
        <v>-2.2250000000000001</v>
      </c>
      <c r="W354" s="17">
        <v>9362.4894000000004</v>
      </c>
      <c r="X354" s="17">
        <v>4954.5</v>
      </c>
      <c r="Y354" s="17">
        <v>19.010000000000002</v>
      </c>
      <c r="Z354" s="17">
        <v>-71.150000000000006</v>
      </c>
    </row>
    <row r="355" spans="1:26" x14ac:dyDescent="0.2">
      <c r="A355" s="27">
        <v>45089</v>
      </c>
      <c r="B355" s="17">
        <v>282.49400000000003</v>
      </c>
      <c r="C355" s="14">
        <v>3.77</v>
      </c>
      <c r="D355" s="17">
        <v>-177</v>
      </c>
      <c r="E355" s="17">
        <v>35.503</v>
      </c>
      <c r="F355" s="17">
        <v>27.75</v>
      </c>
      <c r="G355" s="17">
        <v>271</v>
      </c>
      <c r="H355" s="17">
        <v>5</v>
      </c>
      <c r="I355" s="17">
        <v>-97.694000000000003</v>
      </c>
      <c r="J355" s="17">
        <v>1020.3</v>
      </c>
      <c r="K355" s="17">
        <v>80.5</v>
      </c>
      <c r="L355" s="17">
        <v>5.8999999999999997E-2</v>
      </c>
      <c r="M355" s="17">
        <v>61.325000000000003</v>
      </c>
      <c r="N355" s="17">
        <v>36.671120000000002</v>
      </c>
      <c r="O355" s="17">
        <v>8856</v>
      </c>
      <c r="P355" s="17">
        <v>561.9</v>
      </c>
      <c r="Q355" s="17">
        <v>-10.4</v>
      </c>
      <c r="R355" s="17">
        <v>10042.200000000001</v>
      </c>
      <c r="S355" s="17">
        <v>7.5</v>
      </c>
      <c r="T355" s="17">
        <v>-14.234999999999999</v>
      </c>
      <c r="U355" s="17">
        <v>-5.7500000000000002E-2</v>
      </c>
      <c r="V355" s="17">
        <v>-2.0099999999999998</v>
      </c>
      <c r="W355" s="17">
        <v>9362.4894000000004</v>
      </c>
      <c r="X355" s="17">
        <v>5155.3</v>
      </c>
      <c r="Y355" s="17">
        <v>18.213999999999999</v>
      </c>
      <c r="Z355" s="17">
        <v>-64.822999999999993</v>
      </c>
    </row>
    <row r="356" spans="1:26" x14ac:dyDescent="0.2">
      <c r="A356" s="27">
        <v>45086</v>
      </c>
      <c r="B356" s="17">
        <v>285.41699999999997</v>
      </c>
      <c r="C356" s="14">
        <v>4.0999999999999996</v>
      </c>
      <c r="D356" s="17">
        <v>-174</v>
      </c>
      <c r="E356" s="17">
        <v>35.25</v>
      </c>
      <c r="F356" s="17">
        <v>27.7</v>
      </c>
      <c r="G356" s="17">
        <v>269.61500000000001</v>
      </c>
      <c r="H356" s="17">
        <v>3.5</v>
      </c>
      <c r="I356" s="17">
        <v>-72.494</v>
      </c>
      <c r="J356" s="17">
        <v>1044.03</v>
      </c>
      <c r="K356" s="17">
        <v>92.1</v>
      </c>
      <c r="L356" s="17">
        <v>6.5000000000000002E-2</v>
      </c>
      <c r="M356" s="17">
        <v>61.872999999999998</v>
      </c>
      <c r="N356" s="17">
        <v>33.567970000000003</v>
      </c>
      <c r="O356" s="17">
        <v>8755</v>
      </c>
      <c r="P356" s="17">
        <v>562.1</v>
      </c>
      <c r="Q356" s="17">
        <v>-10.138</v>
      </c>
      <c r="R356" s="17">
        <v>11546.485000000001</v>
      </c>
      <c r="S356" s="17">
        <v>7.05</v>
      </c>
      <c r="T356" s="17">
        <v>-13.765000000000001</v>
      </c>
      <c r="U356" s="17">
        <v>-5.2499999999999998E-2</v>
      </c>
      <c r="V356" s="17">
        <v>-1.9750000000000001</v>
      </c>
      <c r="W356" s="17">
        <v>9362.4894000000004</v>
      </c>
      <c r="X356" s="17">
        <v>5599.5</v>
      </c>
      <c r="Y356" s="17">
        <v>18.21</v>
      </c>
      <c r="Z356" s="17">
        <v>-64.875</v>
      </c>
    </row>
    <row r="357" spans="1:26" x14ac:dyDescent="0.2">
      <c r="A357" s="27">
        <v>45085</v>
      </c>
      <c r="B357" s="17">
        <v>296.99799999999999</v>
      </c>
      <c r="C357" s="14">
        <v>3.65</v>
      </c>
      <c r="D357" s="17">
        <v>-172</v>
      </c>
      <c r="E357" s="17">
        <v>33.75</v>
      </c>
      <c r="F357" s="17">
        <v>27.75</v>
      </c>
      <c r="G357" s="17">
        <v>275.005</v>
      </c>
      <c r="H357" s="17">
        <v>8</v>
      </c>
      <c r="I357" s="17">
        <v>-106.497</v>
      </c>
      <c r="J357" s="17">
        <v>1042.5</v>
      </c>
      <c r="K357" s="17">
        <v>94.5</v>
      </c>
      <c r="L357" s="17">
        <v>0.06</v>
      </c>
      <c r="M357" s="17">
        <v>62.914999999999999</v>
      </c>
      <c r="N357" s="17">
        <v>34.192399999999999</v>
      </c>
      <c r="O357" s="17">
        <v>8964</v>
      </c>
      <c r="P357" s="17">
        <v>562.9</v>
      </c>
      <c r="Q357" s="17">
        <v>-9.09</v>
      </c>
      <c r="R357" s="17">
        <v>18815.990000000002</v>
      </c>
      <c r="S357" s="17">
        <v>6.75</v>
      </c>
      <c r="T357" s="17">
        <v>-14.055</v>
      </c>
      <c r="U357" s="17">
        <v>-4.87E-2</v>
      </c>
      <c r="V357" s="17">
        <v>-1.9079999999999999</v>
      </c>
      <c r="W357" s="17">
        <v>9362.4894000000004</v>
      </c>
      <c r="X357" s="17">
        <v>5823.5</v>
      </c>
      <c r="Y357" s="17">
        <v>18.257000000000001</v>
      </c>
      <c r="Z357" s="17">
        <v>-64.674999999999997</v>
      </c>
    </row>
    <row r="358" spans="1:26" x14ac:dyDescent="0.2">
      <c r="A358" s="27">
        <v>45084</v>
      </c>
      <c r="B358" s="17">
        <v>296.94799999999998</v>
      </c>
      <c r="C358" s="14">
        <v>3.39</v>
      </c>
      <c r="D358" s="17">
        <v>-179.67500000000001</v>
      </c>
      <c r="E358" s="17">
        <v>30</v>
      </c>
      <c r="F358" s="17">
        <v>28.58</v>
      </c>
      <c r="G358" s="17">
        <v>293.5</v>
      </c>
      <c r="H358" s="17">
        <v>9</v>
      </c>
      <c r="I358" s="17">
        <v>-55.747</v>
      </c>
      <c r="J358" s="17">
        <v>1054</v>
      </c>
      <c r="K358" s="17">
        <v>94.5</v>
      </c>
      <c r="L358" s="17">
        <v>7.4999999999999997E-2</v>
      </c>
      <c r="M358" s="17">
        <v>62.94</v>
      </c>
      <c r="N358" s="17">
        <v>36.280720000000002</v>
      </c>
      <c r="O358" s="17">
        <v>10170.5</v>
      </c>
      <c r="P358" s="17">
        <v>593.70000000000005</v>
      </c>
      <c r="Q358" s="17">
        <v>-9.4879999999999995</v>
      </c>
      <c r="R358" s="17">
        <v>17957.375</v>
      </c>
      <c r="S358" s="17">
        <v>6.75</v>
      </c>
      <c r="T358" s="17">
        <v>-14.2</v>
      </c>
      <c r="U358" s="17">
        <v>-0.05</v>
      </c>
      <c r="V358" s="17">
        <v>-2.008</v>
      </c>
      <c r="W358" s="17">
        <v>9362.4894000000004</v>
      </c>
      <c r="X358" s="17">
        <v>6358.5</v>
      </c>
      <c r="Y358" s="17">
        <v>18.96</v>
      </c>
      <c r="Z358" s="17">
        <v>-67.040000000000006</v>
      </c>
    </row>
    <row r="359" spans="1:26" x14ac:dyDescent="0.2">
      <c r="A359" s="27">
        <v>45083</v>
      </c>
      <c r="B359" s="17">
        <v>270.54500000000002</v>
      </c>
      <c r="C359" s="14">
        <v>3.55</v>
      </c>
      <c r="D359" s="17">
        <v>-193.685</v>
      </c>
      <c r="E359" s="17">
        <v>32</v>
      </c>
      <c r="F359" s="17">
        <v>29.7</v>
      </c>
      <c r="G359" s="17">
        <v>302.5</v>
      </c>
      <c r="H359" s="17">
        <v>7</v>
      </c>
      <c r="I359" s="17">
        <v>-87.7</v>
      </c>
      <c r="J359" s="17">
        <v>1105</v>
      </c>
      <c r="K359" s="17">
        <v>105.4</v>
      </c>
      <c r="L359" s="17">
        <v>5.3999999999999999E-2</v>
      </c>
      <c r="M359" s="17">
        <v>66.099999999999994</v>
      </c>
      <c r="N359" s="17">
        <v>39.491370000000003</v>
      </c>
      <c r="O359" s="17">
        <v>9500.7999999999993</v>
      </c>
      <c r="P359" s="17">
        <v>618</v>
      </c>
      <c r="Q359" s="17">
        <v>-9.27</v>
      </c>
      <c r="R359" s="17">
        <v>17793.84</v>
      </c>
      <c r="S359" s="17">
        <v>8.85</v>
      </c>
      <c r="T359" s="17">
        <v>-14.31</v>
      </c>
      <c r="U359" s="17">
        <v>-5.7500000000000002E-2</v>
      </c>
      <c r="V359" s="17">
        <v>-2.093</v>
      </c>
      <c r="W359" s="17">
        <v>9362.4894000000004</v>
      </c>
      <c r="X359" s="17">
        <v>6942.5</v>
      </c>
      <c r="Y359" s="17">
        <v>19.672000000000001</v>
      </c>
      <c r="Z359" s="17">
        <v>-69.06</v>
      </c>
    </row>
    <row r="360" spans="1:26" x14ac:dyDescent="0.2">
      <c r="A360" s="27">
        <v>45082</v>
      </c>
      <c r="B360" s="17">
        <v>273.3</v>
      </c>
      <c r="C360" s="14">
        <v>3.6</v>
      </c>
      <c r="D360" s="17">
        <v>-188.5</v>
      </c>
      <c r="E360" s="17">
        <v>34</v>
      </c>
      <c r="F360" s="17">
        <v>28.61</v>
      </c>
      <c r="G360" s="17">
        <v>293.62200000000001</v>
      </c>
      <c r="H360" s="17">
        <v>7.2</v>
      </c>
      <c r="I360" s="17">
        <v>-79.498000000000005</v>
      </c>
      <c r="J360" s="17">
        <v>1065.93</v>
      </c>
      <c r="K360" s="17">
        <v>108</v>
      </c>
      <c r="L360" s="17">
        <v>6.8000000000000005E-2</v>
      </c>
      <c r="M360" s="17">
        <v>65.594999999999999</v>
      </c>
      <c r="N360" s="17">
        <v>37.719200000000001</v>
      </c>
      <c r="O360" s="17">
        <v>8335.5</v>
      </c>
      <c r="P360" s="17">
        <v>561.6</v>
      </c>
      <c r="Q360" s="17">
        <v>-8.75</v>
      </c>
      <c r="R360" s="17">
        <v>18176.164000000001</v>
      </c>
      <c r="S360" s="17">
        <v>8.35</v>
      </c>
      <c r="T360" s="17">
        <v>-13.95</v>
      </c>
      <c r="U360" s="17">
        <v>-5.1200000000000002E-2</v>
      </c>
      <c r="V360" s="17">
        <v>-2.1150000000000002</v>
      </c>
      <c r="W360" s="17">
        <v>9362.4894000000004</v>
      </c>
      <c r="X360" s="17">
        <v>6695.5</v>
      </c>
      <c r="Y360" s="17">
        <v>18.61</v>
      </c>
      <c r="Z360" s="17">
        <v>-64.673000000000002</v>
      </c>
    </row>
    <row r="361" spans="1:26" x14ac:dyDescent="0.2">
      <c r="A361" s="27">
        <v>45079</v>
      </c>
      <c r="B361" s="17">
        <v>281.98899999999998</v>
      </c>
      <c r="C361" s="14">
        <v>3.55</v>
      </c>
      <c r="D361" s="17">
        <v>-187.238</v>
      </c>
      <c r="E361" s="17">
        <v>33</v>
      </c>
      <c r="F361" s="17">
        <v>29.7</v>
      </c>
      <c r="G361" s="17">
        <v>292.505</v>
      </c>
      <c r="H361" s="17">
        <v>6</v>
      </c>
      <c r="I361" s="17">
        <v>-79.498000000000005</v>
      </c>
      <c r="J361" s="17">
        <v>1073</v>
      </c>
      <c r="K361" s="17">
        <v>110</v>
      </c>
      <c r="L361" s="17">
        <v>5.1499999999999997E-2</v>
      </c>
      <c r="M361" s="17">
        <v>67.489999999999995</v>
      </c>
      <c r="N361" s="17">
        <v>36.865470000000002</v>
      </c>
      <c r="O361" s="17">
        <v>7685.3</v>
      </c>
      <c r="P361" s="17">
        <v>563</v>
      </c>
      <c r="Q361" s="17">
        <v>-10.972</v>
      </c>
      <c r="R361" s="17">
        <v>14981.915999999999</v>
      </c>
      <c r="S361" s="17">
        <v>9.5500000000000007</v>
      </c>
      <c r="T361" s="17">
        <v>-14.36</v>
      </c>
      <c r="U361" s="17">
        <v>-6.25E-2</v>
      </c>
      <c r="V361" s="17">
        <v>-1.915</v>
      </c>
      <c r="W361" s="17">
        <v>9362.4894000000004</v>
      </c>
      <c r="X361" s="17">
        <v>6922.5</v>
      </c>
      <c r="Y361" s="17">
        <v>18.672999999999998</v>
      </c>
      <c r="Z361" s="17">
        <v>-64.872</v>
      </c>
    </row>
    <row r="362" spans="1:26" x14ac:dyDescent="0.2">
      <c r="A362" s="27">
        <v>45078</v>
      </c>
      <c r="B362" s="17">
        <v>287.23899999999998</v>
      </c>
      <c r="C362" s="14">
        <v>3.7</v>
      </c>
      <c r="D362" s="17">
        <v>-186.00299999999999</v>
      </c>
      <c r="E362" s="17">
        <v>34</v>
      </c>
      <c r="F362" s="17">
        <v>30.704999999999998</v>
      </c>
      <c r="G362" s="17">
        <v>290.255</v>
      </c>
      <c r="H362" s="17">
        <v>6.5</v>
      </c>
      <c r="I362" s="17">
        <v>-87.5</v>
      </c>
      <c r="J362" s="17">
        <v>1120.52</v>
      </c>
      <c r="K362" s="17">
        <v>104.8</v>
      </c>
      <c r="L362" s="17">
        <v>7.0499999999999993E-2</v>
      </c>
      <c r="M362" s="17">
        <v>70.944999999999993</v>
      </c>
      <c r="N362" s="17">
        <v>37.98995</v>
      </c>
      <c r="O362" s="17">
        <v>8463.4</v>
      </c>
      <c r="P362" s="17">
        <v>568.4</v>
      </c>
      <c r="Q362" s="17">
        <v>-8.0500000000000007</v>
      </c>
      <c r="R362" s="17">
        <v>18910.469000000001</v>
      </c>
      <c r="S362" s="17">
        <v>10.050000000000001</v>
      </c>
      <c r="T362" s="17">
        <v>-14.41</v>
      </c>
      <c r="U362" s="17">
        <v>-5.7500000000000002E-2</v>
      </c>
      <c r="V362" s="17">
        <v>-1.8879999999999999</v>
      </c>
      <c r="W362" s="17">
        <v>9362.4894000000004</v>
      </c>
      <c r="X362" s="17">
        <v>6635.8</v>
      </c>
      <c r="Y362" s="17">
        <v>18.655000000000001</v>
      </c>
      <c r="Z362" s="17">
        <v>-64.135000000000005</v>
      </c>
    </row>
    <row r="363" spans="1:26" x14ac:dyDescent="0.2">
      <c r="A363" s="27">
        <v>45077</v>
      </c>
      <c r="B363" s="17">
        <v>250.505</v>
      </c>
      <c r="C363" s="14">
        <v>3.5</v>
      </c>
      <c r="D363" s="17">
        <v>-193.435</v>
      </c>
      <c r="E363" s="17">
        <v>35.5</v>
      </c>
      <c r="F363" s="17">
        <v>28.9</v>
      </c>
      <c r="G363" s="17">
        <v>301.07</v>
      </c>
      <c r="H363" s="17">
        <v>8.4499999999999993</v>
      </c>
      <c r="I363" s="17">
        <v>-59.996000000000002</v>
      </c>
      <c r="J363" s="17">
        <v>1181.873</v>
      </c>
      <c r="K363" s="17">
        <v>90</v>
      </c>
      <c r="L363" s="17">
        <v>7.0000000000000007E-2</v>
      </c>
      <c r="M363" s="17">
        <v>73.495000000000005</v>
      </c>
      <c r="N363" s="17">
        <v>35.966650000000001</v>
      </c>
      <c r="O363" s="17">
        <v>5743.2</v>
      </c>
      <c r="P363" s="17">
        <v>595</v>
      </c>
      <c r="Q363" s="17">
        <v>-9</v>
      </c>
      <c r="R363" s="17">
        <v>23269.062999999998</v>
      </c>
      <c r="S363" s="17">
        <v>9.85</v>
      </c>
      <c r="T363" s="17">
        <v>-14.12</v>
      </c>
      <c r="U363" s="17">
        <v>-5.7500000000000002E-2</v>
      </c>
      <c r="V363" s="17">
        <v>-2.0630000000000002</v>
      </c>
      <c r="W363" s="17">
        <v>9362.4894000000004</v>
      </c>
      <c r="X363" s="17">
        <v>7079.8</v>
      </c>
      <c r="Y363" s="17">
        <v>19.27</v>
      </c>
      <c r="Z363" s="17">
        <v>-66.465000000000003</v>
      </c>
    </row>
    <row r="364" spans="1:26" x14ac:dyDescent="0.2">
      <c r="A364" s="27">
        <v>45076</v>
      </c>
      <c r="B364" s="17">
        <v>265.82299999999998</v>
      </c>
      <c r="C364" s="14">
        <v>3.5</v>
      </c>
      <c r="D364" s="17">
        <v>-181</v>
      </c>
      <c r="E364" s="17">
        <v>36.625</v>
      </c>
      <c r="F364" s="17">
        <v>30</v>
      </c>
      <c r="G364" s="17">
        <v>310.69499999999999</v>
      </c>
      <c r="H364" s="17">
        <v>5</v>
      </c>
      <c r="I364" s="17">
        <v>-94.995999999999995</v>
      </c>
      <c r="J364" s="17">
        <v>1204.5350000000001</v>
      </c>
      <c r="K364" s="17">
        <v>95</v>
      </c>
      <c r="L364" s="17">
        <v>6.9000000000000006E-2</v>
      </c>
      <c r="M364" s="17">
        <v>76.989999999999995</v>
      </c>
      <c r="N364" s="17">
        <v>30.299029999999998</v>
      </c>
      <c r="O364" s="17">
        <v>5520</v>
      </c>
      <c r="P364" s="17">
        <v>615</v>
      </c>
      <c r="Q364" s="17">
        <v>-8.625</v>
      </c>
      <c r="R364" s="17">
        <v>20347.965</v>
      </c>
      <c r="S364" s="17">
        <v>10.55</v>
      </c>
      <c r="T364" s="17">
        <v>-14.15</v>
      </c>
      <c r="U364" s="17">
        <v>-7.7499999999999999E-2</v>
      </c>
      <c r="V364" s="17">
        <v>-2.133</v>
      </c>
      <c r="W364" s="17">
        <v>9362.4894000000004</v>
      </c>
      <c r="X364" s="17">
        <v>7122.3</v>
      </c>
      <c r="Y364" s="17">
        <v>20.62</v>
      </c>
      <c r="Z364" s="17">
        <v>-69.75</v>
      </c>
    </row>
    <row r="365" spans="1:26" x14ac:dyDescent="0.2">
      <c r="A365" s="27">
        <v>45075</v>
      </c>
      <c r="B365" s="17">
        <v>279.053</v>
      </c>
      <c r="C365" s="14">
        <v>3.9</v>
      </c>
      <c r="D365" s="17">
        <v>-155.4</v>
      </c>
      <c r="E365" s="17">
        <v>39.5</v>
      </c>
      <c r="F365" s="17">
        <v>30</v>
      </c>
      <c r="G365" s="17">
        <v>307.77699999999999</v>
      </c>
      <c r="H365" s="17">
        <v>8</v>
      </c>
      <c r="I365" s="17">
        <v>-93.698999999999998</v>
      </c>
      <c r="J365" s="17">
        <v>1132.72</v>
      </c>
      <c r="K365" s="17">
        <v>103.8</v>
      </c>
      <c r="L365" s="17">
        <v>5.8999999999999997E-2</v>
      </c>
      <c r="M365" s="17">
        <v>70.7</v>
      </c>
      <c r="N365" s="17">
        <v>39</v>
      </c>
      <c r="O365" s="17">
        <v>5352.9</v>
      </c>
      <c r="P365" s="17">
        <v>580</v>
      </c>
      <c r="Q365" s="17">
        <v>-9.3580000000000005</v>
      </c>
      <c r="R365" s="17">
        <v>12680.391</v>
      </c>
      <c r="S365" s="17">
        <v>10.55</v>
      </c>
      <c r="T365" s="17">
        <v>-13.375</v>
      </c>
      <c r="U365" s="17">
        <v>-7.2499999999999995E-2</v>
      </c>
      <c r="V365" s="17">
        <v>-1.8879999999999999</v>
      </c>
      <c r="W365" s="17">
        <v>9362.4894000000004</v>
      </c>
      <c r="X365" s="17">
        <v>6562</v>
      </c>
      <c r="Y365" s="17">
        <v>18.452000000000002</v>
      </c>
      <c r="Z365" s="17">
        <v>-64.290000000000006</v>
      </c>
    </row>
    <row r="366" spans="1:26" x14ac:dyDescent="0.2">
      <c r="A366" s="27">
        <v>45072</v>
      </c>
      <c r="B366" s="17">
        <v>276.17700000000002</v>
      </c>
      <c r="C366" s="14">
        <v>3.9</v>
      </c>
      <c r="D366" s="17">
        <v>-157</v>
      </c>
      <c r="E366" s="17">
        <v>41</v>
      </c>
      <c r="F366" s="17">
        <v>30.5</v>
      </c>
      <c r="G366" s="17">
        <v>307.5</v>
      </c>
      <c r="H366" s="17">
        <v>7.3</v>
      </c>
      <c r="I366" s="17">
        <v>-77.5</v>
      </c>
      <c r="J366" s="17">
        <v>1131.6300000000001</v>
      </c>
      <c r="K366" s="17">
        <v>105.3</v>
      </c>
      <c r="L366" s="17">
        <v>7.0499999999999993E-2</v>
      </c>
      <c r="M366" s="17">
        <v>73.040000000000006</v>
      </c>
      <c r="N366" s="17">
        <v>46.384999999999998</v>
      </c>
      <c r="O366" s="17">
        <v>5366</v>
      </c>
      <c r="P366" s="17">
        <v>601.5</v>
      </c>
      <c r="Q366" s="17">
        <v>-10.944000000000001</v>
      </c>
      <c r="R366" s="17">
        <v>16491.605</v>
      </c>
      <c r="S366" s="17">
        <v>11.1</v>
      </c>
      <c r="T366" s="17">
        <v>-13.785</v>
      </c>
      <c r="U366" s="17">
        <v>-8.7499999999999994E-2</v>
      </c>
      <c r="V366" s="17">
        <v>-1.9</v>
      </c>
      <c r="W366" s="17">
        <v>9362.4894000000004</v>
      </c>
      <c r="X366" s="17">
        <v>6732</v>
      </c>
      <c r="Y366" s="17">
        <v>19.43</v>
      </c>
      <c r="Z366" s="17">
        <v>-67.254999999999995</v>
      </c>
    </row>
    <row r="367" spans="1:26" x14ac:dyDescent="0.2">
      <c r="A367" s="27">
        <v>45071</v>
      </c>
      <c r="B367" s="17">
        <v>295.10000000000002</v>
      </c>
      <c r="C367" s="14">
        <v>4.28</v>
      </c>
      <c r="D367" s="17">
        <v>-158.5</v>
      </c>
      <c r="E367" s="17">
        <v>42.25</v>
      </c>
      <c r="F367" s="17">
        <v>30.655000000000001</v>
      </c>
      <c r="G367" s="17">
        <v>318.52999999999997</v>
      </c>
      <c r="H367" s="17">
        <v>12</v>
      </c>
      <c r="I367" s="17">
        <v>-112.94799999999999</v>
      </c>
      <c r="J367" s="17">
        <v>1207.5</v>
      </c>
      <c r="K367" s="17">
        <v>105</v>
      </c>
      <c r="L367" s="17">
        <v>3.0800000000000001E-2</v>
      </c>
      <c r="M367" s="17">
        <v>72</v>
      </c>
      <c r="N367" s="17">
        <v>38.48892</v>
      </c>
      <c r="O367" s="17">
        <v>4880</v>
      </c>
      <c r="P367" s="17">
        <v>597.5</v>
      </c>
      <c r="Q367" s="17">
        <v>-10.050000000000001</v>
      </c>
      <c r="R367" s="17">
        <v>14406.145</v>
      </c>
      <c r="S367" s="17">
        <v>10.75</v>
      </c>
      <c r="T367" s="17">
        <v>-13.654999999999999</v>
      </c>
      <c r="U367" s="17">
        <v>-6.9000000000000006E-2</v>
      </c>
      <c r="V367" s="17">
        <v>-1.9430000000000001</v>
      </c>
      <c r="W367" s="17">
        <v>9362.4894000000004</v>
      </c>
      <c r="X367" s="17">
        <v>6620.3</v>
      </c>
      <c r="Y367" s="17">
        <v>19.302</v>
      </c>
      <c r="Z367" s="17">
        <v>-66.89</v>
      </c>
    </row>
    <row r="368" spans="1:26" x14ac:dyDescent="0.2">
      <c r="A368" s="27">
        <v>45070</v>
      </c>
      <c r="B368" s="17">
        <v>239.3</v>
      </c>
      <c r="C368" s="14">
        <v>3.75</v>
      </c>
      <c r="D368" s="17">
        <v>-164</v>
      </c>
      <c r="E368" s="17">
        <v>35.75</v>
      </c>
      <c r="F368" s="17">
        <v>31.75</v>
      </c>
      <c r="G368" s="17">
        <v>317.745</v>
      </c>
      <c r="H368" s="17">
        <v>6</v>
      </c>
      <c r="I368" s="17">
        <v>-93.875</v>
      </c>
      <c r="J368" s="17">
        <v>1268.6669999999999</v>
      </c>
      <c r="K368" s="17">
        <v>93.3</v>
      </c>
      <c r="L368" s="17">
        <v>6.0999999999999999E-2</v>
      </c>
      <c r="M368" s="17">
        <v>73.25</v>
      </c>
      <c r="N368" s="17">
        <v>38.006520000000002</v>
      </c>
      <c r="O368" s="17">
        <v>5560</v>
      </c>
      <c r="P368" s="17">
        <v>575.5</v>
      </c>
      <c r="Q368" s="17">
        <v>-9.65</v>
      </c>
      <c r="R368" s="17">
        <v>15329.555</v>
      </c>
      <c r="S368" s="17">
        <v>10.85</v>
      </c>
      <c r="T368" s="17">
        <v>-13.765000000000001</v>
      </c>
      <c r="U368" s="17">
        <v>-7.1999999999999995E-2</v>
      </c>
      <c r="V368" s="17">
        <v>-1.88</v>
      </c>
      <c r="W368" s="17">
        <v>9362.4894000000004</v>
      </c>
      <c r="X368" s="17">
        <v>7316.5</v>
      </c>
      <c r="Y368" s="17">
        <v>19.155000000000001</v>
      </c>
      <c r="Z368" s="17">
        <v>-65.543000000000006</v>
      </c>
    </row>
    <row r="369" spans="1:26" x14ac:dyDescent="0.2">
      <c r="A369" s="27">
        <v>45069</v>
      </c>
      <c r="B369" s="17">
        <v>257.93599999999998</v>
      </c>
      <c r="C369" s="14">
        <v>3.9550000000000001</v>
      </c>
      <c r="D369" s="17">
        <v>-155</v>
      </c>
      <c r="E369" s="17">
        <v>38</v>
      </c>
      <c r="F369" s="17">
        <v>32.96</v>
      </c>
      <c r="G369" s="17">
        <v>325.89999999999998</v>
      </c>
      <c r="H369" s="17">
        <v>8.15</v>
      </c>
      <c r="I369" s="17">
        <v>-100.19799999999999</v>
      </c>
      <c r="J369" s="17">
        <v>1412</v>
      </c>
      <c r="K369" s="17">
        <v>92</v>
      </c>
      <c r="L369" s="17">
        <v>6.5000000000000002E-2</v>
      </c>
      <c r="M369" s="17">
        <v>76.2</v>
      </c>
      <c r="N369" s="17">
        <v>40.440350000000002</v>
      </c>
      <c r="O369" s="17">
        <v>6630</v>
      </c>
      <c r="P369" s="17">
        <v>598.5</v>
      </c>
      <c r="Q369" s="17">
        <v>-9.5630000000000006</v>
      </c>
      <c r="R369" s="17">
        <v>15719.2</v>
      </c>
      <c r="S369" s="17">
        <v>10.9</v>
      </c>
      <c r="T369" s="17">
        <v>-13.775</v>
      </c>
      <c r="U369" s="17">
        <v>-9.4500000000000001E-2</v>
      </c>
      <c r="V369" s="17">
        <v>-2.0499999999999998</v>
      </c>
      <c r="W369" s="17">
        <v>9362.4894000000004</v>
      </c>
      <c r="X369" s="17">
        <v>6535.8</v>
      </c>
      <c r="Y369" s="17">
        <v>19.399999999999999</v>
      </c>
      <c r="Z369" s="17">
        <v>-66.349999999999994</v>
      </c>
    </row>
    <row r="370" spans="1:26" x14ac:dyDescent="0.2">
      <c r="A370" s="27">
        <v>45068</v>
      </c>
      <c r="B370" s="17">
        <v>278.5</v>
      </c>
      <c r="C370" s="14">
        <v>4</v>
      </c>
      <c r="D370" s="17">
        <v>-167.25</v>
      </c>
      <c r="E370" s="17">
        <v>42.75</v>
      </c>
      <c r="F370" s="17">
        <v>33.72</v>
      </c>
      <c r="G370" s="17">
        <v>339.95499999999998</v>
      </c>
      <c r="H370" s="17">
        <v>8</v>
      </c>
      <c r="I370" s="17">
        <v>-147.99600000000001</v>
      </c>
      <c r="J370" s="17">
        <v>1372.0419999999999</v>
      </c>
      <c r="K370" s="17">
        <v>90</v>
      </c>
      <c r="L370" s="17">
        <v>5.1499999999999997E-2</v>
      </c>
      <c r="M370" s="17">
        <v>76.5</v>
      </c>
      <c r="N370" s="17">
        <v>38.19773</v>
      </c>
      <c r="O370" s="17">
        <v>6800</v>
      </c>
      <c r="P370" s="17">
        <v>620</v>
      </c>
      <c r="Q370" s="17">
        <v>-9.625</v>
      </c>
      <c r="R370" s="17">
        <v>14704.82</v>
      </c>
      <c r="S370" s="17">
        <v>10.5</v>
      </c>
      <c r="T370" s="17">
        <v>-14.68</v>
      </c>
      <c r="U370" s="17">
        <v>-9.2499999999999999E-2</v>
      </c>
      <c r="V370" s="17">
        <v>-2.0630000000000002</v>
      </c>
      <c r="W370" s="17">
        <v>9362.4894000000004</v>
      </c>
      <c r="X370" s="17">
        <v>7266.5</v>
      </c>
      <c r="Y370" s="17">
        <v>19.995999999999999</v>
      </c>
      <c r="Z370" s="17">
        <v>-68.488</v>
      </c>
    </row>
    <row r="371" spans="1:26" x14ac:dyDescent="0.2">
      <c r="A371" s="27">
        <v>45065</v>
      </c>
      <c r="B371" s="17">
        <v>292.89999999999998</v>
      </c>
      <c r="C371" s="14">
        <v>3.95</v>
      </c>
      <c r="D371" s="17">
        <v>-167.85</v>
      </c>
      <c r="E371" s="17">
        <v>42.75</v>
      </c>
      <c r="F371" s="17">
        <v>31.53</v>
      </c>
      <c r="G371" s="17">
        <v>327.34500000000003</v>
      </c>
      <c r="H371" s="17">
        <v>16.5</v>
      </c>
      <c r="I371" s="17">
        <v>-106.001</v>
      </c>
      <c r="J371" s="17">
        <v>1198.75</v>
      </c>
      <c r="K371" s="17">
        <v>90</v>
      </c>
      <c r="L371" s="17">
        <v>6.3E-2</v>
      </c>
      <c r="M371" s="17">
        <v>71.099999999999994</v>
      </c>
      <c r="N371" s="17">
        <v>39.057130000000001</v>
      </c>
      <c r="O371" s="17">
        <v>6883.8</v>
      </c>
      <c r="P371" s="17">
        <v>616</v>
      </c>
      <c r="Q371" s="17">
        <v>-7.6950000000000003</v>
      </c>
      <c r="R371" s="17">
        <v>11837.859</v>
      </c>
      <c r="S371" s="17">
        <v>10.6</v>
      </c>
      <c r="T371" s="17">
        <v>-14.42</v>
      </c>
      <c r="U371" s="17">
        <v>-9.2499999999999999E-2</v>
      </c>
      <c r="V371" s="17">
        <v>-1.8049999999999999</v>
      </c>
      <c r="W371" s="17">
        <v>9362.4894000000004</v>
      </c>
      <c r="X371" s="17">
        <v>7108.8</v>
      </c>
      <c r="Y371" s="17">
        <v>18.876999999999999</v>
      </c>
      <c r="Z371" s="17">
        <v>-64.004999999999995</v>
      </c>
    </row>
    <row r="372" spans="1:26" x14ac:dyDescent="0.2">
      <c r="A372" s="27">
        <v>45064</v>
      </c>
      <c r="B372" s="17">
        <v>286.3</v>
      </c>
      <c r="C372" s="14">
        <v>3.6949999999999998</v>
      </c>
      <c r="D372" s="17">
        <v>-178.54499999999999</v>
      </c>
      <c r="E372" s="17">
        <v>40.25</v>
      </c>
      <c r="F372" s="17">
        <v>31.5</v>
      </c>
      <c r="G372" s="17">
        <v>318.75</v>
      </c>
      <c r="H372" s="17">
        <v>16.399999999999999</v>
      </c>
      <c r="I372" s="17">
        <v>-134.99700000000001</v>
      </c>
      <c r="J372" s="17">
        <v>1189.7349999999999</v>
      </c>
      <c r="K372" s="17">
        <v>92.4</v>
      </c>
      <c r="L372" s="17">
        <v>5.0999999999999997E-2</v>
      </c>
      <c r="M372" s="17">
        <v>70.489999999999995</v>
      </c>
      <c r="N372" s="17">
        <v>35.950870000000002</v>
      </c>
      <c r="O372" s="17">
        <v>7217.5</v>
      </c>
      <c r="P372" s="17">
        <v>644.79999999999995</v>
      </c>
      <c r="Q372" s="17">
        <v>-7.5629999999999997</v>
      </c>
      <c r="R372" s="17">
        <v>11832.475</v>
      </c>
      <c r="S372" s="17">
        <v>10.7</v>
      </c>
      <c r="T372" s="17">
        <v>-14.75</v>
      </c>
      <c r="U372" s="17">
        <v>-8.0199999999999994E-2</v>
      </c>
      <c r="V372" s="17">
        <v>-1.605</v>
      </c>
      <c r="W372" s="17">
        <v>9362.4894000000004</v>
      </c>
      <c r="X372" s="17">
        <v>14694.3</v>
      </c>
      <c r="Y372" s="17">
        <v>19.103000000000002</v>
      </c>
      <c r="Z372" s="17">
        <v>-64.602999999999994</v>
      </c>
    </row>
    <row r="373" spans="1:26" x14ac:dyDescent="0.2">
      <c r="A373" s="27">
        <v>45063</v>
      </c>
      <c r="B373" s="17">
        <v>258.2</v>
      </c>
      <c r="C373" s="14">
        <v>3.36</v>
      </c>
      <c r="D373" s="17">
        <v>-168.47499999999999</v>
      </c>
      <c r="E373" s="17">
        <v>33</v>
      </c>
      <c r="F373" s="17">
        <v>32.5</v>
      </c>
      <c r="G373" s="17">
        <v>330.35700000000003</v>
      </c>
      <c r="H373" s="17">
        <v>22</v>
      </c>
      <c r="I373" s="17">
        <v>-124.69799999999999</v>
      </c>
      <c r="J373" s="17">
        <v>1178.0899999999999</v>
      </c>
      <c r="K373" s="17">
        <v>82.4</v>
      </c>
      <c r="L373" s="17">
        <v>8.5000000000000006E-2</v>
      </c>
      <c r="M373" s="17">
        <v>72.599999999999994</v>
      </c>
      <c r="N373" s="17">
        <v>34.55547</v>
      </c>
      <c r="O373" s="17">
        <v>8124.5</v>
      </c>
      <c r="P373" s="17">
        <v>668.3</v>
      </c>
      <c r="Q373" s="17">
        <v>-8.125</v>
      </c>
      <c r="R373" s="17">
        <v>8943.2950000000001</v>
      </c>
      <c r="S373" s="17">
        <v>11</v>
      </c>
      <c r="T373" s="17">
        <v>-15.035</v>
      </c>
      <c r="U373" s="17">
        <v>-4.7500000000000001E-2</v>
      </c>
      <c r="V373" s="17">
        <v>-1.843</v>
      </c>
      <c r="W373" s="17">
        <v>9362.4894000000004</v>
      </c>
      <c r="X373" s="17">
        <v>16245.8</v>
      </c>
      <c r="Y373" s="17">
        <v>19.835000000000001</v>
      </c>
      <c r="Z373" s="17">
        <v>-66.14</v>
      </c>
    </row>
    <row r="374" spans="1:26" x14ac:dyDescent="0.2">
      <c r="A374" s="27">
        <v>45062</v>
      </c>
      <c r="B374" s="17">
        <v>273.5</v>
      </c>
      <c r="C374" s="14">
        <v>3.5</v>
      </c>
      <c r="D374" s="17">
        <v>-170.35</v>
      </c>
      <c r="E374" s="17">
        <v>33.5</v>
      </c>
      <c r="F374" s="17">
        <v>33.5</v>
      </c>
      <c r="G374" s="17">
        <v>327.44499999999999</v>
      </c>
      <c r="H374" s="17">
        <v>14.65</v>
      </c>
      <c r="I374" s="17">
        <v>-103.498</v>
      </c>
      <c r="J374" s="17">
        <v>1205</v>
      </c>
      <c r="K374" s="17">
        <v>82.5</v>
      </c>
      <c r="L374" s="17">
        <v>0.09</v>
      </c>
      <c r="M374" s="17">
        <v>73.224999999999994</v>
      </c>
      <c r="N374" s="17">
        <v>34</v>
      </c>
      <c r="O374" s="17">
        <v>9027.5</v>
      </c>
      <c r="P374" s="17">
        <v>650.1</v>
      </c>
      <c r="Q374" s="17">
        <v>-11.25</v>
      </c>
      <c r="R374" s="17">
        <v>8299.8700000000008</v>
      </c>
      <c r="S374" s="17">
        <v>11.2</v>
      </c>
      <c r="T374" s="17">
        <v>-16.23</v>
      </c>
      <c r="U374" s="17">
        <v>-6.8500000000000005E-2</v>
      </c>
      <c r="V374" s="17">
        <v>-2.1749999999999998</v>
      </c>
      <c r="W374" s="17">
        <v>9362.4894000000004</v>
      </c>
      <c r="X374" s="17">
        <v>12800</v>
      </c>
      <c r="Y374" s="17">
        <v>20.324999999999999</v>
      </c>
      <c r="Z374" s="17">
        <v>-67.37</v>
      </c>
    </row>
    <row r="375" spans="1:26" x14ac:dyDescent="0.2">
      <c r="A375" s="27">
        <v>45061</v>
      </c>
      <c r="B375" s="17">
        <v>292.7</v>
      </c>
      <c r="C375" s="14">
        <v>3.55</v>
      </c>
      <c r="D375" s="17">
        <v>-177.6</v>
      </c>
      <c r="E375" s="17">
        <v>33.25</v>
      </c>
      <c r="F375" s="17">
        <v>35</v>
      </c>
      <c r="G375" s="17">
        <v>341.33499999999998</v>
      </c>
      <c r="H375" s="17">
        <v>14.03</v>
      </c>
      <c r="I375" s="17">
        <v>-97.498999999999995</v>
      </c>
      <c r="J375" s="17">
        <v>1226.25</v>
      </c>
      <c r="K375" s="17">
        <v>80</v>
      </c>
      <c r="L375" s="17">
        <v>7.1999999999999995E-2</v>
      </c>
      <c r="M375" s="17">
        <v>75.015000000000001</v>
      </c>
      <c r="N375" s="17">
        <v>36.274329999999999</v>
      </c>
      <c r="O375" s="17">
        <v>7251</v>
      </c>
      <c r="P375" s="17">
        <v>657.4</v>
      </c>
      <c r="Q375" s="17">
        <v>-16.152999999999999</v>
      </c>
      <c r="R375" s="17">
        <v>6047.04</v>
      </c>
      <c r="S375" s="17">
        <v>11.3</v>
      </c>
      <c r="T375" s="17">
        <v>-16.702000000000002</v>
      </c>
      <c r="U375" s="17">
        <v>-6.4500000000000002E-2</v>
      </c>
      <c r="V375" s="17">
        <v>-2.278</v>
      </c>
      <c r="W375" s="17">
        <v>9362.4894000000004</v>
      </c>
      <c r="X375" s="17">
        <v>17112.3</v>
      </c>
      <c r="Y375" s="17">
        <v>20.82</v>
      </c>
      <c r="Z375" s="17">
        <v>-69.239999999999995</v>
      </c>
    </row>
    <row r="376" spans="1:26" x14ac:dyDescent="0.2">
      <c r="A376" s="27">
        <v>45058</v>
      </c>
      <c r="B376" s="17">
        <v>291.8</v>
      </c>
      <c r="C376" s="14">
        <v>3.5950000000000002</v>
      </c>
      <c r="D376" s="17">
        <v>-168.22</v>
      </c>
      <c r="E376" s="17">
        <v>35</v>
      </c>
      <c r="F376" s="17">
        <v>31.5</v>
      </c>
      <c r="G376" s="17">
        <v>325</v>
      </c>
      <c r="H376" s="17">
        <v>18</v>
      </c>
      <c r="I376" s="17">
        <v>-130.501</v>
      </c>
      <c r="J376" s="17">
        <v>1115</v>
      </c>
      <c r="K376" s="17">
        <v>80</v>
      </c>
      <c r="L376" s="17">
        <v>7.0000000000000007E-2</v>
      </c>
      <c r="M376" s="17">
        <v>67.275000000000006</v>
      </c>
      <c r="N376" s="17">
        <v>38</v>
      </c>
      <c r="O376" s="17">
        <v>7267.5</v>
      </c>
      <c r="P376" s="17">
        <v>729.8</v>
      </c>
      <c r="Q376" s="17">
        <v>-10.845000000000001</v>
      </c>
      <c r="R376" s="17">
        <v>24098.91</v>
      </c>
      <c r="S376" s="17">
        <v>10.9</v>
      </c>
      <c r="T376" s="17">
        <v>-15.39</v>
      </c>
      <c r="U376" s="17">
        <v>-6.3700000000000007E-2</v>
      </c>
      <c r="V376" s="17">
        <v>-2.09</v>
      </c>
      <c r="W376" s="17">
        <v>9362.4894000000004</v>
      </c>
      <c r="X376" s="17">
        <v>18754.5</v>
      </c>
      <c r="Y376" s="17">
        <v>18.899999999999999</v>
      </c>
      <c r="Z376" s="17">
        <v>-63.174999999999997</v>
      </c>
    </row>
    <row r="377" spans="1:26" x14ac:dyDescent="0.2">
      <c r="A377" s="27">
        <v>45057</v>
      </c>
      <c r="B377" s="17">
        <v>300.10000000000002</v>
      </c>
      <c r="C377" s="14">
        <v>3.8</v>
      </c>
      <c r="D377" s="17">
        <v>-170.52500000000001</v>
      </c>
      <c r="E377" s="17">
        <v>35</v>
      </c>
      <c r="F377" s="17">
        <v>31.25</v>
      </c>
      <c r="G377" s="17">
        <v>326.88499999999999</v>
      </c>
      <c r="H377" s="17">
        <v>16</v>
      </c>
      <c r="I377" s="17">
        <v>-122.123</v>
      </c>
      <c r="J377" s="17">
        <v>1101.875</v>
      </c>
      <c r="K377" s="17">
        <v>80.5</v>
      </c>
      <c r="L377" s="17">
        <v>6.3200000000000006E-2</v>
      </c>
      <c r="M377" s="17">
        <v>67.05</v>
      </c>
      <c r="N377" s="17">
        <v>39.187049999999999</v>
      </c>
      <c r="O377" s="17">
        <v>7973</v>
      </c>
      <c r="P377" s="17">
        <v>601.6</v>
      </c>
      <c r="Q377" s="17">
        <v>-11.8</v>
      </c>
      <c r="R377" s="17">
        <v>23896.684000000001</v>
      </c>
      <c r="S377" s="17">
        <v>11</v>
      </c>
      <c r="T377" s="17">
        <v>-15.244999999999999</v>
      </c>
      <c r="U377" s="17">
        <v>-6.7199999999999996E-2</v>
      </c>
      <c r="V377" s="17">
        <v>-2.0750000000000002</v>
      </c>
      <c r="W377" s="17">
        <v>9362.4894000000004</v>
      </c>
      <c r="X377" s="17">
        <v>19708.8</v>
      </c>
      <c r="Y377" s="17">
        <v>19.145</v>
      </c>
      <c r="Z377" s="17">
        <v>-62.81</v>
      </c>
    </row>
    <row r="378" spans="1:26" x14ac:dyDescent="0.2">
      <c r="A378" s="27">
        <v>45056</v>
      </c>
      <c r="B378" s="17">
        <v>250.64599999999999</v>
      </c>
      <c r="C378" s="14">
        <v>3.45</v>
      </c>
      <c r="D378" s="17">
        <v>-176.4</v>
      </c>
      <c r="E378" s="17">
        <v>31</v>
      </c>
      <c r="F378" s="17">
        <v>31.1</v>
      </c>
      <c r="G378" s="17">
        <v>327.57</v>
      </c>
      <c r="H378" s="17">
        <v>10.1</v>
      </c>
      <c r="I378" s="17">
        <v>-131.02500000000001</v>
      </c>
      <c r="J378" s="17">
        <v>1076</v>
      </c>
      <c r="K378" s="17">
        <v>75</v>
      </c>
      <c r="L378" s="17">
        <v>7.4999999999999997E-2</v>
      </c>
      <c r="M378" s="17">
        <v>67.099999999999994</v>
      </c>
      <c r="N378" s="17">
        <v>37.361199999999997</v>
      </c>
      <c r="O378" s="17">
        <v>8979.5</v>
      </c>
      <c r="P378" s="17">
        <v>540.79999999999995</v>
      </c>
      <c r="Q378" s="17">
        <v>-15.045999999999999</v>
      </c>
      <c r="R378" s="17">
        <v>21389.759999999998</v>
      </c>
      <c r="S378" s="17">
        <v>11.05</v>
      </c>
      <c r="T378" s="17">
        <v>-15.257</v>
      </c>
      <c r="U378" s="17">
        <v>-6.8500000000000005E-2</v>
      </c>
      <c r="V378" s="17">
        <v>-1.9430000000000001</v>
      </c>
      <c r="W378" s="17">
        <v>9362.4894000000004</v>
      </c>
      <c r="X378" s="17">
        <v>19300</v>
      </c>
      <c r="Y378" s="17">
        <v>19.094999999999999</v>
      </c>
      <c r="Z378" s="17">
        <v>-62.4</v>
      </c>
    </row>
    <row r="379" spans="1:26" x14ac:dyDescent="0.2">
      <c r="A379" s="27">
        <v>45055</v>
      </c>
      <c r="B379" s="17">
        <v>272.2</v>
      </c>
      <c r="C379" s="14">
        <v>3.6</v>
      </c>
      <c r="D379" s="17">
        <v>-183.98</v>
      </c>
      <c r="E379" s="17">
        <v>32</v>
      </c>
      <c r="F379" s="17">
        <v>31.25</v>
      </c>
      <c r="G379" s="17">
        <v>338.21</v>
      </c>
      <c r="H379" s="17">
        <v>21</v>
      </c>
      <c r="I379" s="17">
        <v>-129.37100000000001</v>
      </c>
      <c r="J379" s="17">
        <v>1122.5</v>
      </c>
      <c r="K379" s="17">
        <v>78.5</v>
      </c>
      <c r="L379" s="17">
        <v>0.115</v>
      </c>
      <c r="M379" s="17">
        <v>68.989999999999995</v>
      </c>
      <c r="N379" s="17">
        <v>39</v>
      </c>
      <c r="O379" s="17">
        <v>10700</v>
      </c>
      <c r="P379" s="17">
        <v>544.70000000000005</v>
      </c>
      <c r="Q379" s="17">
        <v>-14.324999999999999</v>
      </c>
      <c r="R379" s="17">
        <v>19177.375</v>
      </c>
      <c r="S379" s="17">
        <v>11.5</v>
      </c>
      <c r="T379" s="17">
        <v>-16.087</v>
      </c>
      <c r="U379" s="17">
        <v>-8.7300000000000003E-2</v>
      </c>
      <c r="V379" s="17">
        <v>-2.0880000000000001</v>
      </c>
      <c r="W379" s="17">
        <v>9362.4894000000004</v>
      </c>
      <c r="X379" s="17">
        <v>25857</v>
      </c>
      <c r="Y379" s="17">
        <v>19.901</v>
      </c>
      <c r="Z379" s="17">
        <v>-64.694999999999993</v>
      </c>
    </row>
    <row r="380" spans="1:26" x14ac:dyDescent="0.2">
      <c r="A380" s="27">
        <v>45054</v>
      </c>
      <c r="B380" s="17">
        <v>293.577</v>
      </c>
      <c r="C380" s="14">
        <v>3.8</v>
      </c>
      <c r="D380" s="17">
        <v>-186.393</v>
      </c>
      <c r="E380" s="17">
        <v>33.125</v>
      </c>
      <c r="F380" s="17">
        <v>31.5</v>
      </c>
      <c r="G380" s="17">
        <v>346.47</v>
      </c>
      <c r="H380" s="17">
        <v>17.5</v>
      </c>
      <c r="I380" s="17">
        <v>-113.32</v>
      </c>
      <c r="J380" s="17">
        <v>1180</v>
      </c>
      <c r="K380" s="17">
        <v>80</v>
      </c>
      <c r="L380" s="17">
        <v>4.4999999999999998E-2</v>
      </c>
      <c r="M380" s="17">
        <v>72.66</v>
      </c>
      <c r="N380" s="17">
        <v>39.5</v>
      </c>
      <c r="O380" s="17">
        <v>8841</v>
      </c>
      <c r="P380" s="17">
        <v>554</v>
      </c>
      <c r="Q380" s="17">
        <v>-14.75</v>
      </c>
      <c r="R380" s="17">
        <v>19635.445</v>
      </c>
      <c r="S380" s="17">
        <v>11.35</v>
      </c>
      <c r="T380" s="17">
        <v>-16.855</v>
      </c>
      <c r="U380" s="17">
        <v>-0.08</v>
      </c>
      <c r="V380" s="17">
        <v>-2.2000000000000002</v>
      </c>
      <c r="W380" s="17">
        <v>9362.4894000000004</v>
      </c>
      <c r="X380" s="17">
        <v>29008.5</v>
      </c>
      <c r="Y380" s="17">
        <v>20.677</v>
      </c>
      <c r="Z380" s="17">
        <v>-66.731999999999999</v>
      </c>
    </row>
    <row r="381" spans="1:26" x14ac:dyDescent="0.2">
      <c r="A381" s="27">
        <v>45051</v>
      </c>
      <c r="B381" s="17">
        <v>292.19200000000001</v>
      </c>
      <c r="C381" s="14">
        <v>3.9</v>
      </c>
      <c r="D381" s="17">
        <v>-171.898</v>
      </c>
      <c r="E381" s="17">
        <v>35.75</v>
      </c>
      <c r="F381" s="17">
        <v>31.515000000000001</v>
      </c>
      <c r="G381" s="17">
        <v>327.5</v>
      </c>
      <c r="H381" s="17">
        <v>13</v>
      </c>
      <c r="I381" s="17">
        <v>-95.997</v>
      </c>
      <c r="J381" s="17">
        <v>1105</v>
      </c>
      <c r="K381" s="17">
        <v>85</v>
      </c>
      <c r="L381" s="17">
        <v>4.8500000000000001E-2</v>
      </c>
      <c r="M381" s="17">
        <v>68.569999999999993</v>
      </c>
      <c r="N381" s="17">
        <v>34.180750000000003</v>
      </c>
      <c r="O381" s="17">
        <v>8997</v>
      </c>
      <c r="P381" s="17">
        <v>532.70000000000005</v>
      </c>
      <c r="Q381" s="17">
        <v>-14.31</v>
      </c>
      <c r="R381" s="17">
        <v>19526.199000000001</v>
      </c>
      <c r="S381" s="17">
        <v>11.275</v>
      </c>
      <c r="T381" s="17">
        <v>-15.385</v>
      </c>
      <c r="U381" s="17">
        <v>-8.3000000000000004E-2</v>
      </c>
      <c r="V381" s="17">
        <v>-2.15</v>
      </c>
      <c r="W381" s="17">
        <v>9362.4894000000004</v>
      </c>
      <c r="X381" s="17">
        <v>29275</v>
      </c>
      <c r="Y381" s="17">
        <v>19.734000000000002</v>
      </c>
      <c r="Z381" s="17">
        <v>-63.354999999999997</v>
      </c>
    </row>
    <row r="382" spans="1:26" x14ac:dyDescent="0.2">
      <c r="A382" s="27">
        <v>45050</v>
      </c>
      <c r="B382" s="17">
        <v>317.5</v>
      </c>
      <c r="C382" s="14">
        <v>4.25</v>
      </c>
      <c r="D382" s="17">
        <v>-167</v>
      </c>
      <c r="E382" s="17">
        <v>36.5</v>
      </c>
      <c r="F382" s="17">
        <v>31.5</v>
      </c>
      <c r="G382" s="17">
        <v>329.26299999999998</v>
      </c>
      <c r="H382" s="17">
        <v>15</v>
      </c>
      <c r="I382" s="17">
        <v>-134.249</v>
      </c>
      <c r="J382" s="17">
        <v>1110.49</v>
      </c>
      <c r="K382" s="17">
        <v>82.5</v>
      </c>
      <c r="L382" s="17">
        <v>4.1500000000000002E-2</v>
      </c>
      <c r="M382" s="17">
        <v>72</v>
      </c>
      <c r="N382" s="17">
        <v>33.337679999999999</v>
      </c>
      <c r="O382" s="17">
        <v>6681.8</v>
      </c>
      <c r="P382" s="17">
        <v>534.29999999999995</v>
      </c>
      <c r="Q382" s="17">
        <v>-12.744</v>
      </c>
      <c r="R382" s="17">
        <v>21902.285</v>
      </c>
      <c r="S382" s="17">
        <v>11.05</v>
      </c>
      <c r="T382" s="17">
        <v>-15.335000000000001</v>
      </c>
      <c r="U382" s="17">
        <v>-9.0700000000000003E-2</v>
      </c>
      <c r="V382" s="17">
        <v>-2.105</v>
      </c>
      <c r="W382" s="17">
        <v>9362.4894000000004</v>
      </c>
      <c r="X382" s="17">
        <v>29936.3</v>
      </c>
      <c r="Y382" s="17">
        <v>20.082999999999998</v>
      </c>
      <c r="Z382" s="17">
        <v>-63.055</v>
      </c>
    </row>
    <row r="383" spans="1:26" x14ac:dyDescent="0.2">
      <c r="A383" s="27">
        <v>45049</v>
      </c>
      <c r="B383" s="17">
        <v>285.66800000000001</v>
      </c>
      <c r="C383" s="14">
        <v>3.39</v>
      </c>
      <c r="D383" s="17">
        <v>-169</v>
      </c>
      <c r="E383" s="17">
        <v>32.625</v>
      </c>
      <c r="F383" s="17">
        <v>31.414999999999999</v>
      </c>
      <c r="G383" s="17">
        <v>332.36700000000002</v>
      </c>
      <c r="H383" s="17">
        <v>9</v>
      </c>
      <c r="I383" s="17">
        <v>-134.249</v>
      </c>
      <c r="J383" s="17">
        <v>1125</v>
      </c>
      <c r="K383" s="17">
        <v>70</v>
      </c>
      <c r="L383" s="17">
        <v>0.03</v>
      </c>
      <c r="M383" s="17">
        <v>74.045000000000002</v>
      </c>
      <c r="N383" s="17">
        <v>38.024999999999999</v>
      </c>
      <c r="O383" s="17">
        <v>7709.8</v>
      </c>
      <c r="P383" s="17">
        <v>525.70000000000005</v>
      </c>
      <c r="Q383" s="17">
        <v>-10.175000000000001</v>
      </c>
      <c r="R383" s="17">
        <v>20570.224999999999</v>
      </c>
      <c r="S383" s="17">
        <v>11.95</v>
      </c>
      <c r="T383" s="17">
        <v>-15.266999999999999</v>
      </c>
      <c r="U383" s="17">
        <v>-8.6199999999999999E-2</v>
      </c>
      <c r="V383" s="17">
        <v>-2.19</v>
      </c>
      <c r="W383" s="17">
        <v>9362.4894000000004</v>
      </c>
      <c r="X383" s="17">
        <v>30780.5</v>
      </c>
      <c r="Y383" s="17">
        <v>19.72</v>
      </c>
      <c r="Z383" s="17">
        <v>-63.17</v>
      </c>
    </row>
    <row r="384" spans="1:26" x14ac:dyDescent="0.2">
      <c r="A384" s="27">
        <v>45048</v>
      </c>
      <c r="B384" s="17">
        <v>306.928</v>
      </c>
      <c r="C384" s="14">
        <v>3.45</v>
      </c>
      <c r="D384" s="17">
        <v>-172.61500000000001</v>
      </c>
      <c r="E384" s="17">
        <v>33.625</v>
      </c>
      <c r="F384" s="17">
        <v>32.615000000000002</v>
      </c>
      <c r="G384" s="17">
        <v>345</v>
      </c>
      <c r="H384" s="17">
        <v>11</v>
      </c>
      <c r="I384" s="17">
        <v>-123.496</v>
      </c>
      <c r="J384" s="17">
        <v>1169.17</v>
      </c>
      <c r="K384" s="17">
        <v>68.5</v>
      </c>
      <c r="L384" s="17">
        <v>4.1000000000000002E-2</v>
      </c>
      <c r="M384" s="17">
        <v>73.900000000000006</v>
      </c>
      <c r="N384" s="17">
        <v>38.752780000000001</v>
      </c>
      <c r="O384" s="17">
        <v>7964</v>
      </c>
      <c r="P384" s="17">
        <v>545.1</v>
      </c>
      <c r="Q384" s="17">
        <v>-11.085000000000001</v>
      </c>
      <c r="R384" s="17">
        <v>22905.416000000001</v>
      </c>
      <c r="S384" s="17">
        <v>13.3</v>
      </c>
      <c r="T384" s="17">
        <v>-15.58</v>
      </c>
      <c r="U384" s="17">
        <v>-8.7999999999999995E-2</v>
      </c>
      <c r="V384" s="17">
        <v>-2.2000000000000002</v>
      </c>
      <c r="W384" s="17">
        <v>9362.4894000000004</v>
      </c>
      <c r="X384" s="17">
        <v>35140.5</v>
      </c>
      <c r="Y384" s="17">
        <v>20.22</v>
      </c>
      <c r="Z384" s="17">
        <v>-63.47</v>
      </c>
    </row>
    <row r="385" spans="1:26" x14ac:dyDescent="0.2">
      <c r="A385" s="27">
        <v>45047</v>
      </c>
      <c r="B385" s="17">
        <v>318.8</v>
      </c>
      <c r="C385" s="14">
        <v>3.6</v>
      </c>
      <c r="D385" s="17">
        <v>-169.03</v>
      </c>
      <c r="E385" s="17">
        <v>37.5</v>
      </c>
      <c r="F385" s="17">
        <v>33.75</v>
      </c>
      <c r="G385" s="17">
        <v>358.82499999999999</v>
      </c>
      <c r="H385" s="17">
        <v>1.95</v>
      </c>
      <c r="I385" s="17">
        <v>-127.649</v>
      </c>
      <c r="J385" s="17">
        <v>1240</v>
      </c>
      <c r="K385" s="17">
        <v>80</v>
      </c>
      <c r="L385" s="17">
        <v>5.0799999999999998E-2</v>
      </c>
      <c r="M385" s="17">
        <v>76.325000000000003</v>
      </c>
      <c r="N385" s="17">
        <v>36.644199999999998</v>
      </c>
      <c r="O385" s="17">
        <v>6755</v>
      </c>
      <c r="P385" s="17">
        <v>555</v>
      </c>
      <c r="Q385" s="17">
        <v>-14.042999999999999</v>
      </c>
      <c r="R385" s="17">
        <v>17476.349999999999</v>
      </c>
      <c r="S385" s="17">
        <v>13.2</v>
      </c>
      <c r="T385" s="17">
        <v>-15.545</v>
      </c>
      <c r="U385" s="17">
        <v>-7.5399999999999995E-2</v>
      </c>
      <c r="V385" s="17">
        <v>-2.3679999999999999</v>
      </c>
      <c r="W385" s="17">
        <v>9362.4894000000004</v>
      </c>
      <c r="X385" s="17">
        <v>37595</v>
      </c>
      <c r="Y385" s="17">
        <v>20.838000000000001</v>
      </c>
      <c r="Z385" s="17">
        <v>-63.7</v>
      </c>
    </row>
    <row r="386" spans="1:26" x14ac:dyDescent="0.2">
      <c r="A386" s="27">
        <v>45044</v>
      </c>
      <c r="B386" s="17">
        <v>318.8</v>
      </c>
      <c r="C386" s="14">
        <v>3.57</v>
      </c>
      <c r="D386" s="17">
        <v>-169.55500000000001</v>
      </c>
      <c r="E386" s="17">
        <v>37.5</v>
      </c>
      <c r="F386" s="17">
        <v>33.65</v>
      </c>
      <c r="G386" s="17">
        <v>358.08499999999998</v>
      </c>
      <c r="H386" s="17">
        <v>2</v>
      </c>
      <c r="I386" s="17">
        <v>-127.649</v>
      </c>
      <c r="J386" s="17">
        <v>1240</v>
      </c>
      <c r="K386" s="17">
        <v>80</v>
      </c>
      <c r="L386" s="17">
        <v>0.05</v>
      </c>
      <c r="M386" s="17">
        <v>76.355000000000004</v>
      </c>
      <c r="N386" s="17">
        <v>34.124470000000002</v>
      </c>
      <c r="O386" s="17">
        <v>7065</v>
      </c>
      <c r="P386" s="17">
        <v>546</v>
      </c>
      <c r="Q386" s="17">
        <v>-14.042999999999999</v>
      </c>
      <c r="R386" s="17">
        <v>17389.824000000001</v>
      </c>
      <c r="S386" s="17">
        <v>13.5</v>
      </c>
      <c r="T386" s="17">
        <v>-15.515000000000001</v>
      </c>
      <c r="U386" s="17">
        <v>-7.7799999999999994E-2</v>
      </c>
      <c r="V386" s="17">
        <v>-2.4</v>
      </c>
      <c r="W386" s="17">
        <v>9362.4894000000004</v>
      </c>
      <c r="X386" s="17">
        <v>38883.5</v>
      </c>
      <c r="Y386" s="17">
        <v>20.844999999999999</v>
      </c>
      <c r="Z386" s="17">
        <v>-63.19</v>
      </c>
    </row>
    <row r="387" spans="1:26" x14ac:dyDescent="0.2">
      <c r="A387" s="27">
        <v>45043</v>
      </c>
      <c r="B387" s="17">
        <v>330.10300000000001</v>
      </c>
      <c r="C387" s="14">
        <v>3.95</v>
      </c>
      <c r="D387" s="17">
        <v>-175.43299999999999</v>
      </c>
      <c r="E387" s="17">
        <v>36.625</v>
      </c>
      <c r="F387" s="17">
        <v>32.5</v>
      </c>
      <c r="G387" s="17">
        <v>338.00799999999998</v>
      </c>
      <c r="H387" s="17">
        <v>2</v>
      </c>
      <c r="I387" s="17">
        <v>-129.499</v>
      </c>
      <c r="J387" s="17">
        <v>1189.49</v>
      </c>
      <c r="K387" s="17">
        <v>80</v>
      </c>
      <c r="L387" s="17">
        <v>3.7999999999999999E-2</v>
      </c>
      <c r="M387" s="17">
        <v>73.459999999999994</v>
      </c>
      <c r="N387" s="17">
        <v>31.373470000000001</v>
      </c>
      <c r="O387" s="17">
        <v>7524.8</v>
      </c>
      <c r="P387" s="17">
        <v>512.5</v>
      </c>
      <c r="Q387" s="17">
        <v>-10.907</v>
      </c>
      <c r="R387" s="17">
        <v>15404.035</v>
      </c>
      <c r="S387" s="17">
        <v>12.1</v>
      </c>
      <c r="T387" s="17">
        <v>-16.13</v>
      </c>
      <c r="U387" s="17">
        <v>-7.2499999999999995E-2</v>
      </c>
      <c r="V387" s="17">
        <v>-2.3149999999999999</v>
      </c>
      <c r="W387" s="17">
        <v>9362.4894000000004</v>
      </c>
      <c r="X387" s="17">
        <v>39275</v>
      </c>
      <c r="Y387" s="17">
        <v>19.295000000000002</v>
      </c>
      <c r="Z387" s="17">
        <v>-61.44</v>
      </c>
    </row>
    <row r="388" spans="1:26" x14ac:dyDescent="0.2">
      <c r="A388" s="27">
        <v>45042</v>
      </c>
      <c r="B388" s="17">
        <v>295.5</v>
      </c>
      <c r="C388" s="14">
        <v>4</v>
      </c>
      <c r="D388" s="17">
        <v>-177.61500000000001</v>
      </c>
      <c r="E388" s="17">
        <v>31.5</v>
      </c>
      <c r="F388" s="17">
        <v>34.25</v>
      </c>
      <c r="G388" s="17">
        <v>360</v>
      </c>
      <c r="H388" s="17">
        <v>8</v>
      </c>
      <c r="I388" s="17">
        <v>-86.097999999999999</v>
      </c>
      <c r="J388" s="17">
        <v>1244.5</v>
      </c>
      <c r="K388" s="17">
        <v>70</v>
      </c>
      <c r="L388" s="17">
        <v>4.7500000000000001E-2</v>
      </c>
      <c r="M388" s="17">
        <v>77.099999999999994</v>
      </c>
      <c r="N388" s="17">
        <v>34.5</v>
      </c>
      <c r="O388" s="17">
        <v>7157.5</v>
      </c>
      <c r="P388" s="17">
        <v>517</v>
      </c>
      <c r="Q388" s="17">
        <v>-10.59</v>
      </c>
      <c r="R388" s="17">
        <v>10535.99</v>
      </c>
      <c r="S388" s="17">
        <v>13.35</v>
      </c>
      <c r="T388" s="17">
        <v>-15.58</v>
      </c>
      <c r="U388" s="17">
        <v>-7.7499999999999999E-2</v>
      </c>
      <c r="V388" s="17">
        <v>-2.4550000000000001</v>
      </c>
      <c r="W388" s="17">
        <v>9362.4894000000004</v>
      </c>
      <c r="X388" s="17">
        <v>41185.800000000003</v>
      </c>
      <c r="Y388" s="17">
        <v>20.57</v>
      </c>
      <c r="Z388" s="17">
        <v>-65.031000000000006</v>
      </c>
    </row>
    <row r="389" spans="1:26" x14ac:dyDescent="0.2">
      <c r="A389" s="27">
        <v>45041</v>
      </c>
      <c r="B389" s="17">
        <v>295.7</v>
      </c>
      <c r="C389" s="14">
        <v>3.903</v>
      </c>
      <c r="D389" s="17">
        <v>-177</v>
      </c>
      <c r="E389" s="17">
        <v>31</v>
      </c>
      <c r="F389" s="17">
        <v>34.380000000000003</v>
      </c>
      <c r="G389" s="17">
        <v>369.99700000000001</v>
      </c>
      <c r="H389" s="17">
        <v>17</v>
      </c>
      <c r="I389" s="17">
        <v>-125.995</v>
      </c>
      <c r="J389" s="17">
        <v>1242.67</v>
      </c>
      <c r="K389" s="17">
        <v>74.900000000000006</v>
      </c>
      <c r="L389" s="17">
        <v>3.6999999999999998E-2</v>
      </c>
      <c r="M389" s="17">
        <v>76.352999999999994</v>
      </c>
      <c r="N389" s="17">
        <v>34.316969999999998</v>
      </c>
      <c r="O389" s="17">
        <v>6287.5</v>
      </c>
      <c r="P389" s="17">
        <v>544</v>
      </c>
      <c r="Q389" s="17">
        <v>-10.65</v>
      </c>
      <c r="R389" s="17">
        <v>8918</v>
      </c>
      <c r="S389" s="17">
        <v>13.3</v>
      </c>
      <c r="T389" s="17">
        <v>-15.845000000000001</v>
      </c>
      <c r="U389" s="17">
        <v>-6.6000000000000003E-2</v>
      </c>
      <c r="V389" s="17">
        <v>-2.33</v>
      </c>
      <c r="W389" s="17">
        <v>9362.4894000000004</v>
      </c>
      <c r="X389" s="17">
        <v>44525</v>
      </c>
      <c r="Y389" s="17">
        <v>20.405000000000001</v>
      </c>
      <c r="Z389" s="17">
        <v>-65.132000000000005</v>
      </c>
    </row>
    <row r="390" spans="1:26" x14ac:dyDescent="0.2">
      <c r="A390" s="27">
        <v>45040</v>
      </c>
      <c r="B390" s="17">
        <v>293.8</v>
      </c>
      <c r="C390" s="14">
        <v>4.0999999999999996</v>
      </c>
      <c r="D390" s="17">
        <v>-176.25299999999999</v>
      </c>
      <c r="E390" s="17">
        <v>31.5</v>
      </c>
      <c r="F390" s="17">
        <v>32.35</v>
      </c>
      <c r="G390" s="17">
        <v>337.5</v>
      </c>
      <c r="H390" s="17">
        <v>18</v>
      </c>
      <c r="I390" s="17">
        <v>-129.25200000000001</v>
      </c>
      <c r="J390" s="17">
        <v>1139.22</v>
      </c>
      <c r="K390" s="17">
        <v>72.5</v>
      </c>
      <c r="L390" s="17">
        <v>3.5499999999999997E-2</v>
      </c>
      <c r="M390" s="17">
        <v>70.290000000000006</v>
      </c>
      <c r="N390" s="17">
        <v>32.962229999999998</v>
      </c>
      <c r="O390" s="17">
        <v>6050.3</v>
      </c>
      <c r="P390" s="17">
        <v>498.9</v>
      </c>
      <c r="Q390" s="17">
        <v>-11.75</v>
      </c>
      <c r="R390" s="17">
        <v>9892.9249999999993</v>
      </c>
      <c r="S390" s="17">
        <v>11.8</v>
      </c>
      <c r="T390" s="17">
        <v>-13.685</v>
      </c>
      <c r="U390" s="17">
        <v>-9.0499999999999997E-2</v>
      </c>
      <c r="V390" s="17">
        <v>-2.14</v>
      </c>
      <c r="W390" s="17">
        <v>9362.4894000000004</v>
      </c>
      <c r="X390" s="17">
        <v>43191</v>
      </c>
      <c r="Y390" s="17">
        <v>18.625</v>
      </c>
      <c r="Z390" s="17">
        <v>-59.484999999999999</v>
      </c>
    </row>
    <row r="391" spans="1:26" x14ac:dyDescent="0.2">
      <c r="A391" s="27">
        <v>45037</v>
      </c>
      <c r="B391" s="17">
        <v>283.613</v>
      </c>
      <c r="C391" s="14">
        <v>3.65</v>
      </c>
      <c r="D391" s="17">
        <v>-154.79</v>
      </c>
      <c r="E391" s="17">
        <v>34.25</v>
      </c>
      <c r="F391" s="17">
        <v>32.5</v>
      </c>
      <c r="G391" s="17">
        <v>336.15</v>
      </c>
      <c r="H391" s="17">
        <v>19.100000000000001</v>
      </c>
      <c r="I391" s="17">
        <v>-129.25200000000001</v>
      </c>
      <c r="J391" s="17">
        <v>1182.5</v>
      </c>
      <c r="K391" s="17">
        <v>75</v>
      </c>
      <c r="L391" s="17">
        <v>4.1000000000000002E-2</v>
      </c>
      <c r="M391" s="17">
        <v>71.09</v>
      </c>
      <c r="N391" s="17">
        <v>32.372520000000002</v>
      </c>
      <c r="O391" s="17">
        <v>5493.8</v>
      </c>
      <c r="P391" s="17">
        <v>505</v>
      </c>
      <c r="Q391" s="17">
        <v>-9.1929999999999996</v>
      </c>
      <c r="R391" s="17">
        <v>11731.449000000001</v>
      </c>
      <c r="S391" s="17">
        <v>12.2</v>
      </c>
      <c r="T391" s="17">
        <v>-13.795</v>
      </c>
      <c r="U391" s="17">
        <v>-9.4E-2</v>
      </c>
      <c r="V391" s="17">
        <v>-2.2629999999999999</v>
      </c>
      <c r="W391" s="17">
        <v>9362.4894000000004</v>
      </c>
      <c r="X391" s="17">
        <v>39698.800000000003</v>
      </c>
      <c r="Y391" s="17">
        <v>18.472000000000001</v>
      </c>
      <c r="Z391" s="17">
        <v>-59.66</v>
      </c>
    </row>
    <row r="392" spans="1:26" x14ac:dyDescent="0.2">
      <c r="A392" s="27">
        <v>45036</v>
      </c>
      <c r="B392" s="17">
        <v>284.28300000000002</v>
      </c>
      <c r="C392" s="14">
        <v>3.5</v>
      </c>
      <c r="D392" s="17">
        <v>-152</v>
      </c>
      <c r="E392" s="17">
        <v>31.125</v>
      </c>
      <c r="F392" s="17">
        <v>32.628</v>
      </c>
      <c r="G392" s="17">
        <v>337.5</v>
      </c>
      <c r="H392" s="17">
        <v>18</v>
      </c>
      <c r="I392" s="17">
        <v>-129.24700000000001</v>
      </c>
      <c r="J392" s="17">
        <v>1282.7850000000001</v>
      </c>
      <c r="K392" s="17">
        <v>75</v>
      </c>
      <c r="L392" s="17">
        <v>4.9500000000000002E-2</v>
      </c>
      <c r="M392" s="17">
        <v>73.02</v>
      </c>
      <c r="N392" s="17">
        <v>33.512300000000003</v>
      </c>
      <c r="O392" s="17">
        <v>5912.5</v>
      </c>
      <c r="P392" s="17">
        <v>496.4</v>
      </c>
      <c r="Q392" s="17">
        <v>-7.1849999999999996</v>
      </c>
      <c r="R392" s="17">
        <v>11584.05</v>
      </c>
      <c r="S392" s="17">
        <v>12.5</v>
      </c>
      <c r="T392" s="17">
        <v>-14.28</v>
      </c>
      <c r="U392" s="17">
        <v>-9.7500000000000003E-2</v>
      </c>
      <c r="V392" s="17">
        <v>-2.3450000000000002</v>
      </c>
      <c r="W392" s="17">
        <v>9362.4894000000004</v>
      </c>
      <c r="X392" s="17">
        <v>39698.800000000003</v>
      </c>
      <c r="Y392" s="17">
        <v>18.305</v>
      </c>
      <c r="Z392" s="17">
        <v>-59.68</v>
      </c>
    </row>
    <row r="393" spans="1:26" x14ac:dyDescent="0.2">
      <c r="A393" s="27">
        <v>45035</v>
      </c>
      <c r="B393" s="17">
        <v>280.89999999999998</v>
      </c>
      <c r="C393" s="14">
        <v>3.4990000000000001</v>
      </c>
      <c r="D393" s="17">
        <v>-175.50299999999999</v>
      </c>
      <c r="E393" s="17">
        <v>30.5</v>
      </c>
      <c r="F393" s="17">
        <v>33.4</v>
      </c>
      <c r="G393" s="17">
        <v>344.99700000000001</v>
      </c>
      <c r="H393" s="17">
        <v>20</v>
      </c>
      <c r="I393" s="17">
        <v>-129.995</v>
      </c>
      <c r="J393" s="17">
        <v>1240</v>
      </c>
      <c r="K393" s="17">
        <v>70</v>
      </c>
      <c r="L393" s="17">
        <v>7.0000000000000007E-2</v>
      </c>
      <c r="M393" s="17">
        <v>75</v>
      </c>
      <c r="N393" s="17">
        <v>34.154170000000001</v>
      </c>
      <c r="O393" s="17">
        <v>7696.5</v>
      </c>
      <c r="P393" s="17">
        <v>511</v>
      </c>
      <c r="Q393" s="17">
        <v>-7.1449999999999996</v>
      </c>
      <c r="R393" s="17">
        <v>11947.37</v>
      </c>
      <c r="S393" s="17">
        <v>13</v>
      </c>
      <c r="T393" s="17">
        <v>-15.6</v>
      </c>
      <c r="U393" s="17">
        <v>-7.3700000000000002E-2</v>
      </c>
      <c r="V393" s="17">
        <v>-2.4929999999999999</v>
      </c>
      <c r="W393" s="17">
        <v>9362.4894000000004</v>
      </c>
      <c r="X393" s="17">
        <v>39698.800000000003</v>
      </c>
      <c r="Y393" s="17">
        <v>19.061</v>
      </c>
      <c r="Z393" s="17">
        <v>-61.112000000000002</v>
      </c>
    </row>
    <row r="394" spans="1:26" x14ac:dyDescent="0.2">
      <c r="A394" s="27">
        <v>45034</v>
      </c>
      <c r="B394" s="17">
        <v>237.55199999999999</v>
      </c>
      <c r="C394" s="14">
        <v>3.5249999999999999</v>
      </c>
      <c r="D394" s="17">
        <v>-169.685</v>
      </c>
      <c r="E394" s="17">
        <v>30</v>
      </c>
      <c r="F394" s="17">
        <v>33.74</v>
      </c>
      <c r="G394" s="17">
        <v>352.5</v>
      </c>
      <c r="H394" s="17">
        <v>12</v>
      </c>
      <c r="I394" s="17">
        <v>-127.29600000000001</v>
      </c>
      <c r="J394" s="17">
        <v>1237.72</v>
      </c>
      <c r="K394" s="17">
        <v>70</v>
      </c>
      <c r="L394" s="17">
        <v>6.4500000000000002E-2</v>
      </c>
      <c r="M394" s="17">
        <v>77.995000000000005</v>
      </c>
      <c r="N394" s="17">
        <v>36.414999999999999</v>
      </c>
      <c r="O394" s="17">
        <v>7104.8</v>
      </c>
      <c r="P394" s="17">
        <v>520</v>
      </c>
      <c r="Q394" s="17">
        <v>-7.5549999999999997</v>
      </c>
      <c r="R394" s="17">
        <v>12259.736999999999</v>
      </c>
      <c r="S394" s="17">
        <v>13</v>
      </c>
      <c r="T394" s="17">
        <v>-16.242999999999999</v>
      </c>
      <c r="U394" s="17">
        <v>-8.7499999999999994E-2</v>
      </c>
      <c r="V394" s="17">
        <v>-2.6629999999999998</v>
      </c>
      <c r="W394" s="17">
        <v>9362.4894000000004</v>
      </c>
      <c r="X394" s="17">
        <v>39185.5</v>
      </c>
      <c r="Y394" s="17">
        <v>20.027999999999999</v>
      </c>
      <c r="Z394" s="17">
        <v>-62.618000000000002</v>
      </c>
    </row>
    <row r="395" spans="1:26" x14ac:dyDescent="0.2">
      <c r="A395" s="27">
        <v>45033</v>
      </c>
      <c r="B395" s="17">
        <v>249.64400000000001</v>
      </c>
      <c r="C395" s="14">
        <v>3.2</v>
      </c>
      <c r="D395" s="17">
        <v>-165.52500000000001</v>
      </c>
      <c r="E395" s="17">
        <v>29.625</v>
      </c>
      <c r="F395" s="17">
        <v>32</v>
      </c>
      <c r="G395" s="17">
        <v>333.40199999999999</v>
      </c>
      <c r="H395" s="17">
        <v>17.5</v>
      </c>
      <c r="I395" s="17">
        <v>-106.249</v>
      </c>
      <c r="J395" s="17">
        <v>1174</v>
      </c>
      <c r="K395" s="17">
        <v>70</v>
      </c>
      <c r="L395" s="17">
        <v>7.7499999999999999E-2</v>
      </c>
      <c r="M395" s="17">
        <v>75.900000000000006</v>
      </c>
      <c r="N395" s="17">
        <v>38.3825</v>
      </c>
      <c r="O395" s="17">
        <v>7507.5</v>
      </c>
      <c r="P395" s="17">
        <v>499.8</v>
      </c>
      <c r="Q395" s="17">
        <v>-8.51</v>
      </c>
      <c r="R395" s="17">
        <v>12046.130999999999</v>
      </c>
      <c r="S395" s="17">
        <v>12.65</v>
      </c>
      <c r="T395" s="17">
        <v>-15.75</v>
      </c>
      <c r="U395" s="17">
        <v>-7.6499999999999999E-2</v>
      </c>
      <c r="V395" s="17">
        <v>-2.4180000000000001</v>
      </c>
      <c r="W395" s="17">
        <v>9362.4894000000004</v>
      </c>
      <c r="X395" s="17">
        <v>30666.5</v>
      </c>
      <c r="Y395" s="17">
        <v>18.774000000000001</v>
      </c>
      <c r="Z395" s="17">
        <v>-58.66</v>
      </c>
    </row>
    <row r="396" spans="1:26" x14ac:dyDescent="0.2">
      <c r="A396" s="27">
        <v>45030</v>
      </c>
      <c r="B396" s="17">
        <v>253.1</v>
      </c>
      <c r="C396" s="14">
        <v>3.3</v>
      </c>
      <c r="D396" s="17">
        <v>-173</v>
      </c>
      <c r="E396" s="17">
        <v>31.5</v>
      </c>
      <c r="F396" s="17">
        <v>32.75</v>
      </c>
      <c r="G396" s="17">
        <v>333.82499999999999</v>
      </c>
      <c r="H396" s="17">
        <v>12</v>
      </c>
      <c r="I396" s="17">
        <v>-126.2</v>
      </c>
      <c r="J396" s="17">
        <v>1133.75</v>
      </c>
      <c r="K396" s="17">
        <v>75</v>
      </c>
      <c r="L396" s="17">
        <v>4.9000000000000002E-2</v>
      </c>
      <c r="M396" s="17">
        <v>76.504999999999995</v>
      </c>
      <c r="N396" s="17">
        <v>38.3825</v>
      </c>
      <c r="O396" s="17">
        <v>7425</v>
      </c>
      <c r="P396" s="17">
        <v>498.5</v>
      </c>
      <c r="Q396" s="17">
        <v>-9.7970000000000006</v>
      </c>
      <c r="R396" s="17">
        <v>9949.99</v>
      </c>
      <c r="S396" s="17">
        <v>12.6</v>
      </c>
      <c r="T396" s="17">
        <v>-15.66</v>
      </c>
      <c r="U396" s="17">
        <v>-0.10150000000000001</v>
      </c>
      <c r="V396" s="17">
        <v>-2.2000000000000002</v>
      </c>
      <c r="W396" s="17">
        <v>9362.4894000000004</v>
      </c>
      <c r="X396" s="17">
        <v>28662</v>
      </c>
      <c r="Y396" s="17">
        <v>18.690000000000001</v>
      </c>
      <c r="Z396" s="17">
        <v>-58.54</v>
      </c>
    </row>
    <row r="397" spans="1:26" x14ac:dyDescent="0.2">
      <c r="A397" s="27">
        <v>45029</v>
      </c>
      <c r="B397" s="17">
        <v>259.18200000000002</v>
      </c>
      <c r="C397" s="14">
        <v>3.2</v>
      </c>
      <c r="D397" s="17">
        <v>-177.51</v>
      </c>
      <c r="E397" s="17">
        <v>31.5</v>
      </c>
      <c r="F397" s="17">
        <v>33</v>
      </c>
      <c r="G397" s="17">
        <v>336.46499999999997</v>
      </c>
      <c r="H397" s="17">
        <v>5</v>
      </c>
      <c r="I397" s="17">
        <v>-92.248999999999995</v>
      </c>
      <c r="J397" s="17">
        <v>1105</v>
      </c>
      <c r="K397" s="17">
        <v>80</v>
      </c>
      <c r="L397" s="17">
        <v>3.9E-2</v>
      </c>
      <c r="M397" s="17">
        <v>76.5</v>
      </c>
      <c r="N397" s="17">
        <v>37.856670000000001</v>
      </c>
      <c r="O397" s="17">
        <v>7057.1</v>
      </c>
      <c r="P397" s="17">
        <v>499.2</v>
      </c>
      <c r="Q397" s="17">
        <v>-9.5250000000000004</v>
      </c>
      <c r="R397" s="17">
        <v>6813.1750000000002</v>
      </c>
      <c r="S397" s="17">
        <v>12.45</v>
      </c>
      <c r="T397" s="17">
        <v>-16.05</v>
      </c>
      <c r="U397" s="17">
        <v>-9.8500000000000004E-2</v>
      </c>
      <c r="V397" s="17">
        <v>-2.06</v>
      </c>
      <c r="W397" s="17">
        <v>9362.4894000000004</v>
      </c>
      <c r="X397" s="17">
        <v>31564</v>
      </c>
      <c r="Y397" s="17">
        <v>18.748999999999999</v>
      </c>
      <c r="Z397" s="17">
        <v>-57.988</v>
      </c>
    </row>
    <row r="398" spans="1:26" x14ac:dyDescent="0.2">
      <c r="A398" s="27">
        <v>45028</v>
      </c>
      <c r="B398" s="17">
        <v>226.4</v>
      </c>
      <c r="C398" s="14">
        <v>2.98</v>
      </c>
      <c r="D398" s="17">
        <v>-183.995</v>
      </c>
      <c r="E398" s="17">
        <v>29</v>
      </c>
      <c r="F398" s="17">
        <v>34.5</v>
      </c>
      <c r="G398" s="17">
        <v>352.5</v>
      </c>
      <c r="H398" s="17">
        <v>8</v>
      </c>
      <c r="I398" s="17">
        <v>-65.994</v>
      </c>
      <c r="J398" s="17">
        <v>1155.1199999999999</v>
      </c>
      <c r="K398" s="17">
        <v>76.2</v>
      </c>
      <c r="L398" s="17">
        <v>5.6000000000000001E-2</v>
      </c>
      <c r="M398" s="17">
        <v>79.48</v>
      </c>
      <c r="N398" s="17">
        <v>36.396030000000003</v>
      </c>
      <c r="O398" s="17">
        <v>8566.2999999999993</v>
      </c>
      <c r="P398" s="17">
        <v>508.5</v>
      </c>
      <c r="Q398" s="17">
        <v>-10.345000000000001</v>
      </c>
      <c r="R398" s="17">
        <v>6942.9350000000004</v>
      </c>
      <c r="S398" s="17">
        <v>12.75</v>
      </c>
      <c r="T398" s="17">
        <v>-15.6</v>
      </c>
      <c r="U398" s="17">
        <v>-9.98E-2</v>
      </c>
      <c r="V398" s="17">
        <v>-2.0680000000000001</v>
      </c>
      <c r="W398" s="17">
        <v>9362.4894000000004</v>
      </c>
      <c r="X398" s="17">
        <v>19258.8</v>
      </c>
      <c r="Y398" s="17">
        <v>19.552</v>
      </c>
      <c r="Z398" s="17">
        <v>-60.225000000000001</v>
      </c>
    </row>
    <row r="399" spans="1:26" x14ac:dyDescent="0.2">
      <c r="A399" s="27">
        <v>45027</v>
      </c>
      <c r="B399" s="17">
        <v>249.495</v>
      </c>
      <c r="C399" s="14">
        <v>2.855</v>
      </c>
      <c r="D399" s="17">
        <v>-193.27799999999999</v>
      </c>
      <c r="E399" s="17">
        <v>30.25</v>
      </c>
      <c r="F399" s="17">
        <v>35.299999999999997</v>
      </c>
      <c r="G399" s="17">
        <v>362.5</v>
      </c>
      <c r="H399" s="17">
        <v>14</v>
      </c>
      <c r="I399" s="17">
        <v>-108.995</v>
      </c>
      <c r="J399" s="17">
        <v>1232.5</v>
      </c>
      <c r="K399" s="17">
        <v>80</v>
      </c>
      <c r="L399" s="17">
        <v>6.5500000000000003E-2</v>
      </c>
      <c r="M399" s="17">
        <v>82</v>
      </c>
      <c r="N399" s="17">
        <v>42.446150000000003</v>
      </c>
      <c r="O399" s="17">
        <v>8465.2999999999993</v>
      </c>
      <c r="P399" s="17">
        <v>529.5</v>
      </c>
      <c r="Q399" s="17">
        <v>-10.038</v>
      </c>
      <c r="R399" s="17">
        <v>6583.335</v>
      </c>
      <c r="S399" s="17">
        <v>13.75</v>
      </c>
      <c r="T399" s="17">
        <v>-15.654999999999999</v>
      </c>
      <c r="U399" s="17">
        <v>-9.8000000000000004E-2</v>
      </c>
      <c r="V399" s="17">
        <v>-2.363</v>
      </c>
      <c r="W399" s="17">
        <v>9362.4894000000004</v>
      </c>
      <c r="X399" s="17">
        <v>18067</v>
      </c>
      <c r="Y399" s="17">
        <v>19.88</v>
      </c>
      <c r="Z399" s="17">
        <v>-61.96</v>
      </c>
    </row>
    <row r="400" spans="1:26" x14ac:dyDescent="0.2">
      <c r="A400" s="27">
        <v>45026</v>
      </c>
      <c r="B400" s="17">
        <v>272.39999999999998</v>
      </c>
      <c r="C400" s="14">
        <v>3.45</v>
      </c>
      <c r="D400" s="17">
        <v>-177.54</v>
      </c>
      <c r="E400" s="17">
        <v>29.75</v>
      </c>
      <c r="F400" s="17">
        <v>34</v>
      </c>
      <c r="G400" s="17">
        <v>347.5</v>
      </c>
      <c r="H400" s="17">
        <v>10</v>
      </c>
      <c r="I400" s="17">
        <v>-104.84699999999999</v>
      </c>
      <c r="J400" s="17">
        <v>1126.25</v>
      </c>
      <c r="K400" s="17">
        <v>85</v>
      </c>
      <c r="L400" s="17">
        <v>0.05</v>
      </c>
      <c r="M400" s="17">
        <v>78.95</v>
      </c>
      <c r="N400" s="17">
        <v>41.203530000000001</v>
      </c>
      <c r="O400" s="17">
        <v>8148</v>
      </c>
      <c r="P400" s="17">
        <v>492</v>
      </c>
      <c r="Q400" s="17">
        <v>-9.3320000000000007</v>
      </c>
      <c r="R400" s="17">
        <v>8392.6749999999993</v>
      </c>
      <c r="S400" s="17">
        <v>13.75</v>
      </c>
      <c r="T400" s="17">
        <v>-14.6</v>
      </c>
      <c r="U400" s="17">
        <v>-0.1062</v>
      </c>
      <c r="V400" s="17">
        <v>-2.2400000000000002</v>
      </c>
      <c r="W400" s="17">
        <v>9362.4894000000004</v>
      </c>
      <c r="X400" s="17">
        <v>18547</v>
      </c>
      <c r="Y400" s="17">
        <v>19.035</v>
      </c>
      <c r="Z400" s="17">
        <v>-58.368000000000002</v>
      </c>
    </row>
    <row r="401" spans="1:26" x14ac:dyDescent="0.2">
      <c r="A401" s="27">
        <v>45023</v>
      </c>
      <c r="B401" s="17">
        <v>274.721</v>
      </c>
      <c r="C401" s="14">
        <v>3.65</v>
      </c>
      <c r="D401" s="17">
        <v>-174.89</v>
      </c>
      <c r="E401" s="17">
        <v>33</v>
      </c>
      <c r="F401" s="17">
        <v>34</v>
      </c>
      <c r="G401" s="17">
        <v>347.5</v>
      </c>
      <c r="H401" s="17">
        <v>7.9</v>
      </c>
      <c r="I401" s="17">
        <v>-96.245000000000005</v>
      </c>
      <c r="J401" s="17">
        <v>1105.94</v>
      </c>
      <c r="K401" s="17">
        <v>90.1</v>
      </c>
      <c r="L401" s="17">
        <v>3.9E-2</v>
      </c>
      <c r="M401" s="17">
        <v>78.900000000000006</v>
      </c>
      <c r="N401" s="17">
        <v>40.226970000000001</v>
      </c>
      <c r="O401" s="17">
        <v>8248.5</v>
      </c>
      <c r="P401" s="17">
        <v>488</v>
      </c>
      <c r="Q401" s="17">
        <v>-8.7550000000000008</v>
      </c>
      <c r="R401" s="17">
        <v>8766.0849999999991</v>
      </c>
      <c r="S401" s="17">
        <v>13.85</v>
      </c>
      <c r="T401" s="17">
        <v>-14.238</v>
      </c>
      <c r="U401" s="17">
        <v>-0.1075</v>
      </c>
      <c r="V401" s="17">
        <v>-2.3250000000000002</v>
      </c>
      <c r="W401" s="17">
        <v>9362.4894000000004</v>
      </c>
      <c r="X401" s="17">
        <v>17229</v>
      </c>
      <c r="Y401" s="17">
        <v>19.079999999999998</v>
      </c>
      <c r="Z401" s="17">
        <v>-57.74</v>
      </c>
    </row>
    <row r="402" spans="1:26" x14ac:dyDescent="0.2">
      <c r="A402" s="27">
        <v>45022</v>
      </c>
      <c r="B402" s="17">
        <v>274.76400000000001</v>
      </c>
      <c r="C402" s="14">
        <v>3.65</v>
      </c>
      <c r="D402" s="17">
        <v>-173.505</v>
      </c>
      <c r="E402" s="17">
        <v>33</v>
      </c>
      <c r="F402" s="17">
        <v>34</v>
      </c>
      <c r="G402" s="17">
        <v>347.5</v>
      </c>
      <c r="H402" s="17">
        <v>10</v>
      </c>
      <c r="I402" s="17">
        <v>-114.498</v>
      </c>
      <c r="J402" s="17">
        <v>1104.6600000000001</v>
      </c>
      <c r="K402" s="17">
        <v>90.1</v>
      </c>
      <c r="L402" s="17">
        <v>3.5000000000000003E-2</v>
      </c>
      <c r="M402" s="17">
        <v>78.504999999999995</v>
      </c>
      <c r="N402" s="17">
        <v>43.6599</v>
      </c>
      <c r="O402" s="17">
        <v>8622.5</v>
      </c>
      <c r="P402" s="17">
        <v>489.5</v>
      </c>
      <c r="Q402" s="17">
        <v>-9.5</v>
      </c>
      <c r="R402" s="17">
        <v>8748.1880000000001</v>
      </c>
      <c r="S402" s="17">
        <v>13.8</v>
      </c>
      <c r="T402" s="17">
        <v>-14.195</v>
      </c>
      <c r="U402" s="17">
        <v>-9.0499999999999997E-2</v>
      </c>
      <c r="V402" s="17">
        <v>-2.278</v>
      </c>
      <c r="W402" s="17">
        <v>9362.4894000000004</v>
      </c>
      <c r="X402" s="17">
        <v>17227.5</v>
      </c>
      <c r="Y402" s="17">
        <v>18.975000000000001</v>
      </c>
      <c r="Z402" s="17">
        <v>-57.51</v>
      </c>
    </row>
    <row r="403" spans="1:26" x14ac:dyDescent="0.2">
      <c r="A403" s="27">
        <v>45021</v>
      </c>
      <c r="B403" s="17">
        <v>276.10000000000002</v>
      </c>
      <c r="C403" s="14">
        <v>3.88</v>
      </c>
      <c r="D403" s="17">
        <v>-165.518</v>
      </c>
      <c r="E403" s="17">
        <v>33.5</v>
      </c>
      <c r="F403" s="17">
        <v>33.950000000000003</v>
      </c>
      <c r="G403" s="17">
        <v>347.01</v>
      </c>
      <c r="H403" s="17">
        <v>5.6</v>
      </c>
      <c r="I403" s="17">
        <v>-140.84800000000001</v>
      </c>
      <c r="J403" s="17">
        <v>1108</v>
      </c>
      <c r="K403" s="17">
        <v>90</v>
      </c>
      <c r="L403" s="17">
        <v>0.03</v>
      </c>
      <c r="M403" s="17">
        <v>81.454999999999998</v>
      </c>
      <c r="N403" s="17">
        <v>44.226300000000002</v>
      </c>
      <c r="O403" s="17">
        <v>8998</v>
      </c>
      <c r="P403" s="17">
        <v>479</v>
      </c>
      <c r="Q403" s="17">
        <v>-9.0649999999999995</v>
      </c>
      <c r="R403" s="17">
        <v>9786.8619999999992</v>
      </c>
      <c r="S403" s="17">
        <v>14</v>
      </c>
      <c r="T403" s="17">
        <v>-12.917</v>
      </c>
      <c r="U403" s="17">
        <v>-9.2499999999999999E-2</v>
      </c>
      <c r="V403" s="17">
        <v>-2.415</v>
      </c>
      <c r="W403" s="17">
        <v>9362.4894000000004</v>
      </c>
      <c r="X403" s="17">
        <v>18245</v>
      </c>
      <c r="Y403" s="17">
        <v>18.84</v>
      </c>
      <c r="Z403" s="17">
        <v>-58.93</v>
      </c>
    </row>
    <row r="404" spans="1:26" x14ac:dyDescent="0.2">
      <c r="A404" s="27">
        <v>45020</v>
      </c>
      <c r="B404" s="17">
        <v>241.386</v>
      </c>
      <c r="C404" s="14">
        <v>3.4</v>
      </c>
      <c r="D404" s="17">
        <v>-165</v>
      </c>
      <c r="E404" s="17">
        <v>32.5</v>
      </c>
      <c r="F404" s="17">
        <v>37.5</v>
      </c>
      <c r="G404" s="17">
        <v>370</v>
      </c>
      <c r="H404" s="17">
        <v>8</v>
      </c>
      <c r="I404" s="17">
        <v>-108.995</v>
      </c>
      <c r="J404" s="17">
        <v>1075</v>
      </c>
      <c r="K404" s="17">
        <v>90</v>
      </c>
      <c r="L404" s="17">
        <v>4.3499999999999997E-2</v>
      </c>
      <c r="M404" s="17">
        <v>81.09</v>
      </c>
      <c r="N404" s="17">
        <v>45.853319999999997</v>
      </c>
      <c r="O404" s="17">
        <v>8571.5</v>
      </c>
      <c r="P404" s="17">
        <v>508</v>
      </c>
      <c r="Q404" s="17">
        <v>-9.0630000000000006</v>
      </c>
      <c r="R404" s="17">
        <v>8527.61</v>
      </c>
      <c r="S404" s="17">
        <v>15.05</v>
      </c>
      <c r="T404" s="17">
        <v>-12.744999999999999</v>
      </c>
      <c r="U404" s="17">
        <v>-9.2499999999999999E-2</v>
      </c>
      <c r="V404" s="17">
        <v>-2.238</v>
      </c>
      <c r="W404" s="17">
        <v>9362.4894000000004</v>
      </c>
      <c r="X404" s="17">
        <v>18843.3</v>
      </c>
      <c r="Y404" s="17">
        <v>19.579999999999998</v>
      </c>
      <c r="Z404" s="17">
        <v>-60.652999999999999</v>
      </c>
    </row>
    <row r="405" spans="1:26" x14ac:dyDescent="0.2">
      <c r="A405" s="27">
        <v>45019</v>
      </c>
      <c r="B405" s="17">
        <v>252.108</v>
      </c>
      <c r="C405" s="14">
        <v>3.19</v>
      </c>
      <c r="D405" s="17">
        <v>-171.005</v>
      </c>
      <c r="E405" s="17">
        <v>28.5</v>
      </c>
      <c r="F405" s="17">
        <v>34.5</v>
      </c>
      <c r="G405" s="17">
        <v>349.71</v>
      </c>
      <c r="H405" s="17">
        <v>1.7</v>
      </c>
      <c r="I405" s="17">
        <v>-144.79599999999999</v>
      </c>
      <c r="J405" s="17">
        <v>1068.6469999999999</v>
      </c>
      <c r="K405" s="17">
        <v>80</v>
      </c>
      <c r="L405" s="17">
        <v>0.05</v>
      </c>
      <c r="M405" s="17">
        <v>79.814999999999998</v>
      </c>
      <c r="N405" s="17">
        <v>43.421520000000001</v>
      </c>
      <c r="O405" s="17">
        <v>8080.5</v>
      </c>
      <c r="P405" s="17">
        <v>475</v>
      </c>
      <c r="Q405" s="17">
        <v>-9.468</v>
      </c>
      <c r="R405" s="17">
        <v>7686.78</v>
      </c>
      <c r="S405" s="17">
        <v>16.399999999999999</v>
      </c>
      <c r="T405" s="17">
        <v>-12.327999999999999</v>
      </c>
      <c r="U405" s="17">
        <v>-8.6499999999999994E-2</v>
      </c>
      <c r="V405" s="17">
        <v>-2.3780000000000001</v>
      </c>
      <c r="W405" s="17">
        <v>9362.4894000000004</v>
      </c>
      <c r="X405" s="17">
        <v>18962.5</v>
      </c>
      <c r="Y405" s="17">
        <v>18.22</v>
      </c>
      <c r="Z405" s="17">
        <v>-62.884999999999998</v>
      </c>
    </row>
    <row r="406" spans="1:26" x14ac:dyDescent="0.2">
      <c r="A406" s="27">
        <v>45016</v>
      </c>
      <c r="B406" s="17">
        <v>259.49400000000003</v>
      </c>
      <c r="C406" s="14">
        <v>2.75</v>
      </c>
      <c r="D406" s="17">
        <v>-161.5</v>
      </c>
      <c r="E406" s="17">
        <v>30.5</v>
      </c>
      <c r="F406" s="17">
        <v>34.5</v>
      </c>
      <c r="G406" s="17">
        <v>350</v>
      </c>
      <c r="H406" s="17">
        <v>2</v>
      </c>
      <c r="I406" s="17">
        <v>-163.999</v>
      </c>
      <c r="J406" s="17">
        <v>1054.9000000000001</v>
      </c>
      <c r="K406" s="17">
        <v>83</v>
      </c>
      <c r="L406" s="17">
        <v>1.4999999999999999E-2</v>
      </c>
      <c r="M406" s="17">
        <v>79.849999999999994</v>
      </c>
      <c r="N406" s="17">
        <v>45.438980000000001</v>
      </c>
      <c r="O406" s="17">
        <v>10106</v>
      </c>
      <c r="P406" s="17">
        <v>473.3</v>
      </c>
      <c r="Q406" s="17">
        <v>-11.6</v>
      </c>
      <c r="R406" s="17">
        <v>7130.2049999999999</v>
      </c>
      <c r="S406" s="17">
        <v>16.5</v>
      </c>
      <c r="T406" s="17">
        <v>-12.67</v>
      </c>
      <c r="U406" s="17">
        <v>-9.2499999999999999E-2</v>
      </c>
      <c r="V406" s="17">
        <v>-2.2749999999999999</v>
      </c>
      <c r="W406" s="17">
        <v>9362.4894000000004</v>
      </c>
      <c r="X406" s="17">
        <v>17927</v>
      </c>
      <c r="Y406" s="17">
        <v>18.228000000000002</v>
      </c>
      <c r="Z406" s="17">
        <v>-64.97</v>
      </c>
    </row>
    <row r="407" spans="1:26" x14ac:dyDescent="0.2">
      <c r="A407" s="27">
        <v>45015</v>
      </c>
      <c r="B407" s="17">
        <v>263.476</v>
      </c>
      <c r="C407" s="14">
        <v>2.375</v>
      </c>
      <c r="D407" s="17">
        <v>-173.92500000000001</v>
      </c>
      <c r="E407" s="17">
        <v>27.5</v>
      </c>
      <c r="F407" s="17">
        <v>34.700000000000003</v>
      </c>
      <c r="G407" s="17">
        <v>347.66</v>
      </c>
      <c r="H407" s="17">
        <v>-1.6</v>
      </c>
      <c r="I407" s="17">
        <v>-156.49299999999999</v>
      </c>
      <c r="J407" s="17">
        <v>1076.25</v>
      </c>
      <c r="K407" s="17">
        <v>75</v>
      </c>
      <c r="L407" s="17">
        <v>-5.5E-2</v>
      </c>
      <c r="M407" s="17">
        <v>82</v>
      </c>
      <c r="N407" s="17">
        <v>38.875</v>
      </c>
      <c r="O407" s="17">
        <v>10000</v>
      </c>
      <c r="P407" s="17">
        <v>470.8</v>
      </c>
      <c r="Q407" s="17">
        <v>-13.75</v>
      </c>
      <c r="R407" s="17">
        <v>7420.25</v>
      </c>
      <c r="S407" s="17">
        <v>16.5</v>
      </c>
      <c r="T407" s="17">
        <v>-11.19</v>
      </c>
      <c r="U407" s="17">
        <v>-0.11700000000000001</v>
      </c>
      <c r="V407" s="17">
        <v>-2.468</v>
      </c>
      <c r="W407" s="17">
        <v>9362.4894000000004</v>
      </c>
      <c r="X407" s="17">
        <v>20803.5</v>
      </c>
      <c r="Y407" s="17">
        <v>18.43</v>
      </c>
      <c r="Z407" s="17">
        <v>-66.893000000000001</v>
      </c>
    </row>
    <row r="408" spans="1:26" x14ac:dyDescent="0.2">
      <c r="A408" s="27">
        <v>45014</v>
      </c>
      <c r="B408" s="17">
        <v>232.8</v>
      </c>
      <c r="C408" s="14">
        <v>1.8</v>
      </c>
      <c r="D408" s="17">
        <v>-158</v>
      </c>
      <c r="E408" s="17">
        <v>26.75</v>
      </c>
      <c r="F408" s="17">
        <v>32</v>
      </c>
      <c r="G408" s="17">
        <v>310</v>
      </c>
      <c r="H408" s="17">
        <v>-0.05</v>
      </c>
      <c r="I408" s="17">
        <v>-140.495</v>
      </c>
      <c r="J408" s="17">
        <v>1040</v>
      </c>
      <c r="K408" s="17">
        <v>75</v>
      </c>
      <c r="L408" s="17">
        <v>-0.04</v>
      </c>
      <c r="M408" s="17">
        <v>79</v>
      </c>
      <c r="N408" s="17">
        <v>43.357329999999997</v>
      </c>
      <c r="O408" s="17">
        <v>9015</v>
      </c>
      <c r="P408" s="17">
        <v>443.7</v>
      </c>
      <c r="Q408" s="17">
        <v>-13.45</v>
      </c>
      <c r="R408" s="17">
        <v>7934.0379999999996</v>
      </c>
      <c r="S408" s="17">
        <v>16</v>
      </c>
      <c r="T408" s="17">
        <v>-10.94</v>
      </c>
      <c r="U408" s="17">
        <v>-8.2500000000000004E-2</v>
      </c>
      <c r="V408" s="17">
        <v>-2.6480000000000001</v>
      </c>
      <c r="W408" s="17">
        <v>9362.4894000000004</v>
      </c>
      <c r="X408" s="17">
        <v>17632</v>
      </c>
      <c r="Y408" s="17">
        <v>17.68</v>
      </c>
      <c r="Z408" s="17">
        <v>-54.34</v>
      </c>
    </row>
    <row r="409" spans="1:26" x14ac:dyDescent="0.2">
      <c r="A409" s="27">
        <v>45013</v>
      </c>
      <c r="B409" s="17">
        <v>244.04</v>
      </c>
      <c r="C409" s="14">
        <v>1.8</v>
      </c>
      <c r="D409" s="17">
        <v>-176.523</v>
      </c>
      <c r="E409" s="17">
        <v>28</v>
      </c>
      <c r="F409" s="17">
        <v>33.4</v>
      </c>
      <c r="G409" s="17">
        <v>328.315</v>
      </c>
      <c r="H409" s="17">
        <v>4.9000000000000004</v>
      </c>
      <c r="I409" s="17">
        <v>-120.497</v>
      </c>
      <c r="J409" s="17">
        <v>1083.1669999999999</v>
      </c>
      <c r="K409" s="17">
        <v>80</v>
      </c>
      <c r="L409" s="17">
        <v>-7.9000000000000001E-2</v>
      </c>
      <c r="M409" s="17">
        <v>73</v>
      </c>
      <c r="N409" s="17">
        <v>47.276069999999997</v>
      </c>
      <c r="O409" s="17">
        <v>9188</v>
      </c>
      <c r="P409" s="17">
        <v>451.1</v>
      </c>
      <c r="Q409" s="17">
        <v>-15.119</v>
      </c>
      <c r="R409" s="17">
        <v>5276.18</v>
      </c>
      <c r="S409" s="17">
        <v>14.75</v>
      </c>
      <c r="T409" s="17">
        <v>-11.28</v>
      </c>
      <c r="U409" s="17">
        <v>-0.16250000000000001</v>
      </c>
      <c r="V409" s="17">
        <v>-2.6179999999999999</v>
      </c>
      <c r="W409" s="17">
        <v>9362.4894000000004</v>
      </c>
      <c r="X409" s="17">
        <v>17012.8</v>
      </c>
      <c r="Y409" s="17">
        <v>18.2</v>
      </c>
      <c r="Z409" s="17">
        <v>-55.84</v>
      </c>
    </row>
    <row r="410" spans="1:26" x14ac:dyDescent="0.2">
      <c r="A410" s="27">
        <v>45012</v>
      </c>
      <c r="B410" s="17">
        <v>274.8</v>
      </c>
      <c r="C410" s="14">
        <v>2.2999999999999998</v>
      </c>
      <c r="D410" s="17">
        <v>-186.5</v>
      </c>
      <c r="E410" s="17">
        <v>30</v>
      </c>
      <c r="F410" s="17">
        <v>34</v>
      </c>
      <c r="G410" s="17">
        <v>313.70499999999998</v>
      </c>
      <c r="H410" s="17">
        <v>3.65</v>
      </c>
      <c r="I410" s="17">
        <v>-149.245</v>
      </c>
      <c r="J410" s="17">
        <v>1105</v>
      </c>
      <c r="K410" s="17">
        <v>82.5</v>
      </c>
      <c r="L410" s="17">
        <v>-3.1E-2</v>
      </c>
      <c r="M410" s="17">
        <v>75.575000000000003</v>
      </c>
      <c r="N410" s="17">
        <v>47.598529999999997</v>
      </c>
      <c r="O410" s="17">
        <v>8977.5</v>
      </c>
      <c r="P410" s="17">
        <v>481</v>
      </c>
      <c r="Q410" s="17">
        <v>-12.75</v>
      </c>
      <c r="R410" s="17">
        <v>6283.0550000000003</v>
      </c>
      <c r="S410" s="17">
        <v>19.8</v>
      </c>
      <c r="T410" s="17">
        <v>-12</v>
      </c>
      <c r="U410" s="17">
        <v>-0.16750000000000001</v>
      </c>
      <c r="V410" s="17">
        <v>-2.7349999999999999</v>
      </c>
      <c r="W410" s="17">
        <v>9362.4894000000004</v>
      </c>
      <c r="X410" s="17">
        <v>19498.5</v>
      </c>
      <c r="Y410" s="17">
        <v>18.861000000000001</v>
      </c>
      <c r="Z410" s="17">
        <v>-58.22</v>
      </c>
    </row>
    <row r="411" spans="1:26" x14ac:dyDescent="0.2">
      <c r="A411" s="27">
        <v>45009</v>
      </c>
      <c r="B411" s="17">
        <v>299.5</v>
      </c>
      <c r="C411" s="14">
        <v>2.65</v>
      </c>
      <c r="D411" s="17">
        <v>-173</v>
      </c>
      <c r="E411" s="17">
        <v>33.5</v>
      </c>
      <c r="F411" s="17">
        <v>34.700000000000003</v>
      </c>
      <c r="G411" s="17">
        <v>344.81</v>
      </c>
      <c r="H411" s="17">
        <v>2.6</v>
      </c>
      <c r="I411" s="17">
        <v>-137</v>
      </c>
      <c r="J411" s="17">
        <v>1146</v>
      </c>
      <c r="K411" s="17">
        <v>90</v>
      </c>
      <c r="L411" s="17">
        <v>-0.01</v>
      </c>
      <c r="M411" s="17">
        <v>81.025000000000006</v>
      </c>
      <c r="N411" s="17">
        <v>47.04618</v>
      </c>
      <c r="O411" s="17">
        <v>9020</v>
      </c>
      <c r="P411" s="17">
        <v>483</v>
      </c>
      <c r="Q411" s="17">
        <v>-14.375</v>
      </c>
      <c r="R411" s="17">
        <v>6185.02</v>
      </c>
      <c r="S411" s="17">
        <v>20.8</v>
      </c>
      <c r="T411" s="17">
        <v>-10.39</v>
      </c>
      <c r="U411" s="17">
        <v>-0.16650000000000001</v>
      </c>
      <c r="V411" s="17">
        <v>-2.9729999999999999</v>
      </c>
      <c r="W411" s="17">
        <v>9362.4894000000004</v>
      </c>
      <c r="X411" s="17">
        <v>19466.3</v>
      </c>
      <c r="Y411" s="17">
        <v>19.695</v>
      </c>
      <c r="Z411" s="17">
        <v>-60.46</v>
      </c>
    </row>
    <row r="412" spans="1:26" x14ac:dyDescent="0.2">
      <c r="A412" s="27">
        <v>45008</v>
      </c>
      <c r="B412" s="17">
        <v>297.08499999999998</v>
      </c>
      <c r="C412" s="14">
        <v>3.05</v>
      </c>
      <c r="D412" s="17">
        <v>-170.88499999999999</v>
      </c>
      <c r="E412" s="17">
        <v>33.25</v>
      </c>
      <c r="F412" s="17">
        <v>35.204999999999998</v>
      </c>
      <c r="G412" s="17">
        <v>352.14499999999998</v>
      </c>
      <c r="H412" s="17">
        <v>-3</v>
      </c>
      <c r="I412" s="17">
        <v>-123.224</v>
      </c>
      <c r="J412" s="17">
        <v>1138.75</v>
      </c>
      <c r="K412" s="17">
        <v>92.5</v>
      </c>
      <c r="L412" s="17">
        <v>-3.5000000000000003E-2</v>
      </c>
      <c r="M412" s="17">
        <v>81.644999999999996</v>
      </c>
      <c r="N412" s="17">
        <v>48.5</v>
      </c>
      <c r="O412" s="17">
        <v>9859</v>
      </c>
      <c r="P412" s="17">
        <v>488.2</v>
      </c>
      <c r="Q412" s="17">
        <v>-14.553000000000001</v>
      </c>
      <c r="R412" s="17">
        <v>5890.9949999999999</v>
      </c>
      <c r="S412" s="17">
        <v>22.05</v>
      </c>
      <c r="T412" s="17">
        <v>-9.18</v>
      </c>
      <c r="U412" s="17">
        <v>-0.18049999999999999</v>
      </c>
      <c r="V412" s="17">
        <v>-2.6429999999999998</v>
      </c>
      <c r="W412" s="17">
        <v>9362.4894000000004</v>
      </c>
      <c r="X412" s="17">
        <v>20194</v>
      </c>
      <c r="Y412" s="17">
        <v>19.12</v>
      </c>
      <c r="Z412" s="17">
        <v>-59.725000000000001</v>
      </c>
    </row>
    <row r="413" spans="1:26" x14ac:dyDescent="0.2">
      <c r="A413" s="27">
        <v>45007</v>
      </c>
      <c r="B413" s="17">
        <v>244.5</v>
      </c>
      <c r="C413" s="14">
        <v>2.75</v>
      </c>
      <c r="D413" s="17">
        <v>-169.59299999999999</v>
      </c>
      <c r="E413" s="17">
        <v>30.5</v>
      </c>
      <c r="F413" s="17">
        <v>36.5</v>
      </c>
      <c r="G413" s="17">
        <v>372.5</v>
      </c>
      <c r="H413" s="17">
        <v>10</v>
      </c>
      <c r="I413" s="17">
        <v>-120.096</v>
      </c>
      <c r="J413" s="17">
        <v>1151.2739999999999</v>
      </c>
      <c r="K413" s="17">
        <v>85</v>
      </c>
      <c r="L413" s="17">
        <v>-1.4999999999999999E-2</v>
      </c>
      <c r="M413" s="17">
        <v>84.055000000000007</v>
      </c>
      <c r="N413" s="17">
        <v>55</v>
      </c>
      <c r="O413" s="17">
        <v>8000</v>
      </c>
      <c r="P413" s="17">
        <v>476</v>
      </c>
      <c r="Q413" s="17">
        <v>-11.497999999999999</v>
      </c>
      <c r="R413" s="17">
        <v>5100.18</v>
      </c>
      <c r="S413" s="17">
        <v>22.05</v>
      </c>
      <c r="T413" s="17">
        <v>-10</v>
      </c>
      <c r="U413" s="17">
        <v>-0.14000000000000001</v>
      </c>
      <c r="V413" s="17">
        <v>-2.2250000000000001</v>
      </c>
      <c r="W413" s="17">
        <v>9362.4894000000004</v>
      </c>
      <c r="X413" s="17">
        <v>25230</v>
      </c>
      <c r="Y413" s="17">
        <v>19.329999999999998</v>
      </c>
      <c r="Z413" s="17">
        <v>-59.704999999999998</v>
      </c>
    </row>
    <row r="414" spans="1:26" x14ac:dyDescent="0.2">
      <c r="A414" s="27">
        <v>45006</v>
      </c>
      <c r="B414" s="17">
        <v>267.33100000000002</v>
      </c>
      <c r="C414" s="14">
        <v>2.605</v>
      </c>
      <c r="D414" s="17">
        <v>-168.14500000000001</v>
      </c>
      <c r="E414" s="17">
        <v>31.625</v>
      </c>
      <c r="F414" s="17">
        <v>37.75</v>
      </c>
      <c r="G414" s="17">
        <v>384.99</v>
      </c>
      <c r="H414" s="17">
        <v>10.458</v>
      </c>
      <c r="I414" s="17">
        <v>-81</v>
      </c>
      <c r="J414" s="17">
        <v>1213.0150000000001</v>
      </c>
      <c r="K414" s="17">
        <v>87.5</v>
      </c>
      <c r="L414" s="17">
        <v>9.1999999999999998E-3</v>
      </c>
      <c r="M414" s="17">
        <v>87.3</v>
      </c>
      <c r="N414" s="17">
        <v>59</v>
      </c>
      <c r="O414" s="17">
        <v>8000.2</v>
      </c>
      <c r="P414" s="17">
        <v>497</v>
      </c>
      <c r="Q414" s="17">
        <v>-13.943</v>
      </c>
      <c r="R414" s="17">
        <v>5822.9549999999999</v>
      </c>
      <c r="S414" s="17">
        <v>21.5</v>
      </c>
      <c r="T414" s="17">
        <v>-10.685</v>
      </c>
      <c r="U414" s="17">
        <v>-0.14149999999999999</v>
      </c>
      <c r="V414" s="17">
        <v>-2.62</v>
      </c>
      <c r="W414" s="17">
        <v>9362.4894000000004</v>
      </c>
      <c r="X414" s="17">
        <v>27505.5</v>
      </c>
      <c r="Y414" s="17">
        <v>19.704999999999998</v>
      </c>
      <c r="Z414" s="17">
        <v>-62.71</v>
      </c>
    </row>
    <row r="415" spans="1:26" x14ac:dyDescent="0.2">
      <c r="A415" s="27">
        <v>45005</v>
      </c>
      <c r="B415" s="17">
        <v>293.221</v>
      </c>
      <c r="C415" s="14">
        <v>2.65</v>
      </c>
      <c r="D415" s="17">
        <v>-163.32300000000001</v>
      </c>
      <c r="E415" s="17">
        <v>36</v>
      </c>
      <c r="F415" s="17">
        <v>37.75</v>
      </c>
      <c r="G415" s="17">
        <v>395</v>
      </c>
      <c r="H415" s="17">
        <v>17.5</v>
      </c>
      <c r="I415" s="17">
        <v>-92.483000000000004</v>
      </c>
      <c r="J415" s="17">
        <v>1275</v>
      </c>
      <c r="K415" s="17">
        <v>85</v>
      </c>
      <c r="L415" s="17">
        <v>1.6299999999999999E-2</v>
      </c>
      <c r="M415" s="17">
        <v>92.924999999999997</v>
      </c>
      <c r="N415" s="17">
        <v>60.75</v>
      </c>
      <c r="O415" s="17">
        <v>9977.5</v>
      </c>
      <c r="P415" s="17">
        <v>494.5</v>
      </c>
      <c r="Q415" s="17">
        <v>-11.765000000000001</v>
      </c>
      <c r="R415" s="17">
        <v>4741.8599999999997</v>
      </c>
      <c r="S415" s="17">
        <v>22.5</v>
      </c>
      <c r="T415" s="17">
        <v>-8</v>
      </c>
      <c r="U415" s="17">
        <v>-0.10249999999999999</v>
      </c>
      <c r="V415" s="17">
        <v>-2.88</v>
      </c>
      <c r="W415" s="17">
        <v>9362.4894000000004</v>
      </c>
      <c r="X415" s="17">
        <v>24019</v>
      </c>
      <c r="Y415" s="17">
        <v>20.896999999999998</v>
      </c>
      <c r="Z415" s="17">
        <v>-62.875</v>
      </c>
    </row>
    <row r="416" spans="1:26" x14ac:dyDescent="0.2">
      <c r="A416" s="27">
        <v>45002</v>
      </c>
      <c r="B416" s="17">
        <v>297.10000000000002</v>
      </c>
      <c r="C416" s="14">
        <v>3</v>
      </c>
      <c r="D416" s="17">
        <v>-155</v>
      </c>
      <c r="E416" s="17">
        <v>36</v>
      </c>
      <c r="F416" s="17">
        <v>37</v>
      </c>
      <c r="G416" s="17">
        <v>369.995</v>
      </c>
      <c r="H416" s="17">
        <v>19.04</v>
      </c>
      <c r="I416" s="17">
        <v>-265.57</v>
      </c>
      <c r="J416" s="17">
        <v>1260</v>
      </c>
      <c r="K416" s="17">
        <v>90</v>
      </c>
      <c r="L416" s="17">
        <v>3.2000000000000001E-2</v>
      </c>
      <c r="M416" s="17">
        <v>85.685000000000002</v>
      </c>
      <c r="N416" s="17">
        <v>60.245849999999997</v>
      </c>
      <c r="O416" s="17">
        <v>11143.5</v>
      </c>
      <c r="P416" s="17">
        <v>524</v>
      </c>
      <c r="Q416" s="17">
        <v>-13.234999999999999</v>
      </c>
      <c r="R416" s="17">
        <v>4226.0950000000003</v>
      </c>
      <c r="S416" s="17">
        <v>22.1</v>
      </c>
      <c r="T416" s="17">
        <v>-10.25</v>
      </c>
      <c r="U416" s="17">
        <v>-9.7500000000000003E-2</v>
      </c>
      <c r="V416" s="17">
        <v>-2.4300000000000002</v>
      </c>
      <c r="W416" s="17">
        <v>9362.4894000000004</v>
      </c>
      <c r="X416" s="17">
        <v>21210.3</v>
      </c>
      <c r="Y416" s="17">
        <v>19.45</v>
      </c>
      <c r="Z416" s="17">
        <v>-64.78</v>
      </c>
    </row>
    <row r="417" spans="1:26" x14ac:dyDescent="0.2">
      <c r="A417" s="27">
        <v>45001</v>
      </c>
      <c r="B417" s="17">
        <v>328.4</v>
      </c>
      <c r="C417" s="14">
        <v>2.85</v>
      </c>
      <c r="D417" s="17">
        <v>-161.59</v>
      </c>
      <c r="E417" s="17">
        <v>35.75</v>
      </c>
      <c r="F417" s="17">
        <v>36.25</v>
      </c>
      <c r="G417" s="17">
        <v>370.375</v>
      </c>
      <c r="H417" s="17">
        <v>19.95</v>
      </c>
      <c r="I417" s="17">
        <v>-154.99600000000001</v>
      </c>
      <c r="J417" s="17">
        <v>1163.5</v>
      </c>
      <c r="K417" s="17">
        <v>90</v>
      </c>
      <c r="L417" s="17">
        <v>3.5000000000000003E-2</v>
      </c>
      <c r="M417" s="17">
        <v>87.867000000000004</v>
      </c>
      <c r="N417" s="17">
        <v>60.25</v>
      </c>
      <c r="O417" s="17">
        <v>12947.5</v>
      </c>
      <c r="P417" s="17">
        <v>475</v>
      </c>
      <c r="Q417" s="17">
        <v>-9.4130000000000003</v>
      </c>
      <c r="R417" s="17">
        <v>3926.5250000000001</v>
      </c>
      <c r="S417" s="17">
        <v>23.05</v>
      </c>
      <c r="T417" s="17">
        <v>-11.654999999999999</v>
      </c>
      <c r="U417" s="17">
        <v>-9.7500000000000003E-2</v>
      </c>
      <c r="V417" s="17">
        <v>-2.6179999999999999</v>
      </c>
      <c r="W417" s="17">
        <v>9362.4894000000004</v>
      </c>
      <c r="X417" s="17">
        <v>20285.3</v>
      </c>
      <c r="Y417" s="17">
        <v>19.298999999999999</v>
      </c>
      <c r="Z417" s="17">
        <v>-61.892000000000003</v>
      </c>
    </row>
    <row r="418" spans="1:26" x14ac:dyDescent="0.2">
      <c r="A418" s="27">
        <v>45000</v>
      </c>
      <c r="B418" s="17">
        <v>284.8</v>
      </c>
      <c r="C418" s="14">
        <v>2.0499999999999998</v>
      </c>
      <c r="D418" s="17">
        <v>-163.43</v>
      </c>
      <c r="E418" s="17">
        <v>29.81</v>
      </c>
      <c r="F418" s="17">
        <v>36</v>
      </c>
      <c r="G418" s="17">
        <v>363.02</v>
      </c>
      <c r="H418" s="17">
        <v>22</v>
      </c>
      <c r="I418" s="17">
        <v>-108.5</v>
      </c>
      <c r="J418" s="17">
        <v>1163.75</v>
      </c>
      <c r="K418" s="17">
        <v>85</v>
      </c>
      <c r="L418" s="17">
        <v>7.0199999999999999E-2</v>
      </c>
      <c r="M418" s="17">
        <v>90.465000000000003</v>
      </c>
      <c r="N418" s="17">
        <v>52.319369999999999</v>
      </c>
      <c r="O418" s="17">
        <v>11762.3</v>
      </c>
      <c r="P418" s="17">
        <v>476.4</v>
      </c>
      <c r="Q418" s="17">
        <v>-8.7449999999999992</v>
      </c>
      <c r="R418" s="17">
        <v>3109.5949999999998</v>
      </c>
      <c r="S418" s="17">
        <v>23.05</v>
      </c>
      <c r="T418" s="17">
        <v>-12.14</v>
      </c>
      <c r="U418" s="17">
        <v>-0.10249999999999999</v>
      </c>
      <c r="V418" s="17">
        <v>-2.82</v>
      </c>
      <c r="W418" s="17">
        <v>9362.4894000000004</v>
      </c>
      <c r="X418" s="17">
        <v>22338.5</v>
      </c>
      <c r="Y418" s="17">
        <v>21.4</v>
      </c>
      <c r="Z418" s="17">
        <v>-63.942</v>
      </c>
    </row>
    <row r="419" spans="1:26" x14ac:dyDescent="0.2">
      <c r="A419" s="27">
        <v>44999</v>
      </c>
      <c r="B419" s="17">
        <v>295.16199999999998</v>
      </c>
      <c r="C419" s="14">
        <v>2.6</v>
      </c>
      <c r="D419" s="17">
        <v>-170.5</v>
      </c>
      <c r="E419" s="17">
        <v>30</v>
      </c>
      <c r="F419" s="17">
        <v>37.174999999999997</v>
      </c>
      <c r="G419" s="17">
        <v>362.5</v>
      </c>
      <c r="H419" s="17">
        <v>14</v>
      </c>
      <c r="I419" s="17">
        <v>-77.248000000000005</v>
      </c>
      <c r="J419" s="17">
        <v>1142.5</v>
      </c>
      <c r="K419" s="17">
        <v>85</v>
      </c>
      <c r="L419" s="17">
        <v>3.4500000000000003E-2</v>
      </c>
      <c r="M419" s="17">
        <v>91.584999999999994</v>
      </c>
      <c r="N419" s="17">
        <v>54.57985</v>
      </c>
      <c r="O419" s="17">
        <v>11065</v>
      </c>
      <c r="P419" s="17">
        <v>477</v>
      </c>
      <c r="Q419" s="17">
        <v>-8.9849999999999994</v>
      </c>
      <c r="R419" s="17">
        <v>2711.75</v>
      </c>
      <c r="S419" s="17">
        <v>22.5</v>
      </c>
      <c r="T419" s="17">
        <v>-13.5</v>
      </c>
      <c r="U419" s="17">
        <v>-0.10249999999999999</v>
      </c>
      <c r="V419" s="17">
        <v>-2.8450000000000002</v>
      </c>
      <c r="W419" s="17">
        <v>9362.4894000000004</v>
      </c>
      <c r="X419" s="17">
        <v>18102.3</v>
      </c>
      <c r="Y419" s="17">
        <v>20.9</v>
      </c>
      <c r="Z419" s="17">
        <v>-63.38</v>
      </c>
    </row>
    <row r="420" spans="1:26" x14ac:dyDescent="0.2">
      <c r="A420" s="27">
        <v>44998</v>
      </c>
      <c r="B420" s="17">
        <v>306.2</v>
      </c>
      <c r="C420" s="14">
        <v>3.05</v>
      </c>
      <c r="D420" s="17">
        <v>-153.501</v>
      </c>
      <c r="E420" s="17">
        <v>31</v>
      </c>
      <c r="F420" s="17">
        <v>34</v>
      </c>
      <c r="G420" s="17">
        <v>361.315</v>
      </c>
      <c r="H420" s="17">
        <v>15</v>
      </c>
      <c r="I420" s="17">
        <v>-65.494</v>
      </c>
      <c r="J420" s="17">
        <v>1190.68</v>
      </c>
      <c r="K420" s="17">
        <v>84.9</v>
      </c>
      <c r="L420" s="17">
        <v>3.4500000000000003E-2</v>
      </c>
      <c r="M420" s="17">
        <v>90.8</v>
      </c>
      <c r="N420" s="17">
        <v>43.46</v>
      </c>
      <c r="O420" s="17">
        <v>10296.799999999999</v>
      </c>
      <c r="P420" s="17">
        <v>513.5</v>
      </c>
      <c r="Q420" s="17">
        <v>-9.2799999999999994</v>
      </c>
      <c r="R420" s="17">
        <v>3204.9650000000001</v>
      </c>
      <c r="S420" s="17">
        <v>23.1</v>
      </c>
      <c r="T420" s="17">
        <v>-13.7</v>
      </c>
      <c r="U420" s="17">
        <v>-7.2999999999999995E-2</v>
      </c>
      <c r="V420" s="17">
        <v>-3.0049999999999999</v>
      </c>
      <c r="W420" s="17">
        <v>9362.4894000000004</v>
      </c>
      <c r="X420" s="17">
        <v>16733.5</v>
      </c>
      <c r="Y420" s="17">
        <v>23.376999999999999</v>
      </c>
      <c r="Z420" s="17">
        <v>-65.965000000000003</v>
      </c>
    </row>
    <row r="421" spans="1:26" x14ac:dyDescent="0.2">
      <c r="A421" s="27">
        <v>44995</v>
      </c>
      <c r="B421" s="17">
        <v>320.28100000000001</v>
      </c>
      <c r="C421" s="14">
        <v>3.6</v>
      </c>
      <c r="D421" s="17">
        <v>-146.77000000000001</v>
      </c>
      <c r="E421" s="17">
        <v>32.625</v>
      </c>
      <c r="F421" s="17">
        <v>35</v>
      </c>
      <c r="G421" s="17">
        <v>352.5</v>
      </c>
      <c r="H421" s="17">
        <v>10</v>
      </c>
      <c r="I421" s="17">
        <v>-36.024999999999999</v>
      </c>
      <c r="J421" s="17">
        <v>1066</v>
      </c>
      <c r="K421" s="17">
        <v>80</v>
      </c>
      <c r="L421" s="17">
        <v>4.8500000000000001E-2</v>
      </c>
      <c r="M421" s="17">
        <v>82.6</v>
      </c>
      <c r="N421" s="17">
        <v>59.538649999999997</v>
      </c>
      <c r="O421" s="17">
        <v>11548.3</v>
      </c>
      <c r="P421" s="17">
        <v>470</v>
      </c>
      <c r="Q421" s="17">
        <v>-9.5549999999999997</v>
      </c>
      <c r="R421" s="17">
        <v>3319.2049999999999</v>
      </c>
      <c r="S421" s="17">
        <v>22.3</v>
      </c>
      <c r="T421" s="17">
        <v>-13.545</v>
      </c>
      <c r="U421" s="17">
        <v>-5.1200000000000002E-2</v>
      </c>
      <c r="V421" s="17">
        <v>-2.2999999999999998</v>
      </c>
      <c r="W421" s="17">
        <v>9362.4894000000004</v>
      </c>
      <c r="X421" s="17">
        <v>18237.5</v>
      </c>
      <c r="Y421" s="17">
        <v>21.1</v>
      </c>
      <c r="Z421" s="17">
        <v>-63.058</v>
      </c>
    </row>
    <row r="422" spans="1:26" x14ac:dyDescent="0.2">
      <c r="A422" s="27">
        <v>44994</v>
      </c>
      <c r="B422" s="17">
        <v>321.86500000000001</v>
      </c>
      <c r="C422" s="14">
        <v>3.5</v>
      </c>
      <c r="D422" s="17">
        <v>-137.5</v>
      </c>
      <c r="E422" s="17">
        <v>32.5</v>
      </c>
      <c r="F422" s="17">
        <v>37.5</v>
      </c>
      <c r="G422" s="17">
        <v>354.77</v>
      </c>
      <c r="H422" s="17">
        <v>13.433</v>
      </c>
      <c r="I422" s="17">
        <v>-22.373000000000001</v>
      </c>
      <c r="J422" s="17">
        <v>1027.5</v>
      </c>
      <c r="K422" s="17">
        <v>80</v>
      </c>
      <c r="L422" s="17">
        <v>4.4499999999999998E-2</v>
      </c>
      <c r="M422" s="17">
        <v>81.075000000000003</v>
      </c>
      <c r="N422" s="17">
        <v>50.89132</v>
      </c>
      <c r="O422" s="17">
        <v>9685</v>
      </c>
      <c r="P422" s="17">
        <v>476.5</v>
      </c>
      <c r="Q422" s="17">
        <v>-8.875</v>
      </c>
      <c r="R422" s="17">
        <v>3038.375</v>
      </c>
      <c r="S422" s="17">
        <v>19.8</v>
      </c>
      <c r="T422" s="17">
        <v>-13.25</v>
      </c>
      <c r="U422" s="17">
        <v>-4.0800000000000003E-2</v>
      </c>
      <c r="V422" s="17">
        <v>-2.0950000000000002</v>
      </c>
      <c r="W422" s="17">
        <v>9362.4894000000004</v>
      </c>
      <c r="X422" s="17">
        <v>17865.5</v>
      </c>
      <c r="Y422" s="17">
        <v>19.899999999999999</v>
      </c>
      <c r="Z422" s="17">
        <v>-60.987000000000002</v>
      </c>
    </row>
    <row r="423" spans="1:26" x14ac:dyDescent="0.2">
      <c r="A423" s="27">
        <v>44993</v>
      </c>
      <c r="B423" s="17">
        <v>280.39999999999998</v>
      </c>
      <c r="C423" s="14">
        <v>2.9</v>
      </c>
      <c r="D423" s="17">
        <v>-152</v>
      </c>
      <c r="E423" s="17">
        <v>26.75</v>
      </c>
      <c r="F423" s="17">
        <v>38.5</v>
      </c>
      <c r="G423" s="17">
        <v>369.995</v>
      </c>
      <c r="H423" s="17">
        <v>18.207999999999998</v>
      </c>
      <c r="I423" s="17">
        <v>-74.673000000000002</v>
      </c>
      <c r="J423" s="17">
        <v>1028.748</v>
      </c>
      <c r="K423" s="17">
        <v>75</v>
      </c>
      <c r="L423" s="17">
        <v>6.3E-2</v>
      </c>
      <c r="M423" s="17">
        <v>87.7</v>
      </c>
      <c r="N423" s="17">
        <v>50.929549999999999</v>
      </c>
      <c r="O423" s="17">
        <v>10240</v>
      </c>
      <c r="P423" s="17">
        <v>482.9</v>
      </c>
      <c r="Q423" s="17">
        <v>-10.5</v>
      </c>
      <c r="R423" s="17">
        <v>3015.375</v>
      </c>
      <c r="S423" s="17">
        <v>20.75</v>
      </c>
      <c r="T423" s="17">
        <v>-13.4</v>
      </c>
      <c r="U423" s="17">
        <v>-3.5000000000000003E-2</v>
      </c>
      <c r="V423" s="17">
        <v>-1.92</v>
      </c>
      <c r="W423" s="17">
        <v>9362.4894000000004</v>
      </c>
      <c r="X423" s="17">
        <v>18130.3</v>
      </c>
      <c r="Y423" s="17">
        <v>20.695</v>
      </c>
      <c r="Z423" s="17">
        <v>-60.808</v>
      </c>
    </row>
    <row r="424" spans="1:26" x14ac:dyDescent="0.2">
      <c r="A424" s="27">
        <v>44992</v>
      </c>
      <c r="B424" s="17">
        <v>310.47000000000003</v>
      </c>
      <c r="C424" s="14">
        <v>3.0009999999999999</v>
      </c>
      <c r="D424" s="17">
        <v>-171</v>
      </c>
      <c r="E424" s="17">
        <v>27.5</v>
      </c>
      <c r="F424" s="17">
        <v>41.75</v>
      </c>
      <c r="G424" s="17">
        <v>373.6</v>
      </c>
      <c r="H424" s="17">
        <v>17.149999999999999</v>
      </c>
      <c r="I424" s="17">
        <v>-24.023</v>
      </c>
      <c r="J424" s="17">
        <v>1067.0550000000001</v>
      </c>
      <c r="K424" s="17">
        <v>80</v>
      </c>
      <c r="L424" s="17">
        <v>5.3800000000000001E-2</v>
      </c>
      <c r="M424" s="17">
        <v>94.254999999999995</v>
      </c>
      <c r="N424" s="17">
        <v>59.032800000000002</v>
      </c>
      <c r="O424" s="17">
        <v>8499</v>
      </c>
      <c r="P424" s="17">
        <v>501</v>
      </c>
      <c r="Q424" s="17">
        <v>-9.4649999999999999</v>
      </c>
      <c r="R424" s="17">
        <v>2878.913</v>
      </c>
      <c r="S424" s="17">
        <v>21.75</v>
      </c>
      <c r="T424" s="17">
        <v>-12.65</v>
      </c>
      <c r="U424" s="17">
        <v>-8.1799999999999998E-2</v>
      </c>
      <c r="V424" s="17">
        <v>-1.85</v>
      </c>
      <c r="W424" s="17">
        <v>9362.4894000000004</v>
      </c>
      <c r="X424" s="17">
        <v>18515</v>
      </c>
      <c r="Y424" s="17">
        <v>21.14</v>
      </c>
      <c r="Z424" s="17">
        <v>-62.395000000000003</v>
      </c>
    </row>
    <row r="425" spans="1:26" x14ac:dyDescent="0.2">
      <c r="A425" s="27">
        <v>44991</v>
      </c>
      <c r="B425" s="17">
        <v>327.34699999999998</v>
      </c>
      <c r="C425" s="14">
        <v>3</v>
      </c>
      <c r="D425" s="17">
        <v>-175.483</v>
      </c>
      <c r="E425" s="17">
        <v>28.75</v>
      </c>
      <c r="F425" s="17">
        <v>44</v>
      </c>
      <c r="G425" s="17">
        <v>396.4</v>
      </c>
      <c r="H425" s="17">
        <v>12</v>
      </c>
      <c r="I425" s="17">
        <v>-92.497</v>
      </c>
      <c r="J425" s="17">
        <v>1101.252</v>
      </c>
      <c r="K425" s="17">
        <v>85.1</v>
      </c>
      <c r="L425" s="17">
        <v>0.06</v>
      </c>
      <c r="M425" s="17">
        <v>98.95</v>
      </c>
      <c r="N425" s="17">
        <v>62.101970000000001</v>
      </c>
      <c r="O425" s="17">
        <v>9065.7999999999993</v>
      </c>
      <c r="P425" s="17">
        <v>491</v>
      </c>
      <c r="Q425" s="17">
        <v>-10.731999999999999</v>
      </c>
      <c r="R425" s="17">
        <v>2704.0630000000001</v>
      </c>
      <c r="S425" s="17">
        <v>21.55</v>
      </c>
      <c r="T425" s="17">
        <v>-13.5</v>
      </c>
      <c r="U425" s="17">
        <v>-7.1800000000000003E-2</v>
      </c>
      <c r="V425" s="17">
        <v>-1.675</v>
      </c>
      <c r="W425" s="17">
        <v>9362.4894000000004</v>
      </c>
      <c r="X425" s="17">
        <v>16810.5</v>
      </c>
      <c r="Y425" s="17">
        <v>21.34</v>
      </c>
      <c r="Z425" s="17">
        <v>-63.09</v>
      </c>
    </row>
    <row r="426" spans="1:26" x14ac:dyDescent="0.2">
      <c r="A426" s="27">
        <v>44988</v>
      </c>
      <c r="B426" s="17">
        <v>350.50700000000001</v>
      </c>
      <c r="C426" s="14">
        <v>3.37</v>
      </c>
      <c r="D426" s="17">
        <v>-167.803</v>
      </c>
      <c r="E426" s="17">
        <v>32.375</v>
      </c>
      <c r="F426" s="17">
        <v>45.5</v>
      </c>
      <c r="G426" s="17">
        <v>412.27</v>
      </c>
      <c r="H426" s="17">
        <v>8</v>
      </c>
      <c r="I426" s="17">
        <v>-66.147000000000006</v>
      </c>
      <c r="J426" s="17">
        <v>1148.75</v>
      </c>
      <c r="K426" s="17">
        <v>85</v>
      </c>
      <c r="L426" s="17">
        <v>5.7500000000000002E-2</v>
      </c>
      <c r="M426" s="17">
        <v>92.99</v>
      </c>
      <c r="N426" s="17">
        <v>63.949449999999999</v>
      </c>
      <c r="O426" s="17">
        <v>9556.7999999999993</v>
      </c>
      <c r="P426" s="17">
        <v>504</v>
      </c>
      <c r="Q426" s="17">
        <v>-9.5</v>
      </c>
      <c r="R426" s="17">
        <v>3257.98</v>
      </c>
      <c r="S426" s="17">
        <v>22.5</v>
      </c>
      <c r="T426" s="17">
        <v>-13.4</v>
      </c>
      <c r="U426" s="17">
        <v>-6.2399999999999997E-2</v>
      </c>
      <c r="V426" s="17">
        <v>-1.4850000000000001</v>
      </c>
      <c r="W426" s="17">
        <v>9362.4894000000004</v>
      </c>
      <c r="X426" s="17">
        <v>17550</v>
      </c>
      <c r="Y426" s="17">
        <v>21.753</v>
      </c>
      <c r="Z426" s="17">
        <v>-59.21</v>
      </c>
    </row>
    <row r="427" spans="1:26" x14ac:dyDescent="0.2">
      <c r="A427" s="27">
        <v>44987</v>
      </c>
      <c r="B427" s="17">
        <v>364.79700000000003</v>
      </c>
      <c r="C427" s="14">
        <v>3.65</v>
      </c>
      <c r="D427" s="17">
        <v>-144.5</v>
      </c>
      <c r="E427" s="17">
        <v>33.85</v>
      </c>
      <c r="F427" s="17">
        <v>40.5</v>
      </c>
      <c r="G427" s="17">
        <v>377.5</v>
      </c>
      <c r="H427" s="17">
        <v>10</v>
      </c>
      <c r="I427" s="17">
        <v>-55.499000000000002</v>
      </c>
      <c r="J427" s="17">
        <v>1185</v>
      </c>
      <c r="K427" s="17">
        <v>85</v>
      </c>
      <c r="L427" s="17">
        <v>5.2499999999999998E-2</v>
      </c>
      <c r="M427" s="17">
        <v>94.275000000000006</v>
      </c>
      <c r="N427" s="17">
        <v>59.472499999999997</v>
      </c>
      <c r="O427" s="17">
        <v>9569.7999999999993</v>
      </c>
      <c r="P427" s="17">
        <v>459.5</v>
      </c>
      <c r="Q427" s="17">
        <v>-8.0749999999999993</v>
      </c>
      <c r="R427" s="17">
        <v>2782.973</v>
      </c>
      <c r="S427" s="17">
        <v>21.85</v>
      </c>
      <c r="T427" s="17">
        <v>-11</v>
      </c>
      <c r="U427" s="17">
        <v>-6.9699999999999998E-2</v>
      </c>
      <c r="V427" s="17">
        <v>-1.58</v>
      </c>
      <c r="W427" s="17">
        <v>9362.4894000000004</v>
      </c>
      <c r="X427" s="17">
        <v>13100</v>
      </c>
      <c r="Y427" s="17">
        <v>19.28</v>
      </c>
      <c r="Z427" s="17">
        <v>-59.286999999999999</v>
      </c>
    </row>
    <row r="428" spans="1:26" x14ac:dyDescent="0.2">
      <c r="A428" s="27">
        <v>44986</v>
      </c>
      <c r="B428" s="17">
        <v>314.39400000000001</v>
      </c>
      <c r="C428" s="14">
        <v>3.15</v>
      </c>
      <c r="D428" s="17">
        <v>-136.5</v>
      </c>
      <c r="E428" s="17">
        <v>29.625</v>
      </c>
      <c r="F428" s="17">
        <v>40</v>
      </c>
      <c r="G428" s="17">
        <v>379.5</v>
      </c>
      <c r="H428" s="17">
        <v>5</v>
      </c>
      <c r="I428" s="17">
        <v>-95.649000000000001</v>
      </c>
      <c r="J428" s="17">
        <v>1058.51</v>
      </c>
      <c r="K428" s="17">
        <v>82.5</v>
      </c>
      <c r="L428" s="17">
        <v>5.5E-2</v>
      </c>
      <c r="M428" s="17">
        <v>94.6</v>
      </c>
      <c r="N428" s="17">
        <v>57.082500000000003</v>
      </c>
      <c r="O428" s="17">
        <v>12196.3</v>
      </c>
      <c r="P428" s="17">
        <v>470.5</v>
      </c>
      <c r="Q428" s="17">
        <v>-10.65</v>
      </c>
      <c r="R428" s="17">
        <v>2609.5500000000002</v>
      </c>
      <c r="S428" s="17">
        <v>22.5</v>
      </c>
      <c r="T428" s="17">
        <v>-10.625</v>
      </c>
      <c r="U428" s="17">
        <v>-8.2799999999999999E-2</v>
      </c>
      <c r="V428" s="17">
        <v>-1.375</v>
      </c>
      <c r="W428" s="17">
        <v>9362.4894000000004</v>
      </c>
      <c r="X428" s="17">
        <v>7550</v>
      </c>
      <c r="Y428" s="17">
        <v>19.664999999999999</v>
      </c>
      <c r="Z428" s="17">
        <v>-58.807000000000002</v>
      </c>
    </row>
    <row r="429" spans="1:26" x14ac:dyDescent="0.2">
      <c r="A429" s="27">
        <v>44985</v>
      </c>
      <c r="B429" s="17">
        <v>332.81400000000002</v>
      </c>
      <c r="C429" s="14">
        <v>3.3</v>
      </c>
      <c r="D429" s="17">
        <v>-140</v>
      </c>
      <c r="E429" s="17">
        <v>30.75</v>
      </c>
      <c r="F429" s="17">
        <v>42.25</v>
      </c>
      <c r="G429" s="17">
        <v>395</v>
      </c>
      <c r="H429" s="17">
        <v>9</v>
      </c>
      <c r="I429" s="17">
        <v>-60.948999999999998</v>
      </c>
      <c r="J429" s="17">
        <v>1105</v>
      </c>
      <c r="K429" s="17">
        <v>85</v>
      </c>
      <c r="L429" s="17">
        <v>0.105</v>
      </c>
      <c r="M429" s="17">
        <v>100.15</v>
      </c>
      <c r="N429" s="17">
        <v>60.725000000000001</v>
      </c>
      <c r="O429" s="17">
        <v>15839.5</v>
      </c>
      <c r="P429" s="17">
        <v>499</v>
      </c>
      <c r="Q429" s="17">
        <v>-6.55</v>
      </c>
      <c r="R429" s="17">
        <v>3040.9389999999999</v>
      </c>
      <c r="S429" s="17">
        <v>22.75</v>
      </c>
      <c r="T429" s="17">
        <v>-10.7</v>
      </c>
      <c r="U429" s="17">
        <v>-6.7799999999999999E-2</v>
      </c>
      <c r="V429" s="17">
        <v>-1.4350000000000001</v>
      </c>
      <c r="W429" s="17">
        <v>9362.4894000000004</v>
      </c>
      <c r="X429" s="17">
        <v>7041.5</v>
      </c>
      <c r="Y429" s="17">
        <v>20.305</v>
      </c>
      <c r="Z429" s="17">
        <v>-60.911999999999999</v>
      </c>
    </row>
    <row r="430" spans="1:26" x14ac:dyDescent="0.2">
      <c r="A430" s="27">
        <v>44984</v>
      </c>
      <c r="B430" s="17">
        <v>343.017</v>
      </c>
      <c r="C430" s="14">
        <v>3.65</v>
      </c>
      <c r="D430" s="17">
        <v>-149.87</v>
      </c>
      <c r="E430" s="17">
        <v>31.625</v>
      </c>
      <c r="F430" s="17">
        <v>43.25</v>
      </c>
      <c r="G430" s="17">
        <v>399.315</v>
      </c>
      <c r="H430" s="17">
        <v>5.5</v>
      </c>
      <c r="I430" s="17">
        <v>-41.698999999999998</v>
      </c>
      <c r="J430" s="17">
        <v>1150</v>
      </c>
      <c r="K430" s="17">
        <v>87.6</v>
      </c>
      <c r="L430" s="17">
        <v>5.8999999999999997E-2</v>
      </c>
      <c r="M430" s="17">
        <v>104.41200000000001</v>
      </c>
      <c r="N430" s="17">
        <v>68.09</v>
      </c>
      <c r="O430" s="17">
        <v>13247.5</v>
      </c>
      <c r="P430" s="17">
        <v>502.2</v>
      </c>
      <c r="Q430" s="17">
        <v>-8.25</v>
      </c>
      <c r="R430" s="17">
        <v>2991.8</v>
      </c>
      <c r="S430" s="17">
        <v>23.05</v>
      </c>
      <c r="T430" s="17">
        <v>-9.65</v>
      </c>
      <c r="U430" s="17">
        <v>-5.7200000000000001E-2</v>
      </c>
      <c r="V430" s="17">
        <v>-1.5149999999999999</v>
      </c>
      <c r="W430" s="17">
        <v>9362.4894000000004</v>
      </c>
      <c r="X430" s="17">
        <v>7294.8</v>
      </c>
      <c r="Y430" s="17">
        <v>20.984999999999999</v>
      </c>
      <c r="Z430" s="17">
        <v>-62.728999999999999</v>
      </c>
    </row>
    <row r="431" spans="1:26" x14ac:dyDescent="0.2">
      <c r="A431" s="27">
        <v>44981</v>
      </c>
      <c r="B431" s="17">
        <v>360.74799999999999</v>
      </c>
      <c r="C431" s="14">
        <v>3.7</v>
      </c>
      <c r="D431" s="17">
        <v>-138.5</v>
      </c>
      <c r="E431" s="17">
        <v>35.033999999999999</v>
      </c>
      <c r="F431" s="17">
        <v>41.95</v>
      </c>
      <c r="G431" s="17">
        <v>377.11</v>
      </c>
      <c r="H431" s="17">
        <v>10</v>
      </c>
      <c r="I431" s="17">
        <v>-36.716000000000001</v>
      </c>
      <c r="J431" s="17">
        <v>1097.93</v>
      </c>
      <c r="K431" s="17">
        <v>92.6</v>
      </c>
      <c r="L431" s="17">
        <v>3.3500000000000002E-2</v>
      </c>
      <c r="M431" s="17">
        <v>100.2</v>
      </c>
      <c r="N431" s="17">
        <v>68.525000000000006</v>
      </c>
      <c r="O431" s="17">
        <v>12556</v>
      </c>
      <c r="P431" s="17">
        <v>471.1</v>
      </c>
      <c r="Q431" s="17">
        <v>-7.05</v>
      </c>
      <c r="R431" s="17">
        <v>2895.23</v>
      </c>
      <c r="S431" s="17">
        <v>12.5</v>
      </c>
      <c r="T431" s="17">
        <v>-8.64</v>
      </c>
      <c r="U431" s="17">
        <v>-7.1400000000000005E-2</v>
      </c>
      <c r="V431" s="17">
        <v>-1.4379999999999999</v>
      </c>
      <c r="W431" s="17">
        <v>9362.4894000000004</v>
      </c>
      <c r="X431" s="17">
        <v>7649</v>
      </c>
      <c r="Y431" s="17">
        <v>19.385000000000002</v>
      </c>
      <c r="Z431" s="17">
        <v>-57.92</v>
      </c>
    </row>
    <row r="432" spans="1:26" x14ac:dyDescent="0.2">
      <c r="A432" s="27">
        <v>44980</v>
      </c>
      <c r="B432" s="17">
        <v>311.43099999999998</v>
      </c>
      <c r="C432" s="14">
        <v>3.23</v>
      </c>
      <c r="D432" s="17">
        <v>-126.06</v>
      </c>
      <c r="E432" s="17">
        <v>28.75</v>
      </c>
      <c r="F432" s="17">
        <v>39</v>
      </c>
      <c r="G432" s="17">
        <v>338</v>
      </c>
      <c r="H432" s="17">
        <v>5.9</v>
      </c>
      <c r="I432" s="17">
        <v>-59.5</v>
      </c>
      <c r="J432" s="17">
        <v>995.83299999999997</v>
      </c>
      <c r="K432" s="17">
        <v>80</v>
      </c>
      <c r="L432" s="17">
        <v>2.7199999999999998E-2</v>
      </c>
      <c r="M432" s="17">
        <v>90</v>
      </c>
      <c r="N432" s="17">
        <v>62.687519999999999</v>
      </c>
      <c r="O432" s="17">
        <v>11686.3</v>
      </c>
      <c r="P432" s="17">
        <v>438</v>
      </c>
      <c r="Q432" s="17">
        <v>-8.1050000000000004</v>
      </c>
      <c r="R432" s="17">
        <v>2992</v>
      </c>
      <c r="S432" s="17">
        <v>12.5</v>
      </c>
      <c r="T432" s="17">
        <v>-7.85</v>
      </c>
      <c r="U432" s="17">
        <v>-0.1057</v>
      </c>
      <c r="V432" s="17">
        <v>-1.22</v>
      </c>
      <c r="W432" s="17">
        <v>9362.4894000000004</v>
      </c>
      <c r="X432" s="17">
        <v>6869.8</v>
      </c>
      <c r="Y432" s="17">
        <v>17.66</v>
      </c>
      <c r="Z432" s="17">
        <v>-50.95</v>
      </c>
    </row>
    <row r="433" spans="1:26" x14ac:dyDescent="0.2">
      <c r="A433" s="27">
        <v>44979</v>
      </c>
      <c r="B433" s="17">
        <v>318.65800000000002</v>
      </c>
      <c r="C433" s="14">
        <v>3.2</v>
      </c>
      <c r="D433" s="17">
        <v>-127.65</v>
      </c>
      <c r="E433" s="17">
        <v>29.375</v>
      </c>
      <c r="F433" s="17">
        <v>40</v>
      </c>
      <c r="G433" s="17">
        <v>346.52499999999998</v>
      </c>
      <c r="H433" s="17">
        <v>4.55</v>
      </c>
      <c r="I433" s="17">
        <v>-118.45099999999999</v>
      </c>
      <c r="J433" s="17">
        <v>997</v>
      </c>
      <c r="K433" s="17">
        <v>80</v>
      </c>
      <c r="L433" s="17">
        <v>2.75E-2</v>
      </c>
      <c r="M433" s="17">
        <v>89.447000000000003</v>
      </c>
      <c r="N433" s="17">
        <v>60.0075</v>
      </c>
      <c r="O433" s="17">
        <v>11470</v>
      </c>
      <c r="P433" s="17">
        <v>439.2</v>
      </c>
      <c r="Q433" s="17">
        <v>-7.3449999999999998</v>
      </c>
      <c r="R433" s="17">
        <v>3060.0749999999998</v>
      </c>
      <c r="S433" s="17">
        <v>11.5</v>
      </c>
      <c r="T433" s="17">
        <v>-8.6999999999999993</v>
      </c>
      <c r="U433" s="17">
        <v>-5.7000000000000002E-2</v>
      </c>
      <c r="V433" s="17">
        <v>-1.35</v>
      </c>
      <c r="W433" s="17">
        <v>9362.4894000000004</v>
      </c>
      <c r="X433" s="17">
        <v>6525.8</v>
      </c>
      <c r="Y433" s="17">
        <v>17.827000000000002</v>
      </c>
      <c r="Z433" s="17">
        <v>-50.805</v>
      </c>
    </row>
    <row r="434" spans="1:26" x14ac:dyDescent="0.2">
      <c r="A434" s="27">
        <v>44978</v>
      </c>
      <c r="B434" s="17">
        <v>315.75700000000001</v>
      </c>
      <c r="C434" s="14">
        <v>3.2949999999999999</v>
      </c>
      <c r="D434" s="17">
        <v>-118.91500000000001</v>
      </c>
      <c r="E434" s="17">
        <v>29.75</v>
      </c>
      <c r="F434" s="17">
        <v>39.5</v>
      </c>
      <c r="G434" s="17">
        <v>350</v>
      </c>
      <c r="H434" s="17">
        <v>4.45</v>
      </c>
      <c r="I434" s="17">
        <v>-62.722999999999999</v>
      </c>
      <c r="J434" s="17">
        <v>1007.275</v>
      </c>
      <c r="K434" s="17">
        <v>80</v>
      </c>
      <c r="L434" s="17">
        <v>3.15E-2</v>
      </c>
      <c r="M434" s="17">
        <v>97.944999999999993</v>
      </c>
      <c r="N434" s="17">
        <v>61.732500000000002</v>
      </c>
      <c r="O434" s="17">
        <v>10995</v>
      </c>
      <c r="P434" s="17">
        <v>462.3</v>
      </c>
      <c r="Q434" s="17">
        <v>-7.3680000000000003</v>
      </c>
      <c r="R434" s="17">
        <v>3068.8</v>
      </c>
      <c r="S434" s="17">
        <v>12.2</v>
      </c>
      <c r="T434" s="17">
        <v>-9.2249999999999996</v>
      </c>
      <c r="U434" s="17">
        <v>-7.0900000000000005E-2</v>
      </c>
      <c r="V434" s="17">
        <v>-1.365</v>
      </c>
      <c r="W434" s="17">
        <v>9362.4894000000004</v>
      </c>
      <c r="X434" s="17">
        <v>6362.3</v>
      </c>
      <c r="Y434" s="17">
        <v>17.936</v>
      </c>
      <c r="Z434" s="17">
        <v>-50.5</v>
      </c>
    </row>
    <row r="435" spans="1:26" x14ac:dyDescent="0.2">
      <c r="A435" s="27">
        <v>44977</v>
      </c>
      <c r="B435" s="17">
        <v>314.70699999999999</v>
      </c>
      <c r="C435" s="14">
        <v>3.43</v>
      </c>
      <c r="D435" s="17">
        <v>-105.72</v>
      </c>
      <c r="E435" s="17">
        <v>26.23</v>
      </c>
      <c r="F435" s="17">
        <v>39.5</v>
      </c>
      <c r="G435" s="17">
        <v>350</v>
      </c>
      <c r="H435" s="17">
        <v>-2.15</v>
      </c>
      <c r="I435" s="17">
        <v>-78.620999999999995</v>
      </c>
      <c r="J435" s="17">
        <v>987.5</v>
      </c>
      <c r="K435" s="17">
        <v>87.5</v>
      </c>
      <c r="L435" s="17">
        <v>3.3500000000000002E-2</v>
      </c>
      <c r="M435" s="17">
        <v>98.96</v>
      </c>
      <c r="N435" s="17">
        <v>61.682499999999997</v>
      </c>
      <c r="O435" s="17">
        <v>11745</v>
      </c>
      <c r="P435" s="17">
        <v>485.9</v>
      </c>
      <c r="Q435" s="17">
        <v>-6.5629999999999997</v>
      </c>
      <c r="R435" s="17">
        <v>3349.4879999999998</v>
      </c>
      <c r="S435" s="17">
        <v>12.5</v>
      </c>
      <c r="T435" s="17">
        <v>-7.75</v>
      </c>
      <c r="U435" s="17">
        <v>-0.10059999999999999</v>
      </c>
      <c r="V435" s="17">
        <v>-1.35</v>
      </c>
      <c r="W435" s="17">
        <v>9362.4894000000004</v>
      </c>
      <c r="X435" s="17">
        <v>5916</v>
      </c>
      <c r="Y435" s="17">
        <v>18.169</v>
      </c>
      <c r="Z435" s="17">
        <v>-50.11</v>
      </c>
    </row>
    <row r="436" spans="1:26" x14ac:dyDescent="0.2">
      <c r="A436" s="27">
        <v>44974</v>
      </c>
      <c r="B436" s="17">
        <v>314.70699999999999</v>
      </c>
      <c r="C436" s="14">
        <v>3.65</v>
      </c>
      <c r="D436" s="17">
        <v>-118</v>
      </c>
      <c r="E436" s="17">
        <v>29.25</v>
      </c>
      <c r="F436" s="17">
        <v>39.5</v>
      </c>
      <c r="G436" s="17">
        <v>350.26499999999999</v>
      </c>
      <c r="H436" s="17">
        <v>7.95</v>
      </c>
      <c r="I436" s="17">
        <v>-67.495999999999995</v>
      </c>
      <c r="J436" s="17">
        <v>987.5</v>
      </c>
      <c r="K436" s="17">
        <v>87.5</v>
      </c>
      <c r="L436" s="17">
        <v>4.5999999999999999E-2</v>
      </c>
      <c r="M436" s="17">
        <v>98.584999999999994</v>
      </c>
      <c r="N436" s="17">
        <v>59.375</v>
      </c>
      <c r="O436" s="17">
        <v>12415</v>
      </c>
      <c r="P436" s="17">
        <v>517.5</v>
      </c>
      <c r="Q436" s="17">
        <v>-6.37</v>
      </c>
      <c r="R436" s="17">
        <v>3503.08</v>
      </c>
      <c r="S436" s="17">
        <v>12.5</v>
      </c>
      <c r="T436" s="17">
        <v>-8.1999999999999993</v>
      </c>
      <c r="U436" s="17">
        <v>-7.1800000000000003E-2</v>
      </c>
      <c r="V436" s="17">
        <v>-1.498</v>
      </c>
      <c r="W436" s="17">
        <v>9362.4894000000004</v>
      </c>
      <c r="X436" s="17">
        <v>6173.8</v>
      </c>
      <c r="Y436" s="17">
        <v>18.206</v>
      </c>
      <c r="Z436" s="17">
        <v>-51.954999999999998</v>
      </c>
    </row>
    <row r="437" spans="1:26" x14ac:dyDescent="0.2">
      <c r="A437" s="27">
        <v>44973</v>
      </c>
      <c r="B437" s="17">
        <v>317.37799999999999</v>
      </c>
      <c r="C437" s="14">
        <v>3.8</v>
      </c>
      <c r="D437" s="17">
        <v>-122.5</v>
      </c>
      <c r="E437" s="17">
        <v>29.5</v>
      </c>
      <c r="F437" s="17">
        <v>39.5</v>
      </c>
      <c r="G437" s="17">
        <v>345.51</v>
      </c>
      <c r="H437" s="17">
        <v>2.5</v>
      </c>
      <c r="I437" s="17">
        <v>-57.997999999999998</v>
      </c>
      <c r="J437" s="17">
        <v>990.83299999999997</v>
      </c>
      <c r="K437" s="17">
        <v>80</v>
      </c>
      <c r="L437" s="17">
        <v>3.3500000000000002E-2</v>
      </c>
      <c r="M437" s="17">
        <v>92.484999999999999</v>
      </c>
      <c r="N437" s="17">
        <v>57.951770000000003</v>
      </c>
      <c r="O437" s="17">
        <v>12540</v>
      </c>
      <c r="P437" s="17">
        <v>512</v>
      </c>
      <c r="Q437" s="17">
        <v>-5.2</v>
      </c>
      <c r="R437" s="17">
        <v>3692.8</v>
      </c>
      <c r="S437" s="17">
        <v>10.75</v>
      </c>
      <c r="T437" s="17">
        <v>-8.75</v>
      </c>
      <c r="U437" s="17">
        <v>-9.8799999999999999E-2</v>
      </c>
      <c r="V437" s="17">
        <v>-1.18</v>
      </c>
      <c r="W437" s="17">
        <v>9362.4894000000004</v>
      </c>
      <c r="X437" s="17">
        <v>5999.5</v>
      </c>
      <c r="Y437" s="17">
        <v>18.18</v>
      </c>
      <c r="Z437" s="17">
        <v>-51.85</v>
      </c>
    </row>
    <row r="438" spans="1:26" x14ac:dyDescent="0.2">
      <c r="A438" s="27">
        <v>44972</v>
      </c>
      <c r="B438" s="17">
        <v>270.39999999999998</v>
      </c>
      <c r="C438" s="14">
        <v>3.65</v>
      </c>
      <c r="D438" s="17">
        <v>-129</v>
      </c>
      <c r="E438" s="17">
        <v>28.75</v>
      </c>
      <c r="F438" s="17">
        <v>39.450000000000003</v>
      </c>
      <c r="G438" s="17">
        <v>345.21</v>
      </c>
      <c r="H438" s="17">
        <v>6.6</v>
      </c>
      <c r="I438" s="17">
        <v>-13.747</v>
      </c>
      <c r="J438" s="17">
        <v>996.25</v>
      </c>
      <c r="K438" s="17">
        <v>77.5</v>
      </c>
      <c r="L438" s="17">
        <v>4.9500000000000002E-2</v>
      </c>
      <c r="M438" s="17">
        <v>91.935000000000002</v>
      </c>
      <c r="N438" s="17">
        <v>60.778750000000002</v>
      </c>
      <c r="O438" s="17">
        <v>13942.5</v>
      </c>
      <c r="P438" s="17">
        <v>489.5</v>
      </c>
      <c r="Q438" s="17">
        <v>-3.7</v>
      </c>
      <c r="R438" s="17">
        <v>3584.1030000000001</v>
      </c>
      <c r="S438" s="17">
        <v>12.55</v>
      </c>
      <c r="T438" s="17">
        <v>-9</v>
      </c>
      <c r="U438" s="17">
        <v>-9.7500000000000003E-2</v>
      </c>
      <c r="V438" s="17">
        <v>-1.02</v>
      </c>
      <c r="W438" s="17">
        <v>9362.4894000000004</v>
      </c>
      <c r="X438" s="17">
        <v>5920.5</v>
      </c>
      <c r="Y438" s="17">
        <v>18.285</v>
      </c>
      <c r="Z438" s="17">
        <v>-50.094999999999999</v>
      </c>
    </row>
    <row r="439" spans="1:26" x14ac:dyDescent="0.2">
      <c r="A439" s="27">
        <v>44971</v>
      </c>
      <c r="B439" s="17">
        <v>266.73200000000003</v>
      </c>
      <c r="C439" s="14">
        <v>3.65</v>
      </c>
      <c r="D439" s="17">
        <v>-121.95</v>
      </c>
      <c r="E439" s="17">
        <v>29</v>
      </c>
      <c r="F439" s="17">
        <v>38.75</v>
      </c>
      <c r="G439" s="17">
        <v>345.935</v>
      </c>
      <c r="H439" s="17">
        <v>3</v>
      </c>
      <c r="I439" s="17">
        <v>-58.497999999999998</v>
      </c>
      <c r="J439" s="17">
        <v>990</v>
      </c>
      <c r="K439" s="17">
        <v>80</v>
      </c>
      <c r="L439" s="17">
        <v>4.1000000000000002E-2</v>
      </c>
      <c r="M439" s="17">
        <v>93.46</v>
      </c>
      <c r="N439" s="17">
        <v>62.497500000000002</v>
      </c>
      <c r="O439" s="17">
        <v>11007.5</v>
      </c>
      <c r="P439" s="17">
        <v>458.3</v>
      </c>
      <c r="Q439" s="17">
        <v>-5.13</v>
      </c>
      <c r="R439" s="17">
        <v>3191.93</v>
      </c>
      <c r="S439" s="17">
        <v>11.5</v>
      </c>
      <c r="T439" s="17">
        <v>-9.3000000000000007</v>
      </c>
      <c r="U439" s="17">
        <v>-9.4E-2</v>
      </c>
      <c r="V439" s="17">
        <v>-1.05</v>
      </c>
      <c r="W439" s="17">
        <v>9362.4894000000004</v>
      </c>
      <c r="X439" s="17">
        <v>6232.3</v>
      </c>
      <c r="Y439" s="17">
        <v>18.422999999999998</v>
      </c>
      <c r="Z439" s="17">
        <v>-50.02</v>
      </c>
    </row>
    <row r="440" spans="1:26" x14ac:dyDescent="0.2">
      <c r="A440" s="27">
        <v>44970</v>
      </c>
      <c r="B440" s="17">
        <v>268.89999999999998</v>
      </c>
      <c r="C440" s="14">
        <v>3.569</v>
      </c>
      <c r="D440" s="17">
        <v>-121.5</v>
      </c>
      <c r="E440" s="17">
        <v>29</v>
      </c>
      <c r="F440" s="17">
        <v>38.75</v>
      </c>
      <c r="G440" s="17">
        <v>355.96</v>
      </c>
      <c r="H440" s="17">
        <v>13.2</v>
      </c>
      <c r="I440" s="17">
        <v>-87.5</v>
      </c>
      <c r="J440" s="17">
        <v>987.5</v>
      </c>
      <c r="K440" s="17">
        <v>77.599999999999994</v>
      </c>
      <c r="L440" s="17">
        <v>3.6999999999999998E-2</v>
      </c>
      <c r="M440" s="17">
        <v>94</v>
      </c>
      <c r="N440" s="17">
        <v>61.901679999999999</v>
      </c>
      <c r="O440" s="17">
        <v>15522.5</v>
      </c>
      <c r="P440" s="17">
        <v>460</v>
      </c>
      <c r="Q440" s="17">
        <v>-4.5149999999999997</v>
      </c>
      <c r="R440" s="17">
        <v>2898.4949999999999</v>
      </c>
      <c r="S440" s="17">
        <v>13</v>
      </c>
      <c r="T440" s="17">
        <v>-9.5399999999999991</v>
      </c>
      <c r="U440" s="17">
        <v>-9.7500000000000003E-2</v>
      </c>
      <c r="V440" s="17">
        <v>-1.0449999999999999</v>
      </c>
      <c r="W440" s="17">
        <v>9362.4894000000004</v>
      </c>
      <c r="X440" s="17">
        <v>5613</v>
      </c>
      <c r="Y440" s="17">
        <v>18.399999999999999</v>
      </c>
      <c r="Z440" s="17">
        <v>-49.924999999999997</v>
      </c>
    </row>
    <row r="441" spans="1:26" x14ac:dyDescent="0.2">
      <c r="A441" s="27">
        <v>44967</v>
      </c>
      <c r="B441" s="17">
        <v>268.70600000000002</v>
      </c>
      <c r="C441" s="14">
        <v>3.95</v>
      </c>
      <c r="D441" s="17">
        <v>-126.53</v>
      </c>
      <c r="E441" s="17">
        <v>28.25</v>
      </c>
      <c r="F441" s="17">
        <v>39</v>
      </c>
      <c r="G441" s="17">
        <v>350</v>
      </c>
      <c r="H441" s="17">
        <v>3.4</v>
      </c>
      <c r="I441" s="17">
        <v>-92.497</v>
      </c>
      <c r="J441" s="17">
        <v>991.51</v>
      </c>
      <c r="K441" s="17">
        <v>77.5</v>
      </c>
      <c r="L441" s="17">
        <v>4.3499999999999997E-2</v>
      </c>
      <c r="M441" s="17">
        <v>93.378</v>
      </c>
      <c r="N441" s="17">
        <v>63.685000000000002</v>
      </c>
      <c r="O441" s="17">
        <v>15697.5</v>
      </c>
      <c r="P441" s="17">
        <v>454</v>
      </c>
      <c r="Q441" s="17">
        <v>-7.2830000000000004</v>
      </c>
      <c r="R441" s="17">
        <v>2828.11</v>
      </c>
      <c r="S441" s="17">
        <v>12.6</v>
      </c>
      <c r="T441" s="17">
        <v>-9.5449999999999999</v>
      </c>
      <c r="U441" s="17">
        <v>-8.8499999999999995E-2</v>
      </c>
      <c r="V441" s="17">
        <v>-0.96</v>
      </c>
      <c r="W441" s="17">
        <v>9362.4894000000004</v>
      </c>
      <c r="X441" s="17">
        <v>6453</v>
      </c>
      <c r="Y441" s="17">
        <v>18.302</v>
      </c>
      <c r="Z441" s="17">
        <v>-49.755000000000003</v>
      </c>
    </row>
    <row r="442" spans="1:26" x14ac:dyDescent="0.2">
      <c r="A442" s="27">
        <v>44966</v>
      </c>
      <c r="B442" s="17">
        <v>269.05099999999999</v>
      </c>
      <c r="C442" s="14">
        <v>3.55</v>
      </c>
      <c r="D442" s="17">
        <v>-123</v>
      </c>
      <c r="E442" s="17">
        <v>28</v>
      </c>
      <c r="F442" s="17">
        <v>38.6</v>
      </c>
      <c r="G442" s="17">
        <v>347.5</v>
      </c>
      <c r="H442" s="17">
        <v>-2</v>
      </c>
      <c r="I442" s="17">
        <v>-103.598</v>
      </c>
      <c r="J442" s="17">
        <v>972.5</v>
      </c>
      <c r="K442" s="17">
        <v>85</v>
      </c>
      <c r="L442" s="17">
        <v>4.1000000000000002E-2</v>
      </c>
      <c r="M442" s="17">
        <v>89.8</v>
      </c>
      <c r="N442" s="17">
        <v>62.740819999999999</v>
      </c>
      <c r="O442" s="17">
        <v>13499.9</v>
      </c>
      <c r="P442" s="17">
        <v>447.2</v>
      </c>
      <c r="Q442" s="17">
        <v>-8.43</v>
      </c>
      <c r="R442" s="17">
        <v>2565.9549999999999</v>
      </c>
      <c r="S442" s="17">
        <v>11.95</v>
      </c>
      <c r="T442" s="17">
        <v>-9.85</v>
      </c>
      <c r="U442" s="17">
        <v>-0.1113</v>
      </c>
      <c r="V442" s="17">
        <v>-1.0249999999999999</v>
      </c>
      <c r="W442" s="17">
        <v>9362.4894000000004</v>
      </c>
      <c r="X442" s="17">
        <v>6578.5</v>
      </c>
      <c r="Y442" s="17">
        <v>18.350000000000001</v>
      </c>
      <c r="Z442" s="17">
        <v>-49.49</v>
      </c>
    </row>
    <row r="443" spans="1:26" x14ac:dyDescent="0.2">
      <c r="A443" s="27">
        <v>44965</v>
      </c>
      <c r="B443" s="17">
        <v>267.2</v>
      </c>
      <c r="C443" s="14">
        <v>3.6</v>
      </c>
      <c r="D443" s="17">
        <v>-126.5</v>
      </c>
      <c r="E443" s="17">
        <v>28</v>
      </c>
      <c r="F443" s="17">
        <v>38.5</v>
      </c>
      <c r="G443" s="17">
        <v>350</v>
      </c>
      <c r="H443" s="17">
        <v>-0.5</v>
      </c>
      <c r="I443" s="17">
        <v>-56.747999999999998</v>
      </c>
      <c r="J443" s="17">
        <v>955</v>
      </c>
      <c r="K443" s="17">
        <v>85</v>
      </c>
      <c r="L443" s="17">
        <v>4.8500000000000001E-2</v>
      </c>
      <c r="M443" s="17">
        <v>93.075000000000003</v>
      </c>
      <c r="N443" s="17">
        <v>67.64</v>
      </c>
      <c r="O443" s="17">
        <v>11907.5</v>
      </c>
      <c r="P443" s="17">
        <v>439.9</v>
      </c>
      <c r="Q443" s="17">
        <v>-8.35</v>
      </c>
      <c r="R443" s="17">
        <v>2482.29</v>
      </c>
      <c r="S443" s="17">
        <v>9.85</v>
      </c>
      <c r="T443" s="17">
        <v>-10.005000000000001</v>
      </c>
      <c r="U443" s="17">
        <v>-0.113</v>
      </c>
      <c r="V443" s="17">
        <v>-1.07</v>
      </c>
      <c r="W443" s="17">
        <v>9362.4894000000004</v>
      </c>
      <c r="X443" s="17">
        <v>6108</v>
      </c>
      <c r="Y443" s="17">
        <v>18.335000000000001</v>
      </c>
      <c r="Z443" s="17">
        <v>-49.35</v>
      </c>
    </row>
    <row r="444" spans="1:26" x14ac:dyDescent="0.2">
      <c r="A444" s="27">
        <v>44964</v>
      </c>
      <c r="B444" s="17">
        <v>263.39999999999998</v>
      </c>
      <c r="C444" s="14">
        <v>3.6</v>
      </c>
      <c r="D444" s="17">
        <v>-121</v>
      </c>
      <c r="E444" s="17">
        <v>28</v>
      </c>
      <c r="F444" s="17">
        <v>39.381999999999998</v>
      </c>
      <c r="G444" s="17">
        <v>350</v>
      </c>
      <c r="H444" s="17">
        <v>8.75</v>
      </c>
      <c r="I444" s="17">
        <v>-52.494999999999997</v>
      </c>
      <c r="J444" s="17">
        <v>956.20699999999999</v>
      </c>
      <c r="K444" s="17">
        <v>85</v>
      </c>
      <c r="L444" s="17">
        <v>0.06</v>
      </c>
      <c r="M444" s="17">
        <v>92.775000000000006</v>
      </c>
      <c r="N444" s="17">
        <v>68.954999999999998</v>
      </c>
      <c r="O444" s="17">
        <v>11090</v>
      </c>
      <c r="P444" s="17">
        <v>424</v>
      </c>
      <c r="Q444" s="17">
        <v>-7.44</v>
      </c>
      <c r="R444" s="17">
        <v>2647.9250000000002</v>
      </c>
      <c r="S444" s="17">
        <v>12.25</v>
      </c>
      <c r="T444" s="17">
        <v>-8.75</v>
      </c>
      <c r="U444" s="17">
        <v>-7.2300000000000003E-2</v>
      </c>
      <c r="V444" s="17">
        <v>-1.1950000000000001</v>
      </c>
      <c r="W444" s="17">
        <v>9362.4894000000004</v>
      </c>
      <c r="X444" s="17">
        <v>7225</v>
      </c>
      <c r="Y444" s="17">
        <v>18.344999999999999</v>
      </c>
      <c r="Z444" s="17">
        <v>-49.03</v>
      </c>
    </row>
    <row r="445" spans="1:26" x14ac:dyDescent="0.2">
      <c r="A445" s="27">
        <v>44963</v>
      </c>
      <c r="B445" s="17">
        <v>262.09500000000003</v>
      </c>
      <c r="C445" s="14">
        <v>3.7</v>
      </c>
      <c r="D445" s="17">
        <v>-132</v>
      </c>
      <c r="E445" s="17">
        <v>27.5</v>
      </c>
      <c r="F445" s="17">
        <v>38.75</v>
      </c>
      <c r="G445" s="17">
        <v>352.495</v>
      </c>
      <c r="H445" s="17">
        <v>10</v>
      </c>
      <c r="I445" s="17">
        <v>-77.495999999999995</v>
      </c>
      <c r="J445" s="17">
        <v>953.70500000000004</v>
      </c>
      <c r="K445" s="17">
        <v>85</v>
      </c>
      <c r="L445" s="17">
        <v>4.2000000000000003E-2</v>
      </c>
      <c r="M445" s="17">
        <v>88.2</v>
      </c>
      <c r="N445" s="17">
        <v>64.301670000000001</v>
      </c>
      <c r="O445" s="17">
        <v>10010</v>
      </c>
      <c r="P445" s="17">
        <v>435.5</v>
      </c>
      <c r="Q445" s="17">
        <v>-2.35</v>
      </c>
      <c r="R445" s="17">
        <v>2703.64</v>
      </c>
      <c r="S445" s="17">
        <v>11.7</v>
      </c>
      <c r="T445" s="17">
        <v>-8.06</v>
      </c>
      <c r="U445" s="17">
        <v>-8.7300000000000003E-2</v>
      </c>
      <c r="V445" s="17">
        <v>-1.155</v>
      </c>
      <c r="W445" s="17">
        <v>9362.4894000000004</v>
      </c>
      <c r="X445" s="17">
        <v>7035.5</v>
      </c>
      <c r="Y445" s="17">
        <v>18.372</v>
      </c>
      <c r="Z445" s="17">
        <v>-49.75</v>
      </c>
    </row>
    <row r="446" spans="1:26" x14ac:dyDescent="0.2">
      <c r="A446" s="27">
        <v>44960</v>
      </c>
      <c r="B446" s="17">
        <v>255.83699999999999</v>
      </c>
      <c r="C446" s="14">
        <v>3.64</v>
      </c>
      <c r="D446" s="17">
        <v>-130.768</v>
      </c>
      <c r="E446" s="17">
        <v>27</v>
      </c>
      <c r="F446" s="17">
        <v>38.5</v>
      </c>
      <c r="G446" s="17">
        <v>344.22</v>
      </c>
      <c r="H446" s="17">
        <v>5</v>
      </c>
      <c r="I446" s="17">
        <v>-77.495999999999995</v>
      </c>
      <c r="J446" s="17">
        <v>935</v>
      </c>
      <c r="K446" s="17">
        <v>95</v>
      </c>
      <c r="L446" s="17">
        <v>2.5499999999999998E-2</v>
      </c>
      <c r="M446" s="17">
        <v>86.034999999999997</v>
      </c>
      <c r="N446" s="17">
        <v>63.505000000000003</v>
      </c>
      <c r="O446" s="17">
        <v>7807.5</v>
      </c>
      <c r="P446" s="17">
        <v>431.9</v>
      </c>
      <c r="Q446" s="17">
        <v>-2.8250000000000002</v>
      </c>
      <c r="R446" s="17">
        <v>2567.85</v>
      </c>
      <c r="S446" s="17">
        <v>13.55</v>
      </c>
      <c r="T446" s="17">
        <v>-8</v>
      </c>
      <c r="U446" s="17">
        <v>-0.1288</v>
      </c>
      <c r="V446" s="17">
        <v>-1.2</v>
      </c>
      <c r="W446" s="17">
        <v>9362.4894000000004</v>
      </c>
      <c r="X446" s="17">
        <v>6627.6</v>
      </c>
      <c r="Y446" s="17">
        <v>18.617999999999999</v>
      </c>
      <c r="Z446" s="17">
        <v>-49.19</v>
      </c>
    </row>
    <row r="447" spans="1:26" x14ac:dyDescent="0.2">
      <c r="A447" s="27">
        <v>44959</v>
      </c>
      <c r="B447" s="17">
        <v>251.023</v>
      </c>
      <c r="C447" s="14">
        <v>3.25</v>
      </c>
      <c r="D447" s="17">
        <v>-126.19499999999999</v>
      </c>
      <c r="E447" s="17">
        <v>26.75</v>
      </c>
      <c r="F447" s="17">
        <v>38.5</v>
      </c>
      <c r="G447" s="17">
        <v>344.23</v>
      </c>
      <c r="H447" s="17">
        <v>-8</v>
      </c>
      <c r="I447" s="17">
        <v>-82.998000000000005</v>
      </c>
      <c r="J447" s="17">
        <v>919.96</v>
      </c>
      <c r="K447" s="17">
        <v>92.5</v>
      </c>
      <c r="L447" s="17">
        <v>2.5000000000000001E-3</v>
      </c>
      <c r="M447" s="17">
        <v>84</v>
      </c>
      <c r="N447" s="17">
        <v>62.01</v>
      </c>
      <c r="O447" s="17">
        <v>7995</v>
      </c>
      <c r="P447" s="17">
        <v>412.3</v>
      </c>
      <c r="Q447" s="17">
        <v>-3.3380000000000001</v>
      </c>
      <c r="R447" s="17">
        <v>2596.41</v>
      </c>
      <c r="S447" s="17">
        <v>12.95</v>
      </c>
      <c r="T447" s="17">
        <v>-7.75</v>
      </c>
      <c r="U447" s="17">
        <v>-0.1507</v>
      </c>
      <c r="V447" s="17">
        <v>-1.155</v>
      </c>
      <c r="W447" s="17">
        <v>9362.4894000000004</v>
      </c>
      <c r="X447" s="17">
        <v>5418</v>
      </c>
      <c r="Y447" s="17">
        <v>19.079999999999998</v>
      </c>
      <c r="Z447" s="17">
        <v>-48.271999999999998</v>
      </c>
    </row>
    <row r="448" spans="1:26" x14ac:dyDescent="0.2">
      <c r="A448" s="27">
        <v>44958</v>
      </c>
      <c r="B448" s="17">
        <v>253.69300000000001</v>
      </c>
      <c r="C448" s="14">
        <v>3.34</v>
      </c>
      <c r="D448" s="17">
        <v>-124.5</v>
      </c>
      <c r="E448" s="17">
        <v>26.5</v>
      </c>
      <c r="F448" s="17">
        <v>38.25</v>
      </c>
      <c r="G448" s="17">
        <v>350</v>
      </c>
      <c r="H448" s="17">
        <v>-8</v>
      </c>
      <c r="I448" s="17">
        <v>-129.499</v>
      </c>
      <c r="J448" s="17">
        <v>930</v>
      </c>
      <c r="K448" s="17">
        <v>95</v>
      </c>
      <c r="L448" s="17">
        <v>2.35E-2</v>
      </c>
      <c r="M448" s="17">
        <v>85.6</v>
      </c>
      <c r="N448" s="17">
        <v>71.119169999999997</v>
      </c>
      <c r="O448" s="17">
        <v>7607.6</v>
      </c>
      <c r="P448" s="17">
        <v>412</v>
      </c>
      <c r="Q448" s="17">
        <v>-5.4550000000000001</v>
      </c>
      <c r="R448" s="17">
        <v>2448.1880000000001</v>
      </c>
      <c r="S448" s="17">
        <v>13.525</v>
      </c>
      <c r="T448" s="17">
        <v>-7.9950000000000001</v>
      </c>
      <c r="U448" s="17">
        <v>-0.15</v>
      </c>
      <c r="V448" s="17">
        <v>-1.175</v>
      </c>
      <c r="W448" s="17">
        <v>9362.4894000000004</v>
      </c>
      <c r="X448" s="17">
        <v>7255.3</v>
      </c>
      <c r="Y448" s="17">
        <v>19.664999999999999</v>
      </c>
      <c r="Z448" s="17">
        <v>-48.4</v>
      </c>
    </row>
    <row r="449" spans="1:26" x14ac:dyDescent="0.2">
      <c r="A449" s="27">
        <v>44957</v>
      </c>
      <c r="B449" s="17">
        <v>253.75</v>
      </c>
      <c r="C449" s="14">
        <v>3.27</v>
      </c>
      <c r="D449" s="17">
        <v>-117.5</v>
      </c>
      <c r="E449" s="17">
        <v>26.5</v>
      </c>
      <c r="F449" s="17">
        <v>38.130000000000003</v>
      </c>
      <c r="G449" s="17">
        <v>350</v>
      </c>
      <c r="H449" s="17">
        <v>-2.5499999999999998</v>
      </c>
      <c r="I449" s="17">
        <v>-129.495</v>
      </c>
      <c r="J449" s="17">
        <v>936.5</v>
      </c>
      <c r="K449" s="17">
        <v>95</v>
      </c>
      <c r="L449" s="17">
        <v>3.85E-2</v>
      </c>
      <c r="M449" s="17">
        <v>90.2</v>
      </c>
      <c r="N449" s="17">
        <v>77.242500000000007</v>
      </c>
      <c r="O449" s="17">
        <v>8107.5</v>
      </c>
      <c r="P449" s="17">
        <v>430</v>
      </c>
      <c r="Q449" s="17">
        <v>-4.431</v>
      </c>
      <c r="R449" s="17">
        <v>2518.5</v>
      </c>
      <c r="S449" s="17">
        <v>13.55</v>
      </c>
      <c r="T449" s="17">
        <v>-7.68</v>
      </c>
      <c r="U449" s="17">
        <v>-0.1203</v>
      </c>
      <c r="V449" s="17">
        <v>-1.165</v>
      </c>
      <c r="W449" s="17">
        <v>9362.4894000000004</v>
      </c>
      <c r="X449" s="17">
        <v>7522.5</v>
      </c>
      <c r="Y449" s="17">
        <v>19.7</v>
      </c>
      <c r="Z449" s="17">
        <v>-48.970999999999997</v>
      </c>
    </row>
    <row r="450" spans="1:26" x14ac:dyDescent="0.2">
      <c r="A450" s="27">
        <v>44956</v>
      </c>
      <c r="B450" s="17">
        <v>251.792</v>
      </c>
      <c r="C450" s="14">
        <v>3.5</v>
      </c>
      <c r="D450" s="17">
        <v>-108</v>
      </c>
      <c r="E450" s="17">
        <v>26.5</v>
      </c>
      <c r="F450" s="17">
        <v>37.880000000000003</v>
      </c>
      <c r="G450" s="17">
        <v>351.25</v>
      </c>
      <c r="H450" s="17">
        <v>-11.95</v>
      </c>
      <c r="I450" s="17">
        <v>-82.498000000000005</v>
      </c>
      <c r="J450" s="17">
        <v>930</v>
      </c>
      <c r="K450" s="17">
        <v>95</v>
      </c>
      <c r="L450" s="17">
        <v>2.4500000000000001E-2</v>
      </c>
      <c r="M450" s="17">
        <v>92.4</v>
      </c>
      <c r="N450" s="17">
        <v>82.252499999999998</v>
      </c>
      <c r="O450" s="17">
        <v>7795</v>
      </c>
      <c r="P450" s="17">
        <v>432.5</v>
      </c>
      <c r="Q450" s="17">
        <v>-9.15</v>
      </c>
      <c r="R450" s="17">
        <v>2732.18</v>
      </c>
      <c r="S450" s="17">
        <v>13.95</v>
      </c>
      <c r="T450" s="17">
        <v>-7.75</v>
      </c>
      <c r="U450" s="17">
        <v>-0.1699</v>
      </c>
      <c r="V450" s="17">
        <v>-1.135</v>
      </c>
      <c r="W450" s="17">
        <v>9362.4894000000004</v>
      </c>
      <c r="X450" s="17">
        <v>7276.5</v>
      </c>
      <c r="Y450" s="17">
        <v>19.991</v>
      </c>
      <c r="Z450" s="17">
        <v>-49.59</v>
      </c>
    </row>
    <row r="451" spans="1:26" x14ac:dyDescent="0.2">
      <c r="A451" s="27">
        <v>44953</v>
      </c>
      <c r="B451" s="17">
        <v>252.1</v>
      </c>
      <c r="C451" s="14">
        <v>3.7</v>
      </c>
      <c r="D451" s="17">
        <v>-94.087999999999994</v>
      </c>
      <c r="E451" s="17">
        <v>26.25</v>
      </c>
      <c r="F451" s="17">
        <v>38.25</v>
      </c>
      <c r="G451" s="17">
        <v>349.85</v>
      </c>
      <c r="H451" s="17">
        <v>-5</v>
      </c>
      <c r="I451" s="17">
        <v>-97.498999999999995</v>
      </c>
      <c r="J451" s="17">
        <v>930</v>
      </c>
      <c r="K451" s="17">
        <v>90</v>
      </c>
      <c r="L451" s="17">
        <v>0.02</v>
      </c>
      <c r="M451" s="17">
        <v>92.564999999999998</v>
      </c>
      <c r="N451" s="17">
        <v>79.849999999999994</v>
      </c>
      <c r="O451" s="17">
        <v>7502.5</v>
      </c>
      <c r="P451" s="17">
        <v>431.9</v>
      </c>
      <c r="Q451" s="17">
        <v>-4.8630000000000004</v>
      </c>
      <c r="R451" s="17">
        <v>2530.0250000000001</v>
      </c>
      <c r="S451" s="17">
        <v>13.8</v>
      </c>
      <c r="T451" s="17">
        <v>-7.8849999999999998</v>
      </c>
      <c r="U451" s="17">
        <v>-0.1258</v>
      </c>
      <c r="V451" s="17">
        <v>-1.1180000000000001</v>
      </c>
      <c r="W451" s="17">
        <v>9362.4894000000004</v>
      </c>
      <c r="X451" s="17">
        <v>7741</v>
      </c>
      <c r="Y451" s="17">
        <v>19.98</v>
      </c>
      <c r="Z451" s="17">
        <v>-48.7</v>
      </c>
    </row>
    <row r="452" spans="1:26" x14ac:dyDescent="0.2">
      <c r="A452" s="27">
        <v>44952</v>
      </c>
      <c r="B452" s="17">
        <v>265.10000000000002</v>
      </c>
      <c r="C452" s="14">
        <v>4</v>
      </c>
      <c r="D452" s="17">
        <v>-104</v>
      </c>
      <c r="E452" s="17">
        <v>26.375</v>
      </c>
      <c r="F452" s="17">
        <v>39.75</v>
      </c>
      <c r="G452" s="17">
        <v>364.99</v>
      </c>
      <c r="H452" s="17">
        <v>-8.15</v>
      </c>
      <c r="I452" s="17">
        <v>-91.742999999999995</v>
      </c>
      <c r="J452" s="17">
        <v>980</v>
      </c>
      <c r="K452" s="17">
        <v>97.6</v>
      </c>
      <c r="L452" s="17">
        <v>-0.01</v>
      </c>
      <c r="M452" s="17">
        <v>97.034999999999997</v>
      </c>
      <c r="N452" s="17">
        <v>80.75</v>
      </c>
      <c r="O452" s="17">
        <v>6270</v>
      </c>
      <c r="P452" s="17">
        <v>430.3</v>
      </c>
      <c r="Q452" s="17">
        <v>-7.2380000000000004</v>
      </c>
      <c r="R452" s="17">
        <v>2759.21</v>
      </c>
      <c r="S452" s="17">
        <v>14.2</v>
      </c>
      <c r="T452" s="17">
        <v>-7.5</v>
      </c>
      <c r="U452" s="17">
        <v>-0.1203</v>
      </c>
      <c r="V452" s="17">
        <v>-1.1000000000000001</v>
      </c>
      <c r="W452" s="17">
        <v>9362.4894000000004</v>
      </c>
      <c r="X452" s="17">
        <v>7355.5</v>
      </c>
      <c r="Y452" s="17">
        <v>20.824000000000002</v>
      </c>
      <c r="Z452" s="17">
        <v>-50.247</v>
      </c>
    </row>
    <row r="453" spans="1:26" x14ac:dyDescent="0.2">
      <c r="A453" s="27">
        <v>44951</v>
      </c>
      <c r="B453" s="17">
        <v>256.5</v>
      </c>
      <c r="C453" s="14">
        <v>3.585</v>
      </c>
      <c r="D453" s="17">
        <v>-106.69</v>
      </c>
      <c r="E453" s="17">
        <v>26.7</v>
      </c>
      <c r="F453" s="17">
        <v>42.75</v>
      </c>
      <c r="G453" s="17">
        <v>379.995</v>
      </c>
      <c r="H453" s="17">
        <v>-7</v>
      </c>
      <c r="I453" s="17">
        <v>-129.995</v>
      </c>
      <c r="J453" s="17">
        <v>1047.5</v>
      </c>
      <c r="K453" s="17">
        <v>100</v>
      </c>
      <c r="L453" s="17">
        <v>1.4999999999999999E-2</v>
      </c>
      <c r="M453" s="17">
        <v>99.54</v>
      </c>
      <c r="N453" s="17">
        <v>78.192949999999996</v>
      </c>
      <c r="O453" s="17">
        <v>7437.5</v>
      </c>
      <c r="P453" s="17">
        <v>466.5</v>
      </c>
      <c r="Q453" s="17">
        <v>-5.7729999999999997</v>
      </c>
      <c r="R453" s="17">
        <v>2481.44</v>
      </c>
      <c r="S453" s="17">
        <v>13.65</v>
      </c>
      <c r="T453" s="17">
        <v>-8</v>
      </c>
      <c r="U453" s="17">
        <v>-0.114</v>
      </c>
      <c r="V453" s="17">
        <v>-1.01</v>
      </c>
      <c r="W453" s="17">
        <v>9362.4894000000004</v>
      </c>
      <c r="X453" s="17">
        <v>7174.5</v>
      </c>
      <c r="Y453" s="17">
        <v>22.445</v>
      </c>
      <c r="Z453" s="17">
        <v>-53.472000000000001</v>
      </c>
    </row>
    <row r="454" spans="1:26" x14ac:dyDescent="0.2">
      <c r="A454" s="27">
        <v>44950</v>
      </c>
      <c r="B454" s="17">
        <v>272.065</v>
      </c>
      <c r="C454" s="14">
        <v>3.44</v>
      </c>
      <c r="D454" s="17">
        <v>-107</v>
      </c>
      <c r="E454" s="17">
        <v>27.75</v>
      </c>
      <c r="F454" s="17">
        <v>44.5</v>
      </c>
      <c r="G454" s="17">
        <v>379.995</v>
      </c>
      <c r="H454" s="17">
        <v>-12</v>
      </c>
      <c r="I454" s="17">
        <v>-125.71299999999999</v>
      </c>
      <c r="J454" s="17">
        <v>1105</v>
      </c>
      <c r="K454" s="17">
        <v>97.5</v>
      </c>
      <c r="L454" s="17">
        <v>5.0000000000000001E-3</v>
      </c>
      <c r="M454" s="17">
        <v>101.08</v>
      </c>
      <c r="N454" s="17">
        <v>84.5</v>
      </c>
      <c r="O454" s="17">
        <v>7515.1</v>
      </c>
      <c r="P454" s="17">
        <v>499.1</v>
      </c>
      <c r="Q454" s="17">
        <v>-7.5549999999999997</v>
      </c>
      <c r="R454" s="17">
        <v>2086.5349999999999</v>
      </c>
      <c r="S454" s="17">
        <v>14.05</v>
      </c>
      <c r="T454" s="17">
        <v>-7.85</v>
      </c>
      <c r="U454" s="17">
        <v>-0.11</v>
      </c>
      <c r="V454" s="17">
        <v>-0.875</v>
      </c>
      <c r="W454" s="17">
        <v>9362.4894000000004</v>
      </c>
      <c r="X454" s="17">
        <v>7761</v>
      </c>
      <c r="Y454" s="17">
        <v>23.265000000000001</v>
      </c>
      <c r="Z454" s="17">
        <v>-55.365000000000002</v>
      </c>
    </row>
    <row r="455" spans="1:26" x14ac:dyDescent="0.2">
      <c r="A455" s="27">
        <v>44949</v>
      </c>
      <c r="B455" s="17">
        <v>286.03100000000001</v>
      </c>
      <c r="C455" s="14">
        <v>3.58</v>
      </c>
      <c r="D455" s="17">
        <v>-102.5</v>
      </c>
      <c r="E455" s="17">
        <v>28.25</v>
      </c>
      <c r="F455" s="17">
        <v>45.75</v>
      </c>
      <c r="G455" s="17">
        <v>389.92</v>
      </c>
      <c r="H455" s="17">
        <v>-10</v>
      </c>
      <c r="I455" s="17">
        <v>-125.71299999999999</v>
      </c>
      <c r="J455" s="17">
        <v>1146.25</v>
      </c>
      <c r="K455" s="17">
        <v>95</v>
      </c>
      <c r="L455" s="17">
        <v>-0.05</v>
      </c>
      <c r="M455" s="17">
        <v>104.15</v>
      </c>
      <c r="N455" s="17">
        <v>82.181700000000006</v>
      </c>
      <c r="O455" s="17">
        <v>8847.5</v>
      </c>
      <c r="P455" s="17">
        <v>491.3</v>
      </c>
      <c r="Q455" s="17">
        <v>-11.25</v>
      </c>
      <c r="R455" s="17">
        <v>1880.3050000000001</v>
      </c>
      <c r="S455" s="17">
        <v>14.25</v>
      </c>
      <c r="T455" s="17">
        <v>-7.875</v>
      </c>
      <c r="U455" s="17">
        <v>-0.11020000000000001</v>
      </c>
      <c r="V455" s="17">
        <v>-1.1000000000000001</v>
      </c>
      <c r="W455" s="17">
        <v>9362.4894000000004</v>
      </c>
      <c r="X455" s="17">
        <v>4407</v>
      </c>
      <c r="Y455" s="17">
        <v>24.01</v>
      </c>
      <c r="Z455" s="17">
        <v>-57.146999999999998</v>
      </c>
    </row>
    <row r="456" spans="1:26" x14ac:dyDescent="0.2">
      <c r="A456" s="27">
        <v>44946</v>
      </c>
      <c r="B456" s="17">
        <v>297.89999999999998</v>
      </c>
      <c r="C456" s="14">
        <v>3.35</v>
      </c>
      <c r="D456" s="17">
        <v>-102.5</v>
      </c>
      <c r="E456" s="17">
        <v>30.375</v>
      </c>
      <c r="F456" s="17">
        <v>43.95</v>
      </c>
      <c r="G456" s="17">
        <v>375</v>
      </c>
      <c r="H456" s="17">
        <v>-15</v>
      </c>
      <c r="I456" s="17">
        <v>-125.723</v>
      </c>
      <c r="J456" s="17">
        <v>1092.5</v>
      </c>
      <c r="K456" s="17">
        <v>90</v>
      </c>
      <c r="L456" s="17">
        <v>-4.5499999999999999E-2</v>
      </c>
      <c r="M456" s="17">
        <v>98.545000000000002</v>
      </c>
      <c r="N456" s="17">
        <v>92.703770000000006</v>
      </c>
      <c r="O456" s="17">
        <v>8970</v>
      </c>
      <c r="P456" s="17">
        <v>449</v>
      </c>
      <c r="Q456" s="17">
        <v>-10.273</v>
      </c>
      <c r="R456" s="17">
        <v>2083.4949999999999</v>
      </c>
      <c r="S456" s="17">
        <v>13.75</v>
      </c>
      <c r="T456" s="17">
        <v>-7.7</v>
      </c>
      <c r="U456" s="17">
        <v>-0.1053</v>
      </c>
      <c r="V456" s="17">
        <v>-1.1000000000000001</v>
      </c>
      <c r="W456" s="17">
        <v>9362.4894000000004</v>
      </c>
      <c r="X456" s="17">
        <v>4001.5</v>
      </c>
      <c r="Y456" s="17">
        <v>22.67</v>
      </c>
      <c r="Z456" s="17">
        <v>-53.155000000000001</v>
      </c>
    </row>
    <row r="457" spans="1:26" x14ac:dyDescent="0.2">
      <c r="A457" s="27">
        <v>44945</v>
      </c>
      <c r="B457" s="17">
        <v>294.63200000000001</v>
      </c>
      <c r="C457" s="14">
        <v>3.4</v>
      </c>
      <c r="D457" s="17">
        <v>-125.8</v>
      </c>
      <c r="E457" s="17">
        <v>31</v>
      </c>
      <c r="F457" s="17">
        <v>44</v>
      </c>
      <c r="G457" s="17">
        <v>370</v>
      </c>
      <c r="H457" s="17">
        <v>-5</v>
      </c>
      <c r="I457" s="17">
        <v>-100.498</v>
      </c>
      <c r="J457" s="17">
        <v>1095</v>
      </c>
      <c r="K457" s="17">
        <v>90</v>
      </c>
      <c r="L457" s="17">
        <v>-1.0999999999999999E-2</v>
      </c>
      <c r="M457" s="17">
        <v>99.1</v>
      </c>
      <c r="N457" s="17">
        <v>70.556269999999998</v>
      </c>
      <c r="O457" s="17">
        <v>8045</v>
      </c>
      <c r="P457" s="17">
        <v>449.8</v>
      </c>
      <c r="Q457" s="17">
        <v>-9</v>
      </c>
      <c r="R457" s="17">
        <v>2202.413</v>
      </c>
      <c r="S457" s="17">
        <v>12.75</v>
      </c>
      <c r="T457" s="17">
        <v>-7.63</v>
      </c>
      <c r="U457" s="17">
        <v>-0.1047</v>
      </c>
      <c r="V457" s="17">
        <v>-1.1499999999999999</v>
      </c>
      <c r="W457" s="17">
        <v>9362.4894000000004</v>
      </c>
      <c r="X457" s="17">
        <v>2352.3000000000002</v>
      </c>
      <c r="Y457" s="17">
        <v>22.722999999999999</v>
      </c>
      <c r="Z457" s="17">
        <v>-54.155000000000001</v>
      </c>
    </row>
    <row r="458" spans="1:26" x14ac:dyDescent="0.2">
      <c r="A458" s="27">
        <v>44944</v>
      </c>
      <c r="B458" s="17">
        <v>272.7</v>
      </c>
      <c r="C458" s="14">
        <v>2.76</v>
      </c>
      <c r="D458" s="17">
        <v>-140.88999999999999</v>
      </c>
      <c r="E458" s="17">
        <v>27.625</v>
      </c>
      <c r="F458" s="17">
        <v>45.5</v>
      </c>
      <c r="G458" s="17">
        <v>380</v>
      </c>
      <c r="H458" s="17">
        <v>-12.5</v>
      </c>
      <c r="I458" s="17">
        <v>-49.747999999999998</v>
      </c>
      <c r="J458" s="17">
        <v>1115.8330000000001</v>
      </c>
      <c r="K458" s="17">
        <v>87.5</v>
      </c>
      <c r="L458" s="17">
        <v>-0.03</v>
      </c>
      <c r="M458" s="17">
        <v>100.5</v>
      </c>
      <c r="N458" s="17">
        <v>65.39</v>
      </c>
      <c r="O458" s="17">
        <v>7705.5</v>
      </c>
      <c r="P458" s="17">
        <v>435.5</v>
      </c>
      <c r="Q458" s="17">
        <v>-11.613</v>
      </c>
      <c r="R458" s="17">
        <v>2489.355</v>
      </c>
      <c r="S458" s="17">
        <v>13.05</v>
      </c>
      <c r="T458" s="17">
        <v>-6.625</v>
      </c>
      <c r="U458" s="17">
        <v>-0.17430000000000001</v>
      </c>
      <c r="V458" s="17">
        <v>-0.96</v>
      </c>
      <c r="W458" s="17">
        <v>9362.4894000000004</v>
      </c>
      <c r="X458" s="17">
        <v>1880.3</v>
      </c>
      <c r="Y458" s="17">
        <v>23.521999999999998</v>
      </c>
      <c r="Z458" s="17">
        <v>-54.35</v>
      </c>
    </row>
    <row r="459" spans="1:26" x14ac:dyDescent="0.2">
      <c r="A459" s="27">
        <v>44943</v>
      </c>
      <c r="B459" s="17">
        <v>292.60000000000002</v>
      </c>
      <c r="C459" s="14">
        <v>2.8</v>
      </c>
      <c r="D459" s="17">
        <v>-121</v>
      </c>
      <c r="E459" s="17">
        <v>28</v>
      </c>
      <c r="F459" s="17">
        <v>47</v>
      </c>
      <c r="G459" s="17">
        <v>397.5</v>
      </c>
      <c r="H459" s="17">
        <v>-8</v>
      </c>
      <c r="I459" s="17">
        <v>-49.5</v>
      </c>
      <c r="J459" s="17">
        <v>1131.665</v>
      </c>
      <c r="K459" s="17">
        <v>87.6</v>
      </c>
      <c r="L459" s="17">
        <v>1E-3</v>
      </c>
      <c r="M459" s="17">
        <v>102.45</v>
      </c>
      <c r="N459" s="17">
        <v>67.684250000000006</v>
      </c>
      <c r="O459" s="17">
        <v>7623.7</v>
      </c>
      <c r="P459" s="17">
        <v>461</v>
      </c>
      <c r="Q459" s="17">
        <v>-8.75</v>
      </c>
      <c r="R459" s="17">
        <v>2746.68</v>
      </c>
      <c r="S459" s="17">
        <v>12.95</v>
      </c>
      <c r="T459" s="17">
        <v>-7.35</v>
      </c>
      <c r="U459" s="17">
        <v>-0.1203</v>
      </c>
      <c r="V459" s="17">
        <v>-1.25</v>
      </c>
      <c r="W459" s="17">
        <v>9362.4894000000004</v>
      </c>
      <c r="X459" s="17">
        <v>1415</v>
      </c>
      <c r="Y459" s="17">
        <v>24.43</v>
      </c>
      <c r="Z459" s="17">
        <v>-55.9</v>
      </c>
    </row>
    <row r="460" spans="1:26" x14ac:dyDescent="0.2">
      <c r="A460" s="27">
        <v>44942</v>
      </c>
      <c r="B460" s="17">
        <v>315.47399999999999</v>
      </c>
      <c r="C460" s="14">
        <v>3.05</v>
      </c>
      <c r="D460" s="17">
        <v>-116.76</v>
      </c>
      <c r="E460" s="17">
        <v>31</v>
      </c>
      <c r="F460" s="17">
        <v>49.405000000000001</v>
      </c>
      <c r="G460" s="17">
        <v>405</v>
      </c>
      <c r="H460" s="17">
        <v>-20</v>
      </c>
      <c r="I460" s="17">
        <v>-40.845999999999997</v>
      </c>
      <c r="J460" s="17">
        <v>1159.1659999999999</v>
      </c>
      <c r="K460" s="17">
        <v>100</v>
      </c>
      <c r="L460" s="17">
        <v>9.4999999999999998E-3</v>
      </c>
      <c r="M460" s="17">
        <v>108.717</v>
      </c>
      <c r="N460" s="17">
        <v>73.248230000000007</v>
      </c>
      <c r="O460" s="17">
        <v>8520</v>
      </c>
      <c r="P460" s="17">
        <v>475</v>
      </c>
      <c r="Q460" s="17">
        <v>-7.73</v>
      </c>
      <c r="R460" s="17">
        <v>2508.4499999999998</v>
      </c>
      <c r="S460" s="17">
        <v>13.25</v>
      </c>
      <c r="T460" s="17">
        <v>-6.75</v>
      </c>
      <c r="U460" s="17">
        <v>-0.1318</v>
      </c>
      <c r="V460" s="17">
        <v>-1.425</v>
      </c>
      <c r="W460" s="17">
        <v>9362.4894000000004</v>
      </c>
      <c r="X460" s="17">
        <v>-459</v>
      </c>
      <c r="Y460" s="17">
        <v>25.297999999999998</v>
      </c>
      <c r="Z460" s="17">
        <v>-57.161999999999999</v>
      </c>
    </row>
    <row r="461" spans="1:26" x14ac:dyDescent="0.2">
      <c r="A461" s="27">
        <v>44939</v>
      </c>
      <c r="B461" s="17">
        <v>315.47399999999999</v>
      </c>
      <c r="C461" s="14">
        <v>3.05</v>
      </c>
      <c r="D461" s="17">
        <v>-122</v>
      </c>
      <c r="E461" s="17">
        <v>31</v>
      </c>
      <c r="F461" s="17">
        <v>46</v>
      </c>
      <c r="G461" s="17">
        <v>365</v>
      </c>
      <c r="H461" s="17">
        <v>-20</v>
      </c>
      <c r="I461" s="17">
        <v>-24.219000000000001</v>
      </c>
      <c r="J461" s="17">
        <v>1163.3340000000001</v>
      </c>
      <c r="K461" s="17">
        <v>100</v>
      </c>
      <c r="L461" s="17">
        <v>2.5499999999999998E-2</v>
      </c>
      <c r="M461" s="17">
        <v>100</v>
      </c>
      <c r="N461" s="17">
        <v>66.239999999999995</v>
      </c>
      <c r="O461" s="17">
        <v>6172.5</v>
      </c>
      <c r="P461" s="17">
        <v>414</v>
      </c>
      <c r="Q461" s="17">
        <v>-12.05</v>
      </c>
      <c r="R461" s="17">
        <v>2523</v>
      </c>
      <c r="S461" s="17">
        <v>11.25</v>
      </c>
      <c r="T461" s="17">
        <v>-6.8</v>
      </c>
      <c r="U461" s="17">
        <v>-0.16650000000000001</v>
      </c>
      <c r="V461" s="17">
        <v>-1.05</v>
      </c>
      <c r="W461" s="17">
        <v>9362.4894000000004</v>
      </c>
      <c r="X461" s="17">
        <v>1253.8</v>
      </c>
      <c r="Y461" s="17">
        <v>23.29</v>
      </c>
      <c r="Z461" s="17">
        <v>-51.6</v>
      </c>
    </row>
    <row r="462" spans="1:26" x14ac:dyDescent="0.2">
      <c r="A462" s="27">
        <v>44938</v>
      </c>
      <c r="B462" s="17">
        <v>356.55399999999997</v>
      </c>
      <c r="C462" s="14">
        <v>3.2</v>
      </c>
      <c r="D462" s="17">
        <v>-135</v>
      </c>
      <c r="E462" s="17">
        <v>30.5</v>
      </c>
      <c r="F462" s="17">
        <v>46</v>
      </c>
      <c r="G462" s="17">
        <v>369.375</v>
      </c>
      <c r="H462" s="17">
        <v>-20</v>
      </c>
      <c r="I462" s="17">
        <v>-42.496000000000002</v>
      </c>
      <c r="J462" s="17">
        <v>1052.5</v>
      </c>
      <c r="K462" s="17">
        <v>107.5</v>
      </c>
      <c r="L462" s="17">
        <v>3.95E-2</v>
      </c>
      <c r="M462" s="17">
        <v>99.2</v>
      </c>
      <c r="N462" s="17">
        <v>68.027500000000003</v>
      </c>
      <c r="O462" s="17">
        <v>5520</v>
      </c>
      <c r="P462" s="17">
        <v>413.5</v>
      </c>
      <c r="Q462" s="17">
        <v>-12.038</v>
      </c>
      <c r="R462" s="17">
        <v>2064.35</v>
      </c>
      <c r="S462" s="17">
        <v>12.45</v>
      </c>
      <c r="T462" s="17">
        <v>-7.4</v>
      </c>
      <c r="U462" s="17">
        <v>-0.14530000000000001</v>
      </c>
      <c r="V462" s="17">
        <v>-1</v>
      </c>
      <c r="W462" s="17">
        <v>9362.4894000000004</v>
      </c>
      <c r="X462" s="17">
        <v>-1925</v>
      </c>
      <c r="Y462" s="17">
        <v>23.367000000000001</v>
      </c>
      <c r="Z462" s="17">
        <v>-51.88</v>
      </c>
    </row>
    <row r="463" spans="1:26" x14ac:dyDescent="0.2">
      <c r="A463" s="27">
        <v>44937</v>
      </c>
      <c r="B463" s="17">
        <v>306.46199999999999</v>
      </c>
      <c r="C463" s="14">
        <v>3.1</v>
      </c>
      <c r="D463" s="17">
        <v>-148</v>
      </c>
      <c r="E463" s="17">
        <v>25.75</v>
      </c>
      <c r="F463" s="17">
        <v>46</v>
      </c>
      <c r="G463" s="17">
        <v>369.78500000000003</v>
      </c>
      <c r="H463" s="17">
        <v>-11</v>
      </c>
      <c r="I463" s="17">
        <v>-41.098999999999997</v>
      </c>
      <c r="J463" s="17">
        <v>1056.5</v>
      </c>
      <c r="K463" s="17">
        <v>100</v>
      </c>
      <c r="L463" s="17">
        <v>0.04</v>
      </c>
      <c r="M463" s="17">
        <v>103.74</v>
      </c>
      <c r="N463" s="17">
        <v>62.215000000000003</v>
      </c>
      <c r="O463" s="17">
        <v>10287.5</v>
      </c>
      <c r="P463" s="17">
        <v>415.8</v>
      </c>
      <c r="Q463" s="17">
        <v>-13.625</v>
      </c>
      <c r="R463" s="17">
        <v>2336.375</v>
      </c>
      <c r="S463" s="17">
        <v>11.25</v>
      </c>
      <c r="T463" s="17">
        <v>-7.5</v>
      </c>
      <c r="U463" s="17">
        <v>-0.1439</v>
      </c>
      <c r="V463" s="17">
        <v>-1.0049999999999999</v>
      </c>
      <c r="W463" s="17">
        <v>9362.4894000000004</v>
      </c>
      <c r="X463" s="17">
        <v>3767</v>
      </c>
      <c r="Y463" s="17">
        <v>23.54</v>
      </c>
      <c r="Z463" s="17">
        <v>-53.497999999999998</v>
      </c>
    </row>
    <row r="464" spans="1:26" x14ac:dyDescent="0.2">
      <c r="A464" s="27">
        <v>44936</v>
      </c>
      <c r="B464" s="17">
        <v>330.91199999999998</v>
      </c>
      <c r="C464" s="14">
        <v>3.5950000000000002</v>
      </c>
      <c r="D464" s="17">
        <v>-148</v>
      </c>
      <c r="E464" s="17">
        <v>26.5</v>
      </c>
      <c r="F464" s="17">
        <v>47.75</v>
      </c>
      <c r="G464" s="17">
        <v>377.5</v>
      </c>
      <c r="H464" s="17">
        <v>-9</v>
      </c>
      <c r="I464" s="17">
        <v>-59.098999999999997</v>
      </c>
      <c r="J464" s="17">
        <v>1075.011</v>
      </c>
      <c r="K464" s="17">
        <v>107.5</v>
      </c>
      <c r="L464" s="17">
        <v>2.75E-2</v>
      </c>
      <c r="M464" s="17">
        <v>106.09</v>
      </c>
      <c r="N464" s="17">
        <v>73.343530000000001</v>
      </c>
      <c r="O464" s="17">
        <v>10235</v>
      </c>
      <c r="P464" s="17">
        <v>428.3</v>
      </c>
      <c r="Q464" s="17">
        <v>-12.75</v>
      </c>
      <c r="R464" s="17">
        <v>2868.58</v>
      </c>
      <c r="S464" s="17">
        <v>13.05</v>
      </c>
      <c r="T464" s="17">
        <v>-6.4649999999999999</v>
      </c>
      <c r="U464" s="17">
        <v>-0.14180000000000001</v>
      </c>
      <c r="V464" s="17">
        <v>-1.1000000000000001</v>
      </c>
      <c r="W464" s="17">
        <v>9362.4894000000004</v>
      </c>
      <c r="X464" s="17">
        <v>9634.2999999999993</v>
      </c>
      <c r="Y464" s="17">
        <v>24.259</v>
      </c>
      <c r="Z464" s="17">
        <v>-55.48</v>
      </c>
    </row>
    <row r="465" spans="1:26" x14ac:dyDescent="0.2">
      <c r="A465" s="27">
        <v>44935</v>
      </c>
      <c r="B465" s="17">
        <v>353.4</v>
      </c>
      <c r="C465" s="14">
        <v>3.97</v>
      </c>
      <c r="D465" s="17">
        <v>-151</v>
      </c>
      <c r="E465" s="17">
        <v>29.375</v>
      </c>
      <c r="F465" s="17">
        <v>49.25</v>
      </c>
      <c r="G465" s="17">
        <v>385</v>
      </c>
      <c r="H465" s="17">
        <v>-8</v>
      </c>
      <c r="I465" s="17">
        <v>-75.245000000000005</v>
      </c>
      <c r="J465" s="17">
        <v>1114.0709999999999</v>
      </c>
      <c r="K465" s="17">
        <v>110</v>
      </c>
      <c r="L465" s="17">
        <v>3.4500000000000003E-2</v>
      </c>
      <c r="M465" s="17">
        <v>104.77</v>
      </c>
      <c r="N465" s="17">
        <v>60.497500000000002</v>
      </c>
      <c r="O465" s="17">
        <v>11510</v>
      </c>
      <c r="P465" s="17">
        <v>448.5</v>
      </c>
      <c r="Q465" s="17">
        <v>-17.931000000000001</v>
      </c>
      <c r="R465" s="17">
        <v>3156.45</v>
      </c>
      <c r="S465" s="17">
        <v>13.75</v>
      </c>
      <c r="T465" s="17">
        <v>-6.875</v>
      </c>
      <c r="U465" s="17">
        <v>-0.17449999999999999</v>
      </c>
      <c r="V465" s="17">
        <v>-0.99</v>
      </c>
      <c r="W465" s="17">
        <v>9362.4894000000004</v>
      </c>
      <c r="X465" s="17">
        <v>11323.5</v>
      </c>
      <c r="Y465" s="17">
        <v>24.89</v>
      </c>
      <c r="Z465" s="17">
        <v>-56.567</v>
      </c>
    </row>
    <row r="466" spans="1:26" x14ac:dyDescent="0.2">
      <c r="A466" s="27">
        <v>44932</v>
      </c>
      <c r="B466" s="17">
        <v>375.43900000000002</v>
      </c>
      <c r="C466" s="14">
        <v>4.3499999999999996</v>
      </c>
      <c r="D466" s="17">
        <v>-161.06</v>
      </c>
      <c r="E466" s="17">
        <v>31</v>
      </c>
      <c r="F466" s="17">
        <v>47</v>
      </c>
      <c r="G466" s="17">
        <v>346.495</v>
      </c>
      <c r="H466" s="17">
        <v>-7</v>
      </c>
      <c r="I466" s="17">
        <v>-55.741999999999997</v>
      </c>
      <c r="J466" s="17">
        <v>1056.25</v>
      </c>
      <c r="K466" s="17">
        <v>120</v>
      </c>
      <c r="L466" s="17">
        <v>5.7500000000000002E-2</v>
      </c>
      <c r="M466" s="17">
        <v>98.534999999999997</v>
      </c>
      <c r="N466" s="17">
        <v>62.515000000000001</v>
      </c>
      <c r="O466" s="17">
        <v>9430</v>
      </c>
      <c r="P466" s="17">
        <v>420</v>
      </c>
      <c r="Q466" s="17">
        <v>-20.219000000000001</v>
      </c>
      <c r="R466" s="17">
        <v>4208.8130000000001</v>
      </c>
      <c r="S466" s="17">
        <v>12.75</v>
      </c>
      <c r="T466" s="17">
        <v>-7.75</v>
      </c>
      <c r="U466" s="17">
        <v>-0.11899999999999999</v>
      </c>
      <c r="V466" s="17">
        <v>-0.97499999999999998</v>
      </c>
      <c r="W466" s="17">
        <v>9362.4894000000004</v>
      </c>
      <c r="X466" s="17">
        <v>11014.5</v>
      </c>
      <c r="Y466" s="17">
        <v>23.44</v>
      </c>
      <c r="Z466" s="17">
        <v>-56.91</v>
      </c>
    </row>
    <row r="467" spans="1:26" x14ac:dyDescent="0.2">
      <c r="A467" s="27">
        <v>44931</v>
      </c>
      <c r="B467" s="17">
        <v>377.07900000000001</v>
      </c>
      <c r="C467" s="14">
        <v>4.5</v>
      </c>
      <c r="D467" s="17">
        <v>-159.81</v>
      </c>
      <c r="E467" s="17">
        <v>31</v>
      </c>
      <c r="F467" s="17">
        <v>47</v>
      </c>
      <c r="G467" s="17">
        <v>352.3</v>
      </c>
      <c r="H467" s="17">
        <v>-9.0500000000000007</v>
      </c>
      <c r="I467" s="17">
        <v>-65.445999999999998</v>
      </c>
      <c r="J467" s="17">
        <v>1083.75</v>
      </c>
      <c r="K467" s="17">
        <v>125</v>
      </c>
      <c r="L467" s="17">
        <v>9.2499999999999999E-2</v>
      </c>
      <c r="M467" s="17">
        <v>99.6</v>
      </c>
      <c r="N467" s="17">
        <v>57.654150000000001</v>
      </c>
      <c r="O467" s="17">
        <v>8540</v>
      </c>
      <c r="P467" s="17">
        <v>419</v>
      </c>
      <c r="Q467" s="17">
        <v>-16.25</v>
      </c>
      <c r="R467" s="17">
        <v>4513.8999999999996</v>
      </c>
      <c r="S467" s="17">
        <v>13.05</v>
      </c>
      <c r="T467" s="17">
        <v>-8.25</v>
      </c>
      <c r="U467" s="17">
        <v>-9.1999999999999998E-2</v>
      </c>
      <c r="V467" s="17">
        <v>-0.95</v>
      </c>
      <c r="W467" s="17">
        <v>9362.4894000000004</v>
      </c>
      <c r="X467" s="17">
        <v>18356.3</v>
      </c>
      <c r="Y467" s="17">
        <v>23.327000000000002</v>
      </c>
      <c r="Z467" s="17">
        <v>-53.98</v>
      </c>
    </row>
    <row r="468" spans="1:26" x14ac:dyDescent="0.2">
      <c r="A468" s="27">
        <v>44930</v>
      </c>
      <c r="B468" s="17">
        <v>332.81299999999999</v>
      </c>
      <c r="C468" s="14">
        <v>3.7250000000000001</v>
      </c>
      <c r="D468" s="17">
        <v>-156.9</v>
      </c>
      <c r="E468" s="17">
        <v>24.5</v>
      </c>
      <c r="F468" s="17">
        <v>47</v>
      </c>
      <c r="G468" s="17">
        <v>366.5</v>
      </c>
      <c r="H468" s="17">
        <v>-12</v>
      </c>
      <c r="I468" s="17">
        <v>-49.747999999999998</v>
      </c>
      <c r="J468" s="17">
        <v>1126</v>
      </c>
      <c r="K468" s="17">
        <v>125</v>
      </c>
      <c r="L468" s="17">
        <v>0.09</v>
      </c>
      <c r="M468" s="17">
        <v>105.995</v>
      </c>
      <c r="N468" s="17">
        <v>56.587499999999999</v>
      </c>
      <c r="O468" s="17">
        <v>5478.5</v>
      </c>
      <c r="P468" s="17">
        <v>417.6</v>
      </c>
      <c r="Q468" s="17">
        <v>-21</v>
      </c>
      <c r="R468" s="17">
        <v>5299.45</v>
      </c>
      <c r="S468" s="17">
        <v>12.95</v>
      </c>
      <c r="T468" s="17">
        <v>-9</v>
      </c>
      <c r="U468" s="17">
        <v>-0.1</v>
      </c>
      <c r="V468" s="17">
        <v>-1.05</v>
      </c>
      <c r="W468" s="17">
        <v>9362.4894000000004</v>
      </c>
      <c r="X468" s="17">
        <v>21740.799999999999</v>
      </c>
      <c r="Y468" s="17">
        <v>23.265000000000001</v>
      </c>
      <c r="Z468" s="17">
        <v>-53.01</v>
      </c>
    </row>
    <row r="469" spans="1:26" x14ac:dyDescent="0.2">
      <c r="A469" s="27">
        <v>44929</v>
      </c>
      <c r="B469" s="17">
        <v>344.04599999999999</v>
      </c>
      <c r="C469" s="14">
        <v>3.5</v>
      </c>
      <c r="D469" s="17">
        <v>-166.26499999999999</v>
      </c>
      <c r="E469" s="17">
        <v>24.5</v>
      </c>
      <c r="F469" s="17">
        <v>48.5</v>
      </c>
      <c r="G469" s="17">
        <v>378.5</v>
      </c>
      <c r="H469" s="17">
        <v>-1</v>
      </c>
      <c r="I469" s="17">
        <v>-145.57400000000001</v>
      </c>
      <c r="J469" s="17">
        <v>1167.45</v>
      </c>
      <c r="K469" s="17">
        <v>120</v>
      </c>
      <c r="L469" s="17">
        <v>9.4500000000000001E-2</v>
      </c>
      <c r="M469" s="17">
        <v>107.11</v>
      </c>
      <c r="N469" s="17">
        <v>68.492500000000007</v>
      </c>
      <c r="O469" s="17">
        <v>5880</v>
      </c>
      <c r="P469" s="17">
        <v>454.1</v>
      </c>
      <c r="Q469" s="17">
        <v>-19.010000000000002</v>
      </c>
      <c r="R469" s="17">
        <v>5637.5</v>
      </c>
      <c r="S469" s="17">
        <v>14.95</v>
      </c>
      <c r="T469" s="17">
        <v>-6</v>
      </c>
      <c r="U469" s="17">
        <v>-7.6799999999999993E-2</v>
      </c>
      <c r="V469" s="17">
        <v>-1.0549999999999999</v>
      </c>
      <c r="W469" s="17">
        <v>9362.4894000000004</v>
      </c>
      <c r="X469" s="17">
        <v>15625.5</v>
      </c>
      <c r="Y469" s="17">
        <v>23.77</v>
      </c>
      <c r="Z469" s="17">
        <v>-54.027000000000001</v>
      </c>
    </row>
    <row r="470" spans="1:26" x14ac:dyDescent="0.2">
      <c r="A470" s="27">
        <v>44928</v>
      </c>
      <c r="B470" s="17">
        <v>331.98</v>
      </c>
      <c r="C470" s="14">
        <v>2.601</v>
      </c>
      <c r="D470" s="17">
        <v>-172.35</v>
      </c>
      <c r="E470" s="17">
        <v>28</v>
      </c>
      <c r="F470" s="17">
        <v>43.33</v>
      </c>
      <c r="G470" s="17">
        <v>360.5</v>
      </c>
      <c r="H470" s="17">
        <v>-8.4250000000000007</v>
      </c>
      <c r="I470" s="17">
        <v>-31.052</v>
      </c>
      <c r="J470" s="17">
        <v>1182.5</v>
      </c>
      <c r="K470" s="17">
        <v>135</v>
      </c>
      <c r="L470" s="17">
        <v>7.0000000000000007E-2</v>
      </c>
      <c r="M470" s="17">
        <v>115</v>
      </c>
      <c r="N470" s="17">
        <v>78.185000000000002</v>
      </c>
      <c r="O470" s="17">
        <v>8609.7000000000007</v>
      </c>
      <c r="P470" s="17">
        <v>475</v>
      </c>
      <c r="Q470" s="17">
        <v>-22.445</v>
      </c>
      <c r="R470" s="17">
        <v>4717.875</v>
      </c>
      <c r="S470" s="17">
        <v>14.5</v>
      </c>
      <c r="T470" s="17">
        <v>-6.77</v>
      </c>
      <c r="U470" s="17">
        <v>-9.2299999999999993E-2</v>
      </c>
      <c r="V470" s="17">
        <v>-0.67800000000000005</v>
      </c>
      <c r="W470" s="17">
        <v>9362.4894000000004</v>
      </c>
      <c r="X470" s="17">
        <v>17030.3</v>
      </c>
      <c r="Y470" s="17">
        <v>25.19</v>
      </c>
      <c r="Z470" s="17">
        <v>-54.73</v>
      </c>
    </row>
    <row r="471" spans="1:26" x14ac:dyDescent="0.2">
      <c r="A471" s="27">
        <v>44925</v>
      </c>
      <c r="B471" s="17">
        <v>331.98</v>
      </c>
      <c r="C471" s="14">
        <v>2.6</v>
      </c>
      <c r="D471" s="17">
        <v>-171.685</v>
      </c>
      <c r="E471" s="17">
        <v>28.001999999999999</v>
      </c>
      <c r="F471" s="17">
        <v>43.25</v>
      </c>
      <c r="G471" s="17">
        <v>356.11</v>
      </c>
      <c r="H471" s="17">
        <v>-3.7749999999999999</v>
      </c>
      <c r="I471" s="17">
        <v>-31.047000000000001</v>
      </c>
      <c r="J471" s="17">
        <v>1191.2650000000001</v>
      </c>
      <c r="K471" s="17">
        <v>135</v>
      </c>
      <c r="L471" s="17">
        <v>7.0000000000000007E-2</v>
      </c>
      <c r="M471" s="17">
        <v>114.935</v>
      </c>
      <c r="N471" s="17">
        <v>80.104200000000006</v>
      </c>
      <c r="O471" s="17">
        <v>9515</v>
      </c>
      <c r="P471" s="17">
        <v>478</v>
      </c>
      <c r="Q471" s="17">
        <v>-22.445</v>
      </c>
      <c r="R471" s="17">
        <v>4715.7</v>
      </c>
      <c r="S471" s="17">
        <v>15.775</v>
      </c>
      <c r="T471" s="17">
        <v>-7.75</v>
      </c>
      <c r="U471" s="17">
        <v>-0.10150000000000001</v>
      </c>
      <c r="V471" s="17">
        <v>-0.57999999999999996</v>
      </c>
      <c r="W471" s="17">
        <v>9362.4894000000004</v>
      </c>
      <c r="X471" s="17">
        <v>17996.3</v>
      </c>
      <c r="Y471" s="17">
        <v>23.36</v>
      </c>
      <c r="Z471" s="17">
        <v>-54.88</v>
      </c>
    </row>
    <row r="472" spans="1:26" x14ac:dyDescent="0.2">
      <c r="A472" s="27">
        <v>44924</v>
      </c>
      <c r="B472" s="17">
        <v>341.20299999999997</v>
      </c>
      <c r="C472" s="14">
        <v>2.5</v>
      </c>
      <c r="D472" s="17">
        <v>-166.36500000000001</v>
      </c>
      <c r="E472" s="17">
        <v>28</v>
      </c>
      <c r="F472" s="17">
        <v>42.2</v>
      </c>
      <c r="G472" s="17">
        <v>356.19499999999999</v>
      </c>
      <c r="H472" s="17">
        <v>-3.7749999999999999</v>
      </c>
      <c r="I472" s="17">
        <v>-17.995999999999999</v>
      </c>
      <c r="J472" s="17">
        <v>1083.155</v>
      </c>
      <c r="K472" s="17">
        <v>135.1</v>
      </c>
      <c r="L472" s="17">
        <v>6.8000000000000005E-2</v>
      </c>
      <c r="M472" s="17">
        <v>115.8</v>
      </c>
      <c r="N472" s="17">
        <v>69.948849999999993</v>
      </c>
      <c r="O472" s="17">
        <v>4224.5</v>
      </c>
      <c r="P472" s="17">
        <v>443</v>
      </c>
      <c r="Q472" s="17">
        <v>-22.684999999999999</v>
      </c>
      <c r="R472" s="17">
        <v>4551.2889999999998</v>
      </c>
      <c r="S472" s="17">
        <v>15.55</v>
      </c>
      <c r="T472" s="17">
        <v>-7.5</v>
      </c>
      <c r="U472" s="17">
        <v>-9.8199999999999996E-2</v>
      </c>
      <c r="V472" s="17">
        <v>-0.59499999999999997</v>
      </c>
      <c r="W472" s="17">
        <v>9362.4894000000004</v>
      </c>
      <c r="X472" s="17">
        <v>17124.3</v>
      </c>
      <c r="Y472" s="17">
        <v>23.369</v>
      </c>
      <c r="Z472" s="17">
        <v>-57.24</v>
      </c>
    </row>
    <row r="473" spans="1:26" x14ac:dyDescent="0.2">
      <c r="A473" s="27">
        <v>44923</v>
      </c>
      <c r="B473" s="17">
        <v>303.30099999999999</v>
      </c>
      <c r="C473" s="14">
        <v>0.43</v>
      </c>
      <c r="D473" s="17">
        <v>-154</v>
      </c>
      <c r="E473" s="17">
        <v>29</v>
      </c>
      <c r="F473" s="17">
        <v>24.6</v>
      </c>
      <c r="G473" s="17">
        <v>315.91500000000002</v>
      </c>
      <c r="H473" s="17">
        <v>3.95</v>
      </c>
      <c r="I473" s="17">
        <v>-67.248000000000005</v>
      </c>
      <c r="J473" s="17">
        <v>1118.3340000000001</v>
      </c>
      <c r="K473" s="17">
        <v>113</v>
      </c>
      <c r="L473" s="17">
        <v>6.5000000000000002E-2</v>
      </c>
      <c r="M473" s="17">
        <v>175.155</v>
      </c>
      <c r="N473" s="17">
        <v>55.765000000000001</v>
      </c>
      <c r="O473" s="17">
        <v>4654.5</v>
      </c>
      <c r="P473" s="17">
        <v>474.5</v>
      </c>
      <c r="Q473" s="17">
        <v>-25.5</v>
      </c>
      <c r="R473" s="17">
        <v>4310.8810000000003</v>
      </c>
      <c r="S473" s="17">
        <v>16.75</v>
      </c>
      <c r="T473" s="17">
        <v>-4.125</v>
      </c>
      <c r="U473" s="17">
        <v>-0.1132</v>
      </c>
      <c r="V473" s="17">
        <v>-0.88500000000000001</v>
      </c>
      <c r="W473" s="17">
        <v>9362.4894000000004</v>
      </c>
      <c r="X473" s="17">
        <v>19527.5</v>
      </c>
      <c r="Y473" s="17">
        <v>26.337</v>
      </c>
      <c r="Z473" s="17">
        <v>-58.27</v>
      </c>
    </row>
    <row r="474" spans="1:26" x14ac:dyDescent="0.2">
      <c r="A474" s="27">
        <v>44922</v>
      </c>
      <c r="B474" s="17">
        <v>263.339</v>
      </c>
      <c r="C474" s="14">
        <v>1</v>
      </c>
      <c r="D474" s="17">
        <v>-147.92500000000001</v>
      </c>
      <c r="E474" s="17">
        <v>25.375</v>
      </c>
      <c r="F474" s="17">
        <v>25.5</v>
      </c>
      <c r="G474" s="17">
        <v>350</v>
      </c>
      <c r="H474" s="17">
        <v>0.72499999999999998</v>
      </c>
      <c r="I474" s="17">
        <v>-73.247</v>
      </c>
      <c r="J474" s="17">
        <v>1110</v>
      </c>
      <c r="K474" s="17">
        <v>107.3</v>
      </c>
      <c r="L474" s="17">
        <v>1.8499999999999999E-2</v>
      </c>
      <c r="M474" s="17">
        <v>185.33</v>
      </c>
      <c r="N474" s="17">
        <v>68.48</v>
      </c>
      <c r="O474" s="17">
        <v>4560</v>
      </c>
      <c r="P474" s="17">
        <v>505.5</v>
      </c>
      <c r="Q474" s="17">
        <v>-18.085000000000001</v>
      </c>
      <c r="R474" s="17">
        <v>3618.9879999999998</v>
      </c>
      <c r="S474" s="17">
        <v>19.149999999999999</v>
      </c>
      <c r="T474" s="17">
        <v>-4.8099999999999996</v>
      </c>
      <c r="U474" s="17">
        <v>-0.1668</v>
      </c>
      <c r="V474" s="17">
        <v>-0.83299999999999996</v>
      </c>
      <c r="W474" s="17">
        <v>9362.4894000000004</v>
      </c>
      <c r="X474" s="17">
        <v>22393.5</v>
      </c>
      <c r="Y474" s="17">
        <v>27.664999999999999</v>
      </c>
      <c r="Z474" s="17">
        <v>-57.511000000000003</v>
      </c>
    </row>
    <row r="475" spans="1:26" x14ac:dyDescent="0.2">
      <c r="A475" s="27">
        <v>44921</v>
      </c>
      <c r="B475" s="17">
        <v>274.83300000000003</v>
      </c>
      <c r="C475" s="14">
        <v>2.5499999999999998</v>
      </c>
      <c r="D475" s="17">
        <v>-162.41999999999999</v>
      </c>
      <c r="E475" s="17">
        <v>27.17</v>
      </c>
      <c r="F475" s="17">
        <v>26.5</v>
      </c>
      <c r="G475" s="17">
        <v>360</v>
      </c>
      <c r="H475" s="17">
        <v>0.67500000000000004</v>
      </c>
      <c r="I475" s="17">
        <v>-119.74299999999999</v>
      </c>
      <c r="J475" s="17">
        <v>1145.825</v>
      </c>
      <c r="K475" s="17">
        <v>120.1</v>
      </c>
      <c r="L475" s="17">
        <v>0.04</v>
      </c>
      <c r="M475" s="17">
        <v>190.18</v>
      </c>
      <c r="N475" s="17">
        <v>73.677530000000004</v>
      </c>
      <c r="O475" s="17">
        <v>4000</v>
      </c>
      <c r="P475" s="17">
        <v>497.5</v>
      </c>
      <c r="Q475" s="17">
        <v>-16.413</v>
      </c>
      <c r="R475" s="17">
        <v>3394.57</v>
      </c>
      <c r="S475" s="17">
        <v>18.5</v>
      </c>
      <c r="T475" s="17">
        <v>-5.8150000000000004</v>
      </c>
      <c r="U475" s="17">
        <v>-0.16</v>
      </c>
      <c r="V475" s="17">
        <v>-0.77300000000000002</v>
      </c>
      <c r="W475" s="17">
        <v>9362.4894000000004</v>
      </c>
      <c r="X475" s="17">
        <v>21243.8</v>
      </c>
      <c r="Y475" s="17">
        <v>28.684999999999999</v>
      </c>
      <c r="Z475" s="17">
        <v>-58.347000000000001</v>
      </c>
    </row>
    <row r="476" spans="1:26" x14ac:dyDescent="0.2">
      <c r="A476" s="27">
        <v>44918</v>
      </c>
      <c r="B476" s="17">
        <v>293.50400000000002</v>
      </c>
      <c r="C476" s="14">
        <v>3.48</v>
      </c>
      <c r="D476" s="17">
        <v>-162</v>
      </c>
      <c r="E476" s="17">
        <v>27.17</v>
      </c>
      <c r="F476" s="17">
        <v>26.2</v>
      </c>
      <c r="G476" s="17">
        <v>360.32499999999999</v>
      </c>
      <c r="H476" s="17">
        <v>0.67500000000000004</v>
      </c>
      <c r="I476" s="17">
        <v>-119.748</v>
      </c>
      <c r="J476" s="17">
        <v>1142.0550000000001</v>
      </c>
      <c r="K476" s="17">
        <v>120.1</v>
      </c>
      <c r="L476" s="17">
        <v>0.04</v>
      </c>
      <c r="M476" s="17">
        <v>190.17500000000001</v>
      </c>
      <c r="N476" s="17">
        <v>70.125780000000006</v>
      </c>
      <c r="O476" s="17">
        <v>4040</v>
      </c>
      <c r="P476" s="17">
        <v>499.5</v>
      </c>
      <c r="Q476" s="17">
        <v>-16.413</v>
      </c>
      <c r="R476" s="17">
        <v>3393.5050000000001</v>
      </c>
      <c r="S476" s="17">
        <v>19.5</v>
      </c>
      <c r="T476" s="17">
        <v>-6</v>
      </c>
      <c r="U476" s="17">
        <v>-0.1525</v>
      </c>
      <c r="V476" s="17">
        <v>-0.64500000000000002</v>
      </c>
      <c r="W476" s="17">
        <v>9362.4894000000004</v>
      </c>
      <c r="X476" s="17">
        <v>21194.3</v>
      </c>
      <c r="Y476" s="17">
        <v>28.655000000000001</v>
      </c>
      <c r="Z476" s="17">
        <v>-56.396999999999998</v>
      </c>
    </row>
    <row r="477" spans="1:26" x14ac:dyDescent="0.2">
      <c r="A477" s="27">
        <v>44917</v>
      </c>
      <c r="B477" s="17">
        <v>327.33699999999999</v>
      </c>
      <c r="C477" s="14">
        <v>4.3</v>
      </c>
      <c r="D477" s="17">
        <v>-160.5</v>
      </c>
      <c r="E477" s="17">
        <v>28.875</v>
      </c>
      <c r="F477" s="17">
        <v>25.105</v>
      </c>
      <c r="G477" s="17">
        <v>337.51499999999999</v>
      </c>
      <c r="H477" s="17">
        <v>-0.45</v>
      </c>
      <c r="I477" s="17">
        <v>-65.25</v>
      </c>
      <c r="J477" s="17">
        <v>1089.1659999999999</v>
      </c>
      <c r="K477" s="17">
        <v>120.1</v>
      </c>
      <c r="L477" s="17">
        <v>4.4999999999999997E-3</v>
      </c>
      <c r="M477" s="17">
        <v>199.41</v>
      </c>
      <c r="N477" s="17">
        <v>71.635180000000005</v>
      </c>
      <c r="O477" s="17">
        <v>4850.5</v>
      </c>
      <c r="P477" s="17">
        <v>551</v>
      </c>
      <c r="Q477" s="17">
        <v>-14.295</v>
      </c>
      <c r="R477" s="17">
        <v>3404.5</v>
      </c>
      <c r="S477" s="17">
        <v>19.45</v>
      </c>
      <c r="T477" s="17">
        <v>-6.35</v>
      </c>
      <c r="U477" s="17">
        <v>-0.14899999999999999</v>
      </c>
      <c r="V477" s="17">
        <v>-0.76</v>
      </c>
      <c r="W477" s="17">
        <v>9362.4894000000004</v>
      </c>
      <c r="X477" s="17">
        <v>21370</v>
      </c>
      <c r="Y477" s="17">
        <v>27.222000000000001</v>
      </c>
      <c r="Z477" s="17">
        <v>-56.344000000000001</v>
      </c>
    </row>
    <row r="478" spans="1:26" x14ac:dyDescent="0.2">
      <c r="A478" s="27">
        <v>44916</v>
      </c>
      <c r="B478" s="17">
        <v>269.005</v>
      </c>
      <c r="C478" s="14">
        <v>3.7</v>
      </c>
      <c r="D478" s="17">
        <v>-183.5</v>
      </c>
      <c r="E478" s="17">
        <v>25.25</v>
      </c>
      <c r="F478" s="17">
        <v>24.65</v>
      </c>
      <c r="G478" s="17">
        <v>365.89499999999998</v>
      </c>
      <c r="H478" s="17">
        <v>0</v>
      </c>
      <c r="I478" s="17">
        <v>-100.77500000000001</v>
      </c>
      <c r="J478" s="17">
        <v>1120.6199999999999</v>
      </c>
      <c r="K478" s="17">
        <v>123.8</v>
      </c>
      <c r="L478" s="17">
        <v>-2.5000000000000001E-2</v>
      </c>
      <c r="M478" s="17">
        <v>198.2</v>
      </c>
      <c r="N478" s="17">
        <v>73.599100000000007</v>
      </c>
      <c r="O478" s="17">
        <v>8112.5</v>
      </c>
      <c r="P478" s="17">
        <v>562.5</v>
      </c>
      <c r="Q478" s="17">
        <v>-13.78</v>
      </c>
      <c r="R478" s="17">
        <v>3563.8</v>
      </c>
      <c r="S478" s="17">
        <v>18.149999999999999</v>
      </c>
      <c r="T478" s="17">
        <v>-6.75</v>
      </c>
      <c r="U478" s="17">
        <v>-0.16320000000000001</v>
      </c>
      <c r="V478" s="17">
        <v>-0.8</v>
      </c>
      <c r="W478" s="17">
        <v>9362.4894000000004</v>
      </c>
      <c r="X478" s="17">
        <v>22228</v>
      </c>
      <c r="Y478" s="17">
        <v>26.38</v>
      </c>
      <c r="Z478" s="17">
        <v>-56.34</v>
      </c>
    </row>
    <row r="479" spans="1:26" x14ac:dyDescent="0.2">
      <c r="A479" s="27">
        <v>44915</v>
      </c>
      <c r="B479" s="17">
        <v>300.238</v>
      </c>
      <c r="C479" s="14">
        <v>3.65</v>
      </c>
      <c r="D479" s="17">
        <v>-222.5</v>
      </c>
      <c r="E479" s="17">
        <v>26.074999999999999</v>
      </c>
      <c r="F479" s="17">
        <v>26</v>
      </c>
      <c r="G479" s="17">
        <v>402.5</v>
      </c>
      <c r="H479" s="17">
        <v>2</v>
      </c>
      <c r="I479" s="17">
        <v>-81.495999999999995</v>
      </c>
      <c r="J479" s="17">
        <v>1157.25</v>
      </c>
      <c r="K479" s="17">
        <v>125.1</v>
      </c>
      <c r="L479" s="17">
        <v>1.7999999999999999E-2</v>
      </c>
      <c r="M479" s="17">
        <v>147.24700000000001</v>
      </c>
      <c r="N479" s="17">
        <v>89</v>
      </c>
      <c r="O479" s="17">
        <v>3696.8</v>
      </c>
      <c r="P479" s="17">
        <v>578.5</v>
      </c>
      <c r="Q479" s="17">
        <v>-13.59</v>
      </c>
      <c r="R479" s="17">
        <v>3537.3629999999998</v>
      </c>
      <c r="S479" s="17">
        <v>17.75</v>
      </c>
      <c r="T479" s="17">
        <v>-6.5</v>
      </c>
      <c r="U479" s="17">
        <v>-0.17249999999999999</v>
      </c>
      <c r="V479" s="17">
        <v>-0.89</v>
      </c>
      <c r="W479" s="17">
        <v>9362.4894000000004</v>
      </c>
      <c r="X479" s="17">
        <v>23845.8</v>
      </c>
      <c r="Y479" s="17">
        <v>27.89</v>
      </c>
      <c r="Z479" s="17">
        <v>-59.015000000000001</v>
      </c>
    </row>
    <row r="480" spans="1:26" x14ac:dyDescent="0.2">
      <c r="A480" s="27">
        <v>44914</v>
      </c>
      <c r="B480" s="17">
        <v>319.62299999999999</v>
      </c>
      <c r="C480" s="14">
        <v>3.71</v>
      </c>
      <c r="D480" s="17">
        <v>-197.85499999999999</v>
      </c>
      <c r="E480" s="17">
        <v>27.25</v>
      </c>
      <c r="F480" s="17">
        <v>25.555</v>
      </c>
      <c r="G480" s="17">
        <v>400.005</v>
      </c>
      <c r="H480" s="17">
        <v>-1</v>
      </c>
      <c r="I480" s="17">
        <v>-85.65</v>
      </c>
      <c r="J480" s="17">
        <v>1168.8340000000001</v>
      </c>
      <c r="K480" s="17">
        <v>127.5</v>
      </c>
      <c r="L480" s="17">
        <v>3.9E-2</v>
      </c>
      <c r="M480" s="17">
        <v>144.655</v>
      </c>
      <c r="N480" s="17">
        <v>93.850200000000001</v>
      </c>
      <c r="O480" s="17">
        <v>-1955</v>
      </c>
      <c r="P480" s="17">
        <v>605.70000000000005</v>
      </c>
      <c r="Q480" s="17">
        <v>-12.305</v>
      </c>
      <c r="R480" s="17">
        <v>3194.6</v>
      </c>
      <c r="S480" s="17">
        <v>17.75</v>
      </c>
      <c r="T480" s="17">
        <v>-5</v>
      </c>
      <c r="U480" s="17">
        <v>-0.18279999999999999</v>
      </c>
      <c r="V480" s="17">
        <v>-0.755</v>
      </c>
      <c r="W480" s="17">
        <v>9362.4894000000004</v>
      </c>
      <c r="X480" s="17">
        <v>23260.799999999999</v>
      </c>
      <c r="Y480" s="17">
        <v>28.931999999999999</v>
      </c>
      <c r="Z480" s="17">
        <v>-62.03</v>
      </c>
    </row>
    <row r="481" spans="1:26" x14ac:dyDescent="0.2">
      <c r="A481" s="27">
        <v>44911</v>
      </c>
      <c r="B481" s="17">
        <v>346.00900000000001</v>
      </c>
      <c r="C481" s="14">
        <v>3.7</v>
      </c>
      <c r="D481" s="17">
        <v>-157.92500000000001</v>
      </c>
      <c r="E481" s="17">
        <v>28.5</v>
      </c>
      <c r="F481" s="17">
        <v>22</v>
      </c>
      <c r="G481" s="17">
        <v>375</v>
      </c>
      <c r="H481" s="17">
        <v>2</v>
      </c>
      <c r="I481" s="17">
        <v>-23.498999999999999</v>
      </c>
      <c r="J481" s="17">
        <v>1087.2049999999999</v>
      </c>
      <c r="K481" s="17">
        <v>140.1</v>
      </c>
      <c r="L481" s="17">
        <v>2.3E-2</v>
      </c>
      <c r="M481" s="17">
        <v>150.1</v>
      </c>
      <c r="N481" s="17">
        <v>88.7</v>
      </c>
      <c r="O481" s="17">
        <v>3250</v>
      </c>
      <c r="P481" s="17">
        <v>568.5</v>
      </c>
      <c r="Q481" s="17">
        <v>-15.435</v>
      </c>
      <c r="R481" s="17">
        <v>3448.26</v>
      </c>
      <c r="S481" s="17">
        <v>19.05</v>
      </c>
      <c r="T481" s="17">
        <v>-8.5500000000000007</v>
      </c>
      <c r="U481" s="17">
        <v>-0.16930000000000001</v>
      </c>
      <c r="V481" s="17">
        <v>-0.84499999999999997</v>
      </c>
      <c r="W481" s="17">
        <v>9362.4894000000004</v>
      </c>
      <c r="X481" s="17">
        <v>31886.6</v>
      </c>
      <c r="Y481" s="17">
        <v>27.22</v>
      </c>
      <c r="Z481" s="17">
        <v>-58.04</v>
      </c>
    </row>
    <row r="482" spans="1:26" x14ac:dyDescent="0.2">
      <c r="A482" s="27">
        <v>44910</v>
      </c>
      <c r="B482" s="17">
        <v>357.76499999999999</v>
      </c>
      <c r="C482" s="14">
        <v>3.5</v>
      </c>
      <c r="D482" s="17">
        <v>-168</v>
      </c>
      <c r="E482" s="17">
        <v>28.5</v>
      </c>
      <c r="F482" s="17">
        <v>16.684999999999999</v>
      </c>
      <c r="G482" s="17">
        <v>350.005</v>
      </c>
      <c r="H482" s="17">
        <v>2.5</v>
      </c>
      <c r="I482" s="17">
        <v>-18.497</v>
      </c>
      <c r="J482" s="17">
        <v>1057.8599999999999</v>
      </c>
      <c r="K482" s="17">
        <v>132.6</v>
      </c>
      <c r="L482" s="17">
        <v>6.3500000000000001E-2</v>
      </c>
      <c r="M482" s="17">
        <v>192.7</v>
      </c>
      <c r="N482" s="17">
        <v>89.582499999999996</v>
      </c>
      <c r="O482" s="17">
        <v>4018.8</v>
      </c>
      <c r="P482" s="17">
        <v>566.29999999999995</v>
      </c>
      <c r="Q482" s="17">
        <v>-18.13</v>
      </c>
      <c r="R482" s="17">
        <v>3022.875</v>
      </c>
      <c r="S482" s="17">
        <v>16.75</v>
      </c>
      <c r="T482" s="17">
        <v>-8.1950000000000003</v>
      </c>
      <c r="U482" s="17">
        <v>-0.17499999999999999</v>
      </c>
      <c r="V482" s="17">
        <v>-1.365</v>
      </c>
      <c r="W482" s="17">
        <v>9362.4894000000004</v>
      </c>
      <c r="X482" s="17">
        <v>32386.9</v>
      </c>
      <c r="Y482" s="17">
        <v>27.56</v>
      </c>
      <c r="Z482" s="17">
        <v>-58.08</v>
      </c>
    </row>
    <row r="483" spans="1:26" x14ac:dyDescent="0.2">
      <c r="A483" s="27">
        <v>44909</v>
      </c>
      <c r="B483" s="17">
        <v>335.3</v>
      </c>
      <c r="C483" s="14">
        <v>3.0190000000000001</v>
      </c>
      <c r="D483" s="17">
        <v>-169</v>
      </c>
      <c r="E483" s="17">
        <v>25.5</v>
      </c>
      <c r="F483" s="17">
        <v>16.850000000000001</v>
      </c>
      <c r="G483" s="17">
        <v>347.5</v>
      </c>
      <c r="H483" s="17">
        <v>-5</v>
      </c>
      <c r="I483" s="17">
        <v>-98.995999999999995</v>
      </c>
      <c r="J483" s="17">
        <v>1083.1420000000001</v>
      </c>
      <c r="K483" s="17">
        <v>127.6</v>
      </c>
      <c r="L483" s="17">
        <v>3.7499999999999999E-2</v>
      </c>
      <c r="M483" s="17">
        <v>185.70500000000001</v>
      </c>
      <c r="N483" s="17">
        <v>76.63</v>
      </c>
      <c r="O483" s="17">
        <v>4343.3</v>
      </c>
      <c r="P483" s="17">
        <v>508</v>
      </c>
      <c r="Q483" s="17">
        <v>-22.222000000000001</v>
      </c>
      <c r="R483" s="17">
        <v>3249.75</v>
      </c>
      <c r="S483" s="17">
        <v>14.8</v>
      </c>
      <c r="T483" s="17">
        <v>-6.15</v>
      </c>
      <c r="U483" s="17">
        <v>-0.23849999999999999</v>
      </c>
      <c r="V483" s="17">
        <v>-1.415</v>
      </c>
      <c r="W483" s="17">
        <v>9362.4894000000004</v>
      </c>
      <c r="X483" s="17">
        <v>33913.4</v>
      </c>
      <c r="Y483" s="17">
        <v>29.698</v>
      </c>
      <c r="Z483" s="17">
        <v>-60.53</v>
      </c>
    </row>
    <row r="484" spans="1:26" x14ac:dyDescent="0.2">
      <c r="A484" s="27">
        <v>44908</v>
      </c>
      <c r="B484" s="17">
        <v>349.2</v>
      </c>
      <c r="C484" s="14">
        <v>3.17</v>
      </c>
      <c r="D484" s="17">
        <v>-184</v>
      </c>
      <c r="E484" s="17">
        <v>26.875</v>
      </c>
      <c r="F484" s="17">
        <v>20</v>
      </c>
      <c r="G484" s="17">
        <v>375.35500000000002</v>
      </c>
      <c r="H484" s="17">
        <v>-6</v>
      </c>
      <c r="I484" s="17">
        <v>-44.222000000000001</v>
      </c>
      <c r="J484" s="17">
        <v>1099.3240000000001</v>
      </c>
      <c r="K484" s="17">
        <v>130.1</v>
      </c>
      <c r="L484" s="17">
        <v>0.05</v>
      </c>
      <c r="M484" s="17">
        <v>174.16499999999999</v>
      </c>
      <c r="N484" s="17">
        <v>56.96752</v>
      </c>
      <c r="O484" s="17">
        <v>6640</v>
      </c>
      <c r="P484" s="17">
        <v>542.5</v>
      </c>
      <c r="Q484" s="17">
        <v>-19.100000000000001</v>
      </c>
      <c r="R484" s="17">
        <v>2116.5300000000002</v>
      </c>
      <c r="S484" s="17">
        <v>15.05</v>
      </c>
      <c r="T484" s="17">
        <v>-6.7750000000000004</v>
      </c>
      <c r="U484" s="17">
        <v>-0.27500000000000002</v>
      </c>
      <c r="V484" s="17">
        <v>-1.45</v>
      </c>
      <c r="W484" s="17">
        <v>9362.4894000000004</v>
      </c>
      <c r="X484" s="17">
        <v>32526.7</v>
      </c>
      <c r="Y484" s="17">
        <v>30.588000000000001</v>
      </c>
      <c r="Z484" s="17">
        <v>-61.933</v>
      </c>
    </row>
    <row r="485" spans="1:26" x14ac:dyDescent="0.2">
      <c r="A485" s="27">
        <v>44907</v>
      </c>
      <c r="B485" s="17">
        <v>370.38099999999997</v>
      </c>
      <c r="C485" s="14">
        <v>3.6349999999999998</v>
      </c>
      <c r="D485" s="17">
        <v>-197</v>
      </c>
      <c r="E485" s="17">
        <v>28</v>
      </c>
      <c r="F485" s="17">
        <v>24</v>
      </c>
      <c r="G485" s="17">
        <v>422.5</v>
      </c>
      <c r="H485" s="17">
        <v>1.25</v>
      </c>
      <c r="I485" s="17">
        <v>-89.221000000000004</v>
      </c>
      <c r="J485" s="17">
        <v>1135.5899999999999</v>
      </c>
      <c r="K485" s="17">
        <v>130</v>
      </c>
      <c r="L485" s="17">
        <v>0.05</v>
      </c>
      <c r="M485" s="17">
        <v>211.55</v>
      </c>
      <c r="N485" s="17">
        <v>60.954999999999998</v>
      </c>
      <c r="O485" s="17">
        <v>11280.3</v>
      </c>
      <c r="P485" s="17">
        <v>573.5</v>
      </c>
      <c r="Q485" s="17">
        <v>-17.43</v>
      </c>
      <c r="R485" s="17">
        <v>1821.19</v>
      </c>
      <c r="S485" s="17">
        <v>14.25</v>
      </c>
      <c r="T485" s="17">
        <v>-4.6849999999999996</v>
      </c>
      <c r="U485" s="17">
        <v>-0.21149999999999999</v>
      </c>
      <c r="V485" s="17">
        <v>-1.35</v>
      </c>
      <c r="W485" s="17">
        <v>9362.4894000000004</v>
      </c>
      <c r="X485" s="17">
        <v>29457.7</v>
      </c>
      <c r="Y485" s="17">
        <v>30.148</v>
      </c>
      <c r="Z485" s="17">
        <v>-64.545000000000002</v>
      </c>
    </row>
    <row r="486" spans="1:26" x14ac:dyDescent="0.2">
      <c r="A486" s="27">
        <v>44904</v>
      </c>
      <c r="B486" s="17">
        <v>361.3</v>
      </c>
      <c r="C486" s="14">
        <v>3.5</v>
      </c>
      <c r="D486" s="17">
        <v>-169</v>
      </c>
      <c r="E486" s="17">
        <v>29.25</v>
      </c>
      <c r="F486" s="17">
        <v>19.95</v>
      </c>
      <c r="G486" s="17">
        <v>377.85</v>
      </c>
      <c r="H486" s="17">
        <v>-2</v>
      </c>
      <c r="I486" s="17">
        <v>-55.523000000000003</v>
      </c>
      <c r="J486" s="17">
        <v>1128.3630000000001</v>
      </c>
      <c r="K486" s="17">
        <v>132.6</v>
      </c>
      <c r="L486" s="17">
        <v>4.4999999999999998E-2</v>
      </c>
      <c r="M486" s="17">
        <v>224.602</v>
      </c>
      <c r="N486" s="17">
        <v>74.685000000000002</v>
      </c>
      <c r="O486" s="17">
        <v>10790</v>
      </c>
      <c r="P486" s="17">
        <v>517</v>
      </c>
      <c r="Q486" s="17">
        <v>-18.062999999999999</v>
      </c>
      <c r="R486" s="17">
        <v>1690.395</v>
      </c>
      <c r="S486" s="17">
        <v>13.75</v>
      </c>
      <c r="T486" s="17">
        <v>-3.7749999999999999</v>
      </c>
      <c r="U486" s="17">
        <v>-0.19919999999999999</v>
      </c>
      <c r="V486" s="17">
        <v>-0.73</v>
      </c>
      <c r="W486" s="17">
        <v>9362.4894000000004</v>
      </c>
      <c r="X486" s="17">
        <v>19440.599999999999</v>
      </c>
      <c r="Y486" s="17">
        <v>27.725000000000001</v>
      </c>
      <c r="Z486" s="17">
        <v>-58.36</v>
      </c>
    </row>
    <row r="487" spans="1:26" x14ac:dyDescent="0.2">
      <c r="A487" s="27">
        <v>44903</v>
      </c>
      <c r="B487" s="17">
        <v>357.07799999999997</v>
      </c>
      <c r="C487" s="14">
        <v>4</v>
      </c>
      <c r="D487" s="17">
        <v>-186.11799999999999</v>
      </c>
      <c r="E487" s="17">
        <v>30</v>
      </c>
      <c r="F487" s="17">
        <v>22.434999999999999</v>
      </c>
      <c r="G487" s="17">
        <v>378.5</v>
      </c>
      <c r="H487" s="17">
        <v>-2</v>
      </c>
      <c r="I487" s="17">
        <v>-103.04900000000001</v>
      </c>
      <c r="J487" s="17">
        <v>1018.58</v>
      </c>
      <c r="K487" s="17">
        <v>132.6</v>
      </c>
      <c r="L487" s="17">
        <v>3.3500000000000002E-2</v>
      </c>
      <c r="M487" s="17">
        <v>270.36200000000002</v>
      </c>
      <c r="N487" s="17">
        <v>72.28</v>
      </c>
      <c r="O487" s="17">
        <v>6047.5</v>
      </c>
      <c r="P487" s="17">
        <v>513.20000000000005</v>
      </c>
      <c r="Q487" s="17">
        <v>-21.45</v>
      </c>
      <c r="R487" s="17">
        <v>1888.36</v>
      </c>
      <c r="S487" s="17">
        <v>13.75</v>
      </c>
      <c r="T487" s="17">
        <v>-1.85</v>
      </c>
      <c r="U487" s="17">
        <v>-0.17430000000000001</v>
      </c>
      <c r="V487" s="17">
        <v>-0.44500000000000001</v>
      </c>
      <c r="W487" s="17">
        <v>9362.4894000000004</v>
      </c>
      <c r="X487" s="17">
        <v>19667.8</v>
      </c>
      <c r="Y487" s="17">
        <v>28.25</v>
      </c>
      <c r="Z487" s="17">
        <v>-58.81</v>
      </c>
    </row>
    <row r="488" spans="1:26" x14ac:dyDescent="0.2">
      <c r="A488" s="27">
        <v>44902</v>
      </c>
      <c r="B488" s="17">
        <v>293.79599999999999</v>
      </c>
      <c r="C488" s="14">
        <v>3.95</v>
      </c>
      <c r="D488" s="17">
        <v>-184.29499999999999</v>
      </c>
      <c r="E488" s="17">
        <v>30</v>
      </c>
      <c r="F488" s="17">
        <v>26.43</v>
      </c>
      <c r="G488" s="17">
        <v>370</v>
      </c>
      <c r="H488" s="17">
        <v>0</v>
      </c>
      <c r="I488" s="17">
        <v>-123</v>
      </c>
      <c r="J488" s="17">
        <v>1017.5</v>
      </c>
      <c r="K488" s="17">
        <v>132.5</v>
      </c>
      <c r="L488" s="17">
        <v>4.4999999999999998E-2</v>
      </c>
      <c r="M488" s="17">
        <v>305.5</v>
      </c>
      <c r="N488" s="17">
        <v>69.25</v>
      </c>
      <c r="O488" s="17">
        <v>7030</v>
      </c>
      <c r="P488" s="17">
        <v>510.5</v>
      </c>
      <c r="Q488" s="17">
        <v>-20.175000000000001</v>
      </c>
      <c r="R488" s="17">
        <v>2023.5</v>
      </c>
      <c r="S488" s="17">
        <v>14</v>
      </c>
      <c r="T488" s="17">
        <v>-2.25</v>
      </c>
      <c r="U488" s="17">
        <v>-0.14940000000000001</v>
      </c>
      <c r="V488" s="17">
        <v>-0.255</v>
      </c>
      <c r="W488" s="17">
        <v>9362.4894000000004</v>
      </c>
      <c r="X488" s="17">
        <v>18793</v>
      </c>
      <c r="Y488" s="17">
        <v>28.71</v>
      </c>
      <c r="Z488" s="17">
        <v>-60.58</v>
      </c>
    </row>
    <row r="489" spans="1:26" x14ac:dyDescent="0.2">
      <c r="A489" s="27">
        <v>44901</v>
      </c>
      <c r="B489" s="17">
        <v>312.17099999999999</v>
      </c>
      <c r="C489" s="14">
        <v>4</v>
      </c>
      <c r="D489" s="17">
        <v>-177.16</v>
      </c>
      <c r="E489" s="17">
        <v>26.2</v>
      </c>
      <c r="F489" s="17">
        <v>32.299999999999997</v>
      </c>
      <c r="G489" s="17">
        <v>402.83</v>
      </c>
      <c r="H489" s="17">
        <v>3.8</v>
      </c>
      <c r="I489" s="17">
        <v>-123.925</v>
      </c>
      <c r="J489" s="17">
        <v>1028.3340000000001</v>
      </c>
      <c r="K489" s="17">
        <v>132.5</v>
      </c>
      <c r="L489" s="17">
        <v>5.6000000000000001E-2</v>
      </c>
      <c r="M489" s="17">
        <v>346.88799999999998</v>
      </c>
      <c r="N489" s="17">
        <v>73.388180000000006</v>
      </c>
      <c r="O489" s="17">
        <v>1989.3</v>
      </c>
      <c r="P489" s="17">
        <v>512.79999999999995</v>
      </c>
      <c r="Q489" s="17">
        <v>-20</v>
      </c>
      <c r="R489" s="17">
        <v>2147.3000000000002</v>
      </c>
      <c r="S489" s="17">
        <v>14.5</v>
      </c>
      <c r="T489" s="17">
        <v>0</v>
      </c>
      <c r="U489" s="17">
        <v>-0.17649999999999999</v>
      </c>
      <c r="V489" s="17">
        <v>-0.4</v>
      </c>
      <c r="W489" s="17">
        <v>9362.4894000000004</v>
      </c>
      <c r="X489" s="17">
        <v>17800</v>
      </c>
      <c r="Y489" s="17">
        <v>29.23</v>
      </c>
      <c r="Z489" s="17">
        <v>-62.3</v>
      </c>
    </row>
    <row r="490" spans="1:26" x14ac:dyDescent="0.2">
      <c r="A490" s="27">
        <v>44900</v>
      </c>
      <c r="B490" s="17">
        <v>338.19</v>
      </c>
      <c r="C490" s="14">
        <v>4.4009999999999998</v>
      </c>
      <c r="D490" s="17">
        <v>-177.55500000000001</v>
      </c>
      <c r="E490" s="17">
        <v>27.25</v>
      </c>
      <c r="F490" s="17">
        <v>34.299999999999997</v>
      </c>
      <c r="G490" s="17">
        <v>425.13499999999999</v>
      </c>
      <c r="H490" s="17">
        <v>-5.5250000000000004</v>
      </c>
      <c r="I490" s="17">
        <v>-72.494</v>
      </c>
      <c r="J490" s="17">
        <v>1073.42</v>
      </c>
      <c r="K490" s="17">
        <v>115.1</v>
      </c>
      <c r="L490" s="17">
        <v>7.0999999999999994E-2</v>
      </c>
      <c r="M490" s="17">
        <v>351.34500000000003</v>
      </c>
      <c r="N490" s="17">
        <v>73.97</v>
      </c>
      <c r="O490" s="17">
        <v>2500</v>
      </c>
      <c r="P490" s="17">
        <v>517.29999999999995</v>
      </c>
      <c r="Q490" s="17">
        <v>-18.475000000000001</v>
      </c>
      <c r="R490" s="17">
        <v>1992.25</v>
      </c>
      <c r="S490" s="17">
        <v>15.75</v>
      </c>
      <c r="T490" s="17">
        <v>-0.4</v>
      </c>
      <c r="U490" s="17">
        <v>-0.28449999999999998</v>
      </c>
      <c r="V490" s="17">
        <v>-0.40500000000000003</v>
      </c>
      <c r="W490" s="17">
        <v>9362.4894000000004</v>
      </c>
      <c r="X490" s="17">
        <v>12931.8</v>
      </c>
      <c r="Y490" s="17">
        <v>30.35</v>
      </c>
      <c r="Z490" s="17">
        <v>-63.76</v>
      </c>
    </row>
    <row r="491" spans="1:26" x14ac:dyDescent="0.2">
      <c r="A491" s="27">
        <v>44897</v>
      </c>
      <c r="B491" s="17">
        <v>361.4</v>
      </c>
      <c r="C491" s="14">
        <v>4.43</v>
      </c>
      <c r="D491" s="17">
        <v>-179.96</v>
      </c>
      <c r="E491" s="17">
        <v>28.5</v>
      </c>
      <c r="F491" s="17">
        <v>28.75</v>
      </c>
      <c r="G491" s="17">
        <v>359.91</v>
      </c>
      <c r="H491" s="17">
        <v>-6.2</v>
      </c>
      <c r="I491" s="17">
        <v>-125.499</v>
      </c>
      <c r="J491" s="17">
        <v>998.96</v>
      </c>
      <c r="K491" s="17">
        <v>115</v>
      </c>
      <c r="L491" s="17">
        <v>6.3500000000000001E-2</v>
      </c>
      <c r="M491" s="17">
        <v>362.50299999999999</v>
      </c>
      <c r="N491" s="17">
        <v>62.594999999999999</v>
      </c>
      <c r="O491" s="17">
        <v>1527.5</v>
      </c>
      <c r="P491" s="17">
        <v>487</v>
      </c>
      <c r="Q491" s="17">
        <v>-16.8</v>
      </c>
      <c r="R491" s="17">
        <v>2486.875</v>
      </c>
      <c r="S491" s="17">
        <v>12.85</v>
      </c>
      <c r="T491" s="17">
        <v>-1.05</v>
      </c>
      <c r="U491" s="17">
        <v>-0.27450000000000002</v>
      </c>
      <c r="V491" s="17">
        <v>-0.378</v>
      </c>
      <c r="W491" s="17">
        <v>9362.4894000000004</v>
      </c>
      <c r="X491" s="17">
        <v>6259.6</v>
      </c>
      <c r="Y491" s="17">
        <v>29.332999999999998</v>
      </c>
      <c r="Z491" s="17">
        <v>-57.76</v>
      </c>
    </row>
    <row r="492" spans="1:26" x14ac:dyDescent="0.2">
      <c r="A492" s="27">
        <v>44896</v>
      </c>
      <c r="B492" s="17">
        <v>354.35300000000001</v>
      </c>
      <c r="C492" s="14">
        <v>4.7</v>
      </c>
      <c r="D492" s="17">
        <v>-170.72</v>
      </c>
      <c r="E492" s="17">
        <v>28.125</v>
      </c>
      <c r="F492" s="17">
        <v>28.85</v>
      </c>
      <c r="G492" s="17">
        <v>348.52499999999998</v>
      </c>
      <c r="H492" s="17">
        <v>-20</v>
      </c>
      <c r="I492" s="17">
        <v>-103.998</v>
      </c>
      <c r="J492" s="17">
        <v>1002.625</v>
      </c>
      <c r="K492" s="17">
        <v>115</v>
      </c>
      <c r="L492" s="17">
        <v>1.7500000000000002E-2</v>
      </c>
      <c r="M492" s="17">
        <v>358.44</v>
      </c>
      <c r="N492" s="17">
        <v>52.617400000000004</v>
      </c>
      <c r="O492" s="17">
        <v>373</v>
      </c>
      <c r="P492" s="17">
        <v>501.7</v>
      </c>
      <c r="Q492" s="17">
        <v>-17.77</v>
      </c>
      <c r="R492" s="17">
        <v>2650</v>
      </c>
      <c r="S492" s="17">
        <v>13.75</v>
      </c>
      <c r="T492" s="17">
        <v>-1.05</v>
      </c>
      <c r="U492" s="17">
        <v>-0.30220000000000002</v>
      </c>
      <c r="V492" s="17">
        <v>-0.315</v>
      </c>
      <c r="W492" s="17">
        <v>9362.4894000000004</v>
      </c>
      <c r="X492" s="17">
        <v>5813</v>
      </c>
      <c r="Y492" s="17">
        <v>29.013000000000002</v>
      </c>
      <c r="Z492" s="17">
        <v>-57.71</v>
      </c>
    </row>
    <row r="493" spans="1:26" x14ac:dyDescent="0.2">
      <c r="A493" s="27">
        <v>44895</v>
      </c>
      <c r="B493" s="17">
        <v>304.65499999999997</v>
      </c>
      <c r="C493" s="14">
        <v>4.4989999999999997</v>
      </c>
      <c r="D493" s="17">
        <v>-185</v>
      </c>
      <c r="E493" s="17">
        <v>24</v>
      </c>
      <c r="F493" s="17">
        <v>28.5</v>
      </c>
      <c r="G493" s="17">
        <v>355.21499999999997</v>
      </c>
      <c r="H493" s="17">
        <v>1</v>
      </c>
      <c r="I493" s="17">
        <v>-98.019000000000005</v>
      </c>
      <c r="J493" s="17">
        <v>1050.4649999999999</v>
      </c>
      <c r="K493" s="17">
        <v>105</v>
      </c>
      <c r="L493" s="17">
        <v>0.03</v>
      </c>
      <c r="M493" s="17">
        <v>362.76</v>
      </c>
      <c r="N493" s="17">
        <v>56.66</v>
      </c>
      <c r="O493" s="17">
        <v>505</v>
      </c>
      <c r="P493" s="17">
        <v>516.5</v>
      </c>
      <c r="Q493" s="17">
        <v>-17.975000000000001</v>
      </c>
      <c r="R493" s="17">
        <v>2856.5</v>
      </c>
      <c r="S493" s="17">
        <v>17</v>
      </c>
      <c r="T493" s="17">
        <v>-1.825</v>
      </c>
      <c r="U493" s="17">
        <v>-0.37030000000000002</v>
      </c>
      <c r="V493" s="17">
        <v>-0.42799999999999999</v>
      </c>
      <c r="W493" s="17">
        <v>9362.4894000000004</v>
      </c>
      <c r="X493" s="17">
        <v>3531.5</v>
      </c>
      <c r="Y493" s="17">
        <v>29.5</v>
      </c>
      <c r="Z493" s="17">
        <v>-60.895000000000003</v>
      </c>
    </row>
    <row r="494" spans="1:26" x14ac:dyDescent="0.2">
      <c r="A494" s="27">
        <v>44894</v>
      </c>
      <c r="B494" s="17">
        <v>327.863</v>
      </c>
      <c r="C494" s="14">
        <v>4.9000000000000004</v>
      </c>
      <c r="D494" s="17">
        <v>-190.31</v>
      </c>
      <c r="E494" s="17">
        <v>24.5</v>
      </c>
      <c r="F494" s="17">
        <v>28.5</v>
      </c>
      <c r="G494" s="17">
        <v>342.5</v>
      </c>
      <c r="H494" s="17">
        <v>9.9499999999999993</v>
      </c>
      <c r="I494" s="17">
        <v>-69.995000000000005</v>
      </c>
      <c r="J494" s="17">
        <v>1106.903</v>
      </c>
      <c r="K494" s="17">
        <v>110</v>
      </c>
      <c r="L494" s="17">
        <v>2.2499999999999999E-2</v>
      </c>
      <c r="M494" s="17">
        <v>342.27499999999998</v>
      </c>
      <c r="N494" s="17">
        <v>51.442500000000003</v>
      </c>
      <c r="O494" s="17">
        <v>1176</v>
      </c>
      <c r="P494" s="17">
        <v>490</v>
      </c>
      <c r="Q494" s="17">
        <v>-18.95</v>
      </c>
      <c r="R494" s="17">
        <v>2663.375</v>
      </c>
      <c r="S494" s="17">
        <v>17</v>
      </c>
      <c r="T494" s="17">
        <v>-2.6</v>
      </c>
      <c r="U494" s="17">
        <v>-0.16830000000000001</v>
      </c>
      <c r="V494" s="17">
        <v>-0.85799999999999998</v>
      </c>
      <c r="W494" s="17">
        <v>9362.4894000000004</v>
      </c>
      <c r="X494" s="17">
        <v>3847</v>
      </c>
      <c r="Y494" s="17">
        <v>30.535</v>
      </c>
      <c r="Z494" s="17">
        <v>-63.825000000000003</v>
      </c>
    </row>
    <row r="495" spans="1:26" x14ac:dyDescent="0.2">
      <c r="A495" s="27">
        <v>44893</v>
      </c>
      <c r="B495" s="17">
        <v>340.85</v>
      </c>
      <c r="C495" s="14">
        <v>4.7</v>
      </c>
      <c r="D495" s="17">
        <v>-180.85499999999999</v>
      </c>
      <c r="E495" s="17">
        <v>25</v>
      </c>
      <c r="F495" s="17">
        <v>56</v>
      </c>
      <c r="G495" s="17">
        <v>379.67</v>
      </c>
      <c r="H495" s="17">
        <v>5.875</v>
      </c>
      <c r="I495" s="17">
        <v>28.027999999999999</v>
      </c>
      <c r="J495" s="17">
        <v>1076.4949999999999</v>
      </c>
      <c r="K495" s="17">
        <v>110.1</v>
      </c>
      <c r="L495" s="17">
        <v>2.8000000000000001E-2</v>
      </c>
      <c r="M495" s="17">
        <v>120.842</v>
      </c>
      <c r="N495" s="17">
        <v>98.745829999999998</v>
      </c>
      <c r="O495" s="17">
        <v>2887.5</v>
      </c>
      <c r="P495" s="17">
        <v>432.3</v>
      </c>
      <c r="Q495" s="17">
        <v>-11.335000000000001</v>
      </c>
      <c r="R495" s="17">
        <v>2770.25</v>
      </c>
      <c r="S495" s="17">
        <v>16.25</v>
      </c>
      <c r="T495" s="17">
        <v>-2.5550000000000002</v>
      </c>
      <c r="U495" s="17">
        <v>-0.1643</v>
      </c>
      <c r="V495" s="17">
        <v>-0.45</v>
      </c>
      <c r="W495" s="17">
        <v>9362.4894000000004</v>
      </c>
      <c r="X495" s="17">
        <v>2751.8</v>
      </c>
      <c r="Y495" s="17">
        <v>22.19</v>
      </c>
      <c r="Z495" s="17">
        <v>-49.49</v>
      </c>
    </row>
    <row r="496" spans="1:26" x14ac:dyDescent="0.2">
      <c r="A496" s="27">
        <v>44890</v>
      </c>
      <c r="B496" s="17">
        <v>363.61</v>
      </c>
      <c r="C496" s="14">
        <v>4.8849999999999998</v>
      </c>
      <c r="D496" s="17">
        <v>-179.9</v>
      </c>
      <c r="E496" s="17">
        <v>27.625</v>
      </c>
      <c r="F496" s="17">
        <v>55.85</v>
      </c>
      <c r="G496" s="17">
        <v>378.5</v>
      </c>
      <c r="H496" s="17">
        <v>14.05</v>
      </c>
      <c r="I496" s="17">
        <v>-34.994999999999997</v>
      </c>
      <c r="J496" s="17">
        <v>1071.5250000000001</v>
      </c>
      <c r="K496" s="17">
        <v>122.6</v>
      </c>
      <c r="L496" s="17">
        <v>2.4E-2</v>
      </c>
      <c r="M496" s="17">
        <v>118</v>
      </c>
      <c r="N496" s="17">
        <v>97.977500000000006</v>
      </c>
      <c r="O496" s="17">
        <v>2697.7</v>
      </c>
      <c r="P496" s="17">
        <v>412</v>
      </c>
      <c r="Q496" s="17">
        <v>-15.042</v>
      </c>
      <c r="R496" s="17">
        <v>2635.625</v>
      </c>
      <c r="S496" s="17">
        <v>17.05</v>
      </c>
      <c r="T496" s="17">
        <v>-2.48</v>
      </c>
      <c r="U496" s="17">
        <v>-0.25280000000000002</v>
      </c>
      <c r="V496" s="17">
        <v>-0.40500000000000003</v>
      </c>
      <c r="W496" s="17">
        <v>9362.4894000000004</v>
      </c>
      <c r="X496" s="17">
        <v>2294.5</v>
      </c>
      <c r="Y496" s="17">
        <v>22.167000000000002</v>
      </c>
      <c r="Z496" s="17">
        <v>-49.14</v>
      </c>
    </row>
    <row r="497" spans="1:26" x14ac:dyDescent="0.2">
      <c r="A497" s="27">
        <v>44889</v>
      </c>
      <c r="B497" s="17">
        <v>358.9</v>
      </c>
      <c r="C497" s="14">
        <v>5.2</v>
      </c>
      <c r="D497" s="17">
        <v>-172.58799999999999</v>
      </c>
      <c r="E497" s="17">
        <v>26</v>
      </c>
      <c r="F497" s="17">
        <v>56.1</v>
      </c>
      <c r="G497" s="17">
        <v>377.78</v>
      </c>
      <c r="H497" s="17">
        <v>2.0499999999999998</v>
      </c>
      <c r="I497" s="17">
        <v>-54.997999999999998</v>
      </c>
      <c r="J497" s="17">
        <v>1063.79</v>
      </c>
      <c r="K497" s="17">
        <v>125</v>
      </c>
      <c r="L497" s="17">
        <v>1.4500000000000001E-2</v>
      </c>
      <c r="M497" s="17">
        <v>114.8</v>
      </c>
      <c r="N497" s="17">
        <v>101.22253000000001</v>
      </c>
      <c r="O497" s="17">
        <v>4524</v>
      </c>
      <c r="P497" s="17">
        <v>416.8</v>
      </c>
      <c r="Q497" s="17">
        <v>-14.122</v>
      </c>
      <c r="R497" s="17">
        <v>3165.5</v>
      </c>
      <c r="S497" s="17">
        <v>21.5</v>
      </c>
      <c r="T497" s="17">
        <v>-1.9750000000000001</v>
      </c>
      <c r="U497" s="17">
        <v>-0.21</v>
      </c>
      <c r="V497" s="17">
        <v>-0.28000000000000003</v>
      </c>
      <c r="W497" s="17">
        <v>9362.4894000000004</v>
      </c>
      <c r="X497" s="17">
        <v>2584.1</v>
      </c>
      <c r="Y497" s="17">
        <v>22.18</v>
      </c>
      <c r="Z497" s="17">
        <v>-48.67</v>
      </c>
    </row>
    <row r="498" spans="1:26" x14ac:dyDescent="0.2">
      <c r="A498" s="27">
        <v>44888</v>
      </c>
      <c r="B498" s="17">
        <v>359.95499999999998</v>
      </c>
      <c r="C498" s="14">
        <v>5.3</v>
      </c>
      <c r="D498" s="17">
        <v>-182.75</v>
      </c>
      <c r="E498" s="17">
        <v>26</v>
      </c>
      <c r="F498" s="17">
        <v>60.5</v>
      </c>
      <c r="G498" s="17">
        <v>390.47500000000002</v>
      </c>
      <c r="H498" s="17">
        <v>9.5050000000000008</v>
      </c>
      <c r="I498" s="17">
        <v>-33.073</v>
      </c>
      <c r="J498" s="17">
        <v>1063.75</v>
      </c>
      <c r="K498" s="17">
        <v>122.6</v>
      </c>
      <c r="L498" s="17">
        <v>6.4500000000000002E-2</v>
      </c>
      <c r="M498" s="17">
        <v>122.6</v>
      </c>
      <c r="N498" s="17">
        <v>103.97499999999999</v>
      </c>
      <c r="O498" s="17">
        <v>5600.2</v>
      </c>
      <c r="P498" s="17">
        <v>446.5</v>
      </c>
      <c r="Q498" s="17">
        <v>-8.58</v>
      </c>
      <c r="R498" s="17">
        <v>3373.625</v>
      </c>
      <c r="S498" s="17">
        <v>21.5</v>
      </c>
      <c r="T498" s="17">
        <v>-1.95</v>
      </c>
      <c r="U498" s="17">
        <v>-0.12</v>
      </c>
      <c r="V498" s="17">
        <v>-0.13500000000000001</v>
      </c>
      <c r="W498" s="17">
        <v>9362.4894000000004</v>
      </c>
      <c r="X498" s="17">
        <v>2748</v>
      </c>
      <c r="Y498" s="17">
        <v>23.527000000000001</v>
      </c>
      <c r="Z498" s="17">
        <v>-51.792000000000002</v>
      </c>
    </row>
    <row r="499" spans="1:26" x14ac:dyDescent="0.2">
      <c r="A499" s="27">
        <v>44887</v>
      </c>
      <c r="B499" s="17">
        <v>352.8</v>
      </c>
      <c r="C499" s="14">
        <v>4.6749999999999998</v>
      </c>
      <c r="D499" s="17">
        <v>-174.5</v>
      </c>
      <c r="E499" s="17">
        <v>25.75</v>
      </c>
      <c r="F499" s="17">
        <v>60.7</v>
      </c>
      <c r="G499" s="17">
        <v>363.26499999999999</v>
      </c>
      <c r="H499" s="17">
        <v>17.925000000000001</v>
      </c>
      <c r="I499" s="17">
        <v>-46.496000000000002</v>
      </c>
      <c r="J499" s="17">
        <v>1145</v>
      </c>
      <c r="K499" s="17">
        <v>122.5</v>
      </c>
      <c r="L499" s="17">
        <v>6.5000000000000002E-2</v>
      </c>
      <c r="M499" s="17">
        <v>122.61</v>
      </c>
      <c r="N499" s="17">
        <v>109.04688</v>
      </c>
      <c r="O499" s="17">
        <v>5000</v>
      </c>
      <c r="P499" s="17">
        <v>435</v>
      </c>
      <c r="Q499" s="17">
        <v>-8.7449999999999992</v>
      </c>
      <c r="R499" s="17">
        <v>3100.509</v>
      </c>
      <c r="S499" s="17">
        <v>21.25</v>
      </c>
      <c r="T499" s="17">
        <v>-1</v>
      </c>
      <c r="U499" s="17">
        <v>-0.1167</v>
      </c>
      <c r="V499" s="17">
        <v>-0.21</v>
      </c>
      <c r="W499" s="17">
        <v>9362.4894000000004</v>
      </c>
      <c r="X499" s="17">
        <v>3092.5</v>
      </c>
      <c r="Y499" s="17">
        <v>23.56</v>
      </c>
      <c r="Z499" s="17">
        <v>-52.56</v>
      </c>
    </row>
    <row r="500" spans="1:26" x14ac:dyDescent="0.2">
      <c r="A500" s="27">
        <v>44886</v>
      </c>
      <c r="B500" s="17">
        <v>365.4</v>
      </c>
      <c r="C500" s="14">
        <v>4.4249999999999998</v>
      </c>
      <c r="D500" s="17">
        <v>-156</v>
      </c>
      <c r="E500" s="17">
        <v>26.25</v>
      </c>
      <c r="F500" s="17">
        <v>57.5</v>
      </c>
      <c r="G500" s="17">
        <v>359.995</v>
      </c>
      <c r="H500" s="17">
        <v>15</v>
      </c>
      <c r="I500" s="17">
        <v>-69.423000000000002</v>
      </c>
      <c r="J500" s="17">
        <v>1056.27</v>
      </c>
      <c r="K500" s="17">
        <v>117.6</v>
      </c>
      <c r="L500" s="17">
        <v>4.4499999999999998E-2</v>
      </c>
      <c r="M500" s="17">
        <v>116</v>
      </c>
      <c r="N500" s="17">
        <v>107.3925</v>
      </c>
      <c r="O500" s="17">
        <v>4698</v>
      </c>
      <c r="P500" s="17">
        <v>403</v>
      </c>
      <c r="Q500" s="17">
        <v>-8.5</v>
      </c>
      <c r="R500" s="17">
        <v>3097.9250000000002</v>
      </c>
      <c r="S500" s="17">
        <v>19.25</v>
      </c>
      <c r="T500" s="17">
        <v>-1.885</v>
      </c>
      <c r="U500" s="17">
        <v>-0.1023</v>
      </c>
      <c r="V500" s="17">
        <v>-0.17</v>
      </c>
      <c r="W500" s="17">
        <v>9362.4894000000004</v>
      </c>
      <c r="X500" s="17">
        <v>3500</v>
      </c>
      <c r="Y500" s="17">
        <v>22.094999999999999</v>
      </c>
      <c r="Z500" s="17">
        <v>-52.826999999999998</v>
      </c>
    </row>
    <row r="501" spans="1:26" x14ac:dyDescent="0.2">
      <c r="A501" s="27">
        <v>44883</v>
      </c>
      <c r="B501" s="17">
        <v>370.03899999999999</v>
      </c>
      <c r="C501" s="14">
        <v>4.4000000000000004</v>
      </c>
      <c r="D501" s="17">
        <v>-154.97</v>
      </c>
      <c r="E501" s="17">
        <v>28.5</v>
      </c>
      <c r="F501" s="17">
        <v>57.1</v>
      </c>
      <c r="G501" s="17">
        <v>378.05</v>
      </c>
      <c r="H501" s="17">
        <v>12</v>
      </c>
      <c r="I501" s="17">
        <v>-173.297</v>
      </c>
      <c r="J501" s="17">
        <v>1050.53</v>
      </c>
      <c r="K501" s="17">
        <v>120</v>
      </c>
      <c r="L501" s="17">
        <v>0.03</v>
      </c>
      <c r="M501" s="17">
        <v>115.3</v>
      </c>
      <c r="N501" s="17">
        <v>109.45287</v>
      </c>
      <c r="O501" s="17">
        <v>4760</v>
      </c>
      <c r="P501" s="17">
        <v>402.2</v>
      </c>
      <c r="Q501" s="17">
        <v>-11.94</v>
      </c>
      <c r="R501" s="17">
        <v>3078.2950000000001</v>
      </c>
      <c r="S501" s="17">
        <v>17</v>
      </c>
      <c r="T501" s="17">
        <v>-3.25</v>
      </c>
      <c r="U501" s="17">
        <v>-0.1323</v>
      </c>
      <c r="V501" s="17">
        <v>-0.28499999999999998</v>
      </c>
      <c r="W501" s="17">
        <v>9362.4894000000004</v>
      </c>
      <c r="X501" s="17">
        <v>3006.5</v>
      </c>
      <c r="Y501" s="17">
        <v>22.26</v>
      </c>
      <c r="Z501" s="17">
        <v>-48.244999999999997</v>
      </c>
    </row>
    <row r="502" spans="1:26" x14ac:dyDescent="0.2">
      <c r="A502" s="27">
        <v>44882</v>
      </c>
      <c r="B502" s="17">
        <v>385.52699999999999</v>
      </c>
      <c r="C502" s="14">
        <v>4.7</v>
      </c>
      <c r="D502" s="17">
        <v>-156</v>
      </c>
      <c r="E502" s="17">
        <v>28.5</v>
      </c>
      <c r="F502" s="17">
        <v>58.25</v>
      </c>
      <c r="G502" s="17">
        <v>393.5</v>
      </c>
      <c r="H502" s="17">
        <v>19.324999999999999</v>
      </c>
      <c r="I502" s="17">
        <v>-44.899000000000001</v>
      </c>
      <c r="J502" s="17">
        <v>1043</v>
      </c>
      <c r="K502" s="17">
        <v>115</v>
      </c>
      <c r="L502" s="17">
        <v>4.2000000000000003E-2</v>
      </c>
      <c r="M502" s="17">
        <v>124</v>
      </c>
      <c r="N502" s="17">
        <v>106.6014</v>
      </c>
      <c r="O502" s="17">
        <v>2250</v>
      </c>
      <c r="P502" s="17">
        <v>415.5</v>
      </c>
      <c r="Q502" s="17">
        <v>-9.9580000000000002</v>
      </c>
      <c r="R502" s="17">
        <v>3405.3649999999998</v>
      </c>
      <c r="S502" s="17">
        <v>19.25</v>
      </c>
      <c r="T502" s="17">
        <v>-3.835</v>
      </c>
      <c r="U502" s="17">
        <v>-9.2700000000000005E-2</v>
      </c>
      <c r="V502" s="17">
        <v>-0.255</v>
      </c>
      <c r="W502" s="17">
        <v>9362.4894000000004</v>
      </c>
      <c r="X502" s="17">
        <v>3006.5</v>
      </c>
      <c r="Y502" s="17">
        <v>22.292000000000002</v>
      </c>
      <c r="Z502" s="17">
        <v>-48.073999999999998</v>
      </c>
    </row>
    <row r="503" spans="1:26" x14ac:dyDescent="0.2">
      <c r="A503" s="27">
        <v>44881</v>
      </c>
      <c r="B503" s="17">
        <v>349.4</v>
      </c>
      <c r="C503" s="14">
        <v>3.665</v>
      </c>
      <c r="D503" s="17">
        <v>-148.07499999999999</v>
      </c>
      <c r="E503" s="17">
        <v>25.25</v>
      </c>
      <c r="F503" s="17">
        <v>58.05</v>
      </c>
      <c r="G503" s="17">
        <v>382.31</v>
      </c>
      <c r="H503" s="17">
        <v>20</v>
      </c>
      <c r="I503" s="17">
        <v>-68.998000000000005</v>
      </c>
      <c r="J503" s="17">
        <v>1077</v>
      </c>
      <c r="K503" s="17">
        <v>112.5</v>
      </c>
      <c r="L503" s="17">
        <v>3.5000000000000003E-2</v>
      </c>
      <c r="M503" s="17">
        <v>133.6</v>
      </c>
      <c r="N503" s="17">
        <v>109.77554000000001</v>
      </c>
      <c r="O503" s="17">
        <v>2010</v>
      </c>
      <c r="P503" s="17">
        <v>422.5</v>
      </c>
      <c r="Q503" s="17">
        <v>-9.74</v>
      </c>
      <c r="R503" s="17">
        <v>3599.913</v>
      </c>
      <c r="S503" s="17">
        <v>22.25</v>
      </c>
      <c r="T503" s="17">
        <v>-5.0149999999999997</v>
      </c>
      <c r="U503" s="17">
        <v>-0.1052</v>
      </c>
      <c r="V503" s="17">
        <v>-0.30499999999999999</v>
      </c>
      <c r="W503" s="17">
        <v>9362.4894000000004</v>
      </c>
      <c r="X503" s="17">
        <v>2563</v>
      </c>
      <c r="Y503" s="17">
        <v>22.885000000000002</v>
      </c>
      <c r="Z503" s="17">
        <v>-49.204999999999998</v>
      </c>
    </row>
    <row r="504" spans="1:26" x14ac:dyDescent="0.2">
      <c r="A504" s="27">
        <v>44880</v>
      </c>
      <c r="B504" s="17">
        <v>357.22699999999998</v>
      </c>
      <c r="C504" s="14">
        <v>3.6</v>
      </c>
      <c r="D504" s="17">
        <v>-159</v>
      </c>
      <c r="E504" s="17">
        <v>26</v>
      </c>
      <c r="F504" s="17">
        <v>61.5</v>
      </c>
      <c r="G504" s="17">
        <v>382.91</v>
      </c>
      <c r="H504" s="17">
        <v>14.225</v>
      </c>
      <c r="I504" s="17">
        <v>-102.496</v>
      </c>
      <c r="J504" s="17">
        <v>1110</v>
      </c>
      <c r="K504" s="17">
        <v>115</v>
      </c>
      <c r="L504" s="17">
        <v>1.7500000000000002E-2</v>
      </c>
      <c r="M504" s="17">
        <v>140.1</v>
      </c>
      <c r="N504" s="17">
        <v>114.065</v>
      </c>
      <c r="O504" s="17">
        <v>4060</v>
      </c>
      <c r="P504" s="17">
        <v>428.5</v>
      </c>
      <c r="Q504" s="17">
        <v>-14.63</v>
      </c>
      <c r="R504" s="17">
        <v>2923.2</v>
      </c>
      <c r="S504" s="17">
        <v>21.5</v>
      </c>
      <c r="T504" s="17">
        <v>-5.65</v>
      </c>
      <c r="U504" s="17">
        <v>-0.3075</v>
      </c>
      <c r="V504" s="17">
        <v>-0.5</v>
      </c>
      <c r="W504" s="17">
        <v>9362.4894000000004</v>
      </c>
      <c r="X504" s="17">
        <v>4959</v>
      </c>
      <c r="Y504" s="17">
        <v>23.51</v>
      </c>
      <c r="Z504" s="17">
        <v>-50.375</v>
      </c>
    </row>
    <row r="505" spans="1:26" x14ac:dyDescent="0.2">
      <c r="A505" s="27">
        <v>44879</v>
      </c>
      <c r="B505" s="17">
        <v>358.14800000000002</v>
      </c>
      <c r="C505" s="14">
        <v>3.75</v>
      </c>
      <c r="D505" s="17">
        <v>-149.005</v>
      </c>
      <c r="E505" s="17">
        <v>29.18</v>
      </c>
      <c r="F505" s="17">
        <v>60.05</v>
      </c>
      <c r="G505" s="17">
        <v>366.95</v>
      </c>
      <c r="H505" s="17">
        <v>5.85</v>
      </c>
      <c r="I505" s="17">
        <v>-108.123</v>
      </c>
      <c r="J505" s="17">
        <v>1041.172</v>
      </c>
      <c r="K505" s="17">
        <v>117.6</v>
      </c>
      <c r="L505" s="17">
        <v>-2.7E-2</v>
      </c>
      <c r="M505" s="17">
        <v>131.97</v>
      </c>
      <c r="N505" s="17">
        <v>113.05922</v>
      </c>
      <c r="O505" s="17">
        <v>5550</v>
      </c>
      <c r="P505" s="17">
        <v>436</v>
      </c>
      <c r="Q505" s="17">
        <v>-14.292</v>
      </c>
      <c r="R505" s="17">
        <v>2884.28</v>
      </c>
      <c r="S505" s="17">
        <v>17.25</v>
      </c>
      <c r="T505" s="17">
        <v>-4.1500000000000004</v>
      </c>
      <c r="U505" s="17">
        <v>-0.34439999999999998</v>
      </c>
      <c r="V505" s="17">
        <v>-0.27</v>
      </c>
      <c r="W505" s="17">
        <v>9362.4894000000004</v>
      </c>
      <c r="X505" s="17">
        <v>6617.3</v>
      </c>
      <c r="Y505" s="17">
        <v>21.594999999999999</v>
      </c>
      <c r="Z505" s="17">
        <v>-47.362000000000002</v>
      </c>
    </row>
    <row r="506" spans="1:26" x14ac:dyDescent="0.2">
      <c r="A506" s="27">
        <v>44876</v>
      </c>
      <c r="B506" s="17">
        <v>369.72</v>
      </c>
      <c r="C506" s="14">
        <v>3.5550000000000002</v>
      </c>
      <c r="D506" s="17">
        <v>-147.72</v>
      </c>
      <c r="E506" s="17">
        <v>29.363</v>
      </c>
      <c r="F506" s="17">
        <v>60.5</v>
      </c>
      <c r="G506" s="17">
        <v>330</v>
      </c>
      <c r="H506" s="17">
        <v>-6.5</v>
      </c>
      <c r="I506" s="17">
        <v>0</v>
      </c>
      <c r="J506" s="17">
        <v>1035.56</v>
      </c>
      <c r="K506" s="17">
        <v>125</v>
      </c>
      <c r="L506" s="17">
        <v>-3.2000000000000001E-2</v>
      </c>
      <c r="M506" s="17">
        <v>138</v>
      </c>
      <c r="N506" s="17">
        <v>125.57378</v>
      </c>
      <c r="O506" s="17">
        <v>8405</v>
      </c>
      <c r="P506" s="17">
        <v>399</v>
      </c>
      <c r="Q506" s="17">
        <v>-19.344999999999999</v>
      </c>
      <c r="R506" s="17">
        <v>2961.4650000000001</v>
      </c>
      <c r="S506" s="17">
        <v>17.55</v>
      </c>
      <c r="T506" s="17">
        <v>-4.5</v>
      </c>
      <c r="U506" s="17">
        <v>-0.375</v>
      </c>
      <c r="V506" s="17">
        <v>-0.13500000000000001</v>
      </c>
      <c r="W506" s="17">
        <v>9362.4894000000004</v>
      </c>
      <c r="X506" s="17">
        <v>6789.5</v>
      </c>
      <c r="Y506" s="17">
        <v>21.509</v>
      </c>
      <c r="Z506" s="17">
        <v>-46.88</v>
      </c>
    </row>
    <row r="507" spans="1:26" x14ac:dyDescent="0.2">
      <c r="A507" s="27">
        <v>44875</v>
      </c>
      <c r="B507" s="17">
        <v>364.26799999999997</v>
      </c>
      <c r="C507" s="14">
        <v>3.6</v>
      </c>
      <c r="D507" s="17">
        <v>-139.005</v>
      </c>
      <c r="E507" s="17">
        <v>30.25</v>
      </c>
      <c r="F507" s="17">
        <v>60.9</v>
      </c>
      <c r="G507" s="17">
        <v>341</v>
      </c>
      <c r="H507" s="17">
        <v>2.5</v>
      </c>
      <c r="I507" s="17">
        <v>-15.048999999999999</v>
      </c>
      <c r="J507" s="17">
        <v>1031.252</v>
      </c>
      <c r="K507" s="17">
        <v>127.6</v>
      </c>
      <c r="L507" s="17">
        <v>5.9499999999999997E-2</v>
      </c>
      <c r="M507" s="17">
        <v>138.49</v>
      </c>
      <c r="N507" s="17">
        <v>121.9525</v>
      </c>
      <c r="O507" s="17">
        <v>10009</v>
      </c>
      <c r="P507" s="17">
        <v>400</v>
      </c>
      <c r="Q507" s="17">
        <v>-24.53</v>
      </c>
      <c r="R507" s="17">
        <v>3682.5749999999998</v>
      </c>
      <c r="S507" s="17">
        <v>21.75</v>
      </c>
      <c r="T507" s="17">
        <v>-3.1</v>
      </c>
      <c r="U507" s="17">
        <v>-0.13400000000000001</v>
      </c>
      <c r="V507" s="17">
        <v>-0.375</v>
      </c>
      <c r="W507" s="17">
        <v>9362.4894000000004</v>
      </c>
      <c r="X507" s="17">
        <v>6358</v>
      </c>
      <c r="Y507" s="17">
        <v>21.116</v>
      </c>
      <c r="Z507" s="17">
        <v>-47.72</v>
      </c>
    </row>
    <row r="508" spans="1:26" x14ac:dyDescent="0.2">
      <c r="A508" s="27">
        <v>44874</v>
      </c>
      <c r="B508" s="17">
        <v>310.35000000000002</v>
      </c>
      <c r="C508" s="14">
        <v>4</v>
      </c>
      <c r="D508" s="17">
        <v>-155</v>
      </c>
      <c r="E508" s="17">
        <v>30.625</v>
      </c>
      <c r="F508" s="17">
        <v>60</v>
      </c>
      <c r="G508" s="17">
        <v>353.52</v>
      </c>
      <c r="H508" s="17">
        <v>16.7</v>
      </c>
      <c r="I508" s="17">
        <v>-55.246000000000002</v>
      </c>
      <c r="J508" s="17">
        <v>1039.5</v>
      </c>
      <c r="K508" s="17">
        <v>140</v>
      </c>
      <c r="L508" s="17">
        <v>6.8500000000000005E-2</v>
      </c>
      <c r="M508" s="17">
        <v>141.60499999999999</v>
      </c>
      <c r="N508" s="17">
        <v>118.8342</v>
      </c>
      <c r="O508" s="17">
        <v>11990</v>
      </c>
      <c r="P508" s="17">
        <v>409</v>
      </c>
      <c r="Q508" s="17">
        <v>-18.465</v>
      </c>
      <c r="R508" s="17">
        <v>4016.721</v>
      </c>
      <c r="S508" s="17">
        <v>24.25</v>
      </c>
      <c r="T508" s="17">
        <v>-4</v>
      </c>
      <c r="U508" s="17">
        <v>-0.16750000000000001</v>
      </c>
      <c r="V508" s="17">
        <v>-0.32500000000000001</v>
      </c>
      <c r="W508" s="17">
        <v>9362.4894000000004</v>
      </c>
      <c r="X508" s="17">
        <v>4562.8</v>
      </c>
      <c r="Y508" s="17">
        <v>20.824999999999999</v>
      </c>
      <c r="Z508" s="17">
        <v>-49.33</v>
      </c>
    </row>
    <row r="509" spans="1:26" x14ac:dyDescent="0.2">
      <c r="A509" s="27">
        <v>44873</v>
      </c>
      <c r="B509" s="17">
        <v>295.40600000000001</v>
      </c>
      <c r="C509" s="14">
        <v>3.8</v>
      </c>
      <c r="D509" s="17">
        <v>-161.28800000000001</v>
      </c>
      <c r="E509" s="17">
        <v>26.125</v>
      </c>
      <c r="F509" s="17">
        <v>63.79</v>
      </c>
      <c r="G509" s="17">
        <v>377.505</v>
      </c>
      <c r="H509" s="17">
        <v>23</v>
      </c>
      <c r="I509" s="17">
        <v>-31.719000000000001</v>
      </c>
      <c r="J509" s="17">
        <v>1135.1500000000001</v>
      </c>
      <c r="K509" s="17">
        <v>122.6</v>
      </c>
      <c r="L509" s="17">
        <v>9.4299999999999995E-2</v>
      </c>
      <c r="M509" s="17">
        <v>151.80000000000001</v>
      </c>
      <c r="N509" s="17">
        <v>129.40323000000001</v>
      </c>
      <c r="O509" s="17">
        <v>13667.8</v>
      </c>
      <c r="P509" s="17">
        <v>431.8</v>
      </c>
      <c r="Q509" s="17">
        <v>-20.5</v>
      </c>
      <c r="R509" s="17">
        <v>3784.77</v>
      </c>
      <c r="S509" s="17">
        <v>25.75</v>
      </c>
      <c r="T509" s="17">
        <v>-4.2</v>
      </c>
      <c r="U509" s="17">
        <v>-0.11849999999999999</v>
      </c>
      <c r="V509" s="17">
        <v>-0.40500000000000003</v>
      </c>
      <c r="W509" s="17">
        <v>9362.4894000000004</v>
      </c>
      <c r="X509" s="17">
        <v>4785</v>
      </c>
      <c r="Y509" s="17">
        <v>22.25</v>
      </c>
      <c r="Z509" s="17">
        <v>-52.145000000000003</v>
      </c>
    </row>
    <row r="510" spans="1:26" x14ac:dyDescent="0.2">
      <c r="A510" s="27">
        <v>44872</v>
      </c>
      <c r="B510" s="17">
        <v>312.29300000000001</v>
      </c>
      <c r="C510" s="14">
        <v>4.5</v>
      </c>
      <c r="D510" s="17">
        <v>-156</v>
      </c>
      <c r="E510" s="17">
        <v>29</v>
      </c>
      <c r="F510" s="17">
        <v>62</v>
      </c>
      <c r="G510" s="17">
        <v>368.5</v>
      </c>
      <c r="H510" s="17">
        <v>6.65</v>
      </c>
      <c r="I510" s="17">
        <v>-18.725000000000001</v>
      </c>
      <c r="J510" s="17">
        <v>995.76300000000003</v>
      </c>
      <c r="K510" s="17">
        <v>139.4</v>
      </c>
      <c r="L510" s="17">
        <v>9.5000000000000001E-2</v>
      </c>
      <c r="M510" s="17">
        <v>150.69999999999999</v>
      </c>
      <c r="N510" s="17">
        <v>116.075</v>
      </c>
      <c r="O510" s="17">
        <v>10013.5</v>
      </c>
      <c r="P510" s="17">
        <v>396.7</v>
      </c>
      <c r="Q510" s="17">
        <v>-27.24</v>
      </c>
      <c r="R510" s="17">
        <v>3845.47</v>
      </c>
      <c r="S510" s="17">
        <v>27.95</v>
      </c>
      <c r="T510" s="17">
        <v>-4</v>
      </c>
      <c r="U510" s="17">
        <v>-0.1033</v>
      </c>
      <c r="V510" s="17">
        <v>-0.34499999999999997</v>
      </c>
      <c r="W510" s="17">
        <v>9362.4894000000004</v>
      </c>
      <c r="X510" s="17">
        <v>4900</v>
      </c>
      <c r="Y510" s="17">
        <v>20.76</v>
      </c>
      <c r="Z510" s="17">
        <v>-49.18</v>
      </c>
    </row>
    <row r="511" spans="1:26" x14ac:dyDescent="0.2">
      <c r="A511" s="27">
        <v>44869</v>
      </c>
      <c r="B511" s="17">
        <v>314.42</v>
      </c>
      <c r="C511" s="14">
        <v>5.0999999999999996</v>
      </c>
      <c r="D511" s="17">
        <v>-143.48500000000001</v>
      </c>
      <c r="E511" s="17">
        <v>29</v>
      </c>
      <c r="F511" s="17">
        <v>62</v>
      </c>
      <c r="G511" s="17">
        <v>371.5</v>
      </c>
      <c r="H511" s="17">
        <v>17</v>
      </c>
      <c r="I511" s="17">
        <v>-5.7220000000000004</v>
      </c>
      <c r="J511" s="17">
        <v>1034.836</v>
      </c>
      <c r="K511" s="17">
        <v>150</v>
      </c>
      <c r="L511" s="17">
        <v>0.106</v>
      </c>
      <c r="M511" s="17">
        <v>162.345</v>
      </c>
      <c r="N511" s="17">
        <v>117.63097</v>
      </c>
      <c r="O511" s="17">
        <v>10075</v>
      </c>
      <c r="P511" s="17">
        <v>391.5</v>
      </c>
      <c r="Q511" s="17">
        <v>-29.87</v>
      </c>
      <c r="R511" s="17">
        <v>4234.1000000000004</v>
      </c>
      <c r="S511" s="17">
        <v>23.25</v>
      </c>
      <c r="T511" s="17">
        <v>-4.3</v>
      </c>
      <c r="U511" s="17">
        <v>-7.5499999999999998E-2</v>
      </c>
      <c r="V511" s="17">
        <v>-0.13500000000000001</v>
      </c>
      <c r="W511" s="17">
        <v>9362.4894000000004</v>
      </c>
      <c r="X511" s="17">
        <v>3926</v>
      </c>
      <c r="Y511" s="17">
        <v>20.645</v>
      </c>
      <c r="Z511" s="17">
        <v>-49.11</v>
      </c>
    </row>
    <row r="512" spans="1:26" x14ac:dyDescent="0.2">
      <c r="A512" s="27">
        <v>44868</v>
      </c>
      <c r="B512" s="17">
        <v>337.12</v>
      </c>
      <c r="C512" s="14">
        <v>5.4</v>
      </c>
      <c r="D512" s="17">
        <v>-163.25</v>
      </c>
      <c r="E512" s="17">
        <v>29.5</v>
      </c>
      <c r="F512" s="17">
        <v>60.9</v>
      </c>
      <c r="G512" s="17">
        <v>381.81</v>
      </c>
      <c r="H512" s="17">
        <v>31.725000000000001</v>
      </c>
      <c r="I512" s="17">
        <v>5.2830000000000004</v>
      </c>
      <c r="J512" s="17">
        <v>1060</v>
      </c>
      <c r="K512" s="17">
        <v>157.5</v>
      </c>
      <c r="L512" s="17">
        <v>0.13450000000000001</v>
      </c>
      <c r="M512" s="17">
        <v>161.6</v>
      </c>
      <c r="N512" s="17">
        <v>126.18671999999999</v>
      </c>
      <c r="O512" s="17">
        <v>9087.5</v>
      </c>
      <c r="P512" s="17">
        <v>401.5</v>
      </c>
      <c r="Q512" s="17">
        <v>-15.475</v>
      </c>
      <c r="R512" s="17">
        <v>4805</v>
      </c>
      <c r="S512" s="17">
        <v>27.378</v>
      </c>
      <c r="T512" s="17">
        <v>-4.5999999999999996</v>
      </c>
      <c r="U512" s="17">
        <v>-4.4299999999999999E-2</v>
      </c>
      <c r="V512" s="17">
        <v>-4.4999999999999998E-2</v>
      </c>
      <c r="W512" s="17">
        <v>9362.4894000000004</v>
      </c>
      <c r="X512" s="17">
        <v>3144.6</v>
      </c>
      <c r="Y512" s="17">
        <v>20.462</v>
      </c>
      <c r="Z512" s="17">
        <v>-49.8</v>
      </c>
    </row>
    <row r="513" spans="1:26" x14ac:dyDescent="0.2">
      <c r="A513" s="27">
        <v>44867</v>
      </c>
      <c r="B513" s="17">
        <v>309.69600000000003</v>
      </c>
      <c r="C513" s="14">
        <v>4.8</v>
      </c>
      <c r="D513" s="17">
        <v>-149.5</v>
      </c>
      <c r="E513" s="17">
        <v>26.5</v>
      </c>
      <c r="F513" s="17">
        <v>61.86</v>
      </c>
      <c r="G513" s="17">
        <v>365.73</v>
      </c>
      <c r="H513" s="17">
        <v>17</v>
      </c>
      <c r="I513" s="17">
        <v>-19.722000000000001</v>
      </c>
      <c r="J513" s="17">
        <v>1082.8050000000001</v>
      </c>
      <c r="K513" s="17">
        <v>152.6</v>
      </c>
      <c r="L513" s="17">
        <v>0.12</v>
      </c>
      <c r="M513" s="17">
        <v>167.202</v>
      </c>
      <c r="N513" s="17">
        <v>138.1525</v>
      </c>
      <c r="O513" s="17">
        <v>9508.2999999999993</v>
      </c>
      <c r="P513" s="17">
        <v>423.5</v>
      </c>
      <c r="Q513" s="17">
        <v>-15.95</v>
      </c>
      <c r="R513" s="17">
        <v>5079.2</v>
      </c>
      <c r="S513" s="17">
        <v>27.8</v>
      </c>
      <c r="T513" s="17">
        <v>-3.71</v>
      </c>
      <c r="U513" s="17">
        <v>-5.5E-2</v>
      </c>
      <c r="V513" s="17">
        <v>-4.7E-2</v>
      </c>
      <c r="W513" s="17">
        <v>9362.4894000000004</v>
      </c>
      <c r="X513" s="17">
        <v>2057</v>
      </c>
      <c r="Y513" s="17">
        <v>21.475000000000001</v>
      </c>
      <c r="Z513" s="17">
        <v>-49.82</v>
      </c>
    </row>
    <row r="514" spans="1:26" x14ac:dyDescent="0.2">
      <c r="A514" s="27">
        <v>44866</v>
      </c>
      <c r="B514" s="17">
        <v>314.51100000000002</v>
      </c>
      <c r="C514" s="14">
        <v>5.2850000000000001</v>
      </c>
      <c r="D514" s="17">
        <v>-130.595</v>
      </c>
      <c r="E514" s="17">
        <v>26.501999999999999</v>
      </c>
      <c r="F514" s="17">
        <v>64</v>
      </c>
      <c r="G514" s="17">
        <v>374.31</v>
      </c>
      <c r="H514" s="17">
        <v>20</v>
      </c>
      <c r="I514" s="17">
        <v>-2.794</v>
      </c>
      <c r="J514" s="17">
        <v>1093.7449999999999</v>
      </c>
      <c r="K514" s="17">
        <v>165</v>
      </c>
      <c r="L514" s="17">
        <v>0.12</v>
      </c>
      <c r="M514" s="17">
        <v>179.7</v>
      </c>
      <c r="N514" s="17">
        <v>144.57680999999999</v>
      </c>
      <c r="O514" s="17">
        <v>12152.5</v>
      </c>
      <c r="P514" s="17">
        <v>454</v>
      </c>
      <c r="Q514" s="17">
        <v>-10.387</v>
      </c>
      <c r="R514" s="17">
        <v>4494.1379999999999</v>
      </c>
      <c r="S514" s="17">
        <v>29.9</v>
      </c>
      <c r="T514" s="17">
        <v>-3.125</v>
      </c>
      <c r="U514" s="17">
        <v>-3.3799999999999997E-2</v>
      </c>
      <c r="V514" s="17">
        <v>-0.05</v>
      </c>
      <c r="W514" s="17">
        <v>9362.4894000000004</v>
      </c>
      <c r="X514" s="17">
        <v>1619</v>
      </c>
      <c r="Y514" s="17">
        <v>22.391999999999999</v>
      </c>
      <c r="Z514" s="17">
        <v>-50.86</v>
      </c>
    </row>
    <row r="515" spans="1:26" x14ac:dyDescent="0.2">
      <c r="A515" s="27">
        <v>44865</v>
      </c>
      <c r="B515" s="17">
        <v>340.47800000000001</v>
      </c>
      <c r="C515" s="14">
        <v>5.2910000000000004</v>
      </c>
      <c r="D515" s="17">
        <v>-129</v>
      </c>
      <c r="E515" s="17">
        <v>26.5</v>
      </c>
      <c r="F515" s="17">
        <v>61.5</v>
      </c>
      <c r="G515" s="17">
        <v>392.875</v>
      </c>
      <c r="H515" s="17">
        <v>26.05</v>
      </c>
      <c r="I515" s="17">
        <v>26.779</v>
      </c>
      <c r="J515" s="17">
        <v>1146.6659999999999</v>
      </c>
      <c r="K515" s="17">
        <v>165</v>
      </c>
      <c r="L515" s="17">
        <v>0.11</v>
      </c>
      <c r="M515" s="17">
        <v>179.8</v>
      </c>
      <c r="N515" s="17">
        <v>143.32499999999999</v>
      </c>
      <c r="O515" s="17">
        <v>12157.5</v>
      </c>
      <c r="P515" s="17">
        <v>434.9</v>
      </c>
      <c r="Q515" s="17">
        <v>-8.1750000000000007</v>
      </c>
      <c r="R515" s="17">
        <v>4053.6680000000001</v>
      </c>
      <c r="S515" s="17">
        <v>29.25</v>
      </c>
      <c r="T515" s="17">
        <v>-2.5550000000000002</v>
      </c>
      <c r="U515" s="17">
        <v>0.01</v>
      </c>
      <c r="V515" s="17">
        <v>5.5E-2</v>
      </c>
      <c r="W515" s="17">
        <v>9362.4894000000004</v>
      </c>
      <c r="X515" s="17">
        <v>2531.5</v>
      </c>
      <c r="Y515" s="17">
        <v>20.995000000000001</v>
      </c>
      <c r="Z515" s="17">
        <v>-49.23</v>
      </c>
    </row>
    <row r="516" spans="1:26" x14ac:dyDescent="0.2">
      <c r="A516" s="27">
        <v>44862</v>
      </c>
      <c r="B516" s="17">
        <v>336.01400000000001</v>
      </c>
      <c r="C516" s="14">
        <v>5.298</v>
      </c>
      <c r="D516" s="17">
        <v>-129.905</v>
      </c>
      <c r="E516" s="17">
        <v>28.5</v>
      </c>
      <c r="F516" s="17">
        <v>63</v>
      </c>
      <c r="G516" s="17">
        <v>399.99</v>
      </c>
      <c r="H516" s="17">
        <v>14.88</v>
      </c>
      <c r="I516" s="17">
        <v>25.277000000000001</v>
      </c>
      <c r="J516" s="17">
        <v>1078.75</v>
      </c>
      <c r="K516" s="17">
        <v>170</v>
      </c>
      <c r="L516" s="17">
        <v>0.1</v>
      </c>
      <c r="M516" s="17">
        <v>167.9</v>
      </c>
      <c r="N516" s="17">
        <v>162.29973000000001</v>
      </c>
      <c r="O516" s="17">
        <v>10092.5</v>
      </c>
      <c r="P516" s="17">
        <v>432.3</v>
      </c>
      <c r="Q516" s="17">
        <v>-9.0939999999999994</v>
      </c>
      <c r="R516" s="17">
        <v>4825.6850000000004</v>
      </c>
      <c r="S516" s="17">
        <v>26.25</v>
      </c>
      <c r="T516" s="17">
        <v>-2.3050000000000002</v>
      </c>
      <c r="U516" s="17">
        <v>-3.4000000000000002E-2</v>
      </c>
      <c r="V516" s="17">
        <v>-0.105</v>
      </c>
      <c r="W516" s="17">
        <v>9362.4894000000004</v>
      </c>
      <c r="X516" s="17">
        <v>3569.6</v>
      </c>
      <c r="Y516" s="17">
        <v>20.97</v>
      </c>
      <c r="Z516" s="17">
        <v>-48.805</v>
      </c>
    </row>
    <row r="517" spans="1:26" x14ac:dyDescent="0.2">
      <c r="A517" s="27">
        <v>44861</v>
      </c>
      <c r="B517" s="17">
        <v>330.3</v>
      </c>
      <c r="C517" s="14">
        <v>5.7</v>
      </c>
      <c r="D517" s="17">
        <v>-113</v>
      </c>
      <c r="E517" s="17">
        <v>27.875</v>
      </c>
      <c r="F517" s="17">
        <v>64</v>
      </c>
      <c r="G517" s="17">
        <v>381.5</v>
      </c>
      <c r="H517" s="17">
        <v>12.4</v>
      </c>
      <c r="I517" s="17">
        <v>7.3810000000000002</v>
      </c>
      <c r="J517" s="17">
        <v>1085</v>
      </c>
      <c r="K517" s="17">
        <v>170.1</v>
      </c>
      <c r="L517" s="17">
        <v>7.4499999999999997E-2</v>
      </c>
      <c r="M517" s="17">
        <v>175.3</v>
      </c>
      <c r="N517" s="17">
        <v>156.51552000000001</v>
      </c>
      <c r="O517" s="17">
        <v>13612.5</v>
      </c>
      <c r="P517" s="17">
        <v>428.8</v>
      </c>
      <c r="Q517" s="17">
        <v>-10.09</v>
      </c>
      <c r="R517" s="17">
        <v>4599.5950000000003</v>
      </c>
      <c r="S517" s="17">
        <v>28.15</v>
      </c>
      <c r="T517" s="17">
        <v>-2.5449999999999999</v>
      </c>
      <c r="U517" s="17">
        <v>-5.7799999999999997E-2</v>
      </c>
      <c r="V517" s="17">
        <v>-0.24</v>
      </c>
      <c r="W517" s="17">
        <v>9362.4894000000004</v>
      </c>
      <c r="X517" s="17">
        <v>4502</v>
      </c>
      <c r="Y517" s="17">
        <v>21.024999999999999</v>
      </c>
      <c r="Z517" s="17">
        <v>-47.881999999999998</v>
      </c>
    </row>
    <row r="518" spans="1:26" x14ac:dyDescent="0.2">
      <c r="A518" s="27">
        <v>44860</v>
      </c>
      <c r="B518" s="17">
        <v>296.80900000000003</v>
      </c>
      <c r="C518" s="14">
        <v>5.8</v>
      </c>
      <c r="D518" s="17">
        <v>-106.77</v>
      </c>
      <c r="E518" s="17">
        <v>25</v>
      </c>
      <c r="F518" s="17">
        <v>66</v>
      </c>
      <c r="G518" s="17">
        <v>446.71499999999997</v>
      </c>
      <c r="H518" s="17">
        <v>13</v>
      </c>
      <c r="I518" s="17">
        <v>23.998999999999999</v>
      </c>
      <c r="J518" s="17">
        <v>1137.5</v>
      </c>
      <c r="K518" s="17">
        <v>152.5</v>
      </c>
      <c r="L518" s="17">
        <v>6.8500000000000005E-2</v>
      </c>
      <c r="M518" s="17">
        <v>193.3</v>
      </c>
      <c r="N518" s="17">
        <v>176.54999000000001</v>
      </c>
      <c r="O518" s="17">
        <v>14538.3</v>
      </c>
      <c r="P518" s="17">
        <v>454</v>
      </c>
      <c r="Q518" s="17">
        <v>-13.281000000000001</v>
      </c>
      <c r="R518" s="17">
        <v>4178.8</v>
      </c>
      <c r="S518" s="17">
        <v>31</v>
      </c>
      <c r="T518" s="17">
        <v>-0.7</v>
      </c>
      <c r="U518" s="17">
        <v>-6.5699999999999995E-2</v>
      </c>
      <c r="V518" s="17">
        <v>-0.115</v>
      </c>
      <c r="W518" s="17">
        <v>9362.4894000000004</v>
      </c>
      <c r="X518" s="17">
        <v>13867.4</v>
      </c>
      <c r="Y518" s="17">
        <v>21.88</v>
      </c>
      <c r="Z518" s="17">
        <v>-48.65</v>
      </c>
    </row>
    <row r="519" spans="1:26" x14ac:dyDescent="0.2">
      <c r="A519" s="27">
        <v>44859</v>
      </c>
      <c r="B519" s="17">
        <v>316.8</v>
      </c>
      <c r="C519" s="14">
        <v>5.25</v>
      </c>
      <c r="D519" s="17">
        <v>-89</v>
      </c>
      <c r="E519" s="17">
        <v>26.875</v>
      </c>
      <c r="F519" s="17">
        <v>72.099999999999994</v>
      </c>
      <c r="G519" s="17">
        <v>442.09500000000003</v>
      </c>
      <c r="H519" s="17">
        <v>21.9</v>
      </c>
      <c r="I519" s="17">
        <v>45.776000000000003</v>
      </c>
      <c r="J519" s="17">
        <v>1164.9849999999999</v>
      </c>
      <c r="K519" s="17">
        <v>162.6</v>
      </c>
      <c r="L519" s="17">
        <v>9.7500000000000003E-2</v>
      </c>
      <c r="M519" s="17">
        <v>195.5</v>
      </c>
      <c r="N519" s="17">
        <v>193.1575</v>
      </c>
      <c r="O519" s="17">
        <v>19867</v>
      </c>
      <c r="P519" s="17">
        <v>473.3</v>
      </c>
      <c r="Q519" s="17">
        <v>-6.25</v>
      </c>
      <c r="R519" s="17">
        <v>4405.3950000000004</v>
      </c>
      <c r="S519" s="17">
        <v>32.75</v>
      </c>
      <c r="T519" s="17">
        <v>-0.25</v>
      </c>
      <c r="U519" s="17">
        <v>1.5E-3</v>
      </c>
      <c r="V519" s="17">
        <v>-0.19800000000000001</v>
      </c>
      <c r="W519" s="17">
        <v>9362.4894000000004</v>
      </c>
      <c r="X519" s="17">
        <v>13870.2</v>
      </c>
      <c r="Y519" s="17">
        <v>22.36</v>
      </c>
      <c r="Z519" s="17">
        <v>-50.435000000000002</v>
      </c>
    </row>
    <row r="520" spans="1:26" x14ac:dyDescent="0.2">
      <c r="A520" s="27">
        <v>44858</v>
      </c>
      <c r="B520" s="17">
        <v>324</v>
      </c>
      <c r="C520" s="14">
        <v>5.2</v>
      </c>
      <c r="D520" s="17">
        <v>-92.5</v>
      </c>
      <c r="E520" s="17">
        <v>29.25</v>
      </c>
      <c r="F520" s="17">
        <v>75.099999999999994</v>
      </c>
      <c r="G520" s="17">
        <v>460.84</v>
      </c>
      <c r="H520" s="17">
        <v>23.875</v>
      </c>
      <c r="I520" s="17">
        <v>103.407</v>
      </c>
      <c r="J520" s="17">
        <v>1228.3399999999999</v>
      </c>
      <c r="K520" s="17">
        <v>167.5</v>
      </c>
      <c r="L520" s="17">
        <v>0.13400000000000001</v>
      </c>
      <c r="M520" s="17">
        <v>205.00800000000001</v>
      </c>
      <c r="N520" s="17">
        <v>204.08749</v>
      </c>
      <c r="O520" s="17">
        <v>13017.8</v>
      </c>
      <c r="P520" s="17">
        <v>493.4</v>
      </c>
      <c r="Q520" s="17">
        <v>-5.274</v>
      </c>
      <c r="R520" s="17">
        <v>4213.95</v>
      </c>
      <c r="S520" s="17">
        <v>31.65</v>
      </c>
      <c r="T520" s="17">
        <v>-0.35</v>
      </c>
      <c r="U520" s="17">
        <v>-2.1299999999999999E-2</v>
      </c>
      <c r="V520" s="17">
        <v>-0.33500000000000002</v>
      </c>
      <c r="W520" s="17">
        <v>9362.4894000000004</v>
      </c>
      <c r="X520" s="17">
        <v>16142.9</v>
      </c>
      <c r="Y520" s="17">
        <v>23.1</v>
      </c>
      <c r="Z520" s="17">
        <v>-52.29</v>
      </c>
    </row>
    <row r="521" spans="1:26" x14ac:dyDescent="0.2">
      <c r="A521" s="27">
        <v>44855</v>
      </c>
      <c r="B521" s="17">
        <v>337</v>
      </c>
      <c r="C521" s="14">
        <v>5.4</v>
      </c>
      <c r="D521" s="17">
        <v>-89.5</v>
      </c>
      <c r="E521" s="17">
        <v>30.75</v>
      </c>
      <c r="F521" s="17">
        <v>71.47</v>
      </c>
      <c r="G521" s="17">
        <v>442.5</v>
      </c>
      <c r="H521" s="17">
        <v>31.425000000000001</v>
      </c>
      <c r="I521" s="17">
        <v>39.625</v>
      </c>
      <c r="J521" s="17">
        <v>1181.5350000000001</v>
      </c>
      <c r="K521" s="17">
        <v>167.5</v>
      </c>
      <c r="L521" s="17">
        <v>0.13500000000000001</v>
      </c>
      <c r="M521" s="17">
        <v>194.83</v>
      </c>
      <c r="N521" s="17">
        <v>196.28057999999999</v>
      </c>
      <c r="O521" s="17">
        <v>13067.5</v>
      </c>
      <c r="P521" s="17">
        <v>454.8</v>
      </c>
      <c r="Q521" s="17">
        <v>-5.274</v>
      </c>
      <c r="R521" s="17">
        <v>3916.0650000000001</v>
      </c>
      <c r="S521" s="17">
        <v>32.200000000000003</v>
      </c>
      <c r="T521" s="17">
        <v>-0.14499999999999999</v>
      </c>
      <c r="U521" s="17">
        <v>-7.4999999999999997E-3</v>
      </c>
      <c r="V521" s="17">
        <v>-0.27500000000000002</v>
      </c>
      <c r="W521" s="17">
        <v>9362.4894000000004</v>
      </c>
      <c r="X521" s="17">
        <v>16932.400000000001</v>
      </c>
      <c r="Y521" s="17">
        <v>21.734999999999999</v>
      </c>
      <c r="Z521" s="17">
        <v>-49.1</v>
      </c>
    </row>
    <row r="522" spans="1:26" x14ac:dyDescent="0.2">
      <c r="A522" s="27">
        <v>44854</v>
      </c>
      <c r="B522" s="17">
        <v>357.8</v>
      </c>
      <c r="C522" s="14">
        <v>6.2</v>
      </c>
      <c r="D522" s="17">
        <v>-104.12</v>
      </c>
      <c r="E522" s="17">
        <v>31</v>
      </c>
      <c r="F522" s="17">
        <v>75.5</v>
      </c>
      <c r="G522" s="17">
        <v>458.47500000000002</v>
      </c>
      <c r="H522" s="17">
        <v>32.35</v>
      </c>
      <c r="I522" s="17">
        <v>78.248999999999995</v>
      </c>
      <c r="J522" s="17">
        <v>1215</v>
      </c>
      <c r="K522" s="17">
        <v>162.6</v>
      </c>
      <c r="L522" s="17">
        <v>0.13650000000000001</v>
      </c>
      <c r="M522" s="17">
        <v>200.1</v>
      </c>
      <c r="N522" s="17">
        <v>210.78519</v>
      </c>
      <c r="O522" s="17">
        <v>9062.2999999999993</v>
      </c>
      <c r="P522" s="17">
        <v>470</v>
      </c>
      <c r="Q522" s="17">
        <v>-4.3600000000000003</v>
      </c>
      <c r="R522" s="17">
        <v>3852.93</v>
      </c>
      <c r="S522" s="17">
        <v>31.65</v>
      </c>
      <c r="T522" s="17">
        <v>0.375</v>
      </c>
      <c r="U522" s="17">
        <v>-1.3299999999999999E-2</v>
      </c>
      <c r="V522" s="17">
        <v>-0.12</v>
      </c>
      <c r="W522" s="17">
        <v>9362.4894000000004</v>
      </c>
      <c r="X522" s="17">
        <v>16385</v>
      </c>
      <c r="Y522" s="17">
        <v>22.13</v>
      </c>
      <c r="Z522" s="17">
        <v>-51.378</v>
      </c>
    </row>
    <row r="523" spans="1:26" x14ac:dyDescent="0.2">
      <c r="A523" s="27">
        <v>44853</v>
      </c>
      <c r="B523" s="17">
        <v>294.39999999999998</v>
      </c>
      <c r="C523" s="14">
        <v>5.4</v>
      </c>
      <c r="D523" s="17">
        <v>-118</v>
      </c>
      <c r="E523" s="17">
        <v>26.25</v>
      </c>
      <c r="F523" s="17">
        <v>74.3</v>
      </c>
      <c r="G523" s="17">
        <v>442.94499999999999</v>
      </c>
      <c r="H523" s="17">
        <v>41.625</v>
      </c>
      <c r="I523" s="17">
        <v>88.506</v>
      </c>
      <c r="J523" s="17">
        <v>1221.645</v>
      </c>
      <c r="K523" s="17">
        <v>145</v>
      </c>
      <c r="L523" s="17">
        <v>0.17380000000000001</v>
      </c>
      <c r="M523" s="17">
        <v>215.125</v>
      </c>
      <c r="N523" s="17">
        <v>210.565</v>
      </c>
      <c r="O523" s="17">
        <v>6615.3</v>
      </c>
      <c r="P523" s="17">
        <v>460.5</v>
      </c>
      <c r="Q523" s="17">
        <v>-3.2730000000000001</v>
      </c>
      <c r="R523" s="17">
        <v>4766.5950000000003</v>
      </c>
      <c r="S523" s="17">
        <v>35.950000000000003</v>
      </c>
      <c r="T523" s="17">
        <v>0.74</v>
      </c>
      <c r="U523" s="17">
        <v>1.34E-2</v>
      </c>
      <c r="V523" s="17">
        <v>-0.16800000000000001</v>
      </c>
      <c r="W523" s="17">
        <v>9362.4894000000004</v>
      </c>
      <c r="X523" s="17">
        <v>17394.8</v>
      </c>
      <c r="Y523" s="17">
        <v>21.22</v>
      </c>
      <c r="Z523" s="17">
        <v>-48.255000000000003</v>
      </c>
    </row>
    <row r="524" spans="1:26" x14ac:dyDescent="0.2">
      <c r="A524" s="27">
        <v>44852</v>
      </c>
      <c r="B524" s="17">
        <v>302</v>
      </c>
      <c r="C524" s="14">
        <v>5.49</v>
      </c>
      <c r="D524" s="17">
        <v>-105.5</v>
      </c>
      <c r="E524" s="17">
        <v>28.125</v>
      </c>
      <c r="F524" s="17">
        <v>77.084999999999994</v>
      </c>
      <c r="G524" s="17">
        <v>459.45499999999998</v>
      </c>
      <c r="H524" s="17">
        <v>27.625</v>
      </c>
      <c r="I524" s="17">
        <v>126.476</v>
      </c>
      <c r="J524" s="17">
        <v>1235</v>
      </c>
      <c r="K524" s="17">
        <v>145</v>
      </c>
      <c r="L524" s="17">
        <v>0.155</v>
      </c>
      <c r="M524" s="17">
        <v>229.83</v>
      </c>
      <c r="N524" s="17">
        <v>212.86501000000001</v>
      </c>
      <c r="O524" s="17">
        <v>6290.8</v>
      </c>
      <c r="P524" s="17">
        <v>468.2</v>
      </c>
      <c r="Q524" s="17">
        <v>-5.0949999999999998</v>
      </c>
      <c r="R524" s="17">
        <v>4941.6120000000001</v>
      </c>
      <c r="S524" s="17">
        <v>31.25</v>
      </c>
      <c r="T524" s="17">
        <v>1.0149999999999999</v>
      </c>
      <c r="U524" s="17">
        <v>-1.52E-2</v>
      </c>
      <c r="V524" s="17">
        <v>-0.28299999999999997</v>
      </c>
      <c r="W524" s="17">
        <v>9362.4894000000004</v>
      </c>
      <c r="X524" s="17">
        <v>18793.8</v>
      </c>
      <c r="Y524" s="17">
        <v>22.097000000000001</v>
      </c>
      <c r="Z524" s="17">
        <v>-49.164999999999999</v>
      </c>
    </row>
    <row r="525" spans="1:26" x14ac:dyDescent="0.2">
      <c r="A525" s="27">
        <v>44851</v>
      </c>
      <c r="B525" s="17">
        <v>328.8</v>
      </c>
      <c r="C525" s="14">
        <v>5.3</v>
      </c>
      <c r="D525" s="17">
        <v>-124.5</v>
      </c>
      <c r="E525" s="17">
        <v>29.875</v>
      </c>
      <c r="F525" s="17">
        <v>78.91</v>
      </c>
      <c r="G525" s="17">
        <v>500</v>
      </c>
      <c r="H525" s="17">
        <v>35.325000000000003</v>
      </c>
      <c r="I525" s="17">
        <v>120.001</v>
      </c>
      <c r="J525" s="17">
        <v>1258.77</v>
      </c>
      <c r="K525" s="17">
        <v>147.5</v>
      </c>
      <c r="L525" s="17">
        <v>0.186</v>
      </c>
      <c r="M525" s="17">
        <v>227.94499999999999</v>
      </c>
      <c r="N525" s="17">
        <v>217.06954999999999</v>
      </c>
      <c r="O525" s="17">
        <v>11304.8</v>
      </c>
      <c r="P525" s="17">
        <v>471.8</v>
      </c>
      <c r="Q525" s="17">
        <v>-3.73</v>
      </c>
      <c r="R525" s="17">
        <v>4215.6880000000001</v>
      </c>
      <c r="S525" s="17">
        <v>30.75</v>
      </c>
      <c r="T525" s="17">
        <v>0.38</v>
      </c>
      <c r="U525" s="17">
        <v>0.03</v>
      </c>
      <c r="V525" s="17">
        <v>-0.24</v>
      </c>
      <c r="W525" s="17">
        <v>9362.4894000000004</v>
      </c>
      <c r="X525" s="17">
        <v>19367.3</v>
      </c>
      <c r="Y525" s="17">
        <v>22.9</v>
      </c>
      <c r="Z525" s="17">
        <v>-50.743000000000002</v>
      </c>
    </row>
    <row r="526" spans="1:26" x14ac:dyDescent="0.2">
      <c r="A526" s="27">
        <v>44848</v>
      </c>
      <c r="B526" s="17">
        <v>352.82299999999998</v>
      </c>
      <c r="C526" s="14">
        <v>5.5</v>
      </c>
      <c r="D526" s="17">
        <v>-118.07299999999999</v>
      </c>
      <c r="E526" s="17">
        <v>29.875</v>
      </c>
      <c r="F526" s="17">
        <v>74</v>
      </c>
      <c r="G526" s="17">
        <v>439.03500000000003</v>
      </c>
      <c r="H526" s="17">
        <v>35.174999999999997</v>
      </c>
      <c r="I526" s="17">
        <v>95.004999999999995</v>
      </c>
      <c r="J526" s="17">
        <v>1142.5</v>
      </c>
      <c r="K526" s="17">
        <v>145</v>
      </c>
      <c r="L526" s="17">
        <v>0.18870000000000001</v>
      </c>
      <c r="M526" s="17">
        <v>215.03</v>
      </c>
      <c r="N526" s="17">
        <v>200.65601000000001</v>
      </c>
      <c r="O526" s="17">
        <v>14568.8</v>
      </c>
      <c r="P526" s="17">
        <v>462.8</v>
      </c>
      <c r="Q526" s="17">
        <v>-2.835</v>
      </c>
      <c r="R526" s="17">
        <v>4311.625</v>
      </c>
      <c r="S526" s="17">
        <v>28.95</v>
      </c>
      <c r="T526" s="17">
        <v>0.3</v>
      </c>
      <c r="U526" s="17">
        <v>7.4999999999999997E-3</v>
      </c>
      <c r="V526" s="17">
        <v>-0.27500000000000002</v>
      </c>
      <c r="W526" s="17">
        <v>9362.4894000000004</v>
      </c>
      <c r="X526" s="17">
        <v>14242.4</v>
      </c>
      <c r="Y526" s="17">
        <v>21.396999999999998</v>
      </c>
      <c r="Z526" s="17">
        <v>-47.15</v>
      </c>
    </row>
    <row r="527" spans="1:26" x14ac:dyDescent="0.2">
      <c r="A527" s="27">
        <v>44847</v>
      </c>
      <c r="B527" s="17">
        <v>359</v>
      </c>
      <c r="C527" s="14">
        <v>5.55</v>
      </c>
      <c r="D527" s="17">
        <v>-128</v>
      </c>
      <c r="E527" s="17">
        <v>29.553999999999998</v>
      </c>
      <c r="F527" s="17">
        <v>76.95</v>
      </c>
      <c r="G527" s="17">
        <v>365.5</v>
      </c>
      <c r="H527" s="17">
        <v>29.324999999999999</v>
      </c>
      <c r="I527" s="17">
        <v>-43.143999999999998</v>
      </c>
      <c r="J527" s="17">
        <v>1142.5</v>
      </c>
      <c r="K527" s="17">
        <v>145</v>
      </c>
      <c r="L527" s="17">
        <v>0.20849999999999999</v>
      </c>
      <c r="M527" s="17">
        <v>212.387</v>
      </c>
      <c r="N527" s="17">
        <v>184.655</v>
      </c>
      <c r="O527" s="17">
        <v>18382.5</v>
      </c>
      <c r="P527" s="17">
        <v>433</v>
      </c>
      <c r="Q527" s="17">
        <v>-2.4449999999999998</v>
      </c>
      <c r="R527" s="17">
        <v>4309.6400000000003</v>
      </c>
      <c r="S527" s="17">
        <v>31.1</v>
      </c>
      <c r="T527" s="17">
        <v>0.71499999999999997</v>
      </c>
      <c r="U527" s="17">
        <v>-1.5299999999999999E-2</v>
      </c>
      <c r="V527" s="17">
        <v>-0.4</v>
      </c>
      <c r="W527" s="17">
        <v>9362.4894000000004</v>
      </c>
      <c r="X527" s="17">
        <v>11625</v>
      </c>
      <c r="Y527" s="17">
        <v>21.542000000000002</v>
      </c>
      <c r="Z527" s="17">
        <v>-46.36</v>
      </c>
    </row>
    <row r="528" spans="1:26" x14ac:dyDescent="0.2">
      <c r="A528" s="27">
        <v>44846</v>
      </c>
      <c r="B528" s="17">
        <v>340.25400000000002</v>
      </c>
      <c r="C528" s="14">
        <v>4.75</v>
      </c>
      <c r="D528" s="17">
        <v>-106</v>
      </c>
      <c r="E528" s="17">
        <v>24.875</v>
      </c>
      <c r="F528" s="17">
        <v>76</v>
      </c>
      <c r="G528" s="17">
        <v>366.06</v>
      </c>
      <c r="H528" s="17">
        <v>19.175000000000001</v>
      </c>
      <c r="I528" s="17">
        <v>0.749</v>
      </c>
      <c r="J528" s="17">
        <v>1138.75</v>
      </c>
      <c r="K528" s="17">
        <v>150</v>
      </c>
      <c r="L528" s="17">
        <v>0.17499999999999999</v>
      </c>
      <c r="M528" s="17">
        <v>212.7</v>
      </c>
      <c r="N528" s="17">
        <v>189.24052</v>
      </c>
      <c r="O528" s="17">
        <v>11015</v>
      </c>
      <c r="P528" s="17">
        <v>442</v>
      </c>
      <c r="Q528" s="17">
        <v>-4.42</v>
      </c>
      <c r="R528" s="17">
        <v>5104.4440000000004</v>
      </c>
      <c r="S528" s="17">
        <v>33.049999999999997</v>
      </c>
      <c r="T528" s="17">
        <v>-0.20499999999999999</v>
      </c>
      <c r="U528" s="17">
        <v>-3.8800000000000001E-2</v>
      </c>
      <c r="V528" s="17">
        <v>-0.21</v>
      </c>
      <c r="W528" s="17">
        <v>9362.4894000000004</v>
      </c>
      <c r="X528" s="17">
        <v>11159.1</v>
      </c>
      <c r="Y528" s="17">
        <v>21.3</v>
      </c>
      <c r="Z528" s="17">
        <v>-45.104999999999997</v>
      </c>
    </row>
    <row r="529" spans="1:26" x14ac:dyDescent="0.2">
      <c r="A529" s="27">
        <v>44845</v>
      </c>
      <c r="B529" s="17">
        <v>341.9</v>
      </c>
      <c r="C529" s="14">
        <v>5.17</v>
      </c>
      <c r="D529" s="17">
        <v>-95.5</v>
      </c>
      <c r="E529" s="17">
        <v>25.5</v>
      </c>
      <c r="F529" s="17">
        <v>79.5</v>
      </c>
      <c r="G529" s="17">
        <v>381.51</v>
      </c>
      <c r="H529" s="17">
        <v>29.475000000000001</v>
      </c>
      <c r="I529" s="17">
        <v>14.076000000000001</v>
      </c>
      <c r="J529" s="17">
        <v>1180</v>
      </c>
      <c r="K529" s="17">
        <v>155</v>
      </c>
      <c r="L529" s="17">
        <v>0.22600000000000001</v>
      </c>
      <c r="M529" s="17">
        <v>235.2</v>
      </c>
      <c r="N529" s="17">
        <v>197.49549999999999</v>
      </c>
      <c r="O529" s="17">
        <v>11227.3</v>
      </c>
      <c r="P529" s="17">
        <v>448</v>
      </c>
      <c r="Q529" s="17">
        <v>-2.8149999999999999</v>
      </c>
      <c r="R529" s="17">
        <v>5822.95</v>
      </c>
      <c r="S529" s="17">
        <v>32.5</v>
      </c>
      <c r="T529" s="17">
        <v>-1.2</v>
      </c>
      <c r="U529" s="17">
        <v>-5.0000000000000001E-3</v>
      </c>
      <c r="V529" s="17">
        <v>-0.43</v>
      </c>
      <c r="W529" s="17">
        <v>9362.4894000000004</v>
      </c>
      <c r="X529" s="17">
        <v>11345.5</v>
      </c>
      <c r="Y529" s="17">
        <v>21.797999999999998</v>
      </c>
      <c r="Z529" s="17">
        <v>-45.98</v>
      </c>
    </row>
    <row r="530" spans="1:26" x14ac:dyDescent="0.2">
      <c r="A530" s="27">
        <v>44844</v>
      </c>
      <c r="B530" s="17">
        <v>360</v>
      </c>
      <c r="C530" s="14">
        <v>5.601</v>
      </c>
      <c r="D530" s="17">
        <v>-80.88</v>
      </c>
      <c r="E530" s="17">
        <v>27.75</v>
      </c>
      <c r="F530" s="17">
        <v>82.364999999999995</v>
      </c>
      <c r="G530" s="17">
        <v>396.935</v>
      </c>
      <c r="H530" s="17">
        <v>30.574999999999999</v>
      </c>
      <c r="I530" s="17">
        <v>150.77600000000001</v>
      </c>
      <c r="J530" s="17">
        <v>1221.0999999999999</v>
      </c>
      <c r="K530" s="17">
        <v>155</v>
      </c>
      <c r="L530" s="17">
        <v>0.26500000000000001</v>
      </c>
      <c r="M530" s="17">
        <v>247.25800000000001</v>
      </c>
      <c r="N530" s="17">
        <v>202.12674000000001</v>
      </c>
      <c r="O530" s="17">
        <v>23093.5</v>
      </c>
      <c r="P530" s="17">
        <v>465</v>
      </c>
      <c r="Q530" s="17">
        <v>-0.67500000000000004</v>
      </c>
      <c r="R530" s="17">
        <v>6825.375</v>
      </c>
      <c r="S530" s="17">
        <v>36.5</v>
      </c>
      <c r="T530" s="17">
        <v>-2.0550000000000002</v>
      </c>
      <c r="U530" s="17">
        <v>-5.0200000000000002E-2</v>
      </c>
      <c r="V530" s="17">
        <v>-0.56000000000000005</v>
      </c>
      <c r="W530" s="17">
        <v>9362.4894000000004</v>
      </c>
      <c r="X530" s="17">
        <v>11420.3</v>
      </c>
      <c r="Y530" s="17">
        <v>22.417999999999999</v>
      </c>
      <c r="Z530" s="17">
        <v>-47.173000000000002</v>
      </c>
    </row>
    <row r="531" spans="1:26" x14ac:dyDescent="0.2">
      <c r="A531" s="27">
        <v>44841</v>
      </c>
      <c r="B531" s="17">
        <v>367.69</v>
      </c>
      <c r="C531" s="14">
        <v>5.601</v>
      </c>
      <c r="D531" s="17">
        <v>-55</v>
      </c>
      <c r="E531" s="17">
        <v>28.5</v>
      </c>
      <c r="F531" s="17">
        <v>85</v>
      </c>
      <c r="G531" s="17">
        <v>400</v>
      </c>
      <c r="H531" s="17">
        <v>25.274999999999999</v>
      </c>
      <c r="I531" s="17">
        <v>64.754999999999995</v>
      </c>
      <c r="J531" s="17">
        <v>1232.5</v>
      </c>
      <c r="K531" s="17">
        <v>155</v>
      </c>
      <c r="L531" s="17">
        <v>0.215</v>
      </c>
      <c r="M531" s="17">
        <v>245.2</v>
      </c>
      <c r="N531" s="17">
        <v>209.5</v>
      </c>
      <c r="O531" s="17">
        <v>20216.5</v>
      </c>
      <c r="P531" s="17">
        <v>461</v>
      </c>
      <c r="Q531" s="17">
        <v>-2.0350000000000001</v>
      </c>
      <c r="R531" s="17">
        <v>7246.7079999999996</v>
      </c>
      <c r="S531" s="17">
        <v>37.25</v>
      </c>
      <c r="T531" s="17">
        <v>-2.4</v>
      </c>
      <c r="U531" s="17">
        <v>-4.4499999999999998E-2</v>
      </c>
      <c r="V531" s="17">
        <v>-0.61499999999999999</v>
      </c>
      <c r="W531" s="17">
        <v>9362.4894000000004</v>
      </c>
      <c r="X531" s="17">
        <v>10669</v>
      </c>
      <c r="Y531" s="17">
        <v>23.175000000000001</v>
      </c>
      <c r="Z531" s="17">
        <v>-47.095999999999997</v>
      </c>
    </row>
    <row r="532" spans="1:26" x14ac:dyDescent="0.2">
      <c r="A532" s="27">
        <v>44840</v>
      </c>
      <c r="B532" s="17">
        <v>375.94</v>
      </c>
      <c r="C532" s="14">
        <v>6.1280000000000001</v>
      </c>
      <c r="D532" s="17">
        <v>-63.5</v>
      </c>
      <c r="E532" s="17">
        <v>29</v>
      </c>
      <c r="F532" s="17">
        <v>85</v>
      </c>
      <c r="G532" s="17">
        <v>403.72500000000002</v>
      </c>
      <c r="H532" s="17">
        <v>17.225000000000001</v>
      </c>
      <c r="I532" s="17">
        <v>82.75</v>
      </c>
      <c r="J532" s="17">
        <v>1281.6659999999999</v>
      </c>
      <c r="K532" s="17">
        <v>167.6</v>
      </c>
      <c r="L532" s="17">
        <v>0.1895</v>
      </c>
      <c r="M532" s="17">
        <v>235.02699999999999</v>
      </c>
      <c r="N532" s="17">
        <v>208.5</v>
      </c>
      <c r="O532" s="17">
        <v>14481</v>
      </c>
      <c r="P532" s="17">
        <v>469</v>
      </c>
      <c r="Q532" s="17">
        <v>-5.6130000000000004</v>
      </c>
      <c r="R532" s="17">
        <v>6667.2629999999999</v>
      </c>
      <c r="S532" s="17">
        <v>37.65</v>
      </c>
      <c r="T532" s="17">
        <v>-1.5149999999999999</v>
      </c>
      <c r="U532" s="17">
        <v>-7.22E-2</v>
      </c>
      <c r="V532" s="17">
        <v>-0.56000000000000005</v>
      </c>
      <c r="W532" s="17">
        <v>9362.4894000000004</v>
      </c>
      <c r="X532" s="17">
        <v>10564.9</v>
      </c>
      <c r="Y532" s="17">
        <v>23.15</v>
      </c>
      <c r="Z532" s="17">
        <v>-48.484999999999999</v>
      </c>
    </row>
    <row r="533" spans="1:26" x14ac:dyDescent="0.2">
      <c r="A533" s="27">
        <v>44839</v>
      </c>
      <c r="B533" s="17">
        <v>328.7</v>
      </c>
      <c r="C533" s="14">
        <v>4.9749999999999996</v>
      </c>
      <c r="D533" s="17">
        <v>-54.695</v>
      </c>
      <c r="E533" s="17">
        <v>24.25</v>
      </c>
      <c r="F533" s="17">
        <v>78.349999999999994</v>
      </c>
      <c r="G533" s="17">
        <v>375</v>
      </c>
      <c r="H533" s="17">
        <v>13.925000000000001</v>
      </c>
      <c r="I533" s="17">
        <v>82.75</v>
      </c>
      <c r="J533" s="17">
        <v>1176.6949999999999</v>
      </c>
      <c r="K533" s="17">
        <v>147.5</v>
      </c>
      <c r="L533" s="17">
        <v>0.14050000000000001</v>
      </c>
      <c r="M533" s="17">
        <v>198.75</v>
      </c>
      <c r="N533" s="17">
        <v>192.40291999999999</v>
      </c>
      <c r="O533" s="17">
        <v>27047.5</v>
      </c>
      <c r="P533" s="17">
        <v>448</v>
      </c>
      <c r="Q533" s="17">
        <v>-6.6920000000000002</v>
      </c>
      <c r="R533" s="17">
        <v>7813.42</v>
      </c>
      <c r="S533" s="17">
        <v>31.2</v>
      </c>
      <c r="T533" s="17">
        <v>-3.2749999999999999</v>
      </c>
      <c r="U533" s="17">
        <v>-0.13170000000000001</v>
      </c>
      <c r="V533" s="17">
        <v>-0.39500000000000002</v>
      </c>
      <c r="W533" s="17">
        <v>9362.4894000000004</v>
      </c>
      <c r="X533" s="17">
        <v>11311</v>
      </c>
      <c r="Y533" s="17">
        <v>21.13</v>
      </c>
      <c r="Z533" s="17">
        <v>-42.448</v>
      </c>
    </row>
    <row r="534" spans="1:26" x14ac:dyDescent="0.2">
      <c r="A534" s="27">
        <v>44838</v>
      </c>
      <c r="B534" s="17">
        <v>350.48500000000001</v>
      </c>
      <c r="C534" s="14">
        <v>4.8499999999999996</v>
      </c>
      <c r="D534" s="17">
        <v>-34.9</v>
      </c>
      <c r="E534" s="17">
        <v>24.5</v>
      </c>
      <c r="F534" s="17">
        <v>81.739999999999995</v>
      </c>
      <c r="G534" s="17">
        <v>381</v>
      </c>
      <c r="H534" s="17">
        <v>13.925000000000001</v>
      </c>
      <c r="I534" s="17">
        <v>110.002</v>
      </c>
      <c r="J534" s="17">
        <v>1203.6199999999999</v>
      </c>
      <c r="K534" s="17">
        <v>150</v>
      </c>
      <c r="L534" s="17">
        <v>0.151</v>
      </c>
      <c r="M534" s="17">
        <v>224.238</v>
      </c>
      <c r="N534" s="17">
        <v>196</v>
      </c>
      <c r="O534" s="17">
        <v>29688.5</v>
      </c>
      <c r="P534" s="17">
        <v>471.7</v>
      </c>
      <c r="Q534" s="17">
        <v>-7.0709999999999997</v>
      </c>
      <c r="R534" s="17">
        <v>8391.5</v>
      </c>
      <c r="S534" s="17">
        <v>30.2</v>
      </c>
      <c r="T534" s="17">
        <v>-3.355</v>
      </c>
      <c r="U534" s="17">
        <v>-1.9199999999999998E-2</v>
      </c>
      <c r="V534" s="17">
        <v>-0.60799999999999998</v>
      </c>
      <c r="W534" s="17">
        <v>9362.4894000000004</v>
      </c>
      <c r="X534" s="17">
        <v>12700</v>
      </c>
      <c r="Y534" s="17">
        <v>21.995000000000001</v>
      </c>
      <c r="Z534" s="17">
        <v>-43.75</v>
      </c>
    </row>
    <row r="535" spans="1:26" x14ac:dyDescent="0.2">
      <c r="A535" s="27">
        <v>44837</v>
      </c>
      <c r="B535" s="17">
        <v>374.37299999999999</v>
      </c>
      <c r="C535" s="14">
        <v>4.7</v>
      </c>
      <c r="D535" s="17">
        <v>-31.17</v>
      </c>
      <c r="E535" s="17">
        <v>25.75</v>
      </c>
      <c r="F535" s="17">
        <v>87.4</v>
      </c>
      <c r="G535" s="17">
        <v>416.51499999999999</v>
      </c>
      <c r="H535" s="17">
        <v>33.725000000000001</v>
      </c>
      <c r="I535" s="17">
        <v>109.253</v>
      </c>
      <c r="J535" s="17">
        <v>1237.5</v>
      </c>
      <c r="K535" s="17">
        <v>150</v>
      </c>
      <c r="L535" s="17">
        <v>0.224</v>
      </c>
      <c r="M535" s="17">
        <v>234.2</v>
      </c>
      <c r="N535" s="17">
        <v>221.08975000000001</v>
      </c>
      <c r="O535" s="17">
        <v>19915</v>
      </c>
      <c r="P535" s="17">
        <v>516</v>
      </c>
      <c r="Q535" s="17">
        <v>-4.59</v>
      </c>
      <c r="R535" s="17">
        <v>8947.9689999999991</v>
      </c>
      <c r="S535" s="17">
        <v>31.5</v>
      </c>
      <c r="T535" s="17">
        <v>-4.1950000000000003</v>
      </c>
      <c r="U535" s="17">
        <v>0.03</v>
      </c>
      <c r="V535" s="17">
        <v>-0.65300000000000002</v>
      </c>
      <c r="W535" s="17">
        <v>9362.4894000000004</v>
      </c>
      <c r="X535" s="17">
        <v>11198</v>
      </c>
      <c r="Y535" s="17">
        <v>22.565000000000001</v>
      </c>
      <c r="Z535" s="17">
        <v>-45.36</v>
      </c>
    </row>
    <row r="536" spans="1:26" x14ac:dyDescent="0.2">
      <c r="A536" s="27">
        <v>44834</v>
      </c>
      <c r="B536" s="17">
        <v>403.38099999999997</v>
      </c>
      <c r="C536" s="14">
        <v>4.5999999999999996</v>
      </c>
      <c r="D536" s="17">
        <v>-32.134999999999998</v>
      </c>
      <c r="E536" s="17">
        <v>28.25</v>
      </c>
      <c r="F536" s="17">
        <v>82.85</v>
      </c>
      <c r="G536" s="17">
        <v>395.08699999999999</v>
      </c>
      <c r="H536" s="17">
        <v>16.75</v>
      </c>
      <c r="I536" s="17">
        <v>110.779</v>
      </c>
      <c r="J536" s="17">
        <v>1153.75</v>
      </c>
      <c r="K536" s="17">
        <v>170</v>
      </c>
      <c r="L536" s="17">
        <v>0.14949999999999999</v>
      </c>
      <c r="M536" s="17">
        <v>250</v>
      </c>
      <c r="N536" s="17">
        <v>225.5</v>
      </c>
      <c r="O536" s="17">
        <v>25300</v>
      </c>
      <c r="P536" s="17">
        <v>501.8</v>
      </c>
      <c r="Q536" s="17">
        <v>-4.54</v>
      </c>
      <c r="R536" s="17">
        <v>8654</v>
      </c>
      <c r="S536" s="17">
        <v>31.5</v>
      </c>
      <c r="T536" s="17">
        <v>-3.98</v>
      </c>
      <c r="U536" s="17">
        <v>-1E-3</v>
      </c>
      <c r="V536" s="17">
        <v>-0.745</v>
      </c>
      <c r="W536" s="17">
        <v>9362.4894000000004</v>
      </c>
      <c r="X536" s="17">
        <v>11388.5</v>
      </c>
      <c r="Y536" s="17">
        <v>20.92</v>
      </c>
      <c r="Z536" s="17">
        <v>-41.558</v>
      </c>
    </row>
    <row r="537" spans="1:26" x14ac:dyDescent="0.2">
      <c r="A537" s="27">
        <v>44833</v>
      </c>
      <c r="B537" s="17">
        <v>406.16399999999999</v>
      </c>
      <c r="C537" s="14">
        <v>5.15</v>
      </c>
      <c r="D537" s="17">
        <v>-40.57</v>
      </c>
      <c r="E537" s="17">
        <v>28.25</v>
      </c>
      <c r="F537" s="17">
        <v>83.5</v>
      </c>
      <c r="G537" s="17">
        <v>370.03</v>
      </c>
      <c r="H537" s="17">
        <v>22.375</v>
      </c>
      <c r="I537" s="17">
        <v>131.00200000000001</v>
      </c>
      <c r="J537" s="17">
        <v>1156</v>
      </c>
      <c r="K537" s="17">
        <v>160</v>
      </c>
      <c r="L537" s="17">
        <v>0.16450000000000001</v>
      </c>
      <c r="M537" s="17">
        <v>211.755</v>
      </c>
      <c r="N537" s="17">
        <v>216.69640999999999</v>
      </c>
      <c r="O537" s="17">
        <v>24218.5</v>
      </c>
      <c r="P537" s="17">
        <v>491.5</v>
      </c>
      <c r="Q537" s="17">
        <v>-1.79</v>
      </c>
      <c r="R537" s="17">
        <v>8097.0749999999998</v>
      </c>
      <c r="S537" s="17">
        <v>35.15</v>
      </c>
      <c r="T537" s="17">
        <v>-3.5950000000000002</v>
      </c>
      <c r="U537" s="17">
        <v>-5.5199999999999999E-2</v>
      </c>
      <c r="V537" s="17">
        <v>-0.46</v>
      </c>
      <c r="W537" s="17">
        <v>9362.4894000000004</v>
      </c>
      <c r="X537" s="17">
        <v>12403.5</v>
      </c>
      <c r="Y537" s="17">
        <v>20.908999999999999</v>
      </c>
      <c r="Z537" s="17">
        <v>-42.814999999999998</v>
      </c>
    </row>
    <row r="538" spans="1:26" x14ac:dyDescent="0.2">
      <c r="A538" s="27">
        <v>44832</v>
      </c>
      <c r="B538" s="17">
        <v>362.75400000000002</v>
      </c>
      <c r="C538" s="14">
        <v>4.8499999999999996</v>
      </c>
      <c r="D538" s="17">
        <v>-31.5</v>
      </c>
      <c r="E538" s="17">
        <v>25.3</v>
      </c>
      <c r="F538" s="17">
        <v>81.5</v>
      </c>
      <c r="G538" s="17">
        <v>305.5</v>
      </c>
      <c r="H538" s="17">
        <v>34.65</v>
      </c>
      <c r="I538" s="17">
        <v>130.005</v>
      </c>
      <c r="J538" s="17">
        <v>1164.4780000000001</v>
      </c>
      <c r="K538" s="17">
        <v>147.4</v>
      </c>
      <c r="L538" s="17">
        <v>0.27500000000000002</v>
      </c>
      <c r="M538" s="17">
        <v>260.29500000000002</v>
      </c>
      <c r="N538" s="17">
        <v>212.49249</v>
      </c>
      <c r="O538" s="17">
        <v>20184.5</v>
      </c>
      <c r="P538" s="17">
        <v>497</v>
      </c>
      <c r="Q538" s="17">
        <v>-2.0449999999999999</v>
      </c>
      <c r="R538" s="17">
        <v>8173.3649999999998</v>
      </c>
      <c r="S538" s="17">
        <v>36.25</v>
      </c>
      <c r="T538" s="17">
        <v>-3.4550000000000001</v>
      </c>
      <c r="U538" s="17">
        <v>3.32E-2</v>
      </c>
      <c r="V538" s="17">
        <v>-0.375</v>
      </c>
      <c r="W538" s="17">
        <v>9362.4894000000004</v>
      </c>
      <c r="X538" s="17">
        <v>13311</v>
      </c>
      <c r="Y538" s="17">
        <v>21.177</v>
      </c>
      <c r="Z538" s="17">
        <v>-41.274999999999999</v>
      </c>
    </row>
    <row r="539" spans="1:26" x14ac:dyDescent="0.2">
      <c r="A539" s="27">
        <v>44831</v>
      </c>
      <c r="B539" s="17">
        <v>390.80200000000002</v>
      </c>
      <c r="C539" s="14">
        <v>5.65</v>
      </c>
      <c r="D539" s="17">
        <v>-35.465000000000003</v>
      </c>
      <c r="E539" s="17">
        <v>26.5</v>
      </c>
      <c r="F539" s="17">
        <v>79</v>
      </c>
      <c r="G539" s="17">
        <v>302.495</v>
      </c>
      <c r="H539" s="17">
        <v>37.524999999999999</v>
      </c>
      <c r="I539" s="17">
        <v>116.777</v>
      </c>
      <c r="J539" s="17">
        <v>1193.75</v>
      </c>
      <c r="K539" s="17">
        <v>142.5</v>
      </c>
      <c r="L539" s="17">
        <v>0.15770000000000001</v>
      </c>
      <c r="M539" s="17">
        <v>225.16499999999999</v>
      </c>
      <c r="N539" s="17">
        <v>208.92014</v>
      </c>
      <c r="O539" s="17">
        <v>28880</v>
      </c>
      <c r="P539" s="17">
        <v>530.5</v>
      </c>
      <c r="Q539" s="17">
        <v>-7.6749999999999998</v>
      </c>
      <c r="R539" s="17">
        <v>6831.26</v>
      </c>
      <c r="S539" s="17">
        <v>30.4</v>
      </c>
      <c r="T539" s="17">
        <v>-4.9850000000000003</v>
      </c>
      <c r="U539" s="17">
        <v>-4.9000000000000002E-2</v>
      </c>
      <c r="V539" s="17">
        <v>-0.79800000000000004</v>
      </c>
      <c r="W539" s="17">
        <v>9362.4894000000004</v>
      </c>
      <c r="X539" s="17">
        <v>11351</v>
      </c>
      <c r="Y539" s="17">
        <v>21.975000000000001</v>
      </c>
      <c r="Z539" s="17">
        <v>-42.82</v>
      </c>
    </row>
    <row r="540" spans="1:26" x14ac:dyDescent="0.2">
      <c r="A540" s="27">
        <v>44830</v>
      </c>
      <c r="B540" s="17">
        <v>397.75599999999997</v>
      </c>
      <c r="C540" s="14">
        <v>6.1</v>
      </c>
      <c r="D540" s="17">
        <v>-27.5</v>
      </c>
      <c r="E540" s="17">
        <v>26.375</v>
      </c>
      <c r="F540" s="17">
        <v>80.099999999999994</v>
      </c>
      <c r="G540" s="17">
        <v>298.31</v>
      </c>
      <c r="H540" s="17">
        <v>38.475000000000001</v>
      </c>
      <c r="I540" s="17">
        <v>112.004</v>
      </c>
      <c r="J540" s="17">
        <v>1113.5250000000001</v>
      </c>
      <c r="K540" s="17">
        <v>121.9</v>
      </c>
      <c r="L540" s="17">
        <v>0.21299999999999999</v>
      </c>
      <c r="M540" s="17">
        <v>202.2</v>
      </c>
      <c r="N540" s="17">
        <v>210.60251</v>
      </c>
      <c r="O540" s="17">
        <v>35735</v>
      </c>
      <c r="P540" s="17">
        <v>495.8</v>
      </c>
      <c r="Q540" s="17">
        <v>-4.125</v>
      </c>
      <c r="R540" s="17">
        <v>7495.4059999999999</v>
      </c>
      <c r="S540" s="17">
        <v>27.95</v>
      </c>
      <c r="T540" s="17">
        <v>-4.3250000000000002</v>
      </c>
      <c r="U540" s="17">
        <v>-3.7000000000000002E-3</v>
      </c>
      <c r="V540" s="17">
        <v>-0.59</v>
      </c>
      <c r="W540" s="17">
        <v>9362.4894000000004</v>
      </c>
      <c r="X540" s="17">
        <v>14791</v>
      </c>
      <c r="Y540" s="17">
        <v>21.137</v>
      </c>
      <c r="Z540" s="17">
        <v>-40.645000000000003</v>
      </c>
    </row>
    <row r="541" spans="1:26" x14ac:dyDescent="0.2">
      <c r="A541" s="27">
        <v>44827</v>
      </c>
      <c r="B541" s="17">
        <v>379</v>
      </c>
      <c r="C541" s="14">
        <v>6.2</v>
      </c>
      <c r="D541" s="17">
        <v>-32</v>
      </c>
      <c r="E541" s="17">
        <v>27.55</v>
      </c>
      <c r="F541" s="17">
        <v>75.45</v>
      </c>
      <c r="G541" s="17">
        <v>287.25</v>
      </c>
      <c r="H541" s="17">
        <v>35.424999999999997</v>
      </c>
      <c r="I541" s="17">
        <v>112.705</v>
      </c>
      <c r="J541" s="17">
        <v>1114.57</v>
      </c>
      <c r="K541" s="17">
        <v>125</v>
      </c>
      <c r="L541" s="17">
        <v>0.17050000000000001</v>
      </c>
      <c r="M541" s="17">
        <v>194.25</v>
      </c>
      <c r="N541" s="17">
        <v>213.07001</v>
      </c>
      <c r="O541" s="17">
        <v>29770</v>
      </c>
      <c r="P541" s="17">
        <v>492</v>
      </c>
      <c r="Q541" s="17">
        <v>-3.6</v>
      </c>
      <c r="R541" s="17">
        <v>6135.68</v>
      </c>
      <c r="S541" s="17">
        <v>25.75</v>
      </c>
      <c r="T541" s="17">
        <v>-4.5</v>
      </c>
      <c r="U541" s="17">
        <v>-2.1000000000000001E-2</v>
      </c>
      <c r="V541" s="17">
        <v>-0.85</v>
      </c>
      <c r="W541" s="17">
        <v>9362.4894000000004</v>
      </c>
      <c r="X541" s="17">
        <v>15898.4</v>
      </c>
      <c r="Y541" s="17">
        <v>21.22</v>
      </c>
      <c r="Z541" s="17">
        <v>-40.173000000000002</v>
      </c>
    </row>
    <row r="542" spans="1:26" x14ac:dyDescent="0.2">
      <c r="A542" s="27">
        <v>44826</v>
      </c>
      <c r="B542" s="17">
        <v>356.44499999999999</v>
      </c>
      <c r="C542" s="14">
        <v>6.4249999999999998</v>
      </c>
      <c r="D542" s="17">
        <v>-27.992999999999999</v>
      </c>
      <c r="E542" s="17">
        <v>27.25</v>
      </c>
      <c r="F542" s="17">
        <v>75.2</v>
      </c>
      <c r="G542" s="17">
        <v>287.505</v>
      </c>
      <c r="H542" s="17">
        <v>25.875</v>
      </c>
      <c r="I542" s="17">
        <v>59.027999999999999</v>
      </c>
      <c r="J542" s="17">
        <v>1085</v>
      </c>
      <c r="K542" s="17">
        <v>115</v>
      </c>
      <c r="L542" s="17">
        <v>0.14149999999999999</v>
      </c>
      <c r="M542" s="17">
        <v>189.7</v>
      </c>
      <c r="N542" s="17">
        <v>212.64333999999999</v>
      </c>
      <c r="O542" s="17">
        <v>25761</v>
      </c>
      <c r="P542" s="17">
        <v>491.9</v>
      </c>
      <c r="Q542" s="17">
        <v>-2.6949999999999998</v>
      </c>
      <c r="R542" s="17">
        <v>5876.18</v>
      </c>
      <c r="S542" s="17">
        <v>25.75</v>
      </c>
      <c r="T542" s="17">
        <v>-5.59</v>
      </c>
      <c r="U542" s="17">
        <v>-3.56E-2</v>
      </c>
      <c r="V542" s="17">
        <v>-0.84499999999999997</v>
      </c>
      <c r="W542" s="17">
        <v>9362.4894000000004</v>
      </c>
      <c r="X542" s="17">
        <v>17095</v>
      </c>
      <c r="Y542" s="17">
        <v>21.45</v>
      </c>
      <c r="Z542" s="17">
        <v>-40.08</v>
      </c>
    </row>
    <row r="543" spans="1:26" x14ac:dyDescent="0.2">
      <c r="A543" s="27">
        <v>44825</v>
      </c>
      <c r="B543" s="17">
        <v>342.4</v>
      </c>
      <c r="C543" s="14">
        <v>5.6890000000000001</v>
      </c>
      <c r="D543" s="17">
        <v>-38</v>
      </c>
      <c r="E543" s="17">
        <v>24.5</v>
      </c>
      <c r="F543" s="17">
        <v>74.290000000000006</v>
      </c>
      <c r="G543" s="17">
        <v>295</v>
      </c>
      <c r="H543" s="17">
        <v>23.324999999999999</v>
      </c>
      <c r="I543" s="17">
        <v>44.98</v>
      </c>
      <c r="J543" s="17">
        <v>1116.693</v>
      </c>
      <c r="K543" s="17">
        <v>115</v>
      </c>
      <c r="L543" s="17">
        <v>0.1207</v>
      </c>
      <c r="M543" s="17">
        <v>185.4</v>
      </c>
      <c r="N543" s="17">
        <v>211.64</v>
      </c>
      <c r="O543" s="17">
        <v>29538.3</v>
      </c>
      <c r="P543" s="17">
        <v>480</v>
      </c>
      <c r="Q543" s="17">
        <v>-1.125</v>
      </c>
      <c r="R543" s="17">
        <v>6256.71</v>
      </c>
      <c r="S543" s="17">
        <v>26.25</v>
      </c>
      <c r="T543" s="17">
        <v>-6.17</v>
      </c>
      <c r="U543" s="17">
        <v>1.6199999999999999E-2</v>
      </c>
      <c r="V543" s="17">
        <v>-1.0149999999999999</v>
      </c>
      <c r="W543" s="17">
        <v>9362.4894000000004</v>
      </c>
      <c r="X543" s="17">
        <v>14657</v>
      </c>
      <c r="Y543" s="17">
        <v>22.364999999999998</v>
      </c>
      <c r="Z543" s="17">
        <v>-41.444000000000003</v>
      </c>
    </row>
    <row r="544" spans="1:26" x14ac:dyDescent="0.2">
      <c r="A544" s="27">
        <v>44824</v>
      </c>
      <c r="B544" s="17">
        <v>361.95299999999997</v>
      </c>
      <c r="C544" s="14">
        <v>5.79</v>
      </c>
      <c r="D544" s="17">
        <v>-32.353000000000002</v>
      </c>
      <c r="E544" s="17">
        <v>25.375</v>
      </c>
      <c r="F544" s="17">
        <v>77</v>
      </c>
      <c r="G544" s="17">
        <v>300</v>
      </c>
      <c r="H544" s="17">
        <v>27.05</v>
      </c>
      <c r="I544" s="17">
        <v>32.206000000000003</v>
      </c>
      <c r="J544" s="17">
        <v>1173.75</v>
      </c>
      <c r="K544" s="17">
        <v>115</v>
      </c>
      <c r="L544" s="17">
        <v>0.1255</v>
      </c>
      <c r="M544" s="17">
        <v>183.99700000000001</v>
      </c>
      <c r="N544" s="17">
        <v>189.57416000000001</v>
      </c>
      <c r="O544" s="17">
        <v>24395</v>
      </c>
      <c r="P544" s="17">
        <v>516.5</v>
      </c>
      <c r="Q544" s="17">
        <v>-6.7990000000000004</v>
      </c>
      <c r="R544" s="17">
        <v>5534.8249999999998</v>
      </c>
      <c r="S544" s="17">
        <v>23.75</v>
      </c>
      <c r="T544" s="17">
        <v>-3.895</v>
      </c>
      <c r="U544" s="17">
        <v>-1.4800000000000001E-2</v>
      </c>
      <c r="V544" s="17">
        <v>-1.29</v>
      </c>
      <c r="W544" s="17">
        <v>9362.4894000000004</v>
      </c>
      <c r="X544" s="17">
        <v>14035</v>
      </c>
      <c r="Y544" s="17">
        <v>23.527000000000001</v>
      </c>
      <c r="Z544" s="17">
        <v>-44.17</v>
      </c>
    </row>
    <row r="545" spans="1:26" x14ac:dyDescent="0.2">
      <c r="A545" s="27">
        <v>44823</v>
      </c>
      <c r="B545" s="17">
        <v>374.4</v>
      </c>
      <c r="C545" s="14">
        <v>5.81</v>
      </c>
      <c r="D545" s="17">
        <v>-24.5</v>
      </c>
      <c r="E545" s="17">
        <v>25</v>
      </c>
      <c r="F545" s="17">
        <v>73.69</v>
      </c>
      <c r="G545" s="17">
        <v>284.5</v>
      </c>
      <c r="H545" s="17">
        <v>23.975000000000001</v>
      </c>
      <c r="I545" s="17">
        <v>35.728999999999999</v>
      </c>
      <c r="J545" s="17">
        <v>1102.6300000000001</v>
      </c>
      <c r="K545" s="17">
        <v>120</v>
      </c>
      <c r="L545" s="17">
        <v>0.1245</v>
      </c>
      <c r="M545" s="17">
        <v>185.10499999999999</v>
      </c>
      <c r="N545" s="17">
        <v>189.30679000000001</v>
      </c>
      <c r="O545" s="17">
        <v>19262.5</v>
      </c>
      <c r="P545" s="17">
        <v>480</v>
      </c>
      <c r="Q545" s="17">
        <v>-5.14</v>
      </c>
      <c r="R545" s="17">
        <v>6144.84</v>
      </c>
      <c r="S545" s="17">
        <v>22.45</v>
      </c>
      <c r="T545" s="17">
        <v>-4</v>
      </c>
      <c r="U545" s="17">
        <v>1.24E-2</v>
      </c>
      <c r="V545" s="17">
        <v>-1.153</v>
      </c>
      <c r="W545" s="17">
        <v>9362.4894000000004</v>
      </c>
      <c r="X545" s="17">
        <v>15079.8</v>
      </c>
      <c r="Y545" s="17">
        <v>21.815999999999999</v>
      </c>
      <c r="Z545" s="17">
        <v>-41.115000000000002</v>
      </c>
    </row>
    <row r="546" spans="1:26" x14ac:dyDescent="0.2">
      <c r="A546" s="27">
        <v>44820</v>
      </c>
      <c r="B546" s="17">
        <v>384.02</v>
      </c>
      <c r="C546" s="14">
        <v>5.81</v>
      </c>
      <c r="D546" s="17">
        <v>-11.755000000000001</v>
      </c>
      <c r="E546" s="17">
        <v>26.125</v>
      </c>
      <c r="F546" s="17">
        <v>74.05</v>
      </c>
      <c r="G546" s="17">
        <v>284.5</v>
      </c>
      <c r="H546" s="17">
        <v>19.975000000000001</v>
      </c>
      <c r="I546" s="17">
        <v>117.021</v>
      </c>
      <c r="J546" s="17">
        <v>1108</v>
      </c>
      <c r="K546" s="17">
        <v>120</v>
      </c>
      <c r="L546" s="17">
        <v>0.15079999999999999</v>
      </c>
      <c r="M546" s="17">
        <v>184.8</v>
      </c>
      <c r="N546" s="17">
        <v>189.17500000000001</v>
      </c>
      <c r="O546" s="17">
        <v>19010</v>
      </c>
      <c r="P546" s="17">
        <v>483.3</v>
      </c>
      <c r="Q546" s="17">
        <v>-2.665</v>
      </c>
      <c r="R546" s="17">
        <v>4691.875</v>
      </c>
      <c r="S546" s="17">
        <v>21.45</v>
      </c>
      <c r="T546" s="17">
        <v>-3.25</v>
      </c>
      <c r="U546" s="17">
        <v>8.3000000000000001E-3</v>
      </c>
      <c r="V546" s="17">
        <v>-1.085</v>
      </c>
      <c r="W546" s="17">
        <v>9362.4894000000004</v>
      </c>
      <c r="X546" s="17">
        <v>14991.7</v>
      </c>
      <c r="Y546" s="17">
        <v>21.54</v>
      </c>
      <c r="Z546" s="17">
        <v>-41.085000000000001</v>
      </c>
    </row>
    <row r="547" spans="1:26" x14ac:dyDescent="0.2">
      <c r="A547" s="27">
        <v>44819</v>
      </c>
      <c r="B547" s="17">
        <v>391.62799999999999</v>
      </c>
      <c r="C547" s="14">
        <v>5.81</v>
      </c>
      <c r="D547" s="17">
        <v>-12.625</v>
      </c>
      <c r="E547" s="17">
        <v>23</v>
      </c>
      <c r="F547" s="17">
        <v>74.55</v>
      </c>
      <c r="G547" s="17">
        <v>277.5</v>
      </c>
      <c r="H547" s="17">
        <v>14.824999999999999</v>
      </c>
      <c r="I547" s="17">
        <v>3.7770000000000001</v>
      </c>
      <c r="J547" s="17">
        <v>1105</v>
      </c>
      <c r="K547" s="17">
        <v>120</v>
      </c>
      <c r="L547" s="17">
        <v>0.1305</v>
      </c>
      <c r="M547" s="17">
        <v>174.1</v>
      </c>
      <c r="N547" s="17">
        <v>195.19295</v>
      </c>
      <c r="O547" s="17">
        <v>18178.2</v>
      </c>
      <c r="P547" s="17">
        <v>487</v>
      </c>
      <c r="Q547" s="17">
        <v>-5.0650000000000004</v>
      </c>
      <c r="R547" s="17">
        <v>4389.5200000000004</v>
      </c>
      <c r="S547" s="17">
        <v>21.25</v>
      </c>
      <c r="T547" s="17">
        <v>-3.4</v>
      </c>
      <c r="U547" s="17">
        <v>-1.43E-2</v>
      </c>
      <c r="V547" s="17">
        <v>-1.1100000000000001</v>
      </c>
      <c r="W547" s="17">
        <v>9362.4894000000004</v>
      </c>
      <c r="X547" s="17">
        <v>13073.1</v>
      </c>
      <c r="Y547" s="17">
        <v>21.46</v>
      </c>
      <c r="Z547" s="17">
        <v>-40.74</v>
      </c>
    </row>
    <row r="548" spans="1:26" x14ac:dyDescent="0.2">
      <c r="A548" s="27">
        <v>44818</v>
      </c>
      <c r="B548" s="17">
        <v>366.84300000000002</v>
      </c>
      <c r="C548" s="14">
        <v>6.45</v>
      </c>
      <c r="D548" s="17">
        <v>-19.77</v>
      </c>
      <c r="E548" s="17">
        <v>23</v>
      </c>
      <c r="F548" s="17">
        <v>78.349999999999994</v>
      </c>
      <c r="G548" s="17">
        <v>277.08</v>
      </c>
      <c r="H548" s="17">
        <v>15.574999999999999</v>
      </c>
      <c r="I548" s="17">
        <v>-14.725</v>
      </c>
      <c r="J548" s="17">
        <v>1082.5</v>
      </c>
      <c r="K548" s="17">
        <v>120</v>
      </c>
      <c r="L548" s="17">
        <v>0.128</v>
      </c>
      <c r="M548" s="17">
        <v>181.52500000000001</v>
      </c>
      <c r="N548" s="17">
        <v>193.54999000000001</v>
      </c>
      <c r="O548" s="17">
        <v>22130</v>
      </c>
      <c r="P548" s="17">
        <v>491</v>
      </c>
      <c r="Q548" s="17">
        <v>-7.3949999999999996</v>
      </c>
      <c r="R548" s="17">
        <v>5332.48</v>
      </c>
      <c r="S548" s="17">
        <v>21.5</v>
      </c>
      <c r="T548" s="17">
        <v>-3.25</v>
      </c>
      <c r="U548" s="17">
        <v>-1.4500000000000001E-2</v>
      </c>
      <c r="V548" s="17">
        <v>-0.93500000000000005</v>
      </c>
      <c r="W548" s="17">
        <v>9362.4894000000004</v>
      </c>
      <c r="X548" s="17">
        <v>13668.7</v>
      </c>
      <c r="Y548" s="17">
        <v>22.036000000000001</v>
      </c>
      <c r="Z548" s="17">
        <v>-41.034999999999997</v>
      </c>
    </row>
    <row r="549" spans="1:26" x14ac:dyDescent="0.2">
      <c r="A549" s="27">
        <v>44817</v>
      </c>
      <c r="B549" s="17">
        <v>389.35399999999998</v>
      </c>
      <c r="C549" s="14">
        <v>5.62</v>
      </c>
      <c r="D549" s="17">
        <v>-15.5</v>
      </c>
      <c r="E549" s="17">
        <v>24</v>
      </c>
      <c r="F549" s="17">
        <v>82.3</v>
      </c>
      <c r="G549" s="17">
        <v>279.15499999999997</v>
      </c>
      <c r="H549" s="17">
        <v>23.824999999999999</v>
      </c>
      <c r="I549" s="17">
        <v>-23.251000000000001</v>
      </c>
      <c r="J549" s="17">
        <v>1148.75</v>
      </c>
      <c r="K549" s="17">
        <v>122.5</v>
      </c>
      <c r="L549" s="17">
        <v>0.13500000000000001</v>
      </c>
      <c r="M549" s="17">
        <v>182.87799999999999</v>
      </c>
      <c r="N549" s="17">
        <v>193.01221000000001</v>
      </c>
      <c r="O549" s="17">
        <v>22321.3</v>
      </c>
      <c r="P549" s="17">
        <v>502.5</v>
      </c>
      <c r="Q549" s="17">
        <v>-8.1549999999999994</v>
      </c>
      <c r="R549" s="17">
        <v>4060.9349999999999</v>
      </c>
      <c r="S549" s="17">
        <v>21.95</v>
      </c>
      <c r="T549" s="17">
        <v>-1.7</v>
      </c>
      <c r="U549" s="17">
        <v>-3.7999999999999999E-2</v>
      </c>
      <c r="V549" s="17">
        <v>-0.88500000000000001</v>
      </c>
      <c r="W549" s="17">
        <v>9362.4894000000004</v>
      </c>
      <c r="X549" s="17">
        <v>10126.299999999999</v>
      </c>
      <c r="Y549" s="17">
        <v>22.431999999999999</v>
      </c>
      <c r="Z549" s="17">
        <v>-42.774999999999999</v>
      </c>
    </row>
    <row r="550" spans="1:26" x14ac:dyDescent="0.2">
      <c r="A550" s="27">
        <v>44816</v>
      </c>
      <c r="B550" s="17">
        <v>394.39699999999999</v>
      </c>
      <c r="C550" s="14">
        <v>5.5</v>
      </c>
      <c r="D550" s="17">
        <v>-20.625</v>
      </c>
      <c r="E550" s="17">
        <v>23.5</v>
      </c>
      <c r="F550" s="17">
        <v>78.805000000000007</v>
      </c>
      <c r="G550" s="17">
        <v>258.5</v>
      </c>
      <c r="H550" s="17">
        <v>7.4749999999999996</v>
      </c>
      <c r="I550" s="17">
        <v>-34.747</v>
      </c>
      <c r="J550" s="17">
        <v>1056</v>
      </c>
      <c r="K550" s="17">
        <v>117.5</v>
      </c>
      <c r="L550" s="17">
        <v>0.11550000000000001</v>
      </c>
      <c r="M550" s="17">
        <v>169.95</v>
      </c>
      <c r="N550" s="17">
        <v>202.17885999999999</v>
      </c>
      <c r="O550" s="17">
        <v>24432.3</v>
      </c>
      <c r="P550" s="17">
        <v>478.7</v>
      </c>
      <c r="Q550" s="17">
        <v>-8.5050000000000008</v>
      </c>
      <c r="R550" s="17">
        <v>3577.2150000000001</v>
      </c>
      <c r="S550" s="17">
        <v>17.3</v>
      </c>
      <c r="T550" s="17">
        <v>-0.7</v>
      </c>
      <c r="U550" s="17">
        <v>-5.7299999999999997E-2</v>
      </c>
      <c r="V550" s="17">
        <v>-0.72</v>
      </c>
      <c r="W550" s="17">
        <v>9362.4894000000004</v>
      </c>
      <c r="X550" s="17">
        <v>9648.9</v>
      </c>
      <c r="Y550" s="17">
        <v>20.312999999999999</v>
      </c>
      <c r="Z550" s="17">
        <v>-38.314999999999998</v>
      </c>
    </row>
    <row r="551" spans="1:26" x14ac:dyDescent="0.2">
      <c r="A551" s="27">
        <v>44813</v>
      </c>
      <c r="B551" s="17">
        <v>397.911</v>
      </c>
      <c r="C551" s="14">
        <v>5.5</v>
      </c>
      <c r="D551" s="17">
        <v>-22.285</v>
      </c>
      <c r="E551" s="17">
        <v>25.25</v>
      </c>
      <c r="F551" s="17">
        <v>80</v>
      </c>
      <c r="G551" s="17">
        <v>269.01499999999999</v>
      </c>
      <c r="H551" s="17">
        <v>8.4749999999999996</v>
      </c>
      <c r="I551" s="17">
        <v>-0.26700000000000002</v>
      </c>
      <c r="J551" s="17">
        <v>1075.7550000000001</v>
      </c>
      <c r="K551" s="17">
        <v>132.5</v>
      </c>
      <c r="L551" s="17">
        <v>0.12</v>
      </c>
      <c r="M551" s="17">
        <v>199.255</v>
      </c>
      <c r="N551" s="17">
        <v>208.77499</v>
      </c>
      <c r="O551" s="17">
        <v>25579.5</v>
      </c>
      <c r="P551" s="17">
        <v>472.5</v>
      </c>
      <c r="Q551" s="17">
        <v>-8.6530000000000005</v>
      </c>
      <c r="R551" s="17">
        <v>4024.12</v>
      </c>
      <c r="S551" s="17">
        <v>21.75</v>
      </c>
      <c r="T551" s="17">
        <v>-0.92</v>
      </c>
      <c r="U551" s="17">
        <v>-5.1299999999999998E-2</v>
      </c>
      <c r="V551" s="17">
        <v>-0.71499999999999997</v>
      </c>
      <c r="W551" s="17">
        <v>9362.4894000000004</v>
      </c>
      <c r="X551" s="17">
        <v>9828.2999999999993</v>
      </c>
      <c r="Y551" s="17">
        <v>19.899000000000001</v>
      </c>
      <c r="Z551" s="17">
        <v>-37.786999999999999</v>
      </c>
    </row>
    <row r="552" spans="1:26" x14ac:dyDescent="0.2">
      <c r="A552" s="27">
        <v>44812</v>
      </c>
      <c r="B552" s="17">
        <v>428.69600000000003</v>
      </c>
      <c r="C552" s="14">
        <v>6</v>
      </c>
      <c r="D552" s="17">
        <v>-28.87</v>
      </c>
      <c r="E552" s="17">
        <v>23</v>
      </c>
      <c r="F552" s="17">
        <v>80.3</v>
      </c>
      <c r="G552" s="17">
        <v>281</v>
      </c>
      <c r="H552" s="17">
        <v>7.9249999999999998</v>
      </c>
      <c r="I552" s="17">
        <v>-27.547000000000001</v>
      </c>
      <c r="J552" s="17">
        <v>1063.8050000000001</v>
      </c>
      <c r="K552" s="17">
        <v>130</v>
      </c>
      <c r="L552" s="17">
        <v>0.1085</v>
      </c>
      <c r="M552" s="17">
        <v>215.3</v>
      </c>
      <c r="N552" s="17">
        <v>207.66749999999999</v>
      </c>
      <c r="O552" s="17">
        <v>30417.5</v>
      </c>
      <c r="P552" s="17">
        <v>467.8</v>
      </c>
      <c r="Q552" s="17">
        <v>-7.3049999999999997</v>
      </c>
      <c r="R552" s="17">
        <v>4787.4350000000004</v>
      </c>
      <c r="S552" s="17">
        <v>21.5</v>
      </c>
      <c r="T552" s="17">
        <v>-0.82499999999999996</v>
      </c>
      <c r="U552" s="17">
        <v>-4.4999999999999998E-2</v>
      </c>
      <c r="V552" s="17">
        <v>-0.745</v>
      </c>
      <c r="W552" s="17">
        <v>9362.4894000000004</v>
      </c>
      <c r="X552" s="17">
        <v>12829.8</v>
      </c>
      <c r="Y552" s="17">
        <v>19.645</v>
      </c>
      <c r="Z552" s="17">
        <v>-38.243000000000002</v>
      </c>
    </row>
    <row r="553" spans="1:26" x14ac:dyDescent="0.2">
      <c r="A553" s="27">
        <v>44811</v>
      </c>
      <c r="B553" s="17">
        <v>435.60700000000003</v>
      </c>
      <c r="C553" s="14">
        <v>5.43</v>
      </c>
      <c r="D553" s="17">
        <v>-29.5</v>
      </c>
      <c r="E553" s="17">
        <v>23.25</v>
      </c>
      <c r="F553" s="17">
        <v>86.834999999999994</v>
      </c>
      <c r="G553" s="17">
        <v>300.79500000000002</v>
      </c>
      <c r="H553" s="17">
        <v>15.324999999999999</v>
      </c>
      <c r="I553" s="17">
        <v>-72.745999999999995</v>
      </c>
      <c r="J553" s="17">
        <v>1180.2349999999999</v>
      </c>
      <c r="K553" s="17">
        <v>135</v>
      </c>
      <c r="L553" s="17">
        <v>0.18</v>
      </c>
      <c r="M553" s="17">
        <v>248.965</v>
      </c>
      <c r="N553" s="17">
        <v>186.00998999999999</v>
      </c>
      <c r="O553" s="17">
        <v>32855</v>
      </c>
      <c r="P553" s="17">
        <v>483.5</v>
      </c>
      <c r="Q553" s="17">
        <v>-5.5069999999999997</v>
      </c>
      <c r="R553" s="17">
        <v>5490.9</v>
      </c>
      <c r="S553" s="17">
        <v>24.05</v>
      </c>
      <c r="T553" s="17">
        <v>-0.78</v>
      </c>
      <c r="U553" s="17">
        <v>-3.5299999999999998E-2</v>
      </c>
      <c r="V553" s="17">
        <v>-0.71</v>
      </c>
      <c r="W553" s="17">
        <v>9362.4894000000004</v>
      </c>
      <c r="X553" s="17">
        <v>9155</v>
      </c>
      <c r="Y553" s="17">
        <v>21.835000000000001</v>
      </c>
      <c r="Z553" s="17">
        <v>-40.393000000000001</v>
      </c>
    </row>
    <row r="554" spans="1:26" x14ac:dyDescent="0.2">
      <c r="A554" s="27">
        <v>44810</v>
      </c>
      <c r="B554" s="17">
        <v>437.09800000000001</v>
      </c>
      <c r="C554" s="14">
        <v>5.29</v>
      </c>
      <c r="D554" s="17">
        <v>-22</v>
      </c>
      <c r="E554" s="17">
        <v>23.5</v>
      </c>
      <c r="F554" s="17">
        <v>94.5</v>
      </c>
      <c r="G554" s="17">
        <v>315.83499999999998</v>
      </c>
      <c r="H554" s="17">
        <v>13.425000000000001</v>
      </c>
      <c r="I554" s="17">
        <v>-42.72</v>
      </c>
      <c r="J554" s="17">
        <v>1243.21</v>
      </c>
      <c r="K554" s="17">
        <v>142.5</v>
      </c>
      <c r="L554" s="17">
        <v>0.1605</v>
      </c>
      <c r="M554" s="17">
        <v>250.34</v>
      </c>
      <c r="N554" s="17">
        <v>192.98999000000001</v>
      </c>
      <c r="O554" s="17">
        <v>29071.3</v>
      </c>
      <c r="P554" s="17">
        <v>524</v>
      </c>
      <c r="Q554" s="17">
        <v>-4.875</v>
      </c>
      <c r="R554" s="17">
        <v>4982.125</v>
      </c>
      <c r="S554" s="17">
        <v>24.05</v>
      </c>
      <c r="T554" s="17">
        <v>-1.0249999999999999</v>
      </c>
      <c r="U554" s="17">
        <v>-5.4100000000000002E-2</v>
      </c>
      <c r="V554" s="17">
        <v>-0.64800000000000002</v>
      </c>
      <c r="W554" s="17">
        <v>9362.4894000000004</v>
      </c>
      <c r="X554" s="17">
        <v>8782.5</v>
      </c>
      <c r="Y554" s="17">
        <v>22.004999999999999</v>
      </c>
      <c r="Z554" s="17">
        <v>-39.563000000000002</v>
      </c>
    </row>
    <row r="555" spans="1:26" x14ac:dyDescent="0.2">
      <c r="A555" s="27">
        <v>44809</v>
      </c>
      <c r="B555" s="17">
        <v>451.4</v>
      </c>
      <c r="C555" s="14">
        <v>5.04</v>
      </c>
      <c r="D555" s="17">
        <v>-9</v>
      </c>
      <c r="E555" s="17">
        <v>23.625</v>
      </c>
      <c r="F555" s="17">
        <v>87</v>
      </c>
      <c r="G555" s="17">
        <v>290.29000000000002</v>
      </c>
      <c r="H555" s="17">
        <v>11.25</v>
      </c>
      <c r="I555" s="17">
        <v>-64.096000000000004</v>
      </c>
      <c r="J555" s="17">
        <v>1128.29</v>
      </c>
      <c r="K555" s="17">
        <v>140</v>
      </c>
      <c r="L555" s="17">
        <v>0.13950000000000001</v>
      </c>
      <c r="M555" s="17">
        <v>227.2</v>
      </c>
      <c r="N555" s="17">
        <v>180.42250000000001</v>
      </c>
      <c r="O555" s="17">
        <v>27197.5</v>
      </c>
      <c r="P555" s="17">
        <v>486.9</v>
      </c>
      <c r="Q555" s="17">
        <v>-4.1950000000000003</v>
      </c>
      <c r="R555" s="17">
        <v>5155.625</v>
      </c>
      <c r="S555" s="17">
        <v>23.25</v>
      </c>
      <c r="T555" s="17">
        <v>-1.5</v>
      </c>
      <c r="U555" s="17">
        <v>-1.6E-2</v>
      </c>
      <c r="V555" s="17">
        <v>-0.60299999999999998</v>
      </c>
      <c r="W555" s="17">
        <v>9362.4894000000004</v>
      </c>
      <c r="X555" s="17">
        <v>7787</v>
      </c>
      <c r="Y555" s="17">
        <v>19.524999999999999</v>
      </c>
      <c r="Z555" s="17">
        <v>-34.338000000000001</v>
      </c>
    </row>
    <row r="556" spans="1:26" x14ac:dyDescent="0.2">
      <c r="A556" s="27">
        <v>44806</v>
      </c>
      <c r="B556" s="17">
        <v>458.3</v>
      </c>
      <c r="C556" s="14">
        <v>5.62</v>
      </c>
      <c r="D556" s="17">
        <v>-15.042999999999999</v>
      </c>
      <c r="E556" s="17">
        <v>24.75</v>
      </c>
      <c r="F556" s="17">
        <v>87</v>
      </c>
      <c r="G556" s="17">
        <v>282.53500000000003</v>
      </c>
      <c r="H556" s="17">
        <v>10.625</v>
      </c>
      <c r="I556" s="17">
        <v>-99.545000000000002</v>
      </c>
      <c r="J556" s="17">
        <v>1127.105</v>
      </c>
      <c r="K556" s="17">
        <v>140</v>
      </c>
      <c r="L556" s="17">
        <v>0.185</v>
      </c>
      <c r="M556" s="17">
        <v>227.3</v>
      </c>
      <c r="N556" s="17">
        <v>202.815</v>
      </c>
      <c r="O556" s="17">
        <v>27125</v>
      </c>
      <c r="P556" s="17">
        <v>497</v>
      </c>
      <c r="Q556" s="17">
        <v>-2.75</v>
      </c>
      <c r="R556" s="17">
        <v>5122.0050000000001</v>
      </c>
      <c r="S556" s="17">
        <v>23.75</v>
      </c>
      <c r="T556" s="17">
        <v>-1.45</v>
      </c>
      <c r="U556" s="17">
        <v>-2.3900000000000001E-2</v>
      </c>
      <c r="V556" s="17">
        <v>-0.54500000000000004</v>
      </c>
      <c r="W556" s="17">
        <v>9362.4894000000004</v>
      </c>
      <c r="X556" s="17">
        <v>7632</v>
      </c>
      <c r="Y556" s="17">
        <v>19.492000000000001</v>
      </c>
      <c r="Z556" s="17">
        <v>-33.950000000000003</v>
      </c>
    </row>
    <row r="557" spans="1:26" x14ac:dyDescent="0.2">
      <c r="A557" s="27">
        <v>44805</v>
      </c>
      <c r="B557" s="17">
        <v>426.72800000000001</v>
      </c>
      <c r="C557" s="14">
        <v>6.1</v>
      </c>
      <c r="D557" s="17">
        <v>-16.355</v>
      </c>
      <c r="E557" s="17">
        <v>24.25</v>
      </c>
      <c r="F557" s="17">
        <v>87.3</v>
      </c>
      <c r="G557" s="17">
        <v>290.23</v>
      </c>
      <c r="H557" s="17">
        <v>14.775</v>
      </c>
      <c r="I557" s="17">
        <v>-24.146999999999998</v>
      </c>
      <c r="J557" s="17">
        <v>1140</v>
      </c>
      <c r="K557" s="17">
        <v>140</v>
      </c>
      <c r="L557" s="17">
        <v>0.16600000000000001</v>
      </c>
      <c r="M557" s="17">
        <v>227.17</v>
      </c>
      <c r="N557" s="17">
        <v>206.6035</v>
      </c>
      <c r="O557" s="17">
        <v>27291</v>
      </c>
      <c r="P557" s="17">
        <v>470.3</v>
      </c>
      <c r="Q557" s="17">
        <v>-1.87</v>
      </c>
      <c r="R557" s="17">
        <v>4724.585</v>
      </c>
      <c r="S557" s="17">
        <v>23</v>
      </c>
      <c r="T557" s="17">
        <v>-1.61</v>
      </c>
      <c r="U557" s="17">
        <v>-4.4999999999999998E-2</v>
      </c>
      <c r="V557" s="17">
        <v>-0.52500000000000002</v>
      </c>
      <c r="W557" s="17">
        <v>9362.4894000000004</v>
      </c>
      <c r="X557" s="17">
        <v>9113.7999999999993</v>
      </c>
      <c r="Y557" s="17">
        <v>19.625</v>
      </c>
      <c r="Z557" s="17">
        <v>-34.143000000000001</v>
      </c>
    </row>
    <row r="558" spans="1:26" x14ac:dyDescent="0.2">
      <c r="A558" s="27">
        <v>44804</v>
      </c>
      <c r="B558" s="17">
        <v>399.053</v>
      </c>
      <c r="C558" s="14">
        <v>5.15</v>
      </c>
      <c r="D558" s="17">
        <v>-18.277999999999999</v>
      </c>
      <c r="E558" s="17">
        <v>20.375</v>
      </c>
      <c r="F558" s="17">
        <v>91.95</v>
      </c>
      <c r="G558" s="17">
        <v>303.61500000000001</v>
      </c>
      <c r="H558" s="17">
        <v>9.6750000000000007</v>
      </c>
      <c r="I558" s="17">
        <v>30.251000000000001</v>
      </c>
      <c r="J558" s="17">
        <v>1188.98</v>
      </c>
      <c r="K558" s="17">
        <v>135</v>
      </c>
      <c r="L558" s="17">
        <v>0.1065</v>
      </c>
      <c r="M558" s="17">
        <v>239.69</v>
      </c>
      <c r="N558" s="17">
        <v>204.47811999999999</v>
      </c>
      <c r="O558" s="17">
        <v>30680.799999999999</v>
      </c>
      <c r="P558" s="17">
        <v>488</v>
      </c>
      <c r="Q558" s="17">
        <v>-3.6789999999999998</v>
      </c>
      <c r="R558" s="17">
        <v>4401.7309999999998</v>
      </c>
      <c r="S558" s="17">
        <v>23.25</v>
      </c>
      <c r="T558" s="17">
        <v>-1.8</v>
      </c>
      <c r="U558" s="17">
        <v>-5.3499999999999999E-2</v>
      </c>
      <c r="V558" s="17">
        <v>-0.47299999999999998</v>
      </c>
      <c r="W558" s="17">
        <v>9362.4894000000004</v>
      </c>
      <c r="X558" s="17">
        <v>8531</v>
      </c>
      <c r="Y558" s="17">
        <v>20.465</v>
      </c>
      <c r="Z558" s="17">
        <v>-33.994999999999997</v>
      </c>
    </row>
    <row r="559" spans="1:26" x14ac:dyDescent="0.2">
      <c r="A559" s="27">
        <v>44803</v>
      </c>
      <c r="B559" s="17">
        <v>403.38299999999998</v>
      </c>
      <c r="C559" s="14">
        <v>5.2</v>
      </c>
      <c r="D559" s="17">
        <v>-25</v>
      </c>
      <c r="E559" s="17">
        <v>20.75</v>
      </c>
      <c r="F559" s="17">
        <v>96.344999999999999</v>
      </c>
      <c r="G559" s="17">
        <v>324.32499999999999</v>
      </c>
      <c r="H559" s="17">
        <v>10</v>
      </c>
      <c r="I559" s="17">
        <v>-15.85</v>
      </c>
      <c r="J559" s="17">
        <v>1237.5</v>
      </c>
      <c r="K559" s="17">
        <v>137.5</v>
      </c>
      <c r="L559" s="17">
        <v>0.10050000000000001</v>
      </c>
      <c r="M559" s="17">
        <v>245.3</v>
      </c>
      <c r="N559" s="17">
        <v>213.16579999999999</v>
      </c>
      <c r="O559" s="17">
        <v>26961</v>
      </c>
      <c r="P559" s="17">
        <v>510.5</v>
      </c>
      <c r="Q559" s="17">
        <v>-2.2000000000000002</v>
      </c>
      <c r="R559" s="17">
        <v>4111.5150000000003</v>
      </c>
      <c r="S559" s="17">
        <v>23.05</v>
      </c>
      <c r="T559" s="17">
        <v>-1.33</v>
      </c>
      <c r="U559" s="17">
        <v>-6.1699999999999998E-2</v>
      </c>
      <c r="V559" s="17">
        <v>-0.53500000000000003</v>
      </c>
      <c r="W559" s="17">
        <v>9362.4894000000004</v>
      </c>
      <c r="X559" s="17">
        <v>8434.7999999999993</v>
      </c>
      <c r="Y559" s="17">
        <v>21.094000000000001</v>
      </c>
      <c r="Z559" s="17">
        <v>-35.537999999999997</v>
      </c>
    </row>
    <row r="560" spans="1:26" x14ac:dyDescent="0.2">
      <c r="A560" s="27">
        <v>44802</v>
      </c>
      <c r="B560" s="17">
        <v>404.346</v>
      </c>
      <c r="C560" s="14">
        <v>5.25</v>
      </c>
      <c r="D560" s="17">
        <v>-11.608000000000001</v>
      </c>
      <c r="E560" s="17">
        <v>20.625</v>
      </c>
      <c r="F560" s="17">
        <v>92.8</v>
      </c>
      <c r="G560" s="17">
        <v>283.45499999999998</v>
      </c>
      <c r="H560" s="17">
        <v>17.2</v>
      </c>
      <c r="I560" s="17">
        <v>-73.751999999999995</v>
      </c>
      <c r="J560" s="17">
        <v>1163.4100000000001</v>
      </c>
      <c r="K560" s="17">
        <v>135</v>
      </c>
      <c r="L560" s="17">
        <v>0.1095</v>
      </c>
      <c r="M560" s="17">
        <v>243.1</v>
      </c>
      <c r="N560" s="17">
        <v>227</v>
      </c>
      <c r="O560" s="17">
        <v>27361.3</v>
      </c>
      <c r="P560" s="17">
        <v>483</v>
      </c>
      <c r="Q560" s="17">
        <v>-2.8130000000000002</v>
      </c>
      <c r="R560" s="17">
        <v>4093.6550000000002</v>
      </c>
      <c r="S560" s="17">
        <v>24.75</v>
      </c>
      <c r="T560" s="17">
        <v>-1.7549999999999999</v>
      </c>
      <c r="U560" s="17">
        <v>2.8999999999999998E-3</v>
      </c>
      <c r="V560" s="17">
        <v>-0.51</v>
      </c>
      <c r="W560" s="17">
        <v>9362.4894000000004</v>
      </c>
      <c r="X560" s="17">
        <v>11871.5</v>
      </c>
      <c r="Y560" s="17">
        <v>18.68</v>
      </c>
      <c r="Z560" s="17">
        <v>-31.57</v>
      </c>
    </row>
    <row r="561" spans="1:26" x14ac:dyDescent="0.2">
      <c r="A561" s="27">
        <v>44799</v>
      </c>
      <c r="B561" s="17">
        <v>436.70100000000002</v>
      </c>
      <c r="C561" s="14">
        <v>5.68</v>
      </c>
      <c r="D561" s="17">
        <v>-29.35</v>
      </c>
      <c r="E561" s="17">
        <v>23.425000000000001</v>
      </c>
      <c r="F561" s="17">
        <v>95.35</v>
      </c>
      <c r="G561" s="17">
        <v>292.69</v>
      </c>
      <c r="H561" s="17">
        <v>10.725</v>
      </c>
      <c r="I561" s="17">
        <v>83.846999999999994</v>
      </c>
      <c r="J561" s="17">
        <v>1198.5650000000001</v>
      </c>
      <c r="K561" s="17">
        <v>142.5</v>
      </c>
      <c r="L561" s="17">
        <v>9.6000000000000002E-2</v>
      </c>
      <c r="M561" s="17">
        <v>240.17500000000001</v>
      </c>
      <c r="N561" s="17">
        <v>235.48249999999999</v>
      </c>
      <c r="O561" s="17">
        <v>28475</v>
      </c>
      <c r="P561" s="17">
        <v>537.29999999999995</v>
      </c>
      <c r="Q561" s="17">
        <v>-5.1539999999999999</v>
      </c>
      <c r="R561" s="17">
        <v>4241.3999999999996</v>
      </c>
      <c r="S561" s="17">
        <v>25</v>
      </c>
      <c r="T561" s="17">
        <v>-2.1349999999999998</v>
      </c>
      <c r="U561" s="17">
        <v>-5.7000000000000002E-2</v>
      </c>
      <c r="V561" s="17">
        <v>-0.495</v>
      </c>
      <c r="W561" s="17">
        <v>9362.4894000000004</v>
      </c>
      <c r="X561" s="17">
        <v>9498.5</v>
      </c>
      <c r="Y561" s="17">
        <v>19.38</v>
      </c>
      <c r="Z561" s="17">
        <v>-31.96</v>
      </c>
    </row>
    <row r="562" spans="1:26" x14ac:dyDescent="0.2">
      <c r="A562" s="27">
        <v>44798</v>
      </c>
      <c r="B562" s="17">
        <v>433.8</v>
      </c>
      <c r="C562" s="14">
        <v>6.13</v>
      </c>
      <c r="D562" s="17">
        <v>-29.934999999999999</v>
      </c>
      <c r="E562" s="17">
        <v>24.5</v>
      </c>
      <c r="F562" s="17">
        <v>95.55</v>
      </c>
      <c r="G562" s="17">
        <v>293.5</v>
      </c>
      <c r="H562" s="17">
        <v>7.5</v>
      </c>
      <c r="I562" s="17">
        <v>3.8239999999999998</v>
      </c>
      <c r="J562" s="17">
        <v>1215.885</v>
      </c>
      <c r="K562" s="17">
        <v>147.5</v>
      </c>
      <c r="L562" s="17">
        <v>8.7999999999999995E-2</v>
      </c>
      <c r="M562" s="17">
        <v>245</v>
      </c>
      <c r="N562" s="17">
        <v>225.69248999999999</v>
      </c>
      <c r="O562" s="17">
        <v>21942.3</v>
      </c>
      <c r="P562" s="17">
        <v>545.79999999999995</v>
      </c>
      <c r="Q562" s="17">
        <v>-7.5250000000000004</v>
      </c>
      <c r="R562" s="17">
        <v>4209.95</v>
      </c>
      <c r="S562" s="17">
        <v>24.75</v>
      </c>
      <c r="T562" s="17">
        <v>-2.2999999999999998</v>
      </c>
      <c r="U562" s="17">
        <v>-5.1700000000000003E-2</v>
      </c>
      <c r="V562" s="17">
        <v>-0.42299999999999999</v>
      </c>
      <c r="W562" s="17">
        <v>9362.4894000000004</v>
      </c>
      <c r="X562" s="17">
        <v>8426.9</v>
      </c>
      <c r="Y562" s="17">
        <v>19.8</v>
      </c>
      <c r="Z562" s="17">
        <v>-31.73</v>
      </c>
    </row>
    <row r="563" spans="1:26" x14ac:dyDescent="0.2">
      <c r="A563" s="27">
        <v>44797</v>
      </c>
      <c r="B563" s="17">
        <v>383.81799999999998</v>
      </c>
      <c r="C563" s="14">
        <v>5.64</v>
      </c>
      <c r="D563" s="17">
        <v>-35.673000000000002</v>
      </c>
      <c r="E563" s="17">
        <v>21.75</v>
      </c>
      <c r="F563" s="17">
        <v>95.9</v>
      </c>
      <c r="G563" s="17">
        <v>295.08999999999997</v>
      </c>
      <c r="H563" s="17">
        <v>14.475</v>
      </c>
      <c r="I563" s="17">
        <v>-57.378</v>
      </c>
      <c r="J563" s="17">
        <v>1247.5</v>
      </c>
      <c r="K563" s="17">
        <v>140</v>
      </c>
      <c r="L563" s="17">
        <v>0.10879999999999999</v>
      </c>
      <c r="M563" s="17">
        <v>257.7</v>
      </c>
      <c r="N563" s="17">
        <v>256.25</v>
      </c>
      <c r="O563" s="17">
        <v>22067.5</v>
      </c>
      <c r="P563" s="17">
        <v>551.6</v>
      </c>
      <c r="Q563" s="17">
        <v>-5.0149999999999997</v>
      </c>
      <c r="R563" s="17">
        <v>4868.7520000000004</v>
      </c>
      <c r="S563" s="17">
        <v>25.55</v>
      </c>
      <c r="T563" s="17">
        <v>-2.1749999999999998</v>
      </c>
      <c r="U563" s="17">
        <v>-2.8500000000000001E-2</v>
      </c>
      <c r="V563" s="17">
        <v>-0.34799999999999998</v>
      </c>
      <c r="W563" s="17">
        <v>9362.4894000000004</v>
      </c>
      <c r="X563" s="17">
        <v>9293.7999999999993</v>
      </c>
      <c r="Y563" s="17">
        <v>19.600000000000001</v>
      </c>
      <c r="Z563" s="17">
        <v>-30.876999999999999</v>
      </c>
    </row>
    <row r="564" spans="1:26" x14ac:dyDescent="0.2">
      <c r="A564" s="27">
        <v>44796</v>
      </c>
      <c r="B564" s="17">
        <v>411.01299999999998</v>
      </c>
      <c r="C564" s="14">
        <v>6</v>
      </c>
      <c r="D564" s="17">
        <v>-23</v>
      </c>
      <c r="E564" s="17">
        <v>22.725000000000001</v>
      </c>
      <c r="F564" s="17">
        <v>98.35</v>
      </c>
      <c r="G564" s="17">
        <v>303.33</v>
      </c>
      <c r="H564" s="17">
        <v>10</v>
      </c>
      <c r="I564" s="17">
        <v>-46.496000000000002</v>
      </c>
      <c r="J564" s="17">
        <v>1285.25</v>
      </c>
      <c r="K564" s="17">
        <v>147.5</v>
      </c>
      <c r="L564" s="17">
        <v>0.1</v>
      </c>
      <c r="M564" s="17">
        <v>243.56299999999999</v>
      </c>
      <c r="N564" s="17">
        <v>246.60500999999999</v>
      </c>
      <c r="O564" s="17">
        <v>23805.5</v>
      </c>
      <c r="P564" s="17">
        <v>559</v>
      </c>
      <c r="Q564" s="17">
        <v>-2.1280000000000001</v>
      </c>
      <c r="R564" s="17">
        <v>5088.26</v>
      </c>
      <c r="S564" s="17">
        <v>23.95</v>
      </c>
      <c r="T564" s="17">
        <v>-1.3</v>
      </c>
      <c r="U564" s="17">
        <v>-2.5499999999999998E-2</v>
      </c>
      <c r="V564" s="17">
        <v>-0.53300000000000003</v>
      </c>
      <c r="W564" s="17">
        <v>9362.4894000000004</v>
      </c>
      <c r="X564" s="17">
        <v>9857</v>
      </c>
      <c r="Y564" s="17">
        <v>20.437000000000001</v>
      </c>
      <c r="Z564" s="17">
        <v>-31.73</v>
      </c>
    </row>
    <row r="565" spans="1:26" x14ac:dyDescent="0.2">
      <c r="A565" s="27">
        <v>44795</v>
      </c>
      <c r="B565" s="17">
        <v>444.46699999999998</v>
      </c>
      <c r="C565" s="14">
        <v>6.55</v>
      </c>
      <c r="D565" s="17">
        <v>3.26</v>
      </c>
      <c r="E565" s="17">
        <v>23.875</v>
      </c>
      <c r="F565" s="17">
        <v>101.35</v>
      </c>
      <c r="G565" s="17">
        <v>305.02499999999998</v>
      </c>
      <c r="H565" s="17">
        <v>26.475000000000001</v>
      </c>
      <c r="I565" s="17">
        <v>-55.103000000000002</v>
      </c>
      <c r="J565" s="17">
        <v>1343.7</v>
      </c>
      <c r="K565" s="17">
        <v>152.5</v>
      </c>
      <c r="L565" s="17">
        <v>0.11749999999999999</v>
      </c>
      <c r="M565" s="17">
        <v>242.9</v>
      </c>
      <c r="N565" s="17">
        <v>246.535</v>
      </c>
      <c r="O565" s="17">
        <v>15362</v>
      </c>
      <c r="P565" s="17">
        <v>585</v>
      </c>
      <c r="Q565" s="17">
        <v>-2.1549999999999998</v>
      </c>
      <c r="R565" s="17">
        <v>5858.6629999999996</v>
      </c>
      <c r="S565" s="17">
        <v>25.75</v>
      </c>
      <c r="T565" s="17">
        <v>-1.7350000000000001</v>
      </c>
      <c r="U565" s="17">
        <v>-9.1999999999999998E-3</v>
      </c>
      <c r="V565" s="17">
        <v>-0.53</v>
      </c>
      <c r="W565" s="17">
        <v>9362.4894000000004</v>
      </c>
      <c r="X565" s="17">
        <v>7786</v>
      </c>
      <c r="Y565" s="17">
        <v>21.257000000000001</v>
      </c>
      <c r="Z565" s="17">
        <v>-33.4</v>
      </c>
    </row>
    <row r="566" spans="1:26" x14ac:dyDescent="0.2">
      <c r="A566" s="27">
        <v>44792</v>
      </c>
      <c r="B566" s="17">
        <v>454.32</v>
      </c>
      <c r="C566" s="14">
        <v>6.75</v>
      </c>
      <c r="D566" s="17">
        <v>2.0449999999999999</v>
      </c>
      <c r="E566" s="17">
        <v>25.437999999999999</v>
      </c>
      <c r="F566" s="17">
        <v>95.1</v>
      </c>
      <c r="G566" s="17">
        <v>285.065</v>
      </c>
      <c r="H566" s="17">
        <v>18.774999999999999</v>
      </c>
      <c r="I566" s="17">
        <v>-41.771000000000001</v>
      </c>
      <c r="J566" s="17">
        <v>1262.165</v>
      </c>
      <c r="K566" s="17">
        <v>152.69999999999999</v>
      </c>
      <c r="L566" s="17">
        <v>0.115</v>
      </c>
      <c r="M566" s="17">
        <v>225.09200000000001</v>
      </c>
      <c r="N566" s="17">
        <v>245.55499</v>
      </c>
      <c r="O566" s="17">
        <v>14837.5</v>
      </c>
      <c r="P566" s="17">
        <v>555.1</v>
      </c>
      <c r="Q566" s="17">
        <v>-2.7250000000000001</v>
      </c>
      <c r="R566" s="17">
        <v>6565.7849999999999</v>
      </c>
      <c r="S566" s="17">
        <v>22.05</v>
      </c>
      <c r="T566" s="17">
        <v>-2.0499999999999998</v>
      </c>
      <c r="U566" s="17">
        <v>-2.5999999999999999E-2</v>
      </c>
      <c r="V566" s="17">
        <v>-0.47499999999999998</v>
      </c>
      <c r="W566" s="17">
        <v>9362.4894000000004</v>
      </c>
      <c r="X566" s="17">
        <v>9441.9</v>
      </c>
      <c r="Y566" s="17">
        <v>19.920000000000002</v>
      </c>
      <c r="Z566" s="17">
        <v>-33.93</v>
      </c>
    </row>
    <row r="567" spans="1:26" x14ac:dyDescent="0.2">
      <c r="A567" s="27">
        <v>44791</v>
      </c>
      <c r="B567" s="17">
        <v>449.85500000000002</v>
      </c>
      <c r="C567" s="14">
        <v>6.83</v>
      </c>
      <c r="D567" s="17">
        <v>-18.105</v>
      </c>
      <c r="E567" s="17">
        <v>25.187999999999999</v>
      </c>
      <c r="F567" s="17">
        <v>94.5</v>
      </c>
      <c r="G567" s="17">
        <v>288.11</v>
      </c>
      <c r="H567" s="17">
        <v>13.074999999999999</v>
      </c>
      <c r="I567" s="17">
        <v>27.251000000000001</v>
      </c>
      <c r="J567" s="17">
        <v>1224.7950000000001</v>
      </c>
      <c r="K567" s="17">
        <v>150</v>
      </c>
      <c r="L567" s="17">
        <v>0.108</v>
      </c>
      <c r="M567" s="17">
        <v>225.99199999999999</v>
      </c>
      <c r="N567" s="17">
        <v>244.60251</v>
      </c>
      <c r="O567" s="17">
        <v>17177.5</v>
      </c>
      <c r="P567" s="17">
        <v>531</v>
      </c>
      <c r="Q567" s="17">
        <v>-3.8149999999999999</v>
      </c>
      <c r="R567" s="17">
        <v>6677.9049999999997</v>
      </c>
      <c r="S567" s="17">
        <v>24.55</v>
      </c>
      <c r="T567" s="17">
        <v>-1.89</v>
      </c>
      <c r="U567" s="17">
        <v>-3.2000000000000001E-2</v>
      </c>
      <c r="V567" s="17">
        <v>-0.47</v>
      </c>
      <c r="W567" s="17">
        <v>9362.4894000000004</v>
      </c>
      <c r="X567" s="17">
        <v>9262.4</v>
      </c>
      <c r="Y567" s="17">
        <v>19.975000000000001</v>
      </c>
      <c r="Z567" s="17">
        <v>-29.623000000000001</v>
      </c>
    </row>
    <row r="568" spans="1:26" x14ac:dyDescent="0.2">
      <c r="A568" s="27">
        <v>44790</v>
      </c>
      <c r="B568" s="17">
        <v>395.01600000000002</v>
      </c>
      <c r="C568" s="14">
        <v>6.2329999999999997</v>
      </c>
      <c r="D568" s="17">
        <v>-27.5</v>
      </c>
      <c r="E568" s="17">
        <v>21.25</v>
      </c>
      <c r="F568" s="17">
        <v>93.5</v>
      </c>
      <c r="G568" s="17">
        <v>280</v>
      </c>
      <c r="H568" s="17">
        <v>14.225</v>
      </c>
      <c r="I568" s="17">
        <v>36.921999999999997</v>
      </c>
      <c r="J568" s="17">
        <v>1203.2</v>
      </c>
      <c r="K568" s="17">
        <v>135</v>
      </c>
      <c r="L568" s="17">
        <v>0.10299999999999999</v>
      </c>
      <c r="M568" s="17">
        <v>270</v>
      </c>
      <c r="N568" s="17">
        <v>249.94</v>
      </c>
      <c r="O568" s="17">
        <v>18092</v>
      </c>
      <c r="P568" s="17">
        <v>519.5</v>
      </c>
      <c r="Q568" s="17">
        <v>-4.8159999999999998</v>
      </c>
      <c r="R568" s="17">
        <v>3833.962</v>
      </c>
      <c r="S568" s="17">
        <v>26.65</v>
      </c>
      <c r="T568" s="17">
        <v>-2.36</v>
      </c>
      <c r="U568" s="17">
        <v>-4.4699999999999997E-2</v>
      </c>
      <c r="V568" s="17">
        <v>-0.51800000000000002</v>
      </c>
      <c r="W568" s="17">
        <v>9362.4894000000004</v>
      </c>
      <c r="X568" s="17">
        <v>7037.1</v>
      </c>
      <c r="Y568" s="17">
        <v>20.68</v>
      </c>
      <c r="Z568" s="17">
        <v>-30.434999999999999</v>
      </c>
    </row>
    <row r="569" spans="1:26" x14ac:dyDescent="0.2">
      <c r="A569" s="27">
        <v>44789</v>
      </c>
      <c r="B569" s="17">
        <v>418.87599999999998</v>
      </c>
      <c r="C569" s="14">
        <v>5.95</v>
      </c>
      <c r="D569" s="17">
        <v>-35.494999999999997</v>
      </c>
      <c r="E569" s="17">
        <v>21.44</v>
      </c>
      <c r="F569" s="17">
        <v>94.85</v>
      </c>
      <c r="G569" s="17">
        <v>287.54500000000002</v>
      </c>
      <c r="H569" s="17">
        <v>16.425000000000001</v>
      </c>
      <c r="I569" s="17">
        <v>-59.780999999999999</v>
      </c>
      <c r="J569" s="17">
        <v>1222.5</v>
      </c>
      <c r="K569" s="17">
        <v>142.5</v>
      </c>
      <c r="L569" s="17">
        <v>0.11</v>
      </c>
      <c r="M569" s="17">
        <v>260.29000000000002</v>
      </c>
      <c r="N569" s="17">
        <v>257.44</v>
      </c>
      <c r="O569" s="17">
        <v>25337.5</v>
      </c>
      <c r="P569" s="17">
        <v>541.5</v>
      </c>
      <c r="Q569" s="17">
        <v>-5.79</v>
      </c>
      <c r="R569" s="17">
        <v>4211</v>
      </c>
      <c r="S569" s="17">
        <v>23.95</v>
      </c>
      <c r="T569" s="17">
        <v>-2.7549999999999999</v>
      </c>
      <c r="U569" s="17">
        <v>-3.0200000000000001E-2</v>
      </c>
      <c r="V569" s="17">
        <v>-0.495</v>
      </c>
      <c r="W569" s="17">
        <v>9362.4894000000004</v>
      </c>
      <c r="X569" s="17">
        <v>4126.8</v>
      </c>
      <c r="Y569" s="17">
        <v>21.411000000000001</v>
      </c>
      <c r="Z569" s="17">
        <v>-31.27</v>
      </c>
    </row>
    <row r="570" spans="1:26" x14ac:dyDescent="0.2">
      <c r="A570" s="27">
        <v>44788</v>
      </c>
      <c r="B570" s="17">
        <v>440.8</v>
      </c>
      <c r="C570" s="14">
        <v>5.95</v>
      </c>
      <c r="D570" s="17">
        <v>-44.463000000000001</v>
      </c>
      <c r="E570" s="17">
        <v>24</v>
      </c>
      <c r="F570" s="17">
        <v>97.5</v>
      </c>
      <c r="G570" s="17">
        <v>284</v>
      </c>
      <c r="H570" s="17">
        <v>13.625</v>
      </c>
      <c r="I570" s="17">
        <v>-35.024000000000001</v>
      </c>
      <c r="J570" s="17">
        <v>1255.32</v>
      </c>
      <c r="K570" s="17">
        <v>140</v>
      </c>
      <c r="L570" s="17">
        <v>9.4E-2</v>
      </c>
      <c r="M570" s="17">
        <v>220.5</v>
      </c>
      <c r="N570" s="17">
        <v>255.59</v>
      </c>
      <c r="O570" s="17">
        <v>26199.8</v>
      </c>
      <c r="P570" s="17">
        <v>550.5</v>
      </c>
      <c r="Q570" s="17">
        <v>-4.5</v>
      </c>
      <c r="R570" s="17">
        <v>3829.8</v>
      </c>
      <c r="S570" s="17">
        <v>24</v>
      </c>
      <c r="T570" s="17">
        <v>-3.4</v>
      </c>
      <c r="U570" s="17">
        <v>-2.35E-2</v>
      </c>
      <c r="V570" s="17">
        <v>-0.30299999999999999</v>
      </c>
      <c r="W570" s="17">
        <v>9362.4894000000004</v>
      </c>
      <c r="X570" s="17">
        <v>4303</v>
      </c>
      <c r="Y570" s="17">
        <v>22.292000000000002</v>
      </c>
      <c r="Z570" s="17">
        <v>-32.229999999999997</v>
      </c>
    </row>
    <row r="571" spans="1:26" x14ac:dyDescent="0.2">
      <c r="A571" s="27">
        <v>44785</v>
      </c>
      <c r="B571" s="17">
        <v>446.58</v>
      </c>
      <c r="C571" s="14">
        <v>5.8949999999999996</v>
      </c>
      <c r="D571" s="17">
        <v>-45.54</v>
      </c>
      <c r="E571" s="17">
        <v>24</v>
      </c>
      <c r="F571" s="17">
        <v>91.5</v>
      </c>
      <c r="G571" s="17">
        <v>262.5</v>
      </c>
      <c r="H571" s="17">
        <v>6.1239999999999997</v>
      </c>
      <c r="I571" s="17">
        <v>-35.625</v>
      </c>
      <c r="J571" s="17">
        <v>1296.885</v>
      </c>
      <c r="K571" s="17">
        <v>155</v>
      </c>
      <c r="L571" s="17">
        <v>9.2499999999999999E-2</v>
      </c>
      <c r="M571" s="17">
        <v>229.98</v>
      </c>
      <c r="N571" s="17">
        <v>249.2175</v>
      </c>
      <c r="O571" s="17">
        <v>27374.5</v>
      </c>
      <c r="P571" s="17">
        <v>502.6</v>
      </c>
      <c r="Q571" s="17">
        <v>-9.2240000000000002</v>
      </c>
      <c r="R571" s="17">
        <v>3630.605</v>
      </c>
      <c r="S571" s="17">
        <v>23.75</v>
      </c>
      <c r="T571" s="17">
        <v>-2.1549999999999998</v>
      </c>
      <c r="U571" s="17">
        <v>-5.6000000000000001E-2</v>
      </c>
      <c r="V571" s="17">
        <v>-0.47</v>
      </c>
      <c r="W571" s="17">
        <v>9362.4894000000004</v>
      </c>
      <c r="X571" s="17">
        <v>5123.1000000000004</v>
      </c>
      <c r="Y571" s="17">
        <v>21.475000000000001</v>
      </c>
      <c r="Z571" s="17">
        <v>-29.64</v>
      </c>
    </row>
    <row r="572" spans="1:26" x14ac:dyDescent="0.2">
      <c r="A572" s="27">
        <v>44784</v>
      </c>
      <c r="B572" s="17">
        <v>448.2</v>
      </c>
      <c r="C572" s="14">
        <v>5.9850000000000003</v>
      </c>
      <c r="D572" s="17">
        <v>-44</v>
      </c>
      <c r="E572" s="17">
        <v>23.875</v>
      </c>
      <c r="F572" s="17">
        <v>91</v>
      </c>
      <c r="G572" s="17">
        <v>262.71800000000002</v>
      </c>
      <c r="H572" s="17">
        <v>-4.8250000000000002</v>
      </c>
      <c r="I572" s="17">
        <v>30.503</v>
      </c>
      <c r="J572" s="17">
        <v>1198.82</v>
      </c>
      <c r="K572" s="17">
        <v>162.5</v>
      </c>
      <c r="L572" s="17">
        <v>9.2999999999999999E-2</v>
      </c>
      <c r="M572" s="17">
        <v>197.89</v>
      </c>
      <c r="N572" s="17">
        <v>214.54499999999999</v>
      </c>
      <c r="O572" s="17">
        <v>24521</v>
      </c>
      <c r="P572" s="17">
        <v>470.5</v>
      </c>
      <c r="Q572" s="17">
        <v>-12.459</v>
      </c>
      <c r="R572" s="17">
        <v>3621.5160000000001</v>
      </c>
      <c r="S572" s="17">
        <v>25.45</v>
      </c>
      <c r="T572" s="17">
        <v>-3.0249999999999999</v>
      </c>
      <c r="U572" s="17">
        <v>-5.6000000000000001E-2</v>
      </c>
      <c r="V572" s="17">
        <v>-0.42799999999999999</v>
      </c>
      <c r="W572" s="17">
        <v>9362.4894000000004</v>
      </c>
      <c r="X572" s="17">
        <v>5601.8</v>
      </c>
      <c r="Y572" s="17">
        <v>21.59</v>
      </c>
      <c r="Z572" s="17">
        <v>-29.582999999999998</v>
      </c>
    </row>
    <row r="573" spans="1:26" x14ac:dyDescent="0.2">
      <c r="A573" s="27">
        <v>44783</v>
      </c>
      <c r="B573" s="17">
        <v>392.8</v>
      </c>
      <c r="C573" s="14">
        <v>5.45</v>
      </c>
      <c r="D573" s="17">
        <v>-43.5</v>
      </c>
      <c r="E573" s="17">
        <v>21.5</v>
      </c>
      <c r="F573" s="17">
        <v>92</v>
      </c>
      <c r="G573" s="17">
        <v>267.5</v>
      </c>
      <c r="H573" s="17">
        <v>8</v>
      </c>
      <c r="I573" s="17">
        <v>-75.998000000000005</v>
      </c>
      <c r="J573" s="17">
        <v>1202.5999999999999</v>
      </c>
      <c r="K573" s="17">
        <v>155</v>
      </c>
      <c r="L573" s="17">
        <v>0.11</v>
      </c>
      <c r="M573" s="17">
        <v>196.99</v>
      </c>
      <c r="N573" s="17">
        <v>219.2</v>
      </c>
      <c r="O573" s="17">
        <v>18132.5</v>
      </c>
      <c r="P573" s="17">
        <v>496.5</v>
      </c>
      <c r="Q573" s="17">
        <v>-11.339</v>
      </c>
      <c r="R573" s="17">
        <v>4199.5129999999999</v>
      </c>
      <c r="S573" s="17">
        <v>25.15</v>
      </c>
      <c r="T573" s="17">
        <v>-3.585</v>
      </c>
      <c r="U573" s="17">
        <v>-4.2799999999999998E-2</v>
      </c>
      <c r="V573" s="17">
        <v>-0.46</v>
      </c>
      <c r="W573" s="17">
        <v>9362.4894000000004</v>
      </c>
      <c r="X573" s="17">
        <v>6566</v>
      </c>
      <c r="Y573" s="17">
        <v>21.704999999999998</v>
      </c>
      <c r="Z573" s="17">
        <v>-29.71</v>
      </c>
    </row>
    <row r="574" spans="1:26" x14ac:dyDescent="0.2">
      <c r="A574" s="27">
        <v>44782</v>
      </c>
      <c r="B574" s="17">
        <v>418.6</v>
      </c>
      <c r="C574" s="14">
        <v>5.8</v>
      </c>
      <c r="D574" s="17">
        <v>-45.07</v>
      </c>
      <c r="E574" s="17">
        <v>22.984000000000002</v>
      </c>
      <c r="F574" s="17">
        <v>94.5</v>
      </c>
      <c r="G574" s="17">
        <v>276.495</v>
      </c>
      <c r="H574" s="17">
        <v>4.75</v>
      </c>
      <c r="I574" s="17">
        <v>12.074</v>
      </c>
      <c r="J574" s="17">
        <v>1255.5</v>
      </c>
      <c r="K574" s="17">
        <v>158.69999999999999</v>
      </c>
      <c r="L574" s="17">
        <v>0.1285</v>
      </c>
      <c r="M574" s="17">
        <v>199.9</v>
      </c>
      <c r="N574" s="17">
        <v>223.32250999999999</v>
      </c>
      <c r="O574" s="17">
        <v>20840</v>
      </c>
      <c r="P574" s="17">
        <v>559</v>
      </c>
      <c r="Q574" s="17">
        <v>-11.858000000000001</v>
      </c>
      <c r="R574" s="17">
        <v>5513.1880000000001</v>
      </c>
      <c r="S574" s="17">
        <v>22.95</v>
      </c>
      <c r="T574" s="17">
        <v>-4.3949999999999996</v>
      </c>
      <c r="U574" s="17">
        <v>-3.2800000000000003E-2</v>
      </c>
      <c r="V574" s="17">
        <v>-0.60499999999999998</v>
      </c>
      <c r="W574" s="17">
        <v>9362.4894000000004</v>
      </c>
      <c r="X574" s="17">
        <v>7107.3</v>
      </c>
      <c r="Y574" s="17">
        <v>22.233000000000001</v>
      </c>
      <c r="Z574" s="17">
        <v>-29.84</v>
      </c>
    </row>
    <row r="575" spans="1:26" x14ac:dyDescent="0.2">
      <c r="A575" s="27">
        <v>44781</v>
      </c>
      <c r="B575" s="17">
        <v>442.51400000000001</v>
      </c>
      <c r="C575" s="14">
        <v>6.05</v>
      </c>
      <c r="D575" s="17">
        <v>-57</v>
      </c>
      <c r="E575" s="17">
        <v>23.75</v>
      </c>
      <c r="F575" s="17">
        <v>97.5</v>
      </c>
      <c r="G575" s="17">
        <v>275.02499999999998</v>
      </c>
      <c r="H575" s="17">
        <v>7.5</v>
      </c>
      <c r="I575" s="17">
        <v>-92.549000000000007</v>
      </c>
      <c r="J575" s="17">
        <v>1252.155</v>
      </c>
      <c r="K575" s="17">
        <v>161.30000000000001</v>
      </c>
      <c r="L575" s="17">
        <v>0.1245</v>
      </c>
      <c r="M575" s="17">
        <v>205.19800000000001</v>
      </c>
      <c r="N575" s="17">
        <v>210.37241</v>
      </c>
      <c r="O575" s="17">
        <v>23975.8</v>
      </c>
      <c r="P575" s="17">
        <v>560.5</v>
      </c>
      <c r="Q575" s="17">
        <v>-10.981999999999999</v>
      </c>
      <c r="R575" s="17">
        <v>4975.9949999999999</v>
      </c>
      <c r="S575" s="17">
        <v>23.05</v>
      </c>
      <c r="T575" s="17">
        <v>-3.9550000000000001</v>
      </c>
      <c r="U575" s="17">
        <v>-2.5499999999999998E-2</v>
      </c>
      <c r="V575" s="17">
        <v>-0.54500000000000004</v>
      </c>
      <c r="W575" s="17">
        <v>9362.4894000000004</v>
      </c>
      <c r="X575" s="17">
        <v>9220.7999999999993</v>
      </c>
      <c r="Y575" s="17">
        <v>23.06</v>
      </c>
      <c r="Z575" s="17">
        <v>-31.867999999999999</v>
      </c>
    </row>
    <row r="576" spans="1:26" x14ac:dyDescent="0.2">
      <c r="A576" s="27">
        <v>44778</v>
      </c>
      <c r="B576" s="17">
        <v>461.1</v>
      </c>
      <c r="C576" s="14">
        <v>6.25</v>
      </c>
      <c r="D576" s="17">
        <v>-52.5</v>
      </c>
      <c r="E576" s="17">
        <v>25.75</v>
      </c>
      <c r="F576" s="17">
        <v>96.05</v>
      </c>
      <c r="G576" s="17">
        <v>257.58</v>
      </c>
      <c r="H576" s="17">
        <v>19.074999999999999</v>
      </c>
      <c r="I576" s="17">
        <v>-13.781000000000001</v>
      </c>
      <c r="J576" s="17">
        <v>1195.51</v>
      </c>
      <c r="K576" s="17">
        <v>165</v>
      </c>
      <c r="L576" s="17">
        <v>0.10150000000000001</v>
      </c>
      <c r="M576" s="17">
        <v>202.565</v>
      </c>
      <c r="N576" s="17">
        <v>200.71680000000001</v>
      </c>
      <c r="O576" s="17">
        <v>20992.5</v>
      </c>
      <c r="P576" s="17">
        <v>570</v>
      </c>
      <c r="Q576" s="17">
        <v>-12.164999999999999</v>
      </c>
      <c r="R576" s="17">
        <v>5891</v>
      </c>
      <c r="S576" s="17">
        <v>24.05</v>
      </c>
      <c r="T576" s="17">
        <v>-3.1</v>
      </c>
      <c r="U576" s="17">
        <v>-1.9800000000000002E-2</v>
      </c>
      <c r="V576" s="17">
        <v>-0.55000000000000004</v>
      </c>
      <c r="W576" s="17">
        <v>9362.4894000000004</v>
      </c>
      <c r="X576" s="17">
        <v>9343.9</v>
      </c>
      <c r="Y576" s="17">
        <v>21.478000000000002</v>
      </c>
      <c r="Z576" s="17">
        <v>-29.686</v>
      </c>
    </row>
    <row r="577" spans="1:26" x14ac:dyDescent="0.2">
      <c r="A577" s="27">
        <v>44777</v>
      </c>
      <c r="B577" s="17">
        <v>460.1</v>
      </c>
      <c r="C577" s="14">
        <v>6.2</v>
      </c>
      <c r="D577" s="17">
        <v>-48.5</v>
      </c>
      <c r="E577" s="17">
        <v>25.75</v>
      </c>
      <c r="F577" s="17">
        <v>97.35</v>
      </c>
      <c r="G577" s="17">
        <v>265</v>
      </c>
      <c r="H577" s="17">
        <v>19.274999999999999</v>
      </c>
      <c r="I577" s="17">
        <v>-87.028000000000006</v>
      </c>
      <c r="J577" s="17">
        <v>1195.95</v>
      </c>
      <c r="K577" s="17">
        <v>168.2</v>
      </c>
      <c r="L577" s="17">
        <v>9.8500000000000004E-2</v>
      </c>
      <c r="M577" s="17">
        <v>214.6</v>
      </c>
      <c r="N577" s="17">
        <v>203.1525</v>
      </c>
      <c r="O577" s="17">
        <v>18181</v>
      </c>
      <c r="P577" s="17">
        <v>531</v>
      </c>
      <c r="Q577" s="17">
        <v>-7.9710000000000001</v>
      </c>
      <c r="R577" s="17">
        <v>6277.49</v>
      </c>
      <c r="S577" s="17">
        <v>21.35</v>
      </c>
      <c r="T577" s="17">
        <v>-1.4950000000000001</v>
      </c>
      <c r="U577" s="17">
        <v>-1.4E-2</v>
      </c>
      <c r="V577" s="17">
        <v>-0.51</v>
      </c>
      <c r="W577" s="17">
        <v>9362.4894000000004</v>
      </c>
      <c r="X577" s="17">
        <v>10428</v>
      </c>
      <c r="Y577" s="17">
        <v>21.475999999999999</v>
      </c>
      <c r="Z577" s="17">
        <v>-29.234999999999999</v>
      </c>
    </row>
    <row r="578" spans="1:26" x14ac:dyDescent="0.2">
      <c r="A578" s="27">
        <v>44776</v>
      </c>
      <c r="B578" s="17">
        <v>466.12900000000002</v>
      </c>
      <c r="C578" s="14">
        <v>5.3049999999999997</v>
      </c>
      <c r="D578" s="17">
        <v>-56</v>
      </c>
      <c r="E578" s="17">
        <v>22.75</v>
      </c>
      <c r="F578" s="17">
        <v>103</v>
      </c>
      <c r="G578" s="17">
        <v>282.48500000000001</v>
      </c>
      <c r="H578" s="17">
        <v>30.25</v>
      </c>
      <c r="I578" s="17">
        <v>-42.795999999999999</v>
      </c>
      <c r="J578" s="17">
        <v>1235.4949999999999</v>
      </c>
      <c r="K578" s="17">
        <v>157.5</v>
      </c>
      <c r="L578" s="17">
        <v>0.14249999999999999</v>
      </c>
      <c r="M578" s="17">
        <v>224.1</v>
      </c>
      <c r="N578" s="17">
        <v>204.39999</v>
      </c>
      <c r="O578" s="17">
        <v>19619.8</v>
      </c>
      <c r="P578" s="17">
        <v>575</v>
      </c>
      <c r="Q578" s="17">
        <v>-4.0270000000000001</v>
      </c>
      <c r="R578" s="17">
        <v>5789.4949999999999</v>
      </c>
      <c r="S578" s="17">
        <v>25.95</v>
      </c>
      <c r="T578" s="17">
        <v>-2.4</v>
      </c>
      <c r="U578" s="17">
        <v>-2.0299999999999999E-2</v>
      </c>
      <c r="V578" s="17">
        <v>-0.51800000000000002</v>
      </c>
      <c r="W578" s="17">
        <v>9362.4894000000004</v>
      </c>
      <c r="X578" s="17">
        <v>12100</v>
      </c>
      <c r="Y578" s="17">
        <v>22.088999999999999</v>
      </c>
      <c r="Z578" s="17">
        <v>-30.36</v>
      </c>
    </row>
    <row r="579" spans="1:26" x14ac:dyDescent="0.2">
      <c r="A579" s="27">
        <v>44775</v>
      </c>
      <c r="B579" s="17">
        <v>488.98500000000001</v>
      </c>
      <c r="C579" s="14">
        <v>4.8550000000000004</v>
      </c>
      <c r="D579" s="17">
        <v>-36.555</v>
      </c>
      <c r="E579" s="17">
        <v>23.5</v>
      </c>
      <c r="F579" s="17">
        <v>105.65</v>
      </c>
      <c r="G579" s="17">
        <v>294.995</v>
      </c>
      <c r="H579" s="17">
        <v>28.65</v>
      </c>
      <c r="I579" s="17">
        <v>-11.000999999999999</v>
      </c>
      <c r="J579" s="17">
        <v>1251.5</v>
      </c>
      <c r="K579" s="17">
        <v>155.1</v>
      </c>
      <c r="L579" s="17">
        <v>0.13669999999999999</v>
      </c>
      <c r="M579" s="17">
        <v>258.73200000000003</v>
      </c>
      <c r="N579" s="17">
        <v>203.16498999999999</v>
      </c>
      <c r="O579" s="17">
        <v>26159.5</v>
      </c>
      <c r="P579" s="17">
        <v>597.5</v>
      </c>
      <c r="Q579" s="17">
        <v>-5.8979999999999997</v>
      </c>
      <c r="R579" s="17">
        <v>5958.2550000000001</v>
      </c>
      <c r="S579" s="17">
        <v>24.45</v>
      </c>
      <c r="T579" s="17">
        <v>-1.91</v>
      </c>
      <c r="U579" s="17">
        <v>0.01</v>
      </c>
      <c r="V579" s="17">
        <v>-0.49</v>
      </c>
      <c r="W579" s="17">
        <v>9362.4894000000004</v>
      </c>
      <c r="X579" s="17">
        <v>12157</v>
      </c>
      <c r="Y579" s="17">
        <v>22.965</v>
      </c>
      <c r="Z579" s="17">
        <v>-31.57</v>
      </c>
    </row>
    <row r="580" spans="1:26" x14ac:dyDescent="0.2">
      <c r="A580" s="27">
        <v>44774</v>
      </c>
      <c r="B580" s="17">
        <v>509.48399999999998</v>
      </c>
      <c r="C580" s="14">
        <v>4.83</v>
      </c>
      <c r="D580" s="17">
        <v>-41.5</v>
      </c>
      <c r="E580" s="17">
        <v>24.5</v>
      </c>
      <c r="F580" s="17">
        <v>107.83499999999999</v>
      </c>
      <c r="G580" s="17">
        <v>317.505</v>
      </c>
      <c r="H580" s="17">
        <v>14.225</v>
      </c>
      <c r="I580" s="17">
        <v>-34.981000000000002</v>
      </c>
      <c r="J580" s="17">
        <v>1263</v>
      </c>
      <c r="K580" s="17">
        <v>157.6</v>
      </c>
      <c r="L580" s="17">
        <v>0.112</v>
      </c>
      <c r="M580" s="17">
        <v>282.51</v>
      </c>
      <c r="N580" s="17">
        <v>201.18191999999999</v>
      </c>
      <c r="O580" s="17">
        <v>21849</v>
      </c>
      <c r="P580" s="17">
        <v>651.9</v>
      </c>
      <c r="Q580" s="17">
        <v>-6.6349999999999998</v>
      </c>
      <c r="R580" s="17">
        <v>6060.7650000000003</v>
      </c>
      <c r="S580" s="17">
        <v>24.9</v>
      </c>
      <c r="T580" s="17">
        <v>-1.925</v>
      </c>
      <c r="U580" s="17">
        <v>2.6499999999999999E-2</v>
      </c>
      <c r="V580" s="17">
        <v>-0.49299999999999999</v>
      </c>
      <c r="W580" s="17">
        <v>9362.4894000000004</v>
      </c>
      <c r="X580" s="17">
        <v>13989.3</v>
      </c>
      <c r="Y580" s="17">
        <v>23.84</v>
      </c>
      <c r="Z580" s="17">
        <v>-32.11</v>
      </c>
    </row>
    <row r="581" spans="1:26" x14ac:dyDescent="0.2">
      <c r="A581" s="27">
        <v>44771</v>
      </c>
      <c r="B581" s="17">
        <v>485.44900000000001</v>
      </c>
      <c r="C581" s="14">
        <v>5.15</v>
      </c>
      <c r="D581" s="17">
        <v>-38.5</v>
      </c>
      <c r="E581" s="17">
        <v>24.5</v>
      </c>
      <c r="F581" s="17">
        <v>97.5</v>
      </c>
      <c r="G581" s="17">
        <v>292.5</v>
      </c>
      <c r="H581" s="17">
        <v>8.0250000000000004</v>
      </c>
      <c r="I581" s="17">
        <v>-1.006</v>
      </c>
      <c r="J581" s="17">
        <v>1150</v>
      </c>
      <c r="K581" s="17">
        <v>175</v>
      </c>
      <c r="L581" s="17">
        <v>9.3299999999999994E-2</v>
      </c>
      <c r="M581" s="17">
        <v>265.85700000000003</v>
      </c>
      <c r="N581" s="17">
        <v>233.61</v>
      </c>
      <c r="O581" s="17">
        <v>23019</v>
      </c>
      <c r="P581" s="17">
        <v>596</v>
      </c>
      <c r="Q581" s="17">
        <v>-6.5090000000000003</v>
      </c>
      <c r="R581" s="17">
        <v>6679.67</v>
      </c>
      <c r="S581" s="17">
        <v>24.5</v>
      </c>
      <c r="T581" s="17">
        <v>-0.9</v>
      </c>
      <c r="U581" s="17">
        <v>-3.0300000000000001E-2</v>
      </c>
      <c r="V581" s="17">
        <v>-0.5</v>
      </c>
      <c r="W581" s="17">
        <v>9362.4894000000004</v>
      </c>
      <c r="X581" s="17">
        <v>7898.8</v>
      </c>
      <c r="Y581" s="17">
        <v>21.847000000000001</v>
      </c>
      <c r="Z581" s="17">
        <v>-29.675000000000001</v>
      </c>
    </row>
    <row r="582" spans="1:26" x14ac:dyDescent="0.2">
      <c r="A582" s="27">
        <v>44770</v>
      </c>
      <c r="B582" s="17">
        <v>477.68</v>
      </c>
      <c r="C582" s="14">
        <v>5.165</v>
      </c>
      <c r="D582" s="17">
        <v>-36</v>
      </c>
      <c r="E582" s="17">
        <v>25</v>
      </c>
      <c r="F582" s="17">
        <v>97</v>
      </c>
      <c r="G582" s="17">
        <v>294.5</v>
      </c>
      <c r="H582" s="17">
        <v>16.5</v>
      </c>
      <c r="I582" s="17">
        <v>-70.524000000000001</v>
      </c>
      <c r="J582" s="17">
        <v>1141.04</v>
      </c>
      <c r="K582" s="17">
        <v>175</v>
      </c>
      <c r="L582" s="17">
        <v>9.5799999999999996E-2</v>
      </c>
      <c r="M582" s="17">
        <v>262.39999999999998</v>
      </c>
      <c r="N582" s="17">
        <v>214.66</v>
      </c>
      <c r="O582" s="17">
        <v>22841.3</v>
      </c>
      <c r="P582" s="17">
        <v>585.70000000000005</v>
      </c>
      <c r="Q582" s="17">
        <v>-4.72</v>
      </c>
      <c r="R582" s="17">
        <v>7740.0249999999996</v>
      </c>
      <c r="S582" s="17">
        <v>23.8</v>
      </c>
      <c r="T582" s="17">
        <v>-0.4</v>
      </c>
      <c r="U582" s="17">
        <v>-3.5799999999999998E-2</v>
      </c>
      <c r="V582" s="17">
        <v>-0.54800000000000004</v>
      </c>
      <c r="W582" s="17">
        <v>9362.4894000000004</v>
      </c>
      <c r="X582" s="17">
        <v>5951.8</v>
      </c>
      <c r="Y582" s="17">
        <v>21.82</v>
      </c>
      <c r="Z582" s="17">
        <v>-30.297999999999998</v>
      </c>
    </row>
    <row r="583" spans="1:26" x14ac:dyDescent="0.2">
      <c r="A583" s="27">
        <v>44769</v>
      </c>
      <c r="B583" s="17">
        <v>476.709</v>
      </c>
      <c r="C583" s="14">
        <v>5.4</v>
      </c>
      <c r="D583" s="17">
        <v>-36.134999999999998</v>
      </c>
      <c r="E583" s="17">
        <v>25</v>
      </c>
      <c r="F583" s="17">
        <v>102.7</v>
      </c>
      <c r="G583" s="17">
        <v>282.5</v>
      </c>
      <c r="H583" s="17">
        <v>24.5</v>
      </c>
      <c r="I583" s="17">
        <v>-48.546999999999997</v>
      </c>
      <c r="J583" s="17">
        <v>1265</v>
      </c>
      <c r="K583" s="17">
        <v>175</v>
      </c>
      <c r="L583" s="17">
        <v>9.0800000000000006E-2</v>
      </c>
      <c r="M583" s="17">
        <v>245.465</v>
      </c>
      <c r="N583" s="17">
        <v>201.9025</v>
      </c>
      <c r="O583" s="17">
        <v>23366.799999999999</v>
      </c>
      <c r="P583" s="17">
        <v>655.6</v>
      </c>
      <c r="Q583" s="17">
        <v>-4.5</v>
      </c>
      <c r="R583" s="17">
        <v>8324.5939999999991</v>
      </c>
      <c r="S583" s="17">
        <v>25.5</v>
      </c>
      <c r="T583" s="17">
        <v>-0.65500000000000003</v>
      </c>
      <c r="U583" s="17">
        <v>-4.2200000000000001E-2</v>
      </c>
      <c r="V583" s="17">
        <v>-0.58499999999999996</v>
      </c>
      <c r="W583" s="17">
        <v>9362.4894000000004</v>
      </c>
      <c r="X583" s="17">
        <v>5706</v>
      </c>
      <c r="Y583" s="17">
        <v>23.475999999999999</v>
      </c>
      <c r="Z583" s="17">
        <v>-32.875</v>
      </c>
    </row>
    <row r="584" spans="1:26" x14ac:dyDescent="0.2">
      <c r="A584" s="27">
        <v>44768</v>
      </c>
      <c r="B584" s="17">
        <v>466</v>
      </c>
      <c r="C584" s="14">
        <v>5.0999999999999996</v>
      </c>
      <c r="D584" s="17">
        <v>-25.734999999999999</v>
      </c>
      <c r="E584" s="17">
        <v>23.125</v>
      </c>
      <c r="F584" s="17">
        <v>100.035</v>
      </c>
      <c r="G584" s="17">
        <v>267.5</v>
      </c>
      <c r="H584" s="17">
        <v>23.6</v>
      </c>
      <c r="I584" s="17">
        <v>35</v>
      </c>
      <c r="J584" s="17">
        <v>1237.5</v>
      </c>
      <c r="K584" s="17">
        <v>167.5</v>
      </c>
      <c r="L584" s="17">
        <v>9.7500000000000003E-2</v>
      </c>
      <c r="M584" s="17">
        <v>239.1</v>
      </c>
      <c r="N584" s="17">
        <v>203.69305</v>
      </c>
      <c r="O584" s="17">
        <v>23811</v>
      </c>
      <c r="P584" s="17">
        <v>650.79999999999995</v>
      </c>
      <c r="Q584" s="17">
        <v>-6.5</v>
      </c>
      <c r="R584" s="17">
        <v>7791.915</v>
      </c>
      <c r="S584" s="17">
        <v>23.8</v>
      </c>
      <c r="T584" s="17">
        <v>-0.3</v>
      </c>
      <c r="U584" s="17">
        <v>-6.1699999999999998E-2</v>
      </c>
      <c r="V584" s="17">
        <v>-0.54</v>
      </c>
      <c r="W584" s="17">
        <v>9362.4894000000004</v>
      </c>
      <c r="X584" s="17">
        <v>4198.6000000000004</v>
      </c>
      <c r="Y584" s="17">
        <v>22.905000000000001</v>
      </c>
      <c r="Z584" s="17">
        <v>-32.4</v>
      </c>
    </row>
    <row r="585" spans="1:26" x14ac:dyDescent="0.2">
      <c r="A585" s="27">
        <v>44767</v>
      </c>
      <c r="B585" s="17">
        <v>487.56799999999998</v>
      </c>
      <c r="C585" s="14">
        <v>5.3010000000000002</v>
      </c>
      <c r="D585" s="17">
        <v>-19.478000000000002</v>
      </c>
      <c r="E585" s="17">
        <v>24.375</v>
      </c>
      <c r="F585" s="17">
        <v>103.35</v>
      </c>
      <c r="G585" s="17">
        <v>262.495</v>
      </c>
      <c r="H585" s="17">
        <v>22</v>
      </c>
      <c r="I585" s="17">
        <v>69.322999999999993</v>
      </c>
      <c r="J585" s="17">
        <v>1248.915</v>
      </c>
      <c r="K585" s="17">
        <v>155</v>
      </c>
      <c r="L585" s="17">
        <v>8.6499999999999994E-2</v>
      </c>
      <c r="M585" s="17">
        <v>226.13499999999999</v>
      </c>
      <c r="N585" s="17">
        <v>215.14394999999999</v>
      </c>
      <c r="O585" s="17">
        <v>18808.5</v>
      </c>
      <c r="P585" s="17">
        <v>679.5</v>
      </c>
      <c r="Q585" s="17">
        <v>-4.5750000000000002</v>
      </c>
      <c r="R585" s="17">
        <v>6298.28</v>
      </c>
      <c r="S585" s="17">
        <v>25.85</v>
      </c>
      <c r="T585" s="17">
        <v>0.2</v>
      </c>
      <c r="U585" s="17">
        <v>-7.7799999999999994E-2</v>
      </c>
      <c r="V585" s="17">
        <v>-0.69499999999999995</v>
      </c>
      <c r="W585" s="17">
        <v>8362.4267799999998</v>
      </c>
      <c r="X585" s="17">
        <v>4116</v>
      </c>
      <c r="Y585" s="17">
        <v>23.792000000000002</v>
      </c>
      <c r="Z585" s="17">
        <v>-33.195</v>
      </c>
    </row>
    <row r="586" spans="1:26" x14ac:dyDescent="0.2">
      <c r="A586" s="27">
        <v>44764</v>
      </c>
      <c r="B586" s="17">
        <v>495.15499999999997</v>
      </c>
      <c r="C586" s="14">
        <v>5.58</v>
      </c>
      <c r="D586" s="17">
        <v>-10</v>
      </c>
      <c r="E586" s="17">
        <v>25.75</v>
      </c>
      <c r="F586" s="17">
        <v>99</v>
      </c>
      <c r="G586" s="17">
        <v>248.5</v>
      </c>
      <c r="H586" s="17">
        <v>41.774999999999999</v>
      </c>
      <c r="I586" s="17">
        <v>5.4740000000000002</v>
      </c>
      <c r="J586" s="17">
        <v>1177</v>
      </c>
      <c r="K586" s="17">
        <v>152.5</v>
      </c>
      <c r="L586" s="17">
        <v>0.1517</v>
      </c>
      <c r="M586" s="17">
        <v>209.9</v>
      </c>
      <c r="N586" s="17">
        <v>200.2475</v>
      </c>
      <c r="O586" s="17">
        <v>11750.8</v>
      </c>
      <c r="P586" s="17">
        <v>614.5</v>
      </c>
      <c r="Q586" s="17">
        <v>-4.5</v>
      </c>
      <c r="R586" s="17">
        <v>6007.22</v>
      </c>
      <c r="S586" s="17">
        <v>24.25</v>
      </c>
      <c r="T586" s="17">
        <v>0.63</v>
      </c>
      <c r="U586" s="17">
        <v>-6.1400000000000003E-2</v>
      </c>
      <c r="V586" s="17">
        <v>-0.54300000000000004</v>
      </c>
      <c r="W586" s="17">
        <v>11314.54139</v>
      </c>
      <c r="X586" s="17">
        <v>5143.5</v>
      </c>
      <c r="Y586" s="17">
        <v>22.16</v>
      </c>
      <c r="Z586" s="17">
        <v>-30.305</v>
      </c>
    </row>
    <row r="587" spans="1:26" x14ac:dyDescent="0.2">
      <c r="A587" s="27">
        <v>44763</v>
      </c>
      <c r="B587" s="17">
        <v>492.67500000000001</v>
      </c>
      <c r="C587" s="14">
        <v>5.7</v>
      </c>
      <c r="D587" s="17">
        <v>-6</v>
      </c>
      <c r="E587" s="17">
        <v>25.625</v>
      </c>
      <c r="F587" s="17">
        <v>101</v>
      </c>
      <c r="G587" s="17">
        <v>250</v>
      </c>
      <c r="H587" s="17">
        <v>64.099999999999994</v>
      </c>
      <c r="I587" s="17">
        <v>85.173000000000002</v>
      </c>
      <c r="J587" s="17">
        <v>1194.5</v>
      </c>
      <c r="K587" s="17">
        <v>157.5</v>
      </c>
      <c r="L587" s="17">
        <v>0.14499999999999999</v>
      </c>
      <c r="M587" s="17">
        <v>207.4</v>
      </c>
      <c r="N587" s="17">
        <v>189.75</v>
      </c>
      <c r="O587" s="17">
        <v>8430.5</v>
      </c>
      <c r="P587" s="17">
        <v>589.29999999999995</v>
      </c>
      <c r="Q587" s="17">
        <v>-2.1680000000000001</v>
      </c>
      <c r="R587" s="17">
        <v>5964.6</v>
      </c>
      <c r="S587" s="17">
        <v>26.251999999999999</v>
      </c>
      <c r="T587" s="17">
        <v>0.61</v>
      </c>
      <c r="U587" s="17">
        <v>-5.4300000000000001E-2</v>
      </c>
      <c r="V587" s="17">
        <v>-0.36799999999999999</v>
      </c>
      <c r="W587" s="17">
        <v>11296.011109999999</v>
      </c>
      <c r="X587" s="17">
        <v>4682</v>
      </c>
      <c r="Y587" s="17">
        <v>22.143000000000001</v>
      </c>
      <c r="Z587" s="17">
        <v>-30.105</v>
      </c>
    </row>
    <row r="588" spans="1:26" x14ac:dyDescent="0.2">
      <c r="A588" s="27">
        <v>44762</v>
      </c>
      <c r="B588" s="17">
        <v>436.7</v>
      </c>
      <c r="C588" s="14">
        <v>4.6399999999999997</v>
      </c>
      <c r="D588" s="17">
        <v>-6.48</v>
      </c>
      <c r="E588" s="17">
        <v>21.65</v>
      </c>
      <c r="F588" s="17">
        <v>100.59</v>
      </c>
      <c r="G588" s="17">
        <v>246.60499999999999</v>
      </c>
      <c r="H588" s="17">
        <v>57.174999999999997</v>
      </c>
      <c r="I588" s="17">
        <v>39.000999999999998</v>
      </c>
      <c r="J588" s="17">
        <v>1198</v>
      </c>
      <c r="K588" s="17">
        <v>145</v>
      </c>
      <c r="L588" s="17">
        <v>0.14499999999999999</v>
      </c>
      <c r="M588" s="17">
        <v>196.798</v>
      </c>
      <c r="N588" s="17">
        <v>185.64999</v>
      </c>
      <c r="O588" s="17">
        <v>10232.799999999999</v>
      </c>
      <c r="P588" s="17">
        <v>579</v>
      </c>
      <c r="Q588" s="17">
        <v>-3.5</v>
      </c>
      <c r="R588" s="17">
        <v>6340.0870000000004</v>
      </c>
      <c r="S588" s="17">
        <v>27.5</v>
      </c>
      <c r="T588" s="17">
        <v>0.47499999999999998</v>
      </c>
      <c r="U588" s="17">
        <v>-7.0300000000000001E-2</v>
      </c>
      <c r="V588" s="17">
        <v>-0.28799999999999998</v>
      </c>
      <c r="W588" s="17">
        <v>8910.9815299999991</v>
      </c>
      <c r="X588" s="17">
        <v>3955</v>
      </c>
      <c r="Y588" s="17">
        <v>22.66</v>
      </c>
      <c r="Z588" s="17">
        <v>-29.13</v>
      </c>
    </row>
    <row r="589" spans="1:26" x14ac:dyDescent="0.2">
      <c r="A589" s="27">
        <v>44761</v>
      </c>
      <c r="B589" s="17">
        <v>457.40499999999997</v>
      </c>
      <c r="C589" s="14">
        <v>4.3499999999999996</v>
      </c>
      <c r="D589" s="17">
        <v>-10.75</v>
      </c>
      <c r="E589" s="17">
        <v>21.65</v>
      </c>
      <c r="F589" s="17">
        <v>106</v>
      </c>
      <c r="G589" s="17">
        <v>268.35000000000002</v>
      </c>
      <c r="H589" s="17">
        <v>49.674999999999997</v>
      </c>
      <c r="I589" s="17">
        <v>96.75</v>
      </c>
      <c r="J589" s="17">
        <v>1226.56</v>
      </c>
      <c r="K589" s="17">
        <v>147.5</v>
      </c>
      <c r="L589" s="17">
        <v>0.1653</v>
      </c>
      <c r="M589" s="17">
        <v>195.91499999999999</v>
      </c>
      <c r="N589" s="17">
        <v>214.375</v>
      </c>
      <c r="O589" s="17">
        <v>11069.8</v>
      </c>
      <c r="P589" s="17">
        <v>588</v>
      </c>
      <c r="Q589" s="17">
        <v>-3.79</v>
      </c>
      <c r="R589" s="17">
        <v>6609.6949999999997</v>
      </c>
      <c r="S589" s="17">
        <v>25.75</v>
      </c>
      <c r="T589" s="17">
        <v>1.5449999999999999</v>
      </c>
      <c r="U589" s="17">
        <v>-5.3199999999999997E-2</v>
      </c>
      <c r="V589" s="17">
        <v>-0.42299999999999999</v>
      </c>
      <c r="W589" s="17">
        <v>9134.9796000000006</v>
      </c>
      <c r="X589" s="17">
        <v>4824.1000000000004</v>
      </c>
      <c r="Y589" s="17">
        <v>23.29</v>
      </c>
      <c r="Z589" s="17">
        <v>-29.992000000000001</v>
      </c>
    </row>
    <row r="590" spans="1:26" x14ac:dyDescent="0.2">
      <c r="A590" s="27">
        <v>44760</v>
      </c>
      <c r="B590" s="17">
        <v>490.26499999999999</v>
      </c>
      <c r="C590" s="14">
        <v>3.85</v>
      </c>
      <c r="D590" s="17">
        <v>-14.125</v>
      </c>
      <c r="E590" s="17">
        <v>22.25</v>
      </c>
      <c r="F590" s="17">
        <v>109</v>
      </c>
      <c r="G590" s="17">
        <v>302.5</v>
      </c>
      <c r="H590" s="17">
        <v>52.475000000000001</v>
      </c>
      <c r="I590" s="17">
        <v>-35.005000000000003</v>
      </c>
      <c r="J590" s="17">
        <v>1254.24</v>
      </c>
      <c r="K590" s="17">
        <v>155</v>
      </c>
      <c r="L590" s="17">
        <v>0.1908</v>
      </c>
      <c r="M590" s="17">
        <v>205</v>
      </c>
      <c r="N590" s="17">
        <v>227.19750999999999</v>
      </c>
      <c r="O590" s="17">
        <v>11254</v>
      </c>
      <c r="P590" s="17">
        <v>587.5</v>
      </c>
      <c r="Q590" s="17">
        <v>-3.6850000000000001</v>
      </c>
      <c r="R590" s="17">
        <v>6064.7349999999997</v>
      </c>
      <c r="S590" s="17">
        <v>26</v>
      </c>
      <c r="T590" s="17">
        <v>1.3149999999999999</v>
      </c>
      <c r="U590" s="17">
        <v>-5.1799999999999999E-2</v>
      </c>
      <c r="V590" s="17">
        <v>-0.34300000000000003</v>
      </c>
      <c r="W590" s="17">
        <v>8344.6513900000009</v>
      </c>
      <c r="X590" s="17">
        <v>4045.6</v>
      </c>
      <c r="Y590" s="17">
        <v>24.202000000000002</v>
      </c>
      <c r="Z590" s="17">
        <v>-30.99</v>
      </c>
    </row>
    <row r="591" spans="1:26" x14ac:dyDescent="0.2">
      <c r="A591" s="27">
        <v>44757</v>
      </c>
      <c r="B591" s="17">
        <v>502.84300000000002</v>
      </c>
      <c r="C591" s="14">
        <v>4.75</v>
      </c>
      <c r="D591" s="17">
        <v>-13</v>
      </c>
      <c r="E591" s="17">
        <v>22.5</v>
      </c>
      <c r="F591" s="17">
        <v>104.5</v>
      </c>
      <c r="G591" s="17">
        <v>297.80500000000001</v>
      </c>
      <c r="H591" s="17">
        <v>71.575000000000003</v>
      </c>
      <c r="I591" s="17">
        <v>104.499</v>
      </c>
      <c r="J591" s="17">
        <v>1198.2</v>
      </c>
      <c r="K591" s="17">
        <v>162.5</v>
      </c>
      <c r="L591" s="17">
        <v>0.21179999999999999</v>
      </c>
      <c r="M591" s="17">
        <v>209.97</v>
      </c>
      <c r="N591" s="17">
        <v>212.58499</v>
      </c>
      <c r="O591" s="17">
        <v>12009.5</v>
      </c>
      <c r="P591" s="17">
        <v>542.5</v>
      </c>
      <c r="Q591" s="17">
        <v>-3.367</v>
      </c>
      <c r="R591" s="17">
        <v>6284.4350000000004</v>
      </c>
      <c r="S591" s="17">
        <v>23.75</v>
      </c>
      <c r="T591" s="17">
        <v>0.68</v>
      </c>
      <c r="U591" s="17">
        <v>-2.5000000000000001E-2</v>
      </c>
      <c r="V591" s="17">
        <v>-0.33300000000000002</v>
      </c>
      <c r="W591" s="17">
        <v>9164.9639800000004</v>
      </c>
      <c r="X591" s="17">
        <v>4483.8</v>
      </c>
      <c r="Y591" s="17">
        <v>22.478000000000002</v>
      </c>
      <c r="Z591" s="17">
        <v>-31.216999999999999</v>
      </c>
    </row>
    <row r="592" spans="1:26" x14ac:dyDescent="0.2">
      <c r="A592" s="27">
        <v>44756</v>
      </c>
      <c r="B592" s="17">
        <v>508.20400000000001</v>
      </c>
      <c r="C592" s="14">
        <v>6.16</v>
      </c>
      <c r="D592" s="17">
        <v>-25.742999999999999</v>
      </c>
      <c r="E592" s="17">
        <v>21.375</v>
      </c>
      <c r="F592" s="17">
        <v>104.5</v>
      </c>
      <c r="G592" s="17">
        <v>309.5</v>
      </c>
      <c r="H592" s="17">
        <v>89.974999999999994</v>
      </c>
      <c r="I592" s="17">
        <v>206.59899999999999</v>
      </c>
      <c r="J592" s="17">
        <v>1210</v>
      </c>
      <c r="K592" s="17">
        <v>162.5</v>
      </c>
      <c r="L592" s="17">
        <v>0.26500000000000001</v>
      </c>
      <c r="M592" s="17">
        <v>244.5</v>
      </c>
      <c r="N592" s="17">
        <v>208.065</v>
      </c>
      <c r="O592" s="17">
        <v>13913.8</v>
      </c>
      <c r="P592" s="17">
        <v>545.6</v>
      </c>
      <c r="Q592" s="17">
        <v>-5.0510000000000002</v>
      </c>
      <c r="R592" s="17">
        <v>6306.7449999999999</v>
      </c>
      <c r="S592" s="17">
        <v>24.2</v>
      </c>
      <c r="T592" s="17">
        <v>0.5</v>
      </c>
      <c r="U592" s="17">
        <v>-3.2500000000000001E-2</v>
      </c>
      <c r="V592" s="17">
        <v>-0.503</v>
      </c>
      <c r="W592" s="17">
        <v>8902.4366100000007</v>
      </c>
      <c r="X592" s="17">
        <v>3892</v>
      </c>
      <c r="Y592" s="17">
        <v>22.132000000000001</v>
      </c>
      <c r="Z592" s="17">
        <v>-29.763000000000002</v>
      </c>
    </row>
    <row r="593" spans="1:26" x14ac:dyDescent="0.2">
      <c r="A593" s="27">
        <v>44755</v>
      </c>
      <c r="B593" s="17">
        <v>453.51600000000002</v>
      </c>
      <c r="C593" s="14">
        <v>5.1749999999999998</v>
      </c>
      <c r="D593" s="17">
        <v>-24.405000000000001</v>
      </c>
      <c r="E593" s="17">
        <v>18.2</v>
      </c>
      <c r="F593" s="17">
        <v>108.92</v>
      </c>
      <c r="G593" s="17">
        <v>308.91500000000002</v>
      </c>
      <c r="H593" s="17">
        <v>31.625</v>
      </c>
      <c r="I593" s="17">
        <v>52.552</v>
      </c>
      <c r="J593" s="17">
        <v>1202.5</v>
      </c>
      <c r="K593" s="17">
        <v>152.5</v>
      </c>
      <c r="L593" s="17">
        <v>0.17630000000000001</v>
      </c>
      <c r="M593" s="17">
        <v>238.89</v>
      </c>
      <c r="N593" s="17">
        <v>203.59348</v>
      </c>
      <c r="O593" s="17">
        <v>13155</v>
      </c>
      <c r="P593" s="17">
        <v>509.8</v>
      </c>
      <c r="Q593" s="17">
        <v>-5.6849999999999996</v>
      </c>
      <c r="R593" s="17">
        <v>6053.7470000000003</v>
      </c>
      <c r="S593" s="17">
        <v>26.25</v>
      </c>
      <c r="T593" s="17">
        <v>0.7</v>
      </c>
      <c r="U593" s="17">
        <v>-3.95E-2</v>
      </c>
      <c r="V593" s="17">
        <v>-0.313</v>
      </c>
      <c r="W593" s="17">
        <v>9844.9718799999991</v>
      </c>
      <c r="X593" s="17">
        <v>3187</v>
      </c>
      <c r="Y593" s="17">
        <v>22.114999999999998</v>
      </c>
      <c r="Z593" s="17">
        <v>-28.327000000000002</v>
      </c>
    </row>
    <row r="594" spans="1:26" x14ac:dyDescent="0.2">
      <c r="A594" s="27">
        <v>44754</v>
      </c>
      <c r="B594" s="17">
        <v>482.55599999999998</v>
      </c>
      <c r="C594" s="14">
        <v>5.7750000000000004</v>
      </c>
      <c r="D594" s="17">
        <v>-11.318</v>
      </c>
      <c r="E594" s="17">
        <v>19</v>
      </c>
      <c r="F594" s="17">
        <v>116</v>
      </c>
      <c r="G594" s="17">
        <v>315.5</v>
      </c>
      <c r="H594" s="17">
        <v>31.524999999999999</v>
      </c>
      <c r="I594" s="17">
        <v>0.54800000000000004</v>
      </c>
      <c r="J594" s="17">
        <v>1253</v>
      </c>
      <c r="K594" s="17">
        <v>160</v>
      </c>
      <c r="L594" s="17">
        <v>0.185</v>
      </c>
      <c r="M594" s="17">
        <v>229.9</v>
      </c>
      <c r="N594" s="17">
        <v>210.83521999999999</v>
      </c>
      <c r="O594" s="17">
        <v>14216.5</v>
      </c>
      <c r="P594" s="17">
        <v>531.5</v>
      </c>
      <c r="Q594" s="17">
        <v>-6</v>
      </c>
      <c r="R594" s="17">
        <v>6165.9350000000004</v>
      </c>
      <c r="S594" s="17">
        <v>27.65</v>
      </c>
      <c r="T594" s="17">
        <v>0.22500000000000001</v>
      </c>
      <c r="U594" s="17">
        <v>-0.01</v>
      </c>
      <c r="V594" s="17">
        <v>-0.105</v>
      </c>
      <c r="W594" s="17">
        <v>8503.9531599999991</v>
      </c>
      <c r="X594" s="17">
        <v>3199.7</v>
      </c>
      <c r="Y594" s="17">
        <v>22.068000000000001</v>
      </c>
      <c r="Z594" s="17">
        <v>-27.917999999999999</v>
      </c>
    </row>
    <row r="595" spans="1:26" x14ac:dyDescent="0.2">
      <c r="A595" s="27">
        <v>44753</v>
      </c>
      <c r="B595" s="17">
        <v>503.12099999999998</v>
      </c>
      <c r="C595" s="14">
        <v>6.0369999999999999</v>
      </c>
      <c r="D595" s="17">
        <v>-8.375</v>
      </c>
      <c r="E595" s="17">
        <v>20.875</v>
      </c>
      <c r="F595" s="17">
        <v>116.35</v>
      </c>
      <c r="G595" s="17">
        <v>300.5</v>
      </c>
      <c r="H595" s="17">
        <v>23.524999999999999</v>
      </c>
      <c r="I595" s="17">
        <v>74.400999999999996</v>
      </c>
      <c r="J595" s="17">
        <v>1248.5</v>
      </c>
      <c r="K595" s="17">
        <v>152.5</v>
      </c>
      <c r="L595" s="17">
        <v>0.14499999999999999</v>
      </c>
      <c r="M595" s="17">
        <v>224.24</v>
      </c>
      <c r="N595" s="17">
        <v>219.10031000000001</v>
      </c>
      <c r="O595" s="17">
        <v>11470</v>
      </c>
      <c r="P595" s="17">
        <v>517</v>
      </c>
      <c r="Q595" s="17">
        <v>-5.2649999999999997</v>
      </c>
      <c r="R595" s="17">
        <v>6195.86</v>
      </c>
      <c r="S595" s="17">
        <v>26.05</v>
      </c>
      <c r="T595" s="17">
        <v>0.505</v>
      </c>
      <c r="U595" s="17">
        <v>-3.1800000000000002E-2</v>
      </c>
      <c r="V595" s="17">
        <v>-0.26500000000000001</v>
      </c>
      <c r="W595" s="17">
        <v>9314.5001300000004</v>
      </c>
      <c r="X595" s="17">
        <v>3318.4</v>
      </c>
      <c r="Y595" s="17">
        <v>22.617999999999999</v>
      </c>
      <c r="Z595" s="17">
        <v>-28.55</v>
      </c>
    </row>
    <row r="596" spans="1:26" x14ac:dyDescent="0.2">
      <c r="A596" s="27">
        <v>44750</v>
      </c>
      <c r="B596" s="17">
        <v>502.1</v>
      </c>
      <c r="C596" s="14">
        <v>6</v>
      </c>
      <c r="D596" s="17">
        <v>-5.22</v>
      </c>
      <c r="E596" s="17">
        <v>23.5</v>
      </c>
      <c r="F596" s="17">
        <v>122.5</v>
      </c>
      <c r="G596" s="17">
        <v>279.76</v>
      </c>
      <c r="H596" s="17">
        <v>13.824999999999999</v>
      </c>
      <c r="I596" s="17">
        <v>-35.024000000000001</v>
      </c>
      <c r="J596" s="17">
        <v>1152</v>
      </c>
      <c r="K596" s="17">
        <v>150</v>
      </c>
      <c r="L596" s="17">
        <v>0.13320000000000001</v>
      </c>
      <c r="M596" s="17">
        <v>210.19499999999999</v>
      </c>
      <c r="N596" s="17">
        <v>202.1275</v>
      </c>
      <c r="O596" s="17">
        <v>14550.3</v>
      </c>
      <c r="P596" s="17">
        <v>497</v>
      </c>
      <c r="Q596" s="17">
        <v>-5.1609999999999996</v>
      </c>
      <c r="R596" s="17">
        <v>6161.625</v>
      </c>
      <c r="S596" s="17">
        <v>23.05</v>
      </c>
      <c r="T596" s="17">
        <v>0.47</v>
      </c>
      <c r="U596" s="17">
        <v>-3.2000000000000001E-2</v>
      </c>
      <c r="V596" s="17">
        <v>-0.255</v>
      </c>
      <c r="W596" s="17">
        <v>7889.2528899999998</v>
      </c>
      <c r="X596" s="17">
        <v>3318.4</v>
      </c>
      <c r="Y596" s="17">
        <v>21.3</v>
      </c>
      <c r="Z596" s="17">
        <v>-26.114999999999998</v>
      </c>
    </row>
    <row r="597" spans="1:26" x14ac:dyDescent="0.2">
      <c r="A597" s="27">
        <v>44749</v>
      </c>
      <c r="B597" s="17">
        <v>509.97300000000001</v>
      </c>
      <c r="C597" s="14">
        <v>6.44</v>
      </c>
      <c r="D597" s="17">
        <v>-13.25</v>
      </c>
      <c r="E597" s="17">
        <v>24.516999999999999</v>
      </c>
      <c r="F597" s="17">
        <v>120.35</v>
      </c>
      <c r="G597" s="17">
        <v>281.92500000000001</v>
      </c>
      <c r="H597" s="17">
        <v>16.95</v>
      </c>
      <c r="I597" s="17">
        <v>-22.449000000000002</v>
      </c>
      <c r="J597" s="17">
        <v>1152.5</v>
      </c>
      <c r="K597" s="17">
        <v>150</v>
      </c>
      <c r="L597" s="17">
        <v>0.14069999999999999</v>
      </c>
      <c r="M597" s="17">
        <v>219.49</v>
      </c>
      <c r="N597" s="17">
        <v>207.66251</v>
      </c>
      <c r="O597" s="17">
        <v>14500</v>
      </c>
      <c r="P597" s="17">
        <v>506.9</v>
      </c>
      <c r="Q597" s="17">
        <v>-4.319</v>
      </c>
      <c r="R597" s="17">
        <v>5186.5</v>
      </c>
      <c r="S597" s="17">
        <v>23.6</v>
      </c>
      <c r="T597" s="17">
        <v>0.81</v>
      </c>
      <c r="U597" s="17">
        <v>-2.92E-2</v>
      </c>
      <c r="V597" s="17">
        <v>-0.33</v>
      </c>
      <c r="W597" s="17">
        <v>21284.48301</v>
      </c>
      <c r="X597" s="17">
        <v>3275.5</v>
      </c>
      <c r="Y597" s="17">
        <v>20.945</v>
      </c>
      <c r="Z597" s="17">
        <v>-26.431999999999999</v>
      </c>
    </row>
    <row r="598" spans="1:26" x14ac:dyDescent="0.2">
      <c r="A598" s="27">
        <v>44748</v>
      </c>
      <c r="B598" s="17">
        <v>469.11200000000002</v>
      </c>
      <c r="C598" s="14">
        <v>5.87</v>
      </c>
      <c r="D598" s="17">
        <v>-12</v>
      </c>
      <c r="E598" s="17">
        <v>22</v>
      </c>
      <c r="F598" s="17">
        <v>109.5</v>
      </c>
      <c r="G598" s="17">
        <v>260</v>
      </c>
      <c r="H598" s="17">
        <v>22.524999999999999</v>
      </c>
      <c r="I598" s="17">
        <v>7.4960000000000004</v>
      </c>
      <c r="J598" s="17">
        <v>1153.75</v>
      </c>
      <c r="K598" s="17">
        <v>135.1</v>
      </c>
      <c r="L598" s="17">
        <v>0.155</v>
      </c>
      <c r="M598" s="17">
        <v>224</v>
      </c>
      <c r="N598" s="17">
        <v>215.24486999999999</v>
      </c>
      <c r="O598" s="17">
        <v>19302.5</v>
      </c>
      <c r="P598" s="17">
        <v>522</v>
      </c>
      <c r="Q598" s="17">
        <v>-3.1480000000000001</v>
      </c>
      <c r="R598" s="17">
        <v>5510.09</v>
      </c>
      <c r="S598" s="17">
        <v>23.75</v>
      </c>
      <c r="T598" s="17">
        <v>0.34499999999999997</v>
      </c>
      <c r="U598" s="17">
        <v>-0.04</v>
      </c>
      <c r="V598" s="17">
        <v>-0.32500000000000001</v>
      </c>
      <c r="W598" s="17">
        <v>9108.9639800000004</v>
      </c>
      <c r="X598" s="17">
        <v>3458</v>
      </c>
      <c r="Y598" s="17">
        <v>20.925000000000001</v>
      </c>
      <c r="Z598" s="17">
        <v>-24.817</v>
      </c>
    </row>
    <row r="599" spans="1:26" x14ac:dyDescent="0.2">
      <c r="A599" s="27">
        <v>44747</v>
      </c>
      <c r="B599" s="17">
        <v>484.97</v>
      </c>
      <c r="C599" s="14">
        <v>6</v>
      </c>
      <c r="D599" s="17">
        <v>2</v>
      </c>
      <c r="E599" s="17">
        <v>22.437999999999999</v>
      </c>
      <c r="F599" s="17">
        <v>104.5</v>
      </c>
      <c r="G599" s="17">
        <v>216.54499999999999</v>
      </c>
      <c r="H599" s="17">
        <v>29.475000000000001</v>
      </c>
      <c r="I599" s="17">
        <v>14.500999999999999</v>
      </c>
      <c r="J599" s="17">
        <v>1187.675</v>
      </c>
      <c r="K599" s="17">
        <v>130</v>
      </c>
      <c r="L599" s="17">
        <v>0.14000000000000001</v>
      </c>
      <c r="M599" s="17">
        <v>213.9</v>
      </c>
      <c r="N599" s="17">
        <v>219.4657</v>
      </c>
      <c r="O599" s="17">
        <v>30387.8</v>
      </c>
      <c r="P599" s="17">
        <v>521</v>
      </c>
      <c r="Q599" s="17">
        <v>-1.5</v>
      </c>
      <c r="R599" s="17">
        <v>5229.1379999999999</v>
      </c>
      <c r="S599" s="17">
        <v>24.55</v>
      </c>
      <c r="T599" s="17">
        <v>0.2</v>
      </c>
      <c r="U599" s="17">
        <v>-2.87E-2</v>
      </c>
      <c r="V599" s="17">
        <v>-0.44500000000000001</v>
      </c>
      <c r="W599" s="17">
        <v>7778.9320799999996</v>
      </c>
      <c r="X599" s="17">
        <v>3417.5</v>
      </c>
      <c r="Y599" s="17">
        <v>21.734999999999999</v>
      </c>
      <c r="Z599" s="17">
        <v>-25.4</v>
      </c>
    </row>
    <row r="600" spans="1:26" x14ac:dyDescent="0.2">
      <c r="A600" s="27">
        <v>44746</v>
      </c>
      <c r="B600" s="17">
        <v>503.1</v>
      </c>
      <c r="C600" s="14">
        <v>6.1</v>
      </c>
      <c r="D600" s="17">
        <v>21.5</v>
      </c>
      <c r="E600" s="17">
        <v>25</v>
      </c>
      <c r="F600" s="17">
        <v>104.8</v>
      </c>
      <c r="G600" s="17">
        <v>192.16</v>
      </c>
      <c r="H600" s="17">
        <v>18.375</v>
      </c>
      <c r="I600" s="17">
        <v>-46.73</v>
      </c>
      <c r="J600" s="17">
        <v>1215</v>
      </c>
      <c r="K600" s="17">
        <v>132.5</v>
      </c>
      <c r="L600" s="17">
        <v>0.14149999999999999</v>
      </c>
      <c r="M600" s="17">
        <v>212.3</v>
      </c>
      <c r="N600" s="17">
        <v>209.48077000000001</v>
      </c>
      <c r="O600" s="17">
        <v>36594</v>
      </c>
      <c r="P600" s="17">
        <v>549</v>
      </c>
      <c r="Q600" s="17">
        <v>-1.9</v>
      </c>
      <c r="R600" s="17">
        <v>4468.5129999999999</v>
      </c>
      <c r="S600" s="17">
        <v>24</v>
      </c>
      <c r="T600" s="17">
        <v>0.22500000000000001</v>
      </c>
      <c r="U600" s="17">
        <v>-3.3300000000000003E-2</v>
      </c>
      <c r="V600" s="17">
        <v>-0.54</v>
      </c>
      <c r="W600" s="17">
        <v>9200.4405499999993</v>
      </c>
      <c r="X600" s="17">
        <v>4278.5</v>
      </c>
      <c r="Y600" s="17">
        <v>22.864999999999998</v>
      </c>
      <c r="Z600" s="17">
        <v>-26.414999999999999</v>
      </c>
    </row>
    <row r="601" spans="1:26" x14ac:dyDescent="0.2">
      <c r="A601" s="27">
        <v>44743</v>
      </c>
      <c r="B601" s="17">
        <v>503.34800000000001</v>
      </c>
      <c r="C601" s="14">
        <v>6.4</v>
      </c>
      <c r="D601" s="17">
        <v>29.914999999999999</v>
      </c>
      <c r="E601" s="17">
        <v>25</v>
      </c>
      <c r="F601" s="17">
        <v>107.15</v>
      </c>
      <c r="G601" s="17">
        <v>188</v>
      </c>
      <c r="H601" s="17">
        <v>19.925000000000001</v>
      </c>
      <c r="I601" s="17">
        <v>35.247999999999998</v>
      </c>
      <c r="J601" s="17">
        <v>1211.5350000000001</v>
      </c>
      <c r="K601" s="17">
        <v>132.5</v>
      </c>
      <c r="L601" s="17">
        <v>0.18</v>
      </c>
      <c r="M601" s="17">
        <v>200</v>
      </c>
      <c r="N601" s="17">
        <v>211.93950000000001</v>
      </c>
      <c r="O601" s="17">
        <v>40346</v>
      </c>
      <c r="P601" s="17">
        <v>537.20000000000005</v>
      </c>
      <c r="Q601" s="17">
        <v>-1.4750000000000001</v>
      </c>
      <c r="R601" s="17">
        <v>3833.75</v>
      </c>
      <c r="S601" s="17">
        <v>23.15</v>
      </c>
      <c r="T601" s="17">
        <v>0</v>
      </c>
      <c r="U601" s="17">
        <v>-1.43E-2</v>
      </c>
      <c r="V601" s="17">
        <v>-0.45500000000000002</v>
      </c>
      <c r="W601" s="17">
        <v>9259.9503199999999</v>
      </c>
      <c r="X601" s="17">
        <v>3790.2</v>
      </c>
      <c r="Y601" s="17">
        <v>21.105</v>
      </c>
      <c r="Z601" s="17">
        <v>-24.785</v>
      </c>
    </row>
    <row r="602" spans="1:26" x14ac:dyDescent="0.2">
      <c r="A602" s="27">
        <v>44742</v>
      </c>
      <c r="B602" s="17">
        <v>503.42599999999999</v>
      </c>
      <c r="C602" s="14">
        <v>6.5</v>
      </c>
      <c r="D602" s="17">
        <v>27.155000000000001</v>
      </c>
      <c r="E602" s="17">
        <v>24</v>
      </c>
      <c r="F602" s="17">
        <v>107.7</v>
      </c>
      <c r="G602" s="17">
        <v>189.45</v>
      </c>
      <c r="H602" s="17">
        <v>28.875</v>
      </c>
      <c r="I602" s="17">
        <v>-67.549000000000007</v>
      </c>
      <c r="J602" s="17">
        <v>1133.75</v>
      </c>
      <c r="K602" s="17">
        <v>130</v>
      </c>
      <c r="L602" s="17">
        <v>0.1095</v>
      </c>
      <c r="M602" s="17">
        <v>199.13</v>
      </c>
      <c r="N602" s="17">
        <v>218.5</v>
      </c>
      <c r="O602" s="17">
        <v>32722.5</v>
      </c>
      <c r="P602" s="17">
        <v>521.5</v>
      </c>
      <c r="Q602" s="17">
        <v>-5.6230000000000002</v>
      </c>
      <c r="R602" s="17">
        <v>3093.913</v>
      </c>
      <c r="S602" s="17">
        <v>21.75</v>
      </c>
      <c r="T602" s="17">
        <v>-0.375</v>
      </c>
      <c r="U602" s="17">
        <v>-5.3999999999999999E-2</v>
      </c>
      <c r="V602" s="17">
        <v>-0.53300000000000003</v>
      </c>
      <c r="W602" s="17">
        <v>8579.9414500000003</v>
      </c>
      <c r="X602" s="17">
        <v>3972</v>
      </c>
      <c r="Y602" s="17">
        <v>21.36</v>
      </c>
      <c r="Z602" s="17">
        <v>-25.027999999999999</v>
      </c>
    </row>
    <row r="603" spans="1:26" x14ac:dyDescent="0.2">
      <c r="A603" s="27">
        <v>44741</v>
      </c>
      <c r="B603" s="17">
        <v>448.52</v>
      </c>
      <c r="C603" s="14">
        <v>5.5</v>
      </c>
      <c r="D603" s="17">
        <v>20</v>
      </c>
      <c r="E603" s="17">
        <v>19.5</v>
      </c>
      <c r="F603" s="17">
        <v>103.9</v>
      </c>
      <c r="G603" s="17">
        <v>187.5</v>
      </c>
      <c r="H603" s="17">
        <v>10.275</v>
      </c>
      <c r="I603" s="17">
        <v>51.698999999999998</v>
      </c>
      <c r="J603" s="17">
        <v>1140.53</v>
      </c>
      <c r="K603" s="17">
        <v>120</v>
      </c>
      <c r="L603" s="17">
        <v>9.5000000000000001E-2</v>
      </c>
      <c r="M603" s="17">
        <v>200.15</v>
      </c>
      <c r="N603" s="17">
        <v>228.89999</v>
      </c>
      <c r="O603" s="17">
        <v>32372.5</v>
      </c>
      <c r="P603" s="17">
        <v>522.9</v>
      </c>
      <c r="Q603" s="17">
        <v>-4.4420000000000002</v>
      </c>
      <c r="R603" s="17">
        <v>3190.9</v>
      </c>
      <c r="S603" s="17">
        <v>21.5</v>
      </c>
      <c r="T603" s="17">
        <v>-0.115</v>
      </c>
      <c r="U603" s="17">
        <v>-9.1499999999999998E-2</v>
      </c>
      <c r="V603" s="17">
        <v>-0.41299999999999998</v>
      </c>
      <c r="W603" s="17">
        <v>7455.4447399999999</v>
      </c>
      <c r="X603" s="17">
        <v>4280</v>
      </c>
      <c r="Y603" s="17">
        <v>20.754999999999999</v>
      </c>
      <c r="Z603" s="17">
        <v>-23.995000000000001</v>
      </c>
    </row>
    <row r="604" spans="1:26" x14ac:dyDescent="0.2">
      <c r="A604" s="27">
        <v>44740</v>
      </c>
      <c r="B604" s="17">
        <v>450.70400000000001</v>
      </c>
      <c r="C604" s="14">
        <v>5.0999999999999996</v>
      </c>
      <c r="D604" s="17">
        <v>20.042999999999999</v>
      </c>
      <c r="E604" s="17">
        <v>19.25</v>
      </c>
      <c r="F604" s="17">
        <v>97.35</v>
      </c>
      <c r="G604" s="17">
        <v>179.62</v>
      </c>
      <c r="H604" s="17">
        <v>7.45</v>
      </c>
      <c r="I604" s="17">
        <v>73.528000000000006</v>
      </c>
      <c r="J604" s="17">
        <v>1085.7850000000001</v>
      </c>
      <c r="K604" s="17">
        <v>120</v>
      </c>
      <c r="L604" s="17">
        <v>0.10249999999999999</v>
      </c>
      <c r="M604" s="17">
        <v>184.5</v>
      </c>
      <c r="N604" s="17">
        <v>241.90825000000001</v>
      </c>
      <c r="O604" s="17">
        <v>35578.300000000003</v>
      </c>
      <c r="P604" s="17">
        <v>479</v>
      </c>
      <c r="Q604" s="17">
        <v>-5.1040000000000001</v>
      </c>
      <c r="R604" s="17">
        <v>4037.8649999999998</v>
      </c>
      <c r="S604" s="17">
        <v>19</v>
      </c>
      <c r="T604" s="17">
        <v>1.1000000000000001</v>
      </c>
      <c r="U604" s="17">
        <v>-0.1038</v>
      </c>
      <c r="V604" s="17">
        <v>-0.498</v>
      </c>
      <c r="W604" s="17">
        <v>6706.4675999999999</v>
      </c>
      <c r="X604" s="17">
        <v>2123.9</v>
      </c>
      <c r="Y604" s="17">
        <v>19.524999999999999</v>
      </c>
      <c r="Z604" s="17">
        <v>-22.087</v>
      </c>
    </row>
    <row r="605" spans="1:26" x14ac:dyDescent="0.2">
      <c r="A605" s="27">
        <v>44739</v>
      </c>
      <c r="B605" s="17">
        <v>466.73</v>
      </c>
      <c r="C605" s="14">
        <v>5.6</v>
      </c>
      <c r="D605" s="17">
        <v>38.914999999999999</v>
      </c>
      <c r="E605" s="17">
        <v>21.5</v>
      </c>
      <c r="F605" s="17">
        <v>100.57</v>
      </c>
      <c r="G605" s="17">
        <v>156.74799999999999</v>
      </c>
      <c r="H605" s="17">
        <v>8.5</v>
      </c>
      <c r="I605" s="17">
        <v>5.4029999999999996</v>
      </c>
      <c r="J605" s="17">
        <v>1140.3800000000001</v>
      </c>
      <c r="K605" s="17">
        <v>125</v>
      </c>
      <c r="L605" s="17">
        <v>9.1999999999999998E-2</v>
      </c>
      <c r="M605" s="17">
        <v>184.72499999999999</v>
      </c>
      <c r="N605" s="17">
        <v>204.85454999999999</v>
      </c>
      <c r="O605" s="17">
        <v>33590</v>
      </c>
      <c r="P605" s="17">
        <v>473</v>
      </c>
      <c r="Q605" s="17">
        <v>-3.26</v>
      </c>
      <c r="R605" s="17">
        <v>3852.3290000000002</v>
      </c>
      <c r="S605" s="17">
        <v>23.85</v>
      </c>
      <c r="T605" s="17">
        <v>1.1000000000000001</v>
      </c>
      <c r="U605" s="17">
        <v>-0.1497</v>
      </c>
      <c r="V605" s="17">
        <v>-0.63700000000000001</v>
      </c>
      <c r="W605" s="17">
        <v>6460.0378799999999</v>
      </c>
      <c r="X605" s="17">
        <v>1900</v>
      </c>
      <c r="Y605" s="17">
        <v>20.288</v>
      </c>
      <c r="Z605" s="17">
        <v>-22.745000000000001</v>
      </c>
    </row>
    <row r="606" spans="1:26" x14ac:dyDescent="0.2">
      <c r="A606" s="27">
        <v>44736</v>
      </c>
      <c r="B606" s="17">
        <v>465.02100000000002</v>
      </c>
      <c r="C606" s="14">
        <v>5.6</v>
      </c>
      <c r="D606" s="17">
        <v>44.255000000000003</v>
      </c>
      <c r="E606" s="17">
        <v>22.125</v>
      </c>
      <c r="F606" s="17">
        <v>99.91</v>
      </c>
      <c r="G606" s="17">
        <v>159</v>
      </c>
      <c r="H606" s="17">
        <v>12.75</v>
      </c>
      <c r="I606" s="17">
        <v>-67</v>
      </c>
      <c r="J606" s="17">
        <v>1165.5</v>
      </c>
      <c r="K606" s="17">
        <v>127.5</v>
      </c>
      <c r="L606" s="17">
        <v>0.1125</v>
      </c>
      <c r="M606" s="17">
        <v>181.6</v>
      </c>
      <c r="N606" s="17">
        <v>197.82001</v>
      </c>
      <c r="O606" s="17">
        <v>35560.5</v>
      </c>
      <c r="P606" s="17">
        <v>477.1</v>
      </c>
      <c r="Q606" s="17">
        <v>-2.2040000000000002</v>
      </c>
      <c r="R606" s="17">
        <v>5748.8710000000001</v>
      </c>
      <c r="S606" s="17">
        <v>20.75</v>
      </c>
      <c r="T606" s="17">
        <v>-5.0000000000000001E-3</v>
      </c>
      <c r="U606" s="17">
        <v>-0.12889999999999999</v>
      </c>
      <c r="V606" s="17">
        <v>-0.45500000000000002</v>
      </c>
      <c r="W606" s="17">
        <v>7924.9579800000001</v>
      </c>
      <c r="X606" s="17">
        <v>2640.3</v>
      </c>
      <c r="Y606" s="17">
        <v>20.085000000000001</v>
      </c>
      <c r="Z606" s="17">
        <v>-22.11</v>
      </c>
    </row>
    <row r="607" spans="1:26" x14ac:dyDescent="0.2">
      <c r="A607" s="27">
        <v>44735</v>
      </c>
      <c r="B607" s="17">
        <v>459.7</v>
      </c>
      <c r="C607" s="14">
        <v>6.05</v>
      </c>
      <c r="D607" s="17">
        <v>45.5</v>
      </c>
      <c r="E607" s="17">
        <v>21.25</v>
      </c>
      <c r="F607" s="17">
        <v>99</v>
      </c>
      <c r="G607" s="17">
        <v>159.5</v>
      </c>
      <c r="H607" s="17">
        <v>17.725000000000001</v>
      </c>
      <c r="I607" s="17">
        <v>28.004999999999999</v>
      </c>
      <c r="J607" s="17">
        <v>1200</v>
      </c>
      <c r="K607" s="17">
        <v>122.5</v>
      </c>
      <c r="L607" s="17">
        <v>0.12620000000000001</v>
      </c>
      <c r="M607" s="17">
        <v>180.4</v>
      </c>
      <c r="N607" s="17">
        <v>168.62</v>
      </c>
      <c r="O607" s="17">
        <v>36640</v>
      </c>
      <c r="P607" s="17">
        <v>516</v>
      </c>
      <c r="Q607" s="17">
        <v>-0.52500000000000002</v>
      </c>
      <c r="R607" s="17">
        <v>5696.37</v>
      </c>
      <c r="S607" s="17">
        <v>21</v>
      </c>
      <c r="T607" s="17">
        <v>-1.105</v>
      </c>
      <c r="U607" s="17">
        <v>-9.6500000000000002E-2</v>
      </c>
      <c r="V607" s="17">
        <v>-0.47799999999999998</v>
      </c>
      <c r="W607" s="17">
        <v>7382.2777400000004</v>
      </c>
      <c r="X607" s="17">
        <v>2618</v>
      </c>
      <c r="Y607" s="17">
        <v>20.274000000000001</v>
      </c>
      <c r="Z607" s="17">
        <v>-22.4</v>
      </c>
    </row>
    <row r="608" spans="1:26" x14ac:dyDescent="0.2">
      <c r="A608" s="27">
        <v>44734</v>
      </c>
      <c r="B608" s="17">
        <v>422.01499999999999</v>
      </c>
      <c r="C608" s="14">
        <v>5.45</v>
      </c>
      <c r="D608" s="17">
        <v>52.033000000000001</v>
      </c>
      <c r="E608" s="17">
        <v>18.425000000000001</v>
      </c>
      <c r="F608" s="17">
        <v>101.72</v>
      </c>
      <c r="G608" s="17">
        <v>168</v>
      </c>
      <c r="H608" s="17">
        <v>12.324999999999999</v>
      </c>
      <c r="I608" s="17">
        <v>-15.000999999999999</v>
      </c>
      <c r="J608" s="17">
        <v>1244.7</v>
      </c>
      <c r="K608" s="17">
        <v>107.5</v>
      </c>
      <c r="L608" s="17">
        <v>0.126</v>
      </c>
      <c r="M608" s="17">
        <v>187</v>
      </c>
      <c r="N608" s="17">
        <v>164.76767000000001</v>
      </c>
      <c r="O608" s="17">
        <v>40173</v>
      </c>
      <c r="P608" s="17">
        <v>556.79999999999995</v>
      </c>
      <c r="Q608" s="17">
        <v>-0.80500000000000005</v>
      </c>
      <c r="R608" s="17">
        <v>5660.4579999999996</v>
      </c>
      <c r="S608" s="17">
        <v>21.7</v>
      </c>
      <c r="T608" s="17">
        <v>-1.885</v>
      </c>
      <c r="U608" s="17">
        <v>-9.98E-2</v>
      </c>
      <c r="V608" s="17">
        <v>-0.625</v>
      </c>
      <c r="W608" s="17">
        <v>8327.4853700000003</v>
      </c>
      <c r="X608" s="17">
        <v>2269</v>
      </c>
      <c r="Y608" s="17">
        <v>21.23</v>
      </c>
      <c r="Z608" s="17">
        <v>-23.754999999999999</v>
      </c>
    </row>
    <row r="609" spans="1:26" x14ac:dyDescent="0.2">
      <c r="A609" s="27">
        <v>44733</v>
      </c>
      <c r="B609" s="17">
        <v>452.29500000000002</v>
      </c>
      <c r="C609" s="14">
        <v>5.665</v>
      </c>
      <c r="D609" s="17">
        <v>51</v>
      </c>
      <c r="E609" s="17">
        <v>19</v>
      </c>
      <c r="F609" s="17">
        <v>111.15</v>
      </c>
      <c r="G609" s="17">
        <v>179.125</v>
      </c>
      <c r="H609" s="17">
        <v>6.4749999999999996</v>
      </c>
      <c r="I609" s="17">
        <v>-13.499000000000001</v>
      </c>
      <c r="J609" s="17">
        <v>1287.93</v>
      </c>
      <c r="K609" s="17">
        <v>107.3</v>
      </c>
      <c r="L609" s="17">
        <v>0.14000000000000001</v>
      </c>
      <c r="M609" s="17">
        <v>197.06800000000001</v>
      </c>
      <c r="N609" s="17">
        <v>166.19156000000001</v>
      </c>
      <c r="O609" s="17">
        <v>49489</v>
      </c>
      <c r="P609" s="17">
        <v>626.5</v>
      </c>
      <c r="Q609" s="17">
        <v>-1.4890000000000001</v>
      </c>
      <c r="R609" s="17">
        <v>5840.3249999999998</v>
      </c>
      <c r="S609" s="17">
        <v>23.498999999999999</v>
      </c>
      <c r="T609" s="17">
        <v>-1.6</v>
      </c>
      <c r="U609" s="17">
        <v>-0.1278</v>
      </c>
      <c r="V609" s="17">
        <v>-1.0149999999999999</v>
      </c>
      <c r="W609" s="17">
        <v>7413.4066499999999</v>
      </c>
      <c r="X609" s="17">
        <v>2875</v>
      </c>
      <c r="Y609" s="17">
        <v>21.56</v>
      </c>
      <c r="Z609" s="17">
        <v>-24.713999999999999</v>
      </c>
    </row>
    <row r="610" spans="1:26" x14ac:dyDescent="0.2">
      <c r="A610" s="27">
        <v>44732</v>
      </c>
      <c r="B610" s="17">
        <v>465.1</v>
      </c>
      <c r="C610" s="14">
        <v>5.6849999999999996</v>
      </c>
      <c r="D610" s="17">
        <v>66.5</v>
      </c>
      <c r="E610" s="17">
        <v>19.5</v>
      </c>
      <c r="F610" s="17">
        <v>102.75</v>
      </c>
      <c r="G610" s="17">
        <v>168.11</v>
      </c>
      <c r="H610" s="17">
        <v>22.5</v>
      </c>
      <c r="I610" s="17">
        <v>-74.281999999999996</v>
      </c>
      <c r="J610" s="17">
        <v>1206</v>
      </c>
      <c r="K610" s="17">
        <v>117.5</v>
      </c>
      <c r="L610" s="17">
        <v>0.16</v>
      </c>
      <c r="M610" s="17">
        <v>176.315</v>
      </c>
      <c r="N610" s="17">
        <v>154.51984999999999</v>
      </c>
      <c r="O610" s="17">
        <v>58932.5</v>
      </c>
      <c r="P610" s="17">
        <v>620.5</v>
      </c>
      <c r="Q610" s="17">
        <v>-0.21</v>
      </c>
      <c r="R610" s="17">
        <v>4799.1549999999997</v>
      </c>
      <c r="S610" s="17">
        <v>23.25</v>
      </c>
      <c r="T610" s="17">
        <v>-1.9</v>
      </c>
      <c r="U610" s="17">
        <v>-0.1242</v>
      </c>
      <c r="V610" s="17">
        <v>-0.76</v>
      </c>
      <c r="W610" s="17">
        <v>8614.9619600000005</v>
      </c>
      <c r="X610" s="17">
        <v>3869.1</v>
      </c>
      <c r="Y610" s="17">
        <v>19.940000000000001</v>
      </c>
      <c r="Z610" s="17">
        <v>-22.777000000000001</v>
      </c>
    </row>
    <row r="611" spans="1:26" x14ac:dyDescent="0.2">
      <c r="A611" s="27">
        <v>44729</v>
      </c>
      <c r="B611" s="17">
        <v>464.8</v>
      </c>
      <c r="C611" s="14">
        <v>5.6849999999999996</v>
      </c>
      <c r="D611" s="17">
        <v>63.08</v>
      </c>
      <c r="E611" s="17">
        <v>19.5</v>
      </c>
      <c r="F611" s="17">
        <v>100.15</v>
      </c>
      <c r="G611" s="17">
        <v>168.16499999999999</v>
      </c>
      <c r="H611" s="17">
        <v>24.774999999999999</v>
      </c>
      <c r="I611" s="17">
        <v>-33.177999999999997</v>
      </c>
      <c r="J611" s="17">
        <v>1207.8699999999999</v>
      </c>
      <c r="K611" s="17">
        <v>117.5</v>
      </c>
      <c r="L611" s="17">
        <v>0.18</v>
      </c>
      <c r="M611" s="17">
        <v>175.51</v>
      </c>
      <c r="N611" s="17">
        <v>156.77831</v>
      </c>
      <c r="O611" s="17">
        <v>63955</v>
      </c>
      <c r="P611" s="17">
        <v>616.20000000000005</v>
      </c>
      <c r="Q611" s="17">
        <v>0.14799999999999999</v>
      </c>
      <c r="R611" s="17">
        <v>5613.4</v>
      </c>
      <c r="S611" s="17">
        <v>23.85</v>
      </c>
      <c r="T611" s="17">
        <v>-1.72</v>
      </c>
      <c r="U611" s="17">
        <v>-0.11650000000000001</v>
      </c>
      <c r="V611" s="17">
        <v>-0.65</v>
      </c>
      <c r="W611" s="17">
        <v>7699.6610700000001</v>
      </c>
      <c r="X611" s="17">
        <v>4131.1000000000004</v>
      </c>
      <c r="Y611" s="17">
        <v>19.925000000000001</v>
      </c>
      <c r="Z611" s="17">
        <v>-22.54</v>
      </c>
    </row>
    <row r="612" spans="1:26" x14ac:dyDescent="0.2">
      <c r="A612" s="27">
        <v>44728</v>
      </c>
      <c r="B612" s="17">
        <v>465.40199999999999</v>
      </c>
      <c r="C612" s="14">
        <v>6.05</v>
      </c>
      <c r="D612" s="17">
        <v>56.02</v>
      </c>
      <c r="E612" s="17">
        <v>19.75</v>
      </c>
      <c r="F612" s="17">
        <v>98.745000000000005</v>
      </c>
      <c r="G612" s="17">
        <v>168</v>
      </c>
      <c r="H612" s="17">
        <v>32.674999999999997</v>
      </c>
      <c r="I612" s="17">
        <v>-19.626999999999999</v>
      </c>
      <c r="J612" s="17">
        <v>1188.75</v>
      </c>
      <c r="K612" s="17">
        <v>115</v>
      </c>
      <c r="L612" s="17">
        <v>0.16450000000000001</v>
      </c>
      <c r="M612" s="17">
        <v>174.82499999999999</v>
      </c>
      <c r="N612" s="17">
        <v>153.26499999999999</v>
      </c>
      <c r="O612" s="17">
        <v>64390</v>
      </c>
      <c r="P612" s="17">
        <v>616</v>
      </c>
      <c r="Q612" s="17">
        <v>-1.21</v>
      </c>
      <c r="R612" s="17">
        <v>6758.85</v>
      </c>
      <c r="S612" s="17">
        <v>24.15</v>
      </c>
      <c r="T612" s="17">
        <v>-4.7649999999999997</v>
      </c>
      <c r="U612" s="17">
        <v>-0.1167</v>
      </c>
      <c r="V612" s="17">
        <v>-0.67500000000000004</v>
      </c>
      <c r="W612" s="17">
        <v>7505.2660299999998</v>
      </c>
      <c r="X612" s="17">
        <v>4511.8</v>
      </c>
      <c r="Y612" s="17">
        <v>19.978000000000002</v>
      </c>
      <c r="Z612" s="17">
        <v>-21.64</v>
      </c>
    </row>
    <row r="613" spans="1:26" x14ac:dyDescent="0.2">
      <c r="A613" s="27">
        <v>44727</v>
      </c>
      <c r="B613" s="17">
        <v>463.63099999999997</v>
      </c>
      <c r="C613" s="14">
        <v>5</v>
      </c>
      <c r="D613" s="17">
        <v>63.5</v>
      </c>
      <c r="E613" s="17">
        <v>18.5</v>
      </c>
      <c r="F613" s="17">
        <v>97.594999999999999</v>
      </c>
      <c r="G613" s="17">
        <v>161.155</v>
      </c>
      <c r="H613" s="17">
        <v>20.475000000000001</v>
      </c>
      <c r="I613" s="17">
        <v>-78.254000000000005</v>
      </c>
      <c r="J613" s="17">
        <v>1221.5</v>
      </c>
      <c r="K613" s="17">
        <v>120</v>
      </c>
      <c r="L613" s="17">
        <v>0.1575</v>
      </c>
      <c r="M613" s="17">
        <v>175.16499999999999</v>
      </c>
      <c r="N613" s="17">
        <v>158.6875</v>
      </c>
      <c r="O613" s="17">
        <v>76175</v>
      </c>
      <c r="P613" s="17">
        <v>608</v>
      </c>
      <c r="Q613" s="17">
        <v>-1.1850000000000001</v>
      </c>
      <c r="R613" s="17">
        <v>7497.9129999999996</v>
      </c>
      <c r="S613" s="17">
        <v>23.85</v>
      </c>
      <c r="T613" s="17">
        <v>-3.15</v>
      </c>
      <c r="U613" s="17">
        <v>-0.19420000000000001</v>
      </c>
      <c r="V613" s="17">
        <v>-0.66500000000000004</v>
      </c>
      <c r="W613" s="17">
        <v>9039.99424</v>
      </c>
      <c r="X613" s="17">
        <v>4912.1000000000004</v>
      </c>
      <c r="Y613" s="17">
        <v>20.68</v>
      </c>
      <c r="Z613" s="17">
        <v>-23.722999999999999</v>
      </c>
    </row>
    <row r="614" spans="1:26" x14ac:dyDescent="0.2">
      <c r="A614" s="27">
        <v>44726</v>
      </c>
      <c r="B614" s="17">
        <v>442.7</v>
      </c>
      <c r="C614" s="14">
        <v>5</v>
      </c>
      <c r="D614" s="17">
        <v>62.25</v>
      </c>
      <c r="E614" s="17">
        <v>19.25</v>
      </c>
      <c r="F614" s="17">
        <v>99.8</v>
      </c>
      <c r="G614" s="17">
        <v>166.41499999999999</v>
      </c>
      <c r="H614" s="17">
        <v>17.774999999999999</v>
      </c>
      <c r="I614" s="17">
        <v>-35.500999999999998</v>
      </c>
      <c r="J614" s="17">
        <v>1258.75</v>
      </c>
      <c r="K614" s="17">
        <v>125</v>
      </c>
      <c r="L614" s="17">
        <v>0.23119999999999999</v>
      </c>
      <c r="M614" s="17">
        <v>179</v>
      </c>
      <c r="N614" s="17">
        <v>168.83499</v>
      </c>
      <c r="O614" s="17">
        <v>67275</v>
      </c>
      <c r="P614" s="17">
        <v>615.5</v>
      </c>
      <c r="Q614" s="17">
        <v>-1.647</v>
      </c>
      <c r="R614" s="17">
        <v>9226.25</v>
      </c>
      <c r="S614" s="17">
        <v>25.25</v>
      </c>
      <c r="T614" s="17">
        <v>-1.4</v>
      </c>
      <c r="U614" s="17">
        <v>-9.5799999999999996E-2</v>
      </c>
      <c r="V614" s="17">
        <v>-0.625</v>
      </c>
      <c r="W614" s="17">
        <v>8754.9600300000002</v>
      </c>
      <c r="X614" s="17">
        <v>4333.7</v>
      </c>
      <c r="Y614" s="17">
        <v>21.228000000000002</v>
      </c>
      <c r="Z614" s="17">
        <v>-23.297999999999998</v>
      </c>
    </row>
    <row r="615" spans="1:26" x14ac:dyDescent="0.2">
      <c r="A615" s="27">
        <v>44725</v>
      </c>
      <c r="B615" s="17">
        <v>448.6</v>
      </c>
      <c r="C615" s="14">
        <v>4.8499999999999996</v>
      </c>
      <c r="D615" s="17">
        <v>65.12</v>
      </c>
      <c r="E615" s="17">
        <v>20</v>
      </c>
      <c r="F615" s="17">
        <v>96</v>
      </c>
      <c r="G615" s="17">
        <v>151.5</v>
      </c>
      <c r="H615" s="17">
        <v>33.625</v>
      </c>
      <c r="I615" s="17">
        <v>-22.497</v>
      </c>
      <c r="J615" s="17">
        <v>1133.82</v>
      </c>
      <c r="K615" s="17">
        <v>130</v>
      </c>
      <c r="L615" s="17">
        <v>0.22919999999999999</v>
      </c>
      <c r="M615" s="17">
        <v>170.54</v>
      </c>
      <c r="N615" s="17">
        <v>164.95000999999999</v>
      </c>
      <c r="O615" s="17">
        <v>78880</v>
      </c>
      <c r="P615" s="17">
        <v>614.9</v>
      </c>
      <c r="Q615" s="17">
        <v>-2.19</v>
      </c>
      <c r="R615" s="17">
        <v>11142.393</v>
      </c>
      <c r="S615" s="17">
        <v>23.55</v>
      </c>
      <c r="T615" s="17">
        <v>0.38500000000000001</v>
      </c>
      <c r="U615" s="17">
        <v>-7.9799999999999996E-2</v>
      </c>
      <c r="V615" s="17">
        <v>-0.505</v>
      </c>
      <c r="W615" s="17">
        <v>8969.9571199999991</v>
      </c>
      <c r="X615" s="17">
        <v>4153.1000000000004</v>
      </c>
      <c r="Y615" s="17">
        <v>19.466999999999999</v>
      </c>
      <c r="Z615" s="17">
        <v>-20.190000000000001</v>
      </c>
    </row>
    <row r="616" spans="1:26" x14ac:dyDescent="0.2">
      <c r="A616" s="27">
        <v>44722</v>
      </c>
      <c r="B616" s="17">
        <v>447.25799999999998</v>
      </c>
      <c r="C616" s="14">
        <v>4.9000000000000004</v>
      </c>
      <c r="D616" s="17">
        <v>64.34</v>
      </c>
      <c r="E616" s="17">
        <v>21.233000000000001</v>
      </c>
      <c r="F616" s="17">
        <v>95.5</v>
      </c>
      <c r="G616" s="17">
        <v>144.70500000000001</v>
      </c>
      <c r="H616" s="17">
        <v>24.074999999999999</v>
      </c>
      <c r="I616" s="17">
        <v>-2.4460000000000002</v>
      </c>
      <c r="J616" s="17">
        <v>1081.9749999999999</v>
      </c>
      <c r="K616" s="17">
        <v>130.4</v>
      </c>
      <c r="L616" s="17">
        <v>0.25700000000000001</v>
      </c>
      <c r="M616" s="17">
        <v>168.6</v>
      </c>
      <c r="N616" s="17">
        <v>166.91296</v>
      </c>
      <c r="O616" s="17">
        <v>78960</v>
      </c>
      <c r="P616" s="17">
        <v>600.1</v>
      </c>
      <c r="Q616" s="17">
        <v>-1.675</v>
      </c>
      <c r="R616" s="17">
        <v>9103.0640000000003</v>
      </c>
      <c r="S616" s="17">
        <v>24.95</v>
      </c>
      <c r="T616" s="17">
        <v>0.89</v>
      </c>
      <c r="U616" s="17">
        <v>-6.3700000000000007E-2</v>
      </c>
      <c r="V616" s="17">
        <v>-0.27500000000000002</v>
      </c>
      <c r="W616" s="17">
        <v>8109.9711799999995</v>
      </c>
      <c r="X616" s="17">
        <v>3961.1</v>
      </c>
      <c r="Y616" s="17">
        <v>17.920000000000002</v>
      </c>
      <c r="Z616" s="17">
        <v>-17.899999999999999</v>
      </c>
    </row>
    <row r="617" spans="1:26" x14ac:dyDescent="0.2">
      <c r="A617" s="27">
        <v>44721</v>
      </c>
      <c r="B617" s="17">
        <v>438.5</v>
      </c>
      <c r="C617" s="14">
        <v>4.8</v>
      </c>
      <c r="D617" s="17">
        <v>61.39</v>
      </c>
      <c r="E617" s="17">
        <v>20</v>
      </c>
      <c r="F617" s="17">
        <v>92.05</v>
      </c>
      <c r="G617" s="17">
        <v>149.61699999999999</v>
      </c>
      <c r="H617" s="17">
        <v>13.074999999999999</v>
      </c>
      <c r="I617" s="17">
        <v>-19.498000000000001</v>
      </c>
      <c r="J617" s="17">
        <v>1067.5</v>
      </c>
      <c r="K617" s="17">
        <v>132.5</v>
      </c>
      <c r="L617" s="17">
        <v>0.18079999999999999</v>
      </c>
      <c r="M617" s="17">
        <v>169.01499999999999</v>
      </c>
      <c r="N617" s="17">
        <v>168.44128000000001</v>
      </c>
      <c r="O617" s="17">
        <v>74930</v>
      </c>
      <c r="P617" s="17">
        <v>578.5</v>
      </c>
      <c r="Q617" s="17">
        <v>-1.875</v>
      </c>
      <c r="R617" s="17">
        <v>11577.138000000001</v>
      </c>
      <c r="S617" s="17">
        <v>26.25</v>
      </c>
      <c r="T617" s="17">
        <v>1.2250000000000001</v>
      </c>
      <c r="U617" s="17">
        <v>-7.3800000000000004E-2</v>
      </c>
      <c r="V617" s="17">
        <v>-0.17799999999999999</v>
      </c>
      <c r="W617" s="17">
        <v>7577.4388900000004</v>
      </c>
      <c r="X617" s="17">
        <v>3803.5</v>
      </c>
      <c r="Y617" s="17">
        <v>17.489999999999998</v>
      </c>
      <c r="Z617" s="17">
        <v>-17.48</v>
      </c>
    </row>
    <row r="618" spans="1:26" x14ac:dyDescent="0.2">
      <c r="A618" s="27">
        <v>44720</v>
      </c>
      <c r="B618" s="17">
        <v>420.68599999999998</v>
      </c>
      <c r="C618" s="14">
        <v>4.28</v>
      </c>
      <c r="D618" s="17">
        <v>61.86</v>
      </c>
      <c r="E618" s="17">
        <v>18</v>
      </c>
      <c r="F618" s="17">
        <v>94.5</v>
      </c>
      <c r="G618" s="17">
        <v>157</v>
      </c>
      <c r="H618" s="17">
        <v>14.5</v>
      </c>
      <c r="I618" s="17">
        <v>-7.5010000000000003</v>
      </c>
      <c r="J618" s="17">
        <v>1110</v>
      </c>
      <c r="K618" s="17">
        <v>130.4</v>
      </c>
      <c r="L618" s="17">
        <v>0.17949999999999999</v>
      </c>
      <c r="M618" s="17">
        <v>174.005</v>
      </c>
      <c r="N618" s="17">
        <v>179.10750999999999</v>
      </c>
      <c r="O618" s="17">
        <v>56083.3</v>
      </c>
      <c r="P618" s="17">
        <v>631</v>
      </c>
      <c r="Q618" s="17">
        <v>-2.5329999999999999</v>
      </c>
      <c r="R618" s="17">
        <v>11406.33</v>
      </c>
      <c r="S618" s="17">
        <v>27.6</v>
      </c>
      <c r="T618" s="17">
        <v>1.46</v>
      </c>
      <c r="U618" s="17">
        <v>-7.1800000000000003E-2</v>
      </c>
      <c r="V618" s="17">
        <v>-0.03</v>
      </c>
      <c r="W618" s="17">
        <v>7744.9618600000003</v>
      </c>
      <c r="X618" s="17">
        <v>3799.1</v>
      </c>
      <c r="Y618" s="17">
        <v>17.704999999999998</v>
      </c>
      <c r="Z618" s="17">
        <v>-17.559999999999999</v>
      </c>
    </row>
    <row r="619" spans="1:26" x14ac:dyDescent="0.2">
      <c r="A619" s="27">
        <v>44719</v>
      </c>
      <c r="B619" s="17">
        <v>434.18700000000001</v>
      </c>
      <c r="C619" s="14">
        <v>4.71</v>
      </c>
      <c r="D619" s="17">
        <v>60.698</v>
      </c>
      <c r="E619" s="17">
        <v>18.25</v>
      </c>
      <c r="F619" s="17">
        <v>95.55</v>
      </c>
      <c r="G619" s="17">
        <v>162</v>
      </c>
      <c r="H619" s="17">
        <v>7.9749999999999996</v>
      </c>
      <c r="I619" s="17">
        <v>-2.4990000000000001</v>
      </c>
      <c r="J619" s="17">
        <v>1157.165</v>
      </c>
      <c r="K619" s="17">
        <v>130.30000000000001</v>
      </c>
      <c r="L619" s="17">
        <v>0.23549999999999999</v>
      </c>
      <c r="M619" s="17">
        <v>181.595</v>
      </c>
      <c r="N619" s="17">
        <v>196.62868</v>
      </c>
      <c r="O619" s="17">
        <v>44860</v>
      </c>
      <c r="P619" s="17">
        <v>656</v>
      </c>
      <c r="Q619" s="17">
        <v>-1.875</v>
      </c>
      <c r="R619" s="17">
        <v>10658.125</v>
      </c>
      <c r="S619" s="17">
        <v>26</v>
      </c>
      <c r="T619" s="17">
        <v>1.48</v>
      </c>
      <c r="U619" s="17">
        <v>-8.0799999999999997E-2</v>
      </c>
      <c r="V619" s="17">
        <v>-0.153</v>
      </c>
      <c r="W619" s="17">
        <v>7405.9310599999999</v>
      </c>
      <c r="X619" s="17">
        <v>3737.5</v>
      </c>
      <c r="Y619" s="17">
        <v>18.22</v>
      </c>
      <c r="Z619" s="17">
        <v>-17.93</v>
      </c>
    </row>
    <row r="620" spans="1:26" x14ac:dyDescent="0.2">
      <c r="A620" s="27">
        <v>44718</v>
      </c>
      <c r="B620" s="17">
        <v>429.30900000000003</v>
      </c>
      <c r="C620" s="14">
        <v>4.57</v>
      </c>
      <c r="D620" s="17">
        <v>56.383000000000003</v>
      </c>
      <c r="E620" s="17">
        <v>17.125</v>
      </c>
      <c r="F620" s="17">
        <v>87.6</v>
      </c>
      <c r="G620" s="17">
        <v>152</v>
      </c>
      <c r="H620" s="17">
        <v>8</v>
      </c>
      <c r="I620" s="17">
        <v>30.026</v>
      </c>
      <c r="J620" s="17">
        <v>1082.6099999999999</v>
      </c>
      <c r="K620" s="17">
        <v>127.8</v>
      </c>
      <c r="L620" s="17">
        <v>0.23350000000000001</v>
      </c>
      <c r="M620" s="17">
        <v>171.70500000000001</v>
      </c>
      <c r="N620" s="17">
        <v>191.875</v>
      </c>
      <c r="O620" s="17">
        <v>44710</v>
      </c>
      <c r="P620" s="17">
        <v>601.4</v>
      </c>
      <c r="Q620" s="17">
        <v>-1.7</v>
      </c>
      <c r="R620" s="17">
        <v>9376.15</v>
      </c>
      <c r="S620" s="17">
        <v>24.7</v>
      </c>
      <c r="T620" s="17">
        <v>1.49</v>
      </c>
      <c r="U620" s="17">
        <v>-8.8800000000000004E-2</v>
      </c>
      <c r="V620" s="17">
        <v>-0.13500000000000001</v>
      </c>
      <c r="W620" s="17">
        <v>6338.9597400000002</v>
      </c>
      <c r="X620" s="17">
        <v>2976.4</v>
      </c>
      <c r="Y620" s="17">
        <v>16.914999999999999</v>
      </c>
      <c r="Z620" s="17">
        <v>-16.489999999999998</v>
      </c>
    </row>
    <row r="621" spans="1:26" x14ac:dyDescent="0.2">
      <c r="A621" s="27">
        <v>44715</v>
      </c>
      <c r="B621" s="17">
        <v>432.66699999999997</v>
      </c>
      <c r="C621" s="14">
        <v>4.7</v>
      </c>
      <c r="D621" s="17">
        <v>65.093000000000004</v>
      </c>
      <c r="E621" s="17">
        <v>17</v>
      </c>
      <c r="F621" s="17">
        <v>87</v>
      </c>
      <c r="G621" s="17">
        <v>152</v>
      </c>
      <c r="H621" s="17">
        <v>-0.97499999999999998</v>
      </c>
      <c r="I621" s="17">
        <v>83.58</v>
      </c>
      <c r="J621" s="17">
        <v>1079.1659999999999</v>
      </c>
      <c r="K621" s="17">
        <v>127.9</v>
      </c>
      <c r="L621" s="17">
        <v>0.21</v>
      </c>
      <c r="M621" s="17">
        <v>172.37</v>
      </c>
      <c r="N621" s="17">
        <v>195.93170000000001</v>
      </c>
      <c r="O621" s="17">
        <v>42877.5</v>
      </c>
      <c r="P621" s="17">
        <v>600.79999999999995</v>
      </c>
      <c r="Q621" s="17">
        <v>-1.5129999999999999</v>
      </c>
      <c r="R621" s="17">
        <v>7637.5649999999996</v>
      </c>
      <c r="S621" s="17">
        <v>24.75</v>
      </c>
      <c r="T621" s="17">
        <v>1.44</v>
      </c>
      <c r="U621" s="17">
        <v>-0.09</v>
      </c>
      <c r="V621" s="17">
        <v>-0.14000000000000001</v>
      </c>
      <c r="W621" s="17">
        <v>8456.0400699999991</v>
      </c>
      <c r="X621" s="17">
        <v>2702.2</v>
      </c>
      <c r="Y621" s="17">
        <v>16.795000000000002</v>
      </c>
      <c r="Z621" s="17">
        <v>-16.23</v>
      </c>
    </row>
    <row r="622" spans="1:26" x14ac:dyDescent="0.2">
      <c r="A622" s="27">
        <v>44714</v>
      </c>
      <c r="B622" s="17">
        <v>431.858</v>
      </c>
      <c r="C622" s="14">
        <v>4.6500000000000004</v>
      </c>
      <c r="D622" s="17">
        <v>60.313000000000002</v>
      </c>
      <c r="E622" s="17">
        <v>15.25</v>
      </c>
      <c r="F622" s="17">
        <v>89.95</v>
      </c>
      <c r="G622" s="17">
        <v>152.48500000000001</v>
      </c>
      <c r="H622" s="17">
        <v>-5.75</v>
      </c>
      <c r="I622" s="17">
        <v>26.196999999999999</v>
      </c>
      <c r="J622" s="17">
        <v>1101.4649999999999</v>
      </c>
      <c r="K622" s="17">
        <v>125.3</v>
      </c>
      <c r="L622" s="17">
        <v>0.2525</v>
      </c>
      <c r="M622" s="17">
        <v>171.94499999999999</v>
      </c>
      <c r="N622" s="17">
        <v>199.58498</v>
      </c>
      <c r="O622" s="17">
        <v>44804.800000000003</v>
      </c>
      <c r="P622" s="17">
        <v>603.79999999999995</v>
      </c>
      <c r="Q622" s="17">
        <v>-1.645</v>
      </c>
      <c r="R622" s="17">
        <v>8163.1989999999996</v>
      </c>
      <c r="S622" s="17">
        <v>25.2</v>
      </c>
      <c r="T622" s="17">
        <v>1.85</v>
      </c>
      <c r="U622" s="17">
        <v>-0.09</v>
      </c>
      <c r="V622" s="17">
        <v>0.17799999999999999</v>
      </c>
      <c r="W622" s="17">
        <v>10009.99143</v>
      </c>
      <c r="X622" s="17">
        <v>2794.8</v>
      </c>
      <c r="Y622" s="17">
        <v>16.693000000000001</v>
      </c>
      <c r="Z622" s="17">
        <v>-15.84</v>
      </c>
    </row>
    <row r="623" spans="1:26" x14ac:dyDescent="0.2">
      <c r="A623" s="27">
        <v>44713</v>
      </c>
      <c r="B623" s="17">
        <v>417.04700000000003</v>
      </c>
      <c r="C623" s="14">
        <v>4.53</v>
      </c>
      <c r="D623" s="17">
        <v>66.653000000000006</v>
      </c>
      <c r="E623" s="17">
        <v>14</v>
      </c>
      <c r="F623" s="17">
        <v>99</v>
      </c>
      <c r="G623" s="17">
        <v>162</v>
      </c>
      <c r="H623" s="17">
        <v>-3</v>
      </c>
      <c r="I623" s="17">
        <v>-17.748000000000001</v>
      </c>
      <c r="J623" s="17">
        <v>1201.6600000000001</v>
      </c>
      <c r="K623" s="17">
        <v>120</v>
      </c>
      <c r="L623" s="17">
        <v>0.17050000000000001</v>
      </c>
      <c r="M623" s="17">
        <v>181.52199999999999</v>
      </c>
      <c r="N623" s="17">
        <v>215.41251</v>
      </c>
      <c r="O623" s="17">
        <v>46338.5</v>
      </c>
      <c r="P623" s="17">
        <v>640.20000000000005</v>
      </c>
      <c r="Q623" s="17">
        <v>-2.41</v>
      </c>
      <c r="R623" s="17">
        <v>8378.5849999999991</v>
      </c>
      <c r="S623" s="17">
        <v>26.25</v>
      </c>
      <c r="T623" s="17">
        <v>1.05</v>
      </c>
      <c r="U623" s="17">
        <v>-9.0999999999999998E-2</v>
      </c>
      <c r="V623" s="17">
        <v>0.25</v>
      </c>
      <c r="W623" s="17">
        <v>7591.9349899999997</v>
      </c>
      <c r="X623" s="17">
        <v>3169</v>
      </c>
      <c r="Y623" s="17">
        <v>17.285</v>
      </c>
      <c r="Z623" s="17">
        <v>-16.116</v>
      </c>
    </row>
    <row r="624" spans="1:26" x14ac:dyDescent="0.2">
      <c r="A624" s="27">
        <v>44712</v>
      </c>
      <c r="B624" s="17">
        <v>423.95</v>
      </c>
      <c r="C624" s="14">
        <v>4.7050000000000001</v>
      </c>
      <c r="D624" s="17">
        <v>71.900000000000006</v>
      </c>
      <c r="E624" s="17">
        <v>14.5</v>
      </c>
      <c r="F624" s="17">
        <v>102.45</v>
      </c>
      <c r="G624" s="17">
        <v>166.255</v>
      </c>
      <c r="H624" s="17">
        <v>1.55</v>
      </c>
      <c r="I624" s="17">
        <v>39.500999999999998</v>
      </c>
      <c r="J624" s="17">
        <v>1245.2950000000001</v>
      </c>
      <c r="K624" s="17">
        <v>120</v>
      </c>
      <c r="L624" s="17">
        <v>0.14949999999999999</v>
      </c>
      <c r="M624" s="17">
        <v>189.5</v>
      </c>
      <c r="N624" s="17">
        <v>212.97884999999999</v>
      </c>
      <c r="O624" s="17">
        <v>41783</v>
      </c>
      <c r="P624" s="17">
        <v>642</v>
      </c>
      <c r="Q624" s="17">
        <v>-3</v>
      </c>
      <c r="R624" s="17">
        <v>6588.3879999999999</v>
      </c>
      <c r="S624" s="17">
        <v>26.55</v>
      </c>
      <c r="T624" s="17">
        <v>1</v>
      </c>
      <c r="U624" s="17">
        <v>-0.10249999999999999</v>
      </c>
      <c r="V624" s="17">
        <v>0.25</v>
      </c>
      <c r="W624" s="17">
        <v>8162.9951099999998</v>
      </c>
      <c r="X624" s="17">
        <v>2538</v>
      </c>
      <c r="Y624" s="17">
        <v>17.97</v>
      </c>
      <c r="Z624" s="17">
        <v>-16.489999999999998</v>
      </c>
    </row>
    <row r="625" spans="1:26" x14ac:dyDescent="0.2">
      <c r="A625" s="27">
        <v>44711</v>
      </c>
      <c r="B625" s="17">
        <v>409.6</v>
      </c>
      <c r="C625" s="14">
        <v>4.8</v>
      </c>
      <c r="D625" s="17">
        <v>71.5</v>
      </c>
      <c r="E625" s="17">
        <v>19</v>
      </c>
      <c r="F625" s="17">
        <v>87.25</v>
      </c>
      <c r="G625" s="17">
        <v>144</v>
      </c>
      <c r="H625" s="17">
        <v>4.2249999999999996</v>
      </c>
      <c r="I625" s="17">
        <v>47.77</v>
      </c>
      <c r="J625" s="17">
        <v>1135</v>
      </c>
      <c r="K625" s="17">
        <v>120</v>
      </c>
      <c r="L625" s="17">
        <v>7.9000000000000001E-2</v>
      </c>
      <c r="M625" s="17">
        <v>169.91</v>
      </c>
      <c r="N625" s="17">
        <v>237.41524999999999</v>
      </c>
      <c r="O625" s="17">
        <v>47020</v>
      </c>
      <c r="P625" s="17">
        <v>577</v>
      </c>
      <c r="Q625" s="17">
        <v>-2.7149999999999999</v>
      </c>
      <c r="R625" s="17">
        <v>5942.4870000000001</v>
      </c>
      <c r="S625" s="17">
        <v>26.5</v>
      </c>
      <c r="T625" s="17">
        <v>2</v>
      </c>
      <c r="U625" s="17">
        <v>-0.1608</v>
      </c>
      <c r="V625" s="17">
        <v>0.27300000000000002</v>
      </c>
      <c r="W625" s="17">
        <v>8841.5528099999992</v>
      </c>
      <c r="X625" s="17">
        <v>2609.8000000000002</v>
      </c>
      <c r="Y625" s="17">
        <v>16.02</v>
      </c>
      <c r="Z625" s="17">
        <v>-15.01</v>
      </c>
    </row>
    <row r="626" spans="1:26" x14ac:dyDescent="0.2">
      <c r="A626" s="27">
        <v>44708</v>
      </c>
      <c r="B626" s="17">
        <v>417.15</v>
      </c>
      <c r="C626" s="14">
        <v>5.14</v>
      </c>
      <c r="D626" s="17">
        <v>66</v>
      </c>
      <c r="E626" s="17">
        <v>19</v>
      </c>
      <c r="F626" s="17">
        <v>87</v>
      </c>
      <c r="G626" s="17">
        <v>150.5</v>
      </c>
      <c r="H626" s="17">
        <v>5</v>
      </c>
      <c r="I626" s="17">
        <v>-99.400999999999996</v>
      </c>
      <c r="J626" s="17">
        <v>1137.607</v>
      </c>
      <c r="K626" s="17">
        <v>120</v>
      </c>
      <c r="L626" s="17">
        <v>0.1</v>
      </c>
      <c r="M626" s="17">
        <v>170.6</v>
      </c>
      <c r="N626" s="17">
        <v>217.04575</v>
      </c>
      <c r="O626" s="17">
        <v>43230</v>
      </c>
      <c r="P626" s="17">
        <v>572.4</v>
      </c>
      <c r="Q626" s="17">
        <v>-1.84</v>
      </c>
      <c r="R626" s="17">
        <v>6016.4750000000004</v>
      </c>
      <c r="S626" s="17">
        <v>24.75</v>
      </c>
      <c r="T626" s="17">
        <v>2.83</v>
      </c>
      <c r="U626" s="17">
        <v>-0.1125</v>
      </c>
      <c r="V626" s="17">
        <v>0.36</v>
      </c>
      <c r="W626" s="17">
        <v>8349.9922100000003</v>
      </c>
      <c r="X626" s="17">
        <v>2737</v>
      </c>
      <c r="Y626" s="17">
        <v>15.363</v>
      </c>
      <c r="Z626" s="17">
        <v>-14.32</v>
      </c>
    </row>
    <row r="627" spans="1:26" x14ac:dyDescent="0.2">
      <c r="A627" s="27">
        <v>44707</v>
      </c>
      <c r="B627" s="17">
        <v>419.64</v>
      </c>
      <c r="C627" s="14">
        <v>5.32</v>
      </c>
      <c r="D627" s="17">
        <v>58.25</v>
      </c>
      <c r="E627" s="17">
        <v>20.25</v>
      </c>
      <c r="F627" s="17">
        <v>87</v>
      </c>
      <c r="G627" s="17">
        <v>151</v>
      </c>
      <c r="H627" s="17">
        <v>7.375</v>
      </c>
      <c r="I627" s="17">
        <v>-43.997999999999998</v>
      </c>
      <c r="J627" s="17">
        <v>1141.75</v>
      </c>
      <c r="K627" s="17">
        <v>120</v>
      </c>
      <c r="L627" s="17">
        <v>0.14299999999999999</v>
      </c>
      <c r="M627" s="17">
        <v>170.4</v>
      </c>
      <c r="N627" s="17">
        <v>213.08322000000001</v>
      </c>
      <c r="O627" s="17">
        <v>37009.800000000003</v>
      </c>
      <c r="P627" s="17">
        <v>571.29999999999995</v>
      </c>
      <c r="Q627" s="17">
        <v>-2.5</v>
      </c>
      <c r="R627" s="17">
        <v>5857.875</v>
      </c>
      <c r="S627" s="17">
        <v>25.55</v>
      </c>
      <c r="T627" s="17">
        <v>3.16</v>
      </c>
      <c r="U627" s="17">
        <v>-8.43E-2</v>
      </c>
      <c r="V627" s="17">
        <v>0.32</v>
      </c>
      <c r="W627" s="17">
        <v>7207.0316199999997</v>
      </c>
      <c r="X627" s="17">
        <v>3278</v>
      </c>
      <c r="Y627" s="17">
        <v>15.475</v>
      </c>
      <c r="Z627" s="17">
        <v>-14.302</v>
      </c>
    </row>
    <row r="628" spans="1:26" x14ac:dyDescent="0.2">
      <c r="A628" s="27">
        <v>44706</v>
      </c>
      <c r="B628" s="17">
        <v>395.84100000000001</v>
      </c>
      <c r="C628" s="14">
        <v>4.6349999999999998</v>
      </c>
      <c r="D628" s="17">
        <v>67.5</v>
      </c>
      <c r="E628" s="17">
        <v>17.998000000000001</v>
      </c>
      <c r="F628" s="17">
        <v>90</v>
      </c>
      <c r="G628" s="17">
        <v>155</v>
      </c>
      <c r="H628" s="17">
        <v>9</v>
      </c>
      <c r="I628" s="17">
        <v>33.268999999999998</v>
      </c>
      <c r="J628" s="17">
        <v>1183.75</v>
      </c>
      <c r="K628" s="17">
        <v>120</v>
      </c>
      <c r="L628" s="17">
        <v>0.13619999999999999</v>
      </c>
      <c r="M628" s="17">
        <v>171.995</v>
      </c>
      <c r="N628" s="17">
        <v>216.33499</v>
      </c>
      <c r="O628" s="17">
        <v>48015</v>
      </c>
      <c r="P628" s="17">
        <v>602.1</v>
      </c>
      <c r="Q628" s="17">
        <v>-3.52</v>
      </c>
      <c r="R628" s="17">
        <v>6396.84</v>
      </c>
      <c r="S628" s="17">
        <v>26.25</v>
      </c>
      <c r="T628" s="17">
        <v>3.11</v>
      </c>
      <c r="U628" s="17">
        <v>-9.7500000000000003E-2</v>
      </c>
      <c r="V628" s="17">
        <v>0.38800000000000001</v>
      </c>
      <c r="W628" s="17">
        <v>7340.0121099999997</v>
      </c>
      <c r="X628" s="17">
        <v>4261.5</v>
      </c>
      <c r="Y628" s="17">
        <v>15.34</v>
      </c>
      <c r="Z628" s="17">
        <v>-13.98</v>
      </c>
    </row>
    <row r="629" spans="1:26" x14ac:dyDescent="0.2">
      <c r="A629" s="27">
        <v>44705</v>
      </c>
      <c r="B629" s="17">
        <v>411.05700000000002</v>
      </c>
      <c r="C629" s="14">
        <v>4.585</v>
      </c>
      <c r="D629" s="17">
        <v>67</v>
      </c>
      <c r="E629" s="17">
        <v>18.145</v>
      </c>
      <c r="F629" s="17">
        <v>93</v>
      </c>
      <c r="G629" s="17">
        <v>160</v>
      </c>
      <c r="H629" s="17">
        <v>16.475000000000001</v>
      </c>
      <c r="I629" s="17">
        <v>-59.991</v>
      </c>
      <c r="J629" s="17">
        <v>1229.42</v>
      </c>
      <c r="K629" s="17">
        <v>125</v>
      </c>
      <c r="L629" s="17">
        <v>0.14199999999999999</v>
      </c>
      <c r="M629" s="17">
        <v>177.1</v>
      </c>
      <c r="N629" s="17">
        <v>215.05086</v>
      </c>
      <c r="O629" s="17">
        <v>52140</v>
      </c>
      <c r="P629" s="17">
        <v>638.5</v>
      </c>
      <c r="Q629" s="17">
        <v>-3.4750000000000001</v>
      </c>
      <c r="R629" s="17">
        <v>5540.14</v>
      </c>
      <c r="S629" s="17">
        <v>25.35</v>
      </c>
      <c r="T629" s="17">
        <v>3</v>
      </c>
      <c r="U629" s="17">
        <v>-8.7300000000000003E-2</v>
      </c>
      <c r="V629" s="17">
        <v>0.27800000000000002</v>
      </c>
      <c r="W629" s="17">
        <v>8090.9741100000001</v>
      </c>
      <c r="X629" s="17">
        <v>4042.5</v>
      </c>
      <c r="Y629" s="17">
        <v>15.895</v>
      </c>
      <c r="Z629" s="17">
        <v>-14.225</v>
      </c>
    </row>
    <row r="630" spans="1:26" x14ac:dyDescent="0.2">
      <c r="A630" s="27">
        <v>44704</v>
      </c>
      <c r="B630" s="17">
        <v>436.67099999999999</v>
      </c>
      <c r="C630" s="14">
        <v>4.6500000000000004</v>
      </c>
      <c r="D630" s="17">
        <v>84.165000000000006</v>
      </c>
      <c r="E630" s="17">
        <v>18.875</v>
      </c>
      <c r="F630" s="17">
        <v>97.45</v>
      </c>
      <c r="G630" s="17">
        <v>165.49</v>
      </c>
      <c r="H630" s="17">
        <v>10</v>
      </c>
      <c r="I630" s="17">
        <v>-17.103999999999999</v>
      </c>
      <c r="J630" s="17">
        <v>1272.5</v>
      </c>
      <c r="K630" s="17">
        <v>127.5</v>
      </c>
      <c r="L630" s="17">
        <v>0.11</v>
      </c>
      <c r="M630" s="17">
        <v>184</v>
      </c>
      <c r="N630" s="17">
        <v>214.97732999999999</v>
      </c>
      <c r="O630" s="17">
        <v>50532.5</v>
      </c>
      <c r="P630" s="17">
        <v>666.5</v>
      </c>
      <c r="Q630" s="17">
        <v>-4.125</v>
      </c>
      <c r="R630" s="17">
        <v>4943.7250000000004</v>
      </c>
      <c r="S630" s="17">
        <v>26.45</v>
      </c>
      <c r="T630" s="17">
        <v>3</v>
      </c>
      <c r="U630" s="17">
        <v>-8.9700000000000002E-2</v>
      </c>
      <c r="V630" s="17">
        <v>0.23799999999999999</v>
      </c>
      <c r="W630" s="17">
        <v>9196.5499199999995</v>
      </c>
      <c r="X630" s="17">
        <v>4546</v>
      </c>
      <c r="Y630" s="17">
        <v>16.2</v>
      </c>
      <c r="Z630" s="17">
        <v>-14.618</v>
      </c>
    </row>
    <row r="631" spans="1:26" x14ac:dyDescent="0.2">
      <c r="A631" s="27">
        <v>44701</v>
      </c>
      <c r="B631" s="17">
        <v>448.149</v>
      </c>
      <c r="C631" s="14">
        <v>4.95</v>
      </c>
      <c r="D631" s="17">
        <v>94</v>
      </c>
      <c r="E631" s="17">
        <v>21</v>
      </c>
      <c r="F631" s="17">
        <v>92.3</v>
      </c>
      <c r="G631" s="17">
        <v>157.69999999999999</v>
      </c>
      <c r="H631" s="17">
        <v>-4.95</v>
      </c>
      <c r="I631" s="17">
        <v>33.755000000000003</v>
      </c>
      <c r="J631" s="17">
        <v>1201.7</v>
      </c>
      <c r="K631" s="17">
        <v>132.5</v>
      </c>
      <c r="L631" s="17">
        <v>0.12479999999999999</v>
      </c>
      <c r="M631" s="17">
        <v>175.3</v>
      </c>
      <c r="N631" s="17">
        <v>195.75</v>
      </c>
      <c r="O631" s="17">
        <v>50990</v>
      </c>
      <c r="P631" s="17">
        <v>620</v>
      </c>
      <c r="Q631" s="17">
        <v>-7.1050000000000004</v>
      </c>
      <c r="R631" s="17">
        <v>6880.4</v>
      </c>
      <c r="S631" s="17">
        <v>26.5</v>
      </c>
      <c r="T631" s="17">
        <v>3.1</v>
      </c>
      <c r="U631" s="17">
        <v>-7.7200000000000005E-2</v>
      </c>
      <c r="V631" s="17">
        <v>0.26</v>
      </c>
      <c r="W631" s="17">
        <v>9617.0050499999998</v>
      </c>
      <c r="X631" s="17">
        <v>3969.7</v>
      </c>
      <c r="Y631" s="17">
        <v>14.619</v>
      </c>
      <c r="Z631" s="17">
        <v>-13.345000000000001</v>
      </c>
    </row>
    <row r="632" spans="1:26" x14ac:dyDescent="0.2">
      <c r="A632" s="27">
        <v>44700</v>
      </c>
      <c r="B632" s="17">
        <v>452.572</v>
      </c>
      <c r="C632" s="14">
        <v>4.95</v>
      </c>
      <c r="D632" s="17">
        <v>79</v>
      </c>
      <c r="E632" s="17">
        <v>21.5</v>
      </c>
      <c r="F632" s="17">
        <v>91.935000000000002</v>
      </c>
      <c r="G632" s="17">
        <v>162</v>
      </c>
      <c r="H632" s="17">
        <v>3</v>
      </c>
      <c r="I632" s="17">
        <v>-80.495000000000005</v>
      </c>
      <c r="J632" s="17">
        <v>1227.7</v>
      </c>
      <c r="K632" s="17">
        <v>137.5</v>
      </c>
      <c r="L632" s="17">
        <v>0.15720000000000001</v>
      </c>
      <c r="M632" s="17">
        <v>174.54</v>
      </c>
      <c r="N632" s="17">
        <v>190.2002</v>
      </c>
      <c r="O632" s="17">
        <v>62087.3</v>
      </c>
      <c r="P632" s="17">
        <v>613.5</v>
      </c>
      <c r="Q632" s="17">
        <v>-2.0590000000000002</v>
      </c>
      <c r="R632" s="17">
        <v>8567.4390000000003</v>
      </c>
      <c r="S632" s="17">
        <v>23.5</v>
      </c>
      <c r="T632" s="17">
        <v>3.35</v>
      </c>
      <c r="U632" s="17">
        <v>-8.8999999999999996E-2</v>
      </c>
      <c r="V632" s="17">
        <v>0.33</v>
      </c>
      <c r="W632" s="17">
        <v>9933.0148599999993</v>
      </c>
      <c r="X632" s="17">
        <v>4574.3</v>
      </c>
      <c r="Y632" s="17">
        <v>14.43</v>
      </c>
      <c r="Z632" s="17">
        <v>-13.135</v>
      </c>
    </row>
    <row r="633" spans="1:26" x14ac:dyDescent="0.2">
      <c r="A633" s="27">
        <v>44699</v>
      </c>
      <c r="B633" s="17">
        <v>431.01499999999999</v>
      </c>
      <c r="C633" s="14">
        <v>4.75</v>
      </c>
      <c r="D633" s="17">
        <v>78.5</v>
      </c>
      <c r="E633" s="17">
        <v>19.5</v>
      </c>
      <c r="F633" s="17">
        <v>95.575000000000003</v>
      </c>
      <c r="G633" s="17">
        <v>168.31</v>
      </c>
      <c r="H633" s="17">
        <v>20.475000000000001</v>
      </c>
      <c r="I633" s="17">
        <v>8.0060000000000002</v>
      </c>
      <c r="J633" s="17">
        <v>1305.29</v>
      </c>
      <c r="K633" s="17">
        <v>130</v>
      </c>
      <c r="L633" s="17">
        <v>0.18970000000000001</v>
      </c>
      <c r="M633" s="17">
        <v>178.1</v>
      </c>
      <c r="N633" s="17">
        <v>182.73249999999999</v>
      </c>
      <c r="O633" s="17">
        <v>48910</v>
      </c>
      <c r="P633" s="17">
        <v>626.5</v>
      </c>
      <c r="Q633" s="17">
        <v>-2.4390000000000001</v>
      </c>
      <c r="R633" s="17">
        <v>8638.3130000000001</v>
      </c>
      <c r="S633" s="17">
        <v>24.35</v>
      </c>
      <c r="T633" s="17">
        <v>3.06</v>
      </c>
      <c r="U633" s="17">
        <v>-8.1000000000000003E-2</v>
      </c>
      <c r="V633" s="17">
        <v>0.41799999999999998</v>
      </c>
      <c r="W633" s="17">
        <v>9023.9717799999999</v>
      </c>
      <c r="X633" s="17">
        <v>5808</v>
      </c>
      <c r="Y633" s="17">
        <v>14.395</v>
      </c>
      <c r="Z633" s="17">
        <v>-13.025</v>
      </c>
    </row>
    <row r="634" spans="1:26" x14ac:dyDescent="0.2">
      <c r="A634" s="27">
        <v>44698</v>
      </c>
      <c r="B634" s="17">
        <v>468.31700000000001</v>
      </c>
      <c r="C634" s="14">
        <v>5.1749999999999998</v>
      </c>
      <c r="D634" s="17">
        <v>78.5</v>
      </c>
      <c r="E634" s="17">
        <v>20.25</v>
      </c>
      <c r="F634" s="17">
        <v>99.45</v>
      </c>
      <c r="G634" s="17">
        <v>171.94900000000001</v>
      </c>
      <c r="H634" s="17">
        <v>29</v>
      </c>
      <c r="I634" s="17">
        <v>-40.255000000000003</v>
      </c>
      <c r="J634" s="17">
        <v>1316.835</v>
      </c>
      <c r="K634" s="17">
        <v>132.5</v>
      </c>
      <c r="L634" s="17">
        <v>0.1817</v>
      </c>
      <c r="M634" s="17">
        <v>182</v>
      </c>
      <c r="N634" s="17">
        <v>172.44</v>
      </c>
      <c r="O634" s="17">
        <v>34735</v>
      </c>
      <c r="P634" s="17">
        <v>618.1</v>
      </c>
      <c r="Q634" s="17">
        <v>-2.21</v>
      </c>
      <c r="R634" s="17">
        <v>9661.4040000000005</v>
      </c>
      <c r="S634" s="17">
        <v>24.55</v>
      </c>
      <c r="T634" s="17">
        <v>2.605</v>
      </c>
      <c r="U634" s="17">
        <v>-7.22E-2</v>
      </c>
      <c r="V634" s="17">
        <v>0.2</v>
      </c>
      <c r="W634" s="17">
        <v>54724.96746</v>
      </c>
      <c r="X634" s="17">
        <v>6460</v>
      </c>
      <c r="Y634" s="17">
        <v>14.955</v>
      </c>
      <c r="Z634" s="17">
        <v>-13.645</v>
      </c>
    </row>
    <row r="635" spans="1:26" x14ac:dyDescent="0.2">
      <c r="A635" s="27">
        <v>44697</v>
      </c>
      <c r="B635" s="17">
        <v>503.73</v>
      </c>
      <c r="C635" s="14">
        <v>5.35</v>
      </c>
      <c r="D635" s="17">
        <v>104.16500000000001</v>
      </c>
      <c r="E635" s="17">
        <v>21.125</v>
      </c>
      <c r="F635" s="17">
        <v>100.455</v>
      </c>
      <c r="G635" s="17">
        <v>172.5</v>
      </c>
      <c r="H635" s="17">
        <v>57.075000000000003</v>
      </c>
      <c r="I635" s="17">
        <v>-13.250999999999999</v>
      </c>
      <c r="J635" s="17">
        <v>1353.22</v>
      </c>
      <c r="K635" s="17">
        <v>140</v>
      </c>
      <c r="L635" s="17">
        <v>0.26150000000000001</v>
      </c>
      <c r="M635" s="17">
        <v>191.77</v>
      </c>
      <c r="N635" s="17">
        <v>183.8775</v>
      </c>
      <c r="O635" s="17">
        <v>49815</v>
      </c>
      <c r="P635" s="17">
        <v>638.20000000000005</v>
      </c>
      <c r="Q635" s="17">
        <v>-0.72499999999999998</v>
      </c>
      <c r="R635" s="17">
        <v>8808.6749999999993</v>
      </c>
      <c r="S635" s="17">
        <v>26.35</v>
      </c>
      <c r="T635" s="17">
        <v>2.65</v>
      </c>
      <c r="U635" s="17">
        <v>-4.1500000000000002E-2</v>
      </c>
      <c r="V635" s="17">
        <v>0.23799999999999999</v>
      </c>
      <c r="W635" s="17">
        <v>57625.057650000002</v>
      </c>
      <c r="X635" s="17">
        <v>6488.4</v>
      </c>
      <c r="Y635" s="17">
        <v>15.375</v>
      </c>
      <c r="Z635" s="17">
        <v>-14.315</v>
      </c>
    </row>
    <row r="636" spans="1:26" x14ac:dyDescent="0.2">
      <c r="A636" s="27">
        <v>44694</v>
      </c>
      <c r="B636" s="17">
        <v>487.72199999999998</v>
      </c>
      <c r="C636" s="14">
        <v>5.6</v>
      </c>
      <c r="D636" s="17">
        <v>108.373</v>
      </c>
      <c r="E636" s="17">
        <v>22.75</v>
      </c>
      <c r="F636" s="17">
        <v>96.45</v>
      </c>
      <c r="G636" s="17">
        <v>156.5</v>
      </c>
      <c r="H636" s="17">
        <v>30.475000000000001</v>
      </c>
      <c r="I636" s="17">
        <v>-69.995000000000005</v>
      </c>
      <c r="J636" s="17">
        <v>1226</v>
      </c>
      <c r="K636" s="17">
        <v>140</v>
      </c>
      <c r="L636" s="17">
        <v>0.20849999999999999</v>
      </c>
      <c r="M636" s="17">
        <v>175.77500000000001</v>
      </c>
      <c r="N636" s="17">
        <v>170.86718999999999</v>
      </c>
      <c r="O636" s="17">
        <v>56410</v>
      </c>
      <c r="P636" s="17">
        <v>599.20000000000005</v>
      </c>
      <c r="Q636" s="17">
        <v>0.14000000000000001</v>
      </c>
      <c r="R636" s="17">
        <v>8415.7870000000003</v>
      </c>
      <c r="S636" s="17">
        <v>25.55</v>
      </c>
      <c r="T636" s="17">
        <v>2.7</v>
      </c>
      <c r="U636" s="17">
        <v>-3.9300000000000002E-2</v>
      </c>
      <c r="V636" s="17">
        <v>0.22500000000000001</v>
      </c>
      <c r="W636" s="17">
        <v>55125.057350000003</v>
      </c>
      <c r="X636" s="17">
        <v>4849.1000000000004</v>
      </c>
      <c r="Y636" s="17">
        <v>13.577</v>
      </c>
      <c r="Z636" s="17">
        <v>-12.67</v>
      </c>
    </row>
    <row r="637" spans="1:26" x14ac:dyDescent="0.2">
      <c r="A637" s="27">
        <v>44693</v>
      </c>
      <c r="B637" s="17">
        <v>520.07399999999996</v>
      </c>
      <c r="C637" s="14">
        <v>5.65</v>
      </c>
      <c r="D637" s="17">
        <v>104.928</v>
      </c>
      <c r="E637" s="17">
        <v>22.25</v>
      </c>
      <c r="F637" s="17">
        <v>96.6</v>
      </c>
      <c r="G637" s="17">
        <v>156.08000000000001</v>
      </c>
      <c r="H637" s="17">
        <v>31.524999999999999</v>
      </c>
      <c r="I637" s="17">
        <v>1.0009999999999999</v>
      </c>
      <c r="J637" s="17">
        <v>1228.9649999999999</v>
      </c>
      <c r="K637" s="17">
        <v>147.6</v>
      </c>
      <c r="L637" s="17">
        <v>0.29799999999999999</v>
      </c>
      <c r="M637" s="17">
        <v>182.44499999999999</v>
      </c>
      <c r="N637" s="17">
        <v>188.10361</v>
      </c>
      <c r="O637" s="17">
        <v>56292.5</v>
      </c>
      <c r="P637" s="17">
        <v>634.29999999999995</v>
      </c>
      <c r="Q637" s="17">
        <v>-0.42499999999999999</v>
      </c>
      <c r="R637" s="17">
        <v>7371.9</v>
      </c>
      <c r="S637" s="17">
        <v>23.3</v>
      </c>
      <c r="T637" s="17">
        <v>2.5750000000000002</v>
      </c>
      <c r="U637" s="17">
        <v>-4.87E-2</v>
      </c>
      <c r="V637" s="17">
        <v>0.253</v>
      </c>
      <c r="W637" s="17">
        <v>55014.955779999997</v>
      </c>
      <c r="X637" s="17">
        <v>4207.5</v>
      </c>
      <c r="Y637" s="17">
        <v>13.525</v>
      </c>
      <c r="Z637" s="17">
        <v>-12.59</v>
      </c>
    </row>
    <row r="638" spans="1:26" x14ac:dyDescent="0.2">
      <c r="A638" s="27">
        <v>44692</v>
      </c>
      <c r="B638" s="17">
        <v>477.54</v>
      </c>
      <c r="C638" s="14">
        <v>5.08</v>
      </c>
      <c r="D638" s="17">
        <v>94</v>
      </c>
      <c r="E638" s="17">
        <v>19.5</v>
      </c>
      <c r="F638" s="17">
        <v>96</v>
      </c>
      <c r="G638" s="17">
        <v>155.28</v>
      </c>
      <c r="H638" s="17">
        <v>12</v>
      </c>
      <c r="I638" s="17">
        <v>-40.997999999999998</v>
      </c>
      <c r="J638" s="17">
        <v>1212.5</v>
      </c>
      <c r="K638" s="17">
        <v>137.5</v>
      </c>
      <c r="L638" s="17">
        <v>0.19869999999999999</v>
      </c>
      <c r="M638" s="17">
        <v>177.7</v>
      </c>
      <c r="N638" s="17">
        <v>235.81665000000001</v>
      </c>
      <c r="O638" s="17">
        <v>49740</v>
      </c>
      <c r="P638" s="17">
        <v>603.5</v>
      </c>
      <c r="Q638" s="17">
        <v>-1.31</v>
      </c>
      <c r="R638" s="17">
        <v>8202.25</v>
      </c>
      <c r="S638" s="17">
        <v>23.85</v>
      </c>
      <c r="T638" s="17">
        <v>2.16</v>
      </c>
      <c r="U638" s="17">
        <v>-7.5200000000000003E-2</v>
      </c>
      <c r="V638" s="17">
        <v>0.41499999999999998</v>
      </c>
      <c r="W638" s="17">
        <v>7793.4267099999997</v>
      </c>
      <c r="X638" s="17">
        <v>5760.8</v>
      </c>
      <c r="Y638" s="17">
        <v>13.432</v>
      </c>
      <c r="Z638" s="17">
        <v>-12.47</v>
      </c>
    </row>
    <row r="639" spans="1:26" x14ac:dyDescent="0.2">
      <c r="A639" s="27">
        <v>44691</v>
      </c>
      <c r="B639" s="17">
        <v>488</v>
      </c>
      <c r="C639" s="14">
        <v>5.3</v>
      </c>
      <c r="D639" s="17">
        <v>96.084999999999994</v>
      </c>
      <c r="E639" s="17">
        <v>20</v>
      </c>
      <c r="F639" s="17">
        <v>99.3</v>
      </c>
      <c r="G639" s="17">
        <v>163.73599999999999</v>
      </c>
      <c r="H639" s="17">
        <v>41.274999999999999</v>
      </c>
      <c r="I639" s="17">
        <v>-27.747</v>
      </c>
      <c r="J639" s="17">
        <v>1244.7349999999999</v>
      </c>
      <c r="K639" s="17">
        <v>137.6</v>
      </c>
      <c r="L639" s="17">
        <v>0.3503</v>
      </c>
      <c r="M639" s="17">
        <v>174.66</v>
      </c>
      <c r="N639" s="17">
        <v>234.40886</v>
      </c>
      <c r="O639" s="17">
        <v>42750.8</v>
      </c>
      <c r="P639" s="17">
        <v>586</v>
      </c>
      <c r="Q639" s="17">
        <v>-1.889</v>
      </c>
      <c r="R639" s="17">
        <v>6737.085</v>
      </c>
      <c r="S639" s="17">
        <v>26.8</v>
      </c>
      <c r="T639" s="17">
        <v>2.2000000000000002</v>
      </c>
      <c r="U639" s="17">
        <v>-7.0000000000000007E-2</v>
      </c>
      <c r="V639" s="17">
        <v>0.35499999999999998</v>
      </c>
      <c r="W639" s="17">
        <v>918.50292000000002</v>
      </c>
      <c r="X639" s="17">
        <v>6596</v>
      </c>
      <c r="Y639" s="17">
        <v>13.904999999999999</v>
      </c>
      <c r="Z639" s="17">
        <v>-12.875</v>
      </c>
    </row>
    <row r="640" spans="1:26" x14ac:dyDescent="0.2">
      <c r="A640" s="27">
        <v>44690</v>
      </c>
      <c r="B640" s="17">
        <v>528.61900000000003</v>
      </c>
      <c r="C640" s="14">
        <v>5.35</v>
      </c>
      <c r="D640" s="17">
        <v>128.703</v>
      </c>
      <c r="E640" s="17">
        <v>20.5</v>
      </c>
      <c r="F640" s="17">
        <v>99.7</v>
      </c>
      <c r="G640" s="17">
        <v>170.62700000000001</v>
      </c>
      <c r="H640" s="17">
        <v>72.525000000000006</v>
      </c>
      <c r="I640" s="17">
        <v>-42.253</v>
      </c>
      <c r="J640" s="17">
        <v>1252</v>
      </c>
      <c r="K640" s="17">
        <v>145</v>
      </c>
      <c r="L640" s="17">
        <v>0.50600000000000001</v>
      </c>
      <c r="M640" s="17">
        <v>174.83500000000001</v>
      </c>
      <c r="N640" s="17">
        <v>223.64000999999999</v>
      </c>
      <c r="O640" s="17">
        <v>42350</v>
      </c>
      <c r="P640" s="17">
        <v>598.20000000000005</v>
      </c>
      <c r="Q640" s="17">
        <v>-0.18</v>
      </c>
      <c r="R640" s="17">
        <v>5177.76</v>
      </c>
      <c r="S640" s="17">
        <v>29.5</v>
      </c>
      <c r="T640" s="17">
        <v>1.85</v>
      </c>
      <c r="U640" s="17">
        <v>-4.2000000000000003E-2</v>
      </c>
      <c r="V640" s="17">
        <v>0.41</v>
      </c>
      <c r="W640" s="17">
        <v>12704.931200000001</v>
      </c>
      <c r="X640" s="17">
        <v>7722.8</v>
      </c>
      <c r="Y640" s="17">
        <v>14.378</v>
      </c>
      <c r="Z640" s="17">
        <v>-13.28</v>
      </c>
    </row>
    <row r="641" spans="1:26" x14ac:dyDescent="0.2">
      <c r="A641" s="27">
        <v>44687</v>
      </c>
      <c r="B641" s="17">
        <v>514.65</v>
      </c>
      <c r="C641" s="14">
        <v>5.65</v>
      </c>
      <c r="D641" s="17">
        <v>134.86500000000001</v>
      </c>
      <c r="E641" s="17">
        <v>22.5</v>
      </c>
      <c r="F641" s="17">
        <v>89.5</v>
      </c>
      <c r="G641" s="17">
        <v>161.565</v>
      </c>
      <c r="H641" s="17">
        <v>47.024999999999999</v>
      </c>
      <c r="I641" s="17">
        <v>-19.474</v>
      </c>
      <c r="J641" s="17">
        <v>1154.28</v>
      </c>
      <c r="K641" s="17">
        <v>145</v>
      </c>
      <c r="L641" s="17">
        <v>0.32769999999999999</v>
      </c>
      <c r="M641" s="17">
        <v>167</v>
      </c>
      <c r="N641" s="17">
        <v>189.69501</v>
      </c>
      <c r="O641" s="17">
        <v>41300</v>
      </c>
      <c r="P641" s="17">
        <v>552.5</v>
      </c>
      <c r="Q641" s="17">
        <v>0.11</v>
      </c>
      <c r="R641" s="17">
        <v>4546.1440000000002</v>
      </c>
      <c r="S641" s="17">
        <v>27.45</v>
      </c>
      <c r="T641" s="17">
        <v>1.45</v>
      </c>
      <c r="U641" s="17">
        <v>-5.0500000000000003E-2</v>
      </c>
      <c r="V641" s="17">
        <v>0.38</v>
      </c>
      <c r="W641" s="17">
        <v>799.02657999999997</v>
      </c>
      <c r="X641" s="17">
        <v>7978</v>
      </c>
      <c r="Y641" s="17">
        <v>13.585000000000001</v>
      </c>
      <c r="Z641" s="17">
        <v>-12.65</v>
      </c>
    </row>
    <row r="642" spans="1:26" x14ac:dyDescent="0.2">
      <c r="A642" s="27">
        <v>44686</v>
      </c>
      <c r="B642" s="17">
        <v>508.52600000000001</v>
      </c>
      <c r="C642" s="14">
        <v>5.585</v>
      </c>
      <c r="D642" s="17">
        <v>128.84</v>
      </c>
      <c r="E642" s="17">
        <v>23.25</v>
      </c>
      <c r="F642" s="17">
        <v>89</v>
      </c>
      <c r="G642" s="17">
        <v>161.77500000000001</v>
      </c>
      <c r="H642" s="17">
        <v>49.125</v>
      </c>
      <c r="I642" s="17">
        <v>105</v>
      </c>
      <c r="J642" s="17">
        <v>1164.095</v>
      </c>
      <c r="K642" s="17">
        <v>140</v>
      </c>
      <c r="L642" s="17">
        <v>0.29580000000000001</v>
      </c>
      <c r="M642" s="17">
        <v>167.875</v>
      </c>
      <c r="N642" s="17">
        <v>175.89658</v>
      </c>
      <c r="O642" s="17">
        <v>51120</v>
      </c>
      <c r="P642" s="17">
        <v>558</v>
      </c>
      <c r="Q642" s="17">
        <v>1.45</v>
      </c>
      <c r="R642" s="17">
        <v>4063.3020000000001</v>
      </c>
      <c r="S642" s="17">
        <v>26.55</v>
      </c>
      <c r="T642" s="17">
        <v>1.0249999999999999</v>
      </c>
      <c r="U642" s="17">
        <v>-5.8000000000000003E-2</v>
      </c>
      <c r="V642" s="17">
        <v>0.31</v>
      </c>
      <c r="W642" s="17">
        <v>8531.5713300000007</v>
      </c>
      <c r="X642" s="17">
        <v>5978</v>
      </c>
      <c r="Y642" s="17">
        <v>13.59</v>
      </c>
      <c r="Z642" s="17">
        <v>-13.073</v>
      </c>
    </row>
    <row r="643" spans="1:26" x14ac:dyDescent="0.2">
      <c r="A643" s="27">
        <v>44685</v>
      </c>
      <c r="B643" s="17">
        <v>459.97199999999998</v>
      </c>
      <c r="C643" s="14">
        <v>4.8499999999999996</v>
      </c>
      <c r="D643" s="17">
        <v>135.5</v>
      </c>
      <c r="E643" s="17">
        <v>21.125</v>
      </c>
      <c r="F643" s="17">
        <v>84.844999999999999</v>
      </c>
      <c r="G643" s="17">
        <v>168.88499999999999</v>
      </c>
      <c r="H643" s="17">
        <v>43.625</v>
      </c>
      <c r="I643" s="17">
        <v>-250.001</v>
      </c>
      <c r="J643" s="17">
        <v>1180</v>
      </c>
      <c r="K643" s="17">
        <v>135</v>
      </c>
      <c r="L643" s="17">
        <v>0.315</v>
      </c>
      <c r="M643" s="17">
        <v>185.08500000000001</v>
      </c>
      <c r="N643" s="17">
        <v>193.7775</v>
      </c>
      <c r="O643" s="17">
        <v>65112.5</v>
      </c>
      <c r="P643" s="17">
        <v>570.20000000000005</v>
      </c>
      <c r="Q643" s="17">
        <v>1.03</v>
      </c>
      <c r="R643" s="17">
        <v>3488.058</v>
      </c>
      <c r="S643" s="17">
        <v>26.5</v>
      </c>
      <c r="T643" s="17">
        <v>0.8</v>
      </c>
      <c r="U643" s="17">
        <v>-5.8500000000000003E-2</v>
      </c>
      <c r="V643" s="17">
        <v>0.23799999999999999</v>
      </c>
      <c r="W643" s="17">
        <v>20649.951679999998</v>
      </c>
      <c r="X643" s="17">
        <v>4835.3999999999996</v>
      </c>
      <c r="Y643" s="17">
        <v>13.807</v>
      </c>
      <c r="Z643" s="17">
        <v>-12.913</v>
      </c>
    </row>
    <row r="644" spans="1:26" x14ac:dyDescent="0.2">
      <c r="A644" s="27">
        <v>44684</v>
      </c>
      <c r="B644" s="17">
        <v>482.012</v>
      </c>
      <c r="C644" s="14">
        <v>4.9000000000000004</v>
      </c>
      <c r="D644" s="17">
        <v>144.5</v>
      </c>
      <c r="E644" s="17">
        <v>20.5</v>
      </c>
      <c r="F644" s="17">
        <v>86.5</v>
      </c>
      <c r="G644" s="17">
        <v>172.62</v>
      </c>
      <c r="H644" s="17">
        <v>56.674999999999997</v>
      </c>
      <c r="I644" s="17">
        <v>-3.4950000000000001</v>
      </c>
      <c r="J644" s="17">
        <v>1257.5</v>
      </c>
      <c r="K644" s="17">
        <v>150</v>
      </c>
      <c r="L644" s="17">
        <v>0.27829999999999999</v>
      </c>
      <c r="M644" s="17">
        <v>185.33699999999999</v>
      </c>
      <c r="N644" s="17">
        <v>220.10251</v>
      </c>
      <c r="O644" s="17">
        <v>52010</v>
      </c>
      <c r="P644" s="17">
        <v>566</v>
      </c>
      <c r="Q644" s="17">
        <v>1.4</v>
      </c>
      <c r="R644" s="17">
        <v>3481.6</v>
      </c>
      <c r="S644" s="17">
        <v>26.5</v>
      </c>
      <c r="T644" s="17">
        <v>0.98</v>
      </c>
      <c r="U644" s="17">
        <v>-6.6199999999999995E-2</v>
      </c>
      <c r="V644" s="17">
        <v>0.26800000000000002</v>
      </c>
      <c r="W644" s="17">
        <v>19229.963230000001</v>
      </c>
      <c r="X644" s="17">
        <v>5064</v>
      </c>
      <c r="Y644" s="17">
        <v>14.308</v>
      </c>
      <c r="Z644" s="17">
        <v>-13.01</v>
      </c>
    </row>
    <row r="645" spans="1:26" x14ac:dyDescent="0.2">
      <c r="A645" s="27">
        <v>44683</v>
      </c>
      <c r="B645" s="17">
        <v>508.76</v>
      </c>
      <c r="C645" s="14">
        <v>5.15</v>
      </c>
      <c r="D645" s="17">
        <v>146.30799999999999</v>
      </c>
      <c r="E645" s="17">
        <v>20.75</v>
      </c>
      <c r="F645" s="17">
        <v>89.5</v>
      </c>
      <c r="G645" s="17">
        <v>172.5</v>
      </c>
      <c r="H645" s="17">
        <v>54.524999999999999</v>
      </c>
      <c r="I645" s="17">
        <v>-14.977</v>
      </c>
      <c r="J645" s="17">
        <v>1305.53</v>
      </c>
      <c r="K645" s="17">
        <v>155</v>
      </c>
      <c r="L645" s="17">
        <v>0.26650000000000001</v>
      </c>
      <c r="M645" s="17">
        <v>183.26</v>
      </c>
      <c r="N645" s="17">
        <v>222.13750999999999</v>
      </c>
      <c r="O645" s="17">
        <v>42331</v>
      </c>
      <c r="P645" s="17">
        <v>572.5</v>
      </c>
      <c r="Q645" s="17">
        <v>0.56000000000000005</v>
      </c>
      <c r="R645" s="17">
        <v>3502.15</v>
      </c>
      <c r="S645" s="17">
        <v>25.8</v>
      </c>
      <c r="T645" s="17">
        <v>0.96499999999999997</v>
      </c>
      <c r="U645" s="17">
        <v>-7.4200000000000002E-2</v>
      </c>
      <c r="V645" s="17">
        <v>0.13500000000000001</v>
      </c>
      <c r="W645" s="17">
        <v>17998.431830000001</v>
      </c>
      <c r="X645" s="17">
        <v>3740.3</v>
      </c>
      <c r="Y645" s="17">
        <v>14.625</v>
      </c>
      <c r="Z645" s="17">
        <v>-12.96</v>
      </c>
    </row>
    <row r="646" spans="1:26" x14ac:dyDescent="0.2">
      <c r="A646" s="27">
        <v>44680</v>
      </c>
      <c r="B646" s="17">
        <v>501.16899999999998</v>
      </c>
      <c r="C646" s="14">
        <v>5.35</v>
      </c>
      <c r="D646" s="17">
        <v>147.905</v>
      </c>
      <c r="E646" s="17">
        <v>21.5</v>
      </c>
      <c r="F646" s="17">
        <v>84</v>
      </c>
      <c r="G646" s="17">
        <v>157.04900000000001</v>
      </c>
      <c r="H646" s="17">
        <v>54.225000000000001</v>
      </c>
      <c r="I646" s="17">
        <v>-66.247</v>
      </c>
      <c r="J646" s="17">
        <v>1219.74</v>
      </c>
      <c r="K646" s="17">
        <v>160</v>
      </c>
      <c r="L646" s="17">
        <v>0.30430000000000001</v>
      </c>
      <c r="M646" s="17">
        <v>185.69499999999999</v>
      </c>
      <c r="N646" s="17">
        <v>210.75</v>
      </c>
      <c r="O646" s="17">
        <v>42910</v>
      </c>
      <c r="P646" s="17">
        <v>564.5</v>
      </c>
      <c r="Q646" s="17">
        <v>0.56000000000000005</v>
      </c>
      <c r="R646" s="17">
        <v>3519.65</v>
      </c>
      <c r="S646" s="17">
        <v>28.25</v>
      </c>
      <c r="T646" s="17">
        <v>0.98</v>
      </c>
      <c r="U646" s="17">
        <v>-8.2000000000000003E-2</v>
      </c>
      <c r="V646" s="17">
        <v>8.5000000000000006E-2</v>
      </c>
      <c r="W646" s="17">
        <v>11074.520850000001</v>
      </c>
      <c r="X646" s="17">
        <v>3978.8</v>
      </c>
      <c r="Y646" s="17">
        <v>13.78</v>
      </c>
      <c r="Z646" s="17">
        <v>-12.77</v>
      </c>
    </row>
    <row r="647" spans="1:26" x14ac:dyDescent="0.2">
      <c r="A647" s="27">
        <v>44679</v>
      </c>
      <c r="B647" s="17">
        <v>506.892</v>
      </c>
      <c r="C647" s="14">
        <v>5.66</v>
      </c>
      <c r="D647" s="17">
        <v>149.52500000000001</v>
      </c>
      <c r="E647" s="17">
        <v>20.75</v>
      </c>
      <c r="F647" s="17">
        <v>83.25</v>
      </c>
      <c r="G647" s="17">
        <v>154.47</v>
      </c>
      <c r="H647" s="17">
        <v>54.774999999999999</v>
      </c>
      <c r="I647" s="17">
        <v>95.757999999999996</v>
      </c>
      <c r="J647" s="17">
        <v>1235</v>
      </c>
      <c r="K647" s="17">
        <v>155</v>
      </c>
      <c r="L647" s="17">
        <v>0.26129999999999998</v>
      </c>
      <c r="M647" s="17">
        <v>171.42</v>
      </c>
      <c r="N647" s="17">
        <v>286.71154999999999</v>
      </c>
      <c r="O647" s="17">
        <v>35992.5</v>
      </c>
      <c r="P647" s="17">
        <v>559</v>
      </c>
      <c r="Q647" s="17">
        <v>0.48699999999999999</v>
      </c>
      <c r="R647" s="17">
        <v>3461.3870000000002</v>
      </c>
      <c r="S647" s="17">
        <v>26.45</v>
      </c>
      <c r="T647" s="17">
        <v>0.72499999999999998</v>
      </c>
      <c r="U647" s="17">
        <v>-5.0500000000000003E-2</v>
      </c>
      <c r="V647" s="17">
        <v>-3.3000000000000002E-2</v>
      </c>
      <c r="W647" s="17">
        <v>13405.76136</v>
      </c>
      <c r="X647" s="17">
        <v>3820.3</v>
      </c>
      <c r="Y647" s="17">
        <v>13.432</v>
      </c>
      <c r="Z647" s="17">
        <v>-12.76</v>
      </c>
    </row>
    <row r="648" spans="1:26" x14ac:dyDescent="0.2">
      <c r="A648" s="27">
        <v>44678</v>
      </c>
      <c r="B648" s="17">
        <v>486.6</v>
      </c>
      <c r="C648" s="14">
        <v>5.0999999999999996</v>
      </c>
      <c r="D648" s="17">
        <v>147.08500000000001</v>
      </c>
      <c r="E648" s="17">
        <v>18.25</v>
      </c>
      <c r="F648" s="17">
        <v>85</v>
      </c>
      <c r="G648" s="17">
        <v>160</v>
      </c>
      <c r="H648" s="17">
        <v>48.65</v>
      </c>
      <c r="I648" s="17">
        <v>126.247</v>
      </c>
      <c r="J648" s="17">
        <v>1290</v>
      </c>
      <c r="K648" s="17">
        <v>150.1</v>
      </c>
      <c r="L648" s="17">
        <v>0.16569999999999999</v>
      </c>
      <c r="M648" s="17">
        <v>168.67</v>
      </c>
      <c r="N648" s="17">
        <v>270.75</v>
      </c>
      <c r="O648" s="17">
        <v>27760</v>
      </c>
      <c r="P648" s="17">
        <v>577</v>
      </c>
      <c r="Q648" s="17">
        <v>1.8</v>
      </c>
      <c r="R648" s="17">
        <v>3818.36</v>
      </c>
      <c r="S648" s="17">
        <v>27.65</v>
      </c>
      <c r="T648" s="17">
        <v>1.75</v>
      </c>
      <c r="U648" s="17">
        <v>-4.2500000000000003E-2</v>
      </c>
      <c r="V648" s="17">
        <v>5.7000000000000002E-2</v>
      </c>
      <c r="W648" s="17">
        <v>17527.011859999999</v>
      </c>
      <c r="X648" s="17">
        <v>4055</v>
      </c>
      <c r="Y648" s="17">
        <v>13.622</v>
      </c>
      <c r="Z648" s="17">
        <v>-12.19</v>
      </c>
    </row>
    <row r="649" spans="1:26" x14ac:dyDescent="0.2">
      <c r="A649" s="27">
        <v>44677</v>
      </c>
      <c r="B649" s="17">
        <v>500.7</v>
      </c>
      <c r="C649" s="14">
        <v>5.125</v>
      </c>
      <c r="D649" s="17">
        <v>165.33500000000001</v>
      </c>
      <c r="E649" s="17">
        <v>18.824999999999999</v>
      </c>
      <c r="F649" s="17">
        <v>86.25</v>
      </c>
      <c r="G649" s="17">
        <v>159.94499999999999</v>
      </c>
      <c r="H649" s="17">
        <v>42.774999999999999</v>
      </c>
      <c r="I649" s="17">
        <v>192.499</v>
      </c>
      <c r="J649" s="17">
        <v>1330</v>
      </c>
      <c r="K649" s="17">
        <v>145</v>
      </c>
      <c r="L649" s="17">
        <v>0.1595</v>
      </c>
      <c r="M649" s="17">
        <v>162.06</v>
      </c>
      <c r="N649" s="17">
        <v>176.13</v>
      </c>
      <c r="O649" s="17">
        <v>30254.799999999999</v>
      </c>
      <c r="P649" s="17">
        <v>572</v>
      </c>
      <c r="Q649" s="17">
        <v>1.4550000000000001</v>
      </c>
      <c r="R649" s="17">
        <v>3243.6350000000002</v>
      </c>
      <c r="S649" s="17">
        <v>28.5</v>
      </c>
      <c r="T649" s="17">
        <v>2.2949999999999999</v>
      </c>
      <c r="U649" s="17">
        <v>-8.5000000000000006E-2</v>
      </c>
      <c r="V649" s="17">
        <v>0.16</v>
      </c>
      <c r="W649" s="17">
        <v>11867.981879999999</v>
      </c>
      <c r="X649" s="17">
        <v>3792</v>
      </c>
      <c r="Y649" s="17">
        <v>13.994999999999999</v>
      </c>
      <c r="Z649" s="17">
        <v>-12.25</v>
      </c>
    </row>
    <row r="650" spans="1:26" x14ac:dyDescent="0.2">
      <c r="A650" s="27">
        <v>44676</v>
      </c>
      <c r="B650" s="17">
        <v>465.9</v>
      </c>
      <c r="C650" s="14">
        <v>5.2</v>
      </c>
      <c r="D650" s="17">
        <v>199.08500000000001</v>
      </c>
      <c r="E650" s="17">
        <v>18.75</v>
      </c>
      <c r="F650" s="17">
        <v>78.25</v>
      </c>
      <c r="G650" s="17">
        <v>143.73099999999999</v>
      </c>
      <c r="H650" s="17">
        <v>50.475000000000001</v>
      </c>
      <c r="I650" s="17">
        <v>205.32599999999999</v>
      </c>
      <c r="J650" s="17">
        <v>1232.5</v>
      </c>
      <c r="K650" s="17">
        <v>150</v>
      </c>
      <c r="L650" s="17">
        <v>0.1832</v>
      </c>
      <c r="M650" s="17">
        <v>145.94</v>
      </c>
      <c r="N650" s="17">
        <v>150.77249</v>
      </c>
      <c r="O650" s="17">
        <v>42730</v>
      </c>
      <c r="P650" s="17">
        <v>566.20000000000005</v>
      </c>
      <c r="Q650" s="17">
        <v>2.85</v>
      </c>
      <c r="R650" s="17">
        <v>3033.25</v>
      </c>
      <c r="S650" s="17">
        <v>26.65</v>
      </c>
      <c r="T650" s="17">
        <v>1.54</v>
      </c>
      <c r="U650" s="17">
        <v>-5.9799999999999999E-2</v>
      </c>
      <c r="V650" s="17">
        <v>1.4999999999999999E-2</v>
      </c>
      <c r="W650" s="17">
        <v>12667.011280000001</v>
      </c>
      <c r="X650" s="17">
        <v>5037.6000000000004</v>
      </c>
      <c r="Y650" s="17">
        <v>12.57</v>
      </c>
      <c r="Z650" s="17">
        <v>-10.73</v>
      </c>
    </row>
    <row r="651" spans="1:26" x14ac:dyDescent="0.2">
      <c r="A651" s="27">
        <v>44673</v>
      </c>
      <c r="B651" s="17">
        <v>454.4</v>
      </c>
      <c r="C651" s="14">
        <v>5.25</v>
      </c>
      <c r="D651" s="17">
        <v>175</v>
      </c>
      <c r="E651" s="17">
        <v>18.5</v>
      </c>
      <c r="F651" s="17">
        <v>77.234999999999999</v>
      </c>
      <c r="G651" s="17">
        <v>142.94999999999999</v>
      </c>
      <c r="H651" s="17">
        <v>58.274999999999999</v>
      </c>
      <c r="I651" s="17">
        <v>323.17200000000003</v>
      </c>
      <c r="J651" s="17">
        <v>1196.31</v>
      </c>
      <c r="K651" s="17">
        <v>147.6</v>
      </c>
      <c r="L651" s="17">
        <v>0.1855</v>
      </c>
      <c r="M651" s="17">
        <v>145.96</v>
      </c>
      <c r="N651" s="17">
        <v>151.25</v>
      </c>
      <c r="O651" s="17">
        <v>35357.800000000003</v>
      </c>
      <c r="P651" s="17">
        <v>516.6</v>
      </c>
      <c r="Q651" s="17">
        <v>1.3720000000000001</v>
      </c>
      <c r="R651" s="17">
        <v>3167.35</v>
      </c>
      <c r="S651" s="17">
        <v>26.45</v>
      </c>
      <c r="T651" s="17">
        <v>0.5</v>
      </c>
      <c r="U651" s="17">
        <v>-4.0500000000000001E-2</v>
      </c>
      <c r="V651" s="17">
        <v>0.05</v>
      </c>
      <c r="W651" s="17">
        <v>10431.520769999999</v>
      </c>
      <c r="X651" s="17">
        <v>5344</v>
      </c>
      <c r="Y651" s="17">
        <v>12.387</v>
      </c>
      <c r="Z651" s="17">
        <v>-10.130000000000001</v>
      </c>
    </row>
    <row r="652" spans="1:26" x14ac:dyDescent="0.2">
      <c r="A652" s="27">
        <v>44672</v>
      </c>
      <c r="B652" s="17">
        <v>436.75799999999998</v>
      </c>
      <c r="C652" s="14">
        <v>4.95</v>
      </c>
      <c r="D652" s="17">
        <v>138.71799999999999</v>
      </c>
      <c r="E652" s="17">
        <v>18.25</v>
      </c>
      <c r="F652" s="17">
        <v>77</v>
      </c>
      <c r="G652" s="17">
        <v>143</v>
      </c>
      <c r="H652" s="17">
        <v>8.9749999999999996</v>
      </c>
      <c r="I652" s="17">
        <v>160.251</v>
      </c>
      <c r="J652" s="17">
        <v>1160</v>
      </c>
      <c r="K652" s="17">
        <v>127.5</v>
      </c>
      <c r="L652" s="17">
        <v>0.16200000000000001</v>
      </c>
      <c r="M652" s="17">
        <v>145.30000000000001</v>
      </c>
      <c r="N652" s="17">
        <v>150.27499</v>
      </c>
      <c r="O652" s="17">
        <v>20411</v>
      </c>
      <c r="P652" s="17">
        <v>502</v>
      </c>
      <c r="Q652" s="17">
        <v>0.82499999999999996</v>
      </c>
      <c r="R652" s="17">
        <v>2938.7350000000001</v>
      </c>
      <c r="S652" s="17">
        <v>26.05</v>
      </c>
      <c r="T652" s="17">
        <v>0.45500000000000002</v>
      </c>
      <c r="U652" s="17">
        <v>-5.7000000000000002E-2</v>
      </c>
      <c r="V652" s="17">
        <v>0.14299999999999999</v>
      </c>
      <c r="W652" s="17">
        <v>11643.22111</v>
      </c>
      <c r="X652" s="17">
        <v>4124.7</v>
      </c>
      <c r="Y652" s="17">
        <v>12.25</v>
      </c>
      <c r="Z652" s="17">
        <v>-9.9149999999999991</v>
      </c>
    </row>
    <row r="653" spans="1:26" x14ac:dyDescent="0.2">
      <c r="A653" s="27">
        <v>44671</v>
      </c>
      <c r="B653" s="17">
        <v>437.01600000000002</v>
      </c>
      <c r="C653" s="14">
        <v>4.32</v>
      </c>
      <c r="D653" s="17">
        <v>143.32</v>
      </c>
      <c r="E653" s="17">
        <v>16.925000000000001</v>
      </c>
      <c r="F653" s="17">
        <v>79.5</v>
      </c>
      <c r="G653" s="17">
        <v>149</v>
      </c>
      <c r="H653" s="17">
        <v>9.4749999999999996</v>
      </c>
      <c r="I653" s="17">
        <v>126.524</v>
      </c>
      <c r="J653" s="17">
        <v>1190</v>
      </c>
      <c r="K653" s="17">
        <v>120</v>
      </c>
      <c r="L653" s="17">
        <v>0.18379999999999999</v>
      </c>
      <c r="M653" s="17">
        <v>149.54</v>
      </c>
      <c r="N653" s="17">
        <v>142.16</v>
      </c>
      <c r="O653" s="17">
        <v>20130</v>
      </c>
      <c r="P653" s="17">
        <v>517</v>
      </c>
      <c r="Q653" s="17">
        <v>0.66</v>
      </c>
      <c r="R653" s="17">
        <v>2968.17</v>
      </c>
      <c r="S653" s="17">
        <v>25.5</v>
      </c>
      <c r="T653" s="17">
        <v>0.55000000000000004</v>
      </c>
      <c r="U653" s="17">
        <v>-5.45E-2</v>
      </c>
      <c r="V653" s="17">
        <v>0.128</v>
      </c>
      <c r="W653" s="17">
        <v>15101.701999999999</v>
      </c>
      <c r="X653" s="17">
        <v>2581.1999999999998</v>
      </c>
      <c r="Y653" s="17">
        <v>12.222</v>
      </c>
      <c r="Z653" s="17">
        <v>-9.69</v>
      </c>
    </row>
    <row r="654" spans="1:26" x14ac:dyDescent="0.2">
      <c r="A654" s="27">
        <v>44670</v>
      </c>
      <c r="B654" s="17">
        <v>420.38400000000001</v>
      </c>
      <c r="C654" s="14">
        <v>4.1849999999999996</v>
      </c>
      <c r="D654" s="17">
        <v>139.01300000000001</v>
      </c>
      <c r="E654" s="17">
        <v>16.75</v>
      </c>
      <c r="F654" s="17">
        <v>76.594999999999999</v>
      </c>
      <c r="G654" s="17">
        <v>158.93</v>
      </c>
      <c r="H654" s="17">
        <v>11.525</v>
      </c>
      <c r="I654" s="17">
        <v>224.679</v>
      </c>
      <c r="J654" s="17">
        <v>1195</v>
      </c>
      <c r="K654" s="17">
        <v>120</v>
      </c>
      <c r="L654" s="17">
        <v>0.1905</v>
      </c>
      <c r="M654" s="17">
        <v>155.08000000000001</v>
      </c>
      <c r="N654" s="17">
        <v>142.52815000000001</v>
      </c>
      <c r="O654" s="17">
        <v>20309.5</v>
      </c>
      <c r="P654" s="17">
        <v>532</v>
      </c>
      <c r="Q654" s="17">
        <v>1.2250000000000001</v>
      </c>
      <c r="R654" s="17">
        <v>2716.4879999999998</v>
      </c>
      <c r="S654" s="17">
        <v>26.75</v>
      </c>
      <c r="T654" s="17">
        <v>0.90500000000000003</v>
      </c>
      <c r="U654" s="17">
        <v>-4.7500000000000001E-2</v>
      </c>
      <c r="V654" s="17">
        <v>0.17799999999999999</v>
      </c>
      <c r="W654" s="17">
        <v>20053.03169</v>
      </c>
      <c r="X654" s="17">
        <v>2600</v>
      </c>
      <c r="Y654" s="17">
        <v>12.72</v>
      </c>
      <c r="Z654" s="17">
        <v>-10.065</v>
      </c>
    </row>
    <row r="655" spans="1:26" x14ac:dyDescent="0.2">
      <c r="A655" s="27">
        <v>44669</v>
      </c>
      <c r="B655" s="17">
        <v>421.49400000000003</v>
      </c>
      <c r="C655" s="14">
        <v>4.2</v>
      </c>
      <c r="D655" s="17">
        <v>138.05000000000001</v>
      </c>
      <c r="E655" s="17">
        <v>16.75</v>
      </c>
      <c r="F655" s="17">
        <v>69.5</v>
      </c>
      <c r="G655" s="17">
        <v>148.07499999999999</v>
      </c>
      <c r="H655" s="17">
        <v>14.375</v>
      </c>
      <c r="I655" s="17">
        <v>73.022999999999996</v>
      </c>
      <c r="J655" s="17">
        <v>1072.2750000000001</v>
      </c>
      <c r="K655" s="17">
        <v>120</v>
      </c>
      <c r="L655" s="17">
        <v>0.1522</v>
      </c>
      <c r="M655" s="17">
        <v>142.97999999999999</v>
      </c>
      <c r="N655" s="17">
        <v>126.65166000000001</v>
      </c>
      <c r="O655" s="17">
        <v>16469</v>
      </c>
      <c r="P655" s="17">
        <v>488</v>
      </c>
      <c r="Q655" s="17">
        <v>0.75</v>
      </c>
      <c r="R655" s="17">
        <v>2750.48</v>
      </c>
      <c r="S655" s="17">
        <v>26</v>
      </c>
      <c r="T655" s="17">
        <v>0.55000000000000004</v>
      </c>
      <c r="U655" s="17">
        <v>-4.3299999999999998E-2</v>
      </c>
      <c r="V655" s="17">
        <v>0.433</v>
      </c>
      <c r="W655" s="17">
        <v>17623.06265</v>
      </c>
      <c r="X655" s="17">
        <v>1116.3</v>
      </c>
      <c r="Y655" s="17">
        <v>11.705</v>
      </c>
      <c r="Z655" s="17">
        <v>-8.9320000000000004</v>
      </c>
    </row>
    <row r="656" spans="1:26" x14ac:dyDescent="0.2">
      <c r="A656" s="27">
        <v>44666</v>
      </c>
      <c r="B656" s="17">
        <v>421.03699999999998</v>
      </c>
      <c r="C656" s="14">
        <v>4.21</v>
      </c>
      <c r="D656" s="17">
        <v>134.05000000000001</v>
      </c>
      <c r="E656" s="17">
        <v>19</v>
      </c>
      <c r="F656" s="17">
        <v>69.5</v>
      </c>
      <c r="G656" s="17">
        <v>148.07499999999999</v>
      </c>
      <c r="H656" s="17">
        <v>13.375</v>
      </c>
      <c r="I656" s="17">
        <v>79.88</v>
      </c>
      <c r="J656" s="17">
        <v>1049</v>
      </c>
      <c r="K656" s="17">
        <v>121.3</v>
      </c>
      <c r="L656" s="17">
        <v>0.19700000000000001</v>
      </c>
      <c r="M656" s="17">
        <v>142.97999999999999</v>
      </c>
      <c r="N656" s="17">
        <v>127.34130999999999</v>
      </c>
      <c r="O656" s="17">
        <v>13060</v>
      </c>
      <c r="P656" s="17">
        <v>482.9</v>
      </c>
      <c r="Q656" s="17">
        <v>0.45</v>
      </c>
      <c r="R656" s="17">
        <v>2672.625</v>
      </c>
      <c r="S656" s="17">
        <v>26.5</v>
      </c>
      <c r="T656" s="17">
        <v>0.25</v>
      </c>
      <c r="U656" s="17">
        <v>-4.5499999999999999E-2</v>
      </c>
      <c r="V656" s="17">
        <v>0.47499999999999998</v>
      </c>
      <c r="W656" s="17">
        <v>18894.73272</v>
      </c>
      <c r="X656" s="17">
        <v>1361.9</v>
      </c>
      <c r="Y656" s="17">
        <v>11.734999999999999</v>
      </c>
      <c r="Z656" s="17">
        <v>-8.98</v>
      </c>
    </row>
    <row r="657" spans="1:26" x14ac:dyDescent="0.2">
      <c r="A657" s="27">
        <v>44665</v>
      </c>
      <c r="B657" s="17">
        <v>422</v>
      </c>
      <c r="C657" s="14">
        <v>4.21</v>
      </c>
      <c r="D657" s="17">
        <v>137.233</v>
      </c>
      <c r="E657" s="17">
        <v>19</v>
      </c>
      <c r="F657" s="17">
        <v>70.814999999999998</v>
      </c>
      <c r="G657" s="17">
        <v>148.5</v>
      </c>
      <c r="H657" s="17">
        <v>13.025</v>
      </c>
      <c r="I657" s="17">
        <v>100.255</v>
      </c>
      <c r="J657" s="17">
        <v>1049</v>
      </c>
      <c r="K657" s="17">
        <v>121.3</v>
      </c>
      <c r="L657" s="17">
        <v>0.20150000000000001</v>
      </c>
      <c r="M657" s="17">
        <v>143.01</v>
      </c>
      <c r="N657" s="17">
        <v>125.00999</v>
      </c>
      <c r="O657" s="17">
        <v>13420</v>
      </c>
      <c r="P657" s="17">
        <v>483.7</v>
      </c>
      <c r="Q657" s="17">
        <v>0.75</v>
      </c>
      <c r="R657" s="17">
        <v>2758.2620000000002</v>
      </c>
      <c r="S657" s="17">
        <v>26.95</v>
      </c>
      <c r="T657" s="17">
        <v>0.26</v>
      </c>
      <c r="U657" s="17">
        <v>-8.7800000000000003E-2</v>
      </c>
      <c r="V657" s="17">
        <v>0.55300000000000005</v>
      </c>
      <c r="W657" s="17">
        <v>17774.511879999998</v>
      </c>
      <c r="X657" s="17">
        <v>1361.9</v>
      </c>
      <c r="Y657" s="17">
        <v>11.74</v>
      </c>
      <c r="Z657" s="17">
        <v>-8.8699999999999992</v>
      </c>
    </row>
    <row r="658" spans="1:26" x14ac:dyDescent="0.2">
      <c r="A658" s="27">
        <v>44664</v>
      </c>
      <c r="B658" s="17">
        <v>422.16699999999997</v>
      </c>
      <c r="C658" s="14">
        <v>4.5250000000000004</v>
      </c>
      <c r="D658" s="17">
        <v>130.5</v>
      </c>
      <c r="E658" s="17">
        <v>19</v>
      </c>
      <c r="F658" s="17">
        <v>71.25</v>
      </c>
      <c r="G658" s="17">
        <v>147.5</v>
      </c>
      <c r="H658" s="17">
        <v>10.525</v>
      </c>
      <c r="I658" s="17">
        <v>2.7749999999999999</v>
      </c>
      <c r="J658" s="17">
        <v>1054.9000000000001</v>
      </c>
      <c r="K658" s="17">
        <v>132.5</v>
      </c>
      <c r="L658" s="17">
        <v>0.14199999999999999</v>
      </c>
      <c r="M658" s="17">
        <v>147.9</v>
      </c>
      <c r="N658" s="17">
        <v>128.08065999999999</v>
      </c>
      <c r="O658" s="17">
        <v>10235</v>
      </c>
      <c r="P658" s="17">
        <v>489</v>
      </c>
      <c r="Q658" s="17">
        <v>1.04</v>
      </c>
      <c r="R658" s="17">
        <v>2668.5749999999998</v>
      </c>
      <c r="S658" s="17">
        <v>26.95</v>
      </c>
      <c r="T658" s="17">
        <v>1.7</v>
      </c>
      <c r="U658" s="17">
        <v>-0.12330000000000001</v>
      </c>
      <c r="V658" s="17">
        <v>0.56799999999999995</v>
      </c>
      <c r="W658" s="17">
        <v>18224.332249999999</v>
      </c>
      <c r="X658" s="17">
        <v>1725</v>
      </c>
      <c r="Y658" s="17">
        <v>11.455</v>
      </c>
      <c r="Z658" s="17">
        <v>-8.5779999999999994</v>
      </c>
    </row>
    <row r="659" spans="1:26" x14ac:dyDescent="0.2">
      <c r="A659" s="27">
        <v>44663</v>
      </c>
      <c r="B659" s="17">
        <v>398.67399999999998</v>
      </c>
      <c r="C659" s="14">
        <v>4.25</v>
      </c>
      <c r="D659" s="17">
        <v>142.715</v>
      </c>
      <c r="E659" s="17">
        <v>18.7</v>
      </c>
      <c r="F659" s="17">
        <v>77.510000000000005</v>
      </c>
      <c r="G659" s="17">
        <v>159.376</v>
      </c>
      <c r="H659" s="17">
        <v>13.025</v>
      </c>
      <c r="I659" s="17">
        <v>62.499000000000002</v>
      </c>
      <c r="J659" s="17">
        <v>1064.6500000000001</v>
      </c>
      <c r="K659" s="17">
        <v>125</v>
      </c>
      <c r="L659" s="17">
        <v>0.1583</v>
      </c>
      <c r="M659" s="17">
        <v>152</v>
      </c>
      <c r="N659" s="17">
        <v>147.64716999999999</v>
      </c>
      <c r="O659" s="17">
        <v>10808.3</v>
      </c>
      <c r="P659" s="17">
        <v>566</v>
      </c>
      <c r="Q659" s="17">
        <v>0.6</v>
      </c>
      <c r="R659" s="17">
        <v>2190.913</v>
      </c>
      <c r="S659" s="17">
        <v>27.5</v>
      </c>
      <c r="T659" s="17">
        <v>2.2000000000000002</v>
      </c>
      <c r="U659" s="17">
        <v>-7.3200000000000001E-2</v>
      </c>
      <c r="V659" s="17">
        <v>0.41799999999999998</v>
      </c>
      <c r="W659" s="17">
        <v>15184.021339999999</v>
      </c>
      <c r="X659" s="17">
        <v>2982</v>
      </c>
      <c r="Y659" s="17">
        <v>11.618</v>
      </c>
      <c r="Z659" s="17">
        <v>-8.8849999999999998</v>
      </c>
    </row>
    <row r="660" spans="1:26" x14ac:dyDescent="0.2">
      <c r="A660" s="27">
        <v>44662</v>
      </c>
      <c r="B660" s="17">
        <v>399.46600000000001</v>
      </c>
      <c r="C660" s="14">
        <v>4.4000000000000004</v>
      </c>
      <c r="D660" s="17">
        <v>130.88800000000001</v>
      </c>
      <c r="E660" s="17">
        <v>16.5</v>
      </c>
      <c r="F660" s="17">
        <v>77.08</v>
      </c>
      <c r="G660" s="17">
        <v>151.78</v>
      </c>
      <c r="H660" s="17">
        <v>10.875</v>
      </c>
      <c r="I660" s="17">
        <v>51.798999999999999</v>
      </c>
      <c r="J660" s="17">
        <v>1065</v>
      </c>
      <c r="K660" s="17">
        <v>115</v>
      </c>
      <c r="L660" s="17">
        <v>0.19370000000000001</v>
      </c>
      <c r="M660" s="17">
        <v>141.04</v>
      </c>
      <c r="N660" s="17">
        <v>147.94424000000001</v>
      </c>
      <c r="O660" s="17">
        <v>14290</v>
      </c>
      <c r="P660" s="17">
        <v>536</v>
      </c>
      <c r="Q660" s="17">
        <v>-0.16500000000000001</v>
      </c>
      <c r="R660" s="17">
        <v>2628.837</v>
      </c>
      <c r="S660" s="17">
        <v>29</v>
      </c>
      <c r="T660" s="17">
        <v>1.85</v>
      </c>
      <c r="U660" s="17">
        <v>-3.4700000000000002E-2</v>
      </c>
      <c r="V660" s="17">
        <v>0.378</v>
      </c>
      <c r="W660" s="17">
        <v>17324.5216</v>
      </c>
      <c r="X660" s="17">
        <v>2606.5</v>
      </c>
      <c r="Y660" s="17">
        <v>10.914999999999999</v>
      </c>
      <c r="Z660" s="17">
        <v>-8.56</v>
      </c>
    </row>
    <row r="661" spans="1:26" x14ac:dyDescent="0.2">
      <c r="A661" s="27">
        <v>44659</v>
      </c>
      <c r="B661" s="17">
        <v>398.19</v>
      </c>
      <c r="C661" s="14">
        <v>4.58</v>
      </c>
      <c r="D661" s="17">
        <v>127.843</v>
      </c>
      <c r="E661" s="17">
        <v>17.25</v>
      </c>
      <c r="F661" s="17">
        <v>77.97</v>
      </c>
      <c r="G661" s="17">
        <v>151.51</v>
      </c>
      <c r="H661" s="17">
        <v>15.425000000000001</v>
      </c>
      <c r="I661" s="17">
        <v>107.49299999999999</v>
      </c>
      <c r="J661" s="17">
        <v>1065</v>
      </c>
      <c r="K661" s="17">
        <v>115</v>
      </c>
      <c r="L661" s="17">
        <v>0.15</v>
      </c>
      <c r="M661" s="17">
        <v>139</v>
      </c>
      <c r="N661" s="17">
        <v>150.0325</v>
      </c>
      <c r="O661" s="17">
        <v>15530</v>
      </c>
      <c r="P661" s="17">
        <v>545.29999999999995</v>
      </c>
      <c r="Q661" s="17">
        <v>0.41899999999999998</v>
      </c>
      <c r="R661" s="17">
        <v>3180.67</v>
      </c>
      <c r="S661" s="17">
        <v>27.9</v>
      </c>
      <c r="T661" s="17">
        <v>1.76</v>
      </c>
      <c r="U661" s="17">
        <v>-4.9799999999999997E-2</v>
      </c>
      <c r="V661" s="17">
        <v>0.54500000000000004</v>
      </c>
      <c r="W661" s="17">
        <v>19290.012070000001</v>
      </c>
      <c r="X661" s="17">
        <v>1738.2</v>
      </c>
      <c r="Y661" s="17">
        <v>10.765000000000001</v>
      </c>
      <c r="Z661" s="17">
        <v>-8.4260000000000002</v>
      </c>
    </row>
    <row r="662" spans="1:26" x14ac:dyDescent="0.2">
      <c r="A662" s="27">
        <v>44658</v>
      </c>
      <c r="B662" s="17">
        <v>398.83800000000002</v>
      </c>
      <c r="C662" s="14">
        <v>4.5</v>
      </c>
      <c r="D662" s="17">
        <v>143.565</v>
      </c>
      <c r="E662" s="17">
        <v>16.5</v>
      </c>
      <c r="F662" s="17">
        <v>77.974999999999994</v>
      </c>
      <c r="G662" s="17">
        <v>153.51</v>
      </c>
      <c r="H662" s="17">
        <v>15.824999999999999</v>
      </c>
      <c r="I662" s="17">
        <v>94.522999999999996</v>
      </c>
      <c r="J662" s="17">
        <v>1065.0150000000001</v>
      </c>
      <c r="K662" s="17">
        <v>107.5</v>
      </c>
      <c r="L662" s="17">
        <v>0.13900000000000001</v>
      </c>
      <c r="M662" s="17">
        <v>137.33500000000001</v>
      </c>
      <c r="N662" s="17">
        <v>151.12508</v>
      </c>
      <c r="O662" s="17">
        <v>20354</v>
      </c>
      <c r="P662" s="17">
        <v>551.6</v>
      </c>
      <c r="Q662" s="17">
        <v>0.20799999999999999</v>
      </c>
      <c r="R662" s="17">
        <v>3091</v>
      </c>
      <c r="S662" s="17">
        <v>26.65</v>
      </c>
      <c r="T662" s="17">
        <v>1.55</v>
      </c>
      <c r="U662" s="17">
        <v>-4.5499999999999999E-2</v>
      </c>
      <c r="V662" s="17">
        <v>0.63800000000000001</v>
      </c>
      <c r="W662" s="17">
        <v>21042.252509999998</v>
      </c>
      <c r="X662" s="17">
        <v>1752.3</v>
      </c>
      <c r="Y662" s="17">
        <v>10.45</v>
      </c>
      <c r="Z662" s="17">
        <v>-7.72</v>
      </c>
    </row>
    <row r="663" spans="1:26" x14ac:dyDescent="0.2">
      <c r="A663" s="27">
        <v>44657</v>
      </c>
      <c r="B663" s="17">
        <v>371.47300000000001</v>
      </c>
      <c r="C663" s="14">
        <v>4.1779999999999999</v>
      </c>
      <c r="D663" s="17">
        <v>153.755</v>
      </c>
      <c r="E663" s="17">
        <v>15.25</v>
      </c>
      <c r="F663" s="17">
        <v>81.25</v>
      </c>
      <c r="G663" s="17">
        <v>155</v>
      </c>
      <c r="H663" s="17">
        <v>12.475</v>
      </c>
      <c r="I663" s="17">
        <v>106.125</v>
      </c>
      <c r="J663" s="17">
        <v>1098</v>
      </c>
      <c r="K663" s="17">
        <v>105</v>
      </c>
      <c r="L663" s="17">
        <v>0.14050000000000001</v>
      </c>
      <c r="M663" s="17">
        <v>142.52000000000001</v>
      </c>
      <c r="N663" s="17">
        <v>171.87697</v>
      </c>
      <c r="O663" s="17">
        <v>18721.5</v>
      </c>
      <c r="P663" s="17">
        <v>567</v>
      </c>
      <c r="Q663" s="17">
        <v>0.25</v>
      </c>
      <c r="R663" s="17">
        <v>3495.75</v>
      </c>
      <c r="S663" s="17">
        <v>27.75</v>
      </c>
      <c r="T663" s="17">
        <v>1.9650000000000001</v>
      </c>
      <c r="U663" s="17">
        <v>-1.4999999999999999E-2</v>
      </c>
      <c r="V663" s="17">
        <v>0.79800000000000004</v>
      </c>
      <c r="W663" s="17">
        <v>19276.963240000001</v>
      </c>
      <c r="X663" s="17">
        <v>1325</v>
      </c>
      <c r="Y663" s="17">
        <v>10.505000000000001</v>
      </c>
      <c r="Z663" s="17">
        <v>-7.4349999999999996</v>
      </c>
    </row>
    <row r="664" spans="1:26" x14ac:dyDescent="0.2">
      <c r="A664" s="27">
        <v>44656</v>
      </c>
      <c r="B664" s="17">
        <v>389.79899999999998</v>
      </c>
      <c r="C664" s="14">
        <v>4.1769999999999996</v>
      </c>
      <c r="D664" s="17">
        <v>142.53800000000001</v>
      </c>
      <c r="E664" s="17">
        <v>15.5</v>
      </c>
      <c r="F664" s="17">
        <v>83.254999999999995</v>
      </c>
      <c r="G664" s="17">
        <v>151.315</v>
      </c>
      <c r="H664" s="17">
        <v>8.0250000000000004</v>
      </c>
      <c r="I664" s="17">
        <v>53.597000000000001</v>
      </c>
      <c r="J664" s="17">
        <v>1132.5</v>
      </c>
      <c r="K664" s="17">
        <v>105</v>
      </c>
      <c r="L664" s="17">
        <v>0.14699999999999999</v>
      </c>
      <c r="M664" s="17">
        <v>136.19999999999999</v>
      </c>
      <c r="N664" s="17">
        <v>196.965</v>
      </c>
      <c r="O664" s="17">
        <v>15187</v>
      </c>
      <c r="P664" s="17">
        <v>611</v>
      </c>
      <c r="Q664" s="17">
        <v>-0.58199999999999996</v>
      </c>
      <c r="R664" s="17">
        <v>3084.2249999999999</v>
      </c>
      <c r="S664" s="17">
        <v>29.2</v>
      </c>
      <c r="T664" s="17">
        <v>1.85</v>
      </c>
      <c r="U664" s="17">
        <v>-3.1E-2</v>
      </c>
      <c r="V664" s="17">
        <v>0.81699999999999995</v>
      </c>
      <c r="W664" s="17">
        <v>20983.512269999999</v>
      </c>
      <c r="X664" s="17">
        <v>1183</v>
      </c>
      <c r="Y664" s="17">
        <v>10.862</v>
      </c>
      <c r="Z664" s="17">
        <v>-7.2350000000000003</v>
      </c>
    </row>
    <row r="665" spans="1:26" x14ac:dyDescent="0.2">
      <c r="A665" s="27">
        <v>44655</v>
      </c>
      <c r="B665" s="17">
        <v>385.72300000000001</v>
      </c>
      <c r="C665" s="14">
        <v>4.05</v>
      </c>
      <c r="D665" s="17">
        <v>141.578</v>
      </c>
      <c r="E665" s="17">
        <v>15.5</v>
      </c>
      <c r="F665" s="17">
        <v>77.792000000000002</v>
      </c>
      <c r="G665" s="17">
        <v>137.42500000000001</v>
      </c>
      <c r="H665" s="17">
        <v>8.375</v>
      </c>
      <c r="I665" s="17">
        <v>63.996000000000002</v>
      </c>
      <c r="J665" s="17">
        <v>1043.45</v>
      </c>
      <c r="K665" s="17">
        <v>95</v>
      </c>
      <c r="L665" s="17">
        <v>0.123</v>
      </c>
      <c r="M665" s="17">
        <v>126.6</v>
      </c>
      <c r="N665" s="17">
        <v>183.55081000000001</v>
      </c>
      <c r="O665" s="17">
        <v>14309.5</v>
      </c>
      <c r="P665" s="17">
        <v>544</v>
      </c>
      <c r="Q665" s="17">
        <v>0.188</v>
      </c>
      <c r="R665" s="17">
        <v>3273.556</v>
      </c>
      <c r="S665" s="17">
        <v>26.2</v>
      </c>
      <c r="T665" s="17">
        <v>1.66</v>
      </c>
      <c r="U665" s="17">
        <v>-3.1800000000000002E-2</v>
      </c>
      <c r="V665" s="17">
        <v>0.753</v>
      </c>
      <c r="W665" s="17">
        <v>21942.451830000002</v>
      </c>
      <c r="X665" s="17">
        <v>1156.3</v>
      </c>
      <c r="Y665" s="17">
        <v>9.7430000000000003</v>
      </c>
      <c r="Z665" s="17">
        <v>-6.3449999999999998</v>
      </c>
    </row>
    <row r="666" spans="1:26" x14ac:dyDescent="0.2">
      <c r="A666" s="27">
        <v>44652</v>
      </c>
      <c r="B666" s="17">
        <v>390.62599999999998</v>
      </c>
      <c r="C666" s="14">
        <v>4.25</v>
      </c>
      <c r="D666" s="17">
        <v>141.47499999999999</v>
      </c>
      <c r="E666" s="17">
        <v>15.5</v>
      </c>
      <c r="F666" s="17">
        <v>78.180000000000007</v>
      </c>
      <c r="G666" s="17">
        <v>137.607</v>
      </c>
      <c r="H666" s="17">
        <v>11.525</v>
      </c>
      <c r="I666" s="17">
        <v>57.502000000000002</v>
      </c>
      <c r="J666" s="17">
        <v>1045.92</v>
      </c>
      <c r="K666" s="17">
        <v>95</v>
      </c>
      <c r="L666" s="17">
        <v>0.1258</v>
      </c>
      <c r="M666" s="17">
        <v>125.52</v>
      </c>
      <c r="N666" s="17">
        <v>177.95000999999999</v>
      </c>
      <c r="O666" s="17">
        <v>20868.5</v>
      </c>
      <c r="P666" s="17">
        <v>554.6</v>
      </c>
      <c r="Q666" s="17">
        <v>-0.75600000000000001</v>
      </c>
      <c r="R666" s="17">
        <v>3654.105</v>
      </c>
      <c r="S666" s="17">
        <v>26.3</v>
      </c>
      <c r="T666" s="17">
        <v>1.6</v>
      </c>
      <c r="U666" s="17">
        <v>-2.9499999999999998E-2</v>
      </c>
      <c r="V666" s="17">
        <v>0.753</v>
      </c>
      <c r="W666" s="17">
        <v>21560.522099999998</v>
      </c>
      <c r="X666" s="17">
        <v>886</v>
      </c>
      <c r="Y666" s="17">
        <v>9.6950000000000003</v>
      </c>
      <c r="Z666" s="17">
        <v>-6.64</v>
      </c>
    </row>
    <row r="667" spans="1:26" x14ac:dyDescent="0.2">
      <c r="A667" s="27">
        <v>44651</v>
      </c>
      <c r="B667" s="17">
        <v>401.10300000000001</v>
      </c>
      <c r="C667" s="14">
        <v>4.3</v>
      </c>
      <c r="D667" s="17">
        <v>124.908</v>
      </c>
      <c r="E667" s="17">
        <v>16</v>
      </c>
      <c r="F667" s="17">
        <v>78.8</v>
      </c>
      <c r="G667" s="17">
        <v>138.845</v>
      </c>
      <c r="H667" s="17">
        <v>8.8249999999999993</v>
      </c>
      <c r="I667" s="17">
        <v>122.09399999999999</v>
      </c>
      <c r="J667" s="17">
        <v>1049</v>
      </c>
      <c r="K667" s="17">
        <v>95</v>
      </c>
      <c r="L667" s="17">
        <v>0.14119999999999999</v>
      </c>
      <c r="M667" s="17">
        <v>119.97</v>
      </c>
      <c r="N667" s="17">
        <v>176.75</v>
      </c>
      <c r="O667" s="17">
        <v>29560</v>
      </c>
      <c r="P667" s="17">
        <v>558</v>
      </c>
      <c r="Q667" s="17">
        <v>-1.538</v>
      </c>
      <c r="R667" s="17">
        <v>3542.5949999999998</v>
      </c>
      <c r="S667" s="17">
        <v>25.55</v>
      </c>
      <c r="T667" s="17">
        <v>1.9750000000000001</v>
      </c>
      <c r="U667" s="17">
        <v>-4.1700000000000001E-2</v>
      </c>
      <c r="V667" s="17">
        <v>0.82799999999999996</v>
      </c>
      <c r="W667" s="17">
        <v>21788.563139999998</v>
      </c>
      <c r="X667" s="17">
        <v>701.4</v>
      </c>
      <c r="Y667" s="17">
        <v>9.8019999999999996</v>
      </c>
      <c r="Z667" s="17">
        <v>-7.1050000000000004</v>
      </c>
    </row>
    <row r="668" spans="1:26" x14ac:dyDescent="0.2">
      <c r="A668" s="27">
        <v>44650</v>
      </c>
      <c r="B668" s="17">
        <v>377.46100000000001</v>
      </c>
      <c r="C668" s="14">
        <v>3.7770000000000001</v>
      </c>
      <c r="D668" s="17">
        <v>126.59</v>
      </c>
      <c r="E668" s="17">
        <v>14</v>
      </c>
      <c r="F668" s="17">
        <v>81.349999999999994</v>
      </c>
      <c r="G668" s="17">
        <v>145.465</v>
      </c>
      <c r="H668" s="17">
        <v>6.5</v>
      </c>
      <c r="I668" s="17">
        <v>105.496</v>
      </c>
      <c r="J668" s="17">
        <v>1072.5</v>
      </c>
      <c r="K668" s="17">
        <v>95</v>
      </c>
      <c r="L668" s="17">
        <v>0.13120000000000001</v>
      </c>
      <c r="M668" s="17">
        <v>122.05500000000001</v>
      </c>
      <c r="N668" s="17">
        <v>204.66</v>
      </c>
      <c r="O668" s="17">
        <v>32090</v>
      </c>
      <c r="P668" s="17">
        <v>618.5</v>
      </c>
      <c r="Q668" s="17">
        <v>-1.464</v>
      </c>
      <c r="R668" s="17">
        <v>3102.915</v>
      </c>
      <c r="S668" s="17">
        <v>28.05</v>
      </c>
      <c r="T668" s="17">
        <v>2.1</v>
      </c>
      <c r="U668" s="17">
        <v>-9.2999999999999999E-2</v>
      </c>
      <c r="V668" s="17">
        <v>0.93200000000000005</v>
      </c>
      <c r="W668" s="17">
        <v>20774.46341</v>
      </c>
      <c r="X668" s="17">
        <v>594.4</v>
      </c>
      <c r="Y668" s="17">
        <v>10.225</v>
      </c>
      <c r="Z668" s="17">
        <v>-6.94</v>
      </c>
    </row>
    <row r="669" spans="1:26" x14ac:dyDescent="0.2">
      <c r="A669" s="27">
        <v>44649</v>
      </c>
      <c r="B669" s="17">
        <v>373.779</v>
      </c>
      <c r="C669" s="14">
        <v>3.78</v>
      </c>
      <c r="D669" s="17">
        <v>119.19499999999999</v>
      </c>
      <c r="E669" s="17">
        <v>14</v>
      </c>
      <c r="F669" s="17">
        <v>76.5</v>
      </c>
      <c r="G669" s="17">
        <v>134.49</v>
      </c>
      <c r="H669" s="17">
        <v>7.9749999999999996</v>
      </c>
      <c r="I669" s="17">
        <v>26.678999999999998</v>
      </c>
      <c r="J669" s="17">
        <v>1012.5</v>
      </c>
      <c r="K669" s="17">
        <v>95</v>
      </c>
      <c r="L669" s="17">
        <v>0.12</v>
      </c>
      <c r="M669" s="17">
        <v>114.895</v>
      </c>
      <c r="N669" s="17">
        <v>194.5</v>
      </c>
      <c r="O669" s="17">
        <v>27354</v>
      </c>
      <c r="P669" s="17">
        <v>579</v>
      </c>
      <c r="Q669" s="17">
        <v>1.0449999999999999</v>
      </c>
      <c r="R669" s="17">
        <v>3363.875</v>
      </c>
      <c r="S669" s="17">
        <v>33</v>
      </c>
      <c r="T669" s="17">
        <v>2.15</v>
      </c>
      <c r="U669" s="17">
        <v>-4.3299999999999998E-2</v>
      </c>
      <c r="V669" s="17">
        <v>0.85799999999999998</v>
      </c>
      <c r="W669" s="17">
        <v>22167.512409999999</v>
      </c>
      <c r="X669" s="17">
        <v>1406</v>
      </c>
      <c r="Y669" s="17">
        <v>9.8420000000000005</v>
      </c>
      <c r="Z669" s="17">
        <v>-6.25</v>
      </c>
    </row>
    <row r="670" spans="1:26" x14ac:dyDescent="0.2">
      <c r="A670" s="27">
        <v>44648</v>
      </c>
      <c r="B670" s="17">
        <v>393.58199999999999</v>
      </c>
      <c r="C670" s="14">
        <v>3.8</v>
      </c>
      <c r="D670" s="17">
        <v>137.10499999999999</v>
      </c>
      <c r="E670" s="17">
        <v>14.765000000000001</v>
      </c>
      <c r="F670" s="17">
        <v>78</v>
      </c>
      <c r="G670" s="17">
        <v>142</v>
      </c>
      <c r="H670" s="17">
        <v>13.475</v>
      </c>
      <c r="I670" s="17">
        <v>-14.973000000000001</v>
      </c>
      <c r="J670" s="17">
        <v>1063.5</v>
      </c>
      <c r="K670" s="17">
        <v>100</v>
      </c>
      <c r="L670" s="17">
        <v>0.1265</v>
      </c>
      <c r="M670" s="17">
        <v>118.29</v>
      </c>
      <c r="N670" s="17">
        <v>207</v>
      </c>
      <c r="O670" s="17">
        <v>23123</v>
      </c>
      <c r="P670" s="17">
        <v>620.29999999999995</v>
      </c>
      <c r="Q670" s="17">
        <v>1.008</v>
      </c>
      <c r="R670" s="17">
        <v>4093</v>
      </c>
      <c r="S670" s="17">
        <v>37.35</v>
      </c>
      <c r="T670" s="17">
        <v>2.2869999999999999</v>
      </c>
      <c r="U670" s="17">
        <v>-2.98E-2</v>
      </c>
      <c r="V670" s="17">
        <v>0.77300000000000002</v>
      </c>
      <c r="W670" s="17">
        <v>21161.041590000001</v>
      </c>
      <c r="X670" s="17">
        <v>1500</v>
      </c>
      <c r="Y670" s="17">
        <v>10.688000000000001</v>
      </c>
      <c r="Z670" s="17">
        <v>-7.57</v>
      </c>
    </row>
    <row r="671" spans="1:26" x14ac:dyDescent="0.2">
      <c r="A671" s="27">
        <v>44645</v>
      </c>
      <c r="B671" s="17">
        <v>413.21499999999997</v>
      </c>
      <c r="C671" s="14">
        <v>4.2</v>
      </c>
      <c r="D671" s="17">
        <v>132.005</v>
      </c>
      <c r="E671" s="17">
        <v>16.5</v>
      </c>
      <c r="F671" s="17">
        <v>79</v>
      </c>
      <c r="G671" s="17">
        <v>145.815</v>
      </c>
      <c r="H671" s="17">
        <v>12.475</v>
      </c>
      <c r="I671" s="17">
        <v>46.773000000000003</v>
      </c>
      <c r="J671" s="17">
        <v>1102.5</v>
      </c>
      <c r="K671" s="17">
        <v>105</v>
      </c>
      <c r="L671" s="17">
        <v>0.15529999999999999</v>
      </c>
      <c r="M671" s="17">
        <v>118.5</v>
      </c>
      <c r="N671" s="17">
        <v>209</v>
      </c>
      <c r="O671" s="17">
        <v>22210</v>
      </c>
      <c r="P671" s="17">
        <v>615</v>
      </c>
      <c r="Q671" s="17">
        <v>1.04</v>
      </c>
      <c r="R671" s="17">
        <v>5108.6499999999996</v>
      </c>
      <c r="S671" s="17">
        <v>38.299999999999997</v>
      </c>
      <c r="T671" s="17">
        <v>2.9</v>
      </c>
      <c r="U671" s="17">
        <v>-3.6600000000000001E-2</v>
      </c>
      <c r="V671" s="17">
        <v>0.58499999999999996</v>
      </c>
      <c r="W671" s="17">
        <v>20928.121640000001</v>
      </c>
      <c r="X671" s="17">
        <v>1647</v>
      </c>
      <c r="Y671" s="17">
        <v>10.885</v>
      </c>
      <c r="Z671" s="17">
        <v>-7.4630000000000001</v>
      </c>
    </row>
    <row r="672" spans="1:26" x14ac:dyDescent="0.2">
      <c r="A672" s="27">
        <v>44644</v>
      </c>
      <c r="B672" s="17">
        <v>420.39499999999998</v>
      </c>
      <c r="C672" s="14">
        <v>4.58</v>
      </c>
      <c r="D672" s="17">
        <v>126.1</v>
      </c>
      <c r="E672" s="17">
        <v>16.5</v>
      </c>
      <c r="F672" s="17">
        <v>78.525000000000006</v>
      </c>
      <c r="G672" s="17">
        <v>146.66999999999999</v>
      </c>
      <c r="H672" s="17">
        <v>16.25</v>
      </c>
      <c r="I672" s="17">
        <v>64.998000000000005</v>
      </c>
      <c r="J672" s="17">
        <v>1127.5899999999999</v>
      </c>
      <c r="K672" s="17">
        <v>105</v>
      </c>
      <c r="L672" s="17">
        <v>0.1628</v>
      </c>
      <c r="M672" s="17">
        <v>118.765</v>
      </c>
      <c r="N672" s="17">
        <v>207.95738</v>
      </c>
      <c r="O672" s="17">
        <v>35140</v>
      </c>
      <c r="P672" s="17">
        <v>610.1</v>
      </c>
      <c r="Q672" s="17">
        <v>1.0309999999999999</v>
      </c>
      <c r="R672" s="17">
        <v>5428.0349999999999</v>
      </c>
      <c r="S672" s="17">
        <v>37.75</v>
      </c>
      <c r="T672" s="17">
        <v>2.7</v>
      </c>
      <c r="U672" s="17">
        <v>-2.5000000000000001E-2</v>
      </c>
      <c r="V672" s="17">
        <v>0.6</v>
      </c>
      <c r="W672" s="17">
        <v>22295.531950000001</v>
      </c>
      <c r="X672" s="17">
        <v>1400</v>
      </c>
      <c r="Y672" s="17">
        <v>10.8</v>
      </c>
      <c r="Z672" s="17">
        <v>-7.35</v>
      </c>
    </row>
    <row r="673" spans="1:26" x14ac:dyDescent="0.2">
      <c r="A673" s="27">
        <v>44643</v>
      </c>
      <c r="B673" s="17">
        <v>378.5</v>
      </c>
      <c r="C673" s="14">
        <v>4.0999999999999996</v>
      </c>
      <c r="D673" s="17">
        <v>138.62</v>
      </c>
      <c r="E673" s="17">
        <v>14</v>
      </c>
      <c r="F673" s="17">
        <v>78</v>
      </c>
      <c r="G673" s="17">
        <v>147.035</v>
      </c>
      <c r="H673" s="17">
        <v>10.475</v>
      </c>
      <c r="I673" s="17">
        <v>109.253</v>
      </c>
      <c r="J673" s="17">
        <v>1145</v>
      </c>
      <c r="K673" s="17">
        <v>102.5</v>
      </c>
      <c r="L673" s="17">
        <v>0.183</v>
      </c>
      <c r="M673" s="17">
        <v>117.9</v>
      </c>
      <c r="N673" s="17">
        <v>197.5</v>
      </c>
      <c r="O673" s="17">
        <v>50060</v>
      </c>
      <c r="P673" s="17">
        <v>625.5</v>
      </c>
      <c r="Q673" s="17">
        <v>1.81</v>
      </c>
      <c r="R673" s="17">
        <v>5767.643</v>
      </c>
      <c r="S673" s="17">
        <v>35.049999999999997</v>
      </c>
      <c r="T673" s="17">
        <v>3.3650000000000002</v>
      </c>
      <c r="U673" s="17">
        <v>-3.15E-2</v>
      </c>
      <c r="V673" s="17">
        <v>0.442</v>
      </c>
      <c r="W673" s="17">
        <v>56922.077100000002</v>
      </c>
      <c r="X673" s="17">
        <v>993.5</v>
      </c>
      <c r="Y673" s="17">
        <v>10.532999999999999</v>
      </c>
      <c r="Z673" s="17">
        <v>-7.0750000000000002</v>
      </c>
    </row>
    <row r="674" spans="1:26" x14ac:dyDescent="0.2">
      <c r="A674" s="27">
        <v>44642</v>
      </c>
      <c r="B674" s="17">
        <v>405.66199999999998</v>
      </c>
      <c r="C674" s="14">
        <v>4.18</v>
      </c>
      <c r="D674" s="17">
        <v>125.633</v>
      </c>
      <c r="E674" s="17">
        <v>14.5</v>
      </c>
      <c r="F674" s="17">
        <v>79</v>
      </c>
      <c r="G674" s="17">
        <v>148.24</v>
      </c>
      <c r="H674" s="17">
        <v>4.9249999999999998</v>
      </c>
      <c r="I674" s="17">
        <v>-21.997</v>
      </c>
      <c r="J674" s="17">
        <v>1177.73</v>
      </c>
      <c r="K674" s="17">
        <v>102.6</v>
      </c>
      <c r="L674" s="17">
        <v>0.1772</v>
      </c>
      <c r="M674" s="17">
        <v>116.97</v>
      </c>
      <c r="N674" s="17">
        <v>191.40514999999999</v>
      </c>
      <c r="O674" s="17">
        <v>30992.5</v>
      </c>
      <c r="P674" s="17">
        <v>640.1</v>
      </c>
      <c r="Q674" s="17">
        <v>0.78</v>
      </c>
      <c r="R674" s="17">
        <v>4044.2550000000001</v>
      </c>
      <c r="S674" s="17">
        <v>35.049999999999997</v>
      </c>
      <c r="T674" s="17">
        <v>2.4249999999999998</v>
      </c>
      <c r="U674" s="17">
        <v>-5.9499999999999997E-2</v>
      </c>
      <c r="V674" s="17">
        <v>0.21299999999999999</v>
      </c>
      <c r="W674" s="17">
        <v>58542.026510000003</v>
      </c>
      <c r="X674" s="17">
        <v>5889.4</v>
      </c>
      <c r="Y674" s="17">
        <v>10.824999999999999</v>
      </c>
      <c r="Z674" s="17">
        <v>-7.04</v>
      </c>
    </row>
    <row r="675" spans="1:26" x14ac:dyDescent="0.2">
      <c r="A675" s="27">
        <v>44641</v>
      </c>
      <c r="B675" s="17">
        <v>425.85</v>
      </c>
      <c r="C675" s="14">
        <v>4.4000000000000004</v>
      </c>
      <c r="D675" s="17">
        <v>139.09</v>
      </c>
      <c r="E675" s="17">
        <v>16.5</v>
      </c>
      <c r="F675" s="17">
        <v>81</v>
      </c>
      <c r="G675" s="17">
        <v>140.54499999999999</v>
      </c>
      <c r="H675" s="17">
        <v>7.5250000000000004</v>
      </c>
      <c r="I675" s="17">
        <v>68.822000000000003</v>
      </c>
      <c r="J675" s="17">
        <v>1204.1400000000001</v>
      </c>
      <c r="K675" s="17">
        <v>105</v>
      </c>
      <c r="L675" s="17">
        <v>0.22220000000000001</v>
      </c>
      <c r="M675" s="17">
        <v>118.29</v>
      </c>
      <c r="N675" s="17">
        <v>199.68661</v>
      </c>
      <c r="O675" s="17">
        <v>20090</v>
      </c>
      <c r="P675" s="17">
        <v>643.4</v>
      </c>
      <c r="Q675" s="17">
        <v>1.6</v>
      </c>
      <c r="R675" s="17">
        <v>3981.125</v>
      </c>
      <c r="S675" s="17">
        <v>37.5</v>
      </c>
      <c r="T675" s="17">
        <v>1.5249999999999999</v>
      </c>
      <c r="U675" s="17">
        <v>-9.0300000000000005E-2</v>
      </c>
      <c r="V675" s="17">
        <v>0.48299999999999998</v>
      </c>
      <c r="W675" s="17">
        <v>56888.057560000001</v>
      </c>
      <c r="X675" s="17">
        <v>2256.6999999999998</v>
      </c>
      <c r="Y675" s="17">
        <v>11.045</v>
      </c>
      <c r="Z675" s="17">
        <v>-6.9080000000000004</v>
      </c>
    </row>
    <row r="676" spans="1:26" x14ac:dyDescent="0.2">
      <c r="A676" s="27">
        <v>44638</v>
      </c>
      <c r="B676" s="17">
        <v>437.06400000000002</v>
      </c>
      <c r="C676" s="14">
        <v>4.5999999999999996</v>
      </c>
      <c r="D676" s="17">
        <v>142.80000000000001</v>
      </c>
      <c r="E676" s="17">
        <v>16.715</v>
      </c>
      <c r="F676" s="17">
        <v>75.694999999999993</v>
      </c>
      <c r="G676" s="17">
        <v>131.63</v>
      </c>
      <c r="H676" s="17">
        <v>14.75</v>
      </c>
      <c r="I676" s="17">
        <v>120.773</v>
      </c>
      <c r="J676" s="17">
        <v>1204.1400000000001</v>
      </c>
      <c r="K676" s="17">
        <v>105</v>
      </c>
      <c r="L676" s="17">
        <v>0.20599999999999999</v>
      </c>
      <c r="M676" s="17">
        <v>109.7</v>
      </c>
      <c r="N676" s="17">
        <v>164.0325</v>
      </c>
      <c r="O676" s="17">
        <v>29800</v>
      </c>
      <c r="P676" s="17">
        <v>641.29999999999995</v>
      </c>
      <c r="Q676" s="17">
        <v>0.746</v>
      </c>
      <c r="R676" s="17">
        <v>4051.0949999999998</v>
      </c>
      <c r="S676" s="17">
        <v>34.5</v>
      </c>
      <c r="T676" s="17">
        <v>0.64</v>
      </c>
      <c r="U676" s="17">
        <v>-0.1057</v>
      </c>
      <c r="V676" s="17">
        <v>0.56999999999999995</v>
      </c>
      <c r="W676" s="17">
        <v>58531.956200000001</v>
      </c>
      <c r="X676" s="17">
        <v>2566.1</v>
      </c>
      <c r="Y676" s="17">
        <v>10.914999999999999</v>
      </c>
      <c r="Z676" s="17">
        <v>-6.95</v>
      </c>
    </row>
    <row r="677" spans="1:26" x14ac:dyDescent="0.2">
      <c r="A677" s="27">
        <v>44637</v>
      </c>
      <c r="B677" s="17">
        <v>451.51499999999999</v>
      </c>
      <c r="C677" s="14">
        <v>4.5</v>
      </c>
      <c r="D677" s="17">
        <v>140.96299999999999</v>
      </c>
      <c r="E677" s="17">
        <v>16</v>
      </c>
      <c r="F677" s="17">
        <v>75.334999999999994</v>
      </c>
      <c r="G677" s="17">
        <v>132.36500000000001</v>
      </c>
      <c r="H677" s="17">
        <v>7.125</v>
      </c>
      <c r="I677" s="17">
        <v>85.254000000000005</v>
      </c>
      <c r="J677" s="17">
        <v>1129.81</v>
      </c>
      <c r="K677" s="17">
        <v>97.5</v>
      </c>
      <c r="L677" s="17">
        <v>0.1817</v>
      </c>
      <c r="M677" s="17">
        <v>103</v>
      </c>
      <c r="N677" s="17">
        <v>159.27428</v>
      </c>
      <c r="O677" s="17">
        <v>66150</v>
      </c>
      <c r="P677" s="17">
        <v>587</v>
      </c>
      <c r="Q677" s="17">
        <v>0.75</v>
      </c>
      <c r="R677" s="17">
        <v>4039.78</v>
      </c>
      <c r="S677" s="17">
        <v>33.549999999999997</v>
      </c>
      <c r="T677" s="17">
        <v>0.60499999999999998</v>
      </c>
      <c r="U677" s="17">
        <v>-0.13</v>
      </c>
      <c r="V677" s="17">
        <v>0.76800000000000002</v>
      </c>
      <c r="W677" s="17">
        <v>48350.076079999999</v>
      </c>
      <c r="X677" s="17">
        <v>2070.8000000000002</v>
      </c>
      <c r="Y677" s="17">
        <v>10.925000000000001</v>
      </c>
      <c r="Z677" s="17">
        <v>-6.53</v>
      </c>
    </row>
    <row r="678" spans="1:26" x14ac:dyDescent="0.2">
      <c r="A678" s="27">
        <v>44636</v>
      </c>
      <c r="B678" s="17">
        <v>413.34500000000003</v>
      </c>
      <c r="C678" s="14">
        <v>3.75</v>
      </c>
      <c r="D678" s="17">
        <v>142.08799999999999</v>
      </c>
      <c r="E678" s="17">
        <v>13</v>
      </c>
      <c r="F678" s="17">
        <v>76.599999999999994</v>
      </c>
      <c r="G678" s="17">
        <v>144</v>
      </c>
      <c r="H678" s="17">
        <v>-0.4</v>
      </c>
      <c r="I678" s="17">
        <v>-1.4970000000000001</v>
      </c>
      <c r="J678" s="17">
        <v>1140.23</v>
      </c>
      <c r="K678" s="17">
        <v>90</v>
      </c>
      <c r="L678" s="17">
        <v>0.16850000000000001</v>
      </c>
      <c r="M678" s="17">
        <v>106.82</v>
      </c>
      <c r="N678" s="17">
        <v>189.5</v>
      </c>
      <c r="O678" s="17">
        <v>94210</v>
      </c>
      <c r="P678" s="17">
        <v>598</v>
      </c>
      <c r="Q678" s="17">
        <v>0.38</v>
      </c>
      <c r="R678" s="17">
        <v>4073.7049999999999</v>
      </c>
      <c r="S678" s="17">
        <v>36.200000000000003</v>
      </c>
      <c r="T678" s="17">
        <v>0.38</v>
      </c>
      <c r="U678" s="17">
        <v>-8.7499999999999994E-2</v>
      </c>
      <c r="V678" s="17">
        <v>0.81799999999999995</v>
      </c>
      <c r="W678" s="17">
        <v>48283.544820000003</v>
      </c>
      <c r="X678" s="17">
        <v>2150</v>
      </c>
      <c r="Y678" s="17">
        <v>11.61</v>
      </c>
      <c r="Z678" s="17">
        <v>-6.62</v>
      </c>
    </row>
    <row r="679" spans="1:26" x14ac:dyDescent="0.2">
      <c r="A679" s="27">
        <v>44635</v>
      </c>
      <c r="B679" s="17">
        <v>436.59300000000002</v>
      </c>
      <c r="C679" s="14">
        <v>3.95</v>
      </c>
      <c r="D679" s="17">
        <v>153.97999999999999</v>
      </c>
      <c r="E679" s="17">
        <v>13.5</v>
      </c>
      <c r="F679" s="17">
        <v>79.55</v>
      </c>
      <c r="G679" s="17">
        <v>152.97999999999999</v>
      </c>
      <c r="H679" s="17">
        <v>5</v>
      </c>
      <c r="I679" s="17">
        <v>11.324999999999999</v>
      </c>
      <c r="J679" s="17">
        <v>1184.5</v>
      </c>
      <c r="K679" s="17">
        <v>90</v>
      </c>
      <c r="L679" s="17">
        <v>0.23549999999999999</v>
      </c>
      <c r="M679" s="17">
        <v>121.605</v>
      </c>
      <c r="N679" s="17">
        <v>193.14249000000001</v>
      </c>
      <c r="O679" s="17">
        <v>140591</v>
      </c>
      <c r="P679" s="17">
        <v>606.9</v>
      </c>
      <c r="Q679" s="17">
        <v>2.2469999999999999</v>
      </c>
      <c r="R679" s="17">
        <v>5487.08</v>
      </c>
      <c r="S679" s="17">
        <v>40</v>
      </c>
      <c r="T679" s="17">
        <v>0.3</v>
      </c>
      <c r="U679" s="17">
        <v>-2.76E-2</v>
      </c>
      <c r="V679" s="17">
        <v>0.78300000000000003</v>
      </c>
      <c r="W679" s="17">
        <v>50160.525509999999</v>
      </c>
      <c r="X679" s="17">
        <v>2857</v>
      </c>
      <c r="Y679" s="17">
        <v>12.26</v>
      </c>
      <c r="Z679" s="17">
        <v>-6.92</v>
      </c>
    </row>
    <row r="680" spans="1:26" x14ac:dyDescent="0.2">
      <c r="A680" s="27">
        <v>44634</v>
      </c>
      <c r="B680" s="17">
        <v>460.774</v>
      </c>
      <c r="C680" s="14">
        <v>3.95</v>
      </c>
      <c r="D680" s="17">
        <v>153.76499999999999</v>
      </c>
      <c r="E680" s="17">
        <v>14</v>
      </c>
      <c r="F680" s="17">
        <v>81.400000000000006</v>
      </c>
      <c r="G680" s="17">
        <v>154.5</v>
      </c>
      <c r="H680" s="17">
        <v>7</v>
      </c>
      <c r="I680" s="17">
        <v>49.753</v>
      </c>
      <c r="J680" s="17">
        <v>1222.5</v>
      </c>
      <c r="K680" s="17">
        <v>90</v>
      </c>
      <c r="L680" s="17">
        <v>0.33050000000000002</v>
      </c>
      <c r="M680" s="17">
        <v>125.41800000000001</v>
      </c>
      <c r="N680" s="17">
        <v>283.40204</v>
      </c>
      <c r="O680" s="17">
        <v>60590</v>
      </c>
      <c r="P680" s="17">
        <v>617</v>
      </c>
      <c r="Q680" s="17">
        <v>1.1379999999999999</v>
      </c>
      <c r="R680" s="17">
        <v>7384.9620000000004</v>
      </c>
      <c r="S680" s="17">
        <v>43.5</v>
      </c>
      <c r="T680" s="17">
        <v>-0.4</v>
      </c>
      <c r="U680" s="17">
        <v>-3.5299999999999998E-2</v>
      </c>
      <c r="V680" s="17">
        <v>0.877</v>
      </c>
      <c r="W680" s="17">
        <v>47910.083839999999</v>
      </c>
      <c r="X680" s="17">
        <v>3731.3</v>
      </c>
      <c r="Y680" s="17">
        <v>12.137</v>
      </c>
      <c r="Z680" s="17">
        <v>-7.45</v>
      </c>
    </row>
    <row r="681" spans="1:26" x14ac:dyDescent="0.2">
      <c r="A681" s="27">
        <v>44631</v>
      </c>
      <c r="B681" s="17">
        <v>473.39</v>
      </c>
      <c r="C681" s="14">
        <v>4.2</v>
      </c>
      <c r="D681" s="17">
        <v>152</v>
      </c>
      <c r="E681" s="17">
        <v>15.5</v>
      </c>
      <c r="F681" s="17">
        <v>82</v>
      </c>
      <c r="G681" s="17">
        <v>154.5</v>
      </c>
      <c r="H681" s="17">
        <v>8.3249999999999993</v>
      </c>
      <c r="I681" s="17">
        <v>31.247</v>
      </c>
      <c r="J681" s="17">
        <v>1261.02</v>
      </c>
      <c r="K681" s="17">
        <v>95</v>
      </c>
      <c r="L681" s="17">
        <v>0.32800000000000001</v>
      </c>
      <c r="M681" s="17">
        <v>113.99</v>
      </c>
      <c r="N681" s="17">
        <v>283.84732000000002</v>
      </c>
      <c r="O681" s="17">
        <v>27270</v>
      </c>
      <c r="P681" s="17">
        <v>636</v>
      </c>
      <c r="Q681" s="17">
        <v>1.333</v>
      </c>
      <c r="R681" s="17">
        <v>7352.0249999999996</v>
      </c>
      <c r="S681" s="17">
        <v>44.45</v>
      </c>
      <c r="T681" s="17">
        <v>-0.2</v>
      </c>
      <c r="U681" s="17">
        <v>-3.7199999999999997E-2</v>
      </c>
      <c r="V681" s="17">
        <v>0.77500000000000002</v>
      </c>
      <c r="W681" s="17">
        <v>48856.05661</v>
      </c>
      <c r="X681" s="17">
        <v>4545.8</v>
      </c>
      <c r="Y681" s="17">
        <v>12.907</v>
      </c>
      <c r="Z681" s="17">
        <v>-7.45</v>
      </c>
    </row>
    <row r="682" spans="1:26" x14ac:dyDescent="0.2">
      <c r="A682" s="27">
        <v>44630</v>
      </c>
      <c r="B682" s="17">
        <v>474.15699999999998</v>
      </c>
      <c r="C682" s="14">
        <v>4.25</v>
      </c>
      <c r="D682" s="17">
        <v>138.53</v>
      </c>
      <c r="E682" s="17">
        <v>15.574999999999999</v>
      </c>
      <c r="F682" s="17">
        <v>75.19</v>
      </c>
      <c r="G682" s="17">
        <v>157.75</v>
      </c>
      <c r="H682" s="17">
        <v>3.25</v>
      </c>
      <c r="I682" s="17">
        <v>37.726999999999997</v>
      </c>
      <c r="J682" s="17">
        <v>1304.2149999999999</v>
      </c>
      <c r="K682" s="17">
        <v>95</v>
      </c>
      <c r="L682" s="17">
        <v>0.253</v>
      </c>
      <c r="M682" s="17">
        <v>113</v>
      </c>
      <c r="N682" s="17">
        <v>284.39999</v>
      </c>
      <c r="O682" s="17">
        <v>21819</v>
      </c>
      <c r="P682" s="17">
        <v>573</v>
      </c>
      <c r="Q682" s="17">
        <v>-2.5000000000000001E-2</v>
      </c>
      <c r="R682" s="17">
        <v>8308.0879999999997</v>
      </c>
      <c r="S682" s="17">
        <v>45.05</v>
      </c>
      <c r="T682" s="17">
        <v>0.28999999999999998</v>
      </c>
      <c r="U682" s="17">
        <v>-4.2599999999999999E-2</v>
      </c>
      <c r="V682" s="17">
        <v>0.78500000000000003</v>
      </c>
      <c r="W682" s="17">
        <v>57568.596709999998</v>
      </c>
      <c r="X682" s="17">
        <v>3762</v>
      </c>
      <c r="Y682" s="17">
        <v>11.409000000000001</v>
      </c>
      <c r="Z682" s="17">
        <v>-7.3280000000000003</v>
      </c>
    </row>
    <row r="683" spans="1:26" x14ac:dyDescent="0.2">
      <c r="A683" s="27">
        <v>44629</v>
      </c>
      <c r="B683" s="17">
        <v>427.017</v>
      </c>
      <c r="C683" s="14">
        <v>3.9</v>
      </c>
      <c r="D683" s="17">
        <v>140.33000000000001</v>
      </c>
      <c r="E683" s="17">
        <v>13.75</v>
      </c>
      <c r="F683" s="17">
        <v>75.81</v>
      </c>
      <c r="G683" s="17">
        <v>148</v>
      </c>
      <c r="H683" s="17">
        <v>-4.95</v>
      </c>
      <c r="I683" s="17">
        <v>29.248999999999999</v>
      </c>
      <c r="J683" s="17">
        <v>1147.3900000000001</v>
      </c>
      <c r="K683" s="17">
        <v>85</v>
      </c>
      <c r="L683" s="17">
        <v>0.25</v>
      </c>
      <c r="M683" s="17">
        <v>114.89</v>
      </c>
      <c r="N683" s="17">
        <v>272.92998999999998</v>
      </c>
      <c r="O683" s="17">
        <v>19245</v>
      </c>
      <c r="P683" s="17">
        <v>556.29999999999995</v>
      </c>
      <c r="Q683" s="17">
        <v>0.6</v>
      </c>
      <c r="R683" s="17">
        <v>7821.4</v>
      </c>
      <c r="S683" s="17">
        <v>39.9</v>
      </c>
      <c r="T683" s="17">
        <v>0.375</v>
      </c>
      <c r="U683" s="17">
        <v>-3.1899999999999998E-2</v>
      </c>
      <c r="V683" s="17">
        <v>0.82499999999999996</v>
      </c>
      <c r="W683" s="17">
        <v>58753.596850000002</v>
      </c>
      <c r="X683" s="17">
        <v>3524.3</v>
      </c>
      <c r="Y683" s="17">
        <v>10.385</v>
      </c>
      <c r="Z683" s="17">
        <v>-6.27</v>
      </c>
    </row>
    <row r="684" spans="1:26" x14ac:dyDescent="0.2">
      <c r="A684" s="27">
        <v>44628</v>
      </c>
      <c r="B684" s="17">
        <v>450.23899999999998</v>
      </c>
      <c r="C684" s="14">
        <v>4.2</v>
      </c>
      <c r="D684" s="17">
        <v>150.58799999999999</v>
      </c>
      <c r="E684" s="17">
        <v>13.891</v>
      </c>
      <c r="F684" s="17">
        <v>79.015000000000001</v>
      </c>
      <c r="G684" s="17">
        <v>147.935</v>
      </c>
      <c r="H684" s="17">
        <v>25.5</v>
      </c>
      <c r="I684" s="17">
        <v>-9.2460000000000004</v>
      </c>
      <c r="J684" s="17">
        <v>1207.5</v>
      </c>
      <c r="K684" s="17">
        <v>92.6</v>
      </c>
      <c r="L684" s="17">
        <v>0.34320000000000001</v>
      </c>
      <c r="M684" s="17">
        <v>126.1</v>
      </c>
      <c r="N684" s="17">
        <v>542</v>
      </c>
      <c r="O684" s="17">
        <v>28997.3</v>
      </c>
      <c r="P684" s="17">
        <v>584</v>
      </c>
      <c r="Q684" s="17">
        <v>4</v>
      </c>
      <c r="R684" s="17">
        <v>7447.82</v>
      </c>
      <c r="S684" s="17">
        <v>40.549999999999997</v>
      </c>
      <c r="T684" s="17">
        <v>0.19500000000000001</v>
      </c>
      <c r="U684" s="17">
        <v>-2.5700000000000001E-2</v>
      </c>
      <c r="V684" s="17">
        <v>0.84499999999999997</v>
      </c>
      <c r="W684" s="17">
        <v>75924.540299999993</v>
      </c>
      <c r="X684" s="17">
        <v>2239.3000000000002</v>
      </c>
      <c r="Y684" s="17">
        <v>11.765000000000001</v>
      </c>
      <c r="Z684" s="17">
        <v>-7.7169999999999996</v>
      </c>
    </row>
    <row r="685" spans="1:26" x14ac:dyDescent="0.2">
      <c r="A685" s="27">
        <v>44627</v>
      </c>
      <c r="B685" s="17">
        <v>472.71300000000002</v>
      </c>
      <c r="C685" s="14">
        <v>4.12</v>
      </c>
      <c r="D685" s="17">
        <v>149.25</v>
      </c>
      <c r="E685" s="17">
        <v>14.5</v>
      </c>
      <c r="F685" s="17">
        <v>80.84</v>
      </c>
      <c r="G685" s="17">
        <v>159.82</v>
      </c>
      <c r="H685" s="17">
        <v>38.549999999999997</v>
      </c>
      <c r="I685" s="17">
        <v>15.273</v>
      </c>
      <c r="J685" s="17">
        <v>1223</v>
      </c>
      <c r="K685" s="17">
        <v>92.6</v>
      </c>
      <c r="L685" s="17">
        <v>0.45319999999999999</v>
      </c>
      <c r="M685" s="17">
        <v>146.9</v>
      </c>
      <c r="N685" s="17">
        <v>585.42034999999998</v>
      </c>
      <c r="O685" s="17">
        <v>41647</v>
      </c>
      <c r="P685" s="17">
        <v>611</v>
      </c>
      <c r="Q685" s="17">
        <v>2</v>
      </c>
      <c r="R685" s="17">
        <v>6318.893</v>
      </c>
      <c r="S685" s="17">
        <v>40.549999999999997</v>
      </c>
      <c r="T685" s="17">
        <v>-0.15</v>
      </c>
      <c r="U685" s="17">
        <v>-1.17E-2</v>
      </c>
      <c r="V685" s="17">
        <v>0.93500000000000005</v>
      </c>
      <c r="W685" s="17">
        <v>97848.519480000003</v>
      </c>
      <c r="X685" s="17">
        <v>2224.5</v>
      </c>
      <c r="Y685" s="17">
        <v>12.813000000000001</v>
      </c>
      <c r="Z685" s="17">
        <v>-8.6430000000000007</v>
      </c>
    </row>
    <row r="686" spans="1:26" x14ac:dyDescent="0.2">
      <c r="A686" s="27">
        <v>44624</v>
      </c>
      <c r="B686" s="17">
        <v>472.346</v>
      </c>
      <c r="C686" s="14">
        <v>4.2300000000000004</v>
      </c>
      <c r="D686" s="17">
        <v>143.03800000000001</v>
      </c>
      <c r="E686" s="17">
        <v>14.675000000000001</v>
      </c>
      <c r="F686" s="17">
        <v>74.790000000000006</v>
      </c>
      <c r="G686" s="17">
        <v>135.46</v>
      </c>
      <c r="H686" s="17">
        <v>33.424999999999997</v>
      </c>
      <c r="I686" s="17">
        <v>-32.506</v>
      </c>
      <c r="J686" s="17">
        <v>1115</v>
      </c>
      <c r="K686" s="17">
        <v>97.5</v>
      </c>
      <c r="L686" s="17">
        <v>0.35299999999999998</v>
      </c>
      <c r="M686" s="17">
        <v>119.4</v>
      </c>
      <c r="N686" s="17">
        <v>359.45218</v>
      </c>
      <c r="O686" s="17">
        <v>37770</v>
      </c>
      <c r="P686" s="17">
        <v>573.29999999999995</v>
      </c>
      <c r="Q686" s="17">
        <v>0.26500000000000001</v>
      </c>
      <c r="R686" s="17">
        <v>7530.3149999999996</v>
      </c>
      <c r="S686" s="17">
        <v>37</v>
      </c>
      <c r="T686" s="17">
        <v>-0.23499999999999999</v>
      </c>
      <c r="U686" s="17">
        <v>2.5000000000000001E-3</v>
      </c>
      <c r="V686" s="17">
        <v>1.208</v>
      </c>
      <c r="W686" s="17">
        <v>86462.104059999998</v>
      </c>
      <c r="X686" s="17">
        <v>1885.2</v>
      </c>
      <c r="Y686" s="17">
        <v>12.754</v>
      </c>
      <c r="Z686" s="17">
        <v>-8.875</v>
      </c>
    </row>
    <row r="687" spans="1:26" x14ac:dyDescent="0.2">
      <c r="A687" s="27">
        <v>44623</v>
      </c>
      <c r="B687" s="17">
        <v>474.55200000000002</v>
      </c>
      <c r="C687" s="14">
        <v>4.2</v>
      </c>
      <c r="D687" s="17">
        <v>137.005</v>
      </c>
      <c r="E687" s="17">
        <v>14</v>
      </c>
      <c r="F687" s="17">
        <v>76.75</v>
      </c>
      <c r="G687" s="17">
        <v>128</v>
      </c>
      <c r="H687" s="17">
        <v>29.024999999999999</v>
      </c>
      <c r="I687" s="17">
        <v>-74.997</v>
      </c>
      <c r="J687" s="17">
        <v>1093.5</v>
      </c>
      <c r="K687" s="17">
        <v>95</v>
      </c>
      <c r="L687" s="17">
        <v>0.25</v>
      </c>
      <c r="M687" s="17">
        <v>115.205</v>
      </c>
      <c r="N687" s="17">
        <v>228.82749999999999</v>
      </c>
      <c r="O687" s="17">
        <v>34112.300000000003</v>
      </c>
      <c r="P687" s="17">
        <v>588</v>
      </c>
      <c r="Q687" s="17">
        <v>0</v>
      </c>
      <c r="R687" s="17">
        <v>5301.5</v>
      </c>
      <c r="S687" s="17">
        <v>34.049999999999997</v>
      </c>
      <c r="T687" s="17">
        <v>0.255</v>
      </c>
      <c r="U687" s="17">
        <v>-2.1999999999999999E-2</v>
      </c>
      <c r="V687" s="17">
        <v>0.88500000000000001</v>
      </c>
      <c r="W687" s="17">
        <v>93579.573659999995</v>
      </c>
      <c r="X687" s="17">
        <v>1412.8</v>
      </c>
      <c r="Y687" s="17">
        <v>10.666</v>
      </c>
      <c r="Z687" s="17">
        <v>-6.9</v>
      </c>
    </row>
    <row r="688" spans="1:26" x14ac:dyDescent="0.2">
      <c r="A688" s="27">
        <v>44622</v>
      </c>
      <c r="B688" s="17">
        <v>435.77499999999998</v>
      </c>
      <c r="C688" s="14">
        <v>3.5</v>
      </c>
      <c r="D688" s="17">
        <v>137.63499999999999</v>
      </c>
      <c r="E688" s="17">
        <v>12.25</v>
      </c>
      <c r="F688" s="17">
        <v>75</v>
      </c>
      <c r="G688" s="17">
        <v>124.23</v>
      </c>
      <c r="H688" s="17">
        <v>29.774999999999999</v>
      </c>
      <c r="I688" s="17">
        <v>29.097000000000001</v>
      </c>
      <c r="J688" s="17">
        <v>1079.915</v>
      </c>
      <c r="K688" s="17">
        <v>100</v>
      </c>
      <c r="L688" s="17">
        <v>0.1673</v>
      </c>
      <c r="M688" s="17">
        <v>110.34</v>
      </c>
      <c r="N688" s="17">
        <v>164.21700000000001</v>
      </c>
      <c r="O688" s="17">
        <v>36340</v>
      </c>
      <c r="P688" s="17">
        <v>592</v>
      </c>
      <c r="Q688" s="17">
        <v>0.20499999999999999</v>
      </c>
      <c r="R688" s="17">
        <v>6632.6750000000002</v>
      </c>
      <c r="S688" s="17">
        <v>35.5</v>
      </c>
      <c r="T688" s="17">
        <v>0.92</v>
      </c>
      <c r="U688" s="17">
        <v>-4.4699999999999997E-2</v>
      </c>
      <c r="V688" s="17">
        <v>0.92500000000000004</v>
      </c>
      <c r="W688" s="17">
        <v>55744.557430000001</v>
      </c>
      <c r="X688" s="17">
        <v>1668.9</v>
      </c>
      <c r="Y688" s="17">
        <v>11.17</v>
      </c>
      <c r="Z688" s="17">
        <v>-6.6449999999999996</v>
      </c>
    </row>
    <row r="689" spans="1:26" x14ac:dyDescent="0.2">
      <c r="A689" s="27">
        <v>44621</v>
      </c>
      <c r="B689" s="17">
        <v>460.02499999999998</v>
      </c>
      <c r="C689" s="14">
        <v>3.28</v>
      </c>
      <c r="D689" s="17">
        <v>155.483</v>
      </c>
      <c r="E689" s="17">
        <v>12.5</v>
      </c>
      <c r="F689" s="17">
        <v>74.114999999999995</v>
      </c>
      <c r="G689" s="17">
        <v>118.5</v>
      </c>
      <c r="H689" s="17">
        <v>19.925000000000001</v>
      </c>
      <c r="I689" s="17">
        <v>82.001999999999995</v>
      </c>
      <c r="J689" s="17">
        <v>1110</v>
      </c>
      <c r="K689" s="17">
        <v>100</v>
      </c>
      <c r="L689" s="17">
        <v>0.1</v>
      </c>
      <c r="M689" s="17">
        <v>98</v>
      </c>
      <c r="N689" s="17">
        <v>158.38</v>
      </c>
      <c r="O689" s="17">
        <v>32870</v>
      </c>
      <c r="P689" s="17">
        <v>611</v>
      </c>
      <c r="Q689" s="17">
        <v>-8.8999999999999996E-2</v>
      </c>
      <c r="R689" s="17">
        <v>7327.43</v>
      </c>
      <c r="S689" s="17">
        <v>36.049999999999997</v>
      </c>
      <c r="T689" s="17">
        <v>1.8</v>
      </c>
      <c r="U689" s="17">
        <v>-3.2500000000000001E-2</v>
      </c>
      <c r="V689" s="17">
        <v>0.78</v>
      </c>
      <c r="W689" s="17">
        <v>55233.54565</v>
      </c>
      <c r="X689" s="17">
        <v>1422</v>
      </c>
      <c r="Y689" s="17">
        <v>13.07</v>
      </c>
      <c r="Z689" s="17">
        <v>-8.23</v>
      </c>
    </row>
    <row r="690" spans="1:26" x14ac:dyDescent="0.2">
      <c r="A690" s="27">
        <v>44620</v>
      </c>
      <c r="B690" s="17">
        <v>460.02499999999998</v>
      </c>
      <c r="C690" s="14">
        <v>3.05</v>
      </c>
      <c r="D690" s="17">
        <v>153.00800000000001</v>
      </c>
      <c r="E690" s="17">
        <v>12.875</v>
      </c>
      <c r="F690" s="17">
        <v>74.064999999999998</v>
      </c>
      <c r="G690" s="17">
        <v>105.5</v>
      </c>
      <c r="H690" s="17">
        <v>23.274999999999999</v>
      </c>
      <c r="I690" s="17">
        <v>-2.4990000000000001</v>
      </c>
      <c r="J690" s="17">
        <v>1140</v>
      </c>
      <c r="K690" s="17">
        <v>100</v>
      </c>
      <c r="L690" s="17">
        <v>0.13569999999999999</v>
      </c>
      <c r="M690" s="17">
        <v>100.43</v>
      </c>
      <c r="N690" s="17">
        <v>150.5</v>
      </c>
      <c r="O690" s="17">
        <v>30410</v>
      </c>
      <c r="P690" s="17">
        <v>631.5</v>
      </c>
      <c r="Q690" s="17">
        <v>-0.06</v>
      </c>
      <c r="R690" s="17">
        <v>8592.7150000000001</v>
      </c>
      <c r="S690" s="17">
        <v>34.799999999999997</v>
      </c>
      <c r="T690" s="17">
        <v>1.86</v>
      </c>
      <c r="U690" s="17">
        <v>-1.7999999999999999E-2</v>
      </c>
      <c r="V690" s="17">
        <v>0.77500000000000002</v>
      </c>
      <c r="W690" s="17">
        <v>54138.037700000001</v>
      </c>
      <c r="X690" s="17">
        <v>1408.9</v>
      </c>
      <c r="Y690" s="17">
        <v>15.31</v>
      </c>
      <c r="Z690" s="17">
        <v>-8.7100000000000009</v>
      </c>
    </row>
    <row r="691" spans="1:26" x14ac:dyDescent="0.2">
      <c r="A691" s="27">
        <v>44617</v>
      </c>
      <c r="B691" s="17">
        <v>460.02499999999998</v>
      </c>
      <c r="C691" s="14">
        <v>3.25</v>
      </c>
      <c r="D691" s="17">
        <v>152.93600000000001</v>
      </c>
      <c r="E691" s="17">
        <v>14.25</v>
      </c>
      <c r="F691" s="17">
        <v>73.430000000000007</v>
      </c>
      <c r="G691" s="17">
        <v>96.96</v>
      </c>
      <c r="H691" s="17">
        <v>21.25</v>
      </c>
      <c r="I691" s="17">
        <v>11.249000000000001</v>
      </c>
      <c r="J691" s="17">
        <v>1097</v>
      </c>
      <c r="K691" s="17">
        <v>97.5</v>
      </c>
      <c r="L691" s="17">
        <v>0.1162</v>
      </c>
      <c r="M691" s="17">
        <v>89.04</v>
      </c>
      <c r="N691" s="17">
        <v>151.46732</v>
      </c>
      <c r="O691" s="17">
        <v>12330</v>
      </c>
      <c r="P691" s="17">
        <v>605.5</v>
      </c>
      <c r="Q691" s="17">
        <v>-0.84</v>
      </c>
      <c r="R691" s="17">
        <v>7046.6940000000004</v>
      </c>
      <c r="S691" s="17">
        <v>34.5</v>
      </c>
      <c r="T691" s="17">
        <v>2.5499999999999998</v>
      </c>
      <c r="U691" s="17">
        <v>-4.5499999999999999E-2</v>
      </c>
      <c r="V691" s="17">
        <v>0.88200000000000001</v>
      </c>
      <c r="W691" s="17">
        <v>57965.018629999999</v>
      </c>
      <c r="X691" s="17">
        <v>1381.5</v>
      </c>
      <c r="Y691" s="17">
        <v>10.6</v>
      </c>
      <c r="Z691" s="17">
        <v>-6.2380000000000004</v>
      </c>
    </row>
    <row r="692" spans="1:26" x14ac:dyDescent="0.2">
      <c r="A692" s="27">
        <v>44616</v>
      </c>
      <c r="B692" s="17">
        <v>476.512</v>
      </c>
      <c r="C692" s="14">
        <v>3.3250000000000002</v>
      </c>
      <c r="D692" s="17">
        <v>219.49</v>
      </c>
      <c r="E692" s="17">
        <v>14.5</v>
      </c>
      <c r="F692" s="17">
        <v>77</v>
      </c>
      <c r="G692" s="17">
        <v>109</v>
      </c>
      <c r="H692" s="17">
        <v>34.450000000000003</v>
      </c>
      <c r="I692" s="17">
        <v>65.826999999999998</v>
      </c>
      <c r="J692" s="17">
        <v>1121.72</v>
      </c>
      <c r="K692" s="17">
        <v>102.5</v>
      </c>
      <c r="L692" s="17">
        <v>0.15</v>
      </c>
      <c r="M692" s="17">
        <v>96.1</v>
      </c>
      <c r="N692" s="17">
        <v>237.23000999999999</v>
      </c>
      <c r="O692" s="17">
        <v>17120</v>
      </c>
      <c r="P692" s="17">
        <v>630.29999999999995</v>
      </c>
      <c r="Q692" s="17">
        <v>-0.05</v>
      </c>
      <c r="R692" s="17">
        <v>7234.0950000000003</v>
      </c>
      <c r="S692" s="17">
        <v>28.3</v>
      </c>
      <c r="T692" s="17">
        <v>2.71</v>
      </c>
      <c r="U692" s="17">
        <v>1.0500000000000001E-2</v>
      </c>
      <c r="V692" s="17">
        <v>0.89500000000000002</v>
      </c>
      <c r="W692" s="17">
        <v>50389.556790000002</v>
      </c>
      <c r="X692" s="17">
        <v>1791.9</v>
      </c>
      <c r="Y692" s="17">
        <v>9.86</v>
      </c>
      <c r="Z692" s="17">
        <v>-5.6630000000000003</v>
      </c>
    </row>
    <row r="693" spans="1:26" x14ac:dyDescent="0.2">
      <c r="A693" s="27">
        <v>44615</v>
      </c>
      <c r="B693" s="17">
        <v>444.4</v>
      </c>
      <c r="C693" s="14">
        <v>2.59</v>
      </c>
      <c r="D693" s="17">
        <v>152.37</v>
      </c>
      <c r="E693" s="17">
        <v>12.25</v>
      </c>
      <c r="F693" s="17">
        <v>67.84</v>
      </c>
      <c r="G693" s="17">
        <v>88.010999999999996</v>
      </c>
      <c r="H693" s="17">
        <v>16.524999999999999</v>
      </c>
      <c r="I693" s="17">
        <v>66.5</v>
      </c>
      <c r="J693" s="17">
        <v>969.41</v>
      </c>
      <c r="K693" s="17">
        <v>92.5</v>
      </c>
      <c r="L693" s="17">
        <v>7.7299999999999994E-2</v>
      </c>
      <c r="M693" s="17">
        <v>76</v>
      </c>
      <c r="N693" s="17">
        <v>91.5</v>
      </c>
      <c r="O693" s="17">
        <v>9213.7999999999993</v>
      </c>
      <c r="P693" s="17">
        <v>563.79999999999995</v>
      </c>
      <c r="Q693" s="17">
        <v>-2.097</v>
      </c>
      <c r="R693" s="17">
        <v>4196.8500000000004</v>
      </c>
      <c r="S693" s="17">
        <v>27.25</v>
      </c>
      <c r="T693" s="17">
        <v>2.0499999999999998</v>
      </c>
      <c r="U693" s="17">
        <v>-4.8500000000000001E-2</v>
      </c>
      <c r="V693" s="17">
        <v>0.83499999999999996</v>
      </c>
      <c r="W693" s="17">
        <v>8248.9785200000006</v>
      </c>
      <c r="X693" s="17">
        <v>1000</v>
      </c>
      <c r="Y693" s="17">
        <v>7.6470000000000002</v>
      </c>
      <c r="Z693" s="17">
        <v>-3.81</v>
      </c>
    </row>
    <row r="694" spans="1:26" x14ac:dyDescent="0.2">
      <c r="A694" s="27">
        <v>44614</v>
      </c>
      <c r="B694" s="17">
        <v>365.798</v>
      </c>
      <c r="C694" s="14">
        <v>2.8</v>
      </c>
      <c r="D694" s="17">
        <v>149.5</v>
      </c>
      <c r="E694" s="17">
        <v>12.75</v>
      </c>
      <c r="F694" s="17">
        <v>68</v>
      </c>
      <c r="G694" s="17">
        <v>89.52</v>
      </c>
      <c r="H694" s="17">
        <v>15.725</v>
      </c>
      <c r="I694" s="17">
        <v>13.670999999999999</v>
      </c>
      <c r="J694" s="17">
        <v>972.41499999999996</v>
      </c>
      <c r="K694" s="17">
        <v>100</v>
      </c>
      <c r="L694" s="17">
        <v>0.12</v>
      </c>
      <c r="M694" s="17">
        <v>72.844999999999999</v>
      </c>
      <c r="N694" s="17">
        <v>90.94</v>
      </c>
      <c r="O694" s="17">
        <v>8050</v>
      </c>
      <c r="P694" s="17">
        <v>546.5</v>
      </c>
      <c r="Q694" s="17">
        <v>-0.69299999999999995</v>
      </c>
      <c r="R694" s="17">
        <v>2485.2249999999999</v>
      </c>
      <c r="S694" s="17">
        <v>24.05</v>
      </c>
      <c r="T694" s="17">
        <v>2.4</v>
      </c>
      <c r="U694" s="17">
        <v>-3.73E-2</v>
      </c>
      <c r="V694" s="17">
        <v>0.875</v>
      </c>
      <c r="W694" s="17">
        <v>9512.5597300000009</v>
      </c>
      <c r="X694" s="17">
        <v>915</v>
      </c>
      <c r="Y694" s="17">
        <v>7.7</v>
      </c>
      <c r="Z694" s="17">
        <v>-3.89</v>
      </c>
    </row>
    <row r="695" spans="1:26" x14ac:dyDescent="0.2">
      <c r="A695" s="27">
        <v>44613</v>
      </c>
      <c r="B695" s="17">
        <v>366.60599999999999</v>
      </c>
      <c r="C695" s="14">
        <v>2.835</v>
      </c>
      <c r="D695" s="17">
        <v>191.44300000000001</v>
      </c>
      <c r="E695" s="17">
        <v>12.875</v>
      </c>
      <c r="F695" s="17">
        <v>68</v>
      </c>
      <c r="G695" s="17">
        <v>87.194999999999993</v>
      </c>
      <c r="H695" s="17">
        <v>15</v>
      </c>
      <c r="I695" s="17">
        <v>72.516999999999996</v>
      </c>
      <c r="J695" s="17">
        <v>969</v>
      </c>
      <c r="K695" s="17">
        <v>95.2</v>
      </c>
      <c r="L695" s="17">
        <v>0.1318</v>
      </c>
      <c r="M695" s="17">
        <v>69.295000000000002</v>
      </c>
      <c r="N695" s="17">
        <v>92.442250000000001</v>
      </c>
      <c r="O695" s="17">
        <v>6665.8</v>
      </c>
      <c r="P695" s="17">
        <v>527.5</v>
      </c>
      <c r="Q695" s="17">
        <v>-2.0499999999999998</v>
      </c>
      <c r="R695" s="17">
        <v>1963.16</v>
      </c>
      <c r="S695" s="17">
        <v>23.05</v>
      </c>
      <c r="T695" s="17">
        <v>2.2349999999999999</v>
      </c>
      <c r="U695" s="17">
        <v>-3.6200000000000003E-2</v>
      </c>
      <c r="V695" s="17">
        <v>0.96499999999999997</v>
      </c>
      <c r="W695" s="17">
        <v>6642.4568499999996</v>
      </c>
      <c r="X695" s="17">
        <v>823.8</v>
      </c>
      <c r="Y695" s="17">
        <v>7.3849999999999998</v>
      </c>
      <c r="Z695" s="17">
        <v>-3.39</v>
      </c>
    </row>
    <row r="696" spans="1:26" x14ac:dyDescent="0.2">
      <c r="A696" s="27">
        <v>44610</v>
      </c>
      <c r="B696" s="17">
        <v>366.63200000000001</v>
      </c>
      <c r="C696" s="14">
        <v>3.1</v>
      </c>
      <c r="D696" s="17">
        <v>149.483</v>
      </c>
      <c r="E696" s="17">
        <v>12.75</v>
      </c>
      <c r="F696" s="17">
        <v>68.2</v>
      </c>
      <c r="G696" s="17">
        <v>87.49</v>
      </c>
      <c r="H696" s="17">
        <v>15</v>
      </c>
      <c r="I696" s="17">
        <v>13.275</v>
      </c>
      <c r="J696" s="17">
        <v>968</v>
      </c>
      <c r="K696" s="17">
        <v>100</v>
      </c>
      <c r="L696" s="17">
        <v>0.14000000000000001</v>
      </c>
      <c r="M696" s="17">
        <v>69.48</v>
      </c>
      <c r="N696" s="17">
        <v>90.232500000000002</v>
      </c>
      <c r="O696" s="17">
        <v>5865.5</v>
      </c>
      <c r="P696" s="17">
        <v>532</v>
      </c>
      <c r="Q696" s="17">
        <v>-1.3360000000000001</v>
      </c>
      <c r="R696" s="17">
        <v>1991.1130000000001</v>
      </c>
      <c r="S696" s="17">
        <v>22.15</v>
      </c>
      <c r="T696" s="17">
        <v>2.0499999999999998</v>
      </c>
      <c r="U696" s="17">
        <v>-1.6199999999999999E-2</v>
      </c>
      <c r="V696" s="17">
        <v>1.07</v>
      </c>
      <c r="W696" s="17">
        <v>5099.9454299999998</v>
      </c>
      <c r="X696" s="17">
        <v>802.2</v>
      </c>
      <c r="Y696" s="17">
        <v>7.3929999999999998</v>
      </c>
      <c r="Z696" s="17">
        <v>-3.21</v>
      </c>
    </row>
    <row r="697" spans="1:26" x14ac:dyDescent="0.2">
      <c r="A697" s="27">
        <v>44609</v>
      </c>
      <c r="B697" s="17">
        <v>363.56799999999998</v>
      </c>
      <c r="C697" s="14">
        <v>3.363</v>
      </c>
      <c r="D697" s="17">
        <v>150.82300000000001</v>
      </c>
      <c r="E697" s="17">
        <v>13</v>
      </c>
      <c r="F697" s="17">
        <v>68.3</v>
      </c>
      <c r="G697" s="17">
        <v>87.5</v>
      </c>
      <c r="H697" s="17">
        <v>19.324999999999999</v>
      </c>
      <c r="I697" s="17">
        <v>17.748000000000001</v>
      </c>
      <c r="J697" s="17">
        <v>970</v>
      </c>
      <c r="K697" s="17">
        <v>105</v>
      </c>
      <c r="L697" s="17">
        <v>0.09</v>
      </c>
      <c r="M697" s="17">
        <v>68.662000000000006</v>
      </c>
      <c r="N697" s="17">
        <v>84.240620000000007</v>
      </c>
      <c r="O697" s="17">
        <v>5847.5</v>
      </c>
      <c r="P697" s="17">
        <v>527.20000000000005</v>
      </c>
      <c r="Q697" s="17">
        <v>-0.28299999999999997</v>
      </c>
      <c r="R697" s="17">
        <v>1974.912</v>
      </c>
      <c r="S697" s="17">
        <v>23.75</v>
      </c>
      <c r="T697" s="17">
        <v>2.31</v>
      </c>
      <c r="U697" s="17">
        <v>-2.06E-2</v>
      </c>
      <c r="V697" s="17">
        <v>0.83499999999999996</v>
      </c>
      <c r="W697" s="17">
        <v>4945.2217799999999</v>
      </c>
      <c r="X697" s="17">
        <v>852.5</v>
      </c>
      <c r="Y697" s="17">
        <v>7.2619999999999996</v>
      </c>
      <c r="Z697" s="17">
        <v>-3.1419999999999999</v>
      </c>
    </row>
    <row r="698" spans="1:26" x14ac:dyDescent="0.2">
      <c r="A698" s="27">
        <v>44608</v>
      </c>
      <c r="B698" s="17">
        <v>365.767</v>
      </c>
      <c r="C698" s="14">
        <v>3.0950000000000002</v>
      </c>
      <c r="D698" s="17">
        <v>139.31299999999999</v>
      </c>
      <c r="E698" s="17">
        <v>13.25</v>
      </c>
      <c r="F698" s="17">
        <v>70</v>
      </c>
      <c r="G698" s="17">
        <v>88</v>
      </c>
      <c r="H698" s="17">
        <v>-8.15</v>
      </c>
      <c r="I698" s="17">
        <v>65.001999999999995</v>
      </c>
      <c r="J698" s="17">
        <v>983.45</v>
      </c>
      <c r="K698" s="17">
        <v>104.9</v>
      </c>
      <c r="L698" s="17">
        <v>7.8299999999999995E-2</v>
      </c>
      <c r="M698" s="17">
        <v>68</v>
      </c>
      <c r="N698" s="17">
        <v>87</v>
      </c>
      <c r="O698" s="17">
        <v>5512.5</v>
      </c>
      <c r="P698" s="17">
        <v>530.1</v>
      </c>
      <c r="Q698" s="17">
        <v>-0.32900000000000001</v>
      </c>
      <c r="R698" s="17">
        <v>2100.5189999999998</v>
      </c>
      <c r="S698" s="17">
        <v>25.25</v>
      </c>
      <c r="T698" s="17">
        <v>1.415</v>
      </c>
      <c r="U698" s="17">
        <v>-2.3400000000000001E-2</v>
      </c>
      <c r="V698" s="17">
        <v>0.875</v>
      </c>
      <c r="W698" s="17">
        <v>3039.0933799999998</v>
      </c>
      <c r="X698" s="17">
        <v>888.5</v>
      </c>
      <c r="Y698" s="17">
        <v>6.71</v>
      </c>
      <c r="Z698" s="17">
        <v>-2.673</v>
      </c>
    </row>
    <row r="699" spans="1:26" x14ac:dyDescent="0.2">
      <c r="A699" s="27">
        <v>44607</v>
      </c>
      <c r="B699" s="17">
        <v>367.54700000000003</v>
      </c>
      <c r="C699" s="14">
        <v>3.125</v>
      </c>
      <c r="D699" s="17">
        <v>127.093</v>
      </c>
      <c r="E699" s="17">
        <v>13.25</v>
      </c>
      <c r="F699" s="17">
        <v>70.650000000000006</v>
      </c>
      <c r="G699" s="17">
        <v>87</v>
      </c>
      <c r="H699" s="17">
        <v>0.85</v>
      </c>
      <c r="I699" s="17">
        <v>-94.004000000000005</v>
      </c>
      <c r="J699" s="17">
        <v>995</v>
      </c>
      <c r="K699" s="17">
        <v>102.5</v>
      </c>
      <c r="L699" s="17">
        <v>0.11550000000000001</v>
      </c>
      <c r="M699" s="17">
        <v>68.239999999999995</v>
      </c>
      <c r="N699" s="17">
        <v>96.5</v>
      </c>
      <c r="O699" s="17">
        <v>5802.5</v>
      </c>
      <c r="P699" s="17">
        <v>536.5</v>
      </c>
      <c r="Q699" s="17">
        <v>-0.81899999999999995</v>
      </c>
      <c r="R699" s="17">
        <v>2018.443</v>
      </c>
      <c r="S699" s="17">
        <v>22.05</v>
      </c>
      <c r="T699" s="17">
        <v>1.1000000000000001</v>
      </c>
      <c r="U699" s="17">
        <v>-2.0299999999999999E-2</v>
      </c>
      <c r="V699" s="17">
        <v>0.71499999999999997</v>
      </c>
      <c r="W699" s="17">
        <v>3567.9633199999998</v>
      </c>
      <c r="X699" s="17">
        <v>932.7</v>
      </c>
      <c r="Y699" s="17">
        <v>6.5149999999999997</v>
      </c>
      <c r="Z699" s="17">
        <v>-2.7</v>
      </c>
    </row>
    <row r="700" spans="1:26" x14ac:dyDescent="0.2">
      <c r="A700" s="27">
        <v>44606</v>
      </c>
      <c r="B700" s="17">
        <v>368.101</v>
      </c>
      <c r="C700" s="14">
        <v>3.1</v>
      </c>
      <c r="D700" s="17">
        <v>139.65299999999999</v>
      </c>
      <c r="E700" s="17">
        <v>13.25</v>
      </c>
      <c r="F700" s="17">
        <v>69.849999999999994</v>
      </c>
      <c r="G700" s="17">
        <v>84.070999999999998</v>
      </c>
      <c r="H700" s="17">
        <v>0.95</v>
      </c>
      <c r="I700" s="17">
        <v>-13.227</v>
      </c>
      <c r="J700" s="17">
        <v>999.5</v>
      </c>
      <c r="K700" s="17">
        <v>95</v>
      </c>
      <c r="L700" s="17">
        <v>0.13880000000000001</v>
      </c>
      <c r="M700" s="17">
        <v>67.290000000000006</v>
      </c>
      <c r="N700" s="17">
        <v>102.80298000000001</v>
      </c>
      <c r="O700" s="17">
        <v>6100</v>
      </c>
      <c r="P700" s="17">
        <v>553</v>
      </c>
      <c r="Q700" s="17">
        <v>-1.7270000000000001</v>
      </c>
      <c r="R700" s="17">
        <v>1948.875</v>
      </c>
      <c r="S700" s="17">
        <v>22.1</v>
      </c>
      <c r="T700" s="17">
        <v>0.9</v>
      </c>
      <c r="U700" s="17">
        <v>-1.9699999999999999E-2</v>
      </c>
      <c r="V700" s="17">
        <v>0.79500000000000004</v>
      </c>
      <c r="W700" s="17">
        <v>5311.9664499999999</v>
      </c>
      <c r="X700" s="17">
        <v>889</v>
      </c>
      <c r="Y700" s="17">
        <v>6.7729999999999997</v>
      </c>
      <c r="Z700" s="17">
        <v>-3.09</v>
      </c>
    </row>
    <row r="701" spans="1:26" x14ac:dyDescent="0.2">
      <c r="A701" s="27">
        <v>44603</v>
      </c>
      <c r="B701" s="17">
        <v>365.12799999999999</v>
      </c>
      <c r="C701" s="14">
        <v>3.15</v>
      </c>
      <c r="D701" s="17">
        <v>136.35499999999999</v>
      </c>
      <c r="E701" s="17">
        <v>13.75</v>
      </c>
      <c r="F701" s="17">
        <v>69.5</v>
      </c>
      <c r="G701" s="17">
        <v>86.665000000000006</v>
      </c>
      <c r="H701" s="17">
        <v>9.25</v>
      </c>
      <c r="I701" s="17">
        <v>18.497</v>
      </c>
      <c r="J701" s="17">
        <v>982.5</v>
      </c>
      <c r="K701" s="17">
        <v>95</v>
      </c>
      <c r="L701" s="17">
        <v>0.1145</v>
      </c>
      <c r="M701" s="17">
        <v>66.05</v>
      </c>
      <c r="N701" s="17">
        <v>103.10588</v>
      </c>
      <c r="O701" s="17">
        <v>5400</v>
      </c>
      <c r="P701" s="17">
        <v>529</v>
      </c>
      <c r="Q701" s="17">
        <v>-1.575</v>
      </c>
      <c r="R701" s="17">
        <v>1900.162</v>
      </c>
      <c r="S701" s="17">
        <v>22.05</v>
      </c>
      <c r="T701" s="17">
        <v>1.0049999999999999</v>
      </c>
      <c r="U701" s="17">
        <v>-2.46E-2</v>
      </c>
      <c r="V701" s="17">
        <v>1.0429999999999999</v>
      </c>
      <c r="W701" s="17">
        <v>2598.4964</v>
      </c>
      <c r="X701" s="17">
        <v>949</v>
      </c>
      <c r="Y701" s="17">
        <v>6.8449999999999998</v>
      </c>
      <c r="Z701" s="17">
        <v>-3.19</v>
      </c>
    </row>
    <row r="702" spans="1:26" x14ac:dyDescent="0.2">
      <c r="A702" s="27">
        <v>44602</v>
      </c>
      <c r="B702" s="17">
        <v>366.77800000000002</v>
      </c>
      <c r="C702" s="14">
        <v>2.95</v>
      </c>
      <c r="D702" s="17">
        <v>124.548</v>
      </c>
      <c r="E702" s="17">
        <v>14</v>
      </c>
      <c r="F702" s="17">
        <v>68.25</v>
      </c>
      <c r="G702" s="17">
        <v>90.91</v>
      </c>
      <c r="H702" s="17">
        <v>11.8</v>
      </c>
      <c r="I702" s="17">
        <v>65.450999999999993</v>
      </c>
      <c r="J702" s="17">
        <v>977.5</v>
      </c>
      <c r="K702" s="17">
        <v>90</v>
      </c>
      <c r="L702" s="17">
        <v>0.151</v>
      </c>
      <c r="M702" s="17">
        <v>70</v>
      </c>
      <c r="N702" s="17">
        <v>114.05466</v>
      </c>
      <c r="O702" s="17">
        <v>5167</v>
      </c>
      <c r="P702" s="17">
        <v>530.29999999999995</v>
      </c>
      <c r="Q702" s="17">
        <v>-1.5149999999999999</v>
      </c>
      <c r="R702" s="17">
        <v>1815.365</v>
      </c>
      <c r="S702" s="17">
        <v>22.25</v>
      </c>
      <c r="T702" s="17">
        <v>1.9</v>
      </c>
      <c r="U702" s="17">
        <v>-3.7999999999999999E-2</v>
      </c>
      <c r="V702" s="17">
        <v>1.0049999999999999</v>
      </c>
      <c r="W702" s="17">
        <v>2827.45444</v>
      </c>
      <c r="X702" s="17">
        <v>891.9</v>
      </c>
      <c r="Y702" s="17">
        <v>7.335</v>
      </c>
      <c r="Z702" s="17">
        <v>-3.68</v>
      </c>
    </row>
    <row r="703" spans="1:26" x14ac:dyDescent="0.2">
      <c r="A703" s="27">
        <v>44601</v>
      </c>
      <c r="B703" s="17">
        <v>371.35500000000002</v>
      </c>
      <c r="C703" s="14">
        <v>3.43</v>
      </c>
      <c r="D703" s="17">
        <v>113.708</v>
      </c>
      <c r="E703" s="17">
        <v>14.5</v>
      </c>
      <c r="F703" s="17">
        <v>68.040000000000006</v>
      </c>
      <c r="G703" s="17">
        <v>84.5</v>
      </c>
      <c r="H703" s="17">
        <v>6.2</v>
      </c>
      <c r="I703" s="17">
        <v>33.526000000000003</v>
      </c>
      <c r="J703" s="17">
        <v>972.90499999999997</v>
      </c>
      <c r="K703" s="17">
        <v>77.5</v>
      </c>
      <c r="L703" s="17">
        <v>0.17879999999999999</v>
      </c>
      <c r="M703" s="17">
        <v>74.209999999999994</v>
      </c>
      <c r="N703" s="17">
        <v>124.11662</v>
      </c>
      <c r="O703" s="17">
        <v>5166.8</v>
      </c>
      <c r="P703" s="17">
        <v>552</v>
      </c>
      <c r="Q703" s="17">
        <v>-3.0920000000000001</v>
      </c>
      <c r="R703" s="17">
        <v>1983.6880000000001</v>
      </c>
      <c r="S703" s="17">
        <v>22.25</v>
      </c>
      <c r="T703" s="17">
        <v>2.0049999999999999</v>
      </c>
      <c r="U703" s="17">
        <v>-5.7000000000000002E-3</v>
      </c>
      <c r="V703" s="17">
        <v>1.0049999999999999</v>
      </c>
      <c r="W703" s="17">
        <v>2759.70541</v>
      </c>
      <c r="X703" s="17">
        <v>878.1</v>
      </c>
      <c r="Y703" s="17">
        <v>6.3719999999999999</v>
      </c>
      <c r="Z703" s="17">
        <v>-2.6</v>
      </c>
    </row>
    <row r="704" spans="1:26" x14ac:dyDescent="0.2">
      <c r="A704" s="27">
        <v>44600</v>
      </c>
      <c r="B704" s="17">
        <v>371.55500000000001</v>
      </c>
      <c r="C704" s="14">
        <v>3.6</v>
      </c>
      <c r="D704" s="17">
        <v>131.08799999999999</v>
      </c>
      <c r="E704" s="17">
        <v>14.5</v>
      </c>
      <c r="F704" s="17">
        <v>68.069999999999993</v>
      </c>
      <c r="G704" s="17">
        <v>82.997</v>
      </c>
      <c r="H704" s="17">
        <v>18</v>
      </c>
      <c r="I704" s="17">
        <v>23.646000000000001</v>
      </c>
      <c r="J704" s="17">
        <v>961</v>
      </c>
      <c r="K704" s="17">
        <v>75</v>
      </c>
      <c r="L704" s="17">
        <v>0.20849999999999999</v>
      </c>
      <c r="M704" s="17">
        <v>76.400000000000006</v>
      </c>
      <c r="N704" s="17">
        <v>106.84269999999999</v>
      </c>
      <c r="O704" s="17">
        <v>5210</v>
      </c>
      <c r="P704" s="17">
        <v>563</v>
      </c>
      <c r="Q704" s="17">
        <v>-2.6509999999999998</v>
      </c>
      <c r="R704" s="17">
        <v>2074.8890000000001</v>
      </c>
      <c r="S704" s="17">
        <v>22.95</v>
      </c>
      <c r="T704" s="17">
        <v>2.15</v>
      </c>
      <c r="U704" s="17">
        <v>-1.9199999999999998E-2</v>
      </c>
      <c r="V704" s="17">
        <v>0.98499999999999999</v>
      </c>
      <c r="W704" s="17">
        <v>2785.95028</v>
      </c>
      <c r="X704" s="17">
        <v>973.4</v>
      </c>
      <c r="Y704" s="17">
        <v>6.43</v>
      </c>
      <c r="Z704" s="17">
        <v>-2.52</v>
      </c>
    </row>
    <row r="705" spans="1:26" x14ac:dyDescent="0.2">
      <c r="A705" s="27">
        <v>44599</v>
      </c>
      <c r="B705" s="17">
        <v>371.77300000000002</v>
      </c>
      <c r="C705" s="14">
        <v>3.47</v>
      </c>
      <c r="D705" s="17">
        <v>131.87799999999999</v>
      </c>
      <c r="E705" s="17">
        <v>14.625</v>
      </c>
      <c r="F705" s="17">
        <v>68.5</v>
      </c>
      <c r="G705" s="17">
        <v>81.525000000000006</v>
      </c>
      <c r="H705" s="17">
        <v>19</v>
      </c>
      <c r="I705" s="17">
        <v>4.5199999999999996</v>
      </c>
      <c r="J705" s="17">
        <v>949.09500000000003</v>
      </c>
      <c r="K705" s="17">
        <v>75</v>
      </c>
      <c r="L705" s="17">
        <v>0.20680000000000001</v>
      </c>
      <c r="M705" s="17">
        <v>78.3</v>
      </c>
      <c r="N705" s="17">
        <v>105.14999</v>
      </c>
      <c r="O705" s="17">
        <v>5420</v>
      </c>
      <c r="P705" s="17">
        <v>566</v>
      </c>
      <c r="Q705" s="17">
        <v>-2</v>
      </c>
      <c r="R705" s="17">
        <v>2067.5549999999998</v>
      </c>
      <c r="S705" s="17">
        <v>22.75</v>
      </c>
      <c r="T705" s="17">
        <v>2.09</v>
      </c>
      <c r="U705" s="17">
        <v>-3.6900000000000002E-2</v>
      </c>
      <c r="V705" s="17">
        <v>1.0880000000000001</v>
      </c>
      <c r="W705" s="17">
        <v>2882.9964399999999</v>
      </c>
      <c r="X705" s="17">
        <v>1021.9</v>
      </c>
      <c r="Y705" s="17">
        <v>6.4050000000000002</v>
      </c>
      <c r="Z705" s="17">
        <v>-2.5</v>
      </c>
    </row>
    <row r="706" spans="1:26" x14ac:dyDescent="0.2">
      <c r="A706" s="27">
        <v>44596</v>
      </c>
      <c r="B706" s="17">
        <v>372.37799999999999</v>
      </c>
      <c r="C706" s="14">
        <v>3.75</v>
      </c>
      <c r="D706" s="17">
        <v>133.053</v>
      </c>
      <c r="E706" s="17">
        <v>14</v>
      </c>
      <c r="F706" s="17">
        <v>68.314999999999998</v>
      </c>
      <c r="G706" s="17">
        <v>86.56</v>
      </c>
      <c r="H706" s="17">
        <v>20.425000000000001</v>
      </c>
      <c r="I706" s="17">
        <v>46.997</v>
      </c>
      <c r="J706" s="17">
        <v>950.04499999999996</v>
      </c>
      <c r="K706" s="17">
        <v>77.5</v>
      </c>
      <c r="L706" s="17">
        <v>0.16</v>
      </c>
      <c r="M706" s="17">
        <v>79.010000000000005</v>
      </c>
      <c r="N706" s="17">
        <v>103.17641999999999</v>
      </c>
      <c r="O706" s="17">
        <v>5680.5</v>
      </c>
      <c r="P706" s="17">
        <v>557</v>
      </c>
      <c r="Q706" s="17">
        <v>-1.73</v>
      </c>
      <c r="R706" s="17">
        <v>2218.5309999999999</v>
      </c>
      <c r="S706" s="17">
        <v>22.75</v>
      </c>
      <c r="T706" s="17">
        <v>1.9650000000000001</v>
      </c>
      <c r="U706" s="17">
        <v>-4.5499999999999999E-2</v>
      </c>
      <c r="V706" s="17">
        <v>1.1080000000000001</v>
      </c>
      <c r="W706" s="17">
        <v>2793.5794299999998</v>
      </c>
      <c r="X706" s="17">
        <v>1082.0999999999999</v>
      </c>
      <c r="Y706" s="17">
        <v>6.4749999999999996</v>
      </c>
      <c r="Z706" s="17">
        <v>-2.41</v>
      </c>
    </row>
    <row r="707" spans="1:26" x14ac:dyDescent="0.2">
      <c r="A707" s="27">
        <v>44595</v>
      </c>
      <c r="B707" s="17">
        <v>372.63600000000002</v>
      </c>
      <c r="C707" s="14">
        <v>3.35</v>
      </c>
      <c r="D707" s="17">
        <v>129.62299999999999</v>
      </c>
      <c r="E707" s="17">
        <v>14</v>
      </c>
      <c r="F707" s="17">
        <v>68.75</v>
      </c>
      <c r="G707" s="17">
        <v>91.5</v>
      </c>
      <c r="H707" s="17">
        <v>15.95</v>
      </c>
      <c r="I707" s="17">
        <v>-22.001000000000001</v>
      </c>
      <c r="J707" s="17">
        <v>940.13499999999999</v>
      </c>
      <c r="K707" s="17">
        <v>77.5</v>
      </c>
      <c r="L707" s="17">
        <v>0.13300000000000001</v>
      </c>
      <c r="M707" s="17">
        <v>80.09</v>
      </c>
      <c r="N707" s="17">
        <v>100.33884999999999</v>
      </c>
      <c r="O707" s="17">
        <v>5400</v>
      </c>
      <c r="P707" s="17">
        <v>577</v>
      </c>
      <c r="Q707" s="17">
        <v>-0.80500000000000005</v>
      </c>
      <c r="R707" s="17">
        <v>2218.5839999999998</v>
      </c>
      <c r="S707" s="17">
        <v>22.75</v>
      </c>
      <c r="T707" s="17">
        <v>1.85</v>
      </c>
      <c r="U707" s="17">
        <v>-4.2799999999999998E-2</v>
      </c>
      <c r="V707" s="17">
        <v>1.0549999999999999</v>
      </c>
      <c r="W707" s="17">
        <v>2596.7412800000002</v>
      </c>
      <c r="X707" s="17">
        <v>1082.0999999999999</v>
      </c>
      <c r="Y707" s="17">
        <v>6.3140000000000001</v>
      </c>
      <c r="Z707" s="17">
        <v>-2.3420000000000001</v>
      </c>
    </row>
    <row r="708" spans="1:26" x14ac:dyDescent="0.2">
      <c r="A708" s="27">
        <v>44594</v>
      </c>
      <c r="B708" s="17">
        <v>373.11399999999998</v>
      </c>
      <c r="C708" s="14">
        <v>3.2250000000000001</v>
      </c>
      <c r="D708" s="17">
        <v>131.98500000000001</v>
      </c>
      <c r="E708" s="17">
        <v>13.5</v>
      </c>
      <c r="F708" s="17">
        <v>69.125</v>
      </c>
      <c r="G708" s="17">
        <v>89.984999999999999</v>
      </c>
      <c r="H708" s="17">
        <v>17.524999999999999</v>
      </c>
      <c r="I708" s="17">
        <v>-65.498000000000005</v>
      </c>
      <c r="J708" s="17">
        <v>932.5</v>
      </c>
      <c r="K708" s="17">
        <v>77.5</v>
      </c>
      <c r="L708" s="17">
        <v>0.1353</v>
      </c>
      <c r="M708" s="17">
        <v>79.069999999999993</v>
      </c>
      <c r="N708" s="17">
        <v>89.011170000000007</v>
      </c>
      <c r="O708" s="17">
        <v>5352.8</v>
      </c>
      <c r="P708" s="17">
        <v>603.70000000000005</v>
      </c>
      <c r="Q708" s="17">
        <v>-0.14000000000000001</v>
      </c>
      <c r="R708" s="17">
        <v>2244.6999999999998</v>
      </c>
      <c r="S708" s="17">
        <v>23.35</v>
      </c>
      <c r="T708" s="17">
        <v>1.7250000000000001</v>
      </c>
      <c r="U708" s="17">
        <v>-4.0300000000000002E-2</v>
      </c>
      <c r="V708" s="17">
        <v>1.2330000000000001</v>
      </c>
      <c r="W708" s="17">
        <v>3218.00234</v>
      </c>
      <c r="X708" s="17">
        <v>988</v>
      </c>
      <c r="Y708" s="17">
        <v>6.24</v>
      </c>
      <c r="Z708" s="17">
        <v>-2.38</v>
      </c>
    </row>
    <row r="709" spans="1:26" x14ac:dyDescent="0.2">
      <c r="A709" s="27">
        <v>44593</v>
      </c>
      <c r="B709" s="17">
        <v>380.3</v>
      </c>
      <c r="C709" s="14">
        <v>3.0550000000000002</v>
      </c>
      <c r="D709" s="17">
        <v>129.97999999999999</v>
      </c>
      <c r="E709" s="17">
        <v>13.75</v>
      </c>
      <c r="F709" s="17">
        <v>69</v>
      </c>
      <c r="G709" s="17">
        <v>87.9</v>
      </c>
      <c r="H709" s="17">
        <v>17.524999999999999</v>
      </c>
      <c r="I709" s="17">
        <v>-66.998000000000005</v>
      </c>
      <c r="J709" s="17">
        <v>947.5</v>
      </c>
      <c r="K709" s="17">
        <v>77.5</v>
      </c>
      <c r="L709" s="17">
        <v>0.1305</v>
      </c>
      <c r="M709" s="17">
        <v>80</v>
      </c>
      <c r="N709" s="17">
        <v>87.525499999999994</v>
      </c>
      <c r="O709" s="17">
        <v>5460</v>
      </c>
      <c r="P709" s="17">
        <v>621</v>
      </c>
      <c r="Q709" s="17">
        <v>0.77100000000000002</v>
      </c>
      <c r="R709" s="17">
        <v>1959.7750000000001</v>
      </c>
      <c r="S709" s="17">
        <v>23.75</v>
      </c>
      <c r="T709" s="17">
        <v>1.7729999999999999</v>
      </c>
      <c r="U709" s="17">
        <v>-4.0399999999999998E-2</v>
      </c>
      <c r="V709" s="17">
        <v>1.2629999999999999</v>
      </c>
      <c r="W709" s="17">
        <v>3207.7032599999998</v>
      </c>
      <c r="X709" s="17">
        <v>997.2</v>
      </c>
      <c r="Y709" s="17">
        <v>6.24</v>
      </c>
      <c r="Z709" s="17">
        <v>-2.4500000000000002</v>
      </c>
    </row>
    <row r="710" spans="1:26" x14ac:dyDescent="0.2">
      <c r="A710" s="27">
        <v>44592</v>
      </c>
      <c r="B710" s="17">
        <v>366.45100000000002</v>
      </c>
      <c r="C710" s="14">
        <v>3.05</v>
      </c>
      <c r="D710" s="17">
        <v>129.52799999999999</v>
      </c>
      <c r="E710" s="17">
        <v>13.5</v>
      </c>
      <c r="F710" s="17">
        <v>66.37</v>
      </c>
      <c r="G710" s="17">
        <v>92.47</v>
      </c>
      <c r="H710" s="17">
        <v>17.524999999999999</v>
      </c>
      <c r="I710" s="17">
        <v>-16.751000000000001</v>
      </c>
      <c r="J710" s="17">
        <v>944.5</v>
      </c>
      <c r="K710" s="17">
        <v>75</v>
      </c>
      <c r="L710" s="17">
        <v>0.13500000000000001</v>
      </c>
      <c r="M710" s="17">
        <v>78.900000000000006</v>
      </c>
      <c r="N710" s="17">
        <v>87.502430000000004</v>
      </c>
      <c r="O710" s="17">
        <v>5560</v>
      </c>
      <c r="P710" s="17">
        <v>607.6</v>
      </c>
      <c r="Q710" s="17">
        <v>0.60799999999999998</v>
      </c>
      <c r="R710" s="17">
        <v>1871.787</v>
      </c>
      <c r="S710" s="17">
        <v>24.175000000000001</v>
      </c>
      <c r="T710" s="17">
        <v>1.78</v>
      </c>
      <c r="U710" s="17">
        <v>-4.0399999999999998E-2</v>
      </c>
      <c r="V710" s="17">
        <v>1.2</v>
      </c>
      <c r="W710" s="17">
        <v>3457.5653499999999</v>
      </c>
      <c r="X710" s="17">
        <v>1139.7</v>
      </c>
      <c r="Y710" s="17">
        <v>6.2709999999999999</v>
      </c>
      <c r="Z710" s="17">
        <v>-2.4359999999999999</v>
      </c>
    </row>
    <row r="711" spans="1:26" x14ac:dyDescent="0.2">
      <c r="A711" s="27">
        <v>44589</v>
      </c>
      <c r="B711" s="17">
        <v>373.94</v>
      </c>
      <c r="C711" s="14">
        <v>3.6</v>
      </c>
      <c r="D711" s="17">
        <v>138.5</v>
      </c>
      <c r="E711" s="17">
        <v>13</v>
      </c>
      <c r="F711" s="17">
        <v>65.8</v>
      </c>
      <c r="G711" s="17">
        <v>92.504999999999995</v>
      </c>
      <c r="H711" s="17">
        <v>16.274999999999999</v>
      </c>
      <c r="I711" s="17">
        <v>29.745000000000001</v>
      </c>
      <c r="J711" s="17">
        <v>980</v>
      </c>
      <c r="K711" s="17">
        <v>75</v>
      </c>
      <c r="L711" s="17">
        <v>0.15049999999999999</v>
      </c>
      <c r="M711" s="17">
        <v>76.8</v>
      </c>
      <c r="N711" s="17">
        <v>87.548630000000003</v>
      </c>
      <c r="O711" s="17">
        <v>5691</v>
      </c>
      <c r="P711" s="17">
        <v>635</v>
      </c>
      <c r="Q711" s="17">
        <v>0.3</v>
      </c>
      <c r="R711" s="17">
        <v>2074.355</v>
      </c>
      <c r="S711" s="17">
        <v>25.8</v>
      </c>
      <c r="T711" s="17">
        <v>1.792</v>
      </c>
      <c r="U711" s="17">
        <v>-4.4999999999999998E-2</v>
      </c>
      <c r="V711" s="17">
        <v>1.2</v>
      </c>
      <c r="W711" s="17">
        <v>3856.0485600000002</v>
      </c>
      <c r="X711" s="17">
        <v>1155.4000000000001</v>
      </c>
      <c r="Y711" s="17">
        <v>6.2350000000000003</v>
      </c>
      <c r="Z711" s="17">
        <v>-2.46</v>
      </c>
    </row>
    <row r="712" spans="1:26" x14ac:dyDescent="0.2">
      <c r="A712" s="27">
        <v>44588</v>
      </c>
      <c r="B712" s="17">
        <v>374.45</v>
      </c>
      <c r="C712" s="14">
        <v>3.4649999999999999</v>
      </c>
      <c r="D712" s="17">
        <v>119.625</v>
      </c>
      <c r="E712" s="17">
        <v>12.25</v>
      </c>
      <c r="F712" s="17">
        <v>64.584999999999994</v>
      </c>
      <c r="G712" s="17">
        <v>96</v>
      </c>
      <c r="H712" s="17">
        <v>7.625</v>
      </c>
      <c r="I712" s="17">
        <v>22.85</v>
      </c>
      <c r="J712" s="17">
        <v>993.25</v>
      </c>
      <c r="K712" s="17">
        <v>70</v>
      </c>
      <c r="L712" s="17">
        <v>0.14000000000000001</v>
      </c>
      <c r="M712" s="17">
        <v>76.099999999999994</v>
      </c>
      <c r="N712" s="17">
        <v>88.005480000000006</v>
      </c>
      <c r="O712" s="17">
        <v>6185</v>
      </c>
      <c r="P712" s="17">
        <v>655.9</v>
      </c>
      <c r="Q712" s="17">
        <v>0</v>
      </c>
      <c r="R712" s="17">
        <v>2838.1880000000001</v>
      </c>
      <c r="S712" s="17">
        <v>26</v>
      </c>
      <c r="T712" s="17">
        <v>2.0499999999999998</v>
      </c>
      <c r="U712" s="17">
        <v>-5.9700000000000003E-2</v>
      </c>
      <c r="V712" s="17">
        <v>1.0349999999999999</v>
      </c>
      <c r="W712" s="17">
        <v>4011.7643899999998</v>
      </c>
      <c r="X712" s="17">
        <v>1480.2</v>
      </c>
      <c r="Y712" s="17">
        <v>6.24</v>
      </c>
      <c r="Z712" s="17">
        <v>-2.46</v>
      </c>
    </row>
    <row r="713" spans="1:26" x14ac:dyDescent="0.2">
      <c r="A713" s="27">
        <v>44587</v>
      </c>
      <c r="B713" s="17">
        <v>395.7</v>
      </c>
      <c r="C713" s="14">
        <v>3.2</v>
      </c>
      <c r="D713" s="17">
        <v>151.5</v>
      </c>
      <c r="E713" s="17">
        <v>13.25</v>
      </c>
      <c r="F713" s="17">
        <v>70</v>
      </c>
      <c r="G713" s="17">
        <v>91.545000000000002</v>
      </c>
      <c r="H713" s="17">
        <v>8.9499999999999993</v>
      </c>
      <c r="I713" s="17">
        <v>69.747</v>
      </c>
      <c r="J713" s="17">
        <v>1095</v>
      </c>
      <c r="K713" s="17">
        <v>75</v>
      </c>
      <c r="L713" s="17">
        <v>0.14299999999999999</v>
      </c>
      <c r="M713" s="17">
        <v>78.510000000000005</v>
      </c>
      <c r="N713" s="17">
        <v>92.834819999999993</v>
      </c>
      <c r="O713" s="17">
        <v>6435</v>
      </c>
      <c r="P713" s="17">
        <v>721.3</v>
      </c>
      <c r="Q713" s="17">
        <v>-0.23499999999999999</v>
      </c>
      <c r="R713" s="17">
        <v>2276.71</v>
      </c>
      <c r="S713" s="17">
        <v>25.95</v>
      </c>
      <c r="T713" s="17">
        <v>2</v>
      </c>
      <c r="U713" s="17">
        <v>-7.8799999999999995E-2</v>
      </c>
      <c r="V713" s="17">
        <v>1.155</v>
      </c>
      <c r="W713" s="17">
        <v>6542.5120100000004</v>
      </c>
      <c r="X713" s="17">
        <v>1530.2</v>
      </c>
      <c r="Y713" s="17">
        <v>6.9930000000000003</v>
      </c>
      <c r="Z713" s="17">
        <v>-2.6150000000000002</v>
      </c>
    </row>
    <row r="714" spans="1:26" x14ac:dyDescent="0.2">
      <c r="A714" s="27">
        <v>44586</v>
      </c>
      <c r="B714" s="17">
        <v>416.2</v>
      </c>
      <c r="C714" s="14">
        <v>3.1</v>
      </c>
      <c r="D714" s="17">
        <v>138.88300000000001</v>
      </c>
      <c r="E714" s="17">
        <v>14.5</v>
      </c>
      <c r="F714" s="17">
        <v>72</v>
      </c>
      <c r="G714" s="17">
        <v>92.275000000000006</v>
      </c>
      <c r="H714" s="17">
        <v>14.025</v>
      </c>
      <c r="I714" s="17">
        <v>60</v>
      </c>
      <c r="J714" s="17">
        <v>1137.07</v>
      </c>
      <c r="K714" s="17">
        <v>75</v>
      </c>
      <c r="L714" s="17">
        <v>0.1643</v>
      </c>
      <c r="M714" s="17">
        <v>77.644999999999996</v>
      </c>
      <c r="N714" s="17">
        <v>94.697500000000005</v>
      </c>
      <c r="O714" s="17">
        <v>6504.5</v>
      </c>
      <c r="P714" s="17">
        <v>765.8</v>
      </c>
      <c r="Q714" s="17">
        <v>-0.77500000000000002</v>
      </c>
      <c r="R714" s="17">
        <v>2192.5630000000001</v>
      </c>
      <c r="S714" s="17">
        <v>25.75</v>
      </c>
      <c r="T714" s="17">
        <v>1.675</v>
      </c>
      <c r="U714" s="17">
        <v>-6.8000000000000005E-2</v>
      </c>
      <c r="V714" s="17">
        <v>1.2629999999999999</v>
      </c>
      <c r="W714" s="17">
        <v>6115.0368600000002</v>
      </c>
      <c r="X714" s="17">
        <v>1464.4</v>
      </c>
      <c r="Y714" s="17">
        <v>7.33</v>
      </c>
      <c r="Z714" s="17">
        <v>-2.895</v>
      </c>
    </row>
    <row r="715" spans="1:26" x14ac:dyDescent="0.2">
      <c r="A715" s="27">
        <v>44585</v>
      </c>
      <c r="B715" s="17">
        <v>439.3</v>
      </c>
      <c r="C715" s="14">
        <v>3.1</v>
      </c>
      <c r="D715" s="17">
        <v>119.17</v>
      </c>
      <c r="E715" s="17">
        <v>14.125</v>
      </c>
      <c r="F715" s="17">
        <v>73.97</v>
      </c>
      <c r="G715" s="17">
        <v>87.5</v>
      </c>
      <c r="H715" s="17">
        <v>20.074999999999999</v>
      </c>
      <c r="I715" s="17">
        <v>57.997999999999998</v>
      </c>
      <c r="J715" s="17">
        <v>1170</v>
      </c>
      <c r="K715" s="17">
        <v>75</v>
      </c>
      <c r="L715" s="17">
        <v>0.1673</v>
      </c>
      <c r="M715" s="17">
        <v>79.305000000000007</v>
      </c>
      <c r="N715" s="17">
        <v>96.64188</v>
      </c>
      <c r="O715" s="17">
        <v>5925.3</v>
      </c>
      <c r="P715" s="17">
        <v>767.5</v>
      </c>
      <c r="Q715" s="17">
        <v>-0.91700000000000004</v>
      </c>
      <c r="R715" s="17">
        <v>2019.675</v>
      </c>
      <c r="S715" s="17">
        <v>26.85</v>
      </c>
      <c r="T715" s="17">
        <v>1.91</v>
      </c>
      <c r="U715" s="17">
        <v>-6.6500000000000004E-2</v>
      </c>
      <c r="V715" s="17">
        <v>1.0429999999999999</v>
      </c>
      <c r="W715" s="17">
        <v>3533.7833799999999</v>
      </c>
      <c r="X715" s="17">
        <v>1480.9</v>
      </c>
      <c r="Y715" s="17">
        <v>7.56</v>
      </c>
      <c r="Z715" s="17">
        <v>-3.0430000000000001</v>
      </c>
    </row>
    <row r="716" spans="1:26" x14ac:dyDescent="0.2">
      <c r="A716" s="27">
        <v>44582</v>
      </c>
      <c r="B716" s="17">
        <v>457.9</v>
      </c>
      <c r="C716" s="14">
        <v>3.05</v>
      </c>
      <c r="D716" s="17">
        <v>123.773</v>
      </c>
      <c r="E716" s="17">
        <v>15</v>
      </c>
      <c r="F716" s="17">
        <v>69.25</v>
      </c>
      <c r="G716" s="17">
        <v>81.754999999999995</v>
      </c>
      <c r="H716" s="17">
        <v>12.975</v>
      </c>
      <c r="I716" s="17">
        <v>-10.004</v>
      </c>
      <c r="J716" s="17">
        <v>1082.585</v>
      </c>
      <c r="K716" s="17">
        <v>75</v>
      </c>
      <c r="L716" s="17">
        <v>0.18049999999999999</v>
      </c>
      <c r="M716" s="17">
        <v>69.97</v>
      </c>
      <c r="N716" s="17">
        <v>98.058120000000002</v>
      </c>
      <c r="O716" s="17">
        <v>5615</v>
      </c>
      <c r="P716" s="17">
        <v>707.8</v>
      </c>
      <c r="Q716" s="17">
        <v>-1.2849999999999999</v>
      </c>
      <c r="R716" s="17">
        <v>2065.36</v>
      </c>
      <c r="S716" s="17">
        <v>24.625</v>
      </c>
      <c r="T716" s="17">
        <v>1.85</v>
      </c>
      <c r="U716" s="17">
        <v>-6.0499999999999998E-2</v>
      </c>
      <c r="V716" s="17">
        <v>0.94299999999999995</v>
      </c>
      <c r="W716" s="17">
        <v>4789.04745</v>
      </c>
      <c r="X716" s="17">
        <v>1496.9</v>
      </c>
      <c r="Y716" s="17">
        <v>7.05</v>
      </c>
      <c r="Z716" s="17">
        <v>-2.74</v>
      </c>
    </row>
    <row r="717" spans="1:26" x14ac:dyDescent="0.2">
      <c r="A717" s="27">
        <v>44581</v>
      </c>
      <c r="B717" s="17">
        <v>450.18900000000002</v>
      </c>
      <c r="C717" s="14">
        <v>2.85</v>
      </c>
      <c r="D717" s="17">
        <v>125.30800000000001</v>
      </c>
      <c r="E717" s="17">
        <v>16</v>
      </c>
      <c r="F717" s="17">
        <v>69.5</v>
      </c>
      <c r="G717" s="17">
        <v>81</v>
      </c>
      <c r="H717" s="17">
        <v>21</v>
      </c>
      <c r="I717" s="17">
        <v>-60.253</v>
      </c>
      <c r="J717" s="17">
        <v>1085</v>
      </c>
      <c r="K717" s="17">
        <v>75</v>
      </c>
      <c r="L717" s="17">
        <v>0.17580000000000001</v>
      </c>
      <c r="M717" s="17">
        <v>70</v>
      </c>
      <c r="N717" s="17">
        <v>91.400949999999995</v>
      </c>
      <c r="O717" s="17">
        <v>5660</v>
      </c>
      <c r="P717" s="17">
        <v>687.5</v>
      </c>
      <c r="Q717" s="17">
        <v>-1.325</v>
      </c>
      <c r="R717" s="17">
        <v>2397.6689999999999</v>
      </c>
      <c r="S717" s="17">
        <v>25.45</v>
      </c>
      <c r="T717" s="17">
        <v>1.7450000000000001</v>
      </c>
      <c r="U717" s="17">
        <v>-5.57E-2</v>
      </c>
      <c r="V717" s="17">
        <v>0.95</v>
      </c>
      <c r="W717" s="17">
        <v>5310.9747500000003</v>
      </c>
      <c r="X717" s="17">
        <v>1536.1</v>
      </c>
      <c r="Y717" s="17">
        <v>6.92</v>
      </c>
      <c r="Z717" s="17">
        <v>-2.66</v>
      </c>
    </row>
    <row r="718" spans="1:26" x14ac:dyDescent="0.2">
      <c r="A718" s="27">
        <v>44580</v>
      </c>
      <c r="B718" s="17">
        <v>431.64299999999997</v>
      </c>
      <c r="C718" s="14">
        <v>2.7109999999999999</v>
      </c>
      <c r="D718" s="17">
        <v>133.113</v>
      </c>
      <c r="E718" s="17">
        <v>15.5</v>
      </c>
      <c r="F718" s="17">
        <v>70.34</v>
      </c>
      <c r="G718" s="17">
        <v>80.004999999999995</v>
      </c>
      <c r="H718" s="17">
        <v>11.775</v>
      </c>
      <c r="I718" s="17">
        <v>-46.753999999999998</v>
      </c>
      <c r="J718" s="17">
        <v>1139.08</v>
      </c>
      <c r="K718" s="17">
        <v>69.5</v>
      </c>
      <c r="L718" s="17">
        <v>0.21779999999999999</v>
      </c>
      <c r="M718" s="17">
        <v>70.900000000000006</v>
      </c>
      <c r="N718" s="17">
        <v>93.55</v>
      </c>
      <c r="O718" s="17">
        <v>5798.5</v>
      </c>
      <c r="P718" s="17">
        <v>716.6</v>
      </c>
      <c r="Q718" s="17">
        <v>-2.14</v>
      </c>
      <c r="R718" s="17">
        <v>2701.15</v>
      </c>
      <c r="S718" s="17">
        <v>26.8</v>
      </c>
      <c r="T718" s="17">
        <v>0.88500000000000001</v>
      </c>
      <c r="U718" s="17">
        <v>-7.7200000000000005E-2</v>
      </c>
      <c r="V718" s="17">
        <v>0.82499999999999996</v>
      </c>
      <c r="W718" s="17">
        <v>5402.6808199999996</v>
      </c>
      <c r="X718" s="17">
        <v>1587.2</v>
      </c>
      <c r="Y718" s="17">
        <v>7.2949999999999999</v>
      </c>
      <c r="Z718" s="17">
        <v>-2.85</v>
      </c>
    </row>
    <row r="719" spans="1:26" x14ac:dyDescent="0.2">
      <c r="A719" s="27">
        <v>44579</v>
      </c>
      <c r="B719" s="17">
        <v>460.2</v>
      </c>
      <c r="C719" s="14">
        <v>2.875</v>
      </c>
      <c r="D719" s="17">
        <v>127</v>
      </c>
      <c r="E719" s="17">
        <v>16.625</v>
      </c>
      <c r="F719" s="17">
        <v>70.8</v>
      </c>
      <c r="G719" s="17">
        <v>82.5</v>
      </c>
      <c r="H719" s="17">
        <v>29.774999999999999</v>
      </c>
      <c r="I719" s="17">
        <v>30.003</v>
      </c>
      <c r="J719" s="17">
        <v>1163</v>
      </c>
      <c r="K719" s="17">
        <v>69.5</v>
      </c>
      <c r="L719" s="17">
        <v>0.34</v>
      </c>
      <c r="M719" s="17">
        <v>71.52</v>
      </c>
      <c r="N719" s="17">
        <v>94.490009999999998</v>
      </c>
      <c r="O719" s="17">
        <v>6073</v>
      </c>
      <c r="P719" s="17">
        <v>752.5</v>
      </c>
      <c r="Q719" s="17">
        <v>-2.2090000000000001</v>
      </c>
      <c r="R719" s="17">
        <v>3054.8229999999999</v>
      </c>
      <c r="S719" s="17">
        <v>26.05</v>
      </c>
      <c r="T719" s="17">
        <v>0.65500000000000003</v>
      </c>
      <c r="U719" s="17">
        <v>-8.5000000000000006E-2</v>
      </c>
      <c r="V719" s="17">
        <v>0.94499999999999995</v>
      </c>
      <c r="W719" s="17">
        <v>8827.9737100000002</v>
      </c>
      <c r="X719" s="17">
        <v>1429.3</v>
      </c>
      <c r="Y719" s="17">
        <v>7.7069999999999999</v>
      </c>
      <c r="Z719" s="17">
        <v>-2.9550000000000001</v>
      </c>
    </row>
    <row r="720" spans="1:26" x14ac:dyDescent="0.2">
      <c r="A720" s="27">
        <v>44578</v>
      </c>
      <c r="B720" s="17">
        <v>477.73500000000001</v>
      </c>
      <c r="C720" s="14">
        <v>2.8250000000000002</v>
      </c>
      <c r="D720" s="17">
        <v>133.505</v>
      </c>
      <c r="E720" s="17">
        <v>18</v>
      </c>
      <c r="F720" s="17">
        <v>72.13</v>
      </c>
      <c r="G720" s="17">
        <v>83.95</v>
      </c>
      <c r="H720" s="17">
        <v>23.024999999999999</v>
      </c>
      <c r="I720" s="17">
        <v>42.500999999999998</v>
      </c>
      <c r="J720" s="17">
        <v>1156.5</v>
      </c>
      <c r="K720" s="17">
        <v>70</v>
      </c>
      <c r="L720" s="17">
        <v>0.32500000000000001</v>
      </c>
      <c r="M720" s="17">
        <v>71.760000000000005</v>
      </c>
      <c r="N720" s="17">
        <v>98.465000000000003</v>
      </c>
      <c r="O720" s="17">
        <v>5540</v>
      </c>
      <c r="P720" s="17">
        <v>751.5</v>
      </c>
      <c r="Q720" s="17">
        <v>-2.5880000000000001</v>
      </c>
      <c r="R720" s="17">
        <v>2515.8850000000002</v>
      </c>
      <c r="S720" s="17">
        <v>26.55</v>
      </c>
      <c r="T720" s="17">
        <v>1.7</v>
      </c>
      <c r="U720" s="17">
        <v>-8.1699999999999995E-2</v>
      </c>
      <c r="V720" s="17">
        <v>1.0129999999999999</v>
      </c>
      <c r="W720" s="17">
        <v>6058.5026799999996</v>
      </c>
      <c r="X720" s="17">
        <v>1343.5</v>
      </c>
      <c r="Y720" s="17">
        <v>7.73</v>
      </c>
      <c r="Z720" s="17">
        <v>-2.9830000000000001</v>
      </c>
    </row>
    <row r="721" spans="1:26" x14ac:dyDescent="0.2">
      <c r="A721" s="27">
        <v>44575</v>
      </c>
      <c r="B721" s="17">
        <v>481.101</v>
      </c>
      <c r="C721" s="14">
        <v>2.8</v>
      </c>
      <c r="D721" s="17">
        <v>125</v>
      </c>
      <c r="E721" s="17">
        <v>18.125</v>
      </c>
      <c r="F721" s="17">
        <v>65.900000000000006</v>
      </c>
      <c r="G721" s="17">
        <v>76.575000000000003</v>
      </c>
      <c r="H721" s="17">
        <v>17.225000000000001</v>
      </c>
      <c r="I721" s="17">
        <v>-20.251000000000001</v>
      </c>
      <c r="J721" s="17">
        <v>1149.865</v>
      </c>
      <c r="K721" s="17">
        <v>70</v>
      </c>
      <c r="L721" s="17">
        <v>0.23830000000000001</v>
      </c>
      <c r="M721" s="17">
        <v>64.94</v>
      </c>
      <c r="N721" s="17">
        <v>91.538669999999996</v>
      </c>
      <c r="O721" s="17">
        <v>5512</v>
      </c>
      <c r="P721" s="17">
        <v>665.5</v>
      </c>
      <c r="Q721" s="17">
        <v>-0.876</v>
      </c>
      <c r="R721" s="17">
        <v>2779.4879999999998</v>
      </c>
      <c r="S721" s="17">
        <v>24.2</v>
      </c>
      <c r="T721" s="17">
        <v>1.65</v>
      </c>
      <c r="U721" s="17">
        <v>-6.5699999999999995E-2</v>
      </c>
      <c r="V721" s="17">
        <v>1.075</v>
      </c>
      <c r="W721" s="17">
        <v>5042.4195499999996</v>
      </c>
      <c r="X721" s="17">
        <v>1215.3</v>
      </c>
      <c r="Y721" s="17">
        <v>6.99</v>
      </c>
      <c r="Z721" s="17">
        <v>-2.65</v>
      </c>
    </row>
    <row r="722" spans="1:26" x14ac:dyDescent="0.2">
      <c r="A722" s="27">
        <v>44574</v>
      </c>
      <c r="B722" s="17">
        <v>453.2</v>
      </c>
      <c r="C722" s="14">
        <v>2.8650000000000002</v>
      </c>
      <c r="D722" s="17">
        <v>121.5</v>
      </c>
      <c r="E722" s="17">
        <v>17.75</v>
      </c>
      <c r="F722" s="17">
        <v>65.7</v>
      </c>
      <c r="G722" s="17">
        <v>72.92</v>
      </c>
      <c r="H722" s="17">
        <v>17.875</v>
      </c>
      <c r="I722" s="17">
        <v>53.53</v>
      </c>
      <c r="J722" s="17">
        <v>1035.0250000000001</v>
      </c>
      <c r="K722" s="17">
        <v>70</v>
      </c>
      <c r="L722" s="17">
        <v>0.1673</v>
      </c>
      <c r="M722" s="17">
        <v>65</v>
      </c>
      <c r="N722" s="17">
        <v>91.329930000000004</v>
      </c>
      <c r="O722" s="17">
        <v>5476.5</v>
      </c>
      <c r="P722" s="17">
        <v>667</v>
      </c>
      <c r="Q722" s="17">
        <v>-1.53</v>
      </c>
      <c r="R722" s="17">
        <v>2767.7</v>
      </c>
      <c r="S722" s="17">
        <v>24.45</v>
      </c>
      <c r="T722" s="17">
        <v>1.8</v>
      </c>
      <c r="U722" s="17">
        <v>-6.8500000000000005E-2</v>
      </c>
      <c r="V722" s="17">
        <v>0.97499999999999998</v>
      </c>
      <c r="W722" s="17">
        <v>6383.05789</v>
      </c>
      <c r="X722" s="17">
        <v>813.6</v>
      </c>
      <c r="Y722" s="17">
        <v>7.0049999999999999</v>
      </c>
      <c r="Z722" s="17">
        <v>-2.65</v>
      </c>
    </row>
    <row r="723" spans="1:26" x14ac:dyDescent="0.2">
      <c r="A723" s="27">
        <v>44573</v>
      </c>
      <c r="B723" s="17">
        <v>404.363</v>
      </c>
      <c r="C723" s="14">
        <v>2.5499999999999998</v>
      </c>
      <c r="D723" s="17">
        <v>99.5</v>
      </c>
      <c r="E723" s="17">
        <v>14.991</v>
      </c>
      <c r="F723" s="17">
        <v>65.63</v>
      </c>
      <c r="G723" s="17">
        <v>77.7</v>
      </c>
      <c r="H723" s="17">
        <v>21.375</v>
      </c>
      <c r="I723" s="17">
        <v>-49.996000000000002</v>
      </c>
      <c r="J723" s="17">
        <v>1035</v>
      </c>
      <c r="K723" s="17">
        <v>70</v>
      </c>
      <c r="L723" s="17">
        <v>0.20050000000000001</v>
      </c>
      <c r="M723" s="17">
        <v>65.47</v>
      </c>
      <c r="N723" s="17">
        <v>87.814999999999998</v>
      </c>
      <c r="O723" s="17">
        <v>5400.5</v>
      </c>
      <c r="P723" s="17">
        <v>680.7</v>
      </c>
      <c r="Q723" s="17">
        <v>-0.77</v>
      </c>
      <c r="R723" s="17">
        <v>3166.4360000000001</v>
      </c>
      <c r="S723" s="17">
        <v>23.5</v>
      </c>
      <c r="T723" s="17">
        <v>1.68</v>
      </c>
      <c r="U723" s="17">
        <v>-6.0199999999999997E-2</v>
      </c>
      <c r="V723" s="17">
        <v>0.95499999999999996</v>
      </c>
      <c r="W723" s="17">
        <v>2675.5523199999998</v>
      </c>
      <c r="X723" s="17">
        <v>933.9</v>
      </c>
      <c r="Y723" s="17">
        <v>7.05</v>
      </c>
      <c r="Z723" s="17">
        <v>-2.69</v>
      </c>
    </row>
    <row r="724" spans="1:26" x14ac:dyDescent="0.2">
      <c r="A724" s="27">
        <v>44572</v>
      </c>
      <c r="B724" s="17">
        <v>423.036</v>
      </c>
      <c r="C724" s="14">
        <v>2.63</v>
      </c>
      <c r="D724" s="17">
        <v>90.525000000000006</v>
      </c>
      <c r="E724" s="17">
        <v>16</v>
      </c>
      <c r="F724" s="17">
        <v>68.400000000000006</v>
      </c>
      <c r="G724" s="17">
        <v>82.5</v>
      </c>
      <c r="H724" s="17">
        <v>25.725000000000001</v>
      </c>
      <c r="I724" s="17">
        <v>-15.000999999999999</v>
      </c>
      <c r="J724" s="17">
        <v>1040.8050000000001</v>
      </c>
      <c r="K724" s="17">
        <v>70</v>
      </c>
      <c r="L724" s="17">
        <v>0.22650000000000001</v>
      </c>
      <c r="M724" s="17">
        <v>70.42</v>
      </c>
      <c r="N724" s="17">
        <v>91.59</v>
      </c>
      <c r="O724" s="17">
        <v>5530</v>
      </c>
      <c r="P724" s="17">
        <v>705.3</v>
      </c>
      <c r="Q724" s="17">
        <v>-0.499</v>
      </c>
      <c r="R724" s="17">
        <v>4026</v>
      </c>
      <c r="S724" s="17">
        <v>24.9</v>
      </c>
      <c r="T724" s="17">
        <v>1.57</v>
      </c>
      <c r="U724" s="17">
        <v>-5.8999999999999997E-2</v>
      </c>
      <c r="V724" s="17">
        <v>0.96799999999999997</v>
      </c>
      <c r="W724" s="17">
        <v>3657.0744100000002</v>
      </c>
      <c r="X724" s="17">
        <v>988.2</v>
      </c>
      <c r="Y724" s="17">
        <v>7.2969999999999997</v>
      </c>
      <c r="Z724" s="17">
        <v>-2.9</v>
      </c>
    </row>
    <row r="725" spans="1:26" x14ac:dyDescent="0.2">
      <c r="A725" s="27">
        <v>44571</v>
      </c>
      <c r="B725" s="17">
        <v>448.35399999999998</v>
      </c>
      <c r="C725" s="14">
        <v>3</v>
      </c>
      <c r="D725" s="17">
        <v>77</v>
      </c>
      <c r="E725" s="17">
        <v>17.625</v>
      </c>
      <c r="F725" s="17">
        <v>70.3</v>
      </c>
      <c r="G725" s="17">
        <v>85.77</v>
      </c>
      <c r="H725" s="17">
        <v>30</v>
      </c>
      <c r="I725" s="17">
        <v>47.75</v>
      </c>
      <c r="J725" s="17">
        <v>1104.3399999999999</v>
      </c>
      <c r="K725" s="17">
        <v>70</v>
      </c>
      <c r="L725" s="17">
        <v>0.47349999999999998</v>
      </c>
      <c r="M725" s="17">
        <v>73.933000000000007</v>
      </c>
      <c r="N725" s="17">
        <v>101.48312</v>
      </c>
      <c r="O725" s="17">
        <v>5300</v>
      </c>
      <c r="P725" s="17">
        <v>683.3</v>
      </c>
      <c r="Q725" s="17">
        <v>-1.48</v>
      </c>
      <c r="R725" s="17">
        <v>4332.25</v>
      </c>
      <c r="S725" s="17">
        <v>25.774999999999999</v>
      </c>
      <c r="T725" s="17">
        <v>1.6</v>
      </c>
      <c r="U725" s="17">
        <v>-5.7500000000000002E-2</v>
      </c>
      <c r="V725" s="17">
        <v>0.81499999999999995</v>
      </c>
      <c r="W725" s="17">
        <v>3660.5075200000001</v>
      </c>
      <c r="X725" s="17">
        <v>964.8</v>
      </c>
      <c r="Y725" s="17">
        <v>7.5019999999999998</v>
      </c>
      <c r="Z725" s="17">
        <v>-2.9849999999999999</v>
      </c>
    </row>
    <row r="726" spans="1:26" x14ac:dyDescent="0.2">
      <c r="A726" s="27">
        <v>44568</v>
      </c>
      <c r="B726" s="17">
        <v>445.33600000000001</v>
      </c>
      <c r="C726" s="14">
        <v>3.06</v>
      </c>
      <c r="D726" s="17">
        <v>91.472999999999999</v>
      </c>
      <c r="E726" s="17">
        <v>17.8</v>
      </c>
      <c r="F726" s="17">
        <v>66.53</v>
      </c>
      <c r="G726" s="17">
        <v>85</v>
      </c>
      <c r="H726" s="17">
        <v>38.25</v>
      </c>
      <c r="I726" s="17">
        <v>-27.498999999999999</v>
      </c>
      <c r="J726" s="17">
        <v>1032.4649999999999</v>
      </c>
      <c r="K726" s="17">
        <v>75</v>
      </c>
      <c r="L726" s="17">
        <v>0.41499999999999998</v>
      </c>
      <c r="M726" s="17">
        <v>69.355000000000004</v>
      </c>
      <c r="N726" s="17">
        <v>105.07249</v>
      </c>
      <c r="O726" s="17">
        <v>5302.5</v>
      </c>
      <c r="P726" s="17">
        <v>637.29999999999995</v>
      </c>
      <c r="Q726" s="17">
        <v>-2.0489999999999999</v>
      </c>
      <c r="R726" s="17">
        <v>4346.05</v>
      </c>
      <c r="S726" s="17">
        <v>24.25</v>
      </c>
      <c r="T726" s="17">
        <v>1.51</v>
      </c>
      <c r="U726" s="17">
        <v>-4.6800000000000001E-2</v>
      </c>
      <c r="V726" s="17">
        <v>0.82</v>
      </c>
      <c r="W726" s="17">
        <v>2968.67443</v>
      </c>
      <c r="X726" s="17">
        <v>1111</v>
      </c>
      <c r="Y726" s="17">
        <v>7.0350000000000001</v>
      </c>
      <c r="Z726" s="17">
        <v>-2.831</v>
      </c>
    </row>
    <row r="727" spans="1:26" x14ac:dyDescent="0.2">
      <c r="A727" s="27">
        <v>44567</v>
      </c>
      <c r="B727" s="17">
        <v>449.60500000000002</v>
      </c>
      <c r="C727" s="14">
        <v>2.79</v>
      </c>
      <c r="D727" s="17">
        <v>80.974999999999994</v>
      </c>
      <c r="E727" s="17">
        <v>16.5</v>
      </c>
      <c r="F727" s="17">
        <v>67.5</v>
      </c>
      <c r="G727" s="17">
        <v>87.91</v>
      </c>
      <c r="H727" s="17">
        <v>50.475000000000001</v>
      </c>
      <c r="I727" s="17">
        <v>42</v>
      </c>
      <c r="J727" s="17">
        <v>1032.5</v>
      </c>
      <c r="K727" s="17">
        <v>65</v>
      </c>
      <c r="L727" s="17">
        <v>0.3957</v>
      </c>
      <c r="M727" s="17">
        <v>70.3</v>
      </c>
      <c r="N727" s="17">
        <v>106.61655</v>
      </c>
      <c r="O727" s="17">
        <v>5360</v>
      </c>
      <c r="P727" s="17">
        <v>675.3</v>
      </c>
      <c r="Q727" s="17">
        <v>-1.85</v>
      </c>
      <c r="R727" s="17">
        <v>4094.288</v>
      </c>
      <c r="S727" s="17">
        <v>24.8</v>
      </c>
      <c r="T727" s="17">
        <v>1.98</v>
      </c>
      <c r="U727" s="17">
        <v>-4.8300000000000003E-2</v>
      </c>
      <c r="V727" s="17">
        <v>0.86499999999999999</v>
      </c>
      <c r="W727" s="17">
        <v>3612.7474999999999</v>
      </c>
      <c r="X727" s="17">
        <v>1134</v>
      </c>
      <c r="Y727" s="17">
        <v>6.6820000000000004</v>
      </c>
      <c r="Z727" s="17">
        <v>-2.78</v>
      </c>
    </row>
    <row r="728" spans="1:26" x14ac:dyDescent="0.2">
      <c r="A728" s="27">
        <v>44566</v>
      </c>
      <c r="B728" s="17">
        <v>402.45</v>
      </c>
      <c r="C728" s="14">
        <v>3.2</v>
      </c>
      <c r="D728" s="17">
        <v>84.802999999999997</v>
      </c>
      <c r="E728" s="17">
        <v>14.125</v>
      </c>
      <c r="F728" s="17">
        <v>67.7</v>
      </c>
      <c r="G728" s="17">
        <v>95.525000000000006</v>
      </c>
      <c r="H728" s="17">
        <v>43.924999999999997</v>
      </c>
      <c r="I728" s="17">
        <v>13.752000000000001</v>
      </c>
      <c r="J728" s="17">
        <v>1075</v>
      </c>
      <c r="K728" s="17">
        <v>55</v>
      </c>
      <c r="L728" s="17">
        <v>0.38</v>
      </c>
      <c r="M728" s="17">
        <v>71.900000000000006</v>
      </c>
      <c r="N728" s="17">
        <v>109.60292</v>
      </c>
      <c r="O728" s="17">
        <v>5360</v>
      </c>
      <c r="P728" s="17">
        <v>711</v>
      </c>
      <c r="Q728" s="17">
        <v>-1.7</v>
      </c>
      <c r="R728" s="17">
        <v>3805.65</v>
      </c>
      <c r="S728" s="17">
        <v>24.65</v>
      </c>
      <c r="T728" s="17">
        <v>2.25</v>
      </c>
      <c r="U728" s="17">
        <v>-7.3200000000000001E-2</v>
      </c>
      <c r="V728" s="17">
        <v>0.97499999999999998</v>
      </c>
      <c r="W728" s="17">
        <v>2947.9983999999999</v>
      </c>
      <c r="X728" s="17">
        <v>1083.9000000000001</v>
      </c>
      <c r="Y728" s="17">
        <v>6.6130000000000004</v>
      </c>
      <c r="Z728" s="17">
        <v>-2.5</v>
      </c>
    </row>
    <row r="729" spans="1:26" x14ac:dyDescent="0.2">
      <c r="A729" s="27">
        <v>44565</v>
      </c>
      <c r="B729" s="17">
        <v>414.02100000000002</v>
      </c>
      <c r="C729" s="14">
        <v>3.5150000000000001</v>
      </c>
      <c r="D729" s="17">
        <v>99.355000000000004</v>
      </c>
      <c r="E729" s="17">
        <v>14.75</v>
      </c>
      <c r="F729" s="17">
        <v>68</v>
      </c>
      <c r="G729" s="17">
        <v>96.25</v>
      </c>
      <c r="H729" s="17">
        <v>47.125</v>
      </c>
      <c r="I729" s="17">
        <v>61.997999999999998</v>
      </c>
      <c r="J729" s="17">
        <v>1143.165</v>
      </c>
      <c r="K729" s="17">
        <v>55</v>
      </c>
      <c r="L729" s="17">
        <v>0.50949999999999995</v>
      </c>
      <c r="M729" s="17">
        <v>69.665000000000006</v>
      </c>
      <c r="N729" s="17">
        <v>111.97</v>
      </c>
      <c r="O729" s="17">
        <v>5267.9</v>
      </c>
      <c r="P729" s="17">
        <v>745</v>
      </c>
      <c r="Q729" s="17">
        <v>-1.3220000000000001</v>
      </c>
      <c r="R729" s="17">
        <v>3727.18</v>
      </c>
      <c r="S729" s="17">
        <v>25.75</v>
      </c>
      <c r="T729" s="17">
        <v>2.86</v>
      </c>
      <c r="U729" s="17">
        <v>-5.3499999999999999E-2</v>
      </c>
      <c r="V729" s="17">
        <v>0.95</v>
      </c>
      <c r="W729" s="17">
        <v>3359.98551</v>
      </c>
      <c r="X729" s="17">
        <v>962.8</v>
      </c>
      <c r="Y729" s="17">
        <v>6.7149999999999999</v>
      </c>
      <c r="Z729" s="17">
        <v>-2.5369999999999999</v>
      </c>
    </row>
    <row r="730" spans="1:26" x14ac:dyDescent="0.2">
      <c r="A730" s="27">
        <v>44564</v>
      </c>
      <c r="B730" s="17">
        <v>445.488</v>
      </c>
      <c r="C730" s="14">
        <v>3.55</v>
      </c>
      <c r="D730" s="17">
        <v>115</v>
      </c>
      <c r="E730" s="17">
        <v>14.75</v>
      </c>
      <c r="F730" s="17">
        <v>67.135000000000005</v>
      </c>
      <c r="G730" s="17">
        <v>96.814999999999998</v>
      </c>
      <c r="H730" s="17">
        <v>23.925000000000001</v>
      </c>
      <c r="I730" s="17">
        <v>44.575000000000003</v>
      </c>
      <c r="J730" s="17">
        <v>1188.6500000000001</v>
      </c>
      <c r="K730" s="17">
        <v>55</v>
      </c>
      <c r="L730" s="17">
        <v>0.3775</v>
      </c>
      <c r="M730" s="17">
        <v>89.21</v>
      </c>
      <c r="N730" s="17">
        <v>113.73448</v>
      </c>
      <c r="O730" s="17">
        <v>5225.5</v>
      </c>
      <c r="P730" s="17">
        <v>729</v>
      </c>
      <c r="Q730" s="17">
        <v>-1.17</v>
      </c>
      <c r="R730" s="17">
        <v>3622.85</v>
      </c>
      <c r="S730" s="17">
        <v>26.05</v>
      </c>
      <c r="T730" s="17">
        <v>2.6</v>
      </c>
      <c r="U730" s="17">
        <v>-4.9799999999999997E-2</v>
      </c>
      <c r="V730" s="17">
        <v>0.91</v>
      </c>
      <c r="W730" s="17">
        <v>1151.8861199999999</v>
      </c>
      <c r="X730" s="17">
        <v>1071.9000000000001</v>
      </c>
      <c r="Y730" s="17">
        <v>7.1</v>
      </c>
      <c r="Z730" s="17">
        <v>-2.77</v>
      </c>
    </row>
    <row r="731" spans="1:26" x14ac:dyDescent="0.2">
      <c r="A731" s="27">
        <v>44561</v>
      </c>
      <c r="B731" s="17">
        <v>409.05399999999997</v>
      </c>
      <c r="C731" s="14">
        <v>3.5</v>
      </c>
      <c r="D731" s="17">
        <v>133.09</v>
      </c>
      <c r="E731" s="17">
        <v>15.003</v>
      </c>
      <c r="F731" s="17">
        <v>62</v>
      </c>
      <c r="G731" s="17">
        <v>93.5</v>
      </c>
      <c r="H731" s="17">
        <v>17.95</v>
      </c>
      <c r="I731" s="17">
        <v>-33.398000000000003</v>
      </c>
      <c r="J731" s="17">
        <v>1073</v>
      </c>
      <c r="K731" s="17">
        <v>60</v>
      </c>
      <c r="L731" s="17">
        <v>0.32500000000000001</v>
      </c>
      <c r="M731" s="17">
        <v>84.6</v>
      </c>
      <c r="N731" s="17">
        <v>112.00821000000001</v>
      </c>
      <c r="O731" s="17">
        <v>5240</v>
      </c>
      <c r="P731" s="17">
        <v>694</v>
      </c>
      <c r="Q731" s="17">
        <v>-2.99</v>
      </c>
      <c r="R731" s="17">
        <v>3697.337</v>
      </c>
      <c r="S731" s="17">
        <v>25.7</v>
      </c>
      <c r="T731" s="17">
        <v>2.7</v>
      </c>
      <c r="U731" s="17">
        <v>-4.2000000000000003E-2</v>
      </c>
      <c r="V731" s="17">
        <v>0.93</v>
      </c>
      <c r="W731" s="17">
        <v>1121.9791399999999</v>
      </c>
      <c r="X731" s="17">
        <v>1090.5999999999999</v>
      </c>
      <c r="Y731" s="17">
        <v>7.01</v>
      </c>
      <c r="Z731" s="17">
        <v>-2.78</v>
      </c>
    </row>
    <row r="732" spans="1:26" x14ac:dyDescent="0.2">
      <c r="A732" s="27">
        <v>44560</v>
      </c>
      <c r="B732" s="17">
        <v>399.69099999999997</v>
      </c>
      <c r="C732" s="14">
        <v>3.49</v>
      </c>
      <c r="D732" s="17">
        <v>159.16</v>
      </c>
      <c r="E732" s="17">
        <v>15.25</v>
      </c>
      <c r="F732" s="17">
        <v>62</v>
      </c>
      <c r="G732" s="17">
        <v>92.635000000000005</v>
      </c>
      <c r="H732" s="17">
        <v>24.524999999999999</v>
      </c>
      <c r="I732" s="17">
        <v>20.021999999999998</v>
      </c>
      <c r="J732" s="17">
        <v>1070</v>
      </c>
      <c r="K732" s="17">
        <v>60</v>
      </c>
      <c r="L732" s="17">
        <v>0.23749999999999999</v>
      </c>
      <c r="M732" s="17">
        <v>78.555000000000007</v>
      </c>
      <c r="N732" s="17">
        <v>111.61951999999999</v>
      </c>
      <c r="O732" s="17">
        <v>5210.5</v>
      </c>
      <c r="P732" s="17">
        <v>670</v>
      </c>
      <c r="Q732" s="17">
        <v>-0.36499999999999999</v>
      </c>
      <c r="R732" s="17">
        <v>3614.76</v>
      </c>
      <c r="S732" s="17">
        <v>24.75</v>
      </c>
      <c r="T732" s="17">
        <v>2.625</v>
      </c>
      <c r="U732" s="17">
        <v>-7.4700000000000003E-2</v>
      </c>
      <c r="V732" s="17">
        <v>0.92500000000000004</v>
      </c>
      <c r="W732" s="17">
        <v>2865.7532700000002</v>
      </c>
      <c r="X732" s="17">
        <v>1090.5999999999999</v>
      </c>
      <c r="Y732" s="17">
        <v>7.1050000000000004</v>
      </c>
      <c r="Z732" s="17">
        <v>-2.79</v>
      </c>
    </row>
    <row r="733" spans="1:26" x14ac:dyDescent="0.2">
      <c r="A733" s="27">
        <v>44559</v>
      </c>
      <c r="B733" s="17">
        <v>364.12099999999998</v>
      </c>
      <c r="C733" s="14">
        <v>3.3919999999999999</v>
      </c>
      <c r="D733" s="17">
        <v>104</v>
      </c>
      <c r="E733" s="17">
        <v>15</v>
      </c>
      <c r="F733" s="17">
        <v>39.204999999999998</v>
      </c>
      <c r="G733" s="17">
        <v>75.5</v>
      </c>
      <c r="H733" s="17">
        <v>29.024999999999999</v>
      </c>
      <c r="I733" s="17">
        <v>-23.173999999999999</v>
      </c>
      <c r="J733" s="17">
        <v>1054.0350000000001</v>
      </c>
      <c r="K733" s="17">
        <v>60.3</v>
      </c>
      <c r="L733" s="17">
        <v>0.22900000000000001</v>
      </c>
      <c r="M733" s="17">
        <v>66.7</v>
      </c>
      <c r="N733" s="17">
        <v>102.68</v>
      </c>
      <c r="O733" s="17">
        <v>5348.5</v>
      </c>
      <c r="P733" s="17">
        <v>678</v>
      </c>
      <c r="Q733" s="17">
        <v>5.5E-2</v>
      </c>
      <c r="R733" s="17">
        <v>3047.2620000000002</v>
      </c>
      <c r="S733" s="17">
        <v>26.75</v>
      </c>
      <c r="T733" s="17">
        <v>4.25</v>
      </c>
      <c r="U733" s="17">
        <v>-9.5000000000000001E-2</v>
      </c>
      <c r="V733" s="17">
        <v>0.85</v>
      </c>
      <c r="W733" s="17">
        <v>3563.5385099999999</v>
      </c>
      <c r="X733" s="17">
        <v>1088.7</v>
      </c>
      <c r="Y733" s="17">
        <v>9.2970000000000006</v>
      </c>
      <c r="Z733" s="17">
        <v>-2.7469999999999999</v>
      </c>
    </row>
    <row r="734" spans="1:26" x14ac:dyDescent="0.2">
      <c r="A734" s="27">
        <v>44558</v>
      </c>
      <c r="B734" s="17">
        <v>363.3</v>
      </c>
      <c r="C734" s="14">
        <v>2.8650000000000002</v>
      </c>
      <c r="D734" s="17">
        <v>100.91800000000001</v>
      </c>
      <c r="E734" s="17">
        <v>13.75</v>
      </c>
      <c r="F734" s="17">
        <v>29.215</v>
      </c>
      <c r="G734" s="17">
        <v>87.872</v>
      </c>
      <c r="H734" s="17">
        <v>16.975000000000001</v>
      </c>
      <c r="I734" s="17">
        <v>46.247999999999998</v>
      </c>
      <c r="J734" s="17">
        <v>1157</v>
      </c>
      <c r="K734" s="17">
        <v>61.3</v>
      </c>
      <c r="L734" s="17">
        <v>7.0499999999999993E-2</v>
      </c>
      <c r="M734" s="17">
        <v>80.7</v>
      </c>
      <c r="N734" s="17">
        <v>108.3575</v>
      </c>
      <c r="O734" s="17">
        <v>5448.5</v>
      </c>
      <c r="P734" s="17">
        <v>702</v>
      </c>
      <c r="Q734" s="17">
        <v>-1</v>
      </c>
      <c r="R734" s="17">
        <v>3054.32</v>
      </c>
      <c r="S734" s="17">
        <v>27.05</v>
      </c>
      <c r="T734" s="17">
        <v>3.55</v>
      </c>
      <c r="U734" s="17">
        <v>-0.1095</v>
      </c>
      <c r="V734" s="17">
        <v>0.8</v>
      </c>
      <c r="W734" s="17">
        <v>3222.1983799999998</v>
      </c>
      <c r="X734" s="17">
        <v>883.2</v>
      </c>
      <c r="Y734" s="17">
        <v>9.25</v>
      </c>
      <c r="Z734" s="17">
        <v>-3.9540000000000002</v>
      </c>
    </row>
    <row r="735" spans="1:26" x14ac:dyDescent="0.2">
      <c r="A735" s="27">
        <v>44557</v>
      </c>
      <c r="B735" s="17">
        <v>400.2</v>
      </c>
      <c r="C735" s="14">
        <v>3.2</v>
      </c>
      <c r="D735" s="17">
        <v>115.363</v>
      </c>
      <c r="E735" s="17">
        <v>14</v>
      </c>
      <c r="F735" s="17">
        <v>29</v>
      </c>
      <c r="G735" s="17">
        <v>91.165000000000006</v>
      </c>
      <c r="H735" s="17">
        <v>-3.0249999999999999</v>
      </c>
      <c r="I735" s="17">
        <v>77</v>
      </c>
      <c r="J735" s="17">
        <v>1202.5</v>
      </c>
      <c r="K735" s="17">
        <v>65.400000000000006</v>
      </c>
      <c r="L735" s="17">
        <v>2.75E-2</v>
      </c>
      <c r="M735" s="17">
        <v>88.3</v>
      </c>
      <c r="N735" s="17">
        <v>110.78</v>
      </c>
      <c r="O735" s="17">
        <v>5120</v>
      </c>
      <c r="P735" s="17">
        <v>873</v>
      </c>
      <c r="Q735" s="17">
        <v>-0.44500000000000001</v>
      </c>
      <c r="R735" s="17">
        <v>2880</v>
      </c>
      <c r="S735" s="17">
        <v>29.25</v>
      </c>
      <c r="T735" s="17">
        <v>2.855</v>
      </c>
      <c r="U735" s="17">
        <v>-8.5400000000000004E-2</v>
      </c>
      <c r="V735" s="17">
        <v>0.77</v>
      </c>
      <c r="W735" s="17">
        <v>3179.01649</v>
      </c>
      <c r="X735" s="17">
        <v>856</v>
      </c>
      <c r="Y735" s="17">
        <v>9.7219999999999995</v>
      </c>
      <c r="Z735" s="17">
        <v>-4.4080000000000004</v>
      </c>
    </row>
    <row r="736" spans="1:26" x14ac:dyDescent="0.2">
      <c r="A736" s="27">
        <v>44554</v>
      </c>
      <c r="B736" s="17">
        <v>398.17</v>
      </c>
      <c r="C736" s="14">
        <v>3.55</v>
      </c>
      <c r="D736" s="17">
        <v>115.015</v>
      </c>
      <c r="E736" s="17">
        <v>15</v>
      </c>
      <c r="F736" s="17">
        <v>27.864999999999998</v>
      </c>
      <c r="G736" s="17">
        <v>83</v>
      </c>
      <c r="H736" s="17">
        <v>10.125</v>
      </c>
      <c r="I736" s="17">
        <v>78.248999999999995</v>
      </c>
      <c r="J736" s="17">
        <v>1152.98</v>
      </c>
      <c r="K736" s="17">
        <v>72.5</v>
      </c>
      <c r="L736" s="17">
        <v>5.0500000000000003E-2</v>
      </c>
      <c r="M736" s="17">
        <v>82.7</v>
      </c>
      <c r="N736" s="17">
        <v>103.625</v>
      </c>
      <c r="O736" s="17">
        <v>5130</v>
      </c>
      <c r="P736" s="17">
        <v>778</v>
      </c>
      <c r="Q736" s="17">
        <v>-0.44500000000000001</v>
      </c>
      <c r="R736" s="17">
        <v>2933.5630000000001</v>
      </c>
      <c r="S736" s="17">
        <v>28.048999999999999</v>
      </c>
      <c r="T736" s="17">
        <v>2.7149999999999999</v>
      </c>
      <c r="U736" s="17">
        <v>-6.9599999999999995E-2</v>
      </c>
      <c r="V736" s="17">
        <v>0.56299999999999994</v>
      </c>
      <c r="W736" s="17">
        <v>3467.0262899999998</v>
      </c>
      <c r="X736" s="17">
        <v>903</v>
      </c>
      <c r="Y736" s="17">
        <v>9.48</v>
      </c>
      <c r="Z736" s="17">
        <v>-4.51</v>
      </c>
    </row>
    <row r="737" spans="1:26" x14ac:dyDescent="0.2">
      <c r="A737" s="27">
        <v>44553</v>
      </c>
      <c r="B737" s="17">
        <v>398.17</v>
      </c>
      <c r="C737" s="14">
        <v>3.53</v>
      </c>
      <c r="D737" s="17">
        <v>140.91499999999999</v>
      </c>
      <c r="E737" s="17">
        <v>15</v>
      </c>
      <c r="F737" s="17">
        <v>29.06</v>
      </c>
      <c r="G737" s="17">
        <v>82.76</v>
      </c>
      <c r="H737" s="17">
        <v>10.125</v>
      </c>
      <c r="I737" s="17">
        <v>-43.296999999999997</v>
      </c>
      <c r="J737" s="17">
        <v>1166.25</v>
      </c>
      <c r="K737" s="17">
        <v>72.5</v>
      </c>
      <c r="L737" s="17">
        <v>3.9E-2</v>
      </c>
      <c r="M737" s="17">
        <v>70.010000000000005</v>
      </c>
      <c r="N737" s="17">
        <v>104.66499</v>
      </c>
      <c r="O737" s="17">
        <v>5120</v>
      </c>
      <c r="P737" s="17">
        <v>825.8</v>
      </c>
      <c r="Q737" s="17">
        <v>0.38500000000000001</v>
      </c>
      <c r="R737" s="17">
        <v>3792.6</v>
      </c>
      <c r="S737" s="17">
        <v>27.25</v>
      </c>
      <c r="T737" s="17">
        <v>2.68</v>
      </c>
      <c r="U737" s="17">
        <v>-6.7100000000000007E-2</v>
      </c>
      <c r="V737" s="17">
        <v>0.375</v>
      </c>
      <c r="W737" s="17">
        <v>3749.5424400000002</v>
      </c>
      <c r="X737" s="17">
        <v>868.9</v>
      </c>
      <c r="Y737" s="17">
        <v>9.3810000000000002</v>
      </c>
      <c r="Z737" s="17">
        <v>-4.8</v>
      </c>
    </row>
    <row r="738" spans="1:26" x14ac:dyDescent="0.2">
      <c r="A738" s="27">
        <v>44552</v>
      </c>
      <c r="B738" s="17">
        <v>348.6</v>
      </c>
      <c r="C738" s="14">
        <v>3.2</v>
      </c>
      <c r="D738" s="17">
        <v>151.673</v>
      </c>
      <c r="E738" s="17">
        <v>13.875</v>
      </c>
      <c r="F738" s="17">
        <v>32.844999999999999</v>
      </c>
      <c r="G738" s="17">
        <v>76.5</v>
      </c>
      <c r="H738" s="17">
        <v>9.9250000000000007</v>
      </c>
      <c r="I738" s="17">
        <v>7.5010000000000003</v>
      </c>
      <c r="J738" s="17">
        <v>1233</v>
      </c>
      <c r="K738" s="17">
        <v>70</v>
      </c>
      <c r="L738" s="17">
        <v>9.4700000000000006E-2</v>
      </c>
      <c r="M738" s="17">
        <v>47.8</v>
      </c>
      <c r="N738" s="17">
        <v>111.25</v>
      </c>
      <c r="O738" s="17">
        <v>5290</v>
      </c>
      <c r="P738" s="17">
        <v>879.5</v>
      </c>
      <c r="Q738" s="17">
        <v>1.9690000000000001</v>
      </c>
      <c r="R738" s="17">
        <v>3617.5650000000001</v>
      </c>
      <c r="S738" s="17">
        <v>27</v>
      </c>
      <c r="T738" s="17">
        <v>2.73</v>
      </c>
      <c r="U738" s="17">
        <v>-5.21E-2</v>
      </c>
      <c r="V738" s="17">
        <v>7.4999999999999997E-2</v>
      </c>
      <c r="W738" s="17">
        <v>3744.9655299999999</v>
      </c>
      <c r="X738" s="17">
        <v>965</v>
      </c>
      <c r="Y738" s="17">
        <v>9.3770000000000007</v>
      </c>
      <c r="Z738" s="17">
        <v>-4.8650000000000002</v>
      </c>
    </row>
    <row r="739" spans="1:26" x14ac:dyDescent="0.2">
      <c r="A739" s="27">
        <v>44551</v>
      </c>
      <c r="B739" s="17">
        <v>370.733</v>
      </c>
      <c r="C739" s="14">
        <v>3.5249999999999999</v>
      </c>
      <c r="D739" s="17">
        <v>152.803</v>
      </c>
      <c r="E739" s="17">
        <v>14.525</v>
      </c>
      <c r="F739" s="17">
        <v>26.25</v>
      </c>
      <c r="G739" s="17">
        <v>74.5</v>
      </c>
      <c r="H739" s="17">
        <v>34.475000000000001</v>
      </c>
      <c r="I739" s="17">
        <v>72.507999999999996</v>
      </c>
      <c r="J739" s="17">
        <v>1355</v>
      </c>
      <c r="K739" s="17">
        <v>70</v>
      </c>
      <c r="L739" s="17">
        <v>2.0500000000000001E-2</v>
      </c>
      <c r="M739" s="17">
        <v>62.435000000000002</v>
      </c>
      <c r="N739" s="17">
        <v>112.8075</v>
      </c>
      <c r="O739" s="17">
        <v>5480</v>
      </c>
      <c r="P739" s="17">
        <v>940</v>
      </c>
      <c r="Q739" s="17">
        <v>0.26</v>
      </c>
      <c r="R739" s="17">
        <v>4936.6850000000004</v>
      </c>
      <c r="S739" s="17">
        <v>26.402000000000001</v>
      </c>
      <c r="T739" s="17">
        <v>2.74</v>
      </c>
      <c r="U739" s="17">
        <v>-5.8299999999999998E-2</v>
      </c>
      <c r="V739" s="17">
        <v>0.255</v>
      </c>
      <c r="W739" s="17">
        <v>3442.45939</v>
      </c>
      <c r="X739" s="17">
        <v>968.7</v>
      </c>
      <c r="Y739" s="17">
        <v>9.25</v>
      </c>
      <c r="Z739" s="17">
        <v>-4.97</v>
      </c>
    </row>
    <row r="740" spans="1:26" x14ac:dyDescent="0.2">
      <c r="A740" s="27">
        <v>44550</v>
      </c>
      <c r="B740" s="17">
        <v>387.43400000000003</v>
      </c>
      <c r="C740" s="14">
        <v>3.6749999999999998</v>
      </c>
      <c r="D740" s="17">
        <v>152.91</v>
      </c>
      <c r="E740" s="17">
        <v>15.5</v>
      </c>
      <c r="F740" s="17">
        <v>27.05</v>
      </c>
      <c r="G740" s="17">
        <v>73.734999999999999</v>
      </c>
      <c r="H740" s="17">
        <v>34.475000000000001</v>
      </c>
      <c r="I740" s="17">
        <v>-4.0010000000000003</v>
      </c>
      <c r="J740" s="17">
        <v>1346.25</v>
      </c>
      <c r="K740" s="17">
        <v>70</v>
      </c>
      <c r="L740" s="17">
        <v>5.5E-2</v>
      </c>
      <c r="M740" s="17">
        <v>71.81</v>
      </c>
      <c r="N740" s="17">
        <v>111.65508</v>
      </c>
      <c r="O740" s="17">
        <v>5180</v>
      </c>
      <c r="P740" s="17">
        <v>963.8</v>
      </c>
      <c r="Q740" s="17">
        <v>-1.4750000000000001</v>
      </c>
      <c r="R740" s="17">
        <v>3445.0250000000001</v>
      </c>
      <c r="S740" s="17">
        <v>27.35</v>
      </c>
      <c r="T740" s="17">
        <v>2.5099999999999998</v>
      </c>
      <c r="U740" s="17">
        <v>-5.3499999999999999E-2</v>
      </c>
      <c r="V740" s="17">
        <v>0.41</v>
      </c>
      <c r="W740" s="17">
        <v>2728.7293300000001</v>
      </c>
      <c r="X740" s="17">
        <v>969.3</v>
      </c>
      <c r="Y740" s="17">
        <v>10.065</v>
      </c>
      <c r="Z740" s="17">
        <v>-5.0549999999999997</v>
      </c>
    </row>
    <row r="741" spans="1:26" x14ac:dyDescent="0.2">
      <c r="A741" s="27">
        <v>44547</v>
      </c>
      <c r="B741" s="17">
        <v>404.62700000000001</v>
      </c>
      <c r="C741" s="14">
        <v>3.64</v>
      </c>
      <c r="D741" s="17">
        <v>145.91999999999999</v>
      </c>
      <c r="E741" s="17">
        <v>17</v>
      </c>
      <c r="F741" s="17">
        <v>22.95</v>
      </c>
      <c r="G741" s="17">
        <v>67.510000000000005</v>
      </c>
      <c r="H741" s="17">
        <v>20.074999999999999</v>
      </c>
      <c r="I741" s="17">
        <v>22.501999999999999</v>
      </c>
      <c r="J741" s="17">
        <v>1207.5</v>
      </c>
      <c r="K741" s="17">
        <v>65</v>
      </c>
      <c r="L741" s="17">
        <v>3.5000000000000003E-2</v>
      </c>
      <c r="M741" s="17">
        <v>72</v>
      </c>
      <c r="N741" s="17">
        <v>79.978700000000003</v>
      </c>
      <c r="O741" s="17">
        <v>5170</v>
      </c>
      <c r="P741" s="17">
        <v>935.2</v>
      </c>
      <c r="Q741" s="17">
        <v>-1.4750000000000001</v>
      </c>
      <c r="R741" s="17">
        <v>3710.21</v>
      </c>
      <c r="S741" s="17">
        <v>26</v>
      </c>
      <c r="T741" s="17">
        <v>2.09</v>
      </c>
      <c r="U741" s="17">
        <v>-5.3999999999999999E-2</v>
      </c>
      <c r="V741" s="17">
        <v>-0.185</v>
      </c>
      <c r="W741" s="17">
        <v>2905.1973699999999</v>
      </c>
      <c r="X741" s="17">
        <v>993.6</v>
      </c>
      <c r="Y741" s="17">
        <v>12.093999999999999</v>
      </c>
      <c r="Z741" s="17">
        <v>-7.2</v>
      </c>
    </row>
    <row r="742" spans="1:26" x14ac:dyDescent="0.2">
      <c r="A742" s="27">
        <v>44546</v>
      </c>
      <c r="B742" s="17">
        <v>399.91800000000001</v>
      </c>
      <c r="C742" s="14">
        <v>3.657</v>
      </c>
      <c r="D742" s="17">
        <v>136.63300000000001</v>
      </c>
      <c r="E742" s="17">
        <v>17.75</v>
      </c>
      <c r="F742" s="17">
        <v>23.5</v>
      </c>
      <c r="G742" s="17">
        <v>72</v>
      </c>
      <c r="H742" s="17">
        <v>24.125</v>
      </c>
      <c r="I742" s="17">
        <v>124.998</v>
      </c>
      <c r="J742" s="17">
        <v>1225</v>
      </c>
      <c r="K742" s="17">
        <v>67.5</v>
      </c>
      <c r="L742" s="17">
        <v>7.6499999999999999E-2</v>
      </c>
      <c r="M742" s="17">
        <v>69.8</v>
      </c>
      <c r="N742" s="17">
        <v>67.799400000000006</v>
      </c>
      <c r="O742" s="17">
        <v>5235.5</v>
      </c>
      <c r="P742" s="17">
        <v>902.1</v>
      </c>
      <c r="Q742" s="17">
        <v>-1.7310000000000001</v>
      </c>
      <c r="R742" s="17">
        <v>3072.6660000000002</v>
      </c>
      <c r="S742" s="17">
        <v>25.55</v>
      </c>
      <c r="T742" s="17">
        <v>1.83</v>
      </c>
      <c r="U742" s="17">
        <v>-5.2299999999999999E-2</v>
      </c>
      <c r="V742" s="17">
        <v>-0.65</v>
      </c>
      <c r="W742" s="17">
        <v>2986.9842400000002</v>
      </c>
      <c r="X742" s="17">
        <v>1017.6</v>
      </c>
      <c r="Y742" s="17">
        <v>13.425000000000001</v>
      </c>
      <c r="Z742" s="17">
        <v>-7.7220000000000004</v>
      </c>
    </row>
    <row r="743" spans="1:26" x14ac:dyDescent="0.2">
      <c r="A743" s="27">
        <v>44545</v>
      </c>
      <c r="B743" s="17">
        <v>382.88499999999999</v>
      </c>
      <c r="C743" s="14">
        <v>3.0859999999999999</v>
      </c>
      <c r="D743" s="17">
        <v>130.82499999999999</v>
      </c>
      <c r="E743" s="17">
        <v>16</v>
      </c>
      <c r="F743" s="17">
        <v>28</v>
      </c>
      <c r="G743" s="17">
        <v>73</v>
      </c>
      <c r="H743" s="17">
        <v>22.925000000000001</v>
      </c>
      <c r="I743" s="17">
        <v>30.503</v>
      </c>
      <c r="J743" s="17">
        <v>1223.67</v>
      </c>
      <c r="K743" s="17">
        <v>67.5</v>
      </c>
      <c r="L743" s="17">
        <v>9.5000000000000001E-2</v>
      </c>
      <c r="M743" s="17">
        <v>67.52</v>
      </c>
      <c r="N743" s="17">
        <v>65.237700000000004</v>
      </c>
      <c r="O743" s="17">
        <v>5350</v>
      </c>
      <c r="P743" s="17">
        <v>903.4</v>
      </c>
      <c r="Q743" s="17">
        <v>0.05</v>
      </c>
      <c r="R743" s="17">
        <v>3383.5050000000001</v>
      </c>
      <c r="S743" s="17">
        <v>25.85</v>
      </c>
      <c r="T743" s="17">
        <v>2.7</v>
      </c>
      <c r="U743" s="17">
        <v>-4.4299999999999999E-2</v>
      </c>
      <c r="V743" s="17">
        <v>-0.34499999999999997</v>
      </c>
      <c r="W743" s="17">
        <v>2938.9954699999998</v>
      </c>
      <c r="X743" s="17">
        <v>1021.5</v>
      </c>
      <c r="Y743" s="17">
        <v>13.535</v>
      </c>
      <c r="Z743" s="17">
        <v>-7.8650000000000002</v>
      </c>
    </row>
    <row r="744" spans="1:26" x14ac:dyDescent="0.2">
      <c r="A744" s="27">
        <v>44544</v>
      </c>
      <c r="B744" s="17">
        <v>407.26100000000002</v>
      </c>
      <c r="C744" s="14">
        <v>3.085</v>
      </c>
      <c r="D744" s="17">
        <v>135</v>
      </c>
      <c r="E744" s="17">
        <v>16</v>
      </c>
      <c r="F744" s="17">
        <v>27</v>
      </c>
      <c r="G744" s="17">
        <v>75.12</v>
      </c>
      <c r="H744" s="17">
        <v>27.425000000000001</v>
      </c>
      <c r="I744" s="17">
        <v>75.001999999999995</v>
      </c>
      <c r="J744" s="17">
        <v>1310.07</v>
      </c>
      <c r="K744" s="17">
        <v>70</v>
      </c>
      <c r="L744" s="17">
        <v>0.105</v>
      </c>
      <c r="M744" s="17">
        <v>62.6</v>
      </c>
      <c r="N744" s="17">
        <v>66.841650000000001</v>
      </c>
      <c r="O744" s="17">
        <v>5480</v>
      </c>
      <c r="P744" s="17">
        <v>926.9</v>
      </c>
      <c r="Q744" s="17">
        <v>0.82499999999999996</v>
      </c>
      <c r="R744" s="17">
        <v>4008.69</v>
      </c>
      <c r="S744" s="17">
        <v>25.5</v>
      </c>
      <c r="T744" s="17">
        <v>3.01</v>
      </c>
      <c r="U744" s="17">
        <v>-5.2499999999999998E-2</v>
      </c>
      <c r="V744" s="17">
        <v>-9.2999999999999999E-2</v>
      </c>
      <c r="W744" s="17">
        <v>2748.9473499999999</v>
      </c>
      <c r="X744" s="17">
        <v>1204.2</v>
      </c>
      <c r="Y744" s="17">
        <v>13.565</v>
      </c>
      <c r="Z744" s="17">
        <v>-7.1829999999999998</v>
      </c>
    </row>
    <row r="745" spans="1:26" x14ac:dyDescent="0.2">
      <c r="A745" s="27">
        <v>44543</v>
      </c>
      <c r="B745" s="17">
        <v>424.33100000000002</v>
      </c>
      <c r="C745" s="14">
        <v>3.1150000000000002</v>
      </c>
      <c r="D745" s="17">
        <v>129.47</v>
      </c>
      <c r="E745" s="17">
        <v>15.5</v>
      </c>
      <c r="F745" s="17">
        <v>22.934999999999999</v>
      </c>
      <c r="G745" s="17">
        <v>66.625</v>
      </c>
      <c r="H745" s="17">
        <v>36.225000000000001</v>
      </c>
      <c r="I745" s="17">
        <v>27.504000000000001</v>
      </c>
      <c r="J745" s="17">
        <v>1245</v>
      </c>
      <c r="K745" s="17">
        <v>72.5</v>
      </c>
      <c r="L745" s="17">
        <v>0.12130000000000001</v>
      </c>
      <c r="M745" s="17">
        <v>59.924999999999997</v>
      </c>
      <c r="N745" s="17">
        <v>78.208079999999995</v>
      </c>
      <c r="O745" s="17">
        <v>4960</v>
      </c>
      <c r="P745" s="17">
        <v>959.9</v>
      </c>
      <c r="Q745" s="17">
        <v>0.27500000000000002</v>
      </c>
      <c r="R745" s="17">
        <v>3259.683</v>
      </c>
      <c r="S745" s="17">
        <v>25</v>
      </c>
      <c r="T745" s="17">
        <v>2.9049999999999998</v>
      </c>
      <c r="U745" s="17">
        <v>-6.5199999999999994E-2</v>
      </c>
      <c r="V745" s="17">
        <v>7.4999999999999997E-2</v>
      </c>
      <c r="W745" s="17">
        <v>3200.9893999999999</v>
      </c>
      <c r="X745" s="17">
        <v>1262.3</v>
      </c>
      <c r="Y745" s="17">
        <v>13.85</v>
      </c>
      <c r="Z745" s="17">
        <v>-7.35</v>
      </c>
    </row>
    <row r="746" spans="1:26" x14ac:dyDescent="0.2">
      <c r="A746" s="27">
        <v>44540</v>
      </c>
      <c r="B746" s="17">
        <v>405.04300000000001</v>
      </c>
      <c r="C746" s="14">
        <v>3.11</v>
      </c>
      <c r="D746" s="17">
        <v>127.5</v>
      </c>
      <c r="E746" s="17">
        <v>16.25</v>
      </c>
      <c r="F746" s="17">
        <v>18.22</v>
      </c>
      <c r="G746" s="17">
        <v>59.5</v>
      </c>
      <c r="H746" s="17">
        <v>43.475000000000001</v>
      </c>
      <c r="I746" s="17">
        <v>79.998999999999995</v>
      </c>
      <c r="J746" s="17">
        <v>1118.7650000000001</v>
      </c>
      <c r="K746" s="17">
        <v>77.5</v>
      </c>
      <c r="L746" s="17">
        <v>0.125</v>
      </c>
      <c r="M746" s="17">
        <v>59.86</v>
      </c>
      <c r="N746" s="17">
        <v>72.904049999999998</v>
      </c>
      <c r="O746" s="17">
        <v>4947</v>
      </c>
      <c r="P746" s="17">
        <v>858</v>
      </c>
      <c r="Q746" s="17">
        <v>0.46200000000000002</v>
      </c>
      <c r="R746" s="17">
        <v>2566.8000000000002</v>
      </c>
      <c r="S746" s="17">
        <v>24.55</v>
      </c>
      <c r="T746" s="17">
        <v>2.4700000000000002</v>
      </c>
      <c r="U746" s="17">
        <v>-4.3299999999999998E-2</v>
      </c>
      <c r="V746" s="17">
        <v>0.153</v>
      </c>
      <c r="W746" s="17">
        <v>711.05966000000001</v>
      </c>
      <c r="X746" s="17">
        <v>1307.3</v>
      </c>
      <c r="Y746" s="17">
        <v>12.98</v>
      </c>
      <c r="Z746" s="17">
        <v>-6.8049999999999997</v>
      </c>
    </row>
    <row r="747" spans="1:26" x14ac:dyDescent="0.2">
      <c r="A747" s="27">
        <v>44539</v>
      </c>
      <c r="B747" s="17">
        <v>396.851</v>
      </c>
      <c r="C747" s="14">
        <v>3.05</v>
      </c>
      <c r="D747" s="17">
        <v>128.69999999999999</v>
      </c>
      <c r="E747" s="17">
        <v>15.5</v>
      </c>
      <c r="F747" s="17">
        <v>16.55</v>
      </c>
      <c r="G747" s="17">
        <v>60.22</v>
      </c>
      <c r="H747" s="17">
        <v>44.674999999999997</v>
      </c>
      <c r="I747" s="17">
        <v>96.501999999999995</v>
      </c>
      <c r="J747" s="17">
        <v>1101.4949999999999</v>
      </c>
      <c r="K747" s="17">
        <v>70</v>
      </c>
      <c r="L747" s="17">
        <v>0.13200000000000001</v>
      </c>
      <c r="M747" s="17">
        <v>62.2</v>
      </c>
      <c r="N747" s="17">
        <v>78</v>
      </c>
      <c r="O747" s="17">
        <v>4960</v>
      </c>
      <c r="P747" s="17">
        <v>828.2</v>
      </c>
      <c r="Q747" s="17">
        <v>-1.456</v>
      </c>
      <c r="R747" s="17">
        <v>2385.3560000000002</v>
      </c>
      <c r="S747" s="17">
        <v>23.05</v>
      </c>
      <c r="T747" s="17">
        <v>2.1850000000000001</v>
      </c>
      <c r="U747" s="17">
        <v>-6.3299999999999995E-2</v>
      </c>
      <c r="V747" s="17">
        <v>0.39500000000000002</v>
      </c>
      <c r="W747" s="17">
        <v>2743.0733300000002</v>
      </c>
      <c r="X747" s="17">
        <v>1382.6</v>
      </c>
      <c r="Y747" s="17">
        <v>12.15</v>
      </c>
      <c r="Z747" s="17">
        <v>-6.5449999999999999</v>
      </c>
    </row>
    <row r="748" spans="1:26" x14ac:dyDescent="0.2">
      <c r="A748" s="27">
        <v>44538</v>
      </c>
      <c r="B748" s="17">
        <v>362.97699999999998</v>
      </c>
      <c r="C748" s="14">
        <v>2.9</v>
      </c>
      <c r="D748" s="17">
        <v>149.27000000000001</v>
      </c>
      <c r="E748" s="17">
        <v>13.25</v>
      </c>
      <c r="F748" s="17">
        <v>12.975</v>
      </c>
      <c r="G748" s="17">
        <v>56.43</v>
      </c>
      <c r="H748" s="17">
        <v>42.475000000000001</v>
      </c>
      <c r="I748" s="17">
        <v>71.001000000000005</v>
      </c>
      <c r="J748" s="17">
        <v>1059</v>
      </c>
      <c r="K748" s="17">
        <v>70</v>
      </c>
      <c r="L748" s="17">
        <v>0.1042</v>
      </c>
      <c r="M748" s="17">
        <v>62.954999999999998</v>
      </c>
      <c r="N748" s="17">
        <v>80.204999999999998</v>
      </c>
      <c r="O748" s="17">
        <v>5120</v>
      </c>
      <c r="P748" s="17">
        <v>798</v>
      </c>
      <c r="Q748" s="17">
        <v>0.625</v>
      </c>
      <c r="R748" s="17">
        <v>2477.0070000000001</v>
      </c>
      <c r="S748" s="17">
        <v>24</v>
      </c>
      <c r="T748" s="17">
        <v>2.65</v>
      </c>
      <c r="U748" s="17">
        <v>-6.2600000000000003E-2</v>
      </c>
      <c r="V748" s="17">
        <v>0.52500000000000002</v>
      </c>
      <c r="W748" s="17">
        <v>3219.52846</v>
      </c>
      <c r="X748" s="17">
        <v>1140</v>
      </c>
      <c r="Y748" s="17">
        <v>12.19</v>
      </c>
      <c r="Z748" s="17">
        <v>-6.91</v>
      </c>
    </row>
    <row r="749" spans="1:26" x14ac:dyDescent="0.2">
      <c r="A749" s="27">
        <v>44537</v>
      </c>
      <c r="B749" s="17">
        <v>384.62299999999999</v>
      </c>
      <c r="C749" s="14">
        <v>2.9249999999999998</v>
      </c>
      <c r="D749" s="17">
        <v>163</v>
      </c>
      <c r="E749" s="17">
        <v>13.17</v>
      </c>
      <c r="F749" s="17">
        <v>13.35</v>
      </c>
      <c r="G749" s="17">
        <v>53.38</v>
      </c>
      <c r="H749" s="17">
        <v>45.65</v>
      </c>
      <c r="I749" s="17">
        <v>65.001999999999995</v>
      </c>
      <c r="J749" s="17">
        <v>1104.645</v>
      </c>
      <c r="K749" s="17">
        <v>70</v>
      </c>
      <c r="L749" s="17">
        <v>0.125</v>
      </c>
      <c r="M749" s="17">
        <v>78.025000000000006</v>
      </c>
      <c r="N749" s="17">
        <v>79.094999999999999</v>
      </c>
      <c r="O749" s="17">
        <v>5343.5</v>
      </c>
      <c r="P749" s="17">
        <v>794</v>
      </c>
      <c r="Q749" s="17">
        <v>0</v>
      </c>
      <c r="R749" s="17">
        <v>2586.5300000000002</v>
      </c>
      <c r="S749" s="17">
        <v>24.65</v>
      </c>
      <c r="T749" s="17">
        <v>2.7749999999999999</v>
      </c>
      <c r="U749" s="17">
        <v>-7.2499999999999995E-2</v>
      </c>
      <c r="V749" s="17">
        <v>0.63</v>
      </c>
      <c r="W749" s="17">
        <v>3312.9884299999999</v>
      </c>
      <c r="X749" s="17">
        <v>1456.1</v>
      </c>
      <c r="Y749" s="17">
        <v>13.97</v>
      </c>
      <c r="Z749" s="17">
        <v>-7.69</v>
      </c>
    </row>
    <row r="750" spans="1:26" x14ac:dyDescent="0.2">
      <c r="A750" s="27">
        <v>44536</v>
      </c>
      <c r="B750" s="17">
        <v>402.56099999999998</v>
      </c>
      <c r="C750" s="14">
        <v>3.1</v>
      </c>
      <c r="D750" s="17">
        <v>167.5</v>
      </c>
      <c r="E750" s="17">
        <v>13.25</v>
      </c>
      <c r="F750" s="17">
        <v>13.85</v>
      </c>
      <c r="G750" s="17">
        <v>42.115000000000002</v>
      </c>
      <c r="H750" s="17">
        <v>63.924999999999997</v>
      </c>
      <c r="I750" s="17">
        <v>112</v>
      </c>
      <c r="J750" s="17">
        <v>1172.5</v>
      </c>
      <c r="K750" s="17">
        <v>65</v>
      </c>
      <c r="L750" s="17">
        <v>0.1293</v>
      </c>
      <c r="M750" s="17">
        <v>99.064999999999998</v>
      </c>
      <c r="N750" s="17">
        <v>84.42</v>
      </c>
      <c r="O750" s="17">
        <v>5410</v>
      </c>
      <c r="P750" s="17">
        <v>813.7</v>
      </c>
      <c r="Q750" s="17">
        <v>2.234</v>
      </c>
      <c r="R750" s="17">
        <v>2755.75</v>
      </c>
      <c r="S750" s="17">
        <v>25.85</v>
      </c>
      <c r="T750" s="17">
        <v>2.4500000000000002</v>
      </c>
      <c r="U750" s="17">
        <v>-6.0199999999999997E-2</v>
      </c>
      <c r="V750" s="17">
        <v>0.64300000000000002</v>
      </c>
      <c r="W750" s="17">
        <v>2733.5362100000002</v>
      </c>
      <c r="X750" s="17">
        <v>1681.4</v>
      </c>
      <c r="Y750" s="17">
        <v>14.115</v>
      </c>
      <c r="Z750" s="17">
        <v>-7.3159999999999998</v>
      </c>
    </row>
    <row r="751" spans="1:26" x14ac:dyDescent="0.2">
      <c r="A751" s="27">
        <v>44533</v>
      </c>
      <c r="B751" s="17">
        <v>392.36700000000002</v>
      </c>
      <c r="C751" s="14">
        <v>3.2</v>
      </c>
      <c r="D751" s="17">
        <v>157.285</v>
      </c>
      <c r="E751" s="17">
        <v>13.5</v>
      </c>
      <c r="F751" s="17">
        <v>12.175000000000001</v>
      </c>
      <c r="G751" s="17">
        <v>38.47</v>
      </c>
      <c r="H751" s="17">
        <v>64.875</v>
      </c>
      <c r="I751" s="17">
        <v>290.00799999999998</v>
      </c>
      <c r="J751" s="17">
        <v>1128</v>
      </c>
      <c r="K751" s="17">
        <v>65</v>
      </c>
      <c r="L751" s="17">
        <v>9.8500000000000004E-2</v>
      </c>
      <c r="M751" s="17">
        <v>104.79</v>
      </c>
      <c r="N751" s="17">
        <v>83.252880000000005</v>
      </c>
      <c r="O751" s="17">
        <v>5490</v>
      </c>
      <c r="P751" s="17">
        <v>771.5</v>
      </c>
      <c r="Q751" s="17">
        <v>2.7</v>
      </c>
      <c r="R751" s="17">
        <v>3101.0549999999998</v>
      </c>
      <c r="S751" s="17">
        <v>25</v>
      </c>
      <c r="T751" s="17">
        <v>2.2000000000000002</v>
      </c>
      <c r="U751" s="17">
        <v>-6.08E-2</v>
      </c>
      <c r="V751" s="17">
        <v>0.625</v>
      </c>
      <c r="W751" s="17">
        <v>2908.5542999999998</v>
      </c>
      <c r="X751" s="17">
        <v>1729.8</v>
      </c>
      <c r="Y751" s="17">
        <v>12.955</v>
      </c>
      <c r="Z751" s="17">
        <v>-6.4</v>
      </c>
    </row>
    <row r="752" spans="1:26" x14ac:dyDescent="0.2">
      <c r="A752" s="27">
        <v>44532</v>
      </c>
      <c r="B752" s="17">
        <v>387.29599999999999</v>
      </c>
      <c r="C752" s="14">
        <v>3.2</v>
      </c>
      <c r="D752" s="17">
        <v>163.648</v>
      </c>
      <c r="E752" s="17">
        <v>13.75</v>
      </c>
      <c r="F752" s="17">
        <v>6.55</v>
      </c>
      <c r="G752" s="17">
        <v>31.72</v>
      </c>
      <c r="H752" s="17">
        <v>59.725000000000001</v>
      </c>
      <c r="I752" s="17">
        <v>135.00200000000001</v>
      </c>
      <c r="J752" s="17">
        <v>1109.905</v>
      </c>
      <c r="K752" s="17">
        <v>65</v>
      </c>
      <c r="L752" s="17">
        <v>0.11020000000000001</v>
      </c>
      <c r="M752" s="17">
        <v>96.29</v>
      </c>
      <c r="N752" s="17">
        <v>83.567499999999995</v>
      </c>
      <c r="O752" s="17">
        <v>5930</v>
      </c>
      <c r="P752" s="17">
        <v>743</v>
      </c>
      <c r="Q752" s="17">
        <v>4.5250000000000004</v>
      </c>
      <c r="R752" s="17">
        <v>2552.94</v>
      </c>
      <c r="S752" s="17">
        <v>24.6</v>
      </c>
      <c r="T752" s="17">
        <v>1.855</v>
      </c>
      <c r="U752" s="17">
        <v>-7.7799999999999994E-2</v>
      </c>
      <c r="V752" s="17">
        <v>0.625</v>
      </c>
      <c r="W752" s="17">
        <v>2991.0284299999998</v>
      </c>
      <c r="X752" s="17">
        <v>1761.9</v>
      </c>
      <c r="Y752" s="17">
        <v>13.885</v>
      </c>
      <c r="Z752" s="17">
        <v>-6.7249999999999996</v>
      </c>
    </row>
    <row r="753" spans="1:26" x14ac:dyDescent="0.2">
      <c r="A753" s="27">
        <v>44531</v>
      </c>
      <c r="B753" s="17">
        <v>348.75</v>
      </c>
      <c r="C753" s="14">
        <v>2.75</v>
      </c>
      <c r="D753" s="17">
        <v>156.84</v>
      </c>
      <c r="E753" s="17">
        <v>13.25</v>
      </c>
      <c r="F753" s="17">
        <v>4.4400000000000004</v>
      </c>
      <c r="G753" s="17">
        <v>39</v>
      </c>
      <c r="H753" s="17">
        <v>47.174999999999997</v>
      </c>
      <c r="I753" s="17">
        <v>41.494</v>
      </c>
      <c r="J753" s="17">
        <v>1169.47</v>
      </c>
      <c r="K753" s="17">
        <v>65</v>
      </c>
      <c r="L753" s="17">
        <v>8.5300000000000001E-2</v>
      </c>
      <c r="M753" s="17">
        <v>88.1</v>
      </c>
      <c r="N753" s="17">
        <v>75.5</v>
      </c>
      <c r="O753" s="17">
        <v>6100</v>
      </c>
      <c r="P753" s="17">
        <v>743</v>
      </c>
      <c r="Q753" s="17">
        <v>2.375</v>
      </c>
      <c r="R753" s="17">
        <v>3080.94</v>
      </c>
      <c r="S753" s="17">
        <v>25.25</v>
      </c>
      <c r="T753" s="17">
        <v>1.85</v>
      </c>
      <c r="U753" s="17">
        <v>-8.48E-2</v>
      </c>
      <c r="V753" s="17">
        <v>0.52</v>
      </c>
      <c r="W753" s="17">
        <v>3009.4913299999998</v>
      </c>
      <c r="X753" s="17">
        <v>1681.6</v>
      </c>
      <c r="Y753" s="17">
        <v>15.685</v>
      </c>
      <c r="Z753" s="17">
        <v>-8.09</v>
      </c>
    </row>
    <row r="754" spans="1:26" x14ac:dyDescent="0.2">
      <c r="A754" s="27">
        <v>44530</v>
      </c>
      <c r="B754" s="17">
        <v>363.101</v>
      </c>
      <c r="C754" s="14">
        <v>2.85</v>
      </c>
      <c r="D754" s="17">
        <v>162.73500000000001</v>
      </c>
      <c r="E754" s="17">
        <v>14.375</v>
      </c>
      <c r="F754" s="17">
        <v>1.65</v>
      </c>
      <c r="G754" s="17">
        <v>20</v>
      </c>
      <c r="H754" s="17">
        <v>48.125</v>
      </c>
      <c r="I754" s="17">
        <v>170.49799999999999</v>
      </c>
      <c r="J754" s="17">
        <v>1400.7349999999999</v>
      </c>
      <c r="K754" s="17">
        <v>65</v>
      </c>
      <c r="L754" s="17">
        <v>8.5500000000000007E-2</v>
      </c>
      <c r="M754" s="17">
        <v>85.8</v>
      </c>
      <c r="N754" s="17">
        <v>73.257450000000006</v>
      </c>
      <c r="O754" s="17">
        <v>6212</v>
      </c>
      <c r="P754" s="17">
        <v>691</v>
      </c>
      <c r="Q754" s="17">
        <v>2.8180000000000001</v>
      </c>
      <c r="R754" s="17">
        <v>1972.375</v>
      </c>
      <c r="S754" s="17">
        <v>25.75</v>
      </c>
      <c r="T754" s="17">
        <v>1.825</v>
      </c>
      <c r="U754" s="17">
        <v>-4.65E-2</v>
      </c>
      <c r="V754" s="17">
        <v>0.51300000000000001</v>
      </c>
      <c r="W754" s="17">
        <v>3260.04043</v>
      </c>
      <c r="X754" s="17">
        <v>1469.6</v>
      </c>
      <c r="Y754" s="17">
        <v>16.385000000000002</v>
      </c>
      <c r="Z754" s="17">
        <v>-8.56</v>
      </c>
    </row>
    <row r="755" spans="1:26" x14ac:dyDescent="0.2">
      <c r="A755" s="27">
        <v>44529</v>
      </c>
      <c r="B755" s="17">
        <v>391.82400000000001</v>
      </c>
      <c r="C755" s="14">
        <v>3</v>
      </c>
      <c r="D755" s="17">
        <v>163</v>
      </c>
      <c r="E755" s="17">
        <v>15.75</v>
      </c>
      <c r="F755" s="17">
        <v>2.5</v>
      </c>
      <c r="G755" s="17">
        <v>13.5</v>
      </c>
      <c r="H755" s="17">
        <v>54.15</v>
      </c>
      <c r="I755" s="17">
        <v>47.497999999999998</v>
      </c>
      <c r="J755" s="17">
        <v>1496.02</v>
      </c>
      <c r="K755" s="17">
        <v>62.5</v>
      </c>
      <c r="L755" s="17">
        <v>9.1999999999999998E-2</v>
      </c>
      <c r="M755" s="17">
        <v>78.59</v>
      </c>
      <c r="N755" s="17">
        <v>76.256699999999995</v>
      </c>
      <c r="O755" s="17">
        <v>4660</v>
      </c>
      <c r="P755" s="17">
        <v>750</v>
      </c>
      <c r="Q755" s="17">
        <v>6</v>
      </c>
      <c r="R755" s="17">
        <v>1750</v>
      </c>
      <c r="S755" s="17">
        <v>27.65</v>
      </c>
      <c r="T755" s="17">
        <v>1.7649999999999999</v>
      </c>
      <c r="U755" s="17">
        <v>-0.02</v>
      </c>
      <c r="V755" s="17">
        <v>0.49299999999999999</v>
      </c>
      <c r="W755" s="17">
        <v>3271.4842800000001</v>
      </c>
      <c r="X755" s="17">
        <v>1629.4</v>
      </c>
      <c r="Y755" s="17">
        <v>16.12</v>
      </c>
      <c r="Z755" s="17">
        <v>-8.7080000000000002</v>
      </c>
    </row>
    <row r="756" spans="1:26" x14ac:dyDescent="0.2">
      <c r="A756" s="27">
        <v>44526</v>
      </c>
      <c r="B756" s="17">
        <v>406.096</v>
      </c>
      <c r="C756" s="14">
        <v>3</v>
      </c>
      <c r="D756" s="17">
        <v>145.28</v>
      </c>
      <c r="E756" s="17">
        <v>17</v>
      </c>
      <c r="F756" s="17">
        <v>49.15</v>
      </c>
      <c r="G756" s="17">
        <v>72</v>
      </c>
      <c r="H756" s="17">
        <v>52.424999999999997</v>
      </c>
      <c r="I756" s="17">
        <v>25.001000000000001</v>
      </c>
      <c r="J756" s="17">
        <v>1387.5</v>
      </c>
      <c r="K756" s="17">
        <v>62.5</v>
      </c>
      <c r="L756" s="17">
        <v>0.10249999999999999</v>
      </c>
      <c r="M756" s="17">
        <v>68.484999999999999</v>
      </c>
      <c r="N756" s="17">
        <v>98.428399999999996</v>
      </c>
      <c r="O756" s="17">
        <v>4725</v>
      </c>
      <c r="P756" s="17">
        <v>717</v>
      </c>
      <c r="Q756" s="17">
        <v>5</v>
      </c>
      <c r="R756" s="17">
        <v>1768.9649999999999</v>
      </c>
      <c r="S756" s="17">
        <v>25.55</v>
      </c>
      <c r="T756" s="17">
        <v>1.9</v>
      </c>
      <c r="U756" s="17">
        <v>2.0000000000000001E-4</v>
      </c>
      <c r="V756" s="17">
        <v>1.0649999999999999</v>
      </c>
      <c r="W756" s="17">
        <v>2922.4393100000002</v>
      </c>
      <c r="X756" s="17">
        <v>1954</v>
      </c>
      <c r="Y756" s="17">
        <v>7.02</v>
      </c>
      <c r="Z756" s="17">
        <v>-2.0350000000000001</v>
      </c>
    </row>
    <row r="757" spans="1:26" x14ac:dyDescent="0.2">
      <c r="A757" s="27">
        <v>44525</v>
      </c>
      <c r="B757" s="17">
        <v>383.709</v>
      </c>
      <c r="C757" s="14">
        <v>3</v>
      </c>
      <c r="D757" s="17">
        <v>135.155</v>
      </c>
      <c r="E757" s="17">
        <v>17.5</v>
      </c>
      <c r="F757" s="17">
        <v>50.35</v>
      </c>
      <c r="G757" s="17">
        <v>80.5</v>
      </c>
      <c r="H757" s="17">
        <v>36.774999999999999</v>
      </c>
      <c r="I757" s="17">
        <v>37.503</v>
      </c>
      <c r="J757" s="17">
        <v>1274.835</v>
      </c>
      <c r="K757" s="17">
        <v>60</v>
      </c>
      <c r="L757" s="17">
        <v>0.10150000000000001</v>
      </c>
      <c r="M757" s="17">
        <v>70.06</v>
      </c>
      <c r="N757" s="17">
        <v>93.52637</v>
      </c>
      <c r="O757" s="17">
        <v>4766</v>
      </c>
      <c r="P757" s="17">
        <v>690.7</v>
      </c>
      <c r="Q757" s="17">
        <v>1.0169999999999999</v>
      </c>
      <c r="R757" s="17">
        <v>1870.72</v>
      </c>
      <c r="S757" s="17">
        <v>24.625</v>
      </c>
      <c r="T757" s="17">
        <v>2.2749999999999999</v>
      </c>
      <c r="U757" s="17">
        <v>-3.4500000000000003E-2</v>
      </c>
      <c r="V757" s="17">
        <v>1.0649999999999999</v>
      </c>
      <c r="W757" s="17">
        <v>2997.4373700000001</v>
      </c>
      <c r="X757" s="17">
        <v>1878.9</v>
      </c>
      <c r="Y757" s="17">
        <v>6.5049999999999999</v>
      </c>
      <c r="Z757" s="17">
        <v>-2.23</v>
      </c>
    </row>
    <row r="758" spans="1:26" x14ac:dyDescent="0.2">
      <c r="A758" s="27">
        <v>44524</v>
      </c>
      <c r="B758" s="17">
        <v>384.7</v>
      </c>
      <c r="C758" s="14">
        <v>3.0150000000000001</v>
      </c>
      <c r="D758" s="17">
        <v>142</v>
      </c>
      <c r="E758" s="17">
        <v>17.5</v>
      </c>
      <c r="F758" s="17">
        <v>50.35</v>
      </c>
      <c r="G758" s="17">
        <v>81.62</v>
      </c>
      <c r="H758" s="17">
        <v>35.024999999999999</v>
      </c>
      <c r="I758" s="17">
        <v>15.000999999999999</v>
      </c>
      <c r="J758" s="17">
        <v>1263</v>
      </c>
      <c r="K758" s="17">
        <v>62.5</v>
      </c>
      <c r="L758" s="17">
        <v>0.114</v>
      </c>
      <c r="M758" s="17">
        <v>70.545000000000002</v>
      </c>
      <c r="N758" s="17">
        <v>89.457499999999996</v>
      </c>
      <c r="O758" s="17">
        <v>4765</v>
      </c>
      <c r="P758" s="17">
        <v>724.5</v>
      </c>
      <c r="Q758" s="17">
        <v>0.67500000000000004</v>
      </c>
      <c r="R758" s="17">
        <v>2133.16</v>
      </c>
      <c r="S758" s="17">
        <v>26.1</v>
      </c>
      <c r="T758" s="17">
        <v>2.25</v>
      </c>
      <c r="U758" s="17">
        <v>-3.27E-2</v>
      </c>
      <c r="V758" s="17">
        <v>1.115</v>
      </c>
      <c r="W758" s="17">
        <v>3150.9403200000002</v>
      </c>
      <c r="X758" s="17">
        <v>1610.5</v>
      </c>
      <c r="Y758" s="17">
        <v>6.6269999999999998</v>
      </c>
      <c r="Z758" s="17">
        <v>-2.2999999999999998</v>
      </c>
    </row>
    <row r="759" spans="1:26" x14ac:dyDescent="0.2">
      <c r="A759" s="27">
        <v>44523</v>
      </c>
      <c r="B759" s="17">
        <v>366.62799999999999</v>
      </c>
      <c r="C759" s="14">
        <v>2.6</v>
      </c>
      <c r="D759" s="17">
        <v>143.083</v>
      </c>
      <c r="E759" s="17">
        <v>15</v>
      </c>
      <c r="F759" s="17">
        <v>49.65</v>
      </c>
      <c r="G759" s="17">
        <v>78.67</v>
      </c>
      <c r="H759" s="17">
        <v>35.274999999999999</v>
      </c>
      <c r="I759" s="17">
        <v>86.001999999999995</v>
      </c>
      <c r="J759" s="17">
        <v>1263</v>
      </c>
      <c r="K759" s="17">
        <v>60</v>
      </c>
      <c r="L759" s="17">
        <v>0.1295</v>
      </c>
      <c r="M759" s="17">
        <v>68.02</v>
      </c>
      <c r="N759" s="17">
        <v>87.84</v>
      </c>
      <c r="O759" s="17">
        <v>4558.5</v>
      </c>
      <c r="P759" s="17">
        <v>705.3</v>
      </c>
      <c r="Q759" s="17">
        <v>0.45</v>
      </c>
      <c r="R759" s="17">
        <v>2011.33</v>
      </c>
      <c r="S759" s="17">
        <v>26.25</v>
      </c>
      <c r="T759" s="17">
        <v>2.2000000000000002</v>
      </c>
      <c r="U759" s="17">
        <v>-3.1699999999999999E-2</v>
      </c>
      <c r="V759" s="17">
        <v>1.03</v>
      </c>
      <c r="W759" s="17">
        <v>3608.4755300000002</v>
      </c>
      <c r="X759" s="17">
        <v>1474.1</v>
      </c>
      <c r="Y759" s="17">
        <v>6.7060000000000004</v>
      </c>
      <c r="Z759" s="17">
        <v>-2.31</v>
      </c>
    </row>
    <row r="760" spans="1:26" x14ac:dyDescent="0.2">
      <c r="A760" s="27">
        <v>44522</v>
      </c>
      <c r="B760" s="17">
        <v>376.59699999999998</v>
      </c>
      <c r="C760" s="14">
        <v>2.5779999999999998</v>
      </c>
      <c r="D760" s="17">
        <v>133.22800000000001</v>
      </c>
      <c r="E760" s="17">
        <v>14.5</v>
      </c>
      <c r="F760" s="17">
        <v>50.73</v>
      </c>
      <c r="G760" s="17">
        <v>73.5</v>
      </c>
      <c r="H760" s="17">
        <v>35.924999999999997</v>
      </c>
      <c r="I760" s="17">
        <v>158.49600000000001</v>
      </c>
      <c r="J760" s="17">
        <v>1170</v>
      </c>
      <c r="K760" s="17">
        <v>65</v>
      </c>
      <c r="L760" s="17">
        <v>0.1045</v>
      </c>
      <c r="M760" s="17">
        <v>55.03</v>
      </c>
      <c r="N760" s="17">
        <v>86.605000000000004</v>
      </c>
      <c r="O760" s="17">
        <v>4590</v>
      </c>
      <c r="P760" s="17">
        <v>617.29999999999995</v>
      </c>
      <c r="Q760" s="17">
        <v>0.254</v>
      </c>
      <c r="R760" s="17">
        <v>1485.2650000000001</v>
      </c>
      <c r="S760" s="17">
        <v>24.625</v>
      </c>
      <c r="T760" s="17">
        <v>1.9850000000000001</v>
      </c>
      <c r="U760" s="17">
        <v>-3.4200000000000001E-2</v>
      </c>
      <c r="V760" s="17">
        <v>0.93500000000000005</v>
      </c>
      <c r="W760" s="17">
        <v>3354.4923399999998</v>
      </c>
      <c r="X760" s="17">
        <v>1464.2</v>
      </c>
      <c r="Y760" s="17">
        <v>6.3339999999999996</v>
      </c>
      <c r="Z760" s="17">
        <v>-2.35</v>
      </c>
    </row>
    <row r="761" spans="1:26" x14ac:dyDescent="0.2">
      <c r="A761" s="27">
        <v>44519</v>
      </c>
      <c r="B761" s="17">
        <v>374.56400000000002</v>
      </c>
      <c r="C761" s="14">
        <v>2.7749999999999999</v>
      </c>
      <c r="D761" s="17">
        <v>134.5</v>
      </c>
      <c r="E761" s="17">
        <v>16.875</v>
      </c>
      <c r="F761" s="17">
        <v>45.344999999999999</v>
      </c>
      <c r="G761" s="17">
        <v>64.61</v>
      </c>
      <c r="H761" s="17">
        <v>41.2</v>
      </c>
      <c r="I761" s="17">
        <v>43.000999999999998</v>
      </c>
      <c r="J761" s="17">
        <v>1120</v>
      </c>
      <c r="K761" s="17">
        <v>60</v>
      </c>
      <c r="L761" s="17">
        <v>0.1195</v>
      </c>
      <c r="M761" s="17">
        <v>48.2</v>
      </c>
      <c r="N761" s="17">
        <v>87.753749999999997</v>
      </c>
      <c r="O761" s="17">
        <v>4480</v>
      </c>
      <c r="P761" s="17">
        <v>601.6</v>
      </c>
      <c r="Q761" s="17">
        <v>-1</v>
      </c>
      <c r="R761" s="17">
        <v>1416.625</v>
      </c>
      <c r="S761" s="17">
        <v>23</v>
      </c>
      <c r="T761" s="17">
        <v>2.06</v>
      </c>
      <c r="U761" s="17">
        <v>-1.9199999999999998E-2</v>
      </c>
      <c r="V761" s="17">
        <v>0.88500000000000001</v>
      </c>
      <c r="W761" s="17">
        <v>3362.5794999999998</v>
      </c>
      <c r="X761" s="17">
        <v>1536.1</v>
      </c>
      <c r="Y761" s="17">
        <v>6.27</v>
      </c>
      <c r="Z761" s="17">
        <v>-2.1619999999999999</v>
      </c>
    </row>
    <row r="762" spans="1:26" x14ac:dyDescent="0.2">
      <c r="A762" s="27">
        <v>44518</v>
      </c>
      <c r="B762" s="17">
        <v>372.89</v>
      </c>
      <c r="C762" s="14">
        <v>2.85</v>
      </c>
      <c r="D762" s="17">
        <v>134.08000000000001</v>
      </c>
      <c r="E762" s="17">
        <v>17.5</v>
      </c>
      <c r="F762" s="17">
        <v>46</v>
      </c>
      <c r="G762" s="17">
        <v>66.5</v>
      </c>
      <c r="H762" s="17">
        <v>34.125</v>
      </c>
      <c r="I762" s="17">
        <v>57.506999999999998</v>
      </c>
      <c r="J762" s="17">
        <v>1125</v>
      </c>
      <c r="K762" s="17">
        <v>65</v>
      </c>
      <c r="L762" s="17">
        <v>8.3000000000000004E-2</v>
      </c>
      <c r="M762" s="17">
        <v>46.48</v>
      </c>
      <c r="N762" s="17">
        <v>84.025919999999999</v>
      </c>
      <c r="O762" s="17">
        <v>4588.5</v>
      </c>
      <c r="P762" s="17">
        <v>596.6</v>
      </c>
      <c r="Q762" s="17">
        <v>-2.7109999999999999</v>
      </c>
      <c r="R762" s="17">
        <v>1500</v>
      </c>
      <c r="S762" s="17">
        <v>22.25</v>
      </c>
      <c r="T762" s="17">
        <v>2.145</v>
      </c>
      <c r="U762" s="17">
        <v>-2.98E-2</v>
      </c>
      <c r="V762" s="17">
        <v>1.0049999999999999</v>
      </c>
      <c r="W762" s="17">
        <v>3241.0433600000001</v>
      </c>
      <c r="X762" s="17">
        <v>1585.2</v>
      </c>
      <c r="Y762" s="17">
        <v>6.3</v>
      </c>
      <c r="Z762" s="17">
        <v>-2.0699999999999998</v>
      </c>
    </row>
    <row r="763" spans="1:26" x14ac:dyDescent="0.2">
      <c r="A763" s="27">
        <v>44517</v>
      </c>
      <c r="B763" s="17">
        <v>351.14699999999999</v>
      </c>
      <c r="C763" s="14">
        <v>2.4700000000000002</v>
      </c>
      <c r="D763" s="17">
        <v>141</v>
      </c>
      <c r="E763" s="17">
        <v>12.074999999999999</v>
      </c>
      <c r="F763" s="17">
        <v>47.5</v>
      </c>
      <c r="G763" s="17">
        <v>64</v>
      </c>
      <c r="H763" s="17">
        <v>28.85</v>
      </c>
      <c r="I763" s="17">
        <v>11.497</v>
      </c>
      <c r="J763" s="17">
        <v>1205.5450000000001</v>
      </c>
      <c r="K763" s="17">
        <v>60</v>
      </c>
      <c r="L763" s="17">
        <v>8.6499999999999994E-2</v>
      </c>
      <c r="M763" s="17">
        <v>43.45</v>
      </c>
      <c r="N763" s="17">
        <v>88.653270000000006</v>
      </c>
      <c r="O763" s="17">
        <v>4690</v>
      </c>
      <c r="P763" s="17">
        <v>601.20000000000005</v>
      </c>
      <c r="Q763" s="17">
        <v>0.14399999999999999</v>
      </c>
      <c r="R763" s="17">
        <v>1495.6880000000001</v>
      </c>
      <c r="S763" s="17">
        <v>21.75</v>
      </c>
      <c r="T763" s="17">
        <v>2.0750000000000002</v>
      </c>
      <c r="U763" s="17">
        <v>-2.8000000000000001E-2</v>
      </c>
      <c r="V763" s="17">
        <v>1.105</v>
      </c>
      <c r="W763" s="17">
        <v>2838.8982900000001</v>
      </c>
      <c r="X763" s="17">
        <v>1365.7</v>
      </c>
      <c r="Y763" s="17">
        <v>6.48</v>
      </c>
      <c r="Z763" s="17">
        <v>-2.0110000000000001</v>
      </c>
    </row>
    <row r="764" spans="1:26" x14ac:dyDescent="0.2">
      <c r="A764" s="27">
        <v>44516</v>
      </c>
      <c r="B764" s="17">
        <v>365.983</v>
      </c>
      <c r="C764" s="14">
        <v>2.4319999999999999</v>
      </c>
      <c r="D764" s="17">
        <v>144.37</v>
      </c>
      <c r="E764" s="17">
        <v>11.497</v>
      </c>
      <c r="F764" s="17">
        <v>47.5</v>
      </c>
      <c r="G764" s="17">
        <v>58.314999999999998</v>
      </c>
      <c r="H764" s="17">
        <v>42.174999999999997</v>
      </c>
      <c r="I764" s="17">
        <v>7.5010000000000003</v>
      </c>
      <c r="J764" s="17">
        <v>1161.885</v>
      </c>
      <c r="K764" s="17">
        <v>57.5</v>
      </c>
      <c r="L764" s="17">
        <v>0.105</v>
      </c>
      <c r="M764" s="17">
        <v>43.5</v>
      </c>
      <c r="N764" s="17">
        <v>91.792500000000004</v>
      </c>
      <c r="O764" s="17">
        <v>4430</v>
      </c>
      <c r="P764" s="17">
        <v>623.4</v>
      </c>
      <c r="Q764" s="17">
        <v>-6.3E-2</v>
      </c>
      <c r="R764" s="17">
        <v>1403.4749999999999</v>
      </c>
      <c r="S764" s="17">
        <v>24.35</v>
      </c>
      <c r="T764" s="17">
        <v>1.855</v>
      </c>
      <c r="U764" s="17">
        <v>-3.2000000000000001E-2</v>
      </c>
      <c r="V764" s="17">
        <v>1.125</v>
      </c>
      <c r="W764" s="17">
        <v>1691.0552600000001</v>
      </c>
      <c r="X764" s="17">
        <v>1292.2</v>
      </c>
      <c r="Y764" s="17">
        <v>6.6749999999999998</v>
      </c>
      <c r="Z764" s="17">
        <v>-1.93</v>
      </c>
    </row>
    <row r="765" spans="1:26" x14ac:dyDescent="0.2">
      <c r="A765" s="27">
        <v>44515</v>
      </c>
      <c r="B765" s="17">
        <v>357.81099999999998</v>
      </c>
      <c r="C765" s="14">
        <v>2.3199999999999998</v>
      </c>
      <c r="D765" s="17">
        <v>140.358</v>
      </c>
      <c r="E765" s="17">
        <v>12</v>
      </c>
      <c r="F765" s="17">
        <v>48.5</v>
      </c>
      <c r="G765" s="17">
        <v>54</v>
      </c>
      <c r="H765" s="17">
        <v>35.274999999999999</v>
      </c>
      <c r="I765" s="17">
        <v>50.000999999999998</v>
      </c>
      <c r="J765" s="17">
        <v>1014.71</v>
      </c>
      <c r="K765" s="17">
        <v>65</v>
      </c>
      <c r="L765" s="17">
        <v>8.5000000000000006E-2</v>
      </c>
      <c r="M765" s="17">
        <v>42.26</v>
      </c>
      <c r="N765" s="17">
        <v>83.380799999999994</v>
      </c>
      <c r="O765" s="17">
        <v>4390</v>
      </c>
      <c r="P765" s="17">
        <v>581.29999999999995</v>
      </c>
      <c r="Q765" s="17">
        <v>-0.5</v>
      </c>
      <c r="R765" s="17">
        <v>1351.7</v>
      </c>
      <c r="S765" s="17">
        <v>22.725000000000001</v>
      </c>
      <c r="T765" s="17">
        <v>1.77</v>
      </c>
      <c r="U765" s="17">
        <v>-0.03</v>
      </c>
      <c r="V765" s="17">
        <v>1.19</v>
      </c>
      <c r="W765" s="17">
        <v>2990.95226</v>
      </c>
      <c r="X765" s="17">
        <v>1298.2</v>
      </c>
      <c r="Y765" s="17">
        <v>6.2850000000000001</v>
      </c>
      <c r="Z765" s="17">
        <v>-1.7849999999999999</v>
      </c>
    </row>
    <row r="766" spans="1:26" x14ac:dyDescent="0.2">
      <c r="A766" s="27">
        <v>44512</v>
      </c>
      <c r="B766" s="17">
        <v>363.07400000000001</v>
      </c>
      <c r="C766" s="14">
        <v>2.27</v>
      </c>
      <c r="D766" s="17">
        <v>128.18</v>
      </c>
      <c r="E766" s="17">
        <v>11.253</v>
      </c>
      <c r="F766" s="17">
        <v>45.75</v>
      </c>
      <c r="G766" s="17">
        <v>52.134999999999998</v>
      </c>
      <c r="H766" s="17">
        <v>38.424999999999997</v>
      </c>
      <c r="I766" s="17">
        <v>30.003</v>
      </c>
      <c r="J766" s="17">
        <v>1003.75</v>
      </c>
      <c r="K766" s="17">
        <v>60</v>
      </c>
      <c r="L766" s="17">
        <v>8.5500000000000007E-2</v>
      </c>
      <c r="M766" s="17">
        <v>42.59</v>
      </c>
      <c r="N766" s="17">
        <v>82.563079999999999</v>
      </c>
      <c r="O766" s="17">
        <v>4363</v>
      </c>
      <c r="P766" s="17">
        <v>617</v>
      </c>
      <c r="Q766" s="17">
        <v>-1.841</v>
      </c>
      <c r="R766" s="17">
        <v>1337.05</v>
      </c>
      <c r="S766" s="17">
        <v>21.55</v>
      </c>
      <c r="T766" s="17">
        <v>1.7250000000000001</v>
      </c>
      <c r="U766" s="17">
        <v>-3.0800000000000001E-2</v>
      </c>
      <c r="V766" s="17">
        <v>1.2549999999999999</v>
      </c>
      <c r="W766" s="17">
        <v>3039.0174499999998</v>
      </c>
      <c r="X766" s="17">
        <v>1392.7</v>
      </c>
      <c r="Y766" s="17">
        <v>6.327</v>
      </c>
      <c r="Z766" s="17">
        <v>-1.83</v>
      </c>
    </row>
    <row r="767" spans="1:26" x14ac:dyDescent="0.2">
      <c r="A767" s="27">
        <v>44511</v>
      </c>
      <c r="B767" s="17">
        <v>355.65300000000002</v>
      </c>
      <c r="C767" s="14">
        <v>2.1</v>
      </c>
      <c r="D767" s="17">
        <v>126</v>
      </c>
      <c r="E767" s="17">
        <v>10.875</v>
      </c>
      <c r="F767" s="17">
        <v>45.45</v>
      </c>
      <c r="G767" s="17">
        <v>51.5</v>
      </c>
      <c r="H767" s="17">
        <v>45.325000000000003</v>
      </c>
      <c r="I767" s="17">
        <v>-24.995999999999999</v>
      </c>
      <c r="J767" s="17">
        <v>999.67700000000002</v>
      </c>
      <c r="K767" s="17">
        <v>60</v>
      </c>
      <c r="L767" s="17">
        <v>0.1153</v>
      </c>
      <c r="M767" s="17">
        <v>35.729999999999997</v>
      </c>
      <c r="N767" s="17">
        <v>85.272499999999994</v>
      </c>
      <c r="O767" s="17">
        <v>4400</v>
      </c>
      <c r="P767" s="17">
        <v>597.5</v>
      </c>
      <c r="Q767" s="17">
        <v>-1</v>
      </c>
      <c r="R767" s="17">
        <v>1379.62</v>
      </c>
      <c r="S767" s="17">
        <v>22.9</v>
      </c>
      <c r="T767" s="17">
        <v>1.8149999999999999</v>
      </c>
      <c r="U767" s="17">
        <v>-2.3699999999999999E-2</v>
      </c>
      <c r="V767" s="17">
        <v>1.29</v>
      </c>
      <c r="W767" s="17">
        <v>3138.1993499999999</v>
      </c>
      <c r="X767" s="17">
        <v>1292.5999999999999</v>
      </c>
      <c r="Y767" s="17">
        <v>6.3410000000000002</v>
      </c>
      <c r="Z767" s="17">
        <v>-1.89</v>
      </c>
    </row>
    <row r="768" spans="1:26" x14ac:dyDescent="0.2">
      <c r="A768" s="27">
        <v>44510</v>
      </c>
      <c r="B768" s="17">
        <v>365.61399999999998</v>
      </c>
      <c r="C768" s="14">
        <v>2.0750000000000002</v>
      </c>
      <c r="D768" s="17">
        <v>132.25</v>
      </c>
      <c r="E768" s="17">
        <v>11.003</v>
      </c>
      <c r="F768" s="17">
        <v>46.65</v>
      </c>
      <c r="G768" s="17">
        <v>45</v>
      </c>
      <c r="H768" s="17">
        <v>41.524999999999999</v>
      </c>
      <c r="I768" s="17">
        <v>90.003</v>
      </c>
      <c r="J768" s="17">
        <v>1027.92</v>
      </c>
      <c r="K768" s="17">
        <v>60</v>
      </c>
      <c r="L768" s="17">
        <v>0.1148</v>
      </c>
      <c r="M768" s="17">
        <v>35.200000000000003</v>
      </c>
      <c r="N768" s="17">
        <v>89.322370000000006</v>
      </c>
      <c r="O768" s="17">
        <v>4380</v>
      </c>
      <c r="P768" s="17">
        <v>596.79999999999995</v>
      </c>
      <c r="Q768" s="17">
        <v>-2.6560000000000001</v>
      </c>
      <c r="R768" s="17">
        <v>1316.4949999999999</v>
      </c>
      <c r="S768" s="17">
        <v>25.225000000000001</v>
      </c>
      <c r="T768" s="17">
        <v>1.845</v>
      </c>
      <c r="U768" s="17">
        <v>-2.5999999999999999E-2</v>
      </c>
      <c r="V768" s="17">
        <v>1.335</v>
      </c>
      <c r="W768" s="17">
        <v>3196.0304099999998</v>
      </c>
      <c r="X768" s="17">
        <v>1202.9000000000001</v>
      </c>
      <c r="Y768" s="17">
        <v>6.58</v>
      </c>
      <c r="Z768" s="17">
        <v>-1.98</v>
      </c>
    </row>
    <row r="769" spans="1:26" x14ac:dyDescent="0.2">
      <c r="A769" s="27">
        <v>44509</v>
      </c>
      <c r="B769" s="17">
        <v>326.64299999999997</v>
      </c>
      <c r="C769" s="14">
        <v>2.2000000000000002</v>
      </c>
      <c r="D769" s="17">
        <v>136</v>
      </c>
      <c r="E769" s="17">
        <v>10.054</v>
      </c>
      <c r="F769" s="17">
        <v>45.85</v>
      </c>
      <c r="G769" s="17">
        <v>45.69</v>
      </c>
      <c r="H769" s="17">
        <v>38.5</v>
      </c>
      <c r="I769" s="17">
        <v>90.003</v>
      </c>
      <c r="J769" s="17">
        <v>1049.5</v>
      </c>
      <c r="K769" s="17">
        <v>55</v>
      </c>
      <c r="L769" s="17">
        <v>0.105</v>
      </c>
      <c r="M769" s="17">
        <v>34.53</v>
      </c>
      <c r="N769" s="17">
        <v>94.947500000000005</v>
      </c>
      <c r="O769" s="17">
        <v>4230</v>
      </c>
      <c r="P769" s="17">
        <v>578.4</v>
      </c>
      <c r="Q769" s="17">
        <v>-5</v>
      </c>
      <c r="R769" s="17">
        <v>1240.1199999999999</v>
      </c>
      <c r="S769" s="17">
        <v>25.55</v>
      </c>
      <c r="T769" s="17">
        <v>1.625</v>
      </c>
      <c r="U769" s="17">
        <v>-4.2000000000000003E-2</v>
      </c>
      <c r="V769" s="17">
        <v>1.1950000000000001</v>
      </c>
      <c r="W769" s="17">
        <v>2360.5351900000001</v>
      </c>
      <c r="X769" s="17">
        <v>1303.2</v>
      </c>
      <c r="Y769" s="17">
        <v>6.6509999999999998</v>
      </c>
      <c r="Z769" s="17">
        <v>-2.0499999999999998</v>
      </c>
    </row>
    <row r="770" spans="1:26" x14ac:dyDescent="0.2">
      <c r="A770" s="27">
        <v>44508</v>
      </c>
      <c r="B770" s="17">
        <v>343.40100000000001</v>
      </c>
      <c r="C770" s="14">
        <v>2.6</v>
      </c>
      <c r="D770" s="17">
        <v>135.91300000000001</v>
      </c>
      <c r="E770" s="17">
        <v>10.5</v>
      </c>
      <c r="F770" s="17">
        <v>44.34</v>
      </c>
      <c r="G770" s="17">
        <v>41.5</v>
      </c>
      <c r="H770" s="17">
        <v>36.475000000000001</v>
      </c>
      <c r="I770" s="17">
        <v>77.5</v>
      </c>
      <c r="J770" s="17">
        <v>1018.775</v>
      </c>
      <c r="K770" s="17">
        <v>55</v>
      </c>
      <c r="L770" s="17">
        <v>0.1018</v>
      </c>
      <c r="M770" s="17">
        <v>33</v>
      </c>
      <c r="N770" s="17">
        <v>107.5</v>
      </c>
      <c r="O770" s="17">
        <v>4202</v>
      </c>
      <c r="P770" s="17">
        <v>578.29999999999995</v>
      </c>
      <c r="Q770" s="17">
        <v>-2.4</v>
      </c>
      <c r="R770" s="17">
        <v>1253.662</v>
      </c>
      <c r="S770" s="17">
        <v>26.25</v>
      </c>
      <c r="T770" s="17">
        <v>1.4750000000000001</v>
      </c>
      <c r="U770" s="17">
        <v>-2.52E-2</v>
      </c>
      <c r="V770" s="17">
        <v>1.1850000000000001</v>
      </c>
      <c r="W770" s="17">
        <v>2288.4372800000001</v>
      </c>
      <c r="X770" s="17">
        <v>1204</v>
      </c>
      <c r="Y770" s="17">
        <v>6.43</v>
      </c>
      <c r="Z770" s="17">
        <v>-1.86</v>
      </c>
    </row>
    <row r="771" spans="1:26" x14ac:dyDescent="0.2">
      <c r="A771" s="27">
        <v>44505</v>
      </c>
      <c r="B771" s="17">
        <v>342.35899999999998</v>
      </c>
      <c r="C771" s="14">
        <v>2.8</v>
      </c>
      <c r="D771" s="17">
        <v>135.5</v>
      </c>
      <c r="E771" s="17">
        <v>11.75</v>
      </c>
      <c r="F771" s="17">
        <v>44.085000000000001</v>
      </c>
      <c r="G771" s="17">
        <v>42.055</v>
      </c>
      <c r="H771" s="17">
        <v>40.575000000000003</v>
      </c>
      <c r="I771" s="17">
        <v>95</v>
      </c>
      <c r="J771" s="17">
        <v>1018.66</v>
      </c>
      <c r="K771" s="17">
        <v>57.5</v>
      </c>
      <c r="L771" s="17">
        <v>0.13500000000000001</v>
      </c>
      <c r="M771" s="17">
        <v>32.784999999999997</v>
      </c>
      <c r="N771" s="17">
        <v>106</v>
      </c>
      <c r="O771" s="17">
        <v>4190</v>
      </c>
      <c r="P771" s="17">
        <v>593.5</v>
      </c>
      <c r="Q771" s="17">
        <v>0.68700000000000006</v>
      </c>
      <c r="R771" s="17">
        <v>1310.0450000000001</v>
      </c>
      <c r="S771" s="17">
        <v>26.55</v>
      </c>
      <c r="T771" s="17">
        <v>1.575</v>
      </c>
      <c r="U771" s="17">
        <v>-1.37E-2</v>
      </c>
      <c r="V771" s="17">
        <v>1.2050000000000001</v>
      </c>
      <c r="W771" s="17">
        <v>3181.3053100000002</v>
      </c>
      <c r="X771" s="17">
        <v>1312.9</v>
      </c>
      <c r="Y771" s="17">
        <v>6.39</v>
      </c>
      <c r="Z771" s="17">
        <v>-1.8</v>
      </c>
    </row>
    <row r="772" spans="1:26" x14ac:dyDescent="0.2">
      <c r="A772" s="27">
        <v>44504</v>
      </c>
      <c r="B772" s="17">
        <v>348.42</v>
      </c>
      <c r="C772" s="14">
        <v>2.89</v>
      </c>
      <c r="D772" s="17">
        <v>131.25</v>
      </c>
      <c r="E772" s="17">
        <v>9.6549999999999994</v>
      </c>
      <c r="F772" s="17">
        <v>43.3</v>
      </c>
      <c r="G772" s="17">
        <v>41</v>
      </c>
      <c r="H772" s="17">
        <v>50.674999999999997</v>
      </c>
      <c r="I772" s="17">
        <v>95.003</v>
      </c>
      <c r="J772" s="17">
        <v>1018.91</v>
      </c>
      <c r="K772" s="17">
        <v>55</v>
      </c>
      <c r="L772" s="17">
        <v>0.18049999999999999</v>
      </c>
      <c r="M772" s="17">
        <v>32.5</v>
      </c>
      <c r="N772" s="17">
        <v>103.105</v>
      </c>
      <c r="O772" s="17">
        <v>4180</v>
      </c>
      <c r="P772" s="17">
        <v>572</v>
      </c>
      <c r="Q772" s="17">
        <v>0.06</v>
      </c>
      <c r="R772" s="17">
        <v>1332.75</v>
      </c>
      <c r="S772" s="17">
        <v>27.024999999999999</v>
      </c>
      <c r="T772" s="17">
        <v>1.625</v>
      </c>
      <c r="U772" s="17">
        <v>-1.72E-2</v>
      </c>
      <c r="V772" s="17">
        <v>1.165</v>
      </c>
      <c r="W772" s="17">
        <v>2838.9744599999999</v>
      </c>
      <c r="X772" s="17">
        <v>1197.5</v>
      </c>
      <c r="Y772" s="17">
        <v>6.44</v>
      </c>
      <c r="Z772" s="17">
        <v>-1.9239999999999999</v>
      </c>
    </row>
    <row r="773" spans="1:26" x14ac:dyDescent="0.2">
      <c r="A773" s="27">
        <v>44503</v>
      </c>
      <c r="B773" s="17">
        <v>328.75799999999998</v>
      </c>
      <c r="C773" s="14">
        <v>2.7050000000000001</v>
      </c>
      <c r="D773" s="17">
        <v>139.41499999999999</v>
      </c>
      <c r="E773" s="17">
        <v>9.2769999999999992</v>
      </c>
      <c r="F773" s="17">
        <v>35.805</v>
      </c>
      <c r="G773" s="17">
        <v>41</v>
      </c>
      <c r="H773" s="17">
        <v>39.200000000000003</v>
      </c>
      <c r="I773" s="17">
        <v>120.006</v>
      </c>
      <c r="J773" s="17">
        <v>1052.4949999999999</v>
      </c>
      <c r="K773" s="17">
        <v>50</v>
      </c>
      <c r="L773" s="17">
        <v>0.13850000000000001</v>
      </c>
      <c r="M773" s="17">
        <v>32.35</v>
      </c>
      <c r="N773" s="17">
        <v>100.295</v>
      </c>
      <c r="O773" s="17">
        <v>4230.3</v>
      </c>
      <c r="P773" s="17">
        <v>572.5</v>
      </c>
      <c r="Q773" s="17">
        <v>-0.25</v>
      </c>
      <c r="R773" s="17">
        <v>1366.2</v>
      </c>
      <c r="S773" s="17">
        <v>27.55</v>
      </c>
      <c r="T773" s="17">
        <v>1.665</v>
      </c>
      <c r="U773" s="17">
        <v>6.9999999999999999E-4</v>
      </c>
      <c r="V773" s="17">
        <v>1.2</v>
      </c>
      <c r="W773" s="17">
        <v>3016.43444</v>
      </c>
      <c r="X773" s="17">
        <v>1290</v>
      </c>
      <c r="Y773" s="17">
        <v>6.74</v>
      </c>
      <c r="Z773" s="17">
        <v>-2.1549999999999998</v>
      </c>
    </row>
    <row r="774" spans="1:26" x14ac:dyDescent="0.2">
      <c r="A774" s="27">
        <v>44502</v>
      </c>
      <c r="B774" s="17">
        <v>345.45100000000002</v>
      </c>
      <c r="C774" s="14">
        <v>2.8849999999999998</v>
      </c>
      <c r="D774" s="17">
        <v>135.24799999999999</v>
      </c>
      <c r="E774" s="17">
        <v>8.875</v>
      </c>
      <c r="F774" s="17">
        <v>36.115000000000002</v>
      </c>
      <c r="G774" s="17">
        <v>44.72</v>
      </c>
      <c r="H774" s="17">
        <v>43.225000000000001</v>
      </c>
      <c r="I774" s="17">
        <v>77.5</v>
      </c>
      <c r="J774" s="17">
        <v>1068.6500000000001</v>
      </c>
      <c r="K774" s="17">
        <v>50</v>
      </c>
      <c r="L774" s="17">
        <v>0.10349999999999999</v>
      </c>
      <c r="M774" s="17">
        <v>27.728000000000002</v>
      </c>
      <c r="N774" s="17">
        <v>100.68752000000001</v>
      </c>
      <c r="O774" s="17">
        <v>4176.5</v>
      </c>
      <c r="P774" s="17">
        <v>588.5</v>
      </c>
      <c r="Q774" s="17">
        <v>1.829</v>
      </c>
      <c r="R774" s="17">
        <v>1316.61</v>
      </c>
      <c r="S774" s="17">
        <v>28.5</v>
      </c>
      <c r="T774" s="17">
        <v>1.8</v>
      </c>
      <c r="U774" s="17">
        <v>-1.6500000000000001E-2</v>
      </c>
      <c r="V774" s="17">
        <v>1.1599999999999999</v>
      </c>
      <c r="W774" s="17">
        <v>2973.4803299999999</v>
      </c>
      <c r="X774" s="17">
        <v>1197.5999999999999</v>
      </c>
      <c r="Y774" s="17">
        <v>7</v>
      </c>
      <c r="Z774" s="17">
        <v>-2.1970000000000001</v>
      </c>
    </row>
    <row r="775" spans="1:26" x14ac:dyDescent="0.2">
      <c r="A775" s="27">
        <v>44501</v>
      </c>
      <c r="B775" s="17">
        <v>348.88499999999999</v>
      </c>
      <c r="C775" s="14">
        <v>3.0049999999999999</v>
      </c>
      <c r="D775" s="17">
        <v>140.845</v>
      </c>
      <c r="E775" s="17">
        <v>9</v>
      </c>
      <c r="F775" s="17">
        <v>33.67</v>
      </c>
      <c r="G775" s="17">
        <v>43.655000000000001</v>
      </c>
      <c r="H775" s="17">
        <v>47.875</v>
      </c>
      <c r="I775" s="17">
        <v>51.246000000000002</v>
      </c>
      <c r="J775" s="17">
        <v>1072.5</v>
      </c>
      <c r="K775" s="17">
        <v>45</v>
      </c>
      <c r="L775" s="17">
        <v>0.1115</v>
      </c>
      <c r="M775" s="17">
        <v>26.5</v>
      </c>
      <c r="N775" s="17">
        <v>91.487269999999995</v>
      </c>
      <c r="O775" s="17">
        <v>4194.5</v>
      </c>
      <c r="P775" s="17">
        <v>561.79999999999995</v>
      </c>
      <c r="Q775" s="17">
        <v>2.71</v>
      </c>
      <c r="R775" s="17">
        <v>1323.866</v>
      </c>
      <c r="S775" s="17">
        <v>28.7</v>
      </c>
      <c r="T775" s="17">
        <v>1.925</v>
      </c>
      <c r="U775" s="17">
        <v>-3.1800000000000002E-2</v>
      </c>
      <c r="V775" s="17">
        <v>1.075</v>
      </c>
      <c r="W775" s="17">
        <v>3165.4364099999998</v>
      </c>
      <c r="X775" s="17">
        <v>1193.0999999999999</v>
      </c>
      <c r="Y775" s="17">
        <v>6.67</v>
      </c>
      <c r="Z775" s="17">
        <v>-2.4249999999999998</v>
      </c>
    </row>
    <row r="776" spans="1:26" x14ac:dyDescent="0.2">
      <c r="A776" s="27">
        <v>44498</v>
      </c>
      <c r="B776" s="17">
        <v>305.05500000000001</v>
      </c>
      <c r="C776" s="14">
        <v>3.01</v>
      </c>
      <c r="D776" s="17">
        <v>146.999</v>
      </c>
      <c r="E776" s="17">
        <v>8.6880000000000006</v>
      </c>
      <c r="F776" s="17">
        <v>33.5</v>
      </c>
      <c r="G776" s="17">
        <v>44.5</v>
      </c>
      <c r="H776" s="17">
        <v>41.5</v>
      </c>
      <c r="I776" s="17">
        <v>117.50700000000001</v>
      </c>
      <c r="J776" s="17">
        <v>966</v>
      </c>
      <c r="K776" s="17">
        <v>45</v>
      </c>
      <c r="L776" s="17">
        <v>8.3000000000000004E-2</v>
      </c>
      <c r="M776" s="17">
        <v>26.3</v>
      </c>
      <c r="N776" s="17">
        <v>88.642499999999998</v>
      </c>
      <c r="O776" s="17">
        <v>4166</v>
      </c>
      <c r="P776" s="17">
        <v>557.9</v>
      </c>
      <c r="Q776" s="17">
        <v>1.595</v>
      </c>
      <c r="R776" s="17">
        <v>1389.42</v>
      </c>
      <c r="S776" s="17">
        <v>28.45</v>
      </c>
      <c r="T776" s="17">
        <v>1.78</v>
      </c>
      <c r="U776" s="17">
        <v>-5.2699999999999997E-2</v>
      </c>
      <c r="V776" s="17">
        <v>1.0449999999999999</v>
      </c>
      <c r="W776" s="17">
        <v>247.95534000000001</v>
      </c>
      <c r="X776" s="17">
        <v>1339.3</v>
      </c>
      <c r="Y776" s="17">
        <v>6.7350000000000003</v>
      </c>
      <c r="Z776" s="17">
        <v>-2.3140000000000001</v>
      </c>
    </row>
    <row r="777" spans="1:26" x14ac:dyDescent="0.2">
      <c r="A777" s="27">
        <v>44497</v>
      </c>
      <c r="B777" s="17">
        <v>291.04500000000002</v>
      </c>
      <c r="C777" s="14">
        <v>3</v>
      </c>
      <c r="D777" s="17">
        <v>138.30000000000001</v>
      </c>
      <c r="E777" s="17">
        <v>8.5</v>
      </c>
      <c r="F777" s="17">
        <v>32.784999999999997</v>
      </c>
      <c r="G777" s="17">
        <v>42.5</v>
      </c>
      <c r="H777" s="17">
        <v>38.950000000000003</v>
      </c>
      <c r="I777" s="17">
        <v>69.251000000000005</v>
      </c>
      <c r="J777" s="17">
        <v>939</v>
      </c>
      <c r="K777" s="17">
        <v>45</v>
      </c>
      <c r="L777" s="17">
        <v>0.115</v>
      </c>
      <c r="M777" s="17">
        <v>18</v>
      </c>
      <c r="N777" s="17">
        <v>89.480379999999997</v>
      </c>
      <c r="O777" s="17">
        <v>4300</v>
      </c>
      <c r="P777" s="17">
        <v>547.1</v>
      </c>
      <c r="Q777" s="17">
        <v>1.77</v>
      </c>
      <c r="R777" s="17">
        <v>1378.43</v>
      </c>
      <c r="S777" s="17">
        <v>27.8</v>
      </c>
      <c r="T777" s="17">
        <v>1.92</v>
      </c>
      <c r="U777" s="17">
        <v>-4.9500000000000002E-2</v>
      </c>
      <c r="V777" s="17">
        <v>1.105</v>
      </c>
      <c r="W777" s="17">
        <v>3077.54529</v>
      </c>
      <c r="X777" s="17">
        <v>1364.4</v>
      </c>
      <c r="Y777" s="17">
        <v>6.75</v>
      </c>
      <c r="Z777" s="17">
        <v>-2.34</v>
      </c>
    </row>
    <row r="778" spans="1:26" x14ac:dyDescent="0.2">
      <c r="A778" s="27">
        <v>44496</v>
      </c>
      <c r="B778" s="17">
        <v>319.89999999999998</v>
      </c>
      <c r="C778" s="14">
        <v>2.665</v>
      </c>
      <c r="D778" s="17">
        <v>142.91800000000001</v>
      </c>
      <c r="E778" s="17">
        <v>7.5350000000000001</v>
      </c>
      <c r="F778" s="17">
        <v>32.774999999999999</v>
      </c>
      <c r="G778" s="17">
        <v>41.25</v>
      </c>
      <c r="H778" s="17">
        <v>42.424999999999997</v>
      </c>
      <c r="I778" s="17">
        <v>50.006</v>
      </c>
      <c r="J778" s="17">
        <v>993.37</v>
      </c>
      <c r="K778" s="17">
        <v>45</v>
      </c>
      <c r="L778" s="17">
        <v>0.125</v>
      </c>
      <c r="M778" s="17">
        <v>11.99</v>
      </c>
      <c r="N778" s="17">
        <v>92.015349999999998</v>
      </c>
      <c r="O778" s="17">
        <v>4430</v>
      </c>
      <c r="P778" s="17">
        <v>573.1</v>
      </c>
      <c r="Q778" s="17">
        <v>2.2010000000000001</v>
      </c>
      <c r="R778" s="17">
        <v>1515.2249999999999</v>
      </c>
      <c r="S778" s="17">
        <v>28.975000000000001</v>
      </c>
      <c r="T778" s="17">
        <v>1.79</v>
      </c>
      <c r="U778" s="17">
        <v>-5.0500000000000003E-2</v>
      </c>
      <c r="V778" s="17">
        <v>1.135</v>
      </c>
      <c r="W778" s="17">
        <v>2828.5223099999998</v>
      </c>
      <c r="X778" s="17">
        <v>1389.5</v>
      </c>
      <c r="Y778" s="17">
        <v>7.1219999999999999</v>
      </c>
      <c r="Z778" s="17">
        <v>-2.4500000000000002</v>
      </c>
    </row>
    <row r="779" spans="1:26" x14ac:dyDescent="0.2">
      <c r="A779" s="27">
        <v>44495</v>
      </c>
      <c r="B779" s="17">
        <v>325.10000000000002</v>
      </c>
      <c r="C779" s="14">
        <v>2.2549999999999999</v>
      </c>
      <c r="D779" s="17">
        <v>148.94999999999999</v>
      </c>
      <c r="E779" s="17">
        <v>7</v>
      </c>
      <c r="F779" s="17">
        <v>33.15</v>
      </c>
      <c r="G779" s="17">
        <v>43.5</v>
      </c>
      <c r="H779" s="17">
        <v>30.975000000000001</v>
      </c>
      <c r="I779" s="17">
        <v>97.498999999999995</v>
      </c>
      <c r="J779" s="17">
        <v>1002.5</v>
      </c>
      <c r="K779" s="17">
        <v>45</v>
      </c>
      <c r="L779" s="17">
        <v>0.114</v>
      </c>
      <c r="M779" s="17">
        <v>10.58</v>
      </c>
      <c r="N779" s="17">
        <v>96.293660000000003</v>
      </c>
      <c r="O779" s="17">
        <v>4538.3</v>
      </c>
      <c r="P779" s="17">
        <v>566</v>
      </c>
      <c r="Q779" s="17">
        <v>0.75</v>
      </c>
      <c r="R779" s="17">
        <v>1570.2619999999999</v>
      </c>
      <c r="S779" s="17">
        <v>28.024999999999999</v>
      </c>
      <c r="T779" s="17">
        <v>1.925</v>
      </c>
      <c r="U779" s="17">
        <v>-6.5000000000000002E-2</v>
      </c>
      <c r="V779" s="17">
        <v>1.0449999999999999</v>
      </c>
      <c r="W779" s="17">
        <v>2528.99224</v>
      </c>
      <c r="X779" s="17">
        <v>1289.2</v>
      </c>
      <c r="Y779" s="17">
        <v>7.1349999999999998</v>
      </c>
      <c r="Z779" s="17">
        <v>-2.4649999999999999</v>
      </c>
    </row>
    <row r="780" spans="1:26" x14ac:dyDescent="0.2">
      <c r="A780" s="27">
        <v>44494</v>
      </c>
      <c r="B780" s="17">
        <v>300.30500000000001</v>
      </c>
      <c r="C780" s="14">
        <v>2.4500000000000002</v>
      </c>
      <c r="D780" s="17">
        <v>156</v>
      </c>
      <c r="E780" s="17">
        <v>7.125</v>
      </c>
      <c r="F780" s="17">
        <v>33.75</v>
      </c>
      <c r="G780" s="17">
        <v>45.094999999999999</v>
      </c>
      <c r="H780" s="17">
        <v>37.575000000000003</v>
      </c>
      <c r="I780" s="17">
        <v>85.006</v>
      </c>
      <c r="J780" s="17">
        <v>1055.5</v>
      </c>
      <c r="K780" s="17">
        <v>45</v>
      </c>
      <c r="L780" s="17">
        <v>0.11</v>
      </c>
      <c r="M780" s="17">
        <v>10.5</v>
      </c>
      <c r="N780" s="17">
        <v>103.52843</v>
      </c>
      <c r="O780" s="17">
        <v>4300</v>
      </c>
      <c r="P780" s="17">
        <v>585.5</v>
      </c>
      <c r="Q780" s="17">
        <v>1.25</v>
      </c>
      <c r="R780" s="17">
        <v>1471.787</v>
      </c>
      <c r="S780" s="17">
        <v>29.074999999999999</v>
      </c>
      <c r="T780" s="17">
        <v>2.25</v>
      </c>
      <c r="U780" s="17">
        <v>-5.62E-2</v>
      </c>
      <c r="V780" s="17">
        <v>1.0049999999999999</v>
      </c>
      <c r="W780" s="17">
        <v>2253.5713099999998</v>
      </c>
      <c r="X780" s="17">
        <v>1285.9000000000001</v>
      </c>
      <c r="Y780" s="17">
        <v>7.3049999999999997</v>
      </c>
      <c r="Z780" s="17">
        <v>-2.4350000000000001</v>
      </c>
    </row>
    <row r="781" spans="1:26" x14ac:dyDescent="0.2">
      <c r="A781" s="27">
        <v>44491</v>
      </c>
      <c r="B781" s="17">
        <v>323.54300000000001</v>
      </c>
      <c r="C781" s="14">
        <v>2.74</v>
      </c>
      <c r="D781" s="17">
        <v>154.75</v>
      </c>
      <c r="E781" s="17">
        <v>7.5</v>
      </c>
      <c r="F781" s="17">
        <v>31.465</v>
      </c>
      <c r="G781" s="17">
        <v>41.7</v>
      </c>
      <c r="H781" s="17">
        <v>34</v>
      </c>
      <c r="I781" s="17">
        <v>85.006</v>
      </c>
      <c r="J781" s="17">
        <v>1004.635</v>
      </c>
      <c r="K781" s="17">
        <v>45</v>
      </c>
      <c r="L781" s="17">
        <v>0.14269999999999999</v>
      </c>
      <c r="M781" s="17">
        <v>10.72</v>
      </c>
      <c r="N781" s="17">
        <v>90.416629999999998</v>
      </c>
      <c r="O781" s="17">
        <v>4440</v>
      </c>
      <c r="P781" s="17">
        <v>566</v>
      </c>
      <c r="Q781" s="17">
        <v>4.5880000000000001</v>
      </c>
      <c r="R781" s="17">
        <v>1569.87</v>
      </c>
      <c r="S781" s="17">
        <v>26</v>
      </c>
      <c r="T781" s="17">
        <v>2.1</v>
      </c>
      <c r="U781" s="17">
        <v>-0.05</v>
      </c>
      <c r="V781" s="17">
        <v>0.86499999999999999</v>
      </c>
      <c r="W781" s="17">
        <v>2623.5203299999998</v>
      </c>
      <c r="X781" s="17">
        <v>1239.7</v>
      </c>
      <c r="Y781" s="17">
        <v>6.8609999999999998</v>
      </c>
      <c r="Z781" s="17">
        <v>-2.3149999999999999</v>
      </c>
    </row>
    <row r="782" spans="1:26" x14ac:dyDescent="0.2">
      <c r="A782" s="27">
        <v>44490</v>
      </c>
      <c r="B782" s="17">
        <v>331.9</v>
      </c>
      <c r="C782" s="14">
        <v>2.75</v>
      </c>
      <c r="D782" s="17">
        <v>163.41</v>
      </c>
      <c r="E782" s="17">
        <v>7.375</v>
      </c>
      <c r="F782" s="17">
        <v>30.15</v>
      </c>
      <c r="G782" s="17">
        <v>43</v>
      </c>
      <c r="H782" s="17">
        <v>38.825000000000003</v>
      </c>
      <c r="I782" s="17">
        <v>50.006</v>
      </c>
      <c r="J782" s="17">
        <v>1035</v>
      </c>
      <c r="K782" s="17">
        <v>40</v>
      </c>
      <c r="L782" s="17">
        <v>0.1358</v>
      </c>
      <c r="M782" s="17">
        <v>10.1</v>
      </c>
      <c r="N782" s="17">
        <v>91.277529999999999</v>
      </c>
      <c r="O782" s="17">
        <v>4150.1000000000004</v>
      </c>
      <c r="P782" s="17">
        <v>575</v>
      </c>
      <c r="Q782" s="17">
        <v>3.72</v>
      </c>
      <c r="R782" s="17">
        <v>1455.05</v>
      </c>
      <c r="S782" s="17">
        <v>27.05</v>
      </c>
      <c r="T782" s="17">
        <v>1.8</v>
      </c>
      <c r="U782" s="17">
        <v>-4.87E-2</v>
      </c>
      <c r="V782" s="17">
        <v>0.96</v>
      </c>
      <c r="W782" s="17">
        <v>2463.4553700000001</v>
      </c>
      <c r="X782" s="17">
        <v>1239.7</v>
      </c>
      <c r="Y782" s="17">
        <v>7.03</v>
      </c>
      <c r="Z782" s="17">
        <v>-2.34</v>
      </c>
    </row>
    <row r="783" spans="1:26" x14ac:dyDescent="0.2">
      <c r="A783" s="27">
        <v>44489</v>
      </c>
      <c r="B783" s="17">
        <v>275.3</v>
      </c>
      <c r="C783" s="14">
        <v>2.6</v>
      </c>
      <c r="D783" s="17">
        <v>159</v>
      </c>
      <c r="E783" s="17">
        <v>6</v>
      </c>
      <c r="F783" s="17">
        <v>28.25</v>
      </c>
      <c r="G783" s="17">
        <v>42</v>
      </c>
      <c r="H783" s="17">
        <v>27.774999999999999</v>
      </c>
      <c r="I783" s="17">
        <v>-7.4960000000000004</v>
      </c>
      <c r="J783" s="17">
        <v>992.5</v>
      </c>
      <c r="K783" s="17">
        <v>40</v>
      </c>
      <c r="L783" s="17">
        <v>0.11550000000000001</v>
      </c>
      <c r="M783" s="17">
        <v>11.34</v>
      </c>
      <c r="N783" s="17">
        <v>88.088620000000006</v>
      </c>
      <c r="O783" s="17">
        <v>4290.5</v>
      </c>
      <c r="P783" s="17">
        <v>540</v>
      </c>
      <c r="Q783" s="17">
        <v>2.25</v>
      </c>
      <c r="R783" s="17">
        <v>1623.2280000000001</v>
      </c>
      <c r="S783" s="17">
        <v>26.45</v>
      </c>
      <c r="T783" s="17">
        <v>1.5</v>
      </c>
      <c r="U783" s="17">
        <v>-5.2999999999999999E-2</v>
      </c>
      <c r="V783" s="17">
        <v>0.88500000000000001</v>
      </c>
      <c r="W783" s="17">
        <v>2689.9722400000001</v>
      </c>
      <c r="X783" s="17">
        <v>1189.5</v>
      </c>
      <c r="Y783" s="17">
        <v>6.8150000000000004</v>
      </c>
      <c r="Z783" s="17">
        <v>-2.2949999999999999</v>
      </c>
    </row>
    <row r="784" spans="1:26" x14ac:dyDescent="0.2">
      <c r="A784" s="27">
        <v>44488</v>
      </c>
      <c r="B784" s="17">
        <v>286.89999999999998</v>
      </c>
      <c r="C784" s="14">
        <v>3.09</v>
      </c>
      <c r="D784" s="17">
        <v>167.155</v>
      </c>
      <c r="E784" s="17">
        <v>7.25</v>
      </c>
      <c r="F784" s="17">
        <v>29.25</v>
      </c>
      <c r="G784" s="17">
        <v>43</v>
      </c>
      <c r="H784" s="17">
        <v>22.675000000000001</v>
      </c>
      <c r="I784" s="17">
        <v>-114.501</v>
      </c>
      <c r="J784" s="17">
        <v>1064.3599999999999</v>
      </c>
      <c r="K784" s="17">
        <v>40</v>
      </c>
      <c r="L784" s="17">
        <v>0.14580000000000001</v>
      </c>
      <c r="M784" s="17">
        <v>11.577</v>
      </c>
      <c r="N784" s="17">
        <v>92.102490000000003</v>
      </c>
      <c r="O784" s="17">
        <v>4414.8</v>
      </c>
      <c r="P784" s="17">
        <v>578.79999999999995</v>
      </c>
      <c r="Q784" s="17">
        <v>1.75</v>
      </c>
      <c r="R784" s="17">
        <v>1763.8130000000001</v>
      </c>
      <c r="S784" s="17">
        <v>26.65</v>
      </c>
      <c r="T784" s="17">
        <v>2.5649999999999999</v>
      </c>
      <c r="U784" s="17">
        <v>-5.7299999999999997E-2</v>
      </c>
      <c r="V784" s="17">
        <v>0.84</v>
      </c>
      <c r="W784" s="17">
        <v>1528.4731999999999</v>
      </c>
      <c r="X784" s="17">
        <v>1237.4000000000001</v>
      </c>
      <c r="Y784" s="17">
        <v>7.06</v>
      </c>
      <c r="Z784" s="17">
        <v>-2.4300000000000002</v>
      </c>
    </row>
    <row r="785" spans="1:26" x14ac:dyDescent="0.2">
      <c r="A785" s="27">
        <v>44487</v>
      </c>
      <c r="B785" s="17">
        <v>276.36</v>
      </c>
      <c r="C785" s="14">
        <v>3.5</v>
      </c>
      <c r="D785" s="17">
        <v>172.90299999999999</v>
      </c>
      <c r="E785" s="17">
        <v>7.25</v>
      </c>
      <c r="F785" s="17">
        <v>29.55</v>
      </c>
      <c r="G785" s="17">
        <v>46.89</v>
      </c>
      <c r="H785" s="17">
        <v>30.6</v>
      </c>
      <c r="I785" s="17">
        <v>11.000999999999999</v>
      </c>
      <c r="J785" s="17">
        <v>1088.0899999999999</v>
      </c>
      <c r="K785" s="17">
        <v>30</v>
      </c>
      <c r="L785" s="17">
        <v>0.18049999999999999</v>
      </c>
      <c r="M785" s="17">
        <v>11.8</v>
      </c>
      <c r="N785" s="17">
        <v>94.184600000000003</v>
      </c>
      <c r="O785" s="17">
        <v>4120</v>
      </c>
      <c r="P785" s="17">
        <v>624.5</v>
      </c>
      <c r="Q785" s="17">
        <v>2.7490000000000001</v>
      </c>
      <c r="R785" s="17">
        <v>1711.5</v>
      </c>
      <c r="S785" s="17">
        <v>26.8</v>
      </c>
      <c r="T785" s="17">
        <v>1.9350000000000001</v>
      </c>
      <c r="U785" s="17">
        <v>-3.0700000000000002E-2</v>
      </c>
      <c r="V785" s="17">
        <v>0.875</v>
      </c>
      <c r="W785" s="17">
        <v>2457.7332000000001</v>
      </c>
      <c r="X785" s="17">
        <v>1213.9000000000001</v>
      </c>
      <c r="Y785" s="17">
        <v>7.2619999999999996</v>
      </c>
      <c r="Z785" s="17">
        <v>-2.5259999999999998</v>
      </c>
    </row>
    <row r="786" spans="1:26" x14ac:dyDescent="0.2">
      <c r="A786" s="27">
        <v>44484</v>
      </c>
      <c r="B786" s="17">
        <v>288.7</v>
      </c>
      <c r="C786" s="14">
        <v>3.77</v>
      </c>
      <c r="D786" s="17">
        <v>167.22</v>
      </c>
      <c r="E786" s="17">
        <v>7.25</v>
      </c>
      <c r="F786" s="17">
        <v>27.43</v>
      </c>
      <c r="G786" s="17">
        <v>42.625</v>
      </c>
      <c r="H786" s="17">
        <v>13.7</v>
      </c>
      <c r="I786" s="17">
        <v>-40.503</v>
      </c>
      <c r="J786" s="17">
        <v>983</v>
      </c>
      <c r="K786" s="17">
        <v>30</v>
      </c>
      <c r="L786" s="17">
        <v>0.14499999999999999</v>
      </c>
      <c r="M786" s="17">
        <v>10.59</v>
      </c>
      <c r="N786" s="17">
        <v>94.759730000000005</v>
      </c>
      <c r="O786" s="17">
        <v>4127.5</v>
      </c>
      <c r="P786" s="17">
        <v>582.5</v>
      </c>
      <c r="Q786" s="17">
        <v>2.2240000000000002</v>
      </c>
      <c r="R786" s="17">
        <v>1594.25</v>
      </c>
      <c r="S786" s="17">
        <v>26.45</v>
      </c>
      <c r="T786" s="17">
        <v>1.33</v>
      </c>
      <c r="U786" s="17">
        <v>-3.4299999999999997E-2</v>
      </c>
      <c r="V786" s="17">
        <v>0.83</v>
      </c>
      <c r="W786" s="17">
        <v>2187.27126</v>
      </c>
      <c r="X786" s="17">
        <v>1212.3</v>
      </c>
      <c r="Y786" s="17">
        <v>6.8150000000000004</v>
      </c>
      <c r="Z786" s="17">
        <v>-2.4</v>
      </c>
    </row>
    <row r="787" spans="1:26" x14ac:dyDescent="0.2">
      <c r="A787" s="27">
        <v>44483</v>
      </c>
      <c r="B787" s="17">
        <v>292.10000000000002</v>
      </c>
      <c r="C787" s="14">
        <v>4.01</v>
      </c>
      <c r="D787" s="17">
        <v>169.11</v>
      </c>
      <c r="E787" s="17">
        <v>6.75</v>
      </c>
      <c r="F787" s="17">
        <v>27.344999999999999</v>
      </c>
      <c r="G787" s="17">
        <v>43</v>
      </c>
      <c r="H787" s="17">
        <v>24.1</v>
      </c>
      <c r="I787" s="17">
        <v>-42.491</v>
      </c>
      <c r="J787" s="17">
        <v>1001</v>
      </c>
      <c r="K787" s="17">
        <v>30</v>
      </c>
      <c r="L787" s="17">
        <v>0.16300000000000001</v>
      </c>
      <c r="M787" s="17">
        <v>11.4</v>
      </c>
      <c r="N787" s="17">
        <v>97.437650000000005</v>
      </c>
      <c r="O787" s="17">
        <v>4103</v>
      </c>
      <c r="P787" s="17">
        <v>589.20000000000005</v>
      </c>
      <c r="Q787" s="17">
        <v>0.158</v>
      </c>
      <c r="R787" s="17">
        <v>1615.2550000000001</v>
      </c>
      <c r="S787" s="17">
        <v>26.6</v>
      </c>
      <c r="T787" s="17">
        <v>1.075</v>
      </c>
      <c r="U787" s="17">
        <v>-3.5299999999999998E-2</v>
      </c>
      <c r="V787" s="17">
        <v>0.875</v>
      </c>
      <c r="W787" s="17">
        <v>2306.7483200000001</v>
      </c>
      <c r="X787" s="17">
        <v>1187.3</v>
      </c>
      <c r="Y787" s="17">
        <v>6.7750000000000004</v>
      </c>
      <c r="Z787" s="17">
        <v>-2.4329999999999998</v>
      </c>
    </row>
    <row r="788" spans="1:26" x14ac:dyDescent="0.2">
      <c r="A788" s="27">
        <v>44482</v>
      </c>
      <c r="B788" s="17">
        <v>277.5</v>
      </c>
      <c r="C788" s="14">
        <v>3.56</v>
      </c>
      <c r="D788" s="17">
        <v>179.25</v>
      </c>
      <c r="E788" s="17">
        <v>5.625</v>
      </c>
      <c r="F788" s="17">
        <v>27.45</v>
      </c>
      <c r="G788" s="17">
        <v>42.534999999999997</v>
      </c>
      <c r="H788" s="17">
        <v>35.225000000000001</v>
      </c>
      <c r="I788" s="17">
        <v>49.996000000000002</v>
      </c>
      <c r="J788" s="17">
        <v>1087.5</v>
      </c>
      <c r="K788" s="17">
        <v>30</v>
      </c>
      <c r="L788" s="17">
        <v>0.1295</v>
      </c>
      <c r="M788" s="17">
        <v>13.9</v>
      </c>
      <c r="N788" s="17">
        <v>83.822599999999994</v>
      </c>
      <c r="O788" s="17">
        <v>4234.8</v>
      </c>
      <c r="P788" s="17">
        <v>585.9</v>
      </c>
      <c r="Q788" s="17">
        <v>-3.63</v>
      </c>
      <c r="R788" s="17">
        <v>1575.575</v>
      </c>
      <c r="S788" s="17">
        <v>25.5</v>
      </c>
      <c r="T788" s="17">
        <v>0.93500000000000005</v>
      </c>
      <c r="U788" s="17">
        <v>-3.5299999999999998E-2</v>
      </c>
      <c r="V788" s="17">
        <v>0.99</v>
      </c>
      <c r="W788" s="17">
        <v>2306.7483200000001</v>
      </c>
      <c r="X788" s="17">
        <v>1241</v>
      </c>
      <c r="Y788" s="17">
        <v>6.7850000000000001</v>
      </c>
      <c r="Z788" s="17">
        <v>-2.5099999999999998</v>
      </c>
    </row>
    <row r="789" spans="1:26" x14ac:dyDescent="0.2">
      <c r="A789" s="27">
        <v>44481</v>
      </c>
      <c r="B789" s="17">
        <v>291.92500000000001</v>
      </c>
      <c r="C789" s="14">
        <v>3.57</v>
      </c>
      <c r="D789" s="17">
        <v>175.58799999999999</v>
      </c>
      <c r="E789" s="17">
        <v>6.056</v>
      </c>
      <c r="F789" s="17">
        <v>28.065000000000001</v>
      </c>
      <c r="G789" s="17">
        <v>44.72</v>
      </c>
      <c r="H789" s="17">
        <v>40.274999999999999</v>
      </c>
      <c r="I789" s="17">
        <v>55.003</v>
      </c>
      <c r="J789" s="17">
        <v>1117.49</v>
      </c>
      <c r="K789" s="17">
        <v>30</v>
      </c>
      <c r="L789" s="17">
        <v>0.17749999999999999</v>
      </c>
      <c r="M789" s="17">
        <v>15</v>
      </c>
      <c r="N789" s="17">
        <v>87.021600000000007</v>
      </c>
      <c r="O789" s="17">
        <v>4311</v>
      </c>
      <c r="P789" s="17">
        <v>628.29999999999995</v>
      </c>
      <c r="Q789" s="17">
        <v>-2.3650000000000002</v>
      </c>
      <c r="R789" s="17">
        <v>1625.5</v>
      </c>
      <c r="S789" s="17">
        <v>28.2</v>
      </c>
      <c r="T789" s="17">
        <v>1.0349999999999999</v>
      </c>
      <c r="U789" s="17">
        <v>-2.9999999999999997E-4</v>
      </c>
      <c r="V789" s="17">
        <v>1.105</v>
      </c>
      <c r="W789" s="17">
        <v>904.99888999999996</v>
      </c>
      <c r="X789" s="17">
        <v>1245.4000000000001</v>
      </c>
      <c r="Y789" s="17">
        <v>6.95</v>
      </c>
      <c r="Z789" s="17">
        <v>-2.6349999999999998</v>
      </c>
    </row>
    <row r="790" spans="1:26" x14ac:dyDescent="0.2">
      <c r="A790" s="27">
        <v>44480</v>
      </c>
      <c r="B790" s="17">
        <v>277.64999999999998</v>
      </c>
      <c r="C790" s="14">
        <v>3.4950000000000001</v>
      </c>
      <c r="D790" s="17">
        <v>192.16</v>
      </c>
      <c r="E790" s="17">
        <v>6.75</v>
      </c>
      <c r="F790" s="17">
        <v>26.95</v>
      </c>
      <c r="G790" s="17">
        <v>44.5</v>
      </c>
      <c r="H790" s="17">
        <v>38.15</v>
      </c>
      <c r="I790" s="17">
        <v>42.51</v>
      </c>
      <c r="J790" s="17">
        <v>1090</v>
      </c>
      <c r="K790" s="17">
        <v>30</v>
      </c>
      <c r="L790" s="17">
        <v>0.1968</v>
      </c>
      <c r="M790" s="17">
        <v>15.48</v>
      </c>
      <c r="N790" s="17">
        <v>87.331999999999994</v>
      </c>
      <c r="O790" s="17">
        <v>4020</v>
      </c>
      <c r="P790" s="17">
        <v>672.5</v>
      </c>
      <c r="Q790" s="17">
        <v>2.0699999999999998</v>
      </c>
      <c r="R790" s="17">
        <v>1519</v>
      </c>
      <c r="S790" s="17">
        <v>26.35</v>
      </c>
      <c r="T790" s="17">
        <v>0.875</v>
      </c>
      <c r="U790" s="17">
        <v>9.2999999999999992E-3</v>
      </c>
      <c r="V790" s="17">
        <v>1.0049999999999999</v>
      </c>
      <c r="W790" s="17">
        <v>2925.8733999999999</v>
      </c>
      <c r="X790" s="17">
        <v>1325.6</v>
      </c>
      <c r="Y790" s="17">
        <v>7.2119999999999997</v>
      </c>
      <c r="Z790" s="17">
        <v>-2.7330000000000001</v>
      </c>
    </row>
    <row r="791" spans="1:26" x14ac:dyDescent="0.2">
      <c r="A791" s="27">
        <v>44477</v>
      </c>
      <c r="B791" s="17">
        <v>292.7</v>
      </c>
      <c r="C791" s="14">
        <v>3.47</v>
      </c>
      <c r="D791" s="17">
        <v>173.35499999999999</v>
      </c>
      <c r="E791" s="17">
        <v>7.75</v>
      </c>
      <c r="F791" s="17">
        <v>24.484999999999999</v>
      </c>
      <c r="G791" s="17">
        <v>40.08</v>
      </c>
      <c r="H791" s="17">
        <v>38.024999999999999</v>
      </c>
      <c r="I791" s="17">
        <v>40.750999999999998</v>
      </c>
      <c r="J791" s="17">
        <v>1092.5</v>
      </c>
      <c r="K791" s="17">
        <v>30</v>
      </c>
      <c r="L791" s="17">
        <v>0.14149999999999999</v>
      </c>
      <c r="M791" s="17">
        <v>14.75</v>
      </c>
      <c r="N791" s="17">
        <v>80.099999999999994</v>
      </c>
      <c r="O791" s="17">
        <v>4010</v>
      </c>
      <c r="P791" s="17">
        <v>627.29999999999995</v>
      </c>
      <c r="Q791" s="17">
        <v>2.87</v>
      </c>
      <c r="R791" s="17">
        <v>1604.588</v>
      </c>
      <c r="S791" s="17">
        <v>24.2</v>
      </c>
      <c r="T791" s="17">
        <v>0.8</v>
      </c>
      <c r="U791" s="17">
        <v>5.0000000000000001E-3</v>
      </c>
      <c r="V791" s="17">
        <v>0.94499999999999995</v>
      </c>
      <c r="W791" s="17">
        <v>3005.4473800000001</v>
      </c>
      <c r="X791" s="17">
        <v>1503.8</v>
      </c>
      <c r="Y791" s="17">
        <v>6.7949999999999999</v>
      </c>
      <c r="Z791" s="17">
        <v>-2.52</v>
      </c>
    </row>
    <row r="792" spans="1:26" x14ac:dyDescent="0.2">
      <c r="A792" s="27">
        <v>44476</v>
      </c>
      <c r="B792" s="17">
        <v>299.72500000000002</v>
      </c>
      <c r="C792" s="14">
        <v>2.97</v>
      </c>
      <c r="D792" s="17">
        <v>162</v>
      </c>
      <c r="E792" s="17">
        <v>8</v>
      </c>
      <c r="F792" s="17">
        <v>24.38</v>
      </c>
      <c r="G792" s="17">
        <v>39.5</v>
      </c>
      <c r="H792" s="17">
        <v>34.725000000000001</v>
      </c>
      <c r="I792" s="17">
        <v>52.505000000000003</v>
      </c>
      <c r="J792" s="17">
        <v>980.02499999999998</v>
      </c>
      <c r="K792" s="17">
        <v>30</v>
      </c>
      <c r="L792" s="17">
        <v>0.1573</v>
      </c>
      <c r="M792" s="17">
        <v>13.1</v>
      </c>
      <c r="N792" s="17">
        <v>83.148700000000005</v>
      </c>
      <c r="O792" s="17">
        <v>4025</v>
      </c>
      <c r="P792" s="17">
        <v>619.5</v>
      </c>
      <c r="Q792" s="17">
        <v>2.5070000000000001</v>
      </c>
      <c r="R792" s="17">
        <v>1388.4880000000001</v>
      </c>
      <c r="S792" s="17">
        <v>24.5</v>
      </c>
      <c r="T792" s="17">
        <v>0.81</v>
      </c>
      <c r="U792" s="17">
        <v>-0.02</v>
      </c>
      <c r="V792" s="17">
        <v>0.80500000000000005</v>
      </c>
      <c r="W792" s="17">
        <v>2982.0252599999999</v>
      </c>
      <c r="X792" s="17">
        <v>1604.1</v>
      </c>
      <c r="Y792" s="17">
        <v>6.81</v>
      </c>
      <c r="Z792" s="17">
        <v>-2.5</v>
      </c>
    </row>
    <row r="793" spans="1:26" x14ac:dyDescent="0.2">
      <c r="A793" s="27">
        <v>44475</v>
      </c>
      <c r="B793" s="17">
        <v>248.80500000000001</v>
      </c>
      <c r="C793" s="14">
        <v>2.64</v>
      </c>
      <c r="D793" s="17">
        <v>163</v>
      </c>
      <c r="E793" s="17">
        <v>6.9969999999999999</v>
      </c>
      <c r="F793" s="17">
        <v>24.25</v>
      </c>
      <c r="G793" s="17">
        <v>38.914999999999999</v>
      </c>
      <c r="H793" s="17">
        <v>33.75</v>
      </c>
      <c r="I793" s="17">
        <v>25.001000000000001</v>
      </c>
      <c r="J793" s="17">
        <v>981.44</v>
      </c>
      <c r="K793" s="17">
        <v>30</v>
      </c>
      <c r="L793" s="17">
        <v>0.22470000000000001</v>
      </c>
      <c r="M793" s="17">
        <v>16.16</v>
      </c>
      <c r="N793" s="17">
        <v>83.52</v>
      </c>
      <c r="O793" s="17">
        <v>4160</v>
      </c>
      <c r="P793" s="17">
        <v>620</v>
      </c>
      <c r="Q793" s="17">
        <v>3.673</v>
      </c>
      <c r="R793" s="17">
        <v>1447.905</v>
      </c>
      <c r="S793" s="17">
        <v>24.45</v>
      </c>
      <c r="T793" s="17">
        <v>0.68500000000000005</v>
      </c>
      <c r="U793" s="17">
        <v>-2.1499999999999998E-2</v>
      </c>
      <c r="V793" s="17">
        <v>0.86</v>
      </c>
      <c r="W793" s="17">
        <v>3482.5133500000002</v>
      </c>
      <c r="X793" s="17">
        <v>1503.8</v>
      </c>
      <c r="Y793" s="17">
        <v>6.8280000000000003</v>
      </c>
      <c r="Z793" s="17">
        <v>-2.597</v>
      </c>
    </row>
    <row r="794" spans="1:26" x14ac:dyDescent="0.2">
      <c r="A794" s="27">
        <v>44474</v>
      </c>
      <c r="B794" s="17">
        <v>245.89500000000001</v>
      </c>
      <c r="C794" s="14">
        <v>2.5</v>
      </c>
      <c r="D794" s="17">
        <v>161.61000000000001</v>
      </c>
      <c r="E794" s="17">
        <v>7.27</v>
      </c>
      <c r="F794" s="17">
        <v>24.85</v>
      </c>
      <c r="G794" s="17">
        <v>37.085000000000001</v>
      </c>
      <c r="H794" s="17">
        <v>25.25</v>
      </c>
      <c r="I794" s="17">
        <v>51.999000000000002</v>
      </c>
      <c r="J794" s="17">
        <v>967.5</v>
      </c>
      <c r="K794" s="17">
        <v>30</v>
      </c>
      <c r="L794" s="17">
        <v>0.23350000000000001</v>
      </c>
      <c r="M794" s="17">
        <v>3.13</v>
      </c>
      <c r="N794" s="17">
        <v>85.247280000000003</v>
      </c>
      <c r="O794" s="17">
        <v>4280</v>
      </c>
      <c r="P794" s="17">
        <v>640.5</v>
      </c>
      <c r="Q794" s="17">
        <v>3.37</v>
      </c>
      <c r="R794" s="17">
        <v>1487.88</v>
      </c>
      <c r="S794" s="17">
        <v>24.975000000000001</v>
      </c>
      <c r="T794" s="17">
        <v>0.8</v>
      </c>
      <c r="U794" s="17">
        <v>-2.6499999999999999E-2</v>
      </c>
      <c r="V794" s="17">
        <v>0.88500000000000001</v>
      </c>
      <c r="W794" s="17">
        <v>2471.5422899999999</v>
      </c>
      <c r="X794" s="17">
        <v>1599.1</v>
      </c>
      <c r="Y794" s="17">
        <v>7.0650000000000004</v>
      </c>
      <c r="Z794" s="17">
        <v>-2.544</v>
      </c>
    </row>
    <row r="795" spans="1:26" x14ac:dyDescent="0.2">
      <c r="A795" s="27">
        <v>44473</v>
      </c>
      <c r="B795" s="17">
        <v>248.05500000000001</v>
      </c>
      <c r="C795" s="14">
        <v>2.56</v>
      </c>
      <c r="D795" s="17">
        <v>162.5</v>
      </c>
      <c r="E795" s="17">
        <v>7.5</v>
      </c>
      <c r="F795" s="17">
        <v>24.66</v>
      </c>
      <c r="G795" s="17">
        <v>33.234999999999999</v>
      </c>
      <c r="H795" s="17">
        <v>33.450000000000003</v>
      </c>
      <c r="I795" s="17">
        <v>155.001</v>
      </c>
      <c r="J795" s="17">
        <v>1018.705</v>
      </c>
      <c r="K795" s="17">
        <v>30</v>
      </c>
      <c r="L795" s="17">
        <v>0.19370000000000001</v>
      </c>
      <c r="M795" s="17">
        <v>4.1449999999999996</v>
      </c>
      <c r="N795" s="17">
        <v>78.924379999999999</v>
      </c>
      <c r="O795" s="17">
        <v>4413.8</v>
      </c>
      <c r="P795" s="17">
        <v>656.6</v>
      </c>
      <c r="Q795" s="17">
        <v>4.1059999999999999</v>
      </c>
      <c r="R795" s="17">
        <v>1419.5</v>
      </c>
      <c r="S795" s="17">
        <v>26</v>
      </c>
      <c r="T795" s="17">
        <v>0.77500000000000002</v>
      </c>
      <c r="U795" s="17">
        <v>-0.04</v>
      </c>
      <c r="V795" s="17">
        <v>0.83499999999999996</v>
      </c>
      <c r="W795" s="17">
        <v>1781.9212299999999</v>
      </c>
      <c r="X795" s="17">
        <v>1410.5</v>
      </c>
      <c r="Y795" s="17">
        <v>7.34</v>
      </c>
      <c r="Z795" s="17">
        <v>-2.57</v>
      </c>
    </row>
    <row r="796" spans="1:26" x14ac:dyDescent="0.2">
      <c r="A796" s="27">
        <v>44470</v>
      </c>
      <c r="B796" s="17">
        <v>251.23500000000001</v>
      </c>
      <c r="C796" s="14">
        <v>2.59</v>
      </c>
      <c r="D796" s="17">
        <v>162.39500000000001</v>
      </c>
      <c r="E796" s="17">
        <v>8.25</v>
      </c>
      <c r="F796" s="17">
        <v>23</v>
      </c>
      <c r="G796" s="17">
        <v>33.5</v>
      </c>
      <c r="H796" s="17">
        <v>44.325000000000003</v>
      </c>
      <c r="I796" s="17">
        <v>84.995999999999995</v>
      </c>
      <c r="J796" s="17">
        <v>957.5</v>
      </c>
      <c r="K796" s="17">
        <v>30</v>
      </c>
      <c r="L796" s="17">
        <v>0.1673</v>
      </c>
      <c r="M796" s="17">
        <v>4</v>
      </c>
      <c r="N796" s="17">
        <v>74.365229999999997</v>
      </c>
      <c r="O796" s="17">
        <v>4570.3</v>
      </c>
      <c r="P796" s="17">
        <v>608.5</v>
      </c>
      <c r="Q796" s="17">
        <v>3.5169999999999999</v>
      </c>
      <c r="R796" s="17">
        <v>1440.5630000000001</v>
      </c>
      <c r="S796" s="17">
        <v>26.3</v>
      </c>
      <c r="T796" s="17">
        <v>0.80500000000000005</v>
      </c>
      <c r="U796" s="17">
        <v>-4.5499999999999999E-2</v>
      </c>
      <c r="V796" s="17">
        <v>0.78500000000000003</v>
      </c>
      <c r="W796" s="17">
        <v>252.99073999999999</v>
      </c>
      <c r="X796" s="17">
        <v>1513.8</v>
      </c>
      <c r="Y796" s="17">
        <v>6.8550000000000004</v>
      </c>
      <c r="Z796" s="17">
        <v>-2.4300000000000002</v>
      </c>
    </row>
    <row r="797" spans="1:26" x14ac:dyDescent="0.2">
      <c r="A797" s="27">
        <v>44469</v>
      </c>
      <c r="B797" s="17">
        <v>236.42699999999999</v>
      </c>
      <c r="C797" s="14">
        <v>2.6150000000000002</v>
      </c>
      <c r="D797" s="17">
        <v>161</v>
      </c>
      <c r="E797" s="17">
        <v>8.4030000000000005</v>
      </c>
      <c r="F797" s="17">
        <v>22.95</v>
      </c>
      <c r="G797" s="17">
        <v>33.01</v>
      </c>
      <c r="H797" s="17">
        <v>47.274999999999999</v>
      </c>
      <c r="I797" s="17">
        <v>92.501999999999995</v>
      </c>
      <c r="J797" s="17">
        <v>947.68</v>
      </c>
      <c r="K797" s="17">
        <v>30</v>
      </c>
      <c r="L797" s="17">
        <v>0.2233</v>
      </c>
      <c r="M797" s="17">
        <v>2.2000000000000002</v>
      </c>
      <c r="N797" s="17">
        <v>71.631320000000002</v>
      </c>
      <c r="O797" s="17">
        <v>4036.7</v>
      </c>
      <c r="P797" s="17">
        <v>625</v>
      </c>
      <c r="Q797" s="17">
        <v>4.45</v>
      </c>
      <c r="R797" s="17">
        <v>1444.125</v>
      </c>
      <c r="S797" s="17">
        <v>27.5</v>
      </c>
      <c r="T797" s="17">
        <v>0.83</v>
      </c>
      <c r="U797" s="17">
        <v>-5.5300000000000002E-2</v>
      </c>
      <c r="V797" s="17">
        <v>0.67500000000000004</v>
      </c>
      <c r="W797" s="17">
        <v>1288.6051299999999</v>
      </c>
      <c r="X797" s="17">
        <v>1426.2</v>
      </c>
      <c r="Y797" s="17">
        <v>6.7350000000000003</v>
      </c>
      <c r="Z797" s="17">
        <v>-2.33</v>
      </c>
    </row>
    <row r="798" spans="1:26" x14ac:dyDescent="0.2">
      <c r="A798" s="27">
        <v>44468</v>
      </c>
      <c r="B798" s="17">
        <v>237.98</v>
      </c>
      <c r="C798" s="14">
        <v>2.3889999999999998</v>
      </c>
      <c r="D798" s="17">
        <v>144.5</v>
      </c>
      <c r="E798" s="17">
        <v>7.5819999999999999</v>
      </c>
      <c r="F798" s="17">
        <v>17.045000000000002</v>
      </c>
      <c r="G798" s="17">
        <v>33.36</v>
      </c>
      <c r="H798" s="17">
        <v>49.825000000000003</v>
      </c>
      <c r="I798" s="17">
        <v>150.495</v>
      </c>
      <c r="J798" s="17">
        <v>962.40499999999997</v>
      </c>
      <c r="K798" s="17">
        <v>25</v>
      </c>
      <c r="L798" s="17">
        <v>0.17499999999999999</v>
      </c>
      <c r="M798" s="17">
        <v>-0.5</v>
      </c>
      <c r="N798" s="17">
        <v>67.604249999999993</v>
      </c>
      <c r="O798" s="17">
        <v>3770.2</v>
      </c>
      <c r="P798" s="17">
        <v>640.70000000000005</v>
      </c>
      <c r="Q798" s="17">
        <v>4.6680000000000001</v>
      </c>
      <c r="R798" s="17">
        <v>1295.2149999999999</v>
      </c>
      <c r="S798" s="17">
        <v>24.15</v>
      </c>
      <c r="T798" s="17">
        <v>1</v>
      </c>
      <c r="U798" s="17">
        <v>-4.9200000000000001E-2</v>
      </c>
      <c r="V798" s="17">
        <v>0.71</v>
      </c>
      <c r="W798" s="17">
        <v>2533.03521</v>
      </c>
      <c r="X798" s="17">
        <v>1449.7</v>
      </c>
      <c r="Y798" s="17">
        <v>6.8150000000000004</v>
      </c>
      <c r="Z798" s="17">
        <v>-2.2959999999999998</v>
      </c>
    </row>
    <row r="799" spans="1:26" x14ac:dyDescent="0.2">
      <c r="A799" s="27">
        <v>44467</v>
      </c>
      <c r="B799" s="17">
        <v>240.91</v>
      </c>
      <c r="C799" s="14">
        <v>2.2250000000000001</v>
      </c>
      <c r="D799" s="17">
        <v>152.09800000000001</v>
      </c>
      <c r="E799" s="17">
        <v>7</v>
      </c>
      <c r="F799" s="17">
        <v>15.55</v>
      </c>
      <c r="G799" s="17">
        <v>34.71</v>
      </c>
      <c r="H799" s="17">
        <v>48.075000000000003</v>
      </c>
      <c r="I799" s="17">
        <v>230.00200000000001</v>
      </c>
      <c r="J799" s="17">
        <v>862.17</v>
      </c>
      <c r="K799" s="17">
        <v>25</v>
      </c>
      <c r="L799" s="17">
        <v>0.2147</v>
      </c>
      <c r="M799" s="17">
        <v>-1.5</v>
      </c>
      <c r="N799" s="17">
        <v>61.894469999999998</v>
      </c>
      <c r="O799" s="17">
        <v>3896.8</v>
      </c>
      <c r="P799" s="17">
        <v>609.4</v>
      </c>
      <c r="Q799" s="17">
        <v>4.3780000000000001</v>
      </c>
      <c r="R799" s="17">
        <v>1418.769</v>
      </c>
      <c r="S799" s="17">
        <v>23.1</v>
      </c>
      <c r="T799" s="17">
        <v>1.1499999999999999</v>
      </c>
      <c r="U799" s="17">
        <v>-4.2000000000000003E-2</v>
      </c>
      <c r="V799" s="17">
        <v>0.623</v>
      </c>
      <c r="W799" s="17">
        <v>862.57938999999999</v>
      </c>
      <c r="X799" s="17">
        <v>1381.4</v>
      </c>
      <c r="Y799" s="17">
        <v>6.6749999999999998</v>
      </c>
      <c r="Z799" s="17">
        <v>-2.31</v>
      </c>
    </row>
    <row r="800" spans="1:26" x14ac:dyDescent="0.2">
      <c r="A800" s="27">
        <v>44466</v>
      </c>
      <c r="B800" s="17">
        <v>253.31800000000001</v>
      </c>
      <c r="C800" s="14">
        <v>2.085</v>
      </c>
      <c r="D800" s="17">
        <v>168.05500000000001</v>
      </c>
      <c r="E800" s="17">
        <v>7.5</v>
      </c>
      <c r="F800" s="17">
        <v>15.795</v>
      </c>
      <c r="G800" s="17">
        <v>35.5</v>
      </c>
      <c r="H800" s="17">
        <v>55.024999999999999</v>
      </c>
      <c r="I800" s="17">
        <v>54.997999999999998</v>
      </c>
      <c r="J800" s="17">
        <v>842.42499999999995</v>
      </c>
      <c r="K800" s="17">
        <v>25</v>
      </c>
      <c r="L800" s="17">
        <v>0.27600000000000002</v>
      </c>
      <c r="M800" s="17">
        <v>-1.59</v>
      </c>
      <c r="N800" s="17">
        <v>60.5625</v>
      </c>
      <c r="O800" s="17">
        <v>3850.5</v>
      </c>
      <c r="P800" s="17">
        <v>623</v>
      </c>
      <c r="Q800" s="17">
        <v>2.363</v>
      </c>
      <c r="R800" s="17">
        <v>1502.912</v>
      </c>
      <c r="S800" s="17">
        <v>24.175000000000001</v>
      </c>
      <c r="T800" s="17">
        <v>1.22</v>
      </c>
      <c r="U800" s="17">
        <v>-5.1499999999999997E-2</v>
      </c>
      <c r="V800" s="17">
        <v>0.6</v>
      </c>
      <c r="W800" s="17">
        <v>2372.20829</v>
      </c>
      <c r="X800" s="17">
        <v>1408.4</v>
      </c>
      <c r="Y800" s="17">
        <v>6.66</v>
      </c>
      <c r="Z800" s="17">
        <v>-2.2999999999999998</v>
      </c>
    </row>
    <row r="801" spans="1:26" x14ac:dyDescent="0.2">
      <c r="A801" s="27">
        <v>44463</v>
      </c>
      <c r="B801" s="17">
        <v>251.3</v>
      </c>
      <c r="C801" s="14">
        <v>2.11</v>
      </c>
      <c r="D801" s="17">
        <v>181</v>
      </c>
      <c r="E801" s="17">
        <v>7.625</v>
      </c>
      <c r="F801" s="17">
        <v>16.649999999999999</v>
      </c>
      <c r="G801" s="17">
        <v>34</v>
      </c>
      <c r="H801" s="17">
        <v>41.575000000000003</v>
      </c>
      <c r="I801" s="17">
        <v>42.500999999999998</v>
      </c>
      <c r="J801" s="17">
        <v>839.28499999999997</v>
      </c>
      <c r="K801" s="17">
        <v>25</v>
      </c>
      <c r="L801" s="17">
        <v>0.156</v>
      </c>
      <c r="M801" s="17">
        <v>-1.4</v>
      </c>
      <c r="N801" s="17">
        <v>60.470179999999999</v>
      </c>
      <c r="O801" s="17">
        <v>3870</v>
      </c>
      <c r="P801" s="17">
        <v>620.79999999999995</v>
      </c>
      <c r="Q801" s="17">
        <v>2.4049999999999998</v>
      </c>
      <c r="R801" s="17">
        <v>1593.65</v>
      </c>
      <c r="S801" s="17">
        <v>23.6</v>
      </c>
      <c r="T801" s="17">
        <v>1.1499999999999999</v>
      </c>
      <c r="U801" s="17">
        <v>-0.05</v>
      </c>
      <c r="V801" s="17">
        <v>0.53300000000000003</v>
      </c>
      <c r="W801" s="17">
        <v>630.49329999999998</v>
      </c>
      <c r="X801" s="17">
        <v>1418.3</v>
      </c>
      <c r="Y801" s="17">
        <v>6.7809999999999997</v>
      </c>
      <c r="Z801" s="17">
        <v>-2.42</v>
      </c>
    </row>
    <row r="802" spans="1:26" x14ac:dyDescent="0.2">
      <c r="A802" s="27">
        <v>44462</v>
      </c>
      <c r="B802" s="17">
        <v>257.5</v>
      </c>
      <c r="C802" s="14">
        <v>1.9850000000000001</v>
      </c>
      <c r="D802" s="17">
        <v>191.61500000000001</v>
      </c>
      <c r="E802" s="17">
        <v>7.51</v>
      </c>
      <c r="F802" s="17">
        <v>16.149999999999999</v>
      </c>
      <c r="G802" s="17">
        <v>30.9</v>
      </c>
      <c r="H802" s="17">
        <v>37.950000000000003</v>
      </c>
      <c r="I802" s="17">
        <v>91.748000000000005</v>
      </c>
      <c r="J802" s="17">
        <v>822.5</v>
      </c>
      <c r="K802" s="17">
        <v>25</v>
      </c>
      <c r="L802" s="17">
        <v>6.8000000000000005E-2</v>
      </c>
      <c r="M802" s="17">
        <v>-1.2</v>
      </c>
      <c r="N802" s="17">
        <v>58.302280000000003</v>
      </c>
      <c r="O802" s="17">
        <v>3964.5</v>
      </c>
      <c r="P802" s="17">
        <v>613</v>
      </c>
      <c r="Q802" s="17">
        <v>2.2629999999999999</v>
      </c>
      <c r="R802" s="17">
        <v>1606.5450000000001</v>
      </c>
      <c r="S802" s="17">
        <v>23.074999999999999</v>
      </c>
      <c r="T802" s="17">
        <v>1.05</v>
      </c>
      <c r="U802" s="17">
        <v>-6.5500000000000003E-2</v>
      </c>
      <c r="V802" s="17">
        <v>0.55500000000000005</v>
      </c>
      <c r="W802" s="17">
        <v>1400.45219</v>
      </c>
      <c r="X802" s="17">
        <v>1241.9000000000001</v>
      </c>
      <c r="Y802" s="17">
        <v>6.86</v>
      </c>
      <c r="Z802" s="17">
        <v>-2.5790000000000002</v>
      </c>
    </row>
    <row r="803" spans="1:26" x14ac:dyDescent="0.2">
      <c r="A803" s="27">
        <v>44461</v>
      </c>
      <c r="B803" s="17">
        <v>249.8</v>
      </c>
      <c r="C803" s="14">
        <v>1.64</v>
      </c>
      <c r="D803" s="17">
        <v>202</v>
      </c>
      <c r="E803" s="17">
        <v>7.25</v>
      </c>
      <c r="F803" s="17">
        <v>16.75</v>
      </c>
      <c r="G803" s="17">
        <v>26.5</v>
      </c>
      <c r="H803" s="17">
        <v>53.575000000000003</v>
      </c>
      <c r="I803" s="17">
        <v>32.500999999999998</v>
      </c>
      <c r="J803" s="17">
        <v>836.245</v>
      </c>
      <c r="K803" s="17">
        <v>25</v>
      </c>
      <c r="L803" s="17">
        <v>9.5000000000000001E-2</v>
      </c>
      <c r="M803" s="17">
        <v>-1.2</v>
      </c>
      <c r="N803" s="17">
        <v>54.296680000000002</v>
      </c>
      <c r="O803" s="17">
        <v>4079.5</v>
      </c>
      <c r="P803" s="17">
        <v>621</v>
      </c>
      <c r="Q803" s="17">
        <v>3.62</v>
      </c>
      <c r="R803" s="17">
        <v>1460.15</v>
      </c>
      <c r="S803" s="17">
        <v>26.225000000000001</v>
      </c>
      <c r="T803" s="17">
        <v>1.28</v>
      </c>
      <c r="U803" s="17">
        <v>-4.7699999999999999E-2</v>
      </c>
      <c r="V803" s="17">
        <v>0.60499999999999998</v>
      </c>
      <c r="W803" s="17">
        <v>3341.5223700000001</v>
      </c>
      <c r="X803" s="17">
        <v>1223.9000000000001</v>
      </c>
      <c r="Y803" s="17">
        <v>7.0449999999999999</v>
      </c>
      <c r="Z803" s="17">
        <v>-2.625</v>
      </c>
    </row>
    <row r="804" spans="1:26" x14ac:dyDescent="0.2">
      <c r="A804" s="27">
        <v>44460</v>
      </c>
      <c r="B804" s="17">
        <v>243.155</v>
      </c>
      <c r="C804" s="14">
        <v>1.5649999999999999</v>
      </c>
      <c r="D804" s="17">
        <v>193.37299999999999</v>
      </c>
      <c r="E804" s="17">
        <v>7.0250000000000004</v>
      </c>
      <c r="F804" s="17">
        <v>16.850000000000001</v>
      </c>
      <c r="G804" s="17">
        <v>28.05</v>
      </c>
      <c r="H804" s="17">
        <v>57.95</v>
      </c>
      <c r="I804" s="17">
        <v>147.505</v>
      </c>
      <c r="J804" s="17">
        <v>867.52</v>
      </c>
      <c r="K804" s="17">
        <v>20</v>
      </c>
      <c r="L804" s="17">
        <v>8.5000000000000006E-2</v>
      </c>
      <c r="M804" s="17">
        <v>-2.2869999999999999</v>
      </c>
      <c r="N804" s="17">
        <v>55.139499999999998</v>
      </c>
      <c r="O804" s="17">
        <v>3834</v>
      </c>
      <c r="P804" s="17">
        <v>667</v>
      </c>
      <c r="Q804" s="17">
        <v>4.05</v>
      </c>
      <c r="R804" s="17">
        <v>1372.528</v>
      </c>
      <c r="S804" s="17">
        <v>24.975000000000001</v>
      </c>
      <c r="T804" s="17">
        <v>1.32</v>
      </c>
      <c r="U804" s="17">
        <v>-3.2199999999999999E-2</v>
      </c>
      <c r="V804" s="17">
        <v>0.57999999999999996</v>
      </c>
      <c r="W804" s="17">
        <v>1464.38616</v>
      </c>
      <c r="X804" s="17">
        <v>1200.7</v>
      </c>
      <c r="Y804" s="17">
        <v>7.3849999999999998</v>
      </c>
      <c r="Z804" s="17">
        <v>-2.7949999999999999</v>
      </c>
    </row>
    <row r="805" spans="1:26" x14ac:dyDescent="0.2">
      <c r="A805" s="27">
        <v>44459</v>
      </c>
      <c r="B805" s="17">
        <v>265.3</v>
      </c>
      <c r="C805" s="14">
        <v>1.55</v>
      </c>
      <c r="D805" s="17">
        <v>194.33799999999999</v>
      </c>
      <c r="E805" s="17">
        <v>6.94</v>
      </c>
      <c r="F805" s="17">
        <v>13.595000000000001</v>
      </c>
      <c r="G805" s="17">
        <v>29.684999999999999</v>
      </c>
      <c r="H805" s="17">
        <v>49.55</v>
      </c>
      <c r="I805" s="17">
        <v>40.002000000000002</v>
      </c>
      <c r="J805" s="17">
        <v>831.45500000000004</v>
      </c>
      <c r="K805" s="17">
        <v>15</v>
      </c>
      <c r="L805" s="17">
        <v>9.9199999999999997E-2</v>
      </c>
      <c r="M805" s="17">
        <v>-3.21</v>
      </c>
      <c r="N805" s="17">
        <v>50.494250000000001</v>
      </c>
      <c r="O805" s="17">
        <v>3857.5</v>
      </c>
      <c r="P805" s="17">
        <v>656.5</v>
      </c>
      <c r="Q805" s="17">
        <v>3.42</v>
      </c>
      <c r="R805" s="17">
        <v>1382.48</v>
      </c>
      <c r="S805" s="17">
        <v>24.1</v>
      </c>
      <c r="T805" s="17">
        <v>1.125</v>
      </c>
      <c r="U805" s="17">
        <v>-3.2199999999999999E-2</v>
      </c>
      <c r="V805" s="17">
        <v>0.59</v>
      </c>
      <c r="W805" s="17">
        <v>1358.03214</v>
      </c>
      <c r="X805" s="17">
        <v>1296.9000000000001</v>
      </c>
      <c r="Y805" s="17">
        <v>7.0350000000000001</v>
      </c>
      <c r="Z805" s="17">
        <v>-2.7749999999999999</v>
      </c>
    </row>
    <row r="806" spans="1:26" x14ac:dyDescent="0.2">
      <c r="A806" s="27">
        <v>44456</v>
      </c>
      <c r="B806" s="17">
        <v>225.42500000000001</v>
      </c>
      <c r="C806" s="14">
        <v>1.4530000000000001</v>
      </c>
      <c r="D806" s="17">
        <v>191.76499999999999</v>
      </c>
      <c r="E806" s="17">
        <v>6.9480000000000004</v>
      </c>
      <c r="F806" s="17">
        <v>12.55</v>
      </c>
      <c r="G806" s="17">
        <v>25.5</v>
      </c>
      <c r="H806" s="17">
        <v>28.85</v>
      </c>
      <c r="I806" s="17">
        <v>151</v>
      </c>
      <c r="J806" s="17">
        <v>788.75</v>
      </c>
      <c r="K806" s="17">
        <v>15</v>
      </c>
      <c r="L806" s="17">
        <v>8.2799999999999999E-2</v>
      </c>
      <c r="M806" s="17">
        <v>-3.2</v>
      </c>
      <c r="N806" s="17">
        <v>49.373449999999998</v>
      </c>
      <c r="O806" s="17">
        <v>3800</v>
      </c>
      <c r="P806" s="17">
        <v>650.5</v>
      </c>
      <c r="Q806" s="17">
        <v>3.375</v>
      </c>
      <c r="R806" s="17">
        <v>1372.8920000000001</v>
      </c>
      <c r="S806" s="17">
        <v>22.85</v>
      </c>
      <c r="T806" s="17">
        <v>0.95499999999999996</v>
      </c>
      <c r="U806" s="17">
        <v>-4.3900000000000002E-2</v>
      </c>
      <c r="V806" s="17">
        <v>0.57499999999999996</v>
      </c>
      <c r="W806" s="17">
        <v>5126.9537399999999</v>
      </c>
      <c r="X806" s="17">
        <v>1089.7</v>
      </c>
      <c r="Y806" s="17">
        <v>7.0590000000000002</v>
      </c>
      <c r="Z806" s="17">
        <v>-2.7519999999999998</v>
      </c>
    </row>
    <row r="807" spans="1:26" x14ac:dyDescent="0.2">
      <c r="A807" s="27">
        <v>44455</v>
      </c>
      <c r="B807" s="17">
        <v>225.80500000000001</v>
      </c>
      <c r="C807" s="14">
        <v>1.4059999999999999</v>
      </c>
      <c r="D807" s="17">
        <v>196.893</v>
      </c>
      <c r="E807" s="17">
        <v>6</v>
      </c>
      <c r="F807" s="17">
        <v>12.05</v>
      </c>
      <c r="G807" s="17">
        <v>19.91</v>
      </c>
      <c r="H807" s="17">
        <v>40.15</v>
      </c>
      <c r="I807" s="17">
        <v>111.251</v>
      </c>
      <c r="J807" s="17">
        <v>765.5</v>
      </c>
      <c r="K807" s="17">
        <v>15</v>
      </c>
      <c r="L807" s="17">
        <v>7.2700000000000001E-2</v>
      </c>
      <c r="M807" s="17">
        <v>-3.1</v>
      </c>
      <c r="N807" s="17">
        <v>49.885770000000001</v>
      </c>
      <c r="O807" s="17">
        <v>3882</v>
      </c>
      <c r="P807" s="17">
        <v>635</v>
      </c>
      <c r="Q807" s="17">
        <v>3.0430000000000001</v>
      </c>
      <c r="R807" s="17">
        <v>1391.394</v>
      </c>
      <c r="S807" s="17">
        <v>22.35</v>
      </c>
      <c r="T807" s="17">
        <v>0.99</v>
      </c>
      <c r="U807" s="17">
        <v>-4.2500000000000003E-2</v>
      </c>
      <c r="V807" s="17">
        <v>0.628</v>
      </c>
      <c r="W807" s="17">
        <v>2528.53424</v>
      </c>
      <c r="X807" s="17">
        <v>1006.1</v>
      </c>
      <c r="Y807" s="17">
        <v>7.1319999999999997</v>
      </c>
      <c r="Z807" s="17">
        <v>-2.7429999999999999</v>
      </c>
    </row>
    <row r="808" spans="1:26" x14ac:dyDescent="0.2">
      <c r="A808" s="27">
        <v>44454</v>
      </c>
      <c r="B808" s="17">
        <v>235.5</v>
      </c>
      <c r="C808" s="14">
        <v>1.46</v>
      </c>
      <c r="D808" s="17">
        <v>186.03299999999999</v>
      </c>
      <c r="E808" s="17">
        <v>6.25</v>
      </c>
      <c r="F808" s="17">
        <v>9.9450000000000003</v>
      </c>
      <c r="G808" s="17">
        <v>23.36</v>
      </c>
      <c r="H808" s="17">
        <v>30.25</v>
      </c>
      <c r="I808" s="17">
        <v>64.998000000000005</v>
      </c>
      <c r="J808" s="17">
        <v>761.25</v>
      </c>
      <c r="K808" s="17">
        <v>10.1</v>
      </c>
      <c r="L808" s="17">
        <v>9.0300000000000005E-2</v>
      </c>
      <c r="M808" s="17">
        <v>-3.2050000000000001</v>
      </c>
      <c r="N808" s="17">
        <v>51.45</v>
      </c>
      <c r="O808" s="17">
        <v>4010</v>
      </c>
      <c r="P808" s="17">
        <v>643.79999999999995</v>
      </c>
      <c r="Q808" s="17">
        <v>2.6709999999999998</v>
      </c>
      <c r="R808" s="17">
        <v>1409.8019999999999</v>
      </c>
      <c r="S808" s="17">
        <v>23.774999999999999</v>
      </c>
      <c r="T808" s="17">
        <v>1.0249999999999999</v>
      </c>
      <c r="U808" s="17">
        <v>-4.2200000000000001E-2</v>
      </c>
      <c r="V808" s="17">
        <v>0.623</v>
      </c>
      <c r="W808" s="17">
        <v>2468.9482899999998</v>
      </c>
      <c r="X808" s="17">
        <v>952.8</v>
      </c>
      <c r="Y808" s="17">
        <v>7.33</v>
      </c>
      <c r="Z808" s="17">
        <v>-2.75</v>
      </c>
    </row>
    <row r="809" spans="1:26" x14ac:dyDescent="0.2">
      <c r="A809" s="27">
        <v>44453</v>
      </c>
      <c r="B809" s="17">
        <v>249.3</v>
      </c>
      <c r="C809" s="14">
        <v>1.2909999999999999</v>
      </c>
      <c r="D809" s="17">
        <v>191.69</v>
      </c>
      <c r="E809" s="17">
        <v>6.625</v>
      </c>
      <c r="F809" s="17">
        <v>9.4749999999999996</v>
      </c>
      <c r="G809" s="17">
        <v>21.5</v>
      </c>
      <c r="H809" s="17">
        <v>37.774999999999999</v>
      </c>
      <c r="I809" s="17">
        <v>-32.500999999999998</v>
      </c>
      <c r="J809" s="17">
        <v>784.98</v>
      </c>
      <c r="K809" s="17">
        <v>15</v>
      </c>
      <c r="L809" s="17">
        <v>0.1195</v>
      </c>
      <c r="M809" s="17">
        <v>-3.1749999999999998</v>
      </c>
      <c r="N809" s="17">
        <v>54.004750000000001</v>
      </c>
      <c r="O809" s="17">
        <v>3790</v>
      </c>
      <c r="P809" s="17">
        <v>639.29999999999995</v>
      </c>
      <c r="Q809" s="17">
        <v>2.4289999999999998</v>
      </c>
      <c r="R809" s="17">
        <v>1325.011</v>
      </c>
      <c r="S809" s="17">
        <v>24.175000000000001</v>
      </c>
      <c r="T809" s="17">
        <v>1.01</v>
      </c>
      <c r="U809" s="17">
        <v>-4.6300000000000001E-2</v>
      </c>
      <c r="V809" s="17">
        <v>0.63</v>
      </c>
      <c r="W809" s="17">
        <v>1653.4422099999999</v>
      </c>
      <c r="X809" s="17">
        <v>1205.8</v>
      </c>
      <c r="Y809" s="17">
        <v>7.4989999999999997</v>
      </c>
      <c r="Z809" s="17">
        <v>-2.8029999999999999</v>
      </c>
    </row>
    <row r="810" spans="1:26" x14ac:dyDescent="0.2">
      <c r="A810" s="27">
        <v>44452</v>
      </c>
      <c r="B810" s="17">
        <v>253</v>
      </c>
      <c r="C810" s="14">
        <v>1.29</v>
      </c>
      <c r="D810" s="17">
        <v>185.5</v>
      </c>
      <c r="E810" s="17">
        <v>6.625</v>
      </c>
      <c r="F810" s="17">
        <v>8</v>
      </c>
      <c r="G810" s="17">
        <v>14.85</v>
      </c>
      <c r="H810" s="17">
        <v>48.05</v>
      </c>
      <c r="I810" s="17">
        <v>57.497</v>
      </c>
      <c r="J810" s="17">
        <v>766.86</v>
      </c>
      <c r="K810" s="17">
        <v>15</v>
      </c>
      <c r="L810" s="17">
        <v>0.1195</v>
      </c>
      <c r="M810" s="17">
        <v>-3.5</v>
      </c>
      <c r="N810" s="17">
        <v>50.342500000000001</v>
      </c>
      <c r="O810" s="17">
        <v>3810.5</v>
      </c>
      <c r="P810" s="17">
        <v>583.70000000000005</v>
      </c>
      <c r="Q810" s="17">
        <v>2.0960000000000001</v>
      </c>
      <c r="R810" s="17">
        <v>1317.115</v>
      </c>
      <c r="S810" s="17">
        <v>24</v>
      </c>
      <c r="T810" s="17">
        <v>0.88</v>
      </c>
      <c r="U810" s="17">
        <v>-4.2799999999999998E-2</v>
      </c>
      <c r="V810" s="17">
        <v>0.623</v>
      </c>
      <c r="W810" s="17">
        <v>1282.9591399999999</v>
      </c>
      <c r="X810" s="17">
        <v>1255.8</v>
      </c>
      <c r="Y810" s="17">
        <v>7.03</v>
      </c>
      <c r="Z810" s="17">
        <v>-2.7130000000000001</v>
      </c>
    </row>
    <row r="811" spans="1:26" x14ac:dyDescent="0.2">
      <c r="A811" s="27">
        <v>44449</v>
      </c>
      <c r="B811" s="17">
        <v>250</v>
      </c>
      <c r="C811" s="14">
        <v>1.37</v>
      </c>
      <c r="D811" s="17">
        <v>179.49799999999999</v>
      </c>
      <c r="E811" s="17">
        <v>6.4720000000000004</v>
      </c>
      <c r="F811" s="17">
        <v>7.55</v>
      </c>
      <c r="G811" s="17">
        <v>0</v>
      </c>
      <c r="H811" s="17">
        <v>38.75</v>
      </c>
      <c r="I811" s="17">
        <v>79.503</v>
      </c>
      <c r="J811" s="17">
        <v>772</v>
      </c>
      <c r="K811" s="17">
        <v>10</v>
      </c>
      <c r="L811" s="17">
        <v>0.11700000000000001</v>
      </c>
      <c r="M811" s="17">
        <v>-3.85</v>
      </c>
      <c r="N811" s="17">
        <v>50.325449999999996</v>
      </c>
      <c r="O811" s="17">
        <v>3845.8</v>
      </c>
      <c r="P811" s="17">
        <v>589.20000000000005</v>
      </c>
      <c r="Q811" s="17">
        <v>0.60099999999999998</v>
      </c>
      <c r="R811" s="17">
        <v>1321.865</v>
      </c>
      <c r="S811" s="17">
        <v>21.25</v>
      </c>
      <c r="T811" s="17">
        <v>0.91500000000000004</v>
      </c>
      <c r="U811" s="17">
        <v>-7.0199999999999999E-2</v>
      </c>
      <c r="V811" s="17">
        <v>0.64800000000000002</v>
      </c>
      <c r="W811" s="17">
        <v>2504.8071799999998</v>
      </c>
      <c r="X811" s="17">
        <v>1266.9000000000001</v>
      </c>
      <c r="Y811" s="17">
        <v>6.99</v>
      </c>
      <c r="Z811" s="17">
        <v>-2.62</v>
      </c>
    </row>
    <row r="812" spans="1:26" x14ac:dyDescent="0.2">
      <c r="A812" s="27">
        <v>44448</v>
      </c>
      <c r="B812" s="17">
        <v>247.32499999999999</v>
      </c>
      <c r="C812" s="14">
        <v>1.44</v>
      </c>
      <c r="D812" s="17">
        <v>165.25</v>
      </c>
      <c r="E812" s="17">
        <v>6.0410000000000004</v>
      </c>
      <c r="F812" s="17">
        <v>6.75</v>
      </c>
      <c r="G812" s="17">
        <v>-10.244999999999999</v>
      </c>
      <c r="H812" s="17">
        <v>44.85</v>
      </c>
      <c r="I812" s="17">
        <v>131.75</v>
      </c>
      <c r="J812" s="17">
        <v>778.25</v>
      </c>
      <c r="K812" s="17">
        <v>5</v>
      </c>
      <c r="L812" s="17">
        <v>0.1217</v>
      </c>
      <c r="M812" s="17">
        <v>-4</v>
      </c>
      <c r="N812" s="17">
        <v>50.747500000000002</v>
      </c>
      <c r="O812" s="17">
        <v>4180</v>
      </c>
      <c r="P812" s="17">
        <v>597.5</v>
      </c>
      <c r="Q812" s="17">
        <v>1.9410000000000001</v>
      </c>
      <c r="R812" s="17">
        <v>1416.49</v>
      </c>
      <c r="S812" s="17">
        <v>21.55</v>
      </c>
      <c r="T812" s="17">
        <v>1</v>
      </c>
      <c r="U812" s="17">
        <v>-3.95E-2</v>
      </c>
      <c r="V812" s="17">
        <v>0.64500000000000002</v>
      </c>
      <c r="W812" s="17">
        <v>2527.0083599999998</v>
      </c>
      <c r="X812" s="17">
        <v>1266.9000000000001</v>
      </c>
      <c r="Y812" s="17">
        <v>7.0049999999999999</v>
      </c>
      <c r="Z812" s="17">
        <v>-2.5750000000000002</v>
      </c>
    </row>
    <row r="813" spans="1:26" x14ac:dyDescent="0.2">
      <c r="A813" s="27">
        <v>44447</v>
      </c>
      <c r="B813" s="17">
        <v>243.035</v>
      </c>
      <c r="C813" s="14">
        <v>1.2250000000000001</v>
      </c>
      <c r="D813" s="17">
        <v>172</v>
      </c>
      <c r="E813" s="17">
        <v>6.25</v>
      </c>
      <c r="F813" s="17">
        <v>8.85</v>
      </c>
      <c r="G813" s="17">
        <v>0.25</v>
      </c>
      <c r="H813" s="17">
        <v>54</v>
      </c>
      <c r="I813" s="17">
        <v>187.50200000000001</v>
      </c>
      <c r="J813" s="17">
        <v>835.5</v>
      </c>
      <c r="K813" s="17">
        <v>0</v>
      </c>
      <c r="L813" s="17">
        <v>0.15049999999999999</v>
      </c>
      <c r="M813" s="17">
        <v>-2.6949999999999998</v>
      </c>
      <c r="N813" s="17">
        <v>54.591799999999999</v>
      </c>
      <c r="O813" s="17">
        <v>4287.5</v>
      </c>
      <c r="P813" s="17">
        <v>632.70000000000005</v>
      </c>
      <c r="Q813" s="17">
        <v>1.986</v>
      </c>
      <c r="R813" s="17">
        <v>1465.5450000000001</v>
      </c>
      <c r="S813" s="17">
        <v>21.25</v>
      </c>
      <c r="T813" s="17">
        <v>1.1000000000000001</v>
      </c>
      <c r="U813" s="17">
        <v>-2.8500000000000001E-2</v>
      </c>
      <c r="V813" s="17">
        <v>0.65300000000000002</v>
      </c>
      <c r="W813" s="17">
        <v>1284.0271299999999</v>
      </c>
      <c r="X813" s="17">
        <v>1221.8</v>
      </c>
      <c r="Y813" s="17">
        <v>7.5170000000000003</v>
      </c>
      <c r="Z813" s="17">
        <v>-2.7349999999999999</v>
      </c>
    </row>
    <row r="814" spans="1:26" x14ac:dyDescent="0.2">
      <c r="A814" s="27">
        <v>44446</v>
      </c>
      <c r="B814" s="17">
        <v>277.38799999999998</v>
      </c>
      <c r="C814" s="14">
        <v>1.2949999999999999</v>
      </c>
      <c r="D814" s="17">
        <v>178.505</v>
      </c>
      <c r="E814" s="17">
        <v>6.25</v>
      </c>
      <c r="F814" s="17">
        <v>9.83</v>
      </c>
      <c r="G814" s="17">
        <v>7.6449999999999996</v>
      </c>
      <c r="H814" s="17">
        <v>48.475000000000001</v>
      </c>
      <c r="I814" s="17">
        <v>105</v>
      </c>
      <c r="J814" s="17">
        <v>863.25</v>
      </c>
      <c r="K814" s="17">
        <v>5</v>
      </c>
      <c r="L814" s="17">
        <v>0.13500000000000001</v>
      </c>
      <c r="M814" s="17">
        <v>-2.8</v>
      </c>
      <c r="N814" s="17">
        <v>58.122500000000002</v>
      </c>
      <c r="O814" s="17">
        <v>3835</v>
      </c>
      <c r="P814" s="17">
        <v>653</v>
      </c>
      <c r="Q814" s="17">
        <v>1.387</v>
      </c>
      <c r="R814" s="17">
        <v>1293.825</v>
      </c>
      <c r="S814" s="17">
        <v>23.15</v>
      </c>
      <c r="T814" s="17">
        <v>1.2250000000000001</v>
      </c>
      <c r="U814" s="17">
        <v>-3.1800000000000002E-2</v>
      </c>
      <c r="V814" s="17">
        <v>0.625</v>
      </c>
      <c r="W814" s="17">
        <v>4132.9965899999997</v>
      </c>
      <c r="X814" s="17">
        <v>1305.8</v>
      </c>
      <c r="Y814" s="17">
        <v>7.7</v>
      </c>
      <c r="Z814" s="17">
        <v>-2.8149999999999999</v>
      </c>
    </row>
    <row r="815" spans="1:26" x14ac:dyDescent="0.2">
      <c r="A815" s="27">
        <v>44445</v>
      </c>
      <c r="B815" s="17">
        <v>254.63</v>
      </c>
      <c r="C815" s="14">
        <v>1.3</v>
      </c>
      <c r="D815" s="17">
        <v>175</v>
      </c>
      <c r="E815" s="17">
        <v>7.1849999999999996</v>
      </c>
      <c r="F815" s="17">
        <v>8.75</v>
      </c>
      <c r="G815" s="17">
        <v>11.5</v>
      </c>
      <c r="H815" s="17">
        <v>30.225000000000001</v>
      </c>
      <c r="I815" s="17">
        <v>116.496</v>
      </c>
      <c r="J815" s="17">
        <v>793</v>
      </c>
      <c r="K815" s="17">
        <v>5</v>
      </c>
      <c r="L815" s="17">
        <v>0.1</v>
      </c>
      <c r="M815" s="17">
        <v>-2.62</v>
      </c>
      <c r="N815" s="17">
        <v>52.393680000000003</v>
      </c>
      <c r="O815" s="17">
        <v>3780.5</v>
      </c>
      <c r="P815" s="17">
        <v>574</v>
      </c>
      <c r="Q815" s="17">
        <v>0.625</v>
      </c>
      <c r="R815" s="17">
        <v>1272.7149999999999</v>
      </c>
      <c r="S815" s="17">
        <v>18.7</v>
      </c>
      <c r="T815" s="17">
        <v>0.85</v>
      </c>
      <c r="U815" s="17">
        <v>-3.9800000000000002E-2</v>
      </c>
      <c r="V815" s="17">
        <v>0.55500000000000005</v>
      </c>
      <c r="W815" s="17">
        <v>1246.0331100000001</v>
      </c>
      <c r="X815" s="17">
        <v>1202.3</v>
      </c>
      <c r="Y815" s="17">
        <v>6.9950000000000001</v>
      </c>
      <c r="Z815" s="17">
        <v>-2.7250000000000001</v>
      </c>
    </row>
    <row r="816" spans="1:26" x14ac:dyDescent="0.2">
      <c r="A816" s="27">
        <v>44442</v>
      </c>
      <c r="B816" s="17">
        <v>258.7</v>
      </c>
      <c r="C816" s="14">
        <v>1.3879999999999999</v>
      </c>
      <c r="D816" s="17">
        <v>186</v>
      </c>
      <c r="E816" s="17">
        <v>6.7450000000000001</v>
      </c>
      <c r="F816" s="17">
        <v>8.65</v>
      </c>
      <c r="G816" s="17">
        <v>12.135</v>
      </c>
      <c r="H816" s="17">
        <v>33.674999999999997</v>
      </c>
      <c r="I816" s="17">
        <v>25.001000000000001</v>
      </c>
      <c r="J816" s="17">
        <v>793.5</v>
      </c>
      <c r="K816" s="17">
        <v>5</v>
      </c>
      <c r="L816" s="17">
        <v>0.125</v>
      </c>
      <c r="M816" s="17">
        <v>-2.335</v>
      </c>
      <c r="N816" s="17">
        <v>52.657499999999999</v>
      </c>
      <c r="O816" s="17">
        <v>3765</v>
      </c>
      <c r="P816" s="17">
        <v>560.79999999999995</v>
      </c>
      <c r="Q816" s="17">
        <v>1.7010000000000001</v>
      </c>
      <c r="R816" s="17">
        <v>1270.9880000000001</v>
      </c>
      <c r="S816" s="17">
        <v>20.024999999999999</v>
      </c>
      <c r="T816" s="17">
        <v>0.87</v>
      </c>
      <c r="U816" s="17">
        <v>-3.8199999999999998E-2</v>
      </c>
      <c r="V816" s="17">
        <v>0.55800000000000005</v>
      </c>
      <c r="W816" s="17">
        <v>1632.9961699999999</v>
      </c>
      <c r="X816" s="17">
        <v>1082</v>
      </c>
      <c r="Y816" s="17">
        <v>6.9809999999999999</v>
      </c>
      <c r="Z816" s="17">
        <v>-2.76</v>
      </c>
    </row>
    <row r="817" spans="1:26" x14ac:dyDescent="0.2">
      <c r="A817" s="27">
        <v>44441</v>
      </c>
      <c r="B817" s="17">
        <v>245.5</v>
      </c>
      <c r="C817" s="14">
        <v>1.452</v>
      </c>
      <c r="D817" s="17">
        <v>190</v>
      </c>
      <c r="E817" s="17">
        <v>6.75</v>
      </c>
      <c r="F817" s="17">
        <v>8.65</v>
      </c>
      <c r="G817" s="17">
        <v>12</v>
      </c>
      <c r="H817" s="17">
        <v>36.450000000000003</v>
      </c>
      <c r="I817" s="17">
        <v>85.001000000000005</v>
      </c>
      <c r="J817" s="17">
        <v>802.875</v>
      </c>
      <c r="K817" s="17">
        <v>5</v>
      </c>
      <c r="L817" s="17">
        <v>0.11899999999999999</v>
      </c>
      <c r="M817" s="17">
        <v>-3.0750000000000002</v>
      </c>
      <c r="N817" s="17">
        <v>51.99033</v>
      </c>
      <c r="O817" s="17">
        <v>3965.3</v>
      </c>
      <c r="P817" s="17">
        <v>572.79999999999995</v>
      </c>
      <c r="Q817" s="17">
        <v>0.63200000000000001</v>
      </c>
      <c r="R817" s="17">
        <v>1298.5630000000001</v>
      </c>
      <c r="S817" s="17">
        <v>20.350000000000001</v>
      </c>
      <c r="T817" s="17">
        <v>0.83499999999999996</v>
      </c>
      <c r="U817" s="17">
        <v>-4.2799999999999998E-2</v>
      </c>
      <c r="V817" s="17">
        <v>0.52500000000000002</v>
      </c>
      <c r="W817" s="17">
        <v>667.11440000000005</v>
      </c>
      <c r="X817" s="17">
        <v>1120</v>
      </c>
      <c r="Y817" s="17">
        <v>7.04</v>
      </c>
      <c r="Z817" s="17">
        <v>-2.78</v>
      </c>
    </row>
    <row r="818" spans="1:26" x14ac:dyDescent="0.2">
      <c r="A818" s="27">
        <v>44440</v>
      </c>
      <c r="B818" s="17">
        <v>201.33</v>
      </c>
      <c r="C818" s="14">
        <v>1.35</v>
      </c>
      <c r="D818" s="17">
        <v>207.5</v>
      </c>
      <c r="E818" s="17">
        <v>5.6909999999999998</v>
      </c>
      <c r="F818" s="17">
        <v>8.5500000000000007</v>
      </c>
      <c r="G818" s="17">
        <v>16</v>
      </c>
      <c r="H818" s="17">
        <v>34.15</v>
      </c>
      <c r="I818" s="17">
        <v>62.503999999999998</v>
      </c>
      <c r="J818" s="17">
        <v>820.005</v>
      </c>
      <c r="K818" s="17">
        <v>0</v>
      </c>
      <c r="L818" s="17">
        <v>0.11899999999999999</v>
      </c>
      <c r="M818" s="17">
        <v>-3.1</v>
      </c>
      <c r="N818" s="17">
        <v>50.5</v>
      </c>
      <c r="O818" s="17">
        <v>4075.7</v>
      </c>
      <c r="P818" s="17">
        <v>595</v>
      </c>
      <c r="Q818" s="17">
        <v>-1.216</v>
      </c>
      <c r="R818" s="17">
        <v>1348.97</v>
      </c>
      <c r="S818" s="17">
        <v>22.425000000000001</v>
      </c>
      <c r="T818" s="17">
        <v>0.77500000000000002</v>
      </c>
      <c r="U818" s="17">
        <v>-3.5999999999999997E-2</v>
      </c>
      <c r="V818" s="17">
        <v>0.51500000000000001</v>
      </c>
      <c r="W818" s="17">
        <v>615.99739</v>
      </c>
      <c r="X818" s="17">
        <v>1218.2</v>
      </c>
      <c r="Y818" s="17">
        <v>7.1879999999999997</v>
      </c>
      <c r="Z818" s="17">
        <v>-2.9</v>
      </c>
    </row>
    <row r="819" spans="1:26" x14ac:dyDescent="0.2">
      <c r="A819" s="27">
        <v>44439</v>
      </c>
      <c r="B819" s="17">
        <v>204.56800000000001</v>
      </c>
      <c r="C819" s="14">
        <v>1.01</v>
      </c>
      <c r="D819" s="17">
        <v>197</v>
      </c>
      <c r="E819" s="17">
        <v>6.5549999999999997</v>
      </c>
      <c r="F819" s="17">
        <v>8.75</v>
      </c>
      <c r="G819" s="17">
        <v>18</v>
      </c>
      <c r="H819" s="17">
        <v>33.024999999999999</v>
      </c>
      <c r="I819" s="17">
        <v>17.512</v>
      </c>
      <c r="J819" s="17">
        <v>851.46500000000003</v>
      </c>
      <c r="K819" s="17">
        <v>5</v>
      </c>
      <c r="L819" s="17">
        <v>9.5000000000000001E-2</v>
      </c>
      <c r="M819" s="17">
        <v>-2.72</v>
      </c>
      <c r="N819" s="17">
        <v>52.14</v>
      </c>
      <c r="O819" s="17">
        <v>3817.5</v>
      </c>
      <c r="P819" s="17">
        <v>622</v>
      </c>
      <c r="Q819" s="17">
        <v>-2.1</v>
      </c>
      <c r="R819" s="17">
        <v>1281.56</v>
      </c>
      <c r="S819" s="17">
        <v>22.45</v>
      </c>
      <c r="T819" s="17">
        <v>0.82699999999999996</v>
      </c>
      <c r="U819" s="17">
        <v>-6.6799999999999998E-2</v>
      </c>
      <c r="V819" s="17">
        <v>0.46</v>
      </c>
      <c r="W819" s="17">
        <v>408.02003999999999</v>
      </c>
      <c r="X819" s="17">
        <v>1085.4000000000001</v>
      </c>
      <c r="Y819" s="17">
        <v>7.46</v>
      </c>
      <c r="Z819" s="17">
        <v>-3.028</v>
      </c>
    </row>
    <row r="820" spans="1:26" x14ac:dyDescent="0.2">
      <c r="A820" s="27">
        <v>44438</v>
      </c>
      <c r="B820" s="17">
        <v>216.6</v>
      </c>
      <c r="C820" s="14">
        <v>1</v>
      </c>
      <c r="D820" s="17">
        <v>197.5</v>
      </c>
      <c r="E820" s="17">
        <v>6.375</v>
      </c>
      <c r="F820" s="17">
        <v>8.3450000000000006</v>
      </c>
      <c r="G820" s="17">
        <v>15.363</v>
      </c>
      <c r="H820" s="17">
        <v>35.524999999999999</v>
      </c>
      <c r="I820" s="17">
        <v>35.500999999999998</v>
      </c>
      <c r="J820" s="17">
        <v>796</v>
      </c>
      <c r="K820" s="17">
        <v>0</v>
      </c>
      <c r="L820" s="17">
        <v>0.10100000000000001</v>
      </c>
      <c r="M820" s="17">
        <v>-3.5</v>
      </c>
      <c r="N820" s="17">
        <v>51.717500000000001</v>
      </c>
      <c r="O820" s="17">
        <v>3805</v>
      </c>
      <c r="P820" s="17">
        <v>595.5</v>
      </c>
      <c r="Q820" s="17">
        <v>-1.0249999999999999</v>
      </c>
      <c r="R820" s="17">
        <v>1283.55</v>
      </c>
      <c r="S820" s="17">
        <v>21.45</v>
      </c>
      <c r="T820" s="17">
        <v>0.85</v>
      </c>
      <c r="U820" s="17">
        <v>-1.4999999999999999E-2</v>
      </c>
      <c r="V820" s="17">
        <v>0.45500000000000002</v>
      </c>
      <c r="W820" s="17">
        <v>657.50130000000001</v>
      </c>
      <c r="X820" s="17">
        <v>1073.8</v>
      </c>
      <c r="Y820" s="17">
        <v>6.9850000000000003</v>
      </c>
      <c r="Z820" s="17">
        <v>-2.91</v>
      </c>
    </row>
    <row r="821" spans="1:26" x14ac:dyDescent="0.2">
      <c r="A821" s="27">
        <v>44435</v>
      </c>
      <c r="B821" s="17">
        <v>221.3</v>
      </c>
      <c r="C821" s="14">
        <v>1.115</v>
      </c>
      <c r="D821" s="17">
        <v>155</v>
      </c>
      <c r="E821" s="17">
        <v>7</v>
      </c>
      <c r="F821" s="17">
        <v>8.9499999999999993</v>
      </c>
      <c r="G821" s="17">
        <v>16.5</v>
      </c>
      <c r="H821" s="17">
        <v>53.625</v>
      </c>
      <c r="I821" s="17">
        <v>-165</v>
      </c>
      <c r="J821" s="17">
        <v>806.25</v>
      </c>
      <c r="K821" s="17">
        <v>0</v>
      </c>
      <c r="L821" s="17">
        <v>0.105</v>
      </c>
      <c r="M821" s="17">
        <v>-2.5</v>
      </c>
      <c r="N821" s="17">
        <v>52.462499999999999</v>
      </c>
      <c r="O821" s="17">
        <v>3935</v>
      </c>
      <c r="P821" s="17">
        <v>614</v>
      </c>
      <c r="Q821" s="17">
        <v>6.3E-2</v>
      </c>
      <c r="R821" s="17">
        <v>1278.347</v>
      </c>
      <c r="S821" s="17">
        <v>21.824999999999999</v>
      </c>
      <c r="T821" s="17">
        <v>0.81</v>
      </c>
      <c r="U821" s="17">
        <v>-6.6E-3</v>
      </c>
      <c r="V821" s="17">
        <v>0.54500000000000004</v>
      </c>
      <c r="W821" s="17">
        <v>1923.98119</v>
      </c>
      <c r="X821" s="17">
        <v>1082</v>
      </c>
      <c r="Y821" s="17">
        <v>6.617</v>
      </c>
      <c r="Z821" s="17">
        <v>-2.4049999999999998</v>
      </c>
    </row>
    <row r="822" spans="1:26" x14ac:dyDescent="0.2">
      <c r="A822" s="27">
        <v>44434</v>
      </c>
      <c r="B822" s="17">
        <v>233.99700000000001</v>
      </c>
      <c r="C822" s="14">
        <v>1.17</v>
      </c>
      <c r="D822" s="17">
        <v>152.48500000000001</v>
      </c>
      <c r="E822" s="17">
        <v>6.95</v>
      </c>
      <c r="F822" s="17">
        <v>9.06</v>
      </c>
      <c r="G822" s="17">
        <v>23.5</v>
      </c>
      <c r="H822" s="17">
        <v>56.1</v>
      </c>
      <c r="I822" s="17">
        <v>100.002</v>
      </c>
      <c r="J822" s="17">
        <v>851.25</v>
      </c>
      <c r="K822" s="17">
        <v>0</v>
      </c>
      <c r="L822" s="17">
        <v>0.115</v>
      </c>
      <c r="M822" s="17">
        <v>-2.98</v>
      </c>
      <c r="N822" s="17">
        <v>54.248049999999999</v>
      </c>
      <c r="O822" s="17">
        <v>3970</v>
      </c>
      <c r="P822" s="17">
        <v>654.4</v>
      </c>
      <c r="Q822" s="17">
        <v>0.63500000000000001</v>
      </c>
      <c r="R822" s="17">
        <v>1325.393</v>
      </c>
      <c r="S822" s="17">
        <v>23.225000000000001</v>
      </c>
      <c r="T822" s="17">
        <v>0.8</v>
      </c>
      <c r="U822" s="17">
        <v>-9.4000000000000004E-3</v>
      </c>
      <c r="V822" s="17">
        <v>0.56799999999999995</v>
      </c>
      <c r="W822" s="17">
        <v>1154.0221100000001</v>
      </c>
      <c r="X822" s="17">
        <v>1138.5999999999999</v>
      </c>
      <c r="Y822" s="17">
        <v>6.8250000000000002</v>
      </c>
      <c r="Z822" s="17">
        <v>-2.5350000000000001</v>
      </c>
    </row>
    <row r="823" spans="1:26" x14ac:dyDescent="0.2">
      <c r="A823" s="27">
        <v>44433</v>
      </c>
      <c r="B823" s="17">
        <v>204.1</v>
      </c>
      <c r="C823" s="14">
        <v>1.05</v>
      </c>
      <c r="D823" s="17">
        <v>152.535</v>
      </c>
      <c r="E823" s="17">
        <v>6.3849999999999998</v>
      </c>
      <c r="F823" s="17">
        <v>8.75</v>
      </c>
      <c r="G823" s="17">
        <v>26.5</v>
      </c>
      <c r="H823" s="17">
        <v>61.55</v>
      </c>
      <c r="I823" s="17">
        <v>177.49799999999999</v>
      </c>
      <c r="J823" s="17">
        <v>879.84</v>
      </c>
      <c r="K823" s="17">
        <v>0</v>
      </c>
      <c r="L823" s="17">
        <v>9.5000000000000001E-2</v>
      </c>
      <c r="M823" s="17">
        <v>-2.9649999999999999</v>
      </c>
      <c r="N823" s="17">
        <v>54.652500000000003</v>
      </c>
      <c r="O823" s="17">
        <v>4064</v>
      </c>
      <c r="P823" s="17">
        <v>682</v>
      </c>
      <c r="Q823" s="17">
        <v>-3.3610000000000002</v>
      </c>
      <c r="R823" s="17">
        <v>1371.3140000000001</v>
      </c>
      <c r="S823" s="17">
        <v>23.25</v>
      </c>
      <c r="T823" s="17">
        <v>0.75</v>
      </c>
      <c r="U823" s="17">
        <v>-0.01</v>
      </c>
      <c r="V823" s="17">
        <v>0.51800000000000002</v>
      </c>
      <c r="W823" s="17">
        <v>1901.47423</v>
      </c>
      <c r="X823" s="17">
        <v>1067.2</v>
      </c>
      <c r="Y823" s="17">
        <v>6.83</v>
      </c>
      <c r="Z823" s="17">
        <v>-2.4300000000000002</v>
      </c>
    </row>
    <row r="824" spans="1:26" x14ac:dyDescent="0.2">
      <c r="A824" s="27">
        <v>44432</v>
      </c>
      <c r="B824" s="17">
        <v>216.67</v>
      </c>
      <c r="C824" s="14">
        <v>1.05</v>
      </c>
      <c r="D824" s="17">
        <v>165.5</v>
      </c>
      <c r="E824" s="17">
        <v>7.0730000000000004</v>
      </c>
      <c r="F824" s="17">
        <v>8.9499999999999993</v>
      </c>
      <c r="G824" s="17">
        <v>27.975000000000001</v>
      </c>
      <c r="H824" s="17">
        <v>48.674999999999997</v>
      </c>
      <c r="I824" s="17">
        <v>146.999</v>
      </c>
      <c r="J824" s="17">
        <v>905</v>
      </c>
      <c r="K824" s="17">
        <v>0</v>
      </c>
      <c r="L824" s="17">
        <v>0.124</v>
      </c>
      <c r="M824" s="17">
        <v>-2.5</v>
      </c>
      <c r="N824" s="17">
        <v>55.917499999999997</v>
      </c>
      <c r="O824" s="17">
        <v>4200.6000000000004</v>
      </c>
      <c r="P824" s="17">
        <v>700.5</v>
      </c>
      <c r="Q824" s="17">
        <v>-1.66</v>
      </c>
      <c r="R824" s="17">
        <v>1418.3579999999999</v>
      </c>
      <c r="S824" s="17">
        <v>23.175000000000001</v>
      </c>
      <c r="T824" s="17">
        <v>0.77</v>
      </c>
      <c r="U824" s="17">
        <v>-1.8100000000000002E-2</v>
      </c>
      <c r="V824" s="17">
        <v>0.435</v>
      </c>
      <c r="W824" s="17">
        <v>212.09721999999999</v>
      </c>
      <c r="X824" s="17">
        <v>1214.8</v>
      </c>
      <c r="Y824" s="17">
        <v>7.06</v>
      </c>
      <c r="Z824" s="17">
        <v>-2.468</v>
      </c>
    </row>
    <row r="825" spans="1:26" x14ac:dyDescent="0.2">
      <c r="A825" s="27">
        <v>44431</v>
      </c>
      <c r="B825" s="17">
        <v>219.58500000000001</v>
      </c>
      <c r="C825" s="14">
        <v>0.95</v>
      </c>
      <c r="D825" s="17">
        <v>166</v>
      </c>
      <c r="E825" s="17">
        <v>7.25</v>
      </c>
      <c r="F825" s="17">
        <v>9.6300000000000008</v>
      </c>
      <c r="G825" s="17">
        <v>28.015000000000001</v>
      </c>
      <c r="H825" s="17">
        <v>47.375</v>
      </c>
      <c r="I825" s="17">
        <v>40.497999999999998</v>
      </c>
      <c r="J825" s="17">
        <v>915.44</v>
      </c>
      <c r="K825" s="17">
        <v>5</v>
      </c>
      <c r="L825" s="17">
        <v>0.20130000000000001</v>
      </c>
      <c r="M825" s="17">
        <v>-2.9</v>
      </c>
      <c r="N825" s="17">
        <v>57.25</v>
      </c>
      <c r="O825" s="17">
        <v>3942</v>
      </c>
      <c r="P825" s="17">
        <v>709.1</v>
      </c>
      <c r="Q825" s="17">
        <v>1.73</v>
      </c>
      <c r="R825" s="17">
        <v>1341.39</v>
      </c>
      <c r="S825" s="17">
        <v>24.1</v>
      </c>
      <c r="T825" s="17">
        <v>0.77500000000000002</v>
      </c>
      <c r="U825" s="17">
        <v>-2.0299999999999999E-2</v>
      </c>
      <c r="V825" s="17">
        <v>0.45500000000000002</v>
      </c>
      <c r="W825" s="17">
        <v>167.08371</v>
      </c>
      <c r="X825" s="17">
        <v>1205.8</v>
      </c>
      <c r="Y825" s="17">
        <v>7.32</v>
      </c>
      <c r="Z825" s="17">
        <v>-2.63</v>
      </c>
    </row>
    <row r="826" spans="1:26" x14ac:dyDescent="0.2">
      <c r="A826" s="27">
        <v>44428</v>
      </c>
      <c r="B826" s="17">
        <v>197.07499999999999</v>
      </c>
      <c r="C826" s="14">
        <v>0.94499999999999995</v>
      </c>
      <c r="D826" s="17">
        <v>147.13</v>
      </c>
      <c r="E826" s="17">
        <v>7.5</v>
      </c>
      <c r="F826" s="17">
        <v>9.5500000000000007</v>
      </c>
      <c r="G826" s="17">
        <v>27</v>
      </c>
      <c r="H826" s="17">
        <v>65.849999999999994</v>
      </c>
      <c r="I826" s="17">
        <v>68.501999999999995</v>
      </c>
      <c r="J826" s="17">
        <v>852</v>
      </c>
      <c r="K826" s="17">
        <v>5</v>
      </c>
      <c r="L826" s="17">
        <v>0.1595</v>
      </c>
      <c r="M826" s="17">
        <v>-3</v>
      </c>
      <c r="N826" s="17">
        <v>53.841250000000002</v>
      </c>
      <c r="O826" s="17">
        <v>3933</v>
      </c>
      <c r="P826" s="17">
        <v>693.2</v>
      </c>
      <c r="Q826" s="17">
        <v>1.9570000000000001</v>
      </c>
      <c r="R826" s="17">
        <v>1348.65</v>
      </c>
      <c r="S826" s="17">
        <v>22.3</v>
      </c>
      <c r="T826" s="17">
        <v>0.72</v>
      </c>
      <c r="U826" s="17">
        <v>-3.0000000000000001E-3</v>
      </c>
      <c r="V826" s="17">
        <v>0.51500000000000001</v>
      </c>
      <c r="W826" s="17">
        <v>2906.9522499999998</v>
      </c>
      <c r="X826" s="17">
        <v>1397.3</v>
      </c>
      <c r="Y826" s="17">
        <v>6.86</v>
      </c>
      <c r="Z826" s="17">
        <v>-2.5230000000000001</v>
      </c>
    </row>
    <row r="827" spans="1:26" x14ac:dyDescent="0.2">
      <c r="A827" s="27">
        <v>44427</v>
      </c>
      <c r="B827" s="17">
        <v>215.78</v>
      </c>
      <c r="C827" s="14">
        <v>0.97</v>
      </c>
      <c r="D827" s="17">
        <v>162.75</v>
      </c>
      <c r="E827" s="17">
        <v>7</v>
      </c>
      <c r="F827" s="17">
        <v>9.5500000000000007</v>
      </c>
      <c r="G827" s="17">
        <v>27</v>
      </c>
      <c r="H827" s="17">
        <v>64.125</v>
      </c>
      <c r="I827" s="17">
        <v>190.501</v>
      </c>
      <c r="J827" s="17">
        <v>854.32500000000005</v>
      </c>
      <c r="K827" s="17">
        <v>5</v>
      </c>
      <c r="L827" s="17">
        <v>0.1905</v>
      </c>
      <c r="M827" s="17">
        <v>-3.05</v>
      </c>
      <c r="N827" s="17">
        <v>52.16</v>
      </c>
      <c r="O827" s="17">
        <v>3880</v>
      </c>
      <c r="P827" s="17">
        <v>622.5</v>
      </c>
      <c r="Q827" s="17">
        <v>2.403</v>
      </c>
      <c r="R827" s="17">
        <v>1353.4780000000001</v>
      </c>
      <c r="S827" s="17">
        <v>23.274999999999999</v>
      </c>
      <c r="T827" s="17">
        <v>0.82499999999999996</v>
      </c>
      <c r="U827" s="17">
        <v>-4.7999999999999996E-3</v>
      </c>
      <c r="V827" s="17">
        <v>0.54</v>
      </c>
      <c r="W827" s="17">
        <v>1963.95922</v>
      </c>
      <c r="X827" s="17">
        <v>1308.7</v>
      </c>
      <c r="Y827" s="17">
        <v>6.86</v>
      </c>
      <c r="Z827" s="17">
        <v>-2.5550000000000002</v>
      </c>
    </row>
    <row r="828" spans="1:26" x14ac:dyDescent="0.2">
      <c r="A828" s="27">
        <v>44426</v>
      </c>
      <c r="B828" s="17">
        <v>202.8</v>
      </c>
      <c r="C828" s="14">
        <v>0.84699999999999998</v>
      </c>
      <c r="D828" s="17">
        <v>170.5</v>
      </c>
      <c r="E828" s="17">
        <v>6.2160000000000002</v>
      </c>
      <c r="F828" s="17">
        <v>9.4749999999999996</v>
      </c>
      <c r="G828" s="17">
        <v>25.5</v>
      </c>
      <c r="H828" s="17">
        <v>60.225000000000001</v>
      </c>
      <c r="I828" s="17">
        <v>114.999</v>
      </c>
      <c r="J828" s="17">
        <v>848.75</v>
      </c>
      <c r="K828" s="17">
        <v>0</v>
      </c>
      <c r="L828" s="17">
        <v>0.2175</v>
      </c>
      <c r="M828" s="17">
        <v>-3.02</v>
      </c>
      <c r="N828" s="17">
        <v>49.062519999999999</v>
      </c>
      <c r="O828" s="17">
        <v>3973.5</v>
      </c>
      <c r="P828" s="17">
        <v>624.5</v>
      </c>
      <c r="Q828" s="17">
        <v>1.02</v>
      </c>
      <c r="R828" s="17">
        <v>1404.28</v>
      </c>
      <c r="S828" s="17">
        <v>23.15</v>
      </c>
      <c r="T828" s="17">
        <v>0.72</v>
      </c>
      <c r="U828" s="17">
        <v>-5.7000000000000002E-3</v>
      </c>
      <c r="V828" s="17">
        <v>0.55500000000000005</v>
      </c>
      <c r="W828" s="17">
        <v>3170.6244000000002</v>
      </c>
      <c r="X828" s="17">
        <v>1211.8</v>
      </c>
      <c r="Y828" s="17">
        <v>6.8780000000000001</v>
      </c>
      <c r="Z828" s="17">
        <v>-2.59</v>
      </c>
    </row>
    <row r="829" spans="1:26" x14ac:dyDescent="0.2">
      <c r="A829" s="27">
        <v>44425</v>
      </c>
      <c r="B829" s="17">
        <v>211.6</v>
      </c>
      <c r="C829" s="14">
        <v>0.88</v>
      </c>
      <c r="D829" s="17">
        <v>185.5</v>
      </c>
      <c r="E829" s="17">
        <v>6.5</v>
      </c>
      <c r="F829" s="17">
        <v>9.69</v>
      </c>
      <c r="G829" s="17">
        <v>24.5</v>
      </c>
      <c r="H829" s="17">
        <v>48.55</v>
      </c>
      <c r="I829" s="17">
        <v>124.998</v>
      </c>
      <c r="J829" s="17">
        <v>894.5</v>
      </c>
      <c r="K829" s="17">
        <v>0</v>
      </c>
      <c r="L829" s="17">
        <v>0.23749999999999999</v>
      </c>
      <c r="M829" s="17">
        <v>-2.92</v>
      </c>
      <c r="N829" s="17">
        <v>50.67</v>
      </c>
      <c r="O829" s="17">
        <v>4080</v>
      </c>
      <c r="P829" s="17">
        <v>652.9</v>
      </c>
      <c r="Q829" s="17">
        <v>2.7810000000000001</v>
      </c>
      <c r="R829" s="17">
        <v>1444.72</v>
      </c>
      <c r="S829" s="17">
        <v>23.475000000000001</v>
      </c>
      <c r="T829" s="17">
        <v>0.71</v>
      </c>
      <c r="U829" s="17">
        <v>-1.7500000000000002E-2</v>
      </c>
      <c r="V829" s="17">
        <v>0.498</v>
      </c>
      <c r="W829" s="17">
        <v>955.50548000000003</v>
      </c>
      <c r="X829" s="17">
        <v>1113.8</v>
      </c>
      <c r="Y829" s="17">
        <v>7.0970000000000004</v>
      </c>
      <c r="Z829" s="17">
        <v>-2.5750000000000002</v>
      </c>
    </row>
    <row r="830" spans="1:26" x14ac:dyDescent="0.2">
      <c r="A830" s="27">
        <v>44424</v>
      </c>
      <c r="B830" s="17">
        <v>209.405</v>
      </c>
      <c r="C830" s="14">
        <v>0.73</v>
      </c>
      <c r="D830" s="17">
        <v>186.5</v>
      </c>
      <c r="E830" s="17">
        <v>7.125</v>
      </c>
      <c r="F830" s="17">
        <v>9.9600000000000009</v>
      </c>
      <c r="G830" s="17">
        <v>24</v>
      </c>
      <c r="H830" s="17">
        <v>46.774999999999999</v>
      </c>
      <c r="I830" s="17">
        <v>91.748000000000005</v>
      </c>
      <c r="J830" s="17">
        <v>900</v>
      </c>
      <c r="K830" s="17">
        <v>-4.5</v>
      </c>
      <c r="L830" s="17">
        <v>0.27050000000000002</v>
      </c>
      <c r="M830" s="17">
        <v>-3.33</v>
      </c>
      <c r="N830" s="17">
        <v>52.155000000000001</v>
      </c>
      <c r="O830" s="17">
        <v>3793</v>
      </c>
      <c r="P830" s="17">
        <v>676</v>
      </c>
      <c r="Q830" s="17">
        <v>4.0389999999999997</v>
      </c>
      <c r="R830" s="17">
        <v>1355.22</v>
      </c>
      <c r="S830" s="17">
        <v>25.675000000000001</v>
      </c>
      <c r="T830" s="17">
        <v>0.67</v>
      </c>
      <c r="U830" s="17">
        <v>-3.6200000000000003E-2</v>
      </c>
      <c r="V830" s="17">
        <v>0.56799999999999995</v>
      </c>
      <c r="W830" s="17">
        <v>3042.4503100000002</v>
      </c>
      <c r="X830" s="17">
        <v>1112.2</v>
      </c>
      <c r="Y830" s="17">
        <v>7.34</v>
      </c>
      <c r="Z830" s="17">
        <v>-2.61</v>
      </c>
    </row>
    <row r="831" spans="1:26" x14ac:dyDescent="0.2">
      <c r="A831" s="27">
        <v>44421</v>
      </c>
      <c r="B831" s="17">
        <v>186.57</v>
      </c>
      <c r="C831" s="14">
        <v>0.70499999999999996</v>
      </c>
      <c r="D831" s="17">
        <v>172.4</v>
      </c>
      <c r="E831" s="17">
        <v>7.0030000000000001</v>
      </c>
      <c r="F831" s="17">
        <v>9.61</v>
      </c>
      <c r="G831" s="17">
        <v>21.995000000000001</v>
      </c>
      <c r="H831" s="17">
        <v>46.774999999999999</v>
      </c>
      <c r="I831" s="17">
        <v>20.003</v>
      </c>
      <c r="J831" s="17">
        <v>814.70500000000004</v>
      </c>
      <c r="K831" s="17">
        <v>-4.7</v>
      </c>
      <c r="L831" s="17">
        <v>0.27</v>
      </c>
      <c r="M831" s="17">
        <v>-3.37</v>
      </c>
      <c r="N831" s="17">
        <v>52.551479999999998</v>
      </c>
      <c r="O831" s="17">
        <v>3802.5</v>
      </c>
      <c r="P831" s="17">
        <v>643.9</v>
      </c>
      <c r="Q831" s="17">
        <v>3.1150000000000002</v>
      </c>
      <c r="R831" s="17">
        <v>1367.2349999999999</v>
      </c>
      <c r="S831" s="17">
        <v>25.05</v>
      </c>
      <c r="T831" s="17">
        <v>0.67500000000000004</v>
      </c>
      <c r="U831" s="17">
        <v>-0.01</v>
      </c>
      <c r="V831" s="17">
        <v>0.56999999999999995</v>
      </c>
      <c r="W831" s="17">
        <v>592.04109000000005</v>
      </c>
      <c r="X831" s="17">
        <v>1015.2</v>
      </c>
      <c r="Y831" s="17">
        <v>6.87</v>
      </c>
      <c r="Z831" s="17">
        <v>-2.375</v>
      </c>
    </row>
    <row r="832" spans="1:26" x14ac:dyDescent="0.2">
      <c r="A832" s="27">
        <v>44420</v>
      </c>
      <c r="B832" s="17">
        <v>196.55500000000001</v>
      </c>
      <c r="C832" s="14">
        <v>0.69</v>
      </c>
      <c r="D832" s="17">
        <v>162</v>
      </c>
      <c r="E832" s="17">
        <v>7.25</v>
      </c>
      <c r="F832" s="17">
        <v>9.51</v>
      </c>
      <c r="G832" s="17">
        <v>22.57</v>
      </c>
      <c r="H832" s="17">
        <v>51.5</v>
      </c>
      <c r="I832" s="17">
        <v>95</v>
      </c>
      <c r="J832" s="17">
        <v>835</v>
      </c>
      <c r="K832" s="17">
        <v>-5</v>
      </c>
      <c r="L832" s="17">
        <v>0.22170000000000001</v>
      </c>
      <c r="M832" s="17">
        <v>-3.5</v>
      </c>
      <c r="N832" s="17">
        <v>51.733179999999997</v>
      </c>
      <c r="O832" s="17">
        <v>3817</v>
      </c>
      <c r="P832" s="17">
        <v>625.5</v>
      </c>
      <c r="Q832" s="17">
        <v>3.1539999999999999</v>
      </c>
      <c r="R832" s="17">
        <v>1370.232</v>
      </c>
      <c r="S832" s="17">
        <v>23.524999999999999</v>
      </c>
      <c r="T832" s="17">
        <v>0.69</v>
      </c>
      <c r="U832" s="17">
        <v>-1.54E-2</v>
      </c>
      <c r="V832" s="17">
        <v>0.61299999999999999</v>
      </c>
      <c r="W832" s="17">
        <v>1905.0602899999999</v>
      </c>
      <c r="X832" s="17">
        <v>1015.2</v>
      </c>
      <c r="Y832" s="17">
        <v>6.8650000000000002</v>
      </c>
      <c r="Z832" s="17">
        <v>-2.42</v>
      </c>
    </row>
    <row r="833" spans="1:26" x14ac:dyDescent="0.2">
      <c r="A833" s="27">
        <v>44419</v>
      </c>
      <c r="B833" s="17">
        <v>205.85</v>
      </c>
      <c r="C833" s="14">
        <v>0.68</v>
      </c>
      <c r="D833" s="17">
        <v>158</v>
      </c>
      <c r="E833" s="17">
        <v>6.5</v>
      </c>
      <c r="F833" s="17">
        <v>9.52</v>
      </c>
      <c r="G833" s="17">
        <v>22.5</v>
      </c>
      <c r="H833" s="17">
        <v>57</v>
      </c>
      <c r="I833" s="17">
        <v>82.25</v>
      </c>
      <c r="J833" s="17">
        <v>818.75</v>
      </c>
      <c r="K833" s="17">
        <v>-5</v>
      </c>
      <c r="L833" s="17">
        <v>0.18729999999999999</v>
      </c>
      <c r="M833" s="17">
        <v>-3.5</v>
      </c>
      <c r="N833" s="17">
        <v>51.023200000000003</v>
      </c>
      <c r="O833" s="17">
        <v>3937.5</v>
      </c>
      <c r="P833" s="17">
        <v>605</v>
      </c>
      <c r="Q833" s="17">
        <v>3.7050000000000001</v>
      </c>
      <c r="R833" s="17">
        <v>1440.1890000000001</v>
      </c>
      <c r="S833" s="17">
        <v>24.274999999999999</v>
      </c>
      <c r="T833" s="17">
        <v>0.74</v>
      </c>
      <c r="U833" s="17">
        <v>2.2000000000000001E-3</v>
      </c>
      <c r="V833" s="17">
        <v>0.59299999999999997</v>
      </c>
      <c r="W833" s="17">
        <v>1246.0331100000001</v>
      </c>
      <c r="X833" s="17">
        <v>1065.3</v>
      </c>
      <c r="Y833" s="17">
        <v>6.8769999999999998</v>
      </c>
      <c r="Z833" s="17">
        <v>-2.48</v>
      </c>
    </row>
    <row r="834" spans="1:26" x14ac:dyDescent="0.2">
      <c r="A834" s="27">
        <v>44418</v>
      </c>
      <c r="B834" s="17">
        <v>203.958</v>
      </c>
      <c r="C834" s="14">
        <v>0.69</v>
      </c>
      <c r="D834" s="17">
        <v>160.69</v>
      </c>
      <c r="E834" s="17">
        <v>6.4950000000000001</v>
      </c>
      <c r="F834" s="17">
        <v>9.65</v>
      </c>
      <c r="G834" s="17">
        <v>21.574999999999999</v>
      </c>
      <c r="H834" s="17">
        <v>57</v>
      </c>
      <c r="I834" s="17">
        <v>270.00200000000001</v>
      </c>
      <c r="J834" s="17">
        <v>845</v>
      </c>
      <c r="K834" s="17">
        <v>-15</v>
      </c>
      <c r="L834" s="17">
        <v>0.155</v>
      </c>
      <c r="M834" s="17">
        <v>-3.62</v>
      </c>
      <c r="N834" s="17">
        <v>50.89658</v>
      </c>
      <c r="O834" s="17">
        <v>4060</v>
      </c>
      <c r="P834" s="17">
        <v>621.5</v>
      </c>
      <c r="Q834" s="17">
        <v>4.298</v>
      </c>
      <c r="R834" s="17">
        <v>1471.7850000000001</v>
      </c>
      <c r="S834" s="17">
        <v>24.75</v>
      </c>
      <c r="T834" s="17">
        <v>0.75</v>
      </c>
      <c r="U834" s="17">
        <v>-2.1499999999999998E-2</v>
      </c>
      <c r="V834" s="17">
        <v>0.61499999999999999</v>
      </c>
      <c r="W834" s="17">
        <v>2933.5023000000001</v>
      </c>
      <c r="X834" s="17">
        <v>1044.4000000000001</v>
      </c>
      <c r="Y834" s="17">
        <v>7.0949999999999998</v>
      </c>
      <c r="Z834" s="17">
        <v>-2.5750000000000002</v>
      </c>
    </row>
    <row r="835" spans="1:26" x14ac:dyDescent="0.2">
      <c r="A835" s="27">
        <v>44417</v>
      </c>
      <c r="B835" s="17">
        <v>198.86</v>
      </c>
      <c r="C835" s="14">
        <v>0.75</v>
      </c>
      <c r="D835" s="17">
        <v>170.5</v>
      </c>
      <c r="E835" s="17">
        <v>6.5</v>
      </c>
      <c r="F835" s="17">
        <v>9.75</v>
      </c>
      <c r="G835" s="17">
        <v>20.57</v>
      </c>
      <c r="H835" s="17">
        <v>48</v>
      </c>
      <c r="I835" s="17">
        <v>132.499</v>
      </c>
      <c r="J835" s="17">
        <v>853.75</v>
      </c>
      <c r="K835" s="17">
        <v>-14.8</v>
      </c>
      <c r="L835" s="17">
        <v>0.17949999999999999</v>
      </c>
      <c r="M835" s="17">
        <v>-4</v>
      </c>
      <c r="N835" s="17">
        <v>52.225000000000001</v>
      </c>
      <c r="O835" s="17">
        <v>3789</v>
      </c>
      <c r="P835" s="17">
        <v>626</v>
      </c>
      <c r="Q835" s="17">
        <v>5.3479999999999999</v>
      </c>
      <c r="R835" s="17">
        <v>1403.713</v>
      </c>
      <c r="S835" s="17">
        <v>26.15</v>
      </c>
      <c r="T835" s="17">
        <v>0.65500000000000003</v>
      </c>
      <c r="U835" s="17">
        <v>-3.3599999999999998E-2</v>
      </c>
      <c r="V835" s="17">
        <v>0.63300000000000001</v>
      </c>
      <c r="W835" s="17">
        <v>706.48195999999996</v>
      </c>
      <c r="X835" s="17">
        <v>984.1</v>
      </c>
      <c r="Y835" s="17">
        <v>7.4</v>
      </c>
      <c r="Z835" s="17">
        <v>-2.52</v>
      </c>
    </row>
    <row r="836" spans="1:26" x14ac:dyDescent="0.2">
      <c r="A836" s="27">
        <v>44414</v>
      </c>
      <c r="B836" s="17">
        <v>190.48</v>
      </c>
      <c r="C836" s="14">
        <v>0.77500000000000002</v>
      </c>
      <c r="D836" s="17">
        <v>150.68799999999999</v>
      </c>
      <c r="E836" s="17">
        <v>7</v>
      </c>
      <c r="F836" s="17">
        <v>9.26</v>
      </c>
      <c r="G836" s="17">
        <v>18.004999999999999</v>
      </c>
      <c r="H836" s="17">
        <v>47.424999999999997</v>
      </c>
      <c r="I836" s="17">
        <v>97.498999999999995</v>
      </c>
      <c r="J836" s="17">
        <v>798.9</v>
      </c>
      <c r="K836" s="17">
        <v>-45</v>
      </c>
      <c r="L836" s="17">
        <v>0.22</v>
      </c>
      <c r="M836" s="17">
        <v>-3.5</v>
      </c>
      <c r="N836" s="17">
        <v>43.827500000000001</v>
      </c>
      <c r="O836" s="17">
        <v>3749.5</v>
      </c>
      <c r="P836" s="17">
        <v>624.5</v>
      </c>
      <c r="Q836" s="17">
        <v>6.0650000000000004</v>
      </c>
      <c r="R836" s="17">
        <v>1401.213</v>
      </c>
      <c r="S836" s="17">
        <v>25.9</v>
      </c>
      <c r="T836" s="17">
        <v>0.67</v>
      </c>
      <c r="U836" s="17">
        <v>-2.35E-2</v>
      </c>
      <c r="V836" s="17">
        <v>0.63</v>
      </c>
      <c r="W836" s="17">
        <v>966.03399000000002</v>
      </c>
      <c r="X836" s="17">
        <v>1004.5</v>
      </c>
      <c r="Y836" s="17">
        <v>6.92</v>
      </c>
      <c r="Z836" s="17">
        <v>-2.5219999999999998</v>
      </c>
    </row>
    <row r="837" spans="1:26" x14ac:dyDescent="0.2">
      <c r="A837" s="27">
        <v>44413</v>
      </c>
      <c r="B837" s="17">
        <v>203.625</v>
      </c>
      <c r="C837" s="14">
        <v>0.74</v>
      </c>
      <c r="D837" s="17">
        <v>146.36000000000001</v>
      </c>
      <c r="E837" s="17">
        <v>6.5</v>
      </c>
      <c r="F837" s="17">
        <v>9.58</v>
      </c>
      <c r="G837" s="17">
        <v>18.25</v>
      </c>
      <c r="H837" s="17">
        <v>47.125</v>
      </c>
      <c r="I837" s="17">
        <v>105</v>
      </c>
      <c r="J837" s="17">
        <v>796.45</v>
      </c>
      <c r="K837" s="17">
        <v>-45</v>
      </c>
      <c r="L837" s="17">
        <v>0.17749999999999999</v>
      </c>
      <c r="M837" s="17">
        <v>-3.6</v>
      </c>
      <c r="N837" s="17">
        <v>43.397849999999998</v>
      </c>
      <c r="O837" s="17">
        <v>3815</v>
      </c>
      <c r="P837" s="17">
        <v>577.29999999999995</v>
      </c>
      <c r="Q837" s="17">
        <v>7.7549999999999999</v>
      </c>
      <c r="R837" s="17">
        <v>1404.1369999999999</v>
      </c>
      <c r="S837" s="17">
        <v>23.725000000000001</v>
      </c>
      <c r="T837" s="17">
        <v>0.75</v>
      </c>
      <c r="U837" s="17">
        <v>-4.4999999999999998E-2</v>
      </c>
      <c r="V837" s="17">
        <v>0.59799999999999998</v>
      </c>
      <c r="W837" s="17">
        <v>889.12968000000001</v>
      </c>
      <c r="X837" s="17">
        <v>1029.5999999999999</v>
      </c>
      <c r="Y837" s="17">
        <v>6.8419999999999996</v>
      </c>
      <c r="Z837" s="17">
        <v>-2.335</v>
      </c>
    </row>
    <row r="838" spans="1:26" x14ac:dyDescent="0.2">
      <c r="A838" s="27">
        <v>44412</v>
      </c>
      <c r="B838" s="17">
        <v>220.3</v>
      </c>
      <c r="C838" s="14">
        <v>0.68</v>
      </c>
      <c r="D838" s="17">
        <v>156.5</v>
      </c>
      <c r="E838" s="17">
        <v>6</v>
      </c>
      <c r="F838" s="17">
        <v>9.85</v>
      </c>
      <c r="G838" s="17">
        <v>18</v>
      </c>
      <c r="H838" s="17">
        <v>40.024999999999999</v>
      </c>
      <c r="I838" s="17">
        <v>99.998000000000005</v>
      </c>
      <c r="J838" s="17">
        <v>826.91</v>
      </c>
      <c r="K838" s="17">
        <v>-40</v>
      </c>
      <c r="L838" s="17">
        <v>0.1153</v>
      </c>
      <c r="M838" s="17">
        <v>-4.5</v>
      </c>
      <c r="N838" s="17">
        <v>44.946899999999999</v>
      </c>
      <c r="O838" s="17">
        <v>3960</v>
      </c>
      <c r="P838" s="17">
        <v>588.5</v>
      </c>
      <c r="Q838" s="17">
        <v>5.085</v>
      </c>
      <c r="R838" s="17">
        <v>1421.4690000000001</v>
      </c>
      <c r="S838" s="17">
        <v>23.5</v>
      </c>
      <c r="T838" s="17">
        <v>0.62</v>
      </c>
      <c r="U838" s="17">
        <v>-5.79E-2</v>
      </c>
      <c r="V838" s="17">
        <v>0.57299999999999995</v>
      </c>
      <c r="W838" s="17">
        <v>1237.4881800000001</v>
      </c>
      <c r="X838" s="17">
        <v>841.7</v>
      </c>
      <c r="Y838" s="17">
        <v>7.06</v>
      </c>
      <c r="Z838" s="17">
        <v>-2.39</v>
      </c>
    </row>
    <row r="839" spans="1:26" x14ac:dyDescent="0.2">
      <c r="A839" s="27">
        <v>44411</v>
      </c>
      <c r="B839" s="17">
        <v>195.15799999999999</v>
      </c>
      <c r="C839" s="14">
        <v>0.75</v>
      </c>
      <c r="D839" s="17">
        <v>168</v>
      </c>
      <c r="E839" s="17">
        <v>6.1219999999999999</v>
      </c>
      <c r="F839" s="17">
        <v>9.5</v>
      </c>
      <c r="G839" s="17">
        <v>18.585000000000001</v>
      </c>
      <c r="H839" s="17">
        <v>36.125</v>
      </c>
      <c r="I839" s="17">
        <v>102.501</v>
      </c>
      <c r="J839" s="17">
        <v>855.69500000000005</v>
      </c>
      <c r="K839" s="17">
        <v>-30</v>
      </c>
      <c r="L839" s="17">
        <v>8.8499999999999995E-2</v>
      </c>
      <c r="M839" s="17">
        <v>-4.82</v>
      </c>
      <c r="N839" s="17">
        <v>46.115569999999998</v>
      </c>
      <c r="O839" s="17">
        <v>4110</v>
      </c>
      <c r="P839" s="17">
        <v>607.20000000000005</v>
      </c>
      <c r="Q839" s="17">
        <v>3.0369999999999999</v>
      </c>
      <c r="R839" s="17">
        <v>1466.0219999999999</v>
      </c>
      <c r="S839" s="17">
        <v>24.45</v>
      </c>
      <c r="T839" s="17">
        <v>0.72499999999999998</v>
      </c>
      <c r="U839" s="17">
        <v>-2.8500000000000001E-2</v>
      </c>
      <c r="V839" s="17">
        <v>0.61499999999999999</v>
      </c>
      <c r="W839" s="17">
        <v>917.51110000000006</v>
      </c>
      <c r="X839" s="17">
        <v>1162.5999999999999</v>
      </c>
      <c r="Y839" s="17">
        <v>7.38</v>
      </c>
      <c r="Z839" s="17">
        <v>-2.5329999999999999</v>
      </c>
    </row>
    <row r="840" spans="1:26" x14ac:dyDescent="0.2">
      <c r="A840" s="27">
        <v>44410</v>
      </c>
      <c r="B840" s="17">
        <v>202.345</v>
      </c>
      <c r="C840" s="14">
        <v>0.747</v>
      </c>
      <c r="D840" s="17">
        <v>166.34800000000001</v>
      </c>
      <c r="E840" s="17">
        <v>6</v>
      </c>
      <c r="F840" s="17">
        <v>9.0649999999999995</v>
      </c>
      <c r="G840" s="17">
        <v>19.594999999999999</v>
      </c>
      <c r="H840" s="17">
        <v>33.5</v>
      </c>
      <c r="I840" s="17">
        <v>75.501999999999995</v>
      </c>
      <c r="J840" s="17">
        <v>881.77499999999998</v>
      </c>
      <c r="K840" s="17">
        <v>-19.899999999999999</v>
      </c>
      <c r="L840" s="17">
        <v>9.8500000000000004E-2</v>
      </c>
      <c r="M840" s="17">
        <v>-4.6050000000000004</v>
      </c>
      <c r="N840" s="17">
        <v>48.428179999999998</v>
      </c>
      <c r="O840" s="17">
        <v>3790</v>
      </c>
      <c r="P840" s="17">
        <v>611.5</v>
      </c>
      <c r="Q840" s="17">
        <v>2.9710000000000001</v>
      </c>
      <c r="R840" s="17">
        <v>1331.6</v>
      </c>
      <c r="S840" s="17">
        <v>25.125</v>
      </c>
      <c r="T840" s="17">
        <v>0.76500000000000001</v>
      </c>
      <c r="U840" s="17">
        <v>-5.8999999999999999E-3</v>
      </c>
      <c r="V840" s="17">
        <v>0.61499999999999999</v>
      </c>
      <c r="W840" s="17">
        <v>3363.0375100000001</v>
      </c>
      <c r="X840" s="17">
        <v>982.3</v>
      </c>
      <c r="Y840" s="17">
        <v>7.7</v>
      </c>
      <c r="Z840" s="17">
        <v>-2.68</v>
      </c>
    </row>
    <row r="841" spans="1:26" x14ac:dyDescent="0.2">
      <c r="A841" s="27">
        <v>44407</v>
      </c>
      <c r="B841" s="17">
        <v>193.42500000000001</v>
      </c>
      <c r="C841" s="14">
        <v>0.73</v>
      </c>
      <c r="D841" s="17">
        <v>157.07300000000001</v>
      </c>
      <c r="E841" s="17">
        <v>6.3380000000000001</v>
      </c>
      <c r="F841" s="17">
        <v>8.4499999999999993</v>
      </c>
      <c r="G841" s="17">
        <v>17.135000000000002</v>
      </c>
      <c r="H841" s="17">
        <v>34.875</v>
      </c>
      <c r="I841" s="17">
        <v>145.001</v>
      </c>
      <c r="J841" s="17">
        <v>815.26</v>
      </c>
      <c r="K841" s="17">
        <v>0</v>
      </c>
      <c r="L841" s="17">
        <v>0.1065</v>
      </c>
      <c r="M841" s="17">
        <v>-4</v>
      </c>
      <c r="N841" s="17">
        <v>44.842500000000001</v>
      </c>
      <c r="O841" s="17">
        <v>3793.6</v>
      </c>
      <c r="P841" s="17">
        <v>569.29999999999995</v>
      </c>
      <c r="Q841" s="17">
        <v>1.5269999999999999</v>
      </c>
      <c r="R841" s="17">
        <v>1331.96</v>
      </c>
      <c r="S841" s="17">
        <v>23.05</v>
      </c>
      <c r="T841" s="17">
        <v>0.58499999999999996</v>
      </c>
      <c r="U841" s="17">
        <v>-1.43E-2</v>
      </c>
      <c r="V841" s="17">
        <v>0.60799999999999998</v>
      </c>
      <c r="W841" s="17">
        <v>3253.47939</v>
      </c>
      <c r="X841" s="17">
        <v>1208.3</v>
      </c>
      <c r="Y841" s="17">
        <v>7.04</v>
      </c>
      <c r="Z841" s="17">
        <v>-2.4900000000000002</v>
      </c>
    </row>
    <row r="842" spans="1:26" x14ac:dyDescent="0.2">
      <c r="A842" s="27">
        <v>44406</v>
      </c>
      <c r="B842" s="17">
        <v>189.11500000000001</v>
      </c>
      <c r="C842" s="14">
        <v>0.76</v>
      </c>
      <c r="D842" s="17">
        <v>154.893</v>
      </c>
      <c r="E842" s="17">
        <v>6.25</v>
      </c>
      <c r="F842" s="17">
        <v>8.3650000000000002</v>
      </c>
      <c r="G842" s="17">
        <v>16</v>
      </c>
      <c r="H842" s="17">
        <v>46.424999999999997</v>
      </c>
      <c r="I842" s="17">
        <v>53.500999999999998</v>
      </c>
      <c r="J842" s="17">
        <v>816.25</v>
      </c>
      <c r="K842" s="17">
        <v>-25</v>
      </c>
      <c r="L842" s="17">
        <v>0.11</v>
      </c>
      <c r="M842" s="17">
        <v>-3.84</v>
      </c>
      <c r="N842" s="17">
        <v>45.637279999999997</v>
      </c>
      <c r="O842" s="17">
        <v>3845</v>
      </c>
      <c r="P842" s="17">
        <v>585</v>
      </c>
      <c r="Q842" s="17">
        <v>1.788</v>
      </c>
      <c r="R842" s="17">
        <v>1372.0250000000001</v>
      </c>
      <c r="S842" s="17">
        <v>23.5</v>
      </c>
      <c r="T842" s="17">
        <v>0.69499999999999995</v>
      </c>
      <c r="U842" s="17">
        <v>-2.7799999999999998E-2</v>
      </c>
      <c r="V842" s="17">
        <v>0.627</v>
      </c>
      <c r="W842" s="17">
        <v>1118.0111199999999</v>
      </c>
      <c r="X842" s="17">
        <v>1158</v>
      </c>
      <c r="Y842" s="17">
        <v>7.0709999999999997</v>
      </c>
      <c r="Z842" s="17">
        <v>-2.5350000000000001</v>
      </c>
    </row>
    <row r="843" spans="1:26" x14ac:dyDescent="0.2">
      <c r="A843" s="27">
        <v>44405</v>
      </c>
      <c r="B843" s="17">
        <v>206.01</v>
      </c>
      <c r="C843" s="14">
        <v>0.84</v>
      </c>
      <c r="D843" s="17">
        <v>185.965</v>
      </c>
      <c r="E843" s="17">
        <v>5.9249999999999998</v>
      </c>
      <c r="F843" s="17">
        <v>8.33</v>
      </c>
      <c r="G843" s="17">
        <v>15.5</v>
      </c>
      <c r="H843" s="17">
        <v>64.525000000000006</v>
      </c>
      <c r="I843" s="17">
        <v>162.506</v>
      </c>
      <c r="J843" s="17">
        <v>858</v>
      </c>
      <c r="K843" s="17">
        <v>-25</v>
      </c>
      <c r="L843" s="17">
        <v>0.17199999999999999</v>
      </c>
      <c r="M843" s="17">
        <v>-4.3</v>
      </c>
      <c r="N843" s="17">
        <v>45.832149999999999</v>
      </c>
      <c r="O843" s="17">
        <v>3950.6</v>
      </c>
      <c r="P843" s="17">
        <v>630.5</v>
      </c>
      <c r="Q843" s="17">
        <v>3.258</v>
      </c>
      <c r="R843" s="17">
        <v>1440.65</v>
      </c>
      <c r="S843" s="17">
        <v>24.975000000000001</v>
      </c>
      <c r="T843" s="17">
        <v>0.7</v>
      </c>
      <c r="U843" s="17">
        <v>-2.2100000000000002E-2</v>
      </c>
      <c r="V843" s="17">
        <v>0.55500000000000005</v>
      </c>
      <c r="W843" s="17">
        <v>380.09645</v>
      </c>
      <c r="X843" s="17">
        <v>1155.7</v>
      </c>
      <c r="Y843" s="17">
        <v>7.3780000000000001</v>
      </c>
      <c r="Z843" s="17">
        <v>-2.6549999999999998</v>
      </c>
    </row>
    <row r="844" spans="1:26" x14ac:dyDescent="0.2">
      <c r="A844" s="27">
        <v>44404</v>
      </c>
      <c r="B844" s="17">
        <v>208.1</v>
      </c>
      <c r="C844" s="14">
        <v>0.82</v>
      </c>
      <c r="D844" s="17">
        <v>174</v>
      </c>
      <c r="E844" s="17">
        <v>6.17</v>
      </c>
      <c r="F844" s="17">
        <v>6.9850000000000003</v>
      </c>
      <c r="G844" s="17">
        <v>14</v>
      </c>
      <c r="H844" s="17">
        <v>50.725000000000001</v>
      </c>
      <c r="I844" s="17">
        <v>70</v>
      </c>
      <c r="J844" s="17">
        <v>856.54499999999996</v>
      </c>
      <c r="K844" s="17">
        <v>-25</v>
      </c>
      <c r="L844" s="17">
        <v>0.16550000000000001</v>
      </c>
      <c r="M844" s="17">
        <v>-4.798</v>
      </c>
      <c r="N844" s="17">
        <v>47.65</v>
      </c>
      <c r="O844" s="17">
        <v>4020</v>
      </c>
      <c r="P844" s="17">
        <v>629</v>
      </c>
      <c r="Q844" s="17">
        <v>3.3</v>
      </c>
      <c r="R844" s="17">
        <v>1475.412</v>
      </c>
      <c r="S844" s="17">
        <v>24.5</v>
      </c>
      <c r="T844" s="17">
        <v>0.68500000000000005</v>
      </c>
      <c r="U844" s="17">
        <v>-1.37E-2</v>
      </c>
      <c r="V844" s="17">
        <v>0.54500000000000004</v>
      </c>
      <c r="W844" s="17">
        <v>2883.4532199999999</v>
      </c>
      <c r="X844" s="17">
        <v>1151.7</v>
      </c>
      <c r="Y844" s="17">
        <v>7.3550000000000004</v>
      </c>
      <c r="Z844" s="17">
        <v>-2.645</v>
      </c>
    </row>
    <row r="845" spans="1:26" x14ac:dyDescent="0.2">
      <c r="A845" s="27">
        <v>44403</v>
      </c>
      <c r="B845" s="17">
        <v>199.06</v>
      </c>
      <c r="C845" s="14">
        <v>0.752</v>
      </c>
      <c r="D845" s="17">
        <v>168.39</v>
      </c>
      <c r="E845" s="17">
        <v>6.25</v>
      </c>
      <c r="F845" s="17">
        <v>6.75</v>
      </c>
      <c r="G845" s="17">
        <v>11.535</v>
      </c>
      <c r="H845" s="17">
        <v>55.524999999999999</v>
      </c>
      <c r="I845" s="17">
        <v>34.747</v>
      </c>
      <c r="J845" s="17">
        <v>897.82</v>
      </c>
      <c r="K845" s="17">
        <v>-30</v>
      </c>
      <c r="L845" s="17">
        <v>0.13800000000000001</v>
      </c>
      <c r="M845" s="17">
        <v>-5.0999999999999996</v>
      </c>
      <c r="N845" s="17">
        <v>49.590049999999998</v>
      </c>
      <c r="O845" s="17">
        <v>3769.5</v>
      </c>
      <c r="P845" s="17">
        <v>666.2</v>
      </c>
      <c r="Q845" s="17">
        <v>2.9740000000000002</v>
      </c>
      <c r="R845" s="17">
        <v>1353.43</v>
      </c>
      <c r="S845" s="17">
        <v>25.225000000000001</v>
      </c>
      <c r="T845" s="17">
        <v>0.6</v>
      </c>
      <c r="U845" s="17">
        <v>-3.85E-2</v>
      </c>
      <c r="V845" s="17">
        <v>0.54</v>
      </c>
      <c r="W845" s="17">
        <v>1195.98415</v>
      </c>
      <c r="X845" s="17">
        <v>1153.7</v>
      </c>
      <c r="Y845" s="17">
        <v>7.577</v>
      </c>
      <c r="Z845" s="17">
        <v>-2.78</v>
      </c>
    </row>
    <row r="846" spans="1:26" x14ac:dyDescent="0.2">
      <c r="A846" s="27">
        <v>44400</v>
      </c>
      <c r="B846" s="17">
        <v>208.1</v>
      </c>
      <c r="C846" s="14">
        <v>0.79500000000000004</v>
      </c>
      <c r="D846" s="17">
        <v>161.785</v>
      </c>
      <c r="E846" s="17">
        <v>6.625</v>
      </c>
      <c r="F846" s="17">
        <v>6.5</v>
      </c>
      <c r="G846" s="17">
        <v>11.12</v>
      </c>
      <c r="H846" s="17">
        <v>52.25</v>
      </c>
      <c r="I846" s="17">
        <v>95</v>
      </c>
      <c r="J846" s="17">
        <v>852</v>
      </c>
      <c r="K846" s="17">
        <v>-25.5</v>
      </c>
      <c r="L846" s="17">
        <v>0.188</v>
      </c>
      <c r="M846" s="17">
        <v>-4.8650000000000002</v>
      </c>
      <c r="N846" s="17">
        <v>45.645899999999997</v>
      </c>
      <c r="O846" s="17">
        <v>3770.3</v>
      </c>
      <c r="P846" s="17">
        <v>629.5</v>
      </c>
      <c r="Q846" s="17">
        <v>3</v>
      </c>
      <c r="R846" s="17">
        <v>1338.4849999999999</v>
      </c>
      <c r="S846" s="17">
        <v>23.5</v>
      </c>
      <c r="T846" s="17">
        <v>0.6</v>
      </c>
      <c r="U846" s="17">
        <v>-3.85E-2</v>
      </c>
      <c r="V846" s="17">
        <v>0.52800000000000002</v>
      </c>
      <c r="W846" s="17">
        <v>1408.99712</v>
      </c>
      <c r="X846" s="17">
        <v>1258.4000000000001</v>
      </c>
      <c r="Y846" s="17">
        <v>7.149</v>
      </c>
      <c r="Z846" s="17">
        <v>-2.7</v>
      </c>
    </row>
    <row r="847" spans="1:26" x14ac:dyDescent="0.2">
      <c r="A847" s="27">
        <v>44399</v>
      </c>
      <c r="B847" s="17">
        <v>207.2</v>
      </c>
      <c r="C847" s="14">
        <v>0.9</v>
      </c>
      <c r="D847" s="17">
        <v>151.22300000000001</v>
      </c>
      <c r="E847" s="17">
        <v>6.5</v>
      </c>
      <c r="F847" s="17">
        <v>6.45</v>
      </c>
      <c r="G847" s="17">
        <v>11.12</v>
      </c>
      <c r="H847" s="17">
        <v>49</v>
      </c>
      <c r="I847" s="17">
        <v>107.503</v>
      </c>
      <c r="J847" s="17">
        <v>881.78499999999997</v>
      </c>
      <c r="K847" s="17">
        <v>-25</v>
      </c>
      <c r="L847" s="17">
        <v>0.13150000000000001</v>
      </c>
      <c r="M847" s="17">
        <v>-4.9249999999999998</v>
      </c>
      <c r="N847" s="17">
        <v>45.675379999999997</v>
      </c>
      <c r="O847" s="17">
        <v>3682.5</v>
      </c>
      <c r="P847" s="17">
        <v>615</v>
      </c>
      <c r="Q847" s="17">
        <v>3.1120000000000001</v>
      </c>
      <c r="R847" s="17">
        <v>1339.825</v>
      </c>
      <c r="S847" s="17">
        <v>24.85</v>
      </c>
      <c r="T847" s="17">
        <v>0.84</v>
      </c>
      <c r="U847" s="17">
        <v>-2.4500000000000001E-2</v>
      </c>
      <c r="V847" s="17">
        <v>0.45</v>
      </c>
      <c r="W847" s="17">
        <v>1372.0701100000001</v>
      </c>
      <c r="X847" s="17">
        <v>1233.3</v>
      </c>
      <c r="Y847" s="17">
        <v>7.1280000000000001</v>
      </c>
      <c r="Z847" s="17">
        <v>-2.68</v>
      </c>
    </row>
    <row r="848" spans="1:26" x14ac:dyDescent="0.2">
      <c r="A848" s="27">
        <v>44398</v>
      </c>
      <c r="B848" s="17">
        <v>183.6</v>
      </c>
      <c r="C848" s="14">
        <v>0.83</v>
      </c>
      <c r="D848" s="17">
        <v>167.5</v>
      </c>
      <c r="E848" s="17">
        <v>6</v>
      </c>
      <c r="F848" s="17">
        <v>6.38</v>
      </c>
      <c r="G848" s="17">
        <v>11.5</v>
      </c>
      <c r="H848" s="17">
        <v>61</v>
      </c>
      <c r="I848" s="17">
        <v>-62.499000000000002</v>
      </c>
      <c r="J848" s="17">
        <v>888</v>
      </c>
      <c r="K848" s="17">
        <v>-10.1</v>
      </c>
      <c r="L848" s="17">
        <v>0.32550000000000001</v>
      </c>
      <c r="M848" s="17">
        <v>-4.7699999999999996</v>
      </c>
      <c r="N848" s="17">
        <v>46.801729999999999</v>
      </c>
      <c r="O848" s="17">
        <v>3831.5</v>
      </c>
      <c r="P848" s="17">
        <v>611.6</v>
      </c>
      <c r="Q848" s="17">
        <v>3.153</v>
      </c>
      <c r="R848" s="17">
        <v>1339.7550000000001</v>
      </c>
      <c r="S848" s="17">
        <v>26.15</v>
      </c>
      <c r="T848" s="17">
        <v>0.73499999999999999</v>
      </c>
      <c r="U848" s="17">
        <v>-3.85E-2</v>
      </c>
      <c r="V848" s="17">
        <v>0.4</v>
      </c>
      <c r="W848" s="17">
        <v>1465.45415</v>
      </c>
      <c r="X848" s="17">
        <v>1233.3</v>
      </c>
      <c r="Y848" s="17">
        <v>7.1150000000000002</v>
      </c>
      <c r="Z848" s="17">
        <v>-2.68</v>
      </c>
    </row>
    <row r="849" spans="1:26" x14ac:dyDescent="0.2">
      <c r="A849" s="27">
        <v>44397</v>
      </c>
      <c r="B849" s="17">
        <v>185.34</v>
      </c>
      <c r="C849" s="14">
        <v>0.78300000000000003</v>
      </c>
      <c r="D849" s="17">
        <v>170.495</v>
      </c>
      <c r="E849" s="17">
        <v>6.0030000000000001</v>
      </c>
      <c r="F849" s="17">
        <v>6.0350000000000001</v>
      </c>
      <c r="G849" s="17">
        <v>8.5</v>
      </c>
      <c r="H849" s="17">
        <v>70</v>
      </c>
      <c r="I849" s="17">
        <v>97.506</v>
      </c>
      <c r="J849" s="17">
        <v>896.55</v>
      </c>
      <c r="K849" s="17">
        <v>-10.1</v>
      </c>
      <c r="L849" s="17">
        <v>0.20749999999999999</v>
      </c>
      <c r="M849" s="17">
        <v>-4.9000000000000004</v>
      </c>
      <c r="N849" s="17">
        <v>47.30592</v>
      </c>
      <c r="O849" s="17">
        <v>3928</v>
      </c>
      <c r="P849" s="17">
        <v>629.5</v>
      </c>
      <c r="Q849" s="17">
        <v>2.2320000000000002</v>
      </c>
      <c r="R849" s="17">
        <v>1339.57</v>
      </c>
      <c r="S849" s="17">
        <v>26.274999999999999</v>
      </c>
      <c r="T849" s="17">
        <v>0.5</v>
      </c>
      <c r="U849" s="17">
        <v>-3.85E-2</v>
      </c>
      <c r="V849" s="17">
        <v>0.38</v>
      </c>
      <c r="W849" s="17">
        <v>1407.92815</v>
      </c>
      <c r="X849" s="17">
        <v>1233.3</v>
      </c>
      <c r="Y849" s="17">
        <v>7.3650000000000002</v>
      </c>
      <c r="Z849" s="17">
        <v>-2.76</v>
      </c>
    </row>
    <row r="850" spans="1:26" x14ac:dyDescent="0.2">
      <c r="A850" s="27">
        <v>44396</v>
      </c>
      <c r="B850" s="17">
        <v>199.9</v>
      </c>
      <c r="C850" s="14">
        <v>0.755</v>
      </c>
      <c r="D850" s="17">
        <v>176.5</v>
      </c>
      <c r="E850" s="17">
        <v>6.25</v>
      </c>
      <c r="F850" s="17">
        <v>5.5</v>
      </c>
      <c r="G850" s="17">
        <v>7.5</v>
      </c>
      <c r="H850" s="17">
        <v>74.375</v>
      </c>
      <c r="I850" s="17">
        <v>272.50799999999998</v>
      </c>
      <c r="J850" s="17">
        <v>870.005</v>
      </c>
      <c r="K850" s="17">
        <v>-20</v>
      </c>
      <c r="L850" s="17">
        <v>0.48249999999999998</v>
      </c>
      <c r="M850" s="17">
        <v>-5</v>
      </c>
      <c r="N850" s="17">
        <v>48.686</v>
      </c>
      <c r="O850" s="17">
        <v>3669.5</v>
      </c>
      <c r="P850" s="17">
        <v>638</v>
      </c>
      <c r="Q850" s="17">
        <v>3.3889999999999998</v>
      </c>
      <c r="R850" s="17">
        <v>1344.115</v>
      </c>
      <c r="S850" s="17">
        <v>28.35</v>
      </c>
      <c r="T850" s="17">
        <v>0.57499999999999996</v>
      </c>
      <c r="U850" s="17">
        <v>-3.85E-2</v>
      </c>
      <c r="V850" s="17">
        <v>0.41</v>
      </c>
      <c r="W850" s="17">
        <v>1117.40113</v>
      </c>
      <c r="X850" s="17">
        <v>1283.5</v>
      </c>
      <c r="Y850" s="17">
        <v>7.5970000000000004</v>
      </c>
      <c r="Z850" s="17">
        <v>-2.77</v>
      </c>
    </row>
    <row r="851" spans="1:26" x14ac:dyDescent="0.2">
      <c r="A851" s="27">
        <v>44393</v>
      </c>
      <c r="B851" s="17">
        <v>166.66</v>
      </c>
      <c r="C851" s="14">
        <v>0.71499999999999997</v>
      </c>
      <c r="D851" s="17">
        <v>150.53299999999999</v>
      </c>
      <c r="E851" s="17">
        <v>6.5</v>
      </c>
      <c r="F851" s="17">
        <v>4.62</v>
      </c>
      <c r="G851" s="17">
        <v>8.2750000000000004</v>
      </c>
      <c r="H851" s="17">
        <v>59.924999999999997</v>
      </c>
      <c r="I851" s="17">
        <v>15.000999999999999</v>
      </c>
      <c r="J851" s="17">
        <v>774.42499999999995</v>
      </c>
      <c r="K851" s="17">
        <v>-29.9</v>
      </c>
      <c r="L851" s="17">
        <v>0.19750000000000001</v>
      </c>
      <c r="M851" s="17">
        <v>-4.7699999999999996</v>
      </c>
      <c r="N851" s="17">
        <v>47.209099999999999</v>
      </c>
      <c r="O851" s="17">
        <v>3620.6</v>
      </c>
      <c r="P851" s="17">
        <v>589.5</v>
      </c>
      <c r="Q851" s="17">
        <v>3.875</v>
      </c>
      <c r="R851" s="17">
        <v>1337.825</v>
      </c>
      <c r="S851" s="17">
        <v>28.05</v>
      </c>
      <c r="T851" s="17">
        <v>0.435</v>
      </c>
      <c r="U851" s="17">
        <v>-2.75E-2</v>
      </c>
      <c r="V851" s="17">
        <v>0.32</v>
      </c>
      <c r="W851" s="17">
        <v>1135.94118</v>
      </c>
      <c r="X851" s="17">
        <v>1245.5999999999999</v>
      </c>
      <c r="Y851" s="17">
        <v>7.14</v>
      </c>
      <c r="Z851" s="17">
        <v>-2.5819999999999999</v>
      </c>
    </row>
    <row r="852" spans="1:26" x14ac:dyDescent="0.2">
      <c r="A852" s="27">
        <v>44392</v>
      </c>
      <c r="B852" s="17">
        <v>189.2</v>
      </c>
      <c r="C852" s="14">
        <v>0.71499999999999997</v>
      </c>
      <c r="D852" s="17">
        <v>154</v>
      </c>
      <c r="E852" s="17">
        <v>6.5</v>
      </c>
      <c r="F852" s="17">
        <v>4.5350000000000001</v>
      </c>
      <c r="G852" s="17">
        <v>8.7349999999999994</v>
      </c>
      <c r="H852" s="17">
        <v>57</v>
      </c>
      <c r="I852" s="17">
        <v>44.746000000000002</v>
      </c>
      <c r="J852" s="17">
        <v>763.36</v>
      </c>
      <c r="K852" s="17">
        <v>-20</v>
      </c>
      <c r="L852" s="17">
        <v>0.1535</v>
      </c>
      <c r="M852" s="17">
        <v>-4.88</v>
      </c>
      <c r="N852" s="17">
        <v>47.375</v>
      </c>
      <c r="O852" s="17">
        <v>3621.3</v>
      </c>
      <c r="P852" s="17">
        <v>599</v>
      </c>
      <c r="Q852" s="17">
        <v>4.1879999999999997</v>
      </c>
      <c r="R852" s="17">
        <v>1356.625</v>
      </c>
      <c r="S852" s="17">
        <v>28.524999999999999</v>
      </c>
      <c r="T852" s="17">
        <v>0.6</v>
      </c>
      <c r="U852" s="17">
        <v>-3.85E-2</v>
      </c>
      <c r="V852" s="17">
        <v>0.4</v>
      </c>
      <c r="W852" s="17">
        <v>1438.9042199999999</v>
      </c>
      <c r="X852" s="17">
        <v>1195.5999999999999</v>
      </c>
      <c r="Y852" s="17">
        <v>7.15</v>
      </c>
      <c r="Z852" s="17">
        <v>-2.5529999999999999</v>
      </c>
    </row>
    <row r="853" spans="1:26" x14ac:dyDescent="0.2">
      <c r="A853" s="27">
        <v>44391</v>
      </c>
      <c r="B853" s="17">
        <v>173.61</v>
      </c>
      <c r="C853" s="14">
        <v>0.75</v>
      </c>
      <c r="D853" s="17">
        <v>164.85</v>
      </c>
      <c r="E853" s="17">
        <v>5.875</v>
      </c>
      <c r="F853" s="17">
        <v>4.3650000000000002</v>
      </c>
      <c r="G853" s="17">
        <v>9.6199999999999992</v>
      </c>
      <c r="H853" s="17">
        <v>50.35</v>
      </c>
      <c r="I853" s="17">
        <v>20.251000000000001</v>
      </c>
      <c r="J853" s="17">
        <v>765.70500000000004</v>
      </c>
      <c r="K853" s="17">
        <v>-20</v>
      </c>
      <c r="L853" s="17">
        <v>0.10349999999999999</v>
      </c>
      <c r="M853" s="17">
        <v>-4.75</v>
      </c>
      <c r="N853" s="17">
        <v>46.199950000000001</v>
      </c>
      <c r="O853" s="17">
        <v>3720</v>
      </c>
      <c r="P853" s="17">
        <v>596.20000000000005</v>
      </c>
      <c r="Q853" s="17">
        <v>2.593</v>
      </c>
      <c r="R853" s="17">
        <v>1361.953</v>
      </c>
      <c r="S853" s="17">
        <v>28.074999999999999</v>
      </c>
      <c r="T853" s="17">
        <v>0.5</v>
      </c>
      <c r="U853" s="17">
        <v>-3.85E-2</v>
      </c>
      <c r="V853" s="17">
        <v>0.4</v>
      </c>
      <c r="W853" s="17">
        <v>3304.5963400000001</v>
      </c>
      <c r="X853" s="17">
        <v>1059.5</v>
      </c>
      <c r="Y853" s="17">
        <v>7.1449999999999996</v>
      </c>
      <c r="Z853" s="17">
        <v>-2.625</v>
      </c>
    </row>
    <row r="854" spans="1:26" x14ac:dyDescent="0.2">
      <c r="A854" s="27">
        <v>44390</v>
      </c>
      <c r="B854" s="17">
        <v>186.7</v>
      </c>
      <c r="C854" s="14">
        <v>0.73</v>
      </c>
      <c r="D854" s="17">
        <v>166</v>
      </c>
      <c r="E854" s="17">
        <v>6.625</v>
      </c>
      <c r="F854" s="17">
        <v>3.9249999999999998</v>
      </c>
      <c r="G854" s="17">
        <v>11</v>
      </c>
      <c r="H854" s="17">
        <v>49</v>
      </c>
      <c r="I854" s="17">
        <v>118.003</v>
      </c>
      <c r="J854" s="17">
        <v>797.5</v>
      </c>
      <c r="K854" s="17">
        <v>-30</v>
      </c>
      <c r="L854" s="17">
        <v>0.2445</v>
      </c>
      <c r="M854" s="17">
        <v>-5</v>
      </c>
      <c r="N854" s="17">
        <v>47.93027</v>
      </c>
      <c r="O854" s="17">
        <v>3841</v>
      </c>
      <c r="P854" s="17">
        <v>608</v>
      </c>
      <c r="Q854" s="17">
        <v>2.0379999999999998</v>
      </c>
      <c r="R854" s="17">
        <v>1450.9849999999999</v>
      </c>
      <c r="S854" s="17">
        <v>28.425000000000001</v>
      </c>
      <c r="T854" s="17">
        <v>0.6</v>
      </c>
      <c r="U854" s="17">
        <v>-3.85E-2</v>
      </c>
      <c r="V854" s="17">
        <v>0.39</v>
      </c>
      <c r="W854" s="17">
        <v>1110.99208</v>
      </c>
      <c r="X854" s="17">
        <v>1092.5999999999999</v>
      </c>
      <c r="Y854" s="17">
        <v>7.39</v>
      </c>
      <c r="Z854" s="17">
        <v>-2.9449999999999998</v>
      </c>
    </row>
    <row r="855" spans="1:26" x14ac:dyDescent="0.2">
      <c r="A855" s="27">
        <v>44389</v>
      </c>
      <c r="B855" s="17">
        <v>195.4</v>
      </c>
      <c r="C855" s="14">
        <v>0.64</v>
      </c>
      <c r="D855" s="17">
        <v>160.57499999999999</v>
      </c>
      <c r="E855" s="17">
        <v>6.75</v>
      </c>
      <c r="F855" s="17">
        <v>3.4249999999999998</v>
      </c>
      <c r="G855" s="17">
        <v>12.5</v>
      </c>
      <c r="H855" s="17">
        <v>52</v>
      </c>
      <c r="I855" s="17">
        <v>65.001999999999995</v>
      </c>
      <c r="J855" s="17">
        <v>816.66</v>
      </c>
      <c r="K855" s="17">
        <v>-40</v>
      </c>
      <c r="L855" s="17">
        <v>0.34949999999999998</v>
      </c>
      <c r="M855" s="17">
        <v>-5.29</v>
      </c>
      <c r="N855" s="17">
        <v>47.913170000000001</v>
      </c>
      <c r="O855" s="17">
        <v>3546.8</v>
      </c>
      <c r="P855" s="17">
        <v>609.5</v>
      </c>
      <c r="Q855" s="17">
        <v>4.4379999999999997</v>
      </c>
      <c r="R855" s="17">
        <v>1367.7619999999999</v>
      </c>
      <c r="S855" s="17">
        <v>30</v>
      </c>
      <c r="T855" s="17">
        <v>0.57199999999999995</v>
      </c>
      <c r="U855" s="17">
        <v>-2.5999999999999999E-2</v>
      </c>
      <c r="V855" s="17">
        <v>0.46</v>
      </c>
      <c r="W855" s="17">
        <v>1023.4071</v>
      </c>
      <c r="X855" s="17">
        <v>1182.8</v>
      </c>
      <c r="Y855" s="17">
        <v>7.76</v>
      </c>
      <c r="Z855" s="17">
        <v>-3.05</v>
      </c>
    </row>
    <row r="856" spans="1:26" x14ac:dyDescent="0.2">
      <c r="A856" s="27">
        <v>44386</v>
      </c>
      <c r="B856" s="17">
        <v>170.97499999999999</v>
      </c>
      <c r="C856" s="14">
        <v>0.71</v>
      </c>
      <c r="D856" s="17">
        <v>158.5</v>
      </c>
      <c r="E856" s="17">
        <v>7</v>
      </c>
      <c r="F856" s="17">
        <v>2.5</v>
      </c>
      <c r="G856" s="17">
        <v>12</v>
      </c>
      <c r="H856" s="17">
        <v>56.774999999999999</v>
      </c>
      <c r="I856" s="17">
        <v>82.501999999999995</v>
      </c>
      <c r="J856" s="17">
        <v>780.25</v>
      </c>
      <c r="K856" s="17">
        <v>-30</v>
      </c>
      <c r="L856" s="17">
        <v>0.25750000000000001</v>
      </c>
      <c r="M856" s="17">
        <v>-5.16</v>
      </c>
      <c r="N856" s="17">
        <v>46.7425</v>
      </c>
      <c r="O856" s="17">
        <v>3475</v>
      </c>
      <c r="P856" s="17">
        <v>577.79999999999995</v>
      </c>
      <c r="Q856" s="17">
        <v>4.6219999999999999</v>
      </c>
      <c r="R856" s="17">
        <v>1358.345</v>
      </c>
      <c r="S856" s="17">
        <v>26.975000000000001</v>
      </c>
      <c r="T856" s="17">
        <v>0.9</v>
      </c>
      <c r="U856" s="17">
        <v>-3.2500000000000001E-2</v>
      </c>
      <c r="V856" s="17">
        <v>0.375</v>
      </c>
      <c r="W856" s="17">
        <v>5510.4064200000003</v>
      </c>
      <c r="X856" s="17">
        <v>1324.3</v>
      </c>
      <c r="Y856" s="17">
        <v>7.31</v>
      </c>
      <c r="Z856" s="17">
        <v>-2.99</v>
      </c>
    </row>
    <row r="857" spans="1:26" x14ac:dyDescent="0.2">
      <c r="A857" s="27">
        <v>44385</v>
      </c>
      <c r="B857" s="17">
        <v>184.51</v>
      </c>
      <c r="C857" s="14">
        <v>0.79500000000000004</v>
      </c>
      <c r="D857" s="17">
        <v>151</v>
      </c>
      <c r="E857" s="17">
        <v>6.75</v>
      </c>
      <c r="F857" s="17">
        <v>2.5</v>
      </c>
      <c r="G857" s="17">
        <v>11.5</v>
      </c>
      <c r="H857" s="17">
        <v>67</v>
      </c>
      <c r="I857" s="17">
        <v>170.245</v>
      </c>
      <c r="J857" s="17">
        <v>798</v>
      </c>
      <c r="K857" s="17">
        <v>-40</v>
      </c>
      <c r="L857" s="17">
        <v>0.36749999999999999</v>
      </c>
      <c r="M857" s="17">
        <v>-5.2</v>
      </c>
      <c r="N857" s="17">
        <v>46.225250000000003</v>
      </c>
      <c r="O857" s="17">
        <v>3455</v>
      </c>
      <c r="P857" s="17">
        <v>586.29999999999995</v>
      </c>
      <c r="Q857" s="17">
        <v>5.33</v>
      </c>
      <c r="R857" s="17">
        <v>1374.125</v>
      </c>
      <c r="S857" s="17">
        <v>27.425000000000001</v>
      </c>
      <c r="T857" s="17">
        <v>0.72499999999999998</v>
      </c>
      <c r="U857" s="17">
        <v>-3.85E-2</v>
      </c>
      <c r="V857" s="17">
        <v>0.28000000000000003</v>
      </c>
      <c r="W857" s="17">
        <v>3335.5714400000002</v>
      </c>
      <c r="X857" s="17">
        <v>1399.5</v>
      </c>
      <c r="Y857" s="17">
        <v>7.32</v>
      </c>
      <c r="Z857" s="17">
        <v>-2.875</v>
      </c>
    </row>
    <row r="858" spans="1:26" x14ac:dyDescent="0.2">
      <c r="A858" s="27">
        <v>44384</v>
      </c>
      <c r="B858" s="17">
        <v>170.77500000000001</v>
      </c>
      <c r="C858" s="14">
        <v>0.82</v>
      </c>
      <c r="D858" s="17">
        <v>142.125</v>
      </c>
      <c r="E858" s="17">
        <v>6.25</v>
      </c>
      <c r="F858" s="17">
        <v>2.5</v>
      </c>
      <c r="G858" s="17">
        <v>7</v>
      </c>
      <c r="H858" s="17">
        <v>52</v>
      </c>
      <c r="I858" s="17">
        <v>65.001999999999995</v>
      </c>
      <c r="J858" s="17">
        <v>764.85</v>
      </c>
      <c r="K858" s="17">
        <v>-30</v>
      </c>
      <c r="L858" s="17">
        <v>0.2545</v>
      </c>
      <c r="M858" s="17">
        <v>-5.5</v>
      </c>
      <c r="N858" s="17">
        <v>41.309849999999997</v>
      </c>
      <c r="O858" s="17">
        <v>3525.1</v>
      </c>
      <c r="P858" s="17">
        <v>605.79999999999995</v>
      </c>
      <c r="Q858" s="17">
        <v>4.218</v>
      </c>
      <c r="R858" s="17">
        <v>1434.088</v>
      </c>
      <c r="S858" s="17">
        <v>26.35</v>
      </c>
      <c r="T858" s="17">
        <v>0.6</v>
      </c>
      <c r="U858" s="17">
        <v>-3.85E-2</v>
      </c>
      <c r="V858" s="17">
        <v>0.45500000000000002</v>
      </c>
      <c r="W858" s="17">
        <v>1125.64113</v>
      </c>
      <c r="X858" s="17">
        <v>1488.9</v>
      </c>
      <c r="Y858" s="17">
        <v>7.2560000000000002</v>
      </c>
      <c r="Z858" s="17">
        <v>-2.88</v>
      </c>
    </row>
    <row r="859" spans="1:26" x14ac:dyDescent="0.2">
      <c r="A859" s="27">
        <v>44383</v>
      </c>
      <c r="B859" s="17">
        <v>173.16</v>
      </c>
      <c r="C859" s="14">
        <v>0.8</v>
      </c>
      <c r="D859" s="17">
        <v>143.5</v>
      </c>
      <c r="E859" s="17">
        <v>6.375</v>
      </c>
      <c r="F859" s="17">
        <v>3.55</v>
      </c>
      <c r="G859" s="17">
        <v>6</v>
      </c>
      <c r="H859" s="17">
        <v>51</v>
      </c>
      <c r="I859" s="17">
        <v>165.01</v>
      </c>
      <c r="J859" s="17">
        <v>770</v>
      </c>
      <c r="K859" s="17">
        <v>-50</v>
      </c>
      <c r="L859" s="17">
        <v>0.1835</v>
      </c>
      <c r="M859" s="17">
        <v>-5.5</v>
      </c>
      <c r="N859" s="17">
        <v>41.47</v>
      </c>
      <c r="O859" s="17">
        <v>3537</v>
      </c>
      <c r="P859" s="17">
        <v>617.5</v>
      </c>
      <c r="Q859" s="17">
        <v>4.915</v>
      </c>
      <c r="R859" s="17">
        <v>1486.9059999999999</v>
      </c>
      <c r="S859" s="17">
        <v>27.75</v>
      </c>
      <c r="T859" s="17">
        <v>0.73499999999999999</v>
      </c>
      <c r="U859" s="17">
        <v>-3.85E-2</v>
      </c>
      <c r="V859" s="17">
        <v>0.375</v>
      </c>
      <c r="W859" s="17">
        <v>1125.64113</v>
      </c>
      <c r="X859" s="17">
        <v>1330.4</v>
      </c>
      <c r="Y859" s="17">
        <v>7.5049999999999999</v>
      </c>
      <c r="Z859" s="17">
        <v>-2.835</v>
      </c>
    </row>
    <row r="860" spans="1:26" x14ac:dyDescent="0.2">
      <c r="A860" s="27">
        <v>44382</v>
      </c>
      <c r="B860" s="17">
        <v>162.96</v>
      </c>
      <c r="C860" s="14">
        <v>0.75</v>
      </c>
      <c r="D860" s="17">
        <v>148.97999999999999</v>
      </c>
      <c r="E860" s="17">
        <v>7</v>
      </c>
      <c r="F860" s="17">
        <v>3.55</v>
      </c>
      <c r="G860" s="17">
        <v>5.74</v>
      </c>
      <c r="H860" s="17">
        <v>46.725000000000001</v>
      </c>
      <c r="I860" s="17">
        <v>82.501999999999995</v>
      </c>
      <c r="J860" s="17">
        <v>777.5</v>
      </c>
      <c r="K860" s="17">
        <v>-100</v>
      </c>
      <c r="L860" s="17">
        <v>0.115</v>
      </c>
      <c r="M860" s="17">
        <v>-5.44</v>
      </c>
      <c r="N860" s="17">
        <v>42.67897</v>
      </c>
      <c r="O860" s="17">
        <v>3259.8</v>
      </c>
      <c r="P860" s="17">
        <v>627.4</v>
      </c>
      <c r="Q860" s="17">
        <v>3.1219999999999999</v>
      </c>
      <c r="R860" s="17">
        <v>1387.7650000000001</v>
      </c>
      <c r="S860" s="17">
        <v>28.4</v>
      </c>
      <c r="T860" s="17">
        <v>0.995</v>
      </c>
      <c r="U860" s="17">
        <v>-3.85E-2</v>
      </c>
      <c r="V860" s="17">
        <v>0.35499999999999998</v>
      </c>
      <c r="W860" s="17">
        <v>1102.44813</v>
      </c>
      <c r="X860" s="17">
        <v>1433.8</v>
      </c>
      <c r="Y860" s="17">
        <v>7.68</v>
      </c>
      <c r="Z860" s="17">
        <v>-2.8250000000000002</v>
      </c>
    </row>
    <row r="861" spans="1:26" x14ac:dyDescent="0.2">
      <c r="A861" s="27">
        <v>44379</v>
      </c>
      <c r="B861" s="17">
        <v>128.07</v>
      </c>
      <c r="C861" s="14">
        <v>0.76</v>
      </c>
      <c r="D861" s="17">
        <v>147</v>
      </c>
      <c r="E861" s="17">
        <v>6.9180000000000001</v>
      </c>
      <c r="F861" s="17">
        <v>3.55</v>
      </c>
      <c r="G861" s="17">
        <v>7.19</v>
      </c>
      <c r="H861" s="17">
        <v>64</v>
      </c>
      <c r="I861" s="17">
        <v>79.507999999999996</v>
      </c>
      <c r="J861" s="17">
        <v>783.5</v>
      </c>
      <c r="K861" s="17">
        <v>-100</v>
      </c>
      <c r="L861" s="17">
        <v>0.14349999999999999</v>
      </c>
      <c r="M861" s="17">
        <v>-5.38</v>
      </c>
      <c r="N861" s="17">
        <v>43.406930000000003</v>
      </c>
      <c r="O861" s="17">
        <v>3248.8</v>
      </c>
      <c r="P861" s="17">
        <v>571.5</v>
      </c>
      <c r="Q861" s="17">
        <v>6.5880000000000001</v>
      </c>
      <c r="R861" s="17">
        <v>1378.3</v>
      </c>
      <c r="S861" s="17">
        <v>26.8</v>
      </c>
      <c r="T861" s="17">
        <v>0.88800000000000001</v>
      </c>
      <c r="U861" s="17">
        <v>-1.5E-3</v>
      </c>
      <c r="V861" s="17">
        <v>0.29499999999999998</v>
      </c>
      <c r="W861" s="17">
        <v>998.99303999999995</v>
      </c>
      <c r="X861" s="17">
        <v>1560.9</v>
      </c>
      <c r="Y861" s="17">
        <v>7.2619999999999996</v>
      </c>
      <c r="Z861" s="17">
        <v>-2.74</v>
      </c>
    </row>
    <row r="862" spans="1:26" x14ac:dyDescent="0.2">
      <c r="A862" s="27">
        <v>44378</v>
      </c>
      <c r="B862" s="17">
        <v>153.827</v>
      </c>
      <c r="C862" s="14">
        <v>0.87</v>
      </c>
      <c r="D862" s="17">
        <v>143.44999999999999</v>
      </c>
      <c r="E862" s="17">
        <v>6</v>
      </c>
      <c r="F862" s="17">
        <v>3.65</v>
      </c>
      <c r="G862" s="17">
        <v>8.9550000000000001</v>
      </c>
      <c r="H862" s="17">
        <v>62</v>
      </c>
      <c r="I862" s="17">
        <v>52.505000000000003</v>
      </c>
      <c r="J862" s="17">
        <v>762.5</v>
      </c>
      <c r="K862" s="17">
        <v>-100</v>
      </c>
      <c r="L862" s="17">
        <v>0.14249999999999999</v>
      </c>
      <c r="M862" s="17">
        <v>-5.83</v>
      </c>
      <c r="N862" s="17">
        <v>42.683999999999997</v>
      </c>
      <c r="O862" s="17">
        <v>3210</v>
      </c>
      <c r="P862" s="17">
        <v>559</v>
      </c>
      <c r="Q862" s="17">
        <v>6.37</v>
      </c>
      <c r="R862" s="17">
        <v>1371.11</v>
      </c>
      <c r="S862" s="17">
        <v>28.425000000000001</v>
      </c>
      <c r="T862" s="17">
        <v>0.85</v>
      </c>
      <c r="U862" s="17">
        <v>-8.0500000000000002E-2</v>
      </c>
      <c r="V862" s="17">
        <v>0.25</v>
      </c>
      <c r="W862" s="17">
        <v>1173.09609</v>
      </c>
      <c r="X862" s="17">
        <v>1608</v>
      </c>
      <c r="Y862" s="17">
        <v>7.3</v>
      </c>
      <c r="Z862" s="17">
        <v>-2.863</v>
      </c>
    </row>
    <row r="863" spans="1:26" x14ac:dyDescent="0.2">
      <c r="A863" s="27">
        <v>44377</v>
      </c>
      <c r="B863" s="17">
        <v>166.88300000000001</v>
      </c>
      <c r="C863" s="14">
        <v>0.66500000000000004</v>
      </c>
      <c r="D863" s="17">
        <v>144.62299999999999</v>
      </c>
      <c r="E863" s="17">
        <v>6</v>
      </c>
      <c r="F863" s="17">
        <v>3.45</v>
      </c>
      <c r="G863" s="17">
        <v>9.3000000000000007</v>
      </c>
      <c r="H863" s="17">
        <v>60.174999999999997</v>
      </c>
      <c r="I863" s="17">
        <v>96.501999999999995</v>
      </c>
      <c r="J863" s="17">
        <v>755.06</v>
      </c>
      <c r="K863" s="17">
        <v>-100</v>
      </c>
      <c r="L863" s="17">
        <v>9.9000000000000005E-2</v>
      </c>
      <c r="M863" s="17">
        <v>-6</v>
      </c>
      <c r="N863" s="17">
        <v>40.086750000000002</v>
      </c>
      <c r="O863" s="17">
        <v>3324.3</v>
      </c>
      <c r="P863" s="17">
        <v>550</v>
      </c>
      <c r="Q863" s="17">
        <v>6.641</v>
      </c>
      <c r="R863" s="17">
        <v>1415.625</v>
      </c>
      <c r="S863" s="17">
        <v>26.3</v>
      </c>
      <c r="T863" s="17">
        <v>1</v>
      </c>
      <c r="U863" s="17">
        <v>-6.4199999999999993E-2</v>
      </c>
      <c r="V863" s="17">
        <v>0.14000000000000001</v>
      </c>
      <c r="W863" s="17">
        <v>1723.9381900000001</v>
      </c>
      <c r="X863" s="17">
        <v>1608</v>
      </c>
      <c r="Y863" s="17">
        <v>7.5170000000000003</v>
      </c>
      <c r="Z863" s="17">
        <v>-2.83</v>
      </c>
    </row>
    <row r="864" spans="1:26" x14ac:dyDescent="0.2">
      <c r="A864" s="27">
        <v>44376</v>
      </c>
      <c r="B864" s="17">
        <v>152.15</v>
      </c>
      <c r="C864" s="14">
        <v>0.55000000000000004</v>
      </c>
      <c r="D864" s="17">
        <v>141</v>
      </c>
      <c r="E864" s="17">
        <v>6</v>
      </c>
      <c r="F864" s="17">
        <v>3.43</v>
      </c>
      <c r="G864" s="17">
        <v>8.9049999999999994</v>
      </c>
      <c r="H864" s="17">
        <v>71</v>
      </c>
      <c r="I864" s="17">
        <v>105.009</v>
      </c>
      <c r="J864" s="17">
        <v>775.505</v>
      </c>
      <c r="K864" s="17">
        <v>-100</v>
      </c>
      <c r="L864" s="17">
        <v>5.7000000000000002E-2</v>
      </c>
      <c r="M864" s="17">
        <v>-5.77</v>
      </c>
      <c r="N864" s="17">
        <v>42.018830000000001</v>
      </c>
      <c r="O864" s="17">
        <v>3070</v>
      </c>
      <c r="P864" s="17">
        <v>609.5</v>
      </c>
      <c r="Q864" s="17">
        <v>7.9480000000000004</v>
      </c>
      <c r="R864" s="17">
        <v>1331.22</v>
      </c>
      <c r="S864" s="17">
        <v>26.05</v>
      </c>
      <c r="T864" s="17">
        <v>1.075</v>
      </c>
      <c r="U864" s="17">
        <v>-8.0500000000000002E-2</v>
      </c>
      <c r="V864" s="17">
        <v>0.23</v>
      </c>
      <c r="W864" s="17">
        <v>1317.3681999999999</v>
      </c>
      <c r="X864" s="17">
        <v>1539.1</v>
      </c>
      <c r="Y864" s="17">
        <v>7.72</v>
      </c>
      <c r="Z864" s="17">
        <v>-3.0369999999999999</v>
      </c>
    </row>
    <row r="865" spans="1:26" x14ac:dyDescent="0.2">
      <c r="A865" s="27">
        <v>44375</v>
      </c>
      <c r="B865" s="17">
        <v>142.83000000000001</v>
      </c>
      <c r="C865" s="14">
        <v>0.45</v>
      </c>
      <c r="D865" s="17">
        <v>149.12</v>
      </c>
      <c r="E865" s="17">
        <v>6.125</v>
      </c>
      <c r="F865" s="17">
        <v>2.6949999999999998</v>
      </c>
      <c r="G865" s="17">
        <v>7.5</v>
      </c>
      <c r="H865" s="17">
        <v>50</v>
      </c>
      <c r="I865" s="17">
        <v>103.502</v>
      </c>
      <c r="J865" s="17">
        <v>752.5</v>
      </c>
      <c r="K865" s="17">
        <v>-100</v>
      </c>
      <c r="L865" s="17">
        <v>4.8500000000000001E-2</v>
      </c>
      <c r="M865" s="17">
        <v>-8.5</v>
      </c>
      <c r="N865" s="17">
        <v>36.276330000000002</v>
      </c>
      <c r="O865" s="17">
        <v>3085</v>
      </c>
      <c r="P865" s="17">
        <v>590.9</v>
      </c>
      <c r="Q865" s="17">
        <v>4.82</v>
      </c>
      <c r="R865" s="17">
        <v>1335.981</v>
      </c>
      <c r="S865" s="17">
        <v>24</v>
      </c>
      <c r="T865" s="17">
        <v>1.125</v>
      </c>
      <c r="U865" s="17">
        <v>-8.0500000000000002E-2</v>
      </c>
      <c r="V865" s="17">
        <v>0.22500000000000001</v>
      </c>
      <c r="W865" s="17">
        <v>4176.9414200000001</v>
      </c>
      <c r="X865" s="17">
        <v>1230.0999999999999</v>
      </c>
      <c r="Y865" s="17">
        <v>7.6449999999999996</v>
      </c>
      <c r="Z865" s="17">
        <v>-3.0350000000000001</v>
      </c>
    </row>
    <row r="866" spans="1:26" x14ac:dyDescent="0.2">
      <c r="A866" s="27">
        <v>44372</v>
      </c>
      <c r="B866" s="17">
        <v>158.69999999999999</v>
      </c>
      <c r="C866" s="14">
        <v>0.435</v>
      </c>
      <c r="D866" s="17">
        <v>138.07</v>
      </c>
      <c r="E866" s="17">
        <v>6.875</v>
      </c>
      <c r="F866" s="17">
        <v>2.6349999999999998</v>
      </c>
      <c r="G866" s="17">
        <v>7.5</v>
      </c>
      <c r="H866" s="17">
        <v>46.274999999999999</v>
      </c>
      <c r="I866" s="17">
        <v>22.507000000000001</v>
      </c>
      <c r="J866" s="17">
        <v>753.755</v>
      </c>
      <c r="K866" s="17">
        <v>-80</v>
      </c>
      <c r="L866" s="17">
        <v>0.10199999999999999</v>
      </c>
      <c r="M866" s="17">
        <v>-6.7</v>
      </c>
      <c r="N866" s="17">
        <v>35.916449999999998</v>
      </c>
      <c r="O866" s="17">
        <v>3055</v>
      </c>
      <c r="P866" s="17">
        <v>554</v>
      </c>
      <c r="Q866" s="17">
        <v>3.0329999999999999</v>
      </c>
      <c r="R866" s="17">
        <v>1365.25</v>
      </c>
      <c r="S866" s="17">
        <v>26.2</v>
      </c>
      <c r="T866" s="17">
        <v>1.2350000000000001</v>
      </c>
      <c r="U866" s="17">
        <v>-7.85E-2</v>
      </c>
      <c r="V866" s="17">
        <v>0.24199999999999999</v>
      </c>
      <c r="W866" s="17">
        <v>1383.05717</v>
      </c>
      <c r="X866" s="17">
        <v>1250</v>
      </c>
      <c r="Y866" s="17">
        <v>7.48</v>
      </c>
      <c r="Z866" s="17">
        <v>-3.1</v>
      </c>
    </row>
    <row r="867" spans="1:26" x14ac:dyDescent="0.2">
      <c r="A867" s="27">
        <v>44371</v>
      </c>
      <c r="B867" s="17">
        <v>156.1</v>
      </c>
      <c r="C867" s="14">
        <v>0.45</v>
      </c>
      <c r="D867" s="17">
        <v>148.37299999999999</v>
      </c>
      <c r="E867" s="17">
        <v>6.75</v>
      </c>
      <c r="F867" s="17">
        <v>2.25</v>
      </c>
      <c r="G867" s="17">
        <v>7.89</v>
      </c>
      <c r="H867" s="17">
        <v>61.45</v>
      </c>
      <c r="I867" s="17">
        <v>64.998000000000005</v>
      </c>
      <c r="J867" s="17">
        <v>719.29499999999996</v>
      </c>
      <c r="K867" s="17">
        <v>-70</v>
      </c>
      <c r="L867" s="17">
        <v>0.1125</v>
      </c>
      <c r="M867" s="17">
        <v>-5.5</v>
      </c>
      <c r="N867" s="17">
        <v>35.955120000000001</v>
      </c>
      <c r="O867" s="17">
        <v>3160</v>
      </c>
      <c r="P867" s="17">
        <v>549.4</v>
      </c>
      <c r="Q867" s="17">
        <v>5</v>
      </c>
      <c r="R867" s="17">
        <v>1373.338</v>
      </c>
      <c r="S867" s="17">
        <v>25.55</v>
      </c>
      <c r="T867" s="17">
        <v>1.5</v>
      </c>
      <c r="U867" s="17">
        <v>-8.0500000000000002E-2</v>
      </c>
      <c r="V867" s="17">
        <v>0.185</v>
      </c>
      <c r="W867" s="17">
        <v>1383.05717</v>
      </c>
      <c r="X867" s="17">
        <v>1265.8</v>
      </c>
      <c r="Y867" s="17">
        <v>7.306</v>
      </c>
      <c r="Z867" s="17">
        <v>-3.0030000000000001</v>
      </c>
    </row>
    <row r="868" spans="1:26" x14ac:dyDescent="0.2">
      <c r="A868" s="27">
        <v>44370</v>
      </c>
      <c r="B868" s="17">
        <v>140.5</v>
      </c>
      <c r="C868" s="14">
        <v>0.47199999999999998</v>
      </c>
      <c r="D868" s="17">
        <v>161</v>
      </c>
      <c r="E868" s="17">
        <v>6</v>
      </c>
      <c r="F868" s="17">
        <v>2.5499999999999998</v>
      </c>
      <c r="G868" s="17">
        <v>9.6120000000000001</v>
      </c>
      <c r="H868" s="17">
        <v>51.15</v>
      </c>
      <c r="I868" s="17">
        <v>45.003999999999998</v>
      </c>
      <c r="J868" s="17">
        <v>746.34500000000003</v>
      </c>
      <c r="K868" s="17">
        <v>-70</v>
      </c>
      <c r="L868" s="17">
        <v>9.9500000000000005E-2</v>
      </c>
      <c r="M868" s="17">
        <v>-5.5250000000000004</v>
      </c>
      <c r="N868" s="17">
        <v>41.73</v>
      </c>
      <c r="O868" s="17">
        <v>3290.5</v>
      </c>
      <c r="P868" s="17">
        <v>576.79999999999995</v>
      </c>
      <c r="Q868" s="17">
        <v>5.7050000000000001</v>
      </c>
      <c r="R868" s="17">
        <v>1404.356</v>
      </c>
      <c r="S868" s="17">
        <v>26</v>
      </c>
      <c r="T868" s="17">
        <v>1.5</v>
      </c>
      <c r="U868" s="17">
        <v>-8.0500000000000002E-2</v>
      </c>
      <c r="V868" s="17">
        <v>0.13500000000000001</v>
      </c>
      <c r="W868" s="17">
        <v>1730.95724</v>
      </c>
      <c r="X868" s="17">
        <v>1279.3</v>
      </c>
      <c r="Y868" s="17">
        <v>7.4770000000000003</v>
      </c>
      <c r="Z868" s="17">
        <v>-3.03</v>
      </c>
    </row>
    <row r="869" spans="1:26" x14ac:dyDescent="0.2">
      <c r="A869" s="27">
        <v>44369</v>
      </c>
      <c r="B869" s="17">
        <v>157.30000000000001</v>
      </c>
      <c r="C869" s="14">
        <v>0.4</v>
      </c>
      <c r="D869" s="17">
        <v>153.5</v>
      </c>
      <c r="E869" s="17">
        <v>6.25</v>
      </c>
      <c r="F869" s="17">
        <v>0.85</v>
      </c>
      <c r="G869" s="17">
        <v>10</v>
      </c>
      <c r="H869" s="17">
        <v>56.55</v>
      </c>
      <c r="I869" s="17">
        <v>15.000999999999999</v>
      </c>
      <c r="J869" s="17">
        <v>805</v>
      </c>
      <c r="K869" s="17">
        <v>-75.099999999999994</v>
      </c>
      <c r="L869" s="17">
        <v>0.115</v>
      </c>
      <c r="M869" s="17">
        <v>-5.52</v>
      </c>
      <c r="N869" s="17">
        <v>42.486849999999997</v>
      </c>
      <c r="O869" s="17">
        <v>3104.7</v>
      </c>
      <c r="P869" s="17">
        <v>599</v>
      </c>
      <c r="Q869" s="17">
        <v>4.3140000000000001</v>
      </c>
      <c r="R869" s="17">
        <v>1465.4860000000001</v>
      </c>
      <c r="S869" s="17">
        <v>26.85</v>
      </c>
      <c r="T869" s="17">
        <v>1.4550000000000001</v>
      </c>
      <c r="U869" s="17">
        <v>-8.0500000000000002E-2</v>
      </c>
      <c r="V869" s="17">
        <v>3.5000000000000003E-2</v>
      </c>
      <c r="W869" s="17">
        <v>1730.95724</v>
      </c>
      <c r="X869" s="17">
        <v>1117</v>
      </c>
      <c r="Y869" s="17">
        <v>7.65</v>
      </c>
      <c r="Z869" s="17">
        <v>-3.202</v>
      </c>
    </row>
    <row r="870" spans="1:26" x14ac:dyDescent="0.2">
      <c r="A870" s="27">
        <v>44368</v>
      </c>
      <c r="B870" s="17">
        <v>162.80000000000001</v>
      </c>
      <c r="C870" s="14">
        <v>0.39</v>
      </c>
      <c r="D870" s="17">
        <v>142.33000000000001</v>
      </c>
      <c r="E870" s="17">
        <v>6.0030000000000001</v>
      </c>
      <c r="F870" s="17">
        <v>0.70499999999999996</v>
      </c>
      <c r="G870" s="17">
        <v>6.665</v>
      </c>
      <c r="H870" s="17">
        <v>69.45</v>
      </c>
      <c r="I870" s="17">
        <v>22.248999999999999</v>
      </c>
      <c r="J870" s="17">
        <v>795</v>
      </c>
      <c r="K870" s="17">
        <v>-110</v>
      </c>
      <c r="L870" s="17">
        <v>0.11799999999999999</v>
      </c>
      <c r="M870" s="17">
        <v>-5.5</v>
      </c>
      <c r="N870" s="17">
        <v>40.694020000000002</v>
      </c>
      <c r="O870" s="17">
        <v>3094</v>
      </c>
      <c r="P870" s="17">
        <v>586</v>
      </c>
      <c r="Q870" s="17">
        <v>3.4830000000000001</v>
      </c>
      <c r="R870" s="17">
        <v>1535.703</v>
      </c>
      <c r="S870" s="17">
        <v>25.55</v>
      </c>
      <c r="T870" s="17">
        <v>1.4350000000000001</v>
      </c>
      <c r="U870" s="17">
        <v>-8.0500000000000002E-2</v>
      </c>
      <c r="V870" s="17">
        <v>5.0000000000000001E-3</v>
      </c>
      <c r="W870" s="17">
        <v>1730.95724</v>
      </c>
      <c r="X870" s="17">
        <v>1223</v>
      </c>
      <c r="Y870" s="17">
        <v>7.28</v>
      </c>
      <c r="Z870" s="17">
        <v>-3.55</v>
      </c>
    </row>
    <row r="871" spans="1:26" x14ac:dyDescent="0.2">
      <c r="A871" s="27">
        <v>44365</v>
      </c>
      <c r="B871" s="17">
        <v>145.97999999999999</v>
      </c>
      <c r="C871" s="14">
        <v>0.39500000000000002</v>
      </c>
      <c r="D871" s="17">
        <v>145.238</v>
      </c>
      <c r="E871" s="17">
        <v>6</v>
      </c>
      <c r="F871" s="17">
        <v>0.86499999999999999</v>
      </c>
      <c r="G871" s="17">
        <v>5.5</v>
      </c>
      <c r="H871" s="17">
        <v>70.45</v>
      </c>
      <c r="I871" s="17">
        <v>109</v>
      </c>
      <c r="J871" s="17">
        <v>760</v>
      </c>
      <c r="K871" s="17">
        <v>-160</v>
      </c>
      <c r="L871" s="17">
        <v>0.10249999999999999</v>
      </c>
      <c r="M871" s="17">
        <v>-5.5</v>
      </c>
      <c r="N871" s="17">
        <v>41.313870000000001</v>
      </c>
      <c r="O871" s="17">
        <v>3072</v>
      </c>
      <c r="P871" s="17">
        <v>585</v>
      </c>
      <c r="Q871" s="17">
        <v>3.39</v>
      </c>
      <c r="R871" s="17">
        <v>1604.76</v>
      </c>
      <c r="S871" s="17">
        <v>28.25</v>
      </c>
      <c r="T871" s="17">
        <v>1.43</v>
      </c>
      <c r="U871" s="17">
        <v>-8.0500000000000002E-2</v>
      </c>
      <c r="V871" s="17">
        <v>-2.5000000000000001E-2</v>
      </c>
      <c r="W871" s="17">
        <v>1499.02313</v>
      </c>
      <c r="X871" s="17">
        <v>1448.9</v>
      </c>
      <c r="Y871" s="17">
        <v>7.12</v>
      </c>
      <c r="Z871" s="17">
        <v>-3.4249999999999998</v>
      </c>
    </row>
    <row r="872" spans="1:26" x14ac:dyDescent="0.2">
      <c r="A872" s="27">
        <v>44364</v>
      </c>
      <c r="B872" s="17">
        <v>165.5</v>
      </c>
      <c r="C872" s="14">
        <v>0.36</v>
      </c>
      <c r="D872" s="17">
        <v>138.66800000000001</v>
      </c>
      <c r="E872" s="17">
        <v>5.649</v>
      </c>
      <c r="F872" s="17">
        <v>0.875</v>
      </c>
      <c r="G872" s="17">
        <v>6.4749999999999996</v>
      </c>
      <c r="H872" s="17">
        <v>66</v>
      </c>
      <c r="I872" s="17">
        <v>95.004999999999995</v>
      </c>
      <c r="J872" s="17">
        <v>707.5</v>
      </c>
      <c r="K872" s="17">
        <v>-200</v>
      </c>
      <c r="L872" s="17">
        <v>0.104</v>
      </c>
      <c r="M872" s="17">
        <v>-5.3</v>
      </c>
      <c r="N872" s="17">
        <v>42.301029999999997</v>
      </c>
      <c r="O872" s="17">
        <v>3162</v>
      </c>
      <c r="P872" s="17">
        <v>571.4</v>
      </c>
      <c r="Q872" s="17">
        <v>3.41</v>
      </c>
      <c r="R872" s="17">
        <v>1431.36</v>
      </c>
      <c r="S872" s="17">
        <v>30.5</v>
      </c>
      <c r="T872" s="17">
        <v>1.3620000000000001</v>
      </c>
      <c r="U872" s="17">
        <v>-8.0500000000000002E-2</v>
      </c>
      <c r="V872" s="17">
        <v>-0.15</v>
      </c>
      <c r="W872" s="17">
        <v>2952.8814600000001</v>
      </c>
      <c r="X872" s="17">
        <v>1398.8</v>
      </c>
      <c r="Y872" s="17">
        <v>7.08</v>
      </c>
      <c r="Z872" s="17">
        <v>-2.9279999999999999</v>
      </c>
    </row>
    <row r="873" spans="1:26" x14ac:dyDescent="0.2">
      <c r="A873" s="27">
        <v>44363</v>
      </c>
      <c r="B873" s="17">
        <v>162.80000000000001</v>
      </c>
      <c r="C873" s="14">
        <v>0.28999999999999998</v>
      </c>
      <c r="D873" s="17">
        <v>131</v>
      </c>
      <c r="E873" s="17">
        <v>5.625</v>
      </c>
      <c r="F873" s="17">
        <v>0.875</v>
      </c>
      <c r="G873" s="17">
        <v>8.5</v>
      </c>
      <c r="H873" s="17">
        <v>51.75</v>
      </c>
      <c r="I873" s="17">
        <v>267.50599999999997</v>
      </c>
      <c r="J873" s="17">
        <v>697.1</v>
      </c>
      <c r="K873" s="17">
        <v>-200</v>
      </c>
      <c r="L873" s="17">
        <v>8.8499999999999995E-2</v>
      </c>
      <c r="M873" s="17">
        <v>-4.9000000000000004</v>
      </c>
      <c r="N873" s="17">
        <v>42.68</v>
      </c>
      <c r="O873" s="17">
        <v>3285</v>
      </c>
      <c r="P873" s="17">
        <v>578</v>
      </c>
      <c r="Q873" s="17">
        <v>0.83499999999999996</v>
      </c>
      <c r="R873" s="17">
        <v>1428.7809999999999</v>
      </c>
      <c r="S873" s="17">
        <v>27.2</v>
      </c>
      <c r="T873" s="17">
        <v>1.155</v>
      </c>
      <c r="U873" s="17">
        <v>-8.0500000000000002E-2</v>
      </c>
      <c r="V873" s="17">
        <v>-0.11</v>
      </c>
      <c r="W873" s="17">
        <v>1492.0042100000001</v>
      </c>
      <c r="X873" s="17">
        <v>1099.5</v>
      </c>
      <c r="Y873" s="17">
        <v>7.3449999999999998</v>
      </c>
      <c r="Z873" s="17">
        <v>-3.04</v>
      </c>
    </row>
    <row r="874" spans="1:26" x14ac:dyDescent="0.2">
      <c r="A874" s="27">
        <v>44362</v>
      </c>
      <c r="B874" s="17">
        <v>169.3</v>
      </c>
      <c r="C874" s="14">
        <v>0.2</v>
      </c>
      <c r="D874" s="17">
        <v>132</v>
      </c>
      <c r="E874" s="17">
        <v>5.25</v>
      </c>
      <c r="F874" s="17">
        <v>0.7</v>
      </c>
      <c r="G874" s="17">
        <v>9</v>
      </c>
      <c r="H874" s="17">
        <v>40.049999999999997</v>
      </c>
      <c r="I874" s="17">
        <v>2.5030000000000001</v>
      </c>
      <c r="J874" s="17">
        <v>704.78499999999997</v>
      </c>
      <c r="K874" s="17">
        <v>-200</v>
      </c>
      <c r="L874" s="17">
        <v>9.2999999999999999E-2</v>
      </c>
      <c r="M874" s="17">
        <v>-5.2</v>
      </c>
      <c r="N874" s="17">
        <v>42.84</v>
      </c>
      <c r="O874" s="17">
        <v>3091.5</v>
      </c>
      <c r="P874" s="17">
        <v>565.70000000000005</v>
      </c>
      <c r="Q874" s="17">
        <v>0.8</v>
      </c>
      <c r="R874" s="17">
        <v>1325.0450000000001</v>
      </c>
      <c r="S874" s="17">
        <v>27.45</v>
      </c>
      <c r="T874" s="17">
        <v>0.91500000000000004</v>
      </c>
      <c r="U874" s="17">
        <v>-8.0500000000000002E-2</v>
      </c>
      <c r="V874" s="17">
        <v>0</v>
      </c>
      <c r="W874" s="17">
        <v>1226.5011199999999</v>
      </c>
      <c r="X874" s="17">
        <v>1144.9000000000001</v>
      </c>
      <c r="Y874" s="17">
        <v>7.59</v>
      </c>
      <c r="Z874" s="17">
        <v>-2.9529999999999998</v>
      </c>
    </row>
    <row r="875" spans="1:26" x14ac:dyDescent="0.2">
      <c r="A875" s="27">
        <v>44361</v>
      </c>
      <c r="B875" s="17">
        <v>168.2</v>
      </c>
      <c r="C875" s="14">
        <v>0.2</v>
      </c>
      <c r="D875" s="17">
        <v>119.193</v>
      </c>
      <c r="E875" s="17">
        <v>5.875</v>
      </c>
      <c r="F875" s="17">
        <v>0.45</v>
      </c>
      <c r="G875" s="17">
        <v>10.045</v>
      </c>
      <c r="H875" s="17">
        <v>31.35</v>
      </c>
      <c r="I875" s="17">
        <v>65.503</v>
      </c>
      <c r="J875" s="17">
        <v>660.73500000000001</v>
      </c>
      <c r="K875" s="17">
        <v>-212.4</v>
      </c>
      <c r="L875" s="17">
        <v>8.7499999999999994E-2</v>
      </c>
      <c r="M875" s="17">
        <v>-5.7</v>
      </c>
      <c r="N875" s="17">
        <v>41.13</v>
      </c>
      <c r="O875" s="17">
        <v>3097.5</v>
      </c>
      <c r="P875" s="17">
        <v>569.5</v>
      </c>
      <c r="Q875" s="17">
        <v>-0.34599999999999997</v>
      </c>
      <c r="R875" s="17">
        <v>1341.2850000000001</v>
      </c>
      <c r="S875" s="17">
        <v>25.3</v>
      </c>
      <c r="T875" s="17">
        <v>0.85</v>
      </c>
      <c r="U875" s="17">
        <v>-8.0500000000000002E-2</v>
      </c>
      <c r="V875" s="17">
        <v>0.01</v>
      </c>
      <c r="W875" s="17">
        <v>1545.5631699999999</v>
      </c>
      <c r="X875" s="17">
        <v>1300.5</v>
      </c>
      <c r="Y875" s="17">
        <v>7.1529999999999996</v>
      </c>
      <c r="Z875" s="17">
        <v>-2.855</v>
      </c>
    </row>
    <row r="876" spans="1:26" x14ac:dyDescent="0.2">
      <c r="A876" s="27">
        <v>44358</v>
      </c>
      <c r="B876" s="17">
        <v>167.785</v>
      </c>
      <c r="C876" s="14">
        <v>0.16</v>
      </c>
      <c r="D876" s="17">
        <v>117</v>
      </c>
      <c r="E876" s="17">
        <v>6.1219999999999999</v>
      </c>
      <c r="F876" s="17">
        <v>0.25</v>
      </c>
      <c r="G876" s="17">
        <v>10.97</v>
      </c>
      <c r="H876" s="17">
        <v>29</v>
      </c>
      <c r="I876" s="17">
        <v>105.004</v>
      </c>
      <c r="J876" s="17">
        <v>658.41</v>
      </c>
      <c r="K876" s="17">
        <v>-225</v>
      </c>
      <c r="L876" s="17">
        <v>7.1499999999999994E-2</v>
      </c>
      <c r="M876" s="17">
        <v>-5.5</v>
      </c>
      <c r="N876" s="17">
        <v>41.407499999999999</v>
      </c>
      <c r="O876" s="17">
        <v>3090</v>
      </c>
      <c r="P876" s="17">
        <v>518</v>
      </c>
      <c r="Q876" s="17">
        <v>-0.2</v>
      </c>
      <c r="R876" s="17">
        <v>1273</v>
      </c>
      <c r="S876" s="17">
        <v>25.8</v>
      </c>
      <c r="T876" s="17">
        <v>0.8</v>
      </c>
      <c r="U876" s="17">
        <v>-8.7999999999999995E-2</v>
      </c>
      <c r="V876" s="17">
        <v>-7.4999999999999997E-2</v>
      </c>
      <c r="W876" s="17">
        <v>1643.0662400000001</v>
      </c>
      <c r="X876" s="17">
        <v>1279.7</v>
      </c>
      <c r="Y876" s="17">
        <v>7.11</v>
      </c>
      <c r="Z876" s="17">
        <v>-2.72</v>
      </c>
    </row>
    <row r="877" spans="1:26" x14ac:dyDescent="0.2">
      <c r="A877" s="27">
        <v>44357</v>
      </c>
      <c r="B877" s="17">
        <v>161.30000000000001</v>
      </c>
      <c r="C877" s="14">
        <v>0.22500000000000001</v>
      </c>
      <c r="D877" s="17">
        <v>111.66500000000001</v>
      </c>
      <c r="E877" s="17">
        <v>5.69</v>
      </c>
      <c r="F877" s="17">
        <v>0.15</v>
      </c>
      <c r="G877" s="17">
        <v>9.56</v>
      </c>
      <c r="H877" s="17">
        <v>36.15</v>
      </c>
      <c r="I877" s="17">
        <v>25.001000000000001</v>
      </c>
      <c r="J877" s="17">
        <v>651.93499999999995</v>
      </c>
      <c r="K877" s="17">
        <v>-300</v>
      </c>
      <c r="L877" s="17">
        <v>8.6499999999999994E-2</v>
      </c>
      <c r="M877" s="17">
        <v>-5.8</v>
      </c>
      <c r="N877" s="17">
        <v>41.152650000000001</v>
      </c>
      <c r="O877" s="17">
        <v>3181</v>
      </c>
      <c r="P877" s="17">
        <v>521</v>
      </c>
      <c r="Q877" s="17">
        <v>2.1549999999999998</v>
      </c>
      <c r="R877" s="17">
        <v>1344.787</v>
      </c>
      <c r="S877" s="17">
        <v>23.4</v>
      </c>
      <c r="T877" s="17">
        <v>0.93500000000000005</v>
      </c>
      <c r="U877" s="17">
        <v>-9.7000000000000003E-2</v>
      </c>
      <c r="V877" s="17">
        <v>-0.19</v>
      </c>
      <c r="W877" s="17">
        <v>2015.9912099999999</v>
      </c>
      <c r="X877" s="17">
        <v>1277.2</v>
      </c>
      <c r="Y877" s="17">
        <v>7.1630000000000003</v>
      </c>
      <c r="Z877" s="17">
        <v>-2.7</v>
      </c>
    </row>
    <row r="878" spans="1:26" x14ac:dyDescent="0.2">
      <c r="A878" s="27">
        <v>44356</v>
      </c>
      <c r="B878" s="17">
        <v>151.69999999999999</v>
      </c>
      <c r="C878" s="14">
        <v>0.25</v>
      </c>
      <c r="D878" s="17">
        <v>109</v>
      </c>
      <c r="E878" s="17">
        <v>5.5460000000000003</v>
      </c>
      <c r="F878" s="17">
        <v>0.35</v>
      </c>
      <c r="G878" s="17">
        <v>9.6199999999999992</v>
      </c>
      <c r="H878" s="17">
        <v>31</v>
      </c>
      <c r="I878" s="17">
        <v>42.753</v>
      </c>
      <c r="J878" s="17">
        <v>670</v>
      </c>
      <c r="K878" s="17">
        <v>-225</v>
      </c>
      <c r="L878" s="17">
        <v>7.0000000000000007E-2</v>
      </c>
      <c r="M878" s="17">
        <v>-5.298</v>
      </c>
      <c r="N878" s="17">
        <v>40.215000000000003</v>
      </c>
      <c r="O878" s="17">
        <v>3300</v>
      </c>
      <c r="P878" s="17">
        <v>546.5</v>
      </c>
      <c r="Q878" s="17">
        <v>2.0499999999999998</v>
      </c>
      <c r="R878" s="17">
        <v>1441.635</v>
      </c>
      <c r="S878" s="17">
        <v>25.05</v>
      </c>
      <c r="T878" s="17">
        <v>1.05</v>
      </c>
      <c r="U878" s="17">
        <v>-8.8999999999999996E-2</v>
      </c>
      <c r="V878" s="17">
        <v>-0.125</v>
      </c>
      <c r="W878" s="17">
        <v>1496.88714</v>
      </c>
      <c r="X878" s="17">
        <v>1048</v>
      </c>
      <c r="Y878" s="17">
        <v>7.44</v>
      </c>
      <c r="Z878" s="17">
        <v>-2.992</v>
      </c>
    </row>
    <row r="879" spans="1:26" x14ac:dyDescent="0.2">
      <c r="A879" s="27">
        <v>44355</v>
      </c>
      <c r="B879" s="17">
        <v>159.1</v>
      </c>
      <c r="C879" s="14">
        <v>0.09</v>
      </c>
      <c r="D879" s="17">
        <v>117.94799999999999</v>
      </c>
      <c r="E879" s="17">
        <v>5.75</v>
      </c>
      <c r="F879" s="17">
        <v>0.45</v>
      </c>
      <c r="G879" s="17">
        <v>11.255000000000001</v>
      </c>
      <c r="H879" s="17">
        <v>31.35</v>
      </c>
      <c r="I879" s="17">
        <v>32.500999999999998</v>
      </c>
      <c r="J879" s="17">
        <v>686.66499999999996</v>
      </c>
      <c r="K879" s="17">
        <v>-220</v>
      </c>
      <c r="L879" s="17">
        <v>9.6000000000000002E-2</v>
      </c>
      <c r="M879" s="17">
        <v>-5.5</v>
      </c>
      <c r="N879" s="17">
        <v>37.434449999999998</v>
      </c>
      <c r="O879" s="17">
        <v>3072.4</v>
      </c>
      <c r="P879" s="17">
        <v>539.5</v>
      </c>
      <c r="Q879" s="17">
        <v>2.3250000000000002</v>
      </c>
      <c r="R879" s="17">
        <v>1333.9349999999999</v>
      </c>
      <c r="S879" s="17">
        <v>24.85</v>
      </c>
      <c r="T879" s="17">
        <v>1.095</v>
      </c>
      <c r="U879" s="17">
        <v>-8.7499999999999994E-2</v>
      </c>
      <c r="V879" s="17">
        <v>-0.115</v>
      </c>
      <c r="W879" s="17">
        <v>1175.0791200000001</v>
      </c>
      <c r="X879" s="17">
        <v>1122.9000000000001</v>
      </c>
      <c r="Y879" s="17">
        <v>7.7350000000000003</v>
      </c>
      <c r="Z879" s="17">
        <v>-3.3220000000000001</v>
      </c>
    </row>
    <row r="880" spans="1:26" x14ac:dyDescent="0.2">
      <c r="A880" s="27">
        <v>44354</v>
      </c>
      <c r="B880" s="17">
        <v>143.75</v>
      </c>
      <c r="C880" s="14">
        <v>0.06</v>
      </c>
      <c r="D880" s="17">
        <v>108.75</v>
      </c>
      <c r="E880" s="17">
        <v>6.7530000000000001</v>
      </c>
      <c r="F880" s="17">
        <v>0.65</v>
      </c>
      <c r="G880" s="17">
        <v>12.94</v>
      </c>
      <c r="H880" s="17">
        <v>29.05</v>
      </c>
      <c r="I880" s="17">
        <v>-61.747999999999998</v>
      </c>
      <c r="J880" s="17">
        <v>651</v>
      </c>
      <c r="K880" s="17">
        <v>-200</v>
      </c>
      <c r="L880" s="17">
        <v>9.1999999999999998E-2</v>
      </c>
      <c r="M880" s="17">
        <v>-5.0049999999999999</v>
      </c>
      <c r="N880" s="17">
        <v>36</v>
      </c>
      <c r="O880" s="17">
        <v>3025</v>
      </c>
      <c r="P880" s="17">
        <v>507.7</v>
      </c>
      <c r="Q880" s="17">
        <v>1.6479999999999999</v>
      </c>
      <c r="R880" s="17">
        <v>1338.425</v>
      </c>
      <c r="S880" s="17">
        <v>22.55</v>
      </c>
      <c r="T880" s="17">
        <v>1.2</v>
      </c>
      <c r="U880" s="17">
        <v>-0.09</v>
      </c>
      <c r="V880" s="17">
        <v>-0.05</v>
      </c>
      <c r="W880" s="17">
        <v>1175.0791200000001</v>
      </c>
      <c r="X880" s="17">
        <v>1223.9000000000001</v>
      </c>
      <c r="Y880" s="17">
        <v>7.18</v>
      </c>
      <c r="Z880" s="17">
        <v>-2.74</v>
      </c>
    </row>
    <row r="881" spans="1:26" x14ac:dyDescent="0.2">
      <c r="A881" s="27">
        <v>44351</v>
      </c>
      <c r="B881" s="17">
        <v>150.6</v>
      </c>
      <c r="C881" s="14">
        <v>0.08</v>
      </c>
      <c r="D881" s="17">
        <v>111</v>
      </c>
      <c r="E881" s="17">
        <v>6.75</v>
      </c>
      <c r="F881" s="17">
        <v>0.55000000000000004</v>
      </c>
      <c r="G881" s="17">
        <v>13.75</v>
      </c>
      <c r="H881" s="17">
        <v>35</v>
      </c>
      <c r="I881" s="17">
        <v>-35</v>
      </c>
      <c r="J881" s="17">
        <v>665</v>
      </c>
      <c r="K881" s="17">
        <v>-200</v>
      </c>
      <c r="L881" s="17">
        <v>7.85E-2</v>
      </c>
      <c r="M881" s="17">
        <v>-5.1950000000000003</v>
      </c>
      <c r="N881" s="17">
        <v>36.805579999999999</v>
      </c>
      <c r="O881" s="17">
        <v>3026.7</v>
      </c>
      <c r="P881" s="17">
        <v>523.5</v>
      </c>
      <c r="Q881" s="17">
        <v>-4.8000000000000001E-2</v>
      </c>
      <c r="R881" s="17">
        <v>1369.625</v>
      </c>
      <c r="S881" s="17">
        <v>23.25</v>
      </c>
      <c r="T881" s="17">
        <v>1.2849999999999999</v>
      </c>
      <c r="U881" s="17">
        <v>-8.6499999999999994E-2</v>
      </c>
      <c r="V881" s="17">
        <v>-0.01</v>
      </c>
      <c r="W881" s="17">
        <v>1021.1181</v>
      </c>
      <c r="X881" s="17">
        <v>1275.9000000000001</v>
      </c>
      <c r="Y881" s="17">
        <v>7.15</v>
      </c>
      <c r="Z881" s="17">
        <v>-2.6</v>
      </c>
    </row>
    <row r="882" spans="1:26" x14ac:dyDescent="0.2">
      <c r="A882" s="27">
        <v>44350</v>
      </c>
      <c r="B882" s="17">
        <v>142.62</v>
      </c>
      <c r="C882" s="14">
        <v>0.12</v>
      </c>
      <c r="D882" s="17">
        <v>104.5</v>
      </c>
      <c r="E882" s="17">
        <v>7</v>
      </c>
      <c r="F882" s="17">
        <v>0.5</v>
      </c>
      <c r="G882" s="17">
        <v>13.75</v>
      </c>
      <c r="H882" s="17">
        <v>43</v>
      </c>
      <c r="I882" s="17">
        <v>21.253</v>
      </c>
      <c r="J882" s="17">
        <v>693.005</v>
      </c>
      <c r="K882" s="17">
        <v>-249.9</v>
      </c>
      <c r="L882" s="17">
        <v>8.6999999999999994E-2</v>
      </c>
      <c r="M882" s="17">
        <v>-5.5</v>
      </c>
      <c r="N882" s="17">
        <v>37.395000000000003</v>
      </c>
      <c r="O882" s="17">
        <v>3220</v>
      </c>
      <c r="P882" s="17">
        <v>548.20000000000005</v>
      </c>
      <c r="Q882" s="17">
        <v>1.2190000000000001</v>
      </c>
      <c r="R882" s="17">
        <v>1476.605</v>
      </c>
      <c r="S882" s="17">
        <v>25.15</v>
      </c>
      <c r="T882" s="17">
        <v>1.325</v>
      </c>
      <c r="U882" s="17">
        <v>-0.13650000000000001</v>
      </c>
      <c r="V882" s="17">
        <v>-0.09</v>
      </c>
      <c r="W882" s="17">
        <v>918.57920999999999</v>
      </c>
      <c r="X882" s="17">
        <v>1175.5999999999999</v>
      </c>
      <c r="Y882" s="17">
        <v>7.1680000000000001</v>
      </c>
      <c r="Z882" s="17">
        <v>-2.585</v>
      </c>
    </row>
    <row r="883" spans="1:26" x14ac:dyDescent="0.2">
      <c r="A883" s="27">
        <v>44349</v>
      </c>
      <c r="B883" s="17">
        <v>145.4</v>
      </c>
      <c r="C883" s="14">
        <v>0.2</v>
      </c>
      <c r="D883" s="17">
        <v>112</v>
      </c>
      <c r="E883" s="17">
        <v>6.75</v>
      </c>
      <c r="F883" s="17">
        <v>0.48</v>
      </c>
      <c r="G883" s="17">
        <v>14.5</v>
      </c>
      <c r="H883" s="17">
        <v>38.35</v>
      </c>
      <c r="I883" s="17">
        <v>19.998999999999999</v>
      </c>
      <c r="J883" s="17">
        <v>740</v>
      </c>
      <c r="K883" s="17">
        <v>-215</v>
      </c>
      <c r="L883" s="17">
        <v>0.13250000000000001</v>
      </c>
      <c r="M883" s="17">
        <v>-5.4950000000000001</v>
      </c>
      <c r="N883" s="17">
        <v>38.414650000000002</v>
      </c>
      <c r="O883" s="17">
        <v>3282.5</v>
      </c>
      <c r="P883" s="17">
        <v>596</v>
      </c>
      <c r="Q883" s="17">
        <v>0.77200000000000002</v>
      </c>
      <c r="R883" s="17">
        <v>1492.25</v>
      </c>
      <c r="S883" s="17">
        <v>32.049999999999997</v>
      </c>
      <c r="T883" s="17">
        <v>1.2849999999999999</v>
      </c>
      <c r="U883" s="17">
        <v>-0.1295</v>
      </c>
      <c r="V883" s="17">
        <v>-0.15</v>
      </c>
      <c r="W883" s="17">
        <v>1013.03113</v>
      </c>
      <c r="X883" s="17">
        <v>1159.7</v>
      </c>
      <c r="Y883" s="17">
        <v>7.7549999999999999</v>
      </c>
      <c r="Z883" s="17">
        <v>-2.84</v>
      </c>
    </row>
    <row r="884" spans="1:26" x14ac:dyDescent="0.2">
      <c r="A884" s="27">
        <v>44348</v>
      </c>
      <c r="B884" s="17">
        <v>138.52500000000001</v>
      </c>
      <c r="C884" s="14">
        <v>0.25</v>
      </c>
      <c r="D884" s="17">
        <v>120.46299999999999</v>
      </c>
      <c r="E884" s="17">
        <v>6.75</v>
      </c>
      <c r="F884" s="17">
        <v>0.48</v>
      </c>
      <c r="G884" s="17">
        <v>14.75</v>
      </c>
      <c r="H884" s="17">
        <v>34.25</v>
      </c>
      <c r="I884" s="17">
        <v>15.000999999999999</v>
      </c>
      <c r="J884" s="17">
        <v>758.25</v>
      </c>
      <c r="K884" s="17">
        <v>-177.6</v>
      </c>
      <c r="L884" s="17">
        <v>0.104</v>
      </c>
      <c r="M884" s="17">
        <v>-6</v>
      </c>
      <c r="N884" s="17">
        <v>41.645000000000003</v>
      </c>
      <c r="O884" s="17">
        <v>2992.8</v>
      </c>
      <c r="P884" s="17">
        <v>618</v>
      </c>
      <c r="Q884" s="17">
        <v>0</v>
      </c>
      <c r="R884" s="17">
        <v>1337.2380000000001</v>
      </c>
      <c r="S884" s="17">
        <v>33.5</v>
      </c>
      <c r="T884" s="17">
        <v>1.32</v>
      </c>
      <c r="U884" s="17">
        <v>-0.1135</v>
      </c>
      <c r="V884" s="17">
        <v>-0.13</v>
      </c>
      <c r="W884" s="17">
        <v>1268.46316</v>
      </c>
      <c r="X884" s="17">
        <v>1324.2</v>
      </c>
      <c r="Y884" s="17">
        <v>7.88</v>
      </c>
      <c r="Z884" s="17">
        <v>-2.85</v>
      </c>
    </row>
    <row r="885" spans="1:26" x14ac:dyDescent="0.2">
      <c r="A885" s="27">
        <v>44347</v>
      </c>
      <c r="B885" s="17">
        <v>136.4</v>
      </c>
      <c r="C885" s="14">
        <v>0.25</v>
      </c>
      <c r="D885" s="17">
        <v>120.313</v>
      </c>
      <c r="E885" s="17">
        <v>7</v>
      </c>
      <c r="F885" s="17">
        <v>0.35</v>
      </c>
      <c r="G885" s="17">
        <v>12.92</v>
      </c>
      <c r="H885" s="17">
        <v>34.950000000000003</v>
      </c>
      <c r="I885" s="17">
        <v>71.507000000000005</v>
      </c>
      <c r="J885" s="17">
        <v>695.5</v>
      </c>
      <c r="K885" s="17">
        <v>-135</v>
      </c>
      <c r="L885" s="17">
        <v>0.11749999999999999</v>
      </c>
      <c r="M885" s="17">
        <v>-6.2949999999999999</v>
      </c>
      <c r="N885" s="17">
        <v>41.800049999999999</v>
      </c>
      <c r="O885" s="17">
        <v>2979</v>
      </c>
      <c r="P885" s="17">
        <v>552.5</v>
      </c>
      <c r="Q885" s="17">
        <v>3.1190000000000002</v>
      </c>
      <c r="R885" s="17">
        <v>1397.1849999999999</v>
      </c>
      <c r="S885" s="17">
        <v>33.65</v>
      </c>
      <c r="T885" s="17">
        <v>1.125</v>
      </c>
      <c r="U885" s="17">
        <v>-0.11749999999999999</v>
      </c>
      <c r="V885" s="17">
        <v>-7.0000000000000007E-2</v>
      </c>
      <c r="W885" s="17">
        <v>2566.98639</v>
      </c>
      <c r="X885" s="17">
        <v>1111.0999999999999</v>
      </c>
      <c r="Y885" s="17">
        <v>7.0650000000000004</v>
      </c>
      <c r="Z885" s="17">
        <v>-2.5750000000000002</v>
      </c>
    </row>
    <row r="886" spans="1:26" x14ac:dyDescent="0.2">
      <c r="A886" s="27">
        <v>44344</v>
      </c>
      <c r="B886" s="17">
        <v>139.428</v>
      </c>
      <c r="C886" s="14">
        <v>0.24</v>
      </c>
      <c r="D886" s="17">
        <v>125</v>
      </c>
      <c r="E886" s="17">
        <v>6.95</v>
      </c>
      <c r="F886" s="17">
        <v>0.35</v>
      </c>
      <c r="G886" s="17">
        <v>12.574999999999999</v>
      </c>
      <c r="H886" s="17">
        <v>38.65</v>
      </c>
      <c r="I886" s="17">
        <v>52.505000000000003</v>
      </c>
      <c r="J886" s="17">
        <v>695.5</v>
      </c>
      <c r="K886" s="17">
        <v>-135</v>
      </c>
      <c r="L886" s="17">
        <v>0.14949999999999999</v>
      </c>
      <c r="M886" s="17">
        <v>-6.5</v>
      </c>
      <c r="N886" s="17">
        <v>39.72</v>
      </c>
      <c r="O886" s="17">
        <v>2967.2</v>
      </c>
      <c r="P886" s="17">
        <v>551</v>
      </c>
      <c r="Q886" s="17">
        <v>4.7160000000000002</v>
      </c>
      <c r="R886" s="17">
        <v>1410.2049999999999</v>
      </c>
      <c r="S886" s="17">
        <v>34.799999999999997</v>
      </c>
      <c r="T886" s="17">
        <v>1.0549999999999999</v>
      </c>
      <c r="U886" s="17">
        <v>-8.8499999999999995E-2</v>
      </c>
      <c r="V886" s="17">
        <v>-7.4999999999999997E-2</v>
      </c>
      <c r="W886" s="17">
        <v>2395.0962300000001</v>
      </c>
      <c r="X886" s="17">
        <v>1261.5999999999999</v>
      </c>
      <c r="Y886" s="17">
        <v>7.0549999999999997</v>
      </c>
      <c r="Z886" s="17">
        <v>-2.59</v>
      </c>
    </row>
    <row r="887" spans="1:26" x14ac:dyDescent="0.2">
      <c r="A887" s="27">
        <v>44343</v>
      </c>
      <c r="B887" s="17">
        <v>142.1</v>
      </c>
      <c r="C887" s="14">
        <v>0.23</v>
      </c>
      <c r="D887" s="17">
        <v>120</v>
      </c>
      <c r="E887" s="17">
        <v>6.75</v>
      </c>
      <c r="F887" s="17">
        <v>0.45</v>
      </c>
      <c r="G887" s="17">
        <v>13</v>
      </c>
      <c r="H887" s="17">
        <v>36.049999999999997</v>
      </c>
      <c r="I887" s="17">
        <v>27.498999999999999</v>
      </c>
      <c r="J887" s="17">
        <v>705</v>
      </c>
      <c r="K887" s="17">
        <v>-82.5</v>
      </c>
      <c r="L887" s="17">
        <v>0.1255</v>
      </c>
      <c r="M887" s="17">
        <v>-6.0949999999999998</v>
      </c>
      <c r="N887" s="17">
        <v>40.65</v>
      </c>
      <c r="O887" s="17">
        <v>3030</v>
      </c>
      <c r="P887" s="17">
        <v>550.70000000000005</v>
      </c>
      <c r="Q887" s="17">
        <v>4</v>
      </c>
      <c r="R887" s="17">
        <v>1433.575</v>
      </c>
      <c r="S887" s="17">
        <v>34.75</v>
      </c>
      <c r="T887" s="17">
        <v>1.0900000000000001</v>
      </c>
      <c r="U887" s="17">
        <v>-8.8499999999999995E-2</v>
      </c>
      <c r="V887" s="17">
        <v>-0.08</v>
      </c>
      <c r="W887" s="17">
        <v>1412.96416</v>
      </c>
      <c r="X887" s="17">
        <v>1329.2</v>
      </c>
      <c r="Y887" s="17">
        <v>7.0430000000000001</v>
      </c>
      <c r="Z887" s="17">
        <v>-2.601</v>
      </c>
    </row>
    <row r="888" spans="1:26" x14ac:dyDescent="0.2">
      <c r="A888" s="27">
        <v>44342</v>
      </c>
      <c r="B888" s="17">
        <v>151.14500000000001</v>
      </c>
      <c r="C888" s="14">
        <v>0.25</v>
      </c>
      <c r="D888" s="17">
        <v>123</v>
      </c>
      <c r="E888" s="17">
        <v>6.75</v>
      </c>
      <c r="F888" s="17">
        <v>0.8</v>
      </c>
      <c r="G888" s="17">
        <v>14.154999999999999</v>
      </c>
      <c r="H888" s="17">
        <v>31.45</v>
      </c>
      <c r="I888" s="17">
        <v>45.002000000000002</v>
      </c>
      <c r="J888" s="17">
        <v>780</v>
      </c>
      <c r="K888" s="17">
        <v>-60</v>
      </c>
      <c r="L888" s="17">
        <v>3.5999999999999997E-2</v>
      </c>
      <c r="M888" s="17">
        <v>-4.5</v>
      </c>
      <c r="N888" s="17">
        <v>47.784599999999998</v>
      </c>
      <c r="O888" s="17">
        <v>3109.8</v>
      </c>
      <c r="P888" s="17">
        <v>613.29999999999995</v>
      </c>
      <c r="Q888" s="17">
        <v>7.6130000000000004</v>
      </c>
      <c r="R888" s="17">
        <v>1386.6130000000001</v>
      </c>
      <c r="S888" s="17">
        <v>40.25</v>
      </c>
      <c r="T888" s="17">
        <v>1.165</v>
      </c>
      <c r="U888" s="17">
        <v>-7.85E-2</v>
      </c>
      <c r="V888" s="17">
        <v>-0.05</v>
      </c>
      <c r="W888" s="17">
        <v>2137.9091899999999</v>
      </c>
      <c r="X888" s="17">
        <v>1329.7</v>
      </c>
      <c r="Y888" s="17">
        <v>7.415</v>
      </c>
      <c r="Z888" s="17">
        <v>-2.4049999999999998</v>
      </c>
    </row>
    <row r="889" spans="1:26" x14ac:dyDescent="0.2">
      <c r="A889" s="27">
        <v>44341</v>
      </c>
      <c r="B889" s="17">
        <v>145.83500000000001</v>
      </c>
      <c r="C889" s="14">
        <v>0.33</v>
      </c>
      <c r="D889" s="17">
        <v>129.5</v>
      </c>
      <c r="E889" s="17">
        <v>6</v>
      </c>
      <c r="F889" s="17">
        <v>0.55000000000000004</v>
      </c>
      <c r="G889" s="17">
        <v>13.475</v>
      </c>
      <c r="H889" s="17">
        <v>38.450000000000003</v>
      </c>
      <c r="I889" s="17">
        <v>74.248000000000005</v>
      </c>
      <c r="J889" s="17">
        <v>746.5</v>
      </c>
      <c r="K889" s="17">
        <v>-57.5</v>
      </c>
      <c r="L889" s="17">
        <v>0.14599999999999999</v>
      </c>
      <c r="M889" s="17">
        <v>-4.7</v>
      </c>
      <c r="N889" s="17">
        <v>46.086669999999998</v>
      </c>
      <c r="O889" s="17">
        <v>3195</v>
      </c>
      <c r="P889" s="17">
        <v>618.5</v>
      </c>
      <c r="Q889" s="17">
        <v>7.18</v>
      </c>
      <c r="R889" s="17">
        <v>1444.904</v>
      </c>
      <c r="S889" s="17">
        <v>41.85</v>
      </c>
      <c r="T889" s="17">
        <v>1.2050000000000001</v>
      </c>
      <c r="U889" s="17">
        <v>-7.85E-2</v>
      </c>
      <c r="V889" s="17">
        <v>-0.13500000000000001</v>
      </c>
      <c r="W889" s="17">
        <v>2331.3901700000001</v>
      </c>
      <c r="X889" s="17">
        <v>1345.4</v>
      </c>
      <c r="Y889" s="17">
        <v>7.26</v>
      </c>
      <c r="Z889" s="17">
        <v>-2.34</v>
      </c>
    </row>
    <row r="890" spans="1:26" x14ac:dyDescent="0.2">
      <c r="A890" s="27">
        <v>44340</v>
      </c>
      <c r="B890" s="17">
        <v>149.5</v>
      </c>
      <c r="C890" s="14">
        <v>0.35</v>
      </c>
      <c r="D890" s="17">
        <v>128.5</v>
      </c>
      <c r="E890" s="17">
        <v>6</v>
      </c>
      <c r="F890" s="17">
        <v>0.55000000000000004</v>
      </c>
      <c r="G890" s="17">
        <v>14.42</v>
      </c>
      <c r="H890" s="17">
        <v>34.950000000000003</v>
      </c>
      <c r="I890" s="17">
        <v>-22.492000000000001</v>
      </c>
      <c r="J890" s="17">
        <v>760</v>
      </c>
      <c r="K890" s="17">
        <v>-50</v>
      </c>
      <c r="L890" s="17">
        <v>7.0000000000000007E-2</v>
      </c>
      <c r="M890" s="17">
        <v>-5.0999999999999996</v>
      </c>
      <c r="N890" s="17">
        <v>49.085149999999999</v>
      </c>
      <c r="O890" s="17">
        <v>2995</v>
      </c>
      <c r="P890" s="17">
        <v>654.9</v>
      </c>
      <c r="Q890" s="17">
        <v>5.085</v>
      </c>
      <c r="R890" s="17">
        <v>1305.825</v>
      </c>
      <c r="S890" s="17">
        <v>38.799999999999997</v>
      </c>
      <c r="T890" s="17">
        <v>1.24</v>
      </c>
      <c r="U890" s="17">
        <v>-7.85E-2</v>
      </c>
      <c r="V890" s="17">
        <v>-0.24</v>
      </c>
      <c r="W890" s="17">
        <v>2692.5662400000001</v>
      </c>
      <c r="X890" s="17">
        <v>1239.5</v>
      </c>
      <c r="Y890" s="17">
        <v>7.49</v>
      </c>
      <c r="Z890" s="17">
        <v>-2.4849999999999999</v>
      </c>
    </row>
    <row r="891" spans="1:26" x14ac:dyDescent="0.2">
      <c r="A891" s="27">
        <v>44337</v>
      </c>
      <c r="B891" s="17">
        <v>147.4</v>
      </c>
      <c r="C891" s="14">
        <v>0.34</v>
      </c>
      <c r="D891" s="17">
        <v>121.5</v>
      </c>
      <c r="E891" s="17">
        <v>5.25</v>
      </c>
      <c r="F891" s="17">
        <v>0.65</v>
      </c>
      <c r="G891" s="17">
        <v>14.87</v>
      </c>
      <c r="H891" s="17">
        <v>40.75</v>
      </c>
      <c r="I891" s="17">
        <v>80.004000000000005</v>
      </c>
      <c r="J891" s="17">
        <v>715.07</v>
      </c>
      <c r="K891" s="17">
        <v>-57.5</v>
      </c>
      <c r="L891" s="17">
        <v>9.0499999999999997E-2</v>
      </c>
      <c r="M891" s="17">
        <v>-5.1950000000000003</v>
      </c>
      <c r="N891" s="17">
        <v>46.28</v>
      </c>
      <c r="O891" s="17">
        <v>2979</v>
      </c>
      <c r="P891" s="17">
        <v>611</v>
      </c>
      <c r="Q891" s="17">
        <v>3.919</v>
      </c>
      <c r="R891" s="17">
        <v>1314.4380000000001</v>
      </c>
      <c r="S891" s="17">
        <v>39.799999999999997</v>
      </c>
      <c r="T891" s="17">
        <v>1.45</v>
      </c>
      <c r="U891" s="17">
        <v>-8.1000000000000003E-2</v>
      </c>
      <c r="V891" s="17">
        <v>-0.21</v>
      </c>
      <c r="W891" s="17">
        <v>1875.0002199999999</v>
      </c>
      <c r="X891" s="17">
        <v>1288.5</v>
      </c>
      <c r="Y891" s="17">
        <v>7.0869999999999997</v>
      </c>
      <c r="Z891" s="17">
        <v>-2.34</v>
      </c>
    </row>
    <row r="892" spans="1:26" x14ac:dyDescent="0.2">
      <c r="A892" s="27">
        <v>44336</v>
      </c>
      <c r="B892" s="17">
        <v>144.905</v>
      </c>
      <c r="C892" s="14">
        <v>0.34</v>
      </c>
      <c r="D892" s="17">
        <v>124</v>
      </c>
      <c r="E892" s="17">
        <v>4</v>
      </c>
      <c r="F892" s="17">
        <v>0.9</v>
      </c>
      <c r="G892" s="17">
        <v>14.144</v>
      </c>
      <c r="H892" s="17">
        <v>53.35</v>
      </c>
      <c r="I892" s="17">
        <v>-9.9990000000000006</v>
      </c>
      <c r="J892" s="17">
        <v>712</v>
      </c>
      <c r="K892" s="17">
        <v>-62.5</v>
      </c>
      <c r="L892" s="17">
        <v>0.114</v>
      </c>
      <c r="M892" s="17">
        <v>-5.1849999999999996</v>
      </c>
      <c r="N892" s="17">
        <v>46.703420000000001</v>
      </c>
      <c r="O892" s="17">
        <v>2983</v>
      </c>
      <c r="P892" s="17">
        <v>586</v>
      </c>
      <c r="Q892" s="17">
        <v>5.7990000000000004</v>
      </c>
      <c r="R892" s="17">
        <v>1307.1369999999999</v>
      </c>
      <c r="S892" s="17">
        <v>39.5</v>
      </c>
      <c r="T892" s="17">
        <v>1.4450000000000001</v>
      </c>
      <c r="U892" s="17">
        <v>-9.1499999999999998E-2</v>
      </c>
      <c r="V892" s="17">
        <v>-0.1</v>
      </c>
      <c r="W892" s="17">
        <v>1998.52026</v>
      </c>
      <c r="X892" s="17">
        <v>1316.2</v>
      </c>
      <c r="Y892" s="17">
        <v>7.0469999999999997</v>
      </c>
      <c r="Z892" s="17">
        <v>-2.3210000000000002</v>
      </c>
    </row>
    <row r="893" spans="1:26" x14ac:dyDescent="0.2">
      <c r="A893" s="27">
        <v>44335</v>
      </c>
      <c r="B893" s="17">
        <v>134.31</v>
      </c>
      <c r="C893" s="14">
        <v>0.27</v>
      </c>
      <c r="D893" s="17">
        <v>130.5</v>
      </c>
      <c r="E893" s="17">
        <v>5.258</v>
      </c>
      <c r="F893" s="17">
        <v>0.95</v>
      </c>
      <c r="G893" s="17">
        <v>14.244</v>
      </c>
      <c r="H893" s="17">
        <v>64.05</v>
      </c>
      <c r="I893" s="17">
        <v>-22.501999999999999</v>
      </c>
      <c r="J893" s="17">
        <v>708.5</v>
      </c>
      <c r="K893" s="17">
        <v>-60</v>
      </c>
      <c r="L893" s="17">
        <v>0.1125</v>
      </c>
      <c r="M893" s="17">
        <v>-4.7300000000000004</v>
      </c>
      <c r="N893" s="17">
        <v>47.375399999999999</v>
      </c>
      <c r="O893" s="17">
        <v>3088.8</v>
      </c>
      <c r="P893" s="17">
        <v>597.9</v>
      </c>
      <c r="Q893" s="17">
        <v>7.1529999999999996</v>
      </c>
      <c r="R893" s="17">
        <v>1353.65</v>
      </c>
      <c r="S893" s="17">
        <v>40.950000000000003</v>
      </c>
      <c r="T893" s="17">
        <v>1.4</v>
      </c>
      <c r="U893" s="17">
        <v>-0.1105</v>
      </c>
      <c r="V893" s="17">
        <v>-0.04</v>
      </c>
      <c r="W893" s="17">
        <v>1895.0651700000001</v>
      </c>
      <c r="X893" s="17">
        <v>1361.2</v>
      </c>
      <c r="Y893" s="17">
        <v>6.9850000000000003</v>
      </c>
      <c r="Z893" s="17">
        <v>-2.3450000000000002</v>
      </c>
    </row>
    <row r="894" spans="1:26" x14ac:dyDescent="0.2">
      <c r="A894" s="27">
        <v>44334</v>
      </c>
      <c r="B894" s="17">
        <v>134.5</v>
      </c>
      <c r="C894" s="14">
        <v>0.33</v>
      </c>
      <c r="D894" s="17">
        <v>128.5</v>
      </c>
      <c r="E894" s="17">
        <v>4.665</v>
      </c>
      <c r="F894" s="17">
        <v>0.95</v>
      </c>
      <c r="G894" s="17">
        <v>14.755000000000001</v>
      </c>
      <c r="H894" s="17">
        <v>43.55</v>
      </c>
      <c r="I894" s="17">
        <v>12.493</v>
      </c>
      <c r="J894" s="17">
        <v>725.755</v>
      </c>
      <c r="K894" s="17">
        <v>-70</v>
      </c>
      <c r="L894" s="17">
        <v>0.1055</v>
      </c>
      <c r="M894" s="17">
        <v>-4.4950000000000001</v>
      </c>
      <c r="N894" s="17">
        <v>47.710450000000002</v>
      </c>
      <c r="O894" s="17">
        <v>3197.6</v>
      </c>
      <c r="P894" s="17">
        <v>626.70000000000005</v>
      </c>
      <c r="Q894" s="17">
        <v>7.258</v>
      </c>
      <c r="R894" s="17">
        <v>1346.9</v>
      </c>
      <c r="S894" s="17">
        <v>41.35</v>
      </c>
      <c r="T894" s="17">
        <v>1.38</v>
      </c>
      <c r="U894" s="17">
        <v>-5.8500000000000003E-2</v>
      </c>
      <c r="V894" s="17">
        <v>-0.05</v>
      </c>
      <c r="W894" s="17">
        <v>1785.9651799999999</v>
      </c>
      <c r="X894" s="17">
        <v>1227.3</v>
      </c>
      <c r="Y894" s="17">
        <v>7.2249999999999996</v>
      </c>
      <c r="Z894" s="17">
        <v>-2.4239999999999999</v>
      </c>
    </row>
    <row r="895" spans="1:26" x14ac:dyDescent="0.2">
      <c r="A895" s="27">
        <v>44333</v>
      </c>
      <c r="B895" s="17">
        <v>144.45500000000001</v>
      </c>
      <c r="C895" s="14">
        <v>0.38</v>
      </c>
      <c r="D895" s="17">
        <v>141.5</v>
      </c>
      <c r="E895" s="17">
        <v>6</v>
      </c>
      <c r="F895" s="17">
        <v>0.85</v>
      </c>
      <c r="G895" s="17">
        <v>15.534000000000001</v>
      </c>
      <c r="H895" s="17">
        <v>49.75</v>
      </c>
      <c r="I895" s="17">
        <v>76.504000000000005</v>
      </c>
      <c r="J895" s="17">
        <v>752.78499999999997</v>
      </c>
      <c r="K895" s="17">
        <v>-70</v>
      </c>
      <c r="L895" s="17">
        <v>7.7499999999999999E-2</v>
      </c>
      <c r="M895" s="17">
        <v>-4.3449999999999998</v>
      </c>
      <c r="N895" s="17">
        <v>47.71893</v>
      </c>
      <c r="O895" s="17">
        <v>3013.5</v>
      </c>
      <c r="P895" s="17">
        <v>661.5</v>
      </c>
      <c r="Q895" s="17">
        <v>4.9029999999999996</v>
      </c>
      <c r="R895" s="17">
        <v>1294.213</v>
      </c>
      <c r="S895" s="17">
        <v>43.05</v>
      </c>
      <c r="T895" s="17">
        <v>1.6</v>
      </c>
      <c r="U895" s="17">
        <v>-5.8500000000000003E-2</v>
      </c>
      <c r="V895" s="17">
        <v>0.19</v>
      </c>
      <c r="W895" s="17">
        <v>2265.0151599999999</v>
      </c>
      <c r="X895" s="17">
        <v>1196.3</v>
      </c>
      <c r="Y895" s="17">
        <v>7.4550000000000001</v>
      </c>
      <c r="Z895" s="17">
        <v>-2.5550000000000002</v>
      </c>
    </row>
    <row r="896" spans="1:26" x14ac:dyDescent="0.2">
      <c r="A896" s="27">
        <v>44330</v>
      </c>
      <c r="B896" s="17">
        <v>138.80000000000001</v>
      </c>
      <c r="C896" s="14">
        <v>0.31</v>
      </c>
      <c r="D896" s="17">
        <v>129.5</v>
      </c>
      <c r="E896" s="17">
        <v>6</v>
      </c>
      <c r="F896" s="17">
        <v>0.52500000000000002</v>
      </c>
      <c r="G896" s="17">
        <v>13.645</v>
      </c>
      <c r="H896" s="17">
        <v>41.35</v>
      </c>
      <c r="I896" s="17">
        <v>21.26</v>
      </c>
      <c r="J896" s="17">
        <v>707</v>
      </c>
      <c r="K896" s="17">
        <v>-90</v>
      </c>
      <c r="L896" s="17">
        <v>0.1265</v>
      </c>
      <c r="M896" s="17">
        <v>-4.29</v>
      </c>
      <c r="N896" s="17">
        <v>43.214469999999999</v>
      </c>
      <c r="O896" s="17">
        <v>3000</v>
      </c>
      <c r="P896" s="17">
        <v>604.5</v>
      </c>
      <c r="Q896" s="17">
        <v>3.29</v>
      </c>
      <c r="R896" s="17">
        <v>1305.5</v>
      </c>
      <c r="S896" s="17">
        <v>37.35</v>
      </c>
      <c r="T896" s="17">
        <v>1.605</v>
      </c>
      <c r="U896" s="17">
        <v>-0.14169999999999999</v>
      </c>
      <c r="V896" s="17">
        <v>-0.1</v>
      </c>
      <c r="W896" s="17">
        <v>2453.0793899999999</v>
      </c>
      <c r="X896" s="17">
        <v>1340.7</v>
      </c>
      <c r="Y896" s="17">
        <v>6.9969999999999999</v>
      </c>
      <c r="Z896" s="17">
        <v>-2.375</v>
      </c>
    </row>
    <row r="897" spans="1:26" x14ac:dyDescent="0.2">
      <c r="A897" s="27">
        <v>44329</v>
      </c>
      <c r="B897" s="17">
        <v>139.6</v>
      </c>
      <c r="C897" s="14">
        <v>0.27</v>
      </c>
      <c r="D897" s="17">
        <v>131.893</v>
      </c>
      <c r="E897" s="17">
        <v>6.125</v>
      </c>
      <c r="F897" s="17">
        <v>0.55000000000000004</v>
      </c>
      <c r="G897" s="17">
        <v>13.92</v>
      </c>
      <c r="H897" s="17">
        <v>45.1</v>
      </c>
      <c r="I897" s="17">
        <v>77.503</v>
      </c>
      <c r="J897" s="17">
        <v>707.33500000000004</v>
      </c>
      <c r="K897" s="17">
        <v>-95.1</v>
      </c>
      <c r="L897" s="17">
        <v>0.16500000000000001</v>
      </c>
      <c r="M897" s="17">
        <v>-4.2850000000000001</v>
      </c>
      <c r="N897" s="17">
        <v>42.284999999999997</v>
      </c>
      <c r="O897" s="17">
        <v>3083.8</v>
      </c>
      <c r="P897" s="17">
        <v>615</v>
      </c>
      <c r="Q897" s="17">
        <v>4.5250000000000004</v>
      </c>
      <c r="R897" s="17">
        <v>1312.83</v>
      </c>
      <c r="S897" s="17">
        <v>39.799999999999997</v>
      </c>
      <c r="T897" s="17">
        <v>1.5</v>
      </c>
      <c r="U897" s="17">
        <v>-0.11</v>
      </c>
      <c r="V897" s="17">
        <v>0.02</v>
      </c>
      <c r="W897" s="17">
        <v>2638.9312199999999</v>
      </c>
      <c r="X897" s="17">
        <v>1290.5</v>
      </c>
      <c r="Y897" s="17">
        <v>6.94</v>
      </c>
      <c r="Z897" s="17">
        <v>-2.331</v>
      </c>
    </row>
    <row r="898" spans="1:26" x14ac:dyDescent="0.2">
      <c r="A898" s="27">
        <v>44328</v>
      </c>
      <c r="B898" s="17">
        <v>130.61099999999999</v>
      </c>
      <c r="C898" s="14">
        <v>0.2</v>
      </c>
      <c r="D898" s="17">
        <v>133.5</v>
      </c>
      <c r="E898" s="17">
        <v>5.5</v>
      </c>
      <c r="F898" s="17">
        <v>0.57499999999999996</v>
      </c>
      <c r="G898" s="17">
        <v>13.63</v>
      </c>
      <c r="H898" s="17">
        <v>46.15</v>
      </c>
      <c r="I898" s="17">
        <v>137.501</v>
      </c>
      <c r="J898" s="17">
        <v>702.72</v>
      </c>
      <c r="K898" s="17">
        <v>-120</v>
      </c>
      <c r="L898" s="17">
        <v>0.14699999999999999</v>
      </c>
      <c r="M898" s="17">
        <v>-4.41</v>
      </c>
      <c r="N898" s="17">
        <v>41.11562</v>
      </c>
      <c r="O898" s="17">
        <v>3150</v>
      </c>
      <c r="P898" s="17">
        <v>620</v>
      </c>
      <c r="Q898" s="17">
        <v>1.7150000000000001</v>
      </c>
      <c r="R898" s="17">
        <v>1301.31</v>
      </c>
      <c r="S898" s="17">
        <v>40.1</v>
      </c>
      <c r="T898" s="17">
        <v>1.51</v>
      </c>
      <c r="U898" s="17">
        <v>-0.1158</v>
      </c>
      <c r="V898" s="17">
        <v>-0.02</v>
      </c>
      <c r="W898" s="17">
        <v>1817.0171800000001</v>
      </c>
      <c r="X898" s="17">
        <v>1333</v>
      </c>
      <c r="Y898" s="17">
        <v>6.9169999999999998</v>
      </c>
      <c r="Z898" s="17">
        <v>-2.3650000000000002</v>
      </c>
    </row>
    <row r="899" spans="1:26" x14ac:dyDescent="0.2">
      <c r="A899" s="27">
        <v>44327</v>
      </c>
      <c r="B899" s="17">
        <v>128.541</v>
      </c>
      <c r="C899" s="14">
        <v>0.14000000000000001</v>
      </c>
      <c r="D899" s="17">
        <v>134.5</v>
      </c>
      <c r="E899" s="17">
        <v>5.3639999999999999</v>
      </c>
      <c r="F899" s="17">
        <v>0.4</v>
      </c>
      <c r="G899" s="17">
        <v>13.93</v>
      </c>
      <c r="H899" s="17">
        <v>40.450000000000003</v>
      </c>
      <c r="I899" s="17">
        <v>4.9969999999999999</v>
      </c>
      <c r="J899" s="17">
        <v>719.94500000000005</v>
      </c>
      <c r="K899" s="17">
        <v>-120</v>
      </c>
      <c r="L899" s="17">
        <v>0.15</v>
      </c>
      <c r="M899" s="17">
        <v>-3.56</v>
      </c>
      <c r="N899" s="17">
        <v>40.479999999999997</v>
      </c>
      <c r="O899" s="17">
        <v>3215.5</v>
      </c>
      <c r="P899" s="17">
        <v>620.79999999999995</v>
      </c>
      <c r="Q899" s="17">
        <v>-0.27800000000000002</v>
      </c>
      <c r="R899" s="17">
        <v>1362.268</v>
      </c>
      <c r="S899" s="17">
        <v>39.799999999999997</v>
      </c>
      <c r="T899" s="17">
        <v>1.425</v>
      </c>
      <c r="U899" s="17">
        <v>-0.13400000000000001</v>
      </c>
      <c r="V899" s="17">
        <v>0</v>
      </c>
      <c r="W899" s="17">
        <v>1188.9651100000001</v>
      </c>
      <c r="X899" s="17">
        <v>1389.1</v>
      </c>
      <c r="Y899" s="17">
        <v>7.3330000000000002</v>
      </c>
      <c r="Z899" s="17">
        <v>-2.5499999999999998</v>
      </c>
    </row>
    <row r="900" spans="1:26" x14ac:dyDescent="0.2">
      <c r="A900" s="27">
        <v>44326</v>
      </c>
      <c r="B900" s="17">
        <v>128.42099999999999</v>
      </c>
      <c r="C900" s="14">
        <v>0.1</v>
      </c>
      <c r="D900" s="17">
        <v>133.983</v>
      </c>
      <c r="E900" s="17">
        <v>5.5250000000000004</v>
      </c>
      <c r="F900" s="17">
        <v>0.4</v>
      </c>
      <c r="G900" s="17">
        <v>14.19</v>
      </c>
      <c r="H900" s="17">
        <v>29.35</v>
      </c>
      <c r="I900" s="17">
        <v>47.746000000000002</v>
      </c>
      <c r="J900" s="17">
        <v>745.32</v>
      </c>
      <c r="K900" s="17">
        <v>-70</v>
      </c>
      <c r="L900" s="17">
        <v>0.13600000000000001</v>
      </c>
      <c r="M900" s="17">
        <v>-3.375</v>
      </c>
      <c r="N900" s="17">
        <v>41.647669999999998</v>
      </c>
      <c r="O900" s="17">
        <v>2949.5</v>
      </c>
      <c r="P900" s="17">
        <v>627</v>
      </c>
      <c r="Q900" s="17">
        <v>0.19</v>
      </c>
      <c r="R900" s="17">
        <v>1266.338</v>
      </c>
      <c r="S900" s="17">
        <v>41.5</v>
      </c>
      <c r="T900" s="17">
        <v>1.35</v>
      </c>
      <c r="U900" s="17">
        <v>-0.13850000000000001</v>
      </c>
      <c r="V900" s="17">
        <v>0.45500000000000002</v>
      </c>
      <c r="W900" s="17">
        <v>1877.21324</v>
      </c>
      <c r="X900" s="17">
        <v>1359.3</v>
      </c>
      <c r="Y900" s="17">
        <v>7.62</v>
      </c>
      <c r="Z900" s="17">
        <v>-2.5150000000000001</v>
      </c>
    </row>
    <row r="901" spans="1:26" x14ac:dyDescent="0.2">
      <c r="A901" s="27">
        <v>44323</v>
      </c>
      <c r="B901" s="17">
        <v>132.80000000000001</v>
      </c>
      <c r="C901" s="14">
        <v>0.15</v>
      </c>
      <c r="D901" s="17">
        <v>136</v>
      </c>
      <c r="E901" s="17">
        <v>6</v>
      </c>
      <c r="F901" s="17">
        <v>0.7</v>
      </c>
      <c r="G901" s="17">
        <v>13.75</v>
      </c>
      <c r="H901" s="17">
        <v>24.05</v>
      </c>
      <c r="I901" s="17">
        <v>30.003</v>
      </c>
      <c r="J901" s="17">
        <v>698.75</v>
      </c>
      <c r="K901" s="17">
        <v>-15.1</v>
      </c>
      <c r="L901" s="17">
        <v>0.1045</v>
      </c>
      <c r="M901" s="17">
        <v>-4.0599999999999996</v>
      </c>
      <c r="N901" s="17">
        <v>41.949869999999997</v>
      </c>
      <c r="O901" s="17">
        <v>2924.6</v>
      </c>
      <c r="P901" s="17">
        <v>583</v>
      </c>
      <c r="Q901" s="17">
        <v>-0.45300000000000001</v>
      </c>
      <c r="R901" s="17">
        <v>1251.875</v>
      </c>
      <c r="S901" s="17">
        <v>37.549999999999997</v>
      </c>
      <c r="T901" s="17">
        <v>1.405</v>
      </c>
      <c r="U901" s="17">
        <v>-0.10199999999999999</v>
      </c>
      <c r="V901" s="17">
        <v>0.01</v>
      </c>
      <c r="W901" s="17">
        <v>1883.2402099999999</v>
      </c>
      <c r="X901" s="17">
        <v>1284.9000000000001</v>
      </c>
      <c r="Y901" s="17">
        <v>7.1059999999999999</v>
      </c>
      <c r="Z901" s="17">
        <v>-2.2799999999999998</v>
      </c>
    </row>
    <row r="902" spans="1:26" x14ac:dyDescent="0.2">
      <c r="A902" s="27">
        <v>44322</v>
      </c>
      <c r="B902" s="17">
        <v>134.85599999999999</v>
      </c>
      <c r="C902" s="14">
        <v>0.1</v>
      </c>
      <c r="D902" s="17">
        <v>136</v>
      </c>
      <c r="E902" s="17">
        <v>6</v>
      </c>
      <c r="F902" s="17">
        <v>0.56999999999999995</v>
      </c>
      <c r="G902" s="17">
        <v>13.75</v>
      </c>
      <c r="H902" s="17">
        <v>35</v>
      </c>
      <c r="I902" s="17">
        <v>-15.000999999999999</v>
      </c>
      <c r="J902" s="17">
        <v>701</v>
      </c>
      <c r="K902" s="17">
        <v>-15.1</v>
      </c>
      <c r="L902" s="17">
        <v>0.10100000000000001</v>
      </c>
      <c r="M902" s="17">
        <v>-4.57</v>
      </c>
      <c r="N902" s="17">
        <v>45.020870000000002</v>
      </c>
      <c r="O902" s="17">
        <v>2930.1</v>
      </c>
      <c r="P902" s="17">
        <v>591</v>
      </c>
      <c r="Q902" s="17">
        <v>-2.0680000000000001</v>
      </c>
      <c r="R902" s="17">
        <v>1264.2</v>
      </c>
      <c r="S902" s="17">
        <v>41.55</v>
      </c>
      <c r="T902" s="17">
        <v>1.355</v>
      </c>
      <c r="U902" s="17">
        <v>-9.8500000000000004E-2</v>
      </c>
      <c r="V902" s="17">
        <v>0.08</v>
      </c>
      <c r="W902" s="17">
        <v>1954.26928</v>
      </c>
      <c r="X902" s="17">
        <v>1234.7</v>
      </c>
      <c r="Y902" s="17">
        <v>6.9189999999999996</v>
      </c>
      <c r="Z902" s="17">
        <v>-2.1080000000000001</v>
      </c>
    </row>
    <row r="903" spans="1:26" x14ac:dyDescent="0.2">
      <c r="A903" s="27">
        <v>44321</v>
      </c>
      <c r="B903" s="17">
        <v>135.70400000000001</v>
      </c>
      <c r="C903" s="14">
        <v>0.15</v>
      </c>
      <c r="D903" s="17">
        <v>142</v>
      </c>
      <c r="E903" s="17">
        <v>5.7450000000000001</v>
      </c>
      <c r="F903" s="17">
        <v>0.2</v>
      </c>
      <c r="G903" s="17">
        <v>13.4</v>
      </c>
      <c r="H903" s="17">
        <v>46.65</v>
      </c>
      <c r="I903" s="17">
        <v>-15.000999999999999</v>
      </c>
      <c r="J903" s="17">
        <v>704</v>
      </c>
      <c r="K903" s="17">
        <v>-25</v>
      </c>
      <c r="L903" s="17">
        <v>0.151</v>
      </c>
      <c r="M903" s="17">
        <v>-5.2549999999999999</v>
      </c>
      <c r="N903" s="17">
        <v>45.656129999999997</v>
      </c>
      <c r="O903" s="17">
        <v>3035</v>
      </c>
      <c r="P903" s="17">
        <v>622</v>
      </c>
      <c r="Q903" s="17">
        <v>-0.83199999999999996</v>
      </c>
      <c r="R903" s="17">
        <v>1301.29</v>
      </c>
      <c r="S903" s="17">
        <v>48</v>
      </c>
      <c r="T903" s="17">
        <v>1.5249999999999999</v>
      </c>
      <c r="U903" s="17">
        <v>-9.8500000000000004E-2</v>
      </c>
      <c r="V903" s="17">
        <v>0.05</v>
      </c>
      <c r="W903" s="17">
        <v>1286.62113</v>
      </c>
      <c r="X903" s="17">
        <v>1272.9000000000001</v>
      </c>
      <c r="Y903" s="17">
        <v>7.0549999999999997</v>
      </c>
      <c r="Z903" s="17">
        <v>-2.2749999999999999</v>
      </c>
    </row>
    <row r="904" spans="1:26" x14ac:dyDescent="0.2">
      <c r="A904" s="27">
        <v>44320</v>
      </c>
      <c r="B904" s="17">
        <v>134.30000000000001</v>
      </c>
      <c r="C904" s="14">
        <v>0.14000000000000001</v>
      </c>
      <c r="D904" s="17">
        <v>143</v>
      </c>
      <c r="E904" s="17">
        <v>6</v>
      </c>
      <c r="F904" s="17">
        <v>-0.02</v>
      </c>
      <c r="G904" s="17">
        <v>14</v>
      </c>
      <c r="H904" s="17">
        <v>51.25</v>
      </c>
      <c r="I904" s="17">
        <v>-32.496000000000002</v>
      </c>
      <c r="J904" s="17">
        <v>720</v>
      </c>
      <c r="K904" s="17">
        <v>-25</v>
      </c>
      <c r="L904" s="17">
        <v>0.17</v>
      </c>
      <c r="M904" s="17">
        <v>-5.75</v>
      </c>
      <c r="N904" s="17">
        <v>48.000920000000001</v>
      </c>
      <c r="O904" s="17">
        <v>3192.5</v>
      </c>
      <c r="P904" s="17">
        <v>629</v>
      </c>
      <c r="Q904" s="17">
        <v>4.944</v>
      </c>
      <c r="R904" s="17">
        <v>1345.3</v>
      </c>
      <c r="S904" s="17">
        <v>59.95</v>
      </c>
      <c r="T904" s="17">
        <v>1.575</v>
      </c>
      <c r="U904" s="17">
        <v>-9.8500000000000004E-2</v>
      </c>
      <c r="V904" s="17">
        <v>0.06</v>
      </c>
      <c r="W904" s="17">
        <v>1286.62113</v>
      </c>
      <c r="X904" s="17">
        <v>1133.4000000000001</v>
      </c>
      <c r="Y904" s="17">
        <v>7.4550000000000001</v>
      </c>
      <c r="Z904" s="17">
        <v>-2.35</v>
      </c>
    </row>
    <row r="905" spans="1:26" x14ac:dyDescent="0.2">
      <c r="A905" s="27">
        <v>44319</v>
      </c>
      <c r="B905" s="17">
        <v>139.001</v>
      </c>
      <c r="C905" s="14">
        <v>0.15</v>
      </c>
      <c r="D905" s="17">
        <v>146</v>
      </c>
      <c r="E905" s="17">
        <v>5.75</v>
      </c>
      <c r="F905" s="17">
        <v>-0.15</v>
      </c>
      <c r="G905" s="17">
        <v>14.25</v>
      </c>
      <c r="H905" s="17">
        <v>53.35</v>
      </c>
      <c r="I905" s="17">
        <v>2.5030000000000001</v>
      </c>
      <c r="J905" s="17">
        <v>737</v>
      </c>
      <c r="K905" s="17">
        <v>-25</v>
      </c>
      <c r="L905" s="17">
        <v>0.124</v>
      </c>
      <c r="M905" s="17">
        <v>-5.2249999999999996</v>
      </c>
      <c r="N905" s="17">
        <v>53.88935</v>
      </c>
      <c r="O905" s="17">
        <v>3020</v>
      </c>
      <c r="P905" s="17">
        <v>654.5</v>
      </c>
      <c r="Q905" s="17">
        <v>2.9710000000000001</v>
      </c>
      <c r="R905" s="17">
        <v>1274.6369999999999</v>
      </c>
      <c r="S905" s="17">
        <v>63.95</v>
      </c>
      <c r="T905" s="17">
        <v>1.625</v>
      </c>
      <c r="U905" s="17">
        <v>-9.8500000000000004E-2</v>
      </c>
      <c r="V905" s="17">
        <v>0.05</v>
      </c>
      <c r="W905" s="17">
        <v>339.05032999999997</v>
      </c>
      <c r="X905" s="17">
        <v>1071.7</v>
      </c>
      <c r="Y905" s="17">
        <v>7.79</v>
      </c>
      <c r="Z905" s="17">
        <v>-2.42</v>
      </c>
    </row>
    <row r="906" spans="1:26" x14ac:dyDescent="0.2">
      <c r="A906" s="27">
        <v>44316</v>
      </c>
      <c r="B906" s="17">
        <v>150.63</v>
      </c>
      <c r="C906" s="14">
        <v>0.14000000000000001</v>
      </c>
      <c r="D906" s="17">
        <v>138</v>
      </c>
      <c r="E906" s="17">
        <v>6.15</v>
      </c>
      <c r="F906" s="17">
        <v>-0.35</v>
      </c>
      <c r="G906" s="17">
        <v>13.574999999999999</v>
      </c>
      <c r="H906" s="17">
        <v>57.85</v>
      </c>
      <c r="I906" s="17">
        <v>124.25</v>
      </c>
      <c r="J906" s="17">
        <v>693.62</v>
      </c>
      <c r="K906" s="17">
        <v>-25</v>
      </c>
      <c r="L906" s="17">
        <v>0.14449999999999999</v>
      </c>
      <c r="M906" s="17">
        <v>-5.25</v>
      </c>
      <c r="N906" s="17">
        <v>53.88935</v>
      </c>
      <c r="O906" s="17">
        <v>3033.6</v>
      </c>
      <c r="P906" s="17">
        <v>618.5</v>
      </c>
      <c r="Q906" s="17">
        <v>2.7050000000000001</v>
      </c>
      <c r="R906" s="17">
        <v>1280.925</v>
      </c>
      <c r="S906" s="17">
        <v>39</v>
      </c>
      <c r="T906" s="17">
        <v>1.4419999999999999</v>
      </c>
      <c r="U906" s="17">
        <v>-8.7999999999999995E-2</v>
      </c>
      <c r="V906" s="17">
        <v>0.04</v>
      </c>
      <c r="W906" s="17">
        <v>2983.3982999999998</v>
      </c>
      <c r="X906" s="17">
        <v>1075.7</v>
      </c>
      <c r="Y906" s="17">
        <v>7.2729999999999997</v>
      </c>
      <c r="Z906" s="17">
        <v>-2.4900000000000002</v>
      </c>
    </row>
    <row r="907" spans="1:26" x14ac:dyDescent="0.2">
      <c r="A907" s="27">
        <v>44315</v>
      </c>
      <c r="B907" s="17">
        <v>133.94</v>
      </c>
      <c r="C907" s="14">
        <v>0.08</v>
      </c>
      <c r="D907" s="17">
        <v>138.89500000000001</v>
      </c>
      <c r="E907" s="17">
        <v>6</v>
      </c>
      <c r="F907" s="17">
        <v>-0.14000000000000001</v>
      </c>
      <c r="G907" s="17">
        <v>13.38</v>
      </c>
      <c r="H907" s="17">
        <v>50.05</v>
      </c>
      <c r="I907" s="17">
        <v>-38.497</v>
      </c>
      <c r="J907" s="17">
        <v>686.71299999999997</v>
      </c>
      <c r="K907" s="17">
        <v>-10</v>
      </c>
      <c r="L907" s="17">
        <v>0.17949999999999999</v>
      </c>
      <c r="M907" s="17">
        <v>-4.9000000000000004</v>
      </c>
      <c r="N907" s="17">
        <v>53.587719999999997</v>
      </c>
      <c r="O907" s="17">
        <v>2745</v>
      </c>
      <c r="P907" s="17">
        <v>617</v>
      </c>
      <c r="Q907" s="17">
        <v>2.5790000000000002</v>
      </c>
      <c r="R907" s="17">
        <v>1186</v>
      </c>
      <c r="S907" s="17">
        <v>35.549999999999997</v>
      </c>
      <c r="T907" s="17">
        <v>1.375</v>
      </c>
      <c r="U907" s="17">
        <v>-9.5000000000000001E-2</v>
      </c>
      <c r="V907" s="17">
        <v>0.11</v>
      </c>
      <c r="W907" s="17">
        <v>2164.0783799999999</v>
      </c>
      <c r="X907" s="17">
        <v>1125.9000000000001</v>
      </c>
      <c r="Y907" s="17">
        <v>7.3339999999999996</v>
      </c>
      <c r="Z907" s="17">
        <v>-2.605</v>
      </c>
    </row>
    <row r="908" spans="1:26" x14ac:dyDescent="0.2">
      <c r="A908" s="27">
        <v>44314</v>
      </c>
      <c r="B908" s="17">
        <v>120.86</v>
      </c>
      <c r="C908" s="14">
        <v>0.14000000000000001</v>
      </c>
      <c r="D908" s="17">
        <v>122</v>
      </c>
      <c r="E908" s="17">
        <v>5.25</v>
      </c>
      <c r="F908" s="17">
        <v>-0.45</v>
      </c>
      <c r="G908" s="17">
        <v>12.75</v>
      </c>
      <c r="H908" s="17">
        <v>51.15</v>
      </c>
      <c r="I908" s="17">
        <v>-116.501</v>
      </c>
      <c r="J908" s="17">
        <v>616.79200000000003</v>
      </c>
      <c r="K908" s="17">
        <v>4</v>
      </c>
      <c r="L908" s="17">
        <v>0.14849999999999999</v>
      </c>
      <c r="M908" s="17">
        <v>-4.82</v>
      </c>
      <c r="N908" s="17">
        <v>50.067500000000003</v>
      </c>
      <c r="O908" s="17">
        <v>2855.5</v>
      </c>
      <c r="P908" s="17">
        <v>538.5</v>
      </c>
      <c r="Q908" s="17">
        <v>2.7069999999999999</v>
      </c>
      <c r="R908" s="17">
        <v>1217.3499999999999</v>
      </c>
      <c r="S908" s="17">
        <v>32.75</v>
      </c>
      <c r="T908" s="17">
        <v>1.35</v>
      </c>
      <c r="U908" s="17">
        <v>-7.7499999999999999E-2</v>
      </c>
      <c r="V908" s="17">
        <v>0</v>
      </c>
      <c r="W908" s="17">
        <v>1582.4892</v>
      </c>
      <c r="X908" s="17">
        <v>1170.5999999999999</v>
      </c>
      <c r="Y908" s="17">
        <v>6.69</v>
      </c>
      <c r="Z908" s="17">
        <v>-2.6819999999999999</v>
      </c>
    </row>
    <row r="909" spans="1:26" x14ac:dyDescent="0.2">
      <c r="A909" s="27">
        <v>44313</v>
      </c>
      <c r="B909" s="17">
        <v>123.589</v>
      </c>
      <c r="C909" s="14">
        <v>0.15</v>
      </c>
      <c r="D909" s="17">
        <v>117.5</v>
      </c>
      <c r="E909" s="17">
        <v>5.25</v>
      </c>
      <c r="F909" s="17">
        <v>-0.35</v>
      </c>
      <c r="G909" s="17">
        <v>12.15</v>
      </c>
      <c r="H909" s="17">
        <v>52.55</v>
      </c>
      <c r="I909" s="17">
        <v>19.998999999999999</v>
      </c>
      <c r="J909" s="17">
        <v>643.82000000000005</v>
      </c>
      <c r="K909" s="17">
        <v>4</v>
      </c>
      <c r="L909" s="17">
        <v>0.12</v>
      </c>
      <c r="M909" s="17">
        <v>-5.7850000000000001</v>
      </c>
      <c r="N909" s="17">
        <v>50.67812</v>
      </c>
      <c r="O909" s="17">
        <v>2981</v>
      </c>
      <c r="P909" s="17">
        <v>548</v>
      </c>
      <c r="Q909" s="17">
        <v>4.3600000000000003</v>
      </c>
      <c r="R909" s="17">
        <v>1251.43</v>
      </c>
      <c r="S909" s="17">
        <v>34.950000000000003</v>
      </c>
      <c r="T909" s="17">
        <v>0.93300000000000005</v>
      </c>
      <c r="U909" s="17">
        <v>-0.1</v>
      </c>
      <c r="V909" s="17">
        <v>-0.09</v>
      </c>
      <c r="W909" s="17">
        <v>845.4896</v>
      </c>
      <c r="X909" s="17">
        <v>1137.5999999999999</v>
      </c>
      <c r="Y909" s="17">
        <v>6.9950000000000001</v>
      </c>
      <c r="Z909" s="17">
        <v>-2.52</v>
      </c>
    </row>
    <row r="910" spans="1:26" x14ac:dyDescent="0.2">
      <c r="A910" s="27">
        <v>44312</v>
      </c>
      <c r="B910" s="17">
        <v>125.245</v>
      </c>
      <c r="C910" s="14">
        <v>0.23499999999999999</v>
      </c>
      <c r="D910" s="17">
        <v>130.19300000000001</v>
      </c>
      <c r="E910" s="17">
        <v>5.125</v>
      </c>
      <c r="F910" s="17">
        <v>-0.45</v>
      </c>
      <c r="G910" s="17">
        <v>12.4</v>
      </c>
      <c r="H910" s="17">
        <v>48.05</v>
      </c>
      <c r="I910" s="17">
        <v>-37.497999999999998</v>
      </c>
      <c r="J910" s="17">
        <v>660.61</v>
      </c>
      <c r="K910" s="17">
        <v>4</v>
      </c>
      <c r="L910" s="17">
        <v>0.10100000000000001</v>
      </c>
      <c r="M910" s="17">
        <v>-6.4950000000000001</v>
      </c>
      <c r="N910" s="17">
        <v>54.356279999999998</v>
      </c>
      <c r="O910" s="17">
        <v>2981</v>
      </c>
      <c r="P910" s="17">
        <v>544</v>
      </c>
      <c r="Q910" s="17">
        <v>6.2149999999999999</v>
      </c>
      <c r="R910" s="17">
        <v>1352.8869999999999</v>
      </c>
      <c r="S910" s="17">
        <v>35.799999999999997</v>
      </c>
      <c r="T910" s="17">
        <v>0.94499999999999995</v>
      </c>
      <c r="U910" s="17">
        <v>-0.155</v>
      </c>
      <c r="V910" s="17">
        <v>-0.17</v>
      </c>
      <c r="W910" s="17">
        <v>2218.7812699999999</v>
      </c>
      <c r="X910" s="17">
        <v>1101.7</v>
      </c>
      <c r="Y910" s="17">
        <v>7.3150000000000004</v>
      </c>
      <c r="Z910" s="17">
        <v>-2.7850000000000001</v>
      </c>
    </row>
    <row r="911" spans="1:26" x14ac:dyDescent="0.2">
      <c r="A911" s="27">
        <v>44309</v>
      </c>
      <c r="B911" s="17">
        <v>115</v>
      </c>
      <c r="C911" s="14">
        <v>0.25</v>
      </c>
      <c r="D911" s="17">
        <v>132.85900000000001</v>
      </c>
      <c r="E911" s="17">
        <v>5</v>
      </c>
      <c r="F911" s="17">
        <v>-0.4</v>
      </c>
      <c r="G911" s="17">
        <v>12.51</v>
      </c>
      <c r="H911" s="17">
        <v>49.85</v>
      </c>
      <c r="I911" s="17">
        <v>90.003</v>
      </c>
      <c r="J911" s="17">
        <v>660</v>
      </c>
      <c r="K911" s="17">
        <v>2.5</v>
      </c>
      <c r="L911" s="17">
        <v>0.11849999999999999</v>
      </c>
      <c r="M911" s="17">
        <v>-7</v>
      </c>
      <c r="N911" s="17">
        <v>52.045000000000002</v>
      </c>
      <c r="O911" s="17">
        <v>2993.9</v>
      </c>
      <c r="P911" s="17">
        <v>544.5</v>
      </c>
      <c r="Q911" s="17">
        <v>7.5250000000000004</v>
      </c>
      <c r="R911" s="17">
        <v>1374.855</v>
      </c>
      <c r="S911" s="17">
        <v>36</v>
      </c>
      <c r="T911" s="17">
        <v>0.77500000000000002</v>
      </c>
      <c r="U911" s="17">
        <v>-7.7499999999999999E-2</v>
      </c>
      <c r="V911" s="17">
        <v>-0.16</v>
      </c>
      <c r="W911" s="17">
        <v>2419.2812899999999</v>
      </c>
      <c r="X911" s="17">
        <v>1153.7</v>
      </c>
      <c r="Y911" s="17">
        <v>7.3040000000000003</v>
      </c>
      <c r="Z911" s="17">
        <v>-2.7469999999999999</v>
      </c>
    </row>
    <row r="912" spans="1:26" x14ac:dyDescent="0.2">
      <c r="A912" s="27">
        <v>44308</v>
      </c>
      <c r="B912" s="17">
        <v>115.84</v>
      </c>
      <c r="C912" s="14">
        <v>0.23</v>
      </c>
      <c r="D912" s="17">
        <v>128.5</v>
      </c>
      <c r="E912" s="17">
        <v>5</v>
      </c>
      <c r="F912" s="17">
        <v>-0.47499999999999998</v>
      </c>
      <c r="G912" s="17">
        <v>12.555</v>
      </c>
      <c r="H912" s="17">
        <v>57.85</v>
      </c>
      <c r="I912" s="17">
        <v>7.5010000000000003</v>
      </c>
      <c r="J912" s="17">
        <v>663.13</v>
      </c>
      <c r="K912" s="17">
        <v>0</v>
      </c>
      <c r="L912" s="17">
        <v>0.1215</v>
      </c>
      <c r="M912" s="17">
        <v>-7</v>
      </c>
      <c r="N912" s="17">
        <v>52.38</v>
      </c>
      <c r="O912" s="17">
        <v>3050</v>
      </c>
      <c r="P912" s="17">
        <v>531</v>
      </c>
      <c r="Q912" s="17">
        <v>7.6239999999999997</v>
      </c>
      <c r="R912" s="17">
        <v>1364.9849999999999</v>
      </c>
      <c r="S912" s="17">
        <v>35.25</v>
      </c>
      <c r="T912" s="17">
        <v>0.88700000000000001</v>
      </c>
      <c r="U912" s="17">
        <v>-9.35E-2</v>
      </c>
      <c r="V912" s="17">
        <v>0.01</v>
      </c>
      <c r="W912" s="17">
        <v>2267.99026</v>
      </c>
      <c r="X912" s="17">
        <v>1153.7</v>
      </c>
      <c r="Y912" s="17">
        <v>7.25</v>
      </c>
      <c r="Z912" s="17">
        <v>-2.6419999999999999</v>
      </c>
    </row>
    <row r="913" spans="1:26" x14ac:dyDescent="0.2">
      <c r="A913" s="27">
        <v>44307</v>
      </c>
      <c r="B913" s="17">
        <v>115.899</v>
      </c>
      <c r="C913" s="14">
        <v>0.22</v>
      </c>
      <c r="D913" s="17">
        <v>136</v>
      </c>
      <c r="E913" s="17">
        <v>4</v>
      </c>
      <c r="F913" s="17">
        <v>-0.42499999999999999</v>
      </c>
      <c r="G913" s="17">
        <v>13.35</v>
      </c>
      <c r="H913" s="17">
        <v>62.15</v>
      </c>
      <c r="I913" s="17">
        <v>-55.475000000000001</v>
      </c>
      <c r="J913" s="17">
        <v>684.99</v>
      </c>
      <c r="K913" s="17">
        <v>0</v>
      </c>
      <c r="L913" s="17">
        <v>0.13550000000000001</v>
      </c>
      <c r="M913" s="17">
        <v>-7</v>
      </c>
      <c r="N913" s="17">
        <v>53.811399999999999</v>
      </c>
      <c r="O913" s="17">
        <v>3180</v>
      </c>
      <c r="P913" s="17">
        <v>536.29999999999995</v>
      </c>
      <c r="Q913" s="17">
        <v>6.9630000000000001</v>
      </c>
      <c r="R913" s="17">
        <v>1306.25</v>
      </c>
      <c r="S913" s="17">
        <v>34.25</v>
      </c>
      <c r="T913" s="17">
        <v>1.2150000000000001</v>
      </c>
      <c r="U913" s="17">
        <v>-0.1163</v>
      </c>
      <c r="V913" s="17">
        <v>0.9</v>
      </c>
      <c r="W913" s="17">
        <v>3154.5262499999999</v>
      </c>
      <c r="X913" s="17">
        <v>1231.5</v>
      </c>
      <c r="Y913" s="17">
        <v>7.54</v>
      </c>
      <c r="Z913" s="17">
        <v>-2.7</v>
      </c>
    </row>
    <row r="914" spans="1:26" x14ac:dyDescent="0.2">
      <c r="A914" s="27">
        <v>44306</v>
      </c>
      <c r="B914" s="17">
        <v>115.84</v>
      </c>
      <c r="C914" s="14">
        <v>0.13</v>
      </c>
      <c r="D914" s="17">
        <v>152.63999999999999</v>
      </c>
      <c r="E914" s="17">
        <v>4</v>
      </c>
      <c r="F914" s="17">
        <v>-0.37</v>
      </c>
      <c r="G914" s="17">
        <v>13.435</v>
      </c>
      <c r="H914" s="17">
        <v>47.05</v>
      </c>
      <c r="I914" s="17">
        <v>21.771999999999998</v>
      </c>
      <c r="J914" s="17">
        <v>706.25</v>
      </c>
      <c r="K914" s="17">
        <v>0</v>
      </c>
      <c r="L914" s="17">
        <v>0.13550000000000001</v>
      </c>
      <c r="M914" s="17">
        <v>-7</v>
      </c>
      <c r="N914" s="17">
        <v>53.2194</v>
      </c>
      <c r="O914" s="17">
        <v>3007</v>
      </c>
      <c r="P914" s="17">
        <v>569.29999999999995</v>
      </c>
      <c r="Q914" s="17">
        <v>5.14</v>
      </c>
      <c r="R914" s="17">
        <v>1170.662</v>
      </c>
      <c r="S914" s="17">
        <v>34.450000000000003</v>
      </c>
      <c r="T914" s="17">
        <v>1.2749999999999999</v>
      </c>
      <c r="U914" s="17">
        <v>-9.1499999999999998E-2</v>
      </c>
      <c r="V914" s="17">
        <v>1.4999999999999999E-2</v>
      </c>
      <c r="W914" s="17">
        <v>2738.5713700000001</v>
      </c>
      <c r="X914" s="17">
        <v>1198</v>
      </c>
      <c r="Y914" s="17">
        <v>7.74</v>
      </c>
      <c r="Z914" s="17">
        <v>-2.65</v>
      </c>
    </row>
    <row r="915" spans="1:26" x14ac:dyDescent="0.2">
      <c r="A915" s="27">
        <v>44305</v>
      </c>
      <c r="B915" s="17">
        <v>120.28</v>
      </c>
      <c r="C915" s="14">
        <v>0.14000000000000001</v>
      </c>
      <c r="D915" s="17">
        <v>151.28299999999999</v>
      </c>
      <c r="E915" s="17">
        <v>4</v>
      </c>
      <c r="F915" s="17">
        <v>-0.45</v>
      </c>
      <c r="G915" s="17">
        <v>12.555</v>
      </c>
      <c r="H915" s="17">
        <v>46.9</v>
      </c>
      <c r="I915" s="17">
        <v>-40.655000000000001</v>
      </c>
      <c r="J915" s="17">
        <v>656.5</v>
      </c>
      <c r="K915" s="17">
        <v>0</v>
      </c>
      <c r="L915" s="17">
        <v>0.14299999999999999</v>
      </c>
      <c r="M915" s="17">
        <v>-6.9009999999999998</v>
      </c>
      <c r="N915" s="17">
        <v>53.053150000000002</v>
      </c>
      <c r="O915" s="17">
        <v>2967.5</v>
      </c>
      <c r="P915" s="17">
        <v>516</v>
      </c>
      <c r="Q915" s="17">
        <v>5.7930000000000001</v>
      </c>
      <c r="R915" s="17">
        <v>1159.5</v>
      </c>
      <c r="S915" s="17">
        <v>37.299999999999997</v>
      </c>
      <c r="T915" s="17">
        <v>1.2</v>
      </c>
      <c r="U915" s="17">
        <v>-0.1008</v>
      </c>
      <c r="V915" s="17">
        <v>0.11</v>
      </c>
      <c r="W915" s="17">
        <v>2139.9692500000001</v>
      </c>
      <c r="X915" s="17">
        <v>1095.4000000000001</v>
      </c>
      <c r="Y915" s="17">
        <v>7.25</v>
      </c>
      <c r="Z915" s="17">
        <v>-2.77</v>
      </c>
    </row>
    <row r="916" spans="1:26" x14ac:dyDescent="0.2">
      <c r="A916" s="27">
        <v>44302</v>
      </c>
      <c r="B916" s="17">
        <v>112.4</v>
      </c>
      <c r="C916" s="14">
        <v>0.13500000000000001</v>
      </c>
      <c r="D916" s="17">
        <v>150.001</v>
      </c>
      <c r="E916" s="17">
        <v>4</v>
      </c>
      <c r="F916" s="17">
        <v>-0.47299999999999998</v>
      </c>
      <c r="G916" s="17">
        <v>12.62</v>
      </c>
      <c r="H916" s="17">
        <v>48.05</v>
      </c>
      <c r="I916" s="17">
        <v>18.300999999999998</v>
      </c>
      <c r="J916" s="17">
        <v>657</v>
      </c>
      <c r="K916" s="17">
        <v>0</v>
      </c>
      <c r="L916" s="17">
        <v>0.1535</v>
      </c>
      <c r="M916" s="17">
        <v>-6.6</v>
      </c>
      <c r="N916" s="17">
        <v>53.495100000000001</v>
      </c>
      <c r="O916" s="17">
        <v>2925</v>
      </c>
      <c r="P916" s="17">
        <v>530</v>
      </c>
      <c r="Q916" s="17">
        <v>5.3680000000000003</v>
      </c>
      <c r="R916" s="17">
        <v>1186.8</v>
      </c>
      <c r="S916" s="17">
        <v>35.25</v>
      </c>
      <c r="T916" s="17">
        <v>0.79</v>
      </c>
      <c r="U916" s="17">
        <v>-8.6499999999999994E-2</v>
      </c>
      <c r="V916" s="17">
        <v>0.15</v>
      </c>
      <c r="W916" s="17">
        <v>1231.0791300000001</v>
      </c>
      <c r="X916" s="17">
        <v>1013</v>
      </c>
      <c r="Y916" s="17">
        <v>7.27</v>
      </c>
      <c r="Z916" s="17">
        <v>-2.875</v>
      </c>
    </row>
    <row r="917" spans="1:26" x14ac:dyDescent="0.2">
      <c r="A917" s="27">
        <v>44301</v>
      </c>
      <c r="B917" s="17">
        <v>112.9</v>
      </c>
      <c r="C917" s="14">
        <v>0.1</v>
      </c>
      <c r="D917" s="17">
        <v>151.80699999999999</v>
      </c>
      <c r="E917" s="17">
        <v>3.875</v>
      </c>
      <c r="F917" s="17">
        <v>-0.45</v>
      </c>
      <c r="G917" s="17">
        <v>12.63</v>
      </c>
      <c r="H917" s="17">
        <v>67.650000000000006</v>
      </c>
      <c r="I917" s="17">
        <v>-34.856999999999999</v>
      </c>
      <c r="J917" s="17">
        <v>655</v>
      </c>
      <c r="K917" s="17">
        <v>0</v>
      </c>
      <c r="L917" s="17">
        <v>0.16550000000000001</v>
      </c>
      <c r="M917" s="17">
        <v>-6.8849999999999998</v>
      </c>
      <c r="N917" s="17">
        <v>57.392499999999998</v>
      </c>
      <c r="O917" s="17">
        <v>3060</v>
      </c>
      <c r="P917" s="17">
        <v>535.6</v>
      </c>
      <c r="Q917" s="17">
        <v>6.2729999999999997</v>
      </c>
      <c r="R917" s="17">
        <v>1219.895</v>
      </c>
      <c r="S917" s="17">
        <v>35.25</v>
      </c>
      <c r="T917" s="17">
        <v>0.7</v>
      </c>
      <c r="U917" s="17">
        <v>-9.1499999999999998E-2</v>
      </c>
      <c r="V917" s="17">
        <v>0.16</v>
      </c>
      <c r="W917" s="17">
        <v>1645.05024</v>
      </c>
      <c r="X917" s="17">
        <v>1038.0999999999999</v>
      </c>
      <c r="Y917" s="17">
        <v>7.2380000000000004</v>
      </c>
      <c r="Z917" s="17">
        <v>-2.972</v>
      </c>
    </row>
    <row r="918" spans="1:26" x14ac:dyDescent="0.2">
      <c r="A918" s="27">
        <v>44300</v>
      </c>
      <c r="B918" s="17">
        <v>111.589</v>
      </c>
      <c r="C918" s="14">
        <v>0.10100000000000001</v>
      </c>
      <c r="D918" s="17">
        <v>152.10300000000001</v>
      </c>
      <c r="E918" s="17">
        <v>4.125</v>
      </c>
      <c r="F918" s="17">
        <v>-0.58699999999999997</v>
      </c>
      <c r="G918" s="17">
        <v>13</v>
      </c>
      <c r="H918" s="17">
        <v>66.150000000000006</v>
      </c>
      <c r="I918" s="17">
        <v>57.591999999999999</v>
      </c>
      <c r="J918" s="17">
        <v>680.98500000000001</v>
      </c>
      <c r="K918" s="17">
        <v>0</v>
      </c>
      <c r="L918" s="17">
        <v>0.17150000000000001</v>
      </c>
      <c r="M918" s="17">
        <v>-6.44</v>
      </c>
      <c r="N918" s="17">
        <v>59.418080000000003</v>
      </c>
      <c r="O918" s="17">
        <v>3110</v>
      </c>
      <c r="P918" s="17">
        <v>569.29999999999995</v>
      </c>
      <c r="Q918" s="17">
        <v>6.907</v>
      </c>
      <c r="R918" s="17">
        <v>1308.155</v>
      </c>
      <c r="S918" s="17">
        <v>35.15</v>
      </c>
      <c r="T918" s="17">
        <v>0.96499999999999997</v>
      </c>
      <c r="U918" s="17">
        <v>-6.3200000000000006E-2</v>
      </c>
      <c r="V918" s="17">
        <v>0.15</v>
      </c>
      <c r="W918" s="17">
        <v>2302.0942700000001</v>
      </c>
      <c r="X918" s="17">
        <v>1155.2</v>
      </c>
      <c r="Y918" s="17">
        <v>7.468</v>
      </c>
      <c r="Z918" s="17">
        <v>-3.09</v>
      </c>
    </row>
    <row r="919" spans="1:26" x14ac:dyDescent="0.2">
      <c r="A919" s="27">
        <v>44299</v>
      </c>
      <c r="B919" s="17">
        <v>114.279</v>
      </c>
      <c r="C919" s="14">
        <v>0.05</v>
      </c>
      <c r="D919" s="17">
        <v>147.88</v>
      </c>
      <c r="E919" s="17">
        <v>4.125</v>
      </c>
      <c r="F919" s="17">
        <v>-0.5</v>
      </c>
      <c r="G919" s="17">
        <v>12</v>
      </c>
      <c r="H919" s="17">
        <v>78.45</v>
      </c>
      <c r="I919" s="17">
        <v>15.249000000000001</v>
      </c>
      <c r="J919" s="17">
        <v>695</v>
      </c>
      <c r="K919" s="17">
        <v>0</v>
      </c>
      <c r="L919" s="17">
        <v>0.17749999999999999</v>
      </c>
      <c r="M919" s="17">
        <v>-6.5</v>
      </c>
      <c r="N919" s="17">
        <v>52.493479999999998</v>
      </c>
      <c r="O919" s="17">
        <v>2947</v>
      </c>
      <c r="P919" s="17">
        <v>622</v>
      </c>
      <c r="Q919" s="17">
        <v>8.4250000000000007</v>
      </c>
      <c r="R919" s="17">
        <v>1330.338</v>
      </c>
      <c r="S919" s="17">
        <v>36.75</v>
      </c>
      <c r="T919" s="17">
        <v>1.1000000000000001</v>
      </c>
      <c r="U919" s="17">
        <v>-3.1800000000000002E-2</v>
      </c>
      <c r="V919" s="17">
        <v>0.17</v>
      </c>
      <c r="W919" s="17">
        <v>3176.7274299999999</v>
      </c>
      <c r="X919" s="17">
        <v>1248</v>
      </c>
      <c r="Y919" s="17">
        <v>7.7</v>
      </c>
      <c r="Z919" s="17">
        <v>-3.157</v>
      </c>
    </row>
    <row r="920" spans="1:26" x14ac:dyDescent="0.2">
      <c r="A920" s="27">
        <v>44298</v>
      </c>
      <c r="B920" s="17">
        <v>115.843</v>
      </c>
      <c r="C920" s="14">
        <v>0</v>
      </c>
      <c r="D920" s="17">
        <v>154</v>
      </c>
      <c r="E920" s="17">
        <v>4.25</v>
      </c>
      <c r="F920" s="17">
        <v>-0.52500000000000002</v>
      </c>
      <c r="G920" s="17">
        <v>12</v>
      </c>
      <c r="H920" s="17">
        <v>69.150000000000006</v>
      </c>
      <c r="I920" s="17">
        <v>77.753</v>
      </c>
      <c r="J920" s="17">
        <v>644</v>
      </c>
      <c r="K920" s="17">
        <v>0</v>
      </c>
      <c r="L920" s="17">
        <v>0.251</v>
      </c>
      <c r="M920" s="17">
        <v>-6.25</v>
      </c>
      <c r="N920" s="17">
        <v>49.903950000000002</v>
      </c>
      <c r="O920" s="17">
        <v>2993.7</v>
      </c>
      <c r="P920" s="17">
        <v>604.29999999999995</v>
      </c>
      <c r="Q920" s="17">
        <v>6.4829999999999997</v>
      </c>
      <c r="R920" s="17">
        <v>1407.5</v>
      </c>
      <c r="S920" s="17">
        <v>34.65</v>
      </c>
      <c r="T920" s="17">
        <v>0.98299999999999998</v>
      </c>
      <c r="U920" s="17">
        <v>-4.1200000000000001E-2</v>
      </c>
      <c r="V920" s="17">
        <v>0.21</v>
      </c>
      <c r="W920" s="17">
        <v>3176.7274299999999</v>
      </c>
      <c r="X920" s="17">
        <v>1276.9000000000001</v>
      </c>
      <c r="Y920" s="17">
        <v>7.202</v>
      </c>
      <c r="Z920" s="17">
        <v>-3.0049999999999999</v>
      </c>
    </row>
    <row r="921" spans="1:26" x14ac:dyDescent="0.2">
      <c r="A921" s="27">
        <v>44295</v>
      </c>
      <c r="B921" s="17">
        <v>113.33</v>
      </c>
      <c r="C921" s="14">
        <v>4.4999999999999998E-2</v>
      </c>
      <c r="D921" s="17">
        <v>141</v>
      </c>
      <c r="E921" s="17">
        <v>4</v>
      </c>
      <c r="F921" s="17">
        <v>-0.52200000000000002</v>
      </c>
      <c r="G921" s="17">
        <v>12.87</v>
      </c>
      <c r="H921" s="17">
        <v>71.150000000000006</v>
      </c>
      <c r="I921" s="17">
        <v>9.7469999999999999</v>
      </c>
      <c r="J921" s="17">
        <v>645</v>
      </c>
      <c r="K921" s="17">
        <v>-5</v>
      </c>
      <c r="L921" s="17">
        <v>0.25950000000000001</v>
      </c>
      <c r="M921" s="17">
        <v>-6.1</v>
      </c>
      <c r="N921" s="17">
        <v>49.04768</v>
      </c>
      <c r="O921" s="17">
        <v>2975</v>
      </c>
      <c r="P921" s="17">
        <v>604</v>
      </c>
      <c r="Q921" s="17">
        <v>5.7530000000000001</v>
      </c>
      <c r="R921" s="17">
        <v>1278.8499999999999</v>
      </c>
      <c r="S921" s="17">
        <v>34</v>
      </c>
      <c r="T921" s="17">
        <v>0.84499999999999997</v>
      </c>
      <c r="U921" s="17">
        <v>-2.35E-2</v>
      </c>
      <c r="V921" s="17">
        <v>0.17</v>
      </c>
      <c r="W921" s="17">
        <v>3320.9234900000001</v>
      </c>
      <c r="X921" s="17">
        <v>1096.5</v>
      </c>
      <c r="Y921" s="17">
        <v>7.21</v>
      </c>
      <c r="Z921" s="17">
        <v>-3.0169999999999999</v>
      </c>
    </row>
    <row r="922" spans="1:26" x14ac:dyDescent="0.2">
      <c r="A922" s="27">
        <v>44294</v>
      </c>
      <c r="B922" s="17">
        <v>111.34099999999999</v>
      </c>
      <c r="C922" s="14">
        <v>0.1</v>
      </c>
      <c r="D922" s="17">
        <v>129.85</v>
      </c>
      <c r="E922" s="17">
        <v>3.75</v>
      </c>
      <c r="F922" s="17">
        <v>-0.59499999999999997</v>
      </c>
      <c r="G922" s="17">
        <v>13</v>
      </c>
      <c r="H922" s="17">
        <v>66.55</v>
      </c>
      <c r="I922" s="17">
        <v>-51.494</v>
      </c>
      <c r="J922" s="17">
        <v>653.01</v>
      </c>
      <c r="K922" s="17">
        <v>-5</v>
      </c>
      <c r="L922" s="17">
        <v>0.26450000000000001</v>
      </c>
      <c r="M922" s="17">
        <v>-5.75</v>
      </c>
      <c r="N922" s="17">
        <v>51.40607</v>
      </c>
      <c r="O922" s="17">
        <v>3129.4</v>
      </c>
      <c r="P922" s="17">
        <v>612</v>
      </c>
      <c r="Q922" s="17">
        <v>4.125</v>
      </c>
      <c r="R922" s="17">
        <v>1331.07</v>
      </c>
      <c r="S922" s="17">
        <v>33.75</v>
      </c>
      <c r="T922" s="17">
        <v>0.55000000000000004</v>
      </c>
      <c r="U922" s="17">
        <v>-4.9200000000000001E-2</v>
      </c>
      <c r="V922" s="17">
        <v>0.16</v>
      </c>
      <c r="W922" s="17">
        <v>2729.4922700000002</v>
      </c>
      <c r="X922" s="17">
        <v>1196.9000000000001</v>
      </c>
      <c r="Y922" s="17">
        <v>7.1539999999999999</v>
      </c>
      <c r="Z922" s="17">
        <v>-3.09</v>
      </c>
    </row>
    <row r="923" spans="1:26" x14ac:dyDescent="0.2">
      <c r="A923" s="27">
        <v>44293</v>
      </c>
      <c r="B923" s="17">
        <v>108.32</v>
      </c>
      <c r="C923" s="14">
        <v>0.05</v>
      </c>
      <c r="D923" s="17">
        <v>147.84399999999999</v>
      </c>
      <c r="E923" s="17">
        <v>3</v>
      </c>
      <c r="F923" s="17">
        <v>-0.68700000000000006</v>
      </c>
      <c r="G923" s="17">
        <v>13.154999999999999</v>
      </c>
      <c r="H923" s="17">
        <v>81.45</v>
      </c>
      <c r="I923" s="17">
        <v>45.847999999999999</v>
      </c>
      <c r="J923" s="17">
        <v>678.75</v>
      </c>
      <c r="K923" s="17">
        <v>-5</v>
      </c>
      <c r="L923" s="17">
        <v>0.17449999999999999</v>
      </c>
      <c r="M923" s="17">
        <v>-5.77</v>
      </c>
      <c r="N923" s="17">
        <v>54.22343</v>
      </c>
      <c r="O923" s="17">
        <v>3220</v>
      </c>
      <c r="P923" s="17">
        <v>659.5</v>
      </c>
      <c r="Q923" s="17">
        <v>2.8180000000000001</v>
      </c>
      <c r="R923" s="17">
        <v>1602.85</v>
      </c>
      <c r="S923" s="17">
        <v>33.799999999999997</v>
      </c>
      <c r="T923" s="17">
        <v>0.8</v>
      </c>
      <c r="U923" s="17">
        <v>-5.1499999999999997E-2</v>
      </c>
      <c r="V923" s="17">
        <v>0.19</v>
      </c>
      <c r="W923" s="17">
        <v>3678.9704099999999</v>
      </c>
      <c r="X923" s="17">
        <v>1073.9000000000001</v>
      </c>
      <c r="Y923" s="17">
        <v>7.38</v>
      </c>
      <c r="Z923" s="17">
        <v>-3.2</v>
      </c>
    </row>
    <row r="924" spans="1:26" x14ac:dyDescent="0.2">
      <c r="A924" s="27">
        <v>44292</v>
      </c>
      <c r="B924" s="17">
        <v>110.68600000000001</v>
      </c>
      <c r="C924" s="14">
        <v>-0.01</v>
      </c>
      <c r="D924" s="17">
        <v>164</v>
      </c>
      <c r="E924" s="17">
        <v>1.5</v>
      </c>
      <c r="F924" s="17">
        <v>-0.8</v>
      </c>
      <c r="G924" s="17">
        <v>12.5</v>
      </c>
      <c r="H924" s="17">
        <v>53.75</v>
      </c>
      <c r="I924" s="17">
        <v>-22.349</v>
      </c>
      <c r="J924" s="17">
        <v>705</v>
      </c>
      <c r="K924" s="17">
        <v>5</v>
      </c>
      <c r="L924" s="17">
        <v>0.23300000000000001</v>
      </c>
      <c r="M924" s="17">
        <v>-5.3</v>
      </c>
      <c r="N924" s="17">
        <v>61.247500000000002</v>
      </c>
      <c r="O924" s="17">
        <v>2894.5</v>
      </c>
      <c r="P924" s="17">
        <v>637</v>
      </c>
      <c r="Q924" s="17">
        <v>3.234</v>
      </c>
      <c r="R924" s="17">
        <v>1587.45</v>
      </c>
      <c r="S924" s="17">
        <v>32</v>
      </c>
      <c r="T924" s="17">
        <v>1.6</v>
      </c>
      <c r="U924" s="17">
        <v>-8.3299999999999999E-2</v>
      </c>
      <c r="V924" s="17">
        <v>0.18</v>
      </c>
      <c r="W924" s="17">
        <v>4083.0234399999999</v>
      </c>
      <c r="X924" s="17">
        <v>1303.2</v>
      </c>
      <c r="Y924" s="17">
        <v>7.66</v>
      </c>
      <c r="Z924" s="17">
        <v>-3.2749999999999999</v>
      </c>
    </row>
    <row r="925" spans="1:26" x14ac:dyDescent="0.2">
      <c r="A925" s="27">
        <v>44291</v>
      </c>
      <c r="B925" s="17">
        <v>109.96899999999999</v>
      </c>
      <c r="C925" s="14">
        <v>-0.08</v>
      </c>
      <c r="D925" s="17">
        <v>163.64699999999999</v>
      </c>
      <c r="E925" s="17">
        <v>0.25</v>
      </c>
      <c r="F925" s="17">
        <v>-0.6</v>
      </c>
      <c r="G925" s="17">
        <v>11.5</v>
      </c>
      <c r="H925" s="17">
        <v>50.95</v>
      </c>
      <c r="I925" s="17">
        <v>-31.5</v>
      </c>
      <c r="J925" s="17">
        <v>665</v>
      </c>
      <c r="K925" s="17">
        <v>5</v>
      </c>
      <c r="L925" s="17">
        <v>0.1865</v>
      </c>
      <c r="M925" s="17">
        <v>-5</v>
      </c>
      <c r="N925" s="17">
        <v>64.764949999999999</v>
      </c>
      <c r="O925" s="17">
        <v>2829</v>
      </c>
      <c r="P925" s="17">
        <v>592.79999999999995</v>
      </c>
      <c r="Q925" s="17">
        <v>3.8130000000000002</v>
      </c>
      <c r="R925" s="17">
        <v>1691.05</v>
      </c>
      <c r="S925" s="17">
        <v>30.9</v>
      </c>
      <c r="T925" s="17">
        <v>1.9450000000000001</v>
      </c>
      <c r="U925" s="17">
        <v>-7.7299999999999994E-2</v>
      </c>
      <c r="V925" s="17">
        <v>0.185</v>
      </c>
      <c r="W925" s="17">
        <v>2783.0513599999999</v>
      </c>
      <c r="X925" s="17">
        <v>1303.2</v>
      </c>
      <c r="Y925" s="17">
        <v>7.4180000000000001</v>
      </c>
      <c r="Z925" s="17">
        <v>-3.145</v>
      </c>
    </row>
    <row r="926" spans="1:26" x14ac:dyDescent="0.2">
      <c r="A926" s="27">
        <v>44288</v>
      </c>
      <c r="B926" s="17">
        <v>109.057</v>
      </c>
      <c r="C926" s="14">
        <v>-0.153</v>
      </c>
      <c r="D926" s="17">
        <v>164.465</v>
      </c>
      <c r="E926" s="17">
        <v>0.25</v>
      </c>
      <c r="F926" s="17">
        <v>-0.79500000000000004</v>
      </c>
      <c r="G926" s="17">
        <v>11.5</v>
      </c>
      <c r="H926" s="17">
        <v>52.95</v>
      </c>
      <c r="I926" s="17">
        <v>24.276</v>
      </c>
      <c r="J926" s="17">
        <v>677.5</v>
      </c>
      <c r="K926" s="17">
        <v>5</v>
      </c>
      <c r="L926" s="17">
        <v>0.17599999999999999</v>
      </c>
      <c r="M926" s="17">
        <v>-5</v>
      </c>
      <c r="N926" s="17">
        <v>64.709720000000004</v>
      </c>
      <c r="O926" s="17">
        <v>2822.5</v>
      </c>
      <c r="P926" s="17">
        <v>592.79999999999995</v>
      </c>
      <c r="Q926" s="17">
        <v>3.1030000000000002</v>
      </c>
      <c r="R926" s="17">
        <v>1701.425</v>
      </c>
      <c r="S926" s="17">
        <v>35.5</v>
      </c>
      <c r="T926" s="17">
        <v>1.9</v>
      </c>
      <c r="U926" s="17">
        <v>-8.4699999999999998E-2</v>
      </c>
      <c r="V926" s="17">
        <v>0.21</v>
      </c>
      <c r="W926" s="17">
        <v>2591.5532899999998</v>
      </c>
      <c r="X926" s="17">
        <v>1277.0999999999999</v>
      </c>
      <c r="Y926" s="17">
        <v>7.2859999999999996</v>
      </c>
      <c r="Z926" s="17">
        <v>-3.65</v>
      </c>
    </row>
    <row r="927" spans="1:26" x14ac:dyDescent="0.2">
      <c r="A927" s="27">
        <v>44287</v>
      </c>
      <c r="B927" s="17">
        <v>107.82</v>
      </c>
      <c r="C927" s="14">
        <v>-0.15</v>
      </c>
      <c r="D927" s="17">
        <v>166</v>
      </c>
      <c r="E927" s="17">
        <v>0.25</v>
      </c>
      <c r="F927" s="17">
        <v>-0.8</v>
      </c>
      <c r="G927" s="17">
        <v>11.5</v>
      </c>
      <c r="H927" s="17">
        <v>55.75</v>
      </c>
      <c r="I927" s="17">
        <v>12.994</v>
      </c>
      <c r="J927" s="17">
        <v>677.5</v>
      </c>
      <c r="K927" s="17">
        <v>5</v>
      </c>
      <c r="L927" s="17">
        <v>0.184</v>
      </c>
      <c r="M927" s="17">
        <v>-5</v>
      </c>
      <c r="N927" s="17">
        <v>64.322500000000005</v>
      </c>
      <c r="O927" s="17">
        <v>3009.5</v>
      </c>
      <c r="P927" s="17">
        <v>591.79999999999995</v>
      </c>
      <c r="Q927" s="17">
        <v>3.13</v>
      </c>
      <c r="R927" s="17">
        <v>1743.5</v>
      </c>
      <c r="S927" s="17">
        <v>34.299999999999997</v>
      </c>
      <c r="T927" s="17">
        <v>1.9</v>
      </c>
      <c r="U927" s="17">
        <v>-7.4999999999999997E-2</v>
      </c>
      <c r="V927" s="17">
        <v>0.19</v>
      </c>
      <c r="W927" s="17">
        <v>2429.7332000000001</v>
      </c>
      <c r="X927" s="17">
        <v>1277.9000000000001</v>
      </c>
      <c r="Y927" s="17">
        <v>7.28</v>
      </c>
      <c r="Z927" s="17">
        <v>-3.2709999999999999</v>
      </c>
    </row>
    <row r="928" spans="1:26" x14ac:dyDescent="0.2">
      <c r="A928" s="27">
        <v>44286</v>
      </c>
      <c r="B928" s="17">
        <v>95.427999999999997</v>
      </c>
      <c r="C928" s="14">
        <v>-0.2</v>
      </c>
      <c r="D928" s="17">
        <v>151.15</v>
      </c>
      <c r="E928" s="17">
        <v>0.125</v>
      </c>
      <c r="F928" s="17">
        <v>-0.82499999999999996</v>
      </c>
      <c r="G928" s="17">
        <v>11.65</v>
      </c>
      <c r="H928" s="17">
        <v>62.65</v>
      </c>
      <c r="I928" s="17">
        <v>-32.500999999999998</v>
      </c>
      <c r="J928" s="17">
        <v>677.5</v>
      </c>
      <c r="K928" s="17">
        <v>5</v>
      </c>
      <c r="L928" s="17">
        <v>0.18099999999999999</v>
      </c>
      <c r="M928" s="17">
        <v>-5.27</v>
      </c>
      <c r="N928" s="17">
        <v>64.838350000000005</v>
      </c>
      <c r="O928" s="17">
        <v>3063.7</v>
      </c>
      <c r="P928" s="17">
        <v>601.79999999999995</v>
      </c>
      <c r="Q928" s="17">
        <v>3.9060000000000001</v>
      </c>
      <c r="R928" s="17">
        <v>1948.8869999999999</v>
      </c>
      <c r="S928" s="17">
        <v>35.5</v>
      </c>
      <c r="T928" s="17">
        <v>2.0979999999999999</v>
      </c>
      <c r="U928" s="17">
        <v>-7.9200000000000007E-2</v>
      </c>
      <c r="V928" s="17">
        <v>0.23</v>
      </c>
      <c r="W928" s="17">
        <v>1704.55916</v>
      </c>
      <c r="X928" s="17">
        <v>1341.7</v>
      </c>
      <c r="Y928" s="17">
        <v>7.29</v>
      </c>
      <c r="Z928" s="17">
        <v>-3.6</v>
      </c>
    </row>
    <row r="929" spans="1:26" x14ac:dyDescent="0.2">
      <c r="A929" s="27">
        <v>44285</v>
      </c>
      <c r="B929" s="17">
        <v>90.600999999999999</v>
      </c>
      <c r="C929" s="14">
        <v>-0.1</v>
      </c>
      <c r="D929" s="17">
        <v>170.33099999999999</v>
      </c>
      <c r="E929" s="17">
        <v>0.75</v>
      </c>
      <c r="F929" s="17">
        <v>-1.5249999999999999</v>
      </c>
      <c r="G929" s="17">
        <v>13</v>
      </c>
      <c r="H929" s="17">
        <v>61.45</v>
      </c>
      <c r="I929" s="17">
        <v>46.548999999999999</v>
      </c>
      <c r="J929" s="17">
        <v>677.5</v>
      </c>
      <c r="K929" s="17">
        <v>5</v>
      </c>
      <c r="L929" s="17">
        <v>0.13700000000000001</v>
      </c>
      <c r="M929" s="17">
        <v>-6.5</v>
      </c>
      <c r="N929" s="17">
        <v>73.282499999999999</v>
      </c>
      <c r="O929" s="17">
        <v>2820</v>
      </c>
      <c r="P929" s="17">
        <v>650.29999999999995</v>
      </c>
      <c r="Q929" s="17">
        <v>4.3049999999999997</v>
      </c>
      <c r="R929" s="17">
        <v>2527</v>
      </c>
      <c r="S929" s="17">
        <v>41</v>
      </c>
      <c r="T929" s="17">
        <v>2.6</v>
      </c>
      <c r="U929" s="17">
        <v>-5.8200000000000002E-2</v>
      </c>
      <c r="V929" s="17">
        <v>0.22</v>
      </c>
      <c r="W929" s="17">
        <v>1847.5342800000001</v>
      </c>
      <c r="X929" s="17">
        <v>1475.5</v>
      </c>
      <c r="Y929" s="17">
        <v>8.14</v>
      </c>
      <c r="Z929" s="17">
        <v>-3.9529999999999998</v>
      </c>
    </row>
    <row r="930" spans="1:26" x14ac:dyDescent="0.2">
      <c r="A930" s="27">
        <v>44284</v>
      </c>
      <c r="B930" s="17">
        <v>77.62</v>
      </c>
      <c r="C930" s="14">
        <v>-0.05</v>
      </c>
      <c r="D930" s="17">
        <v>166.874</v>
      </c>
      <c r="E930" s="17">
        <v>1.25</v>
      </c>
      <c r="F930" s="17">
        <v>-1.673</v>
      </c>
      <c r="G930" s="17">
        <v>13.2</v>
      </c>
      <c r="H930" s="17">
        <v>52.85</v>
      </c>
      <c r="I930" s="17">
        <v>172</v>
      </c>
      <c r="J930" s="17">
        <v>668.505</v>
      </c>
      <c r="K930" s="17">
        <v>5</v>
      </c>
      <c r="L930" s="17">
        <v>7.85E-2</v>
      </c>
      <c r="M930" s="17">
        <v>-6.75</v>
      </c>
      <c r="N930" s="17">
        <v>60.249600000000001</v>
      </c>
      <c r="O930" s="17">
        <v>2879</v>
      </c>
      <c r="P930" s="17">
        <v>611.29999999999995</v>
      </c>
      <c r="Q930" s="17">
        <v>3.3559999999999999</v>
      </c>
      <c r="R930" s="17">
        <v>2411.6320000000001</v>
      </c>
      <c r="S930" s="17">
        <v>45.5</v>
      </c>
      <c r="T930" s="17">
        <v>2.915</v>
      </c>
      <c r="U930" s="17">
        <v>-6.08E-2</v>
      </c>
      <c r="V930" s="17">
        <v>0.12</v>
      </c>
      <c r="W930" s="17">
        <v>1955.0322200000001</v>
      </c>
      <c r="X930" s="17">
        <v>1399.8</v>
      </c>
      <c r="Y930" s="17">
        <v>7.8049999999999997</v>
      </c>
      <c r="Z930" s="17">
        <v>-3.5329999999999999</v>
      </c>
    </row>
    <row r="931" spans="1:26" x14ac:dyDescent="0.2">
      <c r="A931" s="27">
        <v>44281</v>
      </c>
      <c r="B931" s="17">
        <v>83.88</v>
      </c>
      <c r="C931" s="14">
        <v>-0.05</v>
      </c>
      <c r="D931" s="17">
        <v>160.5</v>
      </c>
      <c r="E931" s="17">
        <v>1.75</v>
      </c>
      <c r="F931" s="17">
        <v>-1.8</v>
      </c>
      <c r="G931" s="17">
        <v>11</v>
      </c>
      <c r="H931" s="17">
        <v>45.55</v>
      </c>
      <c r="I931" s="17">
        <v>35.747999999999998</v>
      </c>
      <c r="J931" s="17">
        <v>684</v>
      </c>
      <c r="K931" s="17">
        <v>5</v>
      </c>
      <c r="L931" s="17">
        <v>7.5999999999999998E-2</v>
      </c>
      <c r="M931" s="17">
        <v>-11.23</v>
      </c>
      <c r="N931" s="17">
        <v>56.289529999999999</v>
      </c>
      <c r="O931" s="17">
        <v>2875</v>
      </c>
      <c r="P931" s="17">
        <v>636.20000000000005</v>
      </c>
      <c r="Q931" s="17">
        <v>3.7829999999999999</v>
      </c>
      <c r="R931" s="17">
        <v>2115.44</v>
      </c>
      <c r="S931" s="17">
        <v>44.5</v>
      </c>
      <c r="T931" s="17">
        <v>3.0649999999999999</v>
      </c>
      <c r="U931" s="17">
        <v>-0.1348</v>
      </c>
      <c r="V931" s="17">
        <v>0.01</v>
      </c>
      <c r="W931" s="17">
        <v>1954.04125</v>
      </c>
      <c r="X931" s="17">
        <v>1429.9</v>
      </c>
      <c r="Y931" s="17">
        <v>7.968</v>
      </c>
      <c r="Z931" s="17">
        <v>-3.41</v>
      </c>
    </row>
    <row r="932" spans="1:26" x14ac:dyDescent="0.2">
      <c r="A932" s="27">
        <v>44280</v>
      </c>
      <c r="B932" s="17">
        <v>80.58</v>
      </c>
      <c r="C932" s="14">
        <v>-7.0000000000000007E-2</v>
      </c>
      <c r="D932" s="17">
        <v>173</v>
      </c>
      <c r="E932" s="17">
        <v>2.5</v>
      </c>
      <c r="F932" s="17">
        <v>-2.0019999999999998</v>
      </c>
      <c r="G932" s="17">
        <v>11</v>
      </c>
      <c r="H932" s="17">
        <v>45.65</v>
      </c>
      <c r="I932" s="17">
        <v>106.773</v>
      </c>
      <c r="J932" s="17">
        <v>680</v>
      </c>
      <c r="K932" s="17">
        <v>5</v>
      </c>
      <c r="L932" s="17">
        <v>0.10199999999999999</v>
      </c>
      <c r="M932" s="17">
        <v>-11.12</v>
      </c>
      <c r="N932" s="17">
        <v>59.172229999999999</v>
      </c>
      <c r="O932" s="17">
        <v>2904.1</v>
      </c>
      <c r="P932" s="17">
        <v>634.5</v>
      </c>
      <c r="Q932" s="17">
        <v>5.9219999999999997</v>
      </c>
      <c r="R932" s="17">
        <v>2354.8690000000001</v>
      </c>
      <c r="S932" s="17">
        <v>50.7</v>
      </c>
      <c r="T932" s="17">
        <v>3.15</v>
      </c>
      <c r="U932" s="17">
        <v>-0.10050000000000001</v>
      </c>
      <c r="V932" s="17">
        <v>-0.28999999999999998</v>
      </c>
      <c r="W932" s="17">
        <v>2478.0273999999999</v>
      </c>
      <c r="X932" s="17">
        <v>1429.9</v>
      </c>
      <c r="Y932" s="17">
        <v>7.8949999999999996</v>
      </c>
      <c r="Z932" s="17">
        <v>-3.3849999999999998</v>
      </c>
    </row>
    <row r="933" spans="1:26" x14ac:dyDescent="0.2">
      <c r="A933" s="27">
        <v>44279</v>
      </c>
      <c r="B933" s="17">
        <v>66.02</v>
      </c>
      <c r="C933" s="14">
        <v>-0.11</v>
      </c>
      <c r="D933" s="17">
        <v>158</v>
      </c>
      <c r="E933" s="17">
        <v>2</v>
      </c>
      <c r="F933" s="17">
        <v>-2.4500000000000002</v>
      </c>
      <c r="G933" s="17">
        <v>12.5</v>
      </c>
      <c r="H933" s="17">
        <v>41.65</v>
      </c>
      <c r="I933" s="17">
        <v>-8.75</v>
      </c>
      <c r="J933" s="17">
        <v>685</v>
      </c>
      <c r="K933" s="17">
        <v>0</v>
      </c>
      <c r="L933" s="17">
        <v>0.1235</v>
      </c>
      <c r="M933" s="17">
        <v>-11.75</v>
      </c>
      <c r="N933" s="17">
        <v>55.722929999999998</v>
      </c>
      <c r="O933" s="17">
        <v>2960.5</v>
      </c>
      <c r="P933" s="17">
        <v>643</v>
      </c>
      <c r="Q933" s="17">
        <v>4.798</v>
      </c>
      <c r="R933" s="17">
        <v>3867.6439999999998</v>
      </c>
      <c r="S933" s="17">
        <v>55.05</v>
      </c>
      <c r="T933" s="17">
        <v>3.0249999999999999</v>
      </c>
      <c r="U933" s="17">
        <v>-9.5699999999999993E-2</v>
      </c>
      <c r="V933" s="17">
        <v>0.08</v>
      </c>
      <c r="W933" s="17">
        <v>2806.4732300000001</v>
      </c>
      <c r="X933" s="17">
        <v>1688.3</v>
      </c>
      <c r="Y933" s="17">
        <v>8.2200000000000006</v>
      </c>
      <c r="Z933" s="17">
        <v>-3.28</v>
      </c>
    </row>
    <row r="934" spans="1:26" x14ac:dyDescent="0.2">
      <c r="A934" s="27">
        <v>44278</v>
      </c>
      <c r="B934" s="17">
        <v>69.33</v>
      </c>
      <c r="C934" s="14">
        <v>-0.125</v>
      </c>
      <c r="D934" s="17">
        <v>145.49700000000001</v>
      </c>
      <c r="E934" s="17">
        <v>1.5</v>
      </c>
      <c r="F934" s="17">
        <v>-3.05</v>
      </c>
      <c r="G934" s="17">
        <v>14.1</v>
      </c>
      <c r="H934" s="17">
        <v>58.85</v>
      </c>
      <c r="I934" s="17">
        <v>86.245999999999995</v>
      </c>
      <c r="J934" s="17">
        <v>697</v>
      </c>
      <c r="K934" s="17">
        <v>0</v>
      </c>
      <c r="L934" s="17">
        <v>0.13200000000000001</v>
      </c>
      <c r="M934" s="17">
        <v>-12</v>
      </c>
      <c r="N934" s="17">
        <v>57.28</v>
      </c>
      <c r="O934" s="17">
        <v>3046.9</v>
      </c>
      <c r="P934" s="17">
        <v>690.5</v>
      </c>
      <c r="Q934" s="17">
        <v>2.9350000000000001</v>
      </c>
      <c r="R934" s="17">
        <v>4436.75</v>
      </c>
      <c r="S934" s="17">
        <v>52.35</v>
      </c>
      <c r="T934" s="17">
        <v>2.2999999999999998</v>
      </c>
      <c r="U934" s="17">
        <v>-8.3799999999999999E-2</v>
      </c>
      <c r="V934" s="17">
        <v>-0.09</v>
      </c>
      <c r="W934" s="17">
        <v>2945.02232</v>
      </c>
      <c r="X934" s="17">
        <v>1991.9</v>
      </c>
      <c r="Y934" s="17">
        <v>8.86</v>
      </c>
      <c r="Z934" s="17">
        <v>-3.55</v>
      </c>
    </row>
    <row r="935" spans="1:26" x14ac:dyDescent="0.2">
      <c r="A935" s="27">
        <v>44277</v>
      </c>
      <c r="B935" s="17">
        <v>71.47</v>
      </c>
      <c r="C935" s="14">
        <v>-0.19</v>
      </c>
      <c r="D935" s="17">
        <v>154.65899999999999</v>
      </c>
      <c r="E935" s="17">
        <v>1.5</v>
      </c>
      <c r="F935" s="17">
        <v>-2.4500000000000002</v>
      </c>
      <c r="G935" s="17">
        <v>15</v>
      </c>
      <c r="H935" s="17">
        <v>54.35</v>
      </c>
      <c r="I935" s="17">
        <v>48.695</v>
      </c>
      <c r="J935" s="17">
        <v>712.5</v>
      </c>
      <c r="K935" s="17">
        <v>0</v>
      </c>
      <c r="L935" s="17">
        <v>0.13</v>
      </c>
      <c r="M935" s="17">
        <v>-11.25</v>
      </c>
      <c r="N935" s="17">
        <v>59.75</v>
      </c>
      <c r="O935" s="17">
        <v>2780</v>
      </c>
      <c r="P935" s="17">
        <v>619.20000000000005</v>
      </c>
      <c r="Q935" s="17">
        <v>3.2989999999999999</v>
      </c>
      <c r="R935" s="17">
        <v>6227</v>
      </c>
      <c r="S935" s="17">
        <v>48.8</v>
      </c>
      <c r="T935" s="17">
        <v>2.1949999999999998</v>
      </c>
      <c r="U935" s="17">
        <v>-0.113</v>
      </c>
      <c r="V935" s="17">
        <v>-0.08</v>
      </c>
      <c r="W935" s="17">
        <v>2210.4643700000001</v>
      </c>
      <c r="X935" s="17">
        <v>1503.8</v>
      </c>
      <c r="Y935" s="17">
        <v>9.11</v>
      </c>
      <c r="Z935" s="17">
        <v>-3.5880000000000001</v>
      </c>
    </row>
    <row r="936" spans="1:26" x14ac:dyDescent="0.2">
      <c r="A936" s="27">
        <v>44274</v>
      </c>
      <c r="B936" s="17">
        <v>67.923000000000002</v>
      </c>
      <c r="C936" s="14">
        <v>-0.2</v>
      </c>
      <c r="D936" s="17">
        <v>148.417</v>
      </c>
      <c r="E936" s="17">
        <v>1.5</v>
      </c>
      <c r="F936" s="17">
        <v>-2.25</v>
      </c>
      <c r="G936" s="17">
        <v>14.13</v>
      </c>
      <c r="H936" s="17">
        <v>57.85</v>
      </c>
      <c r="I936" s="17">
        <v>97.251000000000005</v>
      </c>
      <c r="J936" s="17">
        <v>678</v>
      </c>
      <c r="K936" s="17">
        <v>0</v>
      </c>
      <c r="L936" s="17">
        <v>0.16400000000000001</v>
      </c>
      <c r="M936" s="17">
        <v>-10.25</v>
      </c>
      <c r="N936" s="17">
        <v>61.198300000000003</v>
      </c>
      <c r="O936" s="17">
        <v>2725</v>
      </c>
      <c r="P936" s="17">
        <v>619</v>
      </c>
      <c r="Q936" s="17">
        <v>3.4790000000000001</v>
      </c>
      <c r="R936" s="17">
        <v>989.70500000000004</v>
      </c>
      <c r="S936" s="17">
        <v>46.5</v>
      </c>
      <c r="T936" s="17">
        <v>2.1880000000000002</v>
      </c>
      <c r="U936" s="17">
        <v>-3.2000000000000001E-2</v>
      </c>
      <c r="V936" s="17">
        <v>-0.04</v>
      </c>
      <c r="W936" s="17">
        <v>1859.89426</v>
      </c>
      <c r="X936" s="17">
        <v>1402.8</v>
      </c>
      <c r="Y936" s="17">
        <v>8.31</v>
      </c>
      <c r="Z936" s="17">
        <v>-3.24</v>
      </c>
    </row>
    <row r="937" spans="1:26" x14ac:dyDescent="0.2">
      <c r="A937" s="27">
        <v>44273</v>
      </c>
      <c r="B937" s="17">
        <v>76.334000000000003</v>
      </c>
      <c r="C937" s="14">
        <v>-0.2</v>
      </c>
      <c r="D937" s="17">
        <v>159</v>
      </c>
      <c r="E937" s="17">
        <v>1.49</v>
      </c>
      <c r="F937" s="17">
        <v>-2.335</v>
      </c>
      <c r="G937" s="17">
        <v>14.23</v>
      </c>
      <c r="H937" s="17">
        <v>69.05</v>
      </c>
      <c r="I937" s="17">
        <v>97.599000000000004</v>
      </c>
      <c r="J937" s="17">
        <v>682</v>
      </c>
      <c r="K937" s="17">
        <v>0</v>
      </c>
      <c r="L937" s="17">
        <v>0.27650000000000002</v>
      </c>
      <c r="M937" s="17">
        <v>-11.795</v>
      </c>
      <c r="N937" s="17">
        <v>67.141099999999994</v>
      </c>
      <c r="O937" s="17">
        <v>2683.8</v>
      </c>
      <c r="P937" s="17">
        <v>573.79999999999995</v>
      </c>
      <c r="Q937" s="17">
        <v>3.7360000000000002</v>
      </c>
      <c r="R937" s="17">
        <v>1101.4000000000001</v>
      </c>
      <c r="S937" s="17">
        <v>45.5</v>
      </c>
      <c r="T937" s="17">
        <v>2.95</v>
      </c>
      <c r="U937" s="17">
        <v>-4.2500000000000003E-2</v>
      </c>
      <c r="V937" s="17">
        <v>-0.15</v>
      </c>
      <c r="W937" s="17">
        <v>1673.5082600000001</v>
      </c>
      <c r="X937" s="17">
        <v>1453</v>
      </c>
      <c r="Y937" s="17">
        <v>8.1999999999999993</v>
      </c>
      <c r="Z937" s="17">
        <v>-3.2349999999999999</v>
      </c>
    </row>
    <row r="938" spans="1:26" x14ac:dyDescent="0.2">
      <c r="A938" s="27">
        <v>44272</v>
      </c>
      <c r="B938" s="17">
        <v>68.557000000000002</v>
      </c>
      <c r="C938" s="14">
        <v>-0.21</v>
      </c>
      <c r="D938" s="17">
        <v>155.5</v>
      </c>
      <c r="E938" s="17">
        <v>1.25</v>
      </c>
      <c r="F938" s="17">
        <v>-2.46</v>
      </c>
      <c r="G938" s="17">
        <v>12.5</v>
      </c>
      <c r="H938" s="17">
        <v>54.05</v>
      </c>
      <c r="I938" s="17">
        <v>-82.501999999999995</v>
      </c>
      <c r="J938" s="17">
        <v>688.5</v>
      </c>
      <c r="K938" s="17">
        <v>0</v>
      </c>
      <c r="L938" s="17">
        <v>0.28999999999999998</v>
      </c>
      <c r="M938" s="17">
        <v>-12.37</v>
      </c>
      <c r="N938" s="17">
        <v>65.42</v>
      </c>
      <c r="O938" s="17">
        <v>2740.5</v>
      </c>
      <c r="P938" s="17">
        <v>585.5</v>
      </c>
      <c r="Q938" s="17">
        <v>3.7610000000000001</v>
      </c>
      <c r="R938" s="17">
        <v>1148.42</v>
      </c>
      <c r="S938" s="17">
        <v>44.55</v>
      </c>
      <c r="T938" s="17">
        <v>2.3050000000000002</v>
      </c>
      <c r="U938" s="17">
        <v>-6.7500000000000004E-2</v>
      </c>
      <c r="V938" s="17">
        <v>-0.11</v>
      </c>
      <c r="W938" s="17">
        <v>2003.4792399999999</v>
      </c>
      <c r="X938" s="17">
        <v>1360.3</v>
      </c>
      <c r="Y938" s="17">
        <v>8.42</v>
      </c>
      <c r="Z938" s="17">
        <v>-3.58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DB500"/>
  <sheetViews>
    <sheetView topLeftCell="A293" workbookViewId="0">
      <selection activeCell="B336" sqref="B336"/>
    </sheetView>
  </sheetViews>
  <sheetFormatPr defaultRowHeight="11.25" x14ac:dyDescent="0.2"/>
  <cols>
    <col min="1" max="25" width="10.33203125" customWidth="1"/>
  </cols>
  <sheetData>
    <row r="1" spans="1:106" x14ac:dyDescent="0.2">
      <c r="A1" s="13"/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</row>
    <row r="2" spans="1:106" x14ac:dyDescent="0.2">
      <c r="A2" s="13">
        <f>Spot!B1</f>
        <v>44272</v>
      </c>
      <c r="B2" s="34">
        <v>1.0000052662102084</v>
      </c>
      <c r="C2" s="34">
        <v>1</v>
      </c>
      <c r="D2" s="34">
        <v>0.99999473381752435</v>
      </c>
      <c r="E2" s="34">
        <v>0.99998946766278107</v>
      </c>
      <c r="F2" s="34">
        <v>0.99998420153577061</v>
      </c>
      <c r="G2" s="34">
        <v>0.99997893543649252</v>
      </c>
      <c r="H2" s="34">
        <v>0.99997366936494647</v>
      </c>
      <c r="I2" s="34">
        <v>0.99996840332113268</v>
      </c>
      <c r="J2" s="34">
        <v>0.99996313730505082</v>
      </c>
      <c r="K2" s="34">
        <v>0.99995787131670066</v>
      </c>
      <c r="L2" s="34">
        <v>0.99995260535608244</v>
      </c>
      <c r="M2" s="34">
        <v>0.99994733942319536</v>
      </c>
      <c r="N2" s="34">
        <v>0.9999420735180401</v>
      </c>
      <c r="O2" s="34">
        <v>0.99993680764061554</v>
      </c>
      <c r="P2" s="34">
        <v>0.99993154179092236</v>
      </c>
      <c r="Q2" s="34">
        <v>0.99992627596896011</v>
      </c>
      <c r="R2" s="34">
        <v>0.99992101017472845</v>
      </c>
      <c r="S2" s="34">
        <v>0.9999157444082275</v>
      </c>
      <c r="T2" s="34">
        <v>0.99991047866945715</v>
      </c>
      <c r="U2" s="34">
        <v>0.99990521295841694</v>
      </c>
      <c r="V2" s="34">
        <v>0.99989994727510711</v>
      </c>
      <c r="W2" s="34">
        <v>0.99989468161952721</v>
      </c>
      <c r="X2" s="34">
        <v>0.99988941599167724</v>
      </c>
      <c r="Y2" s="34">
        <v>0.99988415039155709</v>
      </c>
      <c r="Z2" s="34">
        <v>0.99987888481916665</v>
      </c>
      <c r="AA2" s="34">
        <v>0.99987361927450558</v>
      </c>
      <c r="AB2" s="34">
        <v>0.99986835375757366</v>
      </c>
      <c r="AC2" s="34">
        <v>0.99986308826837123</v>
      </c>
      <c r="AD2" s="34">
        <v>0.9998578228068975</v>
      </c>
      <c r="AE2" s="34">
        <v>0.99985255737315271</v>
      </c>
      <c r="AF2" s="34">
        <v>0.99984729196713684</v>
      </c>
      <c r="AG2" s="34">
        <v>0.99984202658884946</v>
      </c>
      <c r="AH2" s="34">
        <v>0.99983676123829046</v>
      </c>
      <c r="AI2" s="34">
        <v>0.99983149591545983</v>
      </c>
      <c r="AJ2" s="34">
        <v>0.99982623062035747</v>
      </c>
      <c r="AK2" s="34">
        <v>0.99982096535298293</v>
      </c>
      <c r="AL2" s="34">
        <v>0.9998157001133362</v>
      </c>
      <c r="AM2" s="34">
        <v>0.99981043490141741</v>
      </c>
      <c r="AN2" s="34">
        <v>0.99980516971722611</v>
      </c>
      <c r="AO2" s="34">
        <v>0.99979990456076218</v>
      </c>
      <c r="AP2" s="34">
        <v>0.99979463943202562</v>
      </c>
      <c r="AQ2" s="34">
        <v>0.999789374331016</v>
      </c>
      <c r="AR2" s="34">
        <v>0.99978410925773331</v>
      </c>
      <c r="AS2" s="34">
        <v>0.99977884421217778</v>
      </c>
      <c r="AT2" s="34">
        <v>0.99977357919434862</v>
      </c>
      <c r="AU2" s="34">
        <v>0.99976831420424628</v>
      </c>
      <c r="AV2" s="34">
        <v>0.99976304924187021</v>
      </c>
      <c r="AW2" s="34">
        <v>0.9997577843072204</v>
      </c>
      <c r="AX2" s="34">
        <v>0.99975251940029675</v>
      </c>
      <c r="AY2" s="34">
        <v>0.99974725452109892</v>
      </c>
      <c r="AZ2" s="34">
        <v>0.99974198966962691</v>
      </c>
      <c r="BA2" s="34">
        <v>0.99973672484588061</v>
      </c>
      <c r="BB2" s="34">
        <v>0.99973146004985991</v>
      </c>
      <c r="BC2" s="34">
        <v>0.9997261952815647</v>
      </c>
      <c r="BD2" s="34">
        <v>0.99972093054099442</v>
      </c>
      <c r="BE2" s="34">
        <v>0.99971566582814952</v>
      </c>
      <c r="BF2" s="34">
        <v>0.99971040114302934</v>
      </c>
      <c r="BG2" s="34">
        <v>0.99970513648563397</v>
      </c>
      <c r="BH2" s="34">
        <v>0.99969987185596332</v>
      </c>
      <c r="BI2" s="34">
        <v>0.99969460725401704</v>
      </c>
      <c r="BJ2" s="34">
        <v>0.99968934267979526</v>
      </c>
      <c r="BK2" s="34">
        <v>0.99968407813329774</v>
      </c>
      <c r="BL2" s="34">
        <v>0.99967881361452404</v>
      </c>
      <c r="BM2" s="34">
        <v>0.9996735491234745</v>
      </c>
      <c r="BN2" s="34">
        <v>0.99966828466014868</v>
      </c>
      <c r="BO2" s="34">
        <v>0.99966302022454645</v>
      </c>
      <c r="BP2" s="34">
        <v>0.9996577558166676</v>
      </c>
      <c r="BQ2" s="34">
        <v>0.99965249143651214</v>
      </c>
      <c r="BR2" s="34">
        <v>0.99964722708407994</v>
      </c>
      <c r="BS2" s="34">
        <v>0.99964196275937067</v>
      </c>
      <c r="BT2" s="34">
        <v>0.99963669846238445</v>
      </c>
      <c r="BU2" s="34">
        <v>0.99963143419312084</v>
      </c>
      <c r="BV2" s="34">
        <v>0.99962616995157982</v>
      </c>
      <c r="BW2" s="34">
        <v>0.99962090573776141</v>
      </c>
      <c r="BX2" s="34">
        <v>0.99961564155166527</v>
      </c>
      <c r="BY2" s="34">
        <v>0.99961037739329128</v>
      </c>
      <c r="BZ2" s="34">
        <v>0.99960511326263923</v>
      </c>
      <c r="CA2" s="34">
        <v>0.99959984915970912</v>
      </c>
      <c r="CB2" s="34">
        <v>0.99959458508450061</v>
      </c>
      <c r="CC2" s="34">
        <v>0.99958932103701381</v>
      </c>
      <c r="CD2" s="34">
        <v>0.9995840570172484</v>
      </c>
      <c r="CE2" s="34">
        <v>0.99957879302520447</v>
      </c>
      <c r="CF2" s="34">
        <v>0.99957352906088148</v>
      </c>
      <c r="CG2" s="34">
        <v>0.99956826512427943</v>
      </c>
      <c r="CH2" s="34">
        <v>0.99956300121539843</v>
      </c>
      <c r="CI2" s="34">
        <v>0.99955773733423792</v>
      </c>
      <c r="CJ2" s="34">
        <v>0.99955247348079801</v>
      </c>
      <c r="CK2" s="34">
        <v>0.99954720965507871</v>
      </c>
      <c r="CL2" s="34">
        <v>0.99954194585707956</v>
      </c>
      <c r="CM2" s="34">
        <v>0.99953668208680047</v>
      </c>
      <c r="CN2" s="34">
        <v>0.99953141834424131</v>
      </c>
      <c r="CO2" s="34">
        <v>0.9995261546294022</v>
      </c>
      <c r="CP2" s="34">
        <v>0.99952089094228247</v>
      </c>
      <c r="CQ2" s="34">
        <v>0.99951562728288246</v>
      </c>
      <c r="CR2" s="34">
        <v>0.99951036365120194</v>
      </c>
      <c r="CS2" s="34">
        <v>0.99950510004724047</v>
      </c>
      <c r="CT2" s="34">
        <v>0.99950071890670822</v>
      </c>
      <c r="CU2" s="34">
        <v>0.99949633778538005</v>
      </c>
      <c r="CV2" s="34">
        <v>0.99949195668325563</v>
      </c>
      <c r="CW2" s="34">
        <v>0.99948757560033497</v>
      </c>
      <c r="CX2" s="34">
        <v>0.99948319453661782</v>
      </c>
      <c r="CY2" s="34">
        <v>0.99947881349210455</v>
      </c>
      <c r="CZ2" s="34">
        <v>0.99947443246679435</v>
      </c>
      <c r="DA2" s="34">
        <v>0.99947005146068779</v>
      </c>
      <c r="DB2" s="34">
        <v>0.99946567047378454</v>
      </c>
    </row>
    <row r="3" spans="1:106" x14ac:dyDescent="0.2">
      <c r="A3" s="13">
        <f ca="1">IF(WORKDAY(A$2,ROW()-2)&gt;TODAY(),"",WORKDAY(A$2,ROW()-2))</f>
        <v>44273</v>
      </c>
      <c r="B3" s="34">
        <v>1.0000155489132307</v>
      </c>
      <c r="C3" s="34">
        <v>1.000010365915291</v>
      </c>
      <c r="D3" s="34">
        <v>1.0000051829442138</v>
      </c>
      <c r="E3" s="34">
        <v>1</v>
      </c>
      <c r="F3" s="34">
        <v>0.99999481708264859</v>
      </c>
      <c r="G3" s="34">
        <v>0.99998963419215992</v>
      </c>
      <c r="H3" s="34">
        <v>0.99998445132853375</v>
      </c>
      <c r="I3" s="34">
        <v>0.9999792684917701</v>
      </c>
      <c r="J3" s="34">
        <v>0.99997408568186852</v>
      </c>
      <c r="K3" s="34">
        <v>0.99996890289882889</v>
      </c>
      <c r="L3" s="34">
        <v>0.99996372014265156</v>
      </c>
      <c r="M3" s="34">
        <v>0.99995853741333574</v>
      </c>
      <c r="N3" s="34">
        <v>0.99995335471088165</v>
      </c>
      <c r="O3" s="34">
        <v>0.99994817203528907</v>
      </c>
      <c r="P3" s="34">
        <v>0.9999429893865579</v>
      </c>
      <c r="Q3" s="34">
        <v>0.99993780676468791</v>
      </c>
      <c r="R3" s="34">
        <v>0.9999326241696791</v>
      </c>
      <c r="S3" s="34">
        <v>0.99992744160153124</v>
      </c>
      <c r="T3" s="34">
        <v>0.99992225906024423</v>
      </c>
      <c r="U3" s="34">
        <v>0.99991707654581774</v>
      </c>
      <c r="V3" s="34">
        <v>0.99991189405825187</v>
      </c>
      <c r="W3" s="34">
        <v>0.99990671159754652</v>
      </c>
      <c r="X3" s="34">
        <v>0.99990152916370134</v>
      </c>
      <c r="Y3" s="34">
        <v>0.99989634675671635</v>
      </c>
      <c r="Z3" s="34">
        <v>0.9998911643765912</v>
      </c>
      <c r="AA3" s="34">
        <v>0.99988598202332601</v>
      </c>
      <c r="AB3" s="34">
        <v>0.99988079969692056</v>
      </c>
      <c r="AC3" s="34">
        <v>0.99987561739737441</v>
      </c>
      <c r="AD3" s="34">
        <v>0.99987043512468787</v>
      </c>
      <c r="AE3" s="34">
        <v>0.99986525287886074</v>
      </c>
      <c r="AF3" s="34">
        <v>0.99986007065989269</v>
      </c>
      <c r="AG3" s="34">
        <v>0.9998548884677837</v>
      </c>
      <c r="AH3" s="34">
        <v>0.99984970630253345</v>
      </c>
      <c r="AI3" s="34">
        <v>0.99984452416414205</v>
      </c>
      <c r="AJ3" s="34">
        <v>0.99983934205260927</v>
      </c>
      <c r="AK3" s="34">
        <v>0.99983415996793468</v>
      </c>
      <c r="AL3" s="34">
        <v>0.99982897791011882</v>
      </c>
      <c r="AM3" s="34">
        <v>0.99982379587916093</v>
      </c>
      <c r="AN3" s="34">
        <v>0.99981861387506099</v>
      </c>
      <c r="AO3" s="34">
        <v>0.99981343189781913</v>
      </c>
      <c r="AP3" s="34">
        <v>0.99980824994743489</v>
      </c>
      <c r="AQ3" s="34">
        <v>0.99980306802390817</v>
      </c>
      <c r="AR3" s="34">
        <v>0.99979788612723908</v>
      </c>
      <c r="AS3" s="34">
        <v>0.99979270425742728</v>
      </c>
      <c r="AT3" s="34">
        <v>0.99978752241447277</v>
      </c>
      <c r="AU3" s="34">
        <v>0.99978234059837545</v>
      </c>
      <c r="AV3" s="34">
        <v>0.99977715880913476</v>
      </c>
      <c r="AW3" s="34">
        <v>0.99977197704675114</v>
      </c>
      <c r="AX3" s="34">
        <v>0.99976679531122403</v>
      </c>
      <c r="AY3" s="34">
        <v>0.99976161360255322</v>
      </c>
      <c r="AZ3" s="34">
        <v>0.99975643192073882</v>
      </c>
      <c r="BA3" s="34">
        <v>0.99975125026578082</v>
      </c>
      <c r="BB3" s="34">
        <v>0.99974606863767901</v>
      </c>
      <c r="BC3" s="34">
        <v>0.99974088703643305</v>
      </c>
      <c r="BD3" s="34">
        <v>0.99973570546204282</v>
      </c>
      <c r="BE3" s="34">
        <v>0.99973052391450834</v>
      </c>
      <c r="BF3" s="34">
        <v>0.99972534239382926</v>
      </c>
      <c r="BG3" s="34">
        <v>0.99972016090000571</v>
      </c>
      <c r="BH3" s="34">
        <v>0.99971497943303733</v>
      </c>
      <c r="BI3" s="34">
        <v>0.99970979799292425</v>
      </c>
      <c r="BJ3" s="34">
        <v>0.99970461657966603</v>
      </c>
      <c r="BK3" s="34">
        <v>0.99969943519326254</v>
      </c>
      <c r="BL3" s="34">
        <v>0.99969425383371391</v>
      </c>
      <c r="BM3" s="34">
        <v>0.99968907250101968</v>
      </c>
      <c r="BN3" s="34">
        <v>0.99968389119517997</v>
      </c>
      <c r="BO3" s="34">
        <v>0.99967870991619467</v>
      </c>
      <c r="BP3" s="34">
        <v>0.99967352866406334</v>
      </c>
      <c r="BQ3" s="34">
        <v>0.99966834743878596</v>
      </c>
      <c r="BR3" s="34">
        <v>0.99966316624036244</v>
      </c>
      <c r="BS3" s="34">
        <v>0.99965798506879289</v>
      </c>
      <c r="BT3" s="34">
        <v>0.99965280392407674</v>
      </c>
      <c r="BU3" s="34">
        <v>0.99964762280621411</v>
      </c>
      <c r="BV3" s="34">
        <v>0.99964244171520467</v>
      </c>
      <c r="BW3" s="34">
        <v>0.99963726065104841</v>
      </c>
      <c r="BX3" s="34">
        <v>0.99963207961374523</v>
      </c>
      <c r="BY3" s="34">
        <v>0.9996268986032949</v>
      </c>
      <c r="BZ3" s="34">
        <v>0.99962171761969731</v>
      </c>
      <c r="CA3" s="34">
        <v>0.99961653666295258</v>
      </c>
      <c r="CB3" s="34">
        <v>0.99961135573305993</v>
      </c>
      <c r="CC3" s="34">
        <v>0.99960617483001979</v>
      </c>
      <c r="CD3" s="34">
        <v>0.99960099395383184</v>
      </c>
      <c r="CE3" s="34">
        <v>0.99959581310449597</v>
      </c>
      <c r="CF3" s="34">
        <v>0.99959063228201195</v>
      </c>
      <c r="CG3" s="34">
        <v>0.99958545148637978</v>
      </c>
      <c r="CH3" s="34">
        <v>0.99958027071759925</v>
      </c>
      <c r="CI3" s="34">
        <v>0.99957508997567024</v>
      </c>
      <c r="CJ3" s="34">
        <v>0.99956990926059242</v>
      </c>
      <c r="CK3" s="34">
        <v>0.99956472857236589</v>
      </c>
      <c r="CL3" s="34">
        <v>0.99955954791099044</v>
      </c>
      <c r="CM3" s="34">
        <v>0.99955436727646596</v>
      </c>
      <c r="CN3" s="34">
        <v>0.99954918666879233</v>
      </c>
      <c r="CO3" s="34">
        <v>0.99954400608796923</v>
      </c>
      <c r="CP3" s="34">
        <v>0.99953882553399687</v>
      </c>
      <c r="CQ3" s="34">
        <v>0.99953364500687469</v>
      </c>
      <c r="CR3" s="34">
        <v>0.99952846450660282</v>
      </c>
      <c r="CS3" s="34">
        <v>0.99952328403318114</v>
      </c>
      <c r="CT3" s="34">
        <v>0.99951875777062293</v>
      </c>
      <c r="CU3" s="34">
        <v>0.99951423152856167</v>
      </c>
      <c r="CV3" s="34">
        <v>0.9995097053069969</v>
      </c>
      <c r="CW3" s="34">
        <v>0.99950517910592884</v>
      </c>
      <c r="CX3" s="34">
        <v>0.9995006529253575</v>
      </c>
      <c r="CY3" s="34">
        <v>0.99949612676528254</v>
      </c>
      <c r="CZ3" s="34">
        <v>0.99949160062570386</v>
      </c>
      <c r="DA3" s="34">
        <v>0.99948707450662155</v>
      </c>
      <c r="DB3" s="34">
        <v>0.99948254840803519</v>
      </c>
    </row>
    <row r="4" spans="1:106" x14ac:dyDescent="0.2">
      <c r="A4" s="13">
        <f t="shared" ref="A4:A67" ca="1" si="0">IF(WORKDAY(A$2,ROW()-2)&gt;TODAY(),"",WORKDAY(A$2,ROW()-2))</f>
        <v>44274</v>
      </c>
      <c r="B4" s="34">
        <v>1.0000164026751657</v>
      </c>
      <c r="C4" s="34">
        <v>1.0000109350868829</v>
      </c>
      <c r="D4" s="34">
        <v>1.0000054675284946</v>
      </c>
      <c r="E4" s="34">
        <v>1</v>
      </c>
      <c r="F4" s="34">
        <v>0.99999453250139914</v>
      </c>
      <c r="G4" s="34">
        <v>0.99998906503269158</v>
      </c>
      <c r="H4" s="34">
        <v>0.99998359759387767</v>
      </c>
      <c r="I4" s="34">
        <v>0.99997813018495685</v>
      </c>
      <c r="J4" s="34">
        <v>0.99997266280592922</v>
      </c>
      <c r="K4" s="34">
        <v>0.99996719545679436</v>
      </c>
      <c r="L4" s="34">
        <v>0.99996172813755224</v>
      </c>
      <c r="M4" s="34">
        <v>0.99995626084820266</v>
      </c>
      <c r="N4" s="34">
        <v>0.99995079358874561</v>
      </c>
      <c r="O4" s="34">
        <v>0.99994532635918054</v>
      </c>
      <c r="P4" s="34">
        <v>0.99993985915950778</v>
      </c>
      <c r="Q4" s="34">
        <v>0.99993439198972667</v>
      </c>
      <c r="R4" s="34">
        <v>0.99992892484983753</v>
      </c>
      <c r="S4" s="34">
        <v>0.99992345773983982</v>
      </c>
      <c r="T4" s="34">
        <v>0.99991799065973364</v>
      </c>
      <c r="U4" s="34">
        <v>0.99991252360951866</v>
      </c>
      <c r="V4" s="34">
        <v>0.99990705658919476</v>
      </c>
      <c r="W4" s="34">
        <v>0.99990158959876185</v>
      </c>
      <c r="X4" s="34">
        <v>0.9998961226382197</v>
      </c>
      <c r="Y4" s="34">
        <v>0.99989065570756819</v>
      </c>
      <c r="Z4" s="34">
        <v>0.99988518880680677</v>
      </c>
      <c r="AA4" s="34">
        <v>0.99987972193593622</v>
      </c>
      <c r="AB4" s="34">
        <v>0.99987425509495542</v>
      </c>
      <c r="AC4" s="34">
        <v>0.9998687882838645</v>
      </c>
      <c r="AD4" s="34">
        <v>0.99986332150266333</v>
      </c>
      <c r="AE4" s="34">
        <v>0.99985785475135214</v>
      </c>
      <c r="AF4" s="34">
        <v>0.99985238802992993</v>
      </c>
      <c r="AG4" s="34">
        <v>0.99984692133839748</v>
      </c>
      <c r="AH4" s="34">
        <v>0.99984145467675389</v>
      </c>
      <c r="AI4" s="34">
        <v>0.99983598804499918</v>
      </c>
      <c r="AJ4" s="34">
        <v>0.99983052144313345</v>
      </c>
      <c r="AK4" s="34">
        <v>0.99982505487115625</v>
      </c>
      <c r="AL4" s="34">
        <v>0.99981958832906759</v>
      </c>
      <c r="AM4" s="34">
        <v>0.99981412181686746</v>
      </c>
      <c r="AN4" s="34">
        <v>0.99980865533455499</v>
      </c>
      <c r="AO4" s="34">
        <v>0.99980318888213071</v>
      </c>
      <c r="AP4" s="34">
        <v>0.99979772245959453</v>
      </c>
      <c r="AQ4" s="34">
        <v>0.99979225606694555</v>
      </c>
      <c r="AR4" s="34">
        <v>0.99978678970418433</v>
      </c>
      <c r="AS4" s="34">
        <v>0.99978132337131054</v>
      </c>
      <c r="AT4" s="34">
        <v>0.99977585706832361</v>
      </c>
      <c r="AU4" s="34">
        <v>0.99977039079522401</v>
      </c>
      <c r="AV4" s="34">
        <v>0.99976492455201116</v>
      </c>
      <c r="AW4" s="34">
        <v>0.99975945833868496</v>
      </c>
      <c r="AX4" s="34">
        <v>0.99975399215524507</v>
      </c>
      <c r="AY4" s="34">
        <v>0.99974852600169184</v>
      </c>
      <c r="AZ4" s="34">
        <v>0.99974305987802448</v>
      </c>
      <c r="BA4" s="34">
        <v>0.99973759378424343</v>
      </c>
      <c r="BB4" s="34">
        <v>0.99973212772034814</v>
      </c>
      <c r="BC4" s="34">
        <v>0.99972666168633861</v>
      </c>
      <c r="BD4" s="34">
        <v>0.99972119568221451</v>
      </c>
      <c r="BE4" s="34">
        <v>0.99971572970797573</v>
      </c>
      <c r="BF4" s="34">
        <v>0.99971026376362226</v>
      </c>
      <c r="BG4" s="34">
        <v>0.99970479784915378</v>
      </c>
      <c r="BH4" s="34">
        <v>0.99969933196457017</v>
      </c>
      <c r="BI4" s="34">
        <v>0.99969386610987132</v>
      </c>
      <c r="BJ4" s="34">
        <v>0.99968840028505723</v>
      </c>
      <c r="BK4" s="34">
        <v>0.99968293449012713</v>
      </c>
      <c r="BL4" s="34">
        <v>0.99967746872508145</v>
      </c>
      <c r="BM4" s="34">
        <v>0.99967200298991998</v>
      </c>
      <c r="BN4" s="34">
        <v>0.99966653728464205</v>
      </c>
      <c r="BO4" s="34">
        <v>0.999661071609248</v>
      </c>
      <c r="BP4" s="34">
        <v>0.9996556059637377</v>
      </c>
      <c r="BQ4" s="34">
        <v>0.99965014034811084</v>
      </c>
      <c r="BR4" s="34">
        <v>0.99964467476236696</v>
      </c>
      <c r="BS4" s="34">
        <v>0.99963920920650617</v>
      </c>
      <c r="BT4" s="34">
        <v>0.9996337436805286</v>
      </c>
      <c r="BU4" s="34">
        <v>0.99962827818443367</v>
      </c>
      <c r="BV4" s="34">
        <v>0.99962281271822107</v>
      </c>
      <c r="BW4" s="34">
        <v>0.99961734728189111</v>
      </c>
      <c r="BX4" s="34">
        <v>0.99961188187544348</v>
      </c>
      <c r="BY4" s="34">
        <v>0.99960641649887783</v>
      </c>
      <c r="BZ4" s="34">
        <v>0.99960095115219427</v>
      </c>
      <c r="CA4" s="34">
        <v>0.99959548583539226</v>
      </c>
      <c r="CB4" s="34">
        <v>0.99959002054847179</v>
      </c>
      <c r="CC4" s="34">
        <v>0.99958455529143309</v>
      </c>
      <c r="CD4" s="34">
        <v>0.99957909006427537</v>
      </c>
      <c r="CE4" s="34">
        <v>0.99957362486699908</v>
      </c>
      <c r="CF4" s="34">
        <v>0.99956815969960366</v>
      </c>
      <c r="CG4" s="34">
        <v>0.9995626945620889</v>
      </c>
      <c r="CH4" s="34">
        <v>0.9995572294544548</v>
      </c>
      <c r="CI4" s="34">
        <v>0.99955176437670124</v>
      </c>
      <c r="CJ4" s="34">
        <v>0.99954629932882799</v>
      </c>
      <c r="CK4" s="34">
        <v>0.99954083431083496</v>
      </c>
      <c r="CL4" s="34">
        <v>0.9995353693227218</v>
      </c>
      <c r="CM4" s="34">
        <v>0.99952990436448841</v>
      </c>
      <c r="CN4" s="34">
        <v>0.99952443943613489</v>
      </c>
      <c r="CO4" s="34">
        <v>0.99951897453766048</v>
      </c>
      <c r="CP4" s="34">
        <v>0.99951350966906571</v>
      </c>
      <c r="CQ4" s="34">
        <v>0.99950804483034994</v>
      </c>
      <c r="CR4" s="34">
        <v>0.99950258002151326</v>
      </c>
      <c r="CS4" s="34">
        <v>0.99949711524255536</v>
      </c>
      <c r="CT4" s="34">
        <v>0.99949262011708151</v>
      </c>
      <c r="CU4" s="34">
        <v>0.99948812501182382</v>
      </c>
      <c r="CV4" s="34">
        <v>0.99948362992678241</v>
      </c>
      <c r="CW4" s="34">
        <v>0.99947913486195727</v>
      </c>
      <c r="CX4" s="34">
        <v>0.99947463981734808</v>
      </c>
      <c r="CY4" s="34">
        <v>0.99992011375963918</v>
      </c>
      <c r="CZ4" s="34">
        <v>0.99946564978877739</v>
      </c>
      <c r="DA4" s="34">
        <v>0.99946115480481568</v>
      </c>
      <c r="DB4" s="34">
        <v>0.99945665984106979</v>
      </c>
    </row>
    <row r="5" spans="1:106" x14ac:dyDescent="0.2">
      <c r="A5" s="13">
        <f t="shared" ca="1" si="0"/>
        <v>44277</v>
      </c>
      <c r="B5" s="34">
        <v>1.0000052903929986</v>
      </c>
      <c r="C5" s="34">
        <v>1</v>
      </c>
      <c r="D5" s="34">
        <v>0.99999470963498949</v>
      </c>
      <c r="E5" s="34">
        <v>0.99998941929796681</v>
      </c>
      <c r="F5" s="34">
        <v>0.99998412898893174</v>
      </c>
      <c r="G5" s="34">
        <v>0.99997883870788473</v>
      </c>
      <c r="H5" s="34">
        <v>0.99997354845482511</v>
      </c>
      <c r="I5" s="34">
        <v>0.99996825822975266</v>
      </c>
      <c r="J5" s="34">
        <v>0.9999629680326676</v>
      </c>
      <c r="K5" s="34">
        <v>0.99995767786356959</v>
      </c>
      <c r="L5" s="34">
        <v>0.99995238772245842</v>
      </c>
      <c r="M5" s="34">
        <v>0.9999470976093342</v>
      </c>
      <c r="N5" s="34">
        <v>0.99994180752419637</v>
      </c>
      <c r="O5" s="34">
        <v>0.99993651746704515</v>
      </c>
      <c r="P5" s="34">
        <v>0.99993122743788032</v>
      </c>
      <c r="Q5" s="34">
        <v>0.99992593743670177</v>
      </c>
      <c r="R5" s="34">
        <v>0.99992064746350906</v>
      </c>
      <c r="S5" s="34">
        <v>0.99991535751830241</v>
      </c>
      <c r="T5" s="34">
        <v>0.99991006760108125</v>
      </c>
      <c r="U5" s="34">
        <v>0.99990477771184594</v>
      </c>
      <c r="V5" s="34">
        <v>0.99989948785059601</v>
      </c>
      <c r="W5" s="34">
        <v>0.99989419801733115</v>
      </c>
      <c r="X5" s="34">
        <v>0.99988890821205167</v>
      </c>
      <c r="Y5" s="34">
        <v>0.99988361843475715</v>
      </c>
      <c r="Z5" s="34">
        <v>0.99987832868544746</v>
      </c>
      <c r="AA5" s="34">
        <v>0.99987303896412238</v>
      </c>
      <c r="AB5" s="34">
        <v>0.99986774927078204</v>
      </c>
      <c r="AC5" s="34">
        <v>0.99986245960542619</v>
      </c>
      <c r="AD5" s="34">
        <v>0.99985716996805418</v>
      </c>
      <c r="AE5" s="34">
        <v>0.99985188035866668</v>
      </c>
      <c r="AF5" s="34">
        <v>0.9998465907772629</v>
      </c>
      <c r="AG5" s="34">
        <v>0.99984130122384307</v>
      </c>
      <c r="AH5" s="34">
        <v>0.99983601169840675</v>
      </c>
      <c r="AI5" s="34">
        <v>0.99983072220095437</v>
      </c>
      <c r="AJ5" s="34">
        <v>0.99982543273148483</v>
      </c>
      <c r="AK5" s="34">
        <v>0.9998201432899988</v>
      </c>
      <c r="AL5" s="34">
        <v>0.99981485387649582</v>
      </c>
      <c r="AM5" s="34">
        <v>0.9998095644909758</v>
      </c>
      <c r="AN5" s="34">
        <v>0.9998042751334385</v>
      </c>
      <c r="AO5" s="34">
        <v>0.99979898580388382</v>
      </c>
      <c r="AP5" s="34">
        <v>0.99979369650231176</v>
      </c>
      <c r="AQ5" s="34">
        <v>0.99978840722872198</v>
      </c>
      <c r="AR5" s="34">
        <v>0.99978311798311414</v>
      </c>
      <c r="AS5" s="34">
        <v>0.9997778287654886</v>
      </c>
      <c r="AT5" s="34">
        <v>0.99977253957584478</v>
      </c>
      <c r="AU5" s="34">
        <v>0.99976725041418302</v>
      </c>
      <c r="AV5" s="34">
        <v>0.99976196128050243</v>
      </c>
      <c r="AW5" s="34">
        <v>0.99975667217480346</v>
      </c>
      <c r="AX5" s="34">
        <v>0.99975138309708611</v>
      </c>
      <c r="AY5" s="34">
        <v>0.99974609404734949</v>
      </c>
      <c r="AZ5" s="34">
        <v>0.99974080502559404</v>
      </c>
      <c r="BA5" s="34">
        <v>0.99973551603181954</v>
      </c>
      <c r="BB5" s="34">
        <v>0.99973022706602555</v>
      </c>
      <c r="BC5" s="34">
        <v>0.99972493812821206</v>
      </c>
      <c r="BD5" s="34">
        <v>0.99971964921837919</v>
      </c>
      <c r="BE5" s="34">
        <v>0.99971436033652661</v>
      </c>
      <c r="BF5" s="34">
        <v>0.99970907148265387</v>
      </c>
      <c r="BG5" s="34">
        <v>0.9997037826567613</v>
      </c>
      <c r="BH5" s="34">
        <v>0.99969849385884868</v>
      </c>
      <c r="BI5" s="34">
        <v>0.99969320508891557</v>
      </c>
      <c r="BJ5" s="34">
        <v>0.99968791634696186</v>
      </c>
      <c r="BK5" s="34">
        <v>0.99968262763298787</v>
      </c>
      <c r="BL5" s="34">
        <v>0.99967733894699284</v>
      </c>
      <c r="BM5" s="34">
        <v>0.99967205028897677</v>
      </c>
      <c r="BN5" s="34">
        <v>0.99966676165893986</v>
      </c>
      <c r="BO5" s="34">
        <v>0.99966147305688169</v>
      </c>
      <c r="BP5" s="34">
        <v>0.99965618448280225</v>
      </c>
      <c r="BQ5" s="34">
        <v>0.9996508959367012</v>
      </c>
      <c r="BR5" s="34">
        <v>0.99964560741857844</v>
      </c>
      <c r="BS5" s="34">
        <v>0.99964031892843386</v>
      </c>
      <c r="BT5" s="34">
        <v>0.99963503046626745</v>
      </c>
      <c r="BU5" s="34">
        <v>0.99962974203207877</v>
      </c>
      <c r="BV5" s="34">
        <v>0.99962445362586794</v>
      </c>
      <c r="BW5" s="34">
        <v>0.99961916524763461</v>
      </c>
      <c r="BX5" s="34">
        <v>0.99961387689737879</v>
      </c>
      <c r="BY5" s="34">
        <v>0.99960858857510038</v>
      </c>
      <c r="BZ5" s="34">
        <v>0.99960330028079902</v>
      </c>
      <c r="CA5" s="34">
        <v>0.99959801201447485</v>
      </c>
      <c r="CB5" s="34">
        <v>0.99959272377612729</v>
      </c>
      <c r="CC5" s="34">
        <v>0.99958743556575658</v>
      </c>
      <c r="CD5" s="34">
        <v>0.99958214738336237</v>
      </c>
      <c r="CE5" s="34">
        <v>0.99957685922894468</v>
      </c>
      <c r="CF5" s="34">
        <v>0.99957157110250305</v>
      </c>
      <c r="CG5" s="34">
        <v>0.99956628300403771</v>
      </c>
      <c r="CH5" s="34">
        <v>0.99956099493354822</v>
      </c>
      <c r="CI5" s="34">
        <v>0.99955570689103457</v>
      </c>
      <c r="CJ5" s="34">
        <v>0.99955041887649665</v>
      </c>
      <c r="CK5" s="34">
        <v>0.99954513088993435</v>
      </c>
      <c r="CL5" s="34">
        <v>0.99953984293134734</v>
      </c>
      <c r="CM5" s="34">
        <v>0.9995345550007354</v>
      </c>
      <c r="CN5" s="34">
        <v>0.99952926709809886</v>
      </c>
      <c r="CO5" s="34">
        <v>0.99952397922343716</v>
      </c>
      <c r="CP5" s="34">
        <v>0.99951869137675009</v>
      </c>
      <c r="CQ5" s="34">
        <v>0.99951340355803775</v>
      </c>
      <c r="CR5" s="34">
        <v>0.99950875084789337</v>
      </c>
      <c r="CS5" s="34">
        <v>0.99950409815940722</v>
      </c>
      <c r="CT5" s="34">
        <v>0.99949944549257908</v>
      </c>
      <c r="CU5" s="34">
        <v>0.99949479284740905</v>
      </c>
      <c r="CV5" s="34">
        <v>0.99949014022389726</v>
      </c>
      <c r="CW5" s="34">
        <v>0.99948548762204292</v>
      </c>
      <c r="CX5" s="34">
        <v>0.9994808350418467</v>
      </c>
      <c r="CY5" s="34">
        <v>0.99947618248330794</v>
      </c>
      <c r="CZ5" s="34">
        <v>0.99947152994642652</v>
      </c>
      <c r="DA5" s="34">
        <v>0.99946687743120288</v>
      </c>
      <c r="DB5" s="34">
        <v>0.99946222493763637</v>
      </c>
    </row>
    <row r="6" spans="1:106" x14ac:dyDescent="0.2">
      <c r="A6" s="13">
        <f t="shared" ca="1" si="0"/>
        <v>44278</v>
      </c>
      <c r="B6" s="34">
        <v>1.0000055716428538</v>
      </c>
      <c r="C6" s="34">
        <v>1</v>
      </c>
      <c r="D6" s="34">
        <v>0.99999442838818953</v>
      </c>
      <c r="E6" s="34">
        <v>0.99998885680742156</v>
      </c>
      <c r="F6" s="34">
        <v>0.99998328525769675</v>
      </c>
      <c r="G6" s="34">
        <v>0.99997771373901412</v>
      </c>
      <c r="H6" s="34">
        <v>0.99997214225137399</v>
      </c>
      <c r="I6" s="34">
        <v>0.99996657079477602</v>
      </c>
      <c r="J6" s="34">
        <v>0.99996099936922</v>
      </c>
      <c r="K6" s="34">
        <v>0.99995542797470571</v>
      </c>
      <c r="L6" s="34">
        <v>0.99994985661123315</v>
      </c>
      <c r="M6" s="34">
        <v>0.99994428527880219</v>
      </c>
      <c r="N6" s="34">
        <v>0.9999387139774123</v>
      </c>
      <c r="O6" s="34">
        <v>0.99993314270706368</v>
      </c>
      <c r="P6" s="34">
        <v>0.99992757146775613</v>
      </c>
      <c r="Q6" s="34">
        <v>0.99992200025948896</v>
      </c>
      <c r="R6" s="34">
        <v>0.99991642908226286</v>
      </c>
      <c r="S6" s="34">
        <v>0.99991085793607692</v>
      </c>
      <c r="T6" s="34">
        <v>0.99990528682093127</v>
      </c>
      <c r="U6" s="34">
        <v>0.99989971573682579</v>
      </c>
      <c r="V6" s="34">
        <v>0.99989414468376014</v>
      </c>
      <c r="W6" s="34">
        <v>0.99988857366173445</v>
      </c>
      <c r="X6" s="34">
        <v>0.99988300267074803</v>
      </c>
      <c r="Y6" s="34">
        <v>0.99987743171080123</v>
      </c>
      <c r="Z6" s="34">
        <v>0.99987186078189361</v>
      </c>
      <c r="AA6" s="34">
        <v>0.99986628988402482</v>
      </c>
      <c r="AB6" s="34">
        <v>0.9998607190171952</v>
      </c>
      <c r="AC6" s="34">
        <v>0.99985514818140431</v>
      </c>
      <c r="AD6" s="34">
        <v>0.99984957737665159</v>
      </c>
      <c r="AE6" s="34">
        <v>0.9998440066029376</v>
      </c>
      <c r="AF6" s="34">
        <v>0.99983843586026167</v>
      </c>
      <c r="AG6" s="34">
        <v>0.99983286514862368</v>
      </c>
      <c r="AH6" s="34">
        <v>0.99982729446802376</v>
      </c>
      <c r="AI6" s="34">
        <v>0.99982172381846146</v>
      </c>
      <c r="AJ6" s="34">
        <v>0.99981615319993655</v>
      </c>
      <c r="AK6" s="34">
        <v>0.99981058261244882</v>
      </c>
      <c r="AL6" s="34">
        <v>0.99980501205599837</v>
      </c>
      <c r="AM6" s="34">
        <v>0.99979944153058498</v>
      </c>
      <c r="AN6" s="34">
        <v>0.99979387103620831</v>
      </c>
      <c r="AO6" s="34">
        <v>0.99978830057286838</v>
      </c>
      <c r="AP6" s="34">
        <v>0.99978273014056485</v>
      </c>
      <c r="AQ6" s="34">
        <v>0.99977715973929759</v>
      </c>
      <c r="AR6" s="34">
        <v>0.99977158936906629</v>
      </c>
      <c r="AS6" s="34">
        <v>0.99976601902987106</v>
      </c>
      <c r="AT6" s="34">
        <v>0.99976044872171177</v>
      </c>
      <c r="AU6" s="34">
        <v>0.99975487844458788</v>
      </c>
      <c r="AV6" s="34">
        <v>0.9997493081984995</v>
      </c>
      <c r="AW6" s="34">
        <v>0.9997437379834464</v>
      </c>
      <c r="AX6" s="34">
        <v>0.99973816779942815</v>
      </c>
      <c r="AY6" s="34">
        <v>0.99973259764644495</v>
      </c>
      <c r="AZ6" s="34">
        <v>0.99972702752449638</v>
      </c>
      <c r="BA6" s="34">
        <v>0.99972145743358265</v>
      </c>
      <c r="BB6" s="34">
        <v>0.99971588737370309</v>
      </c>
      <c r="BC6" s="34">
        <v>0.9997103173448576</v>
      </c>
      <c r="BD6" s="34">
        <v>0.9997047473470464</v>
      </c>
      <c r="BE6" s="34">
        <v>0.99969917738026903</v>
      </c>
      <c r="BF6" s="34">
        <v>0.99969360744452529</v>
      </c>
      <c r="BG6" s="34">
        <v>0.99968803753981517</v>
      </c>
      <c r="BH6" s="34">
        <v>0.99968246766613833</v>
      </c>
      <c r="BI6" s="34">
        <v>0.99967689782349467</v>
      </c>
      <c r="BJ6" s="34">
        <v>0.99967132801188407</v>
      </c>
      <c r="BK6" s="34">
        <v>0.99966575823130621</v>
      </c>
      <c r="BL6" s="34">
        <v>0.99966018848176097</v>
      </c>
      <c r="BM6" s="34">
        <v>0.99965461876324824</v>
      </c>
      <c r="BN6" s="34">
        <v>0.9996490490757679</v>
      </c>
      <c r="BO6" s="34">
        <v>0.99964347941931953</v>
      </c>
      <c r="BP6" s="34">
        <v>0.99963790979390321</v>
      </c>
      <c r="BQ6" s="34">
        <v>0.99963234019951863</v>
      </c>
      <c r="BR6" s="34">
        <v>0.99962677063616567</v>
      </c>
      <c r="BS6" s="34">
        <v>0.99962120110384434</v>
      </c>
      <c r="BT6" s="34">
        <v>0.99961563160255418</v>
      </c>
      <c r="BU6" s="34">
        <v>0.99961006213229509</v>
      </c>
      <c r="BV6" s="34">
        <v>0.99960449269306717</v>
      </c>
      <c r="BW6" s="34">
        <v>0.99959892328486966</v>
      </c>
      <c r="BX6" s="34">
        <v>0.99959335390770265</v>
      </c>
      <c r="BY6" s="34">
        <v>0.99958778456156638</v>
      </c>
      <c r="BZ6" s="34">
        <v>0.99958221524646029</v>
      </c>
      <c r="CA6" s="34">
        <v>0.99957664596238394</v>
      </c>
      <c r="CB6" s="34">
        <v>0.99957107670933787</v>
      </c>
      <c r="CC6" s="34">
        <v>0.99956550748732131</v>
      </c>
      <c r="CD6" s="34">
        <v>0.99955993829633438</v>
      </c>
      <c r="CE6" s="34">
        <v>0.99955436913637674</v>
      </c>
      <c r="CF6" s="34">
        <v>0.99954880000744839</v>
      </c>
      <c r="CG6" s="34">
        <v>0.99954323090954889</v>
      </c>
      <c r="CH6" s="34">
        <v>0.99953766184267845</v>
      </c>
      <c r="CI6" s="34">
        <v>0.99953209280683675</v>
      </c>
      <c r="CJ6" s="34">
        <v>0.99952652380202323</v>
      </c>
      <c r="CK6" s="34">
        <v>0.99952095482823822</v>
      </c>
      <c r="CL6" s="34">
        <v>0.99951538588548139</v>
      </c>
      <c r="CM6" s="34">
        <v>0.99950981697375274</v>
      </c>
      <c r="CN6" s="34">
        <v>0.99950424809305161</v>
      </c>
      <c r="CO6" s="34">
        <v>0.99949867924337821</v>
      </c>
      <c r="CP6" s="34">
        <v>0.99949311042473221</v>
      </c>
      <c r="CQ6" s="34">
        <v>0.99948754163711362</v>
      </c>
      <c r="CR6" s="34">
        <v>0.99948292793241578</v>
      </c>
      <c r="CS6" s="34">
        <v>0.99947831424901523</v>
      </c>
      <c r="CT6" s="34">
        <v>0.99947370058691176</v>
      </c>
      <c r="CU6" s="34">
        <v>0.99946908694610526</v>
      </c>
      <c r="CV6" s="34">
        <v>0.99946447332659549</v>
      </c>
      <c r="CW6" s="34">
        <v>0.9994598597283828</v>
      </c>
      <c r="CX6" s="34">
        <v>0.99945524615146653</v>
      </c>
      <c r="CY6" s="34">
        <v>0.99945063259584699</v>
      </c>
      <c r="CZ6" s="34">
        <v>0.99944601906152397</v>
      </c>
      <c r="DA6" s="34">
        <v>0.99944140554849725</v>
      </c>
      <c r="DB6" s="34">
        <v>0.99943679205676683</v>
      </c>
    </row>
    <row r="7" spans="1:106" x14ac:dyDescent="0.2">
      <c r="A7" s="13">
        <f t="shared" ca="1" si="0"/>
        <v>44279</v>
      </c>
      <c r="B7" s="34">
        <v>1.0000054189120964</v>
      </c>
      <c r="C7" s="34">
        <v>1</v>
      </c>
      <c r="D7" s="34">
        <v>0.9999945811172678</v>
      </c>
      <c r="E7" s="34">
        <v>0.99998916226390022</v>
      </c>
      <c r="F7" s="34">
        <v>0.99998374343989649</v>
      </c>
      <c r="G7" s="34">
        <v>0.99997832464525671</v>
      </c>
      <c r="H7" s="34">
        <v>0.999972905879981</v>
      </c>
      <c r="I7" s="34">
        <v>0.99996748714406869</v>
      </c>
      <c r="J7" s="34">
        <v>0.99996206843752</v>
      </c>
      <c r="K7" s="34">
        <v>0.99995664976033471</v>
      </c>
      <c r="L7" s="34">
        <v>0.99995123111251238</v>
      </c>
      <c r="M7" s="34">
        <v>0.99994581249405323</v>
      </c>
      <c r="N7" s="34">
        <v>0.99994039390495693</v>
      </c>
      <c r="O7" s="34">
        <v>0.99993497534522324</v>
      </c>
      <c r="P7" s="34">
        <v>0.99992955681485207</v>
      </c>
      <c r="Q7" s="34">
        <v>0.99992413831384352</v>
      </c>
      <c r="R7" s="34">
        <v>0.99991871984219693</v>
      </c>
      <c r="S7" s="34">
        <v>0.99991330139991252</v>
      </c>
      <c r="T7" s="34">
        <v>0.99990788298698996</v>
      </c>
      <c r="U7" s="34">
        <v>0.99990246460342924</v>
      </c>
      <c r="V7" s="34">
        <v>0.99989704624922993</v>
      </c>
      <c r="W7" s="34">
        <v>0.99989162792439223</v>
      </c>
      <c r="X7" s="34">
        <v>0.99988620962891583</v>
      </c>
      <c r="Y7" s="34">
        <v>0.99988079136280039</v>
      </c>
      <c r="Z7" s="34">
        <v>0.99987537312604602</v>
      </c>
      <c r="AA7" s="34">
        <v>0.99986995491865238</v>
      </c>
      <c r="AB7" s="34">
        <v>0.99986453674061915</v>
      </c>
      <c r="AC7" s="34">
        <v>0.99985911859194665</v>
      </c>
      <c r="AD7" s="34">
        <v>0.99985370047263455</v>
      </c>
      <c r="AE7" s="34">
        <v>0.99984828238268242</v>
      </c>
      <c r="AF7" s="34">
        <v>0.99984286432209035</v>
      </c>
      <c r="AG7" s="34">
        <v>0.99983744629085802</v>
      </c>
      <c r="AH7" s="34">
        <v>0.99983202828898554</v>
      </c>
      <c r="AI7" s="34">
        <v>0.99982661031647246</v>
      </c>
      <c r="AJ7" s="34">
        <v>0.99982119237331868</v>
      </c>
      <c r="AK7" s="34">
        <v>0.99981577445952408</v>
      </c>
      <c r="AL7" s="34">
        <v>0.99981035657508888</v>
      </c>
      <c r="AM7" s="34">
        <v>0.99980493872001219</v>
      </c>
      <c r="AN7" s="34">
        <v>0.99979952089429414</v>
      </c>
      <c r="AO7" s="34">
        <v>0.99979410309793493</v>
      </c>
      <c r="AP7" s="34">
        <v>0.99978868533093401</v>
      </c>
      <c r="AQ7" s="34">
        <v>0.99978326759329128</v>
      </c>
      <c r="AR7" s="34">
        <v>0.99977784988500684</v>
      </c>
      <c r="AS7" s="34">
        <v>0.99977243220608014</v>
      </c>
      <c r="AT7" s="34">
        <v>0.99976701455651129</v>
      </c>
      <c r="AU7" s="34">
        <v>0.99976159693630018</v>
      </c>
      <c r="AV7" s="34">
        <v>0.99975617934544625</v>
      </c>
      <c r="AW7" s="34">
        <v>0.99975076178394973</v>
      </c>
      <c r="AX7" s="34">
        <v>0.99974534425181039</v>
      </c>
      <c r="AY7" s="34">
        <v>0.9997399267490279</v>
      </c>
      <c r="AZ7" s="34">
        <v>0.99973450927560226</v>
      </c>
      <c r="BA7" s="34">
        <v>0.99972909183153325</v>
      </c>
      <c r="BB7" s="34">
        <v>0.99972367441682086</v>
      </c>
      <c r="BC7" s="34">
        <v>0.99971825703146477</v>
      </c>
      <c r="BD7" s="34">
        <v>0.99971283967546465</v>
      </c>
      <c r="BE7" s="34">
        <v>0.99970742234882082</v>
      </c>
      <c r="BF7" s="34">
        <v>0.99970200505153262</v>
      </c>
      <c r="BG7" s="34">
        <v>0.99969658778360027</v>
      </c>
      <c r="BH7" s="34">
        <v>0.99969117054502354</v>
      </c>
      <c r="BI7" s="34">
        <v>0.99968575333580201</v>
      </c>
      <c r="BJ7" s="34">
        <v>0.99968033615593588</v>
      </c>
      <c r="BK7" s="34">
        <v>0.9996749190054246</v>
      </c>
      <c r="BL7" s="34">
        <v>0.99966950188426817</v>
      </c>
      <c r="BM7" s="34">
        <v>0.99966408479246671</v>
      </c>
      <c r="BN7" s="34">
        <v>0.99965866773001977</v>
      </c>
      <c r="BO7" s="34">
        <v>0.99965325069692723</v>
      </c>
      <c r="BP7" s="34">
        <v>0.99964783369318899</v>
      </c>
      <c r="BQ7" s="34">
        <v>0.99964241671880483</v>
      </c>
      <c r="BR7" s="34">
        <v>0.99963699977377474</v>
      </c>
      <c r="BS7" s="34">
        <v>0.99963158285809828</v>
      </c>
      <c r="BT7" s="34">
        <v>0.99962616597177556</v>
      </c>
      <c r="BU7" s="34">
        <v>0.99962074911480625</v>
      </c>
      <c r="BV7" s="34">
        <v>0.99961533228719024</v>
      </c>
      <c r="BW7" s="34">
        <v>0.99960991548892741</v>
      </c>
      <c r="BX7" s="34">
        <v>0.99960449872001744</v>
      </c>
      <c r="BY7" s="34">
        <v>0.99959908198046055</v>
      </c>
      <c r="BZ7" s="34">
        <v>0.99959366527025606</v>
      </c>
      <c r="CA7" s="34">
        <v>0.99958824858940443</v>
      </c>
      <c r="CB7" s="34">
        <v>0.99958283193790498</v>
      </c>
      <c r="CC7" s="34">
        <v>0.99957741531575761</v>
      </c>
      <c r="CD7" s="34">
        <v>0.99957199872296254</v>
      </c>
      <c r="CE7" s="34">
        <v>0.99956658215951921</v>
      </c>
      <c r="CF7" s="34">
        <v>0.99956116562542741</v>
      </c>
      <c r="CG7" s="34">
        <v>0.99955574912068745</v>
      </c>
      <c r="CH7" s="34">
        <v>0.99955033264529869</v>
      </c>
      <c r="CI7" s="34">
        <v>0.99954491619926134</v>
      </c>
      <c r="CJ7" s="34">
        <v>0.99953949978257517</v>
      </c>
      <c r="CK7" s="34">
        <v>0.99953408339523964</v>
      </c>
      <c r="CL7" s="34">
        <v>0.99952866703725518</v>
      </c>
      <c r="CM7" s="34">
        <v>0.99952325070862102</v>
      </c>
      <c r="CN7" s="34">
        <v>0.9995178344093375</v>
      </c>
      <c r="CO7" s="34">
        <v>0.99951241813940417</v>
      </c>
      <c r="CP7" s="34">
        <v>0.99950700189882113</v>
      </c>
      <c r="CQ7" s="34">
        <v>0.99950158568758796</v>
      </c>
      <c r="CR7" s="34">
        <v>0.99949616950570463</v>
      </c>
      <c r="CS7" s="34">
        <v>0.99949075335317084</v>
      </c>
      <c r="CT7" s="34">
        <v>0.99948615218013215</v>
      </c>
      <c r="CU7" s="34">
        <v>0.99948155102827529</v>
      </c>
      <c r="CV7" s="34">
        <v>0.99947694989759983</v>
      </c>
      <c r="CW7" s="34">
        <v>0.99947234878810565</v>
      </c>
      <c r="CX7" s="34">
        <v>0.99946774769979307</v>
      </c>
      <c r="CY7" s="34">
        <v>0.99946314663266156</v>
      </c>
      <c r="CZ7" s="34">
        <v>0.99945854558671099</v>
      </c>
      <c r="DA7" s="34">
        <v>0.99945394456194137</v>
      </c>
      <c r="DB7" s="34">
        <v>0.99944934355835291</v>
      </c>
    </row>
    <row r="8" spans="1:106" x14ac:dyDescent="0.2">
      <c r="A8" s="13">
        <f t="shared" ca="1" si="0"/>
        <v>44280</v>
      </c>
      <c r="B8" s="34">
        <v>1.0000160794975816</v>
      </c>
      <c r="C8" s="34">
        <v>1.0000107196363268</v>
      </c>
      <c r="D8" s="34">
        <v>1.0000053598037995</v>
      </c>
      <c r="E8" s="34">
        <v>1</v>
      </c>
      <c r="F8" s="34">
        <v>0.99999464022492768</v>
      </c>
      <c r="G8" s="34">
        <v>0.99998928047858238</v>
      </c>
      <c r="H8" s="34">
        <v>0.99998392076096443</v>
      </c>
      <c r="I8" s="34">
        <v>0.99997856107207306</v>
      </c>
      <c r="J8" s="34">
        <v>0.99997320141190871</v>
      </c>
      <c r="K8" s="34">
        <v>0.99996784178047082</v>
      </c>
      <c r="L8" s="34">
        <v>0.99996248217775929</v>
      </c>
      <c r="M8" s="34">
        <v>0.9999571226037739</v>
      </c>
      <c r="N8" s="34">
        <v>0.99995176305851485</v>
      </c>
      <c r="O8" s="34">
        <v>0.99994640354198161</v>
      </c>
      <c r="P8" s="34">
        <v>0.9999410440541745</v>
      </c>
      <c r="Q8" s="34">
        <v>0.99993568459509274</v>
      </c>
      <c r="R8" s="34">
        <v>0.99993032516473634</v>
      </c>
      <c r="S8" s="34">
        <v>0.99992496576310574</v>
      </c>
      <c r="T8" s="34">
        <v>0.99991960639019972</v>
      </c>
      <c r="U8" s="34">
        <v>0.99991424704601928</v>
      </c>
      <c r="V8" s="34">
        <v>0.99990888773056352</v>
      </c>
      <c r="W8" s="34">
        <v>0.99990352844383246</v>
      </c>
      <c r="X8" s="34">
        <v>0.99989816918582597</v>
      </c>
      <c r="Y8" s="34">
        <v>0.99989280995654384</v>
      </c>
      <c r="Z8" s="34">
        <v>0.99988745075598595</v>
      </c>
      <c r="AA8" s="34">
        <v>0.9998820915841522</v>
      </c>
      <c r="AB8" s="34">
        <v>0.99987673244104258</v>
      </c>
      <c r="AC8" s="34">
        <v>0.99987137332665665</v>
      </c>
      <c r="AD8" s="34">
        <v>0.99986601424099442</v>
      </c>
      <c r="AE8" s="34">
        <v>0.99986065518405565</v>
      </c>
      <c r="AF8" s="34">
        <v>0.99985529615584012</v>
      </c>
      <c r="AG8" s="34">
        <v>0.99984993715634785</v>
      </c>
      <c r="AH8" s="34">
        <v>0.99984457818557859</v>
      </c>
      <c r="AI8" s="34">
        <v>0.99983921924353225</v>
      </c>
      <c r="AJ8" s="34">
        <v>0.9998338603302086</v>
      </c>
      <c r="AK8" s="34">
        <v>0.99982850144560753</v>
      </c>
      <c r="AL8" s="34">
        <v>0.99982314258972893</v>
      </c>
      <c r="AM8" s="34">
        <v>0.99981778376257247</v>
      </c>
      <c r="AN8" s="34">
        <v>0.99981242496413814</v>
      </c>
      <c r="AO8" s="34">
        <v>0.99980706619442583</v>
      </c>
      <c r="AP8" s="34">
        <v>0.99980170745343544</v>
      </c>
      <c r="AQ8" s="34">
        <v>0.99979634874116663</v>
      </c>
      <c r="AR8" s="34">
        <v>0.99979099005761907</v>
      </c>
      <c r="AS8" s="34">
        <v>0.99978563140279297</v>
      </c>
      <c r="AT8" s="34">
        <v>0.99978027277668824</v>
      </c>
      <c r="AU8" s="34">
        <v>0.99977491417930442</v>
      </c>
      <c r="AV8" s="34">
        <v>0.99976955561064151</v>
      </c>
      <c r="AW8" s="34">
        <v>0.9997641970706993</v>
      </c>
      <c r="AX8" s="34">
        <v>0.99975883855947745</v>
      </c>
      <c r="AY8" s="34">
        <v>0.99975348007697629</v>
      </c>
      <c r="AZ8" s="34">
        <v>0.99974812162319537</v>
      </c>
      <c r="BA8" s="34">
        <v>0.9997427631981346</v>
      </c>
      <c r="BB8" s="34">
        <v>0.99973740480179352</v>
      </c>
      <c r="BC8" s="34">
        <v>0.99973204643417235</v>
      </c>
      <c r="BD8" s="34">
        <v>0.9997266880952711</v>
      </c>
      <c r="BE8" s="34">
        <v>0.99972132978508899</v>
      </c>
      <c r="BF8" s="34">
        <v>0.99971597150362645</v>
      </c>
      <c r="BG8" s="34">
        <v>0.99971061325088295</v>
      </c>
      <c r="BH8" s="34">
        <v>0.99970525502685836</v>
      </c>
      <c r="BI8" s="34">
        <v>0.99969989683155269</v>
      </c>
      <c r="BJ8" s="34">
        <v>0.99969453866496605</v>
      </c>
      <c r="BK8" s="34">
        <v>0.99968918052709765</v>
      </c>
      <c r="BL8" s="34">
        <v>0.99968382241794784</v>
      </c>
      <c r="BM8" s="34">
        <v>0.99967846433751639</v>
      </c>
      <c r="BN8" s="34">
        <v>0.99967310628580286</v>
      </c>
      <c r="BO8" s="34">
        <v>0.99966774826280724</v>
      </c>
      <c r="BP8" s="34">
        <v>0.99966239026852954</v>
      </c>
      <c r="BQ8" s="34">
        <v>0.99965703230296932</v>
      </c>
      <c r="BR8" s="34">
        <v>0.99965167436612679</v>
      </c>
      <c r="BS8" s="34">
        <v>0.9996463164580015</v>
      </c>
      <c r="BT8" s="34">
        <v>0.99964095857859336</v>
      </c>
      <c r="BU8" s="34">
        <v>0.99963560072790225</v>
      </c>
      <c r="BV8" s="34">
        <v>0.99963024290592828</v>
      </c>
      <c r="BW8" s="34">
        <v>0.99962488511267067</v>
      </c>
      <c r="BX8" s="34">
        <v>0.99961952734812975</v>
      </c>
      <c r="BY8" s="34">
        <v>0.9996141696123052</v>
      </c>
      <c r="BZ8" s="34">
        <v>0.99960881190519713</v>
      </c>
      <c r="CA8" s="34">
        <v>0.99960345422680486</v>
      </c>
      <c r="CB8" s="34">
        <v>0.99959809657712873</v>
      </c>
      <c r="CC8" s="34">
        <v>0.9995927389561684</v>
      </c>
      <c r="CD8" s="34">
        <v>0.99958738136392367</v>
      </c>
      <c r="CE8" s="34">
        <v>0.9995820238003944</v>
      </c>
      <c r="CF8" s="34">
        <v>0.9995766662655805</v>
      </c>
      <c r="CG8" s="34">
        <v>0.99957130875948175</v>
      </c>
      <c r="CH8" s="34">
        <v>0.99956595128209802</v>
      </c>
      <c r="CI8" s="34">
        <v>0.99956059383342921</v>
      </c>
      <c r="CJ8" s="34">
        <v>0.9995552364134751</v>
      </c>
      <c r="CK8" s="34">
        <v>0.99954987902223569</v>
      </c>
      <c r="CL8" s="34">
        <v>0.99954452165971053</v>
      </c>
      <c r="CM8" s="34">
        <v>0.99953916432589962</v>
      </c>
      <c r="CN8" s="34">
        <v>0.99953380702080286</v>
      </c>
      <c r="CO8" s="34">
        <v>0.9995284497444199</v>
      </c>
      <c r="CP8" s="34">
        <v>0.99952309249675098</v>
      </c>
      <c r="CQ8" s="34">
        <v>0.99951773527779564</v>
      </c>
      <c r="CR8" s="34">
        <v>0.99951237808755378</v>
      </c>
      <c r="CS8" s="34">
        <v>0.99950702092602517</v>
      </c>
      <c r="CT8" s="34">
        <v>0.99950241999101308</v>
      </c>
      <c r="CU8" s="34">
        <v>0.99949781907717994</v>
      </c>
      <c r="CV8" s="34">
        <v>0.99949321818452552</v>
      </c>
      <c r="CW8" s="34">
        <v>0.99948861731305016</v>
      </c>
      <c r="CX8" s="34">
        <v>0.99948401646275342</v>
      </c>
      <c r="CY8" s="34">
        <v>0.99947941563363552</v>
      </c>
      <c r="CZ8" s="34">
        <v>0.99947481482569633</v>
      </c>
      <c r="DA8" s="34">
        <v>0.99947021403893521</v>
      </c>
      <c r="DB8" s="34">
        <v>0.99946561327335259</v>
      </c>
    </row>
    <row r="9" spans="1:106" x14ac:dyDescent="0.2">
      <c r="A9" s="13">
        <f t="shared" ca="1" si="0"/>
        <v>44281</v>
      </c>
      <c r="B9" s="34">
        <v>1.0000165792554232</v>
      </c>
      <c r="C9" s="34">
        <v>1.0000110528064079</v>
      </c>
      <c r="D9" s="34">
        <v>1.0000055263879335</v>
      </c>
      <c r="E9" s="34">
        <v>1</v>
      </c>
      <c r="F9" s="34">
        <v>0.99999447364260752</v>
      </c>
      <c r="G9" s="34">
        <v>0.99998894731575549</v>
      </c>
      <c r="H9" s="34">
        <v>0.99998342101944404</v>
      </c>
      <c r="I9" s="34">
        <v>0.99997789475367294</v>
      </c>
      <c r="J9" s="34">
        <v>0.99997236851844185</v>
      </c>
      <c r="K9" s="34">
        <v>0.99996684231375066</v>
      </c>
      <c r="L9" s="34">
        <v>0.99996131613959915</v>
      </c>
      <c r="M9" s="34">
        <v>0.99995578999598755</v>
      </c>
      <c r="N9" s="34">
        <v>0.9999502638829153</v>
      </c>
      <c r="O9" s="34">
        <v>0.99994473780038229</v>
      </c>
      <c r="P9" s="34">
        <v>0.99993921174838851</v>
      </c>
      <c r="Q9" s="34">
        <v>0.99993368572693342</v>
      </c>
      <c r="R9" s="34">
        <v>0.99992815973601723</v>
      </c>
      <c r="S9" s="34">
        <v>0.9999226337756395</v>
      </c>
      <c r="T9" s="34">
        <v>0.99991710784580057</v>
      </c>
      <c r="U9" s="34">
        <v>0.99991158194649954</v>
      </c>
      <c r="V9" s="34">
        <v>0.99990605607773664</v>
      </c>
      <c r="W9" s="34">
        <v>0.99990053023951175</v>
      </c>
      <c r="X9" s="34">
        <v>0.99989500443182466</v>
      </c>
      <c r="Y9" s="34">
        <v>0.99988947865467515</v>
      </c>
      <c r="Z9" s="34">
        <v>0.99988395290806298</v>
      </c>
      <c r="AA9" s="34">
        <v>0.99987842719198827</v>
      </c>
      <c r="AB9" s="34">
        <v>0.99987290150645036</v>
      </c>
      <c r="AC9" s="34">
        <v>0.99986737585144947</v>
      </c>
      <c r="AD9" s="34">
        <v>0.99986185022698548</v>
      </c>
      <c r="AE9" s="34">
        <v>0.99985632463305785</v>
      </c>
      <c r="AF9" s="34">
        <v>0.99985079906966678</v>
      </c>
      <c r="AG9" s="34">
        <v>0.99984527353681174</v>
      </c>
      <c r="AH9" s="34">
        <v>0.99983974803449305</v>
      </c>
      <c r="AI9" s="34">
        <v>0.99983422256271004</v>
      </c>
      <c r="AJ9" s="34">
        <v>0.99982869712146283</v>
      </c>
      <c r="AK9" s="34">
        <v>0.99982317171075097</v>
      </c>
      <c r="AL9" s="34">
        <v>0.99981764633057479</v>
      </c>
      <c r="AM9" s="34">
        <v>0.99981212098093386</v>
      </c>
      <c r="AN9" s="34">
        <v>0.99980659566182795</v>
      </c>
      <c r="AO9" s="34">
        <v>0.99980107037325683</v>
      </c>
      <c r="AP9" s="34">
        <v>0.99979554511522051</v>
      </c>
      <c r="AQ9" s="34">
        <v>0.99979001988771876</v>
      </c>
      <c r="AR9" s="34">
        <v>0.99978449469075126</v>
      </c>
      <c r="AS9" s="34">
        <v>0.99977896952431811</v>
      </c>
      <c r="AT9" s="34">
        <v>0.99977344438841886</v>
      </c>
      <c r="AU9" s="34">
        <v>0.99976791928305364</v>
      </c>
      <c r="AV9" s="34">
        <v>0.99976239420822199</v>
      </c>
      <c r="AW9" s="34">
        <v>0.99975686916392392</v>
      </c>
      <c r="AX9" s="34">
        <v>0.9997513441501592</v>
      </c>
      <c r="AY9" s="34">
        <v>0.99974581916692773</v>
      </c>
      <c r="AZ9" s="34">
        <v>0.99974029421422927</v>
      </c>
      <c r="BA9" s="34">
        <v>0.99973476929206384</v>
      </c>
      <c r="BB9" s="34">
        <v>0.99972924440043087</v>
      </c>
      <c r="BC9" s="34">
        <v>0.99972371953933059</v>
      </c>
      <c r="BD9" s="34">
        <v>0.99971819470876255</v>
      </c>
      <c r="BE9" s="34">
        <v>0.99971266990872676</v>
      </c>
      <c r="BF9" s="34">
        <v>0.99970714513922276</v>
      </c>
      <c r="BG9" s="34">
        <v>0.99970162040025101</v>
      </c>
      <c r="BH9" s="34">
        <v>0.99969609569181062</v>
      </c>
      <c r="BI9" s="34">
        <v>0.9996905710139018</v>
      </c>
      <c r="BJ9" s="34">
        <v>0.99968504636652455</v>
      </c>
      <c r="BK9" s="34">
        <v>0.99967952174967833</v>
      </c>
      <c r="BL9" s="34">
        <v>0.99967399716336303</v>
      </c>
      <c r="BM9" s="34">
        <v>0.99966847260757863</v>
      </c>
      <c r="BN9" s="34">
        <v>0.99966294808232481</v>
      </c>
      <c r="BO9" s="34">
        <v>0.99965742358760168</v>
      </c>
      <c r="BP9" s="34">
        <v>0.99965189912340879</v>
      </c>
      <c r="BQ9" s="34">
        <v>0.99964637468974615</v>
      </c>
      <c r="BR9" s="34">
        <v>0.99964085028661342</v>
      </c>
      <c r="BS9" s="34">
        <v>0.99963532591401061</v>
      </c>
      <c r="BT9" s="34">
        <v>0.99962980157193715</v>
      </c>
      <c r="BU9" s="34">
        <v>0.9996242772603936</v>
      </c>
      <c r="BV9" s="34">
        <v>0.99961875297937908</v>
      </c>
      <c r="BW9" s="34">
        <v>0.99961322872889391</v>
      </c>
      <c r="BX9" s="34">
        <v>0.99960770450893743</v>
      </c>
      <c r="BY9" s="34">
        <v>0.99960218031951009</v>
      </c>
      <c r="BZ9" s="34">
        <v>0.99959665616061111</v>
      </c>
      <c r="CA9" s="34">
        <v>0.9995911320322407</v>
      </c>
      <c r="CB9" s="34">
        <v>0.99958560793439877</v>
      </c>
      <c r="CC9" s="34">
        <v>0.99958008386708475</v>
      </c>
      <c r="CD9" s="34">
        <v>0.99957455983029886</v>
      </c>
      <c r="CE9" s="34">
        <v>0.99956903582404055</v>
      </c>
      <c r="CF9" s="34">
        <v>0.99956351184831027</v>
      </c>
      <c r="CG9" s="34">
        <v>0.99955798790310713</v>
      </c>
      <c r="CH9" s="34">
        <v>0.99955246398843145</v>
      </c>
      <c r="CI9" s="34">
        <v>0.9995469401042828</v>
      </c>
      <c r="CJ9" s="34">
        <v>0.99954141625066106</v>
      </c>
      <c r="CK9" s="34">
        <v>0.99953589242756624</v>
      </c>
      <c r="CL9" s="34">
        <v>0.99953036863499789</v>
      </c>
      <c r="CM9" s="34">
        <v>0.99952484487295623</v>
      </c>
      <c r="CN9" s="34">
        <v>0.9995193211414406</v>
      </c>
      <c r="CO9" s="34">
        <v>0.9995137974404511</v>
      </c>
      <c r="CP9" s="34">
        <v>0.99950827376998774</v>
      </c>
      <c r="CQ9" s="34">
        <v>0.99950275013005008</v>
      </c>
      <c r="CR9" s="34">
        <v>0.99949722652063799</v>
      </c>
      <c r="CS9" s="34">
        <v>0.99949170294175138</v>
      </c>
      <c r="CT9" s="34">
        <v>0.99948714236541081</v>
      </c>
      <c r="CU9" s="34">
        <v>0.99948258180987948</v>
      </c>
      <c r="CV9" s="34">
        <v>0.99947802127515761</v>
      </c>
      <c r="CW9" s="34">
        <v>0.99947346076124521</v>
      </c>
      <c r="CX9" s="34">
        <v>0.99946890026814172</v>
      </c>
      <c r="CY9" s="34">
        <v>0.99946433979584715</v>
      </c>
      <c r="CZ9" s="34">
        <v>0.99945977934436181</v>
      </c>
      <c r="DA9" s="34">
        <v>0.99945521891368505</v>
      </c>
      <c r="DB9" s="34">
        <v>0.99945065850381731</v>
      </c>
    </row>
    <row r="10" spans="1:106" x14ac:dyDescent="0.2">
      <c r="A10" s="13">
        <f t="shared" ca="1" si="0"/>
        <v>44284</v>
      </c>
      <c r="B10" s="34">
        <v>1.0000056235766548</v>
      </c>
      <c r="C10" s="34">
        <v>1</v>
      </c>
      <c r="D10" s="34">
        <v>0.99999437645496947</v>
      </c>
      <c r="E10" s="34">
        <v>0.9999887529415632</v>
      </c>
      <c r="F10" s="34">
        <v>0.99998312945978107</v>
      </c>
      <c r="G10" s="34">
        <v>0.9999775060096231</v>
      </c>
      <c r="H10" s="34">
        <v>0.9999718825910886</v>
      </c>
      <c r="I10" s="34">
        <v>0.99996625920417781</v>
      </c>
      <c r="J10" s="34">
        <v>0.99996063584888994</v>
      </c>
      <c r="K10" s="34">
        <v>0.99995501252522578</v>
      </c>
      <c r="L10" s="34">
        <v>0.99994938923318444</v>
      </c>
      <c r="M10" s="34">
        <v>0.99994376597276602</v>
      </c>
      <c r="N10" s="34">
        <v>0.99993814274397019</v>
      </c>
      <c r="O10" s="34">
        <v>0.99993251954679674</v>
      </c>
      <c r="P10" s="34">
        <v>0.99992689638124566</v>
      </c>
      <c r="Q10" s="34">
        <v>0.99992127324731683</v>
      </c>
      <c r="R10" s="34">
        <v>0.99991565014500983</v>
      </c>
      <c r="S10" s="34">
        <v>0.99991002707432441</v>
      </c>
      <c r="T10" s="34">
        <v>0.99990440403526093</v>
      </c>
      <c r="U10" s="34">
        <v>0.9998987810278186</v>
      </c>
      <c r="V10" s="34">
        <v>0.99989315805199763</v>
      </c>
      <c r="W10" s="34">
        <v>0.99988753510779793</v>
      </c>
      <c r="X10" s="34">
        <v>0.99988191219521871</v>
      </c>
      <c r="Y10" s="34">
        <v>0.99987628931426042</v>
      </c>
      <c r="Z10" s="34">
        <v>0.99987066646492262</v>
      </c>
      <c r="AA10" s="34">
        <v>0.99986504364720519</v>
      </c>
      <c r="AB10" s="34">
        <v>0.99985942086110791</v>
      </c>
      <c r="AC10" s="34">
        <v>0.99985379810663055</v>
      </c>
      <c r="AD10" s="34">
        <v>0.99984817538377324</v>
      </c>
      <c r="AE10" s="34">
        <v>0.99984255269253519</v>
      </c>
      <c r="AF10" s="34">
        <v>0.99983693003291685</v>
      </c>
      <c r="AG10" s="34">
        <v>0.99983130740491777</v>
      </c>
      <c r="AH10" s="34">
        <v>0.99982568480853751</v>
      </c>
      <c r="AI10" s="34">
        <v>0.99982006224377651</v>
      </c>
      <c r="AJ10" s="34">
        <v>0.99981443971063422</v>
      </c>
      <c r="AK10" s="34">
        <v>0.99980881720911052</v>
      </c>
      <c r="AL10" s="34">
        <v>0.99980319473920498</v>
      </c>
      <c r="AM10" s="34">
        <v>0.99979757230091781</v>
      </c>
      <c r="AN10" s="34">
        <v>0.99979194989424869</v>
      </c>
      <c r="AO10" s="34">
        <v>0.99978632751919738</v>
      </c>
      <c r="AP10" s="34">
        <v>0.99978070517576367</v>
      </c>
      <c r="AQ10" s="34">
        <v>0.99977508286394767</v>
      </c>
      <c r="AR10" s="34">
        <v>0.99976946058374883</v>
      </c>
      <c r="AS10" s="34">
        <v>0.99976383833516735</v>
      </c>
      <c r="AT10" s="34">
        <v>0.9997582161182027</v>
      </c>
      <c r="AU10" s="34">
        <v>0.99975259393285465</v>
      </c>
      <c r="AV10" s="34">
        <v>0.99974697177912342</v>
      </c>
      <c r="AW10" s="34">
        <v>0.99974134965700856</v>
      </c>
      <c r="AX10" s="34">
        <v>0.99973572756651019</v>
      </c>
      <c r="AY10" s="34">
        <v>0.99973010550762753</v>
      </c>
      <c r="AZ10" s="34">
        <v>0.99972448348036103</v>
      </c>
      <c r="BA10" s="34">
        <v>0.99971886148471012</v>
      </c>
      <c r="BB10" s="34">
        <v>0.99971323952067481</v>
      </c>
      <c r="BC10" s="34">
        <v>0.99970761758825477</v>
      </c>
      <c r="BD10" s="34">
        <v>0.99970199568745</v>
      </c>
      <c r="BE10" s="34">
        <v>0.99969637381826038</v>
      </c>
      <c r="BF10" s="34">
        <v>0.99969075198068547</v>
      </c>
      <c r="BG10" s="34">
        <v>0.99968513017472527</v>
      </c>
      <c r="BH10" s="34">
        <v>0.99967950840037922</v>
      </c>
      <c r="BI10" s="34">
        <v>0.99967388665764778</v>
      </c>
      <c r="BJ10" s="34">
        <v>0.9996682649465306</v>
      </c>
      <c r="BK10" s="34">
        <v>0.99966264326702703</v>
      </c>
      <c r="BL10" s="34">
        <v>0.99965702161913739</v>
      </c>
      <c r="BM10" s="34">
        <v>0.99965140000286135</v>
      </c>
      <c r="BN10" s="34">
        <v>0.99964577841819868</v>
      </c>
      <c r="BO10" s="34">
        <v>0.9996401568651494</v>
      </c>
      <c r="BP10" s="34">
        <v>0.99963453534371294</v>
      </c>
      <c r="BQ10" s="34">
        <v>0.99962891385388963</v>
      </c>
      <c r="BR10" s="34">
        <v>0.99962329239567882</v>
      </c>
      <c r="BS10" s="34">
        <v>0.9996176709690805</v>
      </c>
      <c r="BT10" s="34">
        <v>0.99961204957409466</v>
      </c>
      <c r="BU10" s="34">
        <v>0.99960642821072077</v>
      </c>
      <c r="BV10" s="34">
        <v>0.99960080687895914</v>
      </c>
      <c r="BW10" s="34">
        <v>0.99959518557880911</v>
      </c>
      <c r="BX10" s="34">
        <v>0.9995895643102708</v>
      </c>
      <c r="BY10" s="34">
        <v>0.99958394307334408</v>
      </c>
      <c r="BZ10" s="34">
        <v>0.99957832186802853</v>
      </c>
      <c r="CA10" s="34">
        <v>0.99957270069432391</v>
      </c>
      <c r="CB10" s="34">
        <v>0.99956707955223056</v>
      </c>
      <c r="CC10" s="34">
        <v>0.9995614584417476</v>
      </c>
      <c r="CD10" s="34">
        <v>0.99955583736287557</v>
      </c>
      <c r="CE10" s="34">
        <v>0.99955021631561358</v>
      </c>
      <c r="CF10" s="34">
        <v>0.99954459529996187</v>
      </c>
      <c r="CG10" s="34">
        <v>0.99953897431592043</v>
      </c>
      <c r="CH10" s="34">
        <v>0.9995333533634887</v>
      </c>
      <c r="CI10" s="34">
        <v>0.99952773244266668</v>
      </c>
      <c r="CJ10" s="34">
        <v>0.99952211155345416</v>
      </c>
      <c r="CK10" s="34">
        <v>0.99951649069585091</v>
      </c>
      <c r="CL10" s="34">
        <v>0.99951086986985682</v>
      </c>
      <c r="CM10" s="34">
        <v>0.99950524907547178</v>
      </c>
      <c r="CN10" s="34">
        <v>0.99949962831269523</v>
      </c>
      <c r="CO10" s="34">
        <v>0.99949400758152762</v>
      </c>
      <c r="CP10" s="34">
        <v>0.99948838688196839</v>
      </c>
      <c r="CQ10" s="34">
        <v>0.99948367937889815</v>
      </c>
      <c r="CR10" s="34">
        <v>0.99947897189799972</v>
      </c>
      <c r="CS10" s="34">
        <v>0.99947426443927301</v>
      </c>
      <c r="CT10" s="34">
        <v>0.99946955700271811</v>
      </c>
      <c r="CU10" s="34">
        <v>0.99946484958833492</v>
      </c>
      <c r="CV10" s="34">
        <v>0.99946014219612311</v>
      </c>
      <c r="CW10" s="34">
        <v>0.9994554348260829</v>
      </c>
      <c r="CX10" s="34">
        <v>0.99945072747821395</v>
      </c>
      <c r="CY10" s="34">
        <v>0.99944602015251605</v>
      </c>
      <c r="CZ10" s="34">
        <v>0.99944131284898929</v>
      </c>
      <c r="DA10" s="34">
        <v>0.99943660556763347</v>
      </c>
      <c r="DB10" s="34">
        <v>0.9994318983084487</v>
      </c>
    </row>
    <row r="11" spans="1:106" x14ac:dyDescent="0.2">
      <c r="A11" s="13">
        <f t="shared" ca="1" si="0"/>
        <v>44285</v>
      </c>
      <c r="B11" s="34">
        <v>1.0000055994221901</v>
      </c>
      <c r="C11" s="34">
        <v>1</v>
      </c>
      <c r="D11" s="34">
        <v>0.99999440060916334</v>
      </c>
      <c r="E11" s="34">
        <v>0.9999888012496797</v>
      </c>
      <c r="F11" s="34">
        <v>0.9999832019215491</v>
      </c>
      <c r="G11" s="34">
        <v>0.99997760262477153</v>
      </c>
      <c r="H11" s="34">
        <v>0.99997200335934644</v>
      </c>
      <c r="I11" s="34">
        <v>0.99996640412527382</v>
      </c>
      <c r="J11" s="34">
        <v>0.99996080492255346</v>
      </c>
      <c r="K11" s="34">
        <v>0.99995520575118524</v>
      </c>
      <c r="L11" s="34">
        <v>0.99994960661116894</v>
      </c>
      <c r="M11" s="34">
        <v>0.99994400750250456</v>
      </c>
      <c r="N11" s="34">
        <v>0.99993840842519166</v>
      </c>
      <c r="O11" s="34">
        <v>0.99993280937923035</v>
      </c>
      <c r="P11" s="34">
        <v>0.99992721036461996</v>
      </c>
      <c r="Q11" s="34">
        <v>0.99992161138136104</v>
      </c>
      <c r="R11" s="34">
        <v>0.99991601242945272</v>
      </c>
      <c r="S11" s="34">
        <v>0.9999104135088952</v>
      </c>
      <c r="T11" s="34">
        <v>0.99990481461968828</v>
      </c>
      <c r="U11" s="34">
        <v>0.99989921576183172</v>
      </c>
      <c r="V11" s="34">
        <v>0.99989361693532541</v>
      </c>
      <c r="W11" s="34">
        <v>0.99988801814016892</v>
      </c>
      <c r="X11" s="34">
        <v>0.99988241937636246</v>
      </c>
      <c r="Y11" s="34">
        <v>0.99987682064390559</v>
      </c>
      <c r="Z11" s="34">
        <v>0.99987122194279809</v>
      </c>
      <c r="AA11" s="34">
        <v>0.99986562327304018</v>
      </c>
      <c r="AB11" s="34">
        <v>0.99986002463463119</v>
      </c>
      <c r="AC11" s="34">
        <v>0.99985442602757113</v>
      </c>
      <c r="AD11" s="34">
        <v>0.9998488274518601</v>
      </c>
      <c r="AE11" s="34">
        <v>0.99984322890749755</v>
      </c>
      <c r="AF11" s="34">
        <v>0.99983763039448337</v>
      </c>
      <c r="AG11" s="34">
        <v>0.99983203191281755</v>
      </c>
      <c r="AH11" s="34">
        <v>0.99982643346249978</v>
      </c>
      <c r="AI11" s="34">
        <v>0.99982083504352981</v>
      </c>
      <c r="AJ11" s="34">
        <v>0.99981523665590788</v>
      </c>
      <c r="AK11" s="34">
        <v>0.99980963829963332</v>
      </c>
      <c r="AL11" s="34">
        <v>0.99980403997470613</v>
      </c>
      <c r="AM11" s="34">
        <v>0.99979844168112608</v>
      </c>
      <c r="AN11" s="34">
        <v>0.99979284341889296</v>
      </c>
      <c r="AO11" s="34">
        <v>0.9997872451880071</v>
      </c>
      <c r="AP11" s="34">
        <v>0.99978164698846761</v>
      </c>
      <c r="AQ11" s="34">
        <v>0.99977604882027471</v>
      </c>
      <c r="AR11" s="34">
        <v>0.99977045068342829</v>
      </c>
      <c r="AS11" s="34">
        <v>0.9997648525779278</v>
      </c>
      <c r="AT11" s="34">
        <v>0.99975925450377323</v>
      </c>
      <c r="AU11" s="34">
        <v>0.99975365646096481</v>
      </c>
      <c r="AV11" s="34">
        <v>0.99974805844950188</v>
      </c>
      <c r="AW11" s="34">
        <v>0.99974246046938431</v>
      </c>
      <c r="AX11" s="34">
        <v>0.999736862520612</v>
      </c>
      <c r="AY11" s="34">
        <v>0.99973126460318484</v>
      </c>
      <c r="AZ11" s="34">
        <v>0.99972566671710261</v>
      </c>
      <c r="BA11" s="34">
        <v>0.99972006886236531</v>
      </c>
      <c r="BB11" s="34">
        <v>0.99971447103897226</v>
      </c>
      <c r="BC11" s="34">
        <v>0.99970887324692381</v>
      </c>
      <c r="BD11" s="34">
        <v>0.99970327548621962</v>
      </c>
      <c r="BE11" s="34">
        <v>0.99969767775685925</v>
      </c>
      <c r="BF11" s="34">
        <v>0.99969208005884314</v>
      </c>
      <c r="BG11" s="34">
        <v>0.99968648239217028</v>
      </c>
      <c r="BH11" s="34">
        <v>0.99968088475684136</v>
      </c>
      <c r="BI11" s="34">
        <v>0.99967528715285547</v>
      </c>
      <c r="BJ11" s="34">
        <v>0.99966968958021274</v>
      </c>
      <c r="BK11" s="34">
        <v>0.99966409203891327</v>
      </c>
      <c r="BL11" s="34">
        <v>0.9996584945289565</v>
      </c>
      <c r="BM11" s="34">
        <v>0.99965289705034244</v>
      </c>
      <c r="BN11" s="34">
        <v>0.99964729960307064</v>
      </c>
      <c r="BO11" s="34">
        <v>0.99964170218714132</v>
      </c>
      <c r="BP11" s="34">
        <v>0.99963610480255416</v>
      </c>
      <c r="BQ11" s="34">
        <v>0.9996305074493087</v>
      </c>
      <c r="BR11" s="34">
        <v>0.9996249101274054</v>
      </c>
      <c r="BS11" s="34">
        <v>0.99961931283684335</v>
      </c>
      <c r="BT11" s="34">
        <v>0.9996137155776228</v>
      </c>
      <c r="BU11" s="34">
        <v>0.99960811834974361</v>
      </c>
      <c r="BV11" s="34">
        <v>0.99960252115320536</v>
      </c>
      <c r="BW11" s="34">
        <v>0.99959692398800792</v>
      </c>
      <c r="BX11" s="34">
        <v>0.99959132685415142</v>
      </c>
      <c r="BY11" s="34">
        <v>0.9995857297516354</v>
      </c>
      <c r="BZ11" s="34">
        <v>0.99958013268045953</v>
      </c>
      <c r="CA11" s="34">
        <v>0.99957453564062404</v>
      </c>
      <c r="CB11" s="34">
        <v>0.99956893863212848</v>
      </c>
      <c r="CC11" s="34">
        <v>0.99956334165497285</v>
      </c>
      <c r="CD11" s="34">
        <v>0.99955774470915681</v>
      </c>
      <c r="CE11" s="34">
        <v>0.99955214779468049</v>
      </c>
      <c r="CF11" s="34">
        <v>0.99954655091154321</v>
      </c>
      <c r="CG11" s="34">
        <v>0.99954095405974508</v>
      </c>
      <c r="CH11" s="34">
        <v>0.99953535723928599</v>
      </c>
      <c r="CI11" s="34">
        <v>0.99952976045016573</v>
      </c>
      <c r="CJ11" s="34">
        <v>0.99952416369238406</v>
      </c>
      <c r="CK11" s="34">
        <v>0.99951856696594055</v>
      </c>
      <c r="CL11" s="34">
        <v>0.99951297027083563</v>
      </c>
      <c r="CM11" s="34">
        <v>0.99950737360706865</v>
      </c>
      <c r="CN11" s="34">
        <v>0.99950177697463971</v>
      </c>
      <c r="CO11" s="34">
        <v>0.99949618037354848</v>
      </c>
      <c r="CP11" s="34">
        <v>0.99949058380379463</v>
      </c>
      <c r="CQ11" s="34">
        <v>0.99948571721705148</v>
      </c>
      <c r="CR11" s="34">
        <v>0.99948085065400427</v>
      </c>
      <c r="CS11" s="34">
        <v>0.99947598411465222</v>
      </c>
      <c r="CT11" s="34">
        <v>0.99947111759899587</v>
      </c>
      <c r="CU11" s="34">
        <v>0.99946625110703513</v>
      </c>
      <c r="CV11" s="34">
        <v>0.99946138463876955</v>
      </c>
      <c r="CW11" s="34">
        <v>0.99945651819419901</v>
      </c>
      <c r="CX11" s="34">
        <v>0.99945165177332362</v>
      </c>
      <c r="CY11" s="34">
        <v>0.99944678537614307</v>
      </c>
      <c r="CZ11" s="34">
        <v>0.99944191900265744</v>
      </c>
      <c r="DA11" s="34">
        <v>0.99943705265286653</v>
      </c>
      <c r="DB11" s="34">
        <v>0.99943218632677011</v>
      </c>
    </row>
    <row r="12" spans="1:106" x14ac:dyDescent="0.2">
      <c r="A12" s="13">
        <f t="shared" ca="1" si="0"/>
        <v>44286</v>
      </c>
      <c r="B12" s="34">
        <v>1.0000269729089282</v>
      </c>
      <c r="C12" s="34">
        <v>1.0000215782689401</v>
      </c>
      <c r="D12" s="34">
        <v>1.0000161836580534</v>
      </c>
      <c r="E12" s="34">
        <v>1.0000107890762679</v>
      </c>
      <c r="F12" s="34">
        <v>1.0000053945235836</v>
      </c>
      <c r="G12" s="34">
        <v>1</v>
      </c>
      <c r="H12" s="34">
        <v>0.999994605505517</v>
      </c>
      <c r="I12" s="34">
        <v>0.99998921104013483</v>
      </c>
      <c r="J12" s="34">
        <v>0.99998381660385283</v>
      </c>
      <c r="K12" s="34">
        <v>0.9999784221966711</v>
      </c>
      <c r="L12" s="34">
        <v>0.99997302781858977</v>
      </c>
      <c r="M12" s="34">
        <v>0.99996763346960815</v>
      </c>
      <c r="N12" s="34">
        <v>0.99996223914972637</v>
      </c>
      <c r="O12" s="34">
        <v>0.99995684485894432</v>
      </c>
      <c r="P12" s="34">
        <v>0.99995145059726143</v>
      </c>
      <c r="Q12" s="34">
        <v>0.99994605636467815</v>
      </c>
      <c r="R12" s="34">
        <v>0.99994066216119393</v>
      </c>
      <c r="S12" s="34">
        <v>0.99993526798680843</v>
      </c>
      <c r="T12" s="34">
        <v>0.99992987384152232</v>
      </c>
      <c r="U12" s="34">
        <v>0.9999244797253346</v>
      </c>
      <c r="V12" s="34">
        <v>0.99991908563824539</v>
      </c>
      <c r="W12" s="34">
        <v>0.99991369158025467</v>
      </c>
      <c r="X12" s="34">
        <v>0.9999082975513619</v>
      </c>
      <c r="Y12" s="34">
        <v>0.99990290355156752</v>
      </c>
      <c r="Z12" s="34">
        <v>0.99989750958087098</v>
      </c>
      <c r="AA12" s="34">
        <v>0.99989211563927205</v>
      </c>
      <c r="AB12" s="34">
        <v>0.99988672172677073</v>
      </c>
      <c r="AC12" s="34">
        <v>0.99988132784336681</v>
      </c>
      <c r="AD12" s="34">
        <v>0.99987593398906038</v>
      </c>
      <c r="AE12" s="34">
        <v>0.99987054016385069</v>
      </c>
      <c r="AF12" s="34">
        <v>0.99986514636773827</v>
      </c>
      <c r="AG12" s="34">
        <v>0.99985975260072268</v>
      </c>
      <c r="AH12" s="34">
        <v>0.99985435886280372</v>
      </c>
      <c r="AI12" s="34">
        <v>0.99984896515398114</v>
      </c>
      <c r="AJ12" s="34">
        <v>0.99984357147425473</v>
      </c>
      <c r="AK12" s="34">
        <v>0.99983817782362494</v>
      </c>
      <c r="AL12" s="34">
        <v>0.99983278420209065</v>
      </c>
      <c r="AM12" s="34">
        <v>0.99982739060965253</v>
      </c>
      <c r="AN12" s="34">
        <v>0.99982199704631025</v>
      </c>
      <c r="AO12" s="34">
        <v>0.99981660351206325</v>
      </c>
      <c r="AP12" s="34">
        <v>0.99981121000691175</v>
      </c>
      <c r="AQ12" s="34">
        <v>0.99980581653085554</v>
      </c>
      <c r="AR12" s="34">
        <v>0.99980042308389416</v>
      </c>
      <c r="AS12" s="34">
        <v>0.99979502966602785</v>
      </c>
      <c r="AT12" s="34">
        <v>0.99978963627725626</v>
      </c>
      <c r="AU12" s="34">
        <v>0.9997842429175795</v>
      </c>
      <c r="AV12" s="34">
        <v>0.99977884958699703</v>
      </c>
      <c r="AW12" s="34">
        <v>0.99977345628550862</v>
      </c>
      <c r="AX12" s="34">
        <v>0.99976806301311472</v>
      </c>
      <c r="AY12" s="34">
        <v>0.99976266976981465</v>
      </c>
      <c r="AZ12" s="34">
        <v>0.99975727655560842</v>
      </c>
      <c r="BA12" s="34">
        <v>0.99975188337049581</v>
      </c>
      <c r="BB12" s="34">
        <v>0.99974649021447681</v>
      </c>
      <c r="BC12" s="34">
        <v>0.9997410970875511</v>
      </c>
      <c r="BD12" s="34">
        <v>0.99973570398971834</v>
      </c>
      <c r="BE12" s="34">
        <v>0.99973031092097886</v>
      </c>
      <c r="BF12" s="34">
        <v>0.99972491788133244</v>
      </c>
      <c r="BG12" s="34">
        <v>0.99971952487077842</v>
      </c>
      <c r="BH12" s="34">
        <v>0.99971413188931701</v>
      </c>
      <c r="BI12" s="34">
        <v>0.999708738936948</v>
      </c>
      <c r="BJ12" s="34">
        <v>0.99970334601367161</v>
      </c>
      <c r="BK12" s="34">
        <v>0.99969795311948684</v>
      </c>
      <c r="BL12" s="34">
        <v>0.99969256025439435</v>
      </c>
      <c r="BM12" s="34">
        <v>0.99968716741839336</v>
      </c>
      <c r="BN12" s="34">
        <v>0.99968177461148411</v>
      </c>
      <c r="BO12" s="34">
        <v>0.99967638183366647</v>
      </c>
      <c r="BP12" s="34">
        <v>0.99967098908494001</v>
      </c>
      <c r="BQ12" s="34">
        <v>0.99966559636530461</v>
      </c>
      <c r="BR12" s="34">
        <v>0.99966020367476038</v>
      </c>
      <c r="BS12" s="34">
        <v>0.99965481101330678</v>
      </c>
      <c r="BT12" s="34">
        <v>0.99964941838094423</v>
      </c>
      <c r="BU12" s="34">
        <v>0.99964402577767175</v>
      </c>
      <c r="BV12" s="34">
        <v>0.99963863320349011</v>
      </c>
      <c r="BW12" s="34">
        <v>0.99963324065839831</v>
      </c>
      <c r="BX12" s="34">
        <v>0.99962784814239669</v>
      </c>
      <c r="BY12" s="34">
        <v>0.99962245565548502</v>
      </c>
      <c r="BZ12" s="34">
        <v>0.99961706319766297</v>
      </c>
      <c r="CA12" s="34">
        <v>0.99961167076893054</v>
      </c>
      <c r="CB12" s="34">
        <v>0.99960627836928762</v>
      </c>
      <c r="CC12" s="34">
        <v>0.99960088599873376</v>
      </c>
      <c r="CD12" s="34">
        <v>0.9995954936572693</v>
      </c>
      <c r="CE12" s="34">
        <v>0.99959010134489379</v>
      </c>
      <c r="CF12" s="34">
        <v>0.99958470906160679</v>
      </c>
      <c r="CG12" s="34">
        <v>0.99957931680740864</v>
      </c>
      <c r="CH12" s="34">
        <v>0.99957392458229888</v>
      </c>
      <c r="CI12" s="34">
        <v>0.99956853238627752</v>
      </c>
      <c r="CJ12" s="34">
        <v>0.99956314021934434</v>
      </c>
      <c r="CK12" s="34">
        <v>0.99955774808149911</v>
      </c>
      <c r="CL12" s="34">
        <v>0.99955235597274195</v>
      </c>
      <c r="CM12" s="34">
        <v>0.99954696389307229</v>
      </c>
      <c r="CN12" s="34">
        <v>0.99954157184249015</v>
      </c>
      <c r="CO12" s="34">
        <v>0.99953617982099541</v>
      </c>
      <c r="CP12" s="34">
        <v>0.99953078782858795</v>
      </c>
      <c r="CQ12" s="34">
        <v>0.99952539586526756</v>
      </c>
      <c r="CR12" s="34">
        <v>0.99952000393103413</v>
      </c>
      <c r="CS12" s="34">
        <v>0.99951461202588732</v>
      </c>
      <c r="CT12" s="34">
        <v>0.99950922014982724</v>
      </c>
      <c r="CU12" s="34">
        <v>0.99950452468290918</v>
      </c>
      <c r="CV12" s="34">
        <v>0.99949982923804936</v>
      </c>
      <c r="CW12" s="34">
        <v>0.99949513381524746</v>
      </c>
      <c r="CX12" s="34">
        <v>0.9994904384145038</v>
      </c>
      <c r="CY12" s="34">
        <v>0.99948574303581805</v>
      </c>
      <c r="CZ12" s="34">
        <v>0.99948104767919022</v>
      </c>
      <c r="DA12" s="34">
        <v>0.99947635234462007</v>
      </c>
      <c r="DB12" s="34">
        <v>0.99947165703210739</v>
      </c>
    </row>
    <row r="13" spans="1:106" x14ac:dyDescent="0.2">
      <c r="A13" s="13">
        <f t="shared" ca="1" si="0"/>
        <v>44287</v>
      </c>
      <c r="B13" s="34">
        <v>1.0000277364384966</v>
      </c>
      <c r="C13" s="34">
        <v>1.0000221890892533</v>
      </c>
      <c r="D13" s="34">
        <v>1.0000166417707819</v>
      </c>
      <c r="E13" s="34">
        <v>1.0000110944830827</v>
      </c>
      <c r="F13" s="34">
        <v>1.0000055472261555</v>
      </c>
      <c r="G13" s="34">
        <v>1</v>
      </c>
      <c r="H13" s="34">
        <v>0.99999445280461607</v>
      </c>
      <c r="I13" s="34">
        <v>0.9999889056400032</v>
      </c>
      <c r="J13" s="34">
        <v>0.99998335850616182</v>
      </c>
      <c r="K13" s="34">
        <v>0.9999778114030915</v>
      </c>
      <c r="L13" s="34">
        <v>0.99997226433079189</v>
      </c>
      <c r="M13" s="34">
        <v>0.99996671728926323</v>
      </c>
      <c r="N13" s="34">
        <v>0.99996117027850484</v>
      </c>
      <c r="O13" s="34">
        <v>0.99995562329851695</v>
      </c>
      <c r="P13" s="34">
        <v>0.99995007634929922</v>
      </c>
      <c r="Q13" s="34">
        <v>0.99994452943085133</v>
      </c>
      <c r="R13" s="34">
        <v>0.99993898254317348</v>
      </c>
      <c r="S13" s="34">
        <v>0.99993343568626514</v>
      </c>
      <c r="T13" s="34">
        <v>0.9999278888601264</v>
      </c>
      <c r="U13" s="34">
        <v>0.99992234206475694</v>
      </c>
      <c r="V13" s="34">
        <v>0.99991679530015676</v>
      </c>
      <c r="W13" s="34">
        <v>0.99991124856632552</v>
      </c>
      <c r="X13" s="34">
        <v>0.99990570186326311</v>
      </c>
      <c r="Y13" s="34">
        <v>0.99990015519096931</v>
      </c>
      <c r="Z13" s="34">
        <v>0.99989460854944379</v>
      </c>
      <c r="AA13" s="34">
        <v>0.99988906193868665</v>
      </c>
      <c r="AB13" s="34">
        <v>0.99988351535869791</v>
      </c>
      <c r="AC13" s="34">
        <v>0.9998779688094771</v>
      </c>
      <c r="AD13" s="34">
        <v>0.9998724222910238</v>
      </c>
      <c r="AE13" s="34">
        <v>0.99986687580333833</v>
      </c>
      <c r="AF13" s="34">
        <v>0.99986132934642025</v>
      </c>
      <c r="AG13" s="34">
        <v>0.99985578292026944</v>
      </c>
      <c r="AH13" s="34">
        <v>0.99985023652488569</v>
      </c>
      <c r="AI13" s="34">
        <v>0.999844690160269</v>
      </c>
      <c r="AJ13" s="34">
        <v>0.99983914382641892</v>
      </c>
      <c r="AK13" s="34">
        <v>0.99983359752333567</v>
      </c>
      <c r="AL13" s="34">
        <v>0.99982805125101859</v>
      </c>
      <c r="AM13" s="34">
        <v>0.9998225050094679</v>
      </c>
      <c r="AN13" s="34">
        <v>0.99981695879868326</v>
      </c>
      <c r="AO13" s="34">
        <v>0.99981141261866469</v>
      </c>
      <c r="AP13" s="34">
        <v>0.99980586646941172</v>
      </c>
      <c r="AQ13" s="34">
        <v>0.99980032035092448</v>
      </c>
      <c r="AR13" s="34">
        <v>0.9997947742632024</v>
      </c>
      <c r="AS13" s="34">
        <v>0.99978922820624572</v>
      </c>
      <c r="AT13" s="34">
        <v>0.99978368218005387</v>
      </c>
      <c r="AU13" s="34">
        <v>0.99977813618462696</v>
      </c>
      <c r="AV13" s="34">
        <v>0.99977259021996512</v>
      </c>
      <c r="AW13" s="34">
        <v>0.99976704428606755</v>
      </c>
      <c r="AX13" s="34">
        <v>0.99976149838293438</v>
      </c>
      <c r="AY13" s="34">
        <v>0.99975595251056537</v>
      </c>
      <c r="AZ13" s="34">
        <v>0.99975040666896065</v>
      </c>
      <c r="BA13" s="34">
        <v>0.99974486085811953</v>
      </c>
      <c r="BB13" s="34">
        <v>0.99973931507804226</v>
      </c>
      <c r="BC13" s="34">
        <v>0.99973376932872837</v>
      </c>
      <c r="BD13" s="34">
        <v>0.99972822361017799</v>
      </c>
      <c r="BE13" s="34">
        <v>0.99972267792239056</v>
      </c>
      <c r="BF13" s="34">
        <v>0.99971713226536629</v>
      </c>
      <c r="BG13" s="34">
        <v>0.99971158663910498</v>
      </c>
      <c r="BH13" s="34">
        <v>0.99970604104360627</v>
      </c>
      <c r="BI13" s="34">
        <v>0.99970049547886985</v>
      </c>
      <c r="BJ13" s="34">
        <v>0.99969494994489616</v>
      </c>
      <c r="BK13" s="34">
        <v>0.99968940444168441</v>
      </c>
      <c r="BL13" s="34">
        <v>0.99968385896923473</v>
      </c>
      <c r="BM13" s="34">
        <v>0.99967831352754655</v>
      </c>
      <c r="BN13" s="34">
        <v>0.99967276811662042</v>
      </c>
      <c r="BO13" s="34">
        <v>0.99966722273645559</v>
      </c>
      <c r="BP13" s="34">
        <v>0.99966167738705192</v>
      </c>
      <c r="BQ13" s="34">
        <v>0.99965613206840964</v>
      </c>
      <c r="BR13" s="34">
        <v>0.99965058678052821</v>
      </c>
      <c r="BS13" s="34">
        <v>0.99964504152340772</v>
      </c>
      <c r="BT13" s="34">
        <v>0.99963949629704774</v>
      </c>
      <c r="BU13" s="34">
        <v>0.99963395110144815</v>
      </c>
      <c r="BV13" s="34">
        <v>0.99962840593660884</v>
      </c>
      <c r="BW13" s="34">
        <v>0.99962286080252971</v>
      </c>
      <c r="BX13" s="34">
        <v>0.99961731569921064</v>
      </c>
      <c r="BY13" s="34">
        <v>0.99961177062665119</v>
      </c>
      <c r="BZ13" s="34">
        <v>0.99960622558485146</v>
      </c>
      <c r="CA13" s="34">
        <v>0.99960068057381102</v>
      </c>
      <c r="CB13" s="34">
        <v>0.99959513559352986</v>
      </c>
      <c r="CC13" s="34">
        <v>0.99958959064400787</v>
      </c>
      <c r="CD13" s="34">
        <v>0.99958404572524484</v>
      </c>
      <c r="CE13" s="34">
        <v>0.9995785008372402</v>
      </c>
      <c r="CF13" s="34">
        <v>0.9995729559799944</v>
      </c>
      <c r="CG13" s="34">
        <v>0.99956741115350711</v>
      </c>
      <c r="CH13" s="34">
        <v>0.99956186635777799</v>
      </c>
      <c r="CI13" s="34">
        <v>0.99955632159280683</v>
      </c>
      <c r="CJ13" s="34">
        <v>0.99955077685859373</v>
      </c>
      <c r="CK13" s="34">
        <v>0.99954523215513813</v>
      </c>
      <c r="CL13" s="34">
        <v>0.99953968748244038</v>
      </c>
      <c r="CM13" s="34">
        <v>0.9995341428404998</v>
      </c>
      <c r="CN13" s="34">
        <v>0.99952859822931639</v>
      </c>
      <c r="CO13" s="34">
        <v>0.99952305364889016</v>
      </c>
      <c r="CP13" s="34">
        <v>0.99951750909922066</v>
      </c>
      <c r="CQ13" s="34">
        <v>0.99951196458030811</v>
      </c>
      <c r="CR13" s="34">
        <v>0.99950642009215196</v>
      </c>
      <c r="CS13" s="34">
        <v>0.9995008756347521</v>
      </c>
      <c r="CT13" s="34">
        <v>0.99949533120810841</v>
      </c>
      <c r="CU13" s="34">
        <v>0.99949069160043724</v>
      </c>
      <c r="CV13" s="34">
        <v>0.99948605201430285</v>
      </c>
      <c r="CW13" s="34">
        <v>0.99948141244970512</v>
      </c>
      <c r="CX13" s="34">
        <v>0.99947677290664405</v>
      </c>
      <c r="CY13" s="34">
        <v>0.99947213338511953</v>
      </c>
      <c r="CZ13" s="34">
        <v>0.99946749388513134</v>
      </c>
      <c r="DA13" s="34">
        <v>0.99946285440667959</v>
      </c>
      <c r="DB13" s="34">
        <v>0.99945821494976406</v>
      </c>
    </row>
    <row r="14" spans="1:106" x14ac:dyDescent="0.2">
      <c r="A14" s="13">
        <f t="shared" ca="1" si="0"/>
        <v>44288</v>
      </c>
      <c r="B14" s="34">
        <v>1.0000221890892538</v>
      </c>
      <c r="C14" s="34">
        <v>1.0000166417707823</v>
      </c>
      <c r="D14" s="34">
        <v>1.0000110944830831</v>
      </c>
      <c r="E14" s="34">
        <v>1.0000055472261558</v>
      </c>
      <c r="F14" s="34">
        <v>1</v>
      </c>
      <c r="G14" s="34">
        <v>0.99999445280461607</v>
      </c>
      <c r="H14" s="34">
        <v>0.9999889056400032</v>
      </c>
      <c r="I14" s="34">
        <v>0.9999833585061616</v>
      </c>
      <c r="J14" s="34">
        <v>0.99997781140309117</v>
      </c>
      <c r="K14" s="34">
        <v>0.99997226433079178</v>
      </c>
      <c r="L14" s="34">
        <v>0.99996671728926279</v>
      </c>
      <c r="M14" s="34">
        <v>0.99996117027850429</v>
      </c>
      <c r="N14" s="34">
        <v>0.99995562329851617</v>
      </c>
      <c r="O14" s="34">
        <v>0.99995007634929833</v>
      </c>
      <c r="P14" s="34">
        <v>0.99994452943085055</v>
      </c>
      <c r="Q14" s="34">
        <v>0.99993898254317248</v>
      </c>
      <c r="R14" s="34">
        <v>0.99993343568626414</v>
      </c>
      <c r="S14" s="34">
        <v>0.99992788886012529</v>
      </c>
      <c r="T14" s="34">
        <v>0.99992234206475561</v>
      </c>
      <c r="U14" s="34">
        <v>0.99991679530015543</v>
      </c>
      <c r="V14" s="34">
        <v>0.99991124856632396</v>
      </c>
      <c r="W14" s="34">
        <v>0.99990570186326144</v>
      </c>
      <c r="X14" s="34">
        <v>0.99990015519096753</v>
      </c>
      <c r="Y14" s="34">
        <v>0.99989460854944201</v>
      </c>
      <c r="Z14" s="34">
        <v>0.99988906193868499</v>
      </c>
      <c r="AA14" s="34">
        <v>0.99988351535869591</v>
      </c>
      <c r="AB14" s="34">
        <v>0.99987796880947488</v>
      </c>
      <c r="AC14" s="34">
        <v>0.99987242229102158</v>
      </c>
      <c r="AD14" s="34">
        <v>0.99986687580333589</v>
      </c>
      <c r="AE14" s="34">
        <v>0.9998613293464178</v>
      </c>
      <c r="AF14" s="34">
        <v>0.999855782920267</v>
      </c>
      <c r="AG14" s="34">
        <v>0.99985023652488303</v>
      </c>
      <c r="AH14" s="34">
        <v>0.99984469016026634</v>
      </c>
      <c r="AI14" s="34">
        <v>0.99983914382641603</v>
      </c>
      <c r="AJ14" s="34">
        <v>0.99983359752333278</v>
      </c>
      <c r="AK14" s="34">
        <v>0.99982805125101548</v>
      </c>
      <c r="AL14" s="34">
        <v>0.99982250500946479</v>
      </c>
      <c r="AM14" s="34">
        <v>0.99981695879868016</v>
      </c>
      <c r="AN14" s="34">
        <v>0.99981141261866147</v>
      </c>
      <c r="AO14" s="34">
        <v>0.99980586646940828</v>
      </c>
      <c r="AP14" s="34">
        <v>0.99980032035092059</v>
      </c>
      <c r="AQ14" s="34">
        <v>0.99979477426319874</v>
      </c>
      <c r="AR14" s="34">
        <v>0.99978922820624172</v>
      </c>
      <c r="AS14" s="34">
        <v>0.99978368218005009</v>
      </c>
      <c r="AT14" s="34">
        <v>0.99977813618462308</v>
      </c>
      <c r="AU14" s="34">
        <v>0.99977259021996101</v>
      </c>
      <c r="AV14" s="34">
        <v>0.99976704428606333</v>
      </c>
      <c r="AW14" s="34">
        <v>0.99976149838292994</v>
      </c>
      <c r="AX14" s="34">
        <v>0.99975595251056104</v>
      </c>
      <c r="AY14" s="34">
        <v>0.99975040666895609</v>
      </c>
      <c r="AZ14" s="34">
        <v>0.99974486085811487</v>
      </c>
      <c r="BA14" s="34">
        <v>0.99973931507803748</v>
      </c>
      <c r="BB14" s="34">
        <v>0.9997337693287236</v>
      </c>
      <c r="BC14" s="34">
        <v>0.99972822361017299</v>
      </c>
      <c r="BD14" s="34">
        <v>0.99972267792238556</v>
      </c>
      <c r="BE14" s="34">
        <v>0.9997171322653613</v>
      </c>
      <c r="BF14" s="34">
        <v>0.99971158663909965</v>
      </c>
      <c r="BG14" s="34">
        <v>0.99970604104360106</v>
      </c>
      <c r="BH14" s="34">
        <v>0.99970049547886464</v>
      </c>
      <c r="BI14" s="34">
        <v>0.99969494994489061</v>
      </c>
      <c r="BJ14" s="34">
        <v>0.99968940444167864</v>
      </c>
      <c r="BK14" s="34">
        <v>0.99968385896922896</v>
      </c>
      <c r="BL14" s="34">
        <v>0.99967831352754088</v>
      </c>
      <c r="BM14" s="34">
        <v>0.99967276811661443</v>
      </c>
      <c r="BN14" s="34">
        <v>0.99966722273644937</v>
      </c>
      <c r="BO14" s="34">
        <v>0.9996616773870457</v>
      </c>
      <c r="BP14" s="34">
        <v>0.99965613206840331</v>
      </c>
      <c r="BQ14" s="34">
        <v>0.99965058678052177</v>
      </c>
      <c r="BR14" s="34">
        <v>0.99964504152340106</v>
      </c>
      <c r="BS14" s="34">
        <v>0.99963949629704107</v>
      </c>
      <c r="BT14" s="34">
        <v>0.99963395110144138</v>
      </c>
      <c r="BU14" s="34">
        <v>0.99962840593660218</v>
      </c>
      <c r="BV14" s="34">
        <v>0.99962286080252283</v>
      </c>
      <c r="BW14" s="34">
        <v>0.99961731569920353</v>
      </c>
      <c r="BX14" s="34">
        <v>0.99961177062664419</v>
      </c>
      <c r="BY14" s="34">
        <v>0.99960622558484413</v>
      </c>
      <c r="BZ14" s="34">
        <v>0.9996006805738038</v>
      </c>
      <c r="CA14" s="34">
        <v>0.99959513559352231</v>
      </c>
      <c r="CB14" s="34">
        <v>0.99958959064400033</v>
      </c>
      <c r="CC14" s="34">
        <v>0.99958404572523696</v>
      </c>
      <c r="CD14" s="34">
        <v>0.99957850083723254</v>
      </c>
      <c r="CE14" s="34">
        <v>0.99957295597998663</v>
      </c>
      <c r="CF14" s="34">
        <v>0.99956741115349923</v>
      </c>
      <c r="CG14" s="34">
        <v>0.99956186635777</v>
      </c>
      <c r="CH14" s="34">
        <v>0.99955632159279861</v>
      </c>
      <c r="CI14" s="34">
        <v>0.9995507768585854</v>
      </c>
      <c r="CJ14" s="34">
        <v>0.9995452321551298</v>
      </c>
      <c r="CK14" s="34">
        <v>0.99953968748243172</v>
      </c>
      <c r="CL14" s="34">
        <v>0.99953414284049125</v>
      </c>
      <c r="CM14" s="34">
        <v>0.99952859822930773</v>
      </c>
      <c r="CN14" s="34">
        <v>0.99952305364888128</v>
      </c>
      <c r="CO14" s="34">
        <v>0.99951750909921189</v>
      </c>
      <c r="CP14" s="34">
        <v>0.99951196458029912</v>
      </c>
      <c r="CQ14" s="34">
        <v>0.99950642009214286</v>
      </c>
      <c r="CR14" s="34">
        <v>0.99950087563474299</v>
      </c>
      <c r="CS14" s="34">
        <v>0.99949533120809919</v>
      </c>
      <c r="CT14" s="34">
        <v>0.99949051143174672</v>
      </c>
      <c r="CU14" s="34">
        <v>0.9994856916786361</v>
      </c>
      <c r="CV14" s="34">
        <v>0.99948087194876711</v>
      </c>
      <c r="CW14" s="34">
        <v>0.99947605224214031</v>
      </c>
      <c r="CX14" s="34">
        <v>0.9994712325587547</v>
      </c>
      <c r="CY14" s="34">
        <v>0.99946641289861105</v>
      </c>
      <c r="CZ14" s="34">
        <v>0.99946159326170847</v>
      </c>
      <c r="DA14" s="34">
        <v>0.9994567736480473</v>
      </c>
      <c r="DB14" s="34">
        <v>0.99945195405762755</v>
      </c>
    </row>
    <row r="15" spans="1:106" x14ac:dyDescent="0.2">
      <c r="A15" s="13">
        <f t="shared" ca="1" si="0"/>
        <v>44291</v>
      </c>
      <c r="B15" s="34">
        <v>1.0000055472261558</v>
      </c>
      <c r="C15" s="34">
        <v>1</v>
      </c>
      <c r="D15" s="34">
        <v>0.99999445280461563</v>
      </c>
      <c r="E15" s="34">
        <v>0.99998890564000276</v>
      </c>
      <c r="F15" s="34">
        <v>0.99998335850616094</v>
      </c>
      <c r="G15" s="34">
        <v>0.99997781140309028</v>
      </c>
      <c r="H15" s="34">
        <v>0.99997226433079056</v>
      </c>
      <c r="I15" s="34">
        <v>0.99996671728926134</v>
      </c>
      <c r="J15" s="34">
        <v>0.99996117027850262</v>
      </c>
      <c r="K15" s="34">
        <v>0.99995562329851451</v>
      </c>
      <c r="L15" s="34">
        <v>0.99995007634929656</v>
      </c>
      <c r="M15" s="34">
        <v>0.99994452943084844</v>
      </c>
      <c r="N15" s="34">
        <v>0.99993898254317015</v>
      </c>
      <c r="O15" s="34">
        <v>0.99993343568626147</v>
      </c>
      <c r="P15" s="34">
        <v>0.99992788886012252</v>
      </c>
      <c r="Q15" s="34">
        <v>0.99992234206475294</v>
      </c>
      <c r="R15" s="34">
        <v>0.99991679530015221</v>
      </c>
      <c r="S15" s="34">
        <v>0.99991124856632074</v>
      </c>
      <c r="T15" s="34">
        <v>0.999905701863258</v>
      </c>
      <c r="U15" s="34">
        <v>0.99990015519096398</v>
      </c>
      <c r="V15" s="34">
        <v>0.99989460854943812</v>
      </c>
      <c r="W15" s="34">
        <v>0.99988906193868088</v>
      </c>
      <c r="X15" s="34">
        <v>0.99988351535869169</v>
      </c>
      <c r="Y15" s="34">
        <v>0.99987796880947044</v>
      </c>
      <c r="Z15" s="34">
        <v>0.99987242229101692</v>
      </c>
      <c r="AA15" s="34">
        <v>0.99986687580333111</v>
      </c>
      <c r="AB15" s="34">
        <v>0.9998613293464127</v>
      </c>
      <c r="AC15" s="34">
        <v>0.99985578292026156</v>
      </c>
      <c r="AD15" s="34">
        <v>0.9998502365248777</v>
      </c>
      <c r="AE15" s="34">
        <v>0.99984469016026079</v>
      </c>
      <c r="AF15" s="34">
        <v>0.99983914382641048</v>
      </c>
      <c r="AG15" s="34">
        <v>0.99983359752332668</v>
      </c>
      <c r="AH15" s="34">
        <v>0.99982805125100949</v>
      </c>
      <c r="AI15" s="34">
        <v>0.99982250500945835</v>
      </c>
      <c r="AJ15" s="34">
        <v>0.99981695879867349</v>
      </c>
      <c r="AK15" s="34">
        <v>0.99981141261865447</v>
      </c>
      <c r="AL15" s="34">
        <v>0.99980586646940128</v>
      </c>
      <c r="AM15" s="34">
        <v>0.99980032035091349</v>
      </c>
      <c r="AN15" s="34">
        <v>0.99979477426319141</v>
      </c>
      <c r="AO15" s="34">
        <v>0.99978922820623439</v>
      </c>
      <c r="AP15" s="34">
        <v>0.99978368218004232</v>
      </c>
      <c r="AQ15" s="34">
        <v>0.9997781361846152</v>
      </c>
      <c r="AR15" s="34">
        <v>0.99977259021995291</v>
      </c>
      <c r="AS15" s="34">
        <v>0.99976704428605512</v>
      </c>
      <c r="AT15" s="34">
        <v>0.9997614983829215</v>
      </c>
      <c r="AU15" s="34">
        <v>0.99975595251055227</v>
      </c>
      <c r="AV15" s="34">
        <v>0.9997504066689471</v>
      </c>
      <c r="AW15" s="34">
        <v>0.99974486085810566</v>
      </c>
      <c r="AX15" s="34">
        <v>0.99973931507802816</v>
      </c>
      <c r="AY15" s="34">
        <v>0.99973376932871416</v>
      </c>
      <c r="AZ15" s="34">
        <v>0.99972822361016322</v>
      </c>
      <c r="BA15" s="34">
        <v>0.99972267792237568</v>
      </c>
      <c r="BB15" s="34">
        <v>0.99971713226535119</v>
      </c>
      <c r="BC15" s="34">
        <v>0.99971158663908954</v>
      </c>
      <c r="BD15" s="34">
        <v>0.99970604104359051</v>
      </c>
      <c r="BE15" s="34">
        <v>0.99970049547885387</v>
      </c>
      <c r="BF15" s="34">
        <v>0.99969494994487962</v>
      </c>
      <c r="BG15" s="34">
        <v>0.99968940444166765</v>
      </c>
      <c r="BH15" s="34">
        <v>0.99968385896921763</v>
      </c>
      <c r="BI15" s="34">
        <v>0.99967831352752934</v>
      </c>
      <c r="BJ15" s="34">
        <v>0.99967276811660288</v>
      </c>
      <c r="BK15" s="34">
        <v>0.9996672227364376</v>
      </c>
      <c r="BL15" s="34">
        <v>0.99966167738703393</v>
      </c>
      <c r="BM15" s="34">
        <v>0.99965613206839121</v>
      </c>
      <c r="BN15" s="34">
        <v>0.99965058678050966</v>
      </c>
      <c r="BO15" s="34">
        <v>0.99964504152338862</v>
      </c>
      <c r="BP15" s="34">
        <v>0.99963949629702831</v>
      </c>
      <c r="BQ15" s="34">
        <v>0.9996339511014285</v>
      </c>
      <c r="BR15" s="34">
        <v>0.99962840593658908</v>
      </c>
      <c r="BS15" s="34">
        <v>0.99962286080250939</v>
      </c>
      <c r="BT15" s="34">
        <v>0.99961731569918999</v>
      </c>
      <c r="BU15" s="34">
        <v>0.99961177062663031</v>
      </c>
      <c r="BV15" s="34">
        <v>0.99960622558483037</v>
      </c>
      <c r="BW15" s="34">
        <v>0.99960068057378948</v>
      </c>
      <c r="BX15" s="34">
        <v>0.9995951355935081</v>
      </c>
      <c r="BY15" s="34">
        <v>0.99958959064398589</v>
      </c>
      <c r="BZ15" s="34">
        <v>0.9995840457252223</v>
      </c>
      <c r="CA15" s="34">
        <v>0.99957850083721755</v>
      </c>
      <c r="CB15" s="34">
        <v>0.99957295597997164</v>
      </c>
      <c r="CC15" s="34">
        <v>0.9995674111534838</v>
      </c>
      <c r="CD15" s="34">
        <v>0.99956186635775446</v>
      </c>
      <c r="CE15" s="34">
        <v>0.99955632159278307</v>
      </c>
      <c r="CF15" s="34">
        <v>0.99955077685856963</v>
      </c>
      <c r="CG15" s="34">
        <v>0.99954523215511382</v>
      </c>
      <c r="CH15" s="34">
        <v>0.99953968748241551</v>
      </c>
      <c r="CI15" s="34">
        <v>0.9995341428404747</v>
      </c>
      <c r="CJ15" s="34">
        <v>0.99952859822929108</v>
      </c>
      <c r="CK15" s="34">
        <v>0.99952305364886462</v>
      </c>
      <c r="CL15" s="34">
        <v>0.9995175090991949</v>
      </c>
      <c r="CM15" s="34">
        <v>0.99951196458028191</v>
      </c>
      <c r="CN15" s="34">
        <v>0.99950642009212531</v>
      </c>
      <c r="CO15" s="34">
        <v>0.99950087563472523</v>
      </c>
      <c r="CP15" s="34">
        <v>0.99949533120808132</v>
      </c>
      <c r="CQ15" s="34">
        <v>0.99949051113148724</v>
      </c>
      <c r="CR15" s="34">
        <v>0.99948569107813823</v>
      </c>
      <c r="CS15" s="34">
        <v>0.99948087104803396</v>
      </c>
      <c r="CT15" s="34">
        <v>0.99947605104117421</v>
      </c>
      <c r="CU15" s="34">
        <v>0.99947123105755897</v>
      </c>
      <c r="CV15" s="34">
        <v>0.99946641109718826</v>
      </c>
      <c r="CW15" s="34">
        <v>0.99946159116006172</v>
      </c>
      <c r="CX15" s="34">
        <v>0.99945677124617949</v>
      </c>
      <c r="CY15" s="34">
        <v>0.99945195135554132</v>
      </c>
      <c r="CZ15" s="34">
        <v>0.99944713148814712</v>
      </c>
      <c r="DA15" s="34">
        <v>0.99944231164399677</v>
      </c>
      <c r="DB15" s="34">
        <v>0.99943749182309016</v>
      </c>
    </row>
    <row r="16" spans="1:106" x14ac:dyDescent="0.2">
      <c r="A16" s="13">
        <f t="shared" ca="1" si="0"/>
        <v>44292</v>
      </c>
      <c r="B16" s="34">
        <v>1.0000054814254868</v>
      </c>
      <c r="C16" s="34">
        <v>1</v>
      </c>
      <c r="D16" s="34">
        <v>0.99999451860455901</v>
      </c>
      <c r="E16" s="34">
        <v>0.99998903723916399</v>
      </c>
      <c r="F16" s="34">
        <v>0.99998355590381438</v>
      </c>
      <c r="G16" s="34">
        <v>0.99997807459851007</v>
      </c>
      <c r="H16" s="34">
        <v>0.99997259332325095</v>
      </c>
      <c r="I16" s="34">
        <v>0.99996711207803712</v>
      </c>
      <c r="J16" s="34">
        <v>0.99996163086286804</v>
      </c>
      <c r="K16" s="34">
        <v>0.9999561496777436</v>
      </c>
      <c r="L16" s="34">
        <v>0.99995066852266368</v>
      </c>
      <c r="M16" s="34">
        <v>0.99994518739762805</v>
      </c>
      <c r="N16" s="34">
        <v>0.99993970630263684</v>
      </c>
      <c r="O16" s="34">
        <v>0.9999342252376896</v>
      </c>
      <c r="P16" s="34">
        <v>0.99992874420278621</v>
      </c>
      <c r="Q16" s="34">
        <v>0.99992326319792657</v>
      </c>
      <c r="R16" s="34">
        <v>0.99991778222311045</v>
      </c>
      <c r="S16" s="34">
        <v>0.99991230127833775</v>
      </c>
      <c r="T16" s="34">
        <v>0.99990682036360823</v>
      </c>
      <c r="U16" s="34">
        <v>0.9999013394789219</v>
      </c>
      <c r="V16" s="34">
        <v>0.99989585862427843</v>
      </c>
      <c r="W16" s="34">
        <v>0.9998903777996776</v>
      </c>
      <c r="X16" s="34">
        <v>0.99988489700511929</v>
      </c>
      <c r="Y16" s="34">
        <v>0.9998794162406035</v>
      </c>
      <c r="Z16" s="34">
        <v>0.9998739355061298</v>
      </c>
      <c r="AA16" s="34">
        <v>0.9998684548016985</v>
      </c>
      <c r="AB16" s="34">
        <v>0.99986297412730896</v>
      </c>
      <c r="AC16" s="34">
        <v>0.99985749348296105</v>
      </c>
      <c r="AD16" s="34">
        <v>0.99985201286865488</v>
      </c>
      <c r="AE16" s="34">
        <v>0.99984653228438991</v>
      </c>
      <c r="AF16" s="34">
        <v>0.99984105173016624</v>
      </c>
      <c r="AG16" s="34">
        <v>0.99983557120598388</v>
      </c>
      <c r="AH16" s="34">
        <v>0.99983009071184203</v>
      </c>
      <c r="AI16" s="34">
        <v>0.99982461024774127</v>
      </c>
      <c r="AJ16" s="34">
        <v>0.99981912981368115</v>
      </c>
      <c r="AK16" s="34">
        <v>0.99981364940966122</v>
      </c>
      <c r="AL16" s="34">
        <v>0.99980816903568159</v>
      </c>
      <c r="AM16" s="34">
        <v>0.99980268869174227</v>
      </c>
      <c r="AN16" s="34">
        <v>0.99979720837784258</v>
      </c>
      <c r="AO16" s="34">
        <v>0.99979172809398287</v>
      </c>
      <c r="AP16" s="34">
        <v>0.99978624784016268</v>
      </c>
      <c r="AQ16" s="34">
        <v>0.9997807676163819</v>
      </c>
      <c r="AR16" s="34">
        <v>0.99977528742264055</v>
      </c>
      <c r="AS16" s="34">
        <v>0.99976980725893816</v>
      </c>
      <c r="AT16" s="34">
        <v>0.99976432712527474</v>
      </c>
      <c r="AU16" s="34">
        <v>0.99975884702165008</v>
      </c>
      <c r="AV16" s="34">
        <v>0.99975336694806416</v>
      </c>
      <c r="AW16" s="34">
        <v>0.99974788690451655</v>
      </c>
      <c r="AX16" s="34">
        <v>0.99974240689100735</v>
      </c>
      <c r="AY16" s="34">
        <v>0.99973692690753613</v>
      </c>
      <c r="AZ16" s="34">
        <v>0.99973144695410299</v>
      </c>
      <c r="BA16" s="34">
        <v>0.99972596703070749</v>
      </c>
      <c r="BB16" s="34">
        <v>0.99972048713734973</v>
      </c>
      <c r="BC16" s="34">
        <v>0.9997150072740294</v>
      </c>
      <c r="BD16" s="34">
        <v>0.99970952744074648</v>
      </c>
      <c r="BE16" s="34">
        <v>0.99970404763750065</v>
      </c>
      <c r="BF16" s="34">
        <v>0.99969856786429157</v>
      </c>
      <c r="BG16" s="34">
        <v>0.99969308812111957</v>
      </c>
      <c r="BH16" s="34">
        <v>0.99968760840798399</v>
      </c>
      <c r="BI16" s="34">
        <v>0.99968212872488527</v>
      </c>
      <c r="BJ16" s="34">
        <v>0.99967664907182252</v>
      </c>
      <c r="BK16" s="34">
        <v>0.99967116944879586</v>
      </c>
      <c r="BL16" s="34">
        <v>0.99966568985580539</v>
      </c>
      <c r="BM16" s="34">
        <v>0.99966021029285068</v>
      </c>
      <c r="BN16" s="34">
        <v>0.99965473075993139</v>
      </c>
      <c r="BO16" s="34">
        <v>0.99964925125704773</v>
      </c>
      <c r="BP16" s="34">
        <v>0.99964377178419961</v>
      </c>
      <c r="BQ16" s="34">
        <v>0.99963829234138646</v>
      </c>
      <c r="BR16" s="34">
        <v>0.99963281292860839</v>
      </c>
      <c r="BS16" s="34">
        <v>0.99962733354586486</v>
      </c>
      <c r="BT16" s="34">
        <v>0.99962185419315641</v>
      </c>
      <c r="BU16" s="34">
        <v>0.99961637487048216</v>
      </c>
      <c r="BV16" s="34">
        <v>0.99961089557784233</v>
      </c>
      <c r="BW16" s="34">
        <v>0.99960541631523681</v>
      </c>
      <c r="BX16" s="34">
        <v>0.99959993708266504</v>
      </c>
      <c r="BY16" s="34">
        <v>0.99959445788012724</v>
      </c>
      <c r="BZ16" s="34">
        <v>0.99958897870762331</v>
      </c>
      <c r="CA16" s="34">
        <v>0.99958349956515247</v>
      </c>
      <c r="CB16" s="34">
        <v>0.99957802045271538</v>
      </c>
      <c r="CC16" s="34">
        <v>0.99957254137031126</v>
      </c>
      <c r="CD16" s="34">
        <v>0.99956706231794035</v>
      </c>
      <c r="CE16" s="34">
        <v>0.99956158329560185</v>
      </c>
      <c r="CF16" s="34">
        <v>0.99955610430329656</v>
      </c>
      <c r="CG16" s="34">
        <v>0.99955062534102335</v>
      </c>
      <c r="CH16" s="34">
        <v>0.99954514640878278</v>
      </c>
      <c r="CI16" s="34">
        <v>0.99953966750657441</v>
      </c>
      <c r="CJ16" s="34">
        <v>0.99953418863439791</v>
      </c>
      <c r="CK16" s="34">
        <v>0.9995287097922535</v>
      </c>
      <c r="CL16" s="34">
        <v>0.99952323098014062</v>
      </c>
      <c r="CM16" s="34">
        <v>0.99951775219805927</v>
      </c>
      <c r="CN16" s="34">
        <v>0.99951227344600935</v>
      </c>
      <c r="CO16" s="34">
        <v>0.99950679472399051</v>
      </c>
      <c r="CP16" s="34">
        <v>0.99950131603200287</v>
      </c>
      <c r="CQ16" s="34">
        <v>0.99949666862497766</v>
      </c>
      <c r="CR16" s="34">
        <v>0.99949202123956182</v>
      </c>
      <c r="CS16" s="34">
        <v>0.99948737387575481</v>
      </c>
      <c r="CT16" s="34">
        <v>0.99948272653355696</v>
      </c>
      <c r="CU16" s="34">
        <v>0.99947807921296794</v>
      </c>
      <c r="CV16" s="34">
        <v>0.99947343191398752</v>
      </c>
      <c r="CW16" s="34">
        <v>0.99946878463661604</v>
      </c>
      <c r="CX16" s="34">
        <v>0.99946413738085305</v>
      </c>
      <c r="CY16" s="34">
        <v>0.99945949014669833</v>
      </c>
      <c r="CZ16" s="34">
        <v>0.9994548429341521</v>
      </c>
      <c r="DA16" s="34">
        <v>0.99945019574321403</v>
      </c>
      <c r="DB16" s="34">
        <v>0.99944554857388423</v>
      </c>
    </row>
    <row r="17" spans="1:106" x14ac:dyDescent="0.2">
      <c r="A17" s="13">
        <f t="shared" ca="1" si="0"/>
        <v>44293</v>
      </c>
      <c r="B17" s="34">
        <v>1.0000053773097077</v>
      </c>
      <c r="C17" s="34">
        <v>1</v>
      </c>
      <c r="D17" s="34">
        <v>0.99999462271920747</v>
      </c>
      <c r="E17" s="34">
        <v>0.99998924546733026</v>
      </c>
      <c r="F17" s="34">
        <v>0.9999838682443678</v>
      </c>
      <c r="G17" s="34">
        <v>0.99997849105032022</v>
      </c>
      <c r="H17" s="34">
        <v>0.9999731138851875</v>
      </c>
      <c r="I17" s="34">
        <v>0.99996773674896922</v>
      </c>
      <c r="J17" s="34">
        <v>0.99996235964166524</v>
      </c>
      <c r="K17" s="34">
        <v>0.9999569825632757</v>
      </c>
      <c r="L17" s="34">
        <v>0.99995160551379991</v>
      </c>
      <c r="M17" s="34">
        <v>0.99994622849323833</v>
      </c>
      <c r="N17" s="34">
        <v>0.99994085150159018</v>
      </c>
      <c r="O17" s="34">
        <v>0.99993547453885578</v>
      </c>
      <c r="P17" s="34">
        <v>0.99993009760503493</v>
      </c>
      <c r="Q17" s="34">
        <v>0.99992472070012717</v>
      </c>
      <c r="R17" s="34">
        <v>0.99991934382413261</v>
      </c>
      <c r="S17" s="34">
        <v>0.99991396697705115</v>
      </c>
      <c r="T17" s="34">
        <v>0.99990859015888234</v>
      </c>
      <c r="U17" s="34">
        <v>0.99990321336962629</v>
      </c>
      <c r="V17" s="34">
        <v>0.99989783660928266</v>
      </c>
      <c r="W17" s="34">
        <v>0.99989245987785147</v>
      </c>
      <c r="X17" s="34">
        <v>0.99988708317533226</v>
      </c>
      <c r="Y17" s="34">
        <v>0.99988170650172536</v>
      </c>
      <c r="Z17" s="34">
        <v>0.99987632985703023</v>
      </c>
      <c r="AA17" s="34">
        <v>0.99987095324124664</v>
      </c>
      <c r="AB17" s="34">
        <v>0.99986557665437503</v>
      </c>
      <c r="AC17" s="34">
        <v>0.99986020009641441</v>
      </c>
      <c r="AD17" s="34">
        <v>0.99985482356736555</v>
      </c>
      <c r="AE17" s="34">
        <v>0.99984944706722734</v>
      </c>
      <c r="AF17" s="34">
        <v>0.99984407059600022</v>
      </c>
      <c r="AG17" s="34">
        <v>0.99983869415368409</v>
      </c>
      <c r="AH17" s="34">
        <v>0.99983331774027839</v>
      </c>
      <c r="AI17" s="34">
        <v>0.99982794135578335</v>
      </c>
      <c r="AJ17" s="34">
        <v>0.99982256500019839</v>
      </c>
      <c r="AK17" s="34">
        <v>0.99981718867352376</v>
      </c>
      <c r="AL17" s="34">
        <v>0.999811812375759</v>
      </c>
      <c r="AM17" s="34">
        <v>0.99980643610690423</v>
      </c>
      <c r="AN17" s="34">
        <v>0.99980105986695911</v>
      </c>
      <c r="AO17" s="34">
        <v>0.99979568365592353</v>
      </c>
      <c r="AP17" s="34">
        <v>0.99979030747379771</v>
      </c>
      <c r="AQ17" s="34">
        <v>0.99978493132058055</v>
      </c>
      <c r="AR17" s="34">
        <v>0.99977955519627282</v>
      </c>
      <c r="AS17" s="34">
        <v>0.99977417910087407</v>
      </c>
      <c r="AT17" s="34">
        <v>0.99976880303438387</v>
      </c>
      <c r="AU17" s="34">
        <v>0.99976342699680243</v>
      </c>
      <c r="AV17" s="34">
        <v>0.99975805098812942</v>
      </c>
      <c r="AW17" s="34">
        <v>0.99975267500836473</v>
      </c>
      <c r="AX17" s="34">
        <v>0.99974729905750803</v>
      </c>
      <c r="AY17" s="34">
        <v>0.99974192313555965</v>
      </c>
      <c r="AZ17" s="34">
        <v>0.99973654724251881</v>
      </c>
      <c r="BA17" s="34">
        <v>0.99973117137838585</v>
      </c>
      <c r="BB17" s="34">
        <v>0.99972579554316032</v>
      </c>
      <c r="BC17" s="34">
        <v>0.99972041973684234</v>
      </c>
      <c r="BD17" s="34">
        <v>0.99971504395943123</v>
      </c>
      <c r="BE17" s="34">
        <v>0.99970966821092744</v>
      </c>
      <c r="BF17" s="34">
        <v>0.99970429249133042</v>
      </c>
      <c r="BG17" s="34">
        <v>0.99969891680064049</v>
      </c>
      <c r="BH17" s="34">
        <v>0.99969354113885667</v>
      </c>
      <c r="BI17" s="34">
        <v>0.99968816550597972</v>
      </c>
      <c r="BJ17" s="34">
        <v>0.99968278990200876</v>
      </c>
      <c r="BK17" s="34">
        <v>0.99967741432694401</v>
      </c>
      <c r="BL17" s="34">
        <v>0.99967203878078548</v>
      </c>
      <c r="BM17" s="34">
        <v>0.99966666326353237</v>
      </c>
      <c r="BN17" s="34">
        <v>0.99966128777518515</v>
      </c>
      <c r="BO17" s="34">
        <v>0.99965591231574336</v>
      </c>
      <c r="BP17" s="34">
        <v>0.999650536885207</v>
      </c>
      <c r="BQ17" s="34">
        <v>0.99964516148357596</v>
      </c>
      <c r="BR17" s="34">
        <v>0.99963978611084958</v>
      </c>
      <c r="BS17" s="34">
        <v>0.99963441076702841</v>
      </c>
      <c r="BT17" s="34">
        <v>0.99962903545211201</v>
      </c>
      <c r="BU17" s="34">
        <v>0.99962366016610005</v>
      </c>
      <c r="BV17" s="34">
        <v>0.9996182849089924</v>
      </c>
      <c r="BW17" s="34">
        <v>0.9996129096807892</v>
      </c>
      <c r="BX17" s="34">
        <v>0.99960753448149009</v>
      </c>
      <c r="BY17" s="34">
        <v>0.99960215931109486</v>
      </c>
      <c r="BZ17" s="34">
        <v>0.9995967841696034</v>
      </c>
      <c r="CA17" s="34">
        <v>0.99959140905701571</v>
      </c>
      <c r="CB17" s="34">
        <v>0.99958603397333157</v>
      </c>
      <c r="CC17" s="34">
        <v>0.99958065891855041</v>
      </c>
      <c r="CD17" s="34">
        <v>0.99957528389267281</v>
      </c>
      <c r="CE17" s="34">
        <v>0.99956990889569808</v>
      </c>
      <c r="CF17" s="34">
        <v>0.99956453392762623</v>
      </c>
      <c r="CG17" s="34">
        <v>0.99955915898845726</v>
      </c>
      <c r="CH17" s="34">
        <v>0.99955378407819051</v>
      </c>
      <c r="CI17" s="34">
        <v>0.99954840919682642</v>
      </c>
      <c r="CJ17" s="34">
        <v>0.99954303434436442</v>
      </c>
      <c r="CK17" s="34">
        <v>0.99953765952080464</v>
      </c>
      <c r="CL17" s="34">
        <v>0.99953228472614686</v>
      </c>
      <c r="CM17" s="34">
        <v>0.99952690996039051</v>
      </c>
      <c r="CN17" s="34">
        <v>0.99952153522353604</v>
      </c>
      <c r="CO17" s="34">
        <v>0.99951616051558301</v>
      </c>
      <c r="CP17" s="34">
        <v>0.9995107858365313</v>
      </c>
      <c r="CQ17" s="34">
        <v>0.99950611545565138</v>
      </c>
      <c r="CR17" s="34">
        <v>0.999501445096595</v>
      </c>
      <c r="CS17" s="34">
        <v>0.99949677475936127</v>
      </c>
      <c r="CT17" s="34">
        <v>0.99949210444395065</v>
      </c>
      <c r="CU17" s="34">
        <v>0.9994874341503629</v>
      </c>
      <c r="CV17" s="34">
        <v>0.9994827638785978</v>
      </c>
      <c r="CW17" s="34">
        <v>0.99947809362865536</v>
      </c>
      <c r="CX17" s="34">
        <v>0.99947342340053535</v>
      </c>
      <c r="CY17" s="34">
        <v>0.99946875319423789</v>
      </c>
      <c r="CZ17" s="34">
        <v>0.99946408300976275</v>
      </c>
      <c r="DA17" s="34">
        <v>0.99945941284710949</v>
      </c>
      <c r="DB17" s="34">
        <v>0.99945474270627876</v>
      </c>
    </row>
    <row r="18" spans="1:106" x14ac:dyDescent="0.2">
      <c r="A18" s="13">
        <f t="shared" ca="1" si="0"/>
        <v>44294</v>
      </c>
      <c r="B18" s="34">
        <v>1.0000156422441657</v>
      </c>
      <c r="C18" s="34">
        <v>1.0000104281355906</v>
      </c>
      <c r="D18" s="34">
        <v>1.0000052140542022</v>
      </c>
      <c r="E18" s="34">
        <v>1</v>
      </c>
      <c r="F18" s="34">
        <v>0.99999478597298419</v>
      </c>
      <c r="G18" s="34">
        <v>0.9999895719731543</v>
      </c>
      <c r="H18" s="34">
        <v>0.99998435800051022</v>
      </c>
      <c r="I18" s="34">
        <v>0.99997914405505239</v>
      </c>
      <c r="J18" s="34">
        <v>0.99997393013677993</v>
      </c>
      <c r="K18" s="34">
        <v>0.99996871624569295</v>
      </c>
      <c r="L18" s="34">
        <v>0.99996350238179144</v>
      </c>
      <c r="M18" s="34">
        <v>0.99995828854507507</v>
      </c>
      <c r="N18" s="34">
        <v>0.99995307473554385</v>
      </c>
      <c r="O18" s="34">
        <v>0.99994786095319754</v>
      </c>
      <c r="P18" s="34">
        <v>0.99994264719803605</v>
      </c>
      <c r="Q18" s="34">
        <v>0.99993743347005903</v>
      </c>
      <c r="R18" s="34">
        <v>0.99993221976926672</v>
      </c>
      <c r="S18" s="34">
        <v>0.99992700609565888</v>
      </c>
      <c r="T18" s="34">
        <v>0.99992179244923496</v>
      </c>
      <c r="U18" s="34">
        <v>0.99991657882999541</v>
      </c>
      <c r="V18" s="34">
        <v>0.99991136523793978</v>
      </c>
      <c r="W18" s="34">
        <v>0.99990615167306796</v>
      </c>
      <c r="X18" s="34">
        <v>0.99990093813537972</v>
      </c>
      <c r="Y18" s="34">
        <v>0.99989572462487497</v>
      </c>
      <c r="Z18" s="34">
        <v>0.9998905111415537</v>
      </c>
      <c r="AA18" s="34">
        <v>0.99988529768541567</v>
      </c>
      <c r="AB18" s="34">
        <v>0.9998800842564608</v>
      </c>
      <c r="AC18" s="34">
        <v>0.99987487085468874</v>
      </c>
      <c r="AD18" s="34">
        <v>0.99986965748009971</v>
      </c>
      <c r="AE18" s="34">
        <v>0.99986444413269304</v>
      </c>
      <c r="AF18" s="34">
        <v>0.99985923081246919</v>
      </c>
      <c r="AG18" s="34">
        <v>0.99985401751942771</v>
      </c>
      <c r="AH18" s="34">
        <v>0.99984880425356848</v>
      </c>
      <c r="AI18" s="34">
        <v>0.99984359101489118</v>
      </c>
      <c r="AJ18" s="34">
        <v>0.99983837780339591</v>
      </c>
      <c r="AK18" s="34">
        <v>0.99983316461908245</v>
      </c>
      <c r="AL18" s="34">
        <v>0.99982795146195069</v>
      </c>
      <c r="AM18" s="34">
        <v>0.99982273833200053</v>
      </c>
      <c r="AN18" s="34">
        <v>0.99981752522923184</v>
      </c>
      <c r="AO18" s="34">
        <v>0.9998123121536443</v>
      </c>
      <c r="AP18" s="34">
        <v>0.99980709910523768</v>
      </c>
      <c r="AQ18" s="34">
        <v>0.99980188608401233</v>
      </c>
      <c r="AR18" s="34">
        <v>0.99979667308996767</v>
      </c>
      <c r="AS18" s="34">
        <v>0.99979146012310405</v>
      </c>
      <c r="AT18" s="34">
        <v>0.99978624718342068</v>
      </c>
      <c r="AU18" s="34">
        <v>0.99978103427091758</v>
      </c>
      <c r="AV18" s="34">
        <v>0.99977582138559495</v>
      </c>
      <c r="AW18" s="34">
        <v>0.99977060852745236</v>
      </c>
      <c r="AX18" s="34">
        <v>0.99976539569648981</v>
      </c>
      <c r="AY18" s="34">
        <v>0.99976018289270696</v>
      </c>
      <c r="AZ18" s="34">
        <v>0.99975497011610404</v>
      </c>
      <c r="BA18" s="34">
        <v>0.99974975736668048</v>
      </c>
      <c r="BB18" s="34">
        <v>0.99974454464443652</v>
      </c>
      <c r="BC18" s="34">
        <v>0.99973933194937181</v>
      </c>
      <c r="BD18" s="34">
        <v>0.99973411928148614</v>
      </c>
      <c r="BE18" s="34">
        <v>0.9997289066407794</v>
      </c>
      <c r="BF18" s="34">
        <v>0.9997236940272517</v>
      </c>
      <c r="BG18" s="34">
        <v>0.99971848144090258</v>
      </c>
      <c r="BH18" s="34">
        <v>0.99971326888173184</v>
      </c>
      <c r="BI18" s="34">
        <v>0.99970805634973992</v>
      </c>
      <c r="BJ18" s="34">
        <v>0.99970284384492603</v>
      </c>
      <c r="BK18" s="34">
        <v>0.99969763136729028</v>
      </c>
      <c r="BL18" s="34">
        <v>0.99969241891683258</v>
      </c>
      <c r="BM18" s="34">
        <v>0.9996872064935528</v>
      </c>
      <c r="BN18" s="34">
        <v>0.99968199409745062</v>
      </c>
      <c r="BO18" s="34">
        <v>0.99967678172852603</v>
      </c>
      <c r="BP18" s="34">
        <v>0.99967156938677892</v>
      </c>
      <c r="BQ18" s="34">
        <v>0.99966635707220919</v>
      </c>
      <c r="BR18" s="34">
        <v>0.9996611447848166</v>
      </c>
      <c r="BS18" s="34">
        <v>0.99965593252460083</v>
      </c>
      <c r="BT18" s="34">
        <v>0.99965072029156199</v>
      </c>
      <c r="BU18" s="34">
        <v>0.99964550808569996</v>
      </c>
      <c r="BV18" s="34">
        <v>0.99964029590701464</v>
      </c>
      <c r="BW18" s="34">
        <v>0.99963508375550547</v>
      </c>
      <c r="BX18" s="34">
        <v>0.99962987163117267</v>
      </c>
      <c r="BY18" s="34">
        <v>0.99962465953401614</v>
      </c>
      <c r="BZ18" s="34">
        <v>0.99961944746403564</v>
      </c>
      <c r="CA18" s="34">
        <v>0.99961423542123085</v>
      </c>
      <c r="CB18" s="34">
        <v>0.99960902340560198</v>
      </c>
      <c r="CC18" s="34">
        <v>0.99960381141714838</v>
      </c>
      <c r="CD18" s="34">
        <v>0.9995985994558706</v>
      </c>
      <c r="CE18" s="34">
        <v>0.99959338752176796</v>
      </c>
      <c r="CF18" s="34">
        <v>0.99958817561484037</v>
      </c>
      <c r="CG18" s="34">
        <v>0.99958296373508815</v>
      </c>
      <c r="CH18" s="34">
        <v>0.99957775188251041</v>
      </c>
      <c r="CI18" s="34">
        <v>0.99957254005710761</v>
      </c>
      <c r="CJ18" s="34">
        <v>0.99956732825887951</v>
      </c>
      <c r="CK18" s="34">
        <v>0.99956211648782567</v>
      </c>
      <c r="CL18" s="34">
        <v>0.99955690474394632</v>
      </c>
      <c r="CM18" s="34">
        <v>0.9995516930272409</v>
      </c>
      <c r="CN18" s="34">
        <v>0.99954648133770974</v>
      </c>
      <c r="CO18" s="34">
        <v>0.99954126967535217</v>
      </c>
      <c r="CP18" s="34">
        <v>0.99953605804016876</v>
      </c>
      <c r="CQ18" s="34">
        <v>0.99953084643215884</v>
      </c>
      <c r="CR18" s="34">
        <v>0.99952563485132229</v>
      </c>
      <c r="CS18" s="34">
        <v>0.99952073649790429</v>
      </c>
      <c r="CT18" s="34">
        <v>0.99951583816849177</v>
      </c>
      <c r="CU18" s="34">
        <v>0.99951093986308437</v>
      </c>
      <c r="CV18" s="34">
        <v>0.99950604158168199</v>
      </c>
      <c r="CW18" s="34">
        <v>0.99950114332428452</v>
      </c>
      <c r="CX18" s="34">
        <v>0.99949624509089174</v>
      </c>
      <c r="CY18" s="34">
        <v>0.99949134688150365</v>
      </c>
      <c r="CZ18" s="34">
        <v>0.99948644869612013</v>
      </c>
      <c r="DA18" s="34">
        <v>0.99948155053474119</v>
      </c>
      <c r="DB18" s="34">
        <v>0.99947665239736649</v>
      </c>
    </row>
    <row r="19" spans="1:106" x14ac:dyDescent="0.2">
      <c r="A19" s="13">
        <f t="shared" ca="1" si="0"/>
        <v>44295</v>
      </c>
      <c r="B19" s="34">
        <v>1.0000156214203828</v>
      </c>
      <c r="C19" s="34">
        <v>1.000010414253141</v>
      </c>
      <c r="D19" s="34">
        <v>1.0000052071130134</v>
      </c>
      <c r="E19" s="34">
        <v>1</v>
      </c>
      <c r="F19" s="34">
        <v>0.99999479291410032</v>
      </c>
      <c r="G19" s="34">
        <v>0.99998958585531428</v>
      </c>
      <c r="H19" s="34">
        <v>0.999984378823642</v>
      </c>
      <c r="I19" s="34">
        <v>0.99997917181908336</v>
      </c>
      <c r="J19" s="34">
        <v>0.9999739648416377</v>
      </c>
      <c r="K19" s="34">
        <v>0.99996875789130557</v>
      </c>
      <c r="L19" s="34">
        <v>0.99996355096808609</v>
      </c>
      <c r="M19" s="34">
        <v>0.9999583440719797</v>
      </c>
      <c r="N19" s="34">
        <v>0.99995313720298618</v>
      </c>
      <c r="O19" s="34">
        <v>0.99994793036110508</v>
      </c>
      <c r="P19" s="34">
        <v>0.99994272354633651</v>
      </c>
      <c r="Q19" s="34">
        <v>0.99993751675868048</v>
      </c>
      <c r="R19" s="34">
        <v>0.99993230999813643</v>
      </c>
      <c r="S19" s="34">
        <v>0.99992710326470424</v>
      </c>
      <c r="T19" s="34">
        <v>0.99992189655838415</v>
      </c>
      <c r="U19" s="34">
        <v>0.99991668987917581</v>
      </c>
      <c r="V19" s="34">
        <v>0.99991148322707923</v>
      </c>
      <c r="W19" s="34">
        <v>0.99990627660209397</v>
      </c>
      <c r="X19" s="34">
        <v>0.99990107000422024</v>
      </c>
      <c r="Y19" s="34">
        <v>0.99989586343345749</v>
      </c>
      <c r="Z19" s="34">
        <v>0.99989065688980605</v>
      </c>
      <c r="AA19" s="34">
        <v>0.99988545037326515</v>
      </c>
      <c r="AB19" s="34">
        <v>0.99988024388383523</v>
      </c>
      <c r="AC19" s="34">
        <v>0.99987503742151607</v>
      </c>
      <c r="AD19" s="34">
        <v>0.99986983098630733</v>
      </c>
      <c r="AE19" s="34">
        <v>0.99986462457820913</v>
      </c>
      <c r="AF19" s="34">
        <v>0.99985941819722068</v>
      </c>
      <c r="AG19" s="34">
        <v>0.99985421184334278</v>
      </c>
      <c r="AH19" s="34">
        <v>0.99984900551657441</v>
      </c>
      <c r="AI19" s="34">
        <v>0.99984379921691624</v>
      </c>
      <c r="AJ19" s="34">
        <v>0.99983859294436739</v>
      </c>
      <c r="AK19" s="34">
        <v>0.99983338669892807</v>
      </c>
      <c r="AL19" s="34">
        <v>0.99982818048059829</v>
      </c>
      <c r="AM19" s="34">
        <v>0.99982297428937772</v>
      </c>
      <c r="AN19" s="34">
        <v>0.99981776812526613</v>
      </c>
      <c r="AO19" s="34">
        <v>0.99981256198826352</v>
      </c>
      <c r="AP19" s="34">
        <v>0.99980735587836966</v>
      </c>
      <c r="AQ19" s="34">
        <v>0.99980214979558446</v>
      </c>
      <c r="AR19" s="34">
        <v>0.99979694373990791</v>
      </c>
      <c r="AS19" s="34">
        <v>0.99979173771133956</v>
      </c>
      <c r="AT19" s="34">
        <v>0.99978653170987952</v>
      </c>
      <c r="AU19" s="34">
        <v>0.99978132573552769</v>
      </c>
      <c r="AV19" s="34">
        <v>0.99977611978828373</v>
      </c>
      <c r="AW19" s="34">
        <v>0.99977091386814754</v>
      </c>
      <c r="AX19" s="34">
        <v>0.9997657079751191</v>
      </c>
      <c r="AY19" s="34">
        <v>0.9997605021091982</v>
      </c>
      <c r="AZ19" s="34">
        <v>0.99975529627038451</v>
      </c>
      <c r="BA19" s="34">
        <v>0.99975009045867835</v>
      </c>
      <c r="BB19" s="34">
        <v>0.99974488467407918</v>
      </c>
      <c r="BC19" s="34">
        <v>0.99973967891658699</v>
      </c>
      <c r="BD19" s="34">
        <v>0.99973447318620157</v>
      </c>
      <c r="BE19" s="34">
        <v>0.99972926748292279</v>
      </c>
      <c r="BF19" s="34">
        <v>0.99972406180675055</v>
      </c>
      <c r="BG19" s="34">
        <v>0.99971885615768485</v>
      </c>
      <c r="BH19" s="34">
        <v>0.99971365053572536</v>
      </c>
      <c r="BI19" s="34">
        <v>0.99970844494087185</v>
      </c>
      <c r="BJ19" s="34">
        <v>0.99970323937312455</v>
      </c>
      <c r="BK19" s="34">
        <v>0.99969803383248301</v>
      </c>
      <c r="BL19" s="34">
        <v>0.99969282831894701</v>
      </c>
      <c r="BM19" s="34">
        <v>0.99968762283251678</v>
      </c>
      <c r="BN19" s="34">
        <v>0.99968241737319208</v>
      </c>
      <c r="BO19" s="34">
        <v>0.99967721194097237</v>
      </c>
      <c r="BP19" s="34">
        <v>0.99967200653585797</v>
      </c>
      <c r="BQ19" s="34">
        <v>0.99966680115784856</v>
      </c>
      <c r="BR19" s="34">
        <v>0.99966159580694369</v>
      </c>
      <c r="BS19" s="34">
        <v>0.99965639048314381</v>
      </c>
      <c r="BT19" s="34">
        <v>0.99965118518644858</v>
      </c>
      <c r="BU19" s="34">
        <v>0.99964597991685755</v>
      </c>
      <c r="BV19" s="34">
        <v>0.99964077467437085</v>
      </c>
      <c r="BW19" s="34">
        <v>0.99963556945898824</v>
      </c>
      <c r="BX19" s="34">
        <v>0.99963036427071006</v>
      </c>
      <c r="BY19" s="34">
        <v>0.99962515910953531</v>
      </c>
      <c r="BZ19" s="34">
        <v>0.99961995397546421</v>
      </c>
      <c r="CA19" s="34">
        <v>0.99961474886849688</v>
      </c>
      <c r="CB19" s="34">
        <v>0.99960954378863309</v>
      </c>
      <c r="CC19" s="34">
        <v>0.9996043387358724</v>
      </c>
      <c r="CD19" s="34">
        <v>0.99959913371021503</v>
      </c>
      <c r="CE19" s="34">
        <v>0.99959392871166064</v>
      </c>
      <c r="CF19" s="34">
        <v>0.99958872374020902</v>
      </c>
      <c r="CG19" s="34">
        <v>0.99958351879586005</v>
      </c>
      <c r="CH19" s="34">
        <v>0.99957831387861396</v>
      </c>
      <c r="CI19" s="34">
        <v>0.99957310898847029</v>
      </c>
      <c r="CJ19" s="34">
        <v>0.99956790412542884</v>
      </c>
      <c r="CK19" s="34">
        <v>0.99956269928948938</v>
      </c>
      <c r="CL19" s="34">
        <v>0.99955749448065212</v>
      </c>
      <c r="CM19" s="34">
        <v>0.99955228969891674</v>
      </c>
      <c r="CN19" s="34">
        <v>0.99954708494428302</v>
      </c>
      <c r="CO19" s="34">
        <v>0.99954188021675117</v>
      </c>
      <c r="CP19" s="34">
        <v>0.99953667551632042</v>
      </c>
      <c r="CQ19" s="34">
        <v>0.99953147084299121</v>
      </c>
      <c r="CR19" s="34">
        <v>0.99952626619676321</v>
      </c>
      <c r="CS19" s="34">
        <v>0.99952136942580783</v>
      </c>
      <c r="CT19" s="34">
        <v>0.99951647267884225</v>
      </c>
      <c r="CU19" s="34">
        <v>0.99951157595586626</v>
      </c>
      <c r="CV19" s="34">
        <v>0.99950667925687975</v>
      </c>
      <c r="CW19" s="34">
        <v>0.99950178258188271</v>
      </c>
      <c r="CX19" s="34">
        <v>0.99949688593087493</v>
      </c>
      <c r="CY19" s="34">
        <v>0.99949198930385641</v>
      </c>
      <c r="CZ19" s="34">
        <v>0.99948709270082658</v>
      </c>
      <c r="DA19" s="34">
        <v>0.99948219612178579</v>
      </c>
      <c r="DB19" s="34">
        <v>0.99947729956673381</v>
      </c>
    </row>
    <row r="20" spans="1:106" x14ac:dyDescent="0.2">
      <c r="A20" s="13">
        <f t="shared" ca="1" si="0"/>
        <v>44298</v>
      </c>
      <c r="B20" s="34">
        <v>1.0000051585245722</v>
      </c>
      <c r="C20" s="34">
        <v>1</v>
      </c>
      <c r="D20" s="34">
        <v>0.9999948415020381</v>
      </c>
      <c r="E20" s="34">
        <v>0.99998968303068647</v>
      </c>
      <c r="F20" s="34">
        <v>0.99998452458594478</v>
      </c>
      <c r="G20" s="34">
        <v>0.99997936616781291</v>
      </c>
      <c r="H20" s="34">
        <v>0.99997420777629076</v>
      </c>
      <c r="I20" s="34">
        <v>0.9999690494113781</v>
      </c>
      <c r="J20" s="34">
        <v>0.99996389107307504</v>
      </c>
      <c r="K20" s="34">
        <v>0.99995873276138103</v>
      </c>
      <c r="L20" s="34">
        <v>0.99995357447629618</v>
      </c>
      <c r="M20" s="34">
        <v>0.99994841621782027</v>
      </c>
      <c r="N20" s="34">
        <v>0.9999432579859534</v>
      </c>
      <c r="O20" s="34">
        <v>0.99993809978069514</v>
      </c>
      <c r="P20" s="34">
        <v>0.9999329416020456</v>
      </c>
      <c r="Q20" s="34">
        <v>0.99992778345000455</v>
      </c>
      <c r="R20" s="34">
        <v>0.99992262532457166</v>
      </c>
      <c r="S20" s="34">
        <v>0.99991746722574693</v>
      </c>
      <c r="T20" s="34">
        <v>0.99991230915353024</v>
      </c>
      <c r="U20" s="34">
        <v>0.9999071511079215</v>
      </c>
      <c r="V20" s="34">
        <v>0.99990199308892069</v>
      </c>
      <c r="W20" s="34">
        <v>0.99989683509652749</v>
      </c>
      <c r="X20" s="34">
        <v>0.99989167713074167</v>
      </c>
      <c r="Y20" s="34">
        <v>0.99988651919156313</v>
      </c>
      <c r="Z20" s="34">
        <v>0.99988136127899196</v>
      </c>
      <c r="AA20" s="34">
        <v>0.99987620339302763</v>
      </c>
      <c r="AB20" s="34">
        <v>0.99987104553367046</v>
      </c>
      <c r="AC20" s="34">
        <v>0.99986588770092011</v>
      </c>
      <c r="AD20" s="34">
        <v>0.99986072989477637</v>
      </c>
      <c r="AE20" s="34">
        <v>0.99985557211523912</v>
      </c>
      <c r="AF20" s="34">
        <v>0.99985041436230837</v>
      </c>
      <c r="AG20" s="34">
        <v>0.99984525663598378</v>
      </c>
      <c r="AH20" s="34">
        <v>0.99984009893626535</v>
      </c>
      <c r="AI20" s="34">
        <v>0.99983494126315275</v>
      </c>
      <c r="AJ20" s="34">
        <v>0.9998297836166461</v>
      </c>
      <c r="AK20" s="34">
        <v>0.99982462599674526</v>
      </c>
      <c r="AL20" s="34">
        <v>0.99981946840345004</v>
      </c>
      <c r="AM20" s="34">
        <v>0.99981431083676009</v>
      </c>
      <c r="AN20" s="34">
        <v>0.99980915329667552</v>
      </c>
      <c r="AO20" s="34">
        <v>0.99980399578319612</v>
      </c>
      <c r="AP20" s="34">
        <v>0.99979883829632177</v>
      </c>
      <c r="AQ20" s="34">
        <v>0.99979368083605213</v>
      </c>
      <c r="AR20" s="34">
        <v>0.99978852340238733</v>
      </c>
      <c r="AS20" s="34">
        <v>0.99978336599532724</v>
      </c>
      <c r="AT20" s="34">
        <v>0.99977820861487154</v>
      </c>
      <c r="AU20" s="34">
        <v>0.99977305126102023</v>
      </c>
      <c r="AV20" s="34">
        <v>0.99976789393377308</v>
      </c>
      <c r="AW20" s="34">
        <v>0.99976273663312998</v>
      </c>
      <c r="AX20" s="34">
        <v>0.99975757935909082</v>
      </c>
      <c r="AY20" s="34">
        <v>0.99975242211165549</v>
      </c>
      <c r="AZ20" s="34">
        <v>0.99974726489082366</v>
      </c>
      <c r="BA20" s="34">
        <v>0.99974210769659533</v>
      </c>
      <c r="BB20" s="34">
        <v>0.99973695052897038</v>
      </c>
      <c r="BC20" s="34">
        <v>0.99973179338794893</v>
      </c>
      <c r="BD20" s="34">
        <v>0.99972663627353031</v>
      </c>
      <c r="BE20" s="34">
        <v>0.99972147918571497</v>
      </c>
      <c r="BF20" s="34">
        <v>0.99971632212450234</v>
      </c>
      <c r="BG20" s="34">
        <v>0.99971116508989222</v>
      </c>
      <c r="BH20" s="34">
        <v>0.99970600808188492</v>
      </c>
      <c r="BI20" s="34">
        <v>0.99970085110047968</v>
      </c>
      <c r="BJ20" s="34">
        <v>0.99969569414567683</v>
      </c>
      <c r="BK20" s="34">
        <v>0.99969053721747625</v>
      </c>
      <c r="BL20" s="34">
        <v>0.99968538031587761</v>
      </c>
      <c r="BM20" s="34">
        <v>0.99968022344088092</v>
      </c>
      <c r="BN20" s="34">
        <v>0.99967506659248584</v>
      </c>
      <c r="BO20" s="34">
        <v>0.99966990977069237</v>
      </c>
      <c r="BP20" s="34">
        <v>0.99966475297550028</v>
      </c>
      <c r="BQ20" s="34">
        <v>0.9996595962069097</v>
      </c>
      <c r="BR20" s="34">
        <v>0.99965443946492016</v>
      </c>
      <c r="BS20" s="34">
        <v>0.99964928274953191</v>
      </c>
      <c r="BT20" s="34">
        <v>0.99964412606074415</v>
      </c>
      <c r="BU20" s="34">
        <v>0.99963896939855745</v>
      </c>
      <c r="BV20" s="34">
        <v>0.99963381276297136</v>
      </c>
      <c r="BW20" s="34">
        <v>0.99962865615398577</v>
      </c>
      <c r="BX20" s="34">
        <v>0.99962349957160024</v>
      </c>
      <c r="BY20" s="34">
        <v>0.99961834301581531</v>
      </c>
      <c r="BZ20" s="34">
        <v>0.99961318648663033</v>
      </c>
      <c r="CA20" s="34">
        <v>0.99960802998404519</v>
      </c>
      <c r="CB20" s="34">
        <v>0.99960287350805999</v>
      </c>
      <c r="CC20" s="34">
        <v>0.9995977170586744</v>
      </c>
      <c r="CD20" s="34">
        <v>0.99959256063588853</v>
      </c>
      <c r="CE20" s="34">
        <v>0.99958740423970172</v>
      </c>
      <c r="CF20" s="34">
        <v>0.9995822478701144</v>
      </c>
      <c r="CG20" s="34">
        <v>0.99957709152712604</v>
      </c>
      <c r="CH20" s="34">
        <v>0.99957193521073684</v>
      </c>
      <c r="CI20" s="34">
        <v>0.99956677892094647</v>
      </c>
      <c r="CJ20" s="34">
        <v>0.99956162265775472</v>
      </c>
      <c r="CK20" s="34">
        <v>0.99955646642116158</v>
      </c>
      <c r="CL20" s="34">
        <v>0.99955131021116683</v>
      </c>
      <c r="CM20" s="34">
        <v>0.99954615402777058</v>
      </c>
      <c r="CN20" s="34">
        <v>0.99954099787097228</v>
      </c>
      <c r="CO20" s="34">
        <v>0.99953584174077204</v>
      </c>
      <c r="CP20" s="34">
        <v>0.99953068563716974</v>
      </c>
      <c r="CQ20" s="34">
        <v>0.99952577193741554</v>
      </c>
      <c r="CR20" s="34">
        <v>0.99952085826181714</v>
      </c>
      <c r="CS20" s="34">
        <v>0.9995159446103743</v>
      </c>
      <c r="CT20" s="34">
        <v>0.99951103098308702</v>
      </c>
      <c r="CU20" s="34">
        <v>0.99950611737995509</v>
      </c>
      <c r="CV20" s="34">
        <v>0.99950120380097862</v>
      </c>
      <c r="CW20" s="34">
        <v>0.99949629024615738</v>
      </c>
      <c r="CX20" s="34">
        <v>0.99949137671549115</v>
      </c>
      <c r="CY20" s="34">
        <v>0.99948646320897971</v>
      </c>
      <c r="CZ20" s="34">
        <v>0.99948154972662329</v>
      </c>
      <c r="DA20" s="34">
        <v>0.99947663626842143</v>
      </c>
      <c r="DB20" s="34">
        <v>0.99947172283437435</v>
      </c>
    </row>
    <row r="21" spans="1:106" x14ac:dyDescent="0.2">
      <c r="A21" s="13">
        <f t="shared" ca="1" si="0"/>
        <v>44299</v>
      </c>
      <c r="B21" s="34">
        <v>1.0000051029946644</v>
      </c>
      <c r="C21" s="34">
        <v>1</v>
      </c>
      <c r="D21" s="34">
        <v>0.99999489703137623</v>
      </c>
      <c r="E21" s="34">
        <v>0.99998979408879274</v>
      </c>
      <c r="F21" s="34">
        <v>0.99998469117224931</v>
      </c>
      <c r="G21" s="34">
        <v>0.99997958828174593</v>
      </c>
      <c r="H21" s="34">
        <v>0.9999744854172824</v>
      </c>
      <c r="I21" s="34">
        <v>0.9999693825788587</v>
      </c>
      <c r="J21" s="34">
        <v>0.99996427976647473</v>
      </c>
      <c r="K21" s="34">
        <v>0.99995917698012993</v>
      </c>
      <c r="L21" s="34">
        <v>0.99995407421982485</v>
      </c>
      <c r="M21" s="34">
        <v>0.99994897148555861</v>
      </c>
      <c r="N21" s="34">
        <v>0.99994386877733177</v>
      </c>
      <c r="O21" s="34">
        <v>0.99993876609514387</v>
      </c>
      <c r="P21" s="34">
        <v>0.99993366343899459</v>
      </c>
      <c r="Q21" s="34">
        <v>0.99992856080888437</v>
      </c>
      <c r="R21" s="34">
        <v>0.99992345820481232</v>
      </c>
      <c r="S21" s="34">
        <v>0.99991835562677889</v>
      </c>
      <c r="T21" s="34">
        <v>0.99991325307478385</v>
      </c>
      <c r="U21" s="34">
        <v>0.99990815054882676</v>
      </c>
      <c r="V21" s="34">
        <v>0.99990304804890784</v>
      </c>
      <c r="W21" s="34">
        <v>0.99989794557502687</v>
      </c>
      <c r="X21" s="34">
        <v>0.9998928431271833</v>
      </c>
      <c r="Y21" s="34">
        <v>0.99988774070537778</v>
      </c>
      <c r="Z21" s="34">
        <v>0.99988263830960955</v>
      </c>
      <c r="AA21" s="34">
        <v>0.99987753593987871</v>
      </c>
      <c r="AB21" s="34">
        <v>0.99987243359618516</v>
      </c>
      <c r="AC21" s="34">
        <v>0.99986733127852867</v>
      </c>
      <c r="AD21" s="34">
        <v>0.99986222898690913</v>
      </c>
      <c r="AE21" s="34">
        <v>0.99985712672132643</v>
      </c>
      <c r="AF21" s="34">
        <v>0.99985202448178068</v>
      </c>
      <c r="AG21" s="34">
        <v>0.99984692226827121</v>
      </c>
      <c r="AH21" s="34">
        <v>0.99984182008079814</v>
      </c>
      <c r="AI21" s="34">
        <v>0.99983671791936146</v>
      </c>
      <c r="AJ21" s="34">
        <v>0.99983161578396107</v>
      </c>
      <c r="AK21" s="34">
        <v>0.99982651367459652</v>
      </c>
      <c r="AL21" s="34">
        <v>0.99982141159126803</v>
      </c>
      <c r="AM21" s="34">
        <v>0.99981630953397516</v>
      </c>
      <c r="AN21" s="34">
        <v>0.9998112075027179</v>
      </c>
      <c r="AO21" s="34">
        <v>0.99980610549749638</v>
      </c>
      <c r="AP21" s="34">
        <v>0.99980100351831014</v>
      </c>
      <c r="AQ21" s="34">
        <v>0.99979590156515918</v>
      </c>
      <c r="AR21" s="34">
        <v>0.99979079963804307</v>
      </c>
      <c r="AS21" s="34">
        <v>0.99978569773696224</v>
      </c>
      <c r="AT21" s="34">
        <v>0.99978059586191603</v>
      </c>
      <c r="AU21" s="34">
        <v>0.99977549401290478</v>
      </c>
      <c r="AV21" s="34">
        <v>0.9997703921899278</v>
      </c>
      <c r="AW21" s="34">
        <v>0.99976529039298545</v>
      </c>
      <c r="AX21" s="34">
        <v>0.99976018862207738</v>
      </c>
      <c r="AY21" s="34">
        <v>0.99975508687720349</v>
      </c>
      <c r="AZ21" s="34">
        <v>0.99974998515836377</v>
      </c>
      <c r="BA21" s="34">
        <v>0.99974488346555768</v>
      </c>
      <c r="BB21" s="34">
        <v>0.99973978179878564</v>
      </c>
      <c r="BC21" s="34">
        <v>0.99973468015804712</v>
      </c>
      <c r="BD21" s="34">
        <v>0.9997295785433421</v>
      </c>
      <c r="BE21" s="34">
        <v>0.99972447695467037</v>
      </c>
      <c r="BF21" s="34">
        <v>0.99971937539203204</v>
      </c>
      <c r="BG21" s="34">
        <v>0.99971427385542677</v>
      </c>
      <c r="BH21" s="34">
        <v>0.99970917234485446</v>
      </c>
      <c r="BI21" s="34">
        <v>0.9997040708603151</v>
      </c>
      <c r="BJ21" s="34">
        <v>0.99969896940180836</v>
      </c>
      <c r="BK21" s="34">
        <v>0.99969386796933424</v>
      </c>
      <c r="BL21" s="34">
        <v>0.99968876656289252</v>
      </c>
      <c r="BM21" s="34">
        <v>0.99968366518248308</v>
      </c>
      <c r="BN21" s="34">
        <v>0.99967856382810594</v>
      </c>
      <c r="BO21" s="34">
        <v>0.99967346249976075</v>
      </c>
      <c r="BP21" s="34">
        <v>0.99966836119744751</v>
      </c>
      <c r="BQ21" s="34">
        <v>0.999663259921166</v>
      </c>
      <c r="BR21" s="34">
        <v>0.99965815867091634</v>
      </c>
      <c r="BS21" s="34">
        <v>0.99965305744669808</v>
      </c>
      <c r="BT21" s="34">
        <v>0.9996479562485111</v>
      </c>
      <c r="BU21" s="34">
        <v>0.99964285507635553</v>
      </c>
      <c r="BV21" s="34">
        <v>0.99963775393023124</v>
      </c>
      <c r="BW21" s="34">
        <v>0.99963265281013769</v>
      </c>
      <c r="BX21" s="34">
        <v>0.99962755171607487</v>
      </c>
      <c r="BY21" s="34">
        <v>0.99962245064804311</v>
      </c>
      <c r="BZ21" s="34">
        <v>0.99961734960604176</v>
      </c>
      <c r="CA21" s="34">
        <v>0.99961224859007081</v>
      </c>
      <c r="CB21" s="34">
        <v>0.99960714760013036</v>
      </c>
      <c r="CC21" s="34">
        <v>0.99960204663621999</v>
      </c>
      <c r="CD21" s="34">
        <v>0.99959694569833957</v>
      </c>
      <c r="CE21" s="34">
        <v>0.99959184478648921</v>
      </c>
      <c r="CF21" s="34">
        <v>0.9995867439006686</v>
      </c>
      <c r="CG21" s="34">
        <v>0.9995816430408776</v>
      </c>
      <c r="CH21" s="34">
        <v>0.99957654220711623</v>
      </c>
      <c r="CI21" s="34">
        <v>0.99957144139938425</v>
      </c>
      <c r="CJ21" s="34">
        <v>0.99956634061768157</v>
      </c>
      <c r="CK21" s="34">
        <v>0.99956123986200784</v>
      </c>
      <c r="CL21" s="34">
        <v>0.99955613913236319</v>
      </c>
      <c r="CM21" s="34">
        <v>0.99955103842874771</v>
      </c>
      <c r="CN21" s="34">
        <v>0.99954593775116052</v>
      </c>
      <c r="CO21" s="34">
        <v>0.99954083709960206</v>
      </c>
      <c r="CP21" s="34">
        <v>0.99953573647407212</v>
      </c>
      <c r="CQ21" s="34">
        <v>0.99953080046454457</v>
      </c>
      <c r="CR21" s="34">
        <v>0.99952586447939251</v>
      </c>
      <c r="CS21" s="34">
        <v>0.99952092851861596</v>
      </c>
      <c r="CT21" s="34">
        <v>0.99951599258221457</v>
      </c>
      <c r="CU21" s="34">
        <v>0.99951105667018825</v>
      </c>
      <c r="CV21" s="34">
        <v>0.99950612078253698</v>
      </c>
      <c r="CW21" s="34">
        <v>0.99950118491926077</v>
      </c>
      <c r="CX21" s="34">
        <v>0.99949624908035939</v>
      </c>
      <c r="CY21" s="34">
        <v>0.9994913132658324</v>
      </c>
      <c r="CZ21" s="34">
        <v>0.99948637747568003</v>
      </c>
      <c r="DA21" s="34">
        <v>0.99948144170990205</v>
      </c>
      <c r="DB21" s="34">
        <v>0.99947650596849857</v>
      </c>
    </row>
    <row r="22" spans="1:106" x14ac:dyDescent="0.2">
      <c r="A22" s="13">
        <f t="shared" ca="1" si="0"/>
        <v>44300</v>
      </c>
      <c r="B22" s="34">
        <v>1.0000050996628609</v>
      </c>
      <c r="C22" s="34">
        <v>1</v>
      </c>
      <c r="D22" s="34">
        <v>0.99999490036314531</v>
      </c>
      <c r="E22" s="34">
        <v>0.99998980075229715</v>
      </c>
      <c r="F22" s="34">
        <v>0.99998470116745508</v>
      </c>
      <c r="G22" s="34">
        <v>0.99997960160861921</v>
      </c>
      <c r="H22" s="34">
        <v>0.99997450207578897</v>
      </c>
      <c r="I22" s="34">
        <v>0.99996940256896449</v>
      </c>
      <c r="J22" s="34">
        <v>0.99996430308814577</v>
      </c>
      <c r="K22" s="34">
        <v>0.99995920363333268</v>
      </c>
      <c r="L22" s="34">
        <v>0.99995410420452469</v>
      </c>
      <c r="M22" s="34">
        <v>0.99994900480172211</v>
      </c>
      <c r="N22" s="34">
        <v>0.9999439054249244</v>
      </c>
      <c r="O22" s="34">
        <v>0.99993880607413199</v>
      </c>
      <c r="P22" s="34">
        <v>0.99993370674934412</v>
      </c>
      <c r="Q22" s="34">
        <v>0.999928607450561</v>
      </c>
      <c r="R22" s="34">
        <v>0.99992350817778264</v>
      </c>
      <c r="S22" s="34">
        <v>0.99991840893100847</v>
      </c>
      <c r="T22" s="34">
        <v>0.99991330971023884</v>
      </c>
      <c r="U22" s="34">
        <v>0.99990821051547341</v>
      </c>
      <c r="V22" s="34">
        <v>0.99990311134671195</v>
      </c>
      <c r="W22" s="34">
        <v>0.99989801220395436</v>
      </c>
      <c r="X22" s="34">
        <v>0.99989291308720041</v>
      </c>
      <c r="Y22" s="34">
        <v>0.99988781399645044</v>
      </c>
      <c r="Z22" s="34">
        <v>0.99988271493170366</v>
      </c>
      <c r="AA22" s="34">
        <v>0.99987761589296043</v>
      </c>
      <c r="AB22" s="34">
        <v>0.99987251688022039</v>
      </c>
      <c r="AC22" s="34">
        <v>0.99986741789348343</v>
      </c>
      <c r="AD22" s="34">
        <v>0.99986231893274946</v>
      </c>
      <c r="AE22" s="34">
        <v>0.99985721999801835</v>
      </c>
      <c r="AF22" s="34">
        <v>0.99985212108929011</v>
      </c>
      <c r="AG22" s="34">
        <v>0.9998470222065643</v>
      </c>
      <c r="AH22" s="34">
        <v>0.99984192334984101</v>
      </c>
      <c r="AI22" s="34">
        <v>0.99983682451911982</v>
      </c>
      <c r="AJ22" s="34">
        <v>0.99983172571440104</v>
      </c>
      <c r="AK22" s="34">
        <v>0.99982662693568414</v>
      </c>
      <c r="AL22" s="34">
        <v>0.99982152818296932</v>
      </c>
      <c r="AM22" s="34">
        <v>0.99981642945625626</v>
      </c>
      <c r="AN22" s="34">
        <v>0.99981133075554496</v>
      </c>
      <c r="AO22" s="34">
        <v>0.99980623208083497</v>
      </c>
      <c r="AP22" s="34">
        <v>0.9998011334321264</v>
      </c>
      <c r="AQ22" s="34">
        <v>0.99979603480941925</v>
      </c>
      <c r="AR22" s="34">
        <v>0.99979093621271309</v>
      </c>
      <c r="AS22" s="34">
        <v>0.9997858376420079</v>
      </c>
      <c r="AT22" s="34">
        <v>0.99978073909730358</v>
      </c>
      <c r="AU22" s="34">
        <v>0.99977564057860013</v>
      </c>
      <c r="AV22" s="34">
        <v>0.99977054208589722</v>
      </c>
      <c r="AW22" s="34">
        <v>0.99976544361919473</v>
      </c>
      <c r="AX22" s="34">
        <v>0.99976034517849244</v>
      </c>
      <c r="AY22" s="34">
        <v>0.99975524676379046</v>
      </c>
      <c r="AZ22" s="34">
        <v>0.99975014837508869</v>
      </c>
      <c r="BA22" s="34">
        <v>0.99974505001238656</v>
      </c>
      <c r="BB22" s="34">
        <v>0.99973995167568441</v>
      </c>
      <c r="BC22" s="34">
        <v>0.99973485336498169</v>
      </c>
      <c r="BD22" s="34">
        <v>0.99972975508027895</v>
      </c>
      <c r="BE22" s="34">
        <v>0.99972465682157541</v>
      </c>
      <c r="BF22" s="34">
        <v>0.99971955858887096</v>
      </c>
      <c r="BG22" s="34">
        <v>0.99971446038216571</v>
      </c>
      <c r="BH22" s="34">
        <v>0.99970936220145956</v>
      </c>
      <c r="BI22" s="34">
        <v>0.99970426404675239</v>
      </c>
      <c r="BJ22" s="34">
        <v>0.99969916591804364</v>
      </c>
      <c r="BK22" s="34">
        <v>0.99969406781533376</v>
      </c>
      <c r="BL22" s="34">
        <v>0.99968896973862231</v>
      </c>
      <c r="BM22" s="34">
        <v>0.99968387168790918</v>
      </c>
      <c r="BN22" s="34">
        <v>0.99967877366319424</v>
      </c>
      <c r="BO22" s="34">
        <v>0.99967367566447729</v>
      </c>
      <c r="BP22" s="34">
        <v>0.99966857769175843</v>
      </c>
      <c r="BQ22" s="34">
        <v>0.99966347974503722</v>
      </c>
      <c r="BR22" s="34">
        <v>0.99965838182431377</v>
      </c>
      <c r="BS22" s="34">
        <v>0.99965328392958785</v>
      </c>
      <c r="BT22" s="34">
        <v>0.99964818606085948</v>
      </c>
      <c r="BU22" s="34">
        <v>0.9996430882181282</v>
      </c>
      <c r="BV22" s="34">
        <v>0.99963799040139423</v>
      </c>
      <c r="BW22" s="34">
        <v>0.99963289261065724</v>
      </c>
      <c r="BX22" s="34">
        <v>0.99962779484591691</v>
      </c>
      <c r="BY22" s="34">
        <v>0.99962269710717344</v>
      </c>
      <c r="BZ22" s="34">
        <v>0.99961759939442674</v>
      </c>
      <c r="CA22" s="34">
        <v>0.99961250170767646</v>
      </c>
      <c r="CB22" s="34">
        <v>0.9996074040469225</v>
      </c>
      <c r="CC22" s="34">
        <v>0.99960230641216463</v>
      </c>
      <c r="CD22" s="34">
        <v>0.99959720880340308</v>
      </c>
      <c r="CE22" s="34">
        <v>0.99959211122063729</v>
      </c>
      <c r="CF22" s="34">
        <v>0.99958701366386749</v>
      </c>
      <c r="CG22" s="34">
        <v>0.99958191613309311</v>
      </c>
      <c r="CH22" s="34">
        <v>0.99957681862831449</v>
      </c>
      <c r="CI22" s="34">
        <v>0.9995717211495313</v>
      </c>
      <c r="CJ22" s="34">
        <v>0.99956662369674343</v>
      </c>
      <c r="CK22" s="34">
        <v>0.99956152626995076</v>
      </c>
      <c r="CL22" s="34">
        <v>0.99955642886915297</v>
      </c>
      <c r="CM22" s="34">
        <v>0.99955133149435016</v>
      </c>
      <c r="CN22" s="34">
        <v>0.999546234145542</v>
      </c>
      <c r="CO22" s="34">
        <v>0.99954113682272849</v>
      </c>
      <c r="CP22" s="34">
        <v>0.99953603952590964</v>
      </c>
      <c r="CQ22" s="34">
        <v>0.99953131135194917</v>
      </c>
      <c r="CR22" s="34">
        <v>0.99952658320035481</v>
      </c>
      <c r="CS22" s="34">
        <v>0.99952185507112612</v>
      </c>
      <c r="CT22" s="34">
        <v>0.99951712696426354</v>
      </c>
      <c r="CU22" s="34">
        <v>0.99951239887976639</v>
      </c>
      <c r="CV22" s="34">
        <v>0.99950767081763492</v>
      </c>
      <c r="CW22" s="34">
        <v>0.999502942777869</v>
      </c>
      <c r="CX22" s="34">
        <v>0.99949821476046852</v>
      </c>
      <c r="CY22" s="34">
        <v>0.99949348676543304</v>
      </c>
      <c r="CZ22" s="34">
        <v>0.99948875879276289</v>
      </c>
      <c r="DA22" s="34">
        <v>0.99948403084245796</v>
      </c>
      <c r="DB22" s="34">
        <v>0.99947930291451759</v>
      </c>
    </row>
    <row r="23" spans="1:106" x14ac:dyDescent="0.2">
      <c r="A23" s="13">
        <f t="shared" ca="1" si="0"/>
        <v>44301</v>
      </c>
      <c r="B23" s="34">
        <v>1.0000158088339701</v>
      </c>
      <c r="C23" s="34">
        <v>1.0000105391948781</v>
      </c>
      <c r="D23" s="34">
        <v>1.0000052695835546</v>
      </c>
      <c r="E23" s="34">
        <v>1</v>
      </c>
      <c r="F23" s="34">
        <v>0.99999473044421339</v>
      </c>
      <c r="G23" s="34">
        <v>0.99998946091619534</v>
      </c>
      <c r="H23" s="34">
        <v>0.99998419141594497</v>
      </c>
      <c r="I23" s="34">
        <v>0.99997892194346272</v>
      </c>
      <c r="J23" s="34">
        <v>0.99997365249874848</v>
      </c>
      <c r="K23" s="34">
        <v>0.99996838308180158</v>
      </c>
      <c r="L23" s="34">
        <v>0.99996311369262225</v>
      </c>
      <c r="M23" s="34">
        <v>0.99995784433121015</v>
      </c>
      <c r="N23" s="34">
        <v>0.99995257499756518</v>
      </c>
      <c r="O23" s="34">
        <v>0.99994730569168744</v>
      </c>
      <c r="P23" s="34">
        <v>0.9999420364135766</v>
      </c>
      <c r="Q23" s="34">
        <v>0.99993676716323254</v>
      </c>
      <c r="R23" s="34">
        <v>0.99993149794065506</v>
      </c>
      <c r="S23" s="34">
        <v>0.99992622874584391</v>
      </c>
      <c r="T23" s="34">
        <v>0.99992095957879923</v>
      </c>
      <c r="U23" s="34">
        <v>0.99991569043952067</v>
      </c>
      <c r="V23" s="34">
        <v>0.99991042132800811</v>
      </c>
      <c r="W23" s="34">
        <v>0.99990515224426157</v>
      </c>
      <c r="X23" s="34">
        <v>0.9998998831882806</v>
      </c>
      <c r="Y23" s="34">
        <v>0.99989461416006531</v>
      </c>
      <c r="Z23" s="34">
        <v>0.99988934515961525</v>
      </c>
      <c r="AA23" s="34">
        <v>0.99988407618693087</v>
      </c>
      <c r="AB23" s="34">
        <v>0.99987880724201128</v>
      </c>
      <c r="AC23" s="34">
        <v>0.99987353832485693</v>
      </c>
      <c r="AD23" s="34">
        <v>0.99986826943546714</v>
      </c>
      <c r="AE23" s="34">
        <v>0.99986300057384236</v>
      </c>
      <c r="AF23" s="34">
        <v>0.99985773173998194</v>
      </c>
      <c r="AG23" s="34">
        <v>0.99985246293388608</v>
      </c>
      <c r="AH23" s="34">
        <v>0.99984719415555412</v>
      </c>
      <c r="AI23" s="34">
        <v>0.99984192540498684</v>
      </c>
      <c r="AJ23" s="34">
        <v>0.99983665668218313</v>
      </c>
      <c r="AK23" s="34">
        <v>0.99983138798714333</v>
      </c>
      <c r="AL23" s="34">
        <v>0.99982611931986731</v>
      </c>
      <c r="AM23" s="34">
        <v>0.99982085068035487</v>
      </c>
      <c r="AN23" s="34">
        <v>0.99981558206860577</v>
      </c>
      <c r="AO23" s="34">
        <v>0.99981031348461979</v>
      </c>
      <c r="AP23" s="34">
        <v>0.99980504492839695</v>
      </c>
      <c r="AQ23" s="34">
        <v>0.99979977639993711</v>
      </c>
      <c r="AR23" s="34">
        <v>0.99979450789924007</v>
      </c>
      <c r="AS23" s="34">
        <v>0.99978923942630571</v>
      </c>
      <c r="AT23" s="34">
        <v>0.99978397098113392</v>
      </c>
      <c r="AU23" s="34">
        <v>0.99977870256372448</v>
      </c>
      <c r="AV23" s="34">
        <v>0.99977343417407716</v>
      </c>
      <c r="AW23" s="34">
        <v>0.99976816581219197</v>
      </c>
      <c r="AX23" s="34">
        <v>0.99976289747806868</v>
      </c>
      <c r="AY23" s="34">
        <v>0.99975762917170719</v>
      </c>
      <c r="AZ23" s="34">
        <v>0.99975236089310726</v>
      </c>
      <c r="BA23" s="34">
        <v>0.9997470926422688</v>
      </c>
      <c r="BB23" s="34">
        <v>0.99974182441919179</v>
      </c>
      <c r="BC23" s="34">
        <v>0.99973655622387592</v>
      </c>
      <c r="BD23" s="34">
        <v>0.99973128805632117</v>
      </c>
      <c r="BE23" s="34">
        <v>0.99972601991652732</v>
      </c>
      <c r="BF23" s="34">
        <v>0.99972075180449427</v>
      </c>
      <c r="BG23" s="34">
        <v>0.99971548372022179</v>
      </c>
      <c r="BH23" s="34">
        <v>0.99971021566370954</v>
      </c>
      <c r="BI23" s="34">
        <v>0.99970494763495776</v>
      </c>
      <c r="BJ23" s="34">
        <v>0.99969967963396633</v>
      </c>
      <c r="BK23" s="34">
        <v>0.99969441166073481</v>
      </c>
      <c r="BL23" s="34">
        <v>0.99968914371526318</v>
      </c>
      <c r="BM23" s="34">
        <v>0.99968387579755102</v>
      </c>
      <c r="BN23" s="34">
        <v>0.99967860790759877</v>
      </c>
      <c r="BO23" s="34">
        <v>0.99967334004540587</v>
      </c>
      <c r="BP23" s="34">
        <v>0.99966807221097231</v>
      </c>
      <c r="BQ23" s="34">
        <v>0.99966280440429778</v>
      </c>
      <c r="BR23" s="34">
        <v>0.99965753662538237</v>
      </c>
      <c r="BS23" s="34">
        <v>0.99965226887422576</v>
      </c>
      <c r="BT23" s="34">
        <v>0.99964700115082772</v>
      </c>
      <c r="BU23" s="34">
        <v>0.99964173345518836</v>
      </c>
      <c r="BV23" s="34">
        <v>0.99963646578730769</v>
      </c>
      <c r="BW23" s="34">
        <v>0.99963119814718493</v>
      </c>
      <c r="BX23" s="34">
        <v>0.99962593053482041</v>
      </c>
      <c r="BY23" s="34">
        <v>0.99962066295021379</v>
      </c>
      <c r="BZ23" s="34">
        <v>0.99961539539336508</v>
      </c>
      <c r="CA23" s="34">
        <v>0.99961012786427406</v>
      </c>
      <c r="CB23" s="34">
        <v>0.99960486036294061</v>
      </c>
      <c r="CC23" s="34">
        <v>0.9995995928893644</v>
      </c>
      <c r="CD23" s="34">
        <v>0.99959432544354543</v>
      </c>
      <c r="CE23" s="34">
        <v>0.99958905802548392</v>
      </c>
      <c r="CF23" s="34">
        <v>0.99958379063517899</v>
      </c>
      <c r="CG23" s="34">
        <v>0.99957852327263097</v>
      </c>
      <c r="CH23" s="34">
        <v>0.99957325593783963</v>
      </c>
      <c r="CI23" s="34">
        <v>0.99956798863080476</v>
      </c>
      <c r="CJ23" s="34">
        <v>0.99956272135152646</v>
      </c>
      <c r="CK23" s="34">
        <v>0.99955745410000418</v>
      </c>
      <c r="CL23" s="34">
        <v>0.99955218687623804</v>
      </c>
      <c r="CM23" s="34">
        <v>0.99954691968022769</v>
      </c>
      <c r="CN23" s="34">
        <v>0.99954165251197324</v>
      </c>
      <c r="CO23" s="34">
        <v>0.99953638537147438</v>
      </c>
      <c r="CP23" s="34">
        <v>0.99953111825873109</v>
      </c>
      <c r="CQ23" s="34">
        <v>0.99952585117374326</v>
      </c>
      <c r="CR23" s="34">
        <v>0.99952058411651046</v>
      </c>
      <c r="CS23" s="34">
        <v>0.99951553666967552</v>
      </c>
      <c r="CT23" s="34">
        <v>0.99951048924832986</v>
      </c>
      <c r="CU23" s="34">
        <v>0.99950544185247292</v>
      </c>
      <c r="CV23" s="34">
        <v>0.99950039448210493</v>
      </c>
      <c r="CW23" s="34">
        <v>0.9994953471372251</v>
      </c>
      <c r="CX23" s="34">
        <v>0.99949029981783388</v>
      </c>
      <c r="CY23" s="34">
        <v>0.99948525252393072</v>
      </c>
      <c r="CZ23" s="34">
        <v>0.99948020525551606</v>
      </c>
      <c r="DA23" s="34">
        <v>0.99947515801258935</v>
      </c>
      <c r="DB23" s="34">
        <v>0.99947011079515047</v>
      </c>
    </row>
    <row r="24" spans="1:106" x14ac:dyDescent="0.2">
      <c r="A24" s="13">
        <f t="shared" ca="1" si="0"/>
        <v>44302</v>
      </c>
      <c r="B24" s="34">
        <v>1.0000156838916932</v>
      </c>
      <c r="C24" s="34">
        <v>1.0000104559004641</v>
      </c>
      <c r="D24" s="34">
        <v>1.0000052279365663</v>
      </c>
      <c r="E24" s="34">
        <v>1</v>
      </c>
      <c r="F24" s="34">
        <v>0.99999477209076482</v>
      </c>
      <c r="G24" s="34">
        <v>0.99998954420886088</v>
      </c>
      <c r="H24" s="34">
        <v>0.99998431635428775</v>
      </c>
      <c r="I24" s="34">
        <v>0.99997908852704509</v>
      </c>
      <c r="J24" s="34">
        <v>0.99997386072713335</v>
      </c>
      <c r="K24" s="34">
        <v>0.99996863295455196</v>
      </c>
      <c r="L24" s="34">
        <v>0.99996340520930083</v>
      </c>
      <c r="M24" s="34">
        <v>0.99995817749137994</v>
      </c>
      <c r="N24" s="34">
        <v>0.99995294980078919</v>
      </c>
      <c r="O24" s="34">
        <v>0.99994772213752814</v>
      </c>
      <c r="P24" s="34">
        <v>0.99994249450159689</v>
      </c>
      <c r="Q24" s="34">
        <v>0.99993726689299522</v>
      </c>
      <c r="R24" s="34">
        <v>0.99993203931172303</v>
      </c>
      <c r="S24" s="34">
        <v>0.9999268117577802</v>
      </c>
      <c r="T24" s="34">
        <v>0.99992158423116662</v>
      </c>
      <c r="U24" s="34">
        <v>0.99991635673188206</v>
      </c>
      <c r="V24" s="34">
        <v>0.9999111292599262</v>
      </c>
      <c r="W24" s="34">
        <v>0.99990590181529926</v>
      </c>
      <c r="X24" s="34">
        <v>0.99990067439800101</v>
      </c>
      <c r="Y24" s="34">
        <v>0.9998954470080309</v>
      </c>
      <c r="Z24" s="34">
        <v>0.99989021964538938</v>
      </c>
      <c r="AA24" s="34">
        <v>0.99988499231007599</v>
      </c>
      <c r="AB24" s="34">
        <v>0.99987976500209075</v>
      </c>
      <c r="AC24" s="34">
        <v>0.9998745377214332</v>
      </c>
      <c r="AD24" s="34">
        <v>0.99986931046810346</v>
      </c>
      <c r="AE24" s="34">
        <v>0.9998640832421013</v>
      </c>
      <c r="AF24" s="34">
        <v>0.99985885604342661</v>
      </c>
      <c r="AG24" s="34">
        <v>0.99985362887207907</v>
      </c>
      <c r="AH24" s="34">
        <v>0.999848401728059</v>
      </c>
      <c r="AI24" s="34">
        <v>0.99984317461136607</v>
      </c>
      <c r="AJ24" s="34">
        <v>0.99983794752199961</v>
      </c>
      <c r="AK24" s="34">
        <v>0.9998327204599603</v>
      </c>
      <c r="AL24" s="34">
        <v>0.99982749342524724</v>
      </c>
      <c r="AM24" s="34">
        <v>0.99982226641786087</v>
      </c>
      <c r="AN24" s="34">
        <v>0.99981703943780076</v>
      </c>
      <c r="AO24" s="34">
        <v>0.99981181248506679</v>
      </c>
      <c r="AP24" s="34">
        <v>0.99980658555965896</v>
      </c>
      <c r="AQ24" s="34">
        <v>0.99980135866157704</v>
      </c>
      <c r="AR24" s="34">
        <v>0.99979613179082061</v>
      </c>
      <c r="AS24" s="34">
        <v>0.99979090494739009</v>
      </c>
      <c r="AT24" s="34">
        <v>0.99978567813128472</v>
      </c>
      <c r="AU24" s="34">
        <v>0.99978045134250504</v>
      </c>
      <c r="AV24" s="34">
        <v>0.99977522458105028</v>
      </c>
      <c r="AW24" s="34">
        <v>0.99976999784692067</v>
      </c>
      <c r="AX24" s="34">
        <v>0.99976477114011597</v>
      </c>
      <c r="AY24" s="34">
        <v>0.99975954446063586</v>
      </c>
      <c r="AZ24" s="34">
        <v>0.99975431780848045</v>
      </c>
      <c r="BA24" s="34">
        <v>0.99974909118364952</v>
      </c>
      <c r="BB24" s="34">
        <v>0.99974386458614284</v>
      </c>
      <c r="BC24" s="34">
        <v>0.99973863801596041</v>
      </c>
      <c r="BD24" s="34">
        <v>0.99973341147310202</v>
      </c>
      <c r="BE24" s="34">
        <v>0.99972818495756766</v>
      </c>
      <c r="BF24" s="34">
        <v>0.99972295846935677</v>
      </c>
      <c r="BG24" s="34">
        <v>0.99971773200846947</v>
      </c>
      <c r="BH24" s="34">
        <v>0.99971250557490587</v>
      </c>
      <c r="BI24" s="34">
        <v>0.99970727916866553</v>
      </c>
      <c r="BJ24" s="34">
        <v>0.99970205278974844</v>
      </c>
      <c r="BK24" s="34">
        <v>0.99969682643815405</v>
      </c>
      <c r="BL24" s="34">
        <v>0.99969160011388269</v>
      </c>
      <c r="BM24" s="34">
        <v>0.99968637381693437</v>
      </c>
      <c r="BN24" s="34">
        <v>0.9996811475473083</v>
      </c>
      <c r="BO24" s="34">
        <v>0.99967592130500493</v>
      </c>
      <c r="BP24" s="34">
        <v>0.99967069509002371</v>
      </c>
      <c r="BQ24" s="34">
        <v>0.99966546890236485</v>
      </c>
      <c r="BR24" s="34">
        <v>0.99966024274202792</v>
      </c>
      <c r="BS24" s="34">
        <v>0.9996550166090129</v>
      </c>
      <c r="BT24" s="34">
        <v>0.99964979050331948</v>
      </c>
      <c r="BU24" s="34">
        <v>0.99964456442494787</v>
      </c>
      <c r="BV24" s="34">
        <v>0.99963933837389762</v>
      </c>
      <c r="BW24" s="34">
        <v>0.99963411235016864</v>
      </c>
      <c r="BX24" s="34">
        <v>0.9996288863537609</v>
      </c>
      <c r="BY24" s="34">
        <v>0.99962366038467432</v>
      </c>
      <c r="BZ24" s="34">
        <v>0.99961843444290865</v>
      </c>
      <c r="CA24" s="34">
        <v>0.99961320852846358</v>
      </c>
      <c r="CB24" s="34">
        <v>0.99960798264133899</v>
      </c>
      <c r="CC24" s="34">
        <v>0.99960275678153521</v>
      </c>
      <c r="CD24" s="34">
        <v>0.99959753094905146</v>
      </c>
      <c r="CE24" s="34">
        <v>0.99959230514388786</v>
      </c>
      <c r="CF24" s="34">
        <v>0.99958707936604452</v>
      </c>
      <c r="CG24" s="34">
        <v>0.99958185361552099</v>
      </c>
      <c r="CH24" s="34">
        <v>0.99957662789231727</v>
      </c>
      <c r="CI24" s="34">
        <v>0.99957140219643303</v>
      </c>
      <c r="CJ24" s="34">
        <v>0.99956617652786828</v>
      </c>
      <c r="CK24" s="34">
        <v>0.99956095088662289</v>
      </c>
      <c r="CL24" s="34">
        <v>0.99955572527269665</v>
      </c>
      <c r="CM24" s="34">
        <v>0.99955049968608956</v>
      </c>
      <c r="CN24" s="34">
        <v>0.99954527412680128</v>
      </c>
      <c r="CO24" s="34">
        <v>0.9995400485948317</v>
      </c>
      <c r="CP24" s="34">
        <v>0.9995348230901806</v>
      </c>
      <c r="CQ24" s="34">
        <v>0.99952959761284821</v>
      </c>
      <c r="CR24" s="34">
        <v>0.99952437216283407</v>
      </c>
      <c r="CS24" s="34">
        <v>0.99951908125555189</v>
      </c>
      <c r="CT24" s="34">
        <v>0.99951379037627697</v>
      </c>
      <c r="CU24" s="34">
        <v>0.99950849952500864</v>
      </c>
      <c r="CV24" s="34">
        <v>0.99950320870174725</v>
      </c>
      <c r="CW24" s="34">
        <v>0.99949791790649234</v>
      </c>
      <c r="CX24" s="34">
        <v>0.99949262713924392</v>
      </c>
      <c r="CY24" s="34">
        <v>0.99948733640000165</v>
      </c>
      <c r="CZ24" s="34">
        <v>0.99948204568876564</v>
      </c>
      <c r="DA24" s="34">
        <v>0.99947675500553546</v>
      </c>
      <c r="DB24" s="34">
        <v>0.99947146435031131</v>
      </c>
    </row>
    <row r="25" spans="1:106" x14ac:dyDescent="0.2">
      <c r="A25" s="13">
        <f t="shared" ca="1" si="0"/>
        <v>44305</v>
      </c>
      <c r="B25" s="34">
        <v>1.0000051654657911</v>
      </c>
      <c r="C25" s="34">
        <v>1</v>
      </c>
      <c r="D25" s="34">
        <v>0.99999483456089078</v>
      </c>
      <c r="E25" s="34">
        <v>0.99998966914846354</v>
      </c>
      <c r="F25" s="34">
        <v>0.99998450376271808</v>
      </c>
      <c r="G25" s="34">
        <v>0.99997933840365361</v>
      </c>
      <c r="H25" s="34">
        <v>0.9999741730712709</v>
      </c>
      <c r="I25" s="34">
        <v>0.99996900776556907</v>
      </c>
      <c r="J25" s="34">
        <v>0.99996384248654868</v>
      </c>
      <c r="K25" s="34">
        <v>0.99995867723420906</v>
      </c>
      <c r="L25" s="34">
        <v>0.9999535120085502</v>
      </c>
      <c r="M25" s="34">
        <v>0.99994834680957212</v>
      </c>
      <c r="N25" s="34">
        <v>0.99994318163727458</v>
      </c>
      <c r="O25" s="34">
        <v>0.99993801649165714</v>
      </c>
      <c r="P25" s="34">
        <v>0.99993285137272014</v>
      </c>
      <c r="Q25" s="34">
        <v>0.99992768628046325</v>
      </c>
      <c r="R25" s="34">
        <v>0.99992252121488623</v>
      </c>
      <c r="S25" s="34">
        <v>0.99991735617598909</v>
      </c>
      <c r="T25" s="34">
        <v>0.99991219116377184</v>
      </c>
      <c r="U25" s="34">
        <v>0.99990702617823379</v>
      </c>
      <c r="V25" s="34">
        <v>0.99990186121937541</v>
      </c>
      <c r="W25" s="34">
        <v>0.99989669628719624</v>
      </c>
      <c r="X25" s="34">
        <v>0.99989153138169629</v>
      </c>
      <c r="Y25" s="34">
        <v>0.99988636650287532</v>
      </c>
      <c r="Z25" s="34">
        <v>0.99988120165073313</v>
      </c>
      <c r="AA25" s="34">
        <v>0.99987603682526971</v>
      </c>
      <c r="AB25" s="34">
        <v>0.99987087202648495</v>
      </c>
      <c r="AC25" s="34">
        <v>0.99986570725437851</v>
      </c>
      <c r="AD25" s="34">
        <v>0.9998605425089504</v>
      </c>
      <c r="AE25" s="34">
        <v>0.99985537779020051</v>
      </c>
      <c r="AF25" s="34">
        <v>0.99985021309812872</v>
      </c>
      <c r="AG25" s="34">
        <v>0.99984504843273492</v>
      </c>
      <c r="AH25" s="34">
        <v>0.99983988379401867</v>
      </c>
      <c r="AI25" s="34">
        <v>0.99983471918198008</v>
      </c>
      <c r="AJ25" s="34">
        <v>0.99982955459661893</v>
      </c>
      <c r="AK25" s="34">
        <v>0.99982439003793522</v>
      </c>
      <c r="AL25" s="34">
        <v>0.99981922550592883</v>
      </c>
      <c r="AM25" s="34">
        <v>0.99981406100059933</v>
      </c>
      <c r="AN25" s="34">
        <v>0.99980889652194693</v>
      </c>
      <c r="AO25" s="34">
        <v>0.9998037320699712</v>
      </c>
      <c r="AP25" s="34">
        <v>0.99979856764467234</v>
      </c>
      <c r="AQ25" s="34">
        <v>0.99979340324604971</v>
      </c>
      <c r="AR25" s="34">
        <v>0.99978823887410373</v>
      </c>
      <c r="AS25" s="34">
        <v>0.99978307452883375</v>
      </c>
      <c r="AT25" s="34">
        <v>0.99977791021023987</v>
      </c>
      <c r="AU25" s="34">
        <v>0.99977274591832221</v>
      </c>
      <c r="AV25" s="34">
        <v>0.99976758165308022</v>
      </c>
      <c r="AW25" s="34">
        <v>0.99976241741451399</v>
      </c>
      <c r="AX25" s="34">
        <v>0.99975725320262343</v>
      </c>
      <c r="AY25" s="34">
        <v>0.99975208901740809</v>
      </c>
      <c r="AZ25" s="34">
        <v>0.99974692485886818</v>
      </c>
      <c r="BA25" s="34">
        <v>0.99974176072700316</v>
      </c>
      <c r="BB25" s="34">
        <v>0.99973659662181369</v>
      </c>
      <c r="BC25" s="34">
        <v>0.99973143254329855</v>
      </c>
      <c r="BD25" s="34">
        <v>0.99972626849145829</v>
      </c>
      <c r="BE25" s="34">
        <v>0.99972110446629281</v>
      </c>
      <c r="BF25" s="34">
        <v>0.99971594046780166</v>
      </c>
      <c r="BG25" s="34">
        <v>0.99971077649598483</v>
      </c>
      <c r="BH25" s="34">
        <v>0.99970561255084212</v>
      </c>
      <c r="BI25" s="34">
        <v>0.99970044863237351</v>
      </c>
      <c r="BJ25" s="34">
        <v>0.99969528474057878</v>
      </c>
      <c r="BK25" s="34">
        <v>0.99969012087545783</v>
      </c>
      <c r="BL25" s="34">
        <v>0.99968495703701044</v>
      </c>
      <c r="BM25" s="34">
        <v>0.9996797932252367</v>
      </c>
      <c r="BN25" s="34">
        <v>0.99967462944013619</v>
      </c>
      <c r="BO25" s="34">
        <v>0.999669465681709</v>
      </c>
      <c r="BP25" s="34">
        <v>0.99966430194995493</v>
      </c>
      <c r="BQ25" s="34">
        <v>0.99965913824487362</v>
      </c>
      <c r="BR25" s="34">
        <v>0.99965397456646521</v>
      </c>
      <c r="BS25" s="34">
        <v>0.99964881091472946</v>
      </c>
      <c r="BT25" s="34">
        <v>0.99964364728966615</v>
      </c>
      <c r="BU25" s="34">
        <v>0.99963848369127539</v>
      </c>
      <c r="BV25" s="34">
        <v>0.99963332011955686</v>
      </c>
      <c r="BW25" s="34">
        <v>0.99962815657451021</v>
      </c>
      <c r="BX25" s="34">
        <v>0.99962299305613578</v>
      </c>
      <c r="BY25" s="34">
        <v>0.99961782956443324</v>
      </c>
      <c r="BZ25" s="34">
        <v>0.99961266609940236</v>
      </c>
      <c r="CA25" s="34">
        <v>0.99960750266104292</v>
      </c>
      <c r="CB25" s="34">
        <v>0.99960233924935493</v>
      </c>
      <c r="CC25" s="34">
        <v>0.99959717586433838</v>
      </c>
      <c r="CD25" s="34">
        <v>0.99959201250599283</v>
      </c>
      <c r="CE25" s="34">
        <v>0.99958684917431828</v>
      </c>
      <c r="CF25" s="34">
        <v>0.99958168586931462</v>
      </c>
      <c r="CG25" s="34">
        <v>0.99957652259098173</v>
      </c>
      <c r="CH25" s="34">
        <v>0.9995713593393194</v>
      </c>
      <c r="CI25" s="34">
        <v>0.99956619611432773</v>
      </c>
      <c r="CJ25" s="34">
        <v>0.99956103291600618</v>
      </c>
      <c r="CK25" s="34">
        <v>0.99955586974435473</v>
      </c>
      <c r="CL25" s="34">
        <v>0.99955070659937351</v>
      </c>
      <c r="CM25" s="34">
        <v>0.99954554348106217</v>
      </c>
      <c r="CN25" s="34">
        <v>0.99954038038942061</v>
      </c>
      <c r="CO25" s="34">
        <v>0.99953521732444861</v>
      </c>
      <c r="CP25" s="34">
        <v>0.99953005428614616</v>
      </c>
      <c r="CQ25" s="34">
        <v>0.99952472403275294</v>
      </c>
      <c r="CR25" s="34">
        <v>0.99951939380778465</v>
      </c>
      <c r="CS25" s="34">
        <v>0.99951406361124129</v>
      </c>
      <c r="CT25" s="34">
        <v>0.9995087334431223</v>
      </c>
      <c r="CU25" s="34">
        <v>0.99950340330342802</v>
      </c>
      <c r="CV25" s="34">
        <v>0.99949807319215811</v>
      </c>
      <c r="CW25" s="34">
        <v>0.99949274310931246</v>
      </c>
      <c r="CX25" s="34">
        <v>0.99948741305489064</v>
      </c>
      <c r="CY25" s="34">
        <v>0.99948208302889285</v>
      </c>
      <c r="CZ25" s="34">
        <v>0.99947675303131889</v>
      </c>
      <c r="DA25" s="34">
        <v>0.99947142306216841</v>
      </c>
      <c r="DB25" s="34">
        <v>0.99946609312144141</v>
      </c>
    </row>
    <row r="26" spans="1:106" x14ac:dyDescent="0.2">
      <c r="A26" s="13">
        <f t="shared" ca="1" si="0"/>
        <v>44306</v>
      </c>
      <c r="B26" s="34">
        <v>1.0000051029946644</v>
      </c>
      <c r="C26" s="34">
        <v>1</v>
      </c>
      <c r="D26" s="34">
        <v>0.99999489703137623</v>
      </c>
      <c r="E26" s="34">
        <v>0.99998979408879274</v>
      </c>
      <c r="F26" s="34">
        <v>0.99998469117224931</v>
      </c>
      <c r="G26" s="34">
        <v>0.99997958828174593</v>
      </c>
      <c r="H26" s="34">
        <v>0.9999744854172824</v>
      </c>
      <c r="I26" s="34">
        <v>0.9999693825788587</v>
      </c>
      <c r="J26" s="34">
        <v>0.99996427976647473</v>
      </c>
      <c r="K26" s="34">
        <v>0.99995917698012993</v>
      </c>
      <c r="L26" s="34">
        <v>0.99995407421982485</v>
      </c>
      <c r="M26" s="34">
        <v>0.99994897148555861</v>
      </c>
      <c r="N26" s="34">
        <v>0.99994386877733177</v>
      </c>
      <c r="O26" s="34">
        <v>0.99993876609514387</v>
      </c>
      <c r="P26" s="34">
        <v>0.99993366343899459</v>
      </c>
      <c r="Q26" s="34">
        <v>0.99992856080888437</v>
      </c>
      <c r="R26" s="34">
        <v>0.99992345820481232</v>
      </c>
      <c r="S26" s="34">
        <v>0.99991835562677889</v>
      </c>
      <c r="T26" s="34">
        <v>0.99991325307478385</v>
      </c>
      <c r="U26" s="34">
        <v>0.99990815054882676</v>
      </c>
      <c r="V26" s="34">
        <v>0.99990304804890784</v>
      </c>
      <c r="W26" s="34">
        <v>0.99989794557502687</v>
      </c>
      <c r="X26" s="34">
        <v>0.9998928431271833</v>
      </c>
      <c r="Y26" s="34">
        <v>0.99988774070537778</v>
      </c>
      <c r="Z26" s="34">
        <v>0.99988263830960955</v>
      </c>
      <c r="AA26" s="34">
        <v>0.99987753593987871</v>
      </c>
      <c r="AB26" s="34">
        <v>0.99987243359618516</v>
      </c>
      <c r="AC26" s="34">
        <v>0.99986733127852867</v>
      </c>
      <c r="AD26" s="34">
        <v>0.99986222898690913</v>
      </c>
      <c r="AE26" s="34">
        <v>0.99985712672132643</v>
      </c>
      <c r="AF26" s="34">
        <v>0.99985202448178068</v>
      </c>
      <c r="AG26" s="34">
        <v>0.99984692226827121</v>
      </c>
      <c r="AH26" s="34">
        <v>0.99984182008079814</v>
      </c>
      <c r="AI26" s="34">
        <v>0.99983671791936146</v>
      </c>
      <c r="AJ26" s="34">
        <v>0.99983161578396107</v>
      </c>
      <c r="AK26" s="34">
        <v>0.99982651367459652</v>
      </c>
      <c r="AL26" s="34">
        <v>0.99982141159126803</v>
      </c>
      <c r="AM26" s="34">
        <v>0.99981630953397516</v>
      </c>
      <c r="AN26" s="34">
        <v>0.9998112075027179</v>
      </c>
      <c r="AO26" s="34">
        <v>0.99980610549749638</v>
      </c>
      <c r="AP26" s="34">
        <v>0.99980100351831014</v>
      </c>
      <c r="AQ26" s="34">
        <v>0.99979590156515918</v>
      </c>
      <c r="AR26" s="34">
        <v>0.99979079963804307</v>
      </c>
      <c r="AS26" s="34">
        <v>0.99978569773696224</v>
      </c>
      <c r="AT26" s="34">
        <v>0.99978059586191603</v>
      </c>
      <c r="AU26" s="34">
        <v>0.99977549401290478</v>
      </c>
      <c r="AV26" s="34">
        <v>0.9997703921899278</v>
      </c>
      <c r="AW26" s="34">
        <v>0.99976529039298545</v>
      </c>
      <c r="AX26" s="34">
        <v>0.99976018862207738</v>
      </c>
      <c r="AY26" s="34">
        <v>0.99975508687720349</v>
      </c>
      <c r="AZ26" s="34">
        <v>0.99974998515836377</v>
      </c>
      <c r="BA26" s="34">
        <v>0.99974488346555768</v>
      </c>
      <c r="BB26" s="34">
        <v>0.99973978179878564</v>
      </c>
      <c r="BC26" s="34">
        <v>0.99973468015804712</v>
      </c>
      <c r="BD26" s="34">
        <v>0.9997295785433421</v>
      </c>
      <c r="BE26" s="34">
        <v>0.99972447695467037</v>
      </c>
      <c r="BF26" s="34">
        <v>0.99971937539203204</v>
      </c>
      <c r="BG26" s="34">
        <v>0.99971427385542677</v>
      </c>
      <c r="BH26" s="34">
        <v>0.99970917234485446</v>
      </c>
      <c r="BI26" s="34">
        <v>0.9997040708603151</v>
      </c>
      <c r="BJ26" s="34">
        <v>0.99969896940180836</v>
      </c>
      <c r="BK26" s="34">
        <v>0.99969386796933424</v>
      </c>
      <c r="BL26" s="34">
        <v>0.99968876656289252</v>
      </c>
      <c r="BM26" s="34">
        <v>0.99968366518248308</v>
      </c>
      <c r="BN26" s="34">
        <v>0.99967856382810594</v>
      </c>
      <c r="BO26" s="34">
        <v>0.99967346249976075</v>
      </c>
      <c r="BP26" s="34">
        <v>0.99966836119744751</v>
      </c>
      <c r="BQ26" s="34">
        <v>0.999663259921166</v>
      </c>
      <c r="BR26" s="34">
        <v>0.99965815867091634</v>
      </c>
      <c r="BS26" s="34">
        <v>0.99965305744669808</v>
      </c>
      <c r="BT26" s="34">
        <v>0.9996479562485111</v>
      </c>
      <c r="BU26" s="34">
        <v>0.99964285507635553</v>
      </c>
      <c r="BV26" s="34">
        <v>0.99963775393023124</v>
      </c>
      <c r="BW26" s="34">
        <v>0.99963265281013769</v>
      </c>
      <c r="BX26" s="34">
        <v>0.99962755171607487</v>
      </c>
      <c r="BY26" s="34">
        <v>0.99962245064804311</v>
      </c>
      <c r="BZ26" s="34">
        <v>0.99961734960604176</v>
      </c>
      <c r="CA26" s="34">
        <v>0.99961224859007081</v>
      </c>
      <c r="CB26" s="34">
        <v>0.99960714760013036</v>
      </c>
      <c r="CC26" s="34">
        <v>0.99960204663621999</v>
      </c>
      <c r="CD26" s="34">
        <v>0.99959694569833957</v>
      </c>
      <c r="CE26" s="34">
        <v>0.99959184478648921</v>
      </c>
      <c r="CF26" s="34">
        <v>0.9995867439006686</v>
      </c>
      <c r="CG26" s="34">
        <v>0.9995816430408776</v>
      </c>
      <c r="CH26" s="34">
        <v>0.99957654220711623</v>
      </c>
      <c r="CI26" s="34">
        <v>0.99957144139938425</v>
      </c>
      <c r="CJ26" s="34">
        <v>0.99956634061768157</v>
      </c>
      <c r="CK26" s="34">
        <v>0.99956123986200784</v>
      </c>
      <c r="CL26" s="34">
        <v>0.99955613913236319</v>
      </c>
      <c r="CM26" s="34">
        <v>0.99955103842874771</v>
      </c>
      <c r="CN26" s="34">
        <v>0.99954593775116052</v>
      </c>
      <c r="CO26" s="34">
        <v>0.99954083709960206</v>
      </c>
      <c r="CP26" s="34">
        <v>0.99953573647407212</v>
      </c>
      <c r="CQ26" s="34">
        <v>0.99953036200407841</v>
      </c>
      <c r="CR26" s="34">
        <v>0.99952498756298336</v>
      </c>
      <c r="CS26" s="34">
        <v>0.99951961315078641</v>
      </c>
      <c r="CT26" s="34">
        <v>0.99951423876748724</v>
      </c>
      <c r="CU26" s="34">
        <v>0.99950886441308617</v>
      </c>
      <c r="CV26" s="34">
        <v>0.99950349008758288</v>
      </c>
      <c r="CW26" s="34">
        <v>0.9994981157909768</v>
      </c>
      <c r="CX26" s="34">
        <v>0.9994927415232685</v>
      </c>
      <c r="CY26" s="34">
        <v>0.99948736728445742</v>
      </c>
      <c r="CZ26" s="34">
        <v>0.99948199307454333</v>
      </c>
      <c r="DA26" s="34">
        <v>0.99947661889352635</v>
      </c>
      <c r="DB26" s="34">
        <v>0.99947124474140581</v>
      </c>
    </row>
    <row r="27" spans="1:106" x14ac:dyDescent="0.2">
      <c r="A27" s="13">
        <f t="shared" ca="1" si="0"/>
        <v>44307</v>
      </c>
      <c r="B27" s="34">
        <v>1.0000048011847626</v>
      </c>
      <c r="C27" s="34">
        <v>1</v>
      </c>
      <c r="D27" s="34">
        <v>0.99999519883828869</v>
      </c>
      <c r="E27" s="34">
        <v>0.99999039769962872</v>
      </c>
      <c r="F27" s="34">
        <v>0.99998559658401942</v>
      </c>
      <c r="G27" s="34">
        <v>0.99998079549146135</v>
      </c>
      <c r="H27" s="34">
        <v>0.99997599442195406</v>
      </c>
      <c r="I27" s="34">
        <v>0.99997119337549745</v>
      </c>
      <c r="J27" s="34">
        <v>0.99996639235209139</v>
      </c>
      <c r="K27" s="34">
        <v>0.99996159135173579</v>
      </c>
      <c r="L27" s="34">
        <v>0.99995679037443075</v>
      </c>
      <c r="M27" s="34">
        <v>0.99995198942017594</v>
      </c>
      <c r="N27" s="34">
        <v>0.99994718848897113</v>
      </c>
      <c r="O27" s="34">
        <v>0.99994238758081644</v>
      </c>
      <c r="P27" s="34">
        <v>0.99993758669571164</v>
      </c>
      <c r="Q27" s="34">
        <v>0.99993278583365675</v>
      </c>
      <c r="R27" s="34">
        <v>0.99992798499465141</v>
      </c>
      <c r="S27" s="34">
        <v>0.99992318417869586</v>
      </c>
      <c r="T27" s="34">
        <v>0.99991838338578987</v>
      </c>
      <c r="U27" s="34">
        <v>0.99991358261593322</v>
      </c>
      <c r="V27" s="34">
        <v>0.99990878186912568</v>
      </c>
      <c r="W27" s="34">
        <v>0.99990398114536738</v>
      </c>
      <c r="X27" s="34">
        <v>0.9998991804446582</v>
      </c>
      <c r="Y27" s="34">
        <v>0.99989437976699791</v>
      </c>
      <c r="Z27" s="34">
        <v>0.99988957911238652</v>
      </c>
      <c r="AA27" s="34">
        <v>0.99988477848082369</v>
      </c>
      <c r="AB27" s="34">
        <v>0.99987997787230942</v>
      </c>
      <c r="AC27" s="34">
        <v>0.99987517728684383</v>
      </c>
      <c r="AD27" s="34">
        <v>0.99987037672442658</v>
      </c>
      <c r="AE27" s="34">
        <v>0.99986557618505778</v>
      </c>
      <c r="AF27" s="34">
        <v>0.99986077566873677</v>
      </c>
      <c r="AG27" s="34">
        <v>0.99985597517546421</v>
      </c>
      <c r="AH27" s="34">
        <v>0.99985117470523932</v>
      </c>
      <c r="AI27" s="34">
        <v>0.99984637425806233</v>
      </c>
      <c r="AJ27" s="34">
        <v>0.99984157383393313</v>
      </c>
      <c r="AK27" s="34">
        <v>0.99983677343285138</v>
      </c>
      <c r="AL27" s="34">
        <v>0.99983197305481741</v>
      </c>
      <c r="AM27" s="34">
        <v>0.99982717269983057</v>
      </c>
      <c r="AN27" s="34">
        <v>0.99982237236789107</v>
      </c>
      <c r="AO27" s="34">
        <v>0.99981757205899879</v>
      </c>
      <c r="AP27" s="34">
        <v>0.99981277177315353</v>
      </c>
      <c r="AQ27" s="34">
        <v>0.99980797151035528</v>
      </c>
      <c r="AR27" s="34">
        <v>0.9998031712706037</v>
      </c>
      <c r="AS27" s="34">
        <v>0.99979837105389902</v>
      </c>
      <c r="AT27" s="34">
        <v>0.99979357086024101</v>
      </c>
      <c r="AU27" s="34">
        <v>0.99978877068962946</v>
      </c>
      <c r="AV27" s="34">
        <v>0.99978397054206425</v>
      </c>
      <c r="AW27" s="34">
        <v>0.99977917041754516</v>
      </c>
      <c r="AX27" s="34">
        <v>0.99977437031607252</v>
      </c>
      <c r="AY27" s="34">
        <v>0.99976957023764579</v>
      </c>
      <c r="AZ27" s="34">
        <v>0.99976477018226517</v>
      </c>
      <c r="BA27" s="34">
        <v>0.99975997014993001</v>
      </c>
      <c r="BB27" s="34">
        <v>0.99975517014064108</v>
      </c>
      <c r="BC27" s="34">
        <v>0.99975037015439738</v>
      </c>
      <c r="BD27" s="34">
        <v>0.99974557019119947</v>
      </c>
      <c r="BE27" s="34">
        <v>0.99974077025104668</v>
      </c>
      <c r="BF27" s="34">
        <v>0.99973597033393946</v>
      </c>
      <c r="BG27" s="34">
        <v>0.99973117043987736</v>
      </c>
      <c r="BH27" s="34">
        <v>0.99972637056886016</v>
      </c>
      <c r="BI27" s="34">
        <v>0.99972157072088808</v>
      </c>
      <c r="BJ27" s="34">
        <v>0.99971677089596078</v>
      </c>
      <c r="BK27" s="34">
        <v>0.99971197109407839</v>
      </c>
      <c r="BL27" s="34">
        <v>0.99970717131524023</v>
      </c>
      <c r="BM27" s="34">
        <v>0.99970237155944697</v>
      </c>
      <c r="BN27" s="34">
        <v>0.99969757182669794</v>
      </c>
      <c r="BO27" s="34">
        <v>0.99969277211699326</v>
      </c>
      <c r="BP27" s="34">
        <v>0.99968797243033269</v>
      </c>
      <c r="BQ27" s="34">
        <v>0.99968317276671625</v>
      </c>
      <c r="BR27" s="34">
        <v>0.9996783731261436</v>
      </c>
      <c r="BS27" s="34">
        <v>0.99967357350861508</v>
      </c>
      <c r="BT27" s="34">
        <v>0.99966877391413</v>
      </c>
      <c r="BU27" s="34">
        <v>0.99966397434268894</v>
      </c>
      <c r="BV27" s="34">
        <v>0.99965917479429112</v>
      </c>
      <c r="BW27" s="34">
        <v>0.99965437526893675</v>
      </c>
      <c r="BX27" s="34">
        <v>0.99964957576662583</v>
      </c>
      <c r="BY27" s="34">
        <v>0.99964477628735782</v>
      </c>
      <c r="BZ27" s="34">
        <v>0.99963997683113293</v>
      </c>
      <c r="CA27" s="34">
        <v>0.99963517739795116</v>
      </c>
      <c r="CB27" s="34">
        <v>0.99963037798781229</v>
      </c>
      <c r="CC27" s="34">
        <v>0.99962557860071599</v>
      </c>
      <c r="CD27" s="34">
        <v>0.99962077923666248</v>
      </c>
      <c r="CE27" s="34">
        <v>0.99961597989565132</v>
      </c>
      <c r="CF27" s="34">
        <v>0.99961118057768272</v>
      </c>
      <c r="CG27" s="34">
        <v>0.99960638128275647</v>
      </c>
      <c r="CH27" s="34">
        <v>0.99960158201087224</v>
      </c>
      <c r="CI27" s="34">
        <v>0.99959678276203023</v>
      </c>
      <c r="CJ27" s="34">
        <v>0.99959198353623002</v>
      </c>
      <c r="CK27" s="34">
        <v>0.9995871843334716</v>
      </c>
      <c r="CL27" s="34">
        <v>0.99958238515375519</v>
      </c>
      <c r="CM27" s="34">
        <v>0.99957758599708046</v>
      </c>
      <c r="CN27" s="34">
        <v>0.99957278686344686</v>
      </c>
      <c r="CO27" s="34">
        <v>0.99956798775285516</v>
      </c>
      <c r="CP27" s="34">
        <v>0.99956318866530447</v>
      </c>
      <c r="CQ27" s="34">
        <v>0.9995578337689377</v>
      </c>
      <c r="CR27" s="34">
        <v>0.99955247890125865</v>
      </c>
      <c r="CS27" s="34">
        <v>0.99954712406226653</v>
      </c>
      <c r="CT27" s="34">
        <v>0.99954176925196181</v>
      </c>
      <c r="CU27" s="34">
        <v>0.99953641447034403</v>
      </c>
      <c r="CV27" s="34">
        <v>0.99953105971741296</v>
      </c>
      <c r="CW27" s="34">
        <v>0.99952570499316884</v>
      </c>
      <c r="CX27" s="34">
        <v>0.99952035029761088</v>
      </c>
      <c r="CY27" s="34">
        <v>0.99951499563073964</v>
      </c>
      <c r="CZ27" s="34">
        <v>0.99950964099255446</v>
      </c>
      <c r="DA27" s="34">
        <v>0.99950428638305544</v>
      </c>
      <c r="DB27" s="34">
        <v>0.99949893180224203</v>
      </c>
    </row>
    <row r="28" spans="1:106" x14ac:dyDescent="0.2">
      <c r="A28" s="13">
        <f t="shared" ca="1" si="0"/>
        <v>44308</v>
      </c>
      <c r="B28" s="34">
        <v>1.0000146426882426</v>
      </c>
      <c r="C28" s="34">
        <v>1.0000097617683388</v>
      </c>
      <c r="D28" s="34">
        <v>1.0000048808722579</v>
      </c>
      <c r="E28" s="34">
        <v>1</v>
      </c>
      <c r="F28" s="34">
        <v>0.9999951191515648</v>
      </c>
      <c r="G28" s="34">
        <v>0.99999023832695233</v>
      </c>
      <c r="H28" s="34">
        <v>0.99998535752616247</v>
      </c>
      <c r="I28" s="34">
        <v>0.99998047674919499</v>
      </c>
      <c r="J28" s="34">
        <v>0.9999755959960499</v>
      </c>
      <c r="K28" s="34">
        <v>0.99997071526672676</v>
      </c>
      <c r="L28" s="34">
        <v>0.99996583456122612</v>
      </c>
      <c r="M28" s="34">
        <v>0.9999609538795472</v>
      </c>
      <c r="N28" s="34">
        <v>0.99995607322169033</v>
      </c>
      <c r="O28" s="34">
        <v>0.99995119258765519</v>
      </c>
      <c r="P28" s="34">
        <v>0.99994631197744144</v>
      </c>
      <c r="Q28" s="34">
        <v>0.99994143139104952</v>
      </c>
      <c r="R28" s="34">
        <v>0.99993655082847877</v>
      </c>
      <c r="S28" s="34">
        <v>0.9999316702897294</v>
      </c>
      <c r="T28" s="34">
        <v>0.99992678977480143</v>
      </c>
      <c r="U28" s="34">
        <v>0.99992190928369407</v>
      </c>
      <c r="V28" s="34">
        <v>0.99991702881640787</v>
      </c>
      <c r="W28" s="34">
        <v>0.99991214837294251</v>
      </c>
      <c r="X28" s="34">
        <v>0.99990726795329787</v>
      </c>
      <c r="Y28" s="34">
        <v>0.99990238755747385</v>
      </c>
      <c r="Z28" s="34">
        <v>0.99989750718547032</v>
      </c>
      <c r="AA28" s="34">
        <v>0.99989262683728697</v>
      </c>
      <c r="AB28" s="34">
        <v>0.999887746512924</v>
      </c>
      <c r="AC28" s="34">
        <v>0.99988286621238109</v>
      </c>
      <c r="AD28" s="34">
        <v>0.99987798593565813</v>
      </c>
      <c r="AE28" s="34">
        <v>0.99987310568275511</v>
      </c>
      <c r="AF28" s="34">
        <v>0.99986822545367193</v>
      </c>
      <c r="AG28" s="34">
        <v>0.99986334524840836</v>
      </c>
      <c r="AH28" s="34">
        <v>0.99985846506696441</v>
      </c>
      <c r="AI28" s="34">
        <v>0.99985358490933984</v>
      </c>
      <c r="AJ28" s="34">
        <v>0.99984870477553445</v>
      </c>
      <c r="AK28" s="34">
        <v>0.99984382466554833</v>
      </c>
      <c r="AL28" s="34">
        <v>0.99983894457938138</v>
      </c>
      <c r="AM28" s="34">
        <v>0.99983406451703338</v>
      </c>
      <c r="AN28" s="34">
        <v>0.999829184478504</v>
      </c>
      <c r="AO28" s="34">
        <v>0.99982430446379356</v>
      </c>
      <c r="AP28" s="34">
        <v>0.99981942447290184</v>
      </c>
      <c r="AQ28" s="34">
        <v>0.99981454450582841</v>
      </c>
      <c r="AR28" s="34">
        <v>0.99980966456257325</v>
      </c>
      <c r="AS28" s="34">
        <v>0.99980478464313671</v>
      </c>
      <c r="AT28" s="34">
        <v>0.99979990474751801</v>
      </c>
      <c r="AU28" s="34">
        <v>0.99979502487571759</v>
      </c>
      <c r="AV28" s="34">
        <v>0.99979014502773489</v>
      </c>
      <c r="AW28" s="34">
        <v>0.99978526520357003</v>
      </c>
      <c r="AX28" s="34">
        <v>0.99978038540322289</v>
      </c>
      <c r="AY28" s="34">
        <v>0.99977550562669337</v>
      </c>
      <c r="AZ28" s="34">
        <v>0.99977062587398113</v>
      </c>
      <c r="BA28" s="34">
        <v>0.9997657461450864</v>
      </c>
      <c r="BB28" s="34">
        <v>0.99976086644000872</v>
      </c>
      <c r="BC28" s="34">
        <v>0.99975598675874833</v>
      </c>
      <c r="BD28" s="34">
        <v>0.99975110710130477</v>
      </c>
      <c r="BE28" s="34">
        <v>0.99974622746767816</v>
      </c>
      <c r="BF28" s="34">
        <v>0.99974134785786817</v>
      </c>
      <c r="BG28" s="34">
        <v>0.9997364682718749</v>
      </c>
      <c r="BH28" s="34">
        <v>0.99973158870969825</v>
      </c>
      <c r="BI28" s="34">
        <v>0.99972670917133799</v>
      </c>
      <c r="BJ28" s="34">
        <v>0.99972182965679401</v>
      </c>
      <c r="BK28" s="34">
        <v>0.9997169501660661</v>
      </c>
      <c r="BL28" s="34">
        <v>0.99971207069915424</v>
      </c>
      <c r="BM28" s="34">
        <v>0.99970719125605823</v>
      </c>
      <c r="BN28" s="34">
        <v>0.99970231183677816</v>
      </c>
      <c r="BO28" s="34">
        <v>0.99969743244131404</v>
      </c>
      <c r="BP28" s="34">
        <v>0.9996925530696652</v>
      </c>
      <c r="BQ28" s="34">
        <v>0.99968767372183187</v>
      </c>
      <c r="BR28" s="34">
        <v>0.99968279439781405</v>
      </c>
      <c r="BS28" s="34">
        <v>0.99967791509761128</v>
      </c>
      <c r="BT28" s="34">
        <v>0.9996730358212238</v>
      </c>
      <c r="BU28" s="34">
        <v>0.99966815656865127</v>
      </c>
      <c r="BV28" s="34">
        <v>0.99966327733989357</v>
      </c>
      <c r="BW28" s="34">
        <v>0.9996583981349505</v>
      </c>
      <c r="BX28" s="34">
        <v>0.9996535189538226</v>
      </c>
      <c r="BY28" s="34">
        <v>0.99964863979650864</v>
      </c>
      <c r="BZ28" s="34">
        <v>0.99964376066300931</v>
      </c>
      <c r="CA28" s="34">
        <v>0.99963888155332448</v>
      </c>
      <c r="CB28" s="34">
        <v>0.99963400246745382</v>
      </c>
      <c r="CC28" s="34">
        <v>0.999629123405397</v>
      </c>
      <c r="CD28" s="34">
        <v>0.99962424436715425</v>
      </c>
      <c r="CE28" s="34">
        <v>0.99961936535272555</v>
      </c>
      <c r="CF28" s="34">
        <v>0.99961448636211037</v>
      </c>
      <c r="CG28" s="34">
        <v>0.99960960739530902</v>
      </c>
      <c r="CH28" s="34">
        <v>0.99960472845232085</v>
      </c>
      <c r="CI28" s="34">
        <v>0.99959984953314618</v>
      </c>
      <c r="CJ28" s="34">
        <v>0.99959497063778502</v>
      </c>
      <c r="CK28" s="34">
        <v>0.99959009176623681</v>
      </c>
      <c r="CL28" s="34">
        <v>0.99958521291850133</v>
      </c>
      <c r="CM28" s="34">
        <v>0.99958033409457925</v>
      </c>
      <c r="CN28" s="34">
        <v>0.99957545529446978</v>
      </c>
      <c r="CO28" s="34">
        <v>0.99957057651817305</v>
      </c>
      <c r="CP28" s="34">
        <v>0.99956569776568871</v>
      </c>
      <c r="CQ28" s="34">
        <v>0.99956081903701688</v>
      </c>
      <c r="CR28" s="34">
        <v>0.99955594033215756</v>
      </c>
      <c r="CS28" s="34">
        <v>0.99955086433883189</v>
      </c>
      <c r="CT28" s="34">
        <v>0.99954578837128338</v>
      </c>
      <c r="CU28" s="34">
        <v>0.99954071242951215</v>
      </c>
      <c r="CV28" s="34">
        <v>0.99953563651351751</v>
      </c>
      <c r="CW28" s="34">
        <v>0.99953056062329981</v>
      </c>
      <c r="CX28" s="34">
        <v>0.99952548475885872</v>
      </c>
      <c r="CY28" s="34">
        <v>0.99952040892019423</v>
      </c>
      <c r="CZ28" s="34">
        <v>0.999515333107306</v>
      </c>
      <c r="DA28" s="34">
        <v>0.99951025732019394</v>
      </c>
      <c r="DB28" s="34">
        <v>0.99950518155885792</v>
      </c>
    </row>
    <row r="29" spans="1:106" x14ac:dyDescent="0.2">
      <c r="A29" s="13">
        <f t="shared" ca="1" si="0"/>
        <v>44309</v>
      </c>
      <c r="B29" s="34">
        <v>1.0000151116502127</v>
      </c>
      <c r="C29" s="34">
        <v>1.0000100744081017</v>
      </c>
      <c r="D29" s="34">
        <v>1.0000050371913642</v>
      </c>
      <c r="E29" s="34">
        <v>1</v>
      </c>
      <c r="F29" s="34">
        <v>0.99999496283400913</v>
      </c>
      <c r="G29" s="34">
        <v>0.99998992569339096</v>
      </c>
      <c r="H29" s="34">
        <v>0.99998488857814594</v>
      </c>
      <c r="I29" s="34">
        <v>0.99997985148827362</v>
      </c>
      <c r="J29" s="34">
        <v>0.99997481442377401</v>
      </c>
      <c r="K29" s="34">
        <v>0.99996977738464687</v>
      </c>
      <c r="L29" s="34">
        <v>0.99996474037089211</v>
      </c>
      <c r="M29" s="34">
        <v>0.99995970338250972</v>
      </c>
      <c r="N29" s="34">
        <v>0.99995466641949959</v>
      </c>
      <c r="O29" s="34">
        <v>0.99994962948186128</v>
      </c>
      <c r="P29" s="34">
        <v>0.99994459256959478</v>
      </c>
      <c r="Q29" s="34">
        <v>0.9999395556827001</v>
      </c>
      <c r="R29" s="34">
        <v>0.99993451882117734</v>
      </c>
      <c r="S29" s="34">
        <v>0.99992948198502574</v>
      </c>
      <c r="T29" s="34">
        <v>0.99992444517424572</v>
      </c>
      <c r="U29" s="34">
        <v>0.99991940838883697</v>
      </c>
      <c r="V29" s="34">
        <v>0.99991437162879904</v>
      </c>
      <c r="W29" s="34">
        <v>0.99990933489413236</v>
      </c>
      <c r="X29" s="34">
        <v>0.99990429818483673</v>
      </c>
      <c r="Y29" s="34">
        <v>0.99989926150091146</v>
      </c>
      <c r="Z29" s="34">
        <v>0.9998942248423569</v>
      </c>
      <c r="AA29" s="34">
        <v>0.99988918820917294</v>
      </c>
      <c r="AB29" s="34">
        <v>0.99988415160135946</v>
      </c>
      <c r="AC29" s="34">
        <v>0.9998791150189158</v>
      </c>
      <c r="AD29" s="34">
        <v>0.99987407846184262</v>
      </c>
      <c r="AE29" s="34">
        <v>0.99986904193013915</v>
      </c>
      <c r="AF29" s="34">
        <v>0.99986400542380582</v>
      </c>
      <c r="AG29" s="34">
        <v>0.99985896894284199</v>
      </c>
      <c r="AH29" s="34">
        <v>0.99985393248724763</v>
      </c>
      <c r="AI29" s="34">
        <v>0.99984889605702321</v>
      </c>
      <c r="AJ29" s="34">
        <v>0.99984385965216782</v>
      </c>
      <c r="AK29" s="34">
        <v>0.99983882327268148</v>
      </c>
      <c r="AL29" s="34">
        <v>0.9998337869185645</v>
      </c>
      <c r="AM29" s="34">
        <v>0.99982875058981613</v>
      </c>
      <c r="AN29" s="34">
        <v>0.99982371428643702</v>
      </c>
      <c r="AO29" s="34">
        <v>0.99981867800842639</v>
      </c>
      <c r="AP29" s="34">
        <v>0.99981364175578435</v>
      </c>
      <c r="AQ29" s="34">
        <v>0.9998086055285107</v>
      </c>
      <c r="AR29" s="34">
        <v>0.9998035693266053</v>
      </c>
      <c r="AS29" s="34">
        <v>0.99979853315006817</v>
      </c>
      <c r="AT29" s="34">
        <v>0.99979349699889919</v>
      </c>
      <c r="AU29" s="34">
        <v>0.99978846087309803</v>
      </c>
      <c r="AV29" s="34">
        <v>0.99978342477266446</v>
      </c>
      <c r="AW29" s="34">
        <v>0.99977838869759894</v>
      </c>
      <c r="AX29" s="34">
        <v>0.99977335264790079</v>
      </c>
      <c r="AY29" s="34">
        <v>0.99976831662357002</v>
      </c>
      <c r="AZ29" s="34">
        <v>0.99976328062460684</v>
      </c>
      <c r="BA29" s="34">
        <v>0.9997582446510106</v>
      </c>
      <c r="BB29" s="34">
        <v>0.99975320870278128</v>
      </c>
      <c r="BC29" s="34">
        <v>0.9997481727799189</v>
      </c>
      <c r="BD29" s="34">
        <v>0.99974313688242356</v>
      </c>
      <c r="BE29" s="34">
        <v>0.9997381010102947</v>
      </c>
      <c r="BF29" s="34">
        <v>0.99973306516353233</v>
      </c>
      <c r="BG29" s="34">
        <v>0.99972802934213634</v>
      </c>
      <c r="BH29" s="34">
        <v>0.99972299354610672</v>
      </c>
      <c r="BI29" s="34">
        <v>0.99971795777544303</v>
      </c>
      <c r="BJ29" s="34">
        <v>0.99971292203014561</v>
      </c>
      <c r="BK29" s="34">
        <v>0.99970788631021379</v>
      </c>
      <c r="BL29" s="34">
        <v>0.99970285061564812</v>
      </c>
      <c r="BM29" s="34">
        <v>0.99969781494644772</v>
      </c>
      <c r="BN29" s="34">
        <v>0.99969277930261302</v>
      </c>
      <c r="BO29" s="34">
        <v>0.99968774368414359</v>
      </c>
      <c r="BP29" s="34">
        <v>0.99968270809103954</v>
      </c>
      <c r="BQ29" s="34">
        <v>0.99967767252330042</v>
      </c>
      <c r="BR29" s="34">
        <v>0.99967263698092634</v>
      </c>
      <c r="BS29" s="34">
        <v>0.99966760146391709</v>
      </c>
      <c r="BT29" s="34">
        <v>0.99966256597227288</v>
      </c>
      <c r="BU29" s="34">
        <v>0.99965753050599293</v>
      </c>
      <c r="BV29" s="34">
        <v>0.9996524950650777</v>
      </c>
      <c r="BW29" s="34">
        <v>0.9996474596495265</v>
      </c>
      <c r="BX29" s="34">
        <v>0.99964242425933991</v>
      </c>
      <c r="BY29" s="34">
        <v>0.99963738889451714</v>
      </c>
      <c r="BZ29" s="34">
        <v>0.99963235355505842</v>
      </c>
      <c r="CA29" s="34">
        <v>0.99962731824096351</v>
      </c>
      <c r="CB29" s="34">
        <v>0.99962228295223243</v>
      </c>
      <c r="CC29" s="34">
        <v>0.99961724768886484</v>
      </c>
      <c r="CD29" s="34">
        <v>0.99961221245086074</v>
      </c>
      <c r="CE29" s="34">
        <v>0.9996071772382199</v>
      </c>
      <c r="CF29" s="34">
        <v>0.99960214205094255</v>
      </c>
      <c r="CG29" s="34">
        <v>0.99959710688902781</v>
      </c>
      <c r="CH29" s="34">
        <v>0.99959207175247644</v>
      </c>
      <c r="CI29" s="34">
        <v>0.99958703664128767</v>
      </c>
      <c r="CJ29" s="34">
        <v>0.99958200155546162</v>
      </c>
      <c r="CK29" s="34">
        <v>0.99957696649499794</v>
      </c>
      <c r="CL29" s="34">
        <v>0.99957193145989709</v>
      </c>
      <c r="CM29" s="34">
        <v>0.99956689645015839</v>
      </c>
      <c r="CN29" s="34">
        <v>0.99956186146578185</v>
      </c>
      <c r="CO29" s="34">
        <v>0.99955682650676736</v>
      </c>
      <c r="CP29" s="34">
        <v>0.99955179157311469</v>
      </c>
      <c r="CQ29" s="34">
        <v>0.99954675666482384</v>
      </c>
      <c r="CR29" s="34">
        <v>0.99954172178189471</v>
      </c>
      <c r="CS29" s="34">
        <v>0.99953651678765154</v>
      </c>
      <c r="CT29" s="34">
        <v>0.99953131182051247</v>
      </c>
      <c r="CU29" s="34">
        <v>0.99952610688047772</v>
      </c>
      <c r="CV29" s="34">
        <v>0.99952090196754728</v>
      </c>
      <c r="CW29" s="34">
        <v>0.99951569708172072</v>
      </c>
      <c r="CX29" s="34">
        <v>0.99951049222299793</v>
      </c>
      <c r="CY29" s="34">
        <v>0.999505287391379</v>
      </c>
      <c r="CZ29" s="34">
        <v>0.99950008258686318</v>
      </c>
      <c r="DA29" s="34">
        <v>0.99949487780945112</v>
      </c>
      <c r="DB29" s="34">
        <v>0.99948967305914227</v>
      </c>
    </row>
    <row r="30" spans="1:106" x14ac:dyDescent="0.2">
      <c r="A30" s="13">
        <f t="shared" ca="1" si="0"/>
        <v>44312</v>
      </c>
      <c r="B30" s="34">
        <v>1.000005109935918</v>
      </c>
      <c r="C30" s="34">
        <v>1</v>
      </c>
      <c r="D30" s="34">
        <v>0.99999489009019338</v>
      </c>
      <c r="E30" s="34">
        <v>0.99998978020649798</v>
      </c>
      <c r="F30" s="34">
        <v>0.99998467034891358</v>
      </c>
      <c r="G30" s="34">
        <v>0.9999795605174403</v>
      </c>
      <c r="H30" s="34">
        <v>0.99997445071207747</v>
      </c>
      <c r="I30" s="34">
        <v>0.9999693409328253</v>
      </c>
      <c r="J30" s="34">
        <v>0.99996423117968392</v>
      </c>
      <c r="K30" s="34">
        <v>0.99995912145265275</v>
      </c>
      <c r="L30" s="34">
        <v>0.99995401175173193</v>
      </c>
      <c r="M30" s="34">
        <v>0.999948902076921</v>
      </c>
      <c r="N30" s="34">
        <v>0.9999437924282204</v>
      </c>
      <c r="O30" s="34">
        <v>0.99993868280562925</v>
      </c>
      <c r="P30" s="34">
        <v>0.999933573209148</v>
      </c>
      <c r="Q30" s="34">
        <v>0.99992846363877641</v>
      </c>
      <c r="R30" s="34">
        <v>0.99992335409451416</v>
      </c>
      <c r="S30" s="34">
        <v>0.99991824457636114</v>
      </c>
      <c r="T30" s="34">
        <v>0.99991313508431723</v>
      </c>
      <c r="U30" s="34">
        <v>0.99990802561838266</v>
      </c>
      <c r="V30" s="34">
        <v>0.99990291617855698</v>
      </c>
      <c r="W30" s="34">
        <v>0.99989780676483975</v>
      </c>
      <c r="X30" s="34">
        <v>0.99989269737723152</v>
      </c>
      <c r="Y30" s="34">
        <v>0.99988758801573163</v>
      </c>
      <c r="Z30" s="34">
        <v>0.9998824786803403</v>
      </c>
      <c r="AA30" s="34">
        <v>0.99987736937105687</v>
      </c>
      <c r="AB30" s="34">
        <v>0.99987226008788166</v>
      </c>
      <c r="AC30" s="34">
        <v>0.99986715083081468</v>
      </c>
      <c r="AD30" s="34">
        <v>0.99986204159985526</v>
      </c>
      <c r="AE30" s="34">
        <v>0.99985693239500362</v>
      </c>
      <c r="AF30" s="34">
        <v>0.99985182321625965</v>
      </c>
      <c r="AG30" s="34">
        <v>0.99984671406362291</v>
      </c>
      <c r="AH30" s="34">
        <v>0.99984160493709373</v>
      </c>
      <c r="AI30" s="34">
        <v>0.99983649583667156</v>
      </c>
      <c r="AJ30" s="34">
        <v>0.9998313867623565</v>
      </c>
      <c r="AK30" s="34">
        <v>0.99982627771414834</v>
      </c>
      <c r="AL30" s="34">
        <v>0.99982116869204696</v>
      </c>
      <c r="AM30" s="34">
        <v>0.99981605969605225</v>
      </c>
      <c r="AN30" s="34">
        <v>0.99981095072616422</v>
      </c>
      <c r="AO30" s="34">
        <v>0.99980584178238208</v>
      </c>
      <c r="AP30" s="34">
        <v>0.9998007328647065</v>
      </c>
      <c r="AQ30" s="34">
        <v>0.99979562397313715</v>
      </c>
      <c r="AR30" s="34">
        <v>0.99979051510767347</v>
      </c>
      <c r="AS30" s="34">
        <v>0.99978540626831602</v>
      </c>
      <c r="AT30" s="34">
        <v>0.99978029745506392</v>
      </c>
      <c r="AU30" s="34">
        <v>0.99977518866791759</v>
      </c>
      <c r="AV30" s="34">
        <v>0.9997700799068765</v>
      </c>
      <c r="AW30" s="34">
        <v>0.99976497117194085</v>
      </c>
      <c r="AX30" s="34">
        <v>0.99975986246311044</v>
      </c>
      <c r="AY30" s="34">
        <v>0.99975475378038492</v>
      </c>
      <c r="AZ30" s="34">
        <v>0.9997496451237643</v>
      </c>
      <c r="BA30" s="34">
        <v>0.99974453649324879</v>
      </c>
      <c r="BB30" s="34">
        <v>0.99973942788883752</v>
      </c>
      <c r="BC30" s="34">
        <v>0.99973431931053103</v>
      </c>
      <c r="BD30" s="34">
        <v>0.99972921075832877</v>
      </c>
      <c r="BE30" s="34">
        <v>0.99972410223223074</v>
      </c>
      <c r="BF30" s="34">
        <v>0.99971899373223694</v>
      </c>
      <c r="BG30" s="34">
        <v>0.99971388525834692</v>
      </c>
      <c r="BH30" s="34">
        <v>0.99970877681056081</v>
      </c>
      <c r="BI30" s="34">
        <v>0.99970366838887859</v>
      </c>
      <c r="BJ30" s="34">
        <v>0.9996985599932996</v>
      </c>
      <c r="BK30" s="34">
        <v>0.99969345162382439</v>
      </c>
      <c r="BL30" s="34">
        <v>0.99968834328045242</v>
      </c>
      <c r="BM30" s="34">
        <v>0.99968323496318356</v>
      </c>
      <c r="BN30" s="34">
        <v>0.99967812667201772</v>
      </c>
      <c r="BO30" s="34">
        <v>0.99967301840695477</v>
      </c>
      <c r="BP30" s="34">
        <v>0.99966791016799461</v>
      </c>
      <c r="BQ30" s="34">
        <v>0.99966280195513713</v>
      </c>
      <c r="BR30" s="34">
        <v>0.99965769376838209</v>
      </c>
      <c r="BS30" s="34">
        <v>0.99965258560772952</v>
      </c>
      <c r="BT30" s="34">
        <v>0.99964747747317895</v>
      </c>
      <c r="BU30" s="34">
        <v>0.99964236936473072</v>
      </c>
      <c r="BV30" s="34">
        <v>0.99963726128238439</v>
      </c>
      <c r="BW30" s="34">
        <v>0.99963215322613996</v>
      </c>
      <c r="BX30" s="34">
        <v>0.99962704519599732</v>
      </c>
      <c r="BY30" s="34">
        <v>0.99962193719195613</v>
      </c>
      <c r="BZ30" s="34">
        <v>0.99961682921401629</v>
      </c>
      <c r="CA30" s="34">
        <v>0.99961172126217801</v>
      </c>
      <c r="CB30" s="34">
        <v>0.99960661333644052</v>
      </c>
      <c r="CC30" s="34">
        <v>0.99960150543680426</v>
      </c>
      <c r="CD30" s="34">
        <v>0.99959639756326912</v>
      </c>
      <c r="CE30" s="34">
        <v>0.99959128971583466</v>
      </c>
      <c r="CF30" s="34">
        <v>0.99958618189450066</v>
      </c>
      <c r="CG30" s="34">
        <v>0.99958107409926722</v>
      </c>
      <c r="CH30" s="34">
        <v>0.99957596633013435</v>
      </c>
      <c r="CI30" s="34">
        <v>0.99957085858710149</v>
      </c>
      <c r="CJ30" s="34">
        <v>0.99956575087016875</v>
      </c>
      <c r="CK30" s="34">
        <v>0.99956064317933613</v>
      </c>
      <c r="CL30" s="34">
        <v>0.99955553551460308</v>
      </c>
      <c r="CM30" s="34">
        <v>0.99955042787596993</v>
      </c>
      <c r="CN30" s="34">
        <v>0.99954532026343645</v>
      </c>
      <c r="CO30" s="34">
        <v>0.99954021267700233</v>
      </c>
      <c r="CP30" s="34">
        <v>0.99953510511666743</v>
      </c>
      <c r="CQ30" s="34">
        <v>0.99952995695122449</v>
      </c>
      <c r="CR30" s="34">
        <v>0.99952480881229777</v>
      </c>
      <c r="CS30" s="34">
        <v>0.9995196606998864</v>
      </c>
      <c r="CT30" s="34">
        <v>0.99951451261399094</v>
      </c>
      <c r="CU30" s="34">
        <v>0.99950936455461092</v>
      </c>
      <c r="CV30" s="34">
        <v>0.99950421652174648</v>
      </c>
      <c r="CW30" s="34">
        <v>0.99949906851539705</v>
      </c>
      <c r="CX30" s="34">
        <v>0.99949392053556307</v>
      </c>
      <c r="CY30" s="34">
        <v>0.99948877258224378</v>
      </c>
      <c r="CZ30" s="34">
        <v>0.99948362465543938</v>
      </c>
      <c r="DA30" s="34">
        <v>0.99947847675514967</v>
      </c>
      <c r="DB30" s="34">
        <v>0.99947332888137463</v>
      </c>
    </row>
    <row r="31" spans="1:106" x14ac:dyDescent="0.2">
      <c r="A31" s="13">
        <f t="shared" ca="1" si="0"/>
        <v>44313</v>
      </c>
      <c r="B31" s="34">
        <v>1.0000049191886902</v>
      </c>
      <c r="C31" s="34">
        <v>1</v>
      </c>
      <c r="D31" s="34">
        <v>0.99999508083550837</v>
      </c>
      <c r="E31" s="34">
        <v>0.99999016169521471</v>
      </c>
      <c r="F31" s="34">
        <v>0.99998524257911936</v>
      </c>
      <c r="G31" s="34">
        <v>0.99998032348722177</v>
      </c>
      <c r="H31" s="34">
        <v>0.99997540441952215</v>
      </c>
      <c r="I31" s="34">
        <v>0.99997048537601996</v>
      </c>
      <c r="J31" s="34">
        <v>0.99996556635671552</v>
      </c>
      <c r="K31" s="34">
        <v>0.99996064736160861</v>
      </c>
      <c r="L31" s="34">
        <v>0.99995572839069891</v>
      </c>
      <c r="M31" s="34">
        <v>0.99995080944398662</v>
      </c>
      <c r="N31" s="34">
        <v>0.9999458905214712</v>
      </c>
      <c r="O31" s="34">
        <v>0.99994097162315287</v>
      </c>
      <c r="P31" s="34">
        <v>0.99993605274903141</v>
      </c>
      <c r="Q31" s="34">
        <v>0.99993113389910671</v>
      </c>
      <c r="R31" s="34">
        <v>0.99992621507337875</v>
      </c>
      <c r="S31" s="34">
        <v>0.99992129627184712</v>
      </c>
      <c r="T31" s="34">
        <v>0.99991637749451212</v>
      </c>
      <c r="U31" s="34">
        <v>0.99991145874137322</v>
      </c>
      <c r="V31" s="34">
        <v>0.9999065400124304</v>
      </c>
      <c r="W31" s="34">
        <v>0.99990162130768367</v>
      </c>
      <c r="X31" s="34">
        <v>0.99989670262713282</v>
      </c>
      <c r="Y31" s="34">
        <v>0.99989178397077794</v>
      </c>
      <c r="Z31" s="34">
        <v>0.99988686533861881</v>
      </c>
      <c r="AA31" s="34">
        <v>0.999881946730655</v>
      </c>
      <c r="AB31" s="34">
        <v>0.99987702814688684</v>
      </c>
      <c r="AC31" s="34">
        <v>0.99987210958731376</v>
      </c>
      <c r="AD31" s="34">
        <v>0.999867191051936</v>
      </c>
      <c r="AE31" s="34">
        <v>0.99986227254075322</v>
      </c>
      <c r="AF31" s="34">
        <v>0.99985735405376552</v>
      </c>
      <c r="AG31" s="34">
        <v>0.99985243559097292</v>
      </c>
      <c r="AH31" s="34">
        <v>0.99984751715237452</v>
      </c>
      <c r="AI31" s="34">
        <v>0.99984259873797099</v>
      </c>
      <c r="AJ31" s="34">
        <v>0.9998376803477621</v>
      </c>
      <c r="AK31" s="34">
        <v>0.99983276198174742</v>
      </c>
      <c r="AL31" s="34">
        <v>0.99982784363992705</v>
      </c>
      <c r="AM31" s="34">
        <v>0.99982292532230066</v>
      </c>
      <c r="AN31" s="34">
        <v>0.99981800702886836</v>
      </c>
      <c r="AO31" s="34">
        <v>0.99981308875963015</v>
      </c>
      <c r="AP31" s="34">
        <v>0.99980817051458537</v>
      </c>
      <c r="AQ31" s="34">
        <v>0.99980325229373446</v>
      </c>
      <c r="AR31" s="34">
        <v>0.99979833409707719</v>
      </c>
      <c r="AS31" s="34">
        <v>0.99979341592461313</v>
      </c>
      <c r="AT31" s="34">
        <v>0.99978849777634238</v>
      </c>
      <c r="AU31" s="34">
        <v>0.99978357965226483</v>
      </c>
      <c r="AV31" s="34">
        <v>0.99977866155238049</v>
      </c>
      <c r="AW31" s="34">
        <v>0.9997737434766889</v>
      </c>
      <c r="AX31" s="34">
        <v>0.99976882542519019</v>
      </c>
      <c r="AY31" s="34">
        <v>0.99976390739788434</v>
      </c>
      <c r="AZ31" s="34">
        <v>0.99975898939477081</v>
      </c>
      <c r="BA31" s="34">
        <v>0.99975407141585004</v>
      </c>
      <c r="BB31" s="34">
        <v>0.99974915346112148</v>
      </c>
      <c r="BC31" s="34">
        <v>0.999744235530585</v>
      </c>
      <c r="BD31" s="34">
        <v>0.99973931762424073</v>
      </c>
      <c r="BE31" s="34">
        <v>0.99973439974208866</v>
      </c>
      <c r="BF31" s="34">
        <v>0.99972948188412825</v>
      </c>
      <c r="BG31" s="34">
        <v>0.99972456405035959</v>
      </c>
      <c r="BH31" s="34">
        <v>0.99971964624078269</v>
      </c>
      <c r="BI31" s="34">
        <v>0.99971472845539722</v>
      </c>
      <c r="BJ31" s="34">
        <v>0.99970981069420306</v>
      </c>
      <c r="BK31" s="34">
        <v>0.99970489295720033</v>
      </c>
      <c r="BL31" s="34">
        <v>0.99969997524438847</v>
      </c>
      <c r="BM31" s="34">
        <v>0.99969505755576793</v>
      </c>
      <c r="BN31" s="34">
        <v>0.99969013989133815</v>
      </c>
      <c r="BO31" s="34">
        <v>0.99968522225109935</v>
      </c>
      <c r="BP31" s="34">
        <v>0.9996803046350512</v>
      </c>
      <c r="BQ31" s="34">
        <v>0.99967538704319348</v>
      </c>
      <c r="BR31" s="34">
        <v>0.99967046947552629</v>
      </c>
      <c r="BS31" s="34">
        <v>0.99966555193204953</v>
      </c>
      <c r="BT31" s="34">
        <v>0.99966063441276287</v>
      </c>
      <c r="BU31" s="34">
        <v>0.99965571691766619</v>
      </c>
      <c r="BV31" s="34">
        <v>0.9996507994467595</v>
      </c>
      <c r="BW31" s="34">
        <v>0.99964588200004267</v>
      </c>
      <c r="BX31" s="34">
        <v>0.99964096457751572</v>
      </c>
      <c r="BY31" s="34">
        <v>0.99963604717917831</v>
      </c>
      <c r="BZ31" s="34">
        <v>0.99963112980503044</v>
      </c>
      <c r="CA31" s="34">
        <v>0.99962621245507166</v>
      </c>
      <c r="CB31" s="34">
        <v>0.99962129512930231</v>
      </c>
      <c r="CC31" s="34">
        <v>0.99961637782772217</v>
      </c>
      <c r="CD31" s="34">
        <v>0.99961146055033123</v>
      </c>
      <c r="CE31" s="34">
        <v>0.99960654329712884</v>
      </c>
      <c r="CF31" s="34">
        <v>0.99960162606811542</v>
      </c>
      <c r="CG31" s="34">
        <v>0.99959670886329044</v>
      </c>
      <c r="CH31" s="34">
        <v>0.99959179168265433</v>
      </c>
      <c r="CI31" s="34">
        <v>0.99958687452620631</v>
      </c>
      <c r="CJ31" s="34">
        <v>0.99958195739394684</v>
      </c>
      <c r="CK31" s="34">
        <v>0.99957704028587524</v>
      </c>
      <c r="CL31" s="34">
        <v>0.99957212320199207</v>
      </c>
      <c r="CM31" s="34">
        <v>0.99956720614229677</v>
      </c>
      <c r="CN31" s="34">
        <v>0.99956228910678913</v>
      </c>
      <c r="CO31" s="34">
        <v>0.99955737209546913</v>
      </c>
      <c r="CP31" s="34">
        <v>0.99955245510833701</v>
      </c>
      <c r="CQ31" s="34">
        <v>0.99954713496332315</v>
      </c>
      <c r="CR31" s="34">
        <v>0.99954181484662596</v>
      </c>
      <c r="CS31" s="34">
        <v>0.99953649475824513</v>
      </c>
      <c r="CT31" s="34">
        <v>0.99953117469818054</v>
      </c>
      <c r="CU31" s="34">
        <v>0.99952585466643229</v>
      </c>
      <c r="CV31" s="34">
        <v>0.99952053466300006</v>
      </c>
      <c r="CW31" s="34">
        <v>0.99951521468788351</v>
      </c>
      <c r="CX31" s="34">
        <v>0.99950989474108287</v>
      </c>
      <c r="CY31" s="34">
        <v>0.99950457482259769</v>
      </c>
      <c r="CZ31" s="34">
        <v>0.99949925493242786</v>
      </c>
      <c r="DA31" s="34">
        <v>0.99949393507057338</v>
      </c>
      <c r="DB31" s="34">
        <v>0.99948861523703403</v>
      </c>
    </row>
    <row r="32" spans="1:106" x14ac:dyDescent="0.2">
      <c r="A32" s="13">
        <f t="shared" ca="1" si="0"/>
        <v>44314</v>
      </c>
      <c r="B32" s="34">
        <v>1.0000051515833488</v>
      </c>
      <c r="C32" s="34">
        <v>1</v>
      </c>
      <c r="D32" s="34">
        <v>0.99999484844318998</v>
      </c>
      <c r="E32" s="34">
        <v>0.9999896969129185</v>
      </c>
      <c r="F32" s="34">
        <v>0.99998454540918558</v>
      </c>
      <c r="G32" s="34">
        <v>0.99997939393199076</v>
      </c>
      <c r="H32" s="34">
        <v>0.99997424248133404</v>
      </c>
      <c r="I32" s="34">
        <v>0.9999690910572151</v>
      </c>
      <c r="J32" s="34">
        <v>0.99996393965963437</v>
      </c>
      <c r="K32" s="34">
        <v>0.99995878828859119</v>
      </c>
      <c r="L32" s="34">
        <v>0.99995363694408579</v>
      </c>
      <c r="M32" s="34">
        <v>0.99994848562611749</v>
      </c>
      <c r="N32" s="34">
        <v>0.99994333433468663</v>
      </c>
      <c r="O32" s="34">
        <v>0.99993818306979299</v>
      </c>
      <c r="P32" s="34">
        <v>0.99993303183143634</v>
      </c>
      <c r="Q32" s="34">
        <v>0.99992788061961668</v>
      </c>
      <c r="R32" s="34">
        <v>0.9999227294343338</v>
      </c>
      <c r="S32" s="34">
        <v>0.99991757827558747</v>
      </c>
      <c r="T32" s="34">
        <v>0.99991242714337758</v>
      </c>
      <c r="U32" s="34">
        <v>0.99990727603770424</v>
      </c>
      <c r="V32" s="34">
        <v>0.99990212495856667</v>
      </c>
      <c r="W32" s="34">
        <v>0.99989697390596577</v>
      </c>
      <c r="X32" s="34">
        <v>0.99989182287990053</v>
      </c>
      <c r="Y32" s="34">
        <v>0.99988667188037106</v>
      </c>
      <c r="Z32" s="34">
        <v>0.99988152090737703</v>
      </c>
      <c r="AA32" s="34">
        <v>0.99987636996091889</v>
      </c>
      <c r="AB32" s="34">
        <v>0.99987121904099607</v>
      </c>
      <c r="AC32" s="34">
        <v>0.99986606814760848</v>
      </c>
      <c r="AD32" s="34">
        <v>0.99986091728075588</v>
      </c>
      <c r="AE32" s="34">
        <v>0.9998557664404385</v>
      </c>
      <c r="AF32" s="34">
        <v>0.99985061562665589</v>
      </c>
      <c r="AG32" s="34">
        <v>0.99984546483940773</v>
      </c>
      <c r="AH32" s="34">
        <v>0.99984031407869456</v>
      </c>
      <c r="AI32" s="34">
        <v>0.99983516334451561</v>
      </c>
      <c r="AJ32" s="34">
        <v>0.99983001263687088</v>
      </c>
      <c r="AK32" s="34">
        <v>0.99982486195576037</v>
      </c>
      <c r="AL32" s="34">
        <v>0.99981971130118408</v>
      </c>
      <c r="AM32" s="34">
        <v>0.99981456067314145</v>
      </c>
      <c r="AN32" s="34">
        <v>0.99980941007163249</v>
      </c>
      <c r="AO32" s="34">
        <v>0.99980425949665752</v>
      </c>
      <c r="AP32" s="34">
        <v>0.99979910894821566</v>
      </c>
      <c r="AQ32" s="34">
        <v>0.99979395842630725</v>
      </c>
      <c r="AR32" s="34">
        <v>0.99978880793093206</v>
      </c>
      <c r="AS32" s="34">
        <v>0.99978365746209008</v>
      </c>
      <c r="AT32" s="34">
        <v>0.99977850701978099</v>
      </c>
      <c r="AU32" s="34">
        <v>0.99977335660400446</v>
      </c>
      <c r="AV32" s="34">
        <v>0.99976820621476081</v>
      </c>
      <c r="AW32" s="34">
        <v>0.99976305585204972</v>
      </c>
      <c r="AX32" s="34">
        <v>0.99975790551587096</v>
      </c>
      <c r="AY32" s="34">
        <v>0.9997527552062242</v>
      </c>
      <c r="AZ32" s="34">
        <v>0.99974760492310988</v>
      </c>
      <c r="BA32" s="34">
        <v>0.99974245466652745</v>
      </c>
      <c r="BB32" s="34">
        <v>0.99973730443647668</v>
      </c>
      <c r="BC32" s="34">
        <v>0.9997321542329578</v>
      </c>
      <c r="BD32" s="34">
        <v>0.99972700405597059</v>
      </c>
      <c r="BE32" s="34">
        <v>0.99972185390551471</v>
      </c>
      <c r="BF32" s="34">
        <v>0.99971670378159005</v>
      </c>
      <c r="BG32" s="34">
        <v>0.9997115536841964</v>
      </c>
      <c r="BH32" s="34">
        <v>0.99970640361333396</v>
      </c>
      <c r="BI32" s="34">
        <v>0.99970125356900252</v>
      </c>
      <c r="BJ32" s="34">
        <v>0.99969610355120164</v>
      </c>
      <c r="BK32" s="34">
        <v>0.99969095355993132</v>
      </c>
      <c r="BL32" s="34">
        <v>0.99968580359519155</v>
      </c>
      <c r="BM32" s="34">
        <v>0.99968065365698233</v>
      </c>
      <c r="BN32" s="34">
        <v>0.99967550374530301</v>
      </c>
      <c r="BO32" s="34">
        <v>0.99967035386015402</v>
      </c>
      <c r="BP32" s="34">
        <v>0.99966520400153469</v>
      </c>
      <c r="BQ32" s="34">
        <v>0.99966005416944514</v>
      </c>
      <c r="BR32" s="34">
        <v>0.9996549043638856</v>
      </c>
      <c r="BS32" s="34">
        <v>0.99964975458485528</v>
      </c>
      <c r="BT32" s="34">
        <v>0.99964460483235429</v>
      </c>
      <c r="BU32" s="34">
        <v>0.99963945510638286</v>
      </c>
      <c r="BV32" s="34">
        <v>0.9996343054069402</v>
      </c>
      <c r="BW32" s="34">
        <v>0.99962915573402666</v>
      </c>
      <c r="BX32" s="34">
        <v>0.9996240060876419</v>
      </c>
      <c r="BY32" s="34">
        <v>0.99961885646778603</v>
      </c>
      <c r="BZ32" s="34">
        <v>0.99961370687445827</v>
      </c>
      <c r="CA32" s="34">
        <v>0.9996085573076593</v>
      </c>
      <c r="CB32" s="34">
        <v>0.99960340776738854</v>
      </c>
      <c r="CC32" s="34">
        <v>0.9995982582536459</v>
      </c>
      <c r="CD32" s="34">
        <v>0.99959310876643148</v>
      </c>
      <c r="CE32" s="34">
        <v>0.99958795930574462</v>
      </c>
      <c r="CF32" s="34">
        <v>0.99958280987158554</v>
      </c>
      <c r="CG32" s="34">
        <v>0.99957766046395424</v>
      </c>
      <c r="CH32" s="34">
        <v>0.99957251108285017</v>
      </c>
      <c r="CI32" s="34">
        <v>0.99956736172827376</v>
      </c>
      <c r="CJ32" s="34">
        <v>0.99956221240022436</v>
      </c>
      <c r="CK32" s="34">
        <v>0.99955706309870196</v>
      </c>
      <c r="CL32" s="34">
        <v>0.99955191382370656</v>
      </c>
      <c r="CM32" s="34">
        <v>0.99954676457523794</v>
      </c>
      <c r="CN32" s="34">
        <v>0.99954161535329578</v>
      </c>
      <c r="CO32" s="34">
        <v>0.9995364661578805</v>
      </c>
      <c r="CP32" s="34">
        <v>0.99953131698899134</v>
      </c>
      <c r="CQ32" s="34">
        <v>0.99952647406959894</v>
      </c>
      <c r="CR32" s="34">
        <v>0.99952163117367154</v>
      </c>
      <c r="CS32" s="34">
        <v>0.99951678830120883</v>
      </c>
      <c r="CT32" s="34">
        <v>0.99951194545221078</v>
      </c>
      <c r="CU32" s="34">
        <v>0.9995071026266773</v>
      </c>
      <c r="CV32" s="34">
        <v>0.99950225982460805</v>
      </c>
      <c r="CW32" s="34">
        <v>0.99949741704600326</v>
      </c>
      <c r="CX32" s="34">
        <v>0.99949257429086269</v>
      </c>
      <c r="CY32" s="34">
        <v>0.99948773155918624</v>
      </c>
      <c r="CZ32" s="34">
        <v>0.99948288885097347</v>
      </c>
      <c r="DA32" s="34">
        <v>0.99947804616622482</v>
      </c>
      <c r="DB32" s="34">
        <v>0.99947320350493973</v>
      </c>
    </row>
    <row r="33" spans="1:106" x14ac:dyDescent="0.2">
      <c r="A33" s="13">
        <f t="shared" ca="1" si="0"/>
        <v>44315</v>
      </c>
      <c r="B33" s="34">
        <v>1.0000195102567204</v>
      </c>
      <c r="C33" s="34">
        <v>1.0000146326568549</v>
      </c>
      <c r="D33" s="34">
        <v>1.0000097550807794</v>
      </c>
      <c r="E33" s="34">
        <v>1.0000048775284947</v>
      </c>
      <c r="F33" s="34">
        <v>1</v>
      </c>
      <c r="G33" s="34">
        <v>0.99999512249529565</v>
      </c>
      <c r="H33" s="34">
        <v>0.99999024501438116</v>
      </c>
      <c r="I33" s="34">
        <v>0.99998536755725664</v>
      </c>
      <c r="J33" s="34">
        <v>0.99998049012392198</v>
      </c>
      <c r="K33" s="34">
        <v>0.99997561271437729</v>
      </c>
      <c r="L33" s="34">
        <v>0.99997073532862191</v>
      </c>
      <c r="M33" s="34">
        <v>0.99996585796665616</v>
      </c>
      <c r="N33" s="34">
        <v>0.99996098062847949</v>
      </c>
      <c r="O33" s="34">
        <v>0.99995610331409235</v>
      </c>
      <c r="P33" s="34">
        <v>0.99995122602349418</v>
      </c>
      <c r="Q33" s="34">
        <v>0.99994634875668509</v>
      </c>
      <c r="R33" s="34">
        <v>0.99994147151366497</v>
      </c>
      <c r="S33" s="34">
        <v>0.99993659429443327</v>
      </c>
      <c r="T33" s="34">
        <v>0.99993171709899065</v>
      </c>
      <c r="U33" s="34">
        <v>0.99992683992733633</v>
      </c>
      <c r="V33" s="34">
        <v>0.99992196277947065</v>
      </c>
      <c r="W33" s="34">
        <v>0.99991708565539306</v>
      </c>
      <c r="X33" s="34">
        <v>0.99991220855510377</v>
      </c>
      <c r="Y33" s="34">
        <v>0.99990733147860256</v>
      </c>
      <c r="Z33" s="34">
        <v>0.99990245442588921</v>
      </c>
      <c r="AA33" s="34">
        <v>0.99989757739696383</v>
      </c>
      <c r="AB33" s="34">
        <v>0.99989270039182621</v>
      </c>
      <c r="AC33" s="34">
        <v>0.999887823410476</v>
      </c>
      <c r="AD33" s="34">
        <v>0.99988294645291331</v>
      </c>
      <c r="AE33" s="34">
        <v>0.99987806951913827</v>
      </c>
      <c r="AF33" s="34">
        <v>0.99987319260915042</v>
      </c>
      <c r="AG33" s="34">
        <v>0.99986831572294943</v>
      </c>
      <c r="AH33" s="34">
        <v>0.99986343886053575</v>
      </c>
      <c r="AI33" s="34">
        <v>0.99985856202190893</v>
      </c>
      <c r="AJ33" s="34">
        <v>0.99985368520706919</v>
      </c>
      <c r="AK33" s="34">
        <v>0.99984880841601576</v>
      </c>
      <c r="AL33" s="34">
        <v>0.99984393164874896</v>
      </c>
      <c r="AM33" s="34">
        <v>0.99983905490526859</v>
      </c>
      <c r="AN33" s="34">
        <v>0.99983417818557463</v>
      </c>
      <c r="AO33" s="34">
        <v>0.99982930148966676</v>
      </c>
      <c r="AP33" s="34">
        <v>0.99982442481754541</v>
      </c>
      <c r="AQ33" s="34">
        <v>0.99981954816920959</v>
      </c>
      <c r="AR33" s="34">
        <v>0.99981467154465986</v>
      </c>
      <c r="AS33" s="34">
        <v>0.99980979494389588</v>
      </c>
      <c r="AT33" s="34">
        <v>0.99980491836691765</v>
      </c>
      <c r="AU33" s="34">
        <v>0.99980004181372473</v>
      </c>
      <c r="AV33" s="34">
        <v>0.99979516528431722</v>
      </c>
      <c r="AW33" s="34">
        <v>0.99979028877869514</v>
      </c>
      <c r="AX33" s="34">
        <v>0.99978541229685813</v>
      </c>
      <c r="AY33" s="34">
        <v>0.99978053583880622</v>
      </c>
      <c r="AZ33" s="34">
        <v>0.9997756594045395</v>
      </c>
      <c r="BA33" s="34">
        <v>0.99977078299405719</v>
      </c>
      <c r="BB33" s="34">
        <v>0.99976590660735987</v>
      </c>
      <c r="BC33" s="34">
        <v>0.99976103024444707</v>
      </c>
      <c r="BD33" s="34">
        <v>0.9997561539053188</v>
      </c>
      <c r="BE33" s="34">
        <v>0.99975127758997484</v>
      </c>
      <c r="BF33" s="34">
        <v>0.99974640129841508</v>
      </c>
      <c r="BG33" s="34">
        <v>0.99974152503063962</v>
      </c>
      <c r="BH33" s="34">
        <v>0.99973664878664814</v>
      </c>
      <c r="BI33" s="34">
        <v>0.99973177256644041</v>
      </c>
      <c r="BJ33" s="34">
        <v>0.99972689637001655</v>
      </c>
      <c r="BK33" s="34">
        <v>0.99972202019737644</v>
      </c>
      <c r="BL33" s="34">
        <v>0.99971714404851986</v>
      </c>
      <c r="BM33" s="34">
        <v>0.9997122679234467</v>
      </c>
      <c r="BN33" s="34">
        <v>0.99970739182215662</v>
      </c>
      <c r="BO33" s="34">
        <v>0.99970251574464997</v>
      </c>
      <c r="BP33" s="34">
        <v>0.99969763969092662</v>
      </c>
      <c r="BQ33" s="34">
        <v>0.99969276366098581</v>
      </c>
      <c r="BR33" s="34">
        <v>0.9996878876548283</v>
      </c>
      <c r="BS33" s="34">
        <v>0.99968301167245321</v>
      </c>
      <c r="BT33" s="34">
        <v>0.99967813571386077</v>
      </c>
      <c r="BU33" s="34">
        <v>0.99967325977905097</v>
      </c>
      <c r="BV33" s="34">
        <v>0.99966838386802348</v>
      </c>
      <c r="BW33" s="34">
        <v>0.9996635079807783</v>
      </c>
      <c r="BX33" s="34">
        <v>0.99965863211731543</v>
      </c>
      <c r="BY33" s="34">
        <v>0.99965375627763442</v>
      </c>
      <c r="BZ33" s="34">
        <v>0.9996488804617355</v>
      </c>
      <c r="CA33" s="34">
        <v>0.99964400466961822</v>
      </c>
      <c r="CB33" s="34">
        <v>0.9996391289012827</v>
      </c>
      <c r="CC33" s="34">
        <v>0.99963425315672882</v>
      </c>
      <c r="CD33" s="34">
        <v>0.99962937743595637</v>
      </c>
      <c r="CE33" s="34">
        <v>0.99962450173896511</v>
      </c>
      <c r="CF33" s="34">
        <v>0.99961962606575527</v>
      </c>
      <c r="CG33" s="34">
        <v>0.99961475041632653</v>
      </c>
      <c r="CH33" s="34">
        <v>0.99960987479067875</v>
      </c>
      <c r="CI33" s="34">
        <v>0.99960499918881174</v>
      </c>
      <c r="CJ33" s="34">
        <v>0.99960012361072581</v>
      </c>
      <c r="CK33" s="34">
        <v>0.9995952480564203</v>
      </c>
      <c r="CL33" s="34">
        <v>0.99959037252589533</v>
      </c>
      <c r="CM33" s="34">
        <v>0.99958549701915078</v>
      </c>
      <c r="CN33" s="34">
        <v>0.99958062153618665</v>
      </c>
      <c r="CO33" s="34">
        <v>0.99957574607700272</v>
      </c>
      <c r="CP33" s="34">
        <v>0.99957087064159877</v>
      </c>
      <c r="CQ33" s="34">
        <v>0.9995659952299748</v>
      </c>
      <c r="CR33" s="34">
        <v>0.9995611198421307</v>
      </c>
      <c r="CS33" s="34">
        <v>0.99955624447806646</v>
      </c>
      <c r="CT33" s="34">
        <v>0.99955136913778164</v>
      </c>
      <c r="CU33" s="34">
        <v>0.99954594118173368</v>
      </c>
      <c r="CV33" s="34">
        <v>0.99954051325516136</v>
      </c>
      <c r="CW33" s="34">
        <v>0.99953508535806479</v>
      </c>
      <c r="CX33" s="34">
        <v>0.9995296574904442</v>
      </c>
      <c r="CY33" s="34">
        <v>0.99952422965229881</v>
      </c>
      <c r="CZ33" s="34">
        <v>0.99951880184362873</v>
      </c>
      <c r="DA33" s="34">
        <v>0.99951337406443364</v>
      </c>
      <c r="DB33" s="34">
        <v>0.99950794631471374</v>
      </c>
    </row>
    <row r="34" spans="1:106" x14ac:dyDescent="0.2">
      <c r="A34" s="13">
        <f t="shared" ca="1" si="0"/>
        <v>44316</v>
      </c>
      <c r="B34" s="34">
        <v>1.0000195935542169</v>
      </c>
      <c r="C34" s="34">
        <v>1.0000146951296718</v>
      </c>
      <c r="D34" s="34">
        <v>1.0000097967291204</v>
      </c>
      <c r="E34" s="34">
        <v>1.0000048983525633</v>
      </c>
      <c r="F34" s="34">
        <v>1</v>
      </c>
      <c r="G34" s="34">
        <v>0.99999510167143046</v>
      </c>
      <c r="H34" s="34">
        <v>0.99999020336685462</v>
      </c>
      <c r="I34" s="34">
        <v>0.99998530508627226</v>
      </c>
      <c r="J34" s="34">
        <v>0.99998040682968325</v>
      </c>
      <c r="K34" s="34">
        <v>0.99997550859708739</v>
      </c>
      <c r="L34" s="34">
        <v>0.99997061038848489</v>
      </c>
      <c r="M34" s="34">
        <v>0.9999657122038752</v>
      </c>
      <c r="N34" s="34">
        <v>0.99996081404325865</v>
      </c>
      <c r="O34" s="34">
        <v>0.99995591590663468</v>
      </c>
      <c r="P34" s="34">
        <v>0.99995101779400375</v>
      </c>
      <c r="Q34" s="34">
        <v>0.99994611970536518</v>
      </c>
      <c r="R34" s="34">
        <v>0.99994122164071897</v>
      </c>
      <c r="S34" s="34">
        <v>0.9999363236000649</v>
      </c>
      <c r="T34" s="34">
        <v>0.99993142558340342</v>
      </c>
      <c r="U34" s="34">
        <v>0.99992652759073386</v>
      </c>
      <c r="V34" s="34">
        <v>0.99992162962205622</v>
      </c>
      <c r="W34" s="34">
        <v>0.99991673167737072</v>
      </c>
      <c r="X34" s="34">
        <v>0.99991183375667669</v>
      </c>
      <c r="Y34" s="34">
        <v>0.99990693585997437</v>
      </c>
      <c r="Z34" s="34">
        <v>0.99990203798726363</v>
      </c>
      <c r="AA34" s="34">
        <v>0.99989714013854425</v>
      </c>
      <c r="AB34" s="34">
        <v>0.99989224231381613</v>
      </c>
      <c r="AC34" s="34">
        <v>0.99988734451307903</v>
      </c>
      <c r="AD34" s="34">
        <v>0.9998824467363332</v>
      </c>
      <c r="AE34" s="34">
        <v>0.99987754898357817</v>
      </c>
      <c r="AF34" s="34">
        <v>0.99987265125481384</v>
      </c>
      <c r="AG34" s="34">
        <v>0.99986775355004032</v>
      </c>
      <c r="AH34" s="34">
        <v>0.99986285586925738</v>
      </c>
      <c r="AI34" s="34">
        <v>0.99985795821246481</v>
      </c>
      <c r="AJ34" s="34">
        <v>0.99985306057966261</v>
      </c>
      <c r="AK34" s="34">
        <v>0.99984816297085055</v>
      </c>
      <c r="AL34" s="34">
        <v>0.99984326538602875</v>
      </c>
      <c r="AM34" s="34">
        <v>0.99983836782519686</v>
      </c>
      <c r="AN34" s="34">
        <v>0.99983347028835479</v>
      </c>
      <c r="AO34" s="34">
        <v>0.99982857277550252</v>
      </c>
      <c r="AP34" s="34">
        <v>0.99982367528663973</v>
      </c>
      <c r="AQ34" s="34">
        <v>0.99981877782176676</v>
      </c>
      <c r="AR34" s="34">
        <v>0.99981388038088292</v>
      </c>
      <c r="AS34" s="34">
        <v>0.99980898296398846</v>
      </c>
      <c r="AT34" s="34">
        <v>0.99980408557108313</v>
      </c>
      <c r="AU34" s="34">
        <v>0.99979918820216696</v>
      </c>
      <c r="AV34" s="34">
        <v>0.99979429085723948</v>
      </c>
      <c r="AW34" s="34">
        <v>0.99978939353630092</v>
      </c>
      <c r="AX34" s="34">
        <v>0.99978449623935106</v>
      </c>
      <c r="AY34" s="34">
        <v>0.99977959896638968</v>
      </c>
      <c r="AZ34" s="34">
        <v>0.99977470171741678</v>
      </c>
      <c r="BA34" s="34">
        <v>0.99976980449243225</v>
      </c>
      <c r="BB34" s="34">
        <v>0.99976490729143608</v>
      </c>
      <c r="BC34" s="34">
        <v>0.99976001011442783</v>
      </c>
      <c r="BD34" s="34">
        <v>0.99975511296140762</v>
      </c>
      <c r="BE34" s="34">
        <v>0.99975021583237522</v>
      </c>
      <c r="BF34" s="34">
        <v>0.99974531872733063</v>
      </c>
      <c r="BG34" s="34">
        <v>0.99974042164627375</v>
      </c>
      <c r="BH34" s="34">
        <v>0.99973552458920412</v>
      </c>
      <c r="BI34" s="34">
        <v>0.99973062755612208</v>
      </c>
      <c r="BJ34" s="34">
        <v>0.9997257305470274</v>
      </c>
      <c r="BK34" s="34">
        <v>0.99972083356191954</v>
      </c>
      <c r="BL34" s="34">
        <v>0.99971593660079905</v>
      </c>
      <c r="BM34" s="34">
        <v>0.99971103966366537</v>
      </c>
      <c r="BN34" s="34">
        <v>0.99970614275051839</v>
      </c>
      <c r="BO34" s="34">
        <v>0.99970124586135845</v>
      </c>
      <c r="BP34" s="34">
        <v>0.99969634899618476</v>
      </c>
      <c r="BQ34" s="34">
        <v>0.99969145215499755</v>
      </c>
      <c r="BR34" s="34">
        <v>0.99968655533779682</v>
      </c>
      <c r="BS34" s="34">
        <v>0.99968165854458224</v>
      </c>
      <c r="BT34" s="34">
        <v>0.99967676177535369</v>
      </c>
      <c r="BU34" s="34">
        <v>0.99967186503011107</v>
      </c>
      <c r="BV34" s="34">
        <v>0.9996669683088546</v>
      </c>
      <c r="BW34" s="34">
        <v>0.9996620716115836</v>
      </c>
      <c r="BX34" s="34">
        <v>0.99965717493829831</v>
      </c>
      <c r="BY34" s="34">
        <v>0.99965227828899861</v>
      </c>
      <c r="BZ34" s="34">
        <v>0.99964738166368428</v>
      </c>
      <c r="CA34" s="34">
        <v>0.9996424850623552</v>
      </c>
      <c r="CB34" s="34">
        <v>0.99963758848501127</v>
      </c>
      <c r="CC34" s="34">
        <v>0.99963269193165227</v>
      </c>
      <c r="CD34" s="34">
        <v>0.99962779540227842</v>
      </c>
      <c r="CE34" s="34">
        <v>0.99962289889688927</v>
      </c>
      <c r="CF34" s="34">
        <v>0.99961800241548482</v>
      </c>
      <c r="CG34" s="34">
        <v>0.99961310595806518</v>
      </c>
      <c r="CH34" s="34">
        <v>0.99960820952462959</v>
      </c>
      <c r="CI34" s="34">
        <v>0.99960331311517847</v>
      </c>
      <c r="CJ34" s="34">
        <v>0.99959841672971173</v>
      </c>
      <c r="CK34" s="34">
        <v>0.99959352036822902</v>
      </c>
      <c r="CL34" s="34">
        <v>0.99958862403073034</v>
      </c>
      <c r="CM34" s="34">
        <v>0.99958372771721538</v>
      </c>
      <c r="CN34" s="34">
        <v>0.99957883142768433</v>
      </c>
      <c r="CO34" s="34">
        <v>0.99957393516213677</v>
      </c>
      <c r="CP34" s="34">
        <v>0.99956903892057269</v>
      </c>
      <c r="CQ34" s="34">
        <v>0.99956414270299232</v>
      </c>
      <c r="CR34" s="34">
        <v>0.99955924650939487</v>
      </c>
      <c r="CS34" s="34">
        <v>0.99955435033978091</v>
      </c>
      <c r="CT34" s="34">
        <v>0.99954945419414976</v>
      </c>
      <c r="CU34" s="34">
        <v>0.9995440378099425</v>
      </c>
      <c r="CV34" s="34">
        <v>0.99953862145508587</v>
      </c>
      <c r="CW34" s="34">
        <v>0.99953320512957944</v>
      </c>
      <c r="CX34" s="34">
        <v>0.99952778883342308</v>
      </c>
      <c r="CY34" s="34">
        <v>0.99952237256661691</v>
      </c>
      <c r="CZ34" s="34">
        <v>0.99951695632916016</v>
      </c>
      <c r="DA34" s="34">
        <v>0.99951154012105359</v>
      </c>
      <c r="DB34" s="34">
        <v>0.99950612394229588</v>
      </c>
    </row>
    <row r="35" spans="1:106" x14ac:dyDescent="0.2">
      <c r="A35" s="13">
        <f t="shared" ca="1" si="0"/>
        <v>44319</v>
      </c>
      <c r="B35" s="34">
        <v>1.0000048983525633</v>
      </c>
      <c r="C35" s="34">
        <v>1</v>
      </c>
      <c r="D35" s="34">
        <v>0.99999510167143013</v>
      </c>
      <c r="E35" s="34">
        <v>0.99999020336685418</v>
      </c>
      <c r="F35" s="34">
        <v>0.99998530508627148</v>
      </c>
      <c r="G35" s="34">
        <v>0.99998040682968237</v>
      </c>
      <c r="H35" s="34">
        <v>0.9999755085970865</v>
      </c>
      <c r="I35" s="34">
        <v>0.99997061038848378</v>
      </c>
      <c r="J35" s="34">
        <v>0.99996571220387409</v>
      </c>
      <c r="K35" s="34">
        <v>0.9999608140432571</v>
      </c>
      <c r="L35" s="34">
        <v>0.99995591590663324</v>
      </c>
      <c r="M35" s="34">
        <v>0.99995101779400186</v>
      </c>
      <c r="N35" s="34">
        <v>0.99994611970536318</v>
      </c>
      <c r="O35" s="34">
        <v>0.99994122164071664</v>
      </c>
      <c r="P35" s="34">
        <v>0.99993632360006268</v>
      </c>
      <c r="Q35" s="34">
        <v>0.99993142558340098</v>
      </c>
      <c r="R35" s="34">
        <v>0.99992652759073142</v>
      </c>
      <c r="S35" s="34">
        <v>0.99992162962205355</v>
      </c>
      <c r="T35" s="34">
        <v>0.99991673167736772</v>
      </c>
      <c r="U35" s="34">
        <v>0.99991183375667381</v>
      </c>
      <c r="V35" s="34">
        <v>0.99990693585997126</v>
      </c>
      <c r="W35" s="34">
        <v>0.99990203798726029</v>
      </c>
      <c r="X35" s="34">
        <v>0.99989714013854059</v>
      </c>
      <c r="Y35" s="34">
        <v>0.99989224231381246</v>
      </c>
      <c r="Z35" s="34">
        <v>0.99988734451307526</v>
      </c>
      <c r="AA35" s="34">
        <v>0.99988244673632909</v>
      </c>
      <c r="AB35" s="34">
        <v>0.99987754898357395</v>
      </c>
      <c r="AC35" s="34">
        <v>0.99987265125480962</v>
      </c>
      <c r="AD35" s="34">
        <v>0.99986775355003576</v>
      </c>
      <c r="AE35" s="34">
        <v>0.99986285586925283</v>
      </c>
      <c r="AF35" s="34">
        <v>0.99985795821246004</v>
      </c>
      <c r="AG35" s="34">
        <v>0.99985306057965773</v>
      </c>
      <c r="AH35" s="34">
        <v>0.99984816297084567</v>
      </c>
      <c r="AI35" s="34">
        <v>0.99984326538602342</v>
      </c>
      <c r="AJ35" s="34">
        <v>0.99983836782519142</v>
      </c>
      <c r="AK35" s="34">
        <v>0.99983347028834912</v>
      </c>
      <c r="AL35" s="34">
        <v>0.99982857277549697</v>
      </c>
      <c r="AM35" s="34">
        <v>0.99982367528663396</v>
      </c>
      <c r="AN35" s="34">
        <v>0.99981877782176087</v>
      </c>
      <c r="AO35" s="34">
        <v>0.99981388038087682</v>
      </c>
      <c r="AP35" s="34">
        <v>0.99980898296398213</v>
      </c>
      <c r="AQ35" s="34">
        <v>0.99980408557107647</v>
      </c>
      <c r="AR35" s="34">
        <v>0.99979918820216018</v>
      </c>
      <c r="AS35" s="34">
        <v>0.99979429085723281</v>
      </c>
      <c r="AT35" s="34">
        <v>0.99978939353629404</v>
      </c>
      <c r="AU35" s="34">
        <v>0.99978449623934385</v>
      </c>
      <c r="AV35" s="34">
        <v>0.99977959896638235</v>
      </c>
      <c r="AW35" s="34">
        <v>0.99977470171740945</v>
      </c>
      <c r="AX35" s="34">
        <v>0.9997698044924247</v>
      </c>
      <c r="AY35" s="34">
        <v>0.99976490729142831</v>
      </c>
      <c r="AZ35" s="34">
        <v>0.99976001011441984</v>
      </c>
      <c r="BA35" s="34">
        <v>0.99975511296139941</v>
      </c>
      <c r="BB35" s="34">
        <v>0.9997502158323669</v>
      </c>
      <c r="BC35" s="34">
        <v>0.99974531872732231</v>
      </c>
      <c r="BD35" s="34">
        <v>0.99974042164626498</v>
      </c>
      <c r="BE35" s="34">
        <v>0.99973552458919546</v>
      </c>
      <c r="BF35" s="34">
        <v>0.99973062755611308</v>
      </c>
      <c r="BG35" s="34">
        <v>0.99972573054701819</v>
      </c>
      <c r="BH35" s="34">
        <v>0.99972083356191044</v>
      </c>
      <c r="BI35" s="34">
        <v>0.99971593660078972</v>
      </c>
      <c r="BJ35" s="34">
        <v>0.99971103966365582</v>
      </c>
      <c r="BK35" s="34">
        <v>0.99970614275050895</v>
      </c>
      <c r="BL35" s="34">
        <v>0.99970124586134856</v>
      </c>
      <c r="BM35" s="34">
        <v>0.99969634899617477</v>
      </c>
      <c r="BN35" s="34">
        <v>0.99969145215498756</v>
      </c>
      <c r="BO35" s="34">
        <v>0.99968655533778661</v>
      </c>
      <c r="BP35" s="34">
        <v>0.99968165854457181</v>
      </c>
      <c r="BQ35" s="34">
        <v>0.99967676177534304</v>
      </c>
      <c r="BR35" s="34">
        <v>0.99967186503010041</v>
      </c>
      <c r="BS35" s="34">
        <v>0.99966696830884361</v>
      </c>
      <c r="BT35" s="34">
        <v>0.99966207161157261</v>
      </c>
      <c r="BU35" s="34">
        <v>0.99965717493828721</v>
      </c>
      <c r="BV35" s="34">
        <v>0.99965227828898717</v>
      </c>
      <c r="BW35" s="34">
        <v>0.99964738166367262</v>
      </c>
      <c r="BX35" s="34">
        <v>0.99964248506234354</v>
      </c>
      <c r="BY35" s="34">
        <v>0.9996375884849994</v>
      </c>
      <c r="BZ35" s="34">
        <v>0.99963269193164039</v>
      </c>
      <c r="CA35" s="34">
        <v>0.99962779540226643</v>
      </c>
      <c r="CB35" s="34">
        <v>0.99962289889687705</v>
      </c>
      <c r="CC35" s="34">
        <v>0.9996180024154725</v>
      </c>
      <c r="CD35" s="34">
        <v>0.99961310595805253</v>
      </c>
      <c r="CE35" s="34">
        <v>0.99960820952461704</v>
      </c>
      <c r="CF35" s="34">
        <v>0.99960331311516559</v>
      </c>
      <c r="CG35" s="34">
        <v>0.99959841672969874</v>
      </c>
      <c r="CH35" s="34">
        <v>0.99959352036821592</v>
      </c>
      <c r="CI35" s="34">
        <v>0.9995886240307168</v>
      </c>
      <c r="CJ35" s="34">
        <v>0.99958372771720183</v>
      </c>
      <c r="CK35" s="34">
        <v>0.99957883142767057</v>
      </c>
      <c r="CL35" s="34">
        <v>0.99957393516212301</v>
      </c>
      <c r="CM35" s="34">
        <v>0.99956903892055882</v>
      </c>
      <c r="CN35" s="34">
        <v>0.999564142702978</v>
      </c>
      <c r="CO35" s="34">
        <v>0.99955924650938066</v>
      </c>
      <c r="CP35" s="34">
        <v>0.99955435033976625</v>
      </c>
      <c r="CQ35" s="34">
        <v>0.9995494541941351</v>
      </c>
      <c r="CR35" s="34">
        <v>0.99954403989156881</v>
      </c>
      <c r="CS35" s="34">
        <v>0.9995386256183304</v>
      </c>
      <c r="CT35" s="34">
        <v>0.99953321137441964</v>
      </c>
      <c r="CU35" s="34">
        <v>0.99952779715983631</v>
      </c>
      <c r="CV35" s="34">
        <v>0.99952238297458063</v>
      </c>
      <c r="CW35" s="34">
        <v>0.99951696881865215</v>
      </c>
      <c r="CX35" s="34">
        <v>0.99951155469205066</v>
      </c>
      <c r="CY35" s="34">
        <v>0.99950614059477616</v>
      </c>
      <c r="CZ35" s="34">
        <v>0.99950072652682853</v>
      </c>
      <c r="DA35" s="34">
        <v>0.99949531248820744</v>
      </c>
      <c r="DB35" s="34">
        <v>0.99948989847891279</v>
      </c>
    </row>
    <row r="36" spans="1:106" x14ac:dyDescent="0.2">
      <c r="A36" s="13">
        <f t="shared" ca="1" si="0"/>
        <v>44320</v>
      </c>
      <c r="B36" s="34">
        <v>1.0000048705871296</v>
      </c>
      <c r="C36" s="34">
        <v>1</v>
      </c>
      <c r="D36" s="34">
        <v>0.99999512943659274</v>
      </c>
      <c r="E36" s="34">
        <v>0.99999025889690796</v>
      </c>
      <c r="F36" s="34">
        <v>0.99998538838094542</v>
      </c>
      <c r="G36" s="34">
        <v>0.9999805178887049</v>
      </c>
      <c r="H36" s="34">
        <v>0.99997564742018652</v>
      </c>
      <c r="I36" s="34">
        <v>0.99997077697539005</v>
      </c>
      <c r="J36" s="34">
        <v>0.99996590655431539</v>
      </c>
      <c r="K36" s="34">
        <v>0.99996103615696252</v>
      </c>
      <c r="L36" s="34">
        <v>0.99995616578333102</v>
      </c>
      <c r="M36" s="34">
        <v>0.99995129543342132</v>
      </c>
      <c r="N36" s="34">
        <v>0.99994642510723275</v>
      </c>
      <c r="O36" s="34">
        <v>0.99994155480476521</v>
      </c>
      <c r="P36" s="34">
        <v>0.99993668452601914</v>
      </c>
      <c r="Q36" s="34">
        <v>0.99993181427099398</v>
      </c>
      <c r="R36" s="34">
        <v>0.99992694403968962</v>
      </c>
      <c r="S36" s="34">
        <v>0.99992207383210618</v>
      </c>
      <c r="T36" s="34">
        <v>0.99991720364824299</v>
      </c>
      <c r="U36" s="34">
        <v>0.99991233348810082</v>
      </c>
      <c r="V36" s="34">
        <v>0.9999074633516789</v>
      </c>
      <c r="W36" s="34">
        <v>0.99990259323897712</v>
      </c>
      <c r="X36" s="34">
        <v>0.99989772314999581</v>
      </c>
      <c r="Y36" s="34">
        <v>0.99989285308473452</v>
      </c>
      <c r="Z36" s="34">
        <v>0.99988798304319304</v>
      </c>
      <c r="AA36" s="34">
        <v>0.99988311302537147</v>
      </c>
      <c r="AB36" s="34">
        <v>0.99987824303126982</v>
      </c>
      <c r="AC36" s="34">
        <v>0.99987337306088742</v>
      </c>
      <c r="AD36" s="34">
        <v>0.99986850311422493</v>
      </c>
      <c r="AE36" s="34">
        <v>0.99986363319128158</v>
      </c>
      <c r="AF36" s="34">
        <v>0.99985876329205736</v>
      </c>
      <c r="AG36" s="34">
        <v>0.99985389341655262</v>
      </c>
      <c r="AH36" s="34">
        <v>0.99984902356476668</v>
      </c>
      <c r="AI36" s="34">
        <v>0.99984415373669988</v>
      </c>
      <c r="AJ36" s="34">
        <v>0.99983928393235166</v>
      </c>
      <c r="AK36" s="34">
        <v>0.99983441415172214</v>
      </c>
      <c r="AL36" s="34">
        <v>0.99982954439481142</v>
      </c>
      <c r="AM36" s="34">
        <v>0.99982467466161906</v>
      </c>
      <c r="AN36" s="34">
        <v>0.99981980495214473</v>
      </c>
      <c r="AO36" s="34">
        <v>0.9998149352663892</v>
      </c>
      <c r="AP36" s="34">
        <v>0.99981006560435115</v>
      </c>
      <c r="AQ36" s="34">
        <v>0.99980519596603168</v>
      </c>
      <c r="AR36" s="34">
        <v>0.99980032635142968</v>
      </c>
      <c r="AS36" s="34">
        <v>0.9997954567605456</v>
      </c>
      <c r="AT36" s="34">
        <v>0.99979058719337932</v>
      </c>
      <c r="AU36" s="34">
        <v>0.99978571764993029</v>
      </c>
      <c r="AV36" s="34">
        <v>0.99978084813019907</v>
      </c>
      <c r="AW36" s="34">
        <v>0.99977597863418477</v>
      </c>
      <c r="AX36" s="34">
        <v>0.99977110916188772</v>
      </c>
      <c r="AY36" s="34">
        <v>0.99976623971330791</v>
      </c>
      <c r="AZ36" s="34">
        <v>0.99976137028844514</v>
      </c>
      <c r="BA36" s="34">
        <v>0.99975650088729873</v>
      </c>
      <c r="BB36" s="34">
        <v>0.99975163150986956</v>
      </c>
      <c r="BC36" s="34">
        <v>0.99974676215615665</v>
      </c>
      <c r="BD36" s="34">
        <v>0.99974189282616044</v>
      </c>
      <c r="BE36" s="34">
        <v>0.9997370235198807</v>
      </c>
      <c r="BF36" s="34">
        <v>0.99973215423731698</v>
      </c>
      <c r="BG36" s="34">
        <v>0.99972728497846952</v>
      </c>
      <c r="BH36" s="34">
        <v>0.9997224157433382</v>
      </c>
      <c r="BI36" s="34">
        <v>0.99971754653192257</v>
      </c>
      <c r="BJ36" s="34">
        <v>0.99971267734422287</v>
      </c>
      <c r="BK36" s="34">
        <v>0.99970780818023885</v>
      </c>
      <c r="BL36" s="34">
        <v>0.99970293903997054</v>
      </c>
      <c r="BM36" s="34">
        <v>0.99969806992341725</v>
      </c>
      <c r="BN36" s="34">
        <v>0.99969320083057966</v>
      </c>
      <c r="BO36" s="34">
        <v>0.99968833176145722</v>
      </c>
      <c r="BP36" s="34">
        <v>0.99968346271605002</v>
      </c>
      <c r="BQ36" s="34">
        <v>0.99967859369435774</v>
      </c>
      <c r="BR36" s="34">
        <v>0.99967372469638027</v>
      </c>
      <c r="BS36" s="34">
        <v>0.9996688557221175</v>
      </c>
      <c r="BT36" s="34">
        <v>0.99966398677156953</v>
      </c>
      <c r="BU36" s="34">
        <v>0.99965911784473593</v>
      </c>
      <c r="BV36" s="34">
        <v>0.99965424894161703</v>
      </c>
      <c r="BW36" s="34">
        <v>0.99964938006221227</v>
      </c>
      <c r="BX36" s="34">
        <v>0.99964451120652165</v>
      </c>
      <c r="BY36" s="34">
        <v>0.99963964237454506</v>
      </c>
      <c r="BZ36" s="34">
        <v>0.9996347735662825</v>
      </c>
      <c r="CA36" s="34">
        <v>0.99962990478173375</v>
      </c>
      <c r="CB36" s="34">
        <v>0.99962503602089869</v>
      </c>
      <c r="CC36" s="34">
        <v>0.99962016728377734</v>
      </c>
      <c r="CD36" s="34">
        <v>0.99961529857036935</v>
      </c>
      <c r="CE36" s="34">
        <v>0.99961042988067483</v>
      </c>
      <c r="CF36" s="34">
        <v>0.99960556121469357</v>
      </c>
      <c r="CG36" s="34">
        <v>0.99960069257242545</v>
      </c>
      <c r="CH36" s="34">
        <v>0.99959582395387037</v>
      </c>
      <c r="CI36" s="34">
        <v>0.9995909553590282</v>
      </c>
      <c r="CJ36" s="34">
        <v>0.99958608678789873</v>
      </c>
      <c r="CK36" s="34">
        <v>0.99958121824048229</v>
      </c>
      <c r="CL36" s="34">
        <v>0.999576349716778</v>
      </c>
      <c r="CM36" s="34">
        <v>0.9995714812167863</v>
      </c>
      <c r="CN36" s="34">
        <v>0.99956661274050695</v>
      </c>
      <c r="CO36" s="34">
        <v>0.99956174428793976</v>
      </c>
      <c r="CP36" s="34">
        <v>0.99955687585908504</v>
      </c>
      <c r="CQ36" s="34">
        <v>0.9995520074539419</v>
      </c>
      <c r="CR36" s="34">
        <v>0.99954654303573665</v>
      </c>
      <c r="CS36" s="34">
        <v>0.99954107864740516</v>
      </c>
      <c r="CT36" s="34">
        <v>0.99953561428894622</v>
      </c>
      <c r="CU36" s="34">
        <v>0.9995301499603606</v>
      </c>
      <c r="CV36" s="34">
        <v>0.99952468566164743</v>
      </c>
      <c r="CW36" s="34">
        <v>0.99951922139280713</v>
      </c>
      <c r="CX36" s="34">
        <v>0.99951375715383894</v>
      </c>
      <c r="CY36" s="34">
        <v>0.99950829294474319</v>
      </c>
      <c r="CZ36" s="34">
        <v>0.99950282876551966</v>
      </c>
      <c r="DA36" s="34">
        <v>0.99949736461616789</v>
      </c>
      <c r="DB36" s="34">
        <v>0.99949190049668801</v>
      </c>
    </row>
    <row r="37" spans="1:106" x14ac:dyDescent="0.2">
      <c r="A37" s="13">
        <f t="shared" ca="1" si="0"/>
        <v>44321</v>
      </c>
      <c r="B37" s="34">
        <v>1.0000047178537352</v>
      </c>
      <c r="C37" s="34">
        <v>1</v>
      </c>
      <c r="D37" s="34">
        <v>0.99999528216852251</v>
      </c>
      <c r="E37" s="34">
        <v>0.99999056435930311</v>
      </c>
      <c r="F37" s="34">
        <v>0.99998584657234157</v>
      </c>
      <c r="G37" s="34">
        <v>0.99998112880763768</v>
      </c>
      <c r="H37" s="34">
        <v>0.9999764110651912</v>
      </c>
      <c r="I37" s="34">
        <v>0.99997169334500247</v>
      </c>
      <c r="J37" s="34">
        <v>0.99996697564707115</v>
      </c>
      <c r="K37" s="34">
        <v>0.99996225797139726</v>
      </c>
      <c r="L37" s="34">
        <v>0.99995754031798034</v>
      </c>
      <c r="M37" s="34">
        <v>0.99995282268682073</v>
      </c>
      <c r="N37" s="34">
        <v>0.99994810507791787</v>
      </c>
      <c r="O37" s="34">
        <v>0.99994338749127198</v>
      </c>
      <c r="P37" s="34">
        <v>0.99993866992688296</v>
      </c>
      <c r="Q37" s="34">
        <v>0.99993395238475047</v>
      </c>
      <c r="R37" s="34">
        <v>0.99992923486487462</v>
      </c>
      <c r="S37" s="34">
        <v>0.99992451736725518</v>
      </c>
      <c r="T37" s="34">
        <v>0.99991979989189217</v>
      </c>
      <c r="U37" s="34">
        <v>0.99991508243878546</v>
      </c>
      <c r="V37" s="34">
        <v>0.99991036500793484</v>
      </c>
      <c r="W37" s="34">
        <v>0.99990564759934031</v>
      </c>
      <c r="X37" s="34">
        <v>0.99990093021300164</v>
      </c>
      <c r="Y37" s="34">
        <v>0.99989621284891872</v>
      </c>
      <c r="Z37" s="34">
        <v>0.99989149550709167</v>
      </c>
      <c r="AA37" s="34">
        <v>0.99988677818752014</v>
      </c>
      <c r="AB37" s="34">
        <v>0.99988206089020426</v>
      </c>
      <c r="AC37" s="34">
        <v>0.99987734361514369</v>
      </c>
      <c r="AD37" s="34">
        <v>0.99987262636233842</v>
      </c>
      <c r="AE37" s="34">
        <v>0.99986790913178836</v>
      </c>
      <c r="AF37" s="34">
        <v>0.9998631919234936</v>
      </c>
      <c r="AG37" s="34">
        <v>0.9998584747374536</v>
      </c>
      <c r="AH37" s="34">
        <v>0.99985375757366879</v>
      </c>
      <c r="AI37" s="34">
        <v>0.9998490404321384</v>
      </c>
      <c r="AJ37" s="34">
        <v>0.99984432331286288</v>
      </c>
      <c r="AK37" s="34">
        <v>0.99983960621584189</v>
      </c>
      <c r="AL37" s="34">
        <v>0.99983488914107521</v>
      </c>
      <c r="AM37" s="34">
        <v>0.99983017208856317</v>
      </c>
      <c r="AN37" s="34">
        <v>0.99982545505830533</v>
      </c>
      <c r="AO37" s="34">
        <v>0.99982073805030147</v>
      </c>
      <c r="AP37" s="34">
        <v>0.99981602106455181</v>
      </c>
      <c r="AQ37" s="34">
        <v>0.99981130410105612</v>
      </c>
      <c r="AR37" s="34">
        <v>0.99980658715981419</v>
      </c>
      <c r="AS37" s="34">
        <v>0.99980187024082601</v>
      </c>
      <c r="AT37" s="34">
        <v>0.99979715334409136</v>
      </c>
      <c r="AU37" s="34">
        <v>0.99979243646961025</v>
      </c>
      <c r="AV37" s="34">
        <v>0.99978771961738278</v>
      </c>
      <c r="AW37" s="34">
        <v>0.99978300278740839</v>
      </c>
      <c r="AX37" s="34">
        <v>0.99977828597968732</v>
      </c>
      <c r="AY37" s="34">
        <v>0.99977356919421945</v>
      </c>
      <c r="AZ37" s="34">
        <v>0.99976885243100444</v>
      </c>
      <c r="BA37" s="34">
        <v>0.9997641356900423</v>
      </c>
      <c r="BB37" s="34">
        <v>0.99975941897133291</v>
      </c>
      <c r="BC37" s="34">
        <v>0.99975470227487639</v>
      </c>
      <c r="BD37" s="34">
        <v>0.9997499856006723</v>
      </c>
      <c r="BE37" s="34">
        <v>0.99974526894872062</v>
      </c>
      <c r="BF37" s="34">
        <v>0.99974055231902148</v>
      </c>
      <c r="BG37" s="34">
        <v>0.99973583571157476</v>
      </c>
      <c r="BH37" s="34">
        <v>0.99973111912637969</v>
      </c>
      <c r="BI37" s="34">
        <v>0.99972640256343714</v>
      </c>
      <c r="BJ37" s="34">
        <v>0.99972168602274636</v>
      </c>
      <c r="BK37" s="34">
        <v>0.99971696950430744</v>
      </c>
      <c r="BL37" s="34">
        <v>0.99971225300812017</v>
      </c>
      <c r="BM37" s="34">
        <v>0.99970753653418465</v>
      </c>
      <c r="BN37" s="34">
        <v>0.99970282008250055</v>
      </c>
      <c r="BO37" s="34">
        <v>0.9996981036530681</v>
      </c>
      <c r="BP37" s="34">
        <v>0.99969338724588686</v>
      </c>
      <c r="BQ37" s="34">
        <v>0.9996886708609567</v>
      </c>
      <c r="BR37" s="34">
        <v>0.99968395449827774</v>
      </c>
      <c r="BS37" s="34">
        <v>0.99967923815784976</v>
      </c>
      <c r="BT37" s="34">
        <v>0.99967452183967276</v>
      </c>
      <c r="BU37" s="34">
        <v>0.99966980554374651</v>
      </c>
      <c r="BV37" s="34">
        <v>0.99966508927007092</v>
      </c>
      <c r="BW37" s="34">
        <v>0.99966037301864596</v>
      </c>
      <c r="BX37" s="34">
        <v>0.99965565678947144</v>
      </c>
      <c r="BY37" s="34">
        <v>0.99965094058254733</v>
      </c>
      <c r="BZ37" s="34">
        <v>0.99964622439787332</v>
      </c>
      <c r="CA37" s="34">
        <v>0.99964150823544973</v>
      </c>
      <c r="CB37" s="34">
        <v>0.99963679209527601</v>
      </c>
      <c r="CC37" s="34">
        <v>0.99963207597735249</v>
      </c>
      <c r="CD37" s="34">
        <v>0.99962735988167861</v>
      </c>
      <c r="CE37" s="34">
        <v>0.99962264380825439</v>
      </c>
      <c r="CF37" s="34">
        <v>0.99961792775707992</v>
      </c>
      <c r="CG37" s="34">
        <v>0.99961321172815498</v>
      </c>
      <c r="CH37" s="34">
        <v>0.99960849572147958</v>
      </c>
      <c r="CI37" s="34">
        <v>0.99960377973705339</v>
      </c>
      <c r="CJ37" s="34">
        <v>0.9995990637748764</v>
      </c>
      <c r="CK37" s="34">
        <v>0.9995943478349486</v>
      </c>
      <c r="CL37" s="34">
        <v>0.99958963191726979</v>
      </c>
      <c r="CM37" s="34">
        <v>0.99958491602183996</v>
      </c>
      <c r="CN37" s="34">
        <v>0.99958020014865878</v>
      </c>
      <c r="CO37" s="34">
        <v>0.99957548429772647</v>
      </c>
      <c r="CP37" s="34">
        <v>0.99957076846904258</v>
      </c>
      <c r="CQ37" s="34">
        <v>0.99956605266260723</v>
      </c>
      <c r="CR37" s="34">
        <v>0.9995613368784203</v>
      </c>
      <c r="CS37" s="34">
        <v>0.99955662111648158</v>
      </c>
      <c r="CT37" s="34">
        <v>0.99955122572485722</v>
      </c>
      <c r="CU37" s="34">
        <v>0.999545830362356</v>
      </c>
      <c r="CV37" s="34">
        <v>0.99954043502897749</v>
      </c>
      <c r="CW37" s="34">
        <v>0.99953503972472224</v>
      </c>
      <c r="CX37" s="34">
        <v>0.99952964444958947</v>
      </c>
      <c r="CY37" s="34">
        <v>0.9995242492035793</v>
      </c>
      <c r="CZ37" s="34">
        <v>0.99951885398669138</v>
      </c>
      <c r="DA37" s="34">
        <v>0.99951345879892584</v>
      </c>
      <c r="DB37" s="34">
        <v>0.99950806364028244</v>
      </c>
    </row>
    <row r="38" spans="1:106" x14ac:dyDescent="0.2">
      <c r="A38" s="13">
        <f t="shared" ca="1" si="0"/>
        <v>44322</v>
      </c>
      <c r="B38" s="34">
        <v>1.0000134972973582</v>
      </c>
      <c r="C38" s="34">
        <v>1.0000089981779972</v>
      </c>
      <c r="D38" s="34">
        <v>1.0000044990788777</v>
      </c>
      <c r="E38" s="34">
        <v>1</v>
      </c>
      <c r="F38" s="34">
        <v>0.99999550094136391</v>
      </c>
      <c r="G38" s="34">
        <v>0.99999100190296919</v>
      </c>
      <c r="H38" s="34">
        <v>0.99998650288481616</v>
      </c>
      <c r="I38" s="34">
        <v>0.99998200388690439</v>
      </c>
      <c r="J38" s="34">
        <v>0.99997750490923365</v>
      </c>
      <c r="K38" s="34">
        <v>0.99997300595180427</v>
      </c>
      <c r="L38" s="34">
        <v>0.99996850701461604</v>
      </c>
      <c r="M38" s="34">
        <v>0.99996400809766872</v>
      </c>
      <c r="N38" s="34">
        <v>0.99995950920096222</v>
      </c>
      <c r="O38" s="34">
        <v>0.99995501032449652</v>
      </c>
      <c r="P38" s="34">
        <v>0.99995051146827174</v>
      </c>
      <c r="Q38" s="34">
        <v>0.99994601263228722</v>
      </c>
      <c r="R38" s="34">
        <v>0.99994151381654361</v>
      </c>
      <c r="S38" s="34">
        <v>0.99993701502104027</v>
      </c>
      <c r="T38" s="34">
        <v>0.99993251624577728</v>
      </c>
      <c r="U38" s="34">
        <v>0.99992801749075466</v>
      </c>
      <c r="V38" s="34">
        <v>0.99992351875597185</v>
      </c>
      <c r="W38" s="34">
        <v>0.9999190200414293</v>
      </c>
      <c r="X38" s="34">
        <v>0.99991452134712688</v>
      </c>
      <c r="Y38" s="34">
        <v>0.99991002267306417</v>
      </c>
      <c r="Z38" s="34">
        <v>0.99990552401924149</v>
      </c>
      <c r="AA38" s="34">
        <v>0.99990102538565839</v>
      </c>
      <c r="AB38" s="34">
        <v>0.99989652677231466</v>
      </c>
      <c r="AC38" s="34">
        <v>0.99989202817921063</v>
      </c>
      <c r="AD38" s="34">
        <v>0.99988752960634619</v>
      </c>
      <c r="AE38" s="34">
        <v>0.99988303105372101</v>
      </c>
      <c r="AF38" s="34">
        <v>0.99987853252133496</v>
      </c>
      <c r="AG38" s="34">
        <v>0.99987403400918828</v>
      </c>
      <c r="AH38" s="34">
        <v>0.99986953551728053</v>
      </c>
      <c r="AI38" s="34">
        <v>0.99986503704561169</v>
      </c>
      <c r="AJ38" s="34">
        <v>0.99986053859418178</v>
      </c>
      <c r="AK38" s="34">
        <v>0.99985604016299068</v>
      </c>
      <c r="AL38" s="34">
        <v>0.99985154175203839</v>
      </c>
      <c r="AM38" s="34">
        <v>0.99984704336132457</v>
      </c>
      <c r="AN38" s="34">
        <v>0.99984254499084935</v>
      </c>
      <c r="AO38" s="34">
        <v>0.99983804664061271</v>
      </c>
      <c r="AP38" s="34">
        <v>0.99983354831061422</v>
      </c>
      <c r="AQ38" s="34">
        <v>0.99982905000085387</v>
      </c>
      <c r="AR38" s="34">
        <v>0.99982455171133189</v>
      </c>
      <c r="AS38" s="34">
        <v>0.99982005344204805</v>
      </c>
      <c r="AT38" s="34">
        <v>0.99981555519300203</v>
      </c>
      <c r="AU38" s="34">
        <v>0.99981105696419392</v>
      </c>
      <c r="AV38" s="34">
        <v>0.99980655875562352</v>
      </c>
      <c r="AW38" s="34">
        <v>0.99980206056729082</v>
      </c>
      <c r="AX38" s="34">
        <v>0.99979756239919593</v>
      </c>
      <c r="AY38" s="34">
        <v>0.99979306425133829</v>
      </c>
      <c r="AZ38" s="34">
        <v>0.99978856612371836</v>
      </c>
      <c r="BA38" s="34">
        <v>0.99978406801633579</v>
      </c>
      <c r="BB38" s="34">
        <v>0.99977956992919015</v>
      </c>
      <c r="BC38" s="34">
        <v>0.99977507186228187</v>
      </c>
      <c r="BD38" s="34">
        <v>0.99977057381561063</v>
      </c>
      <c r="BE38" s="34">
        <v>0.99976607578917642</v>
      </c>
      <c r="BF38" s="34">
        <v>0.99976157778297914</v>
      </c>
      <c r="BG38" s="34">
        <v>0.99975707979701856</v>
      </c>
      <c r="BH38" s="34">
        <v>0.99975258183129467</v>
      </c>
      <c r="BI38" s="34">
        <v>0.99974808388580738</v>
      </c>
      <c r="BJ38" s="34">
        <v>0.99974358596055668</v>
      </c>
      <c r="BK38" s="34">
        <v>0.99973908805554224</v>
      </c>
      <c r="BL38" s="34">
        <v>0.99973459017076427</v>
      </c>
      <c r="BM38" s="34">
        <v>0.99973009230622256</v>
      </c>
      <c r="BN38" s="34">
        <v>0.999725594461917</v>
      </c>
      <c r="BO38" s="34">
        <v>0.99972109663784736</v>
      </c>
      <c r="BP38" s="34">
        <v>0.99971659883401387</v>
      </c>
      <c r="BQ38" s="34">
        <v>0.99971210105041619</v>
      </c>
      <c r="BR38" s="34">
        <v>0.99970760328705444</v>
      </c>
      <c r="BS38" s="34">
        <v>0.99970310554392827</v>
      </c>
      <c r="BT38" s="34">
        <v>0.99969860782103759</v>
      </c>
      <c r="BU38" s="34">
        <v>0.99969411011838283</v>
      </c>
      <c r="BV38" s="34">
        <v>0.9996896124359631</v>
      </c>
      <c r="BW38" s="34">
        <v>0.99968511477377886</v>
      </c>
      <c r="BX38" s="34">
        <v>0.99968061713182976</v>
      </c>
      <c r="BY38" s="34">
        <v>0.99967611951011603</v>
      </c>
      <c r="BZ38" s="34">
        <v>0.99967162190863723</v>
      </c>
      <c r="CA38" s="34">
        <v>0.99966712432739324</v>
      </c>
      <c r="CB38" s="34">
        <v>0.99966262676638451</v>
      </c>
      <c r="CC38" s="34">
        <v>0.99965812922561015</v>
      </c>
      <c r="CD38" s="34">
        <v>0.99965363170507082</v>
      </c>
      <c r="CE38" s="34">
        <v>0.99964913420476598</v>
      </c>
      <c r="CF38" s="34">
        <v>0.99964463672469561</v>
      </c>
      <c r="CG38" s="34">
        <v>0.99964013926485984</v>
      </c>
      <c r="CH38" s="34">
        <v>0.99963564182525821</v>
      </c>
      <c r="CI38" s="34">
        <v>0.99963114440589085</v>
      </c>
      <c r="CJ38" s="34">
        <v>0.99962664700675763</v>
      </c>
      <c r="CK38" s="34">
        <v>0.99962214962785856</v>
      </c>
      <c r="CL38" s="34">
        <v>0.99961765226919341</v>
      </c>
      <c r="CM38" s="34">
        <v>0.99961315493076208</v>
      </c>
      <c r="CN38" s="34">
        <v>0.99960865761256457</v>
      </c>
      <c r="CO38" s="34">
        <v>0.99960416031460086</v>
      </c>
      <c r="CP38" s="34">
        <v>0.99959966303687087</v>
      </c>
      <c r="CQ38" s="34">
        <v>0.99959516577937402</v>
      </c>
      <c r="CR38" s="34">
        <v>0.99959066854211087</v>
      </c>
      <c r="CS38" s="34">
        <v>0.99958617132508099</v>
      </c>
      <c r="CT38" s="34">
        <v>0.99958112334626203</v>
      </c>
      <c r="CU38" s="34">
        <v>0.99957607539293569</v>
      </c>
      <c r="CV38" s="34">
        <v>0.99957102746510174</v>
      </c>
      <c r="CW38" s="34">
        <v>0.99956597956276039</v>
      </c>
      <c r="CX38" s="34">
        <v>0.99956093168591109</v>
      </c>
      <c r="CY38" s="34">
        <v>0.99955588383455407</v>
      </c>
      <c r="CZ38" s="34">
        <v>0.99955083600868888</v>
      </c>
      <c r="DA38" s="34">
        <v>0.99954578820831563</v>
      </c>
      <c r="DB38" s="34">
        <v>0.99954074043343411</v>
      </c>
    </row>
    <row r="39" spans="1:106" x14ac:dyDescent="0.2">
      <c r="A39" s="13">
        <f t="shared" ca="1" si="0"/>
        <v>44323</v>
      </c>
      <c r="B39" s="34">
        <v>1.0000133207009554</v>
      </c>
      <c r="C39" s="34">
        <v>1.0000088804475882</v>
      </c>
      <c r="D39" s="34">
        <v>1.0000044402139361</v>
      </c>
      <c r="E39" s="34">
        <v>1</v>
      </c>
      <c r="F39" s="34">
        <v>0.99999555980577914</v>
      </c>
      <c r="G39" s="34">
        <v>0.99999111963127374</v>
      </c>
      <c r="H39" s="34">
        <v>0.99998667947648334</v>
      </c>
      <c r="I39" s="34">
        <v>0.99998223934140829</v>
      </c>
      <c r="J39" s="34">
        <v>0.99997779922604813</v>
      </c>
      <c r="K39" s="34">
        <v>0.99997335913040308</v>
      </c>
      <c r="L39" s="34">
        <v>0.99996891905447272</v>
      </c>
      <c r="M39" s="34">
        <v>0.99996447899825736</v>
      </c>
      <c r="N39" s="34">
        <v>0.99996003896175656</v>
      </c>
      <c r="O39" s="34">
        <v>0.99995559894497055</v>
      </c>
      <c r="P39" s="34">
        <v>0.9999511589478991</v>
      </c>
      <c r="Q39" s="34">
        <v>0.9999467189705421</v>
      </c>
      <c r="R39" s="34">
        <v>0.99994227901289923</v>
      </c>
      <c r="S39" s="34">
        <v>0.99993783907497069</v>
      </c>
      <c r="T39" s="34">
        <v>0.99993339915675661</v>
      </c>
      <c r="U39" s="34">
        <v>0.99992895925825642</v>
      </c>
      <c r="V39" s="34">
        <v>0.99992451937947024</v>
      </c>
      <c r="W39" s="34">
        <v>0.99992007952039796</v>
      </c>
      <c r="X39" s="34">
        <v>0.99991563968103958</v>
      </c>
      <c r="Y39" s="34">
        <v>0.99991119986139476</v>
      </c>
      <c r="Z39" s="34">
        <v>0.99990676006146395</v>
      </c>
      <c r="AA39" s="34">
        <v>0.99990232028124637</v>
      </c>
      <c r="AB39" s="34">
        <v>0.99989788052074258</v>
      </c>
      <c r="AC39" s="34">
        <v>0.99989344077995201</v>
      </c>
      <c r="AD39" s="34">
        <v>0.9998890010588749</v>
      </c>
      <c r="AE39" s="34">
        <v>0.99988456135751091</v>
      </c>
      <c r="AF39" s="34">
        <v>0.99988012167585982</v>
      </c>
      <c r="AG39" s="34">
        <v>0.99987568201392218</v>
      </c>
      <c r="AH39" s="34">
        <v>0.99987124237169711</v>
      </c>
      <c r="AI39" s="34">
        <v>0.99986680274918538</v>
      </c>
      <c r="AJ39" s="34">
        <v>0.99986236314638599</v>
      </c>
      <c r="AK39" s="34">
        <v>0.99985792356329972</v>
      </c>
      <c r="AL39" s="34">
        <v>0.99985348399992569</v>
      </c>
      <c r="AM39" s="34">
        <v>0.99984904445626432</v>
      </c>
      <c r="AN39" s="34">
        <v>0.99984460493231553</v>
      </c>
      <c r="AO39" s="34">
        <v>0.99984016542807896</v>
      </c>
      <c r="AP39" s="34">
        <v>0.99983572594355452</v>
      </c>
      <c r="AQ39" s="34">
        <v>0.99983128647874231</v>
      </c>
      <c r="AR39" s="34">
        <v>0.99982684703364244</v>
      </c>
      <c r="AS39" s="34">
        <v>0.99982240760825436</v>
      </c>
      <c r="AT39" s="34">
        <v>0.99981796820257818</v>
      </c>
      <c r="AU39" s="34">
        <v>0.99981352881661378</v>
      </c>
      <c r="AV39" s="34">
        <v>0.9998090894503614</v>
      </c>
      <c r="AW39" s="34">
        <v>0.99980465010382047</v>
      </c>
      <c r="AX39" s="34">
        <v>0.99980021077699111</v>
      </c>
      <c r="AY39" s="34">
        <v>0.99979577146987308</v>
      </c>
      <c r="AZ39" s="34">
        <v>0.99979133218246641</v>
      </c>
      <c r="BA39" s="34">
        <v>0.9997868929147713</v>
      </c>
      <c r="BB39" s="34">
        <v>0.9997824536667872</v>
      </c>
      <c r="BC39" s="34">
        <v>0.99977801443851444</v>
      </c>
      <c r="BD39" s="34">
        <v>0.99977357522995247</v>
      </c>
      <c r="BE39" s="34">
        <v>0.99976913604110162</v>
      </c>
      <c r="BF39" s="34">
        <v>0.99976469687196157</v>
      </c>
      <c r="BG39" s="34">
        <v>0.99976025772253241</v>
      </c>
      <c r="BH39" s="34">
        <v>0.99975581859281382</v>
      </c>
      <c r="BI39" s="34">
        <v>0.99975137948280579</v>
      </c>
      <c r="BJ39" s="34">
        <v>0.99974694039250844</v>
      </c>
      <c r="BK39" s="34">
        <v>0.99974250132192122</v>
      </c>
      <c r="BL39" s="34">
        <v>0.99973806227104478</v>
      </c>
      <c r="BM39" s="34">
        <v>0.99973362323987813</v>
      </c>
      <c r="BN39" s="34">
        <v>0.99972918422842183</v>
      </c>
      <c r="BO39" s="34">
        <v>0.99972474523667565</v>
      </c>
      <c r="BP39" s="34">
        <v>0.99972030626463926</v>
      </c>
      <c r="BQ39" s="34">
        <v>0.99971586731231321</v>
      </c>
      <c r="BR39" s="34">
        <v>0.99971142837969651</v>
      </c>
      <c r="BS39" s="34">
        <v>0.9997069894667896</v>
      </c>
      <c r="BT39" s="34">
        <v>0.99970255057359247</v>
      </c>
      <c r="BU39" s="34">
        <v>0.99969811170010481</v>
      </c>
      <c r="BV39" s="34">
        <v>0.9996936728463266</v>
      </c>
      <c r="BW39" s="34">
        <v>0.99968923401225795</v>
      </c>
      <c r="BX39" s="34">
        <v>0.99968479519789843</v>
      </c>
      <c r="BY39" s="34">
        <v>0.99968035640324815</v>
      </c>
      <c r="BZ39" s="34">
        <v>0.99967591762830688</v>
      </c>
      <c r="CA39" s="34">
        <v>0.99967147887307473</v>
      </c>
      <c r="CB39" s="34">
        <v>0.99966704013755148</v>
      </c>
      <c r="CC39" s="34">
        <v>0.99966260142173702</v>
      </c>
      <c r="CD39" s="34">
        <v>0.99965816272563146</v>
      </c>
      <c r="CE39" s="34">
        <v>0.99965372404923436</v>
      </c>
      <c r="CF39" s="34">
        <v>0.99964928539254605</v>
      </c>
      <c r="CG39" s="34">
        <v>0.9996448467555662</v>
      </c>
      <c r="CH39" s="34">
        <v>0.99964040813829469</v>
      </c>
      <c r="CI39" s="34">
        <v>0.99963596954073164</v>
      </c>
      <c r="CJ39" s="34">
        <v>0.9996315309628766</v>
      </c>
      <c r="CK39" s="34">
        <v>0.99962709240473002</v>
      </c>
      <c r="CL39" s="34">
        <v>0.99962265386629134</v>
      </c>
      <c r="CM39" s="34">
        <v>0.99961821534756068</v>
      </c>
      <c r="CN39" s="34">
        <v>0.99961377684853758</v>
      </c>
      <c r="CO39" s="34">
        <v>0.99960933836922261</v>
      </c>
      <c r="CP39" s="34">
        <v>0.99960489990961532</v>
      </c>
      <c r="CQ39" s="34">
        <v>0.99960046146971548</v>
      </c>
      <c r="CR39" s="34">
        <v>0.99959602304952344</v>
      </c>
      <c r="CS39" s="34">
        <v>0.99959158464903863</v>
      </c>
      <c r="CT39" s="34">
        <v>0.99958678796243916</v>
      </c>
      <c r="CU39" s="34">
        <v>0.99958199129885728</v>
      </c>
      <c r="CV39" s="34">
        <v>0.99957719465829287</v>
      </c>
      <c r="CW39" s="34">
        <v>0.99957239804074594</v>
      </c>
      <c r="CX39" s="34">
        <v>0.99956760144621604</v>
      </c>
      <c r="CY39" s="34">
        <v>0.99956280487470361</v>
      </c>
      <c r="CZ39" s="34">
        <v>0.99955800832620789</v>
      </c>
      <c r="DA39" s="34">
        <v>0.99955321180072954</v>
      </c>
      <c r="DB39" s="34">
        <v>0.99954841529826755</v>
      </c>
    </row>
    <row r="40" spans="1:106" x14ac:dyDescent="0.2">
      <c r="A40" s="13">
        <f t="shared" ca="1" si="0"/>
        <v>44326</v>
      </c>
      <c r="B40" s="34">
        <v>1.0000046517930579</v>
      </c>
      <c r="C40" s="34">
        <v>1</v>
      </c>
      <c r="D40" s="34">
        <v>0.9999953482285816</v>
      </c>
      <c r="E40" s="34">
        <v>0.99999069647880179</v>
      </c>
      <c r="F40" s="34">
        <v>0.999986044750661</v>
      </c>
      <c r="G40" s="34">
        <v>0.99998139304415901</v>
      </c>
      <c r="H40" s="34">
        <v>0.99997674135929582</v>
      </c>
      <c r="I40" s="34">
        <v>0.99997208969607088</v>
      </c>
      <c r="J40" s="34">
        <v>0.99996743805448474</v>
      </c>
      <c r="K40" s="34">
        <v>0.99996278643453673</v>
      </c>
      <c r="L40" s="34">
        <v>0.9999581348362272</v>
      </c>
      <c r="M40" s="34">
        <v>0.9999534832595558</v>
      </c>
      <c r="N40" s="34">
        <v>0.9999488317045222</v>
      </c>
      <c r="O40" s="34">
        <v>0.99994418017112707</v>
      </c>
      <c r="P40" s="34">
        <v>0.99993952865936941</v>
      </c>
      <c r="Q40" s="34">
        <v>0.99993487716924956</v>
      </c>
      <c r="R40" s="34">
        <v>0.99993022570076762</v>
      </c>
      <c r="S40" s="34">
        <v>0.99992557425392292</v>
      </c>
      <c r="T40" s="34">
        <v>0.99992092282871581</v>
      </c>
      <c r="U40" s="34">
        <v>0.99991627142514605</v>
      </c>
      <c r="V40" s="34">
        <v>0.99991162004321366</v>
      </c>
      <c r="W40" s="34">
        <v>0.9999069686829184</v>
      </c>
      <c r="X40" s="34">
        <v>0.99990231734426016</v>
      </c>
      <c r="Y40" s="34">
        <v>0.99989766602723895</v>
      </c>
      <c r="Z40" s="34">
        <v>0.99989301473185477</v>
      </c>
      <c r="AA40" s="34">
        <v>0.99988836345810694</v>
      </c>
      <c r="AB40" s="34">
        <v>0.99988371220599603</v>
      </c>
      <c r="AC40" s="34">
        <v>0.99987906097552159</v>
      </c>
      <c r="AD40" s="34">
        <v>0.99987440976668374</v>
      </c>
      <c r="AE40" s="34">
        <v>0.99986975857948202</v>
      </c>
      <c r="AF40" s="34">
        <v>0.99986510741391688</v>
      </c>
      <c r="AG40" s="34">
        <v>0.99986045626998765</v>
      </c>
      <c r="AH40" s="34">
        <v>0.99985580514769445</v>
      </c>
      <c r="AI40" s="34">
        <v>0.9998511540470375</v>
      </c>
      <c r="AJ40" s="34">
        <v>0.99984650296801614</v>
      </c>
      <c r="AK40" s="34">
        <v>0.99984185191063069</v>
      </c>
      <c r="AL40" s="34">
        <v>0.99983720087488082</v>
      </c>
      <c r="AM40" s="34">
        <v>0.99983254986076642</v>
      </c>
      <c r="AN40" s="34">
        <v>0.9998278988682876</v>
      </c>
      <c r="AO40" s="34">
        <v>0.99982324789744403</v>
      </c>
      <c r="AP40" s="34">
        <v>0.99981859694823594</v>
      </c>
      <c r="AQ40" s="34">
        <v>0.99981394602066276</v>
      </c>
      <c r="AR40" s="34">
        <v>0.99980929511472472</v>
      </c>
      <c r="AS40" s="34">
        <v>0.99980464423042159</v>
      </c>
      <c r="AT40" s="34">
        <v>0.99979999336775338</v>
      </c>
      <c r="AU40" s="34">
        <v>0.99979534252671987</v>
      </c>
      <c r="AV40" s="34">
        <v>0.99979069170732104</v>
      </c>
      <c r="AW40" s="34">
        <v>0.99978604090955681</v>
      </c>
      <c r="AX40" s="34">
        <v>0.99978139013342693</v>
      </c>
      <c r="AY40" s="34">
        <v>0.99977673937893141</v>
      </c>
      <c r="AZ40" s="34">
        <v>0.99977208864607026</v>
      </c>
      <c r="BA40" s="34">
        <v>0.99976743793484302</v>
      </c>
      <c r="BB40" s="34">
        <v>0.99976278724525014</v>
      </c>
      <c r="BC40" s="34">
        <v>0.99975813657729085</v>
      </c>
      <c r="BD40" s="34">
        <v>0.99975348593096558</v>
      </c>
      <c r="BE40" s="34">
        <v>0.99974883530627423</v>
      </c>
      <c r="BF40" s="34">
        <v>0.99974418470321624</v>
      </c>
      <c r="BG40" s="34">
        <v>0.99973953412179184</v>
      </c>
      <c r="BH40" s="34">
        <v>0.99973488356200091</v>
      </c>
      <c r="BI40" s="34">
        <v>0.99973023302384345</v>
      </c>
      <c r="BJ40" s="34">
        <v>0.99972558250731913</v>
      </c>
      <c r="BK40" s="34">
        <v>0.99972093201242784</v>
      </c>
      <c r="BL40" s="34">
        <v>0.9997162815391698</v>
      </c>
      <c r="BM40" s="34">
        <v>0.99971163108754468</v>
      </c>
      <c r="BN40" s="34">
        <v>0.99970698065755226</v>
      </c>
      <c r="BO40" s="34">
        <v>0.99970233024919275</v>
      </c>
      <c r="BP40" s="34">
        <v>0.99969767986246572</v>
      </c>
      <c r="BQ40" s="34">
        <v>0.99969302949737116</v>
      </c>
      <c r="BR40" s="34">
        <v>0.99968837915390918</v>
      </c>
      <c r="BS40" s="34">
        <v>0.99968372883207957</v>
      </c>
      <c r="BT40" s="34">
        <v>0.99967907853188198</v>
      </c>
      <c r="BU40" s="34">
        <v>0.99967442825331676</v>
      </c>
      <c r="BV40" s="34">
        <v>0.99966977799638346</v>
      </c>
      <c r="BW40" s="34">
        <v>0.99966512776108207</v>
      </c>
      <c r="BX40" s="34">
        <v>0.9996604775474125</v>
      </c>
      <c r="BY40" s="34">
        <v>0.99965582735537473</v>
      </c>
      <c r="BZ40" s="34">
        <v>0.99965117718496865</v>
      </c>
      <c r="CA40" s="34">
        <v>0.99964652703619405</v>
      </c>
      <c r="CB40" s="34">
        <v>0.99964187690905082</v>
      </c>
      <c r="CC40" s="34">
        <v>0.99963722680353895</v>
      </c>
      <c r="CD40" s="34">
        <v>0.99963257671965833</v>
      </c>
      <c r="CE40" s="34">
        <v>0.99962792665740874</v>
      </c>
      <c r="CF40" s="34">
        <v>0.9996232766167904</v>
      </c>
      <c r="CG40" s="34">
        <v>0.99961862659780265</v>
      </c>
      <c r="CH40" s="34">
        <v>0.99961397660044615</v>
      </c>
      <c r="CI40" s="34">
        <v>0.99960932662472002</v>
      </c>
      <c r="CJ40" s="34">
        <v>0.99960467667062458</v>
      </c>
      <c r="CK40" s="34">
        <v>0.99960002673815984</v>
      </c>
      <c r="CL40" s="34">
        <v>0.99959537682732535</v>
      </c>
      <c r="CM40" s="34">
        <v>0.99959072693812112</v>
      </c>
      <c r="CN40" s="34">
        <v>0.99958607707054725</v>
      </c>
      <c r="CO40" s="34">
        <v>0.99958142722460352</v>
      </c>
      <c r="CP40" s="34">
        <v>0.99957677740028972</v>
      </c>
      <c r="CQ40" s="34">
        <v>0.99957212759760594</v>
      </c>
      <c r="CR40" s="34">
        <v>0.99956730483452916</v>
      </c>
      <c r="CS40" s="34">
        <v>0.99956248209472132</v>
      </c>
      <c r="CT40" s="34">
        <v>0.99955765937818242</v>
      </c>
      <c r="CU40" s="34">
        <v>0.99955283668491213</v>
      </c>
      <c r="CV40" s="34">
        <v>0.99954801401491089</v>
      </c>
      <c r="CW40" s="34">
        <v>0.99954319136817782</v>
      </c>
      <c r="CX40" s="34">
        <v>0.99953836874471325</v>
      </c>
      <c r="CY40" s="34">
        <v>0.99953354614451717</v>
      </c>
      <c r="CZ40" s="34">
        <v>0.99952872356758915</v>
      </c>
      <c r="DA40" s="34">
        <v>0.99952390101392941</v>
      </c>
      <c r="DB40" s="34">
        <v>0.99951907848353749</v>
      </c>
    </row>
    <row r="41" spans="1:106" x14ac:dyDescent="0.2">
      <c r="A41" s="13">
        <f t="shared" ca="1" si="0"/>
        <v>44327</v>
      </c>
      <c r="B41" s="34">
        <v>1.0000044504875574</v>
      </c>
      <c r="C41" s="34">
        <v>1</v>
      </c>
      <c r="D41" s="34">
        <v>0.99999554953224934</v>
      </c>
      <c r="E41" s="34">
        <v>0.9999910990843055</v>
      </c>
      <c r="F41" s="34">
        <v>0.99998664865616804</v>
      </c>
      <c r="G41" s="34">
        <v>0.99998219824783718</v>
      </c>
      <c r="H41" s="34">
        <v>0.9999777478593127</v>
      </c>
      <c r="I41" s="34">
        <v>0.99997329749059471</v>
      </c>
      <c r="J41" s="34">
        <v>0.99996884714168266</v>
      </c>
      <c r="K41" s="34">
        <v>0.99996439681257698</v>
      </c>
      <c r="L41" s="34">
        <v>0.99995994650327724</v>
      </c>
      <c r="M41" s="34">
        <v>0.99995549621378355</v>
      </c>
      <c r="N41" s="34">
        <v>0.99995104594409556</v>
      </c>
      <c r="O41" s="34">
        <v>0.99994659569421351</v>
      </c>
      <c r="P41" s="34">
        <v>0.99994214546413707</v>
      </c>
      <c r="Q41" s="34">
        <v>0.99993769525386622</v>
      </c>
      <c r="R41" s="34">
        <v>0.99993324506340098</v>
      </c>
      <c r="S41" s="34">
        <v>0.99992879489274078</v>
      </c>
      <c r="T41" s="34">
        <v>0.9999243447418863</v>
      </c>
      <c r="U41" s="34">
        <v>0.99991989461083719</v>
      </c>
      <c r="V41" s="34">
        <v>0.99991544449959302</v>
      </c>
      <c r="W41" s="34">
        <v>0.99991099440815401</v>
      </c>
      <c r="X41" s="34">
        <v>0.99990654433651993</v>
      </c>
      <c r="Y41" s="34">
        <v>0.99990209428469068</v>
      </c>
      <c r="Z41" s="34">
        <v>0.99989764425266636</v>
      </c>
      <c r="AA41" s="34">
        <v>0.99989319424044665</v>
      </c>
      <c r="AB41" s="34">
        <v>0.99988874424803176</v>
      </c>
      <c r="AC41" s="34">
        <v>0.99988429427542114</v>
      </c>
      <c r="AD41" s="34">
        <v>0.99987984432261534</v>
      </c>
      <c r="AE41" s="34">
        <v>0.9998753943896137</v>
      </c>
      <c r="AF41" s="34">
        <v>0.99987094447641633</v>
      </c>
      <c r="AG41" s="34">
        <v>0.99986649458302335</v>
      </c>
      <c r="AH41" s="34">
        <v>0.99986204470943429</v>
      </c>
      <c r="AI41" s="34">
        <v>0.99985759485564929</v>
      </c>
      <c r="AJ41" s="34">
        <v>0.99985314502166811</v>
      </c>
      <c r="AK41" s="34">
        <v>0.99984869520749098</v>
      </c>
      <c r="AL41" s="34">
        <v>0.99984424541311745</v>
      </c>
      <c r="AM41" s="34">
        <v>0.99983979563854763</v>
      </c>
      <c r="AN41" s="34">
        <v>0.99983534588378131</v>
      </c>
      <c r="AO41" s="34">
        <v>0.9998308961488187</v>
      </c>
      <c r="AP41" s="34">
        <v>0.99982644643365925</v>
      </c>
      <c r="AQ41" s="34">
        <v>0.99982199673830319</v>
      </c>
      <c r="AR41" s="34">
        <v>0.9998175470627505</v>
      </c>
      <c r="AS41" s="34">
        <v>0.99981309740700075</v>
      </c>
      <c r="AT41" s="34">
        <v>0.99980864777105427</v>
      </c>
      <c r="AU41" s="34">
        <v>0.99980419815491062</v>
      </c>
      <c r="AV41" s="34">
        <v>0.99979974855856968</v>
      </c>
      <c r="AW41" s="34">
        <v>0.99979529898203168</v>
      </c>
      <c r="AX41" s="34">
        <v>0.9997908494252965</v>
      </c>
      <c r="AY41" s="34">
        <v>0.99978639988836371</v>
      </c>
      <c r="AZ41" s="34">
        <v>0.99978195037123363</v>
      </c>
      <c r="BA41" s="34">
        <v>0.99977750087390593</v>
      </c>
      <c r="BB41" s="34">
        <v>0.9997730513963804</v>
      </c>
      <c r="BC41" s="34">
        <v>0.99976860193865735</v>
      </c>
      <c r="BD41" s="34">
        <v>0.99976415250073647</v>
      </c>
      <c r="BE41" s="34">
        <v>0.99975970308261741</v>
      </c>
      <c r="BF41" s="34">
        <v>0.99975525368430052</v>
      </c>
      <c r="BG41" s="34">
        <v>0.99975080430578567</v>
      </c>
      <c r="BH41" s="34">
        <v>0.99974635494707242</v>
      </c>
      <c r="BI41" s="34">
        <v>0.99974190560816101</v>
      </c>
      <c r="BJ41" s="34">
        <v>0.99973745628905109</v>
      </c>
      <c r="BK41" s="34">
        <v>0.99973300698974299</v>
      </c>
      <c r="BL41" s="34">
        <v>0.99972855771023617</v>
      </c>
      <c r="BM41" s="34">
        <v>0.99972410845053084</v>
      </c>
      <c r="BN41" s="34">
        <v>0.99971965921062644</v>
      </c>
      <c r="BO41" s="34">
        <v>0.99971520999052355</v>
      </c>
      <c r="BP41" s="34">
        <v>0.9997107607902217</v>
      </c>
      <c r="BQ41" s="34">
        <v>0.9997063116097209</v>
      </c>
      <c r="BR41" s="34">
        <v>0.99970186244902115</v>
      </c>
      <c r="BS41" s="34">
        <v>0.99969741330812212</v>
      </c>
      <c r="BT41" s="34">
        <v>0.99969296418702391</v>
      </c>
      <c r="BU41" s="34">
        <v>0.99968851508572609</v>
      </c>
      <c r="BV41" s="34">
        <v>0.99968406600422932</v>
      </c>
      <c r="BW41" s="34">
        <v>0.99967961694253282</v>
      </c>
      <c r="BX41" s="34">
        <v>0.99967516790063671</v>
      </c>
      <c r="BY41" s="34">
        <v>0.99967071887854086</v>
      </c>
      <c r="BZ41" s="34">
        <v>0.99966626987624529</v>
      </c>
      <c r="CA41" s="34">
        <v>0.99966182089374978</v>
      </c>
      <c r="CB41" s="34">
        <v>0.99965737193105453</v>
      </c>
      <c r="CC41" s="34">
        <v>0.99965292298815911</v>
      </c>
      <c r="CD41" s="34">
        <v>0.99964847406506363</v>
      </c>
      <c r="CE41" s="34">
        <v>0.99964402516176787</v>
      </c>
      <c r="CF41" s="34">
        <v>0.99963957627827171</v>
      </c>
      <c r="CG41" s="34">
        <v>0.99963512741457539</v>
      </c>
      <c r="CH41" s="34">
        <v>0.99963067857067844</v>
      </c>
      <c r="CI41" s="34">
        <v>0.999626229746581</v>
      </c>
      <c r="CJ41" s="34">
        <v>0.99962178094228282</v>
      </c>
      <c r="CK41" s="34">
        <v>0.99961733215778403</v>
      </c>
      <c r="CL41" s="34">
        <v>0.99961288339308441</v>
      </c>
      <c r="CM41" s="34">
        <v>0.99960843464818361</v>
      </c>
      <c r="CN41" s="34">
        <v>0.99960398592308208</v>
      </c>
      <c r="CO41" s="34">
        <v>0.99959953721777939</v>
      </c>
      <c r="CP41" s="34">
        <v>0.99959508853227563</v>
      </c>
      <c r="CQ41" s="34">
        <v>0.99959063986657037</v>
      </c>
      <c r="CR41" s="34">
        <v>0.99958545630799667</v>
      </c>
      <c r="CS41" s="34">
        <v>0.99958027277630312</v>
      </c>
      <c r="CT41" s="34">
        <v>0.99957508927148997</v>
      </c>
      <c r="CU41" s="34">
        <v>0.99956990579355653</v>
      </c>
      <c r="CV41" s="34">
        <v>0.99956472234250326</v>
      </c>
      <c r="CW41" s="34">
        <v>0.9995595389183296</v>
      </c>
      <c r="CX41" s="34">
        <v>0.99955435552103544</v>
      </c>
      <c r="CY41" s="34">
        <v>0.99954917215062078</v>
      </c>
      <c r="CZ41" s="34">
        <v>0.9995439888070855</v>
      </c>
      <c r="DA41" s="34">
        <v>0.99953880549042928</v>
      </c>
      <c r="DB41" s="34">
        <v>0.99953362220065212</v>
      </c>
    </row>
    <row r="42" spans="1:106" x14ac:dyDescent="0.2">
      <c r="A42" s="13">
        <f t="shared" ca="1" si="0"/>
        <v>44328</v>
      </c>
      <c r="B42" s="34">
        <v>1.0000042805367577</v>
      </c>
      <c r="C42" s="34">
        <v>1</v>
      </c>
      <c r="D42" s="34">
        <v>0.99999571948156529</v>
      </c>
      <c r="E42" s="34">
        <v>0.99999143898145326</v>
      </c>
      <c r="F42" s="34">
        <v>0.99998715849966413</v>
      </c>
      <c r="G42" s="34">
        <v>0.99998287803619756</v>
      </c>
      <c r="H42" s="34">
        <v>0.99997859759105356</v>
      </c>
      <c r="I42" s="34">
        <v>0.99997431716423213</v>
      </c>
      <c r="J42" s="34">
        <v>0.99997003675573315</v>
      </c>
      <c r="K42" s="34">
        <v>0.99996575636555651</v>
      </c>
      <c r="L42" s="34">
        <v>0.99996147599370222</v>
      </c>
      <c r="M42" s="34">
        <v>0.99995719564017016</v>
      </c>
      <c r="N42" s="34">
        <v>0.99995291530496022</v>
      </c>
      <c r="O42" s="34">
        <v>0.99994863498807218</v>
      </c>
      <c r="P42" s="34">
        <v>0.99994435468950627</v>
      </c>
      <c r="Q42" s="34">
        <v>0.99994007440926225</v>
      </c>
      <c r="R42" s="34">
        <v>0.99993579414733991</v>
      </c>
      <c r="S42" s="34">
        <v>0.99993151390373958</v>
      </c>
      <c r="T42" s="34">
        <v>0.99992723367846059</v>
      </c>
      <c r="U42" s="34">
        <v>0.99992295347150351</v>
      </c>
      <c r="V42" s="34">
        <v>0.99991867328286776</v>
      </c>
      <c r="W42" s="34">
        <v>0.99991439311255326</v>
      </c>
      <c r="X42" s="34">
        <v>0.99991011296056032</v>
      </c>
      <c r="Y42" s="34">
        <v>0.99990583282688872</v>
      </c>
      <c r="Z42" s="34">
        <v>0.99990155271153813</v>
      </c>
      <c r="AA42" s="34">
        <v>0.99989727261450889</v>
      </c>
      <c r="AB42" s="34">
        <v>0.99989299253580044</v>
      </c>
      <c r="AC42" s="34">
        <v>0.99988871247541311</v>
      </c>
      <c r="AD42" s="34">
        <v>0.99988443243334635</v>
      </c>
      <c r="AE42" s="34">
        <v>0.99988015240960071</v>
      </c>
      <c r="AF42" s="34">
        <v>0.99987587240417575</v>
      </c>
      <c r="AG42" s="34">
        <v>0.99987159241707146</v>
      </c>
      <c r="AH42" s="34">
        <v>0.99986731244828775</v>
      </c>
      <c r="AI42" s="34">
        <v>0.99986303249782438</v>
      </c>
      <c r="AJ42" s="34">
        <v>0.99985875256568146</v>
      </c>
      <c r="AK42" s="34">
        <v>0.99985447265185878</v>
      </c>
      <c r="AL42" s="34">
        <v>0.99985019275635645</v>
      </c>
      <c r="AM42" s="34">
        <v>0.99984591287917435</v>
      </c>
      <c r="AN42" s="34">
        <v>0.99984163302031226</v>
      </c>
      <c r="AO42" s="34">
        <v>0.99983735317977018</v>
      </c>
      <c r="AP42" s="34">
        <v>0.99983307335754801</v>
      </c>
      <c r="AQ42" s="34">
        <v>0.99982879355364573</v>
      </c>
      <c r="AR42" s="34">
        <v>0.99982451376806314</v>
      </c>
      <c r="AS42" s="34">
        <v>0.99982023400080045</v>
      </c>
      <c r="AT42" s="34">
        <v>0.99981595425185743</v>
      </c>
      <c r="AU42" s="34">
        <v>0.99981167452123376</v>
      </c>
      <c r="AV42" s="34">
        <v>0.99980739480892977</v>
      </c>
      <c r="AW42" s="34">
        <v>0.9998031151149448</v>
      </c>
      <c r="AX42" s="34">
        <v>0.9997988354392795</v>
      </c>
      <c r="AY42" s="34">
        <v>0.99979455578193321</v>
      </c>
      <c r="AZ42" s="34">
        <v>0.99979027614290628</v>
      </c>
      <c r="BA42" s="34">
        <v>0.99978599652219813</v>
      </c>
      <c r="BB42" s="34">
        <v>0.99978171691980922</v>
      </c>
      <c r="BC42" s="34">
        <v>0.99977743733573898</v>
      </c>
      <c r="BD42" s="34">
        <v>0.99977315776998787</v>
      </c>
      <c r="BE42" s="34">
        <v>0.99976887822255545</v>
      </c>
      <c r="BF42" s="34">
        <v>0.99976459869344159</v>
      </c>
      <c r="BG42" s="34">
        <v>0.9997603191826463</v>
      </c>
      <c r="BH42" s="34">
        <v>0.99975603969016968</v>
      </c>
      <c r="BI42" s="34">
        <v>0.99975176021601142</v>
      </c>
      <c r="BJ42" s="34">
        <v>0.99974748076017161</v>
      </c>
      <c r="BK42" s="34">
        <v>0.99974320132265015</v>
      </c>
      <c r="BL42" s="34">
        <v>0.99973892190344671</v>
      </c>
      <c r="BM42" s="34">
        <v>0.9997346425025615</v>
      </c>
      <c r="BN42" s="34">
        <v>0.99973036311999441</v>
      </c>
      <c r="BO42" s="34">
        <v>0.99972608375574501</v>
      </c>
      <c r="BP42" s="34">
        <v>0.99972180440981384</v>
      </c>
      <c r="BQ42" s="34">
        <v>0.99971752508220024</v>
      </c>
      <c r="BR42" s="34">
        <v>0.99971324577290466</v>
      </c>
      <c r="BS42" s="34">
        <v>0.99970896648192653</v>
      </c>
      <c r="BT42" s="34">
        <v>0.99970468720926586</v>
      </c>
      <c r="BU42" s="34">
        <v>0.99970040795492299</v>
      </c>
      <c r="BV42" s="34">
        <v>0.99969612871889746</v>
      </c>
      <c r="BW42" s="34">
        <v>0.99969184950118939</v>
      </c>
      <c r="BX42" s="34">
        <v>0.99968757030179833</v>
      </c>
      <c r="BY42" s="34">
        <v>0.99968329112072452</v>
      </c>
      <c r="BZ42" s="34">
        <v>0.99967901195796804</v>
      </c>
      <c r="CA42" s="34">
        <v>0.99967473281352848</v>
      </c>
      <c r="CB42" s="34">
        <v>0.9996704536874057</v>
      </c>
      <c r="CC42" s="34">
        <v>0.99966617457960005</v>
      </c>
      <c r="CD42" s="34">
        <v>0.99966189549011109</v>
      </c>
      <c r="CE42" s="34">
        <v>0.9996576164189388</v>
      </c>
      <c r="CF42" s="34">
        <v>0.99965333736608308</v>
      </c>
      <c r="CG42" s="34">
        <v>0.99964905833154416</v>
      </c>
      <c r="CH42" s="34">
        <v>0.99964477931532159</v>
      </c>
      <c r="CI42" s="34">
        <v>0.99964050031741547</v>
      </c>
      <c r="CJ42" s="34">
        <v>0.99963622133782559</v>
      </c>
      <c r="CK42" s="34">
        <v>0.99963194237655206</v>
      </c>
      <c r="CL42" s="34">
        <v>0.99962766343359466</v>
      </c>
      <c r="CM42" s="34">
        <v>0.99962338450895338</v>
      </c>
      <c r="CN42" s="34">
        <v>0.99961910560262801</v>
      </c>
      <c r="CO42" s="34">
        <v>0.99961482671461876</v>
      </c>
      <c r="CP42" s="34">
        <v>0.99961054784492531</v>
      </c>
      <c r="CQ42" s="34">
        <v>0.99960626899354765</v>
      </c>
      <c r="CR42" s="34">
        <v>0.99960199016048568</v>
      </c>
      <c r="CS42" s="34">
        <v>0.99959771134573927</v>
      </c>
      <c r="CT42" s="34">
        <v>0.99959253015543148</v>
      </c>
      <c r="CU42" s="34">
        <v>0.99958734899197921</v>
      </c>
      <c r="CV42" s="34">
        <v>0.99958216785538223</v>
      </c>
      <c r="CW42" s="34">
        <v>0.99957698674564077</v>
      </c>
      <c r="CX42" s="34">
        <v>0.99957180566275416</v>
      </c>
      <c r="CY42" s="34">
        <v>0.99956662460672263</v>
      </c>
      <c r="CZ42" s="34">
        <v>0.99956144357754584</v>
      </c>
      <c r="DA42" s="34">
        <v>0.99955626257522401</v>
      </c>
      <c r="DB42" s="34">
        <v>0.99955108159975659</v>
      </c>
    </row>
    <row r="43" spans="1:106" x14ac:dyDescent="0.2">
      <c r="A43" s="13">
        <f t="shared" ca="1" si="0"/>
        <v>44329</v>
      </c>
      <c r="B43" s="34">
        <v>1.0000129874976753</v>
      </c>
      <c r="C43" s="34">
        <v>1.0000086583130419</v>
      </c>
      <c r="D43" s="34">
        <v>1.0000043291471501</v>
      </c>
      <c r="E43" s="34">
        <v>1</v>
      </c>
      <c r="F43" s="34">
        <v>0.99999567087159114</v>
      </c>
      <c r="G43" s="34">
        <v>0.99999134176192384</v>
      </c>
      <c r="H43" s="34">
        <v>0.99998701267099777</v>
      </c>
      <c r="I43" s="34">
        <v>0.99998268359881259</v>
      </c>
      <c r="J43" s="34">
        <v>0.99997835454536876</v>
      </c>
      <c r="K43" s="34">
        <v>0.99997402551066605</v>
      </c>
      <c r="L43" s="34">
        <v>0.99996969649470413</v>
      </c>
      <c r="M43" s="34">
        <v>0.9999653674974831</v>
      </c>
      <c r="N43" s="34">
        <v>0.99996103851900298</v>
      </c>
      <c r="O43" s="34">
        <v>0.99995670955926341</v>
      </c>
      <c r="P43" s="34">
        <v>0.99995238061826464</v>
      </c>
      <c r="Q43" s="34">
        <v>0.9999480516960062</v>
      </c>
      <c r="R43" s="34">
        <v>0.99994372279248822</v>
      </c>
      <c r="S43" s="34">
        <v>0.99993939390771069</v>
      </c>
      <c r="T43" s="34">
        <v>0.99993506504167351</v>
      </c>
      <c r="U43" s="34">
        <v>0.99993073619437656</v>
      </c>
      <c r="V43" s="34">
        <v>0.99992640736581961</v>
      </c>
      <c r="W43" s="34">
        <v>0.9999220785560029</v>
      </c>
      <c r="X43" s="34">
        <v>0.99991774976492609</v>
      </c>
      <c r="Y43" s="34">
        <v>0.99991342099258906</v>
      </c>
      <c r="Z43" s="34">
        <v>0.99990909223899194</v>
      </c>
      <c r="AA43" s="34">
        <v>0.9999047635041346</v>
      </c>
      <c r="AB43" s="34">
        <v>0.99990043478801682</v>
      </c>
      <c r="AC43" s="34">
        <v>0.99989610609063873</v>
      </c>
      <c r="AD43" s="34">
        <v>0.99989177741199986</v>
      </c>
      <c r="AE43" s="34">
        <v>0.99988744875210056</v>
      </c>
      <c r="AF43" s="34">
        <v>0.99988312011094072</v>
      </c>
      <c r="AG43" s="34">
        <v>0.99987879148851988</v>
      </c>
      <c r="AH43" s="34">
        <v>0.99987446288483839</v>
      </c>
      <c r="AI43" s="34">
        <v>0.99987013429989591</v>
      </c>
      <c r="AJ43" s="34">
        <v>0.99986580573369233</v>
      </c>
      <c r="AK43" s="34">
        <v>0.99986147718622764</v>
      </c>
      <c r="AL43" s="34">
        <v>0.99985714865750208</v>
      </c>
      <c r="AM43" s="34">
        <v>0.99985282014751498</v>
      </c>
      <c r="AN43" s="34">
        <v>0.99984849165626677</v>
      </c>
      <c r="AO43" s="34">
        <v>0.99984416318375702</v>
      </c>
      <c r="AP43" s="34">
        <v>0.99983983472998594</v>
      </c>
      <c r="AQ43" s="34">
        <v>0.9998355062949531</v>
      </c>
      <c r="AR43" s="34">
        <v>0.99983117787865872</v>
      </c>
      <c r="AS43" s="34">
        <v>0.99982684948110268</v>
      </c>
      <c r="AT43" s="34">
        <v>0.99982252110228464</v>
      </c>
      <c r="AU43" s="34">
        <v>0.99981819274220485</v>
      </c>
      <c r="AV43" s="34">
        <v>0.99981386440086306</v>
      </c>
      <c r="AW43" s="34">
        <v>0.99980953607825929</v>
      </c>
      <c r="AX43" s="34">
        <v>0.99980520777439319</v>
      </c>
      <c r="AY43" s="34">
        <v>0.99980087948926488</v>
      </c>
      <c r="AZ43" s="34">
        <v>0.99979655122287447</v>
      </c>
      <c r="BA43" s="34">
        <v>0.99979222297522163</v>
      </c>
      <c r="BB43" s="34">
        <v>0.99978789474630636</v>
      </c>
      <c r="BC43" s="34">
        <v>0.99978356653612843</v>
      </c>
      <c r="BD43" s="34">
        <v>0.99977923834468774</v>
      </c>
      <c r="BE43" s="34">
        <v>0.9997749101719845</v>
      </c>
      <c r="BF43" s="34">
        <v>0.99977058201801849</v>
      </c>
      <c r="BG43" s="34">
        <v>0.99976625388278972</v>
      </c>
      <c r="BH43" s="34">
        <v>0.99976192576629797</v>
      </c>
      <c r="BI43" s="34">
        <v>0.99975759766854311</v>
      </c>
      <c r="BJ43" s="34">
        <v>0.99975326958952504</v>
      </c>
      <c r="BK43" s="34">
        <v>0.99974894152924387</v>
      </c>
      <c r="BL43" s="34">
        <v>0.99974461348769939</v>
      </c>
      <c r="BM43" s="34">
        <v>0.9997402854648918</v>
      </c>
      <c r="BN43" s="34">
        <v>0.99973595746082056</v>
      </c>
      <c r="BO43" s="34">
        <v>0.99973162947548599</v>
      </c>
      <c r="BP43" s="34">
        <v>0.99972730150888756</v>
      </c>
      <c r="BQ43" s="34">
        <v>0.99972297356102546</v>
      </c>
      <c r="BR43" s="34">
        <v>0.99971864563189983</v>
      </c>
      <c r="BS43" s="34">
        <v>0.99971431772151009</v>
      </c>
      <c r="BT43" s="34">
        <v>0.9997099898298567</v>
      </c>
      <c r="BU43" s="34">
        <v>0.99970566195693922</v>
      </c>
      <c r="BV43" s="34">
        <v>0.99970133410275763</v>
      </c>
      <c r="BW43" s="34">
        <v>0.99969700626731195</v>
      </c>
      <c r="BX43" s="34">
        <v>0.99969267845060195</v>
      </c>
      <c r="BY43" s="34">
        <v>0.99968835065262751</v>
      </c>
      <c r="BZ43" s="34">
        <v>0.99968402287338876</v>
      </c>
      <c r="CA43" s="34">
        <v>0.99967969511288557</v>
      </c>
      <c r="CB43" s="34">
        <v>0.99967536737111773</v>
      </c>
      <c r="CC43" s="34">
        <v>0.99967103964808524</v>
      </c>
      <c r="CD43" s="34">
        <v>0.99966671194378809</v>
      </c>
      <c r="CE43" s="34">
        <v>0.99966238425822618</v>
      </c>
      <c r="CF43" s="34">
        <v>0.99965805659139928</v>
      </c>
      <c r="CG43" s="34">
        <v>0.9996537289433074</v>
      </c>
      <c r="CH43" s="34">
        <v>0.99964940131395053</v>
      </c>
      <c r="CI43" s="34">
        <v>0.99964507370332867</v>
      </c>
      <c r="CJ43" s="34">
        <v>0.99964074611144116</v>
      </c>
      <c r="CK43" s="34">
        <v>0.99963641853828866</v>
      </c>
      <c r="CL43" s="34">
        <v>0.99963209098387062</v>
      </c>
      <c r="CM43" s="34">
        <v>0.99962776344818749</v>
      </c>
      <c r="CN43" s="34">
        <v>0.99962343593123837</v>
      </c>
      <c r="CO43" s="34">
        <v>0.99961910843302371</v>
      </c>
      <c r="CP43" s="34">
        <v>0.99961478095354372</v>
      </c>
      <c r="CQ43" s="34">
        <v>0.99961045349279742</v>
      </c>
      <c r="CR43" s="34">
        <v>0.99960612605078569</v>
      </c>
      <c r="CS43" s="34">
        <v>0.99960179862750775</v>
      </c>
      <c r="CT43" s="34">
        <v>0.99959712322047656</v>
      </c>
      <c r="CU43" s="34">
        <v>0.99959244783531342</v>
      </c>
      <c r="CV43" s="34">
        <v>0.99958777247201858</v>
      </c>
      <c r="CW43" s="34">
        <v>0.99958309713059146</v>
      </c>
      <c r="CX43" s="34">
        <v>0.99957842181103218</v>
      </c>
      <c r="CY43" s="34">
        <v>0.99957374651334097</v>
      </c>
      <c r="CZ43" s="34">
        <v>0.99956907123751682</v>
      </c>
      <c r="DA43" s="34">
        <v>0.99956439598356051</v>
      </c>
      <c r="DB43" s="34">
        <v>0.9995597207514717</v>
      </c>
    </row>
    <row r="44" spans="1:106" x14ac:dyDescent="0.2">
      <c r="A44" s="13">
        <f t="shared" ca="1" si="0"/>
        <v>44330</v>
      </c>
      <c r="B44" s="34">
        <v>1.0000129250216934</v>
      </c>
      <c r="C44" s="34">
        <v>1.0000086166625672</v>
      </c>
      <c r="D44" s="34">
        <v>1.0000043083220027</v>
      </c>
      <c r="E44" s="34">
        <v>1</v>
      </c>
      <c r="F44" s="34">
        <v>0.99999569169655877</v>
      </c>
      <c r="G44" s="34">
        <v>0.99999138341167892</v>
      </c>
      <c r="H44" s="34">
        <v>0.99998707514536045</v>
      </c>
      <c r="I44" s="34">
        <v>0.99998276689760346</v>
      </c>
      <c r="J44" s="34">
        <v>0.9999784586684074</v>
      </c>
      <c r="K44" s="34">
        <v>0.99997415045777283</v>
      </c>
      <c r="L44" s="34">
        <v>0.99996984226569907</v>
      </c>
      <c r="M44" s="34">
        <v>0.99996553409218647</v>
      </c>
      <c r="N44" s="34">
        <v>0.9999612259372348</v>
      </c>
      <c r="O44" s="34">
        <v>0.99995691780084384</v>
      </c>
      <c r="P44" s="34">
        <v>0.9999526096830138</v>
      </c>
      <c r="Q44" s="34">
        <v>0.99994830158374437</v>
      </c>
      <c r="R44" s="34">
        <v>0.99994399350303553</v>
      </c>
      <c r="S44" s="34">
        <v>0.99993968544088718</v>
      </c>
      <c r="T44" s="34">
        <v>0.99993537739729943</v>
      </c>
      <c r="U44" s="34">
        <v>0.99993106937227194</v>
      </c>
      <c r="V44" s="34">
        <v>0.99992676136580461</v>
      </c>
      <c r="W44" s="34">
        <v>0.99992245337789765</v>
      </c>
      <c r="X44" s="34">
        <v>0.99991814540855073</v>
      </c>
      <c r="Y44" s="34">
        <v>0.99991383745776385</v>
      </c>
      <c r="Z44" s="34">
        <v>0.99990952952553691</v>
      </c>
      <c r="AA44" s="34">
        <v>0.99990522161186979</v>
      </c>
      <c r="AB44" s="34">
        <v>0.99990091371676271</v>
      </c>
      <c r="AC44" s="34">
        <v>0.99989660584021511</v>
      </c>
      <c r="AD44" s="34">
        <v>0.99989229798222723</v>
      </c>
      <c r="AE44" s="34">
        <v>0.99988799014279894</v>
      </c>
      <c r="AF44" s="34">
        <v>0.99988368232193003</v>
      </c>
      <c r="AG44" s="34">
        <v>0.99987937451962072</v>
      </c>
      <c r="AH44" s="34">
        <v>0.99987506673587057</v>
      </c>
      <c r="AI44" s="34">
        <v>0.99987075897067956</v>
      </c>
      <c r="AJ44" s="34">
        <v>0.99986645122404794</v>
      </c>
      <c r="AK44" s="34">
        <v>0.99986214349597535</v>
      </c>
      <c r="AL44" s="34">
        <v>0.9998578357864617</v>
      </c>
      <c r="AM44" s="34">
        <v>0.99985352809550698</v>
      </c>
      <c r="AN44" s="34">
        <v>0.99984922042311086</v>
      </c>
      <c r="AO44" s="34">
        <v>0.99984491276927401</v>
      </c>
      <c r="AP44" s="34">
        <v>0.99984060513399553</v>
      </c>
      <c r="AQ44" s="34">
        <v>0.99983629751727565</v>
      </c>
      <c r="AR44" s="34">
        <v>0.99983198991911426</v>
      </c>
      <c r="AS44" s="34">
        <v>0.99982768233951147</v>
      </c>
      <c r="AT44" s="34">
        <v>0.99982337477846683</v>
      </c>
      <c r="AU44" s="34">
        <v>0.99981906723598069</v>
      </c>
      <c r="AV44" s="34">
        <v>0.99981475971205247</v>
      </c>
      <c r="AW44" s="34">
        <v>0.99981045220668252</v>
      </c>
      <c r="AX44" s="34">
        <v>0.99980614471987084</v>
      </c>
      <c r="AY44" s="34">
        <v>0.99980183725161687</v>
      </c>
      <c r="AZ44" s="34">
        <v>0.99979752980192083</v>
      </c>
      <c r="BA44" s="34">
        <v>0.9997932223707825</v>
      </c>
      <c r="BB44" s="34">
        <v>0.99978891495820188</v>
      </c>
      <c r="BC44" s="34">
        <v>0.9997846075641792</v>
      </c>
      <c r="BD44" s="34">
        <v>0.99978030018871389</v>
      </c>
      <c r="BE44" s="34">
        <v>0.99977599283180596</v>
      </c>
      <c r="BF44" s="34">
        <v>0.99977168549345563</v>
      </c>
      <c r="BG44" s="34">
        <v>0.99976737817366246</v>
      </c>
      <c r="BH44" s="34">
        <v>0.99976307087242666</v>
      </c>
      <c r="BI44" s="34">
        <v>0.9997587635897478</v>
      </c>
      <c r="BJ44" s="34">
        <v>0.99975445632562632</v>
      </c>
      <c r="BK44" s="34">
        <v>0.99975014908006166</v>
      </c>
      <c r="BL44" s="34">
        <v>0.99974584185305393</v>
      </c>
      <c r="BM44" s="34">
        <v>0.99974153464460291</v>
      </c>
      <c r="BN44" s="34">
        <v>0.99973722745470872</v>
      </c>
      <c r="BO44" s="34">
        <v>0.99973292028337135</v>
      </c>
      <c r="BP44" s="34">
        <v>0.99972861313059058</v>
      </c>
      <c r="BQ44" s="34">
        <v>0.9997243059963663</v>
      </c>
      <c r="BR44" s="34">
        <v>0.9997199988806984</v>
      </c>
      <c r="BS44" s="34">
        <v>0.99971569178358688</v>
      </c>
      <c r="BT44" s="34">
        <v>0.99971138470503162</v>
      </c>
      <c r="BU44" s="34">
        <v>0.99970707764503253</v>
      </c>
      <c r="BV44" s="34">
        <v>0.99970277060358959</v>
      </c>
      <c r="BW44" s="34">
        <v>0.9996984635807028</v>
      </c>
      <c r="BX44" s="34">
        <v>0.99969415657637195</v>
      </c>
      <c r="BY44" s="34">
        <v>0.99968984959059692</v>
      </c>
      <c r="BZ44" s="34">
        <v>0.99968554262337761</v>
      </c>
      <c r="CA44" s="34">
        <v>0.99968123567471412</v>
      </c>
      <c r="CB44" s="34">
        <v>0.99967692874460634</v>
      </c>
      <c r="CC44" s="34">
        <v>0.99967262183305416</v>
      </c>
      <c r="CD44" s="34">
        <v>0.99966831494005726</v>
      </c>
      <c r="CE44" s="34">
        <v>0.99966400806561573</v>
      </c>
      <c r="CF44" s="34">
        <v>0.9996597012097298</v>
      </c>
      <c r="CG44" s="34">
        <v>0.99965539437239892</v>
      </c>
      <c r="CH44" s="34">
        <v>0.99965108755362331</v>
      </c>
      <c r="CI44" s="34">
        <v>0.99964678075340263</v>
      </c>
      <c r="CJ44" s="34">
        <v>0.999642473971737</v>
      </c>
      <c r="CK44" s="34">
        <v>0.99963816720862642</v>
      </c>
      <c r="CL44" s="34">
        <v>0.99963386046407054</v>
      </c>
      <c r="CM44" s="34">
        <v>0.9996295537380695</v>
      </c>
      <c r="CN44" s="34">
        <v>0.99962524703062305</v>
      </c>
      <c r="CO44" s="34">
        <v>0.99962094034173132</v>
      </c>
      <c r="CP44" s="34">
        <v>0.99961663367139408</v>
      </c>
      <c r="CQ44" s="34">
        <v>0.99961232701961111</v>
      </c>
      <c r="CR44" s="34">
        <v>0.99960802038638275</v>
      </c>
      <c r="CS44" s="34">
        <v>0.99960371377170854</v>
      </c>
      <c r="CT44" s="34">
        <v>0.99959897856643654</v>
      </c>
      <c r="CU44" s="34">
        <v>0.99959424338359593</v>
      </c>
      <c r="CV44" s="34">
        <v>0.99958950822318593</v>
      </c>
      <c r="CW44" s="34">
        <v>0.99958477308520688</v>
      </c>
      <c r="CX44" s="34">
        <v>0.99958003796965855</v>
      </c>
      <c r="CY44" s="34">
        <v>0.99957530287654117</v>
      </c>
      <c r="CZ44" s="34">
        <v>0.99957056780585407</v>
      </c>
      <c r="DA44" s="34">
        <v>0.99956583275759736</v>
      </c>
      <c r="DB44" s="34">
        <v>0.99956109773177082</v>
      </c>
    </row>
    <row r="45" spans="1:106" x14ac:dyDescent="0.2">
      <c r="A45" s="13">
        <f t="shared" ca="1" si="0"/>
        <v>44333</v>
      </c>
      <c r="B45" s="34">
        <v>1.0000041556030497</v>
      </c>
      <c r="C45" s="34">
        <v>1</v>
      </c>
      <c r="D45" s="34">
        <v>0.99999584441421907</v>
      </c>
      <c r="E45" s="34">
        <v>0.99999168884570733</v>
      </c>
      <c r="F45" s="34">
        <v>0.99998753329446444</v>
      </c>
      <c r="G45" s="34">
        <v>0.99998337776048996</v>
      </c>
      <c r="H45" s="34">
        <v>0.99997922224378444</v>
      </c>
      <c r="I45" s="34">
        <v>0.99997506674434733</v>
      </c>
      <c r="J45" s="34">
        <v>0.99997091126217885</v>
      </c>
      <c r="K45" s="34">
        <v>0.99996675579727889</v>
      </c>
      <c r="L45" s="34">
        <v>0.99996260034964723</v>
      </c>
      <c r="M45" s="34">
        <v>0.99995844491928376</v>
      </c>
      <c r="N45" s="34">
        <v>0.99995428950618881</v>
      </c>
      <c r="O45" s="34">
        <v>0.99995013411036193</v>
      </c>
      <c r="P45" s="34">
        <v>0.99994597873180324</v>
      </c>
      <c r="Q45" s="34">
        <v>0.99994182337051241</v>
      </c>
      <c r="R45" s="34">
        <v>0.99993766802648965</v>
      </c>
      <c r="S45" s="34">
        <v>0.99993351269973474</v>
      </c>
      <c r="T45" s="34">
        <v>0.99992935739024769</v>
      </c>
      <c r="U45" s="34">
        <v>0.99992520209802815</v>
      </c>
      <c r="V45" s="34">
        <v>0.99992104682307659</v>
      </c>
      <c r="W45" s="34">
        <v>0.99991689156539254</v>
      </c>
      <c r="X45" s="34">
        <v>0.99991273632497601</v>
      </c>
      <c r="Y45" s="34">
        <v>0.9999085811018269</v>
      </c>
      <c r="Z45" s="34">
        <v>0.9999044258959453</v>
      </c>
      <c r="AA45" s="34">
        <v>0.9999002707073309</v>
      </c>
      <c r="AB45" s="34">
        <v>0.9998961155359839</v>
      </c>
      <c r="AC45" s="34">
        <v>0.99989196038190375</v>
      </c>
      <c r="AD45" s="34">
        <v>0.99988780524509102</v>
      </c>
      <c r="AE45" s="34">
        <v>0.99988365012554503</v>
      </c>
      <c r="AF45" s="34">
        <v>0.99987949502326634</v>
      </c>
      <c r="AG45" s="34">
        <v>0.99987533993825428</v>
      </c>
      <c r="AH45" s="34">
        <v>0.99987118487050919</v>
      </c>
      <c r="AI45" s="34">
        <v>0.99986702982003073</v>
      </c>
      <c r="AJ45" s="34">
        <v>0.9998628747868189</v>
      </c>
      <c r="AK45" s="34">
        <v>0.99985871977087371</v>
      </c>
      <c r="AL45" s="34">
        <v>0.99985456477219503</v>
      </c>
      <c r="AM45" s="34">
        <v>0.99985040979078299</v>
      </c>
      <c r="AN45" s="34">
        <v>0.99984625482663703</v>
      </c>
      <c r="AO45" s="34">
        <v>0.99984209987975747</v>
      </c>
      <c r="AP45" s="34">
        <v>0.99983794495014433</v>
      </c>
      <c r="AQ45" s="34">
        <v>0.99983379003779715</v>
      </c>
      <c r="AR45" s="34">
        <v>0.99982963514271628</v>
      </c>
      <c r="AS45" s="34">
        <v>0.99982548026490115</v>
      </c>
      <c r="AT45" s="34">
        <v>0.99982132540435209</v>
      </c>
      <c r="AU45" s="34">
        <v>0.999817170561069</v>
      </c>
      <c r="AV45" s="34">
        <v>0.99981301573505155</v>
      </c>
      <c r="AW45" s="34">
        <v>0.99980886092629995</v>
      </c>
      <c r="AX45" s="34">
        <v>0.9998047061348142</v>
      </c>
      <c r="AY45" s="34">
        <v>0.99980055136059365</v>
      </c>
      <c r="AZ45" s="34">
        <v>0.99979639660363895</v>
      </c>
      <c r="BA45" s="34">
        <v>0.99979224186394944</v>
      </c>
      <c r="BB45" s="34">
        <v>0.99978808714152545</v>
      </c>
      <c r="BC45" s="34">
        <v>0.99978393243636687</v>
      </c>
      <c r="BD45" s="34">
        <v>0.99977977774847337</v>
      </c>
      <c r="BE45" s="34">
        <v>0.99977562307784507</v>
      </c>
      <c r="BF45" s="34">
        <v>0.99977146842448184</v>
      </c>
      <c r="BG45" s="34">
        <v>0.99976731378838357</v>
      </c>
      <c r="BH45" s="34">
        <v>0.99976315916955028</v>
      </c>
      <c r="BI45" s="34">
        <v>0.99975900456798206</v>
      </c>
      <c r="BJ45" s="34">
        <v>0.99975484998367847</v>
      </c>
      <c r="BK45" s="34">
        <v>0.99975069541663963</v>
      </c>
      <c r="BL45" s="34">
        <v>0.99974654086686532</v>
      </c>
      <c r="BM45" s="34">
        <v>0.99974238633435597</v>
      </c>
      <c r="BN45" s="34">
        <v>0.9997382318191107</v>
      </c>
      <c r="BO45" s="34">
        <v>0.99973407732113018</v>
      </c>
      <c r="BP45" s="34">
        <v>0.99972992284041395</v>
      </c>
      <c r="BQ45" s="34">
        <v>0.99972576837696192</v>
      </c>
      <c r="BR45" s="34">
        <v>0.99972161393077419</v>
      </c>
      <c r="BS45" s="34">
        <v>0.99971745950185065</v>
      </c>
      <c r="BT45" s="34">
        <v>0.99971330509019118</v>
      </c>
      <c r="BU45" s="34">
        <v>0.99970915069579547</v>
      </c>
      <c r="BV45" s="34">
        <v>0.99970499631866416</v>
      </c>
      <c r="BW45" s="34">
        <v>0.99970084195879649</v>
      </c>
      <c r="BX45" s="34">
        <v>0.99969668761619246</v>
      </c>
      <c r="BY45" s="34">
        <v>0.9996925332908525</v>
      </c>
      <c r="BZ45" s="34">
        <v>0.99968837898277596</v>
      </c>
      <c r="CA45" s="34">
        <v>0.99968422469196294</v>
      </c>
      <c r="CB45" s="34">
        <v>0.99968007041841367</v>
      </c>
      <c r="CC45" s="34">
        <v>0.9996759161621277</v>
      </c>
      <c r="CD45" s="34">
        <v>0.99967176192310503</v>
      </c>
      <c r="CE45" s="34">
        <v>0.99966760770134588</v>
      </c>
      <c r="CF45" s="34">
        <v>0.99966345349684993</v>
      </c>
      <c r="CG45" s="34">
        <v>0.99965929930961694</v>
      </c>
      <c r="CH45" s="34">
        <v>0.99965514513964704</v>
      </c>
      <c r="CI45" s="34">
        <v>0.99965099098694032</v>
      </c>
      <c r="CJ45" s="34">
        <v>0.99964683685149636</v>
      </c>
      <c r="CK45" s="34">
        <v>0.99964268273331536</v>
      </c>
      <c r="CL45" s="34">
        <v>0.99963852863239733</v>
      </c>
      <c r="CM45" s="34">
        <v>0.9996343745487416</v>
      </c>
      <c r="CN45" s="34">
        <v>0.99963022048234895</v>
      </c>
      <c r="CO45" s="34">
        <v>0.99962606643321861</v>
      </c>
      <c r="CP45" s="34">
        <v>0.99962191240135079</v>
      </c>
      <c r="CQ45" s="34">
        <v>0.9996177583867456</v>
      </c>
      <c r="CR45" s="34">
        <v>0.99961334841093419</v>
      </c>
      <c r="CS45" s="34">
        <v>0.99960893845457799</v>
      </c>
      <c r="CT45" s="34">
        <v>0.99960452851767712</v>
      </c>
      <c r="CU45" s="34">
        <v>0.99960011860023124</v>
      </c>
      <c r="CV45" s="34">
        <v>0.99959570870224057</v>
      </c>
      <c r="CW45" s="34">
        <v>0.99959129882370512</v>
      </c>
      <c r="CX45" s="34">
        <v>0.99958688896462433</v>
      </c>
      <c r="CY45" s="34">
        <v>0.99958247912499831</v>
      </c>
      <c r="CZ45" s="34">
        <v>0.99957806930482707</v>
      </c>
      <c r="DA45" s="34">
        <v>0.99957365950411048</v>
      </c>
      <c r="DB45" s="34">
        <v>0.99956924972284844</v>
      </c>
    </row>
    <row r="46" spans="1:106" x14ac:dyDescent="0.2">
      <c r="A46" s="13">
        <f t="shared" ca="1" si="0"/>
        <v>44334</v>
      </c>
      <c r="B46" s="34">
        <v>1.0000043116540291</v>
      </c>
      <c r="C46" s="34">
        <v>1</v>
      </c>
      <c r="D46" s="34">
        <v>0.99999568836456099</v>
      </c>
      <c r="E46" s="34">
        <v>0.99999137674771243</v>
      </c>
      <c r="F46" s="34">
        <v>0.99998706514945401</v>
      </c>
      <c r="G46" s="34">
        <v>0.99998275356978528</v>
      </c>
      <c r="H46" s="34">
        <v>0.999978442008707</v>
      </c>
      <c r="I46" s="34">
        <v>0.99997413046621819</v>
      </c>
      <c r="J46" s="34">
        <v>0.99996981894231929</v>
      </c>
      <c r="K46" s="34">
        <v>0.99996550743701018</v>
      </c>
      <c r="L46" s="34">
        <v>0.99996119595029054</v>
      </c>
      <c r="M46" s="34">
        <v>0.99995688448216069</v>
      </c>
      <c r="N46" s="34">
        <v>0.99995257303262008</v>
      </c>
      <c r="O46" s="34">
        <v>0.99994826160166916</v>
      </c>
      <c r="P46" s="34">
        <v>0.99994395018930726</v>
      </c>
      <c r="Q46" s="34">
        <v>0.99993963879553494</v>
      </c>
      <c r="R46" s="34">
        <v>0.99993532742035152</v>
      </c>
      <c r="S46" s="34">
        <v>0.99993101606375723</v>
      </c>
      <c r="T46" s="34">
        <v>0.99992670472575185</v>
      </c>
      <c r="U46" s="34">
        <v>0.99992239340633549</v>
      </c>
      <c r="V46" s="34">
        <v>0.99991808210550803</v>
      </c>
      <c r="W46" s="34">
        <v>0.99991377082326915</v>
      </c>
      <c r="X46" s="34">
        <v>0.9999094595596193</v>
      </c>
      <c r="Y46" s="34">
        <v>0.99990514831455757</v>
      </c>
      <c r="Z46" s="34">
        <v>0.99990083708808475</v>
      </c>
      <c r="AA46" s="34">
        <v>0.99989652588019995</v>
      </c>
      <c r="AB46" s="34">
        <v>0.99989221469090395</v>
      </c>
      <c r="AC46" s="34">
        <v>0.99988790352019608</v>
      </c>
      <c r="AD46" s="34">
        <v>0.99988359236807633</v>
      </c>
      <c r="AE46" s="34">
        <v>0.99987928123454461</v>
      </c>
      <c r="AF46" s="34">
        <v>0.99987497011960103</v>
      </c>
      <c r="AG46" s="34">
        <v>0.99987065902324557</v>
      </c>
      <c r="AH46" s="34">
        <v>0.99986634794547768</v>
      </c>
      <c r="AI46" s="34">
        <v>0.99986203688629782</v>
      </c>
      <c r="AJ46" s="34">
        <v>0.99985772584570554</v>
      </c>
      <c r="AK46" s="34">
        <v>0.99985341482370105</v>
      </c>
      <c r="AL46" s="34">
        <v>0.99984910382028402</v>
      </c>
      <c r="AM46" s="34">
        <v>0.99984479283545458</v>
      </c>
      <c r="AN46" s="34">
        <v>0.99984048186921226</v>
      </c>
      <c r="AO46" s="34">
        <v>0.99983617092155741</v>
      </c>
      <c r="AP46" s="34">
        <v>0.9998318599924898</v>
      </c>
      <c r="AQ46" s="34">
        <v>0.99982754908200933</v>
      </c>
      <c r="AR46" s="34">
        <v>0.99982323819011598</v>
      </c>
      <c r="AS46" s="34">
        <v>0.99981892731680966</v>
      </c>
      <c r="AT46" s="34">
        <v>0.99981461646209024</v>
      </c>
      <c r="AU46" s="34">
        <v>0.99981030562595741</v>
      </c>
      <c r="AV46" s="34">
        <v>0.9998059948084117</v>
      </c>
      <c r="AW46" s="34">
        <v>0.99980168400945235</v>
      </c>
      <c r="AX46" s="34">
        <v>0.99979737322907969</v>
      </c>
      <c r="AY46" s="34">
        <v>0.9997930624672936</v>
      </c>
      <c r="AZ46" s="34">
        <v>0.99978875172409398</v>
      </c>
      <c r="BA46" s="34">
        <v>0.99978444099948061</v>
      </c>
      <c r="BB46" s="34">
        <v>0.99978013029345358</v>
      </c>
      <c r="BC46" s="34">
        <v>0.99977581960601281</v>
      </c>
      <c r="BD46" s="34">
        <v>0.99977150893715794</v>
      </c>
      <c r="BE46" s="34">
        <v>0.99976719828688931</v>
      </c>
      <c r="BF46" s="34">
        <v>0.99976288765520649</v>
      </c>
      <c r="BG46" s="34">
        <v>0.99975857704210969</v>
      </c>
      <c r="BH46" s="34">
        <v>0.99975426644759868</v>
      </c>
      <c r="BI46" s="34">
        <v>0.99974995587167337</v>
      </c>
      <c r="BJ46" s="34">
        <v>0.99974564531433341</v>
      </c>
      <c r="BK46" s="34">
        <v>0.99974133477557925</v>
      </c>
      <c r="BL46" s="34">
        <v>0.99973702425541044</v>
      </c>
      <c r="BM46" s="34">
        <v>0.99973271375382722</v>
      </c>
      <c r="BN46" s="34">
        <v>0.99972840327082924</v>
      </c>
      <c r="BO46" s="34">
        <v>0.99972409280641639</v>
      </c>
      <c r="BP46" s="34">
        <v>0.99971978236058878</v>
      </c>
      <c r="BQ46" s="34">
        <v>0.9997154719333462</v>
      </c>
      <c r="BR46" s="34">
        <v>0.99971116152468853</v>
      </c>
      <c r="BS46" s="34">
        <v>0.99970685113461599</v>
      </c>
      <c r="BT46" s="34">
        <v>0.99970254076312814</v>
      </c>
      <c r="BU46" s="34">
        <v>0.9996982304102251</v>
      </c>
      <c r="BV46" s="34">
        <v>0.99969392007590663</v>
      </c>
      <c r="BW46" s="34">
        <v>0.99968960976017285</v>
      </c>
      <c r="BX46" s="34">
        <v>0.99968529946302354</v>
      </c>
      <c r="BY46" s="34">
        <v>0.99968098918445869</v>
      </c>
      <c r="BZ46" s="34">
        <v>0.99967667892447809</v>
      </c>
      <c r="CA46" s="34">
        <v>0.99967236868308196</v>
      </c>
      <c r="CB46" s="34">
        <v>0.99966805846026985</v>
      </c>
      <c r="CC46" s="34">
        <v>0.99966374825604176</v>
      </c>
      <c r="CD46" s="34">
        <v>0.99965943807039792</v>
      </c>
      <c r="CE46" s="34">
        <v>0.99965512790333788</v>
      </c>
      <c r="CF46" s="34">
        <v>0.99965081775486175</v>
      </c>
      <c r="CG46" s="34">
        <v>0.99964650762496932</v>
      </c>
      <c r="CH46" s="34">
        <v>0.99964219751366068</v>
      </c>
      <c r="CI46" s="34">
        <v>0.99963788742093596</v>
      </c>
      <c r="CJ46" s="34">
        <v>0.99963357734679426</v>
      </c>
      <c r="CK46" s="34">
        <v>0.99962926729123647</v>
      </c>
      <c r="CL46" s="34">
        <v>0.9996249572542617</v>
      </c>
      <c r="CM46" s="34">
        <v>0.99962064723587052</v>
      </c>
      <c r="CN46" s="34">
        <v>0.99961633723606247</v>
      </c>
      <c r="CO46" s="34">
        <v>0.99961202725483767</v>
      </c>
      <c r="CP46" s="34">
        <v>0.99960771729219577</v>
      </c>
      <c r="CQ46" s="34">
        <v>0.99960340734813691</v>
      </c>
      <c r="CR46" s="34">
        <v>0.99959961818034992</v>
      </c>
      <c r="CS46" s="34">
        <v>0.99959582902692634</v>
      </c>
      <c r="CT46" s="34">
        <v>0.99959203988786627</v>
      </c>
      <c r="CU46" s="34">
        <v>0.99958825076316948</v>
      </c>
      <c r="CV46" s="34">
        <v>0.99958446165283621</v>
      </c>
      <c r="CW46" s="34">
        <v>0.99958067255686622</v>
      </c>
      <c r="CX46" s="34">
        <v>0.99957688347525941</v>
      </c>
      <c r="CY46" s="34">
        <v>0.99957309440801556</v>
      </c>
      <c r="CZ46" s="34">
        <v>0.99956930535513511</v>
      </c>
      <c r="DA46" s="34">
        <v>0.99956551631661739</v>
      </c>
      <c r="DB46" s="34">
        <v>0.99956172729246295</v>
      </c>
    </row>
    <row r="47" spans="1:106" x14ac:dyDescent="0.2">
      <c r="A47" s="13">
        <f t="shared" ca="1" si="0"/>
        <v>44335</v>
      </c>
      <c r="B47" s="34">
        <v>1.0000041450343011</v>
      </c>
      <c r="C47" s="34">
        <v>1</v>
      </c>
      <c r="D47" s="34">
        <v>0.99999585498288057</v>
      </c>
      <c r="E47" s="34">
        <v>0.99999170998294207</v>
      </c>
      <c r="F47" s="34">
        <v>0.99998756500018482</v>
      </c>
      <c r="G47" s="34">
        <v>0.99998342003460849</v>
      </c>
      <c r="H47" s="34">
        <v>0.99997927508621298</v>
      </c>
      <c r="I47" s="34">
        <v>0.99997513015499839</v>
      </c>
      <c r="J47" s="34">
        <v>0.99997098524096473</v>
      </c>
      <c r="K47" s="34">
        <v>0.99996684034411187</v>
      </c>
      <c r="L47" s="34">
        <v>0.9999626954644395</v>
      </c>
      <c r="M47" s="34">
        <v>0.99995855060194783</v>
      </c>
      <c r="N47" s="34">
        <v>0.99995440575663663</v>
      </c>
      <c r="O47" s="34">
        <v>0.99995026092850614</v>
      </c>
      <c r="P47" s="34">
        <v>0.99994611611755568</v>
      </c>
      <c r="Q47" s="34">
        <v>0.99994197132378559</v>
      </c>
      <c r="R47" s="34">
        <v>0.99993782654719598</v>
      </c>
      <c r="S47" s="34">
        <v>0.9999336817877863</v>
      </c>
      <c r="T47" s="34">
        <v>0.99992953704555687</v>
      </c>
      <c r="U47" s="34">
        <v>0.99992539232050737</v>
      </c>
      <c r="V47" s="34">
        <v>0.9999212476126379</v>
      </c>
      <c r="W47" s="34">
        <v>0.99991710292194824</v>
      </c>
      <c r="X47" s="34">
        <v>0.9999129582484384</v>
      </c>
      <c r="Y47" s="34">
        <v>0.99990881359210826</v>
      </c>
      <c r="Z47" s="34">
        <v>0.99990466895295793</v>
      </c>
      <c r="AA47" s="34">
        <v>0.99990052433098719</v>
      </c>
      <c r="AB47" s="34">
        <v>0.99989637972619594</v>
      </c>
      <c r="AC47" s="34">
        <v>0.99989223513858416</v>
      </c>
      <c r="AD47" s="34">
        <v>0.99988809056815153</v>
      </c>
      <c r="AE47" s="34">
        <v>0.99988394601489849</v>
      </c>
      <c r="AF47" s="34">
        <v>0.9998798014788246</v>
      </c>
      <c r="AG47" s="34">
        <v>0.99987565695992997</v>
      </c>
      <c r="AH47" s="34">
        <v>0.99987151245821426</v>
      </c>
      <c r="AI47" s="34">
        <v>0.9998673679736777</v>
      </c>
      <c r="AJ47" s="34">
        <v>0.99986322350632029</v>
      </c>
      <c r="AK47" s="34">
        <v>0.99985907905614158</v>
      </c>
      <c r="AL47" s="34">
        <v>0.99985493462314146</v>
      </c>
      <c r="AM47" s="34">
        <v>0.99985079020732048</v>
      </c>
      <c r="AN47" s="34">
        <v>0.99984664580867799</v>
      </c>
      <c r="AO47" s="34">
        <v>0.99984250142721409</v>
      </c>
      <c r="AP47" s="34">
        <v>0.99983835706292867</v>
      </c>
      <c r="AQ47" s="34">
        <v>0.99983421271582185</v>
      </c>
      <c r="AR47" s="34">
        <v>0.99983006838589328</v>
      </c>
      <c r="AS47" s="34">
        <v>0.99982592407314319</v>
      </c>
      <c r="AT47" s="34">
        <v>0.99982177977757114</v>
      </c>
      <c r="AU47" s="34">
        <v>0.99981763549917757</v>
      </c>
      <c r="AV47" s="34">
        <v>0.99981349123796193</v>
      </c>
      <c r="AW47" s="34">
        <v>0.99980934699392432</v>
      </c>
      <c r="AX47" s="34">
        <v>0.99980520276706453</v>
      </c>
      <c r="AY47" s="34">
        <v>0.99980105855738288</v>
      </c>
      <c r="AZ47" s="34">
        <v>0.99979691436487894</v>
      </c>
      <c r="BA47" s="34">
        <v>0.99979277018955259</v>
      </c>
      <c r="BB47" s="34">
        <v>0.99978862603140428</v>
      </c>
      <c r="BC47" s="34">
        <v>0.99978448189043323</v>
      </c>
      <c r="BD47" s="34">
        <v>0.99978033776663988</v>
      </c>
      <c r="BE47" s="34">
        <v>0.99977619366002413</v>
      </c>
      <c r="BF47" s="34">
        <v>0.99977204957058552</v>
      </c>
      <c r="BG47" s="34">
        <v>0.99976790549832439</v>
      </c>
      <c r="BH47" s="34">
        <v>0.99976376144324042</v>
      </c>
      <c r="BI47" s="34">
        <v>0.9997596174053337</v>
      </c>
      <c r="BJ47" s="34">
        <v>0.99975547338460391</v>
      </c>
      <c r="BK47" s="34">
        <v>0.99975132938105149</v>
      </c>
      <c r="BL47" s="34">
        <v>0.99974718539467577</v>
      </c>
      <c r="BM47" s="34">
        <v>0.99974304142547687</v>
      </c>
      <c r="BN47" s="34">
        <v>0.99973889747345512</v>
      </c>
      <c r="BO47" s="34">
        <v>0.99973475353860974</v>
      </c>
      <c r="BP47" s="34">
        <v>0.9997306096209414</v>
      </c>
      <c r="BQ47" s="34">
        <v>0.99972646572044943</v>
      </c>
      <c r="BR47" s="34">
        <v>0.99972232183713416</v>
      </c>
      <c r="BS47" s="34">
        <v>0.99971817797099527</v>
      </c>
      <c r="BT47" s="34">
        <v>0.99971403412203275</v>
      </c>
      <c r="BU47" s="34">
        <v>0.99970989029024659</v>
      </c>
      <c r="BV47" s="34">
        <v>0.9997057464756367</v>
      </c>
      <c r="BW47" s="34">
        <v>0.99970160267820296</v>
      </c>
      <c r="BX47" s="34">
        <v>0.99969745889794537</v>
      </c>
      <c r="BY47" s="34">
        <v>0.99969331513486392</v>
      </c>
      <c r="BZ47" s="34">
        <v>0.99968917138895819</v>
      </c>
      <c r="CA47" s="34">
        <v>0.99968502766022849</v>
      </c>
      <c r="CB47" s="34">
        <v>0.9996808839486746</v>
      </c>
      <c r="CC47" s="34">
        <v>0.99967674025429643</v>
      </c>
      <c r="CD47" s="34">
        <v>0.99967259657709395</v>
      </c>
      <c r="CE47" s="34">
        <v>0.99966845291706719</v>
      </c>
      <c r="CF47" s="34">
        <v>0.99966430927421601</v>
      </c>
      <c r="CG47" s="34">
        <v>0.9996601656485401</v>
      </c>
      <c r="CH47" s="34">
        <v>0.99965602204003956</v>
      </c>
      <c r="CI47" s="34">
        <v>0.99965187844871461</v>
      </c>
      <c r="CJ47" s="34">
        <v>0.99964773487456482</v>
      </c>
      <c r="CK47" s="34">
        <v>0.99964359131759006</v>
      </c>
      <c r="CL47" s="34">
        <v>0.99963944777779046</v>
      </c>
      <c r="CM47" s="34">
        <v>0.999635304255166</v>
      </c>
      <c r="CN47" s="34">
        <v>0.9996311607497167</v>
      </c>
      <c r="CO47" s="34">
        <v>0.99962701726144199</v>
      </c>
      <c r="CP47" s="34">
        <v>0.9996228737903422</v>
      </c>
      <c r="CQ47" s="34">
        <v>0.99961873033641702</v>
      </c>
      <c r="CR47" s="34">
        <v>0.99961458689966676</v>
      </c>
      <c r="CS47" s="34">
        <v>0.99961044348009109</v>
      </c>
      <c r="CT47" s="34">
        <v>0.99960622979360503</v>
      </c>
      <c r="CU47" s="34">
        <v>0.99960201612488131</v>
      </c>
      <c r="CV47" s="34">
        <v>0.99959780247391949</v>
      </c>
      <c r="CW47" s="34">
        <v>0.99959358884071958</v>
      </c>
      <c r="CX47" s="34">
        <v>0.99958937522528135</v>
      </c>
      <c r="CY47" s="34">
        <v>0.99958516162760502</v>
      </c>
      <c r="CZ47" s="34">
        <v>0.99958094804769049</v>
      </c>
      <c r="DA47" s="34">
        <v>0.99957673448553752</v>
      </c>
      <c r="DB47" s="34">
        <v>0.9995725209411459</v>
      </c>
    </row>
    <row r="48" spans="1:106" x14ac:dyDescent="0.2">
      <c r="A48" s="13">
        <f t="shared" ca="1" si="0"/>
        <v>44336</v>
      </c>
      <c r="B48" s="34">
        <v>1.0000125085121896</v>
      </c>
      <c r="C48" s="34">
        <v>1.0000083389907417</v>
      </c>
      <c r="D48" s="34">
        <v>1.0000041694866786</v>
      </c>
      <c r="E48" s="34">
        <v>1</v>
      </c>
      <c r="F48" s="34">
        <v>0.99999583053070595</v>
      </c>
      <c r="G48" s="34">
        <v>0.99999166107879645</v>
      </c>
      <c r="H48" s="34">
        <v>0.99998749164427136</v>
      </c>
      <c r="I48" s="34">
        <v>0.99998332222713049</v>
      </c>
      <c r="J48" s="34">
        <v>0.99997915282737382</v>
      </c>
      <c r="K48" s="34">
        <v>0.99997498344500169</v>
      </c>
      <c r="L48" s="34">
        <v>0.9999708140800132</v>
      </c>
      <c r="M48" s="34">
        <v>0.99996664473240915</v>
      </c>
      <c r="N48" s="34">
        <v>0.99996247540218863</v>
      </c>
      <c r="O48" s="34">
        <v>0.99995830608935232</v>
      </c>
      <c r="P48" s="34">
        <v>0.99995413679389988</v>
      </c>
      <c r="Q48" s="34">
        <v>0.99994996751583098</v>
      </c>
      <c r="R48" s="34">
        <v>0.99994579825514607</v>
      </c>
      <c r="S48" s="34">
        <v>0.99994162901184447</v>
      </c>
      <c r="T48" s="34">
        <v>0.99993745978592652</v>
      </c>
      <c r="U48" s="34">
        <v>0.999933290577392</v>
      </c>
      <c r="V48" s="34">
        <v>0.9999291213862409</v>
      </c>
      <c r="W48" s="34">
        <v>0.99992495221247313</v>
      </c>
      <c r="X48" s="34">
        <v>0.99992078305608834</v>
      </c>
      <c r="Y48" s="34">
        <v>0.99991661391708719</v>
      </c>
      <c r="Z48" s="34">
        <v>0.99991244479546881</v>
      </c>
      <c r="AA48" s="34">
        <v>0.99990827569123353</v>
      </c>
      <c r="AB48" s="34">
        <v>0.99990410660438123</v>
      </c>
      <c r="AC48" s="34">
        <v>0.9998999375349118</v>
      </c>
      <c r="AD48" s="34">
        <v>0.99989576848282491</v>
      </c>
      <c r="AE48" s="34">
        <v>0.99989159944812112</v>
      </c>
      <c r="AF48" s="34">
        <v>0.99988743043080008</v>
      </c>
      <c r="AG48" s="34">
        <v>0.99988326143086115</v>
      </c>
      <c r="AH48" s="34">
        <v>0.9998790924483052</v>
      </c>
      <c r="AI48" s="34">
        <v>0.99987492348313145</v>
      </c>
      <c r="AJ48" s="34">
        <v>0.99987075453534002</v>
      </c>
      <c r="AK48" s="34">
        <v>0.99986658560493114</v>
      </c>
      <c r="AL48" s="34">
        <v>0.99986241669190434</v>
      </c>
      <c r="AM48" s="34">
        <v>0.99985824779625976</v>
      </c>
      <c r="AN48" s="34">
        <v>0.99985407891799705</v>
      </c>
      <c r="AO48" s="34">
        <v>0.99984991005711643</v>
      </c>
      <c r="AP48" s="34">
        <v>0.99984574121361791</v>
      </c>
      <c r="AQ48" s="34">
        <v>0.99984157238750127</v>
      </c>
      <c r="AR48" s="34">
        <v>0.99983740357876638</v>
      </c>
      <c r="AS48" s="34">
        <v>0.99983323478741304</v>
      </c>
      <c r="AT48" s="34">
        <v>0.99982906601344146</v>
      </c>
      <c r="AU48" s="34">
        <v>0.99982489725685142</v>
      </c>
      <c r="AV48" s="34">
        <v>0.99982072851764292</v>
      </c>
      <c r="AW48" s="34">
        <v>0.99981655979581585</v>
      </c>
      <c r="AX48" s="34">
        <v>0.9998123910913701</v>
      </c>
      <c r="AY48" s="34">
        <v>0.99980822240430567</v>
      </c>
      <c r="AZ48" s="34">
        <v>0.99980405373462244</v>
      </c>
      <c r="BA48" s="34">
        <v>0.99979988508232032</v>
      </c>
      <c r="BB48" s="34">
        <v>0.99979571644739951</v>
      </c>
      <c r="BC48" s="34">
        <v>0.99979154782985924</v>
      </c>
      <c r="BD48" s="34">
        <v>0.99978737922970029</v>
      </c>
      <c r="BE48" s="34">
        <v>0.9997832106469221</v>
      </c>
      <c r="BF48" s="34">
        <v>0.99977904208152457</v>
      </c>
      <c r="BG48" s="34">
        <v>0.99977487353350769</v>
      </c>
      <c r="BH48" s="34">
        <v>0.9997707050028718</v>
      </c>
      <c r="BI48" s="34">
        <v>0.99976653648961611</v>
      </c>
      <c r="BJ48" s="34">
        <v>0.99976236799374096</v>
      </c>
      <c r="BK48" s="34">
        <v>0.99975819951524647</v>
      </c>
      <c r="BL48" s="34">
        <v>0.99975403105413196</v>
      </c>
      <c r="BM48" s="34">
        <v>0.999749862610398</v>
      </c>
      <c r="BN48" s="34">
        <v>0.99974569418404413</v>
      </c>
      <c r="BO48" s="34">
        <v>0.99974152577507047</v>
      </c>
      <c r="BP48" s="34">
        <v>0.9997373573834768</v>
      </c>
      <c r="BQ48" s="34">
        <v>0.999733189009263</v>
      </c>
      <c r="BR48" s="34">
        <v>0.9997290206524293</v>
      </c>
      <c r="BS48" s="34">
        <v>0.99972485231297537</v>
      </c>
      <c r="BT48" s="34">
        <v>0.9997206839909013</v>
      </c>
      <c r="BU48" s="34">
        <v>0.99971651568620667</v>
      </c>
      <c r="BV48" s="34">
        <v>0.99971234739889181</v>
      </c>
      <c r="BW48" s="34">
        <v>0.99970817912895649</v>
      </c>
      <c r="BX48" s="34">
        <v>0.99970401087640071</v>
      </c>
      <c r="BY48" s="34">
        <v>0.99969984264122413</v>
      </c>
      <c r="BZ48" s="34">
        <v>0.99969567442342711</v>
      </c>
      <c r="CA48" s="34">
        <v>0.99969150622300906</v>
      </c>
      <c r="CB48" s="34">
        <v>0.99968733803997045</v>
      </c>
      <c r="CC48" s="34">
        <v>0.99968316987431094</v>
      </c>
      <c r="CD48" s="34">
        <v>0.9996790017260303</v>
      </c>
      <c r="CE48" s="34">
        <v>0.99967483359512888</v>
      </c>
      <c r="CF48" s="34">
        <v>0.99967066548160621</v>
      </c>
      <c r="CG48" s="34">
        <v>0.99966649738546232</v>
      </c>
      <c r="CH48" s="34">
        <v>0.99966232930669729</v>
      </c>
      <c r="CI48" s="34">
        <v>0.99965816124531082</v>
      </c>
      <c r="CJ48" s="34">
        <v>0.99965399320130299</v>
      </c>
      <c r="CK48" s="34">
        <v>0.99964982517467371</v>
      </c>
      <c r="CL48" s="34">
        <v>0.99964565716542264</v>
      </c>
      <c r="CM48" s="34">
        <v>0.99964148917355022</v>
      </c>
      <c r="CN48" s="34">
        <v>0.99963732119905613</v>
      </c>
      <c r="CO48" s="34">
        <v>0.99963315324194024</v>
      </c>
      <c r="CP48" s="34">
        <v>0.99962898530220246</v>
      </c>
      <c r="CQ48" s="34">
        <v>0.99962481737984288</v>
      </c>
      <c r="CR48" s="34">
        <v>0.99962064947486129</v>
      </c>
      <c r="CS48" s="34">
        <v>0.99961648158725769</v>
      </c>
      <c r="CT48" s="34">
        <v>0.99961291384475992</v>
      </c>
      <c r="CU48" s="34">
        <v>0.99960934611499563</v>
      </c>
      <c r="CV48" s="34">
        <v>0.99960577839796527</v>
      </c>
      <c r="CW48" s="34">
        <v>0.99960221069366817</v>
      </c>
      <c r="CX48" s="34">
        <v>0.99959864300210466</v>
      </c>
      <c r="CY48" s="34">
        <v>0.99959507532327485</v>
      </c>
      <c r="CZ48" s="34">
        <v>0.9995915076571783</v>
      </c>
      <c r="DA48" s="34">
        <v>0.99958794000381535</v>
      </c>
      <c r="DB48" s="34">
        <v>0.99958437236318565</v>
      </c>
    </row>
    <row r="49" spans="1:106" x14ac:dyDescent="0.2">
      <c r="A49" s="13">
        <f t="shared" ca="1" si="0"/>
        <v>44337</v>
      </c>
      <c r="B49" s="34">
        <v>1.0000122477746209</v>
      </c>
      <c r="C49" s="34">
        <v>1.0000081651664132</v>
      </c>
      <c r="D49" s="34">
        <v>1.0000040825748728</v>
      </c>
      <c r="E49" s="34">
        <v>1</v>
      </c>
      <c r="F49" s="34">
        <v>0.9999959174417945</v>
      </c>
      <c r="G49" s="34">
        <v>0.99999183490025634</v>
      </c>
      <c r="H49" s="34">
        <v>0.99998775237538517</v>
      </c>
      <c r="I49" s="34">
        <v>0.99998366986718146</v>
      </c>
      <c r="J49" s="34">
        <v>0.99997958737564463</v>
      </c>
      <c r="K49" s="34">
        <v>0.9999755049007748</v>
      </c>
      <c r="L49" s="34">
        <v>0.99997142244257209</v>
      </c>
      <c r="M49" s="34">
        <v>0.99996734000103604</v>
      </c>
      <c r="N49" s="34">
        <v>0.99996325757616678</v>
      </c>
      <c r="O49" s="34">
        <v>0.99995917516796451</v>
      </c>
      <c r="P49" s="34">
        <v>0.99995509277642869</v>
      </c>
      <c r="Q49" s="34">
        <v>0.99995101040155943</v>
      </c>
      <c r="R49" s="34">
        <v>0.99994692804335683</v>
      </c>
      <c r="S49" s="34">
        <v>0.99994284570182079</v>
      </c>
      <c r="T49" s="34">
        <v>0.99993876337695109</v>
      </c>
      <c r="U49" s="34">
        <v>0.99993468106874761</v>
      </c>
      <c r="V49" s="34">
        <v>0.99993059877721047</v>
      </c>
      <c r="W49" s="34">
        <v>0.99992651650233932</v>
      </c>
      <c r="X49" s="34">
        <v>0.99992243424413452</v>
      </c>
      <c r="Y49" s="34">
        <v>0.99991835200259582</v>
      </c>
      <c r="Z49" s="34">
        <v>0.99991426977772291</v>
      </c>
      <c r="AA49" s="34">
        <v>0.99991018756951611</v>
      </c>
      <c r="AB49" s="34">
        <v>0.99990610537797509</v>
      </c>
      <c r="AC49" s="34">
        <v>0.99990202320309984</v>
      </c>
      <c r="AD49" s="34">
        <v>0.99989794104489027</v>
      </c>
      <c r="AE49" s="34">
        <v>0.99989385890334648</v>
      </c>
      <c r="AF49" s="34">
        <v>0.99988977677846813</v>
      </c>
      <c r="AG49" s="34">
        <v>0.99988569467025545</v>
      </c>
      <c r="AH49" s="34">
        <v>0.99988161257870789</v>
      </c>
      <c r="AI49" s="34">
        <v>0.99987753050382622</v>
      </c>
      <c r="AJ49" s="34">
        <v>0.99987344844560944</v>
      </c>
      <c r="AK49" s="34">
        <v>0.99986936640405799</v>
      </c>
      <c r="AL49" s="34">
        <v>0.99986528437917166</v>
      </c>
      <c r="AM49" s="34">
        <v>0.99986120237095044</v>
      </c>
      <c r="AN49" s="34">
        <v>0.99985712037939456</v>
      </c>
      <c r="AO49" s="34">
        <v>0.99985303840450335</v>
      </c>
      <c r="AP49" s="34">
        <v>0.99984895644627714</v>
      </c>
      <c r="AQ49" s="34">
        <v>0.99984487450471571</v>
      </c>
      <c r="AR49" s="34">
        <v>0.99984079257981895</v>
      </c>
      <c r="AS49" s="34">
        <v>0.99983671067158697</v>
      </c>
      <c r="AT49" s="34">
        <v>0.99983262878001966</v>
      </c>
      <c r="AU49" s="34">
        <v>0.99982854690511702</v>
      </c>
      <c r="AV49" s="34">
        <v>0.99982446504687861</v>
      </c>
      <c r="AW49" s="34">
        <v>0.99982038320530475</v>
      </c>
      <c r="AX49" s="34">
        <v>0.99981630138039534</v>
      </c>
      <c r="AY49" s="34">
        <v>0.99981221957215027</v>
      </c>
      <c r="AZ49" s="34">
        <v>0.99980813778056921</v>
      </c>
      <c r="BA49" s="34">
        <v>0.99980405600565248</v>
      </c>
      <c r="BB49" s="34">
        <v>0.99979997424739975</v>
      </c>
      <c r="BC49" s="34">
        <v>0.99979589250581091</v>
      </c>
      <c r="BD49" s="34">
        <v>0.99979181078088608</v>
      </c>
      <c r="BE49" s="34">
        <v>0.99978772907262514</v>
      </c>
      <c r="BF49" s="34">
        <v>0.99978364738102821</v>
      </c>
      <c r="BG49" s="34">
        <v>0.99977956570609472</v>
      </c>
      <c r="BH49" s="34">
        <v>0.99977548404782512</v>
      </c>
      <c r="BI49" s="34">
        <v>0.99977140240621909</v>
      </c>
      <c r="BJ49" s="34">
        <v>0.9997673207812765</v>
      </c>
      <c r="BK49" s="34">
        <v>0.99976323917299748</v>
      </c>
      <c r="BL49" s="34">
        <v>0.9997591575813819</v>
      </c>
      <c r="BM49" s="34">
        <v>0.99975507600642954</v>
      </c>
      <c r="BN49" s="34">
        <v>0.99975099444814042</v>
      </c>
      <c r="BO49" s="34">
        <v>0.99974691290651463</v>
      </c>
      <c r="BP49" s="34">
        <v>0.99974283138155184</v>
      </c>
      <c r="BQ49" s="34">
        <v>0.99973874987325229</v>
      </c>
      <c r="BR49" s="34">
        <v>0.99973466838161562</v>
      </c>
      <c r="BS49" s="34">
        <v>0.99973058690664196</v>
      </c>
      <c r="BT49" s="34">
        <v>0.99972650544833097</v>
      </c>
      <c r="BU49" s="34">
        <v>0.99972242400668276</v>
      </c>
      <c r="BV49" s="34">
        <v>0.99971834258169756</v>
      </c>
      <c r="BW49" s="34">
        <v>0.99971426117337481</v>
      </c>
      <c r="BX49" s="34">
        <v>0.99971017978171484</v>
      </c>
      <c r="BY49" s="34">
        <v>0.9997060984067172</v>
      </c>
      <c r="BZ49" s="34">
        <v>0.99970201704838202</v>
      </c>
      <c r="CA49" s="34">
        <v>0.99969793570670917</v>
      </c>
      <c r="CB49" s="34">
        <v>0.99969385438169878</v>
      </c>
      <c r="CC49" s="34">
        <v>0.9996897730733505</v>
      </c>
      <c r="CD49" s="34">
        <v>0.99968569178166455</v>
      </c>
      <c r="CE49" s="34">
        <v>0.99968161050664062</v>
      </c>
      <c r="CF49" s="34">
        <v>0.9996775292482788</v>
      </c>
      <c r="CG49" s="34">
        <v>0.99967344800657876</v>
      </c>
      <c r="CH49" s="34">
        <v>0.99966936678154084</v>
      </c>
      <c r="CI49" s="34">
        <v>0.99966528557316481</v>
      </c>
      <c r="CJ49" s="34">
        <v>0.99966120438145045</v>
      </c>
      <c r="CK49" s="34">
        <v>0.99965712320639788</v>
      </c>
      <c r="CL49" s="34">
        <v>0.99965304204800665</v>
      </c>
      <c r="CM49" s="34">
        <v>0.9996489609062772</v>
      </c>
      <c r="CN49" s="34">
        <v>0.99964487978120919</v>
      </c>
      <c r="CO49" s="34">
        <v>0.99964079867280276</v>
      </c>
      <c r="CP49" s="34">
        <v>0.99963671758105754</v>
      </c>
      <c r="CQ49" s="34">
        <v>0.99963263650597378</v>
      </c>
      <c r="CR49" s="34">
        <v>0.99962855544755091</v>
      </c>
      <c r="CS49" s="34">
        <v>0.9996244744057895</v>
      </c>
      <c r="CT49" s="34">
        <v>0.99962034431673408</v>
      </c>
      <c r="CU49" s="34">
        <v>0.99961621424474278</v>
      </c>
      <c r="CV49" s="34">
        <v>0.99961208418981506</v>
      </c>
      <c r="CW49" s="34">
        <v>0.99960795415195181</v>
      </c>
      <c r="CX49" s="34">
        <v>0.99960382413115201</v>
      </c>
      <c r="CY49" s="34">
        <v>0.99959969412741623</v>
      </c>
      <c r="CZ49" s="34">
        <v>0.9995955641407438</v>
      </c>
      <c r="DA49" s="34">
        <v>0.99959143417113538</v>
      </c>
      <c r="DB49" s="34">
        <v>0.99958730421859021</v>
      </c>
    </row>
    <row r="50" spans="1:106" x14ac:dyDescent="0.2">
      <c r="A50" s="13">
        <f t="shared" ca="1" si="0"/>
        <v>44340</v>
      </c>
      <c r="B50" s="34">
        <v>1.0000039126367044</v>
      </c>
      <c r="C50" s="34">
        <v>1</v>
      </c>
      <c r="D50" s="34">
        <v>0.99999608737860424</v>
      </c>
      <c r="E50" s="34">
        <v>0.99999217477251678</v>
      </c>
      <c r="F50" s="34">
        <v>0.9999882621817382</v>
      </c>
      <c r="G50" s="34">
        <v>0.99998434960626792</v>
      </c>
      <c r="H50" s="34">
        <v>0.99998043704610629</v>
      </c>
      <c r="I50" s="34">
        <v>0.99997652450125274</v>
      </c>
      <c r="J50" s="34">
        <v>0.99997261197170773</v>
      </c>
      <c r="K50" s="34">
        <v>0.99996869945747091</v>
      </c>
      <c r="L50" s="34">
        <v>0.99996478695854207</v>
      </c>
      <c r="M50" s="34">
        <v>0.99996087447492155</v>
      </c>
      <c r="N50" s="34">
        <v>0.999956962006609</v>
      </c>
      <c r="O50" s="34">
        <v>0.99995304955360476</v>
      </c>
      <c r="P50" s="34">
        <v>0.99994913711590827</v>
      </c>
      <c r="Q50" s="34">
        <v>0.99994522469351954</v>
      </c>
      <c r="R50" s="34">
        <v>0.99994131228643857</v>
      </c>
      <c r="S50" s="34">
        <v>0.99993739989466568</v>
      </c>
      <c r="T50" s="34">
        <v>0.99993348751820033</v>
      </c>
      <c r="U50" s="34">
        <v>0.99992957515704262</v>
      </c>
      <c r="V50" s="34">
        <v>0.99992566281119244</v>
      </c>
      <c r="W50" s="34">
        <v>0.9999217504806498</v>
      </c>
      <c r="X50" s="34">
        <v>0.9999178381654148</v>
      </c>
      <c r="Y50" s="34">
        <v>0.99991392586548722</v>
      </c>
      <c r="Z50" s="34">
        <v>0.99991001358086684</v>
      </c>
      <c r="AA50" s="34">
        <v>0.99990610131155389</v>
      </c>
      <c r="AB50" s="34">
        <v>0.99990218905754802</v>
      </c>
      <c r="AC50" s="34">
        <v>0.99989827681884924</v>
      </c>
      <c r="AD50" s="34">
        <v>0.99989436459545766</v>
      </c>
      <c r="AE50" s="34">
        <v>0.99989045238737329</v>
      </c>
      <c r="AF50" s="34">
        <v>0.99988654019459566</v>
      </c>
      <c r="AG50" s="34">
        <v>0.99988262801712513</v>
      </c>
      <c r="AH50" s="34">
        <v>0.99987871585496146</v>
      </c>
      <c r="AI50" s="34">
        <v>0.99987480370810444</v>
      </c>
      <c r="AJ50" s="34">
        <v>0.9998708915765544</v>
      </c>
      <c r="AK50" s="34">
        <v>0.99986697946031078</v>
      </c>
      <c r="AL50" s="34">
        <v>0.99986306735937402</v>
      </c>
      <c r="AM50" s="34">
        <v>0.9998591552737438</v>
      </c>
      <c r="AN50" s="34">
        <v>0.99985524320342012</v>
      </c>
      <c r="AO50" s="34">
        <v>0.99985133114840274</v>
      </c>
      <c r="AP50" s="34">
        <v>0.9998474191086919</v>
      </c>
      <c r="AQ50" s="34">
        <v>0.99984350708428715</v>
      </c>
      <c r="AR50" s="34">
        <v>0.99983959507518894</v>
      </c>
      <c r="AS50" s="34">
        <v>0.99983568308139681</v>
      </c>
      <c r="AT50" s="34">
        <v>0.99983177110291077</v>
      </c>
      <c r="AU50" s="34">
        <v>0.99982785913973105</v>
      </c>
      <c r="AV50" s="34">
        <v>0.99982394719185708</v>
      </c>
      <c r="AW50" s="34">
        <v>0.9998200352592892</v>
      </c>
      <c r="AX50" s="34">
        <v>0.99981612334202741</v>
      </c>
      <c r="AY50" s="34">
        <v>0.99981221144007126</v>
      </c>
      <c r="AZ50" s="34">
        <v>0.99980829955342099</v>
      </c>
      <c r="BA50" s="34">
        <v>0.99980438768207625</v>
      </c>
      <c r="BB50" s="34">
        <v>0.99980047582603737</v>
      </c>
      <c r="BC50" s="34">
        <v>0.99979656398530425</v>
      </c>
      <c r="BD50" s="34">
        <v>0.99979265215987656</v>
      </c>
      <c r="BE50" s="34">
        <v>0.99978874034975429</v>
      </c>
      <c r="BF50" s="34">
        <v>0.99978482855493755</v>
      </c>
      <c r="BG50" s="34">
        <v>0.99978091677542602</v>
      </c>
      <c r="BH50" s="34">
        <v>0.99977700501121991</v>
      </c>
      <c r="BI50" s="34">
        <v>0.99977309326231878</v>
      </c>
      <c r="BJ50" s="34">
        <v>0.99976918152872318</v>
      </c>
      <c r="BK50" s="34">
        <v>0.99976526981043268</v>
      </c>
      <c r="BL50" s="34">
        <v>0.99976135810744715</v>
      </c>
      <c r="BM50" s="34">
        <v>0.9997574464197666</v>
      </c>
      <c r="BN50" s="34">
        <v>0.99975353474739126</v>
      </c>
      <c r="BO50" s="34">
        <v>0.99974962309032067</v>
      </c>
      <c r="BP50" s="34">
        <v>0.99974571144855495</v>
      </c>
      <c r="BQ50" s="34">
        <v>0.99974179982209388</v>
      </c>
      <c r="BR50" s="34">
        <v>0.99973788821093745</v>
      </c>
      <c r="BS50" s="34">
        <v>0.99973397661508578</v>
      </c>
      <c r="BT50" s="34">
        <v>0.99973006503453876</v>
      </c>
      <c r="BU50" s="34">
        <v>0.99972615346929627</v>
      </c>
      <c r="BV50" s="34">
        <v>0.99972224191935821</v>
      </c>
      <c r="BW50" s="34">
        <v>0.99971833038472468</v>
      </c>
      <c r="BX50" s="34">
        <v>0.99971441886539525</v>
      </c>
      <c r="BY50" s="34">
        <v>0.99971050736137035</v>
      </c>
      <c r="BZ50" s="34">
        <v>0.99970659587264943</v>
      </c>
      <c r="CA50" s="34">
        <v>0.99970268439923293</v>
      </c>
      <c r="CB50" s="34">
        <v>0.99969877294112053</v>
      </c>
      <c r="CC50" s="34">
        <v>0.99969486149831221</v>
      </c>
      <c r="CD50" s="34">
        <v>0.99969095007080755</v>
      </c>
      <c r="CE50" s="34">
        <v>0.99968703865860731</v>
      </c>
      <c r="CF50" s="34">
        <v>0.99968312726171049</v>
      </c>
      <c r="CG50" s="34">
        <v>0.99967921588011788</v>
      </c>
      <c r="CH50" s="34">
        <v>0.9996753045138288</v>
      </c>
      <c r="CI50" s="34">
        <v>0.99967139316284337</v>
      </c>
      <c r="CJ50" s="34">
        <v>0.99966748182716181</v>
      </c>
      <c r="CK50" s="34">
        <v>0.99966357050678367</v>
      </c>
      <c r="CL50" s="34">
        <v>0.99965965920170907</v>
      </c>
      <c r="CM50" s="34">
        <v>0.99965574791193779</v>
      </c>
      <c r="CN50" s="34">
        <v>0.99965183663747015</v>
      </c>
      <c r="CO50" s="34">
        <v>0.9996479253783056</v>
      </c>
      <c r="CP50" s="34">
        <v>0.99964401413444448</v>
      </c>
      <c r="CQ50" s="34">
        <v>0.99964010290588656</v>
      </c>
      <c r="CR50" s="34">
        <v>0.99963662965349687</v>
      </c>
      <c r="CS50" s="34">
        <v>0.99963315641317463</v>
      </c>
      <c r="CT50" s="34">
        <v>0.99962968318492063</v>
      </c>
      <c r="CU50" s="34">
        <v>0.99962620996873419</v>
      </c>
      <c r="CV50" s="34">
        <v>0.99962273676461555</v>
      </c>
      <c r="CW50" s="34">
        <v>0.99961926357256459</v>
      </c>
      <c r="CX50" s="34">
        <v>0.99961579039258086</v>
      </c>
      <c r="CY50" s="34">
        <v>0.99961231722466504</v>
      </c>
      <c r="CZ50" s="34">
        <v>0.99960884406881689</v>
      </c>
      <c r="DA50" s="34">
        <v>0.9996053709250361</v>
      </c>
      <c r="DB50" s="34">
        <v>0.99960189779332265</v>
      </c>
    </row>
    <row r="51" spans="1:106" x14ac:dyDescent="0.2">
      <c r="A51" s="13">
        <f t="shared" ca="1" si="0"/>
        <v>44341</v>
      </c>
      <c r="B51" s="34">
        <v>1.0000038465489294</v>
      </c>
      <c r="C51" s="34">
        <v>1</v>
      </c>
      <c r="D51" s="34">
        <v>0.99999615346586668</v>
      </c>
      <c r="E51" s="34">
        <v>0.99999230694652896</v>
      </c>
      <c r="F51" s="34">
        <v>0.99998846044198719</v>
      </c>
      <c r="G51" s="34">
        <v>0.99998461395224114</v>
      </c>
      <c r="H51" s="34">
        <v>0.99998076747729048</v>
      </c>
      <c r="I51" s="34">
        <v>0.99997692101713564</v>
      </c>
      <c r="J51" s="34">
        <v>0.99997307457177653</v>
      </c>
      <c r="K51" s="34">
        <v>0.9999692281412127</v>
      </c>
      <c r="L51" s="34">
        <v>0.99996538172544414</v>
      </c>
      <c r="M51" s="34">
        <v>0.99996153532447096</v>
      </c>
      <c r="N51" s="34">
        <v>0.99995768893829318</v>
      </c>
      <c r="O51" s="34">
        <v>0.99995384256691089</v>
      </c>
      <c r="P51" s="34">
        <v>0.99994999621032365</v>
      </c>
      <c r="Q51" s="34">
        <v>0.99994614986853148</v>
      </c>
      <c r="R51" s="34">
        <v>0.99994230354153435</v>
      </c>
      <c r="S51" s="34">
        <v>0.99993845722933228</v>
      </c>
      <c r="T51" s="34">
        <v>0.99993461093192526</v>
      </c>
      <c r="U51" s="34">
        <v>0.9999307646493133</v>
      </c>
      <c r="V51" s="34">
        <v>0.99992691838149583</v>
      </c>
      <c r="W51" s="34">
        <v>0.99992307212847342</v>
      </c>
      <c r="X51" s="34">
        <v>0.99991922589024562</v>
      </c>
      <c r="Y51" s="34">
        <v>0.99991537966681276</v>
      </c>
      <c r="Z51" s="34">
        <v>0.9999115334581743</v>
      </c>
      <c r="AA51" s="34">
        <v>0.99990768726433032</v>
      </c>
      <c r="AB51" s="34">
        <v>0.99990384108528108</v>
      </c>
      <c r="AC51" s="34">
        <v>0.9998999949210261</v>
      </c>
      <c r="AD51" s="34">
        <v>0.99989614877156585</v>
      </c>
      <c r="AE51" s="34">
        <v>0.99989230263689954</v>
      </c>
      <c r="AF51" s="34">
        <v>0.99988845651702773</v>
      </c>
      <c r="AG51" s="34">
        <v>0.99988461041195009</v>
      </c>
      <c r="AH51" s="34">
        <v>0.99988076432166673</v>
      </c>
      <c r="AI51" s="34">
        <v>0.99987691824617742</v>
      </c>
      <c r="AJ51" s="34">
        <v>0.99987307218548216</v>
      </c>
      <c r="AK51" s="34">
        <v>0.99986922613958096</v>
      </c>
      <c r="AL51" s="34">
        <v>0.9998653801084737</v>
      </c>
      <c r="AM51" s="34">
        <v>0.99986153409216005</v>
      </c>
      <c r="AN51" s="34">
        <v>0.99985768809064068</v>
      </c>
      <c r="AO51" s="34">
        <v>0.99985384210391481</v>
      </c>
      <c r="AP51" s="34">
        <v>0.99984999613198267</v>
      </c>
      <c r="AQ51" s="34">
        <v>0.99984615017484424</v>
      </c>
      <c r="AR51" s="34">
        <v>0.99984230423249953</v>
      </c>
      <c r="AS51" s="34">
        <v>0.99983845830494822</v>
      </c>
      <c r="AT51" s="34">
        <v>0.99983461239219029</v>
      </c>
      <c r="AU51" s="34">
        <v>0.99983076649422586</v>
      </c>
      <c r="AV51" s="34">
        <v>0.99982692061105494</v>
      </c>
      <c r="AW51" s="34">
        <v>0.9998230747426774</v>
      </c>
      <c r="AX51" s="34">
        <v>0.99981922888909303</v>
      </c>
      <c r="AY51" s="34">
        <v>0.99981538305030193</v>
      </c>
      <c r="AZ51" s="34">
        <v>0.99981153722630389</v>
      </c>
      <c r="BA51" s="34">
        <v>0.99980769141709891</v>
      </c>
      <c r="BB51" s="34">
        <v>0.99980384562268709</v>
      </c>
      <c r="BC51" s="34">
        <v>0.99979999984306822</v>
      </c>
      <c r="BD51" s="34">
        <v>0.99979615407824218</v>
      </c>
      <c r="BE51" s="34">
        <v>0.99979230832820909</v>
      </c>
      <c r="BF51" s="34">
        <v>0.99978846259296883</v>
      </c>
      <c r="BG51" s="34">
        <v>0.99978461687252107</v>
      </c>
      <c r="BH51" s="34">
        <v>0.99978077116686637</v>
      </c>
      <c r="BI51" s="34">
        <v>0.99977692547600416</v>
      </c>
      <c r="BJ51" s="34">
        <v>0.99977307979993435</v>
      </c>
      <c r="BK51" s="34">
        <v>0.99976923413865726</v>
      </c>
      <c r="BL51" s="34">
        <v>0.99976538849217245</v>
      </c>
      <c r="BM51" s="34">
        <v>0.99976154286048047</v>
      </c>
      <c r="BN51" s="34">
        <v>0.99975769724358066</v>
      </c>
      <c r="BO51" s="34">
        <v>0.99975385164147279</v>
      </c>
      <c r="BP51" s="34">
        <v>0.99975000605415743</v>
      </c>
      <c r="BQ51" s="34">
        <v>0.99974616048163434</v>
      </c>
      <c r="BR51" s="34">
        <v>0.9997423149239032</v>
      </c>
      <c r="BS51" s="34">
        <v>0.99973846938096422</v>
      </c>
      <c r="BT51" s="34">
        <v>0.99973462385281719</v>
      </c>
      <c r="BU51" s="34">
        <v>0.99973077833946244</v>
      </c>
      <c r="BV51" s="34">
        <v>0.99972693284089931</v>
      </c>
      <c r="BW51" s="34">
        <v>0.999723087357128</v>
      </c>
      <c r="BX51" s="34">
        <v>0.99971924188814842</v>
      </c>
      <c r="BY51" s="34">
        <v>0.99971539643396068</v>
      </c>
      <c r="BZ51" s="34">
        <v>0.99971155099456477</v>
      </c>
      <c r="CA51" s="34">
        <v>0.99970770556996003</v>
      </c>
      <c r="CB51" s="34">
        <v>0.99970386016014723</v>
      </c>
      <c r="CC51" s="34">
        <v>0.99970001476512571</v>
      </c>
      <c r="CD51" s="34">
        <v>0.99969616938489581</v>
      </c>
      <c r="CE51" s="34">
        <v>0.99969232401945718</v>
      </c>
      <c r="CF51" s="34">
        <v>0.99968847866880994</v>
      </c>
      <c r="CG51" s="34">
        <v>0.99968463333295399</v>
      </c>
      <c r="CH51" s="34">
        <v>0.9996807880118892</v>
      </c>
      <c r="CI51" s="34">
        <v>0.99967694270561547</v>
      </c>
      <c r="CJ51" s="34">
        <v>0.99967309741413302</v>
      </c>
      <c r="CK51" s="34">
        <v>0.99966925213744162</v>
      </c>
      <c r="CL51" s="34">
        <v>0.99966540687554117</v>
      </c>
      <c r="CM51" s="34">
        <v>0.99966156162843167</v>
      </c>
      <c r="CN51" s="34">
        <v>0.99965771639611278</v>
      </c>
      <c r="CO51" s="34">
        <v>0.99965387117858495</v>
      </c>
      <c r="CP51" s="34">
        <v>0.99965002597584807</v>
      </c>
      <c r="CQ51" s="34">
        <v>0.99964618078790157</v>
      </c>
      <c r="CR51" s="34">
        <v>0.9996428121721489</v>
      </c>
      <c r="CS51" s="34">
        <v>0.9996394435677477</v>
      </c>
      <c r="CT51" s="34">
        <v>0.99963607497469786</v>
      </c>
      <c r="CU51" s="34">
        <v>0.99963270639299984</v>
      </c>
      <c r="CV51" s="34">
        <v>0.99962933782265329</v>
      </c>
      <c r="CW51" s="34">
        <v>0.99962596926365799</v>
      </c>
      <c r="CX51" s="34">
        <v>0.99962260071601439</v>
      </c>
      <c r="CY51" s="34">
        <v>0.99961923217972182</v>
      </c>
      <c r="CZ51" s="34">
        <v>0.99961586365478061</v>
      </c>
      <c r="DA51" s="34">
        <v>0.99961249514119077</v>
      </c>
      <c r="DB51" s="34">
        <v>0.99960912663895218</v>
      </c>
    </row>
    <row r="52" spans="1:106" x14ac:dyDescent="0.2">
      <c r="A52" s="13">
        <f t="shared" ca="1" si="0"/>
        <v>44342</v>
      </c>
      <c r="B52" s="34">
        <v>1.0000037493392184</v>
      </c>
      <c r="C52" s="34">
        <v>1</v>
      </c>
      <c r="D52" s="34">
        <v>0.99999625067483877</v>
      </c>
      <c r="E52" s="34">
        <v>0.99999250136373519</v>
      </c>
      <c r="F52" s="34">
        <v>0.9999887520666888</v>
      </c>
      <c r="G52" s="34">
        <v>0.99998500278369984</v>
      </c>
      <c r="H52" s="34">
        <v>0.9999812535147683</v>
      </c>
      <c r="I52" s="34">
        <v>0.99997750425989373</v>
      </c>
      <c r="J52" s="34">
        <v>0.99997375501907648</v>
      </c>
      <c r="K52" s="34">
        <v>0.99997000579231643</v>
      </c>
      <c r="L52" s="34">
        <v>0.99996625657961336</v>
      </c>
      <c r="M52" s="34">
        <v>0.99996250738096726</v>
      </c>
      <c r="N52" s="34">
        <v>0.99995875819637836</v>
      </c>
      <c r="O52" s="34">
        <v>0.99995500902584611</v>
      </c>
      <c r="P52" s="34">
        <v>0.99995125986937083</v>
      </c>
      <c r="Q52" s="34">
        <v>0.99994751072695232</v>
      </c>
      <c r="R52" s="34">
        <v>0.99994376159859055</v>
      </c>
      <c r="S52" s="34">
        <v>0.99994001248428555</v>
      </c>
      <c r="T52" s="34">
        <v>0.99993626338403718</v>
      </c>
      <c r="U52" s="34">
        <v>0.99993251429784535</v>
      </c>
      <c r="V52" s="34">
        <v>0.99992876522570995</v>
      </c>
      <c r="W52" s="34">
        <v>0.99992501616763141</v>
      </c>
      <c r="X52" s="34">
        <v>0.99992126712360907</v>
      </c>
      <c r="Y52" s="34">
        <v>0.99991751809364304</v>
      </c>
      <c r="Z52" s="34">
        <v>0.99991376907773355</v>
      </c>
      <c r="AA52" s="34">
        <v>0.99991002007588015</v>
      </c>
      <c r="AB52" s="34">
        <v>0.99990627108808305</v>
      </c>
      <c r="AC52" s="34">
        <v>0.99990252211434205</v>
      </c>
      <c r="AD52" s="34">
        <v>0.99989877315465725</v>
      </c>
      <c r="AE52" s="34">
        <v>0.99989502420902854</v>
      </c>
      <c r="AF52" s="34">
        <v>0.99989127527745569</v>
      </c>
      <c r="AG52" s="34">
        <v>0.99988752635993905</v>
      </c>
      <c r="AH52" s="34">
        <v>0.99988377745647827</v>
      </c>
      <c r="AI52" s="34">
        <v>0.99988002856707314</v>
      </c>
      <c r="AJ52" s="34">
        <v>0.99987627969172399</v>
      </c>
      <c r="AK52" s="34">
        <v>0.99987253083043048</v>
      </c>
      <c r="AL52" s="34">
        <v>0.99986878198319284</v>
      </c>
      <c r="AM52" s="34">
        <v>0.99986503315001085</v>
      </c>
      <c r="AN52" s="34">
        <v>0.99986128433088439</v>
      </c>
      <c r="AO52" s="34">
        <v>0.99985753552581347</v>
      </c>
      <c r="AP52" s="34">
        <v>0.99985378673479786</v>
      </c>
      <c r="AQ52" s="34">
        <v>0.99985003795783789</v>
      </c>
      <c r="AR52" s="34">
        <v>0.99984628919493312</v>
      </c>
      <c r="AS52" s="34">
        <v>0.99984254044608378</v>
      </c>
      <c r="AT52" s="34">
        <v>0.99983879171128986</v>
      </c>
      <c r="AU52" s="34">
        <v>0.99983504299055115</v>
      </c>
      <c r="AV52" s="34">
        <v>0.9998312942838673</v>
      </c>
      <c r="AW52" s="34">
        <v>0.99982754559123888</v>
      </c>
      <c r="AX52" s="34">
        <v>0.99982379691266543</v>
      </c>
      <c r="AY52" s="34">
        <v>0.99982004824814708</v>
      </c>
      <c r="AZ52" s="34">
        <v>0.99981629959768359</v>
      </c>
      <c r="BA52" s="34">
        <v>0.99981255096127508</v>
      </c>
      <c r="BB52" s="34">
        <v>0.99980880233892133</v>
      </c>
      <c r="BC52" s="34">
        <v>0.99980505373062234</v>
      </c>
      <c r="BD52" s="34">
        <v>0.99980130513637833</v>
      </c>
      <c r="BE52" s="34">
        <v>0.99979755655618885</v>
      </c>
      <c r="BF52" s="34">
        <v>0.99979380799005413</v>
      </c>
      <c r="BG52" s="34">
        <v>0.99979005943797383</v>
      </c>
      <c r="BH52" s="34">
        <v>0.99978631089994818</v>
      </c>
      <c r="BI52" s="34">
        <v>0.99978256237597707</v>
      </c>
      <c r="BJ52" s="34">
        <v>0.99977881386606038</v>
      </c>
      <c r="BK52" s="34">
        <v>0.999775065370198</v>
      </c>
      <c r="BL52" s="34">
        <v>0.99977131688838994</v>
      </c>
      <c r="BM52" s="34">
        <v>0.99976756842063619</v>
      </c>
      <c r="BN52" s="34">
        <v>0.99976381996693653</v>
      </c>
      <c r="BO52" s="34">
        <v>0.99976007152729118</v>
      </c>
      <c r="BP52" s="34">
        <v>0.99975632310170004</v>
      </c>
      <c r="BQ52" s="34">
        <v>0.99975257469016299</v>
      </c>
      <c r="BR52" s="34">
        <v>0.9997488262926798</v>
      </c>
      <c r="BS52" s="34">
        <v>0.9997450779092506</v>
      </c>
      <c r="BT52" s="34">
        <v>0.99974132953987516</v>
      </c>
      <c r="BU52" s="34">
        <v>0.9997375811845538</v>
      </c>
      <c r="BV52" s="34">
        <v>0.9997338328432861</v>
      </c>
      <c r="BW52" s="34">
        <v>0.99973008451607226</v>
      </c>
      <c r="BX52" s="34">
        <v>0.99972633620291207</v>
      </c>
      <c r="BY52" s="34">
        <v>0.99972258790380553</v>
      </c>
      <c r="BZ52" s="34">
        <v>0.99971883961875263</v>
      </c>
      <c r="CA52" s="34">
        <v>0.99971509134775316</v>
      </c>
      <c r="CB52" s="34">
        <v>0.99971134309080723</v>
      </c>
      <c r="CC52" s="34">
        <v>0.99970759484791494</v>
      </c>
      <c r="CD52" s="34">
        <v>0.99970384661907574</v>
      </c>
      <c r="CE52" s="34">
        <v>0.99970009840428997</v>
      </c>
      <c r="CF52" s="34">
        <v>0.99969635020355752</v>
      </c>
      <c r="CG52" s="34">
        <v>0.99969260201687804</v>
      </c>
      <c r="CH52" s="34">
        <v>0.99968885384425199</v>
      </c>
      <c r="CI52" s="34">
        <v>0.99968510568567892</v>
      </c>
      <c r="CJ52" s="34">
        <v>0.99968135754115928</v>
      </c>
      <c r="CK52" s="34">
        <v>0.99967760941069217</v>
      </c>
      <c r="CL52" s="34">
        <v>0.99967386129427849</v>
      </c>
      <c r="CM52" s="34">
        <v>0.99967011319191734</v>
      </c>
      <c r="CN52" s="34">
        <v>0.99966636510360896</v>
      </c>
      <c r="CO52" s="34">
        <v>0.99966261702935355</v>
      </c>
      <c r="CP52" s="34">
        <v>0.99965886896915113</v>
      </c>
      <c r="CQ52" s="34">
        <v>0.99965512092300113</v>
      </c>
      <c r="CR52" s="34">
        <v>0.99965137289090389</v>
      </c>
      <c r="CS52" s="34">
        <v>0.99964762487285919</v>
      </c>
      <c r="CT52" s="34">
        <v>0.99964387686886691</v>
      </c>
      <c r="CU52" s="34">
        <v>0.99964140521272693</v>
      </c>
      <c r="CV52" s="34">
        <v>0.99963893356269817</v>
      </c>
      <c r="CW52" s="34">
        <v>0.99963646191878064</v>
      </c>
      <c r="CX52" s="34">
        <v>0.99963399028097444</v>
      </c>
      <c r="CY52" s="34">
        <v>0.99963151864927946</v>
      </c>
      <c r="CZ52" s="34">
        <v>0.99962904702369559</v>
      </c>
      <c r="DA52" s="34">
        <v>0.99962657540422284</v>
      </c>
      <c r="DB52" s="34">
        <v>0.99962410379086131</v>
      </c>
    </row>
    <row r="53" spans="1:106" x14ac:dyDescent="0.2">
      <c r="A53" s="13">
        <f t="shared" ca="1" si="0"/>
        <v>44343</v>
      </c>
      <c r="B53" s="34">
        <v>1.0000149564279888</v>
      </c>
      <c r="C53" s="34">
        <v>1.0000112173000202</v>
      </c>
      <c r="D53" s="34">
        <v>1.0000074781860326</v>
      </c>
      <c r="E53" s="34">
        <v>1.0000037390860259</v>
      </c>
      <c r="F53" s="34">
        <v>1</v>
      </c>
      <c r="G53" s="34">
        <v>0.99999626092795479</v>
      </c>
      <c r="H53" s="34">
        <v>0.99999252186989018</v>
      </c>
      <c r="I53" s="34">
        <v>0.99998878282580628</v>
      </c>
      <c r="J53" s="34">
        <v>0.99998504379570285</v>
      </c>
      <c r="K53" s="34">
        <v>0.9999813047795798</v>
      </c>
      <c r="L53" s="34">
        <v>0.99997756577743746</v>
      </c>
      <c r="M53" s="34">
        <v>0.99997382678927538</v>
      </c>
      <c r="N53" s="34">
        <v>0.99997008781509344</v>
      </c>
      <c r="O53" s="34">
        <v>0.99996634885489211</v>
      </c>
      <c r="P53" s="34">
        <v>0.99996260990867081</v>
      </c>
      <c r="Q53" s="34">
        <v>0.99995887097642977</v>
      </c>
      <c r="R53" s="34">
        <v>0.9999551320581691</v>
      </c>
      <c r="S53" s="34">
        <v>0.99995139315388837</v>
      </c>
      <c r="T53" s="34">
        <v>0.99994765426358756</v>
      </c>
      <c r="U53" s="34">
        <v>0.99994391538726679</v>
      </c>
      <c r="V53" s="34">
        <v>0.99994017652492584</v>
      </c>
      <c r="W53" s="34">
        <v>0.99993643767656482</v>
      </c>
      <c r="X53" s="34">
        <v>0.99993269884218383</v>
      </c>
      <c r="Y53" s="34">
        <v>0.99992896002178244</v>
      </c>
      <c r="Z53" s="34">
        <v>0.99992522121536087</v>
      </c>
      <c r="AA53" s="34">
        <v>0.99992148242291867</v>
      </c>
      <c r="AB53" s="34">
        <v>0.99991774364445629</v>
      </c>
      <c r="AC53" s="34">
        <v>0.99991400487997351</v>
      </c>
      <c r="AD53" s="34">
        <v>0.99991026612947009</v>
      </c>
      <c r="AE53" s="34">
        <v>0.99990652739294617</v>
      </c>
      <c r="AF53" s="34">
        <v>0.99990278867040194</v>
      </c>
      <c r="AG53" s="34">
        <v>0.99989904996183687</v>
      </c>
      <c r="AH53" s="34">
        <v>0.99989531126725095</v>
      </c>
      <c r="AI53" s="34">
        <v>0.99989157258664452</v>
      </c>
      <c r="AJ53" s="34">
        <v>0.99988783392001712</v>
      </c>
      <c r="AK53" s="34">
        <v>0.99988409526736888</v>
      </c>
      <c r="AL53" s="34">
        <v>0.99988035662869978</v>
      </c>
      <c r="AM53" s="34">
        <v>0.99987661800400973</v>
      </c>
      <c r="AN53" s="34">
        <v>0.99987287939329861</v>
      </c>
      <c r="AO53" s="34">
        <v>0.99986914079656664</v>
      </c>
      <c r="AP53" s="34">
        <v>0.99986540221381337</v>
      </c>
      <c r="AQ53" s="34">
        <v>0.99986166364503881</v>
      </c>
      <c r="AR53" s="34">
        <v>0.99985792509024307</v>
      </c>
      <c r="AS53" s="34">
        <v>0.99985418654942615</v>
      </c>
      <c r="AT53" s="34">
        <v>0.99985044802258793</v>
      </c>
      <c r="AU53" s="34">
        <v>0.9998467095097282</v>
      </c>
      <c r="AV53" s="34">
        <v>0.99984297101084729</v>
      </c>
      <c r="AW53" s="34">
        <v>0.99983923252594475</v>
      </c>
      <c r="AX53" s="34">
        <v>0.99983549405502059</v>
      </c>
      <c r="AY53" s="34">
        <v>0.99983175559807502</v>
      </c>
      <c r="AZ53" s="34">
        <v>0.99982801715510772</v>
      </c>
      <c r="BA53" s="34">
        <v>0.99982427872611868</v>
      </c>
      <c r="BB53" s="34">
        <v>0.99982054031110779</v>
      </c>
      <c r="BC53" s="34">
        <v>0.99981680191007527</v>
      </c>
      <c r="BD53" s="34">
        <v>0.9998130635230208</v>
      </c>
      <c r="BE53" s="34">
        <v>0.99980932514994469</v>
      </c>
      <c r="BF53" s="34">
        <v>0.9998055867908463</v>
      </c>
      <c r="BG53" s="34">
        <v>0.99980184844572628</v>
      </c>
      <c r="BH53" s="34">
        <v>0.99979811011458386</v>
      </c>
      <c r="BI53" s="34">
        <v>0.99979437179741926</v>
      </c>
      <c r="BJ53" s="34">
        <v>0.99979063349423269</v>
      </c>
      <c r="BK53" s="34">
        <v>0.99978689520502395</v>
      </c>
      <c r="BL53" s="34">
        <v>0.99978315692979292</v>
      </c>
      <c r="BM53" s="34">
        <v>0.99977941866853948</v>
      </c>
      <c r="BN53" s="34">
        <v>0.99977568042126364</v>
      </c>
      <c r="BO53" s="34">
        <v>0.9997719421879655</v>
      </c>
      <c r="BP53" s="34">
        <v>0.99976820396864474</v>
      </c>
      <c r="BQ53" s="34">
        <v>0.99976446576330158</v>
      </c>
      <c r="BR53" s="34">
        <v>0.99976072757193601</v>
      </c>
      <c r="BS53" s="34">
        <v>0.99975698939454738</v>
      </c>
      <c r="BT53" s="34">
        <v>0.99975325123113623</v>
      </c>
      <c r="BU53" s="34">
        <v>0.99974951308170246</v>
      </c>
      <c r="BV53" s="34">
        <v>0.99974577494624595</v>
      </c>
      <c r="BW53" s="34">
        <v>0.99974203682476637</v>
      </c>
      <c r="BX53" s="34">
        <v>0.99973829871726416</v>
      </c>
      <c r="BY53" s="34">
        <v>0.99973456062373867</v>
      </c>
      <c r="BZ53" s="34">
        <v>0.99973082254419043</v>
      </c>
      <c r="CA53" s="34">
        <v>0.99972708447861913</v>
      </c>
      <c r="CB53" s="34">
        <v>0.99972334642702476</v>
      </c>
      <c r="CC53" s="34">
        <v>0.99971960838940721</v>
      </c>
      <c r="CD53" s="34">
        <v>0.99971587036576626</v>
      </c>
      <c r="CE53" s="34">
        <v>0.99971213235610212</v>
      </c>
      <c r="CF53" s="34">
        <v>0.99970839436041481</v>
      </c>
      <c r="CG53" s="34">
        <v>0.99970465637870387</v>
      </c>
      <c r="CH53" s="34">
        <v>0.99970091841096975</v>
      </c>
      <c r="CI53" s="34">
        <v>0.99969718045721223</v>
      </c>
      <c r="CJ53" s="34">
        <v>0.99969344251743097</v>
      </c>
      <c r="CK53" s="34">
        <v>0.99968970459162632</v>
      </c>
      <c r="CL53" s="34">
        <v>0.99968596667979792</v>
      </c>
      <c r="CM53" s="34">
        <v>0.99968222878194579</v>
      </c>
      <c r="CN53" s="34">
        <v>0.99967849089807015</v>
      </c>
      <c r="CO53" s="34">
        <v>0.99967475302817044</v>
      </c>
      <c r="CP53" s="34">
        <v>0.99967101517224721</v>
      </c>
      <c r="CQ53" s="34">
        <v>0.9996672773302997</v>
      </c>
      <c r="CR53" s="34">
        <v>0.99966353950232856</v>
      </c>
      <c r="CS53" s="34">
        <v>0.99965980168833324</v>
      </c>
      <c r="CT53" s="34">
        <v>0.99965606388831407</v>
      </c>
      <c r="CU53" s="34">
        <v>0.99965542762406989</v>
      </c>
      <c r="CV53" s="34">
        <v>0.99965479136023061</v>
      </c>
      <c r="CW53" s="34">
        <v>0.99965415509679634</v>
      </c>
      <c r="CX53" s="34">
        <v>0.99965351883376685</v>
      </c>
      <c r="CY53" s="34">
        <v>0.99965288257114238</v>
      </c>
      <c r="CZ53" s="34">
        <v>0.99965224630892313</v>
      </c>
      <c r="DA53" s="34">
        <v>0.99965161004710867</v>
      </c>
      <c r="DB53" s="34">
        <v>0.99965097378569912</v>
      </c>
    </row>
    <row r="54" spans="1:106" x14ac:dyDescent="0.2">
      <c r="A54" s="13">
        <f t="shared" ca="1" si="0"/>
        <v>44344</v>
      </c>
      <c r="B54" s="34">
        <v>1.0000145954342443</v>
      </c>
      <c r="C54" s="34">
        <v>1.0000109465557121</v>
      </c>
      <c r="D54" s="34">
        <v>1.0000072976904941</v>
      </c>
      <c r="E54" s="34">
        <v>1.0000036488385899</v>
      </c>
      <c r="F54" s="34">
        <v>1</v>
      </c>
      <c r="G54" s="34">
        <v>0.99999635117472419</v>
      </c>
      <c r="H54" s="34">
        <v>0.99999270236276216</v>
      </c>
      <c r="I54" s="34">
        <v>0.99998905356411383</v>
      </c>
      <c r="J54" s="34">
        <v>0.99998540477877962</v>
      </c>
      <c r="K54" s="34">
        <v>0.99998175600675876</v>
      </c>
      <c r="L54" s="34">
        <v>0.99997810724805214</v>
      </c>
      <c r="M54" s="34">
        <v>0.99997445850265887</v>
      </c>
      <c r="N54" s="34">
        <v>0.99997080977057939</v>
      </c>
      <c r="O54" s="34">
        <v>0.99996716105181349</v>
      </c>
      <c r="P54" s="34">
        <v>0.99996351234636105</v>
      </c>
      <c r="Q54" s="34">
        <v>0.99995986365422196</v>
      </c>
      <c r="R54" s="34">
        <v>0.99995621497539655</v>
      </c>
      <c r="S54" s="34">
        <v>0.99995256630988461</v>
      </c>
      <c r="T54" s="34">
        <v>0.99994891765768579</v>
      </c>
      <c r="U54" s="34">
        <v>0.99994526901880043</v>
      </c>
      <c r="V54" s="34">
        <v>0.9999416203932282</v>
      </c>
      <c r="W54" s="34">
        <v>0.99993797178096899</v>
      </c>
      <c r="X54" s="34">
        <v>0.99993432318202324</v>
      </c>
      <c r="Y54" s="34">
        <v>0.99993067459639062</v>
      </c>
      <c r="Z54" s="34">
        <v>0.9999270260240708</v>
      </c>
      <c r="AA54" s="34">
        <v>0.99992337746506399</v>
      </c>
      <c r="AB54" s="34">
        <v>0.99991972891937031</v>
      </c>
      <c r="AC54" s="34">
        <v>0.99991608038698943</v>
      </c>
      <c r="AD54" s="34">
        <v>0.99991243186792156</v>
      </c>
      <c r="AE54" s="34">
        <v>0.99990878336216638</v>
      </c>
      <c r="AF54" s="34">
        <v>0.99990513486972377</v>
      </c>
      <c r="AG54" s="34">
        <v>0.99990148639059406</v>
      </c>
      <c r="AH54" s="34">
        <v>0.99989783792477716</v>
      </c>
      <c r="AI54" s="34">
        <v>0.99989418947227282</v>
      </c>
      <c r="AJ54" s="34">
        <v>0.99989054103308073</v>
      </c>
      <c r="AK54" s="34">
        <v>0.99988689260720154</v>
      </c>
      <c r="AL54" s="34">
        <v>0.9998832441946347</v>
      </c>
      <c r="AM54" s="34">
        <v>0.99987959579538022</v>
      </c>
      <c r="AN54" s="34">
        <v>0.99987594740943808</v>
      </c>
      <c r="AO54" s="34">
        <v>0.9998722990368083</v>
      </c>
      <c r="AP54" s="34">
        <v>0.99986865067749076</v>
      </c>
      <c r="AQ54" s="34">
        <v>0.99986500233148556</v>
      </c>
      <c r="AR54" s="34">
        <v>0.99986135399879239</v>
      </c>
      <c r="AS54" s="34">
        <v>0.99985770567941157</v>
      </c>
      <c r="AT54" s="34">
        <v>0.99985405737334265</v>
      </c>
      <c r="AU54" s="34">
        <v>0.99985040908058576</v>
      </c>
      <c r="AV54" s="34">
        <v>0.99984676080114099</v>
      </c>
      <c r="AW54" s="34">
        <v>0.99984311253500802</v>
      </c>
      <c r="AX54" s="34">
        <v>0.99983946428218706</v>
      </c>
      <c r="AY54" s="34">
        <v>0.99983581604267779</v>
      </c>
      <c r="AZ54" s="34">
        <v>0.99983216781648032</v>
      </c>
      <c r="BA54" s="34">
        <v>0.99982851960359465</v>
      </c>
      <c r="BB54" s="34">
        <v>0.99982487140402065</v>
      </c>
      <c r="BC54" s="34">
        <v>0.99982122321775824</v>
      </c>
      <c r="BD54" s="34">
        <v>0.99981757504480762</v>
      </c>
      <c r="BE54" s="34">
        <v>0.99981392688516835</v>
      </c>
      <c r="BF54" s="34">
        <v>0.99981027873884065</v>
      </c>
      <c r="BG54" s="34">
        <v>0.99980663060582442</v>
      </c>
      <c r="BH54" s="34">
        <v>0.99980298248611954</v>
      </c>
      <c r="BI54" s="34">
        <v>0.99979933437972612</v>
      </c>
      <c r="BJ54" s="34">
        <v>0.99979568628664395</v>
      </c>
      <c r="BK54" s="34">
        <v>0.99979203820687279</v>
      </c>
      <c r="BL54" s="34">
        <v>0.99978839014041299</v>
      </c>
      <c r="BM54" s="34">
        <v>0.99978474208726453</v>
      </c>
      <c r="BN54" s="34">
        <v>0.99978109404742699</v>
      </c>
      <c r="BO54" s="34">
        <v>0.99977744602090068</v>
      </c>
      <c r="BP54" s="34">
        <v>0.99977379800768507</v>
      </c>
      <c r="BQ54" s="34">
        <v>0.9997701500077808</v>
      </c>
      <c r="BR54" s="34">
        <v>0.99976650202118733</v>
      </c>
      <c r="BS54" s="34">
        <v>0.99976285404790455</v>
      </c>
      <c r="BT54" s="34">
        <v>0.99975920608793267</v>
      </c>
      <c r="BU54" s="34">
        <v>0.99975555814127171</v>
      </c>
      <c r="BV54" s="34">
        <v>0.99975191020792142</v>
      </c>
      <c r="BW54" s="34">
        <v>0.9997482622878815</v>
      </c>
      <c r="BX54" s="34">
        <v>0.99974461438115247</v>
      </c>
      <c r="BY54" s="34">
        <v>0.99974096648773392</v>
      </c>
      <c r="BZ54" s="34">
        <v>0.99973731860762605</v>
      </c>
      <c r="CA54" s="34">
        <v>0.99973367074082864</v>
      </c>
      <c r="CB54" s="34">
        <v>0.99973002288734159</v>
      </c>
      <c r="CC54" s="34">
        <v>0.99972637504716488</v>
      </c>
      <c r="CD54" s="34">
        <v>0.99972272722029853</v>
      </c>
      <c r="CE54" s="34">
        <v>0.99971907940674232</v>
      </c>
      <c r="CF54" s="34">
        <v>0.99971543160649656</v>
      </c>
      <c r="CG54" s="34">
        <v>0.99971178381956083</v>
      </c>
      <c r="CH54" s="34">
        <v>0.99970813604593545</v>
      </c>
      <c r="CI54" s="34">
        <v>0.99970448828561997</v>
      </c>
      <c r="CJ54" s="34">
        <v>0.99970084053861474</v>
      </c>
      <c r="CK54" s="34">
        <v>0.9996971928049192</v>
      </c>
      <c r="CL54" s="34">
        <v>0.9996935450845339</v>
      </c>
      <c r="CM54" s="34">
        <v>0.99968989737745828</v>
      </c>
      <c r="CN54" s="34">
        <v>0.99968624968369246</v>
      </c>
      <c r="CO54" s="34">
        <v>0.99968260200323666</v>
      </c>
      <c r="CP54" s="34">
        <v>0.99967895433609044</v>
      </c>
      <c r="CQ54" s="34">
        <v>0.99967530668225413</v>
      </c>
      <c r="CR54" s="34">
        <v>0.99967165904172717</v>
      </c>
      <c r="CS54" s="34">
        <v>0.99966801141451</v>
      </c>
      <c r="CT54" s="34">
        <v>0.99966436380060242</v>
      </c>
      <c r="CU54" s="34">
        <v>0.99966245229382822</v>
      </c>
      <c r="CV54" s="34">
        <v>0.99966054079070898</v>
      </c>
      <c r="CW54" s="34">
        <v>0.99965862929124483</v>
      </c>
      <c r="CX54" s="34">
        <v>0.99965671779543563</v>
      </c>
      <c r="CY54" s="34">
        <v>0.99965480630328174</v>
      </c>
      <c r="CZ54" s="34">
        <v>0.99965289481478292</v>
      </c>
      <c r="DA54" s="34">
        <v>0.99965098332993896</v>
      </c>
      <c r="DB54" s="34">
        <v>0.99964907184875018</v>
      </c>
    </row>
    <row r="55" spans="1:106" x14ac:dyDescent="0.2">
      <c r="A55" s="13">
        <f t="shared" ca="1" si="0"/>
        <v>44347</v>
      </c>
      <c r="B55" s="34">
        <v>1.0000036488385899</v>
      </c>
      <c r="C55" s="34">
        <v>1</v>
      </c>
      <c r="D55" s="34">
        <v>0.99999635117472374</v>
      </c>
      <c r="E55" s="34">
        <v>0.99999270236276172</v>
      </c>
      <c r="F55" s="34">
        <v>0.99998905356411338</v>
      </c>
      <c r="G55" s="34">
        <v>0.99998540477877895</v>
      </c>
      <c r="H55" s="34">
        <v>0.99998175600675809</v>
      </c>
      <c r="I55" s="34">
        <v>0.99997810724805147</v>
      </c>
      <c r="J55" s="34">
        <v>0.99997445850265798</v>
      </c>
      <c r="K55" s="34">
        <v>0.99997080977057851</v>
      </c>
      <c r="L55" s="34">
        <v>0.99996716105181238</v>
      </c>
      <c r="M55" s="34">
        <v>0.99996351234635994</v>
      </c>
      <c r="N55" s="34">
        <v>0.99995986365422096</v>
      </c>
      <c r="O55" s="34">
        <v>0.99995621497539522</v>
      </c>
      <c r="P55" s="34">
        <v>0.99995256630988305</v>
      </c>
      <c r="Q55" s="34">
        <v>0.99994891765768446</v>
      </c>
      <c r="R55" s="34">
        <v>0.99994526901879888</v>
      </c>
      <c r="S55" s="34">
        <v>0.99994162039322643</v>
      </c>
      <c r="T55" s="34">
        <v>0.99993797178096722</v>
      </c>
      <c r="U55" s="34">
        <v>0.99993432318202147</v>
      </c>
      <c r="V55" s="34">
        <v>0.99993067459638851</v>
      </c>
      <c r="W55" s="34">
        <v>0.9999270260240688</v>
      </c>
      <c r="X55" s="34">
        <v>0.99992337746506199</v>
      </c>
      <c r="Y55" s="34">
        <v>0.9999197289193682</v>
      </c>
      <c r="Z55" s="34">
        <v>0.9999160803869872</v>
      </c>
      <c r="AA55" s="34">
        <v>0.99991243186791912</v>
      </c>
      <c r="AB55" s="34">
        <v>0.99990878336216382</v>
      </c>
      <c r="AC55" s="34">
        <v>0.99990513486972132</v>
      </c>
      <c r="AD55" s="34">
        <v>0.9999014863905914</v>
      </c>
      <c r="AE55" s="34">
        <v>0.99989783792477449</v>
      </c>
      <c r="AF55" s="34">
        <v>0.99989418947226982</v>
      </c>
      <c r="AG55" s="34">
        <v>0.99989054103307795</v>
      </c>
      <c r="AH55" s="34">
        <v>0.99988689260719843</v>
      </c>
      <c r="AI55" s="34">
        <v>0.99988324419463148</v>
      </c>
      <c r="AJ55" s="34">
        <v>0.99987959579537689</v>
      </c>
      <c r="AK55" s="34">
        <v>0.99987594740943464</v>
      </c>
      <c r="AL55" s="34">
        <v>0.99987229903680497</v>
      </c>
      <c r="AM55" s="34">
        <v>0.99986865067748742</v>
      </c>
      <c r="AN55" s="34">
        <v>0.99986500233148201</v>
      </c>
      <c r="AO55" s="34">
        <v>0.99986135399878873</v>
      </c>
      <c r="AP55" s="34">
        <v>0.99985770567940779</v>
      </c>
      <c r="AQ55" s="34">
        <v>0.99985405737333877</v>
      </c>
      <c r="AR55" s="34">
        <v>0.99985040908058187</v>
      </c>
      <c r="AS55" s="34">
        <v>0.99984676080113688</v>
      </c>
      <c r="AT55" s="34">
        <v>0.99984311253500369</v>
      </c>
      <c r="AU55" s="34">
        <v>0.99983946428218284</v>
      </c>
      <c r="AV55" s="34">
        <v>0.99983581604267346</v>
      </c>
      <c r="AW55" s="34">
        <v>0.99983216781647588</v>
      </c>
      <c r="AX55" s="34">
        <v>0.99982851960358998</v>
      </c>
      <c r="AY55" s="34">
        <v>0.99982487140401621</v>
      </c>
      <c r="AZ55" s="34">
        <v>0.99982122321775357</v>
      </c>
      <c r="BA55" s="34">
        <v>0.99981757504480284</v>
      </c>
      <c r="BB55" s="34">
        <v>0.99981392688516346</v>
      </c>
      <c r="BC55" s="34">
        <v>0.99981027873883577</v>
      </c>
      <c r="BD55" s="34">
        <v>0.99980663060581942</v>
      </c>
      <c r="BE55" s="34">
        <v>0.99980298248611432</v>
      </c>
      <c r="BF55" s="34">
        <v>0.99979933437972068</v>
      </c>
      <c r="BG55" s="34">
        <v>0.99979568628663862</v>
      </c>
      <c r="BH55" s="34">
        <v>0.99979203820686746</v>
      </c>
      <c r="BI55" s="34">
        <v>0.99978839014040777</v>
      </c>
      <c r="BJ55" s="34">
        <v>0.99978474208725898</v>
      </c>
      <c r="BK55" s="34">
        <v>0.99978109404742144</v>
      </c>
      <c r="BL55" s="34">
        <v>0.9997774460208948</v>
      </c>
      <c r="BM55" s="34">
        <v>0.99977379800767929</v>
      </c>
      <c r="BN55" s="34">
        <v>0.9997701500077748</v>
      </c>
      <c r="BO55" s="34">
        <v>0.99976650202118134</v>
      </c>
      <c r="BP55" s="34">
        <v>0.99976285404789833</v>
      </c>
      <c r="BQ55" s="34">
        <v>0.99975920608792646</v>
      </c>
      <c r="BR55" s="34">
        <v>0.99975555814126527</v>
      </c>
      <c r="BS55" s="34">
        <v>0.99975191020791487</v>
      </c>
      <c r="BT55" s="34">
        <v>0.99974826228787506</v>
      </c>
      <c r="BU55" s="34">
        <v>0.99974461438114581</v>
      </c>
      <c r="BV55" s="34">
        <v>0.99974096648772737</v>
      </c>
      <c r="BW55" s="34">
        <v>0.99973731860761916</v>
      </c>
      <c r="BX55" s="34">
        <v>0.99973367074082164</v>
      </c>
      <c r="BY55" s="34">
        <v>0.99973002288733448</v>
      </c>
      <c r="BZ55" s="34">
        <v>0.99972637504715789</v>
      </c>
      <c r="CA55" s="34">
        <v>0.99972272722029121</v>
      </c>
      <c r="CB55" s="34">
        <v>0.99971907940673521</v>
      </c>
      <c r="CC55" s="34">
        <v>0.99971543160648924</v>
      </c>
      <c r="CD55" s="34">
        <v>0.99971178381955361</v>
      </c>
      <c r="CE55" s="34">
        <v>0.99970813604592779</v>
      </c>
      <c r="CF55" s="34">
        <v>0.99970448828561231</v>
      </c>
      <c r="CG55" s="34">
        <v>0.99970084053860697</v>
      </c>
      <c r="CH55" s="34">
        <v>0.99969719280491143</v>
      </c>
      <c r="CI55" s="34">
        <v>0.99969354508452579</v>
      </c>
      <c r="CJ55" s="34">
        <v>0.99968989737745029</v>
      </c>
      <c r="CK55" s="34">
        <v>0.99968624968368436</v>
      </c>
      <c r="CL55" s="34">
        <v>0.99968260200322845</v>
      </c>
      <c r="CM55" s="34">
        <v>0.99967895433608212</v>
      </c>
      <c r="CN55" s="34">
        <v>0.99967530668224569</v>
      </c>
      <c r="CO55" s="34">
        <v>0.99967165904171873</v>
      </c>
      <c r="CP55" s="34">
        <v>0.99966801141450135</v>
      </c>
      <c r="CQ55" s="34">
        <v>0.99966436380059365</v>
      </c>
      <c r="CR55" s="34">
        <v>0.99966245203074677</v>
      </c>
      <c r="CS55" s="34">
        <v>0.99966054026455609</v>
      </c>
      <c r="CT55" s="34">
        <v>0.99965862850202147</v>
      </c>
      <c r="CU55" s="34">
        <v>0.99965671674314305</v>
      </c>
      <c r="CV55" s="34">
        <v>0.99965480498792059</v>
      </c>
      <c r="CW55" s="34">
        <v>0.9996528932363542</v>
      </c>
      <c r="CX55" s="34">
        <v>0.99965098148844367</v>
      </c>
      <c r="CY55" s="34">
        <v>0.99964906974418943</v>
      </c>
      <c r="CZ55" s="34">
        <v>0.99964715800359116</v>
      </c>
      <c r="DA55" s="34">
        <v>0.99964524626664897</v>
      </c>
      <c r="DB55" s="34">
        <v>0.99964333453336263</v>
      </c>
    </row>
    <row r="56" spans="1:106" x14ac:dyDescent="0.2">
      <c r="A56" s="13">
        <f t="shared" ca="1" si="0"/>
        <v>44348</v>
      </c>
      <c r="B56" s="34">
        <v>1.0000035688648581</v>
      </c>
      <c r="C56" s="34">
        <v>1</v>
      </c>
      <c r="D56" s="34">
        <v>0.99999643114787851</v>
      </c>
      <c r="E56" s="34">
        <v>0.99999286230849382</v>
      </c>
      <c r="F56" s="34">
        <v>0.99998929348184573</v>
      </c>
      <c r="G56" s="34">
        <v>0.99998572466793445</v>
      </c>
      <c r="H56" s="34">
        <v>0.99998215586675965</v>
      </c>
      <c r="I56" s="34">
        <v>0.99997858707832121</v>
      </c>
      <c r="J56" s="34">
        <v>0.99997501830261926</v>
      </c>
      <c r="K56" s="34">
        <v>0.99997144953965389</v>
      </c>
      <c r="L56" s="34">
        <v>0.99996788078942489</v>
      </c>
      <c r="M56" s="34">
        <v>0.99996431205193237</v>
      </c>
      <c r="N56" s="34">
        <v>0.99996074332717599</v>
      </c>
      <c r="O56" s="34">
        <v>0.99995717461515599</v>
      </c>
      <c r="P56" s="34">
        <v>0.99995360591587179</v>
      </c>
      <c r="Q56" s="34">
        <v>0.99995003722932418</v>
      </c>
      <c r="R56" s="34">
        <v>0.9999464685555125</v>
      </c>
      <c r="S56" s="34">
        <v>0.99994289989443697</v>
      </c>
      <c r="T56" s="34">
        <v>0.99993933124609735</v>
      </c>
      <c r="U56" s="34">
        <v>0.99993576261049377</v>
      </c>
      <c r="V56" s="34">
        <v>0.99993219398762612</v>
      </c>
      <c r="W56" s="34">
        <v>0.99992862537749427</v>
      </c>
      <c r="X56" s="34">
        <v>0.99992505678009858</v>
      </c>
      <c r="Y56" s="34">
        <v>0.99992148819543836</v>
      </c>
      <c r="Z56" s="34">
        <v>0.99991791962351417</v>
      </c>
      <c r="AA56" s="34">
        <v>0.99991435106432547</v>
      </c>
      <c r="AB56" s="34">
        <v>0.99991078251787235</v>
      </c>
      <c r="AC56" s="34">
        <v>0.99990721398415494</v>
      </c>
      <c r="AD56" s="34">
        <v>0.99990364546317312</v>
      </c>
      <c r="AE56" s="34">
        <v>0.99990007695492678</v>
      </c>
      <c r="AF56" s="34">
        <v>0.99989650845941602</v>
      </c>
      <c r="AG56" s="34">
        <v>0.99989293997664064</v>
      </c>
      <c r="AH56" s="34">
        <v>0.99988937150660073</v>
      </c>
      <c r="AI56" s="34">
        <v>0.99988580304929586</v>
      </c>
      <c r="AJ56" s="34">
        <v>0.99988223460472658</v>
      </c>
      <c r="AK56" s="34">
        <v>0.99987866617289234</v>
      </c>
      <c r="AL56" s="34">
        <v>0.99987509775379357</v>
      </c>
      <c r="AM56" s="34">
        <v>0.99987152934742973</v>
      </c>
      <c r="AN56" s="34">
        <v>0.99986796095380115</v>
      </c>
      <c r="AO56" s="34">
        <v>0.99986439257290782</v>
      </c>
      <c r="AP56" s="34">
        <v>0.99986082420474898</v>
      </c>
      <c r="AQ56" s="34">
        <v>0.99985725584932561</v>
      </c>
      <c r="AR56" s="34">
        <v>0.99985368750663706</v>
      </c>
      <c r="AS56" s="34">
        <v>0.99985011917668309</v>
      </c>
      <c r="AT56" s="34">
        <v>0.99984655085946428</v>
      </c>
      <c r="AU56" s="34">
        <v>0.99984298255498016</v>
      </c>
      <c r="AV56" s="34">
        <v>0.99983941426323097</v>
      </c>
      <c r="AW56" s="34">
        <v>0.99983584598421638</v>
      </c>
      <c r="AX56" s="34">
        <v>0.99983227771793626</v>
      </c>
      <c r="AY56" s="34">
        <v>0.99982870946439084</v>
      </c>
      <c r="AZ56" s="34">
        <v>0.99982514122358024</v>
      </c>
      <c r="BA56" s="34">
        <v>0.99982157299550378</v>
      </c>
      <c r="BB56" s="34">
        <v>0.99981800478016192</v>
      </c>
      <c r="BC56" s="34">
        <v>0.99981443657755464</v>
      </c>
      <c r="BD56" s="34">
        <v>0.99981086838768163</v>
      </c>
      <c r="BE56" s="34">
        <v>0.9998073002105432</v>
      </c>
      <c r="BF56" s="34">
        <v>0.99980373204613882</v>
      </c>
      <c r="BG56" s="34">
        <v>0.99980016389446857</v>
      </c>
      <c r="BH56" s="34">
        <v>0.9997965957555327</v>
      </c>
      <c r="BI56" s="34">
        <v>0.99979302762933098</v>
      </c>
      <c r="BJ56" s="34">
        <v>0.99978945951586351</v>
      </c>
      <c r="BK56" s="34">
        <v>0.99978589141512997</v>
      </c>
      <c r="BL56" s="34">
        <v>0.99978232332713035</v>
      </c>
      <c r="BM56" s="34">
        <v>0.99977875525186477</v>
      </c>
      <c r="BN56" s="34">
        <v>0.99977518718933323</v>
      </c>
      <c r="BO56" s="34">
        <v>0.99977161913953561</v>
      </c>
      <c r="BP56" s="34">
        <v>0.9997680511024718</v>
      </c>
      <c r="BQ56" s="34">
        <v>0.9997644830781417</v>
      </c>
      <c r="BR56" s="34">
        <v>0.9997609150665453</v>
      </c>
      <c r="BS56" s="34">
        <v>0.9997573470676826</v>
      </c>
      <c r="BT56" s="34">
        <v>0.99975377908155372</v>
      </c>
      <c r="BU56" s="34">
        <v>0.99975021110815832</v>
      </c>
      <c r="BV56" s="34">
        <v>0.99974664314749673</v>
      </c>
      <c r="BW56" s="34">
        <v>0.9997430751995684</v>
      </c>
      <c r="BX56" s="34">
        <v>0.99973950726437366</v>
      </c>
      <c r="BY56" s="34">
        <v>0.99973593934191241</v>
      </c>
      <c r="BZ56" s="34">
        <v>0.9997323714321843</v>
      </c>
      <c r="CA56" s="34">
        <v>0.99972880353518967</v>
      </c>
      <c r="CB56" s="34">
        <v>0.9997252356509283</v>
      </c>
      <c r="CC56" s="34">
        <v>0.9997216677794003</v>
      </c>
      <c r="CD56" s="34">
        <v>0.99971809992060545</v>
      </c>
      <c r="CE56" s="34">
        <v>0.99971453207454375</v>
      </c>
      <c r="CF56" s="34">
        <v>0.99971096424121519</v>
      </c>
      <c r="CG56" s="34">
        <v>0.99970739642061968</v>
      </c>
      <c r="CH56" s="34">
        <v>0.99970382861275731</v>
      </c>
      <c r="CI56" s="34">
        <v>0.99970026081762786</v>
      </c>
      <c r="CJ56" s="34">
        <v>0.99969669303523112</v>
      </c>
      <c r="CK56" s="34">
        <v>0.99969312526556753</v>
      </c>
      <c r="CL56" s="34">
        <v>0.99968955750863675</v>
      </c>
      <c r="CM56" s="34">
        <v>0.99968598976443857</v>
      </c>
      <c r="CN56" s="34">
        <v>0.99968242203297331</v>
      </c>
      <c r="CO56" s="34">
        <v>0.99967885431424075</v>
      </c>
      <c r="CP56" s="34">
        <v>0.99967528660824079</v>
      </c>
      <c r="CQ56" s="34">
        <v>0.99967171891497353</v>
      </c>
      <c r="CR56" s="34">
        <v>0.99967047815577503</v>
      </c>
      <c r="CS56" s="34">
        <v>0.99966923739811664</v>
      </c>
      <c r="CT56" s="34">
        <v>0.99966799664199812</v>
      </c>
      <c r="CU56" s="34">
        <v>0.99966675588741949</v>
      </c>
      <c r="CV56" s="34">
        <v>0.99966551513438096</v>
      </c>
      <c r="CW56" s="34">
        <v>0.99966427438288241</v>
      </c>
      <c r="CX56" s="34">
        <v>0.99966303363292375</v>
      </c>
      <c r="CY56" s="34">
        <v>0.99966179288450496</v>
      </c>
      <c r="CZ56" s="34">
        <v>0.9996605521376265</v>
      </c>
      <c r="DA56" s="34">
        <v>0.99965931139228792</v>
      </c>
      <c r="DB56" s="34">
        <v>0.99965807064848899</v>
      </c>
    </row>
    <row r="57" spans="1:106" x14ac:dyDescent="0.2">
      <c r="A57" s="13">
        <f t="shared" ca="1" si="0"/>
        <v>44349</v>
      </c>
      <c r="B57" s="34">
        <v>1.0000037215711925</v>
      </c>
      <c r="C57" s="34">
        <v>1</v>
      </c>
      <c r="D57" s="34">
        <v>0.99999627844265726</v>
      </c>
      <c r="E57" s="34">
        <v>0.99999255689916455</v>
      </c>
      <c r="F57" s="34">
        <v>0.99998883536952177</v>
      </c>
      <c r="G57" s="34">
        <v>0.9999851138537289</v>
      </c>
      <c r="H57" s="34">
        <v>0.99998139235178574</v>
      </c>
      <c r="I57" s="34">
        <v>0.99997767086369249</v>
      </c>
      <c r="J57" s="34">
        <v>0.99997394938944872</v>
      </c>
      <c r="K57" s="34">
        <v>0.99997022792905488</v>
      </c>
      <c r="L57" s="34">
        <v>0.99996650648251084</v>
      </c>
      <c r="M57" s="34">
        <v>0.99996278504981606</v>
      </c>
      <c r="N57" s="34">
        <v>0.99995906363097087</v>
      </c>
      <c r="O57" s="34">
        <v>0.99995534222597526</v>
      </c>
      <c r="P57" s="34">
        <v>0.99995162083482914</v>
      </c>
      <c r="Q57" s="34">
        <v>0.99994789945753215</v>
      </c>
      <c r="R57" s="34">
        <v>0.99994417809408442</v>
      </c>
      <c r="S57" s="34">
        <v>0.99994045674448617</v>
      </c>
      <c r="T57" s="34">
        <v>0.99993673540873718</v>
      </c>
      <c r="U57" s="34">
        <v>0.99993301408683721</v>
      </c>
      <c r="V57" s="34">
        <v>0.99992929277878628</v>
      </c>
      <c r="W57" s="34">
        <v>0.99992557148458461</v>
      </c>
      <c r="X57" s="34">
        <v>0.99992185020423185</v>
      </c>
      <c r="Y57" s="34">
        <v>0.99991812893772813</v>
      </c>
      <c r="Z57" s="34">
        <v>0.99991440768507311</v>
      </c>
      <c r="AA57" s="34">
        <v>0.99991068644626713</v>
      </c>
      <c r="AB57" s="34">
        <v>0.99990696522131006</v>
      </c>
      <c r="AC57" s="34">
        <v>0.99990324401020159</v>
      </c>
      <c r="AD57" s="34">
        <v>0.99989952281294181</v>
      </c>
      <c r="AE57" s="34">
        <v>0.99989580162953062</v>
      </c>
      <c r="AF57" s="34">
        <v>0.99989208045996802</v>
      </c>
      <c r="AG57" s="34">
        <v>0.99988835930425413</v>
      </c>
      <c r="AH57" s="34">
        <v>0.99988463816238871</v>
      </c>
      <c r="AI57" s="34">
        <v>0.99988091703437154</v>
      </c>
      <c r="AJ57" s="34">
        <v>0.99987719592020308</v>
      </c>
      <c r="AK57" s="34">
        <v>0.99987347481988265</v>
      </c>
      <c r="AL57" s="34">
        <v>0.99986975373341069</v>
      </c>
      <c r="AM57" s="34">
        <v>0.99986603266078689</v>
      </c>
      <c r="AN57" s="34">
        <v>0.99986231160201133</v>
      </c>
      <c r="AO57" s="34">
        <v>0.99985859055708393</v>
      </c>
      <c r="AP57" s="34">
        <v>0.99985486952600444</v>
      </c>
      <c r="AQ57" s="34">
        <v>0.99985114850877321</v>
      </c>
      <c r="AR57" s="34">
        <v>0.9998474275053898</v>
      </c>
      <c r="AS57" s="34">
        <v>0.99984370651585441</v>
      </c>
      <c r="AT57" s="34">
        <v>0.99983998554016684</v>
      </c>
      <c r="AU57" s="34">
        <v>0.99983626457832697</v>
      </c>
      <c r="AV57" s="34">
        <v>0.99983254363033502</v>
      </c>
      <c r="AW57" s="34">
        <v>0.99982882269619078</v>
      </c>
      <c r="AX57" s="34">
        <v>0.99982510177589412</v>
      </c>
      <c r="AY57" s="34">
        <v>0.99982138086944539</v>
      </c>
      <c r="AZ57" s="34">
        <v>0.99981765997684391</v>
      </c>
      <c r="BA57" s="34">
        <v>0.99981393909808991</v>
      </c>
      <c r="BB57" s="34">
        <v>0.99981021823318372</v>
      </c>
      <c r="BC57" s="34">
        <v>0.99980649738212479</v>
      </c>
      <c r="BD57" s="34">
        <v>0.9998027765449129</v>
      </c>
      <c r="BE57" s="34">
        <v>0.9997990557215487</v>
      </c>
      <c r="BF57" s="34">
        <v>0.99979533491203154</v>
      </c>
      <c r="BG57" s="34">
        <v>0.99979161411636175</v>
      </c>
      <c r="BH57" s="34">
        <v>0.99978789333453899</v>
      </c>
      <c r="BI57" s="34">
        <v>0.99978417256656349</v>
      </c>
      <c r="BJ57" s="34">
        <v>0.99978045181243491</v>
      </c>
      <c r="BK57" s="34">
        <v>0.99977673107215326</v>
      </c>
      <c r="BL57" s="34">
        <v>0.99977301034571875</v>
      </c>
      <c r="BM57" s="34">
        <v>0.99976928963313094</v>
      </c>
      <c r="BN57" s="34">
        <v>0.99976556893439028</v>
      </c>
      <c r="BO57" s="34">
        <v>0.99976184824949599</v>
      </c>
      <c r="BP57" s="34">
        <v>0.99975812757844873</v>
      </c>
      <c r="BQ57" s="34">
        <v>0.99975440692124806</v>
      </c>
      <c r="BR57" s="34">
        <v>0.9997506862778941</v>
      </c>
      <c r="BS57" s="34">
        <v>0.99974696564838661</v>
      </c>
      <c r="BT57" s="34">
        <v>0.99974324503272594</v>
      </c>
      <c r="BU57" s="34">
        <v>0.9997395244309113</v>
      </c>
      <c r="BV57" s="34">
        <v>0.99973580384294347</v>
      </c>
      <c r="BW57" s="34">
        <v>0.9997320832688219</v>
      </c>
      <c r="BX57" s="34">
        <v>0.99972836270854659</v>
      </c>
      <c r="BY57" s="34">
        <v>0.99972464216211765</v>
      </c>
      <c r="BZ57" s="34">
        <v>0.99972092162953485</v>
      </c>
      <c r="CA57" s="34">
        <v>0.99971720111079831</v>
      </c>
      <c r="CB57" s="34">
        <v>0.99971348060590781</v>
      </c>
      <c r="CC57" s="34">
        <v>0.99970976011486345</v>
      </c>
      <c r="CD57" s="34">
        <v>0.99970603963766524</v>
      </c>
      <c r="CE57" s="34">
        <v>0.99970231917431285</v>
      </c>
      <c r="CF57" s="34">
        <v>0.99969859872480638</v>
      </c>
      <c r="CG57" s="34">
        <v>0.99969487828914572</v>
      </c>
      <c r="CH57" s="34">
        <v>0.99969115786733109</v>
      </c>
      <c r="CI57" s="34">
        <v>0.99968743745936195</v>
      </c>
      <c r="CJ57" s="34">
        <v>0.99968371706523862</v>
      </c>
      <c r="CK57" s="34">
        <v>0.99967999668496099</v>
      </c>
      <c r="CL57" s="34">
        <v>0.99967627631852884</v>
      </c>
      <c r="CM57" s="34">
        <v>0.99967255596594251</v>
      </c>
      <c r="CN57" s="34">
        <v>0.99966883562720155</v>
      </c>
      <c r="CO57" s="34">
        <v>0.99966511530230595</v>
      </c>
      <c r="CP57" s="34">
        <v>0.99966139499125573</v>
      </c>
      <c r="CQ57" s="34">
        <v>0.99965767469405109</v>
      </c>
      <c r="CR57" s="34">
        <v>0.99965395441069149</v>
      </c>
      <c r="CS57" s="34">
        <v>0.99965023414117737</v>
      </c>
      <c r="CT57" s="34">
        <v>0.99964651388550829</v>
      </c>
      <c r="CU57" s="34">
        <v>0.99964565082716761</v>
      </c>
      <c r="CV57" s="34">
        <v>0.99964478776957166</v>
      </c>
      <c r="CW57" s="34">
        <v>0.99964392471272112</v>
      </c>
      <c r="CX57" s="34">
        <v>0.99964306165661587</v>
      </c>
      <c r="CY57" s="34">
        <v>0.99964219860125525</v>
      </c>
      <c r="CZ57" s="34">
        <v>0.99964133554664025</v>
      </c>
      <c r="DA57" s="34">
        <v>0.99964047249276999</v>
      </c>
      <c r="DB57" s="34">
        <v>0.99963960943964514</v>
      </c>
    </row>
    <row r="58" spans="1:106" x14ac:dyDescent="0.2">
      <c r="A58" s="13">
        <f t="shared" ca="1" si="0"/>
        <v>44350</v>
      </c>
      <c r="B58" s="34">
        <v>1.0000108940727175</v>
      </c>
      <c r="C58" s="34">
        <v>1.0000072627019585</v>
      </c>
      <c r="D58" s="34">
        <v>1.0000036313443859</v>
      </c>
      <c r="E58" s="34">
        <v>1</v>
      </c>
      <c r="F58" s="34">
        <v>0.99999636866880059</v>
      </c>
      <c r="G58" s="34">
        <v>0.99999273735078797</v>
      </c>
      <c r="H58" s="34">
        <v>0.99998910604596192</v>
      </c>
      <c r="I58" s="34">
        <v>0.9999854747543222</v>
      </c>
      <c r="J58" s="34">
        <v>0.99998184347586894</v>
      </c>
      <c r="K58" s="34">
        <v>0.9999782122106019</v>
      </c>
      <c r="L58" s="34">
        <v>0.99997458095852132</v>
      </c>
      <c r="M58" s="34">
        <v>0.99997094971962708</v>
      </c>
      <c r="N58" s="34">
        <v>0.99996731849391896</v>
      </c>
      <c r="O58" s="34">
        <v>0.99996368728139706</v>
      </c>
      <c r="P58" s="34">
        <v>0.9999600560820614</v>
      </c>
      <c r="Q58" s="34">
        <v>0.99995642489591152</v>
      </c>
      <c r="R58" s="34">
        <v>0.99995279372294799</v>
      </c>
      <c r="S58" s="34">
        <v>0.99994916256317046</v>
      </c>
      <c r="T58" s="34">
        <v>0.9999455314165786</v>
      </c>
      <c r="U58" s="34">
        <v>0.99994190028317298</v>
      </c>
      <c r="V58" s="34">
        <v>0.99993826916295281</v>
      </c>
      <c r="W58" s="34">
        <v>0.99993463805591876</v>
      </c>
      <c r="X58" s="34">
        <v>0.99993100696207027</v>
      </c>
      <c r="Y58" s="34">
        <v>0.99992737588140768</v>
      </c>
      <c r="Z58" s="34">
        <v>0.99992374481393054</v>
      </c>
      <c r="AA58" s="34">
        <v>0.99992011375963918</v>
      </c>
      <c r="AB58" s="34">
        <v>0.99991648271853328</v>
      </c>
      <c r="AC58" s="34">
        <v>0.99991285169061284</v>
      </c>
      <c r="AD58" s="34">
        <v>0.99990922067587795</v>
      </c>
      <c r="AE58" s="34">
        <v>0.99990558967432852</v>
      </c>
      <c r="AF58" s="34">
        <v>0.99990195868596432</v>
      </c>
      <c r="AG58" s="34">
        <v>0.99989832771078568</v>
      </c>
      <c r="AH58" s="34">
        <v>0.99989469674879206</v>
      </c>
      <c r="AI58" s="34">
        <v>0.99989106579998388</v>
      </c>
      <c r="AJ58" s="34">
        <v>0.99988743486436082</v>
      </c>
      <c r="AK58" s="34">
        <v>0.99988380394192278</v>
      </c>
      <c r="AL58" s="34">
        <v>0.99988017303266996</v>
      </c>
      <c r="AM58" s="34">
        <v>0.99987654213660204</v>
      </c>
      <c r="AN58" s="34">
        <v>0.99987291125371902</v>
      </c>
      <c r="AO58" s="34">
        <v>0.99986928038402123</v>
      </c>
      <c r="AP58" s="34">
        <v>0.99986564952750812</v>
      </c>
      <c r="AQ58" s="34">
        <v>0.9998620186841799</v>
      </c>
      <c r="AR58" s="34">
        <v>0.99985838785403647</v>
      </c>
      <c r="AS58" s="34">
        <v>0.99985475703707782</v>
      </c>
      <c r="AT58" s="34">
        <v>0.99985112623330386</v>
      </c>
      <c r="AU58" s="34">
        <v>0.99984749544271467</v>
      </c>
      <c r="AV58" s="34">
        <v>0.99984386466530983</v>
      </c>
      <c r="AW58" s="34">
        <v>0.99984023390108967</v>
      </c>
      <c r="AX58" s="34">
        <v>0.99983660315005407</v>
      </c>
      <c r="AY58" s="34">
        <v>0.99983297241220281</v>
      </c>
      <c r="AZ58" s="34">
        <v>0.99982934168753601</v>
      </c>
      <c r="BA58" s="34">
        <v>0.99982571097605377</v>
      </c>
      <c r="BB58" s="34">
        <v>0.99982208027775576</v>
      </c>
      <c r="BC58" s="34">
        <v>0.99981844959264177</v>
      </c>
      <c r="BD58" s="34">
        <v>0.99981481892071211</v>
      </c>
      <c r="BE58" s="34">
        <v>0.9998111882619668</v>
      </c>
      <c r="BF58" s="34">
        <v>0.99980755761640538</v>
      </c>
      <c r="BG58" s="34">
        <v>0.99980392698402831</v>
      </c>
      <c r="BH58" s="34">
        <v>0.99980029636483492</v>
      </c>
      <c r="BI58" s="34">
        <v>0.99979666575882564</v>
      </c>
      <c r="BJ58" s="34">
        <v>0.99979303516600038</v>
      </c>
      <c r="BK58" s="34">
        <v>0.99978940458635901</v>
      </c>
      <c r="BL58" s="34">
        <v>0.99978577401990132</v>
      </c>
      <c r="BM58" s="34">
        <v>0.99978214346662775</v>
      </c>
      <c r="BN58" s="34">
        <v>0.99977851292653763</v>
      </c>
      <c r="BO58" s="34">
        <v>0.99977488239963119</v>
      </c>
      <c r="BP58" s="34">
        <v>0.99977125188590865</v>
      </c>
      <c r="BQ58" s="34">
        <v>0.99976762138536956</v>
      </c>
      <c r="BR58" s="34">
        <v>0.99976399089801404</v>
      </c>
      <c r="BS58" s="34">
        <v>0.99976036042384187</v>
      </c>
      <c r="BT58" s="34">
        <v>0.99975672996285336</v>
      </c>
      <c r="BU58" s="34">
        <v>0.9997530995150482</v>
      </c>
      <c r="BV58" s="34">
        <v>0.99974946908042628</v>
      </c>
      <c r="BW58" s="34">
        <v>0.99974583865898781</v>
      </c>
      <c r="BX58" s="34">
        <v>0.99974220825073246</v>
      </c>
      <c r="BY58" s="34">
        <v>0.99973857785566034</v>
      </c>
      <c r="BZ58" s="34">
        <v>0.99973494747377167</v>
      </c>
      <c r="CA58" s="34">
        <v>0.99973131710506569</v>
      </c>
      <c r="CB58" s="34">
        <v>0.99972768674954293</v>
      </c>
      <c r="CC58" s="34">
        <v>0.9997240564072033</v>
      </c>
      <c r="CD58" s="34">
        <v>0.99972042607804679</v>
      </c>
      <c r="CE58" s="34">
        <v>0.99971679576207295</v>
      </c>
      <c r="CF58" s="34">
        <v>0.99971316545928202</v>
      </c>
      <c r="CG58" s="34">
        <v>0.99970953516967398</v>
      </c>
      <c r="CH58" s="34">
        <v>0.99970590489324862</v>
      </c>
      <c r="CI58" s="34">
        <v>0.99970227463000616</v>
      </c>
      <c r="CJ58" s="34">
        <v>0.99969864437994627</v>
      </c>
      <c r="CK58" s="34">
        <v>0.99969501414306927</v>
      </c>
      <c r="CL58" s="34">
        <v>0.99969138391937451</v>
      </c>
      <c r="CM58" s="34">
        <v>0.99968775370886254</v>
      </c>
      <c r="CN58" s="34">
        <v>0.9996841235115328</v>
      </c>
      <c r="CO58" s="34">
        <v>0.99968049332738584</v>
      </c>
      <c r="CP58" s="34">
        <v>0.99967686315642112</v>
      </c>
      <c r="CQ58" s="34">
        <v>0.99967323299863875</v>
      </c>
      <c r="CR58" s="34">
        <v>0.99966960285403861</v>
      </c>
      <c r="CS58" s="34">
        <v>0.99966597272262081</v>
      </c>
      <c r="CT58" s="34">
        <v>0.99966495777420672</v>
      </c>
      <c r="CU58" s="34">
        <v>0.99966394282682292</v>
      </c>
      <c r="CV58" s="34">
        <v>0.99966292788046984</v>
      </c>
      <c r="CW58" s="34">
        <v>0.99966191293514739</v>
      </c>
      <c r="CX58" s="34">
        <v>0.999660897990855</v>
      </c>
      <c r="CY58" s="34">
        <v>0.99965988304759323</v>
      </c>
      <c r="CZ58" s="34">
        <v>0.99965886810536186</v>
      </c>
      <c r="DA58" s="34">
        <v>0.99965785316416111</v>
      </c>
      <c r="DB58" s="34">
        <v>0.99965453607626542</v>
      </c>
    </row>
    <row r="59" spans="1:106" x14ac:dyDescent="0.2">
      <c r="A59" s="13">
        <f t="shared" ca="1" si="0"/>
        <v>44351</v>
      </c>
      <c r="B59" s="34">
        <v>1.0000106858060613</v>
      </c>
      <c r="C59" s="34">
        <v>1.0000071238580202</v>
      </c>
      <c r="D59" s="34">
        <v>1.0000035619226666</v>
      </c>
      <c r="E59" s="34">
        <v>1</v>
      </c>
      <c r="F59" s="34">
        <v>0.99999643809002081</v>
      </c>
      <c r="G59" s="34">
        <v>0.99999287619272892</v>
      </c>
      <c r="H59" s="34">
        <v>0.99998931430812399</v>
      </c>
      <c r="I59" s="34">
        <v>0.99998575243620647</v>
      </c>
      <c r="J59" s="34">
        <v>0.99998219057697579</v>
      </c>
      <c r="K59" s="34">
        <v>0.99997862873043231</v>
      </c>
      <c r="L59" s="34">
        <v>0.99997506689657578</v>
      </c>
      <c r="M59" s="34">
        <v>0.999971505075406</v>
      </c>
      <c r="N59" s="34">
        <v>0.99996794326692306</v>
      </c>
      <c r="O59" s="34">
        <v>0.9999643814711271</v>
      </c>
      <c r="P59" s="34">
        <v>0.99996081968801798</v>
      </c>
      <c r="Q59" s="34">
        <v>0.99995725791759571</v>
      </c>
      <c r="R59" s="34">
        <v>0.99995369615985985</v>
      </c>
      <c r="S59" s="34">
        <v>0.99995013441481073</v>
      </c>
      <c r="T59" s="34">
        <v>0.99994657268244835</v>
      </c>
      <c r="U59" s="34">
        <v>0.9999430109627726</v>
      </c>
      <c r="V59" s="34">
        <v>0.99993944925578315</v>
      </c>
      <c r="W59" s="34">
        <v>0.99993588756148033</v>
      </c>
      <c r="X59" s="34">
        <v>0.9999323258798638</v>
      </c>
      <c r="Y59" s="34">
        <v>0.99992876421093391</v>
      </c>
      <c r="Z59" s="34">
        <v>0.9999252025546902</v>
      </c>
      <c r="AA59" s="34">
        <v>0.99992164091113278</v>
      </c>
      <c r="AB59" s="34">
        <v>0.99991807928026166</v>
      </c>
      <c r="AC59" s="34">
        <v>0.99991451766207673</v>
      </c>
      <c r="AD59" s="34">
        <v>0.99991095605657798</v>
      </c>
      <c r="AE59" s="34">
        <v>0.99990739446376531</v>
      </c>
      <c r="AF59" s="34">
        <v>0.99990383288363882</v>
      </c>
      <c r="AG59" s="34">
        <v>0.99990027131619819</v>
      </c>
      <c r="AH59" s="34">
        <v>0.99989670976144374</v>
      </c>
      <c r="AI59" s="34">
        <v>0.99989314821937492</v>
      </c>
      <c r="AJ59" s="34">
        <v>0.99988958668999239</v>
      </c>
      <c r="AK59" s="34">
        <v>0.99988602517329539</v>
      </c>
      <c r="AL59" s="34">
        <v>0.99988246366928435</v>
      </c>
      <c r="AM59" s="34">
        <v>0.99987890217795894</v>
      </c>
      <c r="AN59" s="34">
        <v>0.99987534069931927</v>
      </c>
      <c r="AO59" s="34">
        <v>0.99987177923336534</v>
      </c>
      <c r="AP59" s="34">
        <v>0.99986821778009716</v>
      </c>
      <c r="AQ59" s="34">
        <v>0.99986465633951427</v>
      </c>
      <c r="AR59" s="34">
        <v>0.99986109491161712</v>
      </c>
      <c r="AS59" s="34">
        <v>0.99985753349640538</v>
      </c>
      <c r="AT59" s="34">
        <v>0.99985397209387905</v>
      </c>
      <c r="AU59" s="34">
        <v>0.99985041070403824</v>
      </c>
      <c r="AV59" s="34">
        <v>0.9998468493268825</v>
      </c>
      <c r="AW59" s="34">
        <v>0.99984328796241229</v>
      </c>
      <c r="AX59" s="34">
        <v>0.99983972661062726</v>
      </c>
      <c r="AY59" s="34">
        <v>0.99983616527152763</v>
      </c>
      <c r="AZ59" s="34">
        <v>0.99983260394511297</v>
      </c>
      <c r="BA59" s="34">
        <v>0.9998290426313835</v>
      </c>
      <c r="BB59" s="34">
        <v>0.99982548133033911</v>
      </c>
      <c r="BC59" s="34">
        <v>0.99982192004197967</v>
      </c>
      <c r="BD59" s="34">
        <v>0.99981835876630532</v>
      </c>
      <c r="BE59" s="34">
        <v>0.99981479750331603</v>
      </c>
      <c r="BF59" s="34">
        <v>0.99981123625301138</v>
      </c>
      <c r="BG59" s="34">
        <v>0.99980767501539169</v>
      </c>
      <c r="BH59" s="34">
        <v>0.99980411379045675</v>
      </c>
      <c r="BI59" s="34">
        <v>0.99980055257820677</v>
      </c>
      <c r="BJ59" s="34">
        <v>0.99979699137864131</v>
      </c>
      <c r="BK59" s="34">
        <v>0.99979343019176059</v>
      </c>
      <c r="BL59" s="34">
        <v>0.99978986901756439</v>
      </c>
      <c r="BM59" s="34">
        <v>0.99978630785605294</v>
      </c>
      <c r="BN59" s="34">
        <v>0.99978274670722622</v>
      </c>
      <c r="BO59" s="34">
        <v>0.99977918557108358</v>
      </c>
      <c r="BP59" s="34">
        <v>0.99977562444762536</v>
      </c>
      <c r="BQ59" s="34">
        <v>0.99977206333685198</v>
      </c>
      <c r="BR59" s="34">
        <v>0.99976850223876268</v>
      </c>
      <c r="BS59" s="34">
        <v>0.99976494115335768</v>
      </c>
      <c r="BT59" s="34">
        <v>0.99976138008063686</v>
      </c>
      <c r="BU59" s="34">
        <v>0.99975781902060035</v>
      </c>
      <c r="BV59" s="34">
        <v>0.99975425797324802</v>
      </c>
      <c r="BW59" s="34">
        <v>0.99975069693857976</v>
      </c>
      <c r="BX59" s="34">
        <v>0.99974713591659581</v>
      </c>
      <c r="BY59" s="34">
        <v>0.99974357490729582</v>
      </c>
      <c r="BZ59" s="34">
        <v>0.99974001391067979</v>
      </c>
      <c r="CA59" s="34">
        <v>0.99973645292674751</v>
      </c>
      <c r="CB59" s="34">
        <v>0.9997328919554993</v>
      </c>
      <c r="CC59" s="34">
        <v>0.99972933099693506</v>
      </c>
      <c r="CD59" s="34">
        <v>0.99972577005105456</v>
      </c>
      <c r="CE59" s="34">
        <v>0.99972220911785792</v>
      </c>
      <c r="CF59" s="34">
        <v>0.99971864819734457</v>
      </c>
      <c r="CG59" s="34">
        <v>0.99971508728951541</v>
      </c>
      <c r="CH59" s="34">
        <v>0.99971152639436955</v>
      </c>
      <c r="CI59" s="34">
        <v>0.99970796551190744</v>
      </c>
      <c r="CJ59" s="34">
        <v>0.99970440464212884</v>
      </c>
      <c r="CK59" s="34">
        <v>0.99970084378503377</v>
      </c>
      <c r="CL59" s="34">
        <v>0.99969728294062199</v>
      </c>
      <c r="CM59" s="34">
        <v>0.99969372210889373</v>
      </c>
      <c r="CN59" s="34">
        <v>0.999690161289849</v>
      </c>
      <c r="CO59" s="34">
        <v>0.99968660048348734</v>
      </c>
      <c r="CP59" s="34">
        <v>0.99968303968980909</v>
      </c>
      <c r="CQ59" s="34">
        <v>0.99967947890881403</v>
      </c>
      <c r="CR59" s="34">
        <v>0.99967591814050216</v>
      </c>
      <c r="CS59" s="34">
        <v>0.99967235738487348</v>
      </c>
      <c r="CT59" s="34">
        <v>0.99967088096920353</v>
      </c>
      <c r="CU59" s="34">
        <v>0.9996694045557144</v>
      </c>
      <c r="CV59" s="34">
        <v>0.99966792814440553</v>
      </c>
      <c r="CW59" s="34">
        <v>0.99966645173527746</v>
      </c>
      <c r="CX59" s="34">
        <v>0.99966497532832965</v>
      </c>
      <c r="CY59" s="34">
        <v>0.99966349892356232</v>
      </c>
      <c r="CZ59" s="34">
        <v>0.99966202252097569</v>
      </c>
      <c r="DA59" s="34">
        <v>0.99965870392388867</v>
      </c>
      <c r="DB59" s="34">
        <v>0.99965538533781872</v>
      </c>
    </row>
    <row r="60" spans="1:106" x14ac:dyDescent="0.2">
      <c r="A60" s="13">
        <f t="shared" ca="1" si="0"/>
        <v>44354</v>
      </c>
      <c r="B60" s="34">
        <v>1.0000034015222434</v>
      </c>
      <c r="C60" s="34">
        <v>1</v>
      </c>
      <c r="D60" s="34">
        <v>0.99999659848932698</v>
      </c>
      <c r="E60" s="34">
        <v>0.99999319699022415</v>
      </c>
      <c r="F60" s="34">
        <v>0.99998979550269174</v>
      </c>
      <c r="G60" s="34">
        <v>0.9999863940267294</v>
      </c>
      <c r="H60" s="34">
        <v>0.99998299256233725</v>
      </c>
      <c r="I60" s="34">
        <v>0.99997959110951518</v>
      </c>
      <c r="J60" s="34">
        <v>0.99997618966826329</v>
      </c>
      <c r="K60" s="34">
        <v>0.99997278823858138</v>
      </c>
      <c r="L60" s="34">
        <v>0.99996938682046932</v>
      </c>
      <c r="M60" s="34">
        <v>0.99996598541392734</v>
      </c>
      <c r="N60" s="34">
        <v>0.99996258401895521</v>
      </c>
      <c r="O60" s="34">
        <v>0.99995918263555317</v>
      </c>
      <c r="P60" s="34">
        <v>0.99995578126372076</v>
      </c>
      <c r="Q60" s="34">
        <v>0.99995237990345842</v>
      </c>
      <c r="R60" s="34">
        <v>0.99994897855476561</v>
      </c>
      <c r="S60" s="34">
        <v>0.99994557721764254</v>
      </c>
      <c r="T60" s="34">
        <v>0.99994217589208922</v>
      </c>
      <c r="U60" s="34">
        <v>0.99993877457810554</v>
      </c>
      <c r="V60" s="34">
        <v>0.99993537327569137</v>
      </c>
      <c r="W60" s="34">
        <v>0.99993197198484673</v>
      </c>
      <c r="X60" s="34">
        <v>0.99992857070557195</v>
      </c>
      <c r="Y60" s="34">
        <v>0.99992516943786647</v>
      </c>
      <c r="Z60" s="34">
        <v>0.99992176818173018</v>
      </c>
      <c r="AA60" s="34">
        <v>0.99991836693716352</v>
      </c>
      <c r="AB60" s="34">
        <v>0.99991496570416627</v>
      </c>
      <c r="AC60" s="34">
        <v>0.99991156448273832</v>
      </c>
      <c r="AD60" s="34">
        <v>0.99990816327287968</v>
      </c>
      <c r="AE60" s="34">
        <v>0.99990476207459023</v>
      </c>
      <c r="AF60" s="34">
        <v>0.99990136088786985</v>
      </c>
      <c r="AG60" s="34">
        <v>0.99989795971271911</v>
      </c>
      <c r="AH60" s="34">
        <v>0.99989455854913711</v>
      </c>
      <c r="AI60" s="34">
        <v>0.9998911573971242</v>
      </c>
      <c r="AJ60" s="34">
        <v>0.99988775625668058</v>
      </c>
      <c r="AK60" s="34">
        <v>0.99988435512780571</v>
      </c>
      <c r="AL60" s="34">
        <v>0.99988095401049992</v>
      </c>
      <c r="AM60" s="34">
        <v>0.99987755290476332</v>
      </c>
      <c r="AN60" s="34">
        <v>0.99987415181059525</v>
      </c>
      <c r="AO60" s="34">
        <v>0.99987075072799614</v>
      </c>
      <c r="AP60" s="34">
        <v>0.999867349656966</v>
      </c>
      <c r="AQ60" s="34">
        <v>0.99986394859750449</v>
      </c>
      <c r="AR60" s="34">
        <v>0.99986054754961196</v>
      </c>
      <c r="AS60" s="34">
        <v>0.99985714651328794</v>
      </c>
      <c r="AT60" s="34">
        <v>0.99985374548853256</v>
      </c>
      <c r="AU60" s="34">
        <v>0.9998503444753456</v>
      </c>
      <c r="AV60" s="34">
        <v>0.99984694347372749</v>
      </c>
      <c r="AW60" s="34">
        <v>0.99984354248367802</v>
      </c>
      <c r="AX60" s="34">
        <v>0.99984014150519684</v>
      </c>
      <c r="AY60" s="34">
        <v>0.9998367405382842</v>
      </c>
      <c r="AZ60" s="34">
        <v>0.99983333958293996</v>
      </c>
      <c r="BA60" s="34">
        <v>0.99982993863916403</v>
      </c>
      <c r="BB60" s="34">
        <v>0.99982653770695662</v>
      </c>
      <c r="BC60" s="34">
        <v>0.99982313678631751</v>
      </c>
      <c r="BD60" s="34">
        <v>0.9998197358772466</v>
      </c>
      <c r="BE60" s="34">
        <v>0.99981633497974376</v>
      </c>
      <c r="BF60" s="34">
        <v>0.99981293409380922</v>
      </c>
      <c r="BG60" s="34">
        <v>0.99980953321944299</v>
      </c>
      <c r="BH60" s="34">
        <v>0.99980613235664473</v>
      </c>
      <c r="BI60" s="34">
        <v>0.99980273150541443</v>
      </c>
      <c r="BJ60" s="34">
        <v>0.99979933066575244</v>
      </c>
      <c r="BK60" s="34">
        <v>0.99979592983765841</v>
      </c>
      <c r="BL60" s="34">
        <v>0.99979252902113203</v>
      </c>
      <c r="BM60" s="34">
        <v>0.99978912821617372</v>
      </c>
      <c r="BN60" s="34">
        <v>0.99978572742278349</v>
      </c>
      <c r="BO60" s="34">
        <v>0.99978232664096089</v>
      </c>
      <c r="BP60" s="34">
        <v>0.99977892587070594</v>
      </c>
      <c r="BQ60" s="34">
        <v>0.99977552511201895</v>
      </c>
      <c r="BR60" s="34">
        <v>0.99977212436489982</v>
      </c>
      <c r="BS60" s="34">
        <v>0.9997687236293481</v>
      </c>
      <c r="BT60" s="34">
        <v>0.99976532290536402</v>
      </c>
      <c r="BU60" s="34">
        <v>0.99976192219294779</v>
      </c>
      <c r="BV60" s="34">
        <v>0.99975852149209898</v>
      </c>
      <c r="BW60" s="34">
        <v>0.99975512080281748</v>
      </c>
      <c r="BX60" s="34">
        <v>0.99975172012510383</v>
      </c>
      <c r="BY60" s="34">
        <v>0.99974831945895737</v>
      </c>
      <c r="BZ60" s="34">
        <v>0.99974491880437832</v>
      </c>
      <c r="CA60" s="34">
        <v>0.99974151816136692</v>
      </c>
      <c r="CB60" s="34">
        <v>0.99973811752992259</v>
      </c>
      <c r="CC60" s="34">
        <v>0.99973471691004556</v>
      </c>
      <c r="CD60" s="34">
        <v>0.99973131630173573</v>
      </c>
      <c r="CE60" s="34">
        <v>0.9997279157049932</v>
      </c>
      <c r="CF60" s="34">
        <v>0.99972451511981775</v>
      </c>
      <c r="CG60" s="34">
        <v>0.9997211145462096</v>
      </c>
      <c r="CH60" s="34">
        <v>0.99971771398416842</v>
      </c>
      <c r="CI60" s="34">
        <v>0.99971431343369432</v>
      </c>
      <c r="CJ60" s="34">
        <v>0.99971091289478708</v>
      </c>
      <c r="CK60" s="34">
        <v>0.99970751236744704</v>
      </c>
      <c r="CL60" s="34">
        <v>0.99970411185167374</v>
      </c>
      <c r="CM60" s="34">
        <v>0.99970071134746741</v>
      </c>
      <c r="CN60" s="34">
        <v>0.99969731085482794</v>
      </c>
      <c r="CO60" s="34">
        <v>0.9996939103737551</v>
      </c>
      <c r="CP60" s="34">
        <v>0.99969050990424935</v>
      </c>
      <c r="CQ60" s="34">
        <v>0.99968710944631023</v>
      </c>
      <c r="CR60" s="34">
        <v>0.99968370899993764</v>
      </c>
      <c r="CS60" s="34">
        <v>0.99968030856513201</v>
      </c>
      <c r="CT60" s="34">
        <v>0.99967690814189281</v>
      </c>
      <c r="CU60" s="34">
        <v>0.99967350773022012</v>
      </c>
      <c r="CV60" s="34">
        <v>0.99967010733011408</v>
      </c>
      <c r="CW60" s="34">
        <v>0.99966670694157445</v>
      </c>
      <c r="CX60" s="34">
        <v>0.9996633903638622</v>
      </c>
      <c r="CY60" s="34">
        <v>0.99966007379715338</v>
      </c>
      <c r="CZ60" s="34">
        <v>0.99965675724144776</v>
      </c>
      <c r="DA60" s="34">
        <v>0.99965344069674555</v>
      </c>
      <c r="DB60" s="34">
        <v>0.99965012416304666</v>
      </c>
    </row>
    <row r="61" spans="1:106" x14ac:dyDescent="0.2">
      <c r="A61" s="13">
        <f t="shared" ca="1" si="0"/>
        <v>44355</v>
      </c>
      <c r="B61" s="34">
        <v>1.0000033321948105</v>
      </c>
      <c r="C61" s="34">
        <v>1</v>
      </c>
      <c r="D61" s="34">
        <v>0.99999666781629282</v>
      </c>
      <c r="E61" s="34">
        <v>0.9999933356436892</v>
      </c>
      <c r="F61" s="34">
        <v>0.99999000348218892</v>
      </c>
      <c r="G61" s="34">
        <v>0.9999866713317922</v>
      </c>
      <c r="H61" s="34">
        <v>0.99998333919249849</v>
      </c>
      <c r="I61" s="34">
        <v>0.99998000706430823</v>
      </c>
      <c r="J61" s="34">
        <v>0.99997667494722142</v>
      </c>
      <c r="K61" s="34">
        <v>0.99997334284123762</v>
      </c>
      <c r="L61" s="34">
        <v>0.99997001074635716</v>
      </c>
      <c r="M61" s="34">
        <v>0.9999666786625796</v>
      </c>
      <c r="N61" s="34">
        <v>0.99996334658990527</v>
      </c>
      <c r="O61" s="34">
        <v>0.99996001452833405</v>
      </c>
      <c r="P61" s="34">
        <v>0.99995668247786584</v>
      </c>
      <c r="Q61" s="34">
        <v>0.99995335043850075</v>
      </c>
      <c r="R61" s="34">
        <v>0.99995001841023856</v>
      </c>
      <c r="S61" s="34">
        <v>0.99994668639307915</v>
      </c>
      <c r="T61" s="34">
        <v>0.99994335438702286</v>
      </c>
      <c r="U61" s="34">
        <v>0.99994002239206925</v>
      </c>
      <c r="V61" s="34">
        <v>0.99993669040821864</v>
      </c>
      <c r="W61" s="34">
        <v>0.99993335843547071</v>
      </c>
      <c r="X61" s="34">
        <v>0.99993002647382545</v>
      </c>
      <c r="Y61" s="34">
        <v>0.99992669452328309</v>
      </c>
      <c r="Z61" s="34">
        <v>0.99992336258384329</v>
      </c>
      <c r="AA61" s="34">
        <v>0.99992003065550605</v>
      </c>
      <c r="AB61" s="34">
        <v>0.9999166987382716</v>
      </c>
      <c r="AC61" s="34">
        <v>0.99991336683213949</v>
      </c>
      <c r="AD61" s="34">
        <v>0.99991003493711006</v>
      </c>
      <c r="AE61" s="34">
        <v>0.99990670305318319</v>
      </c>
      <c r="AF61" s="34">
        <v>0.99990337118035855</v>
      </c>
      <c r="AG61" s="34">
        <v>0.99990003931863636</v>
      </c>
      <c r="AH61" s="34">
        <v>0.99989670746801673</v>
      </c>
      <c r="AI61" s="34">
        <v>0.99989337562849934</v>
      </c>
      <c r="AJ61" s="34">
        <v>0.99989004380008417</v>
      </c>
      <c r="AK61" s="34">
        <v>0.99988671198277113</v>
      </c>
      <c r="AL61" s="34">
        <v>0.99988338017656053</v>
      </c>
      <c r="AM61" s="34">
        <v>0.99988004838145228</v>
      </c>
      <c r="AN61" s="34">
        <v>0.99987671659744604</v>
      </c>
      <c r="AO61" s="34">
        <v>0.9998733848245418</v>
      </c>
      <c r="AP61" s="34">
        <v>0.99987005306273979</v>
      </c>
      <c r="AQ61" s="34">
        <v>0.9998667213120398</v>
      </c>
      <c r="AR61" s="34">
        <v>0.9998633895724417</v>
      </c>
      <c r="AS61" s="34">
        <v>0.99986005784394549</v>
      </c>
      <c r="AT61" s="34">
        <v>0.99985672612655141</v>
      </c>
      <c r="AU61" s="34">
        <v>0.99985339442025922</v>
      </c>
      <c r="AV61" s="34">
        <v>0.99985006272506871</v>
      </c>
      <c r="AW61" s="34">
        <v>0.99984673104098021</v>
      </c>
      <c r="AX61" s="34">
        <v>0.99984339936799349</v>
      </c>
      <c r="AY61" s="34">
        <v>0.99984006770610856</v>
      </c>
      <c r="AZ61" s="34">
        <v>0.99983673605532508</v>
      </c>
      <c r="BA61" s="34">
        <v>0.99983340441564339</v>
      </c>
      <c r="BB61" s="34">
        <v>0.99983007278706348</v>
      </c>
      <c r="BC61" s="34">
        <v>0.99982674116958514</v>
      </c>
      <c r="BD61" s="34">
        <v>0.99982340956320825</v>
      </c>
      <c r="BE61" s="34">
        <v>0.99982007796793293</v>
      </c>
      <c r="BF61" s="34">
        <v>0.99981674638375884</v>
      </c>
      <c r="BG61" s="34">
        <v>0.99981341481068653</v>
      </c>
      <c r="BH61" s="34">
        <v>0.99981008324871568</v>
      </c>
      <c r="BI61" s="34">
        <v>0.99980675169784594</v>
      </c>
      <c r="BJ61" s="34">
        <v>0.99980342015807755</v>
      </c>
      <c r="BK61" s="34">
        <v>0.99980008862941072</v>
      </c>
      <c r="BL61" s="34">
        <v>0.99979675711184512</v>
      </c>
      <c r="BM61" s="34">
        <v>0.99979342560538065</v>
      </c>
      <c r="BN61" s="34">
        <v>0.99979009411001718</v>
      </c>
      <c r="BO61" s="34">
        <v>0.99978676262575528</v>
      </c>
      <c r="BP61" s="34">
        <v>0.99978343115259427</v>
      </c>
      <c r="BQ61" s="34">
        <v>0.99978009969053427</v>
      </c>
      <c r="BR61" s="34">
        <v>0.99977676823957529</v>
      </c>
      <c r="BS61" s="34">
        <v>0.99977343679971764</v>
      </c>
      <c r="BT61" s="34">
        <v>0.99977010537096056</v>
      </c>
      <c r="BU61" s="34">
        <v>0.99976677395330449</v>
      </c>
      <c r="BV61" s="34">
        <v>0.99976344254674965</v>
      </c>
      <c r="BW61" s="34">
        <v>0.99976011115129537</v>
      </c>
      <c r="BX61" s="34">
        <v>0.99975677976694199</v>
      </c>
      <c r="BY61" s="34">
        <v>0.9997534483936894</v>
      </c>
      <c r="BZ61" s="34">
        <v>0.99975011703153749</v>
      </c>
      <c r="CA61" s="34">
        <v>0.99974678568048625</v>
      </c>
      <c r="CB61" s="34">
        <v>0.9997434543405358</v>
      </c>
      <c r="CC61" s="34">
        <v>0.99974012301168613</v>
      </c>
      <c r="CD61" s="34">
        <v>0.9997367916939367</v>
      </c>
      <c r="CE61" s="34">
        <v>0.99973346038728794</v>
      </c>
      <c r="CF61" s="34">
        <v>0.99973012909173997</v>
      </c>
      <c r="CG61" s="34">
        <v>0.99972679780729223</v>
      </c>
      <c r="CH61" s="34">
        <v>0.99972346653394506</v>
      </c>
      <c r="CI61" s="34">
        <v>0.99972013527169823</v>
      </c>
      <c r="CJ61" s="34">
        <v>0.99971680402055185</v>
      </c>
      <c r="CK61" s="34">
        <v>0.99971347278050571</v>
      </c>
      <c r="CL61" s="34">
        <v>0.99971014155155991</v>
      </c>
      <c r="CM61" s="34">
        <v>0.99970681033371445</v>
      </c>
      <c r="CN61" s="34">
        <v>0.99970347912696922</v>
      </c>
      <c r="CO61" s="34">
        <v>0.999700147931324</v>
      </c>
      <c r="CP61" s="34">
        <v>0.99969681674677924</v>
      </c>
      <c r="CQ61" s="34">
        <v>0.99969348557333426</v>
      </c>
      <c r="CR61" s="34">
        <v>0.99969015441098952</v>
      </c>
      <c r="CS61" s="34">
        <v>0.99968682325974501</v>
      </c>
      <c r="CT61" s="34">
        <v>0.99968349211960017</v>
      </c>
      <c r="CU61" s="34">
        <v>0.99968016099055546</v>
      </c>
      <c r="CV61" s="34">
        <v>0.99967682987261075</v>
      </c>
      <c r="CW61" s="34">
        <v>0.99967365214912718</v>
      </c>
      <c r="CX61" s="34">
        <v>0.99967047443574508</v>
      </c>
      <c r="CY61" s="34">
        <v>0.99966729673246391</v>
      </c>
      <c r="CZ61" s="34">
        <v>0.99966411903928398</v>
      </c>
      <c r="DA61" s="34">
        <v>0.99966094135620531</v>
      </c>
      <c r="DB61" s="34">
        <v>0.99965776368322756</v>
      </c>
    </row>
    <row r="62" spans="1:106" x14ac:dyDescent="0.2">
      <c r="A62" s="13">
        <f t="shared" ca="1" si="0"/>
        <v>44356</v>
      </c>
      <c r="B62" s="34">
        <v>1.0000034017691883</v>
      </c>
      <c r="C62" s="34">
        <v>1</v>
      </c>
      <c r="D62" s="34">
        <v>0.99999659824238374</v>
      </c>
      <c r="E62" s="34">
        <v>0.99999319649633955</v>
      </c>
      <c r="F62" s="34">
        <v>0.99998979476186722</v>
      </c>
      <c r="G62" s="34">
        <v>0.99998639303896664</v>
      </c>
      <c r="H62" s="34">
        <v>0.99998299132763802</v>
      </c>
      <c r="I62" s="34">
        <v>0.99997958962788114</v>
      </c>
      <c r="J62" s="34">
        <v>0.999976187939696</v>
      </c>
      <c r="K62" s="34">
        <v>0.99997278626308261</v>
      </c>
      <c r="L62" s="34">
        <v>0.99996938459804086</v>
      </c>
      <c r="M62" s="34">
        <v>0.99996598294457084</v>
      </c>
      <c r="N62" s="34">
        <v>0.99996258130267235</v>
      </c>
      <c r="O62" s="34">
        <v>0.99995917967234549</v>
      </c>
      <c r="P62" s="34">
        <v>0.99995577805359004</v>
      </c>
      <c r="Q62" s="34">
        <v>0.99995237644640611</v>
      </c>
      <c r="R62" s="34">
        <v>0.99994897485079381</v>
      </c>
      <c r="S62" s="34">
        <v>0.99994557326675282</v>
      </c>
      <c r="T62" s="34">
        <v>0.99994217169428301</v>
      </c>
      <c r="U62" s="34">
        <v>0.9999387701333845</v>
      </c>
      <c r="V62" s="34">
        <v>0.99993536858405763</v>
      </c>
      <c r="W62" s="34">
        <v>0.99993196704630183</v>
      </c>
      <c r="X62" s="34">
        <v>0.99992856552011711</v>
      </c>
      <c r="Y62" s="34">
        <v>0.99992516400550369</v>
      </c>
      <c r="Z62" s="34">
        <v>0.99992176250246123</v>
      </c>
      <c r="AA62" s="34">
        <v>0.99991836101099019</v>
      </c>
      <c r="AB62" s="34">
        <v>0.99991495953108978</v>
      </c>
      <c r="AC62" s="34">
        <v>0.99991155806276077</v>
      </c>
      <c r="AD62" s="34">
        <v>0.99990815660600252</v>
      </c>
      <c r="AE62" s="34">
        <v>0.99990475516081523</v>
      </c>
      <c r="AF62" s="34">
        <v>0.99990135372719879</v>
      </c>
      <c r="AG62" s="34">
        <v>0.99989795230515333</v>
      </c>
      <c r="AH62" s="34">
        <v>0.9998945508946786</v>
      </c>
      <c r="AI62" s="34">
        <v>0.99989114949577462</v>
      </c>
      <c r="AJ62" s="34">
        <v>0.99988774810844139</v>
      </c>
      <c r="AK62" s="34">
        <v>0.99988434673267879</v>
      </c>
      <c r="AL62" s="34">
        <v>0.99988094536848704</v>
      </c>
      <c r="AM62" s="34">
        <v>0.9998775440158657</v>
      </c>
      <c r="AN62" s="34">
        <v>0.99987414267481523</v>
      </c>
      <c r="AO62" s="34">
        <v>0.99987074134533482</v>
      </c>
      <c r="AP62" s="34">
        <v>0.99986734002742539</v>
      </c>
      <c r="AQ62" s="34">
        <v>0.99986393872108614</v>
      </c>
      <c r="AR62" s="34">
        <v>0.99986053742631742</v>
      </c>
      <c r="AS62" s="34">
        <v>0.99985713614311911</v>
      </c>
      <c r="AT62" s="34">
        <v>0.9998537348714911</v>
      </c>
      <c r="AU62" s="34">
        <v>0.99985033361143327</v>
      </c>
      <c r="AV62" s="34">
        <v>0.99984693236294575</v>
      </c>
      <c r="AW62" s="34">
        <v>0.99984353112602853</v>
      </c>
      <c r="AX62" s="34">
        <v>0.99984012990068161</v>
      </c>
      <c r="AY62" s="34">
        <v>0.99983672868690454</v>
      </c>
      <c r="AZ62" s="34">
        <v>0.99983332748469778</v>
      </c>
      <c r="BA62" s="34">
        <v>0.99982992629406098</v>
      </c>
      <c r="BB62" s="34">
        <v>0.99982652511499437</v>
      </c>
      <c r="BC62" s="34">
        <v>0.99982312394749762</v>
      </c>
      <c r="BD62" s="34">
        <v>0.99981972279157083</v>
      </c>
      <c r="BE62" s="34">
        <v>0.99981632164721401</v>
      </c>
      <c r="BF62" s="34">
        <v>0.99981292051442694</v>
      </c>
      <c r="BG62" s="34">
        <v>0.99980951939320983</v>
      </c>
      <c r="BH62" s="34">
        <v>0.99980611828356225</v>
      </c>
      <c r="BI62" s="34">
        <v>0.99980271718548464</v>
      </c>
      <c r="BJ62" s="34">
        <v>0.99979931609897688</v>
      </c>
      <c r="BK62" s="34">
        <v>0.99979591502403864</v>
      </c>
      <c r="BL62" s="34">
        <v>0.99979251396066982</v>
      </c>
      <c r="BM62" s="34">
        <v>0.99978911290887085</v>
      </c>
      <c r="BN62" s="34">
        <v>0.99978571186864129</v>
      </c>
      <c r="BO62" s="34">
        <v>0.99978231083998148</v>
      </c>
      <c r="BP62" s="34">
        <v>0.99977890982289097</v>
      </c>
      <c r="BQ62" s="34">
        <v>0.99977550881736987</v>
      </c>
      <c r="BR62" s="34">
        <v>0.99977210782341819</v>
      </c>
      <c r="BS62" s="34">
        <v>0.99976870684103603</v>
      </c>
      <c r="BT62" s="34">
        <v>0.99976530587022305</v>
      </c>
      <c r="BU62" s="34">
        <v>0.99976190491097916</v>
      </c>
      <c r="BV62" s="34">
        <v>0.99975850396330468</v>
      </c>
      <c r="BW62" s="34">
        <v>0.99975510302719961</v>
      </c>
      <c r="BX62" s="34">
        <v>0.99975170210266351</v>
      </c>
      <c r="BY62" s="34">
        <v>0.99974830118969638</v>
      </c>
      <c r="BZ62" s="34">
        <v>0.99974490028829865</v>
      </c>
      <c r="CA62" s="34">
        <v>0.99974149939846968</v>
      </c>
      <c r="CB62" s="34">
        <v>0.99973809852020978</v>
      </c>
      <c r="CC62" s="34">
        <v>0.99973469765351897</v>
      </c>
      <c r="CD62" s="34">
        <v>0.99973129679839712</v>
      </c>
      <c r="CE62" s="34">
        <v>0.9997278959548439</v>
      </c>
      <c r="CF62" s="34">
        <v>0.99972449512285977</v>
      </c>
      <c r="CG62" s="34">
        <v>0.99972109430244438</v>
      </c>
      <c r="CH62" s="34">
        <v>0.99971769349359763</v>
      </c>
      <c r="CI62" s="34">
        <v>0.99971429269631973</v>
      </c>
      <c r="CJ62" s="34">
        <v>0.99971089191061047</v>
      </c>
      <c r="CK62" s="34">
        <v>0.99970749113646984</v>
      </c>
      <c r="CL62" s="34">
        <v>0.99970409037389785</v>
      </c>
      <c r="CM62" s="34">
        <v>0.99970068962289449</v>
      </c>
      <c r="CN62" s="34">
        <v>0.99969728888345943</v>
      </c>
      <c r="CO62" s="34">
        <v>0.99969388815559312</v>
      </c>
      <c r="CP62" s="34">
        <v>0.99969048743929523</v>
      </c>
      <c r="CQ62" s="34">
        <v>0.99968708673456574</v>
      </c>
      <c r="CR62" s="34">
        <v>0.99968368604140434</v>
      </c>
      <c r="CS62" s="34">
        <v>0.99968028535981168</v>
      </c>
      <c r="CT62" s="34">
        <v>0.99967688468978722</v>
      </c>
      <c r="CU62" s="34">
        <v>0.99967348403133083</v>
      </c>
      <c r="CV62" s="34">
        <v>0.99967030492518427</v>
      </c>
      <c r="CW62" s="34">
        <v>0.99966712582914752</v>
      </c>
      <c r="CX62" s="34">
        <v>0.99966394674322101</v>
      </c>
      <c r="CY62" s="34">
        <v>0.99966076766740442</v>
      </c>
      <c r="CZ62" s="34">
        <v>0.99965758860169762</v>
      </c>
      <c r="DA62" s="34">
        <v>0.99965440954610074</v>
      </c>
      <c r="DB62" s="34">
        <v>0.99965123050061377</v>
      </c>
    </row>
    <row r="63" spans="1:106" x14ac:dyDescent="0.2">
      <c r="A63" s="13">
        <f t="shared" ca="1" si="0"/>
        <v>44357</v>
      </c>
      <c r="B63" s="34">
        <v>1.0000102062518916</v>
      </c>
      <c r="C63" s="34">
        <v>1.0000068041563537</v>
      </c>
      <c r="D63" s="34">
        <v>1.0000034020723898</v>
      </c>
      <c r="E63" s="34">
        <v>1</v>
      </c>
      <c r="F63" s="34">
        <v>0.99999659793918427</v>
      </c>
      <c r="G63" s="34">
        <v>0.99999319588994262</v>
      </c>
      <c r="H63" s="34">
        <v>0.99998979385227493</v>
      </c>
      <c r="I63" s="34">
        <v>0.9999863918261811</v>
      </c>
      <c r="J63" s="34">
        <v>0.99998298981166123</v>
      </c>
      <c r="K63" s="34">
        <v>0.9999795878087151</v>
      </c>
      <c r="L63" s="34">
        <v>0.99997618581734304</v>
      </c>
      <c r="M63" s="34">
        <v>0.99997278383754473</v>
      </c>
      <c r="N63" s="34">
        <v>0.99996938186931994</v>
      </c>
      <c r="O63" s="34">
        <v>0.999965979912669</v>
      </c>
      <c r="P63" s="34">
        <v>0.99996257796759169</v>
      </c>
      <c r="Q63" s="34">
        <v>0.99995917603408802</v>
      </c>
      <c r="R63" s="34">
        <v>0.99995577411215797</v>
      </c>
      <c r="S63" s="34">
        <v>0.99995237220180144</v>
      </c>
      <c r="T63" s="34">
        <v>0.99994897030301833</v>
      </c>
      <c r="U63" s="34">
        <v>0.99994556841580873</v>
      </c>
      <c r="V63" s="34">
        <v>0.99994216654017254</v>
      </c>
      <c r="W63" s="34">
        <v>0.99993876467610976</v>
      </c>
      <c r="X63" s="34">
        <v>0.99993536282362039</v>
      </c>
      <c r="Y63" s="34">
        <v>0.99993196098270409</v>
      </c>
      <c r="Z63" s="34">
        <v>0.99992855915336132</v>
      </c>
      <c r="AA63" s="34">
        <v>0.99992515733559184</v>
      </c>
      <c r="AB63" s="34">
        <v>0.99992175552939533</v>
      </c>
      <c r="AC63" s="34">
        <v>0.999918353734772</v>
      </c>
      <c r="AD63" s="34">
        <v>0.99991495195172198</v>
      </c>
      <c r="AE63" s="34">
        <v>0.9999115501802448</v>
      </c>
      <c r="AF63" s="34">
        <v>0.99990814842034081</v>
      </c>
      <c r="AG63" s="34">
        <v>0.9999047466720099</v>
      </c>
      <c r="AH63" s="34">
        <v>0.99990134493525162</v>
      </c>
      <c r="AI63" s="34">
        <v>0.99989794321006653</v>
      </c>
      <c r="AJ63" s="34">
        <v>0.99989454149645407</v>
      </c>
      <c r="AK63" s="34">
        <v>0.99989113979441469</v>
      </c>
      <c r="AL63" s="34">
        <v>0.99988773810394804</v>
      </c>
      <c r="AM63" s="34">
        <v>0.99988433642505414</v>
      </c>
      <c r="AN63" s="34">
        <v>0.99988093475773288</v>
      </c>
      <c r="AO63" s="34">
        <v>0.99987753310198435</v>
      </c>
      <c r="AP63" s="34">
        <v>0.99987413145780846</v>
      </c>
      <c r="AQ63" s="34">
        <v>0.99987072982520497</v>
      </c>
      <c r="AR63" s="34">
        <v>0.99986732820417457</v>
      </c>
      <c r="AS63" s="34">
        <v>0.99986392659471623</v>
      </c>
      <c r="AT63" s="34">
        <v>0.99986052499683054</v>
      </c>
      <c r="AU63" s="34">
        <v>0.99985712341051713</v>
      </c>
      <c r="AV63" s="34">
        <v>0.99985372183577637</v>
      </c>
      <c r="AW63" s="34">
        <v>0.9998503202726079</v>
      </c>
      <c r="AX63" s="34">
        <v>0.99984691872101183</v>
      </c>
      <c r="AY63" s="34">
        <v>0.99984351718098774</v>
      </c>
      <c r="AZ63" s="34">
        <v>0.99984011565253605</v>
      </c>
      <c r="BA63" s="34">
        <v>0.99983671413565678</v>
      </c>
      <c r="BB63" s="34">
        <v>0.99983331263034958</v>
      </c>
      <c r="BC63" s="34">
        <v>0.99982991113661435</v>
      </c>
      <c r="BD63" s="34">
        <v>0.99982650965445119</v>
      </c>
      <c r="BE63" s="34">
        <v>0.99982310818386033</v>
      </c>
      <c r="BF63" s="34">
        <v>0.99981970672484133</v>
      </c>
      <c r="BG63" s="34">
        <v>0.99981630527739429</v>
      </c>
      <c r="BH63" s="34">
        <v>0.999812903841519</v>
      </c>
      <c r="BI63" s="34">
        <v>0.99980950241721589</v>
      </c>
      <c r="BJ63" s="34">
        <v>0.99980610100448464</v>
      </c>
      <c r="BK63" s="34">
        <v>0.99980269960332502</v>
      </c>
      <c r="BL63" s="34">
        <v>0.99979929821373714</v>
      </c>
      <c r="BM63" s="34">
        <v>0.99979589683572123</v>
      </c>
      <c r="BN63" s="34">
        <v>0.99979249546927695</v>
      </c>
      <c r="BO63" s="34">
        <v>0.99978909411440409</v>
      </c>
      <c r="BP63" s="34">
        <v>0.99978569277110296</v>
      </c>
      <c r="BQ63" s="34">
        <v>0.99978229143937369</v>
      </c>
      <c r="BR63" s="34">
        <v>0.99977889011921561</v>
      </c>
      <c r="BS63" s="34">
        <v>0.99977548881062905</v>
      </c>
      <c r="BT63" s="34">
        <v>0.99977208751361413</v>
      </c>
      <c r="BU63" s="34">
        <v>0.99976868622817061</v>
      </c>
      <c r="BV63" s="34">
        <v>0.99976528495429851</v>
      </c>
      <c r="BW63" s="34">
        <v>0.9997618836919977</v>
      </c>
      <c r="BX63" s="34">
        <v>0.99975848244126819</v>
      </c>
      <c r="BY63" s="34">
        <v>0.99975508120210976</v>
      </c>
      <c r="BZ63" s="34">
        <v>0.99975167997452263</v>
      </c>
      <c r="CA63" s="34">
        <v>0.9997482787585068</v>
      </c>
      <c r="CB63" s="34">
        <v>0.99974487755406205</v>
      </c>
      <c r="CC63" s="34">
        <v>0.99974147636118849</v>
      </c>
      <c r="CD63" s="34">
        <v>0.99973807517988578</v>
      </c>
      <c r="CE63" s="34">
        <v>0.99973467401015426</v>
      </c>
      <c r="CF63" s="34">
        <v>0.9997312728519937</v>
      </c>
      <c r="CG63" s="34">
        <v>0.99972787170540423</v>
      </c>
      <c r="CH63" s="34">
        <v>0.99972447057038538</v>
      </c>
      <c r="CI63" s="34">
        <v>0.99972106944693739</v>
      </c>
      <c r="CJ63" s="34">
        <v>0.99971766833506048</v>
      </c>
      <c r="CK63" s="34">
        <v>0.99971426723475421</v>
      </c>
      <c r="CL63" s="34">
        <v>0.99971086614601889</v>
      </c>
      <c r="CM63" s="34">
        <v>0.999707465068854</v>
      </c>
      <c r="CN63" s="34">
        <v>0.99970406400325995</v>
      </c>
      <c r="CO63" s="34">
        <v>0.99970066294923654</v>
      </c>
      <c r="CP63" s="34">
        <v>0.99969726190678376</v>
      </c>
      <c r="CQ63" s="34">
        <v>0.99969386087590129</v>
      </c>
      <c r="CR63" s="34">
        <v>0.99969045985658955</v>
      </c>
      <c r="CS63" s="34">
        <v>0.99968705884884823</v>
      </c>
      <c r="CT63" s="34">
        <v>0.99968365785267732</v>
      </c>
      <c r="CU63" s="34">
        <v>0.9996803388180121</v>
      </c>
      <c r="CV63" s="34">
        <v>0.99967701979436641</v>
      </c>
      <c r="CW63" s="34">
        <v>0.99967370078174</v>
      </c>
      <c r="CX63" s="34">
        <v>0.99967038178013312</v>
      </c>
      <c r="CY63" s="34">
        <v>0.99966706278954576</v>
      </c>
      <c r="CZ63" s="34">
        <v>0.99966374380997747</v>
      </c>
      <c r="DA63" s="34">
        <v>0.99966042484142847</v>
      </c>
      <c r="DB63" s="34">
        <v>0.99965710588389911</v>
      </c>
    </row>
    <row r="64" spans="1:106" x14ac:dyDescent="0.2">
      <c r="A64" s="13">
        <f t="shared" ca="1" si="0"/>
        <v>44358</v>
      </c>
      <c r="B64" s="34">
        <v>1.0000099982476396</v>
      </c>
      <c r="C64" s="34">
        <v>1.0000066654873192</v>
      </c>
      <c r="D64" s="34">
        <v>1.0000033327381059</v>
      </c>
      <c r="E64" s="34">
        <v>1</v>
      </c>
      <c r="F64" s="34">
        <v>0.99999666727300107</v>
      </c>
      <c r="G64" s="34">
        <v>0.99999333455710915</v>
      </c>
      <c r="H64" s="34">
        <v>0.99999000185232434</v>
      </c>
      <c r="I64" s="34">
        <v>0.99998666915864654</v>
      </c>
      <c r="J64" s="34">
        <v>0.99998333647607573</v>
      </c>
      <c r="K64" s="34">
        <v>0.99998000380461161</v>
      </c>
      <c r="L64" s="34">
        <v>0.99997667114425448</v>
      </c>
      <c r="M64" s="34">
        <v>0.99997333849500436</v>
      </c>
      <c r="N64" s="34">
        <v>0.99997000585686091</v>
      </c>
      <c r="O64" s="34">
        <v>0.99996667322982424</v>
      </c>
      <c r="P64" s="34">
        <v>0.99996334061389436</v>
      </c>
      <c r="Q64" s="34">
        <v>0.99996000800907114</v>
      </c>
      <c r="R64" s="34">
        <v>0.99995667541535471</v>
      </c>
      <c r="S64" s="34">
        <v>0.99995334283274484</v>
      </c>
      <c r="T64" s="34">
        <v>0.99995001026124142</v>
      </c>
      <c r="U64" s="34">
        <v>0.99994667770084478</v>
      </c>
      <c r="V64" s="34">
        <v>0.99994334515155436</v>
      </c>
      <c r="W64" s="34">
        <v>0.99994001261337062</v>
      </c>
      <c r="X64" s="34">
        <v>0.99993668008629322</v>
      </c>
      <c r="Y64" s="34">
        <v>0.99993334757032226</v>
      </c>
      <c r="Z64" s="34">
        <v>0.99993001506545776</v>
      </c>
      <c r="AA64" s="34">
        <v>0.99992668257169959</v>
      </c>
      <c r="AB64" s="34">
        <v>0.99992335008904742</v>
      </c>
      <c r="AC64" s="34">
        <v>0.99992001761750193</v>
      </c>
      <c r="AD64" s="34">
        <v>0.99991668515706233</v>
      </c>
      <c r="AE64" s="34">
        <v>0.99991335270772919</v>
      </c>
      <c r="AF64" s="34">
        <v>0.99991002026950182</v>
      </c>
      <c r="AG64" s="34">
        <v>0.99990668784238079</v>
      </c>
      <c r="AH64" s="34">
        <v>0.99990335542636577</v>
      </c>
      <c r="AI64" s="34">
        <v>0.99990002302145697</v>
      </c>
      <c r="AJ64" s="34">
        <v>0.99989669062765407</v>
      </c>
      <c r="AK64" s="34">
        <v>0.99989335824495684</v>
      </c>
      <c r="AL64" s="34">
        <v>0.99989002587336584</v>
      </c>
      <c r="AM64" s="34">
        <v>0.99988669351288062</v>
      </c>
      <c r="AN64" s="34">
        <v>0.99988336116350129</v>
      </c>
      <c r="AO64" s="34">
        <v>0.99988002882522786</v>
      </c>
      <c r="AP64" s="34">
        <v>0.99987669649805999</v>
      </c>
      <c r="AQ64" s="34">
        <v>0.99987336418199801</v>
      </c>
      <c r="AR64" s="34">
        <v>0.99987003187704171</v>
      </c>
      <c r="AS64" s="34">
        <v>0.99986669958319097</v>
      </c>
      <c r="AT64" s="34">
        <v>0.99986336730044612</v>
      </c>
      <c r="AU64" s="34">
        <v>0.99986003502880672</v>
      </c>
      <c r="AV64" s="34">
        <v>0.99985670276827265</v>
      </c>
      <c r="AW64" s="34">
        <v>0.99985337051884426</v>
      </c>
      <c r="AX64" s="34">
        <v>0.99985003828052155</v>
      </c>
      <c r="AY64" s="34">
        <v>0.99984670605330406</v>
      </c>
      <c r="AZ64" s="34">
        <v>0.99984337383719202</v>
      </c>
      <c r="BA64" s="34">
        <v>0.99984004163218532</v>
      </c>
      <c r="BB64" s="34">
        <v>0.99983670943828384</v>
      </c>
      <c r="BC64" s="34">
        <v>0.99983337725548782</v>
      </c>
      <c r="BD64" s="34">
        <v>0.99983004508379703</v>
      </c>
      <c r="BE64" s="34">
        <v>0.99982671292321146</v>
      </c>
      <c r="BF64" s="34">
        <v>0.99982338077373101</v>
      </c>
      <c r="BG64" s="34">
        <v>0.99982004863535578</v>
      </c>
      <c r="BH64" s="34">
        <v>0.99981671650808568</v>
      </c>
      <c r="BI64" s="34">
        <v>0.99981338439192058</v>
      </c>
      <c r="BJ64" s="34">
        <v>0.9998100522868606</v>
      </c>
      <c r="BK64" s="34">
        <v>0.9998067201929054</v>
      </c>
      <c r="BL64" s="34">
        <v>0.99980338811005542</v>
      </c>
      <c r="BM64" s="34">
        <v>0.99980005603831001</v>
      </c>
      <c r="BN64" s="34">
        <v>0.99979672397766972</v>
      </c>
      <c r="BO64" s="34">
        <v>0.99979339192813454</v>
      </c>
      <c r="BP64" s="34">
        <v>0.99979005988970382</v>
      </c>
      <c r="BQ64" s="34">
        <v>0.99978672786237799</v>
      </c>
      <c r="BR64" s="34">
        <v>0.99978339584615672</v>
      </c>
      <c r="BS64" s="34">
        <v>0.99978006384104046</v>
      </c>
      <c r="BT64" s="34">
        <v>0.99977673184702864</v>
      </c>
      <c r="BU64" s="34">
        <v>0.99977339986412139</v>
      </c>
      <c r="BV64" s="34">
        <v>0.99977006789231904</v>
      </c>
      <c r="BW64" s="34">
        <v>0.99976673593162102</v>
      </c>
      <c r="BX64" s="34">
        <v>0.99976340398202757</v>
      </c>
      <c r="BY64" s="34">
        <v>0.99976007204353845</v>
      </c>
      <c r="BZ64" s="34">
        <v>0.99975674011615401</v>
      </c>
      <c r="CA64" s="34">
        <v>0.99975340819987391</v>
      </c>
      <c r="CB64" s="34">
        <v>0.99975007629469792</v>
      </c>
      <c r="CC64" s="34">
        <v>0.99974674440062661</v>
      </c>
      <c r="CD64" s="34">
        <v>0.99974341251765941</v>
      </c>
      <c r="CE64" s="34">
        <v>0.99974008064579656</v>
      </c>
      <c r="CF64" s="34">
        <v>0.99973674878503793</v>
      </c>
      <c r="CG64" s="34">
        <v>0.99973341693538353</v>
      </c>
      <c r="CH64" s="34">
        <v>0.99973008509683314</v>
      </c>
      <c r="CI64" s="34">
        <v>0.99972675326938676</v>
      </c>
      <c r="CJ64" s="34">
        <v>0.99972342145304471</v>
      </c>
      <c r="CK64" s="34">
        <v>0.99972008964780656</v>
      </c>
      <c r="CL64" s="34">
        <v>0.99971675785367242</v>
      </c>
      <c r="CM64" s="34">
        <v>0.99971342607064217</v>
      </c>
      <c r="CN64" s="34">
        <v>0.99971009429871582</v>
      </c>
      <c r="CO64" s="34">
        <v>0.99970676253789348</v>
      </c>
      <c r="CP64" s="34">
        <v>0.99970343078817503</v>
      </c>
      <c r="CQ64" s="34">
        <v>0.99970009904956025</v>
      </c>
      <c r="CR64" s="34">
        <v>0.99969676732204926</v>
      </c>
      <c r="CS64" s="34">
        <v>0.99969343560564217</v>
      </c>
      <c r="CT64" s="34">
        <v>0.99969011684946474</v>
      </c>
      <c r="CU64" s="34">
        <v>0.99968679810430494</v>
      </c>
      <c r="CV64" s="34">
        <v>0.99968347937016255</v>
      </c>
      <c r="CW64" s="34">
        <v>0.9996801606470378</v>
      </c>
      <c r="CX64" s="34">
        <v>0.99967684193493045</v>
      </c>
      <c r="CY64" s="34">
        <v>0.9996735232338404</v>
      </c>
      <c r="CZ64" s="34">
        <v>0.99967020454376765</v>
      </c>
      <c r="DA64" s="34">
        <v>0.99966688586471231</v>
      </c>
      <c r="DB64" s="34">
        <v>0.99966356719667404</v>
      </c>
    </row>
    <row r="65" spans="1:106" x14ac:dyDescent="0.2">
      <c r="A65" s="13">
        <f t="shared" ca="1" si="0"/>
        <v>44361</v>
      </c>
      <c r="B65" s="34">
        <v>1.0000032772944012</v>
      </c>
      <c r="C65" s="34">
        <v>1</v>
      </c>
      <c r="D65" s="34">
        <v>0.99999672271633955</v>
      </c>
      <c r="E65" s="34">
        <v>0.99999344544341973</v>
      </c>
      <c r="F65" s="34">
        <v>0.9999901681812402</v>
      </c>
      <c r="G65" s="34">
        <v>0.99998689092980142</v>
      </c>
      <c r="H65" s="34">
        <v>0.99998361368910316</v>
      </c>
      <c r="I65" s="34">
        <v>0.99998033645914519</v>
      </c>
      <c r="J65" s="34">
        <v>0.99997705923992763</v>
      </c>
      <c r="K65" s="34">
        <v>0.99997378203145049</v>
      </c>
      <c r="L65" s="34">
        <v>0.99997050483371375</v>
      </c>
      <c r="M65" s="34">
        <v>0.99996722764671719</v>
      </c>
      <c r="N65" s="34">
        <v>0.99996395047046094</v>
      </c>
      <c r="O65" s="34">
        <v>0.99996067330494509</v>
      </c>
      <c r="P65" s="34">
        <v>0.99995739615016932</v>
      </c>
      <c r="Q65" s="34">
        <v>0.99995411900613362</v>
      </c>
      <c r="R65" s="34">
        <v>0.99995084187283823</v>
      </c>
      <c r="S65" s="34">
        <v>0.99994756475028268</v>
      </c>
      <c r="T65" s="34">
        <v>0.99994428763846743</v>
      </c>
      <c r="U65" s="34">
        <v>0.99994101053739215</v>
      </c>
      <c r="V65" s="34">
        <v>0.99993773344705683</v>
      </c>
      <c r="W65" s="34">
        <v>0.99993445636746148</v>
      </c>
      <c r="X65" s="34">
        <v>0.99993117929860598</v>
      </c>
      <c r="Y65" s="34">
        <v>0.99992790224049055</v>
      </c>
      <c r="Z65" s="34">
        <v>0.99992462519311476</v>
      </c>
      <c r="AA65" s="34">
        <v>0.99992134815647893</v>
      </c>
      <c r="AB65" s="34">
        <v>0.99991807113058284</v>
      </c>
      <c r="AC65" s="34">
        <v>0.9999147941154265</v>
      </c>
      <c r="AD65" s="34">
        <v>0.99991151711100978</v>
      </c>
      <c r="AE65" s="34">
        <v>0.9999082401173327</v>
      </c>
      <c r="AF65" s="34">
        <v>0.99990496313439547</v>
      </c>
      <c r="AG65" s="34">
        <v>0.99990168616219766</v>
      </c>
      <c r="AH65" s="34">
        <v>0.99989840920073947</v>
      </c>
      <c r="AI65" s="34">
        <v>0.9998951322500208</v>
      </c>
      <c r="AJ65" s="34">
        <v>0.99989185531004166</v>
      </c>
      <c r="AK65" s="34">
        <v>0.99988857838080214</v>
      </c>
      <c r="AL65" s="34">
        <v>0.99988530146230181</v>
      </c>
      <c r="AM65" s="34">
        <v>0.99988202455454089</v>
      </c>
      <c r="AN65" s="34">
        <v>0.9998787476575195</v>
      </c>
      <c r="AO65" s="34">
        <v>0.9998754707712374</v>
      </c>
      <c r="AP65" s="34">
        <v>0.99987219389569437</v>
      </c>
      <c r="AQ65" s="34">
        <v>0.99986891703089065</v>
      </c>
      <c r="AR65" s="34">
        <v>0.99986564017682622</v>
      </c>
      <c r="AS65" s="34">
        <v>0.99986236333350098</v>
      </c>
      <c r="AT65" s="34">
        <v>0.99985908650091504</v>
      </c>
      <c r="AU65" s="34">
        <v>0.99985580967906784</v>
      </c>
      <c r="AV65" s="34">
        <v>0.99985253286796005</v>
      </c>
      <c r="AW65" s="34">
        <v>0.99984925606759123</v>
      </c>
      <c r="AX65" s="34">
        <v>0.99984597927796115</v>
      </c>
      <c r="AY65" s="34">
        <v>0.99984270249907037</v>
      </c>
      <c r="AZ65" s="34">
        <v>0.99983942573091833</v>
      </c>
      <c r="BA65" s="34">
        <v>0.99983614897350537</v>
      </c>
      <c r="BB65" s="34">
        <v>0.99983287222683104</v>
      </c>
      <c r="BC65" s="34">
        <v>0.99982959549089578</v>
      </c>
      <c r="BD65" s="34">
        <v>0.99982631876569916</v>
      </c>
      <c r="BE65" s="34">
        <v>0.99982304205124117</v>
      </c>
      <c r="BF65" s="34">
        <v>0.99981976534752204</v>
      </c>
      <c r="BG65" s="34">
        <v>0.99981648865454165</v>
      </c>
      <c r="BH65" s="34">
        <v>0.99981321197229989</v>
      </c>
      <c r="BI65" s="34">
        <v>0.99980993530079676</v>
      </c>
      <c r="BJ65" s="34">
        <v>0.99980665864003226</v>
      </c>
      <c r="BK65" s="34">
        <v>0.99980338199000618</v>
      </c>
      <c r="BL65" s="34">
        <v>0.99980010535071873</v>
      </c>
      <c r="BM65" s="34">
        <v>0.99979682872216957</v>
      </c>
      <c r="BN65" s="34">
        <v>0.99979355210435894</v>
      </c>
      <c r="BO65" s="34">
        <v>0.99979027549728683</v>
      </c>
      <c r="BP65" s="34">
        <v>0.99978699890095291</v>
      </c>
      <c r="BQ65" s="34">
        <v>0.99978372231535739</v>
      </c>
      <c r="BR65" s="34">
        <v>0.99978044574050029</v>
      </c>
      <c r="BS65" s="34">
        <v>0.99977716917638149</v>
      </c>
      <c r="BT65" s="34">
        <v>0.99977389262300076</v>
      </c>
      <c r="BU65" s="34">
        <v>0.99977061608035811</v>
      </c>
      <c r="BV65" s="34">
        <v>0.99976733954845387</v>
      </c>
      <c r="BW65" s="34">
        <v>0.9997640630272876</v>
      </c>
      <c r="BX65" s="34">
        <v>0.99976078651685951</v>
      </c>
      <c r="BY65" s="34">
        <v>0.9997575100171695</v>
      </c>
      <c r="BZ65" s="34">
        <v>0.99975423352821735</v>
      </c>
      <c r="CA65" s="34">
        <v>0.99975095705000339</v>
      </c>
      <c r="CB65" s="34">
        <v>0.99974768058252728</v>
      </c>
      <c r="CC65" s="34">
        <v>0.99974440412578913</v>
      </c>
      <c r="CD65" s="34">
        <v>0.99974112767978873</v>
      </c>
      <c r="CE65" s="34">
        <v>0.99973785124452608</v>
      </c>
      <c r="CF65" s="34">
        <v>0.9997345748200015</v>
      </c>
      <c r="CG65" s="34">
        <v>0.99973129840621455</v>
      </c>
      <c r="CH65" s="34">
        <v>0.99972802200316546</v>
      </c>
      <c r="CI65" s="34">
        <v>0.99972474561085412</v>
      </c>
      <c r="CJ65" s="34">
        <v>0.99972146922928018</v>
      </c>
      <c r="CK65" s="34">
        <v>0.99971819285844399</v>
      </c>
      <c r="CL65" s="34">
        <v>0.99971491649834543</v>
      </c>
      <c r="CM65" s="34">
        <v>0.99971164014898439</v>
      </c>
      <c r="CN65" s="34">
        <v>0.99970836381036099</v>
      </c>
      <c r="CO65" s="34">
        <v>0.99970508748247511</v>
      </c>
      <c r="CP65" s="34">
        <v>0.99970181116532653</v>
      </c>
      <c r="CQ65" s="34">
        <v>0.99969821451188134</v>
      </c>
      <c r="CR65" s="34">
        <v>0.99969461787137603</v>
      </c>
      <c r="CS65" s="34">
        <v>0.99969102124381037</v>
      </c>
      <c r="CT65" s="34">
        <v>0.99968742462918447</v>
      </c>
      <c r="CU65" s="34">
        <v>0.99968382802749822</v>
      </c>
      <c r="CV65" s="34">
        <v>0.99968023143875151</v>
      </c>
      <c r="CW65" s="34">
        <v>0.99967663486294422</v>
      </c>
      <c r="CX65" s="34">
        <v>0.9996730383000767</v>
      </c>
      <c r="CY65" s="34">
        <v>0.99966944175014838</v>
      </c>
      <c r="CZ65" s="34">
        <v>0.9996658452131596</v>
      </c>
      <c r="DA65" s="34">
        <v>0.99966224868911024</v>
      </c>
      <c r="DB65" s="34">
        <v>0.9996586521780001</v>
      </c>
    </row>
    <row r="66" spans="1:106" x14ac:dyDescent="0.2">
      <c r="A66" s="13">
        <f t="shared" ca="1" si="0"/>
        <v>44362</v>
      </c>
      <c r="B66" s="34">
        <v>1.0000034647315226</v>
      </c>
      <c r="C66" s="34">
        <v>1</v>
      </c>
      <c r="D66" s="34">
        <v>0.99999653528048205</v>
      </c>
      <c r="E66" s="34">
        <v>0.99999307057296816</v>
      </c>
      <c r="F66" s="34">
        <v>0.99998960587745878</v>
      </c>
      <c r="G66" s="34">
        <v>0.99998614119395335</v>
      </c>
      <c r="H66" s="34">
        <v>0.9999826765224521</v>
      </c>
      <c r="I66" s="34">
        <v>0.99997921186295502</v>
      </c>
      <c r="J66" s="34">
        <v>0.99997574721546201</v>
      </c>
      <c r="K66" s="34">
        <v>0.99997228257997306</v>
      </c>
      <c r="L66" s="34">
        <v>0.99996881795648807</v>
      </c>
      <c r="M66" s="34">
        <v>0.99996535334500702</v>
      </c>
      <c r="N66" s="34">
        <v>0.99996188874552971</v>
      </c>
      <c r="O66" s="34">
        <v>0.99995842415805658</v>
      </c>
      <c r="P66" s="34">
        <v>0.9999549595825874</v>
      </c>
      <c r="Q66" s="34">
        <v>0.99995149501912151</v>
      </c>
      <c r="R66" s="34">
        <v>0.99994803046765957</v>
      </c>
      <c r="S66" s="34">
        <v>0.99994456592820147</v>
      </c>
      <c r="T66" s="34">
        <v>0.99994110140074688</v>
      </c>
      <c r="U66" s="34">
        <v>0.9999376368852958</v>
      </c>
      <c r="V66" s="34">
        <v>0.99993417238184856</v>
      </c>
      <c r="W66" s="34">
        <v>0.99993070789040461</v>
      </c>
      <c r="X66" s="34">
        <v>0.99992724341096417</v>
      </c>
      <c r="Y66" s="34">
        <v>0.99992377894352735</v>
      </c>
      <c r="Z66" s="34">
        <v>0.99992031448809393</v>
      </c>
      <c r="AA66" s="34">
        <v>0.9999168500446638</v>
      </c>
      <c r="AB66" s="34">
        <v>0.99991338561323684</v>
      </c>
      <c r="AC66" s="34">
        <v>0.9999099211938135</v>
      </c>
      <c r="AD66" s="34">
        <v>0.99990645678639323</v>
      </c>
      <c r="AE66" s="34">
        <v>0.99990299239097591</v>
      </c>
      <c r="AF66" s="34">
        <v>0.99989952800756221</v>
      </c>
      <c r="AG66" s="34">
        <v>0.99989606363615124</v>
      </c>
      <c r="AH66" s="34">
        <v>0.99989259927674357</v>
      </c>
      <c r="AI66" s="34">
        <v>0.99988913492933906</v>
      </c>
      <c r="AJ66" s="34">
        <v>0.99988567059393729</v>
      </c>
      <c r="AK66" s="34">
        <v>0.99988220627053837</v>
      </c>
      <c r="AL66" s="34">
        <v>0.99987874195914273</v>
      </c>
      <c r="AM66" s="34">
        <v>0.9998752776597496</v>
      </c>
      <c r="AN66" s="34">
        <v>0.99987181337235953</v>
      </c>
      <c r="AO66" s="34">
        <v>0.9998683490969722</v>
      </c>
      <c r="AP66" s="34">
        <v>0.99986488483358738</v>
      </c>
      <c r="AQ66" s="34">
        <v>0.99986142058220551</v>
      </c>
      <c r="AR66" s="34">
        <v>0.99985795634282626</v>
      </c>
      <c r="AS66" s="34">
        <v>0.99985449211544986</v>
      </c>
      <c r="AT66" s="34">
        <v>0.99985102790007563</v>
      </c>
      <c r="AU66" s="34">
        <v>0.99984756369670402</v>
      </c>
      <c r="AV66" s="34">
        <v>0.99984409950533504</v>
      </c>
      <c r="AW66" s="34">
        <v>0.99984063532596845</v>
      </c>
      <c r="AX66" s="34">
        <v>0.99983717115860427</v>
      </c>
      <c r="AY66" s="34">
        <v>0.99983370700324248</v>
      </c>
      <c r="AZ66" s="34">
        <v>0.99983024285988298</v>
      </c>
      <c r="BA66" s="34">
        <v>0.99982677872852577</v>
      </c>
      <c r="BB66" s="34">
        <v>0.99982331460917084</v>
      </c>
      <c r="BC66" s="34">
        <v>0.99981985050181821</v>
      </c>
      <c r="BD66" s="34">
        <v>0.99981638640646731</v>
      </c>
      <c r="BE66" s="34">
        <v>0.99981292232311891</v>
      </c>
      <c r="BF66" s="34">
        <v>0.99980945825177259</v>
      </c>
      <c r="BG66" s="34">
        <v>0.99980599419242833</v>
      </c>
      <c r="BH66" s="34">
        <v>0.9998025301450858</v>
      </c>
      <c r="BI66" s="34">
        <v>0.99979906610974534</v>
      </c>
      <c r="BJ66" s="34">
        <v>0.99979560208640694</v>
      </c>
      <c r="BK66" s="34">
        <v>0.99979213807507017</v>
      </c>
      <c r="BL66" s="34">
        <v>0.99978867407573546</v>
      </c>
      <c r="BM66" s="34">
        <v>0.99978521008840238</v>
      </c>
      <c r="BN66" s="34">
        <v>0.99978174611307136</v>
      </c>
      <c r="BO66" s="34">
        <v>0.99977828214974163</v>
      </c>
      <c r="BP66" s="34">
        <v>0.99977481819841385</v>
      </c>
      <c r="BQ66" s="34">
        <v>0.99977135425908736</v>
      </c>
      <c r="BR66" s="34">
        <v>0.99976789033176283</v>
      </c>
      <c r="BS66" s="34">
        <v>0.99976442641643937</v>
      </c>
      <c r="BT66" s="34">
        <v>0.99976096251311786</v>
      </c>
      <c r="BU66" s="34">
        <v>0.99975749862179764</v>
      </c>
      <c r="BV66" s="34">
        <v>0.99975403474247893</v>
      </c>
      <c r="BW66" s="34">
        <v>0.9997505708751615</v>
      </c>
      <c r="BX66" s="34">
        <v>0.99974710701984515</v>
      </c>
      <c r="BY66" s="34">
        <v>0.99974364317653042</v>
      </c>
      <c r="BZ66" s="34">
        <v>0.99974017934521686</v>
      </c>
      <c r="CA66" s="34">
        <v>0.9997367155259046</v>
      </c>
      <c r="CB66" s="34">
        <v>0.99973325171859317</v>
      </c>
      <c r="CC66" s="34">
        <v>0.99972978792328315</v>
      </c>
      <c r="CD66" s="34">
        <v>0.99972632413997409</v>
      </c>
      <c r="CE66" s="34">
        <v>0.99972286036866609</v>
      </c>
      <c r="CF66" s="34">
        <v>0.99971939660935905</v>
      </c>
      <c r="CG66" s="34">
        <v>0.99971593286205307</v>
      </c>
      <c r="CH66" s="34">
        <v>0.99971246912674783</v>
      </c>
      <c r="CI66" s="34">
        <v>0.99970900540344376</v>
      </c>
      <c r="CJ66" s="34">
        <v>0.99970554169214032</v>
      </c>
      <c r="CK66" s="34">
        <v>0.99970207799283761</v>
      </c>
      <c r="CL66" s="34">
        <v>0.99969861430553564</v>
      </c>
      <c r="CM66" s="34">
        <v>0.99969515063023462</v>
      </c>
      <c r="CN66" s="34">
        <v>0.999691686966934</v>
      </c>
      <c r="CO66" s="34">
        <v>0.99968822331563412</v>
      </c>
      <c r="CP66" s="34">
        <v>0.99968475967633474</v>
      </c>
      <c r="CQ66" s="34">
        <v>0.99968129604903611</v>
      </c>
      <c r="CR66" s="34">
        <v>0.99967769623546299</v>
      </c>
      <c r="CS66" s="34">
        <v>0.99967409643485272</v>
      </c>
      <c r="CT66" s="34">
        <v>0.99967049664720498</v>
      </c>
      <c r="CU66" s="34">
        <v>0.99966689687252008</v>
      </c>
      <c r="CV66" s="34">
        <v>0.99966329711079804</v>
      </c>
      <c r="CW66" s="34">
        <v>0.99965969736203819</v>
      </c>
      <c r="CX66" s="34">
        <v>0.99965609762624119</v>
      </c>
      <c r="CY66" s="34">
        <v>0.99965249790340649</v>
      </c>
      <c r="CZ66" s="34">
        <v>0.99964889819353453</v>
      </c>
      <c r="DA66" s="34">
        <v>0.99964529849662487</v>
      </c>
      <c r="DB66" s="34">
        <v>0.9996416988126775</v>
      </c>
    </row>
    <row r="67" spans="1:106" x14ac:dyDescent="0.2">
      <c r="A67" s="13">
        <f t="shared" ca="1" si="0"/>
        <v>44363</v>
      </c>
      <c r="B67" s="34">
        <v>1.00000345777731</v>
      </c>
      <c r="C67" s="34">
        <v>1</v>
      </c>
      <c r="D67" s="34">
        <v>0.99999654223464607</v>
      </c>
      <c r="E67" s="34">
        <v>0.99999308448124846</v>
      </c>
      <c r="F67" s="34">
        <v>0.99998962673980696</v>
      </c>
      <c r="G67" s="34">
        <v>0.99998616901032145</v>
      </c>
      <c r="H67" s="34">
        <v>0.99998271129279226</v>
      </c>
      <c r="I67" s="34">
        <v>0.99997925358721862</v>
      </c>
      <c r="J67" s="34">
        <v>0.99997579589360108</v>
      </c>
      <c r="K67" s="34">
        <v>0.99997233821193943</v>
      </c>
      <c r="L67" s="34">
        <v>0.99996888054223376</v>
      </c>
      <c r="M67" s="34">
        <v>0.99996542288448365</v>
      </c>
      <c r="N67" s="34">
        <v>0.99996196523868941</v>
      </c>
      <c r="O67" s="34">
        <v>0.99995850760485083</v>
      </c>
      <c r="P67" s="34">
        <v>0.99995504998296825</v>
      </c>
      <c r="Q67" s="34">
        <v>0.99995159237304099</v>
      </c>
      <c r="R67" s="34">
        <v>0.99994813477506939</v>
      </c>
      <c r="S67" s="34">
        <v>0.99994467718905355</v>
      </c>
      <c r="T67" s="34">
        <v>0.99994121961499305</v>
      </c>
      <c r="U67" s="34">
        <v>0.99993776205288798</v>
      </c>
      <c r="V67" s="34">
        <v>0.99993430450273835</v>
      </c>
      <c r="W67" s="34">
        <v>0.99993084696454426</v>
      </c>
      <c r="X67" s="34">
        <v>0.99992738943830561</v>
      </c>
      <c r="Y67" s="34">
        <v>0.99992393192402196</v>
      </c>
      <c r="Z67" s="34">
        <v>0.99992047442169396</v>
      </c>
      <c r="AA67" s="34">
        <v>0.99991701693132085</v>
      </c>
      <c r="AB67" s="34">
        <v>0.99991355945290317</v>
      </c>
      <c r="AC67" s="34">
        <v>0.99991010198644059</v>
      </c>
      <c r="AD67" s="34">
        <v>0.9999066445319329</v>
      </c>
      <c r="AE67" s="34">
        <v>0.99990318708938042</v>
      </c>
      <c r="AF67" s="34">
        <v>0.99989972965878315</v>
      </c>
      <c r="AG67" s="34">
        <v>0.99989627224014066</v>
      </c>
      <c r="AH67" s="34">
        <v>0.99989281483345294</v>
      </c>
      <c r="AI67" s="34">
        <v>0.99988935743872043</v>
      </c>
      <c r="AJ67" s="34">
        <v>0.9998859000559428</v>
      </c>
      <c r="AK67" s="34">
        <v>0.99988244268511983</v>
      </c>
      <c r="AL67" s="34">
        <v>0.99987898532625163</v>
      </c>
      <c r="AM67" s="34">
        <v>0.99987552797933821</v>
      </c>
      <c r="AN67" s="34">
        <v>0.99987207064437955</v>
      </c>
      <c r="AO67" s="34">
        <v>0.99986861332137544</v>
      </c>
      <c r="AP67" s="34">
        <v>0.99986515601032588</v>
      </c>
      <c r="AQ67" s="34">
        <v>0.99986169871123121</v>
      </c>
      <c r="AR67" s="34">
        <v>0.99985824142409074</v>
      </c>
      <c r="AS67" s="34">
        <v>0.99985478414890483</v>
      </c>
      <c r="AT67" s="34">
        <v>0.99985132688567346</v>
      </c>
      <c r="AU67" s="34">
        <v>0.99984786963439642</v>
      </c>
      <c r="AV67" s="34">
        <v>0.99984441239507382</v>
      </c>
      <c r="AW67" s="34">
        <v>0.99984095516770533</v>
      </c>
      <c r="AX67" s="34">
        <v>0.99983749795229138</v>
      </c>
      <c r="AY67" s="34">
        <v>0.99983404074883164</v>
      </c>
      <c r="AZ67" s="34">
        <v>0.99983058355732601</v>
      </c>
      <c r="BA67" s="34">
        <v>0.99982712637777449</v>
      </c>
      <c r="BB67" s="34">
        <v>0.99982366921017707</v>
      </c>
      <c r="BC67" s="34">
        <v>0.99982021205453375</v>
      </c>
      <c r="BD67" s="34">
        <v>0.99981675491084454</v>
      </c>
      <c r="BE67" s="34">
        <v>0.99981329777910921</v>
      </c>
      <c r="BF67" s="34">
        <v>0.99980984065932799</v>
      </c>
      <c r="BG67" s="34">
        <v>0.99980638355150075</v>
      </c>
      <c r="BH67" s="34">
        <v>0.99980292645562718</v>
      </c>
      <c r="BI67" s="34">
        <v>0.99979946937170738</v>
      </c>
      <c r="BJ67" s="34">
        <v>0.99979601229974158</v>
      </c>
      <c r="BK67" s="34">
        <v>0.99979255523972932</v>
      </c>
      <c r="BL67" s="34">
        <v>0.99978909819167094</v>
      </c>
      <c r="BM67" s="34">
        <v>0.99978564115556623</v>
      </c>
      <c r="BN67" s="34">
        <v>0.99978218413141495</v>
      </c>
      <c r="BO67" s="34">
        <v>0.99977872711921734</v>
      </c>
      <c r="BP67" s="34">
        <v>0.99977527011897316</v>
      </c>
      <c r="BQ67" s="34">
        <v>0.99977181313068264</v>
      </c>
      <c r="BR67" s="34">
        <v>0.99976835615434556</v>
      </c>
      <c r="BS67" s="34">
        <v>0.99976489918996203</v>
      </c>
      <c r="BT67" s="34">
        <v>0.99976144223753161</v>
      </c>
      <c r="BU67" s="34">
        <v>0.99975798529705462</v>
      </c>
      <c r="BV67" s="34">
        <v>0.99975452836853085</v>
      </c>
      <c r="BW67" s="34">
        <v>0.99975107145196052</v>
      </c>
      <c r="BX67" s="34">
        <v>0.99974761454734318</v>
      </c>
      <c r="BY67" s="34">
        <v>0.99974415765467906</v>
      </c>
      <c r="BZ67" s="34">
        <v>0.99974070077396815</v>
      </c>
      <c r="CA67" s="34">
        <v>0.99973724390521024</v>
      </c>
      <c r="CB67" s="34">
        <v>0.99973378704840532</v>
      </c>
      <c r="CC67" s="34">
        <v>0.9997303302035534</v>
      </c>
      <c r="CD67" s="34">
        <v>0.99972687337065469</v>
      </c>
      <c r="CE67" s="34">
        <v>0.99972341654970864</v>
      </c>
      <c r="CF67" s="34">
        <v>0.9997199597407157</v>
      </c>
      <c r="CG67" s="34">
        <v>0.99971650294367531</v>
      </c>
      <c r="CH67" s="34">
        <v>0.99971304615858791</v>
      </c>
      <c r="CI67" s="34">
        <v>0.99970958938545307</v>
      </c>
      <c r="CJ67" s="34">
        <v>0.99970613262427122</v>
      </c>
      <c r="CK67" s="34">
        <v>0.99970267587504191</v>
      </c>
      <c r="CL67" s="34">
        <v>0.99969921913776516</v>
      </c>
      <c r="CM67" s="34">
        <v>0.99969576241244096</v>
      </c>
      <c r="CN67" s="34">
        <v>0.99969230569906942</v>
      </c>
      <c r="CO67" s="34">
        <v>0.99968884899765031</v>
      </c>
      <c r="CP67" s="34">
        <v>0.99968539230818365</v>
      </c>
      <c r="CQ67" s="34">
        <v>0.99968193563066954</v>
      </c>
      <c r="CR67" s="34">
        <v>0.99967847896510786</v>
      </c>
      <c r="CS67" s="34">
        <v>0.9996750223114983</v>
      </c>
      <c r="CT67" s="34">
        <v>0.99967097684274842</v>
      </c>
      <c r="CU67" s="34">
        <v>0.99966693139036966</v>
      </c>
      <c r="CV67" s="34">
        <v>0.99966288595436192</v>
      </c>
      <c r="CW67" s="34">
        <v>0.9996588405347252</v>
      </c>
      <c r="CX67" s="34">
        <v>0.99965479513145938</v>
      </c>
      <c r="CY67" s="34">
        <v>0.99965074974456436</v>
      </c>
      <c r="CZ67" s="34">
        <v>0.99964670437404035</v>
      </c>
      <c r="DA67" s="34">
        <v>0.9996426590198868</v>
      </c>
      <c r="DB67" s="34">
        <v>0.99963861368210405</v>
      </c>
    </row>
    <row r="68" spans="1:106" x14ac:dyDescent="0.2">
      <c r="A68" s="13">
        <f t="shared" ref="A68:A131" ca="1" si="1">IF(WORKDAY(A$2,ROW()-2)&gt;TODAY(),"",WORKDAY(A$2,ROW()-2))</f>
        <v>44364</v>
      </c>
      <c r="B68" s="34">
        <v>1.0000112064702895</v>
      </c>
      <c r="C68" s="34">
        <v>1.0000074709662392</v>
      </c>
      <c r="D68" s="34">
        <v>1.0000037354761426</v>
      </c>
      <c r="E68" s="34">
        <v>1</v>
      </c>
      <c r="F68" s="34">
        <v>0.99999626453781087</v>
      </c>
      <c r="G68" s="34">
        <v>0.99999252908957548</v>
      </c>
      <c r="H68" s="34">
        <v>0.9999887936552937</v>
      </c>
      <c r="I68" s="34">
        <v>0.99998505823496542</v>
      </c>
      <c r="J68" s="34">
        <v>0.99998132282859087</v>
      </c>
      <c r="K68" s="34">
        <v>0.99997758743616971</v>
      </c>
      <c r="L68" s="34">
        <v>0.99997385205770195</v>
      </c>
      <c r="M68" s="34">
        <v>0.99997011669318747</v>
      </c>
      <c r="N68" s="34">
        <v>0.99996638134262639</v>
      </c>
      <c r="O68" s="34">
        <v>0.99996264600601847</v>
      </c>
      <c r="P68" s="34">
        <v>0.99995891068336373</v>
      </c>
      <c r="Q68" s="34">
        <v>0.99995517537466239</v>
      </c>
      <c r="R68" s="34">
        <v>0.99995144007991388</v>
      </c>
      <c r="S68" s="34">
        <v>0.99994770479911854</v>
      </c>
      <c r="T68" s="34">
        <v>0.99994396953227638</v>
      </c>
      <c r="U68" s="34">
        <v>0.99994023427938694</v>
      </c>
      <c r="V68" s="34">
        <v>0.99993649904045045</v>
      </c>
      <c r="W68" s="34">
        <v>0.99993276381546681</v>
      </c>
      <c r="X68" s="34">
        <v>0.99992902860443589</v>
      </c>
      <c r="Y68" s="34">
        <v>0.99992529340735803</v>
      </c>
      <c r="Z68" s="34">
        <v>0.99992155822423257</v>
      </c>
      <c r="AA68" s="34">
        <v>0.99991782305505983</v>
      </c>
      <c r="AB68" s="34">
        <v>0.99991408789983949</v>
      </c>
      <c r="AC68" s="34">
        <v>0.99991035275857199</v>
      </c>
      <c r="AD68" s="34">
        <v>0.99990661763125654</v>
      </c>
      <c r="AE68" s="34">
        <v>0.99990288251789394</v>
      </c>
      <c r="AF68" s="34">
        <v>0.99989914741848362</v>
      </c>
      <c r="AG68" s="34">
        <v>0.99989541233302548</v>
      </c>
      <c r="AH68" s="34">
        <v>0.99989167726151973</v>
      </c>
      <c r="AI68" s="34">
        <v>0.99988794220396615</v>
      </c>
      <c r="AJ68" s="34">
        <v>0.99988420716036464</v>
      </c>
      <c r="AK68" s="34">
        <v>0.99988047213071529</v>
      </c>
      <c r="AL68" s="34">
        <v>0.99987673711501812</v>
      </c>
      <c r="AM68" s="34">
        <v>0.99987300211327301</v>
      </c>
      <c r="AN68" s="34">
        <v>0.99986926712547952</v>
      </c>
      <c r="AO68" s="34">
        <v>0.9998655321516382</v>
      </c>
      <c r="AP68" s="34">
        <v>0.99986179719174872</v>
      </c>
      <c r="AQ68" s="34">
        <v>0.99985806224581109</v>
      </c>
      <c r="AR68" s="34">
        <v>0.99985432731382518</v>
      </c>
      <c r="AS68" s="34">
        <v>0.99985059239579088</v>
      </c>
      <c r="AT68" s="34">
        <v>0.99984685749170821</v>
      </c>
      <c r="AU68" s="34">
        <v>0.99984312260157715</v>
      </c>
      <c r="AV68" s="34">
        <v>0.9998393877253976</v>
      </c>
      <c r="AW68" s="34">
        <v>0.99983565286316978</v>
      </c>
      <c r="AX68" s="34">
        <v>0.99983191801489324</v>
      </c>
      <c r="AY68" s="34">
        <v>0.9998281831805681</v>
      </c>
      <c r="AZ68" s="34">
        <v>0.99982444836019413</v>
      </c>
      <c r="BA68" s="34">
        <v>0.99982071355377178</v>
      </c>
      <c r="BB68" s="34">
        <v>0.99981697876130016</v>
      </c>
      <c r="BC68" s="34">
        <v>0.99981324398278015</v>
      </c>
      <c r="BD68" s="34">
        <v>0.99980950921821121</v>
      </c>
      <c r="BE68" s="34">
        <v>0.99980577446759322</v>
      </c>
      <c r="BF68" s="34">
        <v>0.9998020397309263</v>
      </c>
      <c r="BG68" s="34">
        <v>0.99979830500821021</v>
      </c>
      <c r="BH68" s="34">
        <v>0.99979457029944518</v>
      </c>
      <c r="BI68" s="34">
        <v>0.99979083560463089</v>
      </c>
      <c r="BJ68" s="34">
        <v>0.99978710092376755</v>
      </c>
      <c r="BK68" s="34">
        <v>0.99978336625685482</v>
      </c>
      <c r="BL68" s="34">
        <v>0.99977963160389316</v>
      </c>
      <c r="BM68" s="34">
        <v>0.99977589696488167</v>
      </c>
      <c r="BN68" s="34">
        <v>0.99977216233982125</v>
      </c>
      <c r="BO68" s="34">
        <v>0.99976842772871122</v>
      </c>
      <c r="BP68" s="34">
        <v>0.99976469313155147</v>
      </c>
      <c r="BQ68" s="34">
        <v>0.99976095854834235</v>
      </c>
      <c r="BR68" s="34">
        <v>0.99975722397908351</v>
      </c>
      <c r="BS68" s="34">
        <v>0.99975348942377529</v>
      </c>
      <c r="BT68" s="34">
        <v>0.99974975488241702</v>
      </c>
      <c r="BU68" s="34">
        <v>0.99974602035500915</v>
      </c>
      <c r="BV68" s="34">
        <v>0.99974228584155145</v>
      </c>
      <c r="BW68" s="34">
        <v>0.9997385513420437</v>
      </c>
      <c r="BX68" s="34">
        <v>0.99973481685648624</v>
      </c>
      <c r="BY68" s="34">
        <v>0.99973108238487884</v>
      </c>
      <c r="BZ68" s="34">
        <v>0.99972734792722129</v>
      </c>
      <c r="CA68" s="34">
        <v>0.9997236134835138</v>
      </c>
      <c r="CB68" s="34">
        <v>0.99971987905375603</v>
      </c>
      <c r="CC68" s="34">
        <v>0.99971614463794822</v>
      </c>
      <c r="CD68" s="34">
        <v>0.99971241023609014</v>
      </c>
      <c r="CE68" s="34">
        <v>0.9997086758481819</v>
      </c>
      <c r="CF68" s="34">
        <v>0.99970494147422295</v>
      </c>
      <c r="CG68" s="34">
        <v>0.99970120711421395</v>
      </c>
      <c r="CH68" s="34">
        <v>0.99969747276815446</v>
      </c>
      <c r="CI68" s="34">
        <v>0.99969373843604448</v>
      </c>
      <c r="CJ68" s="34">
        <v>0.99969000411788367</v>
      </c>
      <c r="CK68" s="34">
        <v>0.9996862698136727</v>
      </c>
      <c r="CL68" s="34">
        <v>0.99968253552341091</v>
      </c>
      <c r="CM68" s="34">
        <v>0.99967880124709829</v>
      </c>
      <c r="CN68" s="34">
        <v>0.99967506698473507</v>
      </c>
      <c r="CO68" s="34">
        <v>0.99967133273632081</v>
      </c>
      <c r="CP68" s="34">
        <v>0.99966759850185594</v>
      </c>
      <c r="CQ68" s="34">
        <v>0.99966386428134024</v>
      </c>
      <c r="CR68" s="34">
        <v>0.99966013007477339</v>
      </c>
      <c r="CS68" s="34">
        <v>0.9996563958821556</v>
      </c>
      <c r="CT68" s="34">
        <v>0.99965265953732241</v>
      </c>
      <c r="CU68" s="34">
        <v>0.99964892320645393</v>
      </c>
      <c r="CV68" s="34">
        <v>0.99964518688955062</v>
      </c>
      <c r="CW68" s="34">
        <v>0.99964145058661225</v>
      </c>
      <c r="CX68" s="34">
        <v>0.99963771429763892</v>
      </c>
      <c r="CY68" s="34">
        <v>0.99963397802263032</v>
      </c>
      <c r="CZ68" s="34">
        <v>0.99963024176158677</v>
      </c>
      <c r="DA68" s="34">
        <v>0.9996265055145076</v>
      </c>
      <c r="DB68" s="34">
        <v>0.99962276928139338</v>
      </c>
    </row>
    <row r="69" spans="1:106" x14ac:dyDescent="0.2">
      <c r="A69" s="13">
        <f t="shared" ca="1" si="1"/>
        <v>44365</v>
      </c>
      <c r="B69" s="34">
        <v>1.0000112381264157</v>
      </c>
      <c r="C69" s="34">
        <v>1.0000074920702444</v>
      </c>
      <c r="D69" s="34">
        <v>1.0000037460281059</v>
      </c>
      <c r="E69" s="34">
        <v>1</v>
      </c>
      <c r="F69" s="34">
        <v>0.99999625398592684</v>
      </c>
      <c r="G69" s="34">
        <v>0.99999250798588646</v>
      </c>
      <c r="H69" s="34">
        <v>0.99998876199987852</v>
      </c>
      <c r="I69" s="34">
        <v>0.99998501602790324</v>
      </c>
      <c r="J69" s="34">
        <v>0.99998127006996029</v>
      </c>
      <c r="K69" s="34">
        <v>0.99997752412604979</v>
      </c>
      <c r="L69" s="34">
        <v>0.99997377819617161</v>
      </c>
      <c r="M69" s="34">
        <v>0.99997003228032577</v>
      </c>
      <c r="N69" s="34">
        <v>0.99996628637851226</v>
      </c>
      <c r="O69" s="34">
        <v>0.99996254049073074</v>
      </c>
      <c r="P69" s="34">
        <v>0.99995879461698145</v>
      </c>
      <c r="Q69" s="34">
        <v>0.99995504875726426</v>
      </c>
      <c r="R69" s="34">
        <v>0.9999513029115793</v>
      </c>
      <c r="S69" s="34">
        <v>0.99994755707992611</v>
      </c>
      <c r="T69" s="34">
        <v>0.9999438112623048</v>
      </c>
      <c r="U69" s="34">
        <v>0.99994006545871572</v>
      </c>
      <c r="V69" s="34">
        <v>0.9999363196691583</v>
      </c>
      <c r="W69" s="34">
        <v>0.99993257389363244</v>
      </c>
      <c r="X69" s="34">
        <v>0.99992882813213868</v>
      </c>
      <c r="Y69" s="34">
        <v>0.99992508238467626</v>
      </c>
      <c r="Z69" s="34">
        <v>0.99992133665124572</v>
      </c>
      <c r="AA69" s="34">
        <v>0.99991759093184662</v>
      </c>
      <c r="AB69" s="34">
        <v>0.99991384522647897</v>
      </c>
      <c r="AC69" s="34">
        <v>0.99991009953514287</v>
      </c>
      <c r="AD69" s="34">
        <v>0.9999063538578381</v>
      </c>
      <c r="AE69" s="34">
        <v>0.99990260819456467</v>
      </c>
      <c r="AF69" s="34">
        <v>0.9998988625453229</v>
      </c>
      <c r="AG69" s="34">
        <v>0.9998951169101119</v>
      </c>
      <c r="AH69" s="34">
        <v>0.99989137128893246</v>
      </c>
      <c r="AI69" s="34">
        <v>0.99988762568178413</v>
      </c>
      <c r="AJ69" s="34">
        <v>0.9998838800886668</v>
      </c>
      <c r="AK69" s="34">
        <v>0.99988013450958035</v>
      </c>
      <c r="AL69" s="34">
        <v>0.99987638894452524</v>
      </c>
      <c r="AM69" s="34">
        <v>0.9998726433935009</v>
      </c>
      <c r="AN69" s="34">
        <v>0.99986889785650734</v>
      </c>
      <c r="AO69" s="34">
        <v>0.99986515233354456</v>
      </c>
      <c r="AP69" s="34">
        <v>0.999861406824613</v>
      </c>
      <c r="AQ69" s="34">
        <v>0.99985766132971166</v>
      </c>
      <c r="AR69" s="34">
        <v>0.99985391584884131</v>
      </c>
      <c r="AS69" s="34">
        <v>0.99985017038200141</v>
      </c>
      <c r="AT69" s="34">
        <v>0.99984642492919218</v>
      </c>
      <c r="AU69" s="34">
        <v>0.99984267949041361</v>
      </c>
      <c r="AV69" s="34">
        <v>0.99983893406566537</v>
      </c>
      <c r="AW69" s="34">
        <v>0.99983518865494747</v>
      </c>
      <c r="AX69" s="34">
        <v>0.99983144325826001</v>
      </c>
      <c r="AY69" s="34">
        <v>0.99982769787560288</v>
      </c>
      <c r="AZ69" s="34">
        <v>0.99982395250697598</v>
      </c>
      <c r="BA69" s="34">
        <v>0.99982020715237918</v>
      </c>
      <c r="BB69" s="34">
        <v>0.99981646181181272</v>
      </c>
      <c r="BC69" s="34">
        <v>0.99981271648527625</v>
      </c>
      <c r="BD69" s="34">
        <v>0.99980897117276979</v>
      </c>
      <c r="BE69" s="34">
        <v>0.99980522587429332</v>
      </c>
      <c r="BF69" s="34">
        <v>0.99980148058984686</v>
      </c>
      <c r="BG69" s="34">
        <v>0.99979773531943017</v>
      </c>
      <c r="BH69" s="34">
        <v>0.99979399006304348</v>
      </c>
      <c r="BI69" s="34">
        <v>0.99979024482068657</v>
      </c>
      <c r="BJ69" s="34">
        <v>0.99978649959235932</v>
      </c>
      <c r="BK69" s="34">
        <v>0.99978275437806186</v>
      </c>
      <c r="BL69" s="34">
        <v>0.99977900917779383</v>
      </c>
      <c r="BM69" s="34">
        <v>0.99977526399155547</v>
      </c>
      <c r="BN69" s="34">
        <v>0.99977151881934656</v>
      </c>
      <c r="BO69" s="34">
        <v>0.99976777366116731</v>
      </c>
      <c r="BP69" s="34">
        <v>0.99976402851701718</v>
      </c>
      <c r="BQ69" s="34">
        <v>0.99976028338689671</v>
      </c>
      <c r="BR69" s="34">
        <v>0.99975653827080524</v>
      </c>
      <c r="BS69" s="34">
        <v>0.99975279316874344</v>
      </c>
      <c r="BT69" s="34">
        <v>0.99974904808071052</v>
      </c>
      <c r="BU69" s="34">
        <v>0.99974530300670694</v>
      </c>
      <c r="BV69" s="34">
        <v>0.99974155794673214</v>
      </c>
      <c r="BW69" s="34">
        <v>0.99973781290078667</v>
      </c>
      <c r="BX69" s="34">
        <v>0.9997340678688702</v>
      </c>
      <c r="BY69" s="34">
        <v>0.99973032285098262</v>
      </c>
      <c r="BZ69" s="34">
        <v>0.99972657784712382</v>
      </c>
      <c r="CA69" s="34">
        <v>0.99972283285729402</v>
      </c>
      <c r="CB69" s="34">
        <v>0.999719087881493</v>
      </c>
      <c r="CC69" s="34">
        <v>0.99971534291972064</v>
      </c>
      <c r="CD69" s="34">
        <v>0.99971159797197695</v>
      </c>
      <c r="CE69" s="34">
        <v>0.99970785303826193</v>
      </c>
      <c r="CF69" s="34">
        <v>0.99970410811857535</v>
      </c>
      <c r="CG69" s="34">
        <v>0.99970036321291755</v>
      </c>
      <c r="CH69" s="34">
        <v>0.99969661832128798</v>
      </c>
      <c r="CI69" s="34">
        <v>0.99969287344368685</v>
      </c>
      <c r="CJ69" s="34">
        <v>0.99968912858011416</v>
      </c>
      <c r="CK69" s="34">
        <v>0.99968538373056981</v>
      </c>
      <c r="CL69" s="34">
        <v>0.99968163889505379</v>
      </c>
      <c r="CM69" s="34">
        <v>0.99967789407356578</v>
      </c>
      <c r="CN69" s="34">
        <v>0.9996741492661062</v>
      </c>
      <c r="CO69" s="34">
        <v>0.99967040447267452</v>
      </c>
      <c r="CP69" s="34">
        <v>0.99966665969327073</v>
      </c>
      <c r="CQ69" s="34">
        <v>0.99966291492789516</v>
      </c>
      <c r="CR69" s="34">
        <v>0.99965917017654737</v>
      </c>
      <c r="CS69" s="34">
        <v>0.9996554254392277</v>
      </c>
      <c r="CT69" s="34">
        <v>0.99965138983595148</v>
      </c>
      <c r="CU69" s="34">
        <v>0.99964735424896689</v>
      </c>
      <c r="CV69" s="34">
        <v>0.99964331867827416</v>
      </c>
      <c r="CW69" s="34">
        <v>0.99963928312387296</v>
      </c>
      <c r="CX69" s="34">
        <v>0.99963524758576316</v>
      </c>
      <c r="CY69" s="34">
        <v>0.9996312120639449</v>
      </c>
      <c r="CZ69" s="34">
        <v>0.99962717655841782</v>
      </c>
      <c r="DA69" s="34">
        <v>0.99962314106918237</v>
      </c>
      <c r="DB69" s="34">
        <v>0.99961910559623779</v>
      </c>
    </row>
    <row r="70" spans="1:106" x14ac:dyDescent="0.2">
      <c r="A70" s="13">
        <f t="shared" ca="1" si="1"/>
        <v>44368</v>
      </c>
      <c r="B70" s="34">
        <v>1.0000038293327209</v>
      </c>
      <c r="C70" s="34">
        <v>1</v>
      </c>
      <c r="D70" s="34">
        <v>0.9999961706819428</v>
      </c>
      <c r="E70" s="34">
        <v>0.99999234137854931</v>
      </c>
      <c r="F70" s="34">
        <v>0.99998851208981943</v>
      </c>
      <c r="G70" s="34">
        <v>0.99998468281575326</v>
      </c>
      <c r="H70" s="34">
        <v>0.99998085355635036</v>
      </c>
      <c r="I70" s="34">
        <v>0.99997702431161073</v>
      </c>
      <c r="J70" s="34">
        <v>0.99997319508153504</v>
      </c>
      <c r="K70" s="34">
        <v>0.99996936586612239</v>
      </c>
      <c r="L70" s="34">
        <v>0.99996553666537302</v>
      </c>
      <c r="M70" s="34">
        <v>0.9999617074792867</v>
      </c>
      <c r="N70" s="34">
        <v>0.99995787830786387</v>
      </c>
      <c r="O70" s="34">
        <v>0.99995404915110397</v>
      </c>
      <c r="P70" s="34">
        <v>0.99995022000900724</v>
      </c>
      <c r="Q70" s="34">
        <v>0.99994639088157344</v>
      </c>
      <c r="R70" s="34">
        <v>0.9999425617688027</v>
      </c>
      <c r="S70" s="34">
        <v>0.99993873267069477</v>
      </c>
      <c r="T70" s="34">
        <v>0.99993490358724968</v>
      </c>
      <c r="U70" s="34">
        <v>0.9999310745184673</v>
      </c>
      <c r="V70" s="34">
        <v>0.99992724546434786</v>
      </c>
      <c r="W70" s="34">
        <v>0.9999234164248908</v>
      </c>
      <c r="X70" s="34">
        <v>0.99991958740009634</v>
      </c>
      <c r="Y70" s="34">
        <v>0.99991575838996472</v>
      </c>
      <c r="Z70" s="34">
        <v>0.99991192939449536</v>
      </c>
      <c r="AA70" s="34">
        <v>0.99990810041368861</v>
      </c>
      <c r="AB70" s="34">
        <v>0.99990427144754412</v>
      </c>
      <c r="AC70" s="34">
        <v>0.99990044249606203</v>
      </c>
      <c r="AD70" s="34">
        <v>0.9998966135592422</v>
      </c>
      <c r="AE70" s="34">
        <v>0.99989278463708475</v>
      </c>
      <c r="AF70" s="34">
        <v>0.99988895572958914</v>
      </c>
      <c r="AG70" s="34">
        <v>0.99988512683675579</v>
      </c>
      <c r="AH70" s="34">
        <v>0.99988129795858438</v>
      </c>
      <c r="AI70" s="34">
        <v>0.99987746909507524</v>
      </c>
      <c r="AJ70" s="34">
        <v>0.99987364024622782</v>
      </c>
      <c r="AK70" s="34">
        <v>0.99986981141204223</v>
      </c>
      <c r="AL70" s="34">
        <v>0.99986598259251858</v>
      </c>
      <c r="AM70" s="34">
        <v>0.99986215378765653</v>
      </c>
      <c r="AN70" s="34">
        <v>0.99985832499745653</v>
      </c>
      <c r="AO70" s="34">
        <v>0.99985449622191791</v>
      </c>
      <c r="AP70" s="34">
        <v>0.99985066746104101</v>
      </c>
      <c r="AQ70" s="34">
        <v>0.9998468387148256</v>
      </c>
      <c r="AR70" s="34">
        <v>0.99984300998327158</v>
      </c>
      <c r="AS70" s="34">
        <v>0.99983918126637927</v>
      </c>
      <c r="AT70" s="34">
        <v>0.99983535256414791</v>
      </c>
      <c r="AU70" s="34">
        <v>0.99983152387657825</v>
      </c>
      <c r="AV70" s="34">
        <v>0.99982769520366976</v>
      </c>
      <c r="AW70" s="34">
        <v>0.99982386654542243</v>
      </c>
      <c r="AX70" s="34">
        <v>0.99982003790183616</v>
      </c>
      <c r="AY70" s="34">
        <v>0.99981620927291115</v>
      </c>
      <c r="AZ70" s="34">
        <v>0.99981238065864719</v>
      </c>
      <c r="BA70" s="34">
        <v>0.99980855205904406</v>
      </c>
      <c r="BB70" s="34">
        <v>0.99980472347410188</v>
      </c>
      <c r="BC70" s="34">
        <v>0.99980089490382074</v>
      </c>
      <c r="BD70" s="34">
        <v>0.99979706634820031</v>
      </c>
      <c r="BE70" s="34">
        <v>0.99979323780724061</v>
      </c>
      <c r="BF70" s="34">
        <v>0.99978940928094162</v>
      </c>
      <c r="BG70" s="34">
        <v>0.99978558076930313</v>
      </c>
      <c r="BH70" s="34">
        <v>0.99978175227232557</v>
      </c>
      <c r="BI70" s="34">
        <v>0.99977792379000818</v>
      </c>
      <c r="BJ70" s="34">
        <v>0.99977409532235151</v>
      </c>
      <c r="BK70" s="34">
        <v>0.99977026686935522</v>
      </c>
      <c r="BL70" s="34">
        <v>0.9997664384310192</v>
      </c>
      <c r="BM70" s="34">
        <v>0.99976261000734368</v>
      </c>
      <c r="BN70" s="34">
        <v>0.99975878159832821</v>
      </c>
      <c r="BO70" s="34">
        <v>0.99975495320397301</v>
      </c>
      <c r="BP70" s="34">
        <v>0.99975112482427786</v>
      </c>
      <c r="BQ70" s="34">
        <v>0.99974729645924276</v>
      </c>
      <c r="BR70" s="34">
        <v>0.99974346810886805</v>
      </c>
      <c r="BS70" s="34">
        <v>0.99973963977315305</v>
      </c>
      <c r="BT70" s="34">
        <v>0.999735811452098</v>
      </c>
      <c r="BU70" s="34">
        <v>0.99973198314570277</v>
      </c>
      <c r="BV70" s="34">
        <v>0.99972815485396727</v>
      </c>
      <c r="BW70" s="34">
        <v>0.99972432657689159</v>
      </c>
      <c r="BX70" s="34">
        <v>0.99972049831447563</v>
      </c>
      <c r="BY70" s="34">
        <v>0.99971667006671927</v>
      </c>
      <c r="BZ70" s="34">
        <v>0.99971284183362263</v>
      </c>
      <c r="CA70" s="34">
        <v>0.99970901361518527</v>
      </c>
      <c r="CB70" s="34">
        <v>0.99970518541140752</v>
      </c>
      <c r="CC70" s="34">
        <v>0.99970135722228914</v>
      </c>
      <c r="CD70" s="34">
        <v>0.99969752904783027</v>
      </c>
      <c r="CE70" s="34">
        <v>0.99969370088803045</v>
      </c>
      <c r="CF70" s="34">
        <v>0.99968987274289001</v>
      </c>
      <c r="CG70" s="34">
        <v>0.99968604461240862</v>
      </c>
      <c r="CH70" s="34">
        <v>0.99968221649658651</v>
      </c>
      <c r="CI70" s="34">
        <v>0.99967838839542356</v>
      </c>
      <c r="CJ70" s="34">
        <v>0.99967456030891955</v>
      </c>
      <c r="CK70" s="34">
        <v>0.99967073223707437</v>
      </c>
      <c r="CL70" s="34">
        <v>0.99966690417988813</v>
      </c>
      <c r="CM70" s="34">
        <v>0.99966307613736072</v>
      </c>
      <c r="CN70" s="34">
        <v>0.99965924810949225</v>
      </c>
      <c r="CO70" s="34">
        <v>0.9996554200962825</v>
      </c>
      <c r="CP70" s="34">
        <v>0.99965159209773125</v>
      </c>
      <c r="CQ70" s="34">
        <v>0.99964776411383871</v>
      </c>
      <c r="CR70" s="34">
        <v>0.99964373410250029</v>
      </c>
      <c r="CS70" s="34">
        <v>0.99963970410740843</v>
      </c>
      <c r="CT70" s="34">
        <v>0.99963567412856313</v>
      </c>
      <c r="CU70" s="34">
        <v>0.99963164416596451</v>
      </c>
      <c r="CV70" s="34">
        <v>0.99962761421961244</v>
      </c>
      <c r="CW70" s="34">
        <v>0.99962358428950682</v>
      </c>
      <c r="CX70" s="34">
        <v>0.99961955437564742</v>
      </c>
      <c r="CY70" s="34">
        <v>0.99961552447803448</v>
      </c>
      <c r="CZ70" s="34">
        <v>0.99961149459666765</v>
      </c>
      <c r="DA70" s="34">
        <v>0.99960746473154716</v>
      </c>
      <c r="DB70" s="34">
        <v>0.999603434882673</v>
      </c>
    </row>
    <row r="71" spans="1:106" x14ac:dyDescent="0.2">
      <c r="A71" s="13">
        <f t="shared" ca="1" si="1"/>
        <v>44369</v>
      </c>
      <c r="B71" s="34">
        <v>1.0000037146498706</v>
      </c>
      <c r="C71" s="34">
        <v>1</v>
      </c>
      <c r="D71" s="34">
        <v>0.99999628536392815</v>
      </c>
      <c r="E71" s="34">
        <v>0.99999257074165504</v>
      </c>
      <c r="F71" s="34">
        <v>0.99998885613318012</v>
      </c>
      <c r="G71" s="34">
        <v>0.9999851415385036</v>
      </c>
      <c r="H71" s="34">
        <v>0.9999814269576256</v>
      </c>
      <c r="I71" s="34">
        <v>0.99997771239054589</v>
      </c>
      <c r="J71" s="34">
        <v>0.99997399783726437</v>
      </c>
      <c r="K71" s="34">
        <v>0.99997028329778115</v>
      </c>
      <c r="L71" s="34">
        <v>0.99996656877209611</v>
      </c>
      <c r="M71" s="34">
        <v>0.99996285426020914</v>
      </c>
      <c r="N71" s="34">
        <v>0.99995913976212003</v>
      </c>
      <c r="O71" s="34">
        <v>0.99995542527782921</v>
      </c>
      <c r="P71" s="34">
        <v>0.99995171080733614</v>
      </c>
      <c r="Q71" s="34">
        <v>0.99994799635064113</v>
      </c>
      <c r="R71" s="34">
        <v>0.99994428190774398</v>
      </c>
      <c r="S71" s="34">
        <v>0.99994056747864457</v>
      </c>
      <c r="T71" s="34">
        <v>0.99993685306334279</v>
      </c>
      <c r="U71" s="34">
        <v>0.99993313866183897</v>
      </c>
      <c r="V71" s="34">
        <v>0.99992942427413256</v>
      </c>
      <c r="W71" s="34">
        <v>0.99992570990022389</v>
      </c>
      <c r="X71" s="34">
        <v>0.99992199554011274</v>
      </c>
      <c r="Y71" s="34">
        <v>0.99991828119379911</v>
      </c>
      <c r="Z71" s="34">
        <v>0.99991456686128277</v>
      </c>
      <c r="AA71" s="34">
        <v>0.99991085254256418</v>
      </c>
      <c r="AB71" s="34">
        <v>0.99990713823764255</v>
      </c>
      <c r="AC71" s="34">
        <v>0.99990342394651854</v>
      </c>
      <c r="AD71" s="34">
        <v>0.99989970966919139</v>
      </c>
      <c r="AE71" s="34">
        <v>0.99989599540566165</v>
      </c>
      <c r="AF71" s="34">
        <v>0.9998922811559291</v>
      </c>
      <c r="AG71" s="34">
        <v>0.99988856691999362</v>
      </c>
      <c r="AH71" s="34">
        <v>0.9998848526978551</v>
      </c>
      <c r="AI71" s="34">
        <v>0.99988113848951365</v>
      </c>
      <c r="AJ71" s="34">
        <v>0.99987742429496895</v>
      </c>
      <c r="AK71" s="34">
        <v>0.99987371011422133</v>
      </c>
      <c r="AL71" s="34">
        <v>0.99986999594727033</v>
      </c>
      <c r="AM71" s="34">
        <v>0.9998662817941163</v>
      </c>
      <c r="AN71" s="34">
        <v>0.999862567654759</v>
      </c>
      <c r="AO71" s="34">
        <v>0.99985885352919812</v>
      </c>
      <c r="AP71" s="34">
        <v>0.9998551394174342</v>
      </c>
      <c r="AQ71" s="34">
        <v>0.99985142531946669</v>
      </c>
      <c r="AR71" s="34">
        <v>0.99984771123529581</v>
      </c>
      <c r="AS71" s="34">
        <v>0.99984399716492123</v>
      </c>
      <c r="AT71" s="34">
        <v>0.99984028310834316</v>
      </c>
      <c r="AU71" s="34">
        <v>0.99983656906556129</v>
      </c>
      <c r="AV71" s="34">
        <v>0.99983285503657593</v>
      </c>
      <c r="AW71" s="34">
        <v>0.99982914102138676</v>
      </c>
      <c r="AX71" s="34">
        <v>0.999825427019994</v>
      </c>
      <c r="AY71" s="34">
        <v>0.99982171303239731</v>
      </c>
      <c r="AZ71" s="34">
        <v>0.99981799905859658</v>
      </c>
      <c r="BA71" s="34">
        <v>0.99981428509859194</v>
      </c>
      <c r="BB71" s="34">
        <v>0.99981057115238336</v>
      </c>
      <c r="BC71" s="34">
        <v>0.99980685721997076</v>
      </c>
      <c r="BD71" s="34">
        <v>0.99980314330135411</v>
      </c>
      <c r="BE71" s="34">
        <v>0.99979942939653332</v>
      </c>
      <c r="BF71" s="34">
        <v>0.99979571550550816</v>
      </c>
      <c r="BG71" s="34">
        <v>0.99979200162827886</v>
      </c>
      <c r="BH71" s="34">
        <v>0.99978828776484541</v>
      </c>
      <c r="BI71" s="34">
        <v>0.99978457391520748</v>
      </c>
      <c r="BJ71" s="34">
        <v>0.99978086007936506</v>
      </c>
      <c r="BK71" s="34">
        <v>0.99977714625731839</v>
      </c>
      <c r="BL71" s="34">
        <v>0.99977343244906702</v>
      </c>
      <c r="BM71" s="34">
        <v>0.99976971865461117</v>
      </c>
      <c r="BN71" s="34">
        <v>0.99976600487395095</v>
      </c>
      <c r="BO71" s="34">
        <v>0.9997622911070857</v>
      </c>
      <c r="BP71" s="34">
        <v>0.99975857735401596</v>
      </c>
      <c r="BQ71" s="34">
        <v>0.99975486361474131</v>
      </c>
      <c r="BR71" s="34">
        <v>0.99975114988926195</v>
      </c>
      <c r="BS71" s="34">
        <v>0.99974743617757766</v>
      </c>
      <c r="BT71" s="34">
        <v>0.99974372247968857</v>
      </c>
      <c r="BU71" s="34">
        <v>0.99974000879559444</v>
      </c>
      <c r="BV71" s="34">
        <v>0.99973629512529527</v>
      </c>
      <c r="BW71" s="34">
        <v>0.99973258146879118</v>
      </c>
      <c r="BX71" s="34">
        <v>0.99972886782608184</v>
      </c>
      <c r="BY71" s="34">
        <v>0.99972515419716734</v>
      </c>
      <c r="BZ71" s="34">
        <v>0.99972144058204748</v>
      </c>
      <c r="CA71" s="34">
        <v>0.9997177269807227</v>
      </c>
      <c r="CB71" s="34">
        <v>0.99971401339319232</v>
      </c>
      <c r="CC71" s="34">
        <v>0.99971029981945658</v>
      </c>
      <c r="CD71" s="34">
        <v>0.99970658625951547</v>
      </c>
      <c r="CE71" s="34">
        <v>0.99970287271336911</v>
      </c>
      <c r="CF71" s="34">
        <v>0.99969915918101671</v>
      </c>
      <c r="CG71" s="34">
        <v>0.99969544566245916</v>
      </c>
      <c r="CH71" s="34">
        <v>0.99969173215769569</v>
      </c>
      <c r="CI71" s="34">
        <v>0.99968801866672685</v>
      </c>
      <c r="CJ71" s="34">
        <v>0.99968430518955198</v>
      </c>
      <c r="CK71" s="34">
        <v>0.99968059172617163</v>
      </c>
      <c r="CL71" s="34">
        <v>0.99967687827658525</v>
      </c>
      <c r="CM71" s="34">
        <v>0.99967316484079316</v>
      </c>
      <c r="CN71" s="34">
        <v>0.99966945141879482</v>
      </c>
      <c r="CO71" s="34">
        <v>0.99966573801059078</v>
      </c>
      <c r="CP71" s="34">
        <v>0.99966202461618048</v>
      </c>
      <c r="CQ71" s="34">
        <v>0.99965831123556426</v>
      </c>
      <c r="CR71" s="34">
        <v>0.99965472654894294</v>
      </c>
      <c r="CS71" s="34">
        <v>0.99965114187517623</v>
      </c>
      <c r="CT71" s="34">
        <v>0.99964755721426346</v>
      </c>
      <c r="CU71" s="34">
        <v>0.99964397256620519</v>
      </c>
      <c r="CV71" s="34">
        <v>0.99964038793100096</v>
      </c>
      <c r="CW71" s="34">
        <v>0.99963680330865134</v>
      </c>
      <c r="CX71" s="34">
        <v>0.99963321869915545</v>
      </c>
      <c r="CY71" s="34">
        <v>0.99962963410251404</v>
      </c>
      <c r="CZ71" s="34">
        <v>0.99962604951872625</v>
      </c>
      <c r="DA71" s="34">
        <v>0.99962246494779272</v>
      </c>
      <c r="DB71" s="34">
        <v>0.99961888038971314</v>
      </c>
    </row>
    <row r="72" spans="1:106" x14ac:dyDescent="0.2">
      <c r="A72" s="13">
        <f t="shared" ca="1" si="1"/>
        <v>44370</v>
      </c>
      <c r="B72" s="34">
        <v>1.0000040895000137</v>
      </c>
      <c r="C72" s="34">
        <v>1</v>
      </c>
      <c r="D72" s="34">
        <v>0.99999591051671033</v>
      </c>
      <c r="E72" s="34">
        <v>0.99999182105014428</v>
      </c>
      <c r="F72" s="34">
        <v>0.99998773160030219</v>
      </c>
      <c r="G72" s="34">
        <v>0.99998364216718405</v>
      </c>
      <c r="H72" s="34">
        <v>0.99997955275078909</v>
      </c>
      <c r="I72" s="34">
        <v>0.99997546335111798</v>
      </c>
      <c r="J72" s="34">
        <v>0.99997137396817048</v>
      </c>
      <c r="K72" s="34">
        <v>0.99996728460194628</v>
      </c>
      <c r="L72" s="34">
        <v>0.9999631952524457</v>
      </c>
      <c r="M72" s="34">
        <v>0.99995910591966819</v>
      </c>
      <c r="N72" s="34">
        <v>0.99995501660361408</v>
      </c>
      <c r="O72" s="34">
        <v>0.99995092730428314</v>
      </c>
      <c r="P72" s="34">
        <v>0.99994683802167539</v>
      </c>
      <c r="Q72" s="34">
        <v>0.99994274875579059</v>
      </c>
      <c r="R72" s="34">
        <v>0.99993865950662875</v>
      </c>
      <c r="S72" s="34">
        <v>0.99993457027418986</v>
      </c>
      <c r="T72" s="34">
        <v>0.99993048105847404</v>
      </c>
      <c r="U72" s="34">
        <v>0.99992639185948062</v>
      </c>
      <c r="V72" s="34">
        <v>0.99992230267721016</v>
      </c>
      <c r="W72" s="34">
        <v>0.99991821351166221</v>
      </c>
      <c r="X72" s="34">
        <v>0.999914124362837</v>
      </c>
      <c r="Y72" s="34">
        <v>0.9999100352307343</v>
      </c>
      <c r="Z72" s="34">
        <v>0.99990594611535388</v>
      </c>
      <c r="AA72" s="34">
        <v>0.99990185701669565</v>
      </c>
      <c r="AB72" s="34">
        <v>0.99989776793476015</v>
      </c>
      <c r="AC72" s="34">
        <v>0.9998936788695465</v>
      </c>
      <c r="AD72" s="34">
        <v>0.99988958982105536</v>
      </c>
      <c r="AE72" s="34">
        <v>0.99988550078928606</v>
      </c>
      <c r="AF72" s="34">
        <v>0.99988141177423895</v>
      </c>
      <c r="AG72" s="34">
        <v>0.99987732277591368</v>
      </c>
      <c r="AH72" s="34">
        <v>0.99987323379431037</v>
      </c>
      <c r="AI72" s="34">
        <v>0.99986914482942879</v>
      </c>
      <c r="AJ72" s="34">
        <v>0.99986505588126895</v>
      </c>
      <c r="AK72" s="34">
        <v>0.99986096694983084</v>
      </c>
      <c r="AL72" s="34">
        <v>0.99985687803511447</v>
      </c>
      <c r="AM72" s="34">
        <v>0.9998527891371195</v>
      </c>
      <c r="AN72" s="34">
        <v>0.99984870025584605</v>
      </c>
      <c r="AO72" s="34">
        <v>0.9998446113912941</v>
      </c>
      <c r="AP72" s="34">
        <v>0.99984052254346345</v>
      </c>
      <c r="AQ72" s="34">
        <v>0.99983643371235409</v>
      </c>
      <c r="AR72" s="34">
        <v>0.99983234489796591</v>
      </c>
      <c r="AS72" s="34">
        <v>0.9998282561002988</v>
      </c>
      <c r="AT72" s="34">
        <v>0.99982416731935275</v>
      </c>
      <c r="AU72" s="34">
        <v>0.99982007855512778</v>
      </c>
      <c r="AV72" s="34">
        <v>0.99981598980762376</v>
      </c>
      <c r="AW72" s="34">
        <v>0.99981190107684059</v>
      </c>
      <c r="AX72" s="34">
        <v>0.99980781236277816</v>
      </c>
      <c r="AY72" s="34">
        <v>0.99980372366543657</v>
      </c>
      <c r="AZ72" s="34">
        <v>0.9997996349848155</v>
      </c>
      <c r="BA72" s="34">
        <v>0.99979554632091527</v>
      </c>
      <c r="BB72" s="34">
        <v>0.99979145767373523</v>
      </c>
      <c r="BC72" s="34">
        <v>0.9997873690432757</v>
      </c>
      <c r="BD72" s="34">
        <v>0.9997832804295369</v>
      </c>
      <c r="BE72" s="34">
        <v>0.99977919183251795</v>
      </c>
      <c r="BF72" s="34">
        <v>0.99977510325221963</v>
      </c>
      <c r="BG72" s="34">
        <v>0.99977101468864127</v>
      </c>
      <c r="BH72" s="34">
        <v>0.99976692614178286</v>
      </c>
      <c r="BI72" s="34">
        <v>0.99976283761164508</v>
      </c>
      <c r="BJ72" s="34">
        <v>0.99975874909822682</v>
      </c>
      <c r="BK72" s="34">
        <v>0.9997546606015284</v>
      </c>
      <c r="BL72" s="34">
        <v>0.99975057212155016</v>
      </c>
      <c r="BM72" s="34">
        <v>0.99974648365829133</v>
      </c>
      <c r="BN72" s="34">
        <v>0.99974239521175245</v>
      </c>
      <c r="BO72" s="34">
        <v>0.99973830678193321</v>
      </c>
      <c r="BP72" s="34">
        <v>0.99973421836883325</v>
      </c>
      <c r="BQ72" s="34">
        <v>0.99973012997245314</v>
      </c>
      <c r="BR72" s="34">
        <v>0.99972604159279221</v>
      </c>
      <c r="BS72" s="34">
        <v>0.99972195322985091</v>
      </c>
      <c r="BT72" s="34">
        <v>0.99971786488362857</v>
      </c>
      <c r="BU72" s="34">
        <v>0.99971377655412563</v>
      </c>
      <c r="BV72" s="34">
        <v>0.99970968824134199</v>
      </c>
      <c r="BW72" s="34">
        <v>0.99970559994527708</v>
      </c>
      <c r="BX72" s="34">
        <v>0.99970151166593135</v>
      </c>
      <c r="BY72" s="34">
        <v>0.99969742340330481</v>
      </c>
      <c r="BZ72" s="34">
        <v>0.99969333515739711</v>
      </c>
      <c r="CA72" s="34">
        <v>0.99968924692820782</v>
      </c>
      <c r="CB72" s="34">
        <v>0.9996851587157376</v>
      </c>
      <c r="CC72" s="34">
        <v>0.999681070519986</v>
      </c>
      <c r="CD72" s="34">
        <v>0.99967698234095292</v>
      </c>
      <c r="CE72" s="34">
        <v>0.99967289417863836</v>
      </c>
      <c r="CF72" s="34">
        <v>0.99966880603304242</v>
      </c>
      <c r="CG72" s="34">
        <v>0.99966471790416489</v>
      </c>
      <c r="CH72" s="34">
        <v>0.99966062979200554</v>
      </c>
      <c r="CI72" s="34">
        <v>0.99965654169656459</v>
      </c>
      <c r="CJ72" s="34">
        <v>0.99965245361784183</v>
      </c>
      <c r="CK72" s="34">
        <v>0.99964836555583714</v>
      </c>
      <c r="CL72" s="34">
        <v>0.99964427751055052</v>
      </c>
      <c r="CM72" s="34">
        <v>0.99964018948198197</v>
      </c>
      <c r="CN72" s="34">
        <v>0.99963610147013127</v>
      </c>
      <c r="CO72" s="34">
        <v>0.99963201347499842</v>
      </c>
      <c r="CP72" s="34">
        <v>0.9996279254965833</v>
      </c>
      <c r="CQ72" s="34">
        <v>0.99962383753488593</v>
      </c>
      <c r="CR72" s="34">
        <v>0.99961974958990629</v>
      </c>
      <c r="CS72" s="34">
        <v>0.99961566166164417</v>
      </c>
      <c r="CT72" s="34">
        <v>0.99961181911099306</v>
      </c>
      <c r="CU72" s="34">
        <v>0.99960797657511258</v>
      </c>
      <c r="CV72" s="34">
        <v>0.99960413405400295</v>
      </c>
      <c r="CW72" s="34">
        <v>0.99960029154766417</v>
      </c>
      <c r="CX72" s="34">
        <v>0.99959644905609613</v>
      </c>
      <c r="CY72" s="34">
        <v>0.9995926065792986</v>
      </c>
      <c r="CZ72" s="34">
        <v>0.99958876411727182</v>
      </c>
      <c r="DA72" s="34">
        <v>0.99958492167001556</v>
      </c>
      <c r="DB72" s="34">
        <v>0.9995810792375297</v>
      </c>
    </row>
    <row r="73" spans="1:106" x14ac:dyDescent="0.2">
      <c r="A73" s="13">
        <f t="shared" ca="1" si="1"/>
        <v>44371</v>
      </c>
      <c r="B73" s="34">
        <v>1.0000121644714581</v>
      </c>
      <c r="C73" s="34">
        <v>1.0000081096311972</v>
      </c>
      <c r="D73" s="34">
        <v>1.0000040548073781</v>
      </c>
      <c r="E73" s="34">
        <v>1</v>
      </c>
      <c r="F73" s="34">
        <v>0.99999594520906332</v>
      </c>
      <c r="G73" s="34">
        <v>0.99999189043456838</v>
      </c>
      <c r="H73" s="34">
        <v>0.9999878356765145</v>
      </c>
      <c r="I73" s="34">
        <v>0.99998378093490159</v>
      </c>
      <c r="J73" s="34">
        <v>0.99997972620972997</v>
      </c>
      <c r="K73" s="34">
        <v>0.99997567150099964</v>
      </c>
      <c r="L73" s="34">
        <v>0.99997161680871005</v>
      </c>
      <c r="M73" s="34">
        <v>0.99996756213286131</v>
      </c>
      <c r="N73" s="34">
        <v>0.99996350747345375</v>
      </c>
      <c r="O73" s="34">
        <v>0.99995945283048671</v>
      </c>
      <c r="P73" s="34">
        <v>0.9999553982039604</v>
      </c>
      <c r="Q73" s="34">
        <v>0.99995134359387505</v>
      </c>
      <c r="R73" s="34">
        <v>0.99994728900023</v>
      </c>
      <c r="S73" s="34">
        <v>0.99994323442302568</v>
      </c>
      <c r="T73" s="34">
        <v>0.99993917986226166</v>
      </c>
      <c r="U73" s="34">
        <v>0.99993512531793827</v>
      </c>
      <c r="V73" s="34">
        <v>0.99993107079005494</v>
      </c>
      <c r="W73" s="34">
        <v>0.99992701627861191</v>
      </c>
      <c r="X73" s="34">
        <v>0.99992296178360918</v>
      </c>
      <c r="Y73" s="34">
        <v>0.99991890730504651</v>
      </c>
      <c r="Z73" s="34">
        <v>0.99991485284292392</v>
      </c>
      <c r="AA73" s="34">
        <v>0.99991079839724128</v>
      </c>
      <c r="AB73" s="34">
        <v>0.99990674396799872</v>
      </c>
      <c r="AC73" s="34">
        <v>0.99990268955519579</v>
      </c>
      <c r="AD73" s="34">
        <v>0.99989863515883282</v>
      </c>
      <c r="AE73" s="34">
        <v>0.99989458077890958</v>
      </c>
      <c r="AF73" s="34">
        <v>0.9998905264154262</v>
      </c>
      <c r="AG73" s="34">
        <v>0.99988647206838199</v>
      </c>
      <c r="AH73" s="34">
        <v>0.99988241773777742</v>
      </c>
      <c r="AI73" s="34">
        <v>0.99987836342361258</v>
      </c>
      <c r="AJ73" s="34">
        <v>0.99987430912588693</v>
      </c>
      <c r="AK73" s="34">
        <v>0.99987025484460068</v>
      </c>
      <c r="AL73" s="34">
        <v>0.99986620057975362</v>
      </c>
      <c r="AM73" s="34">
        <v>0.99986214633134585</v>
      </c>
      <c r="AN73" s="34">
        <v>0.99985809209937715</v>
      </c>
      <c r="AO73" s="34">
        <v>0.99985403788384741</v>
      </c>
      <c r="AP73" s="34">
        <v>0.99984998368475675</v>
      </c>
      <c r="AQ73" s="34">
        <v>0.99984592950210516</v>
      </c>
      <c r="AR73" s="34">
        <v>0.99984187533589219</v>
      </c>
      <c r="AS73" s="34">
        <v>0.99983782118611819</v>
      </c>
      <c r="AT73" s="34">
        <v>0.99983376705278293</v>
      </c>
      <c r="AU73" s="34">
        <v>0.99982971293588629</v>
      </c>
      <c r="AV73" s="34">
        <v>0.99982565883542818</v>
      </c>
      <c r="AW73" s="34">
        <v>0.99982160475140858</v>
      </c>
      <c r="AX73" s="34">
        <v>0.9998175506838276</v>
      </c>
      <c r="AY73" s="34">
        <v>0.99981349663268504</v>
      </c>
      <c r="AZ73" s="34">
        <v>0.99980944259798066</v>
      </c>
      <c r="BA73" s="34">
        <v>0.99980538857971457</v>
      </c>
      <c r="BB73" s="34">
        <v>0.99980133457788656</v>
      </c>
      <c r="BC73" s="34">
        <v>0.99979728059249695</v>
      </c>
      <c r="BD73" s="34">
        <v>0.99979322662354519</v>
      </c>
      <c r="BE73" s="34">
        <v>0.99978917267103151</v>
      </c>
      <c r="BF73" s="34">
        <v>0.99978511873495568</v>
      </c>
      <c r="BG73" s="34">
        <v>0.99978106481531792</v>
      </c>
      <c r="BH73" s="34">
        <v>0.99977701091211768</v>
      </c>
      <c r="BI73" s="34">
        <v>0.9997729570253554</v>
      </c>
      <c r="BJ73" s="34">
        <v>0.99976890315503064</v>
      </c>
      <c r="BK73" s="34">
        <v>0.99976484930114351</v>
      </c>
      <c r="BL73" s="34">
        <v>0.9997607954636939</v>
      </c>
      <c r="BM73" s="34">
        <v>0.99975674164268191</v>
      </c>
      <c r="BN73" s="34">
        <v>0.99975268783810711</v>
      </c>
      <c r="BO73" s="34">
        <v>0.99974863404996972</v>
      </c>
      <c r="BP73" s="34">
        <v>0.99974458027826962</v>
      </c>
      <c r="BQ73" s="34">
        <v>0.99974052652300671</v>
      </c>
      <c r="BR73" s="34">
        <v>0.99973647278418099</v>
      </c>
      <c r="BS73" s="34">
        <v>0.99973241906179211</v>
      </c>
      <c r="BT73" s="34">
        <v>0.99972836535584053</v>
      </c>
      <c r="BU73" s="34">
        <v>0.99972431166632558</v>
      </c>
      <c r="BV73" s="34">
        <v>0.9997202579932476</v>
      </c>
      <c r="BW73" s="34">
        <v>0.99971620433660646</v>
      </c>
      <c r="BX73" s="34">
        <v>0.99971215069640218</v>
      </c>
      <c r="BY73" s="34">
        <v>0.99970809707263431</v>
      </c>
      <c r="BZ73" s="34">
        <v>0.99970404346530317</v>
      </c>
      <c r="CA73" s="34">
        <v>0.99969998987440845</v>
      </c>
      <c r="CB73" s="34">
        <v>0.99969593629995024</v>
      </c>
      <c r="CC73" s="34">
        <v>0.99969188274192866</v>
      </c>
      <c r="CD73" s="34">
        <v>0.99968782920034327</v>
      </c>
      <c r="CE73" s="34">
        <v>0.99968377567519395</v>
      </c>
      <c r="CF73" s="34">
        <v>0.99967972216648104</v>
      </c>
      <c r="CG73" s="34">
        <v>0.99967566867420421</v>
      </c>
      <c r="CH73" s="34">
        <v>0.99967161519836345</v>
      </c>
      <c r="CI73" s="34">
        <v>0.99966756173895854</v>
      </c>
      <c r="CJ73" s="34">
        <v>0.99966350829598971</v>
      </c>
      <c r="CK73" s="34">
        <v>0.99965945486945673</v>
      </c>
      <c r="CL73" s="34">
        <v>0.99965540145935949</v>
      </c>
      <c r="CM73" s="34">
        <v>0.99965134806569822</v>
      </c>
      <c r="CN73" s="34">
        <v>0.99964729468847247</v>
      </c>
      <c r="CO73" s="34">
        <v>0.99964324132768201</v>
      </c>
      <c r="CP73" s="34">
        <v>0.99963918798332729</v>
      </c>
      <c r="CQ73" s="34">
        <v>0.9996351346554081</v>
      </c>
      <c r="CR73" s="34">
        <v>0.99963108134392431</v>
      </c>
      <c r="CS73" s="34">
        <v>0.99962702804887593</v>
      </c>
      <c r="CT73" s="34">
        <v>0.99962302034244754</v>
      </c>
      <c r="CU73" s="34">
        <v>0.9996190126520873</v>
      </c>
      <c r="CV73" s="34">
        <v>0.99961500497779432</v>
      </c>
      <c r="CW73" s="34">
        <v>0.99961099731956915</v>
      </c>
      <c r="CX73" s="34">
        <v>0.99960698967741135</v>
      </c>
      <c r="CY73" s="34">
        <v>0.99960298205132114</v>
      </c>
      <c r="CZ73" s="34">
        <v>0.99959897444129797</v>
      </c>
      <c r="DA73" s="34">
        <v>0.99959496684734261</v>
      </c>
      <c r="DB73" s="34">
        <v>0.99959095926945418</v>
      </c>
    </row>
    <row r="74" spans="1:106" x14ac:dyDescent="0.2">
      <c r="A74" s="13">
        <f t="shared" ca="1" si="1"/>
        <v>44372</v>
      </c>
      <c r="B74" s="34">
        <v>1.0000121644714581</v>
      </c>
      <c r="C74" s="34">
        <v>1.0000081096311972</v>
      </c>
      <c r="D74" s="34">
        <v>1.0000040548073781</v>
      </c>
      <c r="E74" s="34">
        <v>1</v>
      </c>
      <c r="F74" s="34">
        <v>0.99999594520906332</v>
      </c>
      <c r="G74" s="34">
        <v>0.99999189043456838</v>
      </c>
      <c r="H74" s="34">
        <v>0.9999878356765145</v>
      </c>
      <c r="I74" s="34">
        <v>0.99998378093490159</v>
      </c>
      <c r="J74" s="34">
        <v>0.99997972620972997</v>
      </c>
      <c r="K74" s="34">
        <v>0.99997567150099964</v>
      </c>
      <c r="L74" s="34">
        <v>0.99997161680871005</v>
      </c>
      <c r="M74" s="34">
        <v>0.99996756213286131</v>
      </c>
      <c r="N74" s="34">
        <v>0.99996350747345375</v>
      </c>
      <c r="O74" s="34">
        <v>0.99995945283048671</v>
      </c>
      <c r="P74" s="34">
        <v>0.9999553982039604</v>
      </c>
      <c r="Q74" s="34">
        <v>0.99995134359387505</v>
      </c>
      <c r="R74" s="34">
        <v>0.99994728900023</v>
      </c>
      <c r="S74" s="34">
        <v>0.99994323442302568</v>
      </c>
      <c r="T74" s="34">
        <v>0.99993917986226166</v>
      </c>
      <c r="U74" s="34">
        <v>0.99993512531793827</v>
      </c>
      <c r="V74" s="34">
        <v>0.99993107079005494</v>
      </c>
      <c r="W74" s="34">
        <v>0.99992701627861191</v>
      </c>
      <c r="X74" s="34">
        <v>0.99992296178360918</v>
      </c>
      <c r="Y74" s="34">
        <v>0.99991890730504651</v>
      </c>
      <c r="Z74" s="34">
        <v>0.99991485284292392</v>
      </c>
      <c r="AA74" s="34">
        <v>0.99991079839724128</v>
      </c>
      <c r="AB74" s="34">
        <v>0.99990674396799872</v>
      </c>
      <c r="AC74" s="34">
        <v>0.99990268955519579</v>
      </c>
      <c r="AD74" s="34">
        <v>0.99989863515883282</v>
      </c>
      <c r="AE74" s="34">
        <v>0.99989458077890958</v>
      </c>
      <c r="AF74" s="34">
        <v>0.9998905264154262</v>
      </c>
      <c r="AG74" s="34">
        <v>0.99988647206838199</v>
      </c>
      <c r="AH74" s="34">
        <v>0.99988241773777742</v>
      </c>
      <c r="AI74" s="34">
        <v>0.99987836342361258</v>
      </c>
      <c r="AJ74" s="34">
        <v>0.99987430912588693</v>
      </c>
      <c r="AK74" s="34">
        <v>0.99987025484460068</v>
      </c>
      <c r="AL74" s="34">
        <v>0.99986620057975362</v>
      </c>
      <c r="AM74" s="34">
        <v>0.99986214633134585</v>
      </c>
      <c r="AN74" s="34">
        <v>0.99985809209937715</v>
      </c>
      <c r="AO74" s="34">
        <v>0.99985403788384741</v>
      </c>
      <c r="AP74" s="34">
        <v>0.99984998368475675</v>
      </c>
      <c r="AQ74" s="34">
        <v>0.99984592950210516</v>
      </c>
      <c r="AR74" s="34">
        <v>0.99984187533589219</v>
      </c>
      <c r="AS74" s="34">
        <v>0.99983782118611819</v>
      </c>
      <c r="AT74" s="34">
        <v>0.99983376705278293</v>
      </c>
      <c r="AU74" s="34">
        <v>0.99982971293588629</v>
      </c>
      <c r="AV74" s="34">
        <v>0.99982565883542818</v>
      </c>
      <c r="AW74" s="34">
        <v>0.99982160475140858</v>
      </c>
      <c r="AX74" s="34">
        <v>0.9998175506838276</v>
      </c>
      <c r="AY74" s="34">
        <v>0.99981349663268504</v>
      </c>
      <c r="AZ74" s="34">
        <v>0.99980944259798066</v>
      </c>
      <c r="BA74" s="34">
        <v>0.99980538857971457</v>
      </c>
      <c r="BB74" s="34">
        <v>0.99980133457788656</v>
      </c>
      <c r="BC74" s="34">
        <v>0.99979728059249695</v>
      </c>
      <c r="BD74" s="34">
        <v>0.99979322662354519</v>
      </c>
      <c r="BE74" s="34">
        <v>0.99978917267103151</v>
      </c>
      <c r="BF74" s="34">
        <v>0.99978511873495568</v>
      </c>
      <c r="BG74" s="34">
        <v>0.99978106481531792</v>
      </c>
      <c r="BH74" s="34">
        <v>0.99977701091211768</v>
      </c>
      <c r="BI74" s="34">
        <v>0.9997729570253554</v>
      </c>
      <c r="BJ74" s="34">
        <v>0.99976890315503064</v>
      </c>
      <c r="BK74" s="34">
        <v>0.99976484930114351</v>
      </c>
      <c r="BL74" s="34">
        <v>0.9997607954636939</v>
      </c>
      <c r="BM74" s="34">
        <v>0.99975674164268191</v>
      </c>
      <c r="BN74" s="34">
        <v>0.99975268783810711</v>
      </c>
      <c r="BO74" s="34">
        <v>0.99974863404996972</v>
      </c>
      <c r="BP74" s="34">
        <v>0.99974458027826962</v>
      </c>
      <c r="BQ74" s="34">
        <v>0.99974052652300671</v>
      </c>
      <c r="BR74" s="34">
        <v>0.99973647278418099</v>
      </c>
      <c r="BS74" s="34">
        <v>0.99973241906179211</v>
      </c>
      <c r="BT74" s="34">
        <v>0.99972836535584053</v>
      </c>
      <c r="BU74" s="34">
        <v>0.99972431166632558</v>
      </c>
      <c r="BV74" s="34">
        <v>0.9997202579932476</v>
      </c>
      <c r="BW74" s="34">
        <v>0.99971620433660646</v>
      </c>
      <c r="BX74" s="34">
        <v>0.99971215069640218</v>
      </c>
      <c r="BY74" s="34">
        <v>0.99970809707263431</v>
      </c>
      <c r="BZ74" s="34">
        <v>0.99970404346530317</v>
      </c>
      <c r="CA74" s="34">
        <v>0.99969998987440845</v>
      </c>
      <c r="CB74" s="34">
        <v>0.99969593629995024</v>
      </c>
      <c r="CC74" s="34">
        <v>0.99969188274192866</v>
      </c>
      <c r="CD74" s="34">
        <v>0.99968782920034327</v>
      </c>
      <c r="CE74" s="34">
        <v>0.99968377567519395</v>
      </c>
      <c r="CF74" s="34">
        <v>0.99967972216648104</v>
      </c>
      <c r="CG74" s="34">
        <v>0.99967566867420421</v>
      </c>
      <c r="CH74" s="34">
        <v>0.99967161519836345</v>
      </c>
      <c r="CI74" s="34">
        <v>0.99966756173895854</v>
      </c>
      <c r="CJ74" s="34">
        <v>0.99966350829598971</v>
      </c>
      <c r="CK74" s="34">
        <v>0.99965945486945673</v>
      </c>
      <c r="CL74" s="34">
        <v>0.99965540145935949</v>
      </c>
      <c r="CM74" s="34">
        <v>0.99965134806569822</v>
      </c>
      <c r="CN74" s="34">
        <v>0.99964729468847247</v>
      </c>
      <c r="CO74" s="34">
        <v>0.99964324132768201</v>
      </c>
      <c r="CP74" s="34">
        <v>0.99963918798332729</v>
      </c>
      <c r="CQ74" s="34">
        <v>0.9996351346554081</v>
      </c>
      <c r="CR74" s="34">
        <v>0.99963108134392431</v>
      </c>
      <c r="CS74" s="34">
        <v>0.99962702804887593</v>
      </c>
      <c r="CT74" s="34">
        <v>0.99962302019827143</v>
      </c>
      <c r="CU74" s="34">
        <v>0.99961901236373585</v>
      </c>
      <c r="CV74" s="34">
        <v>0.99961500454526941</v>
      </c>
      <c r="CW74" s="34">
        <v>0.99961099674287146</v>
      </c>
      <c r="CX74" s="34">
        <v>0.99960698895654221</v>
      </c>
      <c r="CY74" s="34">
        <v>0.99960298118628133</v>
      </c>
      <c r="CZ74" s="34">
        <v>0.99959897343208926</v>
      </c>
      <c r="DA74" s="34">
        <v>0.99959496569396544</v>
      </c>
      <c r="DB74" s="34">
        <v>0.99959095797191033</v>
      </c>
    </row>
    <row r="75" spans="1:106" x14ac:dyDescent="0.2">
      <c r="A75" s="13">
        <f t="shared" ca="1" si="1"/>
        <v>44375</v>
      </c>
      <c r="B75" s="34">
        <v>1.0000040895167357</v>
      </c>
      <c r="C75" s="34">
        <v>1</v>
      </c>
      <c r="D75" s="34">
        <v>0.99999591049998848</v>
      </c>
      <c r="E75" s="34">
        <v>0.99999182101670081</v>
      </c>
      <c r="F75" s="34">
        <v>0.99998773155013709</v>
      </c>
      <c r="G75" s="34">
        <v>0.99998364210029733</v>
      </c>
      <c r="H75" s="34">
        <v>0.99997955266718141</v>
      </c>
      <c r="I75" s="34">
        <v>0.99997546325078912</v>
      </c>
      <c r="J75" s="34">
        <v>0.99997137385112056</v>
      </c>
      <c r="K75" s="34">
        <v>0.99996728446817562</v>
      </c>
      <c r="L75" s="34">
        <v>0.99996319510195408</v>
      </c>
      <c r="M75" s="34">
        <v>0.99995910575245628</v>
      </c>
      <c r="N75" s="34">
        <v>0.99995501641968165</v>
      </c>
      <c r="O75" s="34">
        <v>0.99995092710363032</v>
      </c>
      <c r="P75" s="34">
        <v>0.99994683780430227</v>
      </c>
      <c r="Q75" s="34">
        <v>0.9999427485216974</v>
      </c>
      <c r="R75" s="34">
        <v>0.99993865925581582</v>
      </c>
      <c r="S75" s="34">
        <v>0.99993457000665709</v>
      </c>
      <c r="T75" s="34">
        <v>0.99993048077422153</v>
      </c>
      <c r="U75" s="34">
        <v>0.99992639155850882</v>
      </c>
      <c r="V75" s="34">
        <v>0.99992230235951884</v>
      </c>
      <c r="W75" s="34">
        <v>0.99991821317725182</v>
      </c>
      <c r="X75" s="34">
        <v>0.99991412401170732</v>
      </c>
      <c r="Y75" s="34">
        <v>0.99991003486288554</v>
      </c>
      <c r="Z75" s="34">
        <v>0.99990594573078628</v>
      </c>
      <c r="AA75" s="34">
        <v>0.99990185661540965</v>
      </c>
      <c r="AB75" s="34">
        <v>0.99989776751675541</v>
      </c>
      <c r="AC75" s="34">
        <v>0.99989367843482346</v>
      </c>
      <c r="AD75" s="34">
        <v>0.99988958936961403</v>
      </c>
      <c r="AE75" s="34">
        <v>0.99988550032112655</v>
      </c>
      <c r="AF75" s="34">
        <v>0.99988141128936137</v>
      </c>
      <c r="AG75" s="34">
        <v>0.99987732227431836</v>
      </c>
      <c r="AH75" s="34">
        <v>0.99987323327599731</v>
      </c>
      <c r="AI75" s="34">
        <v>0.99986914429439822</v>
      </c>
      <c r="AJ75" s="34">
        <v>0.99986505532952097</v>
      </c>
      <c r="AK75" s="34">
        <v>0.99986096638136568</v>
      </c>
      <c r="AL75" s="34">
        <v>0.99985687744993201</v>
      </c>
      <c r="AM75" s="34">
        <v>0.99985278853521997</v>
      </c>
      <c r="AN75" s="34">
        <v>0.99984869963722989</v>
      </c>
      <c r="AO75" s="34">
        <v>0.99984461075596098</v>
      </c>
      <c r="AP75" s="34">
        <v>0.99984052189141359</v>
      </c>
      <c r="AQ75" s="34">
        <v>0.99983643304358782</v>
      </c>
      <c r="AR75" s="34">
        <v>0.99983234421248324</v>
      </c>
      <c r="AS75" s="34">
        <v>0.99982825539809983</v>
      </c>
      <c r="AT75" s="34">
        <v>0.99982416660043805</v>
      </c>
      <c r="AU75" s="34">
        <v>0.999820077819497</v>
      </c>
      <c r="AV75" s="34">
        <v>0.99981598905527702</v>
      </c>
      <c r="AW75" s="34">
        <v>0.99981190030777833</v>
      </c>
      <c r="AX75" s="34">
        <v>0.99980781157700027</v>
      </c>
      <c r="AY75" s="34">
        <v>0.99980372286294339</v>
      </c>
      <c r="AZ75" s="34">
        <v>0.99979963416560691</v>
      </c>
      <c r="BA75" s="34">
        <v>0.9997955454849915</v>
      </c>
      <c r="BB75" s="34">
        <v>0.9997914568210966</v>
      </c>
      <c r="BC75" s="34">
        <v>0.99978736817392222</v>
      </c>
      <c r="BD75" s="34">
        <v>0.99978327954346846</v>
      </c>
      <c r="BE75" s="34">
        <v>0.99977919092973522</v>
      </c>
      <c r="BF75" s="34">
        <v>0.99977510233272238</v>
      </c>
      <c r="BG75" s="34">
        <v>0.99977101375242972</v>
      </c>
      <c r="BH75" s="34">
        <v>0.99976692518885724</v>
      </c>
      <c r="BI75" s="34">
        <v>0.99976283664200516</v>
      </c>
      <c r="BJ75" s="34">
        <v>0.99975874811187315</v>
      </c>
      <c r="BK75" s="34">
        <v>0.9997546595984611</v>
      </c>
      <c r="BL75" s="34">
        <v>0.99975057110176913</v>
      </c>
      <c r="BM75" s="34">
        <v>0.99974648262179699</v>
      </c>
      <c r="BN75" s="34">
        <v>0.99974239415854471</v>
      </c>
      <c r="BO75" s="34">
        <v>0.99973830571201205</v>
      </c>
      <c r="BP75" s="34">
        <v>0.99973421728219936</v>
      </c>
      <c r="BQ75" s="34">
        <v>0.99973012886910606</v>
      </c>
      <c r="BR75" s="34">
        <v>0.99972604047273239</v>
      </c>
      <c r="BS75" s="34">
        <v>0.99972195209307846</v>
      </c>
      <c r="BT75" s="34">
        <v>0.99971786373014382</v>
      </c>
      <c r="BU75" s="34">
        <v>0.99971377538392836</v>
      </c>
      <c r="BV75" s="34">
        <v>0.99970968705443231</v>
      </c>
      <c r="BW75" s="34">
        <v>0.99970559874165543</v>
      </c>
      <c r="BX75" s="34">
        <v>0.99970151044559774</v>
      </c>
      <c r="BY75" s="34">
        <v>0.99969742216625912</v>
      </c>
      <c r="BZ75" s="34">
        <v>0.99969333390363979</v>
      </c>
      <c r="CA75" s="34">
        <v>0.99968924565773909</v>
      </c>
      <c r="CB75" s="34">
        <v>0.99968515742855735</v>
      </c>
      <c r="CC75" s="34">
        <v>0.99968106921609456</v>
      </c>
      <c r="CD75" s="34">
        <v>0.99967698102035008</v>
      </c>
      <c r="CE75" s="34">
        <v>0.99967289284132477</v>
      </c>
      <c r="CF75" s="34">
        <v>0.99966880467901775</v>
      </c>
      <c r="CG75" s="34">
        <v>0.99966471653342959</v>
      </c>
      <c r="CH75" s="34">
        <v>0.9996606284045596</v>
      </c>
      <c r="CI75" s="34">
        <v>0.99965654029240802</v>
      </c>
      <c r="CJ75" s="34">
        <v>0.99965245219697496</v>
      </c>
      <c r="CK75" s="34">
        <v>0.99964836411826019</v>
      </c>
      <c r="CL75" s="34">
        <v>0.99964427605626349</v>
      </c>
      <c r="CM75" s="34">
        <v>0.99964018801098486</v>
      </c>
      <c r="CN75" s="34">
        <v>0.99963609998242442</v>
      </c>
      <c r="CO75" s="34">
        <v>0.99963201197058194</v>
      </c>
      <c r="CP75" s="34">
        <v>0.99962792397545741</v>
      </c>
      <c r="CQ75" s="34">
        <v>0.99962383599705074</v>
      </c>
      <c r="CR75" s="34">
        <v>0.99961983545668187</v>
      </c>
      <c r="CS75" s="34">
        <v>0.99961583493232309</v>
      </c>
      <c r="CT75" s="34">
        <v>0.99961183442397483</v>
      </c>
      <c r="CU75" s="34">
        <v>0.99960783393163677</v>
      </c>
      <c r="CV75" s="34">
        <v>0.99960383345530868</v>
      </c>
      <c r="CW75" s="34">
        <v>0.999599832994991</v>
      </c>
      <c r="CX75" s="34">
        <v>0.99959583255068307</v>
      </c>
      <c r="CY75" s="34">
        <v>0.99959183212238523</v>
      </c>
      <c r="CZ75" s="34">
        <v>0.99958783171009724</v>
      </c>
      <c r="DA75" s="34">
        <v>0.99958383131381889</v>
      </c>
      <c r="DB75" s="34">
        <v>0.99957983093355052</v>
      </c>
    </row>
    <row r="76" spans="1:106" x14ac:dyDescent="0.2">
      <c r="A76" s="13">
        <f t="shared" ca="1" si="1"/>
        <v>44376</v>
      </c>
      <c r="B76" s="34">
        <v>1.0000040237077001</v>
      </c>
      <c r="C76" s="34">
        <v>1</v>
      </c>
      <c r="D76" s="34">
        <v>0.99999597630848991</v>
      </c>
      <c r="E76" s="34">
        <v>0.99999195263316976</v>
      </c>
      <c r="F76" s="34">
        <v>0.99998792897403976</v>
      </c>
      <c r="G76" s="34">
        <v>0.99998390533109971</v>
      </c>
      <c r="H76" s="34">
        <v>0.99997988170434959</v>
      </c>
      <c r="I76" s="34">
        <v>0.99997585809378908</v>
      </c>
      <c r="J76" s="34">
        <v>0.99997183449941851</v>
      </c>
      <c r="K76" s="34">
        <v>0.99996781092123777</v>
      </c>
      <c r="L76" s="34">
        <v>0.99996378735924651</v>
      </c>
      <c r="M76" s="34">
        <v>0.99995976381344476</v>
      </c>
      <c r="N76" s="34">
        <v>0.99995574028383272</v>
      </c>
      <c r="O76" s="34">
        <v>0.99995171677040995</v>
      </c>
      <c r="P76" s="34">
        <v>0.99994769327317679</v>
      </c>
      <c r="Q76" s="34">
        <v>0.99994366979213256</v>
      </c>
      <c r="R76" s="34">
        <v>0.99993964632727783</v>
      </c>
      <c r="S76" s="34">
        <v>0.99993562287861237</v>
      </c>
      <c r="T76" s="34">
        <v>0.99993159944613574</v>
      </c>
      <c r="U76" s="34">
        <v>0.99992757602984839</v>
      </c>
      <c r="V76" s="34">
        <v>0.99992355262974997</v>
      </c>
      <c r="W76" s="34">
        <v>0.99991952924584049</v>
      </c>
      <c r="X76" s="34">
        <v>0.99991550587811984</v>
      </c>
      <c r="Y76" s="34">
        <v>0.99991148252658779</v>
      </c>
      <c r="Z76" s="34">
        <v>0.99990745919124457</v>
      </c>
      <c r="AA76" s="34">
        <v>0.9999034358720903</v>
      </c>
      <c r="AB76" s="34">
        <v>0.99989941256912429</v>
      </c>
      <c r="AC76" s="34">
        <v>0.99989538928234689</v>
      </c>
      <c r="AD76" s="34">
        <v>0.9998913660117581</v>
      </c>
      <c r="AE76" s="34">
        <v>0.99988734275735758</v>
      </c>
      <c r="AF76" s="34">
        <v>0.99988331951914522</v>
      </c>
      <c r="AG76" s="34">
        <v>0.99987929629712147</v>
      </c>
      <c r="AH76" s="34">
        <v>0.99987527309128577</v>
      </c>
      <c r="AI76" s="34">
        <v>0.99987124990163823</v>
      </c>
      <c r="AJ76" s="34">
        <v>0.99986722672817874</v>
      </c>
      <c r="AK76" s="34">
        <v>0.9998632035709073</v>
      </c>
      <c r="AL76" s="34">
        <v>0.99985918042982369</v>
      </c>
      <c r="AM76" s="34">
        <v>0.99985515730492824</v>
      </c>
      <c r="AN76" s="34">
        <v>0.9998511341962204</v>
      </c>
      <c r="AO76" s="34">
        <v>0.99984711110370028</v>
      </c>
      <c r="AP76" s="34">
        <v>0.99984308802736765</v>
      </c>
      <c r="AQ76" s="34">
        <v>0.99983906496722308</v>
      </c>
      <c r="AR76" s="34">
        <v>0.99983504192326578</v>
      </c>
      <c r="AS76" s="34">
        <v>0.99983101889549619</v>
      </c>
      <c r="AT76" s="34">
        <v>0.99982699588391377</v>
      </c>
      <c r="AU76" s="34">
        <v>0.99982297288851885</v>
      </c>
      <c r="AV76" s="34">
        <v>0.99981894990931097</v>
      </c>
      <c r="AW76" s="34">
        <v>0.99981492694629071</v>
      </c>
      <c r="AX76" s="34">
        <v>0.99981090399945749</v>
      </c>
      <c r="AY76" s="34">
        <v>0.99980688106881133</v>
      </c>
      <c r="AZ76" s="34">
        <v>0.9998028581543521</v>
      </c>
      <c r="BA76" s="34">
        <v>0.99979883525607982</v>
      </c>
      <c r="BB76" s="34">
        <v>0.99979481237399459</v>
      </c>
      <c r="BC76" s="34">
        <v>0.99979078950809608</v>
      </c>
      <c r="BD76" s="34">
        <v>0.99978676665838451</v>
      </c>
      <c r="BE76" s="34">
        <v>0.99978274382485954</v>
      </c>
      <c r="BF76" s="34">
        <v>0.99977872100752108</v>
      </c>
      <c r="BG76" s="34">
        <v>0.99977469820636966</v>
      </c>
      <c r="BH76" s="34">
        <v>0.99977067542140419</v>
      </c>
      <c r="BI76" s="34">
        <v>0.99976665265262543</v>
      </c>
      <c r="BJ76" s="34">
        <v>0.99976262990003306</v>
      </c>
      <c r="BK76" s="34">
        <v>0.99975860716362708</v>
      </c>
      <c r="BL76" s="34">
        <v>0.99975458444340715</v>
      </c>
      <c r="BM76" s="34">
        <v>0.99975056173937349</v>
      </c>
      <c r="BN76" s="34">
        <v>0.99974653905152577</v>
      </c>
      <c r="BO76" s="34">
        <v>0.99974251637986433</v>
      </c>
      <c r="BP76" s="34">
        <v>0.99973849372438872</v>
      </c>
      <c r="BQ76" s="34">
        <v>0.99973447108509927</v>
      </c>
      <c r="BR76" s="34">
        <v>0.99973044846199566</v>
      </c>
      <c r="BS76" s="34">
        <v>0.99972642585507765</v>
      </c>
      <c r="BT76" s="34">
        <v>0.99972240326434558</v>
      </c>
      <c r="BU76" s="34">
        <v>0.9997183806897989</v>
      </c>
      <c r="BV76" s="34">
        <v>0.99971435813143794</v>
      </c>
      <c r="BW76" s="34">
        <v>0.99971033558926248</v>
      </c>
      <c r="BX76" s="34">
        <v>0.99970631306327273</v>
      </c>
      <c r="BY76" s="34">
        <v>0.99970229055346815</v>
      </c>
      <c r="BZ76" s="34">
        <v>0.99969826805984918</v>
      </c>
      <c r="CA76" s="34">
        <v>0.99969424558241504</v>
      </c>
      <c r="CB76" s="34">
        <v>0.99969022312116629</v>
      </c>
      <c r="CC76" s="34">
        <v>0.99968620067610292</v>
      </c>
      <c r="CD76" s="34">
        <v>0.99968217824722427</v>
      </c>
      <c r="CE76" s="34">
        <v>0.9996781558345309</v>
      </c>
      <c r="CF76" s="34">
        <v>0.99967413343802247</v>
      </c>
      <c r="CG76" s="34">
        <v>0.99967011105769876</v>
      </c>
      <c r="CH76" s="34">
        <v>0.99966608869355988</v>
      </c>
      <c r="CI76" s="34">
        <v>0.99966206634560595</v>
      </c>
      <c r="CJ76" s="34">
        <v>0.99965804401383651</v>
      </c>
      <c r="CK76" s="34">
        <v>0.99965402169825179</v>
      </c>
      <c r="CL76" s="34">
        <v>0.99964999939885157</v>
      </c>
      <c r="CM76" s="34">
        <v>0.99964597711563585</v>
      </c>
      <c r="CN76" s="34">
        <v>0.99964195484860441</v>
      </c>
      <c r="CO76" s="34">
        <v>0.99963793259775768</v>
      </c>
      <c r="CP76" s="34">
        <v>0.99963391036309501</v>
      </c>
      <c r="CQ76" s="34">
        <v>0.99962988814461662</v>
      </c>
      <c r="CR76" s="34">
        <v>0.99962587430972194</v>
      </c>
      <c r="CS76" s="34">
        <v>0.99962186049094381</v>
      </c>
      <c r="CT76" s="34">
        <v>0.99961784668828257</v>
      </c>
      <c r="CU76" s="34">
        <v>0.99961383290173833</v>
      </c>
      <c r="CV76" s="34">
        <v>0.99960981913131042</v>
      </c>
      <c r="CW76" s="34">
        <v>0.99960580537699906</v>
      </c>
      <c r="CX76" s="34">
        <v>0.99960179163880447</v>
      </c>
      <c r="CY76" s="34">
        <v>0.99959777791672599</v>
      </c>
      <c r="CZ76" s="34">
        <v>0.99959376421076396</v>
      </c>
      <c r="DA76" s="34">
        <v>0.99958975052091847</v>
      </c>
      <c r="DB76" s="34">
        <v>0.9995857368471891</v>
      </c>
    </row>
    <row r="77" spans="1:106" x14ac:dyDescent="0.2">
      <c r="A77" s="13">
        <f t="shared" ca="1" si="1"/>
        <v>44377</v>
      </c>
      <c r="B77" s="34">
        <v>1.0000040478491101</v>
      </c>
      <c r="C77" s="34">
        <v>1</v>
      </c>
      <c r="D77" s="34">
        <v>0.99999595216727499</v>
      </c>
      <c r="E77" s="34">
        <v>0.99999190435093466</v>
      </c>
      <c r="F77" s="34">
        <v>0.99998785655097933</v>
      </c>
      <c r="G77" s="34">
        <v>0.99998380876740867</v>
      </c>
      <c r="H77" s="34">
        <v>0.99997976100022323</v>
      </c>
      <c r="I77" s="34">
        <v>0.99997571324942203</v>
      </c>
      <c r="J77" s="34">
        <v>0.99997166551500549</v>
      </c>
      <c r="K77" s="34">
        <v>0.99996761779697363</v>
      </c>
      <c r="L77" s="34">
        <v>0.99996357009532622</v>
      </c>
      <c r="M77" s="34">
        <v>0.99995952241006336</v>
      </c>
      <c r="N77" s="34">
        <v>0.99995547474118451</v>
      </c>
      <c r="O77" s="34">
        <v>0.99995142708869023</v>
      </c>
      <c r="P77" s="34">
        <v>0.99994737945258005</v>
      </c>
      <c r="Q77" s="34">
        <v>0.99994333183285422</v>
      </c>
      <c r="R77" s="34">
        <v>0.99993928422951217</v>
      </c>
      <c r="S77" s="34">
        <v>0.99993523664255435</v>
      </c>
      <c r="T77" s="34">
        <v>0.99993118907198053</v>
      </c>
      <c r="U77" s="34">
        <v>0.99992714151779039</v>
      </c>
      <c r="V77" s="34">
        <v>0.99992309397998413</v>
      </c>
      <c r="W77" s="34">
        <v>0.99991904645856178</v>
      </c>
      <c r="X77" s="34">
        <v>0.99991499895352309</v>
      </c>
      <c r="Y77" s="34">
        <v>0.99991095146486797</v>
      </c>
      <c r="Z77" s="34">
        <v>0.99990690399259641</v>
      </c>
      <c r="AA77" s="34">
        <v>0.9999028565367083</v>
      </c>
      <c r="AB77" s="34">
        <v>0.99989880909720363</v>
      </c>
      <c r="AC77" s="34">
        <v>0.99989476167408209</v>
      </c>
      <c r="AD77" s="34">
        <v>0.99989071426734433</v>
      </c>
      <c r="AE77" s="34">
        <v>0.99988666687698935</v>
      </c>
      <c r="AF77" s="34">
        <v>0.99988261950301771</v>
      </c>
      <c r="AG77" s="34">
        <v>0.9998785721454293</v>
      </c>
      <c r="AH77" s="34">
        <v>0.99987452480422367</v>
      </c>
      <c r="AI77" s="34">
        <v>0.99987047747940105</v>
      </c>
      <c r="AJ77" s="34">
        <v>0.99986643017096166</v>
      </c>
      <c r="AK77" s="34">
        <v>0.99986238287890483</v>
      </c>
      <c r="AL77" s="34">
        <v>0.99985833560323056</v>
      </c>
      <c r="AM77" s="34">
        <v>0.99985428834393941</v>
      </c>
      <c r="AN77" s="34">
        <v>0.99985024110103049</v>
      </c>
      <c r="AO77" s="34">
        <v>0.99984619387450424</v>
      </c>
      <c r="AP77" s="34">
        <v>0.99984214666436078</v>
      </c>
      <c r="AQ77" s="34">
        <v>0.99983809947059932</v>
      </c>
      <c r="AR77" s="34">
        <v>0.99983405229322053</v>
      </c>
      <c r="AS77" s="34">
        <v>0.99983000513222375</v>
      </c>
      <c r="AT77" s="34">
        <v>0.99982595798760954</v>
      </c>
      <c r="AU77" s="34">
        <v>0.99982191085937733</v>
      </c>
      <c r="AV77" s="34">
        <v>0.99981786374752724</v>
      </c>
      <c r="AW77" s="34">
        <v>0.99981381665205915</v>
      </c>
      <c r="AX77" s="34">
        <v>0.99980976957297307</v>
      </c>
      <c r="AY77" s="34">
        <v>0.99980572251026878</v>
      </c>
      <c r="AZ77" s="34">
        <v>0.99980167546394649</v>
      </c>
      <c r="BA77" s="34">
        <v>0.99979762843400588</v>
      </c>
      <c r="BB77" s="34">
        <v>0.99979358142044683</v>
      </c>
      <c r="BC77" s="34">
        <v>0.99978953442326957</v>
      </c>
      <c r="BD77" s="34">
        <v>0.99978548744247397</v>
      </c>
      <c r="BE77" s="34">
        <v>0.99978144047805984</v>
      </c>
      <c r="BF77" s="34">
        <v>0.99977739353002693</v>
      </c>
      <c r="BG77" s="34">
        <v>0.99977334659837569</v>
      </c>
      <c r="BH77" s="34">
        <v>0.99976929968310557</v>
      </c>
      <c r="BI77" s="34">
        <v>0.99976525278421668</v>
      </c>
      <c r="BJ77" s="34">
        <v>0.99976120590170892</v>
      </c>
      <c r="BK77" s="34">
        <v>0.99975715903558227</v>
      </c>
      <c r="BL77" s="34">
        <v>0.99975311218583673</v>
      </c>
      <c r="BM77" s="34">
        <v>0.99974906535247221</v>
      </c>
      <c r="BN77" s="34">
        <v>0.99974501853548847</v>
      </c>
      <c r="BO77" s="34">
        <v>0.99974097173488585</v>
      </c>
      <c r="BP77" s="34">
        <v>0.99973692495066357</v>
      </c>
      <c r="BQ77" s="34">
        <v>0.99973287818282219</v>
      </c>
      <c r="BR77" s="34">
        <v>0.99972883143136138</v>
      </c>
      <c r="BS77" s="34">
        <v>0.99972478469628145</v>
      </c>
      <c r="BT77" s="34">
        <v>0.99972073797758176</v>
      </c>
      <c r="BU77" s="34">
        <v>0.99971669127526264</v>
      </c>
      <c r="BV77" s="34">
        <v>0.99971264458932363</v>
      </c>
      <c r="BW77" s="34">
        <v>0.99970859791976519</v>
      </c>
      <c r="BX77" s="34">
        <v>0.99970455126658697</v>
      </c>
      <c r="BY77" s="34">
        <v>0.99970050462978888</v>
      </c>
      <c r="BZ77" s="34">
        <v>0.99969645800937079</v>
      </c>
      <c r="CA77" s="34">
        <v>0.99969241140533294</v>
      </c>
      <c r="CB77" s="34">
        <v>0.99968836481767498</v>
      </c>
      <c r="CC77" s="34">
        <v>0.99968431824639681</v>
      </c>
      <c r="CD77" s="34">
        <v>0.99968027169149876</v>
      </c>
      <c r="CE77" s="34">
        <v>0.99967622515298016</v>
      </c>
      <c r="CF77" s="34">
        <v>0.99967217863084157</v>
      </c>
      <c r="CG77" s="34">
        <v>0.99966813212508243</v>
      </c>
      <c r="CH77" s="34">
        <v>0.99966408563570297</v>
      </c>
      <c r="CI77" s="34">
        <v>0.99966003916270274</v>
      </c>
      <c r="CJ77" s="34">
        <v>0.9996559927060823</v>
      </c>
      <c r="CK77" s="34">
        <v>0.99965194626584108</v>
      </c>
      <c r="CL77" s="34">
        <v>0.99964789984197933</v>
      </c>
      <c r="CM77" s="34">
        <v>0.99964385343449658</v>
      </c>
      <c r="CN77" s="34">
        <v>0.99963980704339328</v>
      </c>
      <c r="CO77" s="34">
        <v>0.99963576066866888</v>
      </c>
      <c r="CP77" s="34">
        <v>0.99963171431032372</v>
      </c>
      <c r="CQ77" s="34">
        <v>0.99962766796835723</v>
      </c>
      <c r="CR77" s="34">
        <v>0.99962362164276997</v>
      </c>
      <c r="CS77" s="34">
        <v>0.99961957533356138</v>
      </c>
      <c r="CT77" s="34">
        <v>0.99961574441696421</v>
      </c>
      <c r="CU77" s="34">
        <v>0.99961191351504886</v>
      </c>
      <c r="CV77" s="34">
        <v>0.99960808262781464</v>
      </c>
      <c r="CW77" s="34">
        <v>0.9996042517552618</v>
      </c>
      <c r="CX77" s="34">
        <v>0.99960042089739032</v>
      </c>
      <c r="CY77" s="34">
        <v>0.99959659005420021</v>
      </c>
      <c r="CZ77" s="34">
        <v>0.99959275922569135</v>
      </c>
      <c r="DA77" s="34">
        <v>0.99958892841186353</v>
      </c>
      <c r="DB77" s="34">
        <v>0.99958509761271674</v>
      </c>
    </row>
    <row r="78" spans="1:106" x14ac:dyDescent="0.2">
      <c r="A78" s="13">
        <f t="shared" ca="1" si="1"/>
        <v>44378</v>
      </c>
      <c r="B78" s="34">
        <v>1.0000160804886093</v>
      </c>
      <c r="C78" s="34">
        <v>1.0000120603422151</v>
      </c>
      <c r="D78" s="34">
        <v>1.0000080402119822</v>
      </c>
      <c r="E78" s="34">
        <v>1.0000040200979106</v>
      </c>
      <c r="F78" s="34">
        <v>1</v>
      </c>
      <c r="G78" s="34">
        <v>0.99999597991825073</v>
      </c>
      <c r="H78" s="34">
        <v>0.99999195985266243</v>
      </c>
      <c r="I78" s="34">
        <v>0.99998793980323497</v>
      </c>
      <c r="J78" s="34">
        <v>0.9999839197699687</v>
      </c>
      <c r="K78" s="34">
        <v>0.99997989975286294</v>
      </c>
      <c r="L78" s="34">
        <v>0.99997587975191837</v>
      </c>
      <c r="M78" s="34">
        <v>0.99997185976713421</v>
      </c>
      <c r="N78" s="34">
        <v>0.99996783979851089</v>
      </c>
      <c r="O78" s="34">
        <v>0.99996381984604832</v>
      </c>
      <c r="P78" s="34">
        <v>0.99995979990974604</v>
      </c>
      <c r="Q78" s="34">
        <v>0.99995577998960428</v>
      </c>
      <c r="R78" s="34">
        <v>0.99995176008562292</v>
      </c>
      <c r="S78" s="34">
        <v>0.99994774019780197</v>
      </c>
      <c r="T78" s="34">
        <v>0.99994372032614143</v>
      </c>
      <c r="U78" s="34">
        <v>0.99993970047064085</v>
      </c>
      <c r="V78" s="34">
        <v>0.99993568063130056</v>
      </c>
      <c r="W78" s="34">
        <v>0.99993166080812013</v>
      </c>
      <c r="X78" s="34">
        <v>0.99992764100109999</v>
      </c>
      <c r="Y78" s="34">
        <v>0.99992362121023992</v>
      </c>
      <c r="Z78" s="34">
        <v>0.99991960143553948</v>
      </c>
      <c r="AA78" s="34">
        <v>0.99991558167699879</v>
      </c>
      <c r="AB78" s="34">
        <v>0.99991156193461805</v>
      </c>
      <c r="AC78" s="34">
        <v>0.99990754220839695</v>
      </c>
      <c r="AD78" s="34">
        <v>0.99990352249833547</v>
      </c>
      <c r="AE78" s="34">
        <v>0.9998995028044334</v>
      </c>
      <c r="AF78" s="34">
        <v>0.99989548312669108</v>
      </c>
      <c r="AG78" s="34">
        <v>0.99989146346510804</v>
      </c>
      <c r="AH78" s="34">
        <v>0.99988744381968442</v>
      </c>
      <c r="AI78" s="34">
        <v>0.99988342419041998</v>
      </c>
      <c r="AJ78" s="34">
        <v>0.99987940457731495</v>
      </c>
      <c r="AK78" s="34">
        <v>0.9998753849803691</v>
      </c>
      <c r="AL78" s="34">
        <v>0.99987136539958221</v>
      </c>
      <c r="AM78" s="34">
        <v>0.99986734583495451</v>
      </c>
      <c r="AN78" s="34">
        <v>0.99986332628648578</v>
      </c>
      <c r="AO78" s="34">
        <v>0.999859306754176</v>
      </c>
      <c r="AP78" s="34">
        <v>0.99985528723802475</v>
      </c>
      <c r="AQ78" s="34">
        <v>0.99985126773803257</v>
      </c>
      <c r="AR78" s="34">
        <v>0.99984724825419902</v>
      </c>
      <c r="AS78" s="34">
        <v>0.99984322878652421</v>
      </c>
      <c r="AT78" s="34">
        <v>0.99983920933500814</v>
      </c>
      <c r="AU78" s="34">
        <v>0.99983518989965003</v>
      </c>
      <c r="AV78" s="34">
        <v>0.999831170480451</v>
      </c>
      <c r="AW78" s="34">
        <v>0.99982715107740994</v>
      </c>
      <c r="AX78" s="34">
        <v>0.99982313169052739</v>
      </c>
      <c r="AY78" s="34">
        <v>0.99981911231980325</v>
      </c>
      <c r="AZ78" s="34">
        <v>0.99981509296523696</v>
      </c>
      <c r="BA78" s="34">
        <v>0.99981107362682908</v>
      </c>
      <c r="BB78" s="34">
        <v>0.99980705430457906</v>
      </c>
      <c r="BC78" s="34">
        <v>0.99980303499848722</v>
      </c>
      <c r="BD78" s="34">
        <v>0.99979901570855334</v>
      </c>
      <c r="BE78" s="34">
        <v>0.99979499643477721</v>
      </c>
      <c r="BF78" s="34">
        <v>0.9997909771771587</v>
      </c>
      <c r="BG78" s="34">
        <v>0.99978695793569838</v>
      </c>
      <c r="BH78" s="34">
        <v>0.99978293871039559</v>
      </c>
      <c r="BI78" s="34">
        <v>0.9997789195012502</v>
      </c>
      <c r="BJ78" s="34">
        <v>0.99977490030826255</v>
      </c>
      <c r="BK78" s="34">
        <v>0.99977088113143242</v>
      </c>
      <c r="BL78" s="34">
        <v>0.99976686197075948</v>
      </c>
      <c r="BM78" s="34">
        <v>0.99976284282624417</v>
      </c>
      <c r="BN78" s="34">
        <v>0.99975882369788616</v>
      </c>
      <c r="BO78" s="34">
        <v>0.99975480458568511</v>
      </c>
      <c r="BP78" s="34">
        <v>0.99975078548964125</v>
      </c>
      <c r="BQ78" s="34">
        <v>0.99974676640975468</v>
      </c>
      <c r="BR78" s="34">
        <v>0.99974274734602497</v>
      </c>
      <c r="BS78" s="34">
        <v>0.99973872829845234</v>
      </c>
      <c r="BT78" s="34">
        <v>0.99973470926703667</v>
      </c>
      <c r="BU78" s="34">
        <v>0.99973069025177763</v>
      </c>
      <c r="BV78" s="34">
        <v>0.99972667125267534</v>
      </c>
      <c r="BW78" s="34">
        <v>0.99972265226973012</v>
      </c>
      <c r="BX78" s="34">
        <v>0.9997186333029412</v>
      </c>
      <c r="BY78" s="34">
        <v>0.99971461435230891</v>
      </c>
      <c r="BZ78" s="34">
        <v>0.99971059541783314</v>
      </c>
      <c r="CA78" s="34">
        <v>0.999706576499514</v>
      </c>
      <c r="CB78" s="34">
        <v>0.99970255759735094</v>
      </c>
      <c r="CC78" s="34">
        <v>0.9996985387113444</v>
      </c>
      <c r="CD78" s="34">
        <v>0.99969451984149416</v>
      </c>
      <c r="CE78" s="34">
        <v>0.99969050098779999</v>
      </c>
      <c r="CF78" s="34">
        <v>0.99968648215026179</v>
      </c>
      <c r="CG78" s="34">
        <v>0.99968246332887989</v>
      </c>
      <c r="CH78" s="34">
        <v>0.99967844452365395</v>
      </c>
      <c r="CI78" s="34">
        <v>0.99967442573458376</v>
      </c>
      <c r="CJ78" s="34">
        <v>0.99967040696166953</v>
      </c>
      <c r="CK78" s="34">
        <v>0.99966638820491105</v>
      </c>
      <c r="CL78" s="34">
        <v>0.99966236946430842</v>
      </c>
      <c r="CM78" s="34">
        <v>0.99965835073986153</v>
      </c>
      <c r="CN78" s="34">
        <v>0.99965433203157017</v>
      </c>
      <c r="CO78" s="34">
        <v>0.99965031333943433</v>
      </c>
      <c r="CP78" s="34">
        <v>0.99964629466345378</v>
      </c>
      <c r="CQ78" s="34">
        <v>0.99964227600362876</v>
      </c>
      <c r="CR78" s="34">
        <v>0.99963825735995915</v>
      </c>
      <c r="CS78" s="34">
        <v>0.99963423873244484</v>
      </c>
      <c r="CT78" s="34">
        <v>0.9996302201210856</v>
      </c>
      <c r="CU78" s="34">
        <v>0.99962620488910148</v>
      </c>
      <c r="CV78" s="34">
        <v>0.99962218967324523</v>
      </c>
      <c r="CW78" s="34">
        <v>0.99961817447351686</v>
      </c>
      <c r="CX78" s="34">
        <v>0.99961415928991681</v>
      </c>
      <c r="CY78" s="34">
        <v>0.99961014412244431</v>
      </c>
      <c r="CZ78" s="34">
        <v>0.99960612897109979</v>
      </c>
      <c r="DA78" s="34">
        <v>0.99960211383588293</v>
      </c>
      <c r="DB78" s="34">
        <v>0.9995980987167935</v>
      </c>
    </row>
    <row r="79" spans="1:106" x14ac:dyDescent="0.2">
      <c r="A79" s="13">
        <f t="shared" ca="1" si="1"/>
        <v>44379</v>
      </c>
      <c r="B79" s="34">
        <v>1.000011488042154</v>
      </c>
      <c r="C79" s="34">
        <v>1.0000076586801057</v>
      </c>
      <c r="D79" s="34">
        <v>1.0000038293327207</v>
      </c>
      <c r="E79" s="34">
        <v>1</v>
      </c>
      <c r="F79" s="34">
        <v>0.99999617068194291</v>
      </c>
      <c r="G79" s="34">
        <v>0.99999234137854942</v>
      </c>
      <c r="H79" s="34">
        <v>0.99998851208981943</v>
      </c>
      <c r="I79" s="34">
        <v>0.99998468281575337</v>
      </c>
      <c r="J79" s="34">
        <v>0.99998085355635047</v>
      </c>
      <c r="K79" s="34">
        <v>0.99997702431161117</v>
      </c>
      <c r="L79" s="34">
        <v>0.99997319508153537</v>
      </c>
      <c r="M79" s="34">
        <v>0.99996936586612273</v>
      </c>
      <c r="N79" s="34">
        <v>0.99996553666537336</v>
      </c>
      <c r="O79" s="34">
        <v>0.99996170747928736</v>
      </c>
      <c r="P79" s="34">
        <v>0.99995787830786442</v>
      </c>
      <c r="Q79" s="34">
        <v>0.99995404915110475</v>
      </c>
      <c r="R79" s="34">
        <v>0.99995022000900813</v>
      </c>
      <c r="S79" s="34">
        <v>0.99994639088157433</v>
      </c>
      <c r="T79" s="34">
        <v>0.99994256176880347</v>
      </c>
      <c r="U79" s="34">
        <v>0.99993873267069566</v>
      </c>
      <c r="V79" s="34">
        <v>0.99993490358725068</v>
      </c>
      <c r="W79" s="34">
        <v>0.9999310745184683</v>
      </c>
      <c r="X79" s="34">
        <v>0.99992724546434886</v>
      </c>
      <c r="Y79" s="34">
        <v>0.99992341642489202</v>
      </c>
      <c r="Z79" s="34">
        <v>0.99991958740009768</v>
      </c>
      <c r="AA79" s="34">
        <v>0.99991575838996594</v>
      </c>
      <c r="AB79" s="34">
        <v>0.99991192939449669</v>
      </c>
      <c r="AC79" s="34">
        <v>0.99990810041369005</v>
      </c>
      <c r="AD79" s="34">
        <v>0.99990427144754568</v>
      </c>
      <c r="AE79" s="34">
        <v>0.99990044249606347</v>
      </c>
      <c r="AF79" s="34">
        <v>0.99989661355924375</v>
      </c>
      <c r="AG79" s="34">
        <v>0.9998927846370862</v>
      </c>
      <c r="AH79" s="34">
        <v>0.9998889557295908</v>
      </c>
      <c r="AI79" s="34">
        <v>0.99988512683675745</v>
      </c>
      <c r="AJ79" s="34">
        <v>0.99988129795858627</v>
      </c>
      <c r="AK79" s="34">
        <v>0.99987746909507691</v>
      </c>
      <c r="AL79" s="34">
        <v>0.99987364024622949</v>
      </c>
      <c r="AM79" s="34">
        <v>0.99986981141204423</v>
      </c>
      <c r="AN79" s="34">
        <v>0.99986598259252057</v>
      </c>
      <c r="AO79" s="34">
        <v>0.99986215378765875</v>
      </c>
      <c r="AP79" s="34">
        <v>0.99985832499745864</v>
      </c>
      <c r="AQ79" s="34">
        <v>0.99985449622192002</v>
      </c>
      <c r="AR79" s="34">
        <v>0.99985066746104334</v>
      </c>
      <c r="AS79" s="34">
        <v>0.99984683871482782</v>
      </c>
      <c r="AT79" s="34">
        <v>0.99984300998327391</v>
      </c>
      <c r="AU79" s="34">
        <v>0.99983918126638172</v>
      </c>
      <c r="AV79" s="34">
        <v>0.99983535256415057</v>
      </c>
      <c r="AW79" s="34">
        <v>0.99983152387658081</v>
      </c>
      <c r="AX79" s="34">
        <v>0.99982769520367232</v>
      </c>
      <c r="AY79" s="34">
        <v>0.99982386654542499</v>
      </c>
      <c r="AZ79" s="34">
        <v>0.99982003790183904</v>
      </c>
      <c r="BA79" s="34">
        <v>0.99981620927291392</v>
      </c>
      <c r="BB79" s="34">
        <v>0.99981238065865008</v>
      </c>
      <c r="BC79" s="34">
        <v>0.99980855205904684</v>
      </c>
      <c r="BD79" s="34">
        <v>0.99980472347410498</v>
      </c>
      <c r="BE79" s="34">
        <v>0.99980089490382351</v>
      </c>
      <c r="BF79" s="34">
        <v>0.99979706634820342</v>
      </c>
      <c r="BG79" s="34">
        <v>0.9997932378072435</v>
      </c>
      <c r="BH79" s="34">
        <v>0.99978940928094462</v>
      </c>
      <c r="BI79" s="34">
        <v>0.99978558076930646</v>
      </c>
      <c r="BJ79" s="34">
        <v>0.99978175227232879</v>
      </c>
      <c r="BK79" s="34">
        <v>0.99977792379001162</v>
      </c>
      <c r="BL79" s="34">
        <v>0.99977409532235495</v>
      </c>
      <c r="BM79" s="34">
        <v>0.99977026686935866</v>
      </c>
      <c r="BN79" s="34">
        <v>0.99976643843102275</v>
      </c>
      <c r="BO79" s="34">
        <v>0.99976261000734712</v>
      </c>
      <c r="BP79" s="34">
        <v>0.99975878159833176</v>
      </c>
      <c r="BQ79" s="34">
        <v>0.99975495320397656</v>
      </c>
      <c r="BR79" s="34">
        <v>0.99975112482428152</v>
      </c>
      <c r="BS79" s="34">
        <v>0.99974729645924676</v>
      </c>
      <c r="BT79" s="34">
        <v>0.99974346810887171</v>
      </c>
      <c r="BU79" s="34">
        <v>0.99973963977315694</v>
      </c>
      <c r="BV79" s="34">
        <v>0.99973581145210189</v>
      </c>
      <c r="BW79" s="34">
        <v>0.99973198314570666</v>
      </c>
      <c r="BX79" s="34">
        <v>0.99972815485397137</v>
      </c>
      <c r="BY79" s="34">
        <v>0.99972432657689569</v>
      </c>
      <c r="BZ79" s="34">
        <v>0.99972049831447973</v>
      </c>
      <c r="CA79" s="34">
        <v>0.99971667006672349</v>
      </c>
      <c r="CB79" s="34">
        <v>0.99971284183362674</v>
      </c>
      <c r="CC79" s="34">
        <v>0.99970901361518971</v>
      </c>
      <c r="CD79" s="34">
        <v>0.99970518541141196</v>
      </c>
      <c r="CE79" s="34">
        <v>0.9997013572222937</v>
      </c>
      <c r="CF79" s="34">
        <v>0.9996975290478346</v>
      </c>
      <c r="CG79" s="34">
        <v>0.999693700888035</v>
      </c>
      <c r="CH79" s="34">
        <v>0.99968987274289467</v>
      </c>
      <c r="CI79" s="34">
        <v>0.9996860446124135</v>
      </c>
      <c r="CJ79" s="34">
        <v>0.99968221649659128</v>
      </c>
      <c r="CK79" s="34">
        <v>0.99967838839542833</v>
      </c>
      <c r="CL79" s="34">
        <v>0.99967456030892432</v>
      </c>
      <c r="CM79" s="34">
        <v>0.99967073223707914</v>
      </c>
      <c r="CN79" s="34">
        <v>0.99966690417989312</v>
      </c>
      <c r="CO79" s="34">
        <v>0.99966307613736582</v>
      </c>
      <c r="CP79" s="34">
        <v>0.99965924810949724</v>
      </c>
      <c r="CQ79" s="34">
        <v>0.99965542009628749</v>
      </c>
      <c r="CR79" s="34">
        <v>0.99965159209773646</v>
      </c>
      <c r="CS79" s="34">
        <v>0.99964776411384393</v>
      </c>
      <c r="CT79" s="34">
        <v>0.9996438720731865</v>
      </c>
      <c r="CU79" s="34">
        <v>0.99963998004768229</v>
      </c>
      <c r="CV79" s="34">
        <v>0.99963608803733139</v>
      </c>
      <c r="CW79" s="34">
        <v>0.99963219604213382</v>
      </c>
      <c r="CX79" s="34">
        <v>0.99962830406208925</v>
      </c>
      <c r="CY79" s="34">
        <v>0.99962441209719777</v>
      </c>
      <c r="CZ79" s="34">
        <v>0.99962052014745939</v>
      </c>
      <c r="DA79" s="34">
        <v>0.999616628212874</v>
      </c>
      <c r="DB79" s="34">
        <v>0.99961273629344138</v>
      </c>
    </row>
    <row r="80" spans="1:106" x14ac:dyDescent="0.2">
      <c r="A80" s="13">
        <f t="shared" ca="1" si="1"/>
        <v>44382</v>
      </c>
      <c r="B80" s="34">
        <v>1.0000038326648923</v>
      </c>
      <c r="C80" s="34">
        <v>1</v>
      </c>
      <c r="D80" s="34">
        <v>0.99999616734979679</v>
      </c>
      <c r="E80" s="34">
        <v>0.99999233471428306</v>
      </c>
      <c r="F80" s="34">
        <v>0.99998850209345824</v>
      </c>
      <c r="G80" s="34">
        <v>0.99998466948732245</v>
      </c>
      <c r="H80" s="34">
        <v>0.9999808368958758</v>
      </c>
      <c r="I80" s="34">
        <v>0.99997700431911829</v>
      </c>
      <c r="J80" s="34">
        <v>0.99997317175704947</v>
      </c>
      <c r="K80" s="34">
        <v>0.99996933920966968</v>
      </c>
      <c r="L80" s="34">
        <v>0.99996550667697859</v>
      </c>
      <c r="M80" s="34">
        <v>0.9999616741589763</v>
      </c>
      <c r="N80" s="34">
        <v>0.9999578416556627</v>
      </c>
      <c r="O80" s="34">
        <v>0.99995400916703769</v>
      </c>
      <c r="P80" s="34">
        <v>0.99995017669310149</v>
      </c>
      <c r="Q80" s="34">
        <v>0.99994634423385365</v>
      </c>
      <c r="R80" s="34">
        <v>0.99994251178929439</v>
      </c>
      <c r="S80" s="34">
        <v>0.99993867935942338</v>
      </c>
      <c r="T80" s="34">
        <v>0.99993484694424084</v>
      </c>
      <c r="U80" s="34">
        <v>0.99993101454374655</v>
      </c>
      <c r="V80" s="34">
        <v>0.99992718215794063</v>
      </c>
      <c r="W80" s="34">
        <v>0.99992334978682285</v>
      </c>
      <c r="X80" s="34">
        <v>0.99991951743039298</v>
      </c>
      <c r="Y80" s="34">
        <v>0.99991568508865158</v>
      </c>
      <c r="Z80" s="34">
        <v>0.99991185276159789</v>
      </c>
      <c r="AA80" s="34">
        <v>0.99990802044923233</v>
      </c>
      <c r="AB80" s="34">
        <v>0.99990418815155457</v>
      </c>
      <c r="AC80" s="34">
        <v>0.99990035586856485</v>
      </c>
      <c r="AD80" s="34">
        <v>0.99989652360026271</v>
      </c>
      <c r="AE80" s="34">
        <v>0.9998926913466486</v>
      </c>
      <c r="AF80" s="34">
        <v>0.99988885910772196</v>
      </c>
      <c r="AG80" s="34">
        <v>0.9998850268834828</v>
      </c>
      <c r="AH80" s="34">
        <v>0.99988119467393144</v>
      </c>
      <c r="AI80" s="34">
        <v>0.99987736247906767</v>
      </c>
      <c r="AJ80" s="34">
        <v>0.99987353029889126</v>
      </c>
      <c r="AK80" s="34">
        <v>0.99986969813340221</v>
      </c>
      <c r="AL80" s="34">
        <v>0.99986586598260063</v>
      </c>
      <c r="AM80" s="34">
        <v>0.9998620338464862</v>
      </c>
      <c r="AN80" s="34">
        <v>0.99985820172505913</v>
      </c>
      <c r="AO80" s="34">
        <v>0.99985436961831931</v>
      </c>
      <c r="AP80" s="34">
        <v>0.9998505375262664</v>
      </c>
      <c r="AQ80" s="34">
        <v>0.99984670544890075</v>
      </c>
      <c r="AR80" s="34">
        <v>0.99984287338622202</v>
      </c>
      <c r="AS80" s="34">
        <v>0.99983904133823009</v>
      </c>
      <c r="AT80" s="34">
        <v>0.99983520930492531</v>
      </c>
      <c r="AU80" s="34">
        <v>0.99983137728630711</v>
      </c>
      <c r="AV80" s="34">
        <v>0.99982754528237583</v>
      </c>
      <c r="AW80" s="34">
        <v>0.99982371329313136</v>
      </c>
      <c r="AX80" s="34">
        <v>0.99981988131857358</v>
      </c>
      <c r="AY80" s="34">
        <v>0.99981604935870239</v>
      </c>
      <c r="AZ80" s="34">
        <v>0.99981221741351778</v>
      </c>
      <c r="BA80" s="34">
        <v>0.99980838548301953</v>
      </c>
      <c r="BB80" s="34">
        <v>0.99980455356720777</v>
      </c>
      <c r="BC80" s="34">
        <v>0.99980072166608258</v>
      </c>
      <c r="BD80" s="34">
        <v>0.99979688977964365</v>
      </c>
      <c r="BE80" s="34">
        <v>0.99979305790789086</v>
      </c>
      <c r="BF80" s="34">
        <v>0.99978922605082443</v>
      </c>
      <c r="BG80" s="34">
        <v>0.99978539420844414</v>
      </c>
      <c r="BH80" s="34">
        <v>0.99978156238074989</v>
      </c>
      <c r="BI80" s="34">
        <v>0.99977773056774177</v>
      </c>
      <c r="BJ80" s="34">
        <v>0.99977389876941969</v>
      </c>
      <c r="BK80" s="34">
        <v>0.99977006698578341</v>
      </c>
      <c r="BL80" s="34">
        <v>0.99976623521683305</v>
      </c>
      <c r="BM80" s="34">
        <v>0.99976240346256851</v>
      </c>
      <c r="BN80" s="34">
        <v>0.99975857172298976</v>
      </c>
      <c r="BO80" s="34">
        <v>0.99975473999809683</v>
      </c>
      <c r="BP80" s="34">
        <v>0.99975090828788959</v>
      </c>
      <c r="BQ80" s="34">
        <v>0.99974707659236772</v>
      </c>
      <c r="BR80" s="34">
        <v>0.99974324491153155</v>
      </c>
      <c r="BS80" s="34">
        <v>0.99973941324538096</v>
      </c>
      <c r="BT80" s="34">
        <v>0.99973558159391585</v>
      </c>
      <c r="BU80" s="34">
        <v>0.99973174995713587</v>
      </c>
      <c r="BV80" s="34">
        <v>0.99972791833504127</v>
      </c>
      <c r="BW80" s="34">
        <v>0.99972408672763191</v>
      </c>
      <c r="BX80" s="34">
        <v>0.99972025513490792</v>
      </c>
      <c r="BY80" s="34">
        <v>0.99971642355686907</v>
      </c>
      <c r="BZ80" s="34">
        <v>0.99971259199351514</v>
      </c>
      <c r="CA80" s="34">
        <v>0.99970876044484636</v>
      </c>
      <c r="CB80" s="34">
        <v>0.9997049289108626</v>
      </c>
      <c r="CC80" s="34">
        <v>0.99970109739156388</v>
      </c>
      <c r="CD80" s="34">
        <v>0.99969726588694985</v>
      </c>
      <c r="CE80" s="34">
        <v>0.99969343439702063</v>
      </c>
      <c r="CF80" s="34">
        <v>0.99968960292177622</v>
      </c>
      <c r="CG80" s="34">
        <v>0.99968577146121651</v>
      </c>
      <c r="CH80" s="34">
        <v>0.9996819400153415</v>
      </c>
      <c r="CI80" s="34">
        <v>0.99967810858415107</v>
      </c>
      <c r="CJ80" s="34">
        <v>0.99967427716764501</v>
      </c>
      <c r="CK80" s="34">
        <v>0.99967044576582365</v>
      </c>
      <c r="CL80" s="34">
        <v>0.99966661437868665</v>
      </c>
      <c r="CM80" s="34">
        <v>0.9996627830062339</v>
      </c>
      <c r="CN80" s="34">
        <v>0.99965895164846552</v>
      </c>
      <c r="CO80" s="34">
        <v>0.99965512030538139</v>
      </c>
      <c r="CP80" s="34">
        <v>0.99965128897698152</v>
      </c>
      <c r="CQ80" s="34">
        <v>0.9996474576632659</v>
      </c>
      <c r="CR80" s="34">
        <v>0.99964356577252633</v>
      </c>
      <c r="CS80" s="34">
        <v>0.99963967389693897</v>
      </c>
      <c r="CT80" s="34">
        <v>0.99963578203650372</v>
      </c>
      <c r="CU80" s="34">
        <v>0.99963189019122056</v>
      </c>
      <c r="CV80" s="34">
        <v>0.99962799836108929</v>
      </c>
      <c r="CW80" s="34">
        <v>0.99962410654610989</v>
      </c>
      <c r="CX80" s="34">
        <v>0.99962021474628238</v>
      </c>
      <c r="CY80" s="34">
        <v>0.99961632296160685</v>
      </c>
      <c r="CZ80" s="34">
        <v>0.99961243119208287</v>
      </c>
      <c r="DA80" s="34">
        <v>0.99960853943771044</v>
      </c>
      <c r="DB80" s="34">
        <v>0.99960464769848989</v>
      </c>
    </row>
    <row r="81" spans="1:106" x14ac:dyDescent="0.2">
      <c r="A81" s="13">
        <f t="shared" ca="1" si="1"/>
        <v>44383</v>
      </c>
      <c r="B81" s="34">
        <v>1.0000037460281059</v>
      </c>
      <c r="C81" s="34">
        <v>1</v>
      </c>
      <c r="D81" s="34">
        <v>0.99999625398592684</v>
      </c>
      <c r="E81" s="34">
        <v>0.99999250798588635</v>
      </c>
      <c r="F81" s="34">
        <v>0.99998876199987841</v>
      </c>
      <c r="G81" s="34">
        <v>0.99998501602790302</v>
      </c>
      <c r="H81" s="34">
        <v>0.99998127006995996</v>
      </c>
      <c r="I81" s="34">
        <v>0.99997752412604934</v>
      </c>
      <c r="J81" s="34">
        <v>0.99997377819617128</v>
      </c>
      <c r="K81" s="34">
        <v>0.99997003228032511</v>
      </c>
      <c r="L81" s="34">
        <v>0.99996628637851159</v>
      </c>
      <c r="M81" s="34">
        <v>0.99996254049073008</v>
      </c>
      <c r="N81" s="34">
        <v>0.99995879461698078</v>
      </c>
      <c r="O81" s="34">
        <v>0.9999550487572636</v>
      </c>
      <c r="P81" s="34">
        <v>0.99995130291157841</v>
      </c>
      <c r="Q81" s="34">
        <v>0.99994755707992544</v>
      </c>
      <c r="R81" s="34">
        <v>0.99994381126230403</v>
      </c>
      <c r="S81" s="34">
        <v>0.99994006545871461</v>
      </c>
      <c r="T81" s="34">
        <v>0.99993631966915719</v>
      </c>
      <c r="U81" s="34">
        <v>0.99993257389363133</v>
      </c>
      <c r="V81" s="34">
        <v>0.99992882813213735</v>
      </c>
      <c r="W81" s="34">
        <v>0.99992508238467503</v>
      </c>
      <c r="X81" s="34">
        <v>0.99992133665124439</v>
      </c>
      <c r="Y81" s="34">
        <v>0.99991759093184529</v>
      </c>
      <c r="Z81" s="34">
        <v>0.99991384522647764</v>
      </c>
      <c r="AA81" s="34">
        <v>0.99991009953514143</v>
      </c>
      <c r="AB81" s="34">
        <v>0.99990635385783655</v>
      </c>
      <c r="AC81" s="34">
        <v>0.99990260819456322</v>
      </c>
      <c r="AD81" s="34">
        <v>0.99989886254532112</v>
      </c>
      <c r="AE81" s="34">
        <v>0.99989511691011046</v>
      </c>
      <c r="AF81" s="34">
        <v>0.99989137128893057</v>
      </c>
      <c r="AG81" s="34">
        <v>0.99988762568178235</v>
      </c>
      <c r="AH81" s="34">
        <v>0.99988388008866491</v>
      </c>
      <c r="AI81" s="34">
        <v>0.99988013450957858</v>
      </c>
      <c r="AJ81" s="34">
        <v>0.99987638894452324</v>
      </c>
      <c r="AK81" s="34">
        <v>0.99987264339349891</v>
      </c>
      <c r="AL81" s="34">
        <v>0.99986889785650546</v>
      </c>
      <c r="AM81" s="34">
        <v>0.99986515233354267</v>
      </c>
      <c r="AN81" s="34">
        <v>0.99986140682461055</v>
      </c>
      <c r="AO81" s="34">
        <v>0.99985766132970955</v>
      </c>
      <c r="AP81" s="34">
        <v>0.99985391584883909</v>
      </c>
      <c r="AQ81" s="34">
        <v>0.99985017038199908</v>
      </c>
      <c r="AR81" s="34">
        <v>0.99984642492918985</v>
      </c>
      <c r="AS81" s="34">
        <v>0.99984267949041117</v>
      </c>
      <c r="AT81" s="34">
        <v>0.99983893406566271</v>
      </c>
      <c r="AU81" s="34">
        <v>0.99983518865494481</v>
      </c>
      <c r="AV81" s="34">
        <v>0.99983144325825735</v>
      </c>
      <c r="AW81" s="34">
        <v>0.9998276978756</v>
      </c>
      <c r="AX81" s="34">
        <v>0.99982395250697309</v>
      </c>
      <c r="AY81" s="34">
        <v>0.99982020715237629</v>
      </c>
      <c r="AZ81" s="34">
        <v>0.99981646181180961</v>
      </c>
      <c r="BA81" s="34">
        <v>0.99981271648527326</v>
      </c>
      <c r="BB81" s="34">
        <v>0.99980897117276657</v>
      </c>
      <c r="BC81" s="34">
        <v>0.99980522587429033</v>
      </c>
      <c r="BD81" s="34">
        <v>0.99980148058984364</v>
      </c>
      <c r="BE81" s="34">
        <v>0.99979773531942717</v>
      </c>
      <c r="BF81" s="34">
        <v>0.99979399006304015</v>
      </c>
      <c r="BG81" s="34">
        <v>0.99979024482068335</v>
      </c>
      <c r="BH81" s="34">
        <v>0.99978649959235599</v>
      </c>
      <c r="BI81" s="34">
        <v>0.9997827543780583</v>
      </c>
      <c r="BJ81" s="34">
        <v>0.99977900917779039</v>
      </c>
      <c r="BK81" s="34">
        <v>0.99977526399155192</v>
      </c>
      <c r="BL81" s="34">
        <v>0.99977151881934301</v>
      </c>
      <c r="BM81" s="34">
        <v>0.99976777366116354</v>
      </c>
      <c r="BN81" s="34">
        <v>0.9997640285170134</v>
      </c>
      <c r="BO81" s="34">
        <v>0.99976028338689271</v>
      </c>
      <c r="BP81" s="34">
        <v>0.99975653827080158</v>
      </c>
      <c r="BQ81" s="34">
        <v>0.99975279316873944</v>
      </c>
      <c r="BR81" s="34">
        <v>0.99974904808070664</v>
      </c>
      <c r="BS81" s="34">
        <v>0.99974530300670272</v>
      </c>
      <c r="BT81" s="34">
        <v>0.99974155794672825</v>
      </c>
      <c r="BU81" s="34">
        <v>0.99973781290078245</v>
      </c>
      <c r="BV81" s="34">
        <v>0.99973406786886587</v>
      </c>
      <c r="BW81" s="34">
        <v>0.99973032285097818</v>
      </c>
      <c r="BX81" s="34">
        <v>0.99972657784711949</v>
      </c>
      <c r="BY81" s="34">
        <v>0.99972283285728969</v>
      </c>
      <c r="BZ81" s="34">
        <v>0.99971908788148856</v>
      </c>
      <c r="CA81" s="34">
        <v>0.99971534291971609</v>
      </c>
      <c r="CB81" s="34">
        <v>0.99971159797197229</v>
      </c>
      <c r="CC81" s="34">
        <v>0.99970785303825727</v>
      </c>
      <c r="CD81" s="34">
        <v>0.99970410811857069</v>
      </c>
      <c r="CE81" s="34">
        <v>0.99970036321291267</v>
      </c>
      <c r="CF81" s="34">
        <v>0.99969661832128309</v>
      </c>
      <c r="CG81" s="34">
        <v>0.99969287344368196</v>
      </c>
      <c r="CH81" s="34">
        <v>0.99968912858010928</v>
      </c>
      <c r="CI81" s="34">
        <v>0.9996853837305647</v>
      </c>
      <c r="CJ81" s="34">
        <v>0.99968163889504857</v>
      </c>
      <c r="CK81" s="34">
        <v>0.99967789407356067</v>
      </c>
      <c r="CL81" s="34">
        <v>0.99967414926610088</v>
      </c>
      <c r="CM81" s="34">
        <v>0.99967040447266919</v>
      </c>
      <c r="CN81" s="34">
        <v>0.9996666596932654</v>
      </c>
      <c r="CO81" s="34">
        <v>0.99966291492788983</v>
      </c>
      <c r="CP81" s="34">
        <v>0.99965917017654216</v>
      </c>
      <c r="CQ81" s="34">
        <v>0.99965542543922215</v>
      </c>
      <c r="CR81" s="34">
        <v>0.9996518741411804</v>
      </c>
      <c r="CS81" s="34">
        <v>0.99964832285575478</v>
      </c>
      <c r="CT81" s="34">
        <v>0.99964477158294518</v>
      </c>
      <c r="CU81" s="34">
        <v>0.9996412203227516</v>
      </c>
      <c r="CV81" s="34">
        <v>0.99963766907517371</v>
      </c>
      <c r="CW81" s="34">
        <v>0.99963411784021206</v>
      </c>
      <c r="CX81" s="34">
        <v>0.99963056661786587</v>
      </c>
      <c r="CY81" s="34">
        <v>0.99962701540813581</v>
      </c>
      <c r="CZ81" s="34">
        <v>0.99962346421102144</v>
      </c>
      <c r="DA81" s="34">
        <v>0.99961991302652264</v>
      </c>
      <c r="DB81" s="34">
        <v>0.99961636185463953</v>
      </c>
    </row>
    <row r="82" spans="1:106" x14ac:dyDescent="0.2">
      <c r="A82" s="13">
        <f t="shared" ca="1" si="1"/>
        <v>44384</v>
      </c>
      <c r="B82" s="34">
        <v>1.0000034405546931</v>
      </c>
      <c r="C82" s="34">
        <v>1</v>
      </c>
      <c r="D82" s="34">
        <v>0.99999655945714427</v>
      </c>
      <c r="E82" s="34">
        <v>0.99999311892612575</v>
      </c>
      <c r="F82" s="34">
        <v>0.99998967840694475</v>
      </c>
      <c r="G82" s="34">
        <v>0.99998623789960073</v>
      </c>
      <c r="H82" s="34">
        <v>0.9999827974040939</v>
      </c>
      <c r="I82" s="34">
        <v>0.99997935692042439</v>
      </c>
      <c r="J82" s="34">
        <v>0.99997591644859207</v>
      </c>
      <c r="K82" s="34">
        <v>0.99997247598859673</v>
      </c>
      <c r="L82" s="34">
        <v>0.99996903554043848</v>
      </c>
      <c r="M82" s="34">
        <v>0.9999655951041172</v>
      </c>
      <c r="N82" s="34">
        <v>0.99996215467963301</v>
      </c>
      <c r="O82" s="34">
        <v>0.99995871426698568</v>
      </c>
      <c r="P82" s="34">
        <v>0.99995527386617522</v>
      </c>
      <c r="Q82" s="34">
        <v>0.9999518334772014</v>
      </c>
      <c r="R82" s="34">
        <v>0.99994839310006478</v>
      </c>
      <c r="S82" s="34">
        <v>0.99994495273476469</v>
      </c>
      <c r="T82" s="34">
        <v>0.99994151238130136</v>
      </c>
      <c r="U82" s="34">
        <v>0.99993807203967466</v>
      </c>
      <c r="V82" s="34">
        <v>0.99993463170988484</v>
      </c>
      <c r="W82" s="34">
        <v>0.99993119139193143</v>
      </c>
      <c r="X82" s="34">
        <v>0.99992775108581455</v>
      </c>
      <c r="Y82" s="34">
        <v>0.99992431079153421</v>
      </c>
      <c r="Z82" s="34">
        <v>0.9999208705090904</v>
      </c>
      <c r="AA82" s="34">
        <v>0.99991743023848301</v>
      </c>
      <c r="AB82" s="34">
        <v>0.99991398997971193</v>
      </c>
      <c r="AC82" s="34">
        <v>0.99991054973277749</v>
      </c>
      <c r="AD82" s="34">
        <v>0.99990710949767914</v>
      </c>
      <c r="AE82" s="34">
        <v>0.99990366927441698</v>
      </c>
      <c r="AF82" s="34">
        <v>0.99990022906299136</v>
      </c>
      <c r="AG82" s="34">
        <v>0.99989678886340161</v>
      </c>
      <c r="AH82" s="34">
        <v>0.99989334867564816</v>
      </c>
      <c r="AI82" s="34">
        <v>0.99988990849973103</v>
      </c>
      <c r="AJ82" s="34">
        <v>0.99988646833564965</v>
      </c>
      <c r="AK82" s="34">
        <v>0.99988302818340435</v>
      </c>
      <c r="AL82" s="34">
        <v>0.99987958804299515</v>
      </c>
      <c r="AM82" s="34">
        <v>0.99987614791442181</v>
      </c>
      <c r="AN82" s="34">
        <v>0.99987270779768433</v>
      </c>
      <c r="AO82" s="34">
        <v>0.99986926769278284</v>
      </c>
      <c r="AP82" s="34">
        <v>0.99986582759971709</v>
      </c>
      <c r="AQ82" s="34">
        <v>0.99986238751848733</v>
      </c>
      <c r="AR82" s="34">
        <v>0.99985894744909309</v>
      </c>
      <c r="AS82" s="34">
        <v>0.99985550739153473</v>
      </c>
      <c r="AT82" s="34">
        <v>0.99985206734581178</v>
      </c>
      <c r="AU82" s="34">
        <v>0.9998486273119247</v>
      </c>
      <c r="AV82" s="34">
        <v>0.99984518728987315</v>
      </c>
      <c r="AW82" s="34">
        <v>0.99984174727965713</v>
      </c>
      <c r="AX82" s="34">
        <v>0.99983830728127665</v>
      </c>
      <c r="AY82" s="34">
        <v>0.99983486729473148</v>
      </c>
      <c r="AZ82" s="34">
        <v>0.99983142732002195</v>
      </c>
      <c r="BA82" s="34">
        <v>0.99982798735714762</v>
      </c>
      <c r="BB82" s="34">
        <v>0.99982454740610871</v>
      </c>
      <c r="BC82" s="34">
        <v>0.99982110746690511</v>
      </c>
      <c r="BD82" s="34">
        <v>0.9998176675395366</v>
      </c>
      <c r="BE82" s="34">
        <v>0.99981422762400352</v>
      </c>
      <c r="BF82" s="34">
        <v>0.99981078772030574</v>
      </c>
      <c r="BG82" s="34">
        <v>0.99980734782844272</v>
      </c>
      <c r="BH82" s="34">
        <v>0.99980390794841512</v>
      </c>
      <c r="BI82" s="34">
        <v>0.99980046808022238</v>
      </c>
      <c r="BJ82" s="34">
        <v>0.99979702822386463</v>
      </c>
      <c r="BK82" s="34">
        <v>0.99979358837934185</v>
      </c>
      <c r="BL82" s="34">
        <v>0.99979014854665427</v>
      </c>
      <c r="BM82" s="34">
        <v>0.99978670872580122</v>
      </c>
      <c r="BN82" s="34">
        <v>0.99978326891678337</v>
      </c>
      <c r="BO82" s="34">
        <v>0.99977982911960006</v>
      </c>
      <c r="BP82" s="34">
        <v>0.9997763893342515</v>
      </c>
      <c r="BQ82" s="34">
        <v>0.99977294956073792</v>
      </c>
      <c r="BR82" s="34">
        <v>0.99976950979905888</v>
      </c>
      <c r="BS82" s="34">
        <v>0.99976607004921447</v>
      </c>
      <c r="BT82" s="34">
        <v>0.99976263031120483</v>
      </c>
      <c r="BU82" s="34">
        <v>0.99975919058502949</v>
      </c>
      <c r="BV82" s="34">
        <v>0.99975575087068902</v>
      </c>
      <c r="BW82" s="34">
        <v>0.99975231116818275</v>
      </c>
      <c r="BX82" s="34">
        <v>0.99974887147751079</v>
      </c>
      <c r="BY82" s="34">
        <v>0.99974543179867359</v>
      </c>
      <c r="BZ82" s="34">
        <v>0.99974199213167048</v>
      </c>
      <c r="CA82" s="34">
        <v>0.9997385524765019</v>
      </c>
      <c r="CB82" s="34">
        <v>0.99973511283316741</v>
      </c>
      <c r="CC82" s="34">
        <v>0.99973167320166756</v>
      </c>
      <c r="CD82" s="34">
        <v>0.99972823358200147</v>
      </c>
      <c r="CE82" s="34">
        <v>0.99972479397416958</v>
      </c>
      <c r="CF82" s="34">
        <v>0.999721354378172</v>
      </c>
      <c r="CG82" s="34">
        <v>0.99971791479400851</v>
      </c>
      <c r="CH82" s="34">
        <v>0.99971447522167889</v>
      </c>
      <c r="CI82" s="34">
        <v>0.99971103566118336</v>
      </c>
      <c r="CJ82" s="34">
        <v>0.99970759611252158</v>
      </c>
      <c r="CK82" s="34">
        <v>0.999704156575694</v>
      </c>
      <c r="CL82" s="34">
        <v>0.99970071705070018</v>
      </c>
      <c r="CM82" s="34">
        <v>0.99969727753754023</v>
      </c>
      <c r="CN82" s="34">
        <v>0.99969383803621392</v>
      </c>
      <c r="CO82" s="34">
        <v>0.99969039854672159</v>
      </c>
      <c r="CP82" s="34">
        <v>0.9996869590690628</v>
      </c>
      <c r="CQ82" s="34">
        <v>0.99968351960323765</v>
      </c>
      <c r="CR82" s="34">
        <v>0.99968008014924625</v>
      </c>
      <c r="CS82" s="34">
        <v>0.9996766407070885</v>
      </c>
      <c r="CT82" s="34">
        <v>0.99967320127676418</v>
      </c>
      <c r="CU82" s="34">
        <v>0.99966973062149056</v>
      </c>
      <c r="CV82" s="34">
        <v>0.99966625997826608</v>
      </c>
      <c r="CW82" s="34">
        <v>0.99966278934709119</v>
      </c>
      <c r="CX82" s="34">
        <v>0.99965931872796543</v>
      </c>
      <c r="CY82" s="34">
        <v>0.99965584812088915</v>
      </c>
      <c r="CZ82" s="34">
        <v>0.99965237752586189</v>
      </c>
      <c r="DA82" s="34">
        <v>0.99964890694288366</v>
      </c>
      <c r="DB82" s="34">
        <v>0.99964543637195491</v>
      </c>
    </row>
    <row r="83" spans="1:106" x14ac:dyDescent="0.2">
      <c r="A83" s="13">
        <f t="shared" ca="1" si="1"/>
        <v>44385</v>
      </c>
      <c r="B83" s="34">
        <v>1.0000099152082433</v>
      </c>
      <c r="C83" s="34">
        <v>1.0000066101279053</v>
      </c>
      <c r="D83" s="34">
        <v>1.0000033050584911</v>
      </c>
      <c r="E83" s="34">
        <v>1</v>
      </c>
      <c r="F83" s="34">
        <v>0.99999669495243226</v>
      </c>
      <c r="G83" s="34">
        <v>0.99999338991578812</v>
      </c>
      <c r="H83" s="34">
        <v>0.99999008489006713</v>
      </c>
      <c r="I83" s="34">
        <v>0.9999867798752694</v>
      </c>
      <c r="J83" s="34">
        <v>0.99998347487139505</v>
      </c>
      <c r="K83" s="34">
        <v>0.99998016987844374</v>
      </c>
      <c r="L83" s="34">
        <v>0.99997686489641568</v>
      </c>
      <c r="M83" s="34">
        <v>0.99997355992531056</v>
      </c>
      <c r="N83" s="34">
        <v>0.99997025496512848</v>
      </c>
      <c r="O83" s="34">
        <v>0.99996695001586977</v>
      </c>
      <c r="P83" s="34">
        <v>0.99996364507753388</v>
      </c>
      <c r="Q83" s="34">
        <v>0.99996034015012114</v>
      </c>
      <c r="R83" s="34">
        <v>0.99995703523363133</v>
      </c>
      <c r="S83" s="34">
        <v>0.99995373032806412</v>
      </c>
      <c r="T83" s="34">
        <v>0.99995042543341994</v>
      </c>
      <c r="U83" s="34">
        <v>0.9999471205496987</v>
      </c>
      <c r="V83" s="34">
        <v>0.99994381567690016</v>
      </c>
      <c r="W83" s="34">
        <v>0.99994051081502444</v>
      </c>
      <c r="X83" s="34">
        <v>0.99993720596407143</v>
      </c>
      <c r="Y83" s="34">
        <v>0.99993390112404124</v>
      </c>
      <c r="Z83" s="34">
        <v>0.99993059629493342</v>
      </c>
      <c r="AA83" s="34">
        <v>0.9999272914767483</v>
      </c>
      <c r="AB83" s="34">
        <v>0.9999239866694859</v>
      </c>
      <c r="AC83" s="34">
        <v>0.99992068187314587</v>
      </c>
      <c r="AD83" s="34">
        <v>0.99991737708772854</v>
      </c>
      <c r="AE83" s="34">
        <v>0.99991407231323359</v>
      </c>
      <c r="AF83" s="34">
        <v>0.99991076754966102</v>
      </c>
      <c r="AG83" s="34">
        <v>0.99990746279701093</v>
      </c>
      <c r="AH83" s="34">
        <v>0.99990415805528332</v>
      </c>
      <c r="AI83" s="34">
        <v>0.99990085332447776</v>
      </c>
      <c r="AJ83" s="34">
        <v>0.99989754860459468</v>
      </c>
      <c r="AK83" s="34">
        <v>0.99989424389563375</v>
      </c>
      <c r="AL83" s="34">
        <v>0.99989093919759509</v>
      </c>
      <c r="AM83" s="34">
        <v>0.9998876345104788</v>
      </c>
      <c r="AN83" s="34">
        <v>0.99988432983428444</v>
      </c>
      <c r="AO83" s="34">
        <v>0.99988102516901212</v>
      </c>
      <c r="AP83" s="34">
        <v>0.99987772051466195</v>
      </c>
      <c r="AQ83" s="34">
        <v>0.99987441587123393</v>
      </c>
      <c r="AR83" s="34">
        <v>0.99987111123872796</v>
      </c>
      <c r="AS83" s="34">
        <v>0.9998678066171437</v>
      </c>
      <c r="AT83" s="34">
        <v>0.99986450200648169</v>
      </c>
      <c r="AU83" s="34">
        <v>0.99986119740674118</v>
      </c>
      <c r="AV83" s="34">
        <v>0.99985789281792281</v>
      </c>
      <c r="AW83" s="34">
        <v>0.99985458824002627</v>
      </c>
      <c r="AX83" s="34">
        <v>0.99985128367305132</v>
      </c>
      <c r="AY83" s="34">
        <v>0.99984797911699819</v>
      </c>
      <c r="AZ83" s="34">
        <v>0.99984467457186676</v>
      </c>
      <c r="BA83" s="34">
        <v>0.99984137003765727</v>
      </c>
      <c r="BB83" s="34">
        <v>0.99983806551436905</v>
      </c>
      <c r="BC83" s="34">
        <v>0.99983476100200286</v>
      </c>
      <c r="BD83" s="34">
        <v>0.99983145650055782</v>
      </c>
      <c r="BE83" s="34">
        <v>0.99982815201003461</v>
      </c>
      <c r="BF83" s="34">
        <v>0.99982484753043266</v>
      </c>
      <c r="BG83" s="34">
        <v>0.99982154306175253</v>
      </c>
      <c r="BH83" s="34">
        <v>0.99981823860399344</v>
      </c>
      <c r="BI83" s="34">
        <v>0.99981493415715594</v>
      </c>
      <c r="BJ83" s="34">
        <v>0.9998116297212396</v>
      </c>
      <c r="BK83" s="34">
        <v>0.99980832529624486</v>
      </c>
      <c r="BL83" s="34">
        <v>0.99980502088217116</v>
      </c>
      <c r="BM83" s="34">
        <v>0.99980171647901883</v>
      </c>
      <c r="BN83" s="34">
        <v>0.99979841208678777</v>
      </c>
      <c r="BO83" s="34">
        <v>0.99979510770547786</v>
      </c>
      <c r="BP83" s="34">
        <v>0.99979180333508899</v>
      </c>
      <c r="BQ83" s="34">
        <v>0.99978849897562128</v>
      </c>
      <c r="BR83" s="34">
        <v>0.99978519462707449</v>
      </c>
      <c r="BS83" s="34">
        <v>0.99978189028944897</v>
      </c>
      <c r="BT83" s="34">
        <v>0.99977858596274438</v>
      </c>
      <c r="BU83" s="34">
        <v>0.99977528164696061</v>
      </c>
      <c r="BV83" s="34">
        <v>0.99977197734209777</v>
      </c>
      <c r="BW83" s="34">
        <v>0.99976867304815586</v>
      </c>
      <c r="BX83" s="34">
        <v>0.999765368765135</v>
      </c>
      <c r="BY83" s="34">
        <v>0.99976206449303484</v>
      </c>
      <c r="BZ83" s="34">
        <v>0.99975876023185539</v>
      </c>
      <c r="CA83" s="34">
        <v>0.99975545598159654</v>
      </c>
      <c r="CB83" s="34">
        <v>0.99975215174225851</v>
      </c>
      <c r="CC83" s="34">
        <v>0.99974884751384141</v>
      </c>
      <c r="CD83" s="34">
        <v>0.99974554329634457</v>
      </c>
      <c r="CE83" s="34">
        <v>0.99974223908976834</v>
      </c>
      <c r="CF83" s="34">
        <v>0.99973893489411303</v>
      </c>
      <c r="CG83" s="34">
        <v>0.99973563070937788</v>
      </c>
      <c r="CH83" s="34">
        <v>0.99973232653556354</v>
      </c>
      <c r="CI83" s="34">
        <v>0.99972902237266925</v>
      </c>
      <c r="CJ83" s="34">
        <v>0.99972571822069567</v>
      </c>
      <c r="CK83" s="34">
        <v>0.99972241407964224</v>
      </c>
      <c r="CL83" s="34">
        <v>0.99971910994950952</v>
      </c>
      <c r="CM83" s="34">
        <v>0.99971580583029673</v>
      </c>
      <c r="CN83" s="34">
        <v>0.99971250172200454</v>
      </c>
      <c r="CO83" s="34">
        <v>0.99970919762463228</v>
      </c>
      <c r="CP83" s="34">
        <v>0.99970589353818029</v>
      </c>
      <c r="CQ83" s="34">
        <v>0.99970258946264867</v>
      </c>
      <c r="CR83" s="34">
        <v>0.99969928539803699</v>
      </c>
      <c r="CS83" s="34">
        <v>0.99969598134434545</v>
      </c>
      <c r="CT83" s="34">
        <v>0.99969245219490199</v>
      </c>
      <c r="CU83" s="34">
        <v>0.99968892305791712</v>
      </c>
      <c r="CV83" s="34">
        <v>0.99968539393339095</v>
      </c>
      <c r="CW83" s="34">
        <v>0.99968186482132315</v>
      </c>
      <c r="CX83" s="34">
        <v>0.99967833572171427</v>
      </c>
      <c r="CY83" s="34">
        <v>0.99967480663456354</v>
      </c>
      <c r="CZ83" s="34">
        <v>0.99967127755987151</v>
      </c>
      <c r="DA83" s="34">
        <v>0.99966774849763773</v>
      </c>
      <c r="DB83" s="34">
        <v>0.99966421944786266</v>
      </c>
    </row>
    <row r="84" spans="1:106" x14ac:dyDescent="0.2">
      <c r="A84" s="13">
        <f t="shared" ca="1" si="1"/>
        <v>44386</v>
      </c>
      <c r="B84" s="34">
        <v>1.0000107174626758</v>
      </c>
      <c r="C84" s="34">
        <v>1.0000071449623544</v>
      </c>
      <c r="D84" s="34">
        <v>1.000003572474796</v>
      </c>
      <c r="E84" s="34">
        <v>1</v>
      </c>
      <c r="F84" s="34">
        <v>0.99999642753796636</v>
      </c>
      <c r="G84" s="34">
        <v>0.99999285508869562</v>
      </c>
      <c r="H84" s="34">
        <v>0.99998928265218689</v>
      </c>
      <c r="I84" s="34">
        <v>0.99998571022844085</v>
      </c>
      <c r="J84" s="34">
        <v>0.99998213781745693</v>
      </c>
      <c r="K84" s="34">
        <v>0.99997856541923535</v>
      </c>
      <c r="L84" s="34">
        <v>0.99997499303377602</v>
      </c>
      <c r="M84" s="34">
        <v>0.99997142066107914</v>
      </c>
      <c r="N84" s="34">
        <v>0.99996784830114394</v>
      </c>
      <c r="O84" s="34">
        <v>0.9999642759539713</v>
      </c>
      <c r="P84" s="34">
        <v>0.99996070361956069</v>
      </c>
      <c r="Q84" s="34">
        <v>0.99995713129791197</v>
      </c>
      <c r="R84" s="34">
        <v>0.99995355898902527</v>
      </c>
      <c r="S84" s="34">
        <v>0.99994998669290036</v>
      </c>
      <c r="T84" s="34">
        <v>0.99994641440953758</v>
      </c>
      <c r="U84" s="34">
        <v>0.99994284213893658</v>
      </c>
      <c r="V84" s="34">
        <v>0.99993926988109738</v>
      </c>
      <c r="W84" s="34">
        <v>0.99993569763601997</v>
      </c>
      <c r="X84" s="34">
        <v>0.99993212540370424</v>
      </c>
      <c r="Y84" s="34">
        <v>0.9999285531841503</v>
      </c>
      <c r="Z84" s="34">
        <v>0.9999249809773576</v>
      </c>
      <c r="AA84" s="34">
        <v>0.9999214087833268</v>
      </c>
      <c r="AB84" s="34">
        <v>0.99991783660205746</v>
      </c>
      <c r="AC84" s="34">
        <v>0.99991426443354958</v>
      </c>
      <c r="AD84" s="34">
        <v>0.99991069227780316</v>
      </c>
      <c r="AE84" s="34">
        <v>0.99990712013481797</v>
      </c>
      <c r="AF84" s="34">
        <v>0.99990354800459436</v>
      </c>
      <c r="AG84" s="34">
        <v>0.99989997588713198</v>
      </c>
      <c r="AH84" s="34">
        <v>0.99989640378243083</v>
      </c>
      <c r="AI84" s="34">
        <v>0.99989283169049081</v>
      </c>
      <c r="AJ84" s="34">
        <v>0.99988925961131214</v>
      </c>
      <c r="AK84" s="34">
        <v>0.99988568754489437</v>
      </c>
      <c r="AL84" s="34">
        <v>0.99988211549123773</v>
      </c>
      <c r="AM84" s="34">
        <v>0.99987854345034211</v>
      </c>
      <c r="AN84" s="34">
        <v>0.9998749714222076</v>
      </c>
      <c r="AO84" s="34">
        <v>0.999871399406834</v>
      </c>
      <c r="AP84" s="34">
        <v>0.9998678274042212</v>
      </c>
      <c r="AQ84" s="34">
        <v>0.99986425541436919</v>
      </c>
      <c r="AR84" s="34">
        <v>0.99986068343727819</v>
      </c>
      <c r="AS84" s="34">
        <v>0.99985711147294787</v>
      </c>
      <c r="AT84" s="34">
        <v>0.99985353952137801</v>
      </c>
      <c r="AU84" s="34">
        <v>0.99984996758256917</v>
      </c>
      <c r="AV84" s="34">
        <v>0.99984639565652067</v>
      </c>
      <c r="AW84" s="34">
        <v>0.99984282374323297</v>
      </c>
      <c r="AX84" s="34">
        <v>0.99983925184270572</v>
      </c>
      <c r="AY84" s="34">
        <v>0.99983567995493872</v>
      </c>
      <c r="AZ84" s="34">
        <v>0.99983210807993239</v>
      </c>
      <c r="BA84" s="34">
        <v>0.99982853621768641</v>
      </c>
      <c r="BB84" s="34">
        <v>0.99982496436820067</v>
      </c>
      <c r="BC84" s="34">
        <v>0.99982139253147539</v>
      </c>
      <c r="BD84" s="34">
        <v>0.99981782070751024</v>
      </c>
      <c r="BE84" s="34">
        <v>0.99981424889630544</v>
      </c>
      <c r="BF84" s="34">
        <v>0.99981067709786076</v>
      </c>
      <c r="BG84" s="34">
        <v>0.9998071053121762</v>
      </c>
      <c r="BH84" s="34">
        <v>0.99980353353925155</v>
      </c>
      <c r="BI84" s="34">
        <v>0.99979996177908692</v>
      </c>
      <c r="BJ84" s="34">
        <v>0.9997963900316823</v>
      </c>
      <c r="BK84" s="34">
        <v>0.99979281829703781</v>
      </c>
      <c r="BL84" s="34">
        <v>0.99978924657515322</v>
      </c>
      <c r="BM84" s="34">
        <v>0.9997856748660281</v>
      </c>
      <c r="BN84" s="34">
        <v>0.99978210316966298</v>
      </c>
      <c r="BO84" s="34">
        <v>0.99977853148605778</v>
      </c>
      <c r="BP84" s="34">
        <v>0.99977495981521214</v>
      </c>
      <c r="BQ84" s="34">
        <v>0.99977138815712607</v>
      </c>
      <c r="BR84" s="34">
        <v>0.99976781651179969</v>
      </c>
      <c r="BS84" s="34">
        <v>0.99976424487923277</v>
      </c>
      <c r="BT84" s="34">
        <v>0.99976067325942553</v>
      </c>
      <c r="BU84" s="34">
        <v>0.99975710165237797</v>
      </c>
      <c r="BV84" s="34">
        <v>0.99975353005808942</v>
      </c>
      <c r="BW84" s="34">
        <v>0.99974995847656056</v>
      </c>
      <c r="BX84" s="34">
        <v>0.99974638690779072</v>
      </c>
      <c r="BY84" s="34">
        <v>0.99974281535178033</v>
      </c>
      <c r="BZ84" s="34">
        <v>0.99973924380852941</v>
      </c>
      <c r="CA84" s="34">
        <v>0.9997356722780375</v>
      </c>
      <c r="CB84" s="34">
        <v>0.99973210076030472</v>
      </c>
      <c r="CC84" s="34">
        <v>0.99972852925533107</v>
      </c>
      <c r="CD84" s="34">
        <v>0.99972495776311632</v>
      </c>
      <c r="CE84" s="34">
        <v>0.99972138628366092</v>
      </c>
      <c r="CF84" s="34">
        <v>0.99971781481696442</v>
      </c>
      <c r="CG84" s="34">
        <v>0.99971424336302672</v>
      </c>
      <c r="CH84" s="34">
        <v>0.99971067192184782</v>
      </c>
      <c r="CI84" s="34">
        <v>0.99970710049342804</v>
      </c>
      <c r="CJ84" s="34">
        <v>0.99970352907776683</v>
      </c>
      <c r="CK84" s="34">
        <v>0.99969995767486441</v>
      </c>
      <c r="CL84" s="34">
        <v>0.99969638628472091</v>
      </c>
      <c r="CM84" s="34">
        <v>0.99969281490733575</v>
      </c>
      <c r="CN84" s="34">
        <v>0.99968924354270927</v>
      </c>
      <c r="CO84" s="34">
        <v>0.99968567219084148</v>
      </c>
      <c r="CP84" s="34">
        <v>0.99968210085173204</v>
      </c>
      <c r="CQ84" s="34">
        <v>0.99967852952538139</v>
      </c>
      <c r="CR84" s="34">
        <v>0.99967495821178876</v>
      </c>
      <c r="CS84" s="34">
        <v>0.99967138691095481</v>
      </c>
      <c r="CT84" s="34">
        <v>0.99966777231248727</v>
      </c>
      <c r="CU84" s="34">
        <v>0.99966415772708928</v>
      </c>
      <c r="CV84" s="34">
        <v>0.99966054315476083</v>
      </c>
      <c r="CW84" s="34">
        <v>0.99965692859550181</v>
      </c>
      <c r="CX84" s="34">
        <v>0.99965331404931246</v>
      </c>
      <c r="CY84" s="34">
        <v>0.99964969951619242</v>
      </c>
      <c r="CZ84" s="34">
        <v>0.99964608499614194</v>
      </c>
      <c r="DA84" s="34">
        <v>0.99964247048916066</v>
      </c>
      <c r="DB84" s="34">
        <v>0.99963885599524849</v>
      </c>
    </row>
    <row r="85" spans="1:106" x14ac:dyDescent="0.2">
      <c r="A85" s="13">
        <f t="shared" ca="1" si="1"/>
        <v>44389</v>
      </c>
      <c r="B85" s="34">
        <v>1.000003690491345</v>
      </c>
      <c r="C85" s="34">
        <v>1</v>
      </c>
      <c r="D85" s="34">
        <v>0.99999630952227481</v>
      </c>
      <c r="E85" s="34">
        <v>0.99999261905816916</v>
      </c>
      <c r="F85" s="34">
        <v>0.99998892860768318</v>
      </c>
      <c r="G85" s="34">
        <v>0.99998523817081653</v>
      </c>
      <c r="H85" s="34">
        <v>0.99998154774756953</v>
      </c>
      <c r="I85" s="34">
        <v>0.99997785733794187</v>
      </c>
      <c r="J85" s="34">
        <v>0.99997416694193364</v>
      </c>
      <c r="K85" s="34">
        <v>0.99997047655954474</v>
      </c>
      <c r="L85" s="34">
        <v>0.99996678619077495</v>
      </c>
      <c r="M85" s="34">
        <v>0.99996309583562482</v>
      </c>
      <c r="N85" s="34">
        <v>0.99995940549409346</v>
      </c>
      <c r="O85" s="34">
        <v>0.9999557151661812</v>
      </c>
      <c r="P85" s="34">
        <v>0.99995202485188817</v>
      </c>
      <c r="Q85" s="34">
        <v>0.99994833455121412</v>
      </c>
      <c r="R85" s="34">
        <v>0.99994464426415908</v>
      </c>
      <c r="S85" s="34">
        <v>0.9999409539907228</v>
      </c>
      <c r="T85" s="34">
        <v>0.99993726373090575</v>
      </c>
      <c r="U85" s="34">
        <v>0.99993357348470724</v>
      </c>
      <c r="V85" s="34">
        <v>0.9999298832521275</v>
      </c>
      <c r="W85" s="34">
        <v>0.99992619303316654</v>
      </c>
      <c r="X85" s="34">
        <v>0.99992250282782424</v>
      </c>
      <c r="Y85" s="34">
        <v>0.99991881263610061</v>
      </c>
      <c r="Z85" s="34">
        <v>0.99991512245799541</v>
      </c>
      <c r="AA85" s="34">
        <v>0.99991143229350898</v>
      </c>
      <c r="AB85" s="34">
        <v>0.99990774214264078</v>
      </c>
      <c r="AC85" s="34">
        <v>0.99990405200539101</v>
      </c>
      <c r="AD85" s="34">
        <v>0.99990036188175979</v>
      </c>
      <c r="AE85" s="34">
        <v>0.9998966717717469</v>
      </c>
      <c r="AF85" s="34">
        <v>0.99989298167535212</v>
      </c>
      <c r="AG85" s="34">
        <v>0.99988929159257567</v>
      </c>
      <c r="AH85" s="34">
        <v>0.99988560152341732</v>
      </c>
      <c r="AI85" s="34">
        <v>0.99988191146787708</v>
      </c>
      <c r="AJ85" s="34">
        <v>0.99987822142595495</v>
      </c>
      <c r="AK85" s="34">
        <v>0.99987453139765081</v>
      </c>
      <c r="AL85" s="34">
        <v>0.99987084138296456</v>
      </c>
      <c r="AM85" s="34">
        <v>0.99986715138189619</v>
      </c>
      <c r="AN85" s="34">
        <v>0.99986346139444604</v>
      </c>
      <c r="AO85" s="34">
        <v>0.99985977142061344</v>
      </c>
      <c r="AP85" s="34">
        <v>0.9998560814603985</v>
      </c>
      <c r="AQ85" s="34">
        <v>0.99985239151380156</v>
      </c>
      <c r="AR85" s="34">
        <v>0.99984870158082217</v>
      </c>
      <c r="AS85" s="34">
        <v>0.99984501166146023</v>
      </c>
      <c r="AT85" s="34">
        <v>0.99984132175571605</v>
      </c>
      <c r="AU85" s="34">
        <v>0.99983763186358932</v>
      </c>
      <c r="AV85" s="34">
        <v>0.99983394198508013</v>
      </c>
      <c r="AW85" s="34">
        <v>0.99983025212018817</v>
      </c>
      <c r="AX85" s="34">
        <v>0.99982656226891364</v>
      </c>
      <c r="AY85" s="34">
        <v>0.99982287243125645</v>
      </c>
      <c r="AZ85" s="34">
        <v>0.99981918260721669</v>
      </c>
      <c r="BA85" s="34">
        <v>0.99981549279679394</v>
      </c>
      <c r="BB85" s="34">
        <v>0.99981180299998851</v>
      </c>
      <c r="BC85" s="34">
        <v>0.99980811321680008</v>
      </c>
      <c r="BD85" s="34">
        <v>0.99980442344722864</v>
      </c>
      <c r="BE85" s="34">
        <v>0.99980073369127431</v>
      </c>
      <c r="BF85" s="34">
        <v>0.99979704394893698</v>
      </c>
      <c r="BG85" s="34">
        <v>0.99979335422021653</v>
      </c>
      <c r="BH85" s="34">
        <v>0.99978966450511297</v>
      </c>
      <c r="BI85" s="34">
        <v>0.99978597480362619</v>
      </c>
      <c r="BJ85" s="34">
        <v>0.99978228511575595</v>
      </c>
      <c r="BK85" s="34">
        <v>0.99977859544150283</v>
      </c>
      <c r="BL85" s="34">
        <v>0.99977490578086614</v>
      </c>
      <c r="BM85" s="34">
        <v>0.99977121613384601</v>
      </c>
      <c r="BN85" s="34">
        <v>0.99976752650044254</v>
      </c>
      <c r="BO85" s="34">
        <v>0.99976383688065551</v>
      </c>
      <c r="BP85" s="34">
        <v>0.99976014727448514</v>
      </c>
      <c r="BQ85" s="34">
        <v>0.99975645768193089</v>
      </c>
      <c r="BR85" s="34">
        <v>0.99975276810299329</v>
      </c>
      <c r="BS85" s="34">
        <v>0.99974907853767159</v>
      </c>
      <c r="BT85" s="34">
        <v>0.99974538898596654</v>
      </c>
      <c r="BU85" s="34">
        <v>0.99974169944787739</v>
      </c>
      <c r="BV85" s="34">
        <v>0.99973800992340467</v>
      </c>
      <c r="BW85" s="34">
        <v>0.99973432041254806</v>
      </c>
      <c r="BX85" s="34">
        <v>0.99973063091530745</v>
      </c>
      <c r="BY85" s="34">
        <v>0.99972694143168273</v>
      </c>
      <c r="BZ85" s="34">
        <v>0.999723251961674</v>
      </c>
      <c r="CA85" s="34">
        <v>0.99971956250528116</v>
      </c>
      <c r="CB85" s="34">
        <v>0.99971587306250442</v>
      </c>
      <c r="CC85" s="34">
        <v>0.99971218363334313</v>
      </c>
      <c r="CD85" s="34">
        <v>0.99970849421779795</v>
      </c>
      <c r="CE85" s="34">
        <v>0.99970480481586821</v>
      </c>
      <c r="CF85" s="34">
        <v>0.99970111542755413</v>
      </c>
      <c r="CG85" s="34">
        <v>0.99969742605285583</v>
      </c>
      <c r="CH85" s="34">
        <v>0.99969373669177297</v>
      </c>
      <c r="CI85" s="34">
        <v>0.99969004734430567</v>
      </c>
      <c r="CJ85" s="34">
        <v>0.99968635801045358</v>
      </c>
      <c r="CK85" s="34">
        <v>0.99968266869021716</v>
      </c>
      <c r="CL85" s="34">
        <v>0.99967897938359607</v>
      </c>
      <c r="CM85" s="34">
        <v>0.99967529009059031</v>
      </c>
      <c r="CN85" s="34">
        <v>0.99967160081119977</v>
      </c>
      <c r="CO85" s="34">
        <v>0.99966791154542434</v>
      </c>
      <c r="CP85" s="34">
        <v>0.99966422229326424</v>
      </c>
      <c r="CQ85" s="34">
        <v>0.99966053305471914</v>
      </c>
      <c r="CR85" s="34">
        <v>0.99965697297625034</v>
      </c>
      <c r="CS85" s="34">
        <v>0.99965341291046039</v>
      </c>
      <c r="CT85" s="34">
        <v>0.99964985285734853</v>
      </c>
      <c r="CU85" s="34">
        <v>0.99964629281691519</v>
      </c>
      <c r="CV85" s="34">
        <v>0.99964273278916005</v>
      </c>
      <c r="CW85" s="34">
        <v>0.99963917277408332</v>
      </c>
      <c r="CX85" s="34">
        <v>0.99963561277168489</v>
      </c>
      <c r="CY85" s="34">
        <v>0.99963205278196443</v>
      </c>
      <c r="CZ85" s="34">
        <v>0.99962849280492239</v>
      </c>
      <c r="DA85" s="34">
        <v>0.99962493284055842</v>
      </c>
      <c r="DB85" s="34">
        <v>0.99962137288887232</v>
      </c>
    </row>
    <row r="86" spans="1:106" x14ac:dyDescent="0.2">
      <c r="A86" s="13">
        <f t="shared" ca="1" si="1"/>
        <v>44390</v>
      </c>
      <c r="B86" s="34">
        <v>1.0000035030527046</v>
      </c>
      <c r="C86" s="34">
        <v>1</v>
      </c>
      <c r="D86" s="34">
        <v>0.99999649695956649</v>
      </c>
      <c r="E86" s="34">
        <v>0.99999299393140462</v>
      </c>
      <c r="F86" s="34">
        <v>0.99998949091551359</v>
      </c>
      <c r="G86" s="34">
        <v>0.99998598791189408</v>
      </c>
      <c r="H86" s="34">
        <v>0.99998248492054553</v>
      </c>
      <c r="I86" s="34">
        <v>0.99997898194146828</v>
      </c>
      <c r="J86" s="34">
        <v>0.99997547897466188</v>
      </c>
      <c r="K86" s="34">
        <v>0.99997197602012666</v>
      </c>
      <c r="L86" s="34">
        <v>0.99996847307786263</v>
      </c>
      <c r="M86" s="34">
        <v>0.99996497014786911</v>
      </c>
      <c r="N86" s="34">
        <v>0.99996146723014678</v>
      </c>
      <c r="O86" s="34">
        <v>0.9999579643246953</v>
      </c>
      <c r="P86" s="34">
        <v>0.99995446143151456</v>
      </c>
      <c r="Q86" s="34">
        <v>0.99995095855060478</v>
      </c>
      <c r="R86" s="34">
        <v>0.99994745568196552</v>
      </c>
      <c r="S86" s="34">
        <v>0.999943952825597</v>
      </c>
      <c r="T86" s="34">
        <v>0.99994044998149911</v>
      </c>
      <c r="U86" s="34">
        <v>0.99993694714967185</v>
      </c>
      <c r="V86" s="34">
        <v>0.99993344433011522</v>
      </c>
      <c r="W86" s="34">
        <v>0.9999299415228291</v>
      </c>
      <c r="X86" s="34">
        <v>0.9999264387278135</v>
      </c>
      <c r="Y86" s="34">
        <v>0.99992293594506809</v>
      </c>
      <c r="Z86" s="34">
        <v>0.99991943317459331</v>
      </c>
      <c r="AA86" s="34">
        <v>0.99991593041638882</v>
      </c>
      <c r="AB86" s="34">
        <v>0.99991242767045452</v>
      </c>
      <c r="AC86" s="34">
        <v>0.99990892493679051</v>
      </c>
      <c r="AD86" s="34">
        <v>0.99990542221539691</v>
      </c>
      <c r="AE86" s="34">
        <v>0.99990191950627327</v>
      </c>
      <c r="AF86" s="34">
        <v>0.99989841680941993</v>
      </c>
      <c r="AG86" s="34">
        <v>0.99989491412483655</v>
      </c>
      <c r="AH86" s="34">
        <v>0.99989141145252325</v>
      </c>
      <c r="AI86" s="34">
        <v>0.9998879087924798</v>
      </c>
      <c r="AJ86" s="34">
        <v>0.99988440614470642</v>
      </c>
      <c r="AK86" s="34">
        <v>0.99988090350920311</v>
      </c>
      <c r="AL86" s="34">
        <v>0.99987740088596955</v>
      </c>
      <c r="AM86" s="34">
        <v>0.99987389827500583</v>
      </c>
      <c r="AN86" s="34">
        <v>0.99987039567631197</v>
      </c>
      <c r="AO86" s="34">
        <v>0.99986689308988774</v>
      </c>
      <c r="AP86" s="34">
        <v>0.99986339051573336</v>
      </c>
      <c r="AQ86" s="34">
        <v>0.9998598879538485</v>
      </c>
      <c r="AR86" s="34">
        <v>0.99985638540423316</v>
      </c>
      <c r="AS86" s="34">
        <v>0.99985288286688767</v>
      </c>
      <c r="AT86" s="34">
        <v>0.99984938034181148</v>
      </c>
      <c r="AU86" s="34">
        <v>0.9998458778290048</v>
      </c>
      <c r="AV86" s="34">
        <v>0.99984237532846765</v>
      </c>
      <c r="AW86" s="34">
        <v>0.99983887284020001</v>
      </c>
      <c r="AX86" s="34">
        <v>0.99983537036420167</v>
      </c>
      <c r="AY86" s="34">
        <v>0.99983186790047229</v>
      </c>
      <c r="AZ86" s="34">
        <v>0.99982836544901266</v>
      </c>
      <c r="BA86" s="34">
        <v>0.99982486300982198</v>
      </c>
      <c r="BB86" s="34">
        <v>0.99982136058290061</v>
      </c>
      <c r="BC86" s="34">
        <v>0.99981785816824842</v>
      </c>
      <c r="BD86" s="34">
        <v>0.99981435576586508</v>
      </c>
      <c r="BE86" s="34">
        <v>0.99981085337575104</v>
      </c>
      <c r="BF86" s="34">
        <v>0.99980735099790596</v>
      </c>
      <c r="BG86" s="34">
        <v>0.99980384863232985</v>
      </c>
      <c r="BH86" s="34">
        <v>0.9998003462790227</v>
      </c>
      <c r="BI86" s="34">
        <v>0.99979684393798429</v>
      </c>
      <c r="BJ86" s="34">
        <v>0.99979334160921496</v>
      </c>
      <c r="BK86" s="34">
        <v>0.99978983929271414</v>
      </c>
      <c r="BL86" s="34">
        <v>0.99978633698848229</v>
      </c>
      <c r="BM86" s="34">
        <v>0.99978283469651896</v>
      </c>
      <c r="BN86" s="34">
        <v>0.9997793324168246</v>
      </c>
      <c r="BO86" s="34">
        <v>0.99977583014939864</v>
      </c>
      <c r="BP86" s="34">
        <v>0.99977232789424131</v>
      </c>
      <c r="BQ86" s="34">
        <v>0.99976882565135261</v>
      </c>
      <c r="BR86" s="34">
        <v>0.99976532342073221</v>
      </c>
      <c r="BS86" s="34">
        <v>0.99976182120238044</v>
      </c>
      <c r="BT86" s="34">
        <v>0.99975831899629708</v>
      </c>
      <c r="BU86" s="34">
        <v>0.99975481680248202</v>
      </c>
      <c r="BV86" s="34">
        <v>0.99975131462093525</v>
      </c>
      <c r="BW86" s="34">
        <v>0.99974781245165678</v>
      </c>
      <c r="BX86" s="34">
        <v>0.9997443102946465</v>
      </c>
      <c r="BY86" s="34">
        <v>0.99974080814990451</v>
      </c>
      <c r="BZ86" s="34">
        <v>0.99973730601743083</v>
      </c>
      <c r="CA86" s="34">
        <v>0.99973380389722499</v>
      </c>
      <c r="CB86" s="34">
        <v>0.99973030178928735</v>
      </c>
      <c r="CC86" s="34">
        <v>0.99972679969361766</v>
      </c>
      <c r="CD86" s="34">
        <v>0.99972329761021606</v>
      </c>
      <c r="CE86" s="34">
        <v>0.99971979553908241</v>
      </c>
      <c r="CF86" s="34">
        <v>0.99971629348021662</v>
      </c>
      <c r="CG86" s="34">
        <v>0.99971279143361869</v>
      </c>
      <c r="CH86" s="34">
        <v>0.99970928939928849</v>
      </c>
      <c r="CI86" s="34">
        <v>0.99970578737722615</v>
      </c>
      <c r="CJ86" s="34">
        <v>0.99970228536743144</v>
      </c>
      <c r="CK86" s="34">
        <v>0.99969878336990448</v>
      </c>
      <c r="CL86" s="34">
        <v>0.99969528138464525</v>
      </c>
      <c r="CM86" s="34">
        <v>0.99969177941165344</v>
      </c>
      <c r="CN86" s="34">
        <v>0.99968827745092914</v>
      </c>
      <c r="CO86" s="34">
        <v>0.99968477550247259</v>
      </c>
      <c r="CP86" s="34">
        <v>0.99968127356628345</v>
      </c>
      <c r="CQ86" s="34">
        <v>0.9996777716423616</v>
      </c>
      <c r="CR86" s="34">
        <v>0.99967412023918389</v>
      </c>
      <c r="CS86" s="34">
        <v>0.9996704688493433</v>
      </c>
      <c r="CT86" s="34">
        <v>0.99966681747283981</v>
      </c>
      <c r="CU86" s="34">
        <v>0.99966316610967343</v>
      </c>
      <c r="CV86" s="34">
        <v>0.99965951475984338</v>
      </c>
      <c r="CW86" s="34">
        <v>0.99965586342335055</v>
      </c>
      <c r="CX86" s="34">
        <v>0.9996522121001945</v>
      </c>
      <c r="CY86" s="34">
        <v>0.99964856079037523</v>
      </c>
      <c r="CZ86" s="34">
        <v>0.99964490949389262</v>
      </c>
      <c r="DA86" s="34">
        <v>0.99964125821074645</v>
      </c>
      <c r="DB86" s="34">
        <v>0.99963760694093717</v>
      </c>
    </row>
    <row r="87" spans="1:106" x14ac:dyDescent="0.2">
      <c r="A87" s="13">
        <f t="shared" ca="1" si="1"/>
        <v>44391</v>
      </c>
      <c r="B87" s="34">
        <v>1.0000035099826148</v>
      </c>
      <c r="C87" s="34">
        <v>1</v>
      </c>
      <c r="D87" s="34">
        <v>0.99999649002970503</v>
      </c>
      <c r="E87" s="34">
        <v>0.9999929800717301</v>
      </c>
      <c r="F87" s="34">
        <v>0.99998947012607475</v>
      </c>
      <c r="G87" s="34">
        <v>0.99998596019273933</v>
      </c>
      <c r="H87" s="34">
        <v>0.99998245027172383</v>
      </c>
      <c r="I87" s="34">
        <v>0.99997894036302781</v>
      </c>
      <c r="J87" s="34">
        <v>0.99997543046665149</v>
      </c>
      <c r="K87" s="34">
        <v>0.99997192058259476</v>
      </c>
      <c r="L87" s="34">
        <v>0.99996841071085796</v>
      </c>
      <c r="M87" s="34">
        <v>0.99996490085144041</v>
      </c>
      <c r="N87" s="34">
        <v>0.99996139100434223</v>
      </c>
      <c r="O87" s="34">
        <v>0.99995788116956397</v>
      </c>
      <c r="P87" s="34">
        <v>0.99995437134710474</v>
      </c>
      <c r="Q87" s="34">
        <v>0.99995086153696489</v>
      </c>
      <c r="R87" s="34">
        <v>0.99994735173914462</v>
      </c>
      <c r="S87" s="34">
        <v>0.99994384195364339</v>
      </c>
      <c r="T87" s="34">
        <v>0.99994033218046163</v>
      </c>
      <c r="U87" s="34">
        <v>0.9999368224195988</v>
      </c>
      <c r="V87" s="34">
        <v>0.99993331267105534</v>
      </c>
      <c r="W87" s="34">
        <v>0.99992980293483102</v>
      </c>
      <c r="X87" s="34">
        <v>0.99992629321092552</v>
      </c>
      <c r="Y87" s="34">
        <v>0.99992278349933927</v>
      </c>
      <c r="Z87" s="34">
        <v>0.99991927380007195</v>
      </c>
      <c r="AA87" s="34">
        <v>0.99991576411312366</v>
      </c>
      <c r="AB87" s="34">
        <v>0.99991225443849407</v>
      </c>
      <c r="AC87" s="34">
        <v>0.99990874477618341</v>
      </c>
      <c r="AD87" s="34">
        <v>0.99990523512619145</v>
      </c>
      <c r="AE87" s="34">
        <v>0.99990172548851852</v>
      </c>
      <c r="AF87" s="34">
        <v>0.99989821586316419</v>
      </c>
      <c r="AG87" s="34">
        <v>0.99989470625012844</v>
      </c>
      <c r="AH87" s="34">
        <v>0.99989119664941162</v>
      </c>
      <c r="AI87" s="34">
        <v>0.99988768706101305</v>
      </c>
      <c r="AJ87" s="34">
        <v>0.99988417748493319</v>
      </c>
      <c r="AK87" s="34">
        <v>0.9998806679211717</v>
      </c>
      <c r="AL87" s="34">
        <v>0.99987715836972901</v>
      </c>
      <c r="AM87" s="34">
        <v>0.99987364883060448</v>
      </c>
      <c r="AN87" s="34">
        <v>0.9998701393037982</v>
      </c>
      <c r="AO87" s="34">
        <v>0.99986662978931051</v>
      </c>
      <c r="AP87" s="34">
        <v>0.99986312028714108</v>
      </c>
      <c r="AQ87" s="34">
        <v>0.9998596107972898</v>
      </c>
      <c r="AR87" s="34">
        <v>0.99985610131975677</v>
      </c>
      <c r="AS87" s="34">
        <v>0.99985259185454189</v>
      </c>
      <c r="AT87" s="34">
        <v>0.99984908240164516</v>
      </c>
      <c r="AU87" s="34">
        <v>0.99984557296106646</v>
      </c>
      <c r="AV87" s="34">
        <v>0.99984206353280591</v>
      </c>
      <c r="AW87" s="34">
        <v>0.99983855411686329</v>
      </c>
      <c r="AX87" s="34">
        <v>0.99983504471323859</v>
      </c>
      <c r="AY87" s="34">
        <v>0.99983153532193159</v>
      </c>
      <c r="AZ87" s="34">
        <v>0.99982802594294284</v>
      </c>
      <c r="BA87" s="34">
        <v>0.99982451657627158</v>
      </c>
      <c r="BB87" s="34">
        <v>0.99982100722191825</v>
      </c>
      <c r="BC87" s="34">
        <v>0.99981749787988283</v>
      </c>
      <c r="BD87" s="34">
        <v>0.99981398855016468</v>
      </c>
      <c r="BE87" s="34">
        <v>0.99981047923276445</v>
      </c>
      <c r="BF87" s="34">
        <v>0.9998069699276817</v>
      </c>
      <c r="BG87" s="34">
        <v>0.99980346063491676</v>
      </c>
      <c r="BH87" s="34">
        <v>0.99979995135446897</v>
      </c>
      <c r="BI87" s="34">
        <v>0.99979644208633889</v>
      </c>
      <c r="BJ87" s="34">
        <v>0.99979293283052617</v>
      </c>
      <c r="BK87" s="34">
        <v>0.99978942358703082</v>
      </c>
      <c r="BL87" s="34">
        <v>0.99978591435585273</v>
      </c>
      <c r="BM87" s="34">
        <v>0.99978240513699201</v>
      </c>
      <c r="BN87" s="34">
        <v>0.99977889593044844</v>
      </c>
      <c r="BO87" s="34">
        <v>0.99977538673622235</v>
      </c>
      <c r="BP87" s="34">
        <v>0.99977187755431329</v>
      </c>
      <c r="BQ87" s="34">
        <v>0.99976836838472138</v>
      </c>
      <c r="BR87" s="34">
        <v>0.9997648592274464</v>
      </c>
      <c r="BS87" s="34">
        <v>0.99976135008248856</v>
      </c>
      <c r="BT87" s="34">
        <v>0.99975784094984776</v>
      </c>
      <c r="BU87" s="34">
        <v>0.999754331829524</v>
      </c>
      <c r="BV87" s="34">
        <v>0.99975082272151683</v>
      </c>
      <c r="BW87" s="34">
        <v>0.99974731362582681</v>
      </c>
      <c r="BX87" s="34">
        <v>0.99974380454245371</v>
      </c>
      <c r="BY87" s="34">
        <v>0.99974029547139709</v>
      </c>
      <c r="BZ87" s="34">
        <v>0.99973678641265729</v>
      </c>
      <c r="CA87" s="34">
        <v>0.99973327736623419</v>
      </c>
      <c r="CB87" s="34">
        <v>0.9997297683321279</v>
      </c>
      <c r="CC87" s="34">
        <v>0.99972625931033798</v>
      </c>
      <c r="CD87" s="34">
        <v>0.99972275030086455</v>
      </c>
      <c r="CE87" s="34">
        <v>0.99971924130370804</v>
      </c>
      <c r="CF87" s="34">
        <v>0.99971573231886768</v>
      </c>
      <c r="CG87" s="34">
        <v>0.99971222334634369</v>
      </c>
      <c r="CH87" s="34">
        <v>0.99970871438613629</v>
      </c>
      <c r="CI87" s="34">
        <v>0.99970520543824526</v>
      </c>
      <c r="CJ87" s="34">
        <v>0.99970169650267049</v>
      </c>
      <c r="CK87" s="34">
        <v>0.99969818757941187</v>
      </c>
      <c r="CL87" s="34">
        <v>0.99969467866846962</v>
      </c>
      <c r="CM87" s="34">
        <v>0.99969116976984351</v>
      </c>
      <c r="CN87" s="34">
        <v>0.99968766088353334</v>
      </c>
      <c r="CO87" s="34">
        <v>0.99968415200953931</v>
      </c>
      <c r="CP87" s="34">
        <v>0.99968064314786154</v>
      </c>
      <c r="CQ87" s="34">
        <v>0.99967713429849958</v>
      </c>
      <c r="CR87" s="34">
        <v>0.99967362546145366</v>
      </c>
      <c r="CS87" s="34">
        <v>0.99967011663672367</v>
      </c>
      <c r="CT87" s="34">
        <v>0.99966646241690937</v>
      </c>
      <c r="CU87" s="34">
        <v>0.99966280821045295</v>
      </c>
      <c r="CV87" s="34">
        <v>0.99965915401735417</v>
      </c>
      <c r="CW87" s="34">
        <v>0.99965549983761304</v>
      </c>
      <c r="CX87" s="34">
        <v>0.99965184567122944</v>
      </c>
      <c r="CY87" s="34">
        <v>0.99964819151820339</v>
      </c>
      <c r="CZ87" s="34">
        <v>0.99964453737853498</v>
      </c>
      <c r="DA87" s="34">
        <v>0.99964088325222389</v>
      </c>
      <c r="DB87" s="34">
        <v>0.99963722913927</v>
      </c>
    </row>
    <row r="88" spans="1:106" x14ac:dyDescent="0.2">
      <c r="A88" s="13">
        <f t="shared" ca="1" si="1"/>
        <v>44392</v>
      </c>
      <c r="B88" s="34">
        <v>1.0000111548207578</v>
      </c>
      <c r="C88" s="34">
        <v>1.0000074365333462</v>
      </c>
      <c r="D88" s="34">
        <v>1.0000037182597603</v>
      </c>
      <c r="E88" s="34">
        <v>1</v>
      </c>
      <c r="F88" s="34">
        <v>0.99999628175406508</v>
      </c>
      <c r="G88" s="34">
        <v>0.9999925635219552</v>
      </c>
      <c r="H88" s="34">
        <v>0.99998884530367094</v>
      </c>
      <c r="I88" s="34">
        <v>0.99998512709921183</v>
      </c>
      <c r="J88" s="34">
        <v>0.9999814089085779</v>
      </c>
      <c r="K88" s="34">
        <v>0.99997769073176912</v>
      </c>
      <c r="L88" s="34">
        <v>0.99997397256878551</v>
      </c>
      <c r="M88" s="34">
        <v>0.99997025441962684</v>
      </c>
      <c r="N88" s="34">
        <v>0.99996653628429322</v>
      </c>
      <c r="O88" s="34">
        <v>0.99996281816278465</v>
      </c>
      <c r="P88" s="34">
        <v>0.99995910005510091</v>
      </c>
      <c r="Q88" s="34">
        <v>0.9999553819612419</v>
      </c>
      <c r="R88" s="34">
        <v>0.99995166388120771</v>
      </c>
      <c r="S88" s="34">
        <v>0.99994794581499835</v>
      </c>
      <c r="T88" s="34">
        <v>0.99994422776261371</v>
      </c>
      <c r="U88" s="34">
        <v>0.99994050972405335</v>
      </c>
      <c r="V88" s="34">
        <v>0.99993679169931782</v>
      </c>
      <c r="W88" s="34">
        <v>0.99993307368840678</v>
      </c>
      <c r="X88" s="34">
        <v>0.99992935569132035</v>
      </c>
      <c r="Y88" s="34">
        <v>0.99992563770805831</v>
      </c>
      <c r="Z88" s="34">
        <v>0.99992191973862066</v>
      </c>
      <c r="AA88" s="34">
        <v>0.99991820178300728</v>
      </c>
      <c r="AB88" s="34">
        <v>0.99991448384121817</v>
      </c>
      <c r="AC88" s="34">
        <v>0.99991076591325323</v>
      </c>
      <c r="AD88" s="34">
        <v>0.99990704799911256</v>
      </c>
      <c r="AE88" s="34">
        <v>0.99990333009879606</v>
      </c>
      <c r="AF88" s="34">
        <v>0.99989961221230339</v>
      </c>
      <c r="AG88" s="34">
        <v>0.99989589433963477</v>
      </c>
      <c r="AH88" s="34">
        <v>0.99989217648079032</v>
      </c>
      <c r="AI88" s="34">
        <v>0.99988845863576969</v>
      </c>
      <c r="AJ88" s="34">
        <v>0.99988474080457279</v>
      </c>
      <c r="AK88" s="34">
        <v>0.99988102298719983</v>
      </c>
      <c r="AL88" s="34">
        <v>0.9998773051836507</v>
      </c>
      <c r="AM88" s="34">
        <v>0.99987358739392507</v>
      </c>
      <c r="AN88" s="34">
        <v>0.99986986961802327</v>
      </c>
      <c r="AO88" s="34">
        <v>0.99986615185594518</v>
      </c>
      <c r="AP88" s="34">
        <v>0.99986243410769038</v>
      </c>
      <c r="AQ88" s="34">
        <v>0.99985871637325918</v>
      </c>
      <c r="AR88" s="34">
        <v>0.99985499865265148</v>
      </c>
      <c r="AS88" s="34">
        <v>0.99985128094586717</v>
      </c>
      <c r="AT88" s="34">
        <v>0.99984756325290614</v>
      </c>
      <c r="AU88" s="34">
        <v>0.99984384557376837</v>
      </c>
      <c r="AV88" s="34">
        <v>0.999840127908454</v>
      </c>
      <c r="AW88" s="34">
        <v>0.99983641025696279</v>
      </c>
      <c r="AX88" s="34">
        <v>0.99983269261929453</v>
      </c>
      <c r="AY88" s="34">
        <v>0.99982897499544965</v>
      </c>
      <c r="AZ88" s="34">
        <v>0.99982525738542771</v>
      </c>
      <c r="BA88" s="34">
        <v>0.99982153978922861</v>
      </c>
      <c r="BB88" s="34">
        <v>0.99981782220685256</v>
      </c>
      <c r="BC88" s="34">
        <v>0.99981410463829945</v>
      </c>
      <c r="BD88" s="34">
        <v>0.99981038708356917</v>
      </c>
      <c r="BE88" s="34">
        <v>0.99980666954266151</v>
      </c>
      <c r="BF88" s="34">
        <v>0.99980295201557678</v>
      </c>
      <c r="BG88" s="34">
        <v>0.99979923450231467</v>
      </c>
      <c r="BH88" s="34">
        <v>0.99979551700287506</v>
      </c>
      <c r="BI88" s="34">
        <v>0.99979179951725827</v>
      </c>
      <c r="BJ88" s="34">
        <v>0.99978808204546377</v>
      </c>
      <c r="BK88" s="34">
        <v>0.99978436458749176</v>
      </c>
      <c r="BL88" s="34">
        <v>0.99978064714334236</v>
      </c>
      <c r="BM88" s="34">
        <v>0.99977692971301535</v>
      </c>
      <c r="BN88" s="34">
        <v>0.99977321229651051</v>
      </c>
      <c r="BO88" s="34">
        <v>0.99976949489382794</v>
      </c>
      <c r="BP88" s="34">
        <v>0.99976577750496753</v>
      </c>
      <c r="BQ88" s="34">
        <v>0.99976206012992941</v>
      </c>
      <c r="BR88" s="34">
        <v>0.99975834276871334</v>
      </c>
      <c r="BS88" s="34">
        <v>0.99975462542131921</v>
      </c>
      <c r="BT88" s="34">
        <v>0.99975090808774747</v>
      </c>
      <c r="BU88" s="34">
        <v>0.99974719076799745</v>
      </c>
      <c r="BV88" s="34">
        <v>0.99974347346206915</v>
      </c>
      <c r="BW88" s="34">
        <v>0.99973975616996291</v>
      </c>
      <c r="BX88" s="34">
        <v>0.99973603889167861</v>
      </c>
      <c r="BY88" s="34">
        <v>0.99973232162721593</v>
      </c>
      <c r="BZ88" s="34">
        <v>0.99972860437657496</v>
      </c>
      <c r="CA88" s="34">
        <v>0.99972488713975549</v>
      </c>
      <c r="CB88" s="34">
        <v>0.99972116991675786</v>
      </c>
      <c r="CC88" s="34">
        <v>0.99971745270758172</v>
      </c>
      <c r="CD88" s="34">
        <v>0.99971373551222698</v>
      </c>
      <c r="CE88" s="34">
        <v>0.99971001833069362</v>
      </c>
      <c r="CF88" s="34">
        <v>0.99970630116298198</v>
      </c>
      <c r="CG88" s="34">
        <v>0.9997025840090914</v>
      </c>
      <c r="CH88" s="34">
        <v>0.9996988668690221</v>
      </c>
      <c r="CI88" s="34">
        <v>0.99969514974277418</v>
      </c>
      <c r="CJ88" s="34">
        <v>0.99969143263034754</v>
      </c>
      <c r="CK88" s="34">
        <v>0.99968771553174174</v>
      </c>
      <c r="CL88" s="34">
        <v>0.99968399844695732</v>
      </c>
      <c r="CM88" s="34">
        <v>0.99968028137599374</v>
      </c>
      <c r="CN88" s="34">
        <v>0.99967656431885121</v>
      </c>
      <c r="CO88" s="34">
        <v>0.99967284727552963</v>
      </c>
      <c r="CP88" s="34">
        <v>0.99966913024602899</v>
      </c>
      <c r="CQ88" s="34">
        <v>0.99966541323034896</v>
      </c>
      <c r="CR88" s="34">
        <v>0.99966169622848988</v>
      </c>
      <c r="CS88" s="34">
        <v>0.99965797924045152</v>
      </c>
      <c r="CT88" s="34">
        <v>0.99965466777637824</v>
      </c>
      <c r="CU88" s="34">
        <v>0.99965135632327473</v>
      </c>
      <c r="CV88" s="34">
        <v>0.99964804488114056</v>
      </c>
      <c r="CW88" s="34">
        <v>0.99964473344997595</v>
      </c>
      <c r="CX88" s="34">
        <v>0.9996414220297809</v>
      </c>
      <c r="CY88" s="34">
        <v>0.99963811062055508</v>
      </c>
      <c r="CZ88" s="34">
        <v>0.9996347992222987</v>
      </c>
      <c r="DA88" s="34">
        <v>0.99963148783501155</v>
      </c>
      <c r="DB88" s="34">
        <v>0.99962817645869373</v>
      </c>
    </row>
    <row r="89" spans="1:106" x14ac:dyDescent="0.2">
      <c r="A89" s="13">
        <f t="shared" ca="1" si="1"/>
        <v>44393</v>
      </c>
      <c r="B89" s="34">
        <v>1.0000111856438749</v>
      </c>
      <c r="C89" s="34">
        <v>1.0000074570820146</v>
      </c>
      <c r="D89" s="34">
        <v>1.0000037285340564</v>
      </c>
      <c r="E89" s="34">
        <v>1</v>
      </c>
      <c r="F89" s="34">
        <v>0.99999627147984549</v>
      </c>
      <c r="G89" s="34">
        <v>0.99999254297359297</v>
      </c>
      <c r="H89" s="34">
        <v>0.99998881448124199</v>
      </c>
      <c r="I89" s="34">
        <v>0.99998508600279301</v>
      </c>
      <c r="J89" s="34">
        <v>0.9999813575382458</v>
      </c>
      <c r="K89" s="34">
        <v>0.99997762908760013</v>
      </c>
      <c r="L89" s="34">
        <v>0.99997390065085601</v>
      </c>
      <c r="M89" s="34">
        <v>0.99997017222801343</v>
      </c>
      <c r="N89" s="34">
        <v>0.9999664438190724</v>
      </c>
      <c r="O89" s="34">
        <v>0.99996271542403292</v>
      </c>
      <c r="P89" s="34">
        <v>0.99995898704289488</v>
      </c>
      <c r="Q89" s="34">
        <v>0.99995525867565793</v>
      </c>
      <c r="R89" s="34">
        <v>0.99995153032232231</v>
      </c>
      <c r="S89" s="34">
        <v>0.99994780198288824</v>
      </c>
      <c r="T89" s="34">
        <v>0.99994407365735494</v>
      </c>
      <c r="U89" s="34">
        <v>0.99994034534572318</v>
      </c>
      <c r="V89" s="34">
        <v>0.99993661704799219</v>
      </c>
      <c r="W89" s="34">
        <v>0.99993288876416242</v>
      </c>
      <c r="X89" s="34">
        <v>0.99992916049423342</v>
      </c>
      <c r="Y89" s="34">
        <v>0.99992543223820562</v>
      </c>
      <c r="Z89" s="34">
        <v>0.99992170399607849</v>
      </c>
      <c r="AA89" s="34">
        <v>0.99991797576785224</v>
      </c>
      <c r="AB89" s="34">
        <v>0.99991424755352676</v>
      </c>
      <c r="AC89" s="34">
        <v>0.99991051935310205</v>
      </c>
      <c r="AD89" s="34">
        <v>0.99990679116657799</v>
      </c>
      <c r="AE89" s="34">
        <v>0.99990306299395471</v>
      </c>
      <c r="AF89" s="34">
        <v>0.99989933483523186</v>
      </c>
      <c r="AG89" s="34">
        <v>0.99989560669040944</v>
      </c>
      <c r="AH89" s="34">
        <v>0.99989187855948736</v>
      </c>
      <c r="AI89" s="34">
        <v>0.99988815044246604</v>
      </c>
      <c r="AJ89" s="34">
        <v>0.99988442233934482</v>
      </c>
      <c r="AK89" s="34">
        <v>0.99988069425012416</v>
      </c>
      <c r="AL89" s="34">
        <v>0.99987696617480359</v>
      </c>
      <c r="AM89" s="34">
        <v>0.99987323811338324</v>
      </c>
      <c r="AN89" s="34">
        <v>0.99986951006586289</v>
      </c>
      <c r="AO89" s="34">
        <v>0.99986578203224274</v>
      </c>
      <c r="AP89" s="34">
        <v>0.99986205401252282</v>
      </c>
      <c r="AQ89" s="34">
        <v>0.99985832600670288</v>
      </c>
      <c r="AR89" s="34">
        <v>0.9998545980147826</v>
      </c>
      <c r="AS89" s="34">
        <v>0.99985087003676232</v>
      </c>
      <c r="AT89" s="34">
        <v>0.99984714207264191</v>
      </c>
      <c r="AU89" s="34">
        <v>0.99984341412242139</v>
      </c>
      <c r="AV89" s="34">
        <v>0.99983968618610064</v>
      </c>
      <c r="AW89" s="34">
        <v>0.99983595826367944</v>
      </c>
      <c r="AX89" s="34">
        <v>0.99983223035515789</v>
      </c>
      <c r="AY89" s="34">
        <v>0.9998285024605359</v>
      </c>
      <c r="AZ89" s="34">
        <v>0.99982477457981345</v>
      </c>
      <c r="BA89" s="34">
        <v>0.99982104671299044</v>
      </c>
      <c r="BB89" s="34">
        <v>0.99981731886006686</v>
      </c>
      <c r="BC89" s="34">
        <v>0.99981359102104284</v>
      </c>
      <c r="BD89" s="34">
        <v>0.99980986319591802</v>
      </c>
      <c r="BE89" s="34">
        <v>0.99980613538469265</v>
      </c>
      <c r="BF89" s="34">
        <v>0.99980240758736616</v>
      </c>
      <c r="BG89" s="34">
        <v>0.99979867980393899</v>
      </c>
      <c r="BH89" s="34">
        <v>0.99979495203441104</v>
      </c>
      <c r="BI89" s="34">
        <v>0.99979122427878198</v>
      </c>
      <c r="BJ89" s="34">
        <v>0.99978749653705201</v>
      </c>
      <c r="BK89" s="34">
        <v>0.99978376880922104</v>
      </c>
      <c r="BL89" s="34">
        <v>0.99978004109528884</v>
      </c>
      <c r="BM89" s="34">
        <v>0.99977631339525563</v>
      </c>
      <c r="BN89" s="34">
        <v>0.9997725857091212</v>
      </c>
      <c r="BO89" s="34">
        <v>0.99976885803688553</v>
      </c>
      <c r="BP89" s="34">
        <v>0.99976513037854842</v>
      </c>
      <c r="BQ89" s="34">
        <v>0.99976140273411007</v>
      </c>
      <c r="BR89" s="34">
        <v>0.99975767510357061</v>
      </c>
      <c r="BS89" s="34">
        <v>0.99975394748692936</v>
      </c>
      <c r="BT89" s="34">
        <v>0.99975021988418655</v>
      </c>
      <c r="BU89" s="34">
        <v>0.9997464922953424</v>
      </c>
      <c r="BV89" s="34">
        <v>0.99974276472039647</v>
      </c>
      <c r="BW89" s="34">
        <v>0.99973903715934898</v>
      </c>
      <c r="BX89" s="34">
        <v>0.99973530961219959</v>
      </c>
      <c r="BY89" s="34">
        <v>0.99973158207894863</v>
      </c>
      <c r="BZ89" s="34">
        <v>0.99972785455959601</v>
      </c>
      <c r="CA89" s="34">
        <v>0.99972412705414126</v>
      </c>
      <c r="CB89" s="34">
        <v>0.99972039956258452</v>
      </c>
      <c r="CC89" s="34">
        <v>0.99971667208492598</v>
      </c>
      <c r="CD89" s="34">
        <v>0.99971294462116533</v>
      </c>
      <c r="CE89" s="34">
        <v>0.99970921717130268</v>
      </c>
      <c r="CF89" s="34">
        <v>0.99970548973533779</v>
      </c>
      <c r="CG89" s="34">
        <v>0.99970176231327079</v>
      </c>
      <c r="CH89" s="34">
        <v>0.99969803490510156</v>
      </c>
      <c r="CI89" s="34">
        <v>0.9996943075108301</v>
      </c>
      <c r="CJ89" s="34">
        <v>0.99969058013045631</v>
      </c>
      <c r="CK89" s="34">
        <v>0.99968685276397995</v>
      </c>
      <c r="CL89" s="34">
        <v>0.99968312541140136</v>
      </c>
      <c r="CM89" s="34">
        <v>0.9996793980727201</v>
      </c>
      <c r="CN89" s="34">
        <v>0.99967567074793651</v>
      </c>
      <c r="CO89" s="34">
        <v>0.99967194343705024</v>
      </c>
      <c r="CP89" s="34">
        <v>0.99966821614006129</v>
      </c>
      <c r="CQ89" s="34">
        <v>0.99966448885696968</v>
      </c>
      <c r="CR89" s="34">
        <v>0.99966076158777517</v>
      </c>
      <c r="CS89" s="34">
        <v>0.99965703433247799</v>
      </c>
      <c r="CT89" s="34">
        <v>0.99965373586140216</v>
      </c>
      <c r="CU89" s="34">
        <v>0.99965043740121029</v>
      </c>
      <c r="CV89" s="34">
        <v>0.99964713895190194</v>
      </c>
      <c r="CW89" s="34">
        <v>0.99964384051347743</v>
      </c>
      <c r="CX89" s="34">
        <v>0.99964054208593611</v>
      </c>
      <c r="CY89" s="34">
        <v>0.99963724366927842</v>
      </c>
      <c r="CZ89" s="34">
        <v>0.99963394526350424</v>
      </c>
      <c r="DA89" s="34">
        <v>0.99963064686861336</v>
      </c>
      <c r="DB89" s="34">
        <v>0.99962734848460588</v>
      </c>
    </row>
    <row r="90" spans="1:106" x14ac:dyDescent="0.2">
      <c r="A90" s="13">
        <f t="shared" ca="1" si="1"/>
        <v>44396</v>
      </c>
      <c r="B90" s="34">
        <v>1.0000037285340564</v>
      </c>
      <c r="C90" s="34">
        <v>1</v>
      </c>
      <c r="D90" s="34">
        <v>0.99999627147984549</v>
      </c>
      <c r="E90" s="34">
        <v>0.99999254297359286</v>
      </c>
      <c r="F90" s="34">
        <v>0.99998881448124199</v>
      </c>
      <c r="G90" s="34">
        <v>0.9999850860027929</v>
      </c>
      <c r="H90" s="34">
        <v>0.99998135753824546</v>
      </c>
      <c r="I90" s="34">
        <v>0.99997762908759991</v>
      </c>
      <c r="J90" s="34">
        <v>0.99997390065085578</v>
      </c>
      <c r="K90" s="34">
        <v>0.9999701722280131</v>
      </c>
      <c r="L90" s="34">
        <v>0.99996644381907196</v>
      </c>
      <c r="M90" s="34">
        <v>0.99996271542403248</v>
      </c>
      <c r="N90" s="34">
        <v>0.99995898704289421</v>
      </c>
      <c r="O90" s="34">
        <v>0.99995525867565727</v>
      </c>
      <c r="P90" s="34">
        <v>0.99995153032232165</v>
      </c>
      <c r="Q90" s="34">
        <v>0.99994780198288746</v>
      </c>
      <c r="R90" s="34">
        <v>0.99994407365735427</v>
      </c>
      <c r="S90" s="34">
        <v>0.99994034534572218</v>
      </c>
      <c r="T90" s="34">
        <v>0.99993661704799131</v>
      </c>
      <c r="U90" s="34">
        <v>0.99993288876416153</v>
      </c>
      <c r="V90" s="34">
        <v>0.99992916049423253</v>
      </c>
      <c r="W90" s="34">
        <v>0.99992543223820451</v>
      </c>
      <c r="X90" s="34">
        <v>0.99992170399607727</v>
      </c>
      <c r="Y90" s="34">
        <v>0.99991797576785113</v>
      </c>
      <c r="Z90" s="34">
        <v>0.99991424755352565</v>
      </c>
      <c r="AA90" s="34">
        <v>0.99991051935310071</v>
      </c>
      <c r="AB90" s="34">
        <v>0.99990679116657655</v>
      </c>
      <c r="AC90" s="34">
        <v>0.99990306299395326</v>
      </c>
      <c r="AD90" s="34">
        <v>0.9998993348352303</v>
      </c>
      <c r="AE90" s="34">
        <v>0.99989560669040778</v>
      </c>
      <c r="AF90" s="34">
        <v>0.99989187855948591</v>
      </c>
      <c r="AG90" s="34">
        <v>0.99988815044246449</v>
      </c>
      <c r="AH90" s="34">
        <v>0.99988442233934316</v>
      </c>
      <c r="AI90" s="34">
        <v>0.99988069425012227</v>
      </c>
      <c r="AJ90" s="34">
        <v>0.99987696617480171</v>
      </c>
      <c r="AK90" s="34">
        <v>0.99987323811338125</v>
      </c>
      <c r="AL90" s="34">
        <v>0.99986951006586111</v>
      </c>
      <c r="AM90" s="34">
        <v>0.99986578203224075</v>
      </c>
      <c r="AN90" s="34">
        <v>0.99986205401252093</v>
      </c>
      <c r="AO90" s="34">
        <v>0.99985832600670055</v>
      </c>
      <c r="AP90" s="34">
        <v>0.99985459801478038</v>
      </c>
      <c r="AQ90" s="34">
        <v>0.9998508700367601</v>
      </c>
      <c r="AR90" s="34">
        <v>0.99984714207263969</v>
      </c>
      <c r="AS90" s="34">
        <v>0.99984341412241895</v>
      </c>
      <c r="AT90" s="34">
        <v>0.99983968618609809</v>
      </c>
      <c r="AU90" s="34">
        <v>0.99983595826367688</v>
      </c>
      <c r="AV90" s="34">
        <v>0.99983223035515545</v>
      </c>
      <c r="AW90" s="34">
        <v>0.99982850246053334</v>
      </c>
      <c r="AX90" s="34">
        <v>0.999824774579811</v>
      </c>
      <c r="AY90" s="34">
        <v>0.99982104671298777</v>
      </c>
      <c r="AZ90" s="34">
        <v>0.99981731886006431</v>
      </c>
      <c r="BA90" s="34">
        <v>0.99981359102104028</v>
      </c>
      <c r="BB90" s="34">
        <v>0.99980986319591536</v>
      </c>
      <c r="BC90" s="34">
        <v>0.99980613538468965</v>
      </c>
      <c r="BD90" s="34">
        <v>0.99980240758736327</v>
      </c>
      <c r="BE90" s="34">
        <v>0.99979867980393611</v>
      </c>
      <c r="BF90" s="34">
        <v>0.99979495203440782</v>
      </c>
      <c r="BG90" s="34">
        <v>0.99979122427877887</v>
      </c>
      <c r="BH90" s="34">
        <v>0.9997874965370489</v>
      </c>
      <c r="BI90" s="34">
        <v>0.99978376880921771</v>
      </c>
      <c r="BJ90" s="34">
        <v>0.99978004109528573</v>
      </c>
      <c r="BK90" s="34">
        <v>0.9997763133952523</v>
      </c>
      <c r="BL90" s="34">
        <v>0.99977258570911787</v>
      </c>
      <c r="BM90" s="34">
        <v>0.9997688580368822</v>
      </c>
      <c r="BN90" s="34">
        <v>0.99976513037854509</v>
      </c>
      <c r="BO90" s="34">
        <v>0.99976140273410674</v>
      </c>
      <c r="BP90" s="34">
        <v>0.99975767510356672</v>
      </c>
      <c r="BQ90" s="34">
        <v>0.99975394748692559</v>
      </c>
      <c r="BR90" s="34">
        <v>0.99975021988418289</v>
      </c>
      <c r="BS90" s="34">
        <v>0.99974649229533863</v>
      </c>
      <c r="BT90" s="34">
        <v>0.99974276472039258</v>
      </c>
      <c r="BU90" s="34">
        <v>0.99973903715934487</v>
      </c>
      <c r="BV90" s="34">
        <v>0.99973530961219581</v>
      </c>
      <c r="BW90" s="34">
        <v>0.99973158207894453</v>
      </c>
      <c r="BX90" s="34">
        <v>0.99972785455959168</v>
      </c>
      <c r="BY90" s="34">
        <v>0.99972412705413694</v>
      </c>
      <c r="BZ90" s="34">
        <v>0.9997203995625803</v>
      </c>
      <c r="CA90" s="34">
        <v>0.99971667208492176</v>
      </c>
      <c r="CB90" s="34">
        <v>0.99971294462116111</v>
      </c>
      <c r="CC90" s="34">
        <v>0.99970921717129824</v>
      </c>
      <c r="CD90" s="34">
        <v>0.99970548973533335</v>
      </c>
      <c r="CE90" s="34">
        <v>0.99970176231326635</v>
      </c>
      <c r="CF90" s="34">
        <v>0.99969803490509701</v>
      </c>
      <c r="CG90" s="34">
        <v>0.99969430751082555</v>
      </c>
      <c r="CH90" s="34">
        <v>0.99969058013045164</v>
      </c>
      <c r="CI90" s="34">
        <v>0.99968685276397529</v>
      </c>
      <c r="CJ90" s="34">
        <v>0.99968312541139659</v>
      </c>
      <c r="CK90" s="34">
        <v>0.99967939807271533</v>
      </c>
      <c r="CL90" s="34">
        <v>0.99967567074793162</v>
      </c>
      <c r="CM90" s="34">
        <v>0.99967194343704524</v>
      </c>
      <c r="CN90" s="34">
        <v>0.99966821614005619</v>
      </c>
      <c r="CO90" s="34">
        <v>0.99966448885696446</v>
      </c>
      <c r="CP90" s="34">
        <v>0.99966076158777006</v>
      </c>
      <c r="CQ90" s="34">
        <v>0.99965703433247288</v>
      </c>
      <c r="CR90" s="34">
        <v>0.99965328533307962</v>
      </c>
      <c r="CS90" s="34">
        <v>0.999649536347746</v>
      </c>
      <c r="CT90" s="34">
        <v>0.99964578737647214</v>
      </c>
      <c r="CU90" s="34">
        <v>0.99964203841925825</v>
      </c>
      <c r="CV90" s="34">
        <v>0.99963828947610378</v>
      </c>
      <c r="CW90" s="34">
        <v>0.99963454054700895</v>
      </c>
      <c r="CX90" s="34">
        <v>0.99963079163197388</v>
      </c>
      <c r="CY90" s="34">
        <v>0.99962704273099801</v>
      </c>
      <c r="CZ90" s="34">
        <v>0.99962329384408188</v>
      </c>
      <c r="DA90" s="34">
        <v>0.99961954497122485</v>
      </c>
      <c r="DB90" s="34">
        <v>0.99961579611242746</v>
      </c>
    </row>
    <row r="91" spans="1:106" x14ac:dyDescent="0.2">
      <c r="A91" s="13">
        <f t="shared" ca="1" si="1"/>
        <v>44397</v>
      </c>
      <c r="B91" s="34">
        <v>1.0000038396069131</v>
      </c>
      <c r="C91" s="34">
        <v>1</v>
      </c>
      <c r="D91" s="34">
        <v>0.99999616040782957</v>
      </c>
      <c r="E91" s="34">
        <v>0.99999232083040157</v>
      </c>
      <c r="F91" s="34">
        <v>0.999988481267716</v>
      </c>
      <c r="G91" s="34">
        <v>0.99998464171977264</v>
      </c>
      <c r="H91" s="34">
        <v>0.99998080218657159</v>
      </c>
      <c r="I91" s="34">
        <v>0.99997696266811276</v>
      </c>
      <c r="J91" s="34">
        <v>0.99997312316439624</v>
      </c>
      <c r="K91" s="34">
        <v>0.99996928367542182</v>
      </c>
      <c r="L91" s="34">
        <v>0.99996544420118949</v>
      </c>
      <c r="M91" s="34">
        <v>0.99996160474169904</v>
      </c>
      <c r="N91" s="34">
        <v>0.9999577652969508</v>
      </c>
      <c r="O91" s="34">
        <v>0.99995392586694432</v>
      </c>
      <c r="P91" s="34">
        <v>0.99995008645167971</v>
      </c>
      <c r="Q91" s="34">
        <v>0.99994624705115676</v>
      </c>
      <c r="R91" s="34">
        <v>0.99994240766537579</v>
      </c>
      <c r="S91" s="34">
        <v>0.99993856829433614</v>
      </c>
      <c r="T91" s="34">
        <v>0.99993472893803859</v>
      </c>
      <c r="U91" s="34">
        <v>0.99993088959648235</v>
      </c>
      <c r="V91" s="34">
        <v>0.99992705026966755</v>
      </c>
      <c r="W91" s="34">
        <v>0.99992321095759407</v>
      </c>
      <c r="X91" s="34">
        <v>0.99991937166026212</v>
      </c>
      <c r="Y91" s="34">
        <v>0.99991553237767161</v>
      </c>
      <c r="Z91" s="34">
        <v>0.99991169310982242</v>
      </c>
      <c r="AA91" s="34">
        <v>0.99990785385671432</v>
      </c>
      <c r="AB91" s="34">
        <v>0.99990401461834744</v>
      </c>
      <c r="AC91" s="34">
        <v>0.99990017539472176</v>
      </c>
      <c r="AD91" s="34">
        <v>0.99989633618583684</v>
      </c>
      <c r="AE91" s="34">
        <v>0.99989249699169314</v>
      </c>
      <c r="AF91" s="34">
        <v>0.99988865781229042</v>
      </c>
      <c r="AG91" s="34">
        <v>0.99988481864762846</v>
      </c>
      <c r="AH91" s="34">
        <v>0.99988097949770738</v>
      </c>
      <c r="AI91" s="34">
        <v>0.99987714036252706</v>
      </c>
      <c r="AJ91" s="34">
        <v>0.99987330124208729</v>
      </c>
      <c r="AK91" s="34">
        <v>0.99986946213638861</v>
      </c>
      <c r="AL91" s="34">
        <v>0.99986562304543014</v>
      </c>
      <c r="AM91" s="34">
        <v>0.99986178396921233</v>
      </c>
      <c r="AN91" s="34">
        <v>0.99985794490773494</v>
      </c>
      <c r="AO91" s="34">
        <v>0.99985410586099821</v>
      </c>
      <c r="AP91" s="34">
        <v>0.99985026682900147</v>
      </c>
      <c r="AQ91" s="34">
        <v>0.99984642781174538</v>
      </c>
      <c r="AR91" s="34">
        <v>0.99984258880922938</v>
      </c>
      <c r="AS91" s="34">
        <v>0.99983874982145371</v>
      </c>
      <c r="AT91" s="34">
        <v>0.99983491084841813</v>
      </c>
      <c r="AU91" s="34">
        <v>0.99983107189012266</v>
      </c>
      <c r="AV91" s="34">
        <v>0.99982723294656706</v>
      </c>
      <c r="AW91" s="34">
        <v>0.99982339401775167</v>
      </c>
      <c r="AX91" s="34">
        <v>0.99981955510367615</v>
      </c>
      <c r="AY91" s="34">
        <v>0.9998157162043404</v>
      </c>
      <c r="AZ91" s="34">
        <v>0.99981187731974452</v>
      </c>
      <c r="BA91" s="34">
        <v>0.99980803844988841</v>
      </c>
      <c r="BB91" s="34">
        <v>0.99980419959477196</v>
      </c>
      <c r="BC91" s="34">
        <v>0.99980036075439516</v>
      </c>
      <c r="BD91" s="34">
        <v>0.99979652192875779</v>
      </c>
      <c r="BE91" s="34">
        <v>0.99979268311786007</v>
      </c>
      <c r="BF91" s="34">
        <v>0.99978884432170201</v>
      </c>
      <c r="BG91" s="34">
        <v>0.99978500554028327</v>
      </c>
      <c r="BH91" s="34">
        <v>0.99978116677360362</v>
      </c>
      <c r="BI91" s="34">
        <v>0.99977732802166352</v>
      </c>
      <c r="BJ91" s="34">
        <v>0.99977348928446252</v>
      </c>
      <c r="BK91" s="34">
        <v>0.99976965056200084</v>
      </c>
      <c r="BL91" s="34">
        <v>0.99976581185427815</v>
      </c>
      <c r="BM91" s="34">
        <v>0.99976197316129467</v>
      </c>
      <c r="BN91" s="34">
        <v>0.99975813448305018</v>
      </c>
      <c r="BO91" s="34">
        <v>0.99975429581954467</v>
      </c>
      <c r="BP91" s="34">
        <v>0.99975045717077793</v>
      </c>
      <c r="BQ91" s="34">
        <v>0.99974661853675018</v>
      </c>
      <c r="BR91" s="34">
        <v>0.99974277991746097</v>
      </c>
      <c r="BS91" s="34">
        <v>0.99973894131291074</v>
      </c>
      <c r="BT91" s="34">
        <v>0.99973510272309918</v>
      </c>
      <c r="BU91" s="34">
        <v>0.99973126414802604</v>
      </c>
      <c r="BV91" s="34">
        <v>0.99972742558769168</v>
      </c>
      <c r="BW91" s="34">
        <v>0.99972358704209574</v>
      </c>
      <c r="BX91" s="34">
        <v>0.99971974851123824</v>
      </c>
      <c r="BY91" s="34">
        <v>0.99971590999511917</v>
      </c>
      <c r="BZ91" s="34">
        <v>0.99971207149373853</v>
      </c>
      <c r="CA91" s="34">
        <v>0.9997082330070961</v>
      </c>
      <c r="CB91" s="34">
        <v>0.99970439453519178</v>
      </c>
      <c r="CC91" s="34">
        <v>0.99970055607802555</v>
      </c>
      <c r="CD91" s="34">
        <v>0.99969671763559775</v>
      </c>
      <c r="CE91" s="34">
        <v>0.99969287920790773</v>
      </c>
      <c r="CF91" s="34">
        <v>0.9996890407949558</v>
      </c>
      <c r="CG91" s="34">
        <v>0.99968520239674175</v>
      </c>
      <c r="CH91" s="34">
        <v>0.99968136401326568</v>
      </c>
      <c r="CI91" s="34">
        <v>0.9996775256445275</v>
      </c>
      <c r="CJ91" s="34">
        <v>0.99967368729052697</v>
      </c>
      <c r="CK91" s="34">
        <v>0.99966984895126421</v>
      </c>
      <c r="CL91" s="34">
        <v>0.99966601062673899</v>
      </c>
      <c r="CM91" s="34">
        <v>0.99966217231695154</v>
      </c>
      <c r="CN91" s="34">
        <v>0.99965833402190163</v>
      </c>
      <c r="CO91" s="34">
        <v>0.99965449574158904</v>
      </c>
      <c r="CP91" s="34">
        <v>0.999650657476014</v>
      </c>
      <c r="CQ91" s="34">
        <v>0.99964681922517629</v>
      </c>
      <c r="CR91" s="34">
        <v>0.99964267768897763</v>
      </c>
      <c r="CS91" s="34">
        <v>0.99963853616993714</v>
      </c>
      <c r="CT91" s="34">
        <v>0.99963439466805526</v>
      </c>
      <c r="CU91" s="34">
        <v>0.99963025318333143</v>
      </c>
      <c r="CV91" s="34">
        <v>0.99962611171576576</v>
      </c>
      <c r="CW91" s="34">
        <v>0.99962197026535826</v>
      </c>
      <c r="CX91" s="34">
        <v>0.9996178288321087</v>
      </c>
      <c r="CY91" s="34">
        <v>0.99961368741601719</v>
      </c>
      <c r="CZ91" s="34">
        <v>0.99960954601708352</v>
      </c>
      <c r="DA91" s="34">
        <v>0.99960540463530767</v>
      </c>
      <c r="DB91" s="34">
        <v>0.99960126327068943</v>
      </c>
    </row>
    <row r="92" spans="1:106" x14ac:dyDescent="0.2">
      <c r="A92" s="13">
        <f t="shared" ca="1" si="1"/>
        <v>44398</v>
      </c>
      <c r="B92" s="34">
        <v>1.0000038293180589</v>
      </c>
      <c r="C92" s="34">
        <v>1</v>
      </c>
      <c r="D92" s="34">
        <v>0.99999617069660485</v>
      </c>
      <c r="E92" s="34">
        <v>0.99999234140787285</v>
      </c>
      <c r="F92" s="34">
        <v>0.99998851213380469</v>
      </c>
      <c r="G92" s="34">
        <v>0.9999846828743999</v>
      </c>
      <c r="H92" s="34">
        <v>0.99998085362965849</v>
      </c>
      <c r="I92" s="34">
        <v>0.99997702439958047</v>
      </c>
      <c r="J92" s="34">
        <v>0.99997319518416583</v>
      </c>
      <c r="K92" s="34">
        <v>0.99996936598341424</v>
      </c>
      <c r="L92" s="34">
        <v>0.99996553679732592</v>
      </c>
      <c r="M92" s="34">
        <v>0.99996170762590064</v>
      </c>
      <c r="N92" s="34">
        <v>0.99995787846913842</v>
      </c>
      <c r="O92" s="34">
        <v>0.99995404932703924</v>
      </c>
      <c r="P92" s="34">
        <v>0.999950220199603</v>
      </c>
      <c r="Q92" s="34">
        <v>0.99994639108682959</v>
      </c>
      <c r="R92" s="34">
        <v>0.99994256198871911</v>
      </c>
      <c r="S92" s="34">
        <v>0.99993873290527135</v>
      </c>
      <c r="T92" s="34">
        <v>0.99993490383648642</v>
      </c>
      <c r="U92" s="34">
        <v>0.99993107478236409</v>
      </c>
      <c r="V92" s="34">
        <v>0.99992724574290426</v>
      </c>
      <c r="W92" s="34">
        <v>0.99992341671810703</v>
      </c>
      <c r="X92" s="34">
        <v>0.9999195877079724</v>
      </c>
      <c r="Y92" s="34">
        <v>0.99991575871250016</v>
      </c>
      <c r="Z92" s="34">
        <v>0.99991192973169019</v>
      </c>
      <c r="AA92" s="34">
        <v>0.9999081007655426</v>
      </c>
      <c r="AB92" s="34">
        <v>0.9999042718140575</v>
      </c>
      <c r="AC92" s="34">
        <v>0.99990044287723434</v>
      </c>
      <c r="AD92" s="34">
        <v>0.99989661395507368</v>
      </c>
      <c r="AE92" s="34">
        <v>0.99989278504757473</v>
      </c>
      <c r="AF92" s="34">
        <v>0.99988895615473794</v>
      </c>
      <c r="AG92" s="34">
        <v>0.9998851272765632</v>
      </c>
      <c r="AH92" s="34">
        <v>0.99988129841305051</v>
      </c>
      <c r="AI92" s="34">
        <v>0.99987746956419943</v>
      </c>
      <c r="AJ92" s="34">
        <v>0.9998736407300105</v>
      </c>
      <c r="AK92" s="34">
        <v>0.99986981191048308</v>
      </c>
      <c r="AL92" s="34">
        <v>0.99986598310561747</v>
      </c>
      <c r="AM92" s="34">
        <v>0.9998621543154137</v>
      </c>
      <c r="AN92" s="34">
        <v>0.9998583255398712</v>
      </c>
      <c r="AO92" s="34">
        <v>0.99985449677899052</v>
      </c>
      <c r="AP92" s="34">
        <v>0.99985066803277112</v>
      </c>
      <c r="AQ92" s="34">
        <v>0.99984683930121321</v>
      </c>
      <c r="AR92" s="34">
        <v>0.99984301058431657</v>
      </c>
      <c r="AS92" s="34">
        <v>0.99983918188208154</v>
      </c>
      <c r="AT92" s="34">
        <v>0.99983535319450745</v>
      </c>
      <c r="AU92" s="34">
        <v>0.99983152452159485</v>
      </c>
      <c r="AV92" s="34">
        <v>0.99982769586334319</v>
      </c>
      <c r="AW92" s="34">
        <v>0.99982386721975258</v>
      </c>
      <c r="AX92" s="34">
        <v>0.99982003859082313</v>
      </c>
      <c r="AY92" s="34">
        <v>0.99981620997655474</v>
      </c>
      <c r="AZ92" s="34">
        <v>0.99981238137694728</v>
      </c>
      <c r="BA92" s="34">
        <v>0.99980855279200065</v>
      </c>
      <c r="BB92" s="34">
        <v>0.99980472422171462</v>
      </c>
      <c r="BC92" s="34">
        <v>0.99980089566608954</v>
      </c>
      <c r="BD92" s="34">
        <v>0.99979706712512517</v>
      </c>
      <c r="BE92" s="34">
        <v>0.99979323859882141</v>
      </c>
      <c r="BF92" s="34">
        <v>0.99978941008717814</v>
      </c>
      <c r="BG92" s="34">
        <v>0.99978558159019548</v>
      </c>
      <c r="BH92" s="34">
        <v>0.99978175310787332</v>
      </c>
      <c r="BI92" s="34">
        <v>0.99977792464021176</v>
      </c>
      <c r="BJ92" s="34">
        <v>0.99977409618721014</v>
      </c>
      <c r="BK92" s="34">
        <v>0.99977026774886923</v>
      </c>
      <c r="BL92" s="34">
        <v>0.99976643932518827</v>
      </c>
      <c r="BM92" s="34">
        <v>0.9997626109161678</v>
      </c>
      <c r="BN92" s="34">
        <v>0.99975878252180728</v>
      </c>
      <c r="BO92" s="34">
        <v>0.99975495414210691</v>
      </c>
      <c r="BP92" s="34">
        <v>0.99975112577706648</v>
      </c>
      <c r="BQ92" s="34">
        <v>0.99974729742668611</v>
      </c>
      <c r="BR92" s="34">
        <v>0.99974346909096545</v>
      </c>
      <c r="BS92" s="34">
        <v>0.99973964076990485</v>
      </c>
      <c r="BT92" s="34">
        <v>0.99973581246350418</v>
      </c>
      <c r="BU92" s="34">
        <v>0.99973198417176301</v>
      </c>
      <c r="BV92" s="34">
        <v>0.99972815589468167</v>
      </c>
      <c r="BW92" s="34">
        <v>0.99972432763225982</v>
      </c>
      <c r="BX92" s="34">
        <v>0.9997204993844977</v>
      </c>
      <c r="BY92" s="34">
        <v>0.99971667115139518</v>
      </c>
      <c r="BZ92" s="34">
        <v>0.99971284293295193</v>
      </c>
      <c r="CA92" s="34">
        <v>0.99970901472916818</v>
      </c>
      <c r="CB92" s="34">
        <v>0.99970518654004381</v>
      </c>
      <c r="CC92" s="34">
        <v>0.99970135836557861</v>
      </c>
      <c r="CD92" s="34">
        <v>0.99969753020577268</v>
      </c>
      <c r="CE92" s="34">
        <v>0.99969370206062591</v>
      </c>
      <c r="CF92" s="34">
        <v>0.99968987393013842</v>
      </c>
      <c r="CG92" s="34">
        <v>0.99968604581430986</v>
      </c>
      <c r="CH92" s="34">
        <v>0.99968221771314036</v>
      </c>
      <c r="CI92" s="34">
        <v>0.99967838962662992</v>
      </c>
      <c r="CJ92" s="34">
        <v>0.9996745615547783</v>
      </c>
      <c r="CK92" s="34">
        <v>0.99967073349758551</v>
      </c>
      <c r="CL92" s="34">
        <v>0.99966690545505155</v>
      </c>
      <c r="CM92" s="34">
        <v>0.99966307742717631</v>
      </c>
      <c r="CN92" s="34">
        <v>0.99965924941395967</v>
      </c>
      <c r="CO92" s="34">
        <v>0.99965542141540176</v>
      </c>
      <c r="CP92" s="34">
        <v>0.99965159343150234</v>
      </c>
      <c r="CQ92" s="34">
        <v>0.99964776546226153</v>
      </c>
      <c r="CR92" s="34">
        <v>0.99964393750767899</v>
      </c>
      <c r="CS92" s="34">
        <v>0.99964010956775518</v>
      </c>
      <c r="CT92" s="34">
        <v>0.99963618836174406</v>
      </c>
      <c r="CU92" s="34">
        <v>0.99963226717111442</v>
      </c>
      <c r="CV92" s="34">
        <v>0.99962834599586592</v>
      </c>
      <c r="CW92" s="34">
        <v>0.99962442483599878</v>
      </c>
      <c r="CX92" s="34">
        <v>0.9996205036915129</v>
      </c>
      <c r="CY92" s="34">
        <v>0.99961658256240815</v>
      </c>
      <c r="CZ92" s="34">
        <v>0.99961266144868444</v>
      </c>
      <c r="DA92" s="34">
        <v>0.99960874035034186</v>
      </c>
      <c r="DB92" s="34">
        <v>0.9996048192673801</v>
      </c>
    </row>
    <row r="93" spans="1:106" x14ac:dyDescent="0.2">
      <c r="A93" s="13">
        <f t="shared" ca="1" si="1"/>
        <v>44399</v>
      </c>
      <c r="B93" s="34">
        <v>1.0000104358843747</v>
      </c>
      <c r="C93" s="34">
        <v>1.000006957244149</v>
      </c>
      <c r="D93" s="34">
        <v>1.0000034786160241</v>
      </c>
      <c r="E93" s="34">
        <v>1</v>
      </c>
      <c r="F93" s="34">
        <v>0.99999652139607664</v>
      </c>
      <c r="G93" s="34">
        <v>0.99999304280425394</v>
      </c>
      <c r="H93" s="34">
        <v>0.99998956422453178</v>
      </c>
      <c r="I93" s="34">
        <v>0.99998608565691038</v>
      </c>
      <c r="J93" s="34">
        <v>0.99998260710138931</v>
      </c>
      <c r="K93" s="34">
        <v>0.99997912855796911</v>
      </c>
      <c r="L93" s="34">
        <v>0.99997565002664912</v>
      </c>
      <c r="M93" s="34">
        <v>0.99997217150742956</v>
      </c>
      <c r="N93" s="34">
        <v>0.99996869300031044</v>
      </c>
      <c r="O93" s="34">
        <v>0.99996521450529174</v>
      </c>
      <c r="P93" s="34">
        <v>0.99996173602237326</v>
      </c>
      <c r="Q93" s="34">
        <v>0.9999582575515551</v>
      </c>
      <c r="R93" s="34">
        <v>0.99995477909283703</v>
      </c>
      <c r="S93" s="34">
        <v>0.99995130064621929</v>
      </c>
      <c r="T93" s="34">
        <v>0.99994782221170164</v>
      </c>
      <c r="U93" s="34">
        <v>0.9999443437892841</v>
      </c>
      <c r="V93" s="34">
        <v>0.99994086537896665</v>
      </c>
      <c r="W93" s="34">
        <v>0.9999373869807493</v>
      </c>
      <c r="X93" s="34">
        <v>0.99993390859463172</v>
      </c>
      <c r="Y93" s="34">
        <v>0.99993043022061423</v>
      </c>
      <c r="Z93" s="34">
        <v>0.9999269518586964</v>
      </c>
      <c r="AA93" s="34">
        <v>0.99992347350887856</v>
      </c>
      <c r="AB93" s="34">
        <v>0.99991999517116059</v>
      </c>
      <c r="AC93" s="34">
        <v>0.99991651684554217</v>
      </c>
      <c r="AD93" s="34">
        <v>0.99991303853202385</v>
      </c>
      <c r="AE93" s="34">
        <v>0.99990956023060495</v>
      </c>
      <c r="AF93" s="34">
        <v>0.9999060819412855</v>
      </c>
      <c r="AG93" s="34">
        <v>0.9999026036640658</v>
      </c>
      <c r="AH93" s="34">
        <v>0.99989912539894577</v>
      </c>
      <c r="AI93" s="34">
        <v>0.99989564714592516</v>
      </c>
      <c r="AJ93" s="34">
        <v>0.9998921689050041</v>
      </c>
      <c r="AK93" s="34">
        <v>0.99988869067618225</v>
      </c>
      <c r="AL93" s="34">
        <v>0.99988521245945983</v>
      </c>
      <c r="AM93" s="34">
        <v>0.99988173425483673</v>
      </c>
      <c r="AN93" s="34">
        <v>0.99987825606231318</v>
      </c>
      <c r="AO93" s="34">
        <v>0.99987477788188861</v>
      </c>
      <c r="AP93" s="34">
        <v>0.99987129971356348</v>
      </c>
      <c r="AQ93" s="34">
        <v>0.99986782155733722</v>
      </c>
      <c r="AR93" s="34">
        <v>0.9998643434132104</v>
      </c>
      <c r="AS93" s="34">
        <v>0.99986086528118245</v>
      </c>
      <c r="AT93" s="34">
        <v>0.99985738716125372</v>
      </c>
      <c r="AU93" s="34">
        <v>0.99985390905342386</v>
      </c>
      <c r="AV93" s="34">
        <v>0.99985043095769299</v>
      </c>
      <c r="AW93" s="34">
        <v>0.999846952874061</v>
      </c>
      <c r="AX93" s="34">
        <v>0.99984347480252789</v>
      </c>
      <c r="AY93" s="34">
        <v>0.99983999674309365</v>
      </c>
      <c r="AZ93" s="34">
        <v>0.99983651869575818</v>
      </c>
      <c r="BA93" s="34">
        <v>0.99983304066052148</v>
      </c>
      <c r="BB93" s="34">
        <v>0.99982956263738354</v>
      </c>
      <c r="BC93" s="34">
        <v>0.99982608462634426</v>
      </c>
      <c r="BD93" s="34">
        <v>0.99982260662740363</v>
      </c>
      <c r="BE93" s="34">
        <v>0.99981912864056144</v>
      </c>
      <c r="BF93" s="34">
        <v>0.99981565066581768</v>
      </c>
      <c r="BG93" s="34">
        <v>0.99981217270317269</v>
      </c>
      <c r="BH93" s="34">
        <v>0.99980869475262613</v>
      </c>
      <c r="BI93" s="34">
        <v>0.99980521681417789</v>
      </c>
      <c r="BJ93" s="34">
        <v>0.99980173888782808</v>
      </c>
      <c r="BK93" s="34">
        <v>0.99979826097357649</v>
      </c>
      <c r="BL93" s="34">
        <v>0.99979478307142344</v>
      </c>
      <c r="BM93" s="34">
        <v>0.99979130518136838</v>
      </c>
      <c r="BN93" s="34">
        <v>0.99978782730341154</v>
      </c>
      <c r="BO93" s="34">
        <v>0.9997843494375529</v>
      </c>
      <c r="BP93" s="34">
        <v>0.99978087158379236</v>
      </c>
      <c r="BQ93" s="34">
        <v>0.99977739374212993</v>
      </c>
      <c r="BR93" s="34">
        <v>0.99977391591256548</v>
      </c>
      <c r="BS93" s="34">
        <v>0.99977043809509925</v>
      </c>
      <c r="BT93" s="34">
        <v>0.99976696028973056</v>
      </c>
      <c r="BU93" s="34">
        <v>0.99976348249646008</v>
      </c>
      <c r="BV93" s="34">
        <v>0.99976000471528748</v>
      </c>
      <c r="BW93" s="34">
        <v>0.99975652694621264</v>
      </c>
      <c r="BX93" s="34">
        <v>0.99975304918923535</v>
      </c>
      <c r="BY93" s="34">
        <v>0.99974957144435617</v>
      </c>
      <c r="BZ93" s="34">
        <v>0.99974609371157452</v>
      </c>
      <c r="CA93" s="34">
        <v>0.99974261599089054</v>
      </c>
      <c r="CB93" s="34">
        <v>0.9997391382823041</v>
      </c>
      <c r="CC93" s="34">
        <v>0.99973566058581531</v>
      </c>
      <c r="CD93" s="34">
        <v>0.99973218290142407</v>
      </c>
      <c r="CE93" s="34">
        <v>0.99972870522913015</v>
      </c>
      <c r="CF93" s="34">
        <v>0.99972522756893378</v>
      </c>
      <c r="CG93" s="34">
        <v>0.99972174992083507</v>
      </c>
      <c r="CH93" s="34">
        <v>0.99971827228483345</v>
      </c>
      <c r="CI93" s="34">
        <v>0.99971479466092916</v>
      </c>
      <c r="CJ93" s="34">
        <v>0.99971131704912208</v>
      </c>
      <c r="CK93" s="34">
        <v>0.99970783944941244</v>
      </c>
      <c r="CL93" s="34">
        <v>0.99970436186179978</v>
      </c>
      <c r="CM93" s="34">
        <v>0.99970088428628434</v>
      </c>
      <c r="CN93" s="34">
        <v>0.999697406722866</v>
      </c>
      <c r="CO93" s="34">
        <v>0.99969392917154476</v>
      </c>
      <c r="CP93" s="34">
        <v>0.99969045163232051</v>
      </c>
      <c r="CQ93" s="34">
        <v>0.99968697410519336</v>
      </c>
      <c r="CR93" s="34">
        <v>0.99968349659016309</v>
      </c>
      <c r="CS93" s="34">
        <v>0.9996800190872297</v>
      </c>
      <c r="CT93" s="34">
        <v>0.99967606005318077</v>
      </c>
      <c r="CU93" s="34">
        <v>0.99967210103481075</v>
      </c>
      <c r="CV93" s="34">
        <v>0.99966814203211962</v>
      </c>
      <c r="CW93" s="34">
        <v>0.99966418304510729</v>
      </c>
      <c r="CX93" s="34">
        <v>0.99966022407377397</v>
      </c>
      <c r="CY93" s="34">
        <v>0.99965626511811922</v>
      </c>
      <c r="CZ93" s="34">
        <v>0.99965230617814316</v>
      </c>
      <c r="DA93" s="34">
        <v>0.99964834725384577</v>
      </c>
      <c r="DB93" s="34">
        <v>0.99964438834522684</v>
      </c>
    </row>
    <row r="94" spans="1:106" x14ac:dyDescent="0.2">
      <c r="A94" s="13">
        <f t="shared" ca="1" si="1"/>
        <v>44400</v>
      </c>
      <c r="B94" s="34">
        <v>1.0000107382893799</v>
      </c>
      <c r="C94" s="34">
        <v>1.0000071588467743</v>
      </c>
      <c r="D94" s="34">
        <v>1.000003579416981</v>
      </c>
      <c r="E94" s="34">
        <v>1</v>
      </c>
      <c r="F94" s="34">
        <v>0.99999642059583116</v>
      </c>
      <c r="G94" s="34">
        <v>0.99999284120447451</v>
      </c>
      <c r="H94" s="34">
        <v>0.99998926182592984</v>
      </c>
      <c r="I94" s="34">
        <v>0.99998568246019726</v>
      </c>
      <c r="J94" s="34">
        <v>0.99998210310727653</v>
      </c>
      <c r="K94" s="34">
        <v>0.999978523767168</v>
      </c>
      <c r="L94" s="34">
        <v>0.99997494443987134</v>
      </c>
      <c r="M94" s="34">
        <v>0.99997136512538631</v>
      </c>
      <c r="N94" s="34">
        <v>0.99996778582371326</v>
      </c>
      <c r="O94" s="34">
        <v>0.99996420653485196</v>
      </c>
      <c r="P94" s="34">
        <v>0.9999606272588023</v>
      </c>
      <c r="Q94" s="34">
        <v>0.9999570479955644</v>
      </c>
      <c r="R94" s="34">
        <v>0.99995346874513824</v>
      </c>
      <c r="S94" s="34">
        <v>0.9999498895075235</v>
      </c>
      <c r="T94" s="34">
        <v>0.9999463102827203</v>
      </c>
      <c r="U94" s="34">
        <v>0.99994273107072862</v>
      </c>
      <c r="V94" s="34">
        <v>0.99993915187154836</v>
      </c>
      <c r="W94" s="34">
        <v>0.99993557268517952</v>
      </c>
      <c r="X94" s="34">
        <v>0.99993199351162199</v>
      </c>
      <c r="Y94" s="34">
        <v>0.99992841435087598</v>
      </c>
      <c r="Z94" s="34">
        <v>0.99992483520294118</v>
      </c>
      <c r="AA94" s="34">
        <v>0.99992125606781734</v>
      </c>
      <c r="AB94" s="34">
        <v>0.99991767694550482</v>
      </c>
      <c r="AC94" s="34">
        <v>0.99991409783600338</v>
      </c>
      <c r="AD94" s="34">
        <v>0.99991051873931325</v>
      </c>
      <c r="AE94" s="34">
        <v>0.99990693965543398</v>
      </c>
      <c r="AF94" s="34">
        <v>0.99990336058436557</v>
      </c>
      <c r="AG94" s="34">
        <v>0.99989978152610826</v>
      </c>
      <c r="AH94" s="34">
        <v>0.9998962024806618</v>
      </c>
      <c r="AI94" s="34">
        <v>0.99989262344802632</v>
      </c>
      <c r="AJ94" s="34">
        <v>0.99988904442820137</v>
      </c>
      <c r="AK94" s="34">
        <v>0.9998854654211875</v>
      </c>
      <c r="AL94" s="34">
        <v>0.99988188642698406</v>
      </c>
      <c r="AM94" s="34">
        <v>0.99987830744559147</v>
      </c>
      <c r="AN94" s="34">
        <v>0.99987472847700931</v>
      </c>
      <c r="AO94" s="34">
        <v>0.99987114952123801</v>
      </c>
      <c r="AP94" s="34">
        <v>0.99986757057827691</v>
      </c>
      <c r="AQ94" s="34">
        <v>0.99986399164812645</v>
      </c>
      <c r="AR94" s="34">
        <v>0.99986041273078663</v>
      </c>
      <c r="AS94" s="34">
        <v>0.99985683382625712</v>
      </c>
      <c r="AT94" s="34">
        <v>0.99985325493453758</v>
      </c>
      <c r="AU94" s="34">
        <v>0.99984967605562869</v>
      </c>
      <c r="AV94" s="34">
        <v>0.9998460971895301</v>
      </c>
      <c r="AW94" s="34">
        <v>0.99984251833624149</v>
      </c>
      <c r="AX94" s="34">
        <v>0.99983893949576308</v>
      </c>
      <c r="AY94" s="34">
        <v>0.99983536066809486</v>
      </c>
      <c r="AZ94" s="34">
        <v>0.99983178185323685</v>
      </c>
      <c r="BA94" s="34">
        <v>0.99982820305118858</v>
      </c>
      <c r="BB94" s="34">
        <v>0.99982462426195051</v>
      </c>
      <c r="BC94" s="34">
        <v>0.9998210454855222</v>
      </c>
      <c r="BD94" s="34">
        <v>0.99981746672190386</v>
      </c>
      <c r="BE94" s="34">
        <v>0.99981388797109549</v>
      </c>
      <c r="BF94" s="34">
        <v>0.99981030923309666</v>
      </c>
      <c r="BG94" s="34">
        <v>0.9998067305079078</v>
      </c>
      <c r="BH94" s="34">
        <v>0.99980315179552848</v>
      </c>
      <c r="BI94" s="34">
        <v>0.9997995730959589</v>
      </c>
      <c r="BJ94" s="34">
        <v>0.99979599440919897</v>
      </c>
      <c r="BK94" s="34">
        <v>0.99979241573524857</v>
      </c>
      <c r="BL94" s="34">
        <v>0.99978883707410759</v>
      </c>
      <c r="BM94" s="34">
        <v>0.99978525842577615</v>
      </c>
      <c r="BN94" s="34">
        <v>0.99978167979025423</v>
      </c>
      <c r="BO94" s="34">
        <v>0.99977810116754162</v>
      </c>
      <c r="BP94" s="34">
        <v>0.99977452255763832</v>
      </c>
      <c r="BQ94" s="34">
        <v>0.99977094396054433</v>
      </c>
      <c r="BR94" s="34">
        <v>0.99976736537625976</v>
      </c>
      <c r="BS94" s="34">
        <v>0.99976378680478439</v>
      </c>
      <c r="BT94" s="34">
        <v>0.99976020824611778</v>
      </c>
      <c r="BU94" s="34">
        <v>0.99975662970026069</v>
      </c>
      <c r="BV94" s="34">
        <v>0.99975305116721236</v>
      </c>
      <c r="BW94" s="34">
        <v>0.99974947264697334</v>
      </c>
      <c r="BX94" s="34">
        <v>0.99974589413954296</v>
      </c>
      <c r="BY94" s="34">
        <v>0.99974231564492166</v>
      </c>
      <c r="BZ94" s="34">
        <v>0.99973873716310924</v>
      </c>
      <c r="CA94" s="34">
        <v>0.99973515869410567</v>
      </c>
      <c r="CB94" s="34">
        <v>0.99973158023791098</v>
      </c>
      <c r="CC94" s="34">
        <v>0.99972800179452481</v>
      </c>
      <c r="CD94" s="34">
        <v>0.99972442336394751</v>
      </c>
      <c r="CE94" s="34">
        <v>0.99972084494617874</v>
      </c>
      <c r="CF94" s="34">
        <v>0.99971726654121862</v>
      </c>
      <c r="CG94" s="34">
        <v>0.99971368814906714</v>
      </c>
      <c r="CH94" s="34">
        <v>0.99971010976972408</v>
      </c>
      <c r="CI94" s="34">
        <v>0.99970653140318944</v>
      </c>
      <c r="CJ94" s="34">
        <v>0.99970295304946344</v>
      </c>
      <c r="CK94" s="34">
        <v>0.99969937470854564</v>
      </c>
      <c r="CL94" s="34">
        <v>0.99969579638043604</v>
      </c>
      <c r="CM94" s="34">
        <v>0.99969221806513486</v>
      </c>
      <c r="CN94" s="34">
        <v>0.99968863976264211</v>
      </c>
      <c r="CO94" s="34">
        <v>0.99968506147295733</v>
      </c>
      <c r="CP94" s="34">
        <v>0.99968148319608086</v>
      </c>
      <c r="CQ94" s="34">
        <v>0.99967790493201214</v>
      </c>
      <c r="CR94" s="34">
        <v>0.99967432668075185</v>
      </c>
      <c r="CS94" s="34">
        <v>0.99967074844229942</v>
      </c>
      <c r="CT94" s="34">
        <v>0.99966712222053999</v>
      </c>
      <c r="CU94" s="34">
        <v>0.99966349601193427</v>
      </c>
      <c r="CV94" s="34">
        <v>0.99965986981648225</v>
      </c>
      <c r="CW94" s="34">
        <v>0.99965624363418415</v>
      </c>
      <c r="CX94" s="34">
        <v>0.99965261746503964</v>
      </c>
      <c r="CY94" s="34">
        <v>0.99964899130904883</v>
      </c>
      <c r="CZ94" s="34">
        <v>0.99964536516621139</v>
      </c>
      <c r="DA94" s="34">
        <v>0.99964173903652764</v>
      </c>
      <c r="DB94" s="34">
        <v>0.99963811291999727</v>
      </c>
    </row>
    <row r="95" spans="1:106" x14ac:dyDescent="0.2">
      <c r="A95" s="13">
        <f t="shared" ca="1" si="1"/>
        <v>44403</v>
      </c>
      <c r="B95" s="34">
        <v>1.000003655780727</v>
      </c>
      <c r="C95" s="34">
        <v>1</v>
      </c>
      <c r="D95" s="34">
        <v>0.99999634423263795</v>
      </c>
      <c r="E95" s="34">
        <v>0.99999268847864042</v>
      </c>
      <c r="F95" s="34">
        <v>0.99998903273800743</v>
      </c>
      <c r="G95" s="34">
        <v>0.9999853770107392</v>
      </c>
      <c r="H95" s="34">
        <v>0.99998172129683516</v>
      </c>
      <c r="I95" s="34">
        <v>0.99997806559629576</v>
      </c>
      <c r="J95" s="34">
        <v>0.99997440990912079</v>
      </c>
      <c r="K95" s="34">
        <v>0.99997075423531001</v>
      </c>
      <c r="L95" s="34">
        <v>0.99996709857486354</v>
      </c>
      <c r="M95" s="34">
        <v>0.99996344292778128</v>
      </c>
      <c r="N95" s="34">
        <v>0.99995978729406332</v>
      </c>
      <c r="O95" s="34">
        <v>0.99995613167370945</v>
      </c>
      <c r="P95" s="34">
        <v>0.99995247606671978</v>
      </c>
      <c r="Q95" s="34">
        <v>0.99994882047309397</v>
      </c>
      <c r="R95" s="34">
        <v>0.99994516489283225</v>
      </c>
      <c r="S95" s="34">
        <v>0.99994150932593462</v>
      </c>
      <c r="T95" s="34">
        <v>0.99993785377240074</v>
      </c>
      <c r="U95" s="34">
        <v>0.99993419823223062</v>
      </c>
      <c r="V95" s="34">
        <v>0.99993054270542447</v>
      </c>
      <c r="W95" s="34">
        <v>0.99992688719198197</v>
      </c>
      <c r="X95" s="34">
        <v>0.99992323169190334</v>
      </c>
      <c r="Y95" s="34">
        <v>0.99991957620518823</v>
      </c>
      <c r="Z95" s="34">
        <v>0.99991592073183666</v>
      </c>
      <c r="AA95" s="34">
        <v>0.99991226527184873</v>
      </c>
      <c r="AB95" s="34">
        <v>0.99990860982522456</v>
      </c>
      <c r="AC95" s="34">
        <v>0.99990495439196359</v>
      </c>
      <c r="AD95" s="34">
        <v>0.99990129897206614</v>
      </c>
      <c r="AE95" s="34">
        <v>0.9998976435655319</v>
      </c>
      <c r="AF95" s="34">
        <v>0.99989398817236086</v>
      </c>
      <c r="AG95" s="34">
        <v>0.99989033279255346</v>
      </c>
      <c r="AH95" s="34">
        <v>0.99988667742610893</v>
      </c>
      <c r="AI95" s="34">
        <v>0.99988302207302804</v>
      </c>
      <c r="AJ95" s="34">
        <v>0.9998793667333099</v>
      </c>
      <c r="AK95" s="34">
        <v>0.99987571140695486</v>
      </c>
      <c r="AL95" s="34">
        <v>0.99987205609396279</v>
      </c>
      <c r="AM95" s="34">
        <v>0.99986840079433392</v>
      </c>
      <c r="AN95" s="34">
        <v>0.99986474550806781</v>
      </c>
      <c r="AO95" s="34">
        <v>0.99986109023516456</v>
      </c>
      <c r="AP95" s="34">
        <v>0.9998574349756244</v>
      </c>
      <c r="AQ95" s="34">
        <v>0.99985377972944678</v>
      </c>
      <c r="AR95" s="34">
        <v>0.99985012449663169</v>
      </c>
      <c r="AS95" s="34">
        <v>0.99984646927717957</v>
      </c>
      <c r="AT95" s="34">
        <v>0.99984281407109021</v>
      </c>
      <c r="AU95" s="34">
        <v>0.99983915887836317</v>
      </c>
      <c r="AV95" s="34">
        <v>0.99983550369899876</v>
      </c>
      <c r="AW95" s="34">
        <v>0.99983184853299678</v>
      </c>
      <c r="AX95" s="34">
        <v>0.99982819338035733</v>
      </c>
      <c r="AY95" s="34">
        <v>0.9998245382410802</v>
      </c>
      <c r="AZ95" s="34">
        <v>0.99982088311516537</v>
      </c>
      <c r="BA95" s="34">
        <v>0.99981722800261286</v>
      </c>
      <c r="BB95" s="34">
        <v>0.99981357290342265</v>
      </c>
      <c r="BC95" s="34">
        <v>0.99980991781759454</v>
      </c>
      <c r="BD95" s="34">
        <v>0.99980626274512863</v>
      </c>
      <c r="BE95" s="34">
        <v>0.99980260768602491</v>
      </c>
      <c r="BF95" s="34">
        <v>0.99979895264028307</v>
      </c>
      <c r="BG95" s="34">
        <v>0.99979529760790342</v>
      </c>
      <c r="BH95" s="34">
        <v>0.99979164258888542</v>
      </c>
      <c r="BI95" s="34">
        <v>0.99978798758322951</v>
      </c>
      <c r="BJ95" s="34">
        <v>0.99978433259093535</v>
      </c>
      <c r="BK95" s="34">
        <v>0.99978067761200307</v>
      </c>
      <c r="BL95" s="34">
        <v>0.99977702264643264</v>
      </c>
      <c r="BM95" s="34">
        <v>0.99977336769422376</v>
      </c>
      <c r="BN95" s="34">
        <v>0.99976971275537663</v>
      </c>
      <c r="BO95" s="34">
        <v>0.99976605782989103</v>
      </c>
      <c r="BP95" s="34">
        <v>0.99976240291776708</v>
      </c>
      <c r="BQ95" s="34">
        <v>0.99975874801900466</v>
      </c>
      <c r="BR95" s="34">
        <v>0.99975509313360378</v>
      </c>
      <c r="BS95" s="34">
        <v>0.99975143826156398</v>
      </c>
      <c r="BT95" s="34">
        <v>0.99974778340288584</v>
      </c>
      <c r="BU95" s="34">
        <v>0.99974412855756878</v>
      </c>
      <c r="BV95" s="34">
        <v>0.99974047372561303</v>
      </c>
      <c r="BW95" s="34">
        <v>0.9997368189070186</v>
      </c>
      <c r="BX95" s="34">
        <v>0.99973316410178537</v>
      </c>
      <c r="BY95" s="34">
        <v>0.99972950930991322</v>
      </c>
      <c r="BZ95" s="34">
        <v>0.99972585453140217</v>
      </c>
      <c r="CA95" s="34">
        <v>0.99972219976625198</v>
      </c>
      <c r="CB95" s="34">
        <v>0.99971854501446278</v>
      </c>
      <c r="CC95" s="34">
        <v>0.99971489027603466</v>
      </c>
      <c r="CD95" s="34">
        <v>0.9997112355509673</v>
      </c>
      <c r="CE95" s="34">
        <v>0.99970758083926081</v>
      </c>
      <c r="CF95" s="34">
        <v>0.99970392614091508</v>
      </c>
      <c r="CG95" s="34">
        <v>0.9997002714559301</v>
      </c>
      <c r="CH95" s="34">
        <v>0.99969661678430577</v>
      </c>
      <c r="CI95" s="34">
        <v>0.99969296212604219</v>
      </c>
      <c r="CJ95" s="34">
        <v>0.99968930748113893</v>
      </c>
      <c r="CK95" s="34">
        <v>0.99968565284959632</v>
      </c>
      <c r="CL95" s="34">
        <v>0.99968199823141435</v>
      </c>
      <c r="CM95" s="34">
        <v>0.99967834362659269</v>
      </c>
      <c r="CN95" s="34">
        <v>0.99967468903513135</v>
      </c>
      <c r="CO95" s="34">
        <v>0.99967103445703054</v>
      </c>
      <c r="CP95" s="34">
        <v>0.99966737989228982</v>
      </c>
      <c r="CQ95" s="34">
        <v>0.9996637253409093</v>
      </c>
      <c r="CR95" s="34">
        <v>0.99965990433514262</v>
      </c>
      <c r="CS95" s="34">
        <v>0.99965608334398071</v>
      </c>
      <c r="CT95" s="34">
        <v>0.9996522623674241</v>
      </c>
      <c r="CU95" s="34">
        <v>0.99964844140547215</v>
      </c>
      <c r="CV95" s="34">
        <v>0.99964462045812519</v>
      </c>
      <c r="CW95" s="34">
        <v>0.99964079952538287</v>
      </c>
      <c r="CX95" s="34">
        <v>0.99963697860724499</v>
      </c>
      <c r="CY95" s="34">
        <v>0.99963315770371219</v>
      </c>
      <c r="CZ95" s="34">
        <v>0.99962933681478383</v>
      </c>
      <c r="DA95" s="34">
        <v>0.99962551594046023</v>
      </c>
      <c r="DB95" s="34">
        <v>0.99962169508074084</v>
      </c>
    </row>
    <row r="96" spans="1:106" x14ac:dyDescent="0.2">
      <c r="A96" s="13">
        <f t="shared" ca="1" si="1"/>
        <v>44404</v>
      </c>
      <c r="B96" s="34">
        <v>1.00000360024351</v>
      </c>
      <c r="C96" s="34">
        <v>1</v>
      </c>
      <c r="D96" s="34">
        <v>0.99999639976945187</v>
      </c>
      <c r="E96" s="34">
        <v>0.9999927995518656</v>
      </c>
      <c r="F96" s="34">
        <v>0.99998919934724062</v>
      </c>
      <c r="G96" s="34">
        <v>0.9999855991555775</v>
      </c>
      <c r="H96" s="34">
        <v>0.99998199897687545</v>
      </c>
      <c r="I96" s="34">
        <v>0.99997839881113537</v>
      </c>
      <c r="J96" s="34">
        <v>0.99997479865835626</v>
      </c>
      <c r="K96" s="34">
        <v>0.99997119851853888</v>
      </c>
      <c r="L96" s="34">
        <v>0.99996759839168259</v>
      </c>
      <c r="M96" s="34">
        <v>0.99996399827778781</v>
      </c>
      <c r="N96" s="34">
        <v>0.99996039817685411</v>
      </c>
      <c r="O96" s="34">
        <v>0.99995679808888172</v>
      </c>
      <c r="P96" s="34">
        <v>0.9999531980138705</v>
      </c>
      <c r="Q96" s="34">
        <v>0.99994959795182037</v>
      </c>
      <c r="R96" s="34">
        <v>0.9999459979027312</v>
      </c>
      <c r="S96" s="34">
        <v>0.99994239786660299</v>
      </c>
      <c r="T96" s="34">
        <v>0.99993879784343598</v>
      </c>
      <c r="U96" s="34">
        <v>0.99993519783322959</v>
      </c>
      <c r="V96" s="34">
        <v>0.99993159783598418</v>
      </c>
      <c r="W96" s="34">
        <v>0.99992799785169961</v>
      </c>
      <c r="X96" s="34">
        <v>0.9999243978803759</v>
      </c>
      <c r="Y96" s="34">
        <v>0.99992079792201283</v>
      </c>
      <c r="Z96" s="34">
        <v>0.99991719797661061</v>
      </c>
      <c r="AA96" s="34">
        <v>0.99991359804416868</v>
      </c>
      <c r="AB96" s="34">
        <v>0.99990999812468739</v>
      </c>
      <c r="AC96" s="34">
        <v>0.99990639821816685</v>
      </c>
      <c r="AD96" s="34">
        <v>0.99990279832460682</v>
      </c>
      <c r="AE96" s="34">
        <v>0.9998991984440071</v>
      </c>
      <c r="AF96" s="34">
        <v>0.99989559857636789</v>
      </c>
      <c r="AG96" s="34">
        <v>0.99989199872168888</v>
      </c>
      <c r="AH96" s="34">
        <v>0.99988839887997027</v>
      </c>
      <c r="AI96" s="34">
        <v>0.99988479905121175</v>
      </c>
      <c r="AJ96" s="34">
        <v>0.99988119923541363</v>
      </c>
      <c r="AK96" s="34">
        <v>0.99987759943257581</v>
      </c>
      <c r="AL96" s="34">
        <v>0.99987399964269796</v>
      </c>
      <c r="AM96" s="34">
        <v>0.99987039986577997</v>
      </c>
      <c r="AN96" s="34">
        <v>0.99986680010182227</v>
      </c>
      <c r="AO96" s="34">
        <v>0.99986320035082465</v>
      </c>
      <c r="AP96" s="34">
        <v>0.99985960061278667</v>
      </c>
      <c r="AQ96" s="34">
        <v>0.99985600088770865</v>
      </c>
      <c r="AR96" s="34">
        <v>0.9998524011755906</v>
      </c>
      <c r="AS96" s="34">
        <v>0.99984880147643229</v>
      </c>
      <c r="AT96" s="34">
        <v>0.99984520179023373</v>
      </c>
      <c r="AU96" s="34">
        <v>0.9998416021169948</v>
      </c>
      <c r="AV96" s="34">
        <v>0.99983800245671561</v>
      </c>
      <c r="AW96" s="34">
        <v>0.99983440280939606</v>
      </c>
      <c r="AX96" s="34">
        <v>0.99983080317503581</v>
      </c>
      <c r="AY96" s="34">
        <v>0.99982720355363519</v>
      </c>
      <c r="AZ96" s="34">
        <v>0.99982360394519432</v>
      </c>
      <c r="BA96" s="34">
        <v>0.99982000434971241</v>
      </c>
      <c r="BB96" s="34">
        <v>0.99981640476719014</v>
      </c>
      <c r="BC96" s="34">
        <v>0.99981280519762727</v>
      </c>
      <c r="BD96" s="34">
        <v>0.99980920564102371</v>
      </c>
      <c r="BE96" s="34">
        <v>0.99980560609737923</v>
      </c>
      <c r="BF96" s="34">
        <v>0.99980200656669382</v>
      </c>
      <c r="BG96" s="34">
        <v>0.99979840704896794</v>
      </c>
      <c r="BH96" s="34">
        <v>0.9997948075442008</v>
      </c>
      <c r="BI96" s="34">
        <v>0.99979120805239263</v>
      </c>
      <c r="BJ96" s="34">
        <v>0.99978760857354376</v>
      </c>
      <c r="BK96" s="34">
        <v>0.99978400910765386</v>
      </c>
      <c r="BL96" s="34">
        <v>0.9997804096547227</v>
      </c>
      <c r="BM96" s="34">
        <v>0.99977681021475051</v>
      </c>
      <c r="BN96" s="34">
        <v>0.99977321078773695</v>
      </c>
      <c r="BO96" s="34">
        <v>0.99976961137368225</v>
      </c>
      <c r="BP96" s="34">
        <v>0.9997660119725863</v>
      </c>
      <c r="BQ96" s="34">
        <v>0.99976241258444898</v>
      </c>
      <c r="BR96" s="34">
        <v>0.9997588132092704</v>
      </c>
      <c r="BS96" s="34">
        <v>0.99975521384705035</v>
      </c>
      <c r="BT96" s="34">
        <v>0.9997516144977886</v>
      </c>
      <c r="BU96" s="34">
        <v>0.99974801516148581</v>
      </c>
      <c r="BV96" s="34">
        <v>0.99974441583814122</v>
      </c>
      <c r="BW96" s="34">
        <v>0.99974081652775471</v>
      </c>
      <c r="BX96" s="34">
        <v>0.99973721723032705</v>
      </c>
      <c r="BY96" s="34">
        <v>0.99973361794585736</v>
      </c>
      <c r="BZ96" s="34">
        <v>0.99973001867434608</v>
      </c>
      <c r="CA96" s="34">
        <v>0.99972641941579299</v>
      </c>
      <c r="CB96" s="34">
        <v>0.99972282017019798</v>
      </c>
      <c r="CC96" s="34">
        <v>0.99971922093756116</v>
      </c>
      <c r="CD96" s="34">
        <v>0.99971562171788242</v>
      </c>
      <c r="CE96" s="34">
        <v>0.99971202251116154</v>
      </c>
      <c r="CF96" s="34">
        <v>0.99970842331739873</v>
      </c>
      <c r="CG96" s="34">
        <v>0.99970482413659389</v>
      </c>
      <c r="CH96" s="34">
        <v>0.99970122496874692</v>
      </c>
      <c r="CI96" s="34">
        <v>0.99969762581385802</v>
      </c>
      <c r="CJ96" s="34">
        <v>0.99969402667192653</v>
      </c>
      <c r="CK96" s="34">
        <v>0.9996904275429529</v>
      </c>
      <c r="CL96" s="34">
        <v>0.99968682842693701</v>
      </c>
      <c r="CM96" s="34">
        <v>0.99968322932387865</v>
      </c>
      <c r="CN96" s="34">
        <v>0.99967963023377815</v>
      </c>
      <c r="CO96" s="34">
        <v>0.99967603115663495</v>
      </c>
      <c r="CP96" s="34">
        <v>0.99967243209244938</v>
      </c>
      <c r="CQ96" s="34">
        <v>0.99966883304122123</v>
      </c>
      <c r="CR96" s="34">
        <v>0.99966495556346791</v>
      </c>
      <c r="CS96" s="34">
        <v>0.99966107810075433</v>
      </c>
      <c r="CT96" s="34">
        <v>0.9996572006530805</v>
      </c>
      <c r="CU96" s="34">
        <v>0.9996533232204462</v>
      </c>
      <c r="CV96" s="34">
        <v>0.99964944580285175</v>
      </c>
      <c r="CW96" s="34">
        <v>0.99964556840029672</v>
      </c>
      <c r="CX96" s="34">
        <v>0.99964169101278144</v>
      </c>
      <c r="CY96" s="34">
        <v>0.99963781364030546</v>
      </c>
      <c r="CZ96" s="34">
        <v>0.9996339362828689</v>
      </c>
      <c r="DA96" s="34">
        <v>0.99963005894047152</v>
      </c>
      <c r="DB96" s="34">
        <v>0.99962618161311367</v>
      </c>
    </row>
    <row r="97" spans="1:106" x14ac:dyDescent="0.2">
      <c r="A97" s="13">
        <f t="shared" ca="1" si="1"/>
        <v>44405</v>
      </c>
      <c r="B97" s="34">
        <v>1.0000035688712261</v>
      </c>
      <c r="C97" s="34">
        <v>1</v>
      </c>
      <c r="D97" s="34">
        <v>0.99999643114151093</v>
      </c>
      <c r="E97" s="34">
        <v>0.99999286229575868</v>
      </c>
      <c r="F97" s="34">
        <v>0.99998929346274301</v>
      </c>
      <c r="G97" s="34">
        <v>0.99998572464246405</v>
      </c>
      <c r="H97" s="34">
        <v>0.99998215583492178</v>
      </c>
      <c r="I97" s="34">
        <v>0.99997858704011588</v>
      </c>
      <c r="J97" s="34">
        <v>0.9999750182580468</v>
      </c>
      <c r="K97" s="34">
        <v>0.99997144948871408</v>
      </c>
      <c r="L97" s="34">
        <v>0.99996788073211773</v>
      </c>
      <c r="M97" s="34">
        <v>0.99996431198825775</v>
      </c>
      <c r="N97" s="34">
        <v>0.99996074325713413</v>
      </c>
      <c r="O97" s="34">
        <v>0.99995717453874677</v>
      </c>
      <c r="P97" s="34">
        <v>0.99995360583309578</v>
      </c>
      <c r="Q97" s="34">
        <v>0.99995003714018094</v>
      </c>
      <c r="R97" s="34">
        <v>0.99994646846000224</v>
      </c>
      <c r="S97" s="34">
        <v>0.99994289979255979</v>
      </c>
      <c r="T97" s="34">
        <v>0.99993933113785327</v>
      </c>
      <c r="U97" s="34">
        <v>0.99993576249588267</v>
      </c>
      <c r="V97" s="34">
        <v>0.99993219386664822</v>
      </c>
      <c r="W97" s="34">
        <v>0.99992862525014958</v>
      </c>
      <c r="X97" s="34">
        <v>0.99992505664638709</v>
      </c>
      <c r="Y97" s="34">
        <v>0.99992148805535996</v>
      </c>
      <c r="Z97" s="34">
        <v>0.99991791947706909</v>
      </c>
      <c r="AA97" s="34">
        <v>0.99991435091151382</v>
      </c>
      <c r="AB97" s="34">
        <v>0.99991078235869424</v>
      </c>
      <c r="AC97" s="34">
        <v>0.99990721381861036</v>
      </c>
      <c r="AD97" s="34">
        <v>0.99990364529126197</v>
      </c>
      <c r="AE97" s="34">
        <v>0.99990007677664916</v>
      </c>
      <c r="AF97" s="34">
        <v>0.99989650827477206</v>
      </c>
      <c r="AG97" s="34">
        <v>0.99989293978563032</v>
      </c>
      <c r="AH97" s="34">
        <v>0.99988937130922395</v>
      </c>
      <c r="AI97" s="34">
        <v>0.99988580284555295</v>
      </c>
      <c r="AJ97" s="34">
        <v>0.99988223439461743</v>
      </c>
      <c r="AK97" s="34">
        <v>0.99987866595641706</v>
      </c>
      <c r="AL97" s="34">
        <v>0.99987509753095205</v>
      </c>
      <c r="AM97" s="34">
        <v>0.99987152911822241</v>
      </c>
      <c r="AN97" s="34">
        <v>0.99986796071822759</v>
      </c>
      <c r="AO97" s="34">
        <v>0.99986439233096824</v>
      </c>
      <c r="AP97" s="34">
        <v>0.9998608239564436</v>
      </c>
      <c r="AQ97" s="34">
        <v>0.99985725559465433</v>
      </c>
      <c r="AR97" s="34">
        <v>0.99985368724559964</v>
      </c>
      <c r="AS97" s="34">
        <v>0.99985011890928011</v>
      </c>
      <c r="AT97" s="34">
        <v>0.99984655058569549</v>
      </c>
      <c r="AU97" s="34">
        <v>0.99984298227484569</v>
      </c>
      <c r="AV97" s="34">
        <v>0.99983941397673071</v>
      </c>
      <c r="AW97" s="34">
        <v>0.99983584569135053</v>
      </c>
      <c r="AX97" s="34">
        <v>0.99983227741870484</v>
      </c>
      <c r="AY97" s="34">
        <v>0.99982870915879396</v>
      </c>
      <c r="AZ97" s="34">
        <v>0.99982514091161767</v>
      </c>
      <c r="BA97" s="34">
        <v>0.99982157267717586</v>
      </c>
      <c r="BB97" s="34">
        <v>0.99981800445546876</v>
      </c>
      <c r="BC97" s="34">
        <v>0.99981443624649613</v>
      </c>
      <c r="BD97" s="34">
        <v>0.99981086805025776</v>
      </c>
      <c r="BE97" s="34">
        <v>0.99980729986675387</v>
      </c>
      <c r="BF97" s="34">
        <v>0.99980373169598424</v>
      </c>
      <c r="BG97" s="34">
        <v>0.99980016353794898</v>
      </c>
      <c r="BH97" s="34">
        <v>0.99979659539264798</v>
      </c>
      <c r="BI97" s="34">
        <v>0.99979302726008135</v>
      </c>
      <c r="BJ97" s="34">
        <v>0.99978945914024864</v>
      </c>
      <c r="BK97" s="34">
        <v>0.99978589103314996</v>
      </c>
      <c r="BL97" s="34">
        <v>0.99978232293878555</v>
      </c>
      <c r="BM97" s="34">
        <v>0.99977875485715528</v>
      </c>
      <c r="BN97" s="34">
        <v>0.99977518678825883</v>
      </c>
      <c r="BO97" s="34">
        <v>0.9997716187320963</v>
      </c>
      <c r="BP97" s="34">
        <v>0.9997680506886677</v>
      </c>
      <c r="BQ97" s="34">
        <v>0.99976448265797258</v>
      </c>
      <c r="BR97" s="34">
        <v>0.99976091464001182</v>
      </c>
      <c r="BS97" s="34">
        <v>0.99975734663478433</v>
      </c>
      <c r="BT97" s="34">
        <v>0.99975377864229098</v>
      </c>
      <c r="BU97" s="34">
        <v>0.99975021066253111</v>
      </c>
      <c r="BV97" s="34">
        <v>0.99974664269550473</v>
      </c>
      <c r="BW97" s="34">
        <v>0.99974307474121205</v>
      </c>
      <c r="BX97" s="34">
        <v>0.99973950679965295</v>
      </c>
      <c r="BY97" s="34">
        <v>0.99973593887082723</v>
      </c>
      <c r="BZ97" s="34">
        <v>0.99973237095473488</v>
      </c>
      <c r="CA97" s="34">
        <v>0.99972880305137624</v>
      </c>
      <c r="CB97" s="34">
        <v>0.99972523516075051</v>
      </c>
      <c r="CC97" s="34">
        <v>0.99972166728285838</v>
      </c>
      <c r="CD97" s="34">
        <v>0.9997180994176994</v>
      </c>
      <c r="CE97" s="34">
        <v>0.99971453156527368</v>
      </c>
      <c r="CF97" s="34">
        <v>0.99971096372558099</v>
      </c>
      <c r="CG97" s="34">
        <v>0.99970739589862134</v>
      </c>
      <c r="CH97" s="34">
        <v>0.99970382808439517</v>
      </c>
      <c r="CI97" s="34">
        <v>0.9997002602829016</v>
      </c>
      <c r="CJ97" s="34">
        <v>0.99969669249414128</v>
      </c>
      <c r="CK97" s="34">
        <v>0.99969312471811378</v>
      </c>
      <c r="CL97" s="34">
        <v>0.99968955695481909</v>
      </c>
      <c r="CM97" s="34">
        <v>0.99968598920425733</v>
      </c>
      <c r="CN97" s="34">
        <v>0.99968242146642827</v>
      </c>
      <c r="CO97" s="34">
        <v>0.99967885374133214</v>
      </c>
      <c r="CP97" s="34">
        <v>0.99967528602896871</v>
      </c>
      <c r="CQ97" s="34">
        <v>0.99967137886740742</v>
      </c>
      <c r="CR97" s="34">
        <v>0.99966747172111714</v>
      </c>
      <c r="CS97" s="34">
        <v>0.99966356459009764</v>
      </c>
      <c r="CT97" s="34">
        <v>0.99965965747434882</v>
      </c>
      <c r="CU97" s="34">
        <v>0.99965575037387089</v>
      </c>
      <c r="CV97" s="34">
        <v>0.99965184328866341</v>
      </c>
      <c r="CW97" s="34">
        <v>0.99964793621872661</v>
      </c>
      <c r="CX97" s="34">
        <v>0.99964402916406003</v>
      </c>
      <c r="CY97" s="34">
        <v>0.99964012212466424</v>
      </c>
      <c r="CZ97" s="34">
        <v>0.99963621510053868</v>
      </c>
      <c r="DA97" s="34">
        <v>0.99963230809168357</v>
      </c>
      <c r="DB97" s="34">
        <v>0.99962840109809858</v>
      </c>
    </row>
    <row r="98" spans="1:106" x14ac:dyDescent="0.2">
      <c r="A98" s="13">
        <f t="shared" ca="1" si="1"/>
        <v>44406</v>
      </c>
      <c r="B98" s="34">
        <v>1.0000104775381178</v>
      </c>
      <c r="C98" s="34">
        <v>1.0000069850132145</v>
      </c>
      <c r="D98" s="34">
        <v>1.0000034925005086</v>
      </c>
      <c r="E98" s="34">
        <v>1</v>
      </c>
      <c r="F98" s="34">
        <v>0.99999650751168911</v>
      </c>
      <c r="G98" s="34">
        <v>0.99999301503557569</v>
      </c>
      <c r="H98" s="34">
        <v>0.99998952257165985</v>
      </c>
      <c r="I98" s="34">
        <v>0.99998603011994125</v>
      </c>
      <c r="J98" s="34">
        <v>0.99998253768042011</v>
      </c>
      <c r="K98" s="34">
        <v>0.99997904525309622</v>
      </c>
      <c r="L98" s="34">
        <v>0.99997555283796946</v>
      </c>
      <c r="M98" s="34">
        <v>0.99997206043504028</v>
      </c>
      <c r="N98" s="34">
        <v>0.999968568044308</v>
      </c>
      <c r="O98" s="34">
        <v>0.99996507566577297</v>
      </c>
      <c r="P98" s="34">
        <v>0.99996158329943485</v>
      </c>
      <c r="Q98" s="34">
        <v>0.99995809094529398</v>
      </c>
      <c r="R98" s="34">
        <v>0.99995459860334979</v>
      </c>
      <c r="S98" s="34">
        <v>0.99995110627360295</v>
      </c>
      <c r="T98" s="34">
        <v>0.99994761395605281</v>
      </c>
      <c r="U98" s="34">
        <v>0.99994412165069968</v>
      </c>
      <c r="V98" s="34">
        <v>0.99994062935754324</v>
      </c>
      <c r="W98" s="34">
        <v>0.9999371370765836</v>
      </c>
      <c r="X98" s="34">
        <v>0.99993364480782088</v>
      </c>
      <c r="Y98" s="34">
        <v>0.99993015255125473</v>
      </c>
      <c r="Z98" s="34">
        <v>0.99992666030688526</v>
      </c>
      <c r="AA98" s="34">
        <v>0.99992316807471238</v>
      </c>
      <c r="AB98" s="34">
        <v>0.99991967585473618</v>
      </c>
      <c r="AC98" s="34">
        <v>0.99991618364695656</v>
      </c>
      <c r="AD98" s="34">
        <v>0.9999126914513734</v>
      </c>
      <c r="AE98" s="34">
        <v>0.99990919926798649</v>
      </c>
      <c r="AF98" s="34">
        <v>0.99990570709679627</v>
      </c>
      <c r="AG98" s="34">
        <v>0.99990221493780229</v>
      </c>
      <c r="AH98" s="34">
        <v>0.99989872279100467</v>
      </c>
      <c r="AI98" s="34">
        <v>0.99989523065640318</v>
      </c>
      <c r="AJ98" s="34">
        <v>0.99989173853399815</v>
      </c>
      <c r="AK98" s="34">
        <v>0.99988824642378893</v>
      </c>
      <c r="AL98" s="34">
        <v>0.99988475432577617</v>
      </c>
      <c r="AM98" s="34">
        <v>0.99988126223995977</v>
      </c>
      <c r="AN98" s="34">
        <v>0.99987777016633916</v>
      </c>
      <c r="AO98" s="34">
        <v>0.99987427810491447</v>
      </c>
      <c r="AP98" s="34">
        <v>0.9998707860556858</v>
      </c>
      <c r="AQ98" s="34">
        <v>0.99986729401865326</v>
      </c>
      <c r="AR98" s="34">
        <v>0.99986380199381641</v>
      </c>
      <c r="AS98" s="34">
        <v>0.9998603099811757</v>
      </c>
      <c r="AT98" s="34">
        <v>0.99985681798073045</v>
      </c>
      <c r="AU98" s="34">
        <v>0.999853325992481</v>
      </c>
      <c r="AV98" s="34">
        <v>0.99984983401642746</v>
      </c>
      <c r="AW98" s="34">
        <v>0.9998463420525695</v>
      </c>
      <c r="AX98" s="34">
        <v>0.99984285010090734</v>
      </c>
      <c r="AY98" s="34">
        <v>0.99983935816144065</v>
      </c>
      <c r="AZ98" s="34">
        <v>0.99983586623416942</v>
      </c>
      <c r="BA98" s="34">
        <v>0.999832374319094</v>
      </c>
      <c r="BB98" s="34">
        <v>0.99982888241621382</v>
      </c>
      <c r="BC98" s="34">
        <v>0.99982539052552921</v>
      </c>
      <c r="BD98" s="34">
        <v>0.99982189864703996</v>
      </c>
      <c r="BE98" s="34">
        <v>0.99981840678074596</v>
      </c>
      <c r="BF98" s="34">
        <v>0.99981491492664742</v>
      </c>
      <c r="BG98" s="34">
        <v>0.9998114230847438</v>
      </c>
      <c r="BH98" s="34">
        <v>0.99980793125503564</v>
      </c>
      <c r="BI98" s="34">
        <v>0.99980443943752284</v>
      </c>
      <c r="BJ98" s="34">
        <v>0.99980094763220473</v>
      </c>
      <c r="BK98" s="34">
        <v>0.99979745583908208</v>
      </c>
      <c r="BL98" s="34">
        <v>0.99979396405815435</v>
      </c>
      <c r="BM98" s="34">
        <v>0.99979047228942175</v>
      </c>
      <c r="BN98" s="34">
        <v>0.99978698053288395</v>
      </c>
      <c r="BO98" s="34">
        <v>0.99978348878854095</v>
      </c>
      <c r="BP98" s="34">
        <v>0.99977999705639298</v>
      </c>
      <c r="BQ98" s="34">
        <v>0.99977650533643991</v>
      </c>
      <c r="BR98" s="34">
        <v>0.99977301362868165</v>
      </c>
      <c r="BS98" s="34">
        <v>0.99976952193311797</v>
      </c>
      <c r="BT98" s="34">
        <v>0.99976603024974897</v>
      </c>
      <c r="BU98" s="34">
        <v>0.99976253857857489</v>
      </c>
      <c r="BV98" s="34">
        <v>0.99975904691959516</v>
      </c>
      <c r="BW98" s="34">
        <v>0.99975555527281035</v>
      </c>
      <c r="BX98" s="34">
        <v>0.99975206363821978</v>
      </c>
      <c r="BY98" s="34">
        <v>0.99974857201582379</v>
      </c>
      <c r="BZ98" s="34">
        <v>0.99974508040562216</v>
      </c>
      <c r="CA98" s="34">
        <v>0.9997415888076151</v>
      </c>
      <c r="CB98" s="34">
        <v>0.99973809722180218</v>
      </c>
      <c r="CC98" s="34">
        <v>0.99973460564818373</v>
      </c>
      <c r="CD98" s="34">
        <v>0.99973111408675963</v>
      </c>
      <c r="CE98" s="34">
        <v>0.99972762253752978</v>
      </c>
      <c r="CF98" s="34">
        <v>0.99972413100049407</v>
      </c>
      <c r="CG98" s="34">
        <v>0.99972063947565237</v>
      </c>
      <c r="CH98" s="34">
        <v>0.99971714796300493</v>
      </c>
      <c r="CI98" s="34">
        <v>0.9997136564625515</v>
      </c>
      <c r="CJ98" s="34">
        <v>0.9997101649742921</v>
      </c>
      <c r="CK98" s="34">
        <v>0.99970667349822662</v>
      </c>
      <c r="CL98" s="34">
        <v>0.99970318203435538</v>
      </c>
      <c r="CM98" s="34">
        <v>0.9996996905826776</v>
      </c>
      <c r="CN98" s="34">
        <v>0.99969619914319385</v>
      </c>
      <c r="CO98" s="34">
        <v>0.99969270771590413</v>
      </c>
      <c r="CP98" s="34">
        <v>0.99968921630080787</v>
      </c>
      <c r="CQ98" s="34">
        <v>0.99968572489790541</v>
      </c>
      <c r="CR98" s="34">
        <v>0.99968223350719676</v>
      </c>
      <c r="CS98" s="34">
        <v>0.99967874212868169</v>
      </c>
      <c r="CT98" s="34">
        <v>0.99967530540458027</v>
      </c>
      <c r="CU98" s="34">
        <v>0.99967186869229352</v>
      </c>
      <c r="CV98" s="34">
        <v>0.99966843199182187</v>
      </c>
      <c r="CW98" s="34">
        <v>0.99966499530316477</v>
      </c>
      <c r="CX98" s="34">
        <v>0.99966155862632256</v>
      </c>
      <c r="CY98" s="34">
        <v>0.99965812196129511</v>
      </c>
      <c r="CZ98" s="34">
        <v>0.99965468530808221</v>
      </c>
      <c r="DA98" s="34">
        <v>0.99965124866668376</v>
      </c>
      <c r="DB98" s="34">
        <v>0.99964781203710007</v>
      </c>
    </row>
    <row r="99" spans="1:106" x14ac:dyDescent="0.2">
      <c r="A99" s="13">
        <f t="shared" ca="1" si="1"/>
        <v>44407</v>
      </c>
      <c r="B99" s="34">
        <v>1.0000098110720519</v>
      </c>
      <c r="C99" s="34">
        <v>1.000006540704006</v>
      </c>
      <c r="D99" s="34">
        <v>1.0000032703466553</v>
      </c>
      <c r="E99" s="34">
        <v>1</v>
      </c>
      <c r="F99" s="34">
        <v>0.99999672966403974</v>
      </c>
      <c r="G99" s="34">
        <v>0.99999345933877437</v>
      </c>
      <c r="H99" s="34">
        <v>0.99999018902420433</v>
      </c>
      <c r="I99" s="34">
        <v>0.99998691872032919</v>
      </c>
      <c r="J99" s="34">
        <v>0.99998364842714926</v>
      </c>
      <c r="K99" s="34">
        <v>0.9999803781446639</v>
      </c>
      <c r="L99" s="34">
        <v>0.99997710787287364</v>
      </c>
      <c r="M99" s="34">
        <v>0.99997383761177827</v>
      </c>
      <c r="N99" s="34">
        <v>0.9999705673613779</v>
      </c>
      <c r="O99" s="34">
        <v>0.99996729712167232</v>
      </c>
      <c r="P99" s="34">
        <v>0.9999640268926614</v>
      </c>
      <c r="Q99" s="34">
        <v>0.99996075667434514</v>
      </c>
      <c r="R99" s="34">
        <v>0.99995748646672389</v>
      </c>
      <c r="S99" s="34">
        <v>0.99995421626979697</v>
      </c>
      <c r="T99" s="34">
        <v>0.99995094608356494</v>
      </c>
      <c r="U99" s="34">
        <v>0.99994767590802747</v>
      </c>
      <c r="V99" s="34">
        <v>0.99994440574318455</v>
      </c>
      <c r="W99" s="34">
        <v>0.99994113558903608</v>
      </c>
      <c r="X99" s="34">
        <v>0.99993786544558216</v>
      </c>
      <c r="Y99" s="34">
        <v>0.9999345953128228</v>
      </c>
      <c r="Z99" s="34">
        <v>0.99993132519075778</v>
      </c>
      <c r="AA99" s="34">
        <v>0.99992805507938731</v>
      </c>
      <c r="AB99" s="34">
        <v>0.99992478497871107</v>
      </c>
      <c r="AC99" s="34">
        <v>0.99992151488872905</v>
      </c>
      <c r="AD99" s="34">
        <v>0.99991824480944158</v>
      </c>
      <c r="AE99" s="34">
        <v>0.99991497474084812</v>
      </c>
      <c r="AF99" s="34">
        <v>0.99991170468294899</v>
      </c>
      <c r="AG99" s="34">
        <v>0.99990843463574419</v>
      </c>
      <c r="AH99" s="34">
        <v>0.99990516459923329</v>
      </c>
      <c r="AI99" s="34">
        <v>0.99990189457341672</v>
      </c>
      <c r="AJ99" s="34">
        <v>0.99989862455829404</v>
      </c>
      <c r="AK99" s="34">
        <v>0.99989535455386547</v>
      </c>
      <c r="AL99" s="34">
        <v>0.99989208456013112</v>
      </c>
      <c r="AM99" s="34">
        <v>0.99988881457709045</v>
      </c>
      <c r="AN99" s="34">
        <v>0.99988554460474388</v>
      </c>
      <c r="AO99" s="34">
        <v>0.99988227464309121</v>
      </c>
      <c r="AP99" s="34">
        <v>0.99987900469213242</v>
      </c>
      <c r="AQ99" s="34">
        <v>0.99987573475186731</v>
      </c>
      <c r="AR99" s="34">
        <v>0.9998724648222963</v>
      </c>
      <c r="AS99" s="34">
        <v>0.99986919490341886</v>
      </c>
      <c r="AT99" s="34">
        <v>0.99986592499523519</v>
      </c>
      <c r="AU99" s="34">
        <v>0.99986265509774519</v>
      </c>
      <c r="AV99" s="34">
        <v>0.99985938521094886</v>
      </c>
      <c r="AW99" s="34">
        <v>0.99985611533484609</v>
      </c>
      <c r="AX99" s="34">
        <v>0.99985284546943709</v>
      </c>
      <c r="AY99" s="34">
        <v>0.99984957561472165</v>
      </c>
      <c r="AZ99" s="34">
        <v>0.99984630577069944</v>
      </c>
      <c r="BA99" s="34">
        <v>0.99984303593737112</v>
      </c>
      <c r="BB99" s="34">
        <v>0.99983976611473591</v>
      </c>
      <c r="BC99" s="34">
        <v>0.99983649630279425</v>
      </c>
      <c r="BD99" s="34">
        <v>0.99983322650154605</v>
      </c>
      <c r="BE99" s="34">
        <v>0.99982995671099106</v>
      </c>
      <c r="BF99" s="34">
        <v>0.99982668693112942</v>
      </c>
      <c r="BG99" s="34">
        <v>0.9998234171619611</v>
      </c>
      <c r="BH99" s="34">
        <v>0.99982014740348613</v>
      </c>
      <c r="BI99" s="34">
        <v>0.99981687765570426</v>
      </c>
      <c r="BJ99" s="34">
        <v>0.99981360791861551</v>
      </c>
      <c r="BK99" s="34">
        <v>0.99981033819221976</v>
      </c>
      <c r="BL99" s="34">
        <v>0.99980706847651757</v>
      </c>
      <c r="BM99" s="34">
        <v>0.99980379877150805</v>
      </c>
      <c r="BN99" s="34">
        <v>0.99980052907719175</v>
      </c>
      <c r="BO99" s="34">
        <v>0.99979725939356845</v>
      </c>
      <c r="BP99" s="34">
        <v>0.99979398972063793</v>
      </c>
      <c r="BQ99" s="34">
        <v>0.99979072005840053</v>
      </c>
      <c r="BR99" s="34">
        <v>0.99978745040685602</v>
      </c>
      <c r="BS99" s="34">
        <v>0.99978418076600417</v>
      </c>
      <c r="BT99" s="34">
        <v>0.99978091113584544</v>
      </c>
      <c r="BU99" s="34">
        <v>0.99977764151637927</v>
      </c>
      <c r="BV99" s="34">
        <v>0.9997743719076061</v>
      </c>
      <c r="BW99" s="34">
        <v>0.99977110230952526</v>
      </c>
      <c r="BX99" s="34">
        <v>0.99976783272213732</v>
      </c>
      <c r="BY99" s="34">
        <v>0.99976456314544215</v>
      </c>
      <c r="BZ99" s="34">
        <v>0.99976129357943955</v>
      </c>
      <c r="CA99" s="34">
        <v>0.99975802402412917</v>
      </c>
      <c r="CB99" s="34">
        <v>0.99975475447951168</v>
      </c>
      <c r="CC99" s="34">
        <v>0.99975148494558674</v>
      </c>
      <c r="CD99" s="34">
        <v>0.99974821542235415</v>
      </c>
      <c r="CE99" s="34">
        <v>0.99974494590981411</v>
      </c>
      <c r="CF99" s="34">
        <v>0.9997416764079663</v>
      </c>
      <c r="CG99" s="34">
        <v>0.99973840691681104</v>
      </c>
      <c r="CH99" s="34">
        <v>0.9997351374363479</v>
      </c>
      <c r="CI99" s="34">
        <v>0.9997318679665772</v>
      </c>
      <c r="CJ99" s="34">
        <v>0.99972859850749873</v>
      </c>
      <c r="CK99" s="34">
        <v>0.9997253290591126</v>
      </c>
      <c r="CL99" s="34">
        <v>0.99972205962141836</v>
      </c>
      <c r="CM99" s="34">
        <v>0.99971879019441667</v>
      </c>
      <c r="CN99" s="34">
        <v>0.99971552077810699</v>
      </c>
      <c r="CO99" s="34">
        <v>0.9997122513724892</v>
      </c>
      <c r="CP99" s="34">
        <v>0.99970898197756375</v>
      </c>
      <c r="CQ99" s="34">
        <v>0.99970571259333008</v>
      </c>
      <c r="CR99" s="34">
        <v>0.99970244321978841</v>
      </c>
      <c r="CS99" s="34">
        <v>0.99969917385693874</v>
      </c>
      <c r="CT99" s="34">
        <v>0.99969547802586234</v>
      </c>
      <c r="CU99" s="34">
        <v>0.99969178220844901</v>
      </c>
      <c r="CV99" s="34">
        <v>0.99968808640469886</v>
      </c>
      <c r="CW99" s="34">
        <v>0.9996843906146119</v>
      </c>
      <c r="CX99" s="34">
        <v>0.99968069483818822</v>
      </c>
      <c r="CY99" s="34">
        <v>0.99967699907542729</v>
      </c>
      <c r="CZ99" s="34">
        <v>0.99967330332632975</v>
      </c>
      <c r="DA99" s="34">
        <v>0.99966960759089518</v>
      </c>
      <c r="DB99" s="34">
        <v>0.99966591186912324</v>
      </c>
    </row>
    <row r="100" spans="1:106" x14ac:dyDescent="0.2">
      <c r="A100" s="13">
        <f t="shared" ca="1" si="1"/>
        <v>44410</v>
      </c>
      <c r="B100" s="34">
        <v>1.0000034369624662</v>
      </c>
      <c r="C100" s="34">
        <v>1</v>
      </c>
      <c r="D100" s="34">
        <v>0.99999656304934637</v>
      </c>
      <c r="E100" s="34">
        <v>0.9999931261105055</v>
      </c>
      <c r="F100" s="34">
        <v>0.99998968918347697</v>
      </c>
      <c r="G100" s="34">
        <v>0.99998625226826132</v>
      </c>
      <c r="H100" s="34">
        <v>0.99998281536485811</v>
      </c>
      <c r="I100" s="34">
        <v>0.99997937847326746</v>
      </c>
      <c r="J100" s="34">
        <v>0.9999759415934889</v>
      </c>
      <c r="K100" s="34">
        <v>0.9999725047255229</v>
      </c>
      <c r="L100" s="34">
        <v>0.99996906786936934</v>
      </c>
      <c r="M100" s="34">
        <v>0.99996563102502778</v>
      </c>
      <c r="N100" s="34">
        <v>0.9999621941924991</v>
      </c>
      <c r="O100" s="34">
        <v>0.99995875737178208</v>
      </c>
      <c r="P100" s="34">
        <v>0.99995532056287728</v>
      </c>
      <c r="Q100" s="34">
        <v>0.99995188376578492</v>
      </c>
      <c r="R100" s="34">
        <v>0.99994844698050434</v>
      </c>
      <c r="S100" s="34">
        <v>0.99994501020703608</v>
      </c>
      <c r="T100" s="34">
        <v>0.99994157344537993</v>
      </c>
      <c r="U100" s="34">
        <v>0.99993813669553533</v>
      </c>
      <c r="V100" s="34">
        <v>0.99993469995750295</v>
      </c>
      <c r="W100" s="34">
        <v>0.99993126323128256</v>
      </c>
      <c r="X100" s="34">
        <v>0.99992782651687384</v>
      </c>
      <c r="Y100" s="34">
        <v>0.99992438981427711</v>
      </c>
      <c r="Z100" s="34">
        <v>0.99992095312349194</v>
      </c>
      <c r="AA100" s="34">
        <v>0.99991751644451854</v>
      </c>
      <c r="AB100" s="34">
        <v>0.99991407977735702</v>
      </c>
      <c r="AC100" s="34">
        <v>0.99991064312200706</v>
      </c>
      <c r="AD100" s="34">
        <v>0.99990720647846854</v>
      </c>
      <c r="AE100" s="34">
        <v>0.99990376984674179</v>
      </c>
      <c r="AF100" s="34">
        <v>0.99990033322682659</v>
      </c>
      <c r="AG100" s="34">
        <v>0.99989689661872272</v>
      </c>
      <c r="AH100" s="34">
        <v>0.99989346002243062</v>
      </c>
      <c r="AI100" s="34">
        <v>0.99989002343794975</v>
      </c>
      <c r="AJ100" s="34">
        <v>0.99988658686528009</v>
      </c>
      <c r="AK100" s="34">
        <v>0.99988315030442187</v>
      </c>
      <c r="AL100" s="34">
        <v>0.9998797137553751</v>
      </c>
      <c r="AM100" s="34">
        <v>0.99987627721813943</v>
      </c>
      <c r="AN100" s="34">
        <v>0.99987284069271487</v>
      </c>
      <c r="AO100" s="34">
        <v>0.99986940417910175</v>
      </c>
      <c r="AP100" s="34">
        <v>0.99986596767729941</v>
      </c>
      <c r="AQ100" s="34">
        <v>0.99986253118730839</v>
      </c>
      <c r="AR100" s="34">
        <v>0.99985909470912826</v>
      </c>
      <c r="AS100" s="34">
        <v>0.99985565824275935</v>
      </c>
      <c r="AT100" s="34">
        <v>0.99985222178820143</v>
      </c>
      <c r="AU100" s="34">
        <v>0.99984878534545429</v>
      </c>
      <c r="AV100" s="34">
        <v>0.99984534891451804</v>
      </c>
      <c r="AW100" s="34">
        <v>0.99984191249539267</v>
      </c>
      <c r="AX100" s="34">
        <v>0.99983847608807808</v>
      </c>
      <c r="AY100" s="34">
        <v>0.99983503969257415</v>
      </c>
      <c r="AZ100" s="34">
        <v>0.9998316033088811</v>
      </c>
      <c r="BA100" s="34">
        <v>0.99982816693699861</v>
      </c>
      <c r="BB100" s="34">
        <v>0.99982473057692711</v>
      </c>
      <c r="BC100" s="34">
        <v>0.99982129422866572</v>
      </c>
      <c r="BD100" s="34">
        <v>0.99981785789221511</v>
      </c>
      <c r="BE100" s="34">
        <v>0.99981442156757505</v>
      </c>
      <c r="BF100" s="34">
        <v>0.99981098525474543</v>
      </c>
      <c r="BG100" s="34">
        <v>0.99980754895372637</v>
      </c>
      <c r="BH100" s="34">
        <v>0.9998041126645173</v>
      </c>
      <c r="BI100" s="34">
        <v>0.999800676387119</v>
      </c>
      <c r="BJ100" s="34">
        <v>0.99979724012153093</v>
      </c>
      <c r="BK100" s="34">
        <v>0.99979380386775307</v>
      </c>
      <c r="BL100" s="34">
        <v>0.99979036762578533</v>
      </c>
      <c r="BM100" s="34">
        <v>0.99978693139562802</v>
      </c>
      <c r="BN100" s="34">
        <v>0.99978349517728082</v>
      </c>
      <c r="BO100" s="34">
        <v>0.99978005897074351</v>
      </c>
      <c r="BP100" s="34">
        <v>0.99977662277601664</v>
      </c>
      <c r="BQ100" s="34">
        <v>0.99977318659309944</v>
      </c>
      <c r="BR100" s="34">
        <v>0.99976975042199234</v>
      </c>
      <c r="BS100" s="34">
        <v>0.99976631426269547</v>
      </c>
      <c r="BT100" s="34">
        <v>0.99976287811520825</v>
      </c>
      <c r="BU100" s="34">
        <v>0.99975944197953071</v>
      </c>
      <c r="BV100" s="34">
        <v>0.99975600585566338</v>
      </c>
      <c r="BW100" s="34">
        <v>0.99975256974360571</v>
      </c>
      <c r="BX100" s="34">
        <v>0.9997491336433576</v>
      </c>
      <c r="BY100" s="34">
        <v>0.99974569755491927</v>
      </c>
      <c r="BZ100" s="34">
        <v>0.99974226147829082</v>
      </c>
      <c r="CA100" s="34">
        <v>0.99973882541347192</v>
      </c>
      <c r="CB100" s="34">
        <v>0.99973538936046247</v>
      </c>
      <c r="CC100" s="34">
        <v>0.99973195331926279</v>
      </c>
      <c r="CD100" s="34">
        <v>0.99972851728987244</v>
      </c>
      <c r="CE100" s="34">
        <v>0.99972508127229154</v>
      </c>
      <c r="CF100" s="34">
        <v>0.99972164526652008</v>
      </c>
      <c r="CG100" s="34">
        <v>0.99971820927255794</v>
      </c>
      <c r="CH100" s="34">
        <v>0.99971477329040526</v>
      </c>
      <c r="CI100" s="34">
        <v>0.9997113373200619</v>
      </c>
      <c r="CJ100" s="34">
        <v>0.99970790136152765</v>
      </c>
      <c r="CK100" s="34">
        <v>0.99970446541480273</v>
      </c>
      <c r="CL100" s="34">
        <v>0.99970102947988715</v>
      </c>
      <c r="CM100" s="34">
        <v>0.99969759355678034</v>
      </c>
      <c r="CN100" s="34">
        <v>0.99969415764548297</v>
      </c>
      <c r="CO100" s="34">
        <v>0.99969072174599449</v>
      </c>
      <c r="CP100" s="34">
        <v>0.99968728585831501</v>
      </c>
      <c r="CQ100" s="34">
        <v>0.99968384998244453</v>
      </c>
      <c r="CR100" s="34">
        <v>0.99968034692440855</v>
      </c>
      <c r="CS100" s="34">
        <v>0.99967684387864786</v>
      </c>
      <c r="CT100" s="34">
        <v>0.99967334084516246</v>
      </c>
      <c r="CU100" s="34">
        <v>0.99966983782395213</v>
      </c>
      <c r="CV100" s="34">
        <v>0.99966633481501721</v>
      </c>
      <c r="CW100" s="34">
        <v>0.99966283181835736</v>
      </c>
      <c r="CX100" s="34">
        <v>0.99965932883397246</v>
      </c>
      <c r="CY100" s="34">
        <v>0.99965582586186263</v>
      </c>
      <c r="CZ100" s="34">
        <v>0.99965232290202788</v>
      </c>
      <c r="DA100" s="34">
        <v>0.99964881995446808</v>
      </c>
      <c r="DB100" s="34">
        <v>0.99964531701918313</v>
      </c>
    </row>
    <row r="101" spans="1:106" x14ac:dyDescent="0.2">
      <c r="A101" s="13">
        <f t="shared" ca="1" si="1"/>
        <v>44411</v>
      </c>
      <c r="B101" s="34">
        <v>1.0000033711495229</v>
      </c>
      <c r="C101" s="34">
        <v>1</v>
      </c>
      <c r="D101" s="34">
        <v>0.99999662886184193</v>
      </c>
      <c r="E101" s="34">
        <v>0.99999325773504821</v>
      </c>
      <c r="F101" s="34">
        <v>0.99998988661961918</v>
      </c>
      <c r="G101" s="34">
        <v>0.99998651551555451</v>
      </c>
      <c r="H101" s="34">
        <v>0.99998314442285441</v>
      </c>
      <c r="I101" s="34">
        <v>0.99997977334151866</v>
      </c>
      <c r="J101" s="34">
        <v>0.99997640227154727</v>
      </c>
      <c r="K101" s="34">
        <v>0.99997303121294034</v>
      </c>
      <c r="L101" s="34">
        <v>0.99996966016569766</v>
      </c>
      <c r="M101" s="34">
        <v>0.99996628912981911</v>
      </c>
      <c r="N101" s="34">
        <v>0.99996291810530491</v>
      </c>
      <c r="O101" s="34">
        <v>0.99995954709215495</v>
      </c>
      <c r="P101" s="34">
        <v>0.99995617609036913</v>
      </c>
      <c r="Q101" s="34">
        <v>0.99995280509994733</v>
      </c>
      <c r="R101" s="34">
        <v>0.99994943412088977</v>
      </c>
      <c r="S101" s="34">
        <v>0.99994606315319601</v>
      </c>
      <c r="T101" s="34">
        <v>0.99994269219686638</v>
      </c>
      <c r="U101" s="34">
        <v>0.99993932125190066</v>
      </c>
      <c r="V101" s="34">
        <v>0.99993595031829896</v>
      </c>
      <c r="W101" s="34">
        <v>0.99993257939606106</v>
      </c>
      <c r="X101" s="34">
        <v>0.99992920848518696</v>
      </c>
      <c r="Y101" s="34">
        <v>0.99992583758567677</v>
      </c>
      <c r="Z101" s="34">
        <v>0.99992246669753038</v>
      </c>
      <c r="AA101" s="34">
        <v>0.99991909582074767</v>
      </c>
      <c r="AB101" s="34">
        <v>0.99991572495532854</v>
      </c>
      <c r="AC101" s="34">
        <v>0.9999123541012731</v>
      </c>
      <c r="AD101" s="34">
        <v>0.99990898325858124</v>
      </c>
      <c r="AE101" s="34">
        <v>0.99990561242725318</v>
      </c>
      <c r="AF101" s="34">
        <v>0.99990224160728858</v>
      </c>
      <c r="AG101" s="34">
        <v>0.99989887079868722</v>
      </c>
      <c r="AH101" s="34">
        <v>0.99989550000144967</v>
      </c>
      <c r="AI101" s="34">
        <v>0.99989212921557535</v>
      </c>
      <c r="AJ101" s="34">
        <v>0.99988875844106451</v>
      </c>
      <c r="AK101" s="34">
        <v>0.9998853876779169</v>
      </c>
      <c r="AL101" s="34">
        <v>0.99988201692613288</v>
      </c>
      <c r="AM101" s="34">
        <v>0.99987864618571176</v>
      </c>
      <c r="AN101" s="34">
        <v>0.99987527545665411</v>
      </c>
      <c r="AO101" s="34">
        <v>0.99987190473895937</v>
      </c>
      <c r="AP101" s="34">
        <v>0.9998685340326281</v>
      </c>
      <c r="AQ101" s="34">
        <v>0.99986516333765985</v>
      </c>
      <c r="AR101" s="34">
        <v>0.99986179265405462</v>
      </c>
      <c r="AS101" s="34">
        <v>0.99985842198181252</v>
      </c>
      <c r="AT101" s="34">
        <v>0.99985505132093333</v>
      </c>
      <c r="AU101" s="34">
        <v>0.99985168067141716</v>
      </c>
      <c r="AV101" s="34">
        <v>0.99984831003326402</v>
      </c>
      <c r="AW101" s="34">
        <v>0.99984493940647345</v>
      </c>
      <c r="AX101" s="34">
        <v>0.99984156879104591</v>
      </c>
      <c r="AY101" s="34">
        <v>0.99983819818698139</v>
      </c>
      <c r="AZ101" s="34">
        <v>0.99983482759427955</v>
      </c>
      <c r="BA101" s="34">
        <v>0.99983145701294007</v>
      </c>
      <c r="BB101" s="34">
        <v>0.99982808644296361</v>
      </c>
      <c r="BC101" s="34">
        <v>0.99982471588434985</v>
      </c>
      <c r="BD101" s="34">
        <v>0.99982134533709865</v>
      </c>
      <c r="BE101" s="34">
        <v>0.99981797480120993</v>
      </c>
      <c r="BF101" s="34">
        <v>0.99981460427668389</v>
      </c>
      <c r="BG101" s="34">
        <v>0.9998112337635201</v>
      </c>
      <c r="BH101" s="34">
        <v>0.99980786326171911</v>
      </c>
      <c r="BI101" s="34">
        <v>0.99980449277128025</v>
      </c>
      <c r="BJ101" s="34">
        <v>0.99980112229220408</v>
      </c>
      <c r="BK101" s="34">
        <v>0.99979775182449004</v>
      </c>
      <c r="BL101" s="34">
        <v>0.99979438136813836</v>
      </c>
      <c r="BM101" s="34">
        <v>0.99979101092314882</v>
      </c>
      <c r="BN101" s="34">
        <v>0.99978764048952184</v>
      </c>
      <c r="BO101" s="34">
        <v>0.99978427006725668</v>
      </c>
      <c r="BP101" s="34">
        <v>0.99978089965635408</v>
      </c>
      <c r="BQ101" s="34">
        <v>0.99977752925681329</v>
      </c>
      <c r="BR101" s="34">
        <v>0.99977415886863474</v>
      </c>
      <c r="BS101" s="34">
        <v>0.99977078849181833</v>
      </c>
      <c r="BT101" s="34">
        <v>0.99976741812636361</v>
      </c>
      <c r="BU101" s="34">
        <v>0.99976404777227101</v>
      </c>
      <c r="BV101" s="34">
        <v>0.99976067742954045</v>
      </c>
      <c r="BW101" s="34">
        <v>0.99975730709817168</v>
      </c>
      <c r="BX101" s="34">
        <v>0.99975393677816482</v>
      </c>
      <c r="BY101" s="34">
        <v>0.99975056646951976</v>
      </c>
      <c r="BZ101" s="34">
        <v>0.9997471961722364</v>
      </c>
      <c r="CA101" s="34">
        <v>0.99974382588631472</v>
      </c>
      <c r="CB101" s="34">
        <v>0.99974045561175495</v>
      </c>
      <c r="CC101" s="34">
        <v>0.99973708534855665</v>
      </c>
      <c r="CD101" s="34">
        <v>0.99973371509672004</v>
      </c>
      <c r="CE101" s="34">
        <v>0.99973034485624512</v>
      </c>
      <c r="CF101" s="34">
        <v>0.99972697462713178</v>
      </c>
      <c r="CG101" s="34">
        <v>0.99972360440937968</v>
      </c>
      <c r="CH101" s="34">
        <v>0.99972023420298917</v>
      </c>
      <c r="CI101" s="34">
        <v>0.99971686400796012</v>
      </c>
      <c r="CJ101" s="34">
        <v>0.99971349382429253</v>
      </c>
      <c r="CK101" s="34">
        <v>0.9997101236519863</v>
      </c>
      <c r="CL101" s="34">
        <v>0.99970675349104121</v>
      </c>
      <c r="CM101" s="34">
        <v>0.99970338334145759</v>
      </c>
      <c r="CN101" s="34">
        <v>0.99970001320323509</v>
      </c>
      <c r="CO101" s="34">
        <v>0.99969664307637363</v>
      </c>
      <c r="CP101" s="34">
        <v>0.99969327296087374</v>
      </c>
      <c r="CQ101" s="34">
        <v>0.99968990285673465</v>
      </c>
      <c r="CR101" s="34">
        <v>0.99968631471588387</v>
      </c>
      <c r="CS101" s="34">
        <v>0.99968272658791202</v>
      </c>
      <c r="CT101" s="34">
        <v>0.99967913847281864</v>
      </c>
      <c r="CU101" s="34">
        <v>0.99967555037060418</v>
      </c>
      <c r="CV101" s="34">
        <v>0.99967196228126831</v>
      </c>
      <c r="CW101" s="34">
        <v>0.99966837420481092</v>
      </c>
      <c r="CX101" s="34">
        <v>0.999664786141232</v>
      </c>
      <c r="CY101" s="34">
        <v>0.99966119809053156</v>
      </c>
      <c r="CZ101" s="34">
        <v>0.99965761005270959</v>
      </c>
      <c r="DA101" s="34">
        <v>0.9996540220277661</v>
      </c>
      <c r="DB101" s="34">
        <v>0.99965043401570075</v>
      </c>
    </row>
    <row r="102" spans="1:106" x14ac:dyDescent="0.2">
      <c r="A102" s="13">
        <f t="shared" ca="1" si="1"/>
        <v>44412</v>
      </c>
      <c r="B102" s="34">
        <v>1.0000033814127105</v>
      </c>
      <c r="C102" s="34">
        <v>1</v>
      </c>
      <c r="D102" s="34">
        <v>0.99999661859872335</v>
      </c>
      <c r="E102" s="34">
        <v>0.99999323720888078</v>
      </c>
      <c r="F102" s="34">
        <v>0.99998985583047184</v>
      </c>
      <c r="G102" s="34">
        <v>0.99998647446349676</v>
      </c>
      <c r="H102" s="34">
        <v>0.99998309310795541</v>
      </c>
      <c r="I102" s="34">
        <v>0.99997971176384759</v>
      </c>
      <c r="J102" s="34">
        <v>0.99997633043117373</v>
      </c>
      <c r="K102" s="34">
        <v>0.9999729491099334</v>
      </c>
      <c r="L102" s="34">
        <v>0.99996956780012669</v>
      </c>
      <c r="M102" s="34">
        <v>0.99996618650175362</v>
      </c>
      <c r="N102" s="34">
        <v>0.99996280521481395</v>
      </c>
      <c r="O102" s="34">
        <v>0.99995942393930803</v>
      </c>
      <c r="P102" s="34">
        <v>0.99995604267523519</v>
      </c>
      <c r="Q102" s="34">
        <v>0.99995266142259587</v>
      </c>
      <c r="R102" s="34">
        <v>0.99994928018139007</v>
      </c>
      <c r="S102" s="34">
        <v>0.99994589895161756</v>
      </c>
      <c r="T102" s="34">
        <v>0.99994251773327836</v>
      </c>
      <c r="U102" s="34">
        <v>0.99993913652637234</v>
      </c>
      <c r="V102" s="34">
        <v>0.99993575533089962</v>
      </c>
      <c r="W102" s="34">
        <v>0.99993237414685998</v>
      </c>
      <c r="X102" s="34">
        <v>0.99992899297425342</v>
      </c>
      <c r="Y102" s="34">
        <v>0.99992561181308004</v>
      </c>
      <c r="Z102" s="34">
        <v>0.99992223066333974</v>
      </c>
      <c r="AA102" s="34">
        <v>0.99991884952503252</v>
      </c>
      <c r="AB102" s="34">
        <v>0.99991546839815804</v>
      </c>
      <c r="AC102" s="34">
        <v>0.99991208728271674</v>
      </c>
      <c r="AD102" s="34">
        <v>0.99990870617870842</v>
      </c>
      <c r="AE102" s="34">
        <v>0.99990532508613272</v>
      </c>
      <c r="AF102" s="34">
        <v>0.99990194400499011</v>
      </c>
      <c r="AG102" s="34">
        <v>0.99989856293528001</v>
      </c>
      <c r="AH102" s="34">
        <v>0.99989518187700299</v>
      </c>
      <c r="AI102" s="34">
        <v>0.99989180083015849</v>
      </c>
      <c r="AJ102" s="34">
        <v>0.99988841979474663</v>
      </c>
      <c r="AK102" s="34">
        <v>0.99988503877076751</v>
      </c>
      <c r="AL102" s="34">
        <v>0.99988165775822091</v>
      </c>
      <c r="AM102" s="34">
        <v>0.99987827675710694</v>
      </c>
      <c r="AN102" s="34">
        <v>0.99987489576742539</v>
      </c>
      <c r="AO102" s="34">
        <v>0.99987151478917646</v>
      </c>
      <c r="AP102" s="34">
        <v>0.99986813382235995</v>
      </c>
      <c r="AQ102" s="34">
        <v>0.99986475286697574</v>
      </c>
      <c r="AR102" s="34">
        <v>0.99986137192302404</v>
      </c>
      <c r="AS102" s="34">
        <v>0.99985799099050465</v>
      </c>
      <c r="AT102" s="34">
        <v>0.99985461006941723</v>
      </c>
      <c r="AU102" s="34">
        <v>0.99985122915976243</v>
      </c>
      <c r="AV102" s="34">
        <v>0.99984784826153961</v>
      </c>
      <c r="AW102" s="34">
        <v>0.99984446737474919</v>
      </c>
      <c r="AX102" s="34">
        <v>0.99984108649939085</v>
      </c>
      <c r="AY102" s="34">
        <v>0.99983770563546448</v>
      </c>
      <c r="AZ102" s="34">
        <v>0.99983432478297019</v>
      </c>
      <c r="BA102" s="34">
        <v>0.99983094394190808</v>
      </c>
      <c r="BB102" s="34">
        <v>0.99982756311227783</v>
      </c>
      <c r="BC102" s="34">
        <v>0.99982418229407932</v>
      </c>
      <c r="BD102" s="34">
        <v>0.999820801487313</v>
      </c>
      <c r="BE102" s="34">
        <v>0.99981742069197843</v>
      </c>
      <c r="BF102" s="34">
        <v>0.99981403990807571</v>
      </c>
      <c r="BG102" s="34">
        <v>0.99981065913560485</v>
      </c>
      <c r="BH102" s="34">
        <v>0.99980727837456562</v>
      </c>
      <c r="BI102" s="34">
        <v>0.99980389762495836</v>
      </c>
      <c r="BJ102" s="34">
        <v>0.99980051688678251</v>
      </c>
      <c r="BK102" s="34">
        <v>0.99979713616003829</v>
      </c>
      <c r="BL102" s="34">
        <v>0.99979375544472582</v>
      </c>
      <c r="BM102" s="34">
        <v>0.99979037474084465</v>
      </c>
      <c r="BN102" s="34">
        <v>0.99978699404839533</v>
      </c>
      <c r="BO102" s="34">
        <v>0.9997836133673772</v>
      </c>
      <c r="BP102" s="34">
        <v>0.99978023269779071</v>
      </c>
      <c r="BQ102" s="34">
        <v>0.99977685203963529</v>
      </c>
      <c r="BR102" s="34">
        <v>0.99977347139291173</v>
      </c>
      <c r="BS102" s="34">
        <v>0.99977009075761925</v>
      </c>
      <c r="BT102" s="34">
        <v>0.99976671013375795</v>
      </c>
      <c r="BU102" s="34">
        <v>0.99976332952132796</v>
      </c>
      <c r="BV102" s="34">
        <v>0.99975994892032927</v>
      </c>
      <c r="BW102" s="34">
        <v>0.99975656833076165</v>
      </c>
      <c r="BX102" s="34">
        <v>0.99975318775262523</v>
      </c>
      <c r="BY102" s="34">
        <v>0.99974980718591988</v>
      </c>
      <c r="BZ102" s="34">
        <v>0.99974642663064561</v>
      </c>
      <c r="CA102" s="34">
        <v>0.9997430460868022</v>
      </c>
      <c r="CB102" s="34">
        <v>0.99973966555438987</v>
      </c>
      <c r="CC102" s="34">
        <v>0.99973628503340839</v>
      </c>
      <c r="CD102" s="34">
        <v>0.9997329045238581</v>
      </c>
      <c r="CE102" s="34">
        <v>0.99972952402573856</v>
      </c>
      <c r="CF102" s="34">
        <v>0.99972614353904965</v>
      </c>
      <c r="CG102" s="34">
        <v>0.9997227630637916</v>
      </c>
      <c r="CH102" s="34">
        <v>0.9997193825999644</v>
      </c>
      <c r="CI102" s="34">
        <v>0.99971600214756762</v>
      </c>
      <c r="CJ102" s="34">
        <v>0.99971262170660191</v>
      </c>
      <c r="CK102" s="34">
        <v>0.99970924127706651</v>
      </c>
      <c r="CL102" s="34">
        <v>0.99970586085896185</v>
      </c>
      <c r="CM102" s="34">
        <v>0.9997024804522876</v>
      </c>
      <c r="CN102" s="34">
        <v>0.9996991000570441</v>
      </c>
      <c r="CO102" s="34">
        <v>0.9996957196732309</v>
      </c>
      <c r="CP102" s="34">
        <v>0.99969233930084811</v>
      </c>
      <c r="CQ102" s="34">
        <v>0.99968895893989573</v>
      </c>
      <c r="CR102" s="34">
        <v>0.99968557859037377</v>
      </c>
      <c r="CS102" s="34">
        <v>0.99968219825228222</v>
      </c>
      <c r="CT102" s="34">
        <v>0.99967894865329654</v>
      </c>
      <c r="CU102" s="34">
        <v>0.99967569906487408</v>
      </c>
      <c r="CV102" s="34">
        <v>0.99967244948701484</v>
      </c>
      <c r="CW102" s="34">
        <v>0.99966919991971892</v>
      </c>
      <c r="CX102" s="34">
        <v>0.99966595036298589</v>
      </c>
      <c r="CY102" s="34">
        <v>0.9996627008168163</v>
      </c>
      <c r="CZ102" s="34">
        <v>0.99965945128120948</v>
      </c>
      <c r="DA102" s="34">
        <v>0.99965620175616587</v>
      </c>
      <c r="DB102" s="34">
        <v>0.99965295224168527</v>
      </c>
    </row>
    <row r="103" spans="1:106" x14ac:dyDescent="0.2">
      <c r="A103" s="13">
        <f t="shared" ca="1" si="1"/>
        <v>44413</v>
      </c>
      <c r="B103" s="34">
        <v>1.0000104467143529</v>
      </c>
      <c r="C103" s="34">
        <v>1.0000069644641092</v>
      </c>
      <c r="D103" s="34">
        <v>1.0000034822259916</v>
      </c>
      <c r="E103" s="34">
        <v>1</v>
      </c>
      <c r="F103" s="34">
        <v>0.99999651778613408</v>
      </c>
      <c r="G103" s="34">
        <v>0.99999303558439412</v>
      </c>
      <c r="H103" s="34">
        <v>0.99998955339477991</v>
      </c>
      <c r="I103" s="34">
        <v>0.99998607121729122</v>
      </c>
      <c r="J103" s="34">
        <v>0.99998258905192849</v>
      </c>
      <c r="K103" s="34">
        <v>0.99997910689869129</v>
      </c>
      <c r="L103" s="34">
        <v>0.99997562475757962</v>
      </c>
      <c r="M103" s="34">
        <v>0.99997214262859346</v>
      </c>
      <c r="N103" s="34">
        <v>0.99996866051173305</v>
      </c>
      <c r="O103" s="34">
        <v>0.99996517840699806</v>
      </c>
      <c r="P103" s="34">
        <v>0.99996169631438847</v>
      </c>
      <c r="Q103" s="34">
        <v>0.99995821423390407</v>
      </c>
      <c r="R103" s="34">
        <v>0.99995473216554509</v>
      </c>
      <c r="S103" s="34">
        <v>0.99995125010931152</v>
      </c>
      <c r="T103" s="34">
        <v>0.99994776806520336</v>
      </c>
      <c r="U103" s="34">
        <v>0.99994428603322028</v>
      </c>
      <c r="V103" s="34">
        <v>0.99994080401336227</v>
      </c>
      <c r="W103" s="34">
        <v>0.99993732200562957</v>
      </c>
      <c r="X103" s="34">
        <v>0.99993384001002172</v>
      </c>
      <c r="Y103" s="34">
        <v>0.99993035802653918</v>
      </c>
      <c r="Z103" s="34">
        <v>0.9999268760551816</v>
      </c>
      <c r="AA103" s="34">
        <v>0.99992339409594888</v>
      </c>
      <c r="AB103" s="34">
        <v>0.99991991214884124</v>
      </c>
      <c r="AC103" s="34">
        <v>0.99991643021385823</v>
      </c>
      <c r="AD103" s="34">
        <v>0.9999129482910003</v>
      </c>
      <c r="AE103" s="34">
        <v>0.99990946638026723</v>
      </c>
      <c r="AF103" s="34">
        <v>0.99990598448165857</v>
      </c>
      <c r="AG103" s="34">
        <v>0.99990250259517499</v>
      </c>
      <c r="AH103" s="34">
        <v>0.99989902072081582</v>
      </c>
      <c r="AI103" s="34">
        <v>0.99989553885858151</v>
      </c>
      <c r="AJ103" s="34">
        <v>0.99989205700847172</v>
      </c>
      <c r="AK103" s="34">
        <v>0.99988857517048646</v>
      </c>
      <c r="AL103" s="34">
        <v>0.99988509334462561</v>
      </c>
      <c r="AM103" s="34">
        <v>0.99988161153088939</v>
      </c>
      <c r="AN103" s="34">
        <v>0.99987812972927748</v>
      </c>
      <c r="AO103" s="34">
        <v>0.99987464793979008</v>
      </c>
      <c r="AP103" s="34">
        <v>0.99987116616242666</v>
      </c>
      <c r="AQ103" s="34">
        <v>0.99986768439718776</v>
      </c>
      <c r="AR103" s="34">
        <v>0.99986420264407316</v>
      </c>
      <c r="AS103" s="34">
        <v>0.99986072090308264</v>
      </c>
      <c r="AT103" s="34">
        <v>0.99985723917421665</v>
      </c>
      <c r="AU103" s="34">
        <v>0.99985375745747429</v>
      </c>
      <c r="AV103" s="34">
        <v>0.99985027575285645</v>
      </c>
      <c r="AW103" s="34">
        <v>0.99984679406036225</v>
      </c>
      <c r="AX103" s="34">
        <v>0.99984331237999224</v>
      </c>
      <c r="AY103" s="34">
        <v>0.9998398307117462</v>
      </c>
      <c r="AZ103" s="34">
        <v>0.99983634905562402</v>
      </c>
      <c r="BA103" s="34">
        <v>0.99983286741162591</v>
      </c>
      <c r="BB103" s="34">
        <v>0.99982938577975133</v>
      </c>
      <c r="BC103" s="34">
        <v>0.99982590416000072</v>
      </c>
      <c r="BD103" s="34">
        <v>0.99982242255237375</v>
      </c>
      <c r="BE103" s="34">
        <v>0.99981894095687041</v>
      </c>
      <c r="BF103" s="34">
        <v>0.99981545937349081</v>
      </c>
      <c r="BG103" s="34">
        <v>0.99981197780223507</v>
      </c>
      <c r="BH103" s="34">
        <v>0.99980849624310264</v>
      </c>
      <c r="BI103" s="34">
        <v>0.99980501469609384</v>
      </c>
      <c r="BJ103" s="34">
        <v>0.99980153316120857</v>
      </c>
      <c r="BK103" s="34">
        <v>0.99979805163844671</v>
      </c>
      <c r="BL103" s="34">
        <v>0.99979457012780815</v>
      </c>
      <c r="BM103" s="34">
        <v>0.999791088629293</v>
      </c>
      <c r="BN103" s="34">
        <v>0.99978760714290116</v>
      </c>
      <c r="BO103" s="34">
        <v>0.99978412566863273</v>
      </c>
      <c r="BP103" s="34">
        <v>0.99978064420648749</v>
      </c>
      <c r="BQ103" s="34">
        <v>0.99977716275646544</v>
      </c>
      <c r="BR103" s="34">
        <v>0.99977368131856648</v>
      </c>
      <c r="BS103" s="34">
        <v>0.99977019989279081</v>
      </c>
      <c r="BT103" s="34">
        <v>0.99976671847913789</v>
      </c>
      <c r="BU103" s="34">
        <v>0.99976323707760828</v>
      </c>
      <c r="BV103" s="34">
        <v>0.99975975568820141</v>
      </c>
      <c r="BW103" s="34">
        <v>0.99975627431091774</v>
      </c>
      <c r="BX103" s="34">
        <v>0.99975279294575681</v>
      </c>
      <c r="BY103" s="34">
        <v>0.99974931159271874</v>
      </c>
      <c r="BZ103" s="34">
        <v>0.99974583025180341</v>
      </c>
      <c r="CA103" s="34">
        <v>0.99974234892301106</v>
      </c>
      <c r="CB103" s="34">
        <v>0.99973886760634123</v>
      </c>
      <c r="CC103" s="34">
        <v>0.99973538630179437</v>
      </c>
      <c r="CD103" s="34">
        <v>0.99973190500936993</v>
      </c>
      <c r="CE103" s="34">
        <v>0.99972842372906823</v>
      </c>
      <c r="CF103" s="34">
        <v>0.99972494246088917</v>
      </c>
      <c r="CG103" s="34">
        <v>0.9997214612048323</v>
      </c>
      <c r="CH103" s="34">
        <v>0.99971797996089817</v>
      </c>
      <c r="CI103" s="34">
        <v>0.99971449872908635</v>
      </c>
      <c r="CJ103" s="34">
        <v>0.99971101750939695</v>
      </c>
      <c r="CK103" s="34">
        <v>0.99970753630182996</v>
      </c>
      <c r="CL103" s="34">
        <v>0.99970405510638538</v>
      </c>
      <c r="CM103" s="34">
        <v>0.99970057392306277</v>
      </c>
      <c r="CN103" s="34">
        <v>0.99969709275186247</v>
      </c>
      <c r="CO103" s="34">
        <v>0.99969361159278447</v>
      </c>
      <c r="CP103" s="34">
        <v>0.99969013044582855</v>
      </c>
      <c r="CQ103" s="34">
        <v>0.99968664931099482</v>
      </c>
      <c r="CR103" s="34">
        <v>0.99968316818828307</v>
      </c>
      <c r="CS103" s="34">
        <v>0.99967968707769328</v>
      </c>
      <c r="CT103" s="34">
        <v>0.99967624330687033</v>
      </c>
      <c r="CU103" s="34">
        <v>0.99967279954791077</v>
      </c>
      <c r="CV103" s="34">
        <v>0.99966935580081451</v>
      </c>
      <c r="CW103" s="34">
        <v>0.99966591206558164</v>
      </c>
      <c r="CX103" s="34">
        <v>0.99966246834221173</v>
      </c>
      <c r="CY103" s="34">
        <v>0.99965902463070522</v>
      </c>
      <c r="CZ103" s="34">
        <v>0.99965558093106177</v>
      </c>
      <c r="DA103" s="34">
        <v>0.9996521372432815</v>
      </c>
      <c r="DB103" s="34">
        <v>0.9996486935673643</v>
      </c>
    </row>
    <row r="104" spans="1:106" x14ac:dyDescent="0.2">
      <c r="A104" s="13">
        <f t="shared" ca="1" si="1"/>
        <v>44414</v>
      </c>
      <c r="B104" s="34">
        <v>1.000010696635959</v>
      </c>
      <c r="C104" s="34">
        <v>1.0000071310779264</v>
      </c>
      <c r="D104" s="34">
        <v>1.0000035655326067</v>
      </c>
      <c r="E104" s="34">
        <v>1</v>
      </c>
      <c r="F104" s="34">
        <v>0.99999643448010633</v>
      </c>
      <c r="G104" s="34">
        <v>0.99999286897292561</v>
      </c>
      <c r="H104" s="34">
        <v>0.99998930347845782</v>
      </c>
      <c r="I104" s="34">
        <v>0.99998573799670298</v>
      </c>
      <c r="J104" s="34">
        <v>0.99998217252766075</v>
      </c>
      <c r="K104" s="34">
        <v>0.99997860707133113</v>
      </c>
      <c r="L104" s="34">
        <v>0.99997504162771456</v>
      </c>
      <c r="M104" s="34">
        <v>0.99997147619681037</v>
      </c>
      <c r="N104" s="34">
        <v>0.99996791077861891</v>
      </c>
      <c r="O104" s="34">
        <v>0.99996434537314005</v>
      </c>
      <c r="P104" s="34">
        <v>0.99996077998037369</v>
      </c>
      <c r="Q104" s="34">
        <v>0.99995721460031972</v>
      </c>
      <c r="R104" s="34">
        <v>0.99995364923297836</v>
      </c>
      <c r="S104" s="34">
        <v>0.99995008387834927</v>
      </c>
      <c r="T104" s="34">
        <v>0.99994651853643257</v>
      </c>
      <c r="U104" s="34">
        <v>0.99994295320722826</v>
      </c>
      <c r="V104" s="34">
        <v>0.99993938789073589</v>
      </c>
      <c r="W104" s="34">
        <v>0.9999358225869559</v>
      </c>
      <c r="X104" s="34">
        <v>0.99993225729588797</v>
      </c>
      <c r="Y104" s="34">
        <v>0.99992869201753254</v>
      </c>
      <c r="Z104" s="34">
        <v>0.99992512675188894</v>
      </c>
      <c r="AA104" s="34">
        <v>0.99992156149895728</v>
      </c>
      <c r="AB104" s="34">
        <v>0.99991799625873767</v>
      </c>
      <c r="AC104" s="34">
        <v>0.99991443103123001</v>
      </c>
      <c r="AD104" s="34">
        <v>0.99991086581643418</v>
      </c>
      <c r="AE104" s="34">
        <v>0.9999073006143504</v>
      </c>
      <c r="AF104" s="34">
        <v>0.99990373542497812</v>
      </c>
      <c r="AG104" s="34">
        <v>0.99990017024831768</v>
      </c>
      <c r="AH104" s="34">
        <v>0.99989660508436895</v>
      </c>
      <c r="AI104" s="34">
        <v>0.99989303993313206</v>
      </c>
      <c r="AJ104" s="34">
        <v>0.99988947479460655</v>
      </c>
      <c r="AK104" s="34">
        <v>0.99988590966879287</v>
      </c>
      <c r="AL104" s="34">
        <v>0.99988234455569047</v>
      </c>
      <c r="AM104" s="34">
        <v>0.99987877945529957</v>
      </c>
      <c r="AN104" s="34">
        <v>0.99987521436762039</v>
      </c>
      <c r="AO104" s="34">
        <v>0.99987164929265226</v>
      </c>
      <c r="AP104" s="34">
        <v>0.99986808423039564</v>
      </c>
      <c r="AQ104" s="34">
        <v>0.99986451918085018</v>
      </c>
      <c r="AR104" s="34">
        <v>0.99986095414401621</v>
      </c>
      <c r="AS104" s="34">
        <v>0.99985738911989341</v>
      </c>
      <c r="AT104" s="34">
        <v>0.99985382410848156</v>
      </c>
      <c r="AU104" s="34">
        <v>0.99985025910978098</v>
      </c>
      <c r="AV104" s="34">
        <v>0.99984669412379146</v>
      </c>
      <c r="AW104" s="34">
        <v>0.99984312915051288</v>
      </c>
      <c r="AX104" s="34">
        <v>0.99983956418994546</v>
      </c>
      <c r="AY104" s="34">
        <v>0.99983599924208877</v>
      </c>
      <c r="AZ104" s="34">
        <v>0.99983243430694313</v>
      </c>
      <c r="BA104" s="34">
        <v>0.99982886938450821</v>
      </c>
      <c r="BB104" s="34">
        <v>0.99982530447478435</v>
      </c>
      <c r="BC104" s="34">
        <v>0.99982173957777087</v>
      </c>
      <c r="BD104" s="34">
        <v>0.99981817469346845</v>
      </c>
      <c r="BE104" s="34">
        <v>0.99981460982187653</v>
      </c>
      <c r="BF104" s="34">
        <v>0.99981104496299533</v>
      </c>
      <c r="BG104" s="34">
        <v>0.99980748011682463</v>
      </c>
      <c r="BH104" s="34">
        <v>0.99980391528336443</v>
      </c>
      <c r="BI104" s="34">
        <v>0.99980035046261462</v>
      </c>
      <c r="BJ104" s="34">
        <v>0.99979678565457553</v>
      </c>
      <c r="BK104" s="34">
        <v>0.9997932208592466</v>
      </c>
      <c r="BL104" s="34">
        <v>0.99978965607662806</v>
      </c>
      <c r="BM104" s="34">
        <v>0.9997860913067198</v>
      </c>
      <c r="BN104" s="34">
        <v>0.99978252654952182</v>
      </c>
      <c r="BO104" s="34">
        <v>0.99977896180503423</v>
      </c>
      <c r="BP104" s="34">
        <v>0.99977539707325669</v>
      </c>
      <c r="BQ104" s="34">
        <v>0.99977183235418909</v>
      </c>
      <c r="BR104" s="34">
        <v>0.99976826764783189</v>
      </c>
      <c r="BS104" s="34">
        <v>0.99976470295418429</v>
      </c>
      <c r="BT104" s="34">
        <v>0.9997611382732472</v>
      </c>
      <c r="BU104" s="34">
        <v>0.99975757360501971</v>
      </c>
      <c r="BV104" s="34">
        <v>0.99975400894950206</v>
      </c>
      <c r="BW104" s="34">
        <v>0.99975044430669446</v>
      </c>
      <c r="BX104" s="34">
        <v>0.99974687967659659</v>
      </c>
      <c r="BY104" s="34">
        <v>0.99974331505920855</v>
      </c>
      <c r="BZ104" s="34">
        <v>0.99973975045453012</v>
      </c>
      <c r="CA104" s="34">
        <v>0.99973618586256141</v>
      </c>
      <c r="CB104" s="34">
        <v>0.9997326212833022</v>
      </c>
      <c r="CC104" s="34">
        <v>0.99972905671675272</v>
      </c>
      <c r="CD104" s="34">
        <v>0.99972549216291284</v>
      </c>
      <c r="CE104" s="34">
        <v>0.99972192762178236</v>
      </c>
      <c r="CF104" s="34">
        <v>0.99971836309336115</v>
      </c>
      <c r="CG104" s="34">
        <v>0.99971479857764955</v>
      </c>
      <c r="CH104" s="34">
        <v>0.99971123407464735</v>
      </c>
      <c r="CI104" s="34">
        <v>0.99970766958435442</v>
      </c>
      <c r="CJ104" s="34">
        <v>0.99970410510677066</v>
      </c>
      <c r="CK104" s="34">
        <v>0.99970054064189606</v>
      </c>
      <c r="CL104" s="34">
        <v>0.99969697618973075</v>
      </c>
      <c r="CM104" s="34">
        <v>0.99969341175027449</v>
      </c>
      <c r="CN104" s="34">
        <v>0.99968984732352739</v>
      </c>
      <c r="CO104" s="34">
        <v>0.99968628290948913</v>
      </c>
      <c r="CP104" s="34">
        <v>0.99968271850816015</v>
      </c>
      <c r="CQ104" s="34">
        <v>0.99967915411954</v>
      </c>
      <c r="CR104" s="34">
        <v>0.9996755897436288</v>
      </c>
      <c r="CS104" s="34">
        <v>0.99967202538042621</v>
      </c>
      <c r="CT104" s="34">
        <v>0.99966871510912014</v>
      </c>
      <c r="CU104" s="34">
        <v>0.99966540484877531</v>
      </c>
      <c r="CV104" s="34">
        <v>0.99966209459939215</v>
      </c>
      <c r="CW104" s="34">
        <v>0.99965878436097044</v>
      </c>
      <c r="CX104" s="34">
        <v>0.99965547413350997</v>
      </c>
      <c r="CY104" s="34">
        <v>0.99965216391701073</v>
      </c>
      <c r="CZ104" s="34">
        <v>0.99964885371147305</v>
      </c>
      <c r="DA104" s="34">
        <v>0.99964554351689661</v>
      </c>
      <c r="DB104" s="34">
        <v>0.9996422333332815</v>
      </c>
    </row>
    <row r="105" spans="1:106" x14ac:dyDescent="0.2">
      <c r="A105" s="13">
        <f t="shared" ca="1" si="1"/>
        <v>44417</v>
      </c>
      <c r="B105" s="34">
        <v>1.0000035341476115</v>
      </c>
      <c r="C105" s="34">
        <v>1</v>
      </c>
      <c r="D105" s="34">
        <v>0.99999646586487878</v>
      </c>
      <c r="E105" s="34">
        <v>0.99999293174224757</v>
      </c>
      <c r="F105" s="34">
        <v>0.99998939763210648</v>
      </c>
      <c r="G105" s="34">
        <v>0.9999858635344554</v>
      </c>
      <c r="H105" s="34">
        <v>0.99998232944929422</v>
      </c>
      <c r="I105" s="34">
        <v>0.99997879537662304</v>
      </c>
      <c r="J105" s="34">
        <v>0.99997526131644188</v>
      </c>
      <c r="K105" s="34">
        <v>0.99997172726875039</v>
      </c>
      <c r="L105" s="34">
        <v>0.99996819323354869</v>
      </c>
      <c r="M105" s="34">
        <v>0.99996465921083688</v>
      </c>
      <c r="N105" s="34">
        <v>0.99996112520061475</v>
      </c>
      <c r="O105" s="34">
        <v>0.99995759120288208</v>
      </c>
      <c r="P105" s="34">
        <v>0.99995405721763941</v>
      </c>
      <c r="Q105" s="34">
        <v>0.9999505232448862</v>
      </c>
      <c r="R105" s="34">
        <v>0.99994698928462245</v>
      </c>
      <c r="S105" s="34">
        <v>0.99994345533684803</v>
      </c>
      <c r="T105" s="34">
        <v>0.99993992140156329</v>
      </c>
      <c r="U105" s="34">
        <v>0.99993638747876779</v>
      </c>
      <c r="V105" s="34">
        <v>0.99993285356846184</v>
      </c>
      <c r="W105" s="34">
        <v>0.99992931967064513</v>
      </c>
      <c r="X105" s="34">
        <v>0.99992578578531766</v>
      </c>
      <c r="Y105" s="34">
        <v>0.99992225191247941</v>
      </c>
      <c r="Z105" s="34">
        <v>0.9999187180521304</v>
      </c>
      <c r="AA105" s="34">
        <v>0.99991518420427061</v>
      </c>
      <c r="AB105" s="34">
        <v>0.99991165036889984</v>
      </c>
      <c r="AC105" s="34">
        <v>0.99990811654601808</v>
      </c>
      <c r="AD105" s="34">
        <v>0.99990458273562532</v>
      </c>
      <c r="AE105" s="34">
        <v>0.99990104893772136</v>
      </c>
      <c r="AF105" s="34">
        <v>0.99989751515230663</v>
      </c>
      <c r="AG105" s="34">
        <v>0.99989398137938068</v>
      </c>
      <c r="AH105" s="34">
        <v>0.99989044761894352</v>
      </c>
      <c r="AI105" s="34">
        <v>0.99988691387099493</v>
      </c>
      <c r="AJ105" s="34">
        <v>0.99988338013553535</v>
      </c>
      <c r="AK105" s="34">
        <v>0.99987984641256467</v>
      </c>
      <c r="AL105" s="34">
        <v>0.99987631270208222</v>
      </c>
      <c r="AM105" s="34">
        <v>0.99987277900408855</v>
      </c>
      <c r="AN105" s="34">
        <v>0.99986924531858345</v>
      </c>
      <c r="AO105" s="34">
        <v>0.99986571164556692</v>
      </c>
      <c r="AP105" s="34">
        <v>0.99986217798503885</v>
      </c>
      <c r="AQ105" s="34">
        <v>0.99985864433699934</v>
      </c>
      <c r="AR105" s="34">
        <v>0.99985511070144784</v>
      </c>
      <c r="AS105" s="34">
        <v>0.9998515770783849</v>
      </c>
      <c r="AT105" s="34">
        <v>0.99984804346781031</v>
      </c>
      <c r="AU105" s="34">
        <v>0.99984450986972395</v>
      </c>
      <c r="AV105" s="34">
        <v>0.99984097628412583</v>
      </c>
      <c r="AW105" s="34">
        <v>0.99983744271101593</v>
      </c>
      <c r="AX105" s="34">
        <v>0.99983390915039405</v>
      </c>
      <c r="AY105" s="34">
        <v>0.99983037560226018</v>
      </c>
      <c r="AZ105" s="34">
        <v>0.99982684206661465</v>
      </c>
      <c r="BA105" s="34">
        <v>0.99982330854345669</v>
      </c>
      <c r="BB105" s="34">
        <v>0.99981977503278685</v>
      </c>
      <c r="BC105" s="34">
        <v>0.99981624153460502</v>
      </c>
      <c r="BD105" s="34">
        <v>0.99981270804891098</v>
      </c>
      <c r="BE105" s="34">
        <v>0.99980917457570473</v>
      </c>
      <c r="BF105" s="34">
        <v>0.99980564111498638</v>
      </c>
      <c r="BG105" s="34">
        <v>0.9998021076667557</v>
      </c>
      <c r="BH105" s="34">
        <v>0.9997985742310127</v>
      </c>
      <c r="BI105" s="34">
        <v>0.99979504080775705</v>
      </c>
      <c r="BJ105" s="34">
        <v>0.99979150739698941</v>
      </c>
      <c r="BK105" s="34">
        <v>0.99978797399870922</v>
      </c>
      <c r="BL105" s="34">
        <v>0.99978444061291638</v>
      </c>
      <c r="BM105" s="34">
        <v>0.99978090723961111</v>
      </c>
      <c r="BN105" s="34">
        <v>0.99977737387879306</v>
      </c>
      <c r="BO105" s="34">
        <v>0.99977384053046281</v>
      </c>
      <c r="BP105" s="34">
        <v>0.99977030719461957</v>
      </c>
      <c r="BQ105" s="34">
        <v>0.99976677387126367</v>
      </c>
      <c r="BR105" s="34">
        <v>0.99976324056039512</v>
      </c>
      <c r="BS105" s="34">
        <v>0.99975970726201357</v>
      </c>
      <c r="BT105" s="34">
        <v>0.99975617397611938</v>
      </c>
      <c r="BU105" s="34">
        <v>0.99975264070271219</v>
      </c>
      <c r="BV105" s="34">
        <v>0.99974910744179213</v>
      </c>
      <c r="BW105" s="34">
        <v>0.99974557419335897</v>
      </c>
      <c r="BX105" s="34">
        <v>0.9997420409574127</v>
      </c>
      <c r="BY105" s="34">
        <v>0.99973850773395367</v>
      </c>
      <c r="BZ105" s="34">
        <v>0.99973497452298132</v>
      </c>
      <c r="CA105" s="34">
        <v>0.9997314413244961</v>
      </c>
      <c r="CB105" s="34">
        <v>0.99972790813849732</v>
      </c>
      <c r="CC105" s="34">
        <v>0.99972437496498545</v>
      </c>
      <c r="CD105" s="34">
        <v>0.99972084180396037</v>
      </c>
      <c r="CE105" s="34">
        <v>0.99971730865542174</v>
      </c>
      <c r="CF105" s="34">
        <v>0.99971377551936991</v>
      </c>
      <c r="CG105" s="34">
        <v>0.99971024239580453</v>
      </c>
      <c r="CH105" s="34">
        <v>0.99970670928472583</v>
      </c>
      <c r="CI105" s="34">
        <v>0.99970317618613358</v>
      </c>
      <c r="CJ105" s="34">
        <v>0.99969964310002779</v>
      </c>
      <c r="CK105" s="34">
        <v>0.99969611002640846</v>
      </c>
      <c r="CL105" s="34">
        <v>0.99969257696527536</v>
      </c>
      <c r="CM105" s="34">
        <v>0.99968904391662849</v>
      </c>
      <c r="CN105" s="34">
        <v>0.99968551088046809</v>
      </c>
      <c r="CO105" s="34">
        <v>0.99968197785679402</v>
      </c>
      <c r="CP105" s="34">
        <v>0.99967844484560586</v>
      </c>
      <c r="CQ105" s="34">
        <v>0.99967491184690394</v>
      </c>
      <c r="CR105" s="34">
        <v>0.99967137886068802</v>
      </c>
      <c r="CS105" s="34">
        <v>0.99966802876624428</v>
      </c>
      <c r="CT105" s="34">
        <v>0.99966467868302722</v>
      </c>
      <c r="CU105" s="34">
        <v>0.99966132861103696</v>
      </c>
      <c r="CV105" s="34">
        <v>0.9996579785502735</v>
      </c>
      <c r="CW105" s="34">
        <v>0.99965462850073661</v>
      </c>
      <c r="CX105" s="34">
        <v>0.99965127846242663</v>
      </c>
      <c r="CY105" s="34">
        <v>0.99964792843534311</v>
      </c>
      <c r="CZ105" s="34">
        <v>0.99964457841948617</v>
      </c>
      <c r="DA105" s="34">
        <v>0.99964122841485592</v>
      </c>
      <c r="DB105" s="34">
        <v>0.99963787842145202</v>
      </c>
    </row>
    <row r="106" spans="1:106" x14ac:dyDescent="0.2">
      <c r="A106" s="13">
        <f t="shared" ca="1" si="1"/>
        <v>44418</v>
      </c>
      <c r="B106" s="34">
        <v>1.0000034091933399</v>
      </c>
      <c r="C106" s="34">
        <v>1</v>
      </c>
      <c r="D106" s="34">
        <v>0.99999659081828263</v>
      </c>
      <c r="E106" s="34">
        <v>0.99999318164818796</v>
      </c>
      <c r="F106" s="34">
        <v>0.99998977248971554</v>
      </c>
      <c r="G106" s="34">
        <v>0.99998636334286573</v>
      </c>
      <c r="H106" s="34">
        <v>0.99998295420763816</v>
      </c>
      <c r="I106" s="34">
        <v>0.99997954508403331</v>
      </c>
      <c r="J106" s="34">
        <v>0.99997613597205059</v>
      </c>
      <c r="K106" s="34">
        <v>0.99997272687169003</v>
      </c>
      <c r="L106" s="34">
        <v>0.99996931778295173</v>
      </c>
      <c r="M106" s="34">
        <v>0.99996590870583579</v>
      </c>
      <c r="N106" s="34">
        <v>0.99996249964034167</v>
      </c>
      <c r="O106" s="34">
        <v>0.99995909058647015</v>
      </c>
      <c r="P106" s="34">
        <v>0.99995568154422043</v>
      </c>
      <c r="Q106" s="34">
        <v>0.99995227251359275</v>
      </c>
      <c r="R106" s="34">
        <v>0.99994886349458723</v>
      </c>
      <c r="S106" s="34">
        <v>0.99994545448720362</v>
      </c>
      <c r="T106" s="34">
        <v>0.99994204549144172</v>
      </c>
      <c r="U106" s="34">
        <v>0.99993863650730197</v>
      </c>
      <c r="V106" s="34">
        <v>0.99993522753478392</v>
      </c>
      <c r="W106" s="34">
        <v>0.99993181857388791</v>
      </c>
      <c r="X106" s="34">
        <v>0.99992840962461338</v>
      </c>
      <c r="Y106" s="34">
        <v>0.99992500068696066</v>
      </c>
      <c r="Z106" s="34">
        <v>0.99992159176092965</v>
      </c>
      <c r="AA106" s="34">
        <v>0.99991818284652045</v>
      </c>
      <c r="AB106" s="34">
        <v>0.99991477394373252</v>
      </c>
      <c r="AC106" s="34">
        <v>0.99991136505256639</v>
      </c>
      <c r="AD106" s="34">
        <v>0.99990795617302164</v>
      </c>
      <c r="AE106" s="34">
        <v>0.9999045473050987</v>
      </c>
      <c r="AF106" s="34">
        <v>0.9999011384487968</v>
      </c>
      <c r="AG106" s="34">
        <v>0.9998977296041166</v>
      </c>
      <c r="AH106" s="34">
        <v>0.99989432077105767</v>
      </c>
      <c r="AI106" s="34">
        <v>0.9998909119496201</v>
      </c>
      <c r="AJ106" s="34">
        <v>0.99988750313980368</v>
      </c>
      <c r="AK106" s="34">
        <v>0.99988409434160874</v>
      </c>
      <c r="AL106" s="34">
        <v>0.99988068555503484</v>
      </c>
      <c r="AM106" s="34">
        <v>0.99987727678008209</v>
      </c>
      <c r="AN106" s="34">
        <v>0.9998738680167506</v>
      </c>
      <c r="AO106" s="34">
        <v>0.99987045926504026</v>
      </c>
      <c r="AP106" s="34">
        <v>0.99986705052495095</v>
      </c>
      <c r="AQ106" s="34">
        <v>0.99986364179648246</v>
      </c>
      <c r="AR106" s="34">
        <v>0.99986023307963523</v>
      </c>
      <c r="AS106" s="34">
        <v>0.99985682437440859</v>
      </c>
      <c r="AT106" s="34">
        <v>0.99985341568080299</v>
      </c>
      <c r="AU106" s="34">
        <v>0.99985000699881832</v>
      </c>
      <c r="AV106" s="34">
        <v>0.99984659832845435</v>
      </c>
      <c r="AW106" s="34">
        <v>0.99984318966971131</v>
      </c>
      <c r="AX106" s="34">
        <v>0.99983978102258908</v>
      </c>
      <c r="AY106" s="34">
        <v>0.99983637238708722</v>
      </c>
      <c r="AZ106" s="34">
        <v>0.99983296376320618</v>
      </c>
      <c r="BA106" s="34">
        <v>0.99982955515094585</v>
      </c>
      <c r="BB106" s="34">
        <v>0.99982614655030599</v>
      </c>
      <c r="BC106" s="34">
        <v>0.99982273796128662</v>
      </c>
      <c r="BD106" s="34">
        <v>0.99981932938388784</v>
      </c>
      <c r="BE106" s="34">
        <v>0.99981592081810966</v>
      </c>
      <c r="BF106" s="34">
        <v>0.99981251226395174</v>
      </c>
      <c r="BG106" s="34">
        <v>0.99980910372141441</v>
      </c>
      <c r="BH106" s="34">
        <v>0.99980569519049711</v>
      </c>
      <c r="BI106" s="34">
        <v>0.99980228667120008</v>
      </c>
      <c r="BJ106" s="34">
        <v>0.99979887816352364</v>
      </c>
      <c r="BK106" s="34">
        <v>0.99979546966746702</v>
      </c>
      <c r="BL106" s="34">
        <v>0.99979206118303099</v>
      </c>
      <c r="BM106" s="34">
        <v>0.99978865271021478</v>
      </c>
      <c r="BN106" s="34">
        <v>0.99978524424901882</v>
      </c>
      <c r="BO106" s="34">
        <v>0.99978183579944302</v>
      </c>
      <c r="BP106" s="34">
        <v>0.99977842736148714</v>
      </c>
      <c r="BQ106" s="34">
        <v>0.99977501893515119</v>
      </c>
      <c r="BR106" s="34">
        <v>0.99977161052043528</v>
      </c>
      <c r="BS106" s="34">
        <v>0.99976820211733919</v>
      </c>
      <c r="BT106" s="34">
        <v>0.99976479372586302</v>
      </c>
      <c r="BU106" s="34">
        <v>0.99976138534600667</v>
      </c>
      <c r="BV106" s="34">
        <v>0.99975797697777002</v>
      </c>
      <c r="BW106" s="34">
        <v>0.99975456862115308</v>
      </c>
      <c r="BX106" s="34">
        <v>0.99975116027615607</v>
      </c>
      <c r="BY106" s="34">
        <v>0.99974775194277865</v>
      </c>
      <c r="BZ106" s="34">
        <v>0.99974434362102083</v>
      </c>
      <c r="CA106" s="34">
        <v>0.99974093531088271</v>
      </c>
      <c r="CB106" s="34">
        <v>0.99973752701236385</v>
      </c>
      <c r="CC106" s="34">
        <v>0.99973411872546469</v>
      </c>
      <c r="CD106" s="34">
        <v>0.99973071045018491</v>
      </c>
      <c r="CE106" s="34">
        <v>0.99972730218652461</v>
      </c>
      <c r="CF106" s="34">
        <v>0.99972389393448391</v>
      </c>
      <c r="CG106" s="34">
        <v>0.99972048569406224</v>
      </c>
      <c r="CH106" s="34">
        <v>0.99971707746526006</v>
      </c>
      <c r="CI106" s="34">
        <v>0.99971366924807714</v>
      </c>
      <c r="CJ106" s="34">
        <v>0.99971026104251326</v>
      </c>
      <c r="CK106" s="34">
        <v>0.99970685284856875</v>
      </c>
      <c r="CL106" s="34">
        <v>0.9997034446662435</v>
      </c>
      <c r="CM106" s="34">
        <v>0.99970003649553718</v>
      </c>
      <c r="CN106" s="34">
        <v>0.99969662833645012</v>
      </c>
      <c r="CO106" s="34">
        <v>0.99969322018898177</v>
      </c>
      <c r="CP106" s="34">
        <v>0.99968981205313268</v>
      </c>
      <c r="CQ106" s="34">
        <v>0.9996864039289024</v>
      </c>
      <c r="CR106" s="34">
        <v>0.99968245147466761</v>
      </c>
      <c r="CS106" s="34">
        <v>0.99967849903605965</v>
      </c>
      <c r="CT106" s="34">
        <v>0.99967454661307842</v>
      </c>
      <c r="CU106" s="34">
        <v>0.99967059420572379</v>
      </c>
      <c r="CV106" s="34">
        <v>0.999666641813996</v>
      </c>
      <c r="CW106" s="34">
        <v>0.99966268943789449</v>
      </c>
      <c r="CX106" s="34">
        <v>0.9996587370774197</v>
      </c>
      <c r="CY106" s="34">
        <v>0.99965478473257108</v>
      </c>
      <c r="CZ106" s="34">
        <v>0.99965083240334907</v>
      </c>
      <c r="DA106" s="34">
        <v>0.99964688008975322</v>
      </c>
      <c r="DB106" s="34">
        <v>0.99964292779178365</v>
      </c>
    </row>
    <row r="107" spans="1:106" x14ac:dyDescent="0.2">
      <c r="A107" s="13">
        <f t="shared" ca="1" si="1"/>
        <v>44419</v>
      </c>
      <c r="B107" s="34">
        <v>1.0000033675281796</v>
      </c>
      <c r="C107" s="34">
        <v>1</v>
      </c>
      <c r="D107" s="34">
        <v>0.99999663248316062</v>
      </c>
      <c r="E107" s="34">
        <v>0.99999326497766128</v>
      </c>
      <c r="F107" s="34">
        <v>0.99998989748350231</v>
      </c>
      <c r="G107" s="34">
        <v>0.99998653000068305</v>
      </c>
      <c r="H107" s="34">
        <v>0.99998316252920416</v>
      </c>
      <c r="I107" s="34">
        <v>0.99997979506906509</v>
      </c>
      <c r="J107" s="34">
        <v>0.99997642762026628</v>
      </c>
      <c r="K107" s="34">
        <v>0.99997306018280729</v>
      </c>
      <c r="L107" s="34">
        <v>0.99996969275668812</v>
      </c>
      <c r="M107" s="34">
        <v>0.99996632534190877</v>
      </c>
      <c r="N107" s="34">
        <v>0.99996295793846934</v>
      </c>
      <c r="O107" s="34">
        <v>0.99995959054636985</v>
      </c>
      <c r="P107" s="34">
        <v>0.99995622316560973</v>
      </c>
      <c r="Q107" s="34">
        <v>0.99995285579618953</v>
      </c>
      <c r="R107" s="34">
        <v>0.99994948843810894</v>
      </c>
      <c r="S107" s="34">
        <v>0.99994612109136805</v>
      </c>
      <c r="T107" s="34">
        <v>0.99994275375596697</v>
      </c>
      <c r="U107" s="34">
        <v>0.99993938643190505</v>
      </c>
      <c r="V107" s="34">
        <v>0.99993601911918284</v>
      </c>
      <c r="W107" s="34">
        <v>0.99993265181780011</v>
      </c>
      <c r="X107" s="34">
        <v>0.99992928452775687</v>
      </c>
      <c r="Y107" s="34">
        <v>0.999925917249053</v>
      </c>
      <c r="Z107" s="34">
        <v>0.99992254998168828</v>
      </c>
      <c r="AA107" s="34">
        <v>0.99991918272566316</v>
      </c>
      <c r="AB107" s="34">
        <v>0.99991581548097741</v>
      </c>
      <c r="AC107" s="34">
        <v>0.99991244824763081</v>
      </c>
      <c r="AD107" s="34">
        <v>0.99990908102562326</v>
      </c>
      <c r="AE107" s="34">
        <v>0.99990571381495497</v>
      </c>
      <c r="AF107" s="34">
        <v>0.99990234661562594</v>
      </c>
      <c r="AG107" s="34">
        <v>0.99989897942763584</v>
      </c>
      <c r="AH107" s="34">
        <v>0.999895612250985</v>
      </c>
      <c r="AI107" s="34">
        <v>0.99989224508567298</v>
      </c>
      <c r="AJ107" s="34">
        <v>0.99988887793170012</v>
      </c>
      <c r="AK107" s="34">
        <v>0.99988551078906618</v>
      </c>
      <c r="AL107" s="34">
        <v>0.99988214365777117</v>
      </c>
      <c r="AM107" s="34">
        <v>0.99987877653781476</v>
      </c>
      <c r="AN107" s="34">
        <v>0.99987540942919728</v>
      </c>
      <c r="AO107" s="34">
        <v>0.99987204233191873</v>
      </c>
      <c r="AP107" s="34">
        <v>0.999868675245979</v>
      </c>
      <c r="AQ107" s="34">
        <v>0.99986530817137798</v>
      </c>
      <c r="AR107" s="34">
        <v>0.99986194110811533</v>
      </c>
      <c r="AS107" s="34">
        <v>0.99985857405619161</v>
      </c>
      <c r="AT107" s="34">
        <v>0.9998552070156066</v>
      </c>
      <c r="AU107" s="34">
        <v>0.99985183998635974</v>
      </c>
      <c r="AV107" s="34">
        <v>0.99984847296845181</v>
      </c>
      <c r="AW107" s="34">
        <v>0.99984510596188203</v>
      </c>
      <c r="AX107" s="34">
        <v>0.99984173896665107</v>
      </c>
      <c r="AY107" s="34">
        <v>0.99983837198275827</v>
      </c>
      <c r="AZ107" s="34">
        <v>0.99983500501020384</v>
      </c>
      <c r="BA107" s="34">
        <v>0.999831638048988</v>
      </c>
      <c r="BB107" s="34">
        <v>0.9998282710991101</v>
      </c>
      <c r="BC107" s="34">
        <v>0.99982490416057068</v>
      </c>
      <c r="BD107" s="34">
        <v>0.99982153723336931</v>
      </c>
      <c r="BE107" s="34">
        <v>0.99981817031750642</v>
      </c>
      <c r="BF107" s="34">
        <v>0.99981480341298135</v>
      </c>
      <c r="BG107" s="34">
        <v>0.99981143651979465</v>
      </c>
      <c r="BH107" s="34">
        <v>0.99980806963794577</v>
      </c>
      <c r="BI107" s="34">
        <v>0.99980470276743538</v>
      </c>
      <c r="BJ107" s="34">
        <v>0.99980133590826248</v>
      </c>
      <c r="BK107" s="34">
        <v>0.99979796906042784</v>
      </c>
      <c r="BL107" s="34">
        <v>0.99979460222393102</v>
      </c>
      <c r="BM107" s="34">
        <v>0.99979123539877202</v>
      </c>
      <c r="BN107" s="34">
        <v>0.99978786858495095</v>
      </c>
      <c r="BO107" s="34">
        <v>0.99978450178246747</v>
      </c>
      <c r="BP107" s="34">
        <v>0.99978113499132182</v>
      </c>
      <c r="BQ107" s="34">
        <v>0.99977776821151432</v>
      </c>
      <c r="BR107" s="34">
        <v>0.99977440144304397</v>
      </c>
      <c r="BS107" s="34">
        <v>0.99977103468591155</v>
      </c>
      <c r="BT107" s="34">
        <v>0.99976766794011651</v>
      </c>
      <c r="BU107" s="34">
        <v>0.9997643012056594</v>
      </c>
      <c r="BV107" s="34">
        <v>0.99976093448253966</v>
      </c>
      <c r="BW107" s="34">
        <v>0.99975756777075742</v>
      </c>
      <c r="BX107" s="34">
        <v>0.99975420107031243</v>
      </c>
      <c r="BY107" s="34">
        <v>0.99975083438120516</v>
      </c>
      <c r="BZ107" s="34">
        <v>0.99974746770343514</v>
      </c>
      <c r="CA107" s="34">
        <v>0.9997441010370024</v>
      </c>
      <c r="CB107" s="34">
        <v>0.99974073438190703</v>
      </c>
      <c r="CC107" s="34">
        <v>0.99973736773814881</v>
      </c>
      <c r="CD107" s="34">
        <v>0.99973400110572797</v>
      </c>
      <c r="CE107" s="34">
        <v>0.99973063448464439</v>
      </c>
      <c r="CF107" s="34">
        <v>0.99972726787489774</v>
      </c>
      <c r="CG107" s="34">
        <v>0.99972390127648847</v>
      </c>
      <c r="CH107" s="34">
        <v>0.99972053468941613</v>
      </c>
      <c r="CI107" s="34">
        <v>0.99971716811368083</v>
      </c>
      <c r="CJ107" s="34">
        <v>0.99971380154928258</v>
      </c>
      <c r="CK107" s="34">
        <v>0.99971043499622114</v>
      </c>
      <c r="CL107" s="34">
        <v>0.99970706845449675</v>
      </c>
      <c r="CM107" s="34">
        <v>0.99970370192410929</v>
      </c>
      <c r="CN107" s="34">
        <v>0.99970033540505865</v>
      </c>
      <c r="CO107" s="34">
        <v>0.99969696889734483</v>
      </c>
      <c r="CP107" s="34">
        <v>0.99969360240096783</v>
      </c>
      <c r="CQ107" s="34">
        <v>0.99969023591592732</v>
      </c>
      <c r="CR107" s="34">
        <v>0.99968686944222362</v>
      </c>
      <c r="CS107" s="34">
        <v>0.99968350297985664</v>
      </c>
      <c r="CT107" s="34">
        <v>0.99967941105920266</v>
      </c>
      <c r="CU107" s="34">
        <v>0.9996753191552975</v>
      </c>
      <c r="CV107" s="34">
        <v>0.99967122726814173</v>
      </c>
      <c r="CW107" s="34">
        <v>0.99966713539773466</v>
      </c>
      <c r="CX107" s="34">
        <v>0.99966304354407665</v>
      </c>
      <c r="CY107" s="34">
        <v>0.99965895170716756</v>
      </c>
      <c r="CZ107" s="34">
        <v>0.99965485988700709</v>
      </c>
      <c r="DA107" s="34">
        <v>0.9996507680835951</v>
      </c>
      <c r="DB107" s="34">
        <v>0.99964667629693205</v>
      </c>
    </row>
    <row r="108" spans="1:106" x14ac:dyDescent="0.2">
      <c r="A108" s="13">
        <f t="shared" ca="1" si="1"/>
        <v>44420</v>
      </c>
      <c r="B108" s="34">
        <v>1.0000103942305802</v>
      </c>
      <c r="C108" s="34">
        <v>1.0000069294750491</v>
      </c>
      <c r="D108" s="34">
        <v>1.0000034647315224</v>
      </c>
      <c r="E108" s="34">
        <v>1</v>
      </c>
      <c r="F108" s="34">
        <v>0.99999653528048182</v>
      </c>
      <c r="G108" s="34">
        <v>0.99999307057296805</v>
      </c>
      <c r="H108" s="34">
        <v>0.99998960587745878</v>
      </c>
      <c r="I108" s="34">
        <v>0.99998614119395346</v>
      </c>
      <c r="J108" s="34">
        <v>0.99998267652245221</v>
      </c>
      <c r="K108" s="34">
        <v>0.99997921186295513</v>
      </c>
      <c r="L108" s="34">
        <v>0.99997574721546223</v>
      </c>
      <c r="M108" s="34">
        <v>0.99997228257997317</v>
      </c>
      <c r="N108" s="34">
        <v>0.9999688179564884</v>
      </c>
      <c r="O108" s="34">
        <v>0.99996535334500736</v>
      </c>
      <c r="P108" s="34">
        <v>0.99996188874553016</v>
      </c>
      <c r="Q108" s="34">
        <v>0.99995842415805702</v>
      </c>
      <c r="R108" s="34">
        <v>0.9999549595825874</v>
      </c>
      <c r="S108" s="34">
        <v>0.99995149501912206</v>
      </c>
      <c r="T108" s="34">
        <v>0.99994803046766023</v>
      </c>
      <c r="U108" s="34">
        <v>0.99994456592820191</v>
      </c>
      <c r="V108" s="34">
        <v>0.99994110140074732</v>
      </c>
      <c r="W108" s="34">
        <v>0.99993763688529635</v>
      </c>
      <c r="X108" s="34">
        <v>0.99993417238184912</v>
      </c>
      <c r="Y108" s="34">
        <v>0.99993070789040539</v>
      </c>
      <c r="Z108" s="34">
        <v>0.99992724341096517</v>
      </c>
      <c r="AA108" s="34">
        <v>0.99992377894352824</v>
      </c>
      <c r="AB108" s="34">
        <v>0.99992031448809482</v>
      </c>
      <c r="AC108" s="34">
        <v>0.99991685004466468</v>
      </c>
      <c r="AD108" s="34">
        <v>0.99991338561323795</v>
      </c>
      <c r="AE108" s="34">
        <v>0.9999099211938145</v>
      </c>
      <c r="AF108" s="34">
        <v>0.99990645678639434</v>
      </c>
      <c r="AG108" s="34">
        <v>0.99990299239097735</v>
      </c>
      <c r="AH108" s="34">
        <v>0.99989952800756332</v>
      </c>
      <c r="AI108" s="34">
        <v>0.99989606363615258</v>
      </c>
      <c r="AJ108" s="34">
        <v>0.99989259927674479</v>
      </c>
      <c r="AK108" s="34">
        <v>0.99988913492934028</v>
      </c>
      <c r="AL108" s="34">
        <v>0.99988567059393862</v>
      </c>
      <c r="AM108" s="34">
        <v>0.99988220627053992</v>
      </c>
      <c r="AN108" s="34">
        <v>0.99987874195914406</v>
      </c>
      <c r="AO108" s="34">
        <v>0.99987527765975115</v>
      </c>
      <c r="AP108" s="34">
        <v>0.99987181337236108</v>
      </c>
      <c r="AQ108" s="34">
        <v>0.99986834909697375</v>
      </c>
      <c r="AR108" s="34">
        <v>0.99986488483358915</v>
      </c>
      <c r="AS108" s="34">
        <v>0.99986142058220728</v>
      </c>
      <c r="AT108" s="34">
        <v>0.99985795634282804</v>
      </c>
      <c r="AU108" s="34">
        <v>0.99985449211545152</v>
      </c>
      <c r="AV108" s="34">
        <v>0.99985102790007752</v>
      </c>
      <c r="AW108" s="34">
        <v>0.99984756369670613</v>
      </c>
      <c r="AX108" s="34">
        <v>0.99984409950533704</v>
      </c>
      <c r="AY108" s="34">
        <v>0.99984063532597045</v>
      </c>
      <c r="AZ108" s="34">
        <v>0.99983717115860626</v>
      </c>
      <c r="BA108" s="34">
        <v>0.9998337070032447</v>
      </c>
      <c r="BB108" s="34">
        <v>0.99983024285988509</v>
      </c>
      <c r="BC108" s="34">
        <v>0.99982677872852799</v>
      </c>
      <c r="BD108" s="34">
        <v>0.99982331460917295</v>
      </c>
      <c r="BE108" s="34">
        <v>0.99981985050182032</v>
      </c>
      <c r="BF108" s="34">
        <v>0.99981638640646986</v>
      </c>
      <c r="BG108" s="34">
        <v>0.99981292232312147</v>
      </c>
      <c r="BH108" s="34">
        <v>0.99980945825177514</v>
      </c>
      <c r="BI108" s="34">
        <v>0.99980599419243077</v>
      </c>
      <c r="BJ108" s="34">
        <v>0.99980253014508846</v>
      </c>
      <c r="BK108" s="34">
        <v>0.99979906610974811</v>
      </c>
      <c r="BL108" s="34">
        <v>0.99979560208640961</v>
      </c>
      <c r="BM108" s="34">
        <v>0.99979213807507306</v>
      </c>
      <c r="BN108" s="34">
        <v>0.99978867407573813</v>
      </c>
      <c r="BO108" s="34">
        <v>0.99978521008840515</v>
      </c>
      <c r="BP108" s="34">
        <v>0.99978174611307402</v>
      </c>
      <c r="BQ108" s="34">
        <v>0.99977828214974451</v>
      </c>
      <c r="BR108" s="34">
        <v>0.99977481819841663</v>
      </c>
      <c r="BS108" s="34">
        <v>0.99977135425909047</v>
      </c>
      <c r="BT108" s="34">
        <v>0.99976789033176561</v>
      </c>
      <c r="BU108" s="34">
        <v>0.99976442641644259</v>
      </c>
      <c r="BV108" s="34">
        <v>0.99976096251312085</v>
      </c>
      <c r="BW108" s="34">
        <v>0.99975749862180074</v>
      </c>
      <c r="BX108" s="34">
        <v>0.99975403474248192</v>
      </c>
      <c r="BY108" s="34">
        <v>0.9997505708751645</v>
      </c>
      <c r="BZ108" s="34">
        <v>0.99974710701984848</v>
      </c>
      <c r="CA108" s="34">
        <v>0.99974364317653364</v>
      </c>
      <c r="CB108" s="34">
        <v>0.99974017934522008</v>
      </c>
      <c r="CC108" s="34">
        <v>0.99973671552590782</v>
      </c>
      <c r="CD108" s="34">
        <v>0.99973325171859673</v>
      </c>
      <c r="CE108" s="34">
        <v>0.99972978792328671</v>
      </c>
      <c r="CF108" s="34">
        <v>0.99972632413997764</v>
      </c>
      <c r="CG108" s="34">
        <v>0.99972286036866953</v>
      </c>
      <c r="CH108" s="34">
        <v>0.99971939660936282</v>
      </c>
      <c r="CI108" s="34">
        <v>0.99971593286205673</v>
      </c>
      <c r="CJ108" s="34">
        <v>0.99971246912675171</v>
      </c>
      <c r="CK108" s="34">
        <v>0.99970900540344754</v>
      </c>
      <c r="CL108" s="34">
        <v>0.9997055416921441</v>
      </c>
      <c r="CM108" s="34">
        <v>0.99970207799284172</v>
      </c>
      <c r="CN108" s="34">
        <v>0.99969861430553963</v>
      </c>
      <c r="CO108" s="34">
        <v>0.99969515063023862</v>
      </c>
      <c r="CP108" s="34">
        <v>0.99969168696693822</v>
      </c>
      <c r="CQ108" s="34">
        <v>0.99968822331563834</v>
      </c>
      <c r="CR108" s="34">
        <v>0.99968475967633907</v>
      </c>
      <c r="CS108" s="34">
        <v>0.99968129604904032</v>
      </c>
      <c r="CT108" s="34">
        <v>0.99967738546385521</v>
      </c>
      <c r="CU108" s="34">
        <v>0.99967347489396774</v>
      </c>
      <c r="CV108" s="34">
        <v>0.99966956433937781</v>
      </c>
      <c r="CW108" s="34">
        <v>0.99966565380008532</v>
      </c>
      <c r="CX108" s="34">
        <v>0.99966174327609014</v>
      </c>
      <c r="CY108" s="34">
        <v>0.99965783276739206</v>
      </c>
      <c r="CZ108" s="34">
        <v>0.99965392227399141</v>
      </c>
      <c r="DA108" s="34">
        <v>0.99965001179588808</v>
      </c>
      <c r="DB108" s="34">
        <v>0.99964610133308174</v>
      </c>
    </row>
    <row r="109" spans="1:106" x14ac:dyDescent="0.2">
      <c r="A109" s="13">
        <f t="shared" ca="1" si="1"/>
        <v>44421</v>
      </c>
      <c r="B109" s="34">
        <v>1.0000103525767341</v>
      </c>
      <c r="C109" s="34">
        <v>1.0000069017059146</v>
      </c>
      <c r="D109" s="34">
        <v>1.000003450847003</v>
      </c>
      <c r="E109" s="34">
        <v>1</v>
      </c>
      <c r="F109" s="34">
        <v>0.99999654916490532</v>
      </c>
      <c r="G109" s="34">
        <v>0.99999309834171879</v>
      </c>
      <c r="H109" s="34">
        <v>0.99998964753044062</v>
      </c>
      <c r="I109" s="34">
        <v>0.99998619673107059</v>
      </c>
      <c r="J109" s="34">
        <v>0.99998274594360859</v>
      </c>
      <c r="K109" s="34">
        <v>0.99997929516805462</v>
      </c>
      <c r="L109" s="34">
        <v>0.99997584440440901</v>
      </c>
      <c r="M109" s="34">
        <v>0.99997239365267121</v>
      </c>
      <c r="N109" s="34">
        <v>0.99996894291284144</v>
      </c>
      <c r="O109" s="34">
        <v>0.99996549218491959</v>
      </c>
      <c r="P109" s="34">
        <v>0.99996204146890577</v>
      </c>
      <c r="Q109" s="34">
        <v>0.99995859076479976</v>
      </c>
      <c r="R109" s="34">
        <v>0.99995514007260122</v>
      </c>
      <c r="S109" s="34">
        <v>0.99995168939231072</v>
      </c>
      <c r="T109" s="34">
        <v>0.99994823872392802</v>
      </c>
      <c r="U109" s="34">
        <v>0.99994478806745291</v>
      </c>
      <c r="V109" s="34">
        <v>0.99994133742288549</v>
      </c>
      <c r="W109" s="34">
        <v>0.99993788679022566</v>
      </c>
      <c r="X109" s="34">
        <v>0.99993443616947331</v>
      </c>
      <c r="Y109" s="34">
        <v>0.99993098556062854</v>
      </c>
      <c r="Z109" s="34">
        <v>0.99992753496369136</v>
      </c>
      <c r="AA109" s="34">
        <v>0.99992408437866132</v>
      </c>
      <c r="AB109" s="34">
        <v>0.99992063380553897</v>
      </c>
      <c r="AC109" s="34">
        <v>0.99991718324432388</v>
      </c>
      <c r="AD109" s="34">
        <v>0.99991373269501616</v>
      </c>
      <c r="AE109" s="34">
        <v>0.99991028215761579</v>
      </c>
      <c r="AF109" s="34">
        <v>0.99990683163212235</v>
      </c>
      <c r="AG109" s="34">
        <v>0.99990338111853649</v>
      </c>
      <c r="AH109" s="34">
        <v>0.99989993061685756</v>
      </c>
      <c r="AI109" s="34">
        <v>0.99989648012708576</v>
      </c>
      <c r="AJ109" s="34">
        <v>0.999893029649221</v>
      </c>
      <c r="AK109" s="34">
        <v>0.99988957918326327</v>
      </c>
      <c r="AL109" s="34">
        <v>0.99988612872921268</v>
      </c>
      <c r="AM109" s="34">
        <v>0.999882678287069</v>
      </c>
      <c r="AN109" s="34">
        <v>0.99987922785683192</v>
      </c>
      <c r="AO109" s="34">
        <v>0.99987577743850209</v>
      </c>
      <c r="AP109" s="34">
        <v>0.99987232703207884</v>
      </c>
      <c r="AQ109" s="34">
        <v>0.99986887663756263</v>
      </c>
      <c r="AR109" s="34">
        <v>0.999865426254953</v>
      </c>
      <c r="AS109" s="34">
        <v>0.99986197588425008</v>
      </c>
      <c r="AT109" s="34">
        <v>0.99985852552545362</v>
      </c>
      <c r="AU109" s="34">
        <v>0.9998550751785642</v>
      </c>
      <c r="AV109" s="34">
        <v>0.99985162484358114</v>
      </c>
      <c r="AW109" s="34">
        <v>0.99984817452050456</v>
      </c>
      <c r="AX109" s="34">
        <v>0.99984472420933446</v>
      </c>
      <c r="AY109" s="34">
        <v>0.99984127391007083</v>
      </c>
      <c r="AZ109" s="34">
        <v>0.99983782362271367</v>
      </c>
      <c r="BA109" s="34">
        <v>0.99983437334726299</v>
      </c>
      <c r="BB109" s="34">
        <v>0.99983092308371857</v>
      </c>
      <c r="BC109" s="34">
        <v>0.99982747283208029</v>
      </c>
      <c r="BD109" s="34">
        <v>0.99982402259234837</v>
      </c>
      <c r="BE109" s="34">
        <v>0.99982057236452271</v>
      </c>
      <c r="BF109" s="34">
        <v>0.99981712214860319</v>
      </c>
      <c r="BG109" s="34">
        <v>0.99981367194458981</v>
      </c>
      <c r="BH109" s="34">
        <v>0.99981022175248235</v>
      </c>
      <c r="BI109" s="34">
        <v>0.99980677157228104</v>
      </c>
      <c r="BJ109" s="34">
        <v>0.99980332140398587</v>
      </c>
      <c r="BK109" s="34">
        <v>0.99979987124759662</v>
      </c>
      <c r="BL109" s="34">
        <v>0.99979642110311306</v>
      </c>
      <c r="BM109" s="34">
        <v>0.99979297097053565</v>
      </c>
      <c r="BN109" s="34">
        <v>0.99978952084986383</v>
      </c>
      <c r="BO109" s="34">
        <v>0.99978607074109793</v>
      </c>
      <c r="BP109" s="34">
        <v>0.99978262064423795</v>
      </c>
      <c r="BQ109" s="34">
        <v>0.99977917055928345</v>
      </c>
      <c r="BR109" s="34">
        <v>0.99977572048623475</v>
      </c>
      <c r="BS109" s="34">
        <v>0.99977227042509165</v>
      </c>
      <c r="BT109" s="34">
        <v>0.99976882037585402</v>
      </c>
      <c r="BU109" s="34">
        <v>0.99976537033852209</v>
      </c>
      <c r="BV109" s="34">
        <v>0.99976192031309574</v>
      </c>
      <c r="BW109" s="34">
        <v>0.99975847029957476</v>
      </c>
      <c r="BX109" s="34">
        <v>0.99975502029795904</v>
      </c>
      <c r="BY109" s="34">
        <v>0.99975157030824902</v>
      </c>
      <c r="BZ109" s="34">
        <v>0.99974812033044413</v>
      </c>
      <c r="CA109" s="34">
        <v>0.99974467036454451</v>
      </c>
      <c r="CB109" s="34">
        <v>0.99974122041055036</v>
      </c>
      <c r="CC109" s="34">
        <v>0.99973777046846135</v>
      </c>
      <c r="CD109" s="34">
        <v>0.99973432053827738</v>
      </c>
      <c r="CE109" s="34">
        <v>0.99973087061999877</v>
      </c>
      <c r="CF109" s="34">
        <v>0.99972742071362508</v>
      </c>
      <c r="CG109" s="34">
        <v>0.99972397081915665</v>
      </c>
      <c r="CH109" s="34">
        <v>0.99972052093659303</v>
      </c>
      <c r="CI109" s="34">
        <v>0.99971707106593455</v>
      </c>
      <c r="CJ109" s="34">
        <v>0.99971362120718077</v>
      </c>
      <c r="CK109" s="34">
        <v>0.99971017136033213</v>
      </c>
      <c r="CL109" s="34">
        <v>0.9997067215253882</v>
      </c>
      <c r="CM109" s="34">
        <v>0.99970327170234918</v>
      </c>
      <c r="CN109" s="34">
        <v>0.99969982189121487</v>
      </c>
      <c r="CO109" s="34">
        <v>0.99969637209198514</v>
      </c>
      <c r="CP109" s="34">
        <v>0.99969292230466034</v>
      </c>
      <c r="CQ109" s="34">
        <v>0.99968947252924001</v>
      </c>
      <c r="CR109" s="34">
        <v>0.99968602276572449</v>
      </c>
      <c r="CS109" s="34">
        <v>0.99968257301411345</v>
      </c>
      <c r="CT109" s="34">
        <v>0.99967906595252998</v>
      </c>
      <c r="CU109" s="34">
        <v>0.99967555890324977</v>
      </c>
      <c r="CV109" s="34">
        <v>0.99967205186627284</v>
      </c>
      <c r="CW109" s="34">
        <v>0.99966854484159928</v>
      </c>
      <c r="CX109" s="34">
        <v>0.99966503782922911</v>
      </c>
      <c r="CY109" s="34">
        <v>0.99966153082916209</v>
      </c>
      <c r="CZ109" s="34">
        <v>0.99965802384139824</v>
      </c>
      <c r="DA109" s="34">
        <v>0.99965451686593731</v>
      </c>
      <c r="DB109" s="34">
        <v>0.99965100990277966</v>
      </c>
    </row>
    <row r="110" spans="1:106" x14ac:dyDescent="0.2">
      <c r="A110" s="13">
        <f t="shared" ca="1" si="1"/>
        <v>44424</v>
      </c>
      <c r="B110" s="34">
        <v>1.0000034577892649</v>
      </c>
      <c r="C110" s="34">
        <v>1</v>
      </c>
      <c r="D110" s="34">
        <v>0.99999654222269141</v>
      </c>
      <c r="E110" s="34">
        <v>0.99999308445733881</v>
      </c>
      <c r="F110" s="34">
        <v>0.99998962670394276</v>
      </c>
      <c r="G110" s="34">
        <v>0.99998616896250248</v>
      </c>
      <c r="H110" s="34">
        <v>0.99998271123301852</v>
      </c>
      <c r="I110" s="34">
        <v>0.99997925351549066</v>
      </c>
      <c r="J110" s="34">
        <v>0.99997579580991858</v>
      </c>
      <c r="K110" s="34">
        <v>0.99997233811630271</v>
      </c>
      <c r="L110" s="34">
        <v>0.99996888043464283</v>
      </c>
      <c r="M110" s="34">
        <v>0.99996542276493849</v>
      </c>
      <c r="N110" s="34">
        <v>0.99996196510719038</v>
      </c>
      <c r="O110" s="34">
        <v>0.99995850746139781</v>
      </c>
      <c r="P110" s="34">
        <v>0.99995504982756112</v>
      </c>
      <c r="Q110" s="34">
        <v>0.99995159220567997</v>
      </c>
      <c r="R110" s="34">
        <v>0.99994813459575482</v>
      </c>
      <c r="S110" s="34">
        <v>0.99994467699778522</v>
      </c>
      <c r="T110" s="34">
        <v>0.99994121941177105</v>
      </c>
      <c r="U110" s="34">
        <v>0.99993776183771266</v>
      </c>
      <c r="V110" s="34">
        <v>0.99993430427560981</v>
      </c>
      <c r="W110" s="34">
        <v>0.99993084672546229</v>
      </c>
      <c r="X110" s="34">
        <v>0.99992738918727009</v>
      </c>
      <c r="Y110" s="34">
        <v>0.99992393166103344</v>
      </c>
      <c r="Z110" s="34">
        <v>0.99992047414675223</v>
      </c>
      <c r="AA110" s="34">
        <v>0.99991701664442634</v>
      </c>
      <c r="AB110" s="34">
        <v>0.99991355915405555</v>
      </c>
      <c r="AC110" s="34">
        <v>0.9999101016756401</v>
      </c>
      <c r="AD110" s="34">
        <v>0.99990664420917985</v>
      </c>
      <c r="AE110" s="34">
        <v>0.99990318675467471</v>
      </c>
      <c r="AF110" s="34">
        <v>0.99989972931212467</v>
      </c>
      <c r="AG110" s="34">
        <v>0.99989627188152974</v>
      </c>
      <c r="AH110" s="34">
        <v>0.9998928144628898</v>
      </c>
      <c r="AI110" s="34">
        <v>0.99988935705620474</v>
      </c>
      <c r="AJ110" s="34">
        <v>0.9998858996614749</v>
      </c>
      <c r="AK110" s="34">
        <v>0.99988244227869982</v>
      </c>
      <c r="AL110" s="34">
        <v>0.99987898490787963</v>
      </c>
      <c r="AM110" s="34">
        <v>0.99987552754901399</v>
      </c>
      <c r="AN110" s="34">
        <v>0.99987207020210345</v>
      </c>
      <c r="AO110" s="34">
        <v>0.99986861286714757</v>
      </c>
      <c r="AP110" s="34">
        <v>0.99986515554414634</v>
      </c>
      <c r="AQ110" s="34">
        <v>0.99986169823309967</v>
      </c>
      <c r="AR110" s="34">
        <v>0.99985824093400766</v>
      </c>
      <c r="AS110" s="34">
        <v>0.9998547836468703</v>
      </c>
      <c r="AT110" s="34">
        <v>0.99985132637168761</v>
      </c>
      <c r="AU110" s="34">
        <v>0.99984786910845924</v>
      </c>
      <c r="AV110" s="34">
        <v>0.99984441185718531</v>
      </c>
      <c r="AW110" s="34">
        <v>0.99984095461786582</v>
      </c>
      <c r="AX110" s="34">
        <v>0.99983749739050076</v>
      </c>
      <c r="AY110" s="34">
        <v>0.99983404017508981</v>
      </c>
      <c r="AZ110" s="34">
        <v>0.9998305829716333</v>
      </c>
      <c r="BA110" s="34">
        <v>0.999827125780131</v>
      </c>
      <c r="BB110" s="34">
        <v>0.9998236686005828</v>
      </c>
      <c r="BC110" s="34">
        <v>0.99982021143298883</v>
      </c>
      <c r="BD110" s="34">
        <v>0.99981675427734906</v>
      </c>
      <c r="BE110" s="34">
        <v>0.99981329713366329</v>
      </c>
      <c r="BF110" s="34">
        <v>0.9998098400019314</v>
      </c>
      <c r="BG110" s="34">
        <v>0.99980638288215373</v>
      </c>
      <c r="BH110" s="34">
        <v>0.99980292577432983</v>
      </c>
      <c r="BI110" s="34">
        <v>0.99979946867846026</v>
      </c>
      <c r="BJ110" s="34">
        <v>0.99979601159454423</v>
      </c>
      <c r="BK110" s="34">
        <v>0.99979255452258209</v>
      </c>
      <c r="BL110" s="34">
        <v>0.9997890974625735</v>
      </c>
      <c r="BM110" s="34">
        <v>0.99978564041451901</v>
      </c>
      <c r="BN110" s="34">
        <v>0.99978218337841795</v>
      </c>
      <c r="BO110" s="34">
        <v>0.99977872635427067</v>
      </c>
      <c r="BP110" s="34">
        <v>0.99977526934207694</v>
      </c>
      <c r="BQ110" s="34">
        <v>0.99977181234183676</v>
      </c>
      <c r="BR110" s="34">
        <v>0.99976835535355024</v>
      </c>
      <c r="BS110" s="34">
        <v>0.99976489837721727</v>
      </c>
      <c r="BT110" s="34">
        <v>0.99976144141283763</v>
      </c>
      <c r="BU110" s="34">
        <v>0.99975798446041153</v>
      </c>
      <c r="BV110" s="34">
        <v>0.99975452751993865</v>
      </c>
      <c r="BW110" s="34">
        <v>0.99975107059141921</v>
      </c>
      <c r="BX110" s="34">
        <v>0.99974761367485299</v>
      </c>
      <c r="BY110" s="34">
        <v>0.99974415677023998</v>
      </c>
      <c r="BZ110" s="34">
        <v>0.99974069987758019</v>
      </c>
      <c r="CA110" s="34">
        <v>0.99973724299687361</v>
      </c>
      <c r="CB110" s="34">
        <v>0.99973378612812014</v>
      </c>
      <c r="CC110" s="34">
        <v>0.99973032927131988</v>
      </c>
      <c r="CD110" s="34">
        <v>0.99972687242647251</v>
      </c>
      <c r="CE110" s="34">
        <v>0.99972341559357802</v>
      </c>
      <c r="CF110" s="34">
        <v>0.99971995877263664</v>
      </c>
      <c r="CG110" s="34">
        <v>0.99971650196364836</v>
      </c>
      <c r="CH110" s="34">
        <v>0.99971304516661263</v>
      </c>
      <c r="CI110" s="34">
        <v>0.99970958838153001</v>
      </c>
      <c r="CJ110" s="34">
        <v>0.99970613160840005</v>
      </c>
      <c r="CK110" s="34">
        <v>0.99970267484722275</v>
      </c>
      <c r="CL110" s="34">
        <v>0.99969921809799822</v>
      </c>
      <c r="CM110" s="34">
        <v>0.99969576136072635</v>
      </c>
      <c r="CN110" s="34">
        <v>0.99969230463540737</v>
      </c>
      <c r="CO110" s="34">
        <v>0.99968884792204082</v>
      </c>
      <c r="CP110" s="34">
        <v>0.99968539122062661</v>
      </c>
      <c r="CQ110" s="34">
        <v>0.99968193453116505</v>
      </c>
      <c r="CR110" s="34">
        <v>0.99967844159642227</v>
      </c>
      <c r="CS110" s="34">
        <v>0.99967494867388407</v>
      </c>
      <c r="CT110" s="34">
        <v>0.99967145576355054</v>
      </c>
      <c r="CU110" s="34">
        <v>0.99966796286542114</v>
      </c>
      <c r="CV110" s="34">
        <v>0.99966446997949621</v>
      </c>
      <c r="CW110" s="34">
        <v>0.99966097710577573</v>
      </c>
      <c r="CX110" s="34">
        <v>0.99965748424425893</v>
      </c>
      <c r="CY110" s="34">
        <v>0.99965399139494693</v>
      </c>
      <c r="CZ110" s="34">
        <v>0.99965049855783894</v>
      </c>
      <c r="DA110" s="34">
        <v>0.99964700573293497</v>
      </c>
      <c r="DB110" s="34">
        <v>0.99964351292023523</v>
      </c>
    </row>
    <row r="111" spans="1:106" x14ac:dyDescent="0.2">
      <c r="A111" s="13">
        <f t="shared" ca="1" si="1"/>
        <v>44425</v>
      </c>
      <c r="B111" s="34">
        <v>1.000003534153856</v>
      </c>
      <c r="C111" s="34">
        <v>1</v>
      </c>
      <c r="D111" s="34">
        <v>0.99999646585863444</v>
      </c>
      <c r="E111" s="34">
        <v>0.99999293172975878</v>
      </c>
      <c r="F111" s="34">
        <v>0.99998939761337347</v>
      </c>
      <c r="G111" s="34">
        <v>0.99998586350947816</v>
      </c>
      <c r="H111" s="34">
        <v>0.99998232941807286</v>
      </c>
      <c r="I111" s="34">
        <v>0.99997879533915757</v>
      </c>
      <c r="J111" s="34">
        <v>0.99997526127273206</v>
      </c>
      <c r="K111" s="34">
        <v>0.99997172721879657</v>
      </c>
      <c r="L111" s="34">
        <v>0.99996819317735086</v>
      </c>
      <c r="M111" s="34">
        <v>0.99996465914839494</v>
      </c>
      <c r="N111" s="34">
        <v>0.99996112513192892</v>
      </c>
      <c r="O111" s="34">
        <v>0.99995759112795257</v>
      </c>
      <c r="P111" s="34">
        <v>0.99995405713646568</v>
      </c>
      <c r="Q111" s="34">
        <v>0.9999505231574688</v>
      </c>
      <c r="R111" s="34">
        <v>0.99994698919096114</v>
      </c>
      <c r="S111" s="34">
        <v>0.99994345523694328</v>
      </c>
      <c r="T111" s="34">
        <v>0.99993992129541476</v>
      </c>
      <c r="U111" s="34">
        <v>0.99993638736637558</v>
      </c>
      <c r="V111" s="34">
        <v>0.99993285344982608</v>
      </c>
      <c r="W111" s="34">
        <v>0.9999293195457658</v>
      </c>
      <c r="X111" s="34">
        <v>0.99992578565419477</v>
      </c>
      <c r="Y111" s="34">
        <v>0.99992225177511318</v>
      </c>
      <c r="Z111" s="34">
        <v>0.9999187179085206</v>
      </c>
      <c r="AA111" s="34">
        <v>0.99991518405441737</v>
      </c>
      <c r="AB111" s="34">
        <v>0.99991165021280348</v>
      </c>
      <c r="AC111" s="34">
        <v>0.99990811638367827</v>
      </c>
      <c r="AD111" s="34">
        <v>0.9999045825670424</v>
      </c>
      <c r="AE111" s="34">
        <v>0.99990104876289532</v>
      </c>
      <c r="AF111" s="34">
        <v>0.99989751497123736</v>
      </c>
      <c r="AG111" s="34">
        <v>0.99989398119206829</v>
      </c>
      <c r="AH111" s="34">
        <v>0.99989044742538791</v>
      </c>
      <c r="AI111" s="34">
        <v>0.99988691367119675</v>
      </c>
      <c r="AJ111" s="34">
        <v>0.99988337992949405</v>
      </c>
      <c r="AK111" s="34">
        <v>0.99987984620028025</v>
      </c>
      <c r="AL111" s="34">
        <v>0.99987631248355513</v>
      </c>
      <c r="AM111" s="34">
        <v>0.99987277877931846</v>
      </c>
      <c r="AN111" s="34">
        <v>0.99986924508757058</v>
      </c>
      <c r="AO111" s="34">
        <v>0.99986571140831138</v>
      </c>
      <c r="AP111" s="34">
        <v>0.9998621777415404</v>
      </c>
      <c r="AQ111" s="34">
        <v>0.99985864408725811</v>
      </c>
      <c r="AR111" s="34">
        <v>0.99985511044546427</v>
      </c>
      <c r="AS111" s="34">
        <v>0.99985157681615877</v>
      </c>
      <c r="AT111" s="34">
        <v>0.99984804319934162</v>
      </c>
      <c r="AU111" s="34">
        <v>0.99984450959501281</v>
      </c>
      <c r="AV111" s="34">
        <v>0.99984097600317223</v>
      </c>
      <c r="AW111" s="34">
        <v>0.99983744242381978</v>
      </c>
      <c r="AX111" s="34">
        <v>0.99983390885695567</v>
      </c>
      <c r="AY111" s="34">
        <v>0.99983037530257957</v>
      </c>
      <c r="AZ111" s="34">
        <v>0.99982684176069148</v>
      </c>
      <c r="BA111" s="34">
        <v>0.9998233082312914</v>
      </c>
      <c r="BB111" s="34">
        <v>0.99981977471437955</v>
      </c>
      <c r="BC111" s="34">
        <v>0.99981624120995549</v>
      </c>
      <c r="BD111" s="34">
        <v>0.99981270771801933</v>
      </c>
      <c r="BE111" s="34">
        <v>0.99980917423857107</v>
      </c>
      <c r="BF111" s="34">
        <v>0.9998056407716106</v>
      </c>
      <c r="BG111" s="34">
        <v>0.99980210731713803</v>
      </c>
      <c r="BH111" s="34">
        <v>0.99979857387515303</v>
      </c>
      <c r="BI111" s="34">
        <v>0.9997950404456557</v>
      </c>
      <c r="BJ111" s="34">
        <v>0.99979150702864616</v>
      </c>
      <c r="BK111" s="34">
        <v>0.99978797362412397</v>
      </c>
      <c r="BL111" s="34">
        <v>0.99978444023208968</v>
      </c>
      <c r="BM111" s="34">
        <v>0.99978090685254262</v>
      </c>
      <c r="BN111" s="34">
        <v>0.99977737348548323</v>
      </c>
      <c r="BO111" s="34">
        <v>0.99977384013091097</v>
      </c>
      <c r="BP111" s="34">
        <v>0.99977030678882639</v>
      </c>
      <c r="BQ111" s="34">
        <v>0.99976677345922882</v>
      </c>
      <c r="BR111" s="34">
        <v>0.99976324014211881</v>
      </c>
      <c r="BS111" s="34">
        <v>0.99975970683749582</v>
      </c>
      <c r="BT111" s="34">
        <v>0.99975617354536017</v>
      </c>
      <c r="BU111" s="34">
        <v>0.99975264026571187</v>
      </c>
      <c r="BV111" s="34">
        <v>0.99974910699855046</v>
      </c>
      <c r="BW111" s="34">
        <v>0.99974557374387585</v>
      </c>
      <c r="BX111" s="34">
        <v>0.99974204050168869</v>
      </c>
      <c r="BY111" s="34">
        <v>0.99973850727198832</v>
      </c>
      <c r="BZ111" s="34">
        <v>0.99973497405477507</v>
      </c>
      <c r="CA111" s="34">
        <v>0.9997314408500485</v>
      </c>
      <c r="CB111" s="34">
        <v>0.99972790765780883</v>
      </c>
      <c r="CC111" s="34">
        <v>0.99972437447805584</v>
      </c>
      <c r="CD111" s="34">
        <v>0.99972084131078987</v>
      </c>
      <c r="CE111" s="34">
        <v>0.99971730815601056</v>
      </c>
      <c r="CF111" s="34">
        <v>0.99971377501371772</v>
      </c>
      <c r="CG111" s="34">
        <v>0.99971024188391155</v>
      </c>
      <c r="CH111" s="34">
        <v>0.99970670876659207</v>
      </c>
      <c r="CI111" s="34">
        <v>0.99970317566175915</v>
      </c>
      <c r="CJ111" s="34">
        <v>0.99969964256941268</v>
      </c>
      <c r="CK111" s="34">
        <v>0.99969610948955256</v>
      </c>
      <c r="CL111" s="34">
        <v>0.99969257642217879</v>
      </c>
      <c r="CM111" s="34">
        <v>0.9996890433672917</v>
      </c>
      <c r="CN111" s="34">
        <v>0.99968551032489061</v>
      </c>
      <c r="CO111" s="34">
        <v>0.99968197729497599</v>
      </c>
      <c r="CP111" s="34">
        <v>0.99967844427754748</v>
      </c>
      <c r="CQ111" s="34">
        <v>0.99967491127260522</v>
      </c>
      <c r="CR111" s="34">
        <v>0.99967112173402695</v>
      </c>
      <c r="CS111" s="34">
        <v>0.99966733220981407</v>
      </c>
      <c r="CT111" s="34">
        <v>0.9996635426999666</v>
      </c>
      <c r="CU111" s="34">
        <v>0.99965975320448397</v>
      </c>
      <c r="CV111" s="34">
        <v>0.99965596372336696</v>
      </c>
      <c r="CW111" s="34">
        <v>0.99965217425661457</v>
      </c>
      <c r="CX111" s="34">
        <v>0.99964838480422713</v>
      </c>
      <c r="CY111" s="34">
        <v>0.99964459536620476</v>
      </c>
      <c r="CZ111" s="34">
        <v>0.99964080594254745</v>
      </c>
      <c r="DA111" s="34">
        <v>0.99963701653325487</v>
      </c>
      <c r="DB111" s="34">
        <v>0.99963322713832703</v>
      </c>
    </row>
    <row r="112" spans="1:106" x14ac:dyDescent="0.2">
      <c r="A112" s="13">
        <f t="shared" ca="1" si="1"/>
        <v>44426</v>
      </c>
      <c r="B112" s="34">
        <v>1.0000036349410921</v>
      </c>
      <c r="C112" s="34">
        <v>1</v>
      </c>
      <c r="D112" s="34">
        <v>0.99999636507212086</v>
      </c>
      <c r="E112" s="34">
        <v>0.99999273015745416</v>
      </c>
      <c r="F112" s="34">
        <v>0.99998909525600044</v>
      </c>
      <c r="G112" s="34">
        <v>0.99998546036775904</v>
      </c>
      <c r="H112" s="34">
        <v>0.9999818254927304</v>
      </c>
      <c r="I112" s="34">
        <v>0.99997819063091409</v>
      </c>
      <c r="J112" s="34">
        <v>0.9999745557823102</v>
      </c>
      <c r="K112" s="34">
        <v>0.99997092094691886</v>
      </c>
      <c r="L112" s="34">
        <v>0.99996728612473984</v>
      </c>
      <c r="M112" s="34">
        <v>0.99996365131577325</v>
      </c>
      <c r="N112" s="34">
        <v>0.99996001652001898</v>
      </c>
      <c r="O112" s="34">
        <v>0.9999563817374767</v>
      </c>
      <c r="P112" s="34">
        <v>0.99995274696814673</v>
      </c>
      <c r="Q112" s="34">
        <v>0.99994911221202887</v>
      </c>
      <c r="R112" s="34">
        <v>0.99994547746912299</v>
      </c>
      <c r="S112" s="34">
        <v>0.99994184273942921</v>
      </c>
      <c r="T112" s="34">
        <v>0.99993820802294731</v>
      </c>
      <c r="U112" s="34">
        <v>0.9999345733196775</v>
      </c>
      <c r="V112" s="34">
        <v>0.99993093862961968</v>
      </c>
      <c r="W112" s="34">
        <v>0.99992730395277341</v>
      </c>
      <c r="X112" s="34">
        <v>0.99992366928913901</v>
      </c>
      <c r="Y112" s="34">
        <v>0.99992003463871659</v>
      </c>
      <c r="Z112" s="34">
        <v>0.99991640000150539</v>
      </c>
      <c r="AA112" s="34">
        <v>0.99991276537750617</v>
      </c>
      <c r="AB112" s="34">
        <v>0.9999091307667185</v>
      </c>
      <c r="AC112" s="34">
        <v>0.99990549616914237</v>
      </c>
      <c r="AD112" s="34">
        <v>0.99990186158477767</v>
      </c>
      <c r="AE112" s="34">
        <v>0.99989822701362452</v>
      </c>
      <c r="AF112" s="34">
        <v>0.99989459245568268</v>
      </c>
      <c r="AG112" s="34">
        <v>0.9998909579109525</v>
      </c>
      <c r="AH112" s="34">
        <v>0.99988732337943309</v>
      </c>
      <c r="AI112" s="34">
        <v>0.99988368886112544</v>
      </c>
      <c r="AJ112" s="34">
        <v>0.99988005435602878</v>
      </c>
      <c r="AK112" s="34">
        <v>0.99987641986414311</v>
      </c>
      <c r="AL112" s="34">
        <v>0.99987278538546875</v>
      </c>
      <c r="AM112" s="34">
        <v>0.99986915092000561</v>
      </c>
      <c r="AN112" s="34">
        <v>0.99986551646775335</v>
      </c>
      <c r="AO112" s="34">
        <v>0.99986188202871196</v>
      </c>
      <c r="AP112" s="34">
        <v>0.99985824760288156</v>
      </c>
      <c r="AQ112" s="34">
        <v>0.99985461319026203</v>
      </c>
      <c r="AR112" s="34">
        <v>0.99985097879085338</v>
      </c>
      <c r="AS112" s="34">
        <v>0.99984734440465539</v>
      </c>
      <c r="AT112" s="34">
        <v>0.99984371003166839</v>
      </c>
      <c r="AU112" s="34">
        <v>0.99984007567189193</v>
      </c>
      <c r="AV112" s="34">
        <v>0.99983644132532601</v>
      </c>
      <c r="AW112" s="34">
        <v>0.99983280699197064</v>
      </c>
      <c r="AX112" s="34">
        <v>0.99982917267182592</v>
      </c>
      <c r="AY112" s="34">
        <v>0.99982553836489174</v>
      </c>
      <c r="AZ112" s="34">
        <v>0.999821904071168</v>
      </c>
      <c r="BA112" s="34">
        <v>0.99981826979065458</v>
      </c>
      <c r="BB112" s="34">
        <v>0.99981463552335137</v>
      </c>
      <c r="BC112" s="34">
        <v>0.99981100126925893</v>
      </c>
      <c r="BD112" s="34">
        <v>0.99980736702837636</v>
      </c>
      <c r="BE112" s="34">
        <v>0.999803732800704</v>
      </c>
      <c r="BF112" s="34">
        <v>0.99980009858624175</v>
      </c>
      <c r="BG112" s="34">
        <v>0.99979646438498981</v>
      </c>
      <c r="BH112" s="34">
        <v>0.99979283019694787</v>
      </c>
      <c r="BI112" s="34">
        <v>0.99978919602211591</v>
      </c>
      <c r="BJ112" s="34">
        <v>0.99978556186049394</v>
      </c>
      <c r="BK112" s="34">
        <v>0.99978192771208185</v>
      </c>
      <c r="BL112" s="34">
        <v>0.99977829357687964</v>
      </c>
      <c r="BM112" s="34">
        <v>0.99977465945488719</v>
      </c>
      <c r="BN112" s="34">
        <v>0.99977102534610462</v>
      </c>
      <c r="BO112" s="34">
        <v>0.99976739125053171</v>
      </c>
      <c r="BP112" s="34">
        <v>0.99976375716816845</v>
      </c>
      <c r="BQ112" s="34">
        <v>0.99976012309901496</v>
      </c>
      <c r="BR112" s="34">
        <v>0.99975648904307091</v>
      </c>
      <c r="BS112" s="34">
        <v>0.99975285500033639</v>
      </c>
      <c r="BT112" s="34">
        <v>0.99974922097081131</v>
      </c>
      <c r="BU112" s="34">
        <v>0.999745586954496</v>
      </c>
      <c r="BV112" s="34">
        <v>0.99974195295138968</v>
      </c>
      <c r="BW112" s="34">
        <v>0.99973831896149301</v>
      </c>
      <c r="BX112" s="34">
        <v>0.99973468498480544</v>
      </c>
      <c r="BY112" s="34">
        <v>0.99973105102132698</v>
      </c>
      <c r="BZ112" s="34">
        <v>0.99972741707105794</v>
      </c>
      <c r="CA112" s="34">
        <v>0.9997237831339979</v>
      </c>
      <c r="CB112" s="34">
        <v>0.99972014921014707</v>
      </c>
      <c r="CC112" s="34">
        <v>0.99971651529950534</v>
      </c>
      <c r="CD112" s="34">
        <v>0.99971288140207237</v>
      </c>
      <c r="CE112" s="34">
        <v>0.99970924751784862</v>
      </c>
      <c r="CF112" s="34">
        <v>0.99970561364683375</v>
      </c>
      <c r="CG112" s="34">
        <v>0.99970197978902742</v>
      </c>
      <c r="CH112" s="34">
        <v>0.99969834594443041</v>
      </c>
      <c r="CI112" s="34">
        <v>0.99969471211304173</v>
      </c>
      <c r="CJ112" s="34">
        <v>0.99969107829486181</v>
      </c>
      <c r="CK112" s="34">
        <v>0.999687444489891</v>
      </c>
      <c r="CL112" s="34">
        <v>0.99968381069812851</v>
      </c>
      <c r="CM112" s="34">
        <v>0.99968017691957434</v>
      </c>
      <c r="CN112" s="34">
        <v>0.99967654315422905</v>
      </c>
      <c r="CO112" s="34">
        <v>0.99967290940209197</v>
      </c>
      <c r="CP112" s="34">
        <v>0.99966927566316355</v>
      </c>
      <c r="CQ112" s="34">
        <v>0.99966564193744334</v>
      </c>
      <c r="CR112" s="34">
        <v>0.99966200822493145</v>
      </c>
      <c r="CS112" s="34">
        <v>0.99965837452562811</v>
      </c>
      <c r="CT112" s="34">
        <v>0.99965512326395922</v>
      </c>
      <c r="CU112" s="34">
        <v>0.99965187201286443</v>
      </c>
      <c r="CV112" s="34">
        <v>0.99964862077234418</v>
      </c>
      <c r="CW112" s="34">
        <v>0.99964536954239824</v>
      </c>
      <c r="CX112" s="34">
        <v>0.99964211832302619</v>
      </c>
      <c r="CY112" s="34">
        <v>0.99963886711422867</v>
      </c>
      <c r="CZ112" s="34">
        <v>0.99963561591600514</v>
      </c>
      <c r="DA112" s="34">
        <v>0.99963236472835582</v>
      </c>
      <c r="DB112" s="34">
        <v>0.99962911355128026</v>
      </c>
    </row>
    <row r="113" spans="1:106" x14ac:dyDescent="0.2">
      <c r="A113" s="13">
        <f t="shared" ca="1" si="1"/>
        <v>44427</v>
      </c>
      <c r="B113" s="34">
        <v>1.0000108940727175</v>
      </c>
      <c r="C113" s="34">
        <v>1.0000072627019585</v>
      </c>
      <c r="D113" s="34">
        <v>1.0000036313443859</v>
      </c>
      <c r="E113" s="34">
        <v>1</v>
      </c>
      <c r="F113" s="34">
        <v>0.99999636866880059</v>
      </c>
      <c r="G113" s="34">
        <v>0.99999273735078797</v>
      </c>
      <c r="H113" s="34">
        <v>0.99998910604596192</v>
      </c>
      <c r="I113" s="34">
        <v>0.9999854747543222</v>
      </c>
      <c r="J113" s="34">
        <v>0.99998184347586894</v>
      </c>
      <c r="K113" s="34">
        <v>0.9999782122106019</v>
      </c>
      <c r="L113" s="34">
        <v>0.99997458095852132</v>
      </c>
      <c r="M113" s="34">
        <v>0.99997094971962708</v>
      </c>
      <c r="N113" s="34">
        <v>0.99996731849391896</v>
      </c>
      <c r="O113" s="34">
        <v>0.99996368728139706</v>
      </c>
      <c r="P113" s="34">
        <v>0.9999600560820614</v>
      </c>
      <c r="Q113" s="34">
        <v>0.99995642489591152</v>
      </c>
      <c r="R113" s="34">
        <v>0.99995279372294799</v>
      </c>
      <c r="S113" s="34">
        <v>0.99994916256317046</v>
      </c>
      <c r="T113" s="34">
        <v>0.9999455314165786</v>
      </c>
      <c r="U113" s="34">
        <v>0.99994190028317298</v>
      </c>
      <c r="V113" s="34">
        <v>0.99993826916295281</v>
      </c>
      <c r="W113" s="34">
        <v>0.99993463805591876</v>
      </c>
      <c r="X113" s="34">
        <v>0.99993100696207027</v>
      </c>
      <c r="Y113" s="34">
        <v>0.99992737588140768</v>
      </c>
      <c r="Z113" s="34">
        <v>0.99992374481393054</v>
      </c>
      <c r="AA113" s="34">
        <v>0.99992011375963918</v>
      </c>
      <c r="AB113" s="34">
        <v>0.99991648271853328</v>
      </c>
      <c r="AC113" s="34">
        <v>0.99991285169061284</v>
      </c>
      <c r="AD113" s="34">
        <v>0.99990922067587795</v>
      </c>
      <c r="AE113" s="34">
        <v>0.99990558967432852</v>
      </c>
      <c r="AF113" s="34">
        <v>0.99990195868596432</v>
      </c>
      <c r="AG113" s="34">
        <v>0.99989832771078568</v>
      </c>
      <c r="AH113" s="34">
        <v>0.99989469674879206</v>
      </c>
      <c r="AI113" s="34">
        <v>0.99989106579998388</v>
      </c>
      <c r="AJ113" s="34">
        <v>0.99988743486436082</v>
      </c>
      <c r="AK113" s="34">
        <v>0.99988380394192278</v>
      </c>
      <c r="AL113" s="34">
        <v>0.99988017303266996</v>
      </c>
      <c r="AM113" s="34">
        <v>0.99987654213660204</v>
      </c>
      <c r="AN113" s="34">
        <v>0.99987291125371902</v>
      </c>
      <c r="AO113" s="34">
        <v>0.99986928038402123</v>
      </c>
      <c r="AP113" s="34">
        <v>0.99986564952750812</v>
      </c>
      <c r="AQ113" s="34">
        <v>0.9998620186841799</v>
      </c>
      <c r="AR113" s="34">
        <v>0.99985838785403647</v>
      </c>
      <c r="AS113" s="34">
        <v>0.99985475703707782</v>
      </c>
      <c r="AT113" s="34">
        <v>0.99985112623330386</v>
      </c>
      <c r="AU113" s="34">
        <v>0.99984749544271467</v>
      </c>
      <c r="AV113" s="34">
        <v>0.99984386466530983</v>
      </c>
      <c r="AW113" s="34">
        <v>0.99984023390108967</v>
      </c>
      <c r="AX113" s="34">
        <v>0.99983660315005407</v>
      </c>
      <c r="AY113" s="34">
        <v>0.99983297241220281</v>
      </c>
      <c r="AZ113" s="34">
        <v>0.99982934168753601</v>
      </c>
      <c r="BA113" s="34">
        <v>0.99982571097605377</v>
      </c>
      <c r="BB113" s="34">
        <v>0.99982208027775576</v>
      </c>
      <c r="BC113" s="34">
        <v>0.99981844959264177</v>
      </c>
      <c r="BD113" s="34">
        <v>0.99981481892071211</v>
      </c>
      <c r="BE113" s="34">
        <v>0.9998111882619668</v>
      </c>
      <c r="BF113" s="34">
        <v>0.99980755761640538</v>
      </c>
      <c r="BG113" s="34">
        <v>0.99980392698402831</v>
      </c>
      <c r="BH113" s="34">
        <v>0.99980029636483492</v>
      </c>
      <c r="BI113" s="34">
        <v>0.99979666575882564</v>
      </c>
      <c r="BJ113" s="34">
        <v>0.99979303516600038</v>
      </c>
      <c r="BK113" s="34">
        <v>0.99978940458635901</v>
      </c>
      <c r="BL113" s="34">
        <v>0.99978577401990132</v>
      </c>
      <c r="BM113" s="34">
        <v>0.99978214346662775</v>
      </c>
      <c r="BN113" s="34">
        <v>0.99977851292653763</v>
      </c>
      <c r="BO113" s="34">
        <v>0.99977488239963119</v>
      </c>
      <c r="BP113" s="34">
        <v>0.99977125188590865</v>
      </c>
      <c r="BQ113" s="34">
        <v>0.99976762138536956</v>
      </c>
      <c r="BR113" s="34">
        <v>0.99976399089801404</v>
      </c>
      <c r="BS113" s="34">
        <v>0.99976036042384187</v>
      </c>
      <c r="BT113" s="34">
        <v>0.99975672996285336</v>
      </c>
      <c r="BU113" s="34">
        <v>0.9997530995150482</v>
      </c>
      <c r="BV113" s="34">
        <v>0.99974946908042628</v>
      </c>
      <c r="BW113" s="34">
        <v>0.99974583865898781</v>
      </c>
      <c r="BX113" s="34">
        <v>0.99974220825073246</v>
      </c>
      <c r="BY113" s="34">
        <v>0.99973857785566034</v>
      </c>
      <c r="BZ113" s="34">
        <v>0.99973494747377167</v>
      </c>
      <c r="CA113" s="34">
        <v>0.99973131710506569</v>
      </c>
      <c r="CB113" s="34">
        <v>0.99972768674954293</v>
      </c>
      <c r="CC113" s="34">
        <v>0.9997240564072033</v>
      </c>
      <c r="CD113" s="34">
        <v>0.99972042607804679</v>
      </c>
      <c r="CE113" s="34">
        <v>0.99971679576207295</v>
      </c>
      <c r="CF113" s="34">
        <v>0.99971316545928202</v>
      </c>
      <c r="CG113" s="34">
        <v>0.99970953516967398</v>
      </c>
      <c r="CH113" s="34">
        <v>0.99970590489324862</v>
      </c>
      <c r="CI113" s="34">
        <v>0.99970227463000616</v>
      </c>
      <c r="CJ113" s="34">
        <v>0.99969864437994627</v>
      </c>
      <c r="CK113" s="34">
        <v>0.99969501414306927</v>
      </c>
      <c r="CL113" s="34">
        <v>0.99969138391937451</v>
      </c>
      <c r="CM113" s="34">
        <v>0.99968775370886254</v>
      </c>
      <c r="CN113" s="34">
        <v>0.9996841235115328</v>
      </c>
      <c r="CO113" s="34">
        <v>0.99968049332738584</v>
      </c>
      <c r="CP113" s="34">
        <v>0.99967686315642112</v>
      </c>
      <c r="CQ113" s="34">
        <v>0.99967323299863875</v>
      </c>
      <c r="CR113" s="34">
        <v>0.99966960285403861</v>
      </c>
      <c r="CS113" s="34">
        <v>0.99966597272262081</v>
      </c>
      <c r="CT113" s="34">
        <v>0.99966186525006429</v>
      </c>
      <c r="CU113" s="34">
        <v>0.99965775779438459</v>
      </c>
      <c r="CV113" s="34">
        <v>0.99965365035558196</v>
      </c>
      <c r="CW113" s="34">
        <v>0.99964954293365593</v>
      </c>
      <c r="CX113" s="34">
        <v>0.99964543552860696</v>
      </c>
      <c r="CY113" s="34">
        <v>0.9996413281404346</v>
      </c>
      <c r="CZ113" s="34">
        <v>0.99963722076913886</v>
      </c>
      <c r="DA113" s="34">
        <v>0.9996331134147195</v>
      </c>
      <c r="DB113" s="34">
        <v>0.99962900607717675</v>
      </c>
    </row>
    <row r="114" spans="1:106" x14ac:dyDescent="0.2">
      <c r="A114" s="13">
        <f t="shared" ca="1" si="1"/>
        <v>44428</v>
      </c>
      <c r="B114" s="34">
        <v>1.000010696635959</v>
      </c>
      <c r="C114" s="34">
        <v>1.0000071310779264</v>
      </c>
      <c r="D114" s="34">
        <v>1.0000035655326067</v>
      </c>
      <c r="E114" s="34">
        <v>1</v>
      </c>
      <c r="F114" s="34">
        <v>0.99999643448010633</v>
      </c>
      <c r="G114" s="34">
        <v>0.99999286897292561</v>
      </c>
      <c r="H114" s="34">
        <v>0.99998930347845782</v>
      </c>
      <c r="I114" s="34">
        <v>0.99998573799670298</v>
      </c>
      <c r="J114" s="34">
        <v>0.99998217252766075</v>
      </c>
      <c r="K114" s="34">
        <v>0.99997860707133113</v>
      </c>
      <c r="L114" s="34">
        <v>0.99997504162771456</v>
      </c>
      <c r="M114" s="34">
        <v>0.99997147619681037</v>
      </c>
      <c r="N114" s="34">
        <v>0.99996791077861891</v>
      </c>
      <c r="O114" s="34">
        <v>0.99996434537314005</v>
      </c>
      <c r="P114" s="34">
        <v>0.99996077998037369</v>
      </c>
      <c r="Q114" s="34">
        <v>0.99995721460031972</v>
      </c>
      <c r="R114" s="34">
        <v>0.99995364923297836</v>
      </c>
      <c r="S114" s="34">
        <v>0.99995008387834927</v>
      </c>
      <c r="T114" s="34">
        <v>0.99994651853643257</v>
      </c>
      <c r="U114" s="34">
        <v>0.99994295320722826</v>
      </c>
      <c r="V114" s="34">
        <v>0.99993938789073589</v>
      </c>
      <c r="W114" s="34">
        <v>0.9999358225869559</v>
      </c>
      <c r="X114" s="34">
        <v>0.99993225729588797</v>
      </c>
      <c r="Y114" s="34">
        <v>0.99992869201753254</v>
      </c>
      <c r="Z114" s="34">
        <v>0.99992512675188894</v>
      </c>
      <c r="AA114" s="34">
        <v>0.99992156149895728</v>
      </c>
      <c r="AB114" s="34">
        <v>0.99991799625873767</v>
      </c>
      <c r="AC114" s="34">
        <v>0.99991443103123001</v>
      </c>
      <c r="AD114" s="34">
        <v>0.99991086581643418</v>
      </c>
      <c r="AE114" s="34">
        <v>0.9999073006143504</v>
      </c>
      <c r="AF114" s="34">
        <v>0.99990373542497812</v>
      </c>
      <c r="AG114" s="34">
        <v>0.99990017024831768</v>
      </c>
      <c r="AH114" s="34">
        <v>0.99989660508436895</v>
      </c>
      <c r="AI114" s="34">
        <v>0.99989303993313206</v>
      </c>
      <c r="AJ114" s="34">
        <v>0.99988947479460655</v>
      </c>
      <c r="AK114" s="34">
        <v>0.99988590966879287</v>
      </c>
      <c r="AL114" s="34">
        <v>0.99988234455569047</v>
      </c>
      <c r="AM114" s="34">
        <v>0.99987877945529957</v>
      </c>
      <c r="AN114" s="34">
        <v>0.99987521436762039</v>
      </c>
      <c r="AO114" s="34">
        <v>0.99987164929265226</v>
      </c>
      <c r="AP114" s="34">
        <v>0.99986808423039564</v>
      </c>
      <c r="AQ114" s="34">
        <v>0.99986451918085018</v>
      </c>
      <c r="AR114" s="34">
        <v>0.99986095414401621</v>
      </c>
      <c r="AS114" s="34">
        <v>0.99985738911989341</v>
      </c>
      <c r="AT114" s="34">
        <v>0.99985382410848156</v>
      </c>
      <c r="AU114" s="34">
        <v>0.99985025910978098</v>
      </c>
      <c r="AV114" s="34">
        <v>0.99984669412379146</v>
      </c>
      <c r="AW114" s="34">
        <v>0.99984312915051288</v>
      </c>
      <c r="AX114" s="34">
        <v>0.99983956418994546</v>
      </c>
      <c r="AY114" s="34">
        <v>0.99983599924208877</v>
      </c>
      <c r="AZ114" s="34">
        <v>0.99983243430694313</v>
      </c>
      <c r="BA114" s="34">
        <v>0.99982886938450821</v>
      </c>
      <c r="BB114" s="34">
        <v>0.99982530447478435</v>
      </c>
      <c r="BC114" s="34">
        <v>0.99982173957777087</v>
      </c>
      <c r="BD114" s="34">
        <v>0.99981817469346845</v>
      </c>
      <c r="BE114" s="34">
        <v>0.99981460982187653</v>
      </c>
      <c r="BF114" s="34">
        <v>0.99981104496299533</v>
      </c>
      <c r="BG114" s="34">
        <v>0.99980748011682463</v>
      </c>
      <c r="BH114" s="34">
        <v>0.99980391528336443</v>
      </c>
      <c r="BI114" s="34">
        <v>0.99980035046261462</v>
      </c>
      <c r="BJ114" s="34">
        <v>0.99979678565457553</v>
      </c>
      <c r="BK114" s="34">
        <v>0.9997932208592466</v>
      </c>
      <c r="BL114" s="34">
        <v>0.99978965607662806</v>
      </c>
      <c r="BM114" s="34">
        <v>0.9997860913067198</v>
      </c>
      <c r="BN114" s="34">
        <v>0.99978252654952182</v>
      </c>
      <c r="BO114" s="34">
        <v>0.99977896180503423</v>
      </c>
      <c r="BP114" s="34">
        <v>0.99977539707325669</v>
      </c>
      <c r="BQ114" s="34">
        <v>0.99977183235418909</v>
      </c>
      <c r="BR114" s="34">
        <v>0.99976826764783189</v>
      </c>
      <c r="BS114" s="34">
        <v>0.99976470295418429</v>
      </c>
      <c r="BT114" s="34">
        <v>0.9997611382732472</v>
      </c>
      <c r="BU114" s="34">
        <v>0.99975757360501971</v>
      </c>
      <c r="BV114" s="34">
        <v>0.99975400894950206</v>
      </c>
      <c r="BW114" s="34">
        <v>0.99975044430669446</v>
      </c>
      <c r="BX114" s="34">
        <v>0.99974687967659659</v>
      </c>
      <c r="BY114" s="34">
        <v>0.99974331505920855</v>
      </c>
      <c r="BZ114" s="34">
        <v>0.99973975045453012</v>
      </c>
      <c r="CA114" s="34">
        <v>0.99973618586256141</v>
      </c>
      <c r="CB114" s="34">
        <v>0.9997326212833022</v>
      </c>
      <c r="CC114" s="34">
        <v>0.99972905671675272</v>
      </c>
      <c r="CD114" s="34">
        <v>0.99972549216291284</v>
      </c>
      <c r="CE114" s="34">
        <v>0.99972192762178236</v>
      </c>
      <c r="CF114" s="34">
        <v>0.99971836309336115</v>
      </c>
      <c r="CG114" s="34">
        <v>0.99971479857764955</v>
      </c>
      <c r="CH114" s="34">
        <v>0.99971123407464735</v>
      </c>
      <c r="CI114" s="34">
        <v>0.99970766958435442</v>
      </c>
      <c r="CJ114" s="34">
        <v>0.99970410510677066</v>
      </c>
      <c r="CK114" s="34">
        <v>0.99970054064189606</v>
      </c>
      <c r="CL114" s="34">
        <v>0.99969697618973075</v>
      </c>
      <c r="CM114" s="34">
        <v>0.99969341175027449</v>
      </c>
      <c r="CN114" s="34">
        <v>0.99968984732352739</v>
      </c>
      <c r="CO114" s="34">
        <v>0.99968628290948913</v>
      </c>
      <c r="CP114" s="34">
        <v>0.99968271850816015</v>
      </c>
      <c r="CQ114" s="34">
        <v>0.99967915411954</v>
      </c>
      <c r="CR114" s="34">
        <v>0.9996755897436288</v>
      </c>
      <c r="CS114" s="34">
        <v>0.99967202538042621</v>
      </c>
      <c r="CT114" s="34">
        <v>0.99966857732349801</v>
      </c>
      <c r="CU114" s="34">
        <v>0.99966512927846285</v>
      </c>
      <c r="CV114" s="34">
        <v>0.99966168124532051</v>
      </c>
      <c r="CW114" s="34">
        <v>0.99965823322407121</v>
      </c>
      <c r="CX114" s="34">
        <v>0.99965478521471474</v>
      </c>
      <c r="CY114" s="34">
        <v>0.99965133721725108</v>
      </c>
      <c r="CZ114" s="34">
        <v>0.99964788923168002</v>
      </c>
      <c r="DA114" s="34">
        <v>0.999644441258002</v>
      </c>
      <c r="DB114" s="34">
        <v>0.9996409932962167</v>
      </c>
    </row>
    <row r="115" spans="1:106" x14ac:dyDescent="0.2">
      <c r="A115" s="13">
        <f t="shared" ca="1" si="1"/>
        <v>44431</v>
      </c>
      <c r="B115" s="34">
        <v>1.0000035896849646</v>
      </c>
      <c r="C115" s="34">
        <v>1</v>
      </c>
      <c r="D115" s="34">
        <v>0.99999641032792097</v>
      </c>
      <c r="E115" s="34">
        <v>0.99999282066872797</v>
      </c>
      <c r="F115" s="34">
        <v>0.99998923102242065</v>
      </c>
      <c r="G115" s="34">
        <v>0.99998564138899881</v>
      </c>
      <c r="H115" s="34">
        <v>0.99998205176846278</v>
      </c>
      <c r="I115" s="34">
        <v>0.99997846216081199</v>
      </c>
      <c r="J115" s="34">
        <v>0.999974872566047</v>
      </c>
      <c r="K115" s="34">
        <v>0.99997128298416726</v>
      </c>
      <c r="L115" s="34">
        <v>0.99996769341517322</v>
      </c>
      <c r="M115" s="34">
        <v>0.99996410385906431</v>
      </c>
      <c r="N115" s="34">
        <v>0.99996051431584088</v>
      </c>
      <c r="O115" s="34">
        <v>0.99995692478550269</v>
      </c>
      <c r="P115" s="34">
        <v>0.99995333526804975</v>
      </c>
      <c r="Q115" s="34">
        <v>0.99994974576348195</v>
      </c>
      <c r="R115" s="34">
        <v>0.99994615627179928</v>
      </c>
      <c r="S115" s="34">
        <v>0.99994256679300153</v>
      </c>
      <c r="T115" s="34">
        <v>0.99993897732708925</v>
      </c>
      <c r="U115" s="34">
        <v>0.99993538787406178</v>
      </c>
      <c r="V115" s="34">
        <v>0.99993179843391922</v>
      </c>
      <c r="W115" s="34">
        <v>0.99992820900666168</v>
      </c>
      <c r="X115" s="34">
        <v>0.99992461959228884</v>
      </c>
      <c r="Y115" s="34">
        <v>0.99992103019080081</v>
      </c>
      <c r="Z115" s="34">
        <v>0.99991744080219769</v>
      </c>
      <c r="AA115" s="34">
        <v>0.99991385142647937</v>
      </c>
      <c r="AB115" s="34">
        <v>0.99991026206364564</v>
      </c>
      <c r="AC115" s="34">
        <v>0.9999066727136966</v>
      </c>
      <c r="AD115" s="34">
        <v>0.99990308337663192</v>
      </c>
      <c r="AE115" s="34">
        <v>0.99989949405245193</v>
      </c>
      <c r="AF115" s="34">
        <v>0.99989590474115653</v>
      </c>
      <c r="AG115" s="34">
        <v>0.99989231544274559</v>
      </c>
      <c r="AH115" s="34">
        <v>0.99988872615721902</v>
      </c>
      <c r="AI115" s="34">
        <v>0.99988513688457659</v>
      </c>
      <c r="AJ115" s="34">
        <v>0.99988154762481873</v>
      </c>
      <c r="AK115" s="34">
        <v>0.99987795837794513</v>
      </c>
      <c r="AL115" s="34">
        <v>0.99987436914395555</v>
      </c>
      <c r="AM115" s="34">
        <v>0.99987077992285023</v>
      </c>
      <c r="AN115" s="34">
        <v>0.99986719071462904</v>
      </c>
      <c r="AO115" s="34">
        <v>0.99986360151929188</v>
      </c>
      <c r="AP115" s="34">
        <v>0.99986001233683897</v>
      </c>
      <c r="AQ115" s="34">
        <v>0.99985642316726997</v>
      </c>
      <c r="AR115" s="34">
        <v>0.99985283401058478</v>
      </c>
      <c r="AS115" s="34">
        <v>0.99984924486678362</v>
      </c>
      <c r="AT115" s="34">
        <v>0.99984565573586626</v>
      </c>
      <c r="AU115" s="34">
        <v>0.99984206661783248</v>
      </c>
      <c r="AV115" s="34">
        <v>0.99983847751268295</v>
      </c>
      <c r="AW115" s="34">
        <v>0.99983488842041668</v>
      </c>
      <c r="AX115" s="34">
        <v>0.9998312993410341</v>
      </c>
      <c r="AY115" s="34">
        <v>0.99982771027453532</v>
      </c>
      <c r="AZ115" s="34">
        <v>0.99982412122092013</v>
      </c>
      <c r="BA115" s="34">
        <v>0.99982053218018863</v>
      </c>
      <c r="BB115" s="34">
        <v>0.99981694315234015</v>
      </c>
      <c r="BC115" s="34">
        <v>0.99981335413737527</v>
      </c>
      <c r="BD115" s="34">
        <v>0.99980976513529407</v>
      </c>
      <c r="BE115" s="34">
        <v>0.99980617614609579</v>
      </c>
      <c r="BF115" s="34">
        <v>0.99980258716978121</v>
      </c>
      <c r="BG115" s="34">
        <v>0.99979899820634965</v>
      </c>
      <c r="BH115" s="34">
        <v>0.99979540925580113</v>
      </c>
      <c r="BI115" s="34">
        <v>0.99979182031813596</v>
      </c>
      <c r="BJ115" s="34">
        <v>0.99978823139335393</v>
      </c>
      <c r="BK115" s="34">
        <v>0.99978464248145482</v>
      </c>
      <c r="BL115" s="34">
        <v>0.99978105358243907</v>
      </c>
      <c r="BM115" s="34">
        <v>0.99977746469630591</v>
      </c>
      <c r="BN115" s="34">
        <v>0.99977387582305588</v>
      </c>
      <c r="BO115" s="34">
        <v>0.99977028696268855</v>
      </c>
      <c r="BP115" s="34">
        <v>0.99976669811520413</v>
      </c>
      <c r="BQ115" s="34">
        <v>0.99976310928060252</v>
      </c>
      <c r="BR115" s="34">
        <v>0.99975952045888361</v>
      </c>
      <c r="BS115" s="34">
        <v>0.99975593165004739</v>
      </c>
      <c r="BT115" s="34">
        <v>0.99975234285409398</v>
      </c>
      <c r="BU115" s="34">
        <v>0.99974875407102304</v>
      </c>
      <c r="BV115" s="34">
        <v>0.99974516530083468</v>
      </c>
      <c r="BW115" s="34">
        <v>0.9997415765435288</v>
      </c>
      <c r="BX115" s="34">
        <v>0.99973798779910528</v>
      </c>
      <c r="BY115" s="34">
        <v>0.99973439906756434</v>
      </c>
      <c r="BZ115" s="34">
        <v>0.99973081034890587</v>
      </c>
      <c r="CA115" s="34">
        <v>0.99972722164312966</v>
      </c>
      <c r="CB115" s="34">
        <v>0.99972363295023559</v>
      </c>
      <c r="CC115" s="34">
        <v>0.99972004427022376</v>
      </c>
      <c r="CD115" s="34">
        <v>0.99971645560309419</v>
      </c>
      <c r="CE115" s="34">
        <v>0.99971286694884687</v>
      </c>
      <c r="CF115" s="34">
        <v>0.99970927830748135</v>
      </c>
      <c r="CG115" s="34">
        <v>0.99970568967899809</v>
      </c>
      <c r="CH115" s="34">
        <v>0.99970210106339663</v>
      </c>
      <c r="CI115" s="34">
        <v>0.99969851246067731</v>
      </c>
      <c r="CJ115" s="34">
        <v>0.99969492387083991</v>
      </c>
      <c r="CK115" s="34">
        <v>0.99969133529388432</v>
      </c>
      <c r="CL115" s="34">
        <v>0.99968774672981042</v>
      </c>
      <c r="CM115" s="34">
        <v>0.99968415817861844</v>
      </c>
      <c r="CN115" s="34">
        <v>0.99968056964030827</v>
      </c>
      <c r="CO115" s="34">
        <v>0.99967698111487946</v>
      </c>
      <c r="CP115" s="34">
        <v>0.99967339260233246</v>
      </c>
      <c r="CQ115" s="34">
        <v>0.99966980410266704</v>
      </c>
      <c r="CR115" s="34">
        <v>0.9996662156158832</v>
      </c>
      <c r="CS115" s="34">
        <v>0.99966253838823338</v>
      </c>
      <c r="CT115" s="34">
        <v>0.99965886117411018</v>
      </c>
      <c r="CU115" s="34">
        <v>0.99965518397351338</v>
      </c>
      <c r="CV115" s="34">
        <v>0.9996515067864431</v>
      </c>
      <c r="CW115" s="34">
        <v>0.99964782961289911</v>
      </c>
      <c r="CX115" s="34">
        <v>0.99964415245288141</v>
      </c>
      <c r="CY115" s="34">
        <v>0.99964047530639011</v>
      </c>
      <c r="CZ115" s="34">
        <v>0.99963679817342499</v>
      </c>
      <c r="DA115" s="34">
        <v>0.99963312105398594</v>
      </c>
      <c r="DB115" s="34">
        <v>0.99962944394807318</v>
      </c>
    </row>
    <row r="116" spans="1:106" x14ac:dyDescent="0.2">
      <c r="A116" s="13">
        <f t="shared" ca="1" si="1"/>
        <v>44432</v>
      </c>
      <c r="B116" s="34">
        <v>1.0000033814241434</v>
      </c>
      <c r="C116" s="34">
        <v>1</v>
      </c>
      <c r="D116" s="34">
        <v>0.99999661858729061</v>
      </c>
      <c r="E116" s="34">
        <v>0.99999323718601529</v>
      </c>
      <c r="F116" s="34">
        <v>0.99998985579617394</v>
      </c>
      <c r="G116" s="34">
        <v>0.99998647441776634</v>
      </c>
      <c r="H116" s="34">
        <v>0.99998309305079247</v>
      </c>
      <c r="I116" s="34">
        <v>0.99997971169525257</v>
      </c>
      <c r="J116" s="34">
        <v>0.99997633035114641</v>
      </c>
      <c r="K116" s="34">
        <v>0.99997294901847378</v>
      </c>
      <c r="L116" s="34">
        <v>0.999969567697235</v>
      </c>
      <c r="M116" s="34">
        <v>0.99996618638742985</v>
      </c>
      <c r="N116" s="34">
        <v>0.99996280508905844</v>
      </c>
      <c r="O116" s="34">
        <v>0.99995942380212033</v>
      </c>
      <c r="P116" s="34">
        <v>0.99995604252661596</v>
      </c>
      <c r="Q116" s="34">
        <v>0.99995266126254512</v>
      </c>
      <c r="R116" s="34">
        <v>0.99994928000990746</v>
      </c>
      <c r="S116" s="34">
        <v>0.99994589876870332</v>
      </c>
      <c r="T116" s="34">
        <v>0.9999425175389326</v>
      </c>
      <c r="U116" s="34">
        <v>0.99993913632059506</v>
      </c>
      <c r="V116" s="34">
        <v>0.99993575511369115</v>
      </c>
      <c r="W116" s="34">
        <v>0.99993237391822021</v>
      </c>
      <c r="X116" s="34">
        <v>0.99992899273418256</v>
      </c>
      <c r="Y116" s="34">
        <v>0.99992561156157811</v>
      </c>
      <c r="Z116" s="34">
        <v>0.99992223040040684</v>
      </c>
      <c r="AA116" s="34">
        <v>0.99991884925066865</v>
      </c>
      <c r="AB116" s="34">
        <v>0.99991546811236331</v>
      </c>
      <c r="AC116" s="34">
        <v>0.99991208698549128</v>
      </c>
      <c r="AD116" s="34">
        <v>0.99990870587005221</v>
      </c>
      <c r="AE116" s="34">
        <v>0.9999053247660461</v>
      </c>
      <c r="AF116" s="34">
        <v>0.99990194367347263</v>
      </c>
      <c r="AG116" s="34">
        <v>0.99989856259233212</v>
      </c>
      <c r="AH116" s="34">
        <v>0.99989518152262469</v>
      </c>
      <c r="AI116" s="34">
        <v>0.99989180046434989</v>
      </c>
      <c r="AJ116" s="34">
        <v>0.99988841941750783</v>
      </c>
      <c r="AK116" s="34">
        <v>0.99988503838209852</v>
      </c>
      <c r="AL116" s="34">
        <v>0.99988165735812184</v>
      </c>
      <c r="AM116" s="34">
        <v>0.99987827634557791</v>
      </c>
      <c r="AN116" s="34">
        <v>0.99987489534446627</v>
      </c>
      <c r="AO116" s="34">
        <v>0.9998715143547876</v>
      </c>
      <c r="AP116" s="34">
        <v>0.99986813337654135</v>
      </c>
      <c r="AQ116" s="34">
        <v>0.9998647524097275</v>
      </c>
      <c r="AR116" s="34">
        <v>0.99986137145434595</v>
      </c>
      <c r="AS116" s="34">
        <v>0.99985799051039703</v>
      </c>
      <c r="AT116" s="34">
        <v>0.99985460957788042</v>
      </c>
      <c r="AU116" s="34">
        <v>0.9998512286567961</v>
      </c>
      <c r="AV116" s="34">
        <v>0.99984784774714408</v>
      </c>
      <c r="AW116" s="34">
        <v>0.99984446684892436</v>
      </c>
      <c r="AX116" s="34">
        <v>0.99984108596213661</v>
      </c>
      <c r="AY116" s="34">
        <v>0.99983770508678138</v>
      </c>
      <c r="AZ116" s="34">
        <v>0.99983432422285801</v>
      </c>
      <c r="BA116" s="34">
        <v>0.99983094337036682</v>
      </c>
      <c r="BB116" s="34">
        <v>0.99982756252930782</v>
      </c>
      <c r="BC116" s="34">
        <v>0.99982418169968079</v>
      </c>
      <c r="BD116" s="34">
        <v>0.99982080088148584</v>
      </c>
      <c r="BE116" s="34">
        <v>0.99981742007472241</v>
      </c>
      <c r="BF116" s="34">
        <v>0.99981403927939128</v>
      </c>
      <c r="BG116" s="34">
        <v>0.99981065849549189</v>
      </c>
      <c r="BH116" s="34">
        <v>0.99980727772302436</v>
      </c>
      <c r="BI116" s="34">
        <v>0.99980389696198857</v>
      </c>
      <c r="BJ116" s="34">
        <v>0.99980051621238464</v>
      </c>
      <c r="BK116" s="34">
        <v>0.99979713547421223</v>
      </c>
      <c r="BL116" s="34">
        <v>0.99979375474747156</v>
      </c>
      <c r="BM116" s="34">
        <v>0.99979037403216253</v>
      </c>
      <c r="BN116" s="34">
        <v>0.99978699332828513</v>
      </c>
      <c r="BO116" s="34">
        <v>0.99978361263583915</v>
      </c>
      <c r="BP116" s="34">
        <v>0.99978023195482479</v>
      </c>
      <c r="BQ116" s="34">
        <v>0.99977685128524219</v>
      </c>
      <c r="BR116" s="34">
        <v>0.99977347062709065</v>
      </c>
      <c r="BS116" s="34">
        <v>0.99977008998037054</v>
      </c>
      <c r="BT116" s="34">
        <v>0.99976670934508194</v>
      </c>
      <c r="BU116" s="34">
        <v>0.99976332872122453</v>
      </c>
      <c r="BV116" s="34">
        <v>0.99975994810879854</v>
      </c>
      <c r="BW116" s="34">
        <v>0.99975656750780373</v>
      </c>
      <c r="BX116" s="34">
        <v>0.99975318691824011</v>
      </c>
      <c r="BY116" s="34">
        <v>0.99974980634010757</v>
      </c>
      <c r="BZ116" s="34">
        <v>0.99974642577340633</v>
      </c>
      <c r="CA116" s="34">
        <v>0.99974304521813628</v>
      </c>
      <c r="CB116" s="34">
        <v>0.99973966467429698</v>
      </c>
      <c r="CC116" s="34">
        <v>0.99973628414188875</v>
      </c>
      <c r="CD116" s="34">
        <v>0.99973290362091172</v>
      </c>
      <c r="CE116" s="34">
        <v>0.99972952311136531</v>
      </c>
      <c r="CF116" s="34">
        <v>0.99972614261325021</v>
      </c>
      <c r="CG116" s="34">
        <v>0.99972276212656563</v>
      </c>
      <c r="CH116" s="34">
        <v>0.99971938165131202</v>
      </c>
      <c r="CI116" s="34">
        <v>0.99971600118748927</v>
      </c>
      <c r="CJ116" s="34">
        <v>0.99971262073509704</v>
      </c>
      <c r="CK116" s="34">
        <v>0.99970924029413555</v>
      </c>
      <c r="CL116" s="34">
        <v>0.99970585986460481</v>
      </c>
      <c r="CM116" s="34">
        <v>0.9997024794465047</v>
      </c>
      <c r="CN116" s="34">
        <v>0.99969909903983523</v>
      </c>
      <c r="CO116" s="34">
        <v>0.99969571864459617</v>
      </c>
      <c r="CP116" s="34">
        <v>0.99969233826078763</v>
      </c>
      <c r="CQ116" s="34">
        <v>0.99968895788840961</v>
      </c>
      <c r="CR116" s="34">
        <v>0.99968449143286364</v>
      </c>
      <c r="CS116" s="34">
        <v>0.99968002499727282</v>
      </c>
      <c r="CT116" s="34">
        <v>0.99967555858163759</v>
      </c>
      <c r="CU116" s="34">
        <v>0.99967109218595751</v>
      </c>
      <c r="CV116" s="34">
        <v>0.99966662581023258</v>
      </c>
      <c r="CW116" s="34">
        <v>0.99966215945446291</v>
      </c>
      <c r="CX116" s="34">
        <v>0.99965769311864805</v>
      </c>
      <c r="CY116" s="34">
        <v>0.99965322680278801</v>
      </c>
      <c r="CZ116" s="34">
        <v>0.99964876050688301</v>
      </c>
      <c r="DA116" s="34">
        <v>0.9996442942309326</v>
      </c>
      <c r="DB116" s="34">
        <v>0.99963982797493678</v>
      </c>
    </row>
    <row r="117" spans="1:106" x14ac:dyDescent="0.2">
      <c r="A117" s="13">
        <f t="shared" ca="1" si="1"/>
        <v>44433</v>
      </c>
      <c r="B117" s="34">
        <v>1.0000034369506547</v>
      </c>
      <c r="C117" s="34">
        <v>1</v>
      </c>
      <c r="D117" s="34">
        <v>0.99999656306115769</v>
      </c>
      <c r="E117" s="34">
        <v>0.99999312613412816</v>
      </c>
      <c r="F117" s="34">
        <v>0.99998968921891074</v>
      </c>
      <c r="G117" s="34">
        <v>0.99998625231550631</v>
      </c>
      <c r="H117" s="34">
        <v>0.99998281542391398</v>
      </c>
      <c r="I117" s="34">
        <v>0.99997937854413399</v>
      </c>
      <c r="J117" s="34">
        <v>0.99997594167616655</v>
      </c>
      <c r="K117" s="34">
        <v>0.99997250482001143</v>
      </c>
      <c r="L117" s="34">
        <v>0.99996906797566842</v>
      </c>
      <c r="M117" s="34">
        <v>0.99996563114313763</v>
      </c>
      <c r="N117" s="34">
        <v>0.99996219432241906</v>
      </c>
      <c r="O117" s="34">
        <v>0.9999587575135126</v>
      </c>
      <c r="P117" s="34">
        <v>0.99995532071641835</v>
      </c>
      <c r="Q117" s="34">
        <v>0.99995188393113599</v>
      </c>
      <c r="R117" s="34">
        <v>0.99994844715766595</v>
      </c>
      <c r="S117" s="34">
        <v>0.99994501039600769</v>
      </c>
      <c r="T117" s="34">
        <v>0.99994157364616132</v>
      </c>
      <c r="U117" s="34">
        <v>0.99993813690812694</v>
      </c>
      <c r="V117" s="34">
        <v>0.99993470018190433</v>
      </c>
      <c r="W117" s="34">
        <v>0.99993126346749373</v>
      </c>
      <c r="X117" s="34">
        <v>0.99992782676489467</v>
      </c>
      <c r="Y117" s="34">
        <v>0.99992439007410749</v>
      </c>
      <c r="Z117" s="34">
        <v>0.99992095339513187</v>
      </c>
      <c r="AA117" s="34">
        <v>0.99991751672796803</v>
      </c>
      <c r="AB117" s="34">
        <v>0.99991408007261595</v>
      </c>
      <c r="AC117" s="34">
        <v>0.99991064342907521</v>
      </c>
      <c r="AD117" s="34">
        <v>0.99990720679734602</v>
      </c>
      <c r="AE117" s="34">
        <v>0.99990377017742826</v>
      </c>
      <c r="AF117" s="34">
        <v>0.99990033356932229</v>
      </c>
      <c r="AG117" s="34">
        <v>0.9998968969730273</v>
      </c>
      <c r="AH117" s="34">
        <v>0.99989346038854399</v>
      </c>
      <c r="AI117" s="34">
        <v>0.99989002381587189</v>
      </c>
      <c r="AJ117" s="34">
        <v>0.99988658725501123</v>
      </c>
      <c r="AK117" s="34">
        <v>0.99988315070596168</v>
      </c>
      <c r="AL117" s="34">
        <v>0.99987971416872334</v>
      </c>
      <c r="AM117" s="34">
        <v>0.9998762776432959</v>
      </c>
      <c r="AN117" s="34">
        <v>0.99987284112968</v>
      </c>
      <c r="AO117" s="34">
        <v>0.9998694046278751</v>
      </c>
      <c r="AP117" s="34">
        <v>0.9998659681378812</v>
      </c>
      <c r="AQ117" s="34">
        <v>0.99986253165969829</v>
      </c>
      <c r="AR117" s="34">
        <v>0.99985909519332639</v>
      </c>
      <c r="AS117" s="34">
        <v>0.99985565873876547</v>
      </c>
      <c r="AT117" s="34">
        <v>0.99985222229601523</v>
      </c>
      <c r="AU117" s="34">
        <v>0.99984878586507597</v>
      </c>
      <c r="AV117" s="34">
        <v>0.9998453494459475</v>
      </c>
      <c r="AW117" s="34">
        <v>0.99984191303862979</v>
      </c>
      <c r="AX117" s="34">
        <v>0.99983847664312275</v>
      </c>
      <c r="AY117" s="34">
        <v>0.9998350402594266</v>
      </c>
      <c r="AZ117" s="34">
        <v>0.99983160388754078</v>
      </c>
      <c r="BA117" s="34">
        <v>0.99982816752746562</v>
      </c>
      <c r="BB117" s="34">
        <v>0.99982473117920123</v>
      </c>
      <c r="BC117" s="34">
        <v>0.99982129484274718</v>
      </c>
      <c r="BD117" s="34">
        <v>0.99981785851810379</v>
      </c>
      <c r="BE117" s="34">
        <v>0.99981442220527061</v>
      </c>
      <c r="BF117" s="34">
        <v>0.999810985904248</v>
      </c>
      <c r="BG117" s="34">
        <v>0.99980754961503571</v>
      </c>
      <c r="BH117" s="34">
        <v>0.99980411333763353</v>
      </c>
      <c r="BI117" s="34">
        <v>0.9998006770720419</v>
      </c>
      <c r="BJ117" s="34">
        <v>0.99979724081826049</v>
      </c>
      <c r="BK117" s="34">
        <v>0.99979380457628919</v>
      </c>
      <c r="BL117" s="34">
        <v>0.99979036834612789</v>
      </c>
      <c r="BM117" s="34">
        <v>0.99978693212777692</v>
      </c>
      <c r="BN117" s="34">
        <v>0.99978349592123605</v>
      </c>
      <c r="BO117" s="34">
        <v>0.99978005972650497</v>
      </c>
      <c r="BP117" s="34">
        <v>0.99977662354358399</v>
      </c>
      <c r="BQ117" s="34">
        <v>0.99977318737247312</v>
      </c>
      <c r="BR117" s="34">
        <v>0.99976975121317191</v>
      </c>
      <c r="BS117" s="34">
        <v>0.99976631506568081</v>
      </c>
      <c r="BT117" s="34">
        <v>0.99976287892999938</v>
      </c>
      <c r="BU117" s="34">
        <v>0.99975944280612783</v>
      </c>
      <c r="BV117" s="34">
        <v>0.99975600669406584</v>
      </c>
      <c r="BW117" s="34">
        <v>0.99975257059381384</v>
      </c>
      <c r="BX117" s="34">
        <v>0.9997491345053714</v>
      </c>
      <c r="BY117" s="34">
        <v>0.99974569842873851</v>
      </c>
      <c r="BZ117" s="34">
        <v>0.99974226236391539</v>
      </c>
      <c r="CA117" s="34">
        <v>0.9997388263109015</v>
      </c>
      <c r="CB117" s="34">
        <v>0.99973539026969738</v>
      </c>
      <c r="CC117" s="34">
        <v>0.99973195424030259</v>
      </c>
      <c r="CD117" s="34">
        <v>0.99972851822271713</v>
      </c>
      <c r="CE117" s="34">
        <v>0.99972508221694123</v>
      </c>
      <c r="CF117" s="34">
        <v>0.99972164622297455</v>
      </c>
      <c r="CG117" s="34">
        <v>0.99971821024081742</v>
      </c>
      <c r="CH117" s="34">
        <v>0.99971477427046918</v>
      </c>
      <c r="CI117" s="34">
        <v>0.99971133831193049</v>
      </c>
      <c r="CJ117" s="34">
        <v>0.9997079023652008</v>
      </c>
      <c r="CK117" s="34">
        <v>0.99970446643028033</v>
      </c>
      <c r="CL117" s="34">
        <v>0.99970103050716908</v>
      </c>
      <c r="CM117" s="34">
        <v>0.99969759459586649</v>
      </c>
      <c r="CN117" s="34">
        <v>0.99969415869637335</v>
      </c>
      <c r="CO117" s="34">
        <v>0.99969072280868898</v>
      </c>
      <c r="CP117" s="34">
        <v>0.9996872869328135</v>
      </c>
      <c r="CQ117" s="34">
        <v>0.99968385106874702</v>
      </c>
      <c r="CR117" s="34">
        <v>0.9996804152164892</v>
      </c>
      <c r="CS117" s="34">
        <v>0.9996769793760405</v>
      </c>
      <c r="CT117" s="34">
        <v>0.99967256859540421</v>
      </c>
      <c r="CU117" s="34">
        <v>0.99966815783422891</v>
      </c>
      <c r="CV117" s="34">
        <v>0.99966374709251504</v>
      </c>
      <c r="CW117" s="34">
        <v>0.99965933637026239</v>
      </c>
      <c r="CX117" s="34">
        <v>0.99965492566747061</v>
      </c>
      <c r="CY117" s="34">
        <v>0.99965051498413982</v>
      </c>
      <c r="CZ117" s="34">
        <v>0.99964610432026968</v>
      </c>
      <c r="DA117" s="34">
        <v>0.99964169367586064</v>
      </c>
      <c r="DB117" s="34">
        <v>0.99963728305091204</v>
      </c>
    </row>
    <row r="118" spans="1:106" x14ac:dyDescent="0.2">
      <c r="A118" s="13">
        <f t="shared" ca="1" si="1"/>
        <v>44434</v>
      </c>
      <c r="B118" s="34">
        <v>1.0000134147094804</v>
      </c>
      <c r="C118" s="34">
        <v>1.0000100610152396</v>
      </c>
      <c r="D118" s="34">
        <v>1.0000067073322461</v>
      </c>
      <c r="E118" s="34">
        <v>1.0000033536604995</v>
      </c>
      <c r="F118" s="34">
        <v>1</v>
      </c>
      <c r="G118" s="34">
        <v>0.99999664635074759</v>
      </c>
      <c r="H118" s="34">
        <v>0.99999329271274218</v>
      </c>
      <c r="I118" s="34">
        <v>0.99998993908598366</v>
      </c>
      <c r="J118" s="34">
        <v>0.9999865854704717</v>
      </c>
      <c r="K118" s="34">
        <v>0.99998323186620697</v>
      </c>
      <c r="L118" s="34">
        <v>0.9999798782731889</v>
      </c>
      <c r="M118" s="34">
        <v>0.99997652469141773</v>
      </c>
      <c r="N118" s="34">
        <v>0.99997317112089323</v>
      </c>
      <c r="O118" s="34">
        <v>0.9999698175616154</v>
      </c>
      <c r="P118" s="34">
        <v>0.99996646401358424</v>
      </c>
      <c r="Q118" s="34">
        <v>0.99996311047679964</v>
      </c>
      <c r="R118" s="34">
        <v>0.99995975695126182</v>
      </c>
      <c r="S118" s="34">
        <v>0.99995640343697023</v>
      </c>
      <c r="T118" s="34">
        <v>0.99995304993392531</v>
      </c>
      <c r="U118" s="34">
        <v>0.99994969644212695</v>
      </c>
      <c r="V118" s="34">
        <v>0.99994634296157503</v>
      </c>
      <c r="W118" s="34">
        <v>0.99994298949226945</v>
      </c>
      <c r="X118" s="34">
        <v>0.99993963603421021</v>
      </c>
      <c r="Y118" s="34">
        <v>0.9999362825873972</v>
      </c>
      <c r="Z118" s="34">
        <v>0.99993292915183074</v>
      </c>
      <c r="AA118" s="34">
        <v>0.9999295757275104</v>
      </c>
      <c r="AB118" s="34">
        <v>0.99992622231443629</v>
      </c>
      <c r="AC118" s="34">
        <v>0.99992286891260818</v>
      </c>
      <c r="AD118" s="34">
        <v>0.9999195155220264</v>
      </c>
      <c r="AE118" s="34">
        <v>0.99991616214269052</v>
      </c>
      <c r="AF118" s="34">
        <v>0.99991280877460087</v>
      </c>
      <c r="AG118" s="34">
        <v>0.99990945541775733</v>
      </c>
      <c r="AH118" s="34">
        <v>0.99990610207215957</v>
      </c>
      <c r="AI118" s="34">
        <v>0.99990274873780771</v>
      </c>
      <c r="AJ118" s="34">
        <v>0.99989939541470196</v>
      </c>
      <c r="AK118" s="34">
        <v>0.999896042102842</v>
      </c>
      <c r="AL118" s="34">
        <v>0.99989268880222781</v>
      </c>
      <c r="AM118" s="34">
        <v>0.99988933551285941</v>
      </c>
      <c r="AN118" s="34">
        <v>0.99988598223473679</v>
      </c>
      <c r="AO118" s="34">
        <v>0.99988262896786007</v>
      </c>
      <c r="AP118" s="34">
        <v>0.99987927571222868</v>
      </c>
      <c r="AQ118" s="34">
        <v>0.99987592246784329</v>
      </c>
      <c r="AR118" s="34">
        <v>0.99987256923470325</v>
      </c>
      <c r="AS118" s="34">
        <v>0.99986921601280887</v>
      </c>
      <c r="AT118" s="34">
        <v>0.99986586280216017</v>
      </c>
      <c r="AU118" s="34">
        <v>0.9998625096027568</v>
      </c>
      <c r="AV118" s="34">
        <v>0.99985915641459877</v>
      </c>
      <c r="AW118" s="34">
        <v>0.99985580323768619</v>
      </c>
      <c r="AX118" s="34">
        <v>0.99985245007201939</v>
      </c>
      <c r="AY118" s="34">
        <v>0.9998490969175976</v>
      </c>
      <c r="AZ118" s="34">
        <v>0.99984574377442104</v>
      </c>
      <c r="BA118" s="34">
        <v>0.99984239064248981</v>
      </c>
      <c r="BB118" s="34">
        <v>0.99983903752180381</v>
      </c>
      <c r="BC118" s="34">
        <v>0.99983568441236292</v>
      </c>
      <c r="BD118" s="34">
        <v>0.99983233131416749</v>
      </c>
      <c r="BE118" s="34">
        <v>0.99982897822721695</v>
      </c>
      <c r="BF118" s="34">
        <v>0.99982562515151141</v>
      </c>
      <c r="BG118" s="34">
        <v>0.9998222720870511</v>
      </c>
      <c r="BH118" s="34">
        <v>0.99981891903383557</v>
      </c>
      <c r="BI118" s="34">
        <v>0.99981556599186527</v>
      </c>
      <c r="BJ118" s="34">
        <v>0.99981221296113998</v>
      </c>
      <c r="BK118" s="34">
        <v>0.99980885994165913</v>
      </c>
      <c r="BL118" s="34">
        <v>0.9998055069334234</v>
      </c>
      <c r="BM118" s="34">
        <v>0.99980215393643246</v>
      </c>
      <c r="BN118" s="34">
        <v>0.99979880095068641</v>
      </c>
      <c r="BO118" s="34">
        <v>0.99979544797618491</v>
      </c>
      <c r="BP118" s="34">
        <v>0.99979209501292821</v>
      </c>
      <c r="BQ118" s="34">
        <v>0.99978874206091606</v>
      </c>
      <c r="BR118" s="34">
        <v>0.9997853891201488</v>
      </c>
      <c r="BS118" s="34">
        <v>0.99978203619062589</v>
      </c>
      <c r="BT118" s="34">
        <v>0.99977868327234765</v>
      </c>
      <c r="BU118" s="34">
        <v>0.99977533036531385</v>
      </c>
      <c r="BV118" s="34">
        <v>0.9997719774695244</v>
      </c>
      <c r="BW118" s="34">
        <v>0.99976862458497973</v>
      </c>
      <c r="BX118" s="34">
        <v>0.99976527171167906</v>
      </c>
      <c r="BY118" s="34">
        <v>0.99976191884962307</v>
      </c>
      <c r="BZ118" s="34">
        <v>0.99975856599881119</v>
      </c>
      <c r="CA118" s="34">
        <v>0.99975521315924354</v>
      </c>
      <c r="CB118" s="34">
        <v>0.99975186033092056</v>
      </c>
      <c r="CC118" s="34">
        <v>0.99974850751384126</v>
      </c>
      <c r="CD118" s="34">
        <v>0.9997451547080064</v>
      </c>
      <c r="CE118" s="34">
        <v>0.99974180191341577</v>
      </c>
      <c r="CF118" s="34">
        <v>0.99973844913006915</v>
      </c>
      <c r="CG118" s="34">
        <v>0.99973509635796654</v>
      </c>
      <c r="CH118" s="34">
        <v>0.99973174359710792</v>
      </c>
      <c r="CI118" s="34">
        <v>0.99972839084749332</v>
      </c>
      <c r="CJ118" s="34">
        <v>0.99972503810912272</v>
      </c>
      <c r="CK118" s="34">
        <v>0.99972168538199602</v>
      </c>
      <c r="CL118" s="34">
        <v>0.99971833266611299</v>
      </c>
      <c r="CM118" s="34">
        <v>0.99971497996147407</v>
      </c>
      <c r="CN118" s="34">
        <v>0.99971162726807883</v>
      </c>
      <c r="CO118" s="34">
        <v>0.99970827458592748</v>
      </c>
      <c r="CP118" s="34">
        <v>0.99970492191501958</v>
      </c>
      <c r="CQ118" s="34">
        <v>0.99970156925535558</v>
      </c>
      <c r="CR118" s="34">
        <v>0.99969821660693514</v>
      </c>
      <c r="CS118" s="34">
        <v>0.99969486396975837</v>
      </c>
      <c r="CT118" s="34">
        <v>0.99969038397201604</v>
      </c>
      <c r="CU118" s="34">
        <v>0.99968590399435031</v>
      </c>
      <c r="CV118" s="34">
        <v>0.99968142403676086</v>
      </c>
      <c r="CW118" s="34">
        <v>0.99967694409924768</v>
      </c>
      <c r="CX118" s="34">
        <v>0.99967246418181099</v>
      </c>
      <c r="CY118" s="34">
        <v>0.99966798428445014</v>
      </c>
      <c r="CZ118" s="34">
        <v>0.99966350440716545</v>
      </c>
      <c r="DA118" s="34">
        <v>0.99965902454995692</v>
      </c>
      <c r="DB118" s="34">
        <v>0.999654544712824</v>
      </c>
    </row>
    <row r="119" spans="1:106" x14ac:dyDescent="0.2">
      <c r="A119" s="13">
        <f t="shared" ca="1" si="1"/>
        <v>44435</v>
      </c>
      <c r="B119" s="34">
        <v>1.0000133180709121</v>
      </c>
      <c r="C119" s="34">
        <v>1.0000099885365556</v>
      </c>
      <c r="D119" s="34">
        <v>1.0000066590132848</v>
      </c>
      <c r="E119" s="34">
        <v>1.0000033295010995</v>
      </c>
      <c r="F119" s="34">
        <v>1</v>
      </c>
      <c r="G119" s="34">
        <v>0.99999667050998586</v>
      </c>
      <c r="H119" s="34">
        <v>0.9999933410310573</v>
      </c>
      <c r="I119" s="34">
        <v>0.99999001156321421</v>
      </c>
      <c r="J119" s="34">
        <v>0.99998668210645636</v>
      </c>
      <c r="K119" s="34">
        <v>0.99998335266078409</v>
      </c>
      <c r="L119" s="34">
        <v>0.99998002322619717</v>
      </c>
      <c r="M119" s="34">
        <v>0.9999766938026956</v>
      </c>
      <c r="N119" s="34">
        <v>0.99997336439027917</v>
      </c>
      <c r="O119" s="34">
        <v>0.9999700349889481</v>
      </c>
      <c r="P119" s="34">
        <v>0.99996670559870215</v>
      </c>
      <c r="Q119" s="34">
        <v>0.99996337621954146</v>
      </c>
      <c r="R119" s="34">
        <v>0.99996004685146589</v>
      </c>
      <c r="S119" s="34">
        <v>0.99995671749447546</v>
      </c>
      <c r="T119" s="34">
        <v>0.99995338814857004</v>
      </c>
      <c r="U119" s="34">
        <v>0.99995005881374954</v>
      </c>
      <c r="V119" s="34">
        <v>0.99994672949001417</v>
      </c>
      <c r="W119" s="34">
        <v>0.99994340017736372</v>
      </c>
      <c r="X119" s="34">
        <v>0.99994007087579806</v>
      </c>
      <c r="Y119" s="34">
        <v>0.99993674158531765</v>
      </c>
      <c r="Z119" s="34">
        <v>0.9999334123059217</v>
      </c>
      <c r="AA119" s="34">
        <v>0.99993008303761055</v>
      </c>
      <c r="AB119" s="34">
        <v>0.99992675378038431</v>
      </c>
      <c r="AC119" s="34">
        <v>0.99992342453424288</v>
      </c>
      <c r="AD119" s="34">
        <v>0.99992009529918591</v>
      </c>
      <c r="AE119" s="34">
        <v>0.99991676607521374</v>
      </c>
      <c r="AF119" s="34">
        <v>0.99991343686232614</v>
      </c>
      <c r="AG119" s="34">
        <v>0.99991010766052313</v>
      </c>
      <c r="AH119" s="34">
        <v>0.9999067784698048</v>
      </c>
      <c r="AI119" s="34">
        <v>0.99990344929017094</v>
      </c>
      <c r="AJ119" s="34">
        <v>0.99990012012162144</v>
      </c>
      <c r="AK119" s="34">
        <v>0.9998967909641564</v>
      </c>
      <c r="AL119" s="34">
        <v>0.99989346181777561</v>
      </c>
      <c r="AM119" s="34">
        <v>0.9998901326824795</v>
      </c>
      <c r="AN119" s="34">
        <v>0.99988680355826753</v>
      </c>
      <c r="AO119" s="34">
        <v>0.99988347444513981</v>
      </c>
      <c r="AP119" s="34">
        <v>0.99988014534309622</v>
      </c>
      <c r="AQ119" s="34">
        <v>0.99987681625213709</v>
      </c>
      <c r="AR119" s="34">
        <v>0.99987348717226221</v>
      </c>
      <c r="AS119" s="34">
        <v>0.99987015810347113</v>
      </c>
      <c r="AT119" s="34">
        <v>0.99986682904576452</v>
      </c>
      <c r="AU119" s="34">
        <v>0.99986349999914159</v>
      </c>
      <c r="AV119" s="34">
        <v>0.99986017096360302</v>
      </c>
      <c r="AW119" s="34">
        <v>0.99985684193914837</v>
      </c>
      <c r="AX119" s="34">
        <v>0.99985351292577751</v>
      </c>
      <c r="AY119" s="34">
        <v>0.99985018392349057</v>
      </c>
      <c r="AZ119" s="34">
        <v>0.99984685493228775</v>
      </c>
      <c r="BA119" s="34">
        <v>0.99984352595216863</v>
      </c>
      <c r="BB119" s="34">
        <v>0.99984019698313331</v>
      </c>
      <c r="BC119" s="34">
        <v>0.99983686802518168</v>
      </c>
      <c r="BD119" s="34">
        <v>0.99983353907831385</v>
      </c>
      <c r="BE119" s="34">
        <v>0.99983021014252993</v>
      </c>
      <c r="BF119" s="34">
        <v>0.99982688121782937</v>
      </c>
      <c r="BG119" s="34">
        <v>0.99982355230421249</v>
      </c>
      <c r="BH119" s="34">
        <v>0.99982022340167931</v>
      </c>
      <c r="BI119" s="34">
        <v>0.99981689451022948</v>
      </c>
      <c r="BJ119" s="34">
        <v>0.99981356562986323</v>
      </c>
      <c r="BK119" s="34">
        <v>0.99981023676058056</v>
      </c>
      <c r="BL119" s="34">
        <v>0.99980690790238136</v>
      </c>
      <c r="BM119" s="34">
        <v>0.99980357905526551</v>
      </c>
      <c r="BN119" s="34">
        <v>0.99980025021923302</v>
      </c>
      <c r="BO119" s="34">
        <v>0.99979692139428378</v>
      </c>
      <c r="BP119" s="34">
        <v>0.99979359258041767</v>
      </c>
      <c r="BQ119" s="34">
        <v>0.99979026377763525</v>
      </c>
      <c r="BR119" s="34">
        <v>0.99978693498593574</v>
      </c>
      <c r="BS119" s="34">
        <v>0.99978360620531948</v>
      </c>
      <c r="BT119" s="34">
        <v>0.99978027743578624</v>
      </c>
      <c r="BU119" s="34">
        <v>0.99977694867733635</v>
      </c>
      <c r="BV119" s="34">
        <v>0.99977361992996938</v>
      </c>
      <c r="BW119" s="34">
        <v>0.99977029119368555</v>
      </c>
      <c r="BX119" s="34">
        <v>0.99976696246848451</v>
      </c>
      <c r="BY119" s="34">
        <v>0.99976363375436661</v>
      </c>
      <c r="BZ119" s="34">
        <v>0.99976030505133162</v>
      </c>
      <c r="CA119" s="34">
        <v>0.99975697635937943</v>
      </c>
      <c r="CB119" s="34">
        <v>0.99975364767851005</v>
      </c>
      <c r="CC119" s="34">
        <v>0.99975031900872369</v>
      </c>
      <c r="CD119" s="34">
        <v>0.99974699035002002</v>
      </c>
      <c r="CE119" s="34">
        <v>0.99974366170239892</v>
      </c>
      <c r="CF119" s="34">
        <v>0.99974033306586063</v>
      </c>
      <c r="CG119" s="34">
        <v>0.99973700444040514</v>
      </c>
      <c r="CH119" s="34">
        <v>0.99973367582603201</v>
      </c>
      <c r="CI119" s="34">
        <v>0.99973034722274157</v>
      </c>
      <c r="CJ119" s="34">
        <v>0.99972701863053359</v>
      </c>
      <c r="CK119" s="34">
        <v>0.99972369004940842</v>
      </c>
      <c r="CL119" s="34">
        <v>0.99972036147936538</v>
      </c>
      <c r="CM119" s="34">
        <v>0.99971703292040492</v>
      </c>
      <c r="CN119" s="34">
        <v>0.99971370437252705</v>
      </c>
      <c r="CO119" s="34">
        <v>0.9997103758357313</v>
      </c>
      <c r="CP119" s="34">
        <v>0.99970704731001803</v>
      </c>
      <c r="CQ119" s="34">
        <v>0.99970371879538689</v>
      </c>
      <c r="CR119" s="34">
        <v>0.99970039029183821</v>
      </c>
      <c r="CS119" s="34">
        <v>0.99969706179937157</v>
      </c>
      <c r="CT119" s="34">
        <v>0.99969326971284345</v>
      </c>
      <c r="CU119" s="34">
        <v>0.9996894776406996</v>
      </c>
      <c r="CV119" s="34">
        <v>0.9996856855829398</v>
      </c>
      <c r="CW119" s="34">
        <v>0.99968189353956438</v>
      </c>
      <c r="CX119" s="34">
        <v>0.99967810151057312</v>
      </c>
      <c r="CY119" s="34">
        <v>0.9996743094959657</v>
      </c>
      <c r="CZ119" s="34">
        <v>0.99967051749574243</v>
      </c>
      <c r="DA119" s="34">
        <v>0.9996667255099031</v>
      </c>
      <c r="DB119" s="34">
        <v>0.9996629335384476</v>
      </c>
    </row>
    <row r="120" spans="1:106" x14ac:dyDescent="0.2">
      <c r="A120" s="13">
        <f t="shared" ca="1" si="1"/>
        <v>44438</v>
      </c>
      <c r="B120" s="34">
        <v>1.0000033295010997</v>
      </c>
      <c r="C120" s="34">
        <v>1</v>
      </c>
      <c r="D120" s="34">
        <v>0.99999667050998586</v>
      </c>
      <c r="E120" s="34">
        <v>0.99999334103105708</v>
      </c>
      <c r="F120" s="34">
        <v>0.99999001156321399</v>
      </c>
      <c r="G120" s="34">
        <v>0.99998668210645625</v>
      </c>
      <c r="H120" s="34">
        <v>0.99998335266078386</v>
      </c>
      <c r="I120" s="34">
        <v>0.99998002322619672</v>
      </c>
      <c r="J120" s="34">
        <v>0.99997669380269505</v>
      </c>
      <c r="K120" s="34">
        <v>0.99997336439027862</v>
      </c>
      <c r="L120" s="34">
        <v>0.99997003498894743</v>
      </c>
      <c r="M120" s="34">
        <v>0.99996670559870138</v>
      </c>
      <c r="N120" s="34">
        <v>0.99996337621954079</v>
      </c>
      <c r="O120" s="34">
        <v>0.999960046851465</v>
      </c>
      <c r="P120" s="34">
        <v>0.99995671749447446</v>
      </c>
      <c r="Q120" s="34">
        <v>0.99995338814856904</v>
      </c>
      <c r="R120" s="34">
        <v>0.99995005881374854</v>
      </c>
      <c r="S120" s="34">
        <v>0.99994672949001284</v>
      </c>
      <c r="T120" s="34">
        <v>0.99994340017736238</v>
      </c>
      <c r="U120" s="34">
        <v>0.99994007087579673</v>
      </c>
      <c r="V120" s="34">
        <v>0.99993674158531609</v>
      </c>
      <c r="W120" s="34">
        <v>0.99993341230592014</v>
      </c>
      <c r="X120" s="34">
        <v>0.999930083037609</v>
      </c>
      <c r="Y120" s="34">
        <v>0.99992675378038276</v>
      </c>
      <c r="Z120" s="34">
        <v>0.9999234245342411</v>
      </c>
      <c r="AA120" s="34">
        <v>0.99992009529918413</v>
      </c>
      <c r="AB120" s="34">
        <v>0.99991676607521185</v>
      </c>
      <c r="AC120" s="34">
        <v>0.99991343686232415</v>
      </c>
      <c r="AD120" s="34">
        <v>0.99991010766052113</v>
      </c>
      <c r="AE120" s="34">
        <v>0.99990677846980258</v>
      </c>
      <c r="AF120" s="34">
        <v>0.99990344929016872</v>
      </c>
      <c r="AG120" s="34">
        <v>0.999900120121619</v>
      </c>
      <c r="AH120" s="34">
        <v>0.99989679096415396</v>
      </c>
      <c r="AI120" s="34">
        <v>0.99989346181777328</v>
      </c>
      <c r="AJ120" s="34">
        <v>0.99989013268247684</v>
      </c>
      <c r="AK120" s="34">
        <v>0.99988680355826487</v>
      </c>
      <c r="AL120" s="34">
        <v>0.99988347444513714</v>
      </c>
      <c r="AM120" s="34">
        <v>0.99988014534309366</v>
      </c>
      <c r="AN120" s="34">
        <v>0.99987681625213443</v>
      </c>
      <c r="AO120" s="34">
        <v>0.9998734871722591</v>
      </c>
      <c r="AP120" s="34">
        <v>0.99987015810346824</v>
      </c>
      <c r="AQ120" s="34">
        <v>0.99986682904576141</v>
      </c>
      <c r="AR120" s="34">
        <v>0.99986349999913859</v>
      </c>
      <c r="AS120" s="34">
        <v>0.99986017096359969</v>
      </c>
      <c r="AT120" s="34">
        <v>0.99985684193914504</v>
      </c>
      <c r="AU120" s="34">
        <v>0.99985351292577418</v>
      </c>
      <c r="AV120" s="34">
        <v>0.99985018392348723</v>
      </c>
      <c r="AW120" s="34">
        <v>0.9998468549322842</v>
      </c>
      <c r="AX120" s="34">
        <v>0.99984352595216486</v>
      </c>
      <c r="AY120" s="34">
        <v>0.99984019698312954</v>
      </c>
      <c r="AZ120" s="34">
        <v>0.99983686802517802</v>
      </c>
      <c r="BA120" s="34">
        <v>0.99983353907831019</v>
      </c>
      <c r="BB120" s="34">
        <v>0.99983021014252593</v>
      </c>
      <c r="BC120" s="34">
        <v>0.99982688121782515</v>
      </c>
      <c r="BD120" s="34">
        <v>0.99982355230420827</v>
      </c>
      <c r="BE120" s="34">
        <v>0.9998202234016752</v>
      </c>
      <c r="BF120" s="34">
        <v>0.99981689451022526</v>
      </c>
      <c r="BG120" s="34">
        <v>0.99981356562985901</v>
      </c>
      <c r="BH120" s="34">
        <v>0.99981023676057612</v>
      </c>
      <c r="BI120" s="34">
        <v>0.99980690790237692</v>
      </c>
      <c r="BJ120" s="34">
        <v>0.99980357905526085</v>
      </c>
      <c r="BK120" s="34">
        <v>0.99980025021922836</v>
      </c>
      <c r="BL120" s="34">
        <v>0.99979692139427889</v>
      </c>
      <c r="BM120" s="34">
        <v>0.99979359258041312</v>
      </c>
      <c r="BN120" s="34">
        <v>0.99979026377763025</v>
      </c>
      <c r="BO120" s="34">
        <v>0.99978693498593074</v>
      </c>
      <c r="BP120" s="34">
        <v>0.99978360620531437</v>
      </c>
      <c r="BQ120" s="34">
        <v>0.99978027743578113</v>
      </c>
      <c r="BR120" s="34">
        <v>0.99977694867733113</v>
      </c>
      <c r="BS120" s="34">
        <v>0.99977361992996416</v>
      </c>
      <c r="BT120" s="34">
        <v>0.99977029119368022</v>
      </c>
      <c r="BU120" s="34">
        <v>0.99976696246847918</v>
      </c>
      <c r="BV120" s="34">
        <v>0.99976363375436106</v>
      </c>
      <c r="BW120" s="34">
        <v>0.99976030505132607</v>
      </c>
      <c r="BX120" s="34">
        <v>0.99975697635937377</v>
      </c>
      <c r="BY120" s="34">
        <v>0.99975364767850428</v>
      </c>
      <c r="BZ120" s="34">
        <v>0.99975031900871769</v>
      </c>
      <c r="CA120" s="34">
        <v>0.99974699035001391</v>
      </c>
      <c r="CB120" s="34">
        <v>0.99974366170239293</v>
      </c>
      <c r="CC120" s="34">
        <v>0.99974033306585453</v>
      </c>
      <c r="CD120" s="34">
        <v>0.99973700444039892</v>
      </c>
      <c r="CE120" s="34">
        <v>0.99973367582602579</v>
      </c>
      <c r="CF120" s="34">
        <v>0.99973034722273524</v>
      </c>
      <c r="CG120" s="34">
        <v>0.99972701863052726</v>
      </c>
      <c r="CH120" s="34">
        <v>0.99972369004940176</v>
      </c>
      <c r="CI120" s="34">
        <v>0.99972036147935894</v>
      </c>
      <c r="CJ120" s="34">
        <v>0.99971703292039837</v>
      </c>
      <c r="CK120" s="34">
        <v>0.99971370437252038</v>
      </c>
      <c r="CL120" s="34">
        <v>0.99971037583572464</v>
      </c>
      <c r="CM120" s="34">
        <v>0.99970704731001114</v>
      </c>
      <c r="CN120" s="34">
        <v>0.99970371879538</v>
      </c>
      <c r="CO120" s="34">
        <v>0.99970039029183111</v>
      </c>
      <c r="CP120" s="34">
        <v>0.99969706179936457</v>
      </c>
      <c r="CQ120" s="34">
        <v>0.99969326980769313</v>
      </c>
      <c r="CR120" s="34">
        <v>0.99968947783040507</v>
      </c>
      <c r="CS120" s="34">
        <v>0.99968568586750051</v>
      </c>
      <c r="CT120" s="34">
        <v>0.99968189391897966</v>
      </c>
      <c r="CU120" s="34">
        <v>0.99967810198484186</v>
      </c>
      <c r="CV120" s="34">
        <v>0.99967431006508778</v>
      </c>
      <c r="CW120" s="34">
        <v>0.99967051815971675</v>
      </c>
      <c r="CX120" s="34">
        <v>0.99966672626872888</v>
      </c>
      <c r="CY120" s="34">
        <v>0.99966293439212428</v>
      </c>
      <c r="CZ120" s="34">
        <v>0.99965914252990284</v>
      </c>
      <c r="DA120" s="34">
        <v>0.99965535068206435</v>
      </c>
      <c r="DB120" s="34">
        <v>0.99965155884860912</v>
      </c>
    </row>
    <row r="121" spans="1:106" x14ac:dyDescent="0.2">
      <c r="A121" s="13">
        <f t="shared" ca="1" si="1"/>
        <v>44439</v>
      </c>
      <c r="B121" s="34">
        <v>1.0000033225587335</v>
      </c>
      <c r="C121" s="34">
        <v>1</v>
      </c>
      <c r="D121" s="34">
        <v>0.99999667745230558</v>
      </c>
      <c r="E121" s="34">
        <v>0.99999335491565056</v>
      </c>
      <c r="F121" s="34">
        <v>0.9999900323900347</v>
      </c>
      <c r="G121" s="34">
        <v>0.99998670987545812</v>
      </c>
      <c r="H121" s="34">
        <v>0.99998338737192072</v>
      </c>
      <c r="I121" s="34">
        <v>0.99998006487942281</v>
      </c>
      <c r="J121" s="34">
        <v>0.99997674239796386</v>
      </c>
      <c r="K121" s="34">
        <v>0.99997341992754407</v>
      </c>
      <c r="L121" s="34">
        <v>0.99997009746816312</v>
      </c>
      <c r="M121" s="34">
        <v>0.99996677501982134</v>
      </c>
      <c r="N121" s="34">
        <v>0.99996345258251862</v>
      </c>
      <c r="O121" s="34">
        <v>0.99996013015625473</v>
      </c>
      <c r="P121" s="34">
        <v>0.9999568077410298</v>
      </c>
      <c r="Q121" s="34">
        <v>0.99995348533684381</v>
      </c>
      <c r="R121" s="34">
        <v>0.99995016294369654</v>
      </c>
      <c r="S121" s="34">
        <v>0.99994684056158822</v>
      </c>
      <c r="T121" s="34">
        <v>0.99994351819051863</v>
      </c>
      <c r="U121" s="34">
        <v>0.99994019583048777</v>
      </c>
      <c r="V121" s="34">
        <v>0.99993687348149562</v>
      </c>
      <c r="W121" s="34">
        <v>0.99993355114354221</v>
      </c>
      <c r="X121" s="34">
        <v>0.99993022881662719</v>
      </c>
      <c r="Y121" s="34">
        <v>0.999926906500751</v>
      </c>
      <c r="Z121" s="34">
        <v>0.99992358419591321</v>
      </c>
      <c r="AA121" s="34">
        <v>0.99992026190211403</v>
      </c>
      <c r="AB121" s="34">
        <v>0.99991693961935324</v>
      </c>
      <c r="AC121" s="34">
        <v>0.99991361734763096</v>
      </c>
      <c r="AD121" s="34">
        <v>0.99991029508694718</v>
      </c>
      <c r="AE121" s="34">
        <v>0.99990697283730157</v>
      </c>
      <c r="AF121" s="34">
        <v>0.99990365059869457</v>
      </c>
      <c r="AG121" s="34">
        <v>0.99990032837112552</v>
      </c>
      <c r="AH121" s="34">
        <v>0.99989700615459498</v>
      </c>
      <c r="AI121" s="34">
        <v>0.99989368394910261</v>
      </c>
      <c r="AJ121" s="34">
        <v>0.99989036175464818</v>
      </c>
      <c r="AK121" s="34">
        <v>0.99988703957123215</v>
      </c>
      <c r="AL121" s="34">
        <v>0.99988371739885418</v>
      </c>
      <c r="AM121" s="34">
        <v>0.99988039523751449</v>
      </c>
      <c r="AN121" s="34">
        <v>0.99987707308721252</v>
      </c>
      <c r="AO121" s="34">
        <v>0.99987375094794873</v>
      </c>
      <c r="AP121" s="34">
        <v>0.99987042881972299</v>
      </c>
      <c r="AQ121" s="34">
        <v>0.99986710670253498</v>
      </c>
      <c r="AR121" s="34">
        <v>0.99986378459638481</v>
      </c>
      <c r="AS121" s="34">
        <v>0.99986046250127281</v>
      </c>
      <c r="AT121" s="34">
        <v>0.9998571404171982</v>
      </c>
      <c r="AU121" s="34">
        <v>0.99985381834416187</v>
      </c>
      <c r="AV121" s="34">
        <v>0.99985049628216272</v>
      </c>
      <c r="AW121" s="34">
        <v>0.99984717423120184</v>
      </c>
      <c r="AX121" s="34">
        <v>0.99984385219127825</v>
      </c>
      <c r="AY121" s="34">
        <v>0.99984053016239238</v>
      </c>
      <c r="AZ121" s="34">
        <v>0.99983720814454424</v>
      </c>
      <c r="BA121" s="34">
        <v>0.9998338861377335</v>
      </c>
      <c r="BB121" s="34">
        <v>0.99983056414196048</v>
      </c>
      <c r="BC121" s="34">
        <v>0.99982724215722474</v>
      </c>
      <c r="BD121" s="34">
        <v>0.9998239201835265</v>
      </c>
      <c r="BE121" s="34">
        <v>0.99982059822086577</v>
      </c>
      <c r="BF121" s="34">
        <v>0.99981727626924233</v>
      </c>
      <c r="BG121" s="34">
        <v>0.99981395432865638</v>
      </c>
      <c r="BH121" s="34">
        <v>0.99981063239910761</v>
      </c>
      <c r="BI121" s="34">
        <v>0.99980731048059612</v>
      </c>
      <c r="BJ121" s="34">
        <v>0.9998039885731218</v>
      </c>
      <c r="BK121" s="34">
        <v>0.99980066667668488</v>
      </c>
      <c r="BL121" s="34">
        <v>0.99979734479128479</v>
      </c>
      <c r="BM121" s="34">
        <v>0.99979402291692199</v>
      </c>
      <c r="BN121" s="34">
        <v>0.99979070105359646</v>
      </c>
      <c r="BO121" s="34">
        <v>0.99978737920130778</v>
      </c>
      <c r="BP121" s="34">
        <v>0.99978405736005627</v>
      </c>
      <c r="BQ121" s="34">
        <v>0.99978073552984159</v>
      </c>
      <c r="BR121" s="34">
        <v>0.99977741371066398</v>
      </c>
      <c r="BS121" s="34">
        <v>0.99977409190252298</v>
      </c>
      <c r="BT121" s="34">
        <v>0.99977077010541904</v>
      </c>
      <c r="BU121" s="34">
        <v>0.99976744831935194</v>
      </c>
      <c r="BV121" s="34">
        <v>0.99976412654432167</v>
      </c>
      <c r="BW121" s="34">
        <v>0.99976080478032803</v>
      </c>
      <c r="BX121" s="34">
        <v>0.99975748302737111</v>
      </c>
      <c r="BY121" s="34">
        <v>0.99975416128545125</v>
      </c>
      <c r="BZ121" s="34">
        <v>0.99975083955456756</v>
      </c>
      <c r="CA121" s="34">
        <v>0.9997475178347206</v>
      </c>
      <c r="CB121" s="34">
        <v>0.99974419612591048</v>
      </c>
      <c r="CC121" s="34">
        <v>0.99974087442813664</v>
      </c>
      <c r="CD121" s="34">
        <v>0.99973755274139919</v>
      </c>
      <c r="CE121" s="34">
        <v>0.99973423106569848</v>
      </c>
      <c r="CF121" s="34">
        <v>0.99973090940103404</v>
      </c>
      <c r="CG121" s="34">
        <v>0.999727587747406</v>
      </c>
      <c r="CH121" s="34">
        <v>0.99972426610481435</v>
      </c>
      <c r="CI121" s="34">
        <v>0.99972094447325888</v>
      </c>
      <c r="CJ121" s="34">
        <v>0.99971762285273991</v>
      </c>
      <c r="CK121" s="34">
        <v>0.99971430124325722</v>
      </c>
      <c r="CL121" s="34">
        <v>0.99971097964481048</v>
      </c>
      <c r="CM121" s="34">
        <v>0.99970765805740014</v>
      </c>
      <c r="CN121" s="34">
        <v>0.99970433648102563</v>
      </c>
      <c r="CO121" s="34">
        <v>0.99970101491568752</v>
      </c>
      <c r="CP121" s="34">
        <v>0.99969769336138536</v>
      </c>
      <c r="CQ121" s="34">
        <v>0.99969430912854107</v>
      </c>
      <c r="CR121" s="34">
        <v>0.9996909249071535</v>
      </c>
      <c r="CS121" s="34">
        <v>0.99968754069722221</v>
      </c>
      <c r="CT121" s="34">
        <v>0.99968415649874753</v>
      </c>
      <c r="CU121" s="34">
        <v>0.99968077231172925</v>
      </c>
      <c r="CV121" s="34">
        <v>0.99967738813616724</v>
      </c>
      <c r="CW121" s="34">
        <v>0.99967400397206141</v>
      </c>
      <c r="CX121" s="34">
        <v>0.99967061981941185</v>
      </c>
      <c r="CY121" s="34">
        <v>0.99966723567821869</v>
      </c>
      <c r="CZ121" s="34">
        <v>0.99966385154848147</v>
      </c>
      <c r="DA121" s="34">
        <v>0.99966046743020076</v>
      </c>
      <c r="DB121" s="34">
        <v>0.99965708332337588</v>
      </c>
    </row>
    <row r="122" spans="1:106" x14ac:dyDescent="0.2">
      <c r="A122" s="13">
        <f t="shared" ca="1" si="1"/>
        <v>44440</v>
      </c>
      <c r="B122" s="34">
        <v>1.0000033017316097</v>
      </c>
      <c r="C122" s="34">
        <v>1</v>
      </c>
      <c r="D122" s="34">
        <v>0.99999669827929172</v>
      </c>
      <c r="E122" s="34">
        <v>0.9999933965694846</v>
      </c>
      <c r="F122" s="34">
        <v>0.9999900948705791</v>
      </c>
      <c r="G122" s="34">
        <v>0.99998679318257466</v>
      </c>
      <c r="H122" s="34">
        <v>0.9999834915054715</v>
      </c>
      <c r="I122" s="34">
        <v>0.99998018983926962</v>
      </c>
      <c r="J122" s="34">
        <v>0.9999768881839689</v>
      </c>
      <c r="K122" s="34">
        <v>0.99997358653956936</v>
      </c>
      <c r="L122" s="34">
        <v>0.99997028490607087</v>
      </c>
      <c r="M122" s="34">
        <v>0.99996698328347344</v>
      </c>
      <c r="N122" s="34">
        <v>0.99996368167177707</v>
      </c>
      <c r="O122" s="34">
        <v>0.99996038007098165</v>
      </c>
      <c r="P122" s="34">
        <v>0.99995707848108739</v>
      </c>
      <c r="Q122" s="34">
        <v>0.99995377690209397</v>
      </c>
      <c r="R122" s="34">
        <v>0.99995047533400117</v>
      </c>
      <c r="S122" s="34">
        <v>0.99994717377680964</v>
      </c>
      <c r="T122" s="34">
        <v>0.99994387223051862</v>
      </c>
      <c r="U122" s="34">
        <v>0.99994057069512854</v>
      </c>
      <c r="V122" s="34">
        <v>0.99993726917063919</v>
      </c>
      <c r="W122" s="34">
        <v>0.99993396765705067</v>
      </c>
      <c r="X122" s="34">
        <v>0.99993066615436266</v>
      </c>
      <c r="Y122" s="34">
        <v>0.99992736466257515</v>
      </c>
      <c r="Z122" s="34">
        <v>0.99992406318168836</v>
      </c>
      <c r="AA122" s="34">
        <v>0.99992076171170241</v>
      </c>
      <c r="AB122" s="34">
        <v>0.99991746025261685</v>
      </c>
      <c r="AC122" s="34">
        <v>0.99991415880443157</v>
      </c>
      <c r="AD122" s="34">
        <v>0.99991085736714691</v>
      </c>
      <c r="AE122" s="34">
        <v>0.99990755594076264</v>
      </c>
      <c r="AF122" s="34">
        <v>0.99990425452527876</v>
      </c>
      <c r="AG122" s="34">
        <v>0.99990095312069516</v>
      </c>
      <c r="AH122" s="34">
        <v>0.99989765172701206</v>
      </c>
      <c r="AI122" s="34">
        <v>0.99989435034422913</v>
      </c>
      <c r="AJ122" s="34">
        <v>0.99989104897234637</v>
      </c>
      <c r="AK122" s="34">
        <v>0.99988774761136412</v>
      </c>
      <c r="AL122" s="34">
        <v>0.9998844462612817</v>
      </c>
      <c r="AM122" s="34">
        <v>0.99988114492209956</v>
      </c>
      <c r="AN122" s="34">
        <v>0.99987784359381759</v>
      </c>
      <c r="AO122" s="34">
        <v>0.99987454227643557</v>
      </c>
      <c r="AP122" s="34">
        <v>0.9998712409699535</v>
      </c>
      <c r="AQ122" s="34">
        <v>0.99986793967437149</v>
      </c>
      <c r="AR122" s="34">
        <v>0.99986463838968942</v>
      </c>
      <c r="AS122" s="34">
        <v>0.99986133711590752</v>
      </c>
      <c r="AT122" s="34">
        <v>0.99985803585302524</v>
      </c>
      <c r="AU122" s="34">
        <v>0.99985473460104268</v>
      </c>
      <c r="AV122" s="34">
        <v>0.9998514333599603</v>
      </c>
      <c r="AW122" s="34">
        <v>0.99984813212977741</v>
      </c>
      <c r="AX122" s="34">
        <v>0.99984483091049459</v>
      </c>
      <c r="AY122" s="34">
        <v>0.99984152970211115</v>
      </c>
      <c r="AZ122" s="34">
        <v>0.99983822850462745</v>
      </c>
      <c r="BA122" s="34">
        <v>0.99983492731804346</v>
      </c>
      <c r="BB122" s="34">
        <v>0.99983162614235899</v>
      </c>
      <c r="BC122" s="34">
        <v>0.99982832497757412</v>
      </c>
      <c r="BD122" s="34">
        <v>0.99982502382368876</v>
      </c>
      <c r="BE122" s="34">
        <v>0.9998217226807028</v>
      </c>
      <c r="BF122" s="34">
        <v>0.99981842154861644</v>
      </c>
      <c r="BG122" s="34">
        <v>0.99981512042742948</v>
      </c>
      <c r="BH122" s="34">
        <v>0.9998118193171418</v>
      </c>
      <c r="BI122" s="34">
        <v>0.99980851821775363</v>
      </c>
      <c r="BJ122" s="34">
        <v>0.99980521712926451</v>
      </c>
      <c r="BK122" s="34">
        <v>0.99980191605167479</v>
      </c>
      <c r="BL122" s="34">
        <v>0.99979861498498446</v>
      </c>
      <c r="BM122" s="34">
        <v>0.99979531392919307</v>
      </c>
      <c r="BN122" s="34">
        <v>0.9997920128843012</v>
      </c>
      <c r="BO122" s="34">
        <v>0.99978871185030815</v>
      </c>
      <c r="BP122" s="34">
        <v>0.99978541082721417</v>
      </c>
      <c r="BQ122" s="34">
        <v>0.99978210981501936</v>
      </c>
      <c r="BR122" s="34">
        <v>0.99977880881372361</v>
      </c>
      <c r="BS122" s="34">
        <v>0.9997755078233268</v>
      </c>
      <c r="BT122" s="34">
        <v>0.99977220684382884</v>
      </c>
      <c r="BU122" s="34">
        <v>0.99976890587522993</v>
      </c>
      <c r="BV122" s="34">
        <v>0.99976560491752997</v>
      </c>
      <c r="BW122" s="34">
        <v>0.99976230397072874</v>
      </c>
      <c r="BX122" s="34">
        <v>0.99975900303482612</v>
      </c>
      <c r="BY122" s="34">
        <v>0.99975570210982267</v>
      </c>
      <c r="BZ122" s="34">
        <v>0.99975240119571773</v>
      </c>
      <c r="CA122" s="34">
        <v>0.99974910029251129</v>
      </c>
      <c r="CB122" s="34">
        <v>0.99974579940020381</v>
      </c>
      <c r="CC122" s="34">
        <v>0.99974249851879482</v>
      </c>
      <c r="CD122" s="34">
        <v>0.99973919764828456</v>
      </c>
      <c r="CE122" s="34">
        <v>0.9997358967886727</v>
      </c>
      <c r="CF122" s="34">
        <v>0.99973259593995956</v>
      </c>
      <c r="CG122" s="34">
        <v>0.9997292951021447</v>
      </c>
      <c r="CH122" s="34">
        <v>0.99972599427522824</v>
      </c>
      <c r="CI122" s="34">
        <v>0.99972269345921039</v>
      </c>
      <c r="CJ122" s="34">
        <v>0.99971939265409071</v>
      </c>
      <c r="CK122" s="34">
        <v>0.99971609185986954</v>
      </c>
      <c r="CL122" s="34">
        <v>0.99971279107654654</v>
      </c>
      <c r="CM122" s="34">
        <v>0.99970949030412182</v>
      </c>
      <c r="CN122" s="34">
        <v>0.99970618954259538</v>
      </c>
      <c r="CO122" s="34">
        <v>0.999702888791967</v>
      </c>
      <c r="CP122" s="34">
        <v>0.99969958805223702</v>
      </c>
      <c r="CQ122" s="34">
        <v>0.99969606061769123</v>
      </c>
      <c r="CR122" s="34">
        <v>0.99969253319559193</v>
      </c>
      <c r="CS122" s="34">
        <v>0.999689005785939</v>
      </c>
      <c r="CT122" s="34">
        <v>0.99968547838873267</v>
      </c>
      <c r="CU122" s="34">
        <v>0.99968195100397272</v>
      </c>
      <c r="CV122" s="34">
        <v>0.99967842363165915</v>
      </c>
      <c r="CW122" s="34">
        <v>0.99967489627179185</v>
      </c>
      <c r="CX122" s="34">
        <v>0.99967136892437103</v>
      </c>
      <c r="CY122" s="34">
        <v>0.99966784158939603</v>
      </c>
      <c r="CZ122" s="34">
        <v>0.99966431426686764</v>
      </c>
      <c r="DA122" s="34">
        <v>0.99966078695678517</v>
      </c>
      <c r="DB122" s="34">
        <v>0.99965725965914876</v>
      </c>
    </row>
    <row r="123" spans="1:106" x14ac:dyDescent="0.2">
      <c r="A123" s="13">
        <f t="shared" ca="1" si="1"/>
        <v>44441</v>
      </c>
      <c r="B123" s="34">
        <v>1.0000130681426389</v>
      </c>
      <c r="C123" s="34">
        <v>1.000009801090969</v>
      </c>
      <c r="D123" s="34">
        <v>1.0000065340499726</v>
      </c>
      <c r="E123" s="34">
        <v>1.0000032670196497</v>
      </c>
      <c r="F123" s="34">
        <v>1</v>
      </c>
      <c r="G123" s="34">
        <v>0.99999673299102387</v>
      </c>
      <c r="H123" s="34">
        <v>0.9999934659927211</v>
      </c>
      <c r="I123" s="34">
        <v>0.99999019900509167</v>
      </c>
      <c r="J123" s="34">
        <v>0.99998693202813527</v>
      </c>
      <c r="K123" s="34">
        <v>0.99998366506185221</v>
      </c>
      <c r="L123" s="34">
        <v>0.9999803981062424</v>
      </c>
      <c r="M123" s="34">
        <v>0.99997713116130582</v>
      </c>
      <c r="N123" s="34">
        <v>0.99997386422704237</v>
      </c>
      <c r="O123" s="34">
        <v>0.99997059730345184</v>
      </c>
      <c r="P123" s="34">
        <v>0.99996733039053487</v>
      </c>
      <c r="Q123" s="34">
        <v>0.99996406348829048</v>
      </c>
      <c r="R123" s="34">
        <v>0.99996079659671921</v>
      </c>
      <c r="S123" s="34">
        <v>0.99995752971582075</v>
      </c>
      <c r="T123" s="34">
        <v>0.99995426284559541</v>
      </c>
      <c r="U123" s="34">
        <v>0.99995099598604287</v>
      </c>
      <c r="V123" s="34">
        <v>0.99994772913716323</v>
      </c>
      <c r="W123" s="34">
        <v>0.9999444622989565</v>
      </c>
      <c r="X123" s="34">
        <v>0.99994119547142257</v>
      </c>
      <c r="Y123" s="34">
        <v>0.9999379286545611</v>
      </c>
      <c r="Z123" s="34">
        <v>0.99993466184837265</v>
      </c>
      <c r="AA123" s="34">
        <v>0.99993139505285666</v>
      </c>
      <c r="AB123" s="34">
        <v>0.99992812826801347</v>
      </c>
      <c r="AC123" s="34">
        <v>0.99992486149384296</v>
      </c>
      <c r="AD123" s="34">
        <v>0.99992159473034503</v>
      </c>
      <c r="AE123" s="34">
        <v>0.99991832797751956</v>
      </c>
      <c r="AF123" s="34">
        <v>0.99991506123536655</v>
      </c>
      <c r="AG123" s="34">
        <v>0.99991179450388612</v>
      </c>
      <c r="AH123" s="34">
        <v>0.99990852778307804</v>
      </c>
      <c r="AI123" s="34">
        <v>0.99990526107294231</v>
      </c>
      <c r="AJ123" s="34">
        <v>0.99990199437347915</v>
      </c>
      <c r="AK123" s="34">
        <v>0.99989872768468802</v>
      </c>
      <c r="AL123" s="34">
        <v>0.99989546100656945</v>
      </c>
      <c r="AM123" s="34">
        <v>0.99989219433912324</v>
      </c>
      <c r="AN123" s="34">
        <v>0.99988892768234905</v>
      </c>
      <c r="AO123" s="34">
        <v>0.9998856610362471</v>
      </c>
      <c r="AP123" s="34">
        <v>0.9998823944008175</v>
      </c>
      <c r="AQ123" s="34">
        <v>0.9998791277760597</v>
      </c>
      <c r="AR123" s="34">
        <v>0.99987586116197413</v>
      </c>
      <c r="AS123" s="34">
        <v>0.9998725945585607</v>
      </c>
      <c r="AT123" s="34">
        <v>0.9998693279658194</v>
      </c>
      <c r="AU123" s="34">
        <v>0.99986606138374978</v>
      </c>
      <c r="AV123" s="34">
        <v>0.9998627948123523</v>
      </c>
      <c r="AW123" s="34">
        <v>0.99985952825162672</v>
      </c>
      <c r="AX123" s="34">
        <v>0.99985626170157293</v>
      </c>
      <c r="AY123" s="34">
        <v>0.99985299516219117</v>
      </c>
      <c r="AZ123" s="34">
        <v>0.99984972863348109</v>
      </c>
      <c r="BA123" s="34">
        <v>0.99984646211544281</v>
      </c>
      <c r="BB123" s="34">
        <v>0.99984319560807622</v>
      </c>
      <c r="BC123" s="34">
        <v>0.99983992911138131</v>
      </c>
      <c r="BD123" s="34">
        <v>0.9998366626253582</v>
      </c>
      <c r="BE123" s="34">
        <v>0.99983339615000666</v>
      </c>
      <c r="BF123" s="34">
        <v>0.99983012968532681</v>
      </c>
      <c r="BG123" s="34">
        <v>0.99982686323131842</v>
      </c>
      <c r="BH123" s="34">
        <v>0.99982359678798149</v>
      </c>
      <c r="BI123" s="34">
        <v>0.99982033035531626</v>
      </c>
      <c r="BJ123" s="34">
        <v>0.99981706393332237</v>
      </c>
      <c r="BK123" s="34">
        <v>0.99981379752200006</v>
      </c>
      <c r="BL123" s="34">
        <v>0.99981053112134899</v>
      </c>
      <c r="BM123" s="34">
        <v>0.99980726473136927</v>
      </c>
      <c r="BN123" s="34">
        <v>0.99980399835206102</v>
      </c>
      <c r="BO123" s="34">
        <v>0.9998007319834239</v>
      </c>
      <c r="BP123" s="34">
        <v>0.99979746562545824</v>
      </c>
      <c r="BQ123" s="34">
        <v>0.9997941992781636</v>
      </c>
      <c r="BR123" s="34">
        <v>0.99979093294154031</v>
      </c>
      <c r="BS123" s="34">
        <v>0.99978766661558804</v>
      </c>
      <c r="BT123" s="34">
        <v>0.99978440030030691</v>
      </c>
      <c r="BU123" s="34">
        <v>0.99978113399569679</v>
      </c>
      <c r="BV123" s="34">
        <v>0.99977786770175792</v>
      </c>
      <c r="BW123" s="34">
        <v>0.99977460141848973</v>
      </c>
      <c r="BX123" s="34">
        <v>0.99977133514589289</v>
      </c>
      <c r="BY123" s="34">
        <v>0.99976806888396685</v>
      </c>
      <c r="BZ123" s="34">
        <v>0.99976480263271184</v>
      </c>
      <c r="CA123" s="34">
        <v>0.99976153639212739</v>
      </c>
      <c r="CB123" s="34">
        <v>0.99975827016221386</v>
      </c>
      <c r="CC123" s="34">
        <v>0.99975500394297123</v>
      </c>
      <c r="CD123" s="34">
        <v>0.9997517377343994</v>
      </c>
      <c r="CE123" s="34">
        <v>0.99974847153649837</v>
      </c>
      <c r="CF123" s="34">
        <v>0.99974520534926803</v>
      </c>
      <c r="CG123" s="34">
        <v>0.99974193917270804</v>
      </c>
      <c r="CH123" s="34">
        <v>0.99973867300681896</v>
      </c>
      <c r="CI123" s="34">
        <v>0.99973540685160045</v>
      </c>
      <c r="CJ123" s="34">
        <v>0.99973214070705252</v>
      </c>
      <c r="CK123" s="34">
        <v>0.99972887457317483</v>
      </c>
      <c r="CL123" s="34">
        <v>0.99972560844996794</v>
      </c>
      <c r="CM123" s="34">
        <v>0.99972234233743151</v>
      </c>
      <c r="CN123" s="34">
        <v>0.99971907623556544</v>
      </c>
      <c r="CO123" s="34">
        <v>0.99971581014436961</v>
      </c>
      <c r="CP123" s="34">
        <v>0.99971254406384424</v>
      </c>
      <c r="CQ123" s="34">
        <v>0.99970927799398923</v>
      </c>
      <c r="CR123" s="34">
        <v>0.99970601193480424</v>
      </c>
      <c r="CS123" s="34">
        <v>0.99970274588628982</v>
      </c>
      <c r="CT123" s="34">
        <v>0.99969874039606532</v>
      </c>
      <c r="CU123" s="34">
        <v>0.99969473492188965</v>
      </c>
      <c r="CV123" s="34">
        <v>0.9996907294637627</v>
      </c>
      <c r="CW123" s="34">
        <v>0.99968672402168435</v>
      </c>
      <c r="CX123" s="34">
        <v>0.99968271859565461</v>
      </c>
      <c r="CY123" s="34">
        <v>0.99967871318567303</v>
      </c>
      <c r="CZ123" s="34">
        <v>0.99967470779174006</v>
      </c>
      <c r="DA123" s="34">
        <v>0.99967070241385536</v>
      </c>
      <c r="DB123" s="34">
        <v>0.99966585830044818</v>
      </c>
    </row>
    <row r="124" spans="1:106" x14ac:dyDescent="0.2">
      <c r="A124" s="13">
        <f t="shared" ca="1" si="1"/>
        <v>44442</v>
      </c>
      <c r="B124" s="34">
        <v>1.0000096236415308</v>
      </c>
      <c r="C124" s="34">
        <v>1.00000641575073</v>
      </c>
      <c r="D124" s="34">
        <v>1.0000032078702199</v>
      </c>
      <c r="E124" s="34">
        <v>1</v>
      </c>
      <c r="F124" s="34">
        <v>0.99999679214007064</v>
      </c>
      <c r="G124" s="34">
        <v>0.9999935842904315</v>
      </c>
      <c r="H124" s="34">
        <v>0.9999903764510828</v>
      </c>
      <c r="I124" s="34">
        <v>0.99998716862202441</v>
      </c>
      <c r="J124" s="34">
        <v>0.99998396080325636</v>
      </c>
      <c r="K124" s="34">
        <v>0.99998075299477851</v>
      </c>
      <c r="L124" s="34">
        <v>0.99997754519659066</v>
      </c>
      <c r="M124" s="34">
        <v>0.99997433740869324</v>
      </c>
      <c r="N124" s="34">
        <v>0.99997112963108581</v>
      </c>
      <c r="O124" s="34">
        <v>0.99996792186376871</v>
      </c>
      <c r="P124" s="34">
        <v>0.99996471410674137</v>
      </c>
      <c r="Q124" s="34">
        <v>0.99996150636000403</v>
      </c>
      <c r="R124" s="34">
        <v>0.99995829862355701</v>
      </c>
      <c r="S124" s="34">
        <v>0.99995509089739976</v>
      </c>
      <c r="T124" s="34">
        <v>0.9999518831815325</v>
      </c>
      <c r="U124" s="34">
        <v>0.99994867547595512</v>
      </c>
      <c r="V124" s="34">
        <v>0.99994546778066751</v>
      </c>
      <c r="W124" s="34">
        <v>0.99994226009566978</v>
      </c>
      <c r="X124" s="34">
        <v>0.99993905242096204</v>
      </c>
      <c r="Y124" s="34">
        <v>0.99993584475654385</v>
      </c>
      <c r="Z124" s="34">
        <v>0.99993263710241564</v>
      </c>
      <c r="AA124" s="34">
        <v>0.99992942945857677</v>
      </c>
      <c r="AB124" s="34">
        <v>0.99992622182502777</v>
      </c>
      <c r="AC124" s="34">
        <v>0.99992301420176843</v>
      </c>
      <c r="AD124" s="34">
        <v>0.99991980658879875</v>
      </c>
      <c r="AE124" s="34">
        <v>0.99991659898611851</v>
      </c>
      <c r="AF124" s="34">
        <v>0.99991339139372803</v>
      </c>
      <c r="AG124" s="34">
        <v>0.99991018381162677</v>
      </c>
      <c r="AH124" s="34">
        <v>0.99990697623981528</v>
      </c>
      <c r="AI124" s="34">
        <v>0.99990376867829289</v>
      </c>
      <c r="AJ124" s="34">
        <v>0.99990056112706027</v>
      </c>
      <c r="AK124" s="34">
        <v>0.99989735358611675</v>
      </c>
      <c r="AL124" s="34">
        <v>0.99989414605546267</v>
      </c>
      <c r="AM124" s="34">
        <v>0.99989093853509803</v>
      </c>
      <c r="AN124" s="34">
        <v>0.99988773102502237</v>
      </c>
      <c r="AO124" s="34">
        <v>0.99988452352523627</v>
      </c>
      <c r="AP124" s="34">
        <v>0.99988131603573904</v>
      </c>
      <c r="AQ124" s="34">
        <v>0.99987810855653125</v>
      </c>
      <c r="AR124" s="34">
        <v>0.99987490108761257</v>
      </c>
      <c r="AS124" s="34">
        <v>0.99987169362898298</v>
      </c>
      <c r="AT124" s="34">
        <v>0.9998684861806425</v>
      </c>
      <c r="AU124" s="34">
        <v>0.99986527874259112</v>
      </c>
      <c r="AV124" s="34">
        <v>0.9998620713148284</v>
      </c>
      <c r="AW124" s="34">
        <v>0.99985886389735501</v>
      </c>
      <c r="AX124" s="34">
        <v>0.99985565649017039</v>
      </c>
      <c r="AY124" s="34">
        <v>0.99985244909327475</v>
      </c>
      <c r="AZ124" s="34">
        <v>0.99984924170666811</v>
      </c>
      <c r="BA124" s="34">
        <v>0.99984603433035024</v>
      </c>
      <c r="BB124" s="34">
        <v>0.99984282696432103</v>
      </c>
      <c r="BC124" s="34">
        <v>0.9998396196085807</v>
      </c>
      <c r="BD124" s="34">
        <v>0.99983641226312914</v>
      </c>
      <c r="BE124" s="34">
        <v>0.99983320492796623</v>
      </c>
      <c r="BF124" s="34">
        <v>0.99982999760309221</v>
      </c>
      <c r="BG124" s="34">
        <v>0.99982679028850663</v>
      </c>
      <c r="BH124" s="34">
        <v>0.99982358298420981</v>
      </c>
      <c r="BI124" s="34">
        <v>0.99982037569020132</v>
      </c>
      <c r="BJ124" s="34">
        <v>0.9998171684064816</v>
      </c>
      <c r="BK124" s="34">
        <v>0.99981396113305021</v>
      </c>
      <c r="BL124" s="34">
        <v>0.9998107538699077</v>
      </c>
      <c r="BM124" s="34">
        <v>0.9998075466170534</v>
      </c>
      <c r="BN124" s="34">
        <v>0.99980433937448743</v>
      </c>
      <c r="BO124" s="34">
        <v>0.99980113214220967</v>
      </c>
      <c r="BP124" s="34">
        <v>0.99979792492022057</v>
      </c>
      <c r="BQ124" s="34">
        <v>0.99979471770851991</v>
      </c>
      <c r="BR124" s="34">
        <v>0.99979151050710735</v>
      </c>
      <c r="BS124" s="34">
        <v>0.99978830331598301</v>
      </c>
      <c r="BT124" s="34">
        <v>0.99978509613514688</v>
      </c>
      <c r="BU124" s="34">
        <v>0.99978188896459896</v>
      </c>
      <c r="BV124" s="34">
        <v>0.99977868180433938</v>
      </c>
      <c r="BW124" s="34">
        <v>0.99977547465436756</v>
      </c>
      <c r="BX124" s="34">
        <v>0.99977226751468418</v>
      </c>
      <c r="BY124" s="34">
        <v>0.99976906038528857</v>
      </c>
      <c r="BZ124" s="34">
        <v>0.99976585326618106</v>
      </c>
      <c r="CA124" s="34">
        <v>0.99976264615736166</v>
      </c>
      <c r="CB124" s="34">
        <v>0.99975943905883025</v>
      </c>
      <c r="CC124" s="34">
        <v>0.99975623197058661</v>
      </c>
      <c r="CD124" s="34">
        <v>0.99975302489263085</v>
      </c>
      <c r="CE124" s="34">
        <v>0.99974981782496308</v>
      </c>
      <c r="CF124" s="34">
        <v>0.99974661076758309</v>
      </c>
      <c r="CG124" s="34">
        <v>0.99974340372049064</v>
      </c>
      <c r="CH124" s="34">
        <v>0.99974019668368619</v>
      </c>
      <c r="CI124" s="34">
        <v>0.99973698965716962</v>
      </c>
      <c r="CJ124" s="34">
        <v>0.99973378264094048</v>
      </c>
      <c r="CK124" s="34">
        <v>0.99973057563499923</v>
      </c>
      <c r="CL124" s="34">
        <v>0.9997273686393453</v>
      </c>
      <c r="CM124" s="34">
        <v>0.99972416165397904</v>
      </c>
      <c r="CN124" s="34">
        <v>0.99972095467890054</v>
      </c>
      <c r="CO124" s="34">
        <v>0.99971774771410948</v>
      </c>
      <c r="CP124" s="34">
        <v>0.99971454075960586</v>
      </c>
      <c r="CQ124" s="34">
        <v>0.99971133381538957</v>
      </c>
      <c r="CR124" s="34">
        <v>0.99970812688146093</v>
      </c>
      <c r="CS124" s="34">
        <v>0.99970429721454168</v>
      </c>
      <c r="CT124" s="34">
        <v>0.99970046756229314</v>
      </c>
      <c r="CU124" s="34">
        <v>0.99969663792471508</v>
      </c>
      <c r="CV124" s="34">
        <v>0.99969280830180762</v>
      </c>
      <c r="CW124" s="34">
        <v>0.99968897869357054</v>
      </c>
      <c r="CX124" s="34">
        <v>0.99968514910000406</v>
      </c>
      <c r="CY124" s="34">
        <v>0.99968131952110773</v>
      </c>
      <c r="CZ124" s="34">
        <v>0.99967748995688166</v>
      </c>
      <c r="DA124" s="34">
        <v>0.99967264561357705</v>
      </c>
      <c r="DB124" s="34">
        <v>0.99966780129374766</v>
      </c>
    </row>
    <row r="125" spans="1:106" x14ac:dyDescent="0.2">
      <c r="A125" s="13">
        <f t="shared" ca="1" si="1"/>
        <v>44445</v>
      </c>
      <c r="B125" s="34">
        <v>1.0000031837105032</v>
      </c>
      <c r="C125" s="34">
        <v>1</v>
      </c>
      <c r="D125" s="34">
        <v>0.999996816299633</v>
      </c>
      <c r="E125" s="34">
        <v>0.99999363260940199</v>
      </c>
      <c r="F125" s="34">
        <v>0.99999044892930689</v>
      </c>
      <c r="G125" s="34">
        <v>0.99998726525934756</v>
      </c>
      <c r="H125" s="34">
        <v>0.99998408159952412</v>
      </c>
      <c r="I125" s="34">
        <v>0.99998089794983647</v>
      </c>
      <c r="J125" s="34">
        <v>0.9999777143102847</v>
      </c>
      <c r="K125" s="34">
        <v>0.99997453068086861</v>
      </c>
      <c r="L125" s="34">
        <v>0.99997134706158819</v>
      </c>
      <c r="M125" s="34">
        <v>0.99996816345244355</v>
      </c>
      <c r="N125" s="34">
        <v>0.99996497985343469</v>
      </c>
      <c r="O125" s="34">
        <v>0.99996179626456128</v>
      </c>
      <c r="P125" s="34">
        <v>0.99995861268582342</v>
      </c>
      <c r="Q125" s="34">
        <v>0.99995542911722124</v>
      </c>
      <c r="R125" s="34">
        <v>0.99995224555875462</v>
      </c>
      <c r="S125" s="34">
        <v>0.99994906201042344</v>
      </c>
      <c r="T125" s="34">
        <v>0.99994587847222771</v>
      </c>
      <c r="U125" s="34">
        <v>0.99994269494416743</v>
      </c>
      <c r="V125" s="34">
        <v>0.99993951142624249</v>
      </c>
      <c r="W125" s="34">
        <v>0.99993632791845288</v>
      </c>
      <c r="X125" s="34">
        <v>0.99993314442079873</v>
      </c>
      <c r="Y125" s="34">
        <v>0.9999299609332799</v>
      </c>
      <c r="Z125" s="34">
        <v>0.99992677745589631</v>
      </c>
      <c r="AA125" s="34">
        <v>0.99992359398864772</v>
      </c>
      <c r="AB125" s="34">
        <v>0.99992041053153469</v>
      </c>
      <c r="AC125" s="34">
        <v>0.99991722708455655</v>
      </c>
      <c r="AD125" s="34">
        <v>0.99991404364771397</v>
      </c>
      <c r="AE125" s="34">
        <v>0.99991086022100617</v>
      </c>
      <c r="AF125" s="34">
        <v>0.99990767680443338</v>
      </c>
      <c r="AG125" s="34">
        <v>0.9999044933979957</v>
      </c>
      <c r="AH125" s="34">
        <v>0.99990131000169302</v>
      </c>
      <c r="AI125" s="34">
        <v>0.99989812661552557</v>
      </c>
      <c r="AJ125" s="34">
        <v>0.99989494323949279</v>
      </c>
      <c r="AK125" s="34">
        <v>0.99989175987359502</v>
      </c>
      <c r="AL125" s="34">
        <v>0.99988857651783214</v>
      </c>
      <c r="AM125" s="34">
        <v>0.99988539317220404</v>
      </c>
      <c r="AN125" s="34">
        <v>0.99988220983671094</v>
      </c>
      <c r="AO125" s="34">
        <v>0.99987902651135241</v>
      </c>
      <c r="AP125" s="34">
        <v>0.99987584319612877</v>
      </c>
      <c r="AQ125" s="34">
        <v>0.99987265989103979</v>
      </c>
      <c r="AR125" s="34">
        <v>0.99986947659608549</v>
      </c>
      <c r="AS125" s="34">
        <v>0.99986629331126597</v>
      </c>
      <c r="AT125" s="34">
        <v>0.99986311003658102</v>
      </c>
      <c r="AU125" s="34">
        <v>0.99985992677203051</v>
      </c>
      <c r="AV125" s="34">
        <v>0.99985674351761478</v>
      </c>
      <c r="AW125" s="34">
        <v>0.99985356027333339</v>
      </c>
      <c r="AX125" s="34">
        <v>0.99985037703918656</v>
      </c>
      <c r="AY125" s="34">
        <v>0.99984719381517428</v>
      </c>
      <c r="AZ125" s="34">
        <v>0.99984401060129635</v>
      </c>
      <c r="BA125" s="34">
        <v>0.99984082739755276</v>
      </c>
      <c r="BB125" s="34">
        <v>0.99983764420394361</v>
      </c>
      <c r="BC125" s="34">
        <v>0.9998344610204688</v>
      </c>
      <c r="BD125" s="34">
        <v>0.99983127784712844</v>
      </c>
      <c r="BE125" s="34">
        <v>0.99982809468392209</v>
      </c>
      <c r="BF125" s="34">
        <v>0.99982491153085018</v>
      </c>
      <c r="BG125" s="34">
        <v>0.99982172838791217</v>
      </c>
      <c r="BH125" s="34">
        <v>0.9998185452551086</v>
      </c>
      <c r="BI125" s="34">
        <v>0.99981536213243927</v>
      </c>
      <c r="BJ125" s="34">
        <v>0.99981217901990371</v>
      </c>
      <c r="BK125" s="34">
        <v>0.9998089959175025</v>
      </c>
      <c r="BL125" s="34">
        <v>0.99980581282523517</v>
      </c>
      <c r="BM125" s="34">
        <v>0.99980262974310208</v>
      </c>
      <c r="BN125" s="34">
        <v>0.99979944667110277</v>
      </c>
      <c r="BO125" s="34">
        <v>0.99979626360923746</v>
      </c>
      <c r="BP125" s="34">
        <v>0.99979308055750615</v>
      </c>
      <c r="BQ125" s="34">
        <v>0.99978989751590841</v>
      </c>
      <c r="BR125" s="34">
        <v>0.99978671448444478</v>
      </c>
      <c r="BS125" s="34">
        <v>0.99978353146311494</v>
      </c>
      <c r="BT125" s="34">
        <v>0.99978034845191899</v>
      </c>
      <c r="BU125" s="34">
        <v>0.99977716545085671</v>
      </c>
      <c r="BV125" s="34">
        <v>0.99977398245992799</v>
      </c>
      <c r="BW125" s="34">
        <v>0.99977079947913305</v>
      </c>
      <c r="BX125" s="34">
        <v>0.99976761650847179</v>
      </c>
      <c r="BY125" s="34">
        <v>0.9997644335479442</v>
      </c>
      <c r="BZ125" s="34">
        <v>0.99976125059755017</v>
      </c>
      <c r="CA125" s="34">
        <v>0.99975806765728981</v>
      </c>
      <c r="CB125" s="34">
        <v>0.9997548847271629</v>
      </c>
      <c r="CC125" s="34">
        <v>0.99975170180716955</v>
      </c>
      <c r="CD125" s="34">
        <v>0.99974851889730953</v>
      </c>
      <c r="CE125" s="34">
        <v>0.99974533599758308</v>
      </c>
      <c r="CF125" s="34">
        <v>0.99974215310798975</v>
      </c>
      <c r="CG125" s="34">
        <v>0.99973897022853009</v>
      </c>
      <c r="CH125" s="34">
        <v>0.99973578735920354</v>
      </c>
      <c r="CI125" s="34">
        <v>0.99973260450001034</v>
      </c>
      <c r="CJ125" s="34">
        <v>0.99972942165095047</v>
      </c>
      <c r="CK125" s="34">
        <v>0.99972623881202394</v>
      </c>
      <c r="CL125" s="34">
        <v>0.99972305598323052</v>
      </c>
      <c r="CM125" s="34">
        <v>0.99971987316457023</v>
      </c>
      <c r="CN125" s="34">
        <v>0.99971669035604316</v>
      </c>
      <c r="CO125" s="34">
        <v>0.99971350755764898</v>
      </c>
      <c r="CP125" s="34">
        <v>0.99971032476938815</v>
      </c>
      <c r="CQ125" s="34">
        <v>0.99970611504756068</v>
      </c>
      <c r="CR125" s="34">
        <v>0.99970190534345982</v>
      </c>
      <c r="CS125" s="34">
        <v>0.99969769565708577</v>
      </c>
      <c r="CT125" s="34">
        <v>0.99969348598843832</v>
      </c>
      <c r="CU125" s="34">
        <v>0.99968927633751781</v>
      </c>
      <c r="CV125" s="34">
        <v>0.99968506670432389</v>
      </c>
      <c r="CW125" s="34">
        <v>0.99968085708885646</v>
      </c>
      <c r="CX125" s="34">
        <v>0.99967601262459949</v>
      </c>
      <c r="CY125" s="34">
        <v>0.99967116818381885</v>
      </c>
      <c r="CZ125" s="34">
        <v>0.99966632376651421</v>
      </c>
      <c r="DA125" s="34">
        <v>0.9996614793726859</v>
      </c>
      <c r="DB125" s="34">
        <v>0.99965663500233326</v>
      </c>
    </row>
    <row r="126" spans="1:106" x14ac:dyDescent="0.2">
      <c r="A126" s="13">
        <f t="shared" ca="1" si="1"/>
        <v>44446</v>
      </c>
      <c r="B126" s="34">
        <v>1.0000033322604338</v>
      </c>
      <c r="C126" s="34">
        <v>1</v>
      </c>
      <c r="D126" s="34">
        <v>0.99999666775067009</v>
      </c>
      <c r="E126" s="34">
        <v>0.99999333551244407</v>
      </c>
      <c r="F126" s="34">
        <v>0.99999000328532184</v>
      </c>
      <c r="G126" s="34">
        <v>0.99998667106930328</v>
      </c>
      <c r="H126" s="34">
        <v>0.99998333886438873</v>
      </c>
      <c r="I126" s="34">
        <v>0.99998000667057774</v>
      </c>
      <c r="J126" s="34">
        <v>0.99997667448787075</v>
      </c>
      <c r="K126" s="34">
        <v>0.99997334231626722</v>
      </c>
      <c r="L126" s="34">
        <v>0.99997001015576725</v>
      </c>
      <c r="M126" s="34">
        <v>0.99996667800637096</v>
      </c>
      <c r="N126" s="34">
        <v>0.99996334586807822</v>
      </c>
      <c r="O126" s="34">
        <v>0.99996001374088883</v>
      </c>
      <c r="P126" s="34">
        <v>0.99995668162480322</v>
      </c>
      <c r="Q126" s="34">
        <v>0.99995334951982084</v>
      </c>
      <c r="R126" s="34">
        <v>0.99995001742594203</v>
      </c>
      <c r="S126" s="34">
        <v>0.99994668534316644</v>
      </c>
      <c r="T126" s="34">
        <v>0.9999433532714942</v>
      </c>
      <c r="U126" s="34">
        <v>0.99994002121092529</v>
      </c>
      <c r="V126" s="34">
        <v>0.99993668916145972</v>
      </c>
      <c r="W126" s="34">
        <v>0.99993335712309717</v>
      </c>
      <c r="X126" s="34">
        <v>0.99993002509583795</v>
      </c>
      <c r="Y126" s="34">
        <v>0.99992669307968174</v>
      </c>
      <c r="Z126" s="34">
        <v>0.99992336107462865</v>
      </c>
      <c r="AA126" s="34">
        <v>0.99992002908067867</v>
      </c>
      <c r="AB126" s="34">
        <v>0.99991669709783204</v>
      </c>
      <c r="AC126" s="34">
        <v>0.99991336512608797</v>
      </c>
      <c r="AD126" s="34">
        <v>0.99991003316544702</v>
      </c>
      <c r="AE126" s="34">
        <v>0.99990670121590908</v>
      </c>
      <c r="AF126" s="34">
        <v>0.99990336927747381</v>
      </c>
      <c r="AG126" s="34">
        <v>0.99990003735014166</v>
      </c>
      <c r="AH126" s="34">
        <v>0.99989670543391229</v>
      </c>
      <c r="AI126" s="34">
        <v>0.9998933735287856</v>
      </c>
      <c r="AJ126" s="34">
        <v>0.99989004163476158</v>
      </c>
      <c r="AK126" s="34">
        <v>0.99988670975184035</v>
      </c>
      <c r="AL126" s="34">
        <v>0.99988337788002168</v>
      </c>
      <c r="AM126" s="34">
        <v>0.99988004601930569</v>
      </c>
      <c r="AN126" s="34">
        <v>0.99987671416969248</v>
      </c>
      <c r="AO126" s="34">
        <v>0.99987338233118161</v>
      </c>
      <c r="AP126" s="34">
        <v>0.9998700505037732</v>
      </c>
      <c r="AQ126" s="34">
        <v>0.99986671868746735</v>
      </c>
      <c r="AR126" s="34">
        <v>0.99986338688226406</v>
      </c>
      <c r="AS126" s="34">
        <v>0.999860055088163</v>
      </c>
      <c r="AT126" s="34">
        <v>0.99985672330516462</v>
      </c>
      <c r="AU126" s="34">
        <v>0.99985339153326824</v>
      </c>
      <c r="AV126" s="34">
        <v>0.99985005977247432</v>
      </c>
      <c r="AW126" s="34">
        <v>0.99984672802278252</v>
      </c>
      <c r="AX126" s="34">
        <v>0.99984339628419305</v>
      </c>
      <c r="AY126" s="34">
        <v>0.9998400645567056</v>
      </c>
      <c r="AZ126" s="34">
        <v>0.99983673284032049</v>
      </c>
      <c r="BA126" s="34">
        <v>0.99983340113503727</v>
      </c>
      <c r="BB126" s="34">
        <v>0.99983006944085639</v>
      </c>
      <c r="BC126" s="34">
        <v>0.99982673775777753</v>
      </c>
      <c r="BD126" s="34">
        <v>0.99982340608580056</v>
      </c>
      <c r="BE126" s="34">
        <v>0.9998200744249256</v>
      </c>
      <c r="BF126" s="34">
        <v>0.99981674277515253</v>
      </c>
      <c r="BG126" s="34">
        <v>0.99981341113648114</v>
      </c>
      <c r="BH126" s="34">
        <v>0.9998100795089121</v>
      </c>
      <c r="BI126" s="34">
        <v>0.99980674789244439</v>
      </c>
      <c r="BJ126" s="34">
        <v>0.99980341628707881</v>
      </c>
      <c r="BK126" s="34">
        <v>0.99980008469281467</v>
      </c>
      <c r="BL126" s="34">
        <v>0.99979675310965255</v>
      </c>
      <c r="BM126" s="34">
        <v>0.99979342153759188</v>
      </c>
      <c r="BN126" s="34">
        <v>0.99979008997663277</v>
      </c>
      <c r="BO126" s="34">
        <v>0.99978675842677545</v>
      </c>
      <c r="BP126" s="34">
        <v>0.99978342688801958</v>
      </c>
      <c r="BQ126" s="34">
        <v>0.99978009536036538</v>
      </c>
      <c r="BR126" s="34">
        <v>0.99977676384381231</v>
      </c>
      <c r="BS126" s="34">
        <v>0.9997734323383608</v>
      </c>
      <c r="BT126" s="34">
        <v>0.99977010084401097</v>
      </c>
      <c r="BU126" s="34">
        <v>0.99976676936076236</v>
      </c>
      <c r="BV126" s="34">
        <v>0.99976343788861499</v>
      </c>
      <c r="BW126" s="34">
        <v>0.99976010642756896</v>
      </c>
      <c r="BX126" s="34">
        <v>0.99975677497762427</v>
      </c>
      <c r="BY126" s="34">
        <v>0.99975344353878082</v>
      </c>
      <c r="BZ126" s="34">
        <v>0.99975011211103826</v>
      </c>
      <c r="CA126" s="34">
        <v>0.99974678069439737</v>
      </c>
      <c r="CB126" s="34">
        <v>0.99974344928885717</v>
      </c>
      <c r="CC126" s="34">
        <v>0.99974011789441797</v>
      </c>
      <c r="CD126" s="34">
        <v>0.99973678651108011</v>
      </c>
      <c r="CE126" s="34">
        <v>0.99973345513884315</v>
      </c>
      <c r="CF126" s="34">
        <v>0.9997301237777072</v>
      </c>
      <c r="CG126" s="34">
        <v>0.99972679242767193</v>
      </c>
      <c r="CH126" s="34">
        <v>0.99972346108873789</v>
      </c>
      <c r="CI126" s="34">
        <v>0.99972012976090463</v>
      </c>
      <c r="CJ126" s="34">
        <v>0.99971679844417205</v>
      </c>
      <c r="CK126" s="34">
        <v>0.99971346713854037</v>
      </c>
      <c r="CL126" s="34">
        <v>0.99971013584400925</v>
      </c>
      <c r="CM126" s="34">
        <v>0.99970680456057892</v>
      </c>
      <c r="CN126" s="34">
        <v>0.99970347328824927</v>
      </c>
      <c r="CO126" s="34">
        <v>0.99970014202702018</v>
      </c>
      <c r="CP126" s="34">
        <v>0.99969681077689199</v>
      </c>
      <c r="CQ126" s="34">
        <v>0.99969347953786403</v>
      </c>
      <c r="CR126" s="34">
        <v>0.99969014830993663</v>
      </c>
      <c r="CS126" s="34">
        <v>0.99968681709310969</v>
      </c>
      <c r="CT126" s="34">
        <v>0.99968348588738343</v>
      </c>
      <c r="CU126" s="34">
        <v>0.99968015469275728</v>
      </c>
      <c r="CV126" s="34">
        <v>0.99967682350923182</v>
      </c>
      <c r="CW126" s="34">
        <v>0.99967183992990483</v>
      </c>
      <c r="CX126" s="34">
        <v>0.99966685637542219</v>
      </c>
      <c r="CY126" s="34">
        <v>0.99966187284578334</v>
      </c>
      <c r="CZ126" s="34">
        <v>0.99965688934098829</v>
      </c>
      <c r="DA126" s="34">
        <v>0.99965190586103703</v>
      </c>
      <c r="DB126" s="34">
        <v>0.99964692240592945</v>
      </c>
    </row>
    <row r="127" spans="1:106" x14ac:dyDescent="0.2">
      <c r="A127" s="13">
        <f t="shared" ca="1" si="1"/>
        <v>44447</v>
      </c>
      <c r="B127" s="34">
        <v>1.000003332355609</v>
      </c>
      <c r="C127" s="34">
        <v>1</v>
      </c>
      <c r="D127" s="34">
        <v>0.99999666765549555</v>
      </c>
      <c r="E127" s="34">
        <v>0.99999333532209567</v>
      </c>
      <c r="F127" s="34">
        <v>0.99999000299980023</v>
      </c>
      <c r="G127" s="34">
        <v>0.99998667068860947</v>
      </c>
      <c r="H127" s="34">
        <v>0.99998333838852294</v>
      </c>
      <c r="I127" s="34">
        <v>0.99998000609954063</v>
      </c>
      <c r="J127" s="34">
        <v>0.999976673821663</v>
      </c>
      <c r="K127" s="34">
        <v>0.99997334155488926</v>
      </c>
      <c r="L127" s="34">
        <v>0.99997000929922009</v>
      </c>
      <c r="M127" s="34">
        <v>0.99996667705465492</v>
      </c>
      <c r="N127" s="34">
        <v>0.9999633448211942</v>
      </c>
      <c r="O127" s="34">
        <v>0.99996001259883749</v>
      </c>
      <c r="P127" s="34">
        <v>0.99995668038758501</v>
      </c>
      <c r="Q127" s="34">
        <v>0.99995334818743631</v>
      </c>
      <c r="R127" s="34">
        <v>0.99995001599839173</v>
      </c>
      <c r="S127" s="34">
        <v>0.99994668382045127</v>
      </c>
      <c r="T127" s="34">
        <v>0.99994335165361481</v>
      </c>
      <c r="U127" s="34">
        <v>0.99994001949788236</v>
      </c>
      <c r="V127" s="34">
        <v>0.99993668735325369</v>
      </c>
      <c r="W127" s="34">
        <v>0.9999333552197287</v>
      </c>
      <c r="X127" s="34">
        <v>0.99993002309730772</v>
      </c>
      <c r="Y127" s="34">
        <v>0.99992669098599052</v>
      </c>
      <c r="Z127" s="34">
        <v>0.99992335888577699</v>
      </c>
      <c r="AA127" s="34">
        <v>0.99992002679666725</v>
      </c>
      <c r="AB127" s="34">
        <v>0.99991669471866107</v>
      </c>
      <c r="AC127" s="34">
        <v>0.99991336265175867</v>
      </c>
      <c r="AD127" s="34">
        <v>0.99991003059595973</v>
      </c>
      <c r="AE127" s="34">
        <v>0.99990669855126424</v>
      </c>
      <c r="AF127" s="34">
        <v>0.99990336651767253</v>
      </c>
      <c r="AG127" s="34">
        <v>0.99990003449518416</v>
      </c>
      <c r="AH127" s="34">
        <v>0.99989670248379936</v>
      </c>
      <c r="AI127" s="34">
        <v>0.99989337048351778</v>
      </c>
      <c r="AJ127" s="34">
        <v>0.99989003849433977</v>
      </c>
      <c r="AK127" s="34">
        <v>0.99988670651626488</v>
      </c>
      <c r="AL127" s="34">
        <v>0.99988337454929355</v>
      </c>
      <c r="AM127" s="34">
        <v>0.99988004259342533</v>
      </c>
      <c r="AN127" s="34">
        <v>0.99987671064866035</v>
      </c>
      <c r="AO127" s="34">
        <v>0.99987337871499848</v>
      </c>
      <c r="AP127" s="34">
        <v>0.99987004679243985</v>
      </c>
      <c r="AQ127" s="34">
        <v>0.99986671488098422</v>
      </c>
      <c r="AR127" s="34">
        <v>0.99986338298063171</v>
      </c>
      <c r="AS127" s="34">
        <v>0.99986005109138243</v>
      </c>
      <c r="AT127" s="34">
        <v>0.99985671921323604</v>
      </c>
      <c r="AU127" s="34">
        <v>0.99985338734619267</v>
      </c>
      <c r="AV127" s="34">
        <v>0.99985005549025219</v>
      </c>
      <c r="AW127" s="34">
        <v>0.99984672364541438</v>
      </c>
      <c r="AX127" s="34">
        <v>0.99984339181167969</v>
      </c>
      <c r="AY127" s="34">
        <v>0.99984005998904757</v>
      </c>
      <c r="AZ127" s="34">
        <v>0.99983672817751845</v>
      </c>
      <c r="BA127" s="34">
        <v>0.99983339637709201</v>
      </c>
      <c r="BB127" s="34">
        <v>0.99983006458776846</v>
      </c>
      <c r="BC127" s="34">
        <v>0.99982673280954737</v>
      </c>
      <c r="BD127" s="34">
        <v>0.99982340104242895</v>
      </c>
      <c r="BE127" s="34">
        <v>0.9998200692864132</v>
      </c>
      <c r="BF127" s="34">
        <v>0.99981673754149991</v>
      </c>
      <c r="BG127" s="34">
        <v>0.99981340580768896</v>
      </c>
      <c r="BH127" s="34">
        <v>0.9998100740849809</v>
      </c>
      <c r="BI127" s="34">
        <v>0.99980674237337519</v>
      </c>
      <c r="BJ127" s="34">
        <v>0.99980341067287171</v>
      </c>
      <c r="BK127" s="34">
        <v>0.99980007898347056</v>
      </c>
      <c r="BL127" s="34">
        <v>0.99979674730517198</v>
      </c>
      <c r="BM127" s="34">
        <v>0.99979341563797541</v>
      </c>
      <c r="BN127" s="34">
        <v>0.99979008398188129</v>
      </c>
      <c r="BO127" s="34">
        <v>0.99978675233688941</v>
      </c>
      <c r="BP127" s="34">
        <v>0.99978342070299975</v>
      </c>
      <c r="BQ127" s="34">
        <v>0.99978008908021221</v>
      </c>
      <c r="BR127" s="34">
        <v>0.9997767574685269</v>
      </c>
      <c r="BS127" s="34">
        <v>0.99977342586794338</v>
      </c>
      <c r="BT127" s="34">
        <v>0.99977009427846208</v>
      </c>
      <c r="BU127" s="34">
        <v>0.99976676270008291</v>
      </c>
      <c r="BV127" s="34">
        <v>0.99976343113280552</v>
      </c>
      <c r="BW127" s="34">
        <v>0.99976009957663015</v>
      </c>
      <c r="BX127" s="34">
        <v>0.99975676803155655</v>
      </c>
      <c r="BY127" s="34">
        <v>0.99975343649758475</v>
      </c>
      <c r="BZ127" s="34">
        <v>0.99975010497471484</v>
      </c>
      <c r="CA127" s="34">
        <v>0.99974677346294683</v>
      </c>
      <c r="CB127" s="34">
        <v>0.99974344196228049</v>
      </c>
      <c r="CC127" s="34">
        <v>0.99974011047271594</v>
      </c>
      <c r="CD127" s="34">
        <v>0.99973677899425284</v>
      </c>
      <c r="CE127" s="34">
        <v>0.99973344752689153</v>
      </c>
      <c r="CF127" s="34">
        <v>0.99973011607063189</v>
      </c>
      <c r="CG127" s="34">
        <v>0.99972678462547371</v>
      </c>
      <c r="CH127" s="34">
        <v>0.99972345319141698</v>
      </c>
      <c r="CI127" s="34">
        <v>0.99972012176846203</v>
      </c>
      <c r="CJ127" s="34">
        <v>0.99971679035660832</v>
      </c>
      <c r="CK127" s="34">
        <v>0.99971345895585595</v>
      </c>
      <c r="CL127" s="34">
        <v>0.99971012756620514</v>
      </c>
      <c r="CM127" s="34">
        <v>0.99970679618765546</v>
      </c>
      <c r="CN127" s="34">
        <v>0.99970346482020711</v>
      </c>
      <c r="CO127" s="34">
        <v>0.99970013346386011</v>
      </c>
      <c r="CP127" s="34">
        <v>0.99969680211861445</v>
      </c>
      <c r="CQ127" s="34">
        <v>0.99969347078446968</v>
      </c>
      <c r="CR127" s="34">
        <v>0.99969013946142637</v>
      </c>
      <c r="CS127" s="34">
        <v>0.99968680814948407</v>
      </c>
      <c r="CT127" s="34">
        <v>0.99968347684864278</v>
      </c>
      <c r="CU127" s="34">
        <v>0.99968014555890261</v>
      </c>
      <c r="CV127" s="34">
        <v>0.99967516185516436</v>
      </c>
      <c r="CW127" s="34">
        <v>0.99967017817627157</v>
      </c>
      <c r="CX127" s="34">
        <v>0.9996651945222238</v>
      </c>
      <c r="CY127" s="34">
        <v>0.99966021089302093</v>
      </c>
      <c r="CZ127" s="34">
        <v>0.99965522728866285</v>
      </c>
      <c r="DA127" s="34">
        <v>0.99965024370914957</v>
      </c>
      <c r="DB127" s="34">
        <v>0.99964526015448107</v>
      </c>
    </row>
    <row r="128" spans="1:106" x14ac:dyDescent="0.2">
      <c r="A128" s="13">
        <f t="shared" ca="1" si="1"/>
        <v>44448</v>
      </c>
      <c r="B128" s="34">
        <v>1.0000099979688377</v>
      </c>
      <c r="C128" s="34">
        <v>1.0000066653014521</v>
      </c>
      <c r="D128" s="34">
        <v>1.0000033326451729</v>
      </c>
      <c r="E128" s="34">
        <v>1</v>
      </c>
      <c r="F128" s="34">
        <v>0.99999666736593396</v>
      </c>
      <c r="G128" s="34">
        <v>0.99999333474297403</v>
      </c>
      <c r="H128" s="34">
        <v>0.99999000213112066</v>
      </c>
      <c r="I128" s="34">
        <v>0.99998666953037363</v>
      </c>
      <c r="J128" s="34">
        <v>0.99998333694073316</v>
      </c>
      <c r="K128" s="34">
        <v>0.9999800043621988</v>
      </c>
      <c r="L128" s="34">
        <v>0.99997667179477057</v>
      </c>
      <c r="M128" s="34">
        <v>0.99997333923844889</v>
      </c>
      <c r="N128" s="34">
        <v>0.9999700066932331</v>
      </c>
      <c r="O128" s="34">
        <v>0.99996667415912366</v>
      </c>
      <c r="P128" s="34">
        <v>0.99996334163612033</v>
      </c>
      <c r="Q128" s="34">
        <v>0.99996000912422289</v>
      </c>
      <c r="R128" s="34">
        <v>0.99995667662343179</v>
      </c>
      <c r="S128" s="34">
        <v>0.99995334413374648</v>
      </c>
      <c r="T128" s="34">
        <v>0.99995001165516728</v>
      </c>
      <c r="U128" s="34">
        <v>0.99994667918769375</v>
      </c>
      <c r="V128" s="34">
        <v>0.99994334673132623</v>
      </c>
      <c r="W128" s="34">
        <v>0.9999400142860646</v>
      </c>
      <c r="X128" s="34">
        <v>0.99993668185190887</v>
      </c>
      <c r="Y128" s="34">
        <v>0.99993334942885903</v>
      </c>
      <c r="Z128" s="34">
        <v>0.99993001701691453</v>
      </c>
      <c r="AA128" s="34">
        <v>0.99992668461607603</v>
      </c>
      <c r="AB128" s="34">
        <v>0.99992335222634321</v>
      </c>
      <c r="AC128" s="34">
        <v>0.99992001984771595</v>
      </c>
      <c r="AD128" s="34">
        <v>0.99991668748019424</v>
      </c>
      <c r="AE128" s="34">
        <v>0.99991335512377832</v>
      </c>
      <c r="AF128" s="34">
        <v>0.99991002277846763</v>
      </c>
      <c r="AG128" s="34">
        <v>0.99990669044426239</v>
      </c>
      <c r="AH128" s="34">
        <v>0.99990335812116304</v>
      </c>
      <c r="AI128" s="34">
        <v>0.9999000258091687</v>
      </c>
      <c r="AJ128" s="34">
        <v>0.99989669350827992</v>
      </c>
      <c r="AK128" s="34">
        <v>0.99989336121849637</v>
      </c>
      <c r="AL128" s="34">
        <v>0.99989002893981815</v>
      </c>
      <c r="AM128" s="34">
        <v>0.99988669667224528</v>
      </c>
      <c r="AN128" s="34">
        <v>0.99988336441577763</v>
      </c>
      <c r="AO128" s="34">
        <v>0.99988003217041521</v>
      </c>
      <c r="AP128" s="34">
        <v>0.99987669993615769</v>
      </c>
      <c r="AQ128" s="34">
        <v>0.9998733677130055</v>
      </c>
      <c r="AR128" s="34">
        <v>0.99987003550095832</v>
      </c>
      <c r="AS128" s="34">
        <v>0.99986670330001626</v>
      </c>
      <c r="AT128" s="34">
        <v>0.99986337111017909</v>
      </c>
      <c r="AU128" s="34">
        <v>0.99986003893144715</v>
      </c>
      <c r="AV128" s="34">
        <v>0.99985670676381999</v>
      </c>
      <c r="AW128" s="34">
        <v>0.99985337460729751</v>
      </c>
      <c r="AX128" s="34">
        <v>0.99985004246188014</v>
      </c>
      <c r="AY128" s="34">
        <v>0.99984671032756756</v>
      </c>
      <c r="AZ128" s="34">
        <v>0.99984337820435965</v>
      </c>
      <c r="BA128" s="34">
        <v>0.99984004609225663</v>
      </c>
      <c r="BB128" s="34">
        <v>0.99983671399125817</v>
      </c>
      <c r="BC128" s="34">
        <v>0.99983338190136439</v>
      </c>
      <c r="BD128" s="34">
        <v>0.99983004982257551</v>
      </c>
      <c r="BE128" s="34">
        <v>0.99982671775489096</v>
      </c>
      <c r="BF128" s="34">
        <v>0.99982338569831108</v>
      </c>
      <c r="BG128" s="34">
        <v>0.99982005365283566</v>
      </c>
      <c r="BH128" s="34">
        <v>0.99981672161846469</v>
      </c>
      <c r="BI128" s="34">
        <v>0.99981338959519839</v>
      </c>
      <c r="BJ128" s="34">
        <v>0.99981005758303643</v>
      </c>
      <c r="BK128" s="34">
        <v>0.99980672558197869</v>
      </c>
      <c r="BL128" s="34">
        <v>0.99980339359202541</v>
      </c>
      <c r="BM128" s="34">
        <v>0.99980006161317636</v>
      </c>
      <c r="BN128" s="34">
        <v>0.99979672964543154</v>
      </c>
      <c r="BO128" s="34">
        <v>0.99979339768879094</v>
      </c>
      <c r="BP128" s="34">
        <v>0.9997900657432548</v>
      </c>
      <c r="BQ128" s="34">
        <v>0.99978673380882255</v>
      </c>
      <c r="BR128" s="34">
        <v>0.99978340188549453</v>
      </c>
      <c r="BS128" s="34">
        <v>0.99978006997327051</v>
      </c>
      <c r="BT128" s="34">
        <v>0.99977673807215062</v>
      </c>
      <c r="BU128" s="34">
        <v>0.99977340618213473</v>
      </c>
      <c r="BV128" s="34">
        <v>0.99977007430322284</v>
      </c>
      <c r="BW128" s="34">
        <v>0.99976674243541463</v>
      </c>
      <c r="BX128" s="34">
        <v>0.99976341057871065</v>
      </c>
      <c r="BY128" s="34">
        <v>0.99976007873311035</v>
      </c>
      <c r="BZ128" s="34">
        <v>0.99975674689861393</v>
      </c>
      <c r="CA128" s="34">
        <v>0.99975341507522131</v>
      </c>
      <c r="CB128" s="34">
        <v>0.99975008326293224</v>
      </c>
      <c r="CC128" s="34">
        <v>0.99974675146174719</v>
      </c>
      <c r="CD128" s="34">
        <v>0.99974341967166558</v>
      </c>
      <c r="CE128" s="34">
        <v>0.99974008789268776</v>
      </c>
      <c r="CF128" s="34">
        <v>0.99973675612481339</v>
      </c>
      <c r="CG128" s="34">
        <v>0.99973342436804291</v>
      </c>
      <c r="CH128" s="34">
        <v>0.99973009262237567</v>
      </c>
      <c r="CI128" s="34">
        <v>0.99972676088781187</v>
      </c>
      <c r="CJ128" s="34">
        <v>0.99972342916435164</v>
      </c>
      <c r="CK128" s="34">
        <v>0.99972009745199475</v>
      </c>
      <c r="CL128" s="34">
        <v>0.99971676575074142</v>
      </c>
      <c r="CM128" s="34">
        <v>0.99971343406059121</v>
      </c>
      <c r="CN128" s="34">
        <v>0.99971010238154434</v>
      </c>
      <c r="CO128" s="34">
        <v>0.99970677071360081</v>
      </c>
      <c r="CP128" s="34">
        <v>0.99970343905676062</v>
      </c>
      <c r="CQ128" s="34">
        <v>0.99970010741102333</v>
      </c>
      <c r="CR128" s="34">
        <v>0.99969677577638938</v>
      </c>
      <c r="CS128" s="34">
        <v>0.99969344415285855</v>
      </c>
      <c r="CT128" s="34">
        <v>0.99969011254043083</v>
      </c>
      <c r="CU128" s="34">
        <v>0.99968512823605371</v>
      </c>
      <c r="CV128" s="34">
        <v>0.99968014395652771</v>
      </c>
      <c r="CW128" s="34">
        <v>0.99967515970185272</v>
      </c>
      <c r="CX128" s="34">
        <v>0.9996701754720283</v>
      </c>
      <c r="CY128" s="34">
        <v>0.99966519126705444</v>
      </c>
      <c r="CZ128" s="34">
        <v>0.99966020708693115</v>
      </c>
      <c r="DA128" s="34">
        <v>0.99965522293165843</v>
      </c>
      <c r="DB128" s="34">
        <v>0.9996502388012356</v>
      </c>
    </row>
    <row r="129" spans="1:106" x14ac:dyDescent="0.2">
      <c r="A129" s="13">
        <f t="shared" ca="1" si="1"/>
        <v>44449</v>
      </c>
      <c r="B129" s="34">
        <v>1.0000097899770584</v>
      </c>
      <c r="C129" s="34">
        <v>1.000006526640723</v>
      </c>
      <c r="D129" s="34">
        <v>1.0000032633150369</v>
      </c>
      <c r="E129" s="34">
        <v>1</v>
      </c>
      <c r="F129" s="34">
        <v>0.9999967366956124</v>
      </c>
      <c r="G129" s="34">
        <v>0.99999347340187383</v>
      </c>
      <c r="H129" s="34">
        <v>0.99999021011878453</v>
      </c>
      <c r="I129" s="34">
        <v>0.99998694684634415</v>
      </c>
      <c r="J129" s="34">
        <v>0.99998368358455292</v>
      </c>
      <c r="K129" s="34">
        <v>0.9999804203334105</v>
      </c>
      <c r="L129" s="34">
        <v>0.99997715709291757</v>
      </c>
      <c r="M129" s="34">
        <v>0.99997389386307312</v>
      </c>
      <c r="N129" s="34">
        <v>0.9999706306438777</v>
      </c>
      <c r="O129" s="34">
        <v>0.9999673674353311</v>
      </c>
      <c r="P129" s="34">
        <v>0.99996410423743354</v>
      </c>
      <c r="Q129" s="34">
        <v>0.99996084105018468</v>
      </c>
      <c r="R129" s="34">
        <v>0.99995757787358464</v>
      </c>
      <c r="S129" s="34">
        <v>0.9999543147076333</v>
      </c>
      <c r="T129" s="34">
        <v>0.99995105155233055</v>
      </c>
      <c r="U129" s="34">
        <v>0.99994778840767662</v>
      </c>
      <c r="V129" s="34">
        <v>0.99994452527367128</v>
      </c>
      <c r="W129" s="34">
        <v>0.99994126215031442</v>
      </c>
      <c r="X129" s="34">
        <v>0.99993799903760616</v>
      </c>
      <c r="Y129" s="34">
        <v>0.99993473593554649</v>
      </c>
      <c r="Z129" s="34">
        <v>0.99993147284413542</v>
      </c>
      <c r="AA129" s="34">
        <v>0.99992820976337271</v>
      </c>
      <c r="AB129" s="34">
        <v>0.9999249466932586</v>
      </c>
      <c r="AC129" s="34">
        <v>0.99992168363379264</v>
      </c>
      <c r="AD129" s="34">
        <v>0.99991842058497515</v>
      </c>
      <c r="AE129" s="34">
        <v>0.99991515754680582</v>
      </c>
      <c r="AF129" s="34">
        <v>0.99991189451928497</v>
      </c>
      <c r="AG129" s="34">
        <v>0.99990863150241216</v>
      </c>
      <c r="AH129" s="34">
        <v>0.99990536849618783</v>
      </c>
      <c r="AI129" s="34">
        <v>0.99990210550061165</v>
      </c>
      <c r="AJ129" s="34">
        <v>0.99989884251568351</v>
      </c>
      <c r="AK129" s="34">
        <v>0.99989557954140351</v>
      </c>
      <c r="AL129" s="34">
        <v>0.99989231657777145</v>
      </c>
      <c r="AM129" s="34">
        <v>0.99988905362478775</v>
      </c>
      <c r="AN129" s="34">
        <v>0.99988579068245187</v>
      </c>
      <c r="AO129" s="34">
        <v>0.99988252775076381</v>
      </c>
      <c r="AP129" s="34">
        <v>0.99987926482972389</v>
      </c>
      <c r="AQ129" s="34">
        <v>0.99987600191933201</v>
      </c>
      <c r="AR129" s="34">
        <v>0.99987273901958762</v>
      </c>
      <c r="AS129" s="34">
        <v>0.99986947613049137</v>
      </c>
      <c r="AT129" s="34">
        <v>0.99986621325204283</v>
      </c>
      <c r="AU129" s="34">
        <v>0.999862950384242</v>
      </c>
      <c r="AV129" s="34">
        <v>0.99985968752708887</v>
      </c>
      <c r="AW129" s="34">
        <v>0.99985642468058344</v>
      </c>
      <c r="AX129" s="34">
        <v>0.99985316184472572</v>
      </c>
      <c r="AY129" s="34">
        <v>0.99984989901951593</v>
      </c>
      <c r="AZ129" s="34">
        <v>0.9998466362049534</v>
      </c>
      <c r="BA129" s="34">
        <v>0.99984337340103835</v>
      </c>
      <c r="BB129" s="34">
        <v>0.999840110607771</v>
      </c>
      <c r="BC129" s="34">
        <v>0.99983684782515103</v>
      </c>
      <c r="BD129" s="34">
        <v>0.99983358505317865</v>
      </c>
      <c r="BE129" s="34">
        <v>0.99983032229185353</v>
      </c>
      <c r="BF129" s="34">
        <v>0.9998270595411759</v>
      </c>
      <c r="BG129" s="34">
        <v>0.99982379680114564</v>
      </c>
      <c r="BH129" s="34">
        <v>0.99982053407176263</v>
      </c>
      <c r="BI129" s="34">
        <v>0.99981727135302689</v>
      </c>
      <c r="BJ129" s="34">
        <v>0.99981400864493841</v>
      </c>
      <c r="BK129" s="34">
        <v>0.99981074594749708</v>
      </c>
      <c r="BL129" s="34">
        <v>0.99980748326070312</v>
      </c>
      <c r="BM129" s="34">
        <v>0.99980422058455609</v>
      </c>
      <c r="BN129" s="34">
        <v>0.99980095791905632</v>
      </c>
      <c r="BO129" s="34">
        <v>0.99979769526420359</v>
      </c>
      <c r="BP129" s="34">
        <v>0.9997944326199979</v>
      </c>
      <c r="BQ129" s="34">
        <v>0.99979116998643902</v>
      </c>
      <c r="BR129" s="34">
        <v>0.9997879073635273</v>
      </c>
      <c r="BS129" s="34">
        <v>0.99978464475126239</v>
      </c>
      <c r="BT129" s="34">
        <v>0.9997813821496444</v>
      </c>
      <c r="BU129" s="34">
        <v>0.99977811955867357</v>
      </c>
      <c r="BV129" s="34">
        <v>0.99977485697834934</v>
      </c>
      <c r="BW129" s="34">
        <v>0.9997715944086718</v>
      </c>
      <c r="BX129" s="34">
        <v>0.99976833184964098</v>
      </c>
      <c r="BY129" s="34">
        <v>0.99976506930125708</v>
      </c>
      <c r="BZ129" s="34">
        <v>0.99976180676351978</v>
      </c>
      <c r="CA129" s="34">
        <v>0.99975854423642918</v>
      </c>
      <c r="CB129" s="34">
        <v>0.99975528171998507</v>
      </c>
      <c r="CC129" s="34">
        <v>0.99975201921418777</v>
      </c>
      <c r="CD129" s="34">
        <v>0.99974875671903696</v>
      </c>
      <c r="CE129" s="34">
        <v>0.99974549423453263</v>
      </c>
      <c r="CF129" s="34">
        <v>0.99974223176067467</v>
      </c>
      <c r="CG129" s="34">
        <v>0.99973896929746309</v>
      </c>
      <c r="CH129" s="34">
        <v>0.9997357068448981</v>
      </c>
      <c r="CI129" s="34">
        <v>0.99973244440297948</v>
      </c>
      <c r="CJ129" s="34">
        <v>0.99972918197170701</v>
      </c>
      <c r="CK129" s="34">
        <v>0.99972591955108103</v>
      </c>
      <c r="CL129" s="34">
        <v>0.99972265714110142</v>
      </c>
      <c r="CM129" s="34">
        <v>0.99971939474176796</v>
      </c>
      <c r="CN129" s="34">
        <v>0.99971613235308066</v>
      </c>
      <c r="CO129" s="34">
        <v>0.99971286997503961</v>
      </c>
      <c r="CP129" s="34">
        <v>0.99970960760764449</v>
      </c>
      <c r="CQ129" s="34">
        <v>0.99970634525089563</v>
      </c>
      <c r="CR129" s="34">
        <v>0.99970308290479282</v>
      </c>
      <c r="CS129" s="34">
        <v>0.99969982056933593</v>
      </c>
      <c r="CT129" s="34">
        <v>0.99969497494357418</v>
      </c>
      <c r="CU129" s="34">
        <v>0.99969012934129919</v>
      </c>
      <c r="CV129" s="34">
        <v>0.99968528376251165</v>
      </c>
      <c r="CW129" s="34">
        <v>0.99968043820721064</v>
      </c>
      <c r="CX129" s="34">
        <v>0.99967559267539674</v>
      </c>
      <c r="CY129" s="34">
        <v>0.99967074716706938</v>
      </c>
      <c r="CZ129" s="34">
        <v>0.99966590168222869</v>
      </c>
      <c r="DA129" s="34">
        <v>0.99966105622087442</v>
      </c>
      <c r="DB129" s="34">
        <v>0.99965621078300648</v>
      </c>
    </row>
    <row r="130" spans="1:106" x14ac:dyDescent="0.2">
      <c r="A130" s="13">
        <f t="shared" ca="1" si="1"/>
        <v>44452</v>
      </c>
      <c r="B130" s="34">
        <v>1.0000032217550907</v>
      </c>
      <c r="C130" s="34">
        <v>1</v>
      </c>
      <c r="D130" s="34">
        <v>0.99999677825528888</v>
      </c>
      <c r="E130" s="34">
        <v>0.99999355652095734</v>
      </c>
      <c r="F130" s="34">
        <v>0.99999033479700539</v>
      </c>
      <c r="G130" s="34">
        <v>0.99998711308343313</v>
      </c>
      <c r="H130" s="34">
        <v>0.99998389138024046</v>
      </c>
      <c r="I130" s="34">
        <v>0.99998066968742705</v>
      </c>
      <c r="J130" s="34">
        <v>0.99997744800499344</v>
      </c>
      <c r="K130" s="34">
        <v>0.99997422633293898</v>
      </c>
      <c r="L130" s="34">
        <v>0.99997100467126421</v>
      </c>
      <c r="M130" s="34">
        <v>0.99996778301996858</v>
      </c>
      <c r="N130" s="34">
        <v>0.9999645613790521</v>
      </c>
      <c r="O130" s="34">
        <v>0.99996133974851531</v>
      </c>
      <c r="P130" s="34">
        <v>0.99995811812835766</v>
      </c>
      <c r="Q130" s="34">
        <v>0.99995489651857927</v>
      </c>
      <c r="R130" s="34">
        <v>0.99995167491917991</v>
      </c>
      <c r="S130" s="34">
        <v>0.99994845333015991</v>
      </c>
      <c r="T130" s="34">
        <v>0.99994523175151906</v>
      </c>
      <c r="U130" s="34">
        <v>0.99994201018325723</v>
      </c>
      <c r="V130" s="34">
        <v>0.99993878862537466</v>
      </c>
      <c r="W130" s="34">
        <v>0.99993556707787068</v>
      </c>
      <c r="X130" s="34">
        <v>0.99993234554074606</v>
      </c>
      <c r="Y130" s="34">
        <v>0.99992912401400047</v>
      </c>
      <c r="Z130" s="34">
        <v>0.99992590249763358</v>
      </c>
      <c r="AA130" s="34">
        <v>0.99992268099164583</v>
      </c>
      <c r="AB130" s="34">
        <v>0.99991945949603667</v>
      </c>
      <c r="AC130" s="34">
        <v>0.99991623801080642</v>
      </c>
      <c r="AD130" s="34">
        <v>0.99991301653595521</v>
      </c>
      <c r="AE130" s="34">
        <v>0.99990979507148248</v>
      </c>
      <c r="AF130" s="34">
        <v>0.99990657361738866</v>
      </c>
      <c r="AG130" s="34">
        <v>0.99990335217367343</v>
      </c>
      <c r="AH130" s="34">
        <v>0.9999001307403369</v>
      </c>
      <c r="AI130" s="34">
        <v>0.99989690931737907</v>
      </c>
      <c r="AJ130" s="34">
        <v>0.99989368790479982</v>
      </c>
      <c r="AK130" s="34">
        <v>0.99989046650259905</v>
      </c>
      <c r="AL130" s="34">
        <v>0.99988724511077709</v>
      </c>
      <c r="AM130" s="34">
        <v>0.99988402372933316</v>
      </c>
      <c r="AN130" s="34">
        <v>0.99988080235826804</v>
      </c>
      <c r="AO130" s="34">
        <v>0.99987758099758128</v>
      </c>
      <c r="AP130" s="34">
        <v>0.999874359647273</v>
      </c>
      <c r="AQ130" s="34">
        <v>0.99987113830734309</v>
      </c>
      <c r="AR130" s="34">
        <v>0.99986791697779143</v>
      </c>
      <c r="AS130" s="34">
        <v>0.99986469565861791</v>
      </c>
      <c r="AT130" s="34">
        <v>0.99986147434982287</v>
      </c>
      <c r="AU130" s="34">
        <v>0.99985825305140608</v>
      </c>
      <c r="AV130" s="34">
        <v>0.99985503176336743</v>
      </c>
      <c r="AW130" s="34">
        <v>0.99985181048570693</v>
      </c>
      <c r="AX130" s="34">
        <v>0.99984858921842468</v>
      </c>
      <c r="AY130" s="34">
        <v>0.99984536796152035</v>
      </c>
      <c r="AZ130" s="34">
        <v>0.99984214671499405</v>
      </c>
      <c r="BA130" s="34">
        <v>0.99983892547884612</v>
      </c>
      <c r="BB130" s="34">
        <v>0.99983570425307589</v>
      </c>
      <c r="BC130" s="34">
        <v>0.99983248303768379</v>
      </c>
      <c r="BD130" s="34">
        <v>0.99982926183266962</v>
      </c>
      <c r="BE130" s="34">
        <v>0.99982604063803326</v>
      </c>
      <c r="BF130" s="34">
        <v>0.99982281945377471</v>
      </c>
      <c r="BG130" s="34">
        <v>0.99981959827989408</v>
      </c>
      <c r="BH130" s="34">
        <v>0.99981637711639137</v>
      </c>
      <c r="BI130" s="34">
        <v>0.99981315596326614</v>
      </c>
      <c r="BJ130" s="34">
        <v>0.99980993482051883</v>
      </c>
      <c r="BK130" s="34">
        <v>0.99980671368814911</v>
      </c>
      <c r="BL130" s="34">
        <v>0.99980349256615719</v>
      </c>
      <c r="BM130" s="34">
        <v>0.99980027145454298</v>
      </c>
      <c r="BN130" s="34">
        <v>0.99979705035330613</v>
      </c>
      <c r="BO130" s="34">
        <v>0.99979382926244709</v>
      </c>
      <c r="BP130" s="34">
        <v>0.99979060818196552</v>
      </c>
      <c r="BQ130" s="34">
        <v>0.99978738711186121</v>
      </c>
      <c r="BR130" s="34">
        <v>0.99978416605213449</v>
      </c>
      <c r="BS130" s="34">
        <v>0.99978094500278536</v>
      </c>
      <c r="BT130" s="34">
        <v>0.99977772396381348</v>
      </c>
      <c r="BU130" s="34">
        <v>0.99977450293521897</v>
      </c>
      <c r="BV130" s="34">
        <v>0.99977128191700193</v>
      </c>
      <c r="BW130" s="34">
        <v>0.99976806090916204</v>
      </c>
      <c r="BX130" s="34">
        <v>0.9997648399116994</v>
      </c>
      <c r="BY130" s="34">
        <v>0.99976161892461402</v>
      </c>
      <c r="BZ130" s="34">
        <v>0.99975839794790589</v>
      </c>
      <c r="CA130" s="34">
        <v>0.99975517698157501</v>
      </c>
      <c r="CB130" s="34">
        <v>0.99975195602562106</v>
      </c>
      <c r="CC130" s="34">
        <v>0.99974873508004425</v>
      </c>
      <c r="CD130" s="34">
        <v>0.99974551414484447</v>
      </c>
      <c r="CE130" s="34">
        <v>0.99974229322002184</v>
      </c>
      <c r="CF130" s="34">
        <v>0.99973907230557635</v>
      </c>
      <c r="CG130" s="34">
        <v>0.99973585140150767</v>
      </c>
      <c r="CH130" s="34">
        <v>0.99973263050781591</v>
      </c>
      <c r="CI130" s="34">
        <v>0.99972940962450096</v>
      </c>
      <c r="CJ130" s="34">
        <v>0.99972618875156294</v>
      </c>
      <c r="CK130" s="34">
        <v>0.99972296788900172</v>
      </c>
      <c r="CL130" s="34">
        <v>0.99971974703681721</v>
      </c>
      <c r="CM130" s="34">
        <v>0.9997165261950095</v>
      </c>
      <c r="CN130" s="34">
        <v>0.99971330536357883</v>
      </c>
      <c r="CO130" s="34">
        <v>0.99971008454252452</v>
      </c>
      <c r="CP130" s="34">
        <v>0.99970686373184703</v>
      </c>
      <c r="CQ130" s="34">
        <v>0.99970201784080726</v>
      </c>
      <c r="CR130" s="34">
        <v>0.99969717197325692</v>
      </c>
      <c r="CS130" s="34">
        <v>0.99969232612919601</v>
      </c>
      <c r="CT130" s="34">
        <v>0.99968748030862464</v>
      </c>
      <c r="CU130" s="34">
        <v>0.99968263451154227</v>
      </c>
      <c r="CV130" s="34">
        <v>0.9996777887379491</v>
      </c>
      <c r="CW130" s="34">
        <v>0.99967294298784459</v>
      </c>
      <c r="CX130" s="34">
        <v>0.99966809726122929</v>
      </c>
      <c r="CY130" s="34">
        <v>0.99966325155810265</v>
      </c>
      <c r="CZ130" s="34">
        <v>0.99965840587846444</v>
      </c>
      <c r="DA130" s="34">
        <v>0.99965356022231489</v>
      </c>
      <c r="DB130" s="34">
        <v>0.99964871458965399</v>
      </c>
    </row>
    <row r="131" spans="1:106" x14ac:dyDescent="0.2">
      <c r="A131" s="13">
        <f t="shared" ca="1" si="1"/>
        <v>44453</v>
      </c>
      <c r="B131" s="34">
        <v>1.0000032772944012</v>
      </c>
      <c r="C131" s="34">
        <v>1</v>
      </c>
      <c r="D131" s="34">
        <v>0.99999672271633955</v>
      </c>
      <c r="E131" s="34">
        <v>0.99999344544341973</v>
      </c>
      <c r="F131" s="34">
        <v>0.9999901681812402</v>
      </c>
      <c r="G131" s="34">
        <v>0.99998689092980142</v>
      </c>
      <c r="H131" s="34">
        <v>0.99998361368910316</v>
      </c>
      <c r="I131" s="34">
        <v>0.99998033645914519</v>
      </c>
      <c r="J131" s="34">
        <v>0.99997705923992763</v>
      </c>
      <c r="K131" s="34">
        <v>0.99997378203145049</v>
      </c>
      <c r="L131" s="34">
        <v>0.99997050483371375</v>
      </c>
      <c r="M131" s="34">
        <v>0.99996722764671719</v>
      </c>
      <c r="N131" s="34">
        <v>0.99996395047046094</v>
      </c>
      <c r="O131" s="34">
        <v>0.99996067330494509</v>
      </c>
      <c r="P131" s="34">
        <v>0.99995739615016932</v>
      </c>
      <c r="Q131" s="34">
        <v>0.99995411900613362</v>
      </c>
      <c r="R131" s="34">
        <v>0.99995084187283823</v>
      </c>
      <c r="S131" s="34">
        <v>0.99994756475028268</v>
      </c>
      <c r="T131" s="34">
        <v>0.99994428763846743</v>
      </c>
      <c r="U131" s="34">
        <v>0.99994101053739215</v>
      </c>
      <c r="V131" s="34">
        <v>0.99993773344705683</v>
      </c>
      <c r="W131" s="34">
        <v>0.99993445636746148</v>
      </c>
      <c r="X131" s="34">
        <v>0.99993117929860598</v>
      </c>
      <c r="Y131" s="34">
        <v>0.99992790224049055</v>
      </c>
      <c r="Z131" s="34">
        <v>0.99992462519311476</v>
      </c>
      <c r="AA131" s="34">
        <v>0.99992134815647893</v>
      </c>
      <c r="AB131" s="34">
        <v>0.99991807113058284</v>
      </c>
      <c r="AC131" s="34">
        <v>0.9999147941154265</v>
      </c>
      <c r="AD131" s="34">
        <v>0.99991151711100978</v>
      </c>
      <c r="AE131" s="34">
        <v>0.9999082401173327</v>
      </c>
      <c r="AF131" s="34">
        <v>0.99990496313439547</v>
      </c>
      <c r="AG131" s="34">
        <v>0.99990168616219766</v>
      </c>
      <c r="AH131" s="34">
        <v>0.99989840920073947</v>
      </c>
      <c r="AI131" s="34">
        <v>0.9998951322500208</v>
      </c>
      <c r="AJ131" s="34">
        <v>0.99989185531004166</v>
      </c>
      <c r="AK131" s="34">
        <v>0.99988857838080214</v>
      </c>
      <c r="AL131" s="34">
        <v>0.99988530146230181</v>
      </c>
      <c r="AM131" s="34">
        <v>0.99988202455454089</v>
      </c>
      <c r="AN131" s="34">
        <v>0.9998787476575195</v>
      </c>
      <c r="AO131" s="34">
        <v>0.9998754707712374</v>
      </c>
      <c r="AP131" s="34">
        <v>0.99987219389569437</v>
      </c>
      <c r="AQ131" s="34">
        <v>0.99986891703089065</v>
      </c>
      <c r="AR131" s="34">
        <v>0.99986564017682622</v>
      </c>
      <c r="AS131" s="34">
        <v>0.99986236333350098</v>
      </c>
      <c r="AT131" s="34">
        <v>0.99985908650091504</v>
      </c>
      <c r="AU131" s="34">
        <v>0.99985580967906784</v>
      </c>
      <c r="AV131" s="34">
        <v>0.99985253286796005</v>
      </c>
      <c r="AW131" s="34">
        <v>0.99984925606759123</v>
      </c>
      <c r="AX131" s="34">
        <v>0.99984597927796115</v>
      </c>
      <c r="AY131" s="34">
        <v>0.99984270249907037</v>
      </c>
      <c r="AZ131" s="34">
        <v>0.99983942573091833</v>
      </c>
      <c r="BA131" s="34">
        <v>0.99983614897350537</v>
      </c>
      <c r="BB131" s="34">
        <v>0.99983287222683104</v>
      </c>
      <c r="BC131" s="34">
        <v>0.99982959549089578</v>
      </c>
      <c r="BD131" s="34">
        <v>0.99982631876569916</v>
      </c>
      <c r="BE131" s="34">
        <v>0.99982304205124117</v>
      </c>
      <c r="BF131" s="34">
        <v>0.99981976534752204</v>
      </c>
      <c r="BG131" s="34">
        <v>0.99981648865454165</v>
      </c>
      <c r="BH131" s="34">
        <v>0.99981321197229989</v>
      </c>
      <c r="BI131" s="34">
        <v>0.99980993530079676</v>
      </c>
      <c r="BJ131" s="34">
        <v>0.99980665864003226</v>
      </c>
      <c r="BK131" s="34">
        <v>0.99980338199000618</v>
      </c>
      <c r="BL131" s="34">
        <v>0.99980010535071873</v>
      </c>
      <c r="BM131" s="34">
        <v>0.99979682872216957</v>
      </c>
      <c r="BN131" s="34">
        <v>0.99979355210435894</v>
      </c>
      <c r="BO131" s="34">
        <v>0.99979027549728683</v>
      </c>
      <c r="BP131" s="34">
        <v>0.99978699890095291</v>
      </c>
      <c r="BQ131" s="34">
        <v>0.99978372231535739</v>
      </c>
      <c r="BR131" s="34">
        <v>0.99978044574050029</v>
      </c>
      <c r="BS131" s="34">
        <v>0.99977716917638149</v>
      </c>
      <c r="BT131" s="34">
        <v>0.99977389262300076</v>
      </c>
      <c r="BU131" s="34">
        <v>0.99977061608035811</v>
      </c>
      <c r="BV131" s="34">
        <v>0.99976733954845387</v>
      </c>
      <c r="BW131" s="34">
        <v>0.9997640630272876</v>
      </c>
      <c r="BX131" s="34">
        <v>0.99976078651685951</v>
      </c>
      <c r="BY131" s="34">
        <v>0.9997575100171695</v>
      </c>
      <c r="BZ131" s="34">
        <v>0.99975423352821735</v>
      </c>
      <c r="CA131" s="34">
        <v>0.99975095705000339</v>
      </c>
      <c r="CB131" s="34">
        <v>0.99974768058252728</v>
      </c>
      <c r="CC131" s="34">
        <v>0.99974440412578913</v>
      </c>
      <c r="CD131" s="34">
        <v>0.99974112767978873</v>
      </c>
      <c r="CE131" s="34">
        <v>0.99973785124452608</v>
      </c>
      <c r="CF131" s="34">
        <v>0.9997345748200015</v>
      </c>
      <c r="CG131" s="34">
        <v>0.99973129840621455</v>
      </c>
      <c r="CH131" s="34">
        <v>0.99972802200316546</v>
      </c>
      <c r="CI131" s="34">
        <v>0.99972474561085412</v>
      </c>
      <c r="CJ131" s="34">
        <v>0.99972146922928018</v>
      </c>
      <c r="CK131" s="34">
        <v>0.99971819285844399</v>
      </c>
      <c r="CL131" s="34">
        <v>0.99971491649834543</v>
      </c>
      <c r="CM131" s="34">
        <v>0.99971164014898439</v>
      </c>
      <c r="CN131" s="34">
        <v>0.99970836381036099</v>
      </c>
      <c r="CO131" s="34">
        <v>0.99970508748247511</v>
      </c>
      <c r="CP131" s="34">
        <v>0.99970181116532653</v>
      </c>
      <c r="CQ131" s="34">
        <v>0.99969694826753353</v>
      </c>
      <c r="CR131" s="34">
        <v>0.99969208539339549</v>
      </c>
      <c r="CS131" s="34">
        <v>0.99968722254291209</v>
      </c>
      <c r="CT131" s="34">
        <v>0.99968235971608332</v>
      </c>
      <c r="CU131" s="34">
        <v>0.99967749691290886</v>
      </c>
      <c r="CV131" s="34">
        <v>0.99967263413338903</v>
      </c>
      <c r="CW131" s="34">
        <v>0.9996677713775235</v>
      </c>
      <c r="CX131" s="34">
        <v>0.99966290864531182</v>
      </c>
      <c r="CY131" s="34">
        <v>0.99965804593675434</v>
      </c>
      <c r="CZ131" s="34">
        <v>0.99965318325185082</v>
      </c>
      <c r="DA131" s="34">
        <v>0.99964832059060105</v>
      </c>
      <c r="DB131" s="34">
        <v>0.9996434579530048</v>
      </c>
    </row>
    <row r="132" spans="1:106" x14ac:dyDescent="0.2">
      <c r="A132" s="13">
        <f t="shared" ref="A132:A195" ca="1" si="2">IF(WORKDAY(A$2,ROW()-2)&gt;TODAY(),"",WORKDAY(A$2,ROW()-2))</f>
        <v>44454</v>
      </c>
      <c r="B132" s="34">
        <v>1.0000033328334337</v>
      </c>
      <c r="C132" s="34">
        <v>1</v>
      </c>
      <c r="D132" s="34">
        <v>0.99999666717767388</v>
      </c>
      <c r="E132" s="34">
        <v>0.99999333436645554</v>
      </c>
      <c r="F132" s="34">
        <v>0.99999000156634477</v>
      </c>
      <c r="G132" s="34">
        <v>0.99998666877734166</v>
      </c>
      <c r="H132" s="34">
        <v>0.99998333599944611</v>
      </c>
      <c r="I132" s="34">
        <v>0.99998000323265812</v>
      </c>
      <c r="J132" s="34">
        <v>0.9999766704769778</v>
      </c>
      <c r="K132" s="34">
        <v>0.99997333773240482</v>
      </c>
      <c r="L132" s="34">
        <v>0.99997000499893918</v>
      </c>
      <c r="M132" s="34">
        <v>0.99996667227658109</v>
      </c>
      <c r="N132" s="34">
        <v>0.99996333956533068</v>
      </c>
      <c r="O132" s="34">
        <v>0.99996000686518716</v>
      </c>
      <c r="P132" s="34">
        <v>0.99995667417615086</v>
      </c>
      <c r="Q132" s="34">
        <v>0.99995334149822224</v>
      </c>
      <c r="R132" s="34">
        <v>0.99995000883140062</v>
      </c>
      <c r="S132" s="34">
        <v>0.999946676175686</v>
      </c>
      <c r="T132" s="34">
        <v>0.99994334353107894</v>
      </c>
      <c r="U132" s="34">
        <v>0.99994001089757878</v>
      </c>
      <c r="V132" s="34">
        <v>0.99993667827518573</v>
      </c>
      <c r="W132" s="34">
        <v>0.99993334566389946</v>
      </c>
      <c r="X132" s="34">
        <v>0.99993001306372054</v>
      </c>
      <c r="Y132" s="34">
        <v>0.9999266804746485</v>
      </c>
      <c r="Z132" s="34">
        <v>0.99992334789668325</v>
      </c>
      <c r="AA132" s="34">
        <v>0.99992001532982488</v>
      </c>
      <c r="AB132" s="34">
        <v>0.99991668277407364</v>
      </c>
      <c r="AC132" s="34">
        <v>0.99991335022942895</v>
      </c>
      <c r="AD132" s="34">
        <v>0.99991001769589116</v>
      </c>
      <c r="AE132" s="34">
        <v>0.99990668517346004</v>
      </c>
      <c r="AF132" s="34">
        <v>0.9999033526621357</v>
      </c>
      <c r="AG132" s="34">
        <v>0.99990002016191815</v>
      </c>
      <c r="AH132" s="34">
        <v>0.99989668767280682</v>
      </c>
      <c r="AI132" s="34">
        <v>0.99989335519480249</v>
      </c>
      <c r="AJ132" s="34">
        <v>0.9998900227279045</v>
      </c>
      <c r="AK132" s="34">
        <v>0.99988669027211308</v>
      </c>
      <c r="AL132" s="34">
        <v>0.99988335782742821</v>
      </c>
      <c r="AM132" s="34">
        <v>0.9998800253938499</v>
      </c>
      <c r="AN132" s="34">
        <v>0.99987669297137782</v>
      </c>
      <c r="AO132" s="34">
        <v>0.99987336056001197</v>
      </c>
      <c r="AP132" s="34">
        <v>0.99987002815975268</v>
      </c>
      <c r="AQ132" s="34">
        <v>0.99986669577059961</v>
      </c>
      <c r="AR132" s="34">
        <v>0.99986336339255288</v>
      </c>
      <c r="AS132" s="34">
        <v>0.99986003102561216</v>
      </c>
      <c r="AT132" s="34">
        <v>0.99985669866977789</v>
      </c>
      <c r="AU132" s="34">
        <v>0.99985336632504962</v>
      </c>
      <c r="AV132" s="34">
        <v>0.99985003399142747</v>
      </c>
      <c r="AW132" s="34">
        <v>0.99984670166891154</v>
      </c>
      <c r="AX132" s="34">
        <v>0.99984336935750151</v>
      </c>
      <c r="AY132" s="34">
        <v>0.99984003705719759</v>
      </c>
      <c r="AZ132" s="34">
        <v>0.99983670476799935</v>
      </c>
      <c r="BA132" s="34">
        <v>0.99983337248990733</v>
      </c>
      <c r="BB132" s="34">
        <v>0.99983004022292121</v>
      </c>
      <c r="BC132" s="34">
        <v>0.99982670796704076</v>
      </c>
      <c r="BD132" s="34">
        <v>0.99982337572226609</v>
      </c>
      <c r="BE132" s="34">
        <v>0.99982004348859743</v>
      </c>
      <c r="BF132" s="34">
        <v>0.99981671126603455</v>
      </c>
      <c r="BG132" s="34">
        <v>0.99981337905457701</v>
      </c>
      <c r="BH132" s="34">
        <v>0.99981004685422536</v>
      </c>
      <c r="BI132" s="34">
        <v>0.9998067146649795</v>
      </c>
      <c r="BJ132" s="34">
        <v>0.99980338248683898</v>
      </c>
      <c r="BK132" s="34">
        <v>0.99980005031980412</v>
      </c>
      <c r="BL132" s="34">
        <v>0.99979671816387483</v>
      </c>
      <c r="BM132" s="34">
        <v>0.99979338601905088</v>
      </c>
      <c r="BN132" s="34">
        <v>0.99979005388533237</v>
      </c>
      <c r="BO132" s="34">
        <v>0.99978672176271932</v>
      </c>
      <c r="BP132" s="34">
        <v>0.99978338965121194</v>
      </c>
      <c r="BQ132" s="34">
        <v>0.99978005755080956</v>
      </c>
      <c r="BR132" s="34">
        <v>0.99977672546151253</v>
      </c>
      <c r="BS132" s="34">
        <v>0.99977339338332083</v>
      </c>
      <c r="BT132" s="34">
        <v>0.99977006131623425</v>
      </c>
      <c r="BU132" s="34">
        <v>0.99976672926025278</v>
      </c>
      <c r="BV132" s="34">
        <v>0.99976339721537666</v>
      </c>
      <c r="BW132" s="34">
        <v>0.99976006518160565</v>
      </c>
      <c r="BX132" s="34">
        <v>0.99975673315893976</v>
      </c>
      <c r="BY132" s="34">
        <v>0.99975340114737876</v>
      </c>
      <c r="BZ132" s="34">
        <v>0.99975006914692277</v>
      </c>
      <c r="CA132" s="34">
        <v>0.99974673715757179</v>
      </c>
      <c r="CB132" s="34">
        <v>0.99974340517932569</v>
      </c>
      <c r="CC132" s="34">
        <v>0.99974007321218461</v>
      </c>
      <c r="CD132" s="34">
        <v>0.99973674125614831</v>
      </c>
      <c r="CE132" s="34">
        <v>0.99973340931121668</v>
      </c>
      <c r="CF132" s="34">
        <v>0.99973007737739006</v>
      </c>
      <c r="CG132" s="34">
        <v>0.999726745454668</v>
      </c>
      <c r="CH132" s="34">
        <v>0.99972341354305094</v>
      </c>
      <c r="CI132" s="34">
        <v>0.99972008164253834</v>
      </c>
      <c r="CJ132" s="34">
        <v>0.9997167497531303</v>
      </c>
      <c r="CK132" s="34">
        <v>0.99971341787482693</v>
      </c>
      <c r="CL132" s="34">
        <v>0.99971008600762823</v>
      </c>
      <c r="CM132" s="34">
        <v>0.99970675415153387</v>
      </c>
      <c r="CN132" s="34">
        <v>0.99970342230654419</v>
      </c>
      <c r="CO132" s="34">
        <v>0.99970009047265884</v>
      </c>
      <c r="CP132" s="34">
        <v>0.99969675864987784</v>
      </c>
      <c r="CQ132" s="34">
        <v>0.99969173711202519</v>
      </c>
      <c r="CR132" s="34">
        <v>0.99968671559939615</v>
      </c>
      <c r="CS132" s="34">
        <v>0.99968169411199037</v>
      </c>
      <c r="CT132" s="34">
        <v>0.99967667264980797</v>
      </c>
      <c r="CU132" s="34">
        <v>0.99967165121284862</v>
      </c>
      <c r="CV132" s="34">
        <v>0.99966662980111209</v>
      </c>
      <c r="CW132" s="34">
        <v>0.99966160841459861</v>
      </c>
      <c r="CX132" s="34">
        <v>0.99965658705330784</v>
      </c>
      <c r="CY132" s="34">
        <v>0.99965156571723957</v>
      </c>
      <c r="CZ132" s="34">
        <v>0.99964654440639389</v>
      </c>
      <c r="DA132" s="34">
        <v>0.99964152312077059</v>
      </c>
      <c r="DB132" s="34">
        <v>0.99963650186036934</v>
      </c>
    </row>
    <row r="133" spans="1:106" x14ac:dyDescent="0.2">
      <c r="A133" s="13">
        <f t="shared" ca="1" si="2"/>
        <v>44455</v>
      </c>
      <c r="B133" s="34">
        <v>1.00001016515101</v>
      </c>
      <c r="C133" s="34">
        <v>1.0000067767558589</v>
      </c>
      <c r="D133" s="34">
        <v>1.0000033883721888</v>
      </c>
      <c r="E133" s="34">
        <v>1</v>
      </c>
      <c r="F133" s="34">
        <v>0.99999661163929199</v>
      </c>
      <c r="G133" s="34">
        <v>0.99999322329006524</v>
      </c>
      <c r="H133" s="34">
        <v>0.99998983495231941</v>
      </c>
      <c r="I133" s="34">
        <v>0.99998644662605429</v>
      </c>
      <c r="J133" s="34">
        <v>0.99998305831126999</v>
      </c>
      <c r="K133" s="34">
        <v>0.99997967000796673</v>
      </c>
      <c r="L133" s="34">
        <v>0.99997628171614417</v>
      </c>
      <c r="M133" s="34">
        <v>0.99997289343580231</v>
      </c>
      <c r="N133" s="34">
        <v>0.9999695051669415</v>
      </c>
      <c r="O133" s="34">
        <v>0.99996611690956105</v>
      </c>
      <c r="P133" s="34">
        <v>0.99996272866366109</v>
      </c>
      <c r="Q133" s="34">
        <v>0.99995934042924195</v>
      </c>
      <c r="R133" s="34">
        <v>0.9999559522063034</v>
      </c>
      <c r="S133" s="34">
        <v>0.99995256399484533</v>
      </c>
      <c r="T133" s="34">
        <v>0.99994917579486775</v>
      </c>
      <c r="U133" s="34">
        <v>0.99994578760637065</v>
      </c>
      <c r="V133" s="34">
        <v>0.99994239942935381</v>
      </c>
      <c r="W133" s="34">
        <v>0.99993901126381746</v>
      </c>
      <c r="X133" s="34">
        <v>0.99993562310976147</v>
      </c>
      <c r="Y133" s="34">
        <v>0.99993223496718564</v>
      </c>
      <c r="Z133" s="34">
        <v>0.99992884683609018</v>
      </c>
      <c r="AA133" s="34">
        <v>0.99992545871647498</v>
      </c>
      <c r="AB133" s="34">
        <v>0.99992207060833971</v>
      </c>
      <c r="AC133" s="34">
        <v>0.99991868251168481</v>
      </c>
      <c r="AD133" s="34">
        <v>0.99991529442650995</v>
      </c>
      <c r="AE133" s="34">
        <v>0.99991190635281513</v>
      </c>
      <c r="AF133" s="34">
        <v>0.99990851829060012</v>
      </c>
      <c r="AG133" s="34">
        <v>0.99990513023986549</v>
      </c>
      <c r="AH133" s="34">
        <v>0.99990174220061034</v>
      </c>
      <c r="AI133" s="34">
        <v>0.99989835417283535</v>
      </c>
      <c r="AJ133" s="34">
        <v>0.99989496615654017</v>
      </c>
      <c r="AK133" s="34">
        <v>0.99989157815172491</v>
      </c>
      <c r="AL133" s="34">
        <v>0.99988819015838948</v>
      </c>
      <c r="AM133" s="34">
        <v>0.99988480217653364</v>
      </c>
      <c r="AN133" s="34">
        <v>0.99988141420615739</v>
      </c>
      <c r="AO133" s="34">
        <v>0.99987802624726108</v>
      </c>
      <c r="AP133" s="34">
        <v>0.99987463829984424</v>
      </c>
      <c r="AQ133" s="34">
        <v>0.99987125036390712</v>
      </c>
      <c r="AR133" s="34">
        <v>0.99986786243944925</v>
      </c>
      <c r="AS133" s="34">
        <v>0.99986447452647098</v>
      </c>
      <c r="AT133" s="34">
        <v>0.99986108662497242</v>
      </c>
      <c r="AU133" s="34">
        <v>0.99985769873495312</v>
      </c>
      <c r="AV133" s="34">
        <v>0.9998543108564133</v>
      </c>
      <c r="AW133" s="34">
        <v>0.99985092298935285</v>
      </c>
      <c r="AX133" s="34">
        <v>0.99984753513377145</v>
      </c>
      <c r="AY133" s="34">
        <v>0.99984414728966964</v>
      </c>
      <c r="AZ133" s="34">
        <v>0.99984075945704698</v>
      </c>
      <c r="BA133" s="34">
        <v>0.99983737163590336</v>
      </c>
      <c r="BB133" s="34">
        <v>0.99983398382623923</v>
      </c>
      <c r="BC133" s="34">
        <v>0.99983059602805402</v>
      </c>
      <c r="BD133" s="34">
        <v>0.99982720824134796</v>
      </c>
      <c r="BE133" s="34">
        <v>0.99982382046612084</v>
      </c>
      <c r="BF133" s="34">
        <v>0.99982043270237264</v>
      </c>
      <c r="BG133" s="34">
        <v>0.9998170449501036</v>
      </c>
      <c r="BH133" s="34">
        <v>0.99981365720931337</v>
      </c>
      <c r="BI133" s="34">
        <v>0.99981026948000207</v>
      </c>
      <c r="BJ133" s="34">
        <v>0.99980688176216947</v>
      </c>
      <c r="BK133" s="34">
        <v>0.99980349405581592</v>
      </c>
      <c r="BL133" s="34">
        <v>0.99980010636094108</v>
      </c>
      <c r="BM133" s="34">
        <v>0.99979671867754494</v>
      </c>
      <c r="BN133" s="34">
        <v>0.99979333100562762</v>
      </c>
      <c r="BO133" s="34">
        <v>0.99978994334518878</v>
      </c>
      <c r="BP133" s="34">
        <v>0.99978655569622865</v>
      </c>
      <c r="BQ133" s="34">
        <v>0.99978316805874712</v>
      </c>
      <c r="BR133" s="34">
        <v>0.99977978043274396</v>
      </c>
      <c r="BS133" s="34">
        <v>0.99977639281821951</v>
      </c>
      <c r="BT133" s="34">
        <v>0.9997730052151732</v>
      </c>
      <c r="BU133" s="34">
        <v>0.99976961762360572</v>
      </c>
      <c r="BV133" s="34">
        <v>0.99976623004351628</v>
      </c>
      <c r="BW133" s="34">
        <v>0.99976284247490532</v>
      </c>
      <c r="BX133" s="34">
        <v>0.99975945491777274</v>
      </c>
      <c r="BY133" s="34">
        <v>0.99975606737211831</v>
      </c>
      <c r="BZ133" s="34">
        <v>0.99975267983794225</v>
      </c>
      <c r="CA133" s="34">
        <v>0.99974929231524434</v>
      </c>
      <c r="CB133" s="34">
        <v>0.99974590480402437</v>
      </c>
      <c r="CC133" s="34">
        <v>0.99974251730428287</v>
      </c>
      <c r="CD133" s="34">
        <v>0.99973912981601898</v>
      </c>
      <c r="CE133" s="34">
        <v>0.99973574233923357</v>
      </c>
      <c r="CF133" s="34">
        <v>0.99973235487392575</v>
      </c>
      <c r="CG133" s="34">
        <v>0.9997289674200962</v>
      </c>
      <c r="CH133" s="34">
        <v>0.99972557997774436</v>
      </c>
      <c r="CI133" s="34">
        <v>0.99972219254687067</v>
      </c>
      <c r="CJ133" s="34">
        <v>0.99971880512747446</v>
      </c>
      <c r="CK133" s="34">
        <v>0.9997154177195563</v>
      </c>
      <c r="CL133" s="34">
        <v>0.99971203032311595</v>
      </c>
      <c r="CM133" s="34">
        <v>0.9997086429381532</v>
      </c>
      <c r="CN133" s="34">
        <v>0.99970525556466816</v>
      </c>
      <c r="CO133" s="34">
        <v>0.99970186820266072</v>
      </c>
      <c r="CP133" s="34">
        <v>0.99969848085213098</v>
      </c>
      <c r="CQ133" s="34">
        <v>0.9996950935130785</v>
      </c>
      <c r="CR133" s="34">
        <v>0.99969170618550385</v>
      </c>
      <c r="CS133" s="34">
        <v>0.99968648085273604</v>
      </c>
      <c r="CT133" s="34">
        <v>0.9996812555472806</v>
      </c>
      <c r="CU133" s="34">
        <v>0.99967603026913765</v>
      </c>
      <c r="CV133" s="34">
        <v>0.99967080501830685</v>
      </c>
      <c r="CW133" s="34">
        <v>0.9996655797947881</v>
      </c>
      <c r="CX133" s="34">
        <v>0.99966035459858149</v>
      </c>
      <c r="CY133" s="34">
        <v>0.99965512942968648</v>
      </c>
      <c r="CZ133" s="34">
        <v>0.99964990428810341</v>
      </c>
      <c r="DA133" s="34">
        <v>0.99964467917383171</v>
      </c>
      <c r="DB133" s="34">
        <v>0.99963945408687127</v>
      </c>
    </row>
    <row r="134" spans="1:106" x14ac:dyDescent="0.2">
      <c r="A134" s="13">
        <f t="shared" ca="1" si="2"/>
        <v>44456</v>
      </c>
      <c r="B134" s="34">
        <v>1.0000103217706093</v>
      </c>
      <c r="C134" s="34">
        <v>1.0000068811685687</v>
      </c>
      <c r="D134" s="34">
        <v>1.0000034405783655</v>
      </c>
      <c r="E134" s="34">
        <v>1</v>
      </c>
      <c r="F134" s="34">
        <v>0.99999655943347177</v>
      </c>
      <c r="G134" s="34">
        <v>0.99999311887878117</v>
      </c>
      <c r="H134" s="34">
        <v>0.99998967833592833</v>
      </c>
      <c r="I134" s="34">
        <v>0.99998623780491247</v>
      </c>
      <c r="J134" s="34">
        <v>0.99998279728573414</v>
      </c>
      <c r="K134" s="34">
        <v>0.99997935677839322</v>
      </c>
      <c r="L134" s="34">
        <v>0.99997591628288962</v>
      </c>
      <c r="M134" s="34">
        <v>0.9999724757992231</v>
      </c>
      <c r="N134" s="34">
        <v>0.99996903532739401</v>
      </c>
      <c r="O134" s="34">
        <v>0.99996559486740189</v>
      </c>
      <c r="P134" s="34">
        <v>0.99996215441924685</v>
      </c>
      <c r="Q134" s="34">
        <v>0.99995871398292901</v>
      </c>
      <c r="R134" s="34">
        <v>0.99995527355844827</v>
      </c>
      <c r="S134" s="34">
        <v>0.99995183314580471</v>
      </c>
      <c r="T134" s="34">
        <v>0.9999483927449978</v>
      </c>
      <c r="U134" s="34">
        <v>0.99994495235602798</v>
      </c>
      <c r="V134" s="34">
        <v>0.99994151197889491</v>
      </c>
      <c r="W134" s="34">
        <v>0.99993807161359871</v>
      </c>
      <c r="X134" s="34">
        <v>0.99993463126013959</v>
      </c>
      <c r="Y134" s="34">
        <v>0.99993119091851723</v>
      </c>
      <c r="Z134" s="34">
        <v>0.99992775058873118</v>
      </c>
      <c r="AA134" s="34">
        <v>0.99992431027078199</v>
      </c>
      <c r="AB134" s="34">
        <v>0.99992086996466956</v>
      </c>
      <c r="AC134" s="34">
        <v>0.99991742967039365</v>
      </c>
      <c r="AD134" s="34">
        <v>0.99991398938795439</v>
      </c>
      <c r="AE134" s="34">
        <v>0.99991054911735144</v>
      </c>
      <c r="AF134" s="34">
        <v>0.99990710885858503</v>
      </c>
      <c r="AG134" s="34">
        <v>0.99990366861165525</v>
      </c>
      <c r="AH134" s="34">
        <v>0.99990022837656178</v>
      </c>
      <c r="AI134" s="34">
        <v>0.99989678815330452</v>
      </c>
      <c r="AJ134" s="34">
        <v>0.99989334794188367</v>
      </c>
      <c r="AK134" s="34">
        <v>0.99988990774229924</v>
      </c>
      <c r="AL134" s="34">
        <v>0.99988646755455102</v>
      </c>
      <c r="AM134" s="34">
        <v>0.99988302737863877</v>
      </c>
      <c r="AN134" s="34">
        <v>0.99987958721456294</v>
      </c>
      <c r="AO134" s="34">
        <v>0.99987614706232297</v>
      </c>
      <c r="AP134" s="34">
        <v>0.99987270692191921</v>
      </c>
      <c r="AQ134" s="34">
        <v>0.99986926679335142</v>
      </c>
      <c r="AR134" s="34">
        <v>0.99986582667661961</v>
      </c>
      <c r="AS134" s="34">
        <v>0.99986238657172377</v>
      </c>
      <c r="AT134" s="34">
        <v>0.99985894647866402</v>
      </c>
      <c r="AU134" s="34">
        <v>0.99985550639743992</v>
      </c>
      <c r="AV134" s="34">
        <v>0.99985206632805179</v>
      </c>
      <c r="AW134" s="34">
        <v>0.99984862627049942</v>
      </c>
      <c r="AX134" s="34">
        <v>0.99984518622478258</v>
      </c>
      <c r="AY134" s="34">
        <v>0.9998417461909016</v>
      </c>
      <c r="AZ134" s="34">
        <v>0.99983830616885638</v>
      </c>
      <c r="BA134" s="34">
        <v>0.9998348661586467</v>
      </c>
      <c r="BB134" s="34">
        <v>0.99983142616027265</v>
      </c>
      <c r="BC134" s="34">
        <v>0.99982798617373414</v>
      </c>
      <c r="BD134" s="34">
        <v>0.99982454619903116</v>
      </c>
      <c r="BE134" s="34">
        <v>0.99982110623616338</v>
      </c>
      <c r="BF134" s="34">
        <v>0.99981766628513125</v>
      </c>
      <c r="BG134" s="34">
        <v>0.99981422634593453</v>
      </c>
      <c r="BH134" s="34">
        <v>0.99981078641857302</v>
      </c>
      <c r="BI134" s="34">
        <v>0.99980734650304692</v>
      </c>
      <c r="BJ134" s="34">
        <v>0.99980390659935603</v>
      </c>
      <c r="BK134" s="34">
        <v>0.99980046670750033</v>
      </c>
      <c r="BL134" s="34">
        <v>0.99979702682747984</v>
      </c>
      <c r="BM134" s="34">
        <v>0.99979358695929466</v>
      </c>
      <c r="BN134" s="34">
        <v>0.99979014710294434</v>
      </c>
      <c r="BO134" s="34">
        <v>0.99978670725842911</v>
      </c>
      <c r="BP134" s="34">
        <v>0.99978326742574897</v>
      </c>
      <c r="BQ134" s="34">
        <v>0.9997798276049038</v>
      </c>
      <c r="BR134" s="34">
        <v>0.9997763877958934</v>
      </c>
      <c r="BS134" s="34">
        <v>0.99977294799871808</v>
      </c>
      <c r="BT134" s="34">
        <v>0.99976950821337751</v>
      </c>
      <c r="BU134" s="34">
        <v>0.99976606843987181</v>
      </c>
      <c r="BV134" s="34">
        <v>0.99976262867820076</v>
      </c>
      <c r="BW134" s="34">
        <v>0.99975918892836479</v>
      </c>
      <c r="BX134" s="34">
        <v>0.99975574919036303</v>
      </c>
      <c r="BY134" s="34">
        <v>0.99975230946419613</v>
      </c>
      <c r="BZ134" s="34">
        <v>0.99974886974986399</v>
      </c>
      <c r="CA134" s="34">
        <v>0.99974543004736616</v>
      </c>
      <c r="CB134" s="34">
        <v>0.99974199035670286</v>
      </c>
      <c r="CC134" s="34">
        <v>0.9997385506778742</v>
      </c>
      <c r="CD134" s="34">
        <v>0.99973511101087997</v>
      </c>
      <c r="CE134" s="34">
        <v>0.99973167135571994</v>
      </c>
      <c r="CF134" s="34">
        <v>0.99972823171239444</v>
      </c>
      <c r="CG134" s="34">
        <v>0.99972479208090337</v>
      </c>
      <c r="CH134" s="34">
        <v>0.9997213524612466</v>
      </c>
      <c r="CI134" s="34">
        <v>0.99971791285342382</v>
      </c>
      <c r="CJ134" s="34">
        <v>0.99971447325743534</v>
      </c>
      <c r="CK134" s="34">
        <v>0.99971103367328107</v>
      </c>
      <c r="CL134" s="34">
        <v>0.99970759410096099</v>
      </c>
      <c r="CM134" s="34">
        <v>0.99970415454047479</v>
      </c>
      <c r="CN134" s="34">
        <v>0.99970071499182278</v>
      </c>
      <c r="CO134" s="34">
        <v>0.99969727545500475</v>
      </c>
      <c r="CP134" s="34">
        <v>0.99969383593002048</v>
      </c>
      <c r="CQ134" s="34">
        <v>0.9996903964168703</v>
      </c>
      <c r="CR134" s="34">
        <v>0.99968695691555398</v>
      </c>
      <c r="CS134" s="34">
        <v>0.99968171352551261</v>
      </c>
      <c r="CT134" s="34">
        <v>0.99967647016297301</v>
      </c>
      <c r="CU134" s="34">
        <v>0.99967122682793486</v>
      </c>
      <c r="CV134" s="34">
        <v>0.99966598352039837</v>
      </c>
      <c r="CW134" s="34">
        <v>0.999660740240363</v>
      </c>
      <c r="CX134" s="34">
        <v>0.99965549698782885</v>
      </c>
      <c r="CY134" s="34">
        <v>0.99965025376279582</v>
      </c>
      <c r="CZ134" s="34">
        <v>0.99964501056526378</v>
      </c>
      <c r="DA134" s="34">
        <v>0.9996397673952323</v>
      </c>
      <c r="DB134" s="34">
        <v>0.99963452425270127</v>
      </c>
    </row>
    <row r="135" spans="1:106" x14ac:dyDescent="0.2">
      <c r="A135" s="13">
        <f t="shared" ca="1" si="2"/>
        <v>44459</v>
      </c>
      <c r="B135" s="34">
        <v>1.0000034822320543</v>
      </c>
      <c r="C135" s="34">
        <v>1</v>
      </c>
      <c r="D135" s="34">
        <v>0.99999651778007181</v>
      </c>
      <c r="E135" s="34">
        <v>0.99999303557226971</v>
      </c>
      <c r="F135" s="34">
        <v>0.99998955337659301</v>
      </c>
      <c r="G135" s="34">
        <v>0.99998607119304217</v>
      </c>
      <c r="H135" s="34">
        <v>0.99998258902161741</v>
      </c>
      <c r="I135" s="34">
        <v>0.99997910686231795</v>
      </c>
      <c r="J135" s="34">
        <v>0.99997562471514423</v>
      </c>
      <c r="K135" s="34">
        <v>0.99997214258009604</v>
      </c>
      <c r="L135" s="34">
        <v>0.99996866045717359</v>
      </c>
      <c r="M135" s="34">
        <v>0.99996517834637655</v>
      </c>
      <c r="N135" s="34">
        <v>0.99996169624770515</v>
      </c>
      <c r="O135" s="34">
        <v>0.99995821416115915</v>
      </c>
      <c r="P135" s="34">
        <v>0.99995473208673835</v>
      </c>
      <c r="Q135" s="34">
        <v>0.99995125002444307</v>
      </c>
      <c r="R135" s="34">
        <v>0.99994776797427298</v>
      </c>
      <c r="S135" s="34">
        <v>0.99994428593622819</v>
      </c>
      <c r="T135" s="34">
        <v>0.99994080391030871</v>
      </c>
      <c r="U135" s="34">
        <v>0.99993732189651419</v>
      </c>
      <c r="V135" s="34">
        <v>0.99993383989484508</v>
      </c>
      <c r="W135" s="34">
        <v>0.99993035790530083</v>
      </c>
      <c r="X135" s="34">
        <v>0.99992687592788176</v>
      </c>
      <c r="Y135" s="34">
        <v>0.99992339396258756</v>
      </c>
      <c r="Z135" s="34">
        <v>0.99991991200941854</v>
      </c>
      <c r="AA135" s="34">
        <v>0.99991643006837438</v>
      </c>
      <c r="AB135" s="34">
        <v>0.99991294813945508</v>
      </c>
      <c r="AC135" s="34">
        <v>0.99990946622266075</v>
      </c>
      <c r="AD135" s="34">
        <v>0.99990598431799094</v>
      </c>
      <c r="AE135" s="34">
        <v>0.99990250242544598</v>
      </c>
      <c r="AF135" s="34">
        <v>0.99989902054502589</v>
      </c>
      <c r="AG135" s="34">
        <v>0.99989553867673042</v>
      </c>
      <c r="AH135" s="34">
        <v>0.99989205682055948</v>
      </c>
      <c r="AI135" s="34">
        <v>0.99988857497651318</v>
      </c>
      <c r="AJ135" s="34">
        <v>0.99988509314459151</v>
      </c>
      <c r="AK135" s="34">
        <v>0.99988161132479414</v>
      </c>
      <c r="AL135" s="34">
        <v>0.99987812951712141</v>
      </c>
      <c r="AM135" s="34">
        <v>0.9998746477215732</v>
      </c>
      <c r="AN135" s="34">
        <v>0.99987116593814918</v>
      </c>
      <c r="AO135" s="34">
        <v>0.99986768416684957</v>
      </c>
      <c r="AP135" s="34">
        <v>0.99986420240767404</v>
      </c>
      <c r="AQ135" s="34">
        <v>0.99986072066062293</v>
      </c>
      <c r="AR135" s="34">
        <v>0.999857238925696</v>
      </c>
      <c r="AS135" s="34">
        <v>0.99985375720289338</v>
      </c>
      <c r="AT135" s="34">
        <v>0.99985027549221472</v>
      </c>
      <c r="AU135" s="34">
        <v>0.99984679379366037</v>
      </c>
      <c r="AV135" s="34">
        <v>0.99984331210722976</v>
      </c>
      <c r="AW135" s="34">
        <v>0.99983983043292346</v>
      </c>
      <c r="AX135" s="34">
        <v>0.99983634877074079</v>
      </c>
      <c r="AY135" s="34">
        <v>0.9998328671206822</v>
      </c>
      <c r="AZ135" s="34">
        <v>0.99982938548274747</v>
      </c>
      <c r="BA135" s="34">
        <v>0.99982590385693659</v>
      </c>
      <c r="BB135" s="34">
        <v>0.99982242224324935</v>
      </c>
      <c r="BC135" s="34">
        <v>0.99981894064168619</v>
      </c>
      <c r="BD135" s="34">
        <v>0.99981545905224634</v>
      </c>
      <c r="BE135" s="34">
        <v>0.99981197747493022</v>
      </c>
      <c r="BF135" s="34">
        <v>0.99980849590973808</v>
      </c>
      <c r="BG135" s="34">
        <v>0.99980501435666913</v>
      </c>
      <c r="BH135" s="34">
        <v>0.99980153281572381</v>
      </c>
      <c r="BI135" s="34">
        <v>0.99979805128690202</v>
      </c>
      <c r="BJ135" s="34">
        <v>0.99979456977020376</v>
      </c>
      <c r="BK135" s="34">
        <v>0.99979108826562868</v>
      </c>
      <c r="BL135" s="34">
        <v>0.99978760677317713</v>
      </c>
      <c r="BM135" s="34">
        <v>0.99978412529284899</v>
      </c>
      <c r="BN135" s="34">
        <v>0.99978064382464404</v>
      </c>
      <c r="BO135" s="34">
        <v>0.99977716236856229</v>
      </c>
      <c r="BP135" s="34">
        <v>0.99977368092460372</v>
      </c>
      <c r="BQ135" s="34">
        <v>0.99977019949276824</v>
      </c>
      <c r="BR135" s="34">
        <v>0.99976671807305606</v>
      </c>
      <c r="BS135" s="34">
        <v>0.99976323666546696</v>
      </c>
      <c r="BT135" s="34">
        <v>0.99975975527000061</v>
      </c>
      <c r="BU135" s="34">
        <v>0.99975627388665744</v>
      </c>
      <c r="BV135" s="34">
        <v>0.99975279251543714</v>
      </c>
      <c r="BW135" s="34">
        <v>0.9997493111563398</v>
      </c>
      <c r="BX135" s="34">
        <v>0.99974582980936533</v>
      </c>
      <c r="BY135" s="34">
        <v>0.99974234847451371</v>
      </c>
      <c r="BZ135" s="34">
        <v>0.99973886715178484</v>
      </c>
      <c r="CA135" s="34">
        <v>0.9997353858411786</v>
      </c>
      <c r="CB135" s="34">
        <v>0.99973190454269512</v>
      </c>
      <c r="CC135" s="34">
        <v>0.99972842325633426</v>
      </c>
      <c r="CD135" s="34">
        <v>0.99972494198209605</v>
      </c>
      <c r="CE135" s="34">
        <v>0.99972146071998036</v>
      </c>
      <c r="CF135" s="34">
        <v>0.99971797946998731</v>
      </c>
      <c r="CG135" s="34">
        <v>0.99971449823211644</v>
      </c>
      <c r="CH135" s="34">
        <v>0.99971101700636833</v>
      </c>
      <c r="CI135" s="34">
        <v>0.99970753579274252</v>
      </c>
      <c r="CJ135" s="34">
        <v>0.99970405459123912</v>
      </c>
      <c r="CK135" s="34">
        <v>0.99970057340185792</v>
      </c>
      <c r="CL135" s="34">
        <v>0.99969709222459902</v>
      </c>
      <c r="CM135" s="34">
        <v>0.99969361105946219</v>
      </c>
      <c r="CN135" s="34">
        <v>0.99969012990644779</v>
      </c>
      <c r="CO135" s="34">
        <v>0.99968664876555535</v>
      </c>
      <c r="CP135" s="34">
        <v>0.99968316763678511</v>
      </c>
      <c r="CQ135" s="34">
        <v>0.99967790649445687</v>
      </c>
      <c r="CR135" s="34">
        <v>0.99967264537981715</v>
      </c>
      <c r="CS135" s="34">
        <v>0.99966738429286561</v>
      </c>
      <c r="CT135" s="34">
        <v>0.99966212323360215</v>
      </c>
      <c r="CU135" s="34">
        <v>0.99965686220202654</v>
      </c>
      <c r="CV135" s="34">
        <v>0.99965160119813889</v>
      </c>
      <c r="CW135" s="34">
        <v>0.99964634022193888</v>
      </c>
      <c r="CX135" s="34">
        <v>0.99964107927342627</v>
      </c>
      <c r="CY135" s="34">
        <v>0.99963581835260118</v>
      </c>
      <c r="CZ135" s="34">
        <v>0.99963055745946339</v>
      </c>
      <c r="DA135" s="34">
        <v>0.99962529659401256</v>
      </c>
      <c r="DB135" s="34">
        <v>0.99962003575624847</v>
      </c>
    </row>
    <row r="136" spans="1:106" x14ac:dyDescent="0.2">
      <c r="A136" s="13">
        <f t="shared" ca="1" si="2"/>
        <v>44460</v>
      </c>
      <c r="B136" s="34">
        <v>1.0000035655389625</v>
      </c>
      <c r="C136" s="34">
        <v>1</v>
      </c>
      <c r="D136" s="34">
        <v>0.99999643447375064</v>
      </c>
      <c r="E136" s="34">
        <v>0.99999286896021389</v>
      </c>
      <c r="F136" s="34">
        <v>0.99998930345939052</v>
      </c>
      <c r="G136" s="34">
        <v>0.99998573797127988</v>
      </c>
      <c r="H136" s="34">
        <v>0.99998217249588195</v>
      </c>
      <c r="I136" s="34">
        <v>0.99997860703319674</v>
      </c>
      <c r="J136" s="34">
        <v>0.99997504158322459</v>
      </c>
      <c r="K136" s="34">
        <v>0.99997147614596493</v>
      </c>
      <c r="L136" s="34">
        <v>0.99996791072141811</v>
      </c>
      <c r="M136" s="34">
        <v>0.99996434530958367</v>
      </c>
      <c r="N136" s="34">
        <v>0.99996077991046184</v>
      </c>
      <c r="O136" s="34">
        <v>0.99995721452405284</v>
      </c>
      <c r="P136" s="34">
        <v>0.99995364915035601</v>
      </c>
      <c r="Q136" s="34">
        <v>0.99995008378937167</v>
      </c>
      <c r="R136" s="34">
        <v>0.99994651844109972</v>
      </c>
      <c r="S136" s="34">
        <v>0.99994295310554016</v>
      </c>
      <c r="T136" s="34">
        <v>0.99993938778269276</v>
      </c>
      <c r="U136" s="34">
        <v>0.99993582247255774</v>
      </c>
      <c r="V136" s="34">
        <v>0.99993225717513501</v>
      </c>
      <c r="W136" s="34">
        <v>0.99992869189042421</v>
      </c>
      <c r="X136" s="34">
        <v>0.9999251266184257</v>
      </c>
      <c r="Y136" s="34">
        <v>0.99992156135913923</v>
      </c>
      <c r="Z136" s="34">
        <v>0.99991799611256471</v>
      </c>
      <c r="AA136" s="34">
        <v>0.99991443087870235</v>
      </c>
      <c r="AB136" s="34">
        <v>0.99991086565755161</v>
      </c>
      <c r="AC136" s="34">
        <v>0.99990730044911313</v>
      </c>
      <c r="AD136" s="34">
        <v>0.99990373525338627</v>
      </c>
      <c r="AE136" s="34">
        <v>0.99990017007037135</v>
      </c>
      <c r="AF136" s="34">
        <v>0.99989660490006804</v>
      </c>
      <c r="AG136" s="34">
        <v>0.99989303974247645</v>
      </c>
      <c r="AH136" s="34">
        <v>0.99988947459759669</v>
      </c>
      <c r="AI136" s="34">
        <v>0.99988590946542844</v>
      </c>
      <c r="AJ136" s="34">
        <v>0.99988234434597156</v>
      </c>
      <c r="AK136" s="34">
        <v>0.99987877923922641</v>
      </c>
      <c r="AL136" s="34">
        <v>0.99987521414519287</v>
      </c>
      <c r="AM136" s="34">
        <v>0.9998716490638706</v>
      </c>
      <c r="AN136" s="34">
        <v>0.99986808399525973</v>
      </c>
      <c r="AO136" s="34">
        <v>0.99986451893936013</v>
      </c>
      <c r="AP136" s="34">
        <v>0.99986095389617191</v>
      </c>
      <c r="AQ136" s="34">
        <v>0.99985738886569508</v>
      </c>
      <c r="AR136" s="34">
        <v>0.9998538238479292</v>
      </c>
      <c r="AS136" s="34">
        <v>0.9998502588428746</v>
      </c>
      <c r="AT136" s="34">
        <v>0.99984669385053115</v>
      </c>
      <c r="AU136" s="34">
        <v>0.99984312887089888</v>
      </c>
      <c r="AV136" s="34">
        <v>0.99983956390397744</v>
      </c>
      <c r="AW136" s="34">
        <v>0.99983599894976716</v>
      </c>
      <c r="AX136" s="34">
        <v>0.9998324340082676</v>
      </c>
      <c r="AY136" s="34">
        <v>0.99982886907947921</v>
      </c>
      <c r="AZ136" s="34">
        <v>0.99982530416340143</v>
      </c>
      <c r="BA136" s="34">
        <v>0.99982173926003448</v>
      </c>
      <c r="BB136" s="34">
        <v>0.99981817436937825</v>
      </c>
      <c r="BC136" s="34">
        <v>0.99981460949143297</v>
      </c>
      <c r="BD136" s="34">
        <v>0.99981104462619819</v>
      </c>
      <c r="BE136" s="34">
        <v>0.99980747977367401</v>
      </c>
      <c r="BF136" s="34">
        <v>0.99980391493386045</v>
      </c>
      <c r="BG136" s="34">
        <v>0.9998003501067575</v>
      </c>
      <c r="BH136" s="34">
        <v>0.99979678529236493</v>
      </c>
      <c r="BI136" s="34">
        <v>0.99979322049068264</v>
      </c>
      <c r="BJ136" s="34">
        <v>0.99978965570171097</v>
      </c>
      <c r="BK136" s="34">
        <v>0.99978609092544957</v>
      </c>
      <c r="BL136" s="34">
        <v>0.99978252616189867</v>
      </c>
      <c r="BM136" s="34">
        <v>0.99977896141105771</v>
      </c>
      <c r="BN136" s="34">
        <v>0.99977539667292714</v>
      </c>
      <c r="BO136" s="34">
        <v>0.99977183194750663</v>
      </c>
      <c r="BP136" s="34">
        <v>0.99976826723479639</v>
      </c>
      <c r="BQ136" s="34">
        <v>0.99976470253479621</v>
      </c>
      <c r="BR136" s="34">
        <v>0.99976113784750609</v>
      </c>
      <c r="BS136" s="34">
        <v>0.99975757317292568</v>
      </c>
      <c r="BT136" s="34">
        <v>0.99975400851105556</v>
      </c>
      <c r="BU136" s="34">
        <v>0.99975044386189515</v>
      </c>
      <c r="BV136" s="34">
        <v>0.99974687922544458</v>
      </c>
      <c r="BW136" s="34">
        <v>0.99974331460170385</v>
      </c>
      <c r="BX136" s="34">
        <v>0.99973974999067305</v>
      </c>
      <c r="BY136" s="34">
        <v>0.99973618539235165</v>
      </c>
      <c r="BZ136" s="34">
        <v>0.99973262080674008</v>
      </c>
      <c r="CA136" s="34">
        <v>0.99972905623383812</v>
      </c>
      <c r="CB136" s="34">
        <v>0.99972549167364566</v>
      </c>
      <c r="CC136" s="34">
        <v>0.99972192712616292</v>
      </c>
      <c r="CD136" s="34">
        <v>0.99971836259138958</v>
      </c>
      <c r="CE136" s="34">
        <v>0.99971479806932551</v>
      </c>
      <c r="CF136" s="34">
        <v>0.99971123355997127</v>
      </c>
      <c r="CG136" s="34">
        <v>0.99970766906332587</v>
      </c>
      <c r="CH136" s="34">
        <v>0.99970410457939007</v>
      </c>
      <c r="CI136" s="34">
        <v>0.99970054010816356</v>
      </c>
      <c r="CJ136" s="34">
        <v>0.99969697564964599</v>
      </c>
      <c r="CK136" s="34">
        <v>0.99969341120383781</v>
      </c>
      <c r="CL136" s="34">
        <v>0.9996898467707388</v>
      </c>
      <c r="CM136" s="34">
        <v>0.99968628235034884</v>
      </c>
      <c r="CN136" s="34">
        <v>0.99968271794266772</v>
      </c>
      <c r="CO136" s="34">
        <v>0.99967915354769588</v>
      </c>
      <c r="CP136" s="34">
        <v>0.99967558916543275</v>
      </c>
      <c r="CQ136" s="34">
        <v>0.99967031456974986</v>
      </c>
      <c r="CR136" s="34">
        <v>0.99966504000189738</v>
      </c>
      <c r="CS136" s="34">
        <v>0.99965976546187518</v>
      </c>
      <c r="CT136" s="34">
        <v>0.99965449094968306</v>
      </c>
      <c r="CU136" s="34">
        <v>0.9996492164653209</v>
      </c>
      <c r="CV136" s="34">
        <v>0.99964394200878859</v>
      </c>
      <c r="CW136" s="34">
        <v>0.9996386675800859</v>
      </c>
      <c r="CX136" s="34">
        <v>0.99963339317921263</v>
      </c>
      <c r="CY136" s="34">
        <v>0.99962811880616886</v>
      </c>
      <c r="CZ136" s="34">
        <v>0.99962284446095406</v>
      </c>
      <c r="DA136" s="34">
        <v>0.99961757014356867</v>
      </c>
      <c r="DB136" s="34">
        <v>0.99961229585401201</v>
      </c>
    </row>
    <row r="137" spans="1:106" x14ac:dyDescent="0.2">
      <c r="A137" s="13">
        <f t="shared" ca="1" si="2"/>
        <v>44461</v>
      </c>
      <c r="B137" s="34">
        <v>1.0000035896978492</v>
      </c>
      <c r="C137" s="34">
        <v>1</v>
      </c>
      <c r="D137" s="34">
        <v>0.99999641031503661</v>
      </c>
      <c r="E137" s="34">
        <v>0.99999282064295913</v>
      </c>
      <c r="F137" s="34">
        <v>0.9999892309837678</v>
      </c>
      <c r="G137" s="34">
        <v>0.99998564133746193</v>
      </c>
      <c r="H137" s="34">
        <v>0.99998205170404164</v>
      </c>
      <c r="I137" s="34">
        <v>0.99997846208350705</v>
      </c>
      <c r="J137" s="34">
        <v>0.99997487247585815</v>
      </c>
      <c r="K137" s="34">
        <v>0.99997128288109505</v>
      </c>
      <c r="L137" s="34">
        <v>0.99996769329921709</v>
      </c>
      <c r="M137" s="34">
        <v>0.99996410373022482</v>
      </c>
      <c r="N137" s="34">
        <v>0.99996051417411791</v>
      </c>
      <c r="O137" s="34">
        <v>0.99995692463089647</v>
      </c>
      <c r="P137" s="34">
        <v>0.99995333510056006</v>
      </c>
      <c r="Q137" s="34">
        <v>0.99994974558310912</v>
      </c>
      <c r="R137" s="34">
        <v>0.99994615607854342</v>
      </c>
      <c r="S137" s="34">
        <v>0.99994256658686298</v>
      </c>
      <c r="T137" s="34">
        <v>0.99993897710806756</v>
      </c>
      <c r="U137" s="34">
        <v>0.99993538764215717</v>
      </c>
      <c r="V137" s="34">
        <v>0.99993179818913203</v>
      </c>
      <c r="W137" s="34">
        <v>0.99992820874899169</v>
      </c>
      <c r="X137" s="34">
        <v>0.99992461932173637</v>
      </c>
      <c r="Y137" s="34">
        <v>0.99992102990736609</v>
      </c>
      <c r="Z137" s="34">
        <v>0.99991744050588072</v>
      </c>
      <c r="AA137" s="34">
        <v>0.99991385111728004</v>
      </c>
      <c r="AB137" s="34">
        <v>0.99991026174156405</v>
      </c>
      <c r="AC137" s="34">
        <v>0.99990667237873299</v>
      </c>
      <c r="AD137" s="34">
        <v>0.99990308302878639</v>
      </c>
      <c r="AE137" s="34">
        <v>0.99989949369172459</v>
      </c>
      <c r="AF137" s="34">
        <v>0.99989590436754738</v>
      </c>
      <c r="AG137" s="34">
        <v>0.99989231505625475</v>
      </c>
      <c r="AH137" s="34">
        <v>0.99988872575784649</v>
      </c>
      <c r="AI137" s="34">
        <v>0.99988513647232258</v>
      </c>
      <c r="AJ137" s="34">
        <v>0.99988154719968325</v>
      </c>
      <c r="AK137" s="34">
        <v>0.99987795793992829</v>
      </c>
      <c r="AL137" s="34">
        <v>0.99987436869305757</v>
      </c>
      <c r="AM137" s="34">
        <v>0.99987077945907121</v>
      </c>
      <c r="AN137" s="34">
        <v>0.99986719023796911</v>
      </c>
      <c r="AO137" s="34">
        <v>0.99986360102975103</v>
      </c>
      <c r="AP137" s="34">
        <v>0.99986001183441697</v>
      </c>
      <c r="AQ137" s="34">
        <v>0.99985642265196717</v>
      </c>
      <c r="AR137" s="34">
        <v>0.9998528334824015</v>
      </c>
      <c r="AS137" s="34">
        <v>0.99984924432571975</v>
      </c>
      <c r="AT137" s="34">
        <v>0.99984565518192181</v>
      </c>
      <c r="AU137" s="34">
        <v>0.99984206605100778</v>
      </c>
      <c r="AV137" s="34">
        <v>0.99983847693297789</v>
      </c>
      <c r="AW137" s="34">
        <v>0.99983488782783136</v>
      </c>
      <c r="AX137" s="34">
        <v>0.99983129873556875</v>
      </c>
      <c r="AY137" s="34">
        <v>0.99982770965618994</v>
      </c>
      <c r="AZ137" s="34">
        <v>0.99982412058969472</v>
      </c>
      <c r="BA137" s="34">
        <v>0.9998205315360833</v>
      </c>
      <c r="BB137" s="34">
        <v>0.99981694249535535</v>
      </c>
      <c r="BC137" s="34">
        <v>0.99981335346751077</v>
      </c>
      <c r="BD137" s="34">
        <v>0.99980976445254977</v>
      </c>
      <c r="BE137" s="34">
        <v>0.99980617545047223</v>
      </c>
      <c r="BF137" s="34">
        <v>0.99980258646127806</v>
      </c>
      <c r="BG137" s="34">
        <v>0.99979899748496726</v>
      </c>
      <c r="BH137" s="34">
        <v>0.9997954085215397</v>
      </c>
      <c r="BI137" s="34">
        <v>0.99979181957099539</v>
      </c>
      <c r="BJ137" s="34">
        <v>0.99978823063333433</v>
      </c>
      <c r="BK137" s="34">
        <v>0.99978464170855641</v>
      </c>
      <c r="BL137" s="34">
        <v>0.99978105279666174</v>
      </c>
      <c r="BM137" s="34">
        <v>0.99977746389764988</v>
      </c>
      <c r="BN137" s="34">
        <v>0.99977387501152115</v>
      </c>
      <c r="BO137" s="34">
        <v>0.99977028613827545</v>
      </c>
      <c r="BP137" s="34">
        <v>0.99976669727791267</v>
      </c>
      <c r="BQ137" s="34">
        <v>0.9997631084304327</v>
      </c>
      <c r="BR137" s="34">
        <v>0.99975951959583542</v>
      </c>
      <c r="BS137" s="34">
        <v>0.99975593077412117</v>
      </c>
      <c r="BT137" s="34">
        <v>0.99975234196528939</v>
      </c>
      <c r="BU137" s="34">
        <v>0.99974875316934053</v>
      </c>
      <c r="BV137" s="34">
        <v>0.99974516438627437</v>
      </c>
      <c r="BW137" s="34">
        <v>0.99974157561609067</v>
      </c>
      <c r="BX137" s="34">
        <v>0.99973798685878956</v>
      </c>
      <c r="BY137" s="34">
        <v>0.99973439811437093</v>
      </c>
      <c r="BZ137" s="34">
        <v>0.99973080938283476</v>
      </c>
      <c r="CA137" s="34">
        <v>0.99972722066418118</v>
      </c>
      <c r="CB137" s="34">
        <v>0.99972363195840974</v>
      </c>
      <c r="CC137" s="34">
        <v>0.99972004326552066</v>
      </c>
      <c r="CD137" s="34">
        <v>0.99971645458551406</v>
      </c>
      <c r="CE137" s="34">
        <v>0.99971286591838937</v>
      </c>
      <c r="CF137" s="34">
        <v>0.99970927726414704</v>
      </c>
      <c r="CG137" s="34">
        <v>0.99970568862278675</v>
      </c>
      <c r="CH137" s="34">
        <v>0.9997020999943087</v>
      </c>
      <c r="CI137" s="34">
        <v>0.9996985113787128</v>
      </c>
      <c r="CJ137" s="34">
        <v>0.99969492277599858</v>
      </c>
      <c r="CK137" s="34">
        <v>0.99969133418616651</v>
      </c>
      <c r="CL137" s="34">
        <v>0.99968774560921625</v>
      </c>
      <c r="CM137" s="34">
        <v>0.99968415704514779</v>
      </c>
      <c r="CN137" s="34">
        <v>0.99968056849396125</v>
      </c>
      <c r="CO137" s="34">
        <v>0.99967697995565663</v>
      </c>
      <c r="CP137" s="34">
        <v>0.99967339143023359</v>
      </c>
      <c r="CQ137" s="34">
        <v>0.99966809871538975</v>
      </c>
      <c r="CR137" s="34">
        <v>0.99966280602856805</v>
      </c>
      <c r="CS137" s="34">
        <v>0.99965751336976794</v>
      </c>
      <c r="CT137" s="34">
        <v>0.99965222073898952</v>
      </c>
      <c r="CU137" s="34">
        <v>0.9996469281362329</v>
      </c>
      <c r="CV137" s="34">
        <v>0.99964163556149743</v>
      </c>
      <c r="CW137" s="34">
        <v>0.99963634301478344</v>
      </c>
      <c r="CX137" s="34">
        <v>0.99963105049609047</v>
      </c>
      <c r="CY137" s="34">
        <v>0.99962575800541831</v>
      </c>
      <c r="CZ137" s="34">
        <v>0.99962046554276696</v>
      </c>
      <c r="DA137" s="34">
        <v>0.99961517310813641</v>
      </c>
      <c r="DB137" s="34">
        <v>0.99960988070152623</v>
      </c>
    </row>
    <row r="138" spans="1:106" x14ac:dyDescent="0.2">
      <c r="A138" s="13">
        <f t="shared" ca="1" si="2"/>
        <v>44462</v>
      </c>
      <c r="B138" s="34">
        <v>1.0000110190118598</v>
      </c>
      <c r="C138" s="34">
        <v>1.0000073459944157</v>
      </c>
      <c r="D138" s="34">
        <v>1.0000036729904622</v>
      </c>
      <c r="E138" s="34">
        <v>1</v>
      </c>
      <c r="F138" s="34">
        <v>0.99999632702302843</v>
      </c>
      <c r="G138" s="34">
        <v>0.99999265405954751</v>
      </c>
      <c r="H138" s="34">
        <v>0.99998898110955747</v>
      </c>
      <c r="I138" s="34">
        <v>0.99998530817305797</v>
      </c>
      <c r="J138" s="34">
        <v>0.99998163525004924</v>
      </c>
      <c r="K138" s="34">
        <v>0.99997796234053093</v>
      </c>
      <c r="L138" s="34">
        <v>0.99997428944450317</v>
      </c>
      <c r="M138" s="34">
        <v>0.99997061656196595</v>
      </c>
      <c r="N138" s="34">
        <v>0.99996694369291894</v>
      </c>
      <c r="O138" s="34">
        <v>0.99996327083736258</v>
      </c>
      <c r="P138" s="34">
        <v>0.99995959799529632</v>
      </c>
      <c r="Q138" s="34">
        <v>0.99995592516672027</v>
      </c>
      <c r="R138" s="34">
        <v>0.99995225235163465</v>
      </c>
      <c r="S138" s="34">
        <v>0.99994857955003902</v>
      </c>
      <c r="T138" s="34">
        <v>0.99994490676193371</v>
      </c>
      <c r="U138" s="34">
        <v>0.99994123398731827</v>
      </c>
      <c r="V138" s="34">
        <v>0.99993756122619293</v>
      </c>
      <c r="W138" s="34">
        <v>0.99993388847855758</v>
      </c>
      <c r="X138" s="34">
        <v>0.9999302157444121</v>
      </c>
      <c r="Y138" s="34">
        <v>0.99992654302375639</v>
      </c>
      <c r="Z138" s="34">
        <v>0.99992287031659055</v>
      </c>
      <c r="AA138" s="34">
        <v>0.99991919762291448</v>
      </c>
      <c r="AB138" s="34">
        <v>0.99991552494272828</v>
      </c>
      <c r="AC138" s="34">
        <v>0.99991185227603163</v>
      </c>
      <c r="AD138" s="34">
        <v>0.99990817962282463</v>
      </c>
      <c r="AE138" s="34">
        <v>0.99990450698310718</v>
      </c>
      <c r="AF138" s="34">
        <v>0.99990083435687915</v>
      </c>
      <c r="AG138" s="34">
        <v>0.99989716174414089</v>
      </c>
      <c r="AH138" s="34">
        <v>0.99989348914489184</v>
      </c>
      <c r="AI138" s="34">
        <v>0.99988981655913201</v>
      </c>
      <c r="AJ138" s="34">
        <v>0.99988614398686182</v>
      </c>
      <c r="AK138" s="34">
        <v>0.99988247142808073</v>
      </c>
      <c r="AL138" s="34">
        <v>0.99987879888278886</v>
      </c>
      <c r="AM138" s="34">
        <v>0.9998751263509863</v>
      </c>
      <c r="AN138" s="34">
        <v>0.99987145383267262</v>
      </c>
      <c r="AO138" s="34">
        <v>0.99986778132784826</v>
      </c>
      <c r="AP138" s="34">
        <v>0.99986410883651289</v>
      </c>
      <c r="AQ138" s="34">
        <v>0.99986043635866639</v>
      </c>
      <c r="AR138" s="34">
        <v>0.99985676389430889</v>
      </c>
      <c r="AS138" s="34">
        <v>0.99985309144344026</v>
      </c>
      <c r="AT138" s="34">
        <v>0.99984941900606028</v>
      </c>
      <c r="AU138" s="34">
        <v>0.99984574658216929</v>
      </c>
      <c r="AV138" s="34">
        <v>0.99984207417176707</v>
      </c>
      <c r="AW138" s="34">
        <v>0.99983840177485317</v>
      </c>
      <c r="AX138" s="34">
        <v>0.99983472939142826</v>
      </c>
      <c r="AY138" s="34">
        <v>0.99983105702149178</v>
      </c>
      <c r="AZ138" s="34">
        <v>0.99982738466504395</v>
      </c>
      <c r="BA138" s="34">
        <v>0.99982371232208456</v>
      </c>
      <c r="BB138" s="34">
        <v>0.99982003999261371</v>
      </c>
      <c r="BC138" s="34">
        <v>0.99981636767663096</v>
      </c>
      <c r="BD138" s="34">
        <v>0.99981269537413664</v>
      </c>
      <c r="BE138" s="34">
        <v>0.99980902308513064</v>
      </c>
      <c r="BF138" s="34">
        <v>0.99980535080961297</v>
      </c>
      <c r="BG138" s="34">
        <v>0.99980167854758328</v>
      </c>
      <c r="BH138" s="34">
        <v>0.99979800629904181</v>
      </c>
      <c r="BI138" s="34">
        <v>0.99979433406398854</v>
      </c>
      <c r="BJ138" s="34">
        <v>0.99979066184242327</v>
      </c>
      <c r="BK138" s="34">
        <v>0.99978698963434587</v>
      </c>
      <c r="BL138" s="34">
        <v>0.99978331743975646</v>
      </c>
      <c r="BM138" s="34">
        <v>0.99977964525865504</v>
      </c>
      <c r="BN138" s="34">
        <v>0.99977597309104127</v>
      </c>
      <c r="BO138" s="34">
        <v>0.99977230093691527</v>
      </c>
      <c r="BP138" s="34">
        <v>0.99976862879627737</v>
      </c>
      <c r="BQ138" s="34">
        <v>0.99976495666912679</v>
      </c>
      <c r="BR138" s="34">
        <v>0.99976128455546398</v>
      </c>
      <c r="BS138" s="34">
        <v>0.9997576124552886</v>
      </c>
      <c r="BT138" s="34">
        <v>0.9997539403686011</v>
      </c>
      <c r="BU138" s="34">
        <v>0.9997502682954007</v>
      </c>
      <c r="BV138" s="34">
        <v>0.99974659623568796</v>
      </c>
      <c r="BW138" s="34">
        <v>0.99974292418946265</v>
      </c>
      <c r="BX138" s="34">
        <v>0.99973925215672454</v>
      </c>
      <c r="BY138" s="34">
        <v>0.99973558013747399</v>
      </c>
      <c r="BZ138" s="34">
        <v>0.99973190813171031</v>
      </c>
      <c r="CA138" s="34">
        <v>0.99972823613943396</v>
      </c>
      <c r="CB138" s="34">
        <v>0.9997245641606447</v>
      </c>
      <c r="CC138" s="34">
        <v>0.99972089219534277</v>
      </c>
      <c r="CD138" s="34">
        <v>0.99971722024352772</v>
      </c>
      <c r="CE138" s="34">
        <v>0.99971354830519954</v>
      </c>
      <c r="CF138" s="34">
        <v>0.99970987638035846</v>
      </c>
      <c r="CG138" s="34">
        <v>0.99970620446900449</v>
      </c>
      <c r="CH138" s="34">
        <v>0.99970253257113706</v>
      </c>
      <c r="CI138" s="34">
        <v>0.9996988606867564</v>
      </c>
      <c r="CJ138" s="34">
        <v>0.99969518881586261</v>
      </c>
      <c r="CK138" s="34">
        <v>0.99969151695845571</v>
      </c>
      <c r="CL138" s="34">
        <v>0.99968784511453501</v>
      </c>
      <c r="CM138" s="34">
        <v>0.99968417328410131</v>
      </c>
      <c r="CN138" s="34">
        <v>0.99968050146715381</v>
      </c>
      <c r="CO138" s="34">
        <v>0.99967682966369298</v>
      </c>
      <c r="CP138" s="34">
        <v>0.99967315787371858</v>
      </c>
      <c r="CQ138" s="34">
        <v>0.99966948609723083</v>
      </c>
      <c r="CR138" s="34">
        <v>0.99966581433422907</v>
      </c>
      <c r="CS138" s="34">
        <v>0.99966214258471386</v>
      </c>
      <c r="CT138" s="34">
        <v>0.99965847084868475</v>
      </c>
      <c r="CU138" s="34">
        <v>0.99965291849189586</v>
      </c>
      <c r="CV138" s="34">
        <v>0.99964736616594629</v>
      </c>
      <c r="CW138" s="34">
        <v>0.99964181387083606</v>
      </c>
      <c r="CX138" s="34">
        <v>0.99963626160656438</v>
      </c>
      <c r="CY138" s="34">
        <v>0.99963070937313137</v>
      </c>
      <c r="CZ138" s="34">
        <v>0.99962515717053679</v>
      </c>
      <c r="DA138" s="34">
        <v>0.99961960499878055</v>
      </c>
      <c r="DB138" s="34">
        <v>0.99961405285786276</v>
      </c>
    </row>
    <row r="139" spans="1:106" x14ac:dyDescent="0.2">
      <c r="A139" s="13">
        <f t="shared" ca="1" si="2"/>
        <v>44463</v>
      </c>
      <c r="B139" s="34">
        <v>1.0000110190320941</v>
      </c>
      <c r="C139" s="34">
        <v>1.0000073460079051</v>
      </c>
      <c r="D139" s="34">
        <v>1.0000036729972073</v>
      </c>
      <c r="E139" s="34">
        <v>1</v>
      </c>
      <c r="F139" s="34">
        <v>0.99999632701628383</v>
      </c>
      <c r="G139" s="34">
        <v>0.99999265404605853</v>
      </c>
      <c r="H139" s="34">
        <v>0.99998898108932388</v>
      </c>
      <c r="I139" s="34">
        <v>0.99998530814607989</v>
      </c>
      <c r="J139" s="34">
        <v>0.99998163521632677</v>
      </c>
      <c r="K139" s="34">
        <v>0.99997796230006408</v>
      </c>
      <c r="L139" s="34">
        <v>0.99997428939729205</v>
      </c>
      <c r="M139" s="34">
        <v>0.99997061650801033</v>
      </c>
      <c r="N139" s="34">
        <v>0.99996694363221938</v>
      </c>
      <c r="O139" s="34">
        <v>0.99996327076991864</v>
      </c>
      <c r="P139" s="34">
        <v>0.99995959792110822</v>
      </c>
      <c r="Q139" s="34">
        <v>0.99995592508578823</v>
      </c>
      <c r="R139" s="34">
        <v>0.99995225226395856</v>
      </c>
      <c r="S139" s="34">
        <v>0.99994857945561899</v>
      </c>
      <c r="T139" s="34">
        <v>0.99994490666076963</v>
      </c>
      <c r="U139" s="34">
        <v>0.99994123387941025</v>
      </c>
      <c r="V139" s="34">
        <v>0.9999375611115412</v>
      </c>
      <c r="W139" s="34">
        <v>0.9999338883571619</v>
      </c>
      <c r="X139" s="34">
        <v>0.99993021561627271</v>
      </c>
      <c r="Y139" s="34">
        <v>0.9999265428888735</v>
      </c>
      <c r="Z139" s="34">
        <v>0.99992287017496406</v>
      </c>
      <c r="AA139" s="34">
        <v>0.99991919747454427</v>
      </c>
      <c r="AB139" s="34">
        <v>0.99991552478761458</v>
      </c>
      <c r="AC139" s="34">
        <v>0.99991185211417444</v>
      </c>
      <c r="AD139" s="34">
        <v>0.99990817945422406</v>
      </c>
      <c r="AE139" s="34">
        <v>0.99990450680776299</v>
      </c>
      <c r="AF139" s="34">
        <v>0.99990083417479192</v>
      </c>
      <c r="AG139" s="34">
        <v>0.99989716155531005</v>
      </c>
      <c r="AH139" s="34">
        <v>0.99989348894931784</v>
      </c>
      <c r="AI139" s="34">
        <v>0.99988981635681506</v>
      </c>
      <c r="AJ139" s="34">
        <v>0.99988614377780172</v>
      </c>
      <c r="AK139" s="34">
        <v>0.99988247121227747</v>
      </c>
      <c r="AL139" s="34">
        <v>0.99987879866024243</v>
      </c>
      <c r="AM139" s="34">
        <v>0.99987512612169693</v>
      </c>
      <c r="AN139" s="34">
        <v>0.99987145359664031</v>
      </c>
      <c r="AO139" s="34">
        <v>0.9998677810850729</v>
      </c>
      <c r="AP139" s="34">
        <v>0.99986410858699482</v>
      </c>
      <c r="AQ139" s="34">
        <v>0.99986043610240571</v>
      </c>
      <c r="AR139" s="34">
        <v>0.99985676363130516</v>
      </c>
      <c r="AS139" s="34">
        <v>0.99985309117369392</v>
      </c>
      <c r="AT139" s="34">
        <v>0.99984941872957145</v>
      </c>
      <c r="AU139" s="34">
        <v>0.99984574629893774</v>
      </c>
      <c r="AV139" s="34">
        <v>0.99984207388179303</v>
      </c>
      <c r="AW139" s="34">
        <v>0.99983840147813685</v>
      </c>
      <c r="AX139" s="34">
        <v>0.99983472908796933</v>
      </c>
      <c r="AY139" s="34">
        <v>0.99983105671129058</v>
      </c>
      <c r="AZ139" s="34">
        <v>0.99982738434810037</v>
      </c>
      <c r="BA139" s="34">
        <v>0.99982371199839859</v>
      </c>
      <c r="BB139" s="34">
        <v>0.99982003966218524</v>
      </c>
      <c r="BC139" s="34">
        <v>0.99981636733946055</v>
      </c>
      <c r="BD139" s="34">
        <v>0.99981269503022396</v>
      </c>
      <c r="BE139" s="34">
        <v>0.99980902273447592</v>
      </c>
      <c r="BF139" s="34">
        <v>0.99980535045221608</v>
      </c>
      <c r="BG139" s="34">
        <v>0.99980167818344445</v>
      </c>
      <c r="BH139" s="34">
        <v>0.99979800592816115</v>
      </c>
      <c r="BI139" s="34">
        <v>0.99979433368636605</v>
      </c>
      <c r="BJ139" s="34">
        <v>0.99979066145805873</v>
      </c>
      <c r="BK139" s="34">
        <v>0.99978698924323961</v>
      </c>
      <c r="BL139" s="34">
        <v>0.99978331704190837</v>
      </c>
      <c r="BM139" s="34">
        <v>0.99977964485406523</v>
      </c>
      <c r="BN139" s="34">
        <v>0.99977597267970997</v>
      </c>
      <c r="BO139" s="34">
        <v>0.99977230051884236</v>
      </c>
      <c r="BP139" s="34">
        <v>0.99976862837146263</v>
      </c>
      <c r="BQ139" s="34">
        <v>0.99976495623757067</v>
      </c>
      <c r="BR139" s="34">
        <v>0.99976128411716636</v>
      </c>
      <c r="BS139" s="34">
        <v>0.99975761201024982</v>
      </c>
      <c r="BT139" s="34">
        <v>0.9997539399168206</v>
      </c>
      <c r="BU139" s="34">
        <v>0.99975026783687915</v>
      </c>
      <c r="BV139" s="34">
        <v>0.99974659577042513</v>
      </c>
      <c r="BW139" s="34">
        <v>0.99974292371745854</v>
      </c>
      <c r="BX139" s="34">
        <v>0.99973925167797928</v>
      </c>
      <c r="BY139" s="34">
        <v>0.99973557965198756</v>
      </c>
      <c r="BZ139" s="34">
        <v>0.99973190763948294</v>
      </c>
      <c r="CA139" s="34">
        <v>0.99972823564046553</v>
      </c>
      <c r="CB139" s="34">
        <v>0.99972456365493545</v>
      </c>
      <c r="CC139" s="34">
        <v>0.99972089168289258</v>
      </c>
      <c r="CD139" s="34">
        <v>0.99971721972433647</v>
      </c>
      <c r="CE139" s="34">
        <v>0.99971354777926769</v>
      </c>
      <c r="CF139" s="34">
        <v>0.99970987584768578</v>
      </c>
      <c r="CG139" s="34">
        <v>0.99970620392959109</v>
      </c>
      <c r="CH139" s="34">
        <v>0.99970253202498283</v>
      </c>
      <c r="CI139" s="34">
        <v>0.99969886013386167</v>
      </c>
      <c r="CJ139" s="34">
        <v>0.99969518825622739</v>
      </c>
      <c r="CK139" s="34">
        <v>0.99969151639207976</v>
      </c>
      <c r="CL139" s="34">
        <v>0.9996878445414189</v>
      </c>
      <c r="CM139" s="34">
        <v>0.99968417270424437</v>
      </c>
      <c r="CN139" s="34">
        <v>0.99968050088055682</v>
      </c>
      <c r="CO139" s="34">
        <v>0.99967682907035571</v>
      </c>
      <c r="CP139" s="34">
        <v>0.99967315727364092</v>
      </c>
      <c r="CQ139" s="34">
        <v>0.9996694854904129</v>
      </c>
      <c r="CR139" s="34">
        <v>0.99966581372067109</v>
      </c>
      <c r="CS139" s="34">
        <v>0.99966214196441561</v>
      </c>
      <c r="CT139" s="34">
        <v>0.9996567529366901</v>
      </c>
      <c r="CU139" s="34">
        <v>0.9996513639380159</v>
      </c>
      <c r="CV139" s="34">
        <v>0.9996459749683928</v>
      </c>
      <c r="CW139" s="34">
        <v>0.99964058602782113</v>
      </c>
      <c r="CX139" s="34">
        <v>0.99963519711630044</v>
      </c>
      <c r="CY139" s="34">
        <v>0.99962980823383019</v>
      </c>
      <c r="CZ139" s="34">
        <v>0.9996244193804108</v>
      </c>
      <c r="DA139" s="34">
        <v>0.99961903055604195</v>
      </c>
      <c r="DB139" s="34">
        <v>0.99961364176072343</v>
      </c>
    </row>
    <row r="140" spans="1:106" x14ac:dyDescent="0.2">
      <c r="A140" s="13">
        <f t="shared" ca="1" si="2"/>
        <v>44466</v>
      </c>
      <c r="B140" s="34">
        <v>1.0000036591196448</v>
      </c>
      <c r="C140" s="34">
        <v>1</v>
      </c>
      <c r="D140" s="34">
        <v>0.99999634089374445</v>
      </c>
      <c r="E140" s="34">
        <v>0.99999268180087764</v>
      </c>
      <c r="F140" s="34">
        <v>0.99998902272140022</v>
      </c>
      <c r="G140" s="34">
        <v>0.99998536365531165</v>
      </c>
      <c r="H140" s="34">
        <v>0.99998170460261182</v>
      </c>
      <c r="I140" s="34">
        <v>0.99997804556330105</v>
      </c>
      <c r="J140" s="34">
        <v>0.99997438653737891</v>
      </c>
      <c r="K140" s="34">
        <v>0.99997072752484595</v>
      </c>
      <c r="L140" s="34">
        <v>0.99996706852570116</v>
      </c>
      <c r="M140" s="34">
        <v>0.99996340953994534</v>
      </c>
      <c r="N140" s="34">
        <v>0.99995975056757791</v>
      </c>
      <c r="O140" s="34">
        <v>0.99995609160859922</v>
      </c>
      <c r="P140" s="34">
        <v>0.99995243266300926</v>
      </c>
      <c r="Q140" s="34">
        <v>0.99994877373080759</v>
      </c>
      <c r="R140" s="34">
        <v>0.99994511481199433</v>
      </c>
      <c r="S140" s="34">
        <v>0.99994145590656947</v>
      </c>
      <c r="T140" s="34">
        <v>0.99993779701453278</v>
      </c>
      <c r="U140" s="34">
        <v>0.9999341381358845</v>
      </c>
      <c r="V140" s="34">
        <v>0.99993047927062417</v>
      </c>
      <c r="W140" s="34">
        <v>0.99992682041875247</v>
      </c>
      <c r="X140" s="34">
        <v>0.99992316158026873</v>
      </c>
      <c r="Y140" s="34">
        <v>0.99991950275517305</v>
      </c>
      <c r="Z140" s="34">
        <v>0.99991584394346522</v>
      </c>
      <c r="AA140" s="34">
        <v>0.99991218514514568</v>
      </c>
      <c r="AB140" s="34">
        <v>0.99990852636021399</v>
      </c>
      <c r="AC140" s="34">
        <v>0.99990486758867003</v>
      </c>
      <c r="AD140" s="34">
        <v>0.99990120883051403</v>
      </c>
      <c r="AE140" s="34">
        <v>0.99989755008574577</v>
      </c>
      <c r="AF140" s="34">
        <v>0.99989389135436513</v>
      </c>
      <c r="AG140" s="34">
        <v>0.99989023263637244</v>
      </c>
      <c r="AH140" s="34">
        <v>0.99988657393176705</v>
      </c>
      <c r="AI140" s="34">
        <v>0.99988291524054962</v>
      </c>
      <c r="AJ140" s="34">
        <v>0.99987925656271948</v>
      </c>
      <c r="AK140" s="34">
        <v>0.99987559789827685</v>
      </c>
      <c r="AL140" s="34">
        <v>0.99987193924722184</v>
      </c>
      <c r="AM140" s="34">
        <v>0.99986828060955402</v>
      </c>
      <c r="AN140" s="34">
        <v>0.99986462198527359</v>
      </c>
      <c r="AO140" s="34">
        <v>0.99986096337438046</v>
      </c>
      <c r="AP140" s="34">
        <v>0.99985730477687462</v>
      </c>
      <c r="AQ140" s="34">
        <v>0.99985364619275607</v>
      </c>
      <c r="AR140" s="34">
        <v>0.99984998762202448</v>
      </c>
      <c r="AS140" s="34">
        <v>0.99984632906467996</v>
      </c>
      <c r="AT140" s="34">
        <v>0.99984267052072284</v>
      </c>
      <c r="AU140" s="34">
        <v>0.99983901199015246</v>
      </c>
      <c r="AV140" s="34">
        <v>0.99983535347296892</v>
      </c>
      <c r="AW140" s="34">
        <v>0.99983169496917246</v>
      </c>
      <c r="AX140" s="34">
        <v>0.99982803647876273</v>
      </c>
      <c r="AY140" s="34">
        <v>0.99982437800173984</v>
      </c>
      <c r="AZ140" s="34">
        <v>0.99982071953810392</v>
      </c>
      <c r="BA140" s="34">
        <v>0.99981706108785451</v>
      </c>
      <c r="BB140" s="34">
        <v>0.99981340265099172</v>
      </c>
      <c r="BC140" s="34">
        <v>0.99980974422751567</v>
      </c>
      <c r="BD140" s="34">
        <v>0.99980608581742625</v>
      </c>
      <c r="BE140" s="34">
        <v>0.99980242742072301</v>
      </c>
      <c r="BF140" s="34">
        <v>0.9997987690374065</v>
      </c>
      <c r="BG140" s="34">
        <v>0.99979511066747628</v>
      </c>
      <c r="BH140" s="34">
        <v>0.99979145231093247</v>
      </c>
      <c r="BI140" s="34">
        <v>0.99978779396777506</v>
      </c>
      <c r="BJ140" s="34">
        <v>0.99978413563800383</v>
      </c>
      <c r="BK140" s="34">
        <v>0.99978047732161868</v>
      </c>
      <c r="BL140" s="34">
        <v>0.99977681901862003</v>
      </c>
      <c r="BM140" s="34">
        <v>0.99977316072900724</v>
      </c>
      <c r="BN140" s="34">
        <v>0.99976950245278073</v>
      </c>
      <c r="BO140" s="34">
        <v>0.99976584418994008</v>
      </c>
      <c r="BP140" s="34">
        <v>0.99976218594048527</v>
      </c>
      <c r="BQ140" s="34">
        <v>0.99975852770441653</v>
      </c>
      <c r="BR140" s="34">
        <v>0.99975486948173375</v>
      </c>
      <c r="BS140" s="34">
        <v>0.99975121127243682</v>
      </c>
      <c r="BT140" s="34">
        <v>0.99974755307652541</v>
      </c>
      <c r="BU140" s="34">
        <v>0.99974389489399995</v>
      </c>
      <c r="BV140" s="34">
        <v>0.99974023672486001</v>
      </c>
      <c r="BW140" s="34">
        <v>0.99973657856910603</v>
      </c>
      <c r="BX140" s="34">
        <v>0.99973292042673723</v>
      </c>
      <c r="BY140" s="34">
        <v>0.99972926229775427</v>
      </c>
      <c r="BZ140" s="34">
        <v>0.9997256041821565</v>
      </c>
      <c r="CA140" s="34">
        <v>0.99972194607994425</v>
      </c>
      <c r="CB140" s="34">
        <v>0.99971828799111762</v>
      </c>
      <c r="CC140" s="34">
        <v>0.99971462991567606</v>
      </c>
      <c r="CD140" s="34">
        <v>0.9997109718536199</v>
      </c>
      <c r="CE140" s="34">
        <v>0.99970731380494904</v>
      </c>
      <c r="CF140" s="34">
        <v>0.99970365576966314</v>
      </c>
      <c r="CG140" s="34">
        <v>0.99969999774776253</v>
      </c>
      <c r="CH140" s="34">
        <v>0.99969633973924699</v>
      </c>
      <c r="CI140" s="34">
        <v>0.99969268174411652</v>
      </c>
      <c r="CJ140" s="34">
        <v>0.99968902376237112</v>
      </c>
      <c r="CK140" s="34">
        <v>0.99968536579401046</v>
      </c>
      <c r="CL140" s="34">
        <v>0.99968170783903498</v>
      </c>
      <c r="CM140" s="34">
        <v>0.99967804989744402</v>
      </c>
      <c r="CN140" s="34">
        <v>0.99967439196923824</v>
      </c>
      <c r="CO140" s="34">
        <v>0.99967073405441698</v>
      </c>
      <c r="CP140" s="34">
        <v>0.99966707615298034</v>
      </c>
      <c r="CQ140" s="34">
        <v>0.99966168436773528</v>
      </c>
      <c r="CR140" s="34">
        <v>0.99965629261157118</v>
      </c>
      <c r="CS140" s="34">
        <v>0.99965090088448794</v>
      </c>
      <c r="CT140" s="34">
        <v>0.99964550918648531</v>
      </c>
      <c r="CU140" s="34">
        <v>0.99964011751756332</v>
      </c>
      <c r="CV140" s="34">
        <v>0.99963472587772195</v>
      </c>
      <c r="CW140" s="34">
        <v>0.99962933426696055</v>
      </c>
      <c r="CX140" s="34">
        <v>0.99962394268527954</v>
      </c>
      <c r="CY140" s="34">
        <v>0.99961855113267806</v>
      </c>
      <c r="CZ140" s="34">
        <v>0.99961315960915675</v>
      </c>
      <c r="DA140" s="34">
        <v>0.99960776811471497</v>
      </c>
      <c r="DB140" s="34">
        <v>0.99960237664935236</v>
      </c>
    </row>
    <row r="141" spans="1:106" x14ac:dyDescent="0.2">
      <c r="A141" s="13">
        <f t="shared" ca="1" si="2"/>
        <v>44467</v>
      </c>
      <c r="B141" s="34">
        <v>1.0000036521708164</v>
      </c>
      <c r="C141" s="34">
        <v>1</v>
      </c>
      <c r="D141" s="34">
        <v>0.99999634784252212</v>
      </c>
      <c r="E141" s="34">
        <v>0.99999269569838256</v>
      </c>
      <c r="F141" s="34">
        <v>0.99998904356758078</v>
      </c>
      <c r="G141" s="34">
        <v>0.99998539145011767</v>
      </c>
      <c r="H141" s="34">
        <v>0.99998173934599233</v>
      </c>
      <c r="I141" s="34">
        <v>0.99997808725520521</v>
      </c>
      <c r="J141" s="34">
        <v>0.99997443517775608</v>
      </c>
      <c r="K141" s="34">
        <v>0.99997078311364473</v>
      </c>
      <c r="L141" s="34">
        <v>0.99996713106287149</v>
      </c>
      <c r="M141" s="34">
        <v>0.99996347902543603</v>
      </c>
      <c r="N141" s="34">
        <v>0.99995982700133845</v>
      </c>
      <c r="O141" s="34">
        <v>0.99995617499057876</v>
      </c>
      <c r="P141" s="34">
        <v>0.99995252299315662</v>
      </c>
      <c r="Q141" s="34">
        <v>0.99994887100907204</v>
      </c>
      <c r="R141" s="34">
        <v>0.99994521903832523</v>
      </c>
      <c r="S141" s="34">
        <v>0.99994156708091586</v>
      </c>
      <c r="T141" s="34">
        <v>0.99993791513684438</v>
      </c>
      <c r="U141" s="34">
        <v>0.99993426320611012</v>
      </c>
      <c r="V141" s="34">
        <v>0.99993061128871308</v>
      </c>
      <c r="W141" s="34">
        <v>0.99992695938465359</v>
      </c>
      <c r="X141" s="34">
        <v>0.99992330749393166</v>
      </c>
      <c r="Y141" s="34">
        <v>0.99991965561654683</v>
      </c>
      <c r="Z141" s="34">
        <v>0.99991600375249912</v>
      </c>
      <c r="AA141" s="34">
        <v>0.99991235190178862</v>
      </c>
      <c r="AB141" s="34">
        <v>0.99990870006441535</v>
      </c>
      <c r="AC141" s="34">
        <v>0.99990504824037907</v>
      </c>
      <c r="AD141" s="34">
        <v>0.99990139642968001</v>
      </c>
      <c r="AE141" s="34">
        <v>0.99989774463231773</v>
      </c>
      <c r="AF141" s="34">
        <v>0.99989409284829256</v>
      </c>
      <c r="AG141" s="34">
        <v>0.99989044107760416</v>
      </c>
      <c r="AH141" s="34">
        <v>0.99988678932025266</v>
      </c>
      <c r="AI141" s="34">
        <v>0.99988313757623803</v>
      </c>
      <c r="AJ141" s="34">
        <v>0.99987948584555997</v>
      </c>
      <c r="AK141" s="34">
        <v>0.99987583412821857</v>
      </c>
      <c r="AL141" s="34">
        <v>0.99987218242421405</v>
      </c>
      <c r="AM141" s="34">
        <v>0.99986853073354609</v>
      </c>
      <c r="AN141" s="34">
        <v>0.99986487905621446</v>
      </c>
      <c r="AO141" s="34">
        <v>0.99986122739221939</v>
      </c>
      <c r="AP141" s="34">
        <v>0.99985757574156087</v>
      </c>
      <c r="AQ141" s="34">
        <v>0.99985392410423879</v>
      </c>
      <c r="AR141" s="34">
        <v>0.99985027248025304</v>
      </c>
      <c r="AS141" s="34">
        <v>0.99984662086960352</v>
      </c>
      <c r="AT141" s="34">
        <v>0.99984296927229033</v>
      </c>
      <c r="AU141" s="34">
        <v>0.99983931768831324</v>
      </c>
      <c r="AV141" s="34">
        <v>0.99983566611767238</v>
      </c>
      <c r="AW141" s="34">
        <v>0.99983201456036763</v>
      </c>
      <c r="AX141" s="34">
        <v>0.99982836301639899</v>
      </c>
      <c r="AY141" s="34">
        <v>0.99982471148576635</v>
      </c>
      <c r="AZ141" s="34">
        <v>0.99982105996846959</v>
      </c>
      <c r="BA141" s="34">
        <v>0.99981740846450884</v>
      </c>
      <c r="BB141" s="34">
        <v>0.99981375697388408</v>
      </c>
      <c r="BC141" s="34">
        <v>0.99981010549659477</v>
      </c>
      <c r="BD141" s="34">
        <v>0.99980645403264146</v>
      </c>
      <c r="BE141" s="34">
        <v>0.99980280258202381</v>
      </c>
      <c r="BF141" s="34">
        <v>0.99979915114474205</v>
      </c>
      <c r="BG141" s="34">
        <v>0.99979549972079573</v>
      </c>
      <c r="BH141" s="34">
        <v>0.99979184831018508</v>
      </c>
      <c r="BI141" s="34">
        <v>0.99978819691290977</v>
      </c>
      <c r="BJ141" s="34">
        <v>0.99978454552896989</v>
      </c>
      <c r="BK141" s="34">
        <v>0.99978089415836568</v>
      </c>
      <c r="BL141" s="34">
        <v>0.99977724280109692</v>
      </c>
      <c r="BM141" s="34">
        <v>0.99977359145716327</v>
      </c>
      <c r="BN141" s="34">
        <v>0.99976994012656484</v>
      </c>
      <c r="BO141" s="34">
        <v>0.99976628880930196</v>
      </c>
      <c r="BP141" s="34">
        <v>0.99976263750537386</v>
      </c>
      <c r="BQ141" s="34">
        <v>0.99975898621478121</v>
      </c>
      <c r="BR141" s="34">
        <v>0.99975533493752344</v>
      </c>
      <c r="BS141" s="34">
        <v>0.99975168367360079</v>
      </c>
      <c r="BT141" s="34">
        <v>0.99974803242301336</v>
      </c>
      <c r="BU141" s="34">
        <v>0.99974438118576059</v>
      </c>
      <c r="BV141" s="34">
        <v>0.99974072996184271</v>
      </c>
      <c r="BW141" s="34">
        <v>0.99973707875125972</v>
      </c>
      <c r="BX141" s="34">
        <v>0.99973342755401162</v>
      </c>
      <c r="BY141" s="34">
        <v>0.9997297763700983</v>
      </c>
      <c r="BZ141" s="34">
        <v>0.99972612519951964</v>
      </c>
      <c r="CA141" s="34">
        <v>0.99972247404227554</v>
      </c>
      <c r="CB141" s="34">
        <v>0.999718822898366</v>
      </c>
      <c r="CC141" s="34">
        <v>0.99971517176779112</v>
      </c>
      <c r="CD141" s="34">
        <v>0.99971152065055091</v>
      </c>
      <c r="CE141" s="34">
        <v>0.99970786954664481</v>
      </c>
      <c r="CF141" s="34">
        <v>0.99970421845607327</v>
      </c>
      <c r="CG141" s="34">
        <v>0.99970056737883617</v>
      </c>
      <c r="CH141" s="34">
        <v>0.99969691631493329</v>
      </c>
      <c r="CI141" s="34">
        <v>0.99969326526436475</v>
      </c>
      <c r="CJ141" s="34">
        <v>0.99968961422713032</v>
      </c>
      <c r="CK141" s="34">
        <v>0.99968596320323011</v>
      </c>
      <c r="CL141" s="34">
        <v>0.99968231219266379</v>
      </c>
      <c r="CM141" s="34">
        <v>0.99967866119543169</v>
      </c>
      <c r="CN141" s="34">
        <v>0.99967501021153382</v>
      </c>
      <c r="CO141" s="34">
        <v>0.99967135924096973</v>
      </c>
      <c r="CP141" s="34">
        <v>0.99966770828373952</v>
      </c>
      <c r="CQ141" s="34">
        <v>0.99966405733984331</v>
      </c>
      <c r="CR141" s="34">
        <v>0.99965878591782831</v>
      </c>
      <c r="CS141" s="34">
        <v>0.99965351452361062</v>
      </c>
      <c r="CT141" s="34">
        <v>0.9996482431571897</v>
      </c>
      <c r="CU141" s="34">
        <v>0.99964297181856598</v>
      </c>
      <c r="CV141" s="34">
        <v>0.99963770050773892</v>
      </c>
      <c r="CW141" s="34">
        <v>0.99963242922470874</v>
      </c>
      <c r="CX141" s="34">
        <v>0.99962715796947477</v>
      </c>
      <c r="CY141" s="34">
        <v>0.99962188674203734</v>
      </c>
      <c r="CZ141" s="34">
        <v>0.999616615542396</v>
      </c>
      <c r="DA141" s="34">
        <v>0.99961134437055077</v>
      </c>
      <c r="DB141" s="34">
        <v>0.99960607322650141</v>
      </c>
    </row>
    <row r="142" spans="1:106" x14ac:dyDescent="0.2">
      <c r="A142" s="13">
        <f t="shared" ca="1" si="2"/>
        <v>44468</v>
      </c>
      <c r="B142" s="34">
        <v>1.0000036349344865</v>
      </c>
      <c r="C142" s="34">
        <v>1</v>
      </c>
      <c r="D142" s="34">
        <v>0.99999636507872636</v>
      </c>
      <c r="E142" s="34">
        <v>0.99999273017066548</v>
      </c>
      <c r="F142" s="34">
        <v>0.99998909527581692</v>
      </c>
      <c r="G142" s="34">
        <v>0.99998546039418124</v>
      </c>
      <c r="H142" s="34">
        <v>0.99998182552575776</v>
      </c>
      <c r="I142" s="34">
        <v>0.99997819067054694</v>
      </c>
      <c r="J142" s="34">
        <v>0.99997455582854844</v>
      </c>
      <c r="K142" s="34">
        <v>0.99997092099976226</v>
      </c>
      <c r="L142" s="34">
        <v>0.9999672861841884</v>
      </c>
      <c r="M142" s="34">
        <v>0.99996365138182708</v>
      </c>
      <c r="N142" s="34">
        <v>0.99996001659267764</v>
      </c>
      <c r="O142" s="34">
        <v>0.99995638181674062</v>
      </c>
      <c r="P142" s="34">
        <v>0.9999527470540156</v>
      </c>
      <c r="Q142" s="34">
        <v>0.99994911230450267</v>
      </c>
      <c r="R142" s="34">
        <v>0.99994547756820173</v>
      </c>
      <c r="S142" s="34">
        <v>0.99994184284511278</v>
      </c>
      <c r="T142" s="34">
        <v>0.99993820813523582</v>
      </c>
      <c r="U142" s="34">
        <v>0.99993457343857073</v>
      </c>
      <c r="V142" s="34">
        <v>0.99993093875511752</v>
      </c>
      <c r="W142" s="34">
        <v>0.99992730408487596</v>
      </c>
      <c r="X142" s="34">
        <v>0.99992366942784627</v>
      </c>
      <c r="Y142" s="34">
        <v>0.99992003478402824</v>
      </c>
      <c r="Z142" s="34">
        <v>0.99991640015342187</v>
      </c>
      <c r="AA142" s="34">
        <v>0.99991276553602693</v>
      </c>
      <c r="AB142" s="34">
        <v>0.99990913093184375</v>
      </c>
      <c r="AC142" s="34">
        <v>0.999905496340872</v>
      </c>
      <c r="AD142" s="34">
        <v>0.9999018617631118</v>
      </c>
      <c r="AE142" s="34">
        <v>0.99989822719856281</v>
      </c>
      <c r="AF142" s="34">
        <v>0.99989459264722513</v>
      </c>
      <c r="AG142" s="34">
        <v>0.99989095810909911</v>
      </c>
      <c r="AH142" s="34">
        <v>0.99988732358418408</v>
      </c>
      <c r="AI142" s="34">
        <v>0.99988368907248015</v>
      </c>
      <c r="AJ142" s="34">
        <v>0.99988005457398754</v>
      </c>
      <c r="AK142" s="34">
        <v>0.99987642008870603</v>
      </c>
      <c r="AL142" s="34">
        <v>0.99987278561663573</v>
      </c>
      <c r="AM142" s="34">
        <v>0.99986915115777641</v>
      </c>
      <c r="AN142" s="34">
        <v>0.99986551671212798</v>
      </c>
      <c r="AO142" s="34">
        <v>0.99986188227969053</v>
      </c>
      <c r="AP142" s="34">
        <v>0.99985824786046373</v>
      </c>
      <c r="AQ142" s="34">
        <v>0.99985461345444793</v>
      </c>
      <c r="AR142" s="34">
        <v>0.999850979061643</v>
      </c>
      <c r="AS142" s="34">
        <v>0.99984734468204872</v>
      </c>
      <c r="AT142" s="34">
        <v>0.9998437103156651</v>
      </c>
      <c r="AU142" s="34">
        <v>0.99984007596249225</v>
      </c>
      <c r="AV142" s="34">
        <v>0.99983644162252983</v>
      </c>
      <c r="AW142" s="34">
        <v>0.99983280729577806</v>
      </c>
      <c r="AX142" s="34">
        <v>0.99982917298223672</v>
      </c>
      <c r="AY142" s="34">
        <v>0.99982553868190571</v>
      </c>
      <c r="AZ142" s="34">
        <v>0.99982190439478524</v>
      </c>
      <c r="BA142" s="34">
        <v>0.99981827012087499</v>
      </c>
      <c r="BB142" s="34">
        <v>0.99981463586017527</v>
      </c>
      <c r="BC142" s="34">
        <v>0.99981100161268555</v>
      </c>
      <c r="BD142" s="34">
        <v>0.99980736737840614</v>
      </c>
      <c r="BE142" s="34">
        <v>0.99980373315733684</v>
      </c>
      <c r="BF142" s="34">
        <v>0.99980009894947774</v>
      </c>
      <c r="BG142" s="34">
        <v>0.99979646475482864</v>
      </c>
      <c r="BH142" s="34">
        <v>0.99979283057338963</v>
      </c>
      <c r="BI142" s="34">
        <v>0.99978919640516051</v>
      </c>
      <c r="BJ142" s="34">
        <v>0.99978556225014137</v>
      </c>
      <c r="BK142" s="34">
        <v>0.999781928108332</v>
      </c>
      <c r="BL142" s="34">
        <v>0.9997782939797325</v>
      </c>
      <c r="BM142" s="34">
        <v>0.99977465986434277</v>
      </c>
      <c r="BN142" s="34">
        <v>0.99977102576216259</v>
      </c>
      <c r="BO142" s="34">
        <v>0.9997673916731924</v>
      </c>
      <c r="BP142" s="34">
        <v>0.99976375759743163</v>
      </c>
      <c r="BQ142" s="34">
        <v>0.99976012353488053</v>
      </c>
      <c r="BR142" s="34">
        <v>0.99975648948553886</v>
      </c>
      <c r="BS142" s="34">
        <v>0.99975285544940695</v>
      </c>
      <c r="BT142" s="34">
        <v>0.99974922142648415</v>
      </c>
      <c r="BU142" s="34">
        <v>0.99974558741677078</v>
      </c>
      <c r="BV142" s="34">
        <v>0.99974195342026684</v>
      </c>
      <c r="BW142" s="34">
        <v>0.99973831943697233</v>
      </c>
      <c r="BX142" s="34">
        <v>0.99973468546688682</v>
      </c>
      <c r="BY142" s="34">
        <v>0.99973105151001063</v>
      </c>
      <c r="BZ142" s="34">
        <v>0.99972741756634365</v>
      </c>
      <c r="CA142" s="34">
        <v>0.99972378363588554</v>
      </c>
      <c r="CB142" s="34">
        <v>0.99972014971863643</v>
      </c>
      <c r="CC142" s="34">
        <v>0.99971651581459664</v>
      </c>
      <c r="CD142" s="34">
        <v>0.99971288192376573</v>
      </c>
      <c r="CE142" s="34">
        <v>0.99970924804614369</v>
      </c>
      <c r="CF142" s="34">
        <v>0.99970561418173054</v>
      </c>
      <c r="CG142" s="34">
        <v>0.99970198033052593</v>
      </c>
      <c r="CH142" s="34">
        <v>0.99969834649253053</v>
      </c>
      <c r="CI142" s="34">
        <v>0.99969471266774346</v>
      </c>
      <c r="CJ142" s="34">
        <v>0.99969107885616526</v>
      </c>
      <c r="CK142" s="34">
        <v>0.9996874450577955</v>
      </c>
      <c r="CL142" s="34">
        <v>0.99968381127263473</v>
      </c>
      <c r="CM142" s="34">
        <v>0.99968017750068194</v>
      </c>
      <c r="CN142" s="34">
        <v>0.99967654374193793</v>
      </c>
      <c r="CO142" s="34">
        <v>0.99967290999640224</v>
      </c>
      <c r="CP142" s="34">
        <v>0.9996692762640752</v>
      </c>
      <c r="CQ142" s="34">
        <v>0.99966564254495616</v>
      </c>
      <c r="CR142" s="34">
        <v>0.99966200883904566</v>
      </c>
      <c r="CS142" s="34">
        <v>0.99965837514634304</v>
      </c>
      <c r="CT142" s="34">
        <v>0.99965474146684896</v>
      </c>
      <c r="CU142" s="34">
        <v>0.99964937320620573</v>
      </c>
      <c r="CV142" s="34">
        <v>0.99964400497439032</v>
      </c>
      <c r="CW142" s="34">
        <v>0.99963863677140308</v>
      </c>
      <c r="CX142" s="34">
        <v>0.99963326859724377</v>
      </c>
      <c r="CY142" s="34">
        <v>0.99962790045191197</v>
      </c>
      <c r="CZ142" s="34">
        <v>0.99962253233540788</v>
      </c>
      <c r="DA142" s="34">
        <v>0.99961716424773128</v>
      </c>
      <c r="DB142" s="34">
        <v>0.99961179618888174</v>
      </c>
    </row>
    <row r="143" spans="1:106" x14ac:dyDescent="0.2">
      <c r="A143" s="13">
        <f t="shared" ca="1" si="2"/>
        <v>44469</v>
      </c>
      <c r="B143" s="34">
        <v>1.000010842422707</v>
      </c>
      <c r="C143" s="34">
        <v>1.0000072282687427</v>
      </c>
      <c r="D143" s="34">
        <v>1.0000036141278406</v>
      </c>
      <c r="E143" s="34">
        <v>1</v>
      </c>
      <c r="F143" s="34">
        <v>0.99999638588522166</v>
      </c>
      <c r="G143" s="34">
        <v>0.99999277178350499</v>
      </c>
      <c r="H143" s="34">
        <v>0.99998915769484997</v>
      </c>
      <c r="I143" s="34">
        <v>0.99998554361925684</v>
      </c>
      <c r="J143" s="34">
        <v>0.99998192955672549</v>
      </c>
      <c r="K143" s="34">
        <v>0.99997831550725569</v>
      </c>
      <c r="L143" s="34">
        <v>0.99997470147084744</v>
      </c>
      <c r="M143" s="34">
        <v>0.99997108744750063</v>
      </c>
      <c r="N143" s="34">
        <v>0.99996747343721548</v>
      </c>
      <c r="O143" s="34">
        <v>0.99996385943999178</v>
      </c>
      <c r="P143" s="34">
        <v>0.99996024545582951</v>
      </c>
      <c r="Q143" s="34">
        <v>0.99995663148472835</v>
      </c>
      <c r="R143" s="34">
        <v>0.99995301752668886</v>
      </c>
      <c r="S143" s="34">
        <v>0.99994940358171036</v>
      </c>
      <c r="T143" s="34">
        <v>0.99994578964979308</v>
      </c>
      <c r="U143" s="34">
        <v>0.99994217573093702</v>
      </c>
      <c r="V143" s="34">
        <v>0.99993856182514229</v>
      </c>
      <c r="W143" s="34">
        <v>0.99993494793240845</v>
      </c>
      <c r="X143" s="34">
        <v>0.9999313340527356</v>
      </c>
      <c r="Y143" s="34">
        <v>0.99992772018612364</v>
      </c>
      <c r="Z143" s="34">
        <v>0.99992410633257278</v>
      </c>
      <c r="AA143" s="34">
        <v>0.99992049249208259</v>
      </c>
      <c r="AB143" s="34">
        <v>0.99991687866465351</v>
      </c>
      <c r="AC143" s="34">
        <v>0.99991326485028509</v>
      </c>
      <c r="AD143" s="34">
        <v>0.99990965104897722</v>
      </c>
      <c r="AE143" s="34">
        <v>0.99990603726073046</v>
      </c>
      <c r="AF143" s="34">
        <v>0.99990242348554415</v>
      </c>
      <c r="AG143" s="34">
        <v>0.99989880972341827</v>
      </c>
      <c r="AH143" s="34">
        <v>0.99989519597435295</v>
      </c>
      <c r="AI143" s="34">
        <v>0.99989158223834829</v>
      </c>
      <c r="AJ143" s="34">
        <v>0.99988796851540407</v>
      </c>
      <c r="AK143" s="34">
        <v>0.99988435480552029</v>
      </c>
      <c r="AL143" s="34">
        <v>0.99988074110869674</v>
      </c>
      <c r="AM143" s="34">
        <v>0.99987712742493362</v>
      </c>
      <c r="AN143" s="34">
        <v>0.99987351375423084</v>
      </c>
      <c r="AO143" s="34">
        <v>0.99986990009658794</v>
      </c>
      <c r="AP143" s="34">
        <v>0.99986628645200548</v>
      </c>
      <c r="AQ143" s="34">
        <v>0.99986267282048313</v>
      </c>
      <c r="AR143" s="34">
        <v>0.99985905920202101</v>
      </c>
      <c r="AS143" s="34">
        <v>0.99985544559661865</v>
      </c>
      <c r="AT143" s="34">
        <v>0.99985183200427652</v>
      </c>
      <c r="AU143" s="34">
        <v>0.99984821842499405</v>
      </c>
      <c r="AV143" s="34">
        <v>0.99984460485877169</v>
      </c>
      <c r="AW143" s="34">
        <v>0.99984099130560899</v>
      </c>
      <c r="AX143" s="34">
        <v>0.99983737776550641</v>
      </c>
      <c r="AY143" s="34">
        <v>0.99983376423846315</v>
      </c>
      <c r="AZ143" s="34">
        <v>0.99983015072447989</v>
      </c>
      <c r="BA143" s="34">
        <v>0.99982653722355619</v>
      </c>
      <c r="BB143" s="34">
        <v>0.99982292373569204</v>
      </c>
      <c r="BC143" s="34">
        <v>0.99981931026088766</v>
      </c>
      <c r="BD143" s="34">
        <v>0.99981569679914239</v>
      </c>
      <c r="BE143" s="34">
        <v>0.9998120833504569</v>
      </c>
      <c r="BF143" s="34">
        <v>0.99980846991483086</v>
      </c>
      <c r="BG143" s="34">
        <v>0.99980485649226403</v>
      </c>
      <c r="BH143" s="34">
        <v>0.99980124308275653</v>
      </c>
      <c r="BI143" s="34">
        <v>0.99979762968630859</v>
      </c>
      <c r="BJ143" s="34">
        <v>0.99979401630291953</v>
      </c>
      <c r="BK143" s="34">
        <v>0.99979040293258969</v>
      </c>
      <c r="BL143" s="34">
        <v>0.99978678957531908</v>
      </c>
      <c r="BM143" s="34">
        <v>0.99978317623110768</v>
      </c>
      <c r="BN143" s="34">
        <v>0.99977956289995507</v>
      </c>
      <c r="BO143" s="34">
        <v>0.99977594958186167</v>
      </c>
      <c r="BP143" s="34">
        <v>0.99977233627682727</v>
      </c>
      <c r="BQ143" s="34">
        <v>0.99976872298485153</v>
      </c>
      <c r="BR143" s="34">
        <v>0.99976510970593457</v>
      </c>
      <c r="BS143" s="34">
        <v>0.99976149644007661</v>
      </c>
      <c r="BT143" s="34">
        <v>0.99975788318727743</v>
      </c>
      <c r="BU143" s="34">
        <v>0.99975426994753691</v>
      </c>
      <c r="BV143" s="34">
        <v>0.99975065672085495</v>
      </c>
      <c r="BW143" s="34">
        <v>0.99974704350723187</v>
      </c>
      <c r="BX143" s="34">
        <v>0.99974343030666712</v>
      </c>
      <c r="BY143" s="34">
        <v>0.99973981711916082</v>
      </c>
      <c r="BZ143" s="34">
        <v>0.99973620394471341</v>
      </c>
      <c r="CA143" s="34">
        <v>0.99973259078332399</v>
      </c>
      <c r="CB143" s="34">
        <v>0.99972897763499324</v>
      </c>
      <c r="CC143" s="34">
        <v>0.99972536449972071</v>
      </c>
      <c r="CD143" s="34">
        <v>0.99972175137750652</v>
      </c>
      <c r="CE143" s="34">
        <v>0.99971813826835043</v>
      </c>
      <c r="CF143" s="34">
        <v>0.99971452517225257</v>
      </c>
      <c r="CG143" s="34">
        <v>0.99971091208921292</v>
      </c>
      <c r="CH143" s="34">
        <v>0.99970729901923139</v>
      </c>
      <c r="CI143" s="34">
        <v>0.99970368596230785</v>
      </c>
      <c r="CJ143" s="34">
        <v>0.99970007291844221</v>
      </c>
      <c r="CK143" s="34">
        <v>0.99969645988763467</v>
      </c>
      <c r="CL143" s="34">
        <v>0.99969284686988513</v>
      </c>
      <c r="CM143" s="34">
        <v>0.99968923386519315</v>
      </c>
      <c r="CN143" s="34">
        <v>0.99968562087355928</v>
      </c>
      <c r="CO143" s="34">
        <v>0.99968200789498296</v>
      </c>
      <c r="CP143" s="34">
        <v>0.99967839492946442</v>
      </c>
      <c r="CQ143" s="34">
        <v>0.99967478197700366</v>
      </c>
      <c r="CR143" s="34">
        <v>0.99967116903760045</v>
      </c>
      <c r="CS143" s="34">
        <v>0.9996675561112548</v>
      </c>
      <c r="CT143" s="34">
        <v>0.99966253705589603</v>
      </c>
      <c r="CU143" s="34">
        <v>0.99965751802573644</v>
      </c>
      <c r="CV143" s="34">
        <v>0.99965249902077624</v>
      </c>
      <c r="CW143" s="34">
        <v>0.99964748004101489</v>
      </c>
      <c r="CX143" s="34">
        <v>0.99964246108645249</v>
      </c>
      <c r="CY143" s="34">
        <v>0.99963744215708905</v>
      </c>
      <c r="CZ143" s="34">
        <v>0.99963242325292423</v>
      </c>
      <c r="DA143" s="34">
        <v>0.99962740437395758</v>
      </c>
      <c r="DB143" s="34">
        <v>0.99962238552018967</v>
      </c>
    </row>
    <row r="144" spans="1:106" x14ac:dyDescent="0.2">
      <c r="A144" s="13">
        <f t="shared" ca="1" si="2"/>
        <v>44470</v>
      </c>
      <c r="B144" s="34">
        <v>1.000011092341379</v>
      </c>
      <c r="C144" s="34">
        <v>1.0000073948805819</v>
      </c>
      <c r="D144" s="34">
        <v>1.0000036974334554</v>
      </c>
      <c r="E144" s="34">
        <v>1</v>
      </c>
      <c r="F144" s="34">
        <v>0.99999630258021566</v>
      </c>
      <c r="G144" s="34">
        <v>0.99999260517410204</v>
      </c>
      <c r="H144" s="34">
        <v>0.9999889077816595</v>
      </c>
      <c r="I144" s="34">
        <v>0.99998521040288779</v>
      </c>
      <c r="J144" s="34">
        <v>0.99998151303778671</v>
      </c>
      <c r="K144" s="34">
        <v>0.99997781568635646</v>
      </c>
      <c r="L144" s="34">
        <v>0.99997411834859673</v>
      </c>
      <c r="M144" s="34">
        <v>0.99997042102450762</v>
      </c>
      <c r="N144" s="34">
        <v>0.99996672371408912</v>
      </c>
      <c r="O144" s="34">
        <v>0.99996302641734125</v>
      </c>
      <c r="P144" s="34">
        <v>0.99995932913426377</v>
      </c>
      <c r="Q144" s="34">
        <v>0.99995563186485659</v>
      </c>
      <c r="R144" s="34">
        <v>0.99995193460911991</v>
      </c>
      <c r="S144" s="34">
        <v>0.99994823736705341</v>
      </c>
      <c r="T144" s="34">
        <v>0.99994454013865719</v>
      </c>
      <c r="U144" s="34">
        <v>0.99994084292393115</v>
      </c>
      <c r="V144" s="34">
        <v>0.99993714572287562</v>
      </c>
      <c r="W144" s="34">
        <v>0.99993344853548982</v>
      </c>
      <c r="X144" s="34">
        <v>0.99992975136177398</v>
      </c>
      <c r="Y144" s="34">
        <v>0.99992605420172842</v>
      </c>
      <c r="Z144" s="34">
        <v>0.9999223570553526</v>
      </c>
      <c r="AA144" s="34">
        <v>0.99991865992264695</v>
      </c>
      <c r="AB144" s="34">
        <v>0.99991496280361081</v>
      </c>
      <c r="AC144" s="34">
        <v>0.99991126569824484</v>
      </c>
      <c r="AD144" s="34">
        <v>0.99990756860654839</v>
      </c>
      <c r="AE144" s="34">
        <v>0.99990387152852156</v>
      </c>
      <c r="AF144" s="34">
        <v>0.99990017446416457</v>
      </c>
      <c r="AG144" s="34">
        <v>0.99989647741347709</v>
      </c>
      <c r="AH144" s="34">
        <v>0.99989278037645923</v>
      </c>
      <c r="AI144" s="34">
        <v>0.99988908335311066</v>
      </c>
      <c r="AJ144" s="34">
        <v>0.99988538634343171</v>
      </c>
      <c r="AK144" s="34">
        <v>0.99988168934742228</v>
      </c>
      <c r="AL144" s="34">
        <v>0.9998779923650819</v>
      </c>
      <c r="AM144" s="34">
        <v>0.99987429539641104</v>
      </c>
      <c r="AN144" s="34">
        <v>0.99987059844140946</v>
      </c>
      <c r="AO144" s="34">
        <v>0.99986690150007684</v>
      </c>
      <c r="AP144" s="34">
        <v>0.99986320457241351</v>
      </c>
      <c r="AQ144" s="34">
        <v>0.99985950765841936</v>
      </c>
      <c r="AR144" s="34">
        <v>0.99985581075809393</v>
      </c>
      <c r="AS144" s="34">
        <v>0.9998521138714378</v>
      </c>
      <c r="AT144" s="34">
        <v>0.99984841699845062</v>
      </c>
      <c r="AU144" s="34">
        <v>0.99984472013913217</v>
      </c>
      <c r="AV144" s="34">
        <v>0.99984102329348257</v>
      </c>
      <c r="AW144" s="34">
        <v>0.99983732646150203</v>
      </c>
      <c r="AX144" s="34">
        <v>0.99983362964318978</v>
      </c>
      <c r="AY144" s="34">
        <v>0.99982993283854671</v>
      </c>
      <c r="AZ144" s="34">
        <v>0.99982623604757193</v>
      </c>
      <c r="BA144" s="34">
        <v>0.99982253927026588</v>
      </c>
      <c r="BB144" s="34">
        <v>0.99981884250662822</v>
      </c>
      <c r="BC144" s="34">
        <v>0.9998151457566592</v>
      </c>
      <c r="BD144" s="34">
        <v>0.99981144902035857</v>
      </c>
      <c r="BE144" s="34">
        <v>0.99980775229772612</v>
      </c>
      <c r="BF144" s="34">
        <v>0.9998040555887624</v>
      </c>
      <c r="BG144" s="34">
        <v>0.99980035889346686</v>
      </c>
      <c r="BH144" s="34">
        <v>0.99979666221183938</v>
      </c>
      <c r="BI144" s="34">
        <v>0.99979296554388009</v>
      </c>
      <c r="BJ144" s="34">
        <v>0.99978926888958919</v>
      </c>
      <c r="BK144" s="34">
        <v>0.99978557224896614</v>
      </c>
      <c r="BL144" s="34">
        <v>0.99978187562201093</v>
      </c>
      <c r="BM144" s="34">
        <v>0.99977817900872412</v>
      </c>
      <c r="BN144" s="34">
        <v>0.99977448240910483</v>
      </c>
      <c r="BO144" s="34">
        <v>0.99977078582315404</v>
      </c>
      <c r="BP144" s="34">
        <v>0.99976708925087054</v>
      </c>
      <c r="BQ144" s="34">
        <v>0.99976339269225512</v>
      </c>
      <c r="BR144" s="34">
        <v>0.99975969614730709</v>
      </c>
      <c r="BS144" s="34">
        <v>0.9997559996160269</v>
      </c>
      <c r="BT144" s="34">
        <v>0.99975230309841445</v>
      </c>
      <c r="BU144" s="34">
        <v>0.99974860659446951</v>
      </c>
      <c r="BV144" s="34">
        <v>0.99974491010419209</v>
      </c>
      <c r="BW144" s="34">
        <v>0.99974121362758195</v>
      </c>
      <c r="BX144" s="34">
        <v>0.99973751716463966</v>
      </c>
      <c r="BY144" s="34">
        <v>0.99973382071536432</v>
      </c>
      <c r="BZ144" s="34">
        <v>0.99973012427975672</v>
      </c>
      <c r="CA144" s="34">
        <v>0.99972642785781596</v>
      </c>
      <c r="CB144" s="34">
        <v>0.99972273144954282</v>
      </c>
      <c r="CC144" s="34">
        <v>0.99971903505493653</v>
      </c>
      <c r="CD144" s="34">
        <v>0.99971533867399753</v>
      </c>
      <c r="CE144" s="34">
        <v>0.9997116423067256</v>
      </c>
      <c r="CF144" s="34">
        <v>0.99970794595312062</v>
      </c>
      <c r="CG144" s="34">
        <v>0.99970424961318272</v>
      </c>
      <c r="CH144" s="34">
        <v>0.99970055328691176</v>
      </c>
      <c r="CI144" s="34">
        <v>0.99969685697430755</v>
      </c>
      <c r="CJ144" s="34">
        <v>0.99969316067537017</v>
      </c>
      <c r="CK144" s="34">
        <v>0.99968946439009965</v>
      </c>
      <c r="CL144" s="34">
        <v>0.99968576811849574</v>
      </c>
      <c r="CM144" s="34">
        <v>0.99968207186055846</v>
      </c>
      <c r="CN144" s="34">
        <v>0.99967837561628792</v>
      </c>
      <c r="CO144" s="34">
        <v>0.99967467938568388</v>
      </c>
      <c r="CP144" s="34">
        <v>0.99967098316874659</v>
      </c>
      <c r="CQ144" s="34">
        <v>0.99966728696547535</v>
      </c>
      <c r="CR144" s="34">
        <v>0.99966359077587086</v>
      </c>
      <c r="CS144" s="34">
        <v>0.99965989459993254</v>
      </c>
      <c r="CT144" s="34">
        <v>0.99965470024210645</v>
      </c>
      <c r="CU144" s="34">
        <v>0.99964950591127111</v>
      </c>
      <c r="CV144" s="34">
        <v>0.99964431160742606</v>
      </c>
      <c r="CW144" s="34">
        <v>0.99963911733057109</v>
      </c>
      <c r="CX144" s="34">
        <v>0.99963392308070631</v>
      </c>
      <c r="CY144" s="34">
        <v>0.99962872885783172</v>
      </c>
      <c r="CZ144" s="34">
        <v>0.99962353466194687</v>
      </c>
      <c r="DA144" s="34">
        <v>0.99961834049305165</v>
      </c>
      <c r="DB144" s="34">
        <v>0.99961314635114606</v>
      </c>
    </row>
    <row r="145" spans="1:106" x14ac:dyDescent="0.2">
      <c r="A145" s="13">
        <f t="shared" ca="1" si="2"/>
        <v>44473</v>
      </c>
      <c r="B145" s="34">
        <v>1.0000035169371579</v>
      </c>
      <c r="C145" s="34">
        <v>1</v>
      </c>
      <c r="D145" s="34">
        <v>0.99999648307521061</v>
      </c>
      <c r="E145" s="34">
        <v>0.9999929661627901</v>
      </c>
      <c r="F145" s="34">
        <v>0.99998944926273825</v>
      </c>
      <c r="G145" s="34">
        <v>0.99998593237505506</v>
      </c>
      <c r="H145" s="34">
        <v>0.99998241549974076</v>
      </c>
      <c r="I145" s="34">
        <v>0.99997889863679468</v>
      </c>
      <c r="J145" s="34">
        <v>0.99997538178621759</v>
      </c>
      <c r="K145" s="34">
        <v>0.9999718649480086</v>
      </c>
      <c r="L145" s="34">
        <v>0.99996834812216817</v>
      </c>
      <c r="M145" s="34">
        <v>0.99996483130869629</v>
      </c>
      <c r="N145" s="34">
        <v>0.99996131450759262</v>
      </c>
      <c r="O145" s="34">
        <v>0.9999577977188574</v>
      </c>
      <c r="P145" s="34">
        <v>0.99995428094249028</v>
      </c>
      <c r="Q145" s="34">
        <v>0.9999507641784916</v>
      </c>
      <c r="R145" s="34">
        <v>0.99994724742686114</v>
      </c>
      <c r="S145" s="34">
        <v>0.99994373068759856</v>
      </c>
      <c r="T145" s="34">
        <v>0.99994021396070432</v>
      </c>
      <c r="U145" s="34">
        <v>0.99993669724617795</v>
      </c>
      <c r="V145" s="34">
        <v>0.99993318054401992</v>
      </c>
      <c r="W145" s="34">
        <v>0.99992966385422943</v>
      </c>
      <c r="X145" s="34">
        <v>0.99992614717680728</v>
      </c>
      <c r="Y145" s="34">
        <v>0.99992263051175279</v>
      </c>
      <c r="Z145" s="34">
        <v>0.99991911385906629</v>
      </c>
      <c r="AA145" s="34">
        <v>0.99991559721874734</v>
      </c>
      <c r="AB145" s="34">
        <v>0.99991208059079639</v>
      </c>
      <c r="AC145" s="34">
        <v>0.9999085639752131</v>
      </c>
      <c r="AD145" s="34">
        <v>0.99990504737199737</v>
      </c>
      <c r="AE145" s="34">
        <v>0.99990153078114941</v>
      </c>
      <c r="AF145" s="34">
        <v>0.99989801420266899</v>
      </c>
      <c r="AG145" s="34">
        <v>0.99989449763655602</v>
      </c>
      <c r="AH145" s="34">
        <v>0.99989098108281083</v>
      </c>
      <c r="AI145" s="34">
        <v>0.99988746454143274</v>
      </c>
      <c r="AJ145" s="34">
        <v>0.99988394801242231</v>
      </c>
      <c r="AK145" s="34">
        <v>0.99988043149577921</v>
      </c>
      <c r="AL145" s="34">
        <v>0.99987691499150333</v>
      </c>
      <c r="AM145" s="34">
        <v>0.99987339849959478</v>
      </c>
      <c r="AN145" s="34">
        <v>0.99986988202005356</v>
      </c>
      <c r="AO145" s="34">
        <v>0.99986636555287933</v>
      </c>
      <c r="AP145" s="34">
        <v>0.99986284909807255</v>
      </c>
      <c r="AQ145" s="34">
        <v>0.99985933265563254</v>
      </c>
      <c r="AR145" s="34">
        <v>0.99985581622555986</v>
      </c>
      <c r="AS145" s="34">
        <v>0.99985229980785395</v>
      </c>
      <c r="AT145" s="34">
        <v>0.99984878340251515</v>
      </c>
      <c r="AU145" s="34">
        <v>0.99984526700954335</v>
      </c>
      <c r="AV145" s="34">
        <v>0.99984175062893832</v>
      </c>
      <c r="AW145" s="34">
        <v>0.9998382342607004</v>
      </c>
      <c r="AX145" s="34">
        <v>0.99983471790482892</v>
      </c>
      <c r="AY145" s="34">
        <v>0.99983120156132455</v>
      </c>
      <c r="AZ145" s="34">
        <v>0.99982768523018661</v>
      </c>
      <c r="BA145" s="34">
        <v>0.99982416891141557</v>
      </c>
      <c r="BB145" s="34">
        <v>0.99982065260501096</v>
      </c>
      <c r="BC145" s="34">
        <v>0.99981713631097291</v>
      </c>
      <c r="BD145" s="34">
        <v>0.99981362002930152</v>
      </c>
      <c r="BE145" s="34">
        <v>0.99981010375999657</v>
      </c>
      <c r="BF145" s="34">
        <v>0.99980658750305818</v>
      </c>
      <c r="BG145" s="34">
        <v>0.999803071258486</v>
      </c>
      <c r="BH145" s="34">
        <v>0.99979955502628037</v>
      </c>
      <c r="BI145" s="34">
        <v>0.99979603880644097</v>
      </c>
      <c r="BJ145" s="34">
        <v>0.99979252259896789</v>
      </c>
      <c r="BK145" s="34">
        <v>0.99978900640386115</v>
      </c>
      <c r="BL145" s="34">
        <v>0.99978549022112051</v>
      </c>
      <c r="BM145" s="34">
        <v>0.99978197405074587</v>
      </c>
      <c r="BN145" s="34">
        <v>0.99977845789273745</v>
      </c>
      <c r="BO145" s="34">
        <v>0.99977494174709514</v>
      </c>
      <c r="BP145" s="34">
        <v>0.99977142561381893</v>
      </c>
      <c r="BQ145" s="34">
        <v>0.99976790949290861</v>
      </c>
      <c r="BR145" s="34">
        <v>0.99976439338436407</v>
      </c>
      <c r="BS145" s="34">
        <v>0.99976087728818575</v>
      </c>
      <c r="BT145" s="34">
        <v>0.99975736120437297</v>
      </c>
      <c r="BU145" s="34">
        <v>0.9997538451329262</v>
      </c>
      <c r="BV145" s="34">
        <v>0.99975032907384498</v>
      </c>
      <c r="BW145" s="34">
        <v>0.99974681302712964</v>
      </c>
      <c r="BX145" s="34">
        <v>0.99974329699277986</v>
      </c>
      <c r="BY145" s="34">
        <v>0.99973978097079585</v>
      </c>
      <c r="BZ145" s="34">
        <v>0.9997362649611774</v>
      </c>
      <c r="CA145" s="34">
        <v>0.99973274896392428</v>
      </c>
      <c r="CB145" s="34">
        <v>0.99972923297903682</v>
      </c>
      <c r="CC145" s="34">
        <v>0.9997257170065148</v>
      </c>
      <c r="CD145" s="34">
        <v>0.99972220104635823</v>
      </c>
      <c r="CE145" s="34">
        <v>0.99971868509856721</v>
      </c>
      <c r="CF145" s="34">
        <v>0.99971516916314129</v>
      </c>
      <c r="CG145" s="34">
        <v>0.99971165324008049</v>
      </c>
      <c r="CH145" s="34">
        <v>0.99970813732938513</v>
      </c>
      <c r="CI145" s="34">
        <v>0.9997046214310551</v>
      </c>
      <c r="CJ145" s="34">
        <v>0.99970110554508995</v>
      </c>
      <c r="CK145" s="34">
        <v>0.99969758967148992</v>
      </c>
      <c r="CL145" s="34">
        <v>0.9996940738102551</v>
      </c>
      <c r="CM145" s="34">
        <v>0.99969055796138517</v>
      </c>
      <c r="CN145" s="34">
        <v>0.99968704212488047</v>
      </c>
      <c r="CO145" s="34">
        <v>0.99968352630074031</v>
      </c>
      <c r="CP145" s="34">
        <v>0.99968001048896515</v>
      </c>
      <c r="CQ145" s="34">
        <v>0.99967649468955511</v>
      </c>
      <c r="CR145" s="34">
        <v>0.99967158675562495</v>
      </c>
      <c r="CS145" s="34">
        <v>0.99966667884579063</v>
      </c>
      <c r="CT145" s="34">
        <v>0.9996617709600516</v>
      </c>
      <c r="CU145" s="34">
        <v>0.99965686309840796</v>
      </c>
      <c r="CV145" s="34">
        <v>0.9996519552608597</v>
      </c>
      <c r="CW145" s="34">
        <v>0.99964704744740662</v>
      </c>
      <c r="CX145" s="34">
        <v>0.99964213965804838</v>
      </c>
      <c r="CY145" s="34">
        <v>0.99963723189278508</v>
      </c>
      <c r="CZ145" s="34">
        <v>0.99963232415161662</v>
      </c>
      <c r="DA145" s="34">
        <v>0.99962741643454289</v>
      </c>
      <c r="DB145" s="34">
        <v>0.99962250874156366</v>
      </c>
    </row>
    <row r="146" spans="1:106" x14ac:dyDescent="0.2">
      <c r="A146" s="13">
        <f t="shared" ca="1" si="2"/>
        <v>44474</v>
      </c>
      <c r="B146" s="34">
        <v>1.0000034439047369</v>
      </c>
      <c r="C146" s="34">
        <v>1</v>
      </c>
      <c r="D146" s="34">
        <v>0.99999655610712368</v>
      </c>
      <c r="E146" s="34">
        <v>0.99999311222610776</v>
      </c>
      <c r="F146" s="34">
        <v>0.99998966835695202</v>
      </c>
      <c r="G146" s="34">
        <v>0.99998622449965668</v>
      </c>
      <c r="H146" s="34">
        <v>0.99998278065422175</v>
      </c>
      <c r="I146" s="34">
        <v>0.99997933682064699</v>
      </c>
      <c r="J146" s="34">
        <v>0.99997589299893219</v>
      </c>
      <c r="K146" s="34">
        <v>0.99997244918907791</v>
      </c>
      <c r="L146" s="34">
        <v>0.99996900539108335</v>
      </c>
      <c r="M146" s="34">
        <v>0.99996556160494909</v>
      </c>
      <c r="N146" s="34">
        <v>0.99996211783067479</v>
      </c>
      <c r="O146" s="34">
        <v>0.99995867406826056</v>
      </c>
      <c r="P146" s="34">
        <v>0.99995523031770617</v>
      </c>
      <c r="Q146" s="34">
        <v>0.99995178657901185</v>
      </c>
      <c r="R146" s="34">
        <v>0.99994834285217726</v>
      </c>
      <c r="S146" s="34">
        <v>0.99994489913720264</v>
      </c>
      <c r="T146" s="34">
        <v>0.99994145543408763</v>
      </c>
      <c r="U146" s="34">
        <v>0.99993801174283237</v>
      </c>
      <c r="V146" s="34">
        <v>0.99993456806343706</v>
      </c>
      <c r="W146" s="34">
        <v>0.99993112439590115</v>
      </c>
      <c r="X146" s="34">
        <v>0.99992768074022509</v>
      </c>
      <c r="Y146" s="34">
        <v>0.99992423709640832</v>
      </c>
      <c r="Z146" s="34">
        <v>0.99992079346445129</v>
      </c>
      <c r="AA146" s="34">
        <v>0.99991734984435376</v>
      </c>
      <c r="AB146" s="34">
        <v>0.99991390623611554</v>
      </c>
      <c r="AC146" s="34">
        <v>0.99991046263973693</v>
      </c>
      <c r="AD146" s="34">
        <v>0.99990701905521751</v>
      </c>
      <c r="AE146" s="34">
        <v>0.99990357548255748</v>
      </c>
      <c r="AF146" s="34">
        <v>0.99990013192175697</v>
      </c>
      <c r="AG146" s="34">
        <v>0.99989668837281565</v>
      </c>
      <c r="AH146" s="34">
        <v>0.99989324483573316</v>
      </c>
      <c r="AI146" s="34">
        <v>0.9998898013105102</v>
      </c>
      <c r="AJ146" s="34">
        <v>0.99988635779714641</v>
      </c>
      <c r="AK146" s="34">
        <v>0.99988291429564158</v>
      </c>
      <c r="AL146" s="34">
        <v>0.99987947080599582</v>
      </c>
      <c r="AM146" s="34">
        <v>0.99987602732820891</v>
      </c>
      <c r="AN146" s="34">
        <v>0.99987258386228128</v>
      </c>
      <c r="AO146" s="34">
        <v>0.9998691404082124</v>
      </c>
      <c r="AP146" s="34">
        <v>0.99986569696600236</v>
      </c>
      <c r="AQ146" s="34">
        <v>0.99986225353565117</v>
      </c>
      <c r="AR146" s="34">
        <v>0.99985881011715882</v>
      </c>
      <c r="AS146" s="34">
        <v>0.99985536671052544</v>
      </c>
      <c r="AT146" s="34">
        <v>0.99985192331575046</v>
      </c>
      <c r="AU146" s="34">
        <v>0.99984847993283421</v>
      </c>
      <c r="AV146" s="34">
        <v>0.99984503656177681</v>
      </c>
      <c r="AW146" s="34">
        <v>0.99984159320257793</v>
      </c>
      <c r="AX146" s="34">
        <v>0.99983814985523767</v>
      </c>
      <c r="AY146" s="34">
        <v>0.99983470651975581</v>
      </c>
      <c r="AZ146" s="34">
        <v>0.99983126319613225</v>
      </c>
      <c r="BA146" s="34">
        <v>0.99982781988436753</v>
      </c>
      <c r="BB146" s="34">
        <v>0.99982437658446077</v>
      </c>
      <c r="BC146" s="34">
        <v>0.99982093329641264</v>
      </c>
      <c r="BD146" s="34">
        <v>0.99981749002022291</v>
      </c>
      <c r="BE146" s="34">
        <v>0.99981404675589136</v>
      </c>
      <c r="BF146" s="34">
        <v>0.99981060350341788</v>
      </c>
      <c r="BG146" s="34">
        <v>0.9998071602628027</v>
      </c>
      <c r="BH146" s="34">
        <v>0.99980371703404569</v>
      </c>
      <c r="BI146" s="34">
        <v>0.99980027381714698</v>
      </c>
      <c r="BJ146" s="34">
        <v>0.99979683061210611</v>
      </c>
      <c r="BK146" s="34">
        <v>0.99979338741892332</v>
      </c>
      <c r="BL146" s="34">
        <v>0.99978994423759848</v>
      </c>
      <c r="BM146" s="34">
        <v>0.99978650106813161</v>
      </c>
      <c r="BN146" s="34">
        <v>0.99978305791052258</v>
      </c>
      <c r="BO146" s="34">
        <v>0.99977961476477151</v>
      </c>
      <c r="BP146" s="34">
        <v>0.99977617163087829</v>
      </c>
      <c r="BQ146" s="34">
        <v>0.99977272850884302</v>
      </c>
      <c r="BR146" s="34">
        <v>0.99976928539866528</v>
      </c>
      <c r="BS146" s="34">
        <v>0.99976584230034504</v>
      </c>
      <c r="BT146" s="34">
        <v>0.99976239921388277</v>
      </c>
      <c r="BU146" s="34">
        <v>0.99975895613927812</v>
      </c>
      <c r="BV146" s="34">
        <v>0.99975551307653099</v>
      </c>
      <c r="BW146" s="34">
        <v>0.99975207002564115</v>
      </c>
      <c r="BX146" s="34">
        <v>0.99974862698660916</v>
      </c>
      <c r="BY146" s="34">
        <v>0.99974518395943446</v>
      </c>
      <c r="BZ146" s="34">
        <v>0.99974174094411727</v>
      </c>
      <c r="CA146" s="34">
        <v>0.99973829794065749</v>
      </c>
      <c r="CB146" s="34">
        <v>0.99973485494905479</v>
      </c>
      <c r="CC146" s="34">
        <v>0.99973141196930959</v>
      </c>
      <c r="CD146" s="34">
        <v>0.99972796900142158</v>
      </c>
      <c r="CE146" s="34">
        <v>0.99972452604539075</v>
      </c>
      <c r="CF146" s="34">
        <v>0.99972108310121721</v>
      </c>
      <c r="CG146" s="34">
        <v>0.99971764016890086</v>
      </c>
      <c r="CH146" s="34">
        <v>0.99971419724844135</v>
      </c>
      <c r="CI146" s="34">
        <v>0.99971075433983891</v>
      </c>
      <c r="CJ146" s="34">
        <v>0.99970731144309366</v>
      </c>
      <c r="CK146" s="34">
        <v>0.99970386855820537</v>
      </c>
      <c r="CL146" s="34">
        <v>0.99970042568517392</v>
      </c>
      <c r="CM146" s="34">
        <v>0.99969698282399932</v>
      </c>
      <c r="CN146" s="34">
        <v>0.99969353997468147</v>
      </c>
      <c r="CO146" s="34">
        <v>0.99969009713722068</v>
      </c>
      <c r="CP146" s="34">
        <v>0.99968665431161641</v>
      </c>
      <c r="CQ146" s="34">
        <v>0.9996832114978691</v>
      </c>
      <c r="CR146" s="34">
        <v>0.9996782582669137</v>
      </c>
      <c r="CS146" s="34">
        <v>0.99967330506050056</v>
      </c>
      <c r="CT146" s="34">
        <v>0.99966835187862957</v>
      </c>
      <c r="CU146" s="34">
        <v>0.99966339872130094</v>
      </c>
      <c r="CV146" s="34">
        <v>0.99965844558851369</v>
      </c>
      <c r="CW146" s="34">
        <v>0.99965349248026858</v>
      </c>
      <c r="CX146" s="34">
        <v>0.99964853939656495</v>
      </c>
      <c r="CY146" s="34">
        <v>0.9996435863374028</v>
      </c>
      <c r="CZ146" s="34">
        <v>0.99963863330278224</v>
      </c>
      <c r="DA146" s="34">
        <v>0.99963368029270294</v>
      </c>
      <c r="DB146" s="34">
        <v>0.9996287273071649</v>
      </c>
    </row>
    <row r="147" spans="1:106" x14ac:dyDescent="0.2">
      <c r="A147" s="13">
        <f t="shared" ca="1" si="2"/>
        <v>44475</v>
      </c>
      <c r="B147" s="34">
        <v>1.0000034438928775</v>
      </c>
      <c r="C147" s="34">
        <v>1</v>
      </c>
      <c r="D147" s="34">
        <v>0.99999655611898264</v>
      </c>
      <c r="E147" s="34">
        <v>0.99999311224982579</v>
      </c>
      <c r="F147" s="34">
        <v>0.99998966839252901</v>
      </c>
      <c r="G147" s="34">
        <v>0.99998622454709252</v>
      </c>
      <c r="H147" s="34">
        <v>0.99998278071351632</v>
      </c>
      <c r="I147" s="34">
        <v>0.99997933689179996</v>
      </c>
      <c r="J147" s="34">
        <v>0.99997589308194401</v>
      </c>
      <c r="K147" s="34">
        <v>0.99997244928394824</v>
      </c>
      <c r="L147" s="34">
        <v>0.9999690054978122</v>
      </c>
      <c r="M147" s="34">
        <v>0.99996556172353634</v>
      </c>
      <c r="N147" s="34">
        <v>0.99996211796112033</v>
      </c>
      <c r="O147" s="34">
        <v>0.99995867421056406</v>
      </c>
      <c r="P147" s="34">
        <v>0.99995523047186807</v>
      </c>
      <c r="Q147" s="34">
        <v>0.99995178674503171</v>
      </c>
      <c r="R147" s="34">
        <v>0.99994834303005498</v>
      </c>
      <c r="S147" s="34">
        <v>0.99994489932693809</v>
      </c>
      <c r="T147" s="34">
        <v>0.99994145563568093</v>
      </c>
      <c r="U147" s="34">
        <v>0.99993801195628373</v>
      </c>
      <c r="V147" s="34">
        <v>0.99993456828874572</v>
      </c>
      <c r="W147" s="34">
        <v>0.99993112463306755</v>
      </c>
      <c r="X147" s="34">
        <v>0.99992768098924856</v>
      </c>
      <c r="Y147" s="34">
        <v>0.99992423735728952</v>
      </c>
      <c r="Z147" s="34">
        <v>0.99992079373718978</v>
      </c>
      <c r="AA147" s="34">
        <v>0.99991735012894933</v>
      </c>
      <c r="AB147" s="34">
        <v>0.99991390653256829</v>
      </c>
      <c r="AC147" s="34">
        <v>0.99991046294804675</v>
      </c>
      <c r="AD147" s="34">
        <v>0.9999070193753844</v>
      </c>
      <c r="AE147" s="34">
        <v>0.99990357581458122</v>
      </c>
      <c r="AF147" s="34">
        <v>0.99990013226563734</v>
      </c>
      <c r="AG147" s="34">
        <v>0.99989668872855275</v>
      </c>
      <c r="AH147" s="34">
        <v>0.99989324520332701</v>
      </c>
      <c r="AI147" s="34">
        <v>0.99988980168996067</v>
      </c>
      <c r="AJ147" s="34">
        <v>0.99988635818845306</v>
      </c>
      <c r="AK147" s="34">
        <v>0.99988291469880475</v>
      </c>
      <c r="AL147" s="34">
        <v>0.99987947122101528</v>
      </c>
      <c r="AM147" s="34">
        <v>0.99987602775508466</v>
      </c>
      <c r="AN147" s="34">
        <v>0.999872584301013</v>
      </c>
      <c r="AO147" s="34">
        <v>0.99986914085880019</v>
      </c>
      <c r="AP147" s="34">
        <v>0.99986569742844622</v>
      </c>
      <c r="AQ147" s="34">
        <v>0.9998622540099511</v>
      </c>
      <c r="AR147" s="34">
        <v>0.9998588106033145</v>
      </c>
      <c r="AS147" s="34">
        <v>0.99985536720853685</v>
      </c>
      <c r="AT147" s="34">
        <v>0.99985192382561761</v>
      </c>
      <c r="AU147" s="34">
        <v>0.9998484804545571</v>
      </c>
      <c r="AV147" s="34">
        <v>0.99984503709535499</v>
      </c>
      <c r="AW147" s="34">
        <v>0.99984159374801151</v>
      </c>
      <c r="AX147" s="34">
        <v>0.99983815041252655</v>
      </c>
      <c r="AY147" s="34">
        <v>0.99983470708889977</v>
      </c>
      <c r="AZ147" s="34">
        <v>0.99983126377713172</v>
      </c>
      <c r="BA147" s="34">
        <v>0.99982782047722185</v>
      </c>
      <c r="BB147" s="34">
        <v>0.99982437718917028</v>
      </c>
      <c r="BC147" s="34">
        <v>0.99982093391297699</v>
      </c>
      <c r="BD147" s="34">
        <v>0.99981749064864212</v>
      </c>
      <c r="BE147" s="34">
        <v>0.9998140473961652</v>
      </c>
      <c r="BF147" s="34">
        <v>0.99981060415554668</v>
      </c>
      <c r="BG147" s="34">
        <v>0.99980716092678601</v>
      </c>
      <c r="BH147" s="34">
        <v>0.99980371770988352</v>
      </c>
      <c r="BI147" s="34">
        <v>0.99980027450483899</v>
      </c>
      <c r="BJ147" s="34">
        <v>0.99979683131165253</v>
      </c>
      <c r="BK147" s="34">
        <v>0.99979338813032403</v>
      </c>
      <c r="BL147" s="34">
        <v>0.9997899449608536</v>
      </c>
      <c r="BM147" s="34">
        <v>0.99978650180324069</v>
      </c>
      <c r="BN147" s="34">
        <v>0.99978305865748585</v>
      </c>
      <c r="BO147" s="34">
        <v>0.99977961552358874</v>
      </c>
      <c r="BP147" s="34">
        <v>0.99977617240154937</v>
      </c>
      <c r="BQ147" s="34">
        <v>0.99977272929136762</v>
      </c>
      <c r="BR147" s="34">
        <v>0.99976928619304362</v>
      </c>
      <c r="BS147" s="34">
        <v>0.99976584310657723</v>
      </c>
      <c r="BT147" s="34">
        <v>0.99976240003196837</v>
      </c>
      <c r="BU147" s="34">
        <v>0.99975895696921713</v>
      </c>
      <c r="BV147" s="34">
        <v>0.99975551391832329</v>
      </c>
      <c r="BW147" s="34">
        <v>0.99975207087928686</v>
      </c>
      <c r="BX147" s="34">
        <v>0.99974862785210805</v>
      </c>
      <c r="BY147" s="34">
        <v>0.99974518483678665</v>
      </c>
      <c r="BZ147" s="34">
        <v>0.99974174183332221</v>
      </c>
      <c r="CA147" s="34">
        <v>0.99973829884171539</v>
      </c>
      <c r="CB147" s="34">
        <v>0.99973485586196575</v>
      </c>
      <c r="CC147" s="34">
        <v>0.99973141289407341</v>
      </c>
      <c r="CD147" s="34">
        <v>0.99972796993803814</v>
      </c>
      <c r="CE147" s="34">
        <v>0.99972452699386005</v>
      </c>
      <c r="CF147" s="34">
        <v>0.99972108406153903</v>
      </c>
      <c r="CG147" s="34">
        <v>0.99971764114107486</v>
      </c>
      <c r="CH147" s="34">
        <v>0.99971419823246788</v>
      </c>
      <c r="CI147" s="34">
        <v>0.99971075533571774</v>
      </c>
      <c r="CJ147" s="34">
        <v>0.99970731245082478</v>
      </c>
      <c r="CK147" s="34">
        <v>0.99970386957778856</v>
      </c>
      <c r="CL147" s="34">
        <v>0.99970042671660908</v>
      </c>
      <c r="CM147" s="34">
        <v>0.99969698386728667</v>
      </c>
      <c r="CN147" s="34">
        <v>0.99969354102982066</v>
      </c>
      <c r="CO147" s="34">
        <v>0.99969009820421184</v>
      </c>
      <c r="CP147" s="34">
        <v>0.99968665539045931</v>
      </c>
      <c r="CQ147" s="34">
        <v>0.99968321258856374</v>
      </c>
      <c r="CR147" s="34">
        <v>0.99967976979852458</v>
      </c>
      <c r="CS147" s="34">
        <v>0.99967632702034193</v>
      </c>
      <c r="CT147" s="34">
        <v>0.99967110982798923</v>
      </c>
      <c r="CU147" s="34">
        <v>0.99966589266286465</v>
      </c>
      <c r="CV147" s="34">
        <v>0.99966067552496785</v>
      </c>
      <c r="CW147" s="34">
        <v>0.99965545841429859</v>
      </c>
      <c r="CX147" s="34">
        <v>0.99965024133085678</v>
      </c>
      <c r="CY147" s="34">
        <v>0.9996450242746423</v>
      </c>
      <c r="CZ147" s="34">
        <v>0.99963980724565493</v>
      </c>
      <c r="DA147" s="34">
        <v>0.99963459024389478</v>
      </c>
      <c r="DB147" s="34">
        <v>0.99962937326936152</v>
      </c>
    </row>
    <row r="148" spans="1:106" x14ac:dyDescent="0.2">
      <c r="A148" s="13">
        <f t="shared" ca="1" si="2"/>
        <v>44476</v>
      </c>
      <c r="B148" s="34">
        <v>1.0000137345914377</v>
      </c>
      <c r="C148" s="34">
        <v>1.0000103009258934</v>
      </c>
      <c r="D148" s="34">
        <v>1.0000068672721392</v>
      </c>
      <c r="E148" s="34">
        <v>1.0000034336301744</v>
      </c>
      <c r="F148" s="34">
        <v>1</v>
      </c>
      <c r="G148" s="34">
        <v>0.99999656638161494</v>
      </c>
      <c r="H148" s="34">
        <v>0.99999313277501989</v>
      </c>
      <c r="I148" s="34">
        <v>0.99998969918021441</v>
      </c>
      <c r="J148" s="34">
        <v>0.99998626559719861</v>
      </c>
      <c r="K148" s="34">
        <v>0.99998283202597249</v>
      </c>
      <c r="L148" s="34">
        <v>0.99997939846653561</v>
      </c>
      <c r="M148" s="34">
        <v>0.99997596491888874</v>
      </c>
      <c r="N148" s="34">
        <v>0.99997253138303099</v>
      </c>
      <c r="O148" s="34">
        <v>0.99996909785896304</v>
      </c>
      <c r="P148" s="34">
        <v>0.99996566434668432</v>
      </c>
      <c r="Q148" s="34">
        <v>0.99996223084619473</v>
      </c>
      <c r="R148" s="34">
        <v>0.99995879735749471</v>
      </c>
      <c r="S148" s="34">
        <v>0.99995536388058404</v>
      </c>
      <c r="T148" s="34">
        <v>0.99995193041546249</v>
      </c>
      <c r="U148" s="34">
        <v>0.9999484969621304</v>
      </c>
      <c r="V148" s="34">
        <v>0.9999450635205871</v>
      </c>
      <c r="W148" s="34">
        <v>0.99994163009083314</v>
      </c>
      <c r="X148" s="34">
        <v>0.99993819667286821</v>
      </c>
      <c r="Y148" s="34">
        <v>0.99993476326669228</v>
      </c>
      <c r="Z148" s="34">
        <v>0.9999313298723056</v>
      </c>
      <c r="AA148" s="34">
        <v>0.99992789648970792</v>
      </c>
      <c r="AB148" s="34">
        <v>0.99992446311889871</v>
      </c>
      <c r="AC148" s="34">
        <v>0.99992102975987862</v>
      </c>
      <c r="AD148" s="34">
        <v>0.99991759641264744</v>
      </c>
      <c r="AE148" s="34">
        <v>0.99991416307720504</v>
      </c>
      <c r="AF148" s="34">
        <v>0.99991072975355133</v>
      </c>
      <c r="AG148" s="34">
        <v>0.99990729644168652</v>
      </c>
      <c r="AH148" s="34">
        <v>0.99990386314161017</v>
      </c>
      <c r="AI148" s="34">
        <v>0.9999004298533225</v>
      </c>
      <c r="AJ148" s="34">
        <v>0.99989699657682352</v>
      </c>
      <c r="AK148" s="34">
        <v>0.9998935633121131</v>
      </c>
      <c r="AL148" s="34">
        <v>0.99989013005919114</v>
      </c>
      <c r="AM148" s="34">
        <v>0.99988669681805764</v>
      </c>
      <c r="AN148" s="34">
        <v>0.99988326358871271</v>
      </c>
      <c r="AO148" s="34">
        <v>0.99987983037115613</v>
      </c>
      <c r="AP148" s="34">
        <v>0.9998763971653879</v>
      </c>
      <c r="AQ148" s="34">
        <v>0.9998729639714079</v>
      </c>
      <c r="AR148" s="34">
        <v>0.99986953078921625</v>
      </c>
      <c r="AS148" s="34">
        <v>0.99986609761881284</v>
      </c>
      <c r="AT148" s="34">
        <v>0.99986266446019778</v>
      </c>
      <c r="AU148" s="34">
        <v>0.99985923131337062</v>
      </c>
      <c r="AV148" s="34">
        <v>0.9998557981783317</v>
      </c>
      <c r="AW148" s="34">
        <v>0.99985236505508079</v>
      </c>
      <c r="AX148" s="34">
        <v>0.9998489319436179</v>
      </c>
      <c r="AY148" s="34">
        <v>0.99984549884394314</v>
      </c>
      <c r="AZ148" s="34">
        <v>0.99984206575605628</v>
      </c>
      <c r="BA148" s="34">
        <v>0.99983863267995732</v>
      </c>
      <c r="BB148" s="34">
        <v>0.99983519961564615</v>
      </c>
      <c r="BC148" s="34">
        <v>0.99983176656312289</v>
      </c>
      <c r="BD148" s="34">
        <v>0.99982833352238742</v>
      </c>
      <c r="BE148" s="34">
        <v>0.99982490049343953</v>
      </c>
      <c r="BF148" s="34">
        <v>0.99982146747627976</v>
      </c>
      <c r="BG148" s="34">
        <v>0.99981803447090722</v>
      </c>
      <c r="BH148" s="34">
        <v>0.99981460147732271</v>
      </c>
      <c r="BI148" s="34">
        <v>0.99981116849552565</v>
      </c>
      <c r="BJ148" s="34">
        <v>0.99980773552551605</v>
      </c>
      <c r="BK148" s="34">
        <v>0.99980430256729369</v>
      </c>
      <c r="BL148" s="34">
        <v>0.99980086962085934</v>
      </c>
      <c r="BM148" s="34">
        <v>0.99979743668621213</v>
      </c>
      <c r="BN148" s="34">
        <v>0.99979400376335226</v>
      </c>
      <c r="BO148" s="34">
        <v>0.99979057085227985</v>
      </c>
      <c r="BP148" s="34">
        <v>0.9997871379529949</v>
      </c>
      <c r="BQ148" s="34">
        <v>0.99978370506549696</v>
      </c>
      <c r="BR148" s="34">
        <v>0.99978027218978616</v>
      </c>
      <c r="BS148" s="34">
        <v>0.99977683932586292</v>
      </c>
      <c r="BT148" s="34">
        <v>0.99977340647372648</v>
      </c>
      <c r="BU148" s="34">
        <v>0.99976997363337727</v>
      </c>
      <c r="BV148" s="34">
        <v>0.9997665408048152</v>
      </c>
      <c r="BW148" s="34">
        <v>0.99976310798804024</v>
      </c>
      <c r="BX148" s="34">
        <v>0.99975967518305198</v>
      </c>
      <c r="BY148" s="34">
        <v>0.99975624238985095</v>
      </c>
      <c r="BZ148" s="34">
        <v>0.9997528096084366</v>
      </c>
      <c r="CA148" s="34">
        <v>0.99974937683880927</v>
      </c>
      <c r="CB148" s="34">
        <v>0.99974594408096862</v>
      </c>
      <c r="CC148" s="34">
        <v>0.99974251133491465</v>
      </c>
      <c r="CD148" s="34">
        <v>0.99973907860064759</v>
      </c>
      <c r="CE148" s="34">
        <v>0.99973564587816721</v>
      </c>
      <c r="CF148" s="34">
        <v>0.99973221316747363</v>
      </c>
      <c r="CG148" s="34">
        <v>0.99972878046856628</v>
      </c>
      <c r="CH148" s="34">
        <v>0.99972534778144595</v>
      </c>
      <c r="CI148" s="34">
        <v>0.99972191510611197</v>
      </c>
      <c r="CJ148" s="34">
        <v>0.99971848244256434</v>
      </c>
      <c r="CK148" s="34">
        <v>0.99971504979080339</v>
      </c>
      <c r="CL148" s="34">
        <v>0.99971161715082868</v>
      </c>
      <c r="CM148" s="34">
        <v>0.99970818452264043</v>
      </c>
      <c r="CN148" s="34">
        <v>0.99970475190623864</v>
      </c>
      <c r="CO148" s="34">
        <v>0.99970131930162298</v>
      </c>
      <c r="CP148" s="34">
        <v>0.99969788670879367</v>
      </c>
      <c r="CQ148" s="34">
        <v>0.9996944541277506</v>
      </c>
      <c r="CR148" s="34">
        <v>0.99969102155849354</v>
      </c>
      <c r="CS148" s="34">
        <v>0.99968758900102261</v>
      </c>
      <c r="CT148" s="34">
        <v>0.99968415645533792</v>
      </c>
      <c r="CU148" s="34">
        <v>0.9996792785880847</v>
      </c>
      <c r="CV148" s="34">
        <v>0.99967440074463232</v>
      </c>
      <c r="CW148" s="34">
        <v>0.99966952292498101</v>
      </c>
      <c r="CX148" s="34">
        <v>0.99966464512913067</v>
      </c>
      <c r="CY148" s="34">
        <v>0.99965976735708106</v>
      </c>
      <c r="CZ148" s="34">
        <v>0.99965488960883198</v>
      </c>
      <c r="DA148" s="34">
        <v>0.99965001188438363</v>
      </c>
      <c r="DB148" s="34">
        <v>0.99964513418373546</v>
      </c>
    </row>
    <row r="149" spans="1:106" x14ac:dyDescent="0.2">
      <c r="A149" s="13">
        <f t="shared" ca="1" si="2"/>
        <v>44477</v>
      </c>
      <c r="B149" s="34">
        <v>1.0000100926555722</v>
      </c>
      <c r="C149" s="34">
        <v>1.0000067284257301</v>
      </c>
      <c r="D149" s="34">
        <v>1.0000033642072061</v>
      </c>
      <c r="E149" s="34">
        <v>1</v>
      </c>
      <c r="F149" s="34">
        <v>0.99999663580411169</v>
      </c>
      <c r="G149" s="34">
        <v>0.99999327161954121</v>
      </c>
      <c r="H149" s="34">
        <v>0.99998990744628835</v>
      </c>
      <c r="I149" s="34">
        <v>0.99998654328435344</v>
      </c>
      <c r="J149" s="34">
        <v>0.99998317913373613</v>
      </c>
      <c r="K149" s="34">
        <v>0.99997981499443656</v>
      </c>
      <c r="L149" s="34">
        <v>0.99997645086645437</v>
      </c>
      <c r="M149" s="34">
        <v>0.99997308674979002</v>
      </c>
      <c r="N149" s="34">
        <v>0.99996972264444295</v>
      </c>
      <c r="O149" s="34">
        <v>0.99996635855041371</v>
      </c>
      <c r="P149" s="34">
        <v>0.99996299446770187</v>
      </c>
      <c r="Q149" s="34">
        <v>0.99995963039630731</v>
      </c>
      <c r="R149" s="34">
        <v>0.99995626633623025</v>
      </c>
      <c r="S149" s="34">
        <v>0.99995290228747058</v>
      </c>
      <c r="T149" s="34">
        <v>0.99994953825002819</v>
      </c>
      <c r="U149" s="34">
        <v>0.99994617422390286</v>
      </c>
      <c r="V149" s="34">
        <v>0.99994281020909515</v>
      </c>
      <c r="W149" s="34">
        <v>0.99993944620560438</v>
      </c>
      <c r="X149" s="34">
        <v>0.999936082213431</v>
      </c>
      <c r="Y149" s="34">
        <v>0.99993271823257446</v>
      </c>
      <c r="Z149" s="34">
        <v>0.99992935426303542</v>
      </c>
      <c r="AA149" s="34">
        <v>0.99992599030481299</v>
      </c>
      <c r="AB149" s="34">
        <v>0.99992262635790785</v>
      </c>
      <c r="AC149" s="34">
        <v>0.99991926242231954</v>
      </c>
      <c r="AD149" s="34">
        <v>0.99991589849804818</v>
      </c>
      <c r="AE149" s="34">
        <v>0.99991253458509388</v>
      </c>
      <c r="AF149" s="34">
        <v>0.99990917068345631</v>
      </c>
      <c r="AG149" s="34">
        <v>0.99990580679313568</v>
      </c>
      <c r="AH149" s="34">
        <v>0.99990244291413166</v>
      </c>
      <c r="AI149" s="34">
        <v>0.99989907904644448</v>
      </c>
      <c r="AJ149" s="34">
        <v>0.99989571519007392</v>
      </c>
      <c r="AK149" s="34">
        <v>0.99989235134502019</v>
      </c>
      <c r="AL149" s="34">
        <v>0.99988898751128308</v>
      </c>
      <c r="AM149" s="34">
        <v>0.99988562368886247</v>
      </c>
      <c r="AN149" s="34">
        <v>0.99988225987775836</v>
      </c>
      <c r="AO149" s="34">
        <v>0.99987889607797087</v>
      </c>
      <c r="AP149" s="34">
        <v>0.99987553228949999</v>
      </c>
      <c r="AQ149" s="34">
        <v>0.99987216851234539</v>
      </c>
      <c r="AR149" s="34">
        <v>0.9998688047465073</v>
      </c>
      <c r="AS149" s="34">
        <v>0.99986544099198538</v>
      </c>
      <c r="AT149" s="34">
        <v>0.99986207724877996</v>
      </c>
      <c r="AU149" s="34">
        <v>0.99985871351689071</v>
      </c>
      <c r="AV149" s="34">
        <v>0.99985534979631785</v>
      </c>
      <c r="AW149" s="34">
        <v>0.99985198608706105</v>
      </c>
      <c r="AX149" s="34">
        <v>0.99984862238912064</v>
      </c>
      <c r="AY149" s="34">
        <v>0.99984525870249619</v>
      </c>
      <c r="AZ149" s="34">
        <v>0.9998418950271879</v>
      </c>
      <c r="BA149" s="34">
        <v>0.99983853136319567</v>
      </c>
      <c r="BB149" s="34">
        <v>0.99983516771051939</v>
      </c>
      <c r="BC149" s="34">
        <v>0.99983180406915928</v>
      </c>
      <c r="BD149" s="34">
        <v>0.99982844043911501</v>
      </c>
      <c r="BE149" s="34">
        <v>0.99982507682038646</v>
      </c>
      <c r="BF149" s="34">
        <v>0.99982171321297431</v>
      </c>
      <c r="BG149" s="34">
        <v>0.99981834961687754</v>
      </c>
      <c r="BH149" s="34">
        <v>0.99981498603209662</v>
      </c>
      <c r="BI149" s="34">
        <v>0.99981162245863153</v>
      </c>
      <c r="BJ149" s="34">
        <v>0.99980825889648206</v>
      </c>
      <c r="BK149" s="34">
        <v>0.99980489534564854</v>
      </c>
      <c r="BL149" s="34">
        <v>0.99980153180613041</v>
      </c>
      <c r="BM149" s="34">
        <v>0.999798168277928</v>
      </c>
      <c r="BN149" s="34">
        <v>0.99979480476104099</v>
      </c>
      <c r="BO149" s="34">
        <v>0.9997914412554697</v>
      </c>
      <c r="BP149" s="34">
        <v>0.99978807776121392</v>
      </c>
      <c r="BQ149" s="34">
        <v>0.99978471427827342</v>
      </c>
      <c r="BR149" s="34">
        <v>0.99978135080664832</v>
      </c>
      <c r="BS149" s="34">
        <v>0.99977798734633883</v>
      </c>
      <c r="BT149" s="34">
        <v>0.99977462389734451</v>
      </c>
      <c r="BU149" s="34">
        <v>0.99977126045966569</v>
      </c>
      <c r="BV149" s="34">
        <v>0.99976789703330204</v>
      </c>
      <c r="BW149" s="34">
        <v>0.99976453361825324</v>
      </c>
      <c r="BX149" s="34">
        <v>0.99976117021452005</v>
      </c>
      <c r="BY149" s="34">
        <v>0.9997578068221018</v>
      </c>
      <c r="BZ149" s="34">
        <v>0.99975444344099884</v>
      </c>
      <c r="CA149" s="34">
        <v>0.99975108007121083</v>
      </c>
      <c r="CB149" s="34">
        <v>0.9997477167127381</v>
      </c>
      <c r="CC149" s="34">
        <v>0.9997443533655801</v>
      </c>
      <c r="CD149" s="34">
        <v>0.99974099002973704</v>
      </c>
      <c r="CE149" s="34">
        <v>0.99973762670520905</v>
      </c>
      <c r="CF149" s="34">
        <v>0.99973426339199578</v>
      </c>
      <c r="CG149" s="34">
        <v>0.99973090009009757</v>
      </c>
      <c r="CH149" s="34">
        <v>0.99972753679951409</v>
      </c>
      <c r="CI149" s="34">
        <v>0.99972417352024523</v>
      </c>
      <c r="CJ149" s="34">
        <v>0.99972081025229131</v>
      </c>
      <c r="CK149" s="34">
        <v>0.99971744699565201</v>
      </c>
      <c r="CL149" s="34">
        <v>0.99971408375032722</v>
      </c>
      <c r="CM149" s="34">
        <v>0.99971072051631715</v>
      </c>
      <c r="CN149" s="34">
        <v>0.9997073572936217</v>
      </c>
      <c r="CO149" s="34">
        <v>0.99970399408224075</v>
      </c>
      <c r="CP149" s="34">
        <v>0.99970063088217431</v>
      </c>
      <c r="CQ149" s="34">
        <v>0.99969726769342249</v>
      </c>
      <c r="CR149" s="34">
        <v>0.99969390451598472</v>
      </c>
      <c r="CS149" s="34">
        <v>0.99969054134986168</v>
      </c>
      <c r="CT149" s="34">
        <v>0.99968523166297307</v>
      </c>
      <c r="CU149" s="34">
        <v>0.99967992200428601</v>
      </c>
      <c r="CV149" s="34">
        <v>0.99967461237380018</v>
      </c>
      <c r="CW149" s="34">
        <v>0.99966930277151567</v>
      </c>
      <c r="CX149" s="34">
        <v>0.99966399319743227</v>
      </c>
      <c r="CY149" s="34">
        <v>0.99965868365154975</v>
      </c>
      <c r="CZ149" s="34">
        <v>0.9996533741338679</v>
      </c>
      <c r="DA149" s="34">
        <v>0.99964806464438694</v>
      </c>
      <c r="DB149" s="34">
        <v>0.99964275518310597</v>
      </c>
    </row>
    <row r="150" spans="1:106" x14ac:dyDescent="0.2">
      <c r="A150" s="13">
        <f t="shared" ca="1" si="2"/>
        <v>44480</v>
      </c>
      <c r="B150" s="34">
        <v>1.0000033814241434</v>
      </c>
      <c r="C150" s="34">
        <v>1</v>
      </c>
      <c r="D150" s="34">
        <v>0.99999661858729061</v>
      </c>
      <c r="E150" s="34">
        <v>0.99999323718601529</v>
      </c>
      <c r="F150" s="34">
        <v>0.99998985579617394</v>
      </c>
      <c r="G150" s="34">
        <v>0.99998647441776634</v>
      </c>
      <c r="H150" s="34">
        <v>0.99998309305079247</v>
      </c>
      <c r="I150" s="34">
        <v>0.99997971169525257</v>
      </c>
      <c r="J150" s="34">
        <v>0.99997633035114641</v>
      </c>
      <c r="K150" s="34">
        <v>0.99997294901847378</v>
      </c>
      <c r="L150" s="34">
        <v>0.999969567697235</v>
      </c>
      <c r="M150" s="34">
        <v>0.99996618638742985</v>
      </c>
      <c r="N150" s="34">
        <v>0.99996280508905844</v>
      </c>
      <c r="O150" s="34">
        <v>0.99995942380212033</v>
      </c>
      <c r="P150" s="34">
        <v>0.99995604252661596</v>
      </c>
      <c r="Q150" s="34">
        <v>0.99995266126254512</v>
      </c>
      <c r="R150" s="34">
        <v>0.99994928000990746</v>
      </c>
      <c r="S150" s="34">
        <v>0.99994589876870332</v>
      </c>
      <c r="T150" s="34">
        <v>0.9999425175389326</v>
      </c>
      <c r="U150" s="34">
        <v>0.99993913632059506</v>
      </c>
      <c r="V150" s="34">
        <v>0.99993575511369115</v>
      </c>
      <c r="W150" s="34">
        <v>0.99993237391822021</v>
      </c>
      <c r="X150" s="34">
        <v>0.99992899273418256</v>
      </c>
      <c r="Y150" s="34">
        <v>0.99992561156157811</v>
      </c>
      <c r="Z150" s="34">
        <v>0.99992223040040684</v>
      </c>
      <c r="AA150" s="34">
        <v>0.99991884925066865</v>
      </c>
      <c r="AB150" s="34">
        <v>0.99991546811236331</v>
      </c>
      <c r="AC150" s="34">
        <v>0.99991208698549128</v>
      </c>
      <c r="AD150" s="34">
        <v>0.99990870587005221</v>
      </c>
      <c r="AE150" s="34">
        <v>0.9999053247660461</v>
      </c>
      <c r="AF150" s="34">
        <v>0.99990194367347263</v>
      </c>
      <c r="AG150" s="34">
        <v>0.99989856259233212</v>
      </c>
      <c r="AH150" s="34">
        <v>0.99989518152262469</v>
      </c>
      <c r="AI150" s="34">
        <v>0.99989180046434989</v>
      </c>
      <c r="AJ150" s="34">
        <v>0.99988841941750783</v>
      </c>
      <c r="AK150" s="34">
        <v>0.99988503838209852</v>
      </c>
      <c r="AL150" s="34">
        <v>0.99988165735812184</v>
      </c>
      <c r="AM150" s="34">
        <v>0.99987827634557791</v>
      </c>
      <c r="AN150" s="34">
        <v>0.99987489534446627</v>
      </c>
      <c r="AO150" s="34">
        <v>0.9998715143547876</v>
      </c>
      <c r="AP150" s="34">
        <v>0.99986813337654135</v>
      </c>
      <c r="AQ150" s="34">
        <v>0.9998647524097275</v>
      </c>
      <c r="AR150" s="34">
        <v>0.99986137145434595</v>
      </c>
      <c r="AS150" s="34">
        <v>0.99985799051039703</v>
      </c>
      <c r="AT150" s="34">
        <v>0.99985460957788042</v>
      </c>
      <c r="AU150" s="34">
        <v>0.9998512286567961</v>
      </c>
      <c r="AV150" s="34">
        <v>0.99984784774714408</v>
      </c>
      <c r="AW150" s="34">
        <v>0.99984446684892436</v>
      </c>
      <c r="AX150" s="34">
        <v>0.99984108596213661</v>
      </c>
      <c r="AY150" s="34">
        <v>0.99983770508678138</v>
      </c>
      <c r="AZ150" s="34">
        <v>0.99983432422285801</v>
      </c>
      <c r="BA150" s="34">
        <v>0.99983094337036682</v>
      </c>
      <c r="BB150" s="34">
        <v>0.99982756252930782</v>
      </c>
      <c r="BC150" s="34">
        <v>0.99982418169968079</v>
      </c>
      <c r="BD150" s="34">
        <v>0.99982080088148584</v>
      </c>
      <c r="BE150" s="34">
        <v>0.99981742007472241</v>
      </c>
      <c r="BF150" s="34">
        <v>0.99981403927939128</v>
      </c>
      <c r="BG150" s="34">
        <v>0.99981065849549189</v>
      </c>
      <c r="BH150" s="34">
        <v>0.99980727772302436</v>
      </c>
      <c r="BI150" s="34">
        <v>0.99980389696198857</v>
      </c>
      <c r="BJ150" s="34">
        <v>0.99980051621238464</v>
      </c>
      <c r="BK150" s="34">
        <v>0.99979713547421223</v>
      </c>
      <c r="BL150" s="34">
        <v>0.99979375474747156</v>
      </c>
      <c r="BM150" s="34">
        <v>0.99979037403216253</v>
      </c>
      <c r="BN150" s="34">
        <v>0.99978699332828513</v>
      </c>
      <c r="BO150" s="34">
        <v>0.99978361263583915</v>
      </c>
      <c r="BP150" s="34">
        <v>0.99978023195482479</v>
      </c>
      <c r="BQ150" s="34">
        <v>0.99977685128524219</v>
      </c>
      <c r="BR150" s="34">
        <v>0.99977347062709065</v>
      </c>
      <c r="BS150" s="34">
        <v>0.99977008998037054</v>
      </c>
      <c r="BT150" s="34">
        <v>0.99976670934508194</v>
      </c>
      <c r="BU150" s="34">
        <v>0.99976332872122453</v>
      </c>
      <c r="BV150" s="34">
        <v>0.99975994810879854</v>
      </c>
      <c r="BW150" s="34">
        <v>0.99975656750780373</v>
      </c>
      <c r="BX150" s="34">
        <v>0.99975318691824011</v>
      </c>
      <c r="BY150" s="34">
        <v>0.99974980634010757</v>
      </c>
      <c r="BZ150" s="34">
        <v>0.99974642577340633</v>
      </c>
      <c r="CA150" s="34">
        <v>0.99974304521813628</v>
      </c>
      <c r="CB150" s="34">
        <v>0.99973966467429698</v>
      </c>
      <c r="CC150" s="34">
        <v>0.99973628414188875</v>
      </c>
      <c r="CD150" s="34">
        <v>0.99973290362091172</v>
      </c>
      <c r="CE150" s="34">
        <v>0.99972952311136531</v>
      </c>
      <c r="CF150" s="34">
        <v>0.99972614261325021</v>
      </c>
      <c r="CG150" s="34">
        <v>0.99972276212656563</v>
      </c>
      <c r="CH150" s="34">
        <v>0.99971938165131202</v>
      </c>
      <c r="CI150" s="34">
        <v>0.99971600118748927</v>
      </c>
      <c r="CJ150" s="34">
        <v>0.99971262073509704</v>
      </c>
      <c r="CK150" s="34">
        <v>0.99970924029413555</v>
      </c>
      <c r="CL150" s="34">
        <v>0.99970585986460481</v>
      </c>
      <c r="CM150" s="34">
        <v>0.9997024794465047</v>
      </c>
      <c r="CN150" s="34">
        <v>0.99969909903983523</v>
      </c>
      <c r="CO150" s="34">
        <v>0.99969571864459617</v>
      </c>
      <c r="CP150" s="34">
        <v>0.99969233826078763</v>
      </c>
      <c r="CQ150" s="34">
        <v>0.99968895788840961</v>
      </c>
      <c r="CR150" s="34">
        <v>0.99968362384716947</v>
      </c>
      <c r="CS150" s="34">
        <v>0.99967828983439011</v>
      </c>
      <c r="CT150" s="34">
        <v>0.99967295585007121</v>
      </c>
      <c r="CU150" s="34">
        <v>0.99966762189421321</v>
      </c>
      <c r="CV150" s="34">
        <v>0.99966228796681533</v>
      </c>
      <c r="CW150" s="34">
        <v>0.9996569540678778</v>
      </c>
      <c r="CX150" s="34">
        <v>0.99965162019740017</v>
      </c>
      <c r="CY150" s="34">
        <v>0.99964628635538277</v>
      </c>
      <c r="CZ150" s="34">
        <v>0.99964095254182517</v>
      </c>
      <c r="DA150" s="34">
        <v>0.99963561875672691</v>
      </c>
      <c r="DB150" s="34">
        <v>0.99963028500008844</v>
      </c>
    </row>
    <row r="151" spans="1:106" x14ac:dyDescent="0.2">
      <c r="A151" s="13">
        <f t="shared" ca="1" si="2"/>
        <v>44481</v>
      </c>
      <c r="B151" s="34">
        <v>1.000003520269424</v>
      </c>
      <c r="C151" s="34">
        <v>1</v>
      </c>
      <c r="D151" s="34">
        <v>0.9999964797429679</v>
      </c>
      <c r="E151" s="34">
        <v>0.99999295949832812</v>
      </c>
      <c r="F151" s="34">
        <v>0.99998943926608042</v>
      </c>
      <c r="G151" s="34">
        <v>0.99998591904622502</v>
      </c>
      <c r="H151" s="34">
        <v>0.9999823988387615</v>
      </c>
      <c r="I151" s="34">
        <v>0.99997887864369006</v>
      </c>
      <c r="J151" s="34">
        <v>0.99997535846101082</v>
      </c>
      <c r="K151" s="34">
        <v>0.99997183829072334</v>
      </c>
      <c r="L151" s="34">
        <v>0.99996831813282783</v>
      </c>
      <c r="M151" s="34">
        <v>0.99996479798732407</v>
      </c>
      <c r="N151" s="34">
        <v>0.99996127785421207</v>
      </c>
      <c r="O151" s="34">
        <v>0.99995775773349194</v>
      </c>
      <c r="P151" s="34">
        <v>0.99995423762516367</v>
      </c>
      <c r="Q151" s="34">
        <v>0.99995071752922693</v>
      </c>
      <c r="R151" s="34">
        <v>0.99994719744568183</v>
      </c>
      <c r="S151" s="34">
        <v>0.99994367737452838</v>
      </c>
      <c r="T151" s="34">
        <v>0.99994015731576658</v>
      </c>
      <c r="U151" s="34">
        <v>0.9999366372693963</v>
      </c>
      <c r="V151" s="34">
        <v>0.99993311723541745</v>
      </c>
      <c r="W151" s="34">
        <v>0.99992959721382979</v>
      </c>
      <c r="X151" s="34">
        <v>0.99992607720463389</v>
      </c>
      <c r="Y151" s="34">
        <v>0.99992255720782908</v>
      </c>
      <c r="Z151" s="34">
        <v>0.99991903722341546</v>
      </c>
      <c r="AA151" s="34">
        <v>0.99991551725139316</v>
      </c>
      <c r="AB151" s="34">
        <v>0.99991199729176228</v>
      </c>
      <c r="AC151" s="34">
        <v>0.99990847734452237</v>
      </c>
      <c r="AD151" s="34">
        <v>0.99990495740967367</v>
      </c>
      <c r="AE151" s="34">
        <v>0.99990143748721594</v>
      </c>
      <c r="AF151" s="34">
        <v>0.99989791757714952</v>
      </c>
      <c r="AG151" s="34">
        <v>0.99989439767947375</v>
      </c>
      <c r="AH151" s="34">
        <v>0.99989087779418906</v>
      </c>
      <c r="AI151" s="34">
        <v>0.99988735792129524</v>
      </c>
      <c r="AJ151" s="34">
        <v>0.99988383806079228</v>
      </c>
      <c r="AK151" s="34">
        <v>0.9998803182126802</v>
      </c>
      <c r="AL151" s="34">
        <v>0.99987679837695898</v>
      </c>
      <c r="AM151" s="34">
        <v>0.99987327855362829</v>
      </c>
      <c r="AN151" s="34">
        <v>0.99986975874268835</v>
      </c>
      <c r="AO151" s="34">
        <v>0.99986623894413895</v>
      </c>
      <c r="AP151" s="34">
        <v>0.99986271915798031</v>
      </c>
      <c r="AQ151" s="34">
        <v>0.99985919938421208</v>
      </c>
      <c r="AR151" s="34">
        <v>0.99985567962283439</v>
      </c>
      <c r="AS151" s="34">
        <v>0.99985215987384735</v>
      </c>
      <c r="AT151" s="34">
        <v>0.99984864013725072</v>
      </c>
      <c r="AU151" s="34">
        <v>0.99984512041304408</v>
      </c>
      <c r="AV151" s="34">
        <v>0.99984160070122807</v>
      </c>
      <c r="AW151" s="34">
        <v>0.99983808100180227</v>
      </c>
      <c r="AX151" s="34">
        <v>0.99983456131476678</v>
      </c>
      <c r="AY151" s="34">
        <v>0.99983104164012149</v>
      </c>
      <c r="AZ151" s="34">
        <v>0.9998275219778664</v>
      </c>
      <c r="BA151" s="34">
        <v>0.99982400232800139</v>
      </c>
      <c r="BB151" s="34">
        <v>0.99982048269052648</v>
      </c>
      <c r="BC151" s="34">
        <v>0.99981696306544143</v>
      </c>
      <c r="BD151" s="34">
        <v>0.99981344345274659</v>
      </c>
      <c r="BE151" s="34">
        <v>0.9998099238524415</v>
      </c>
      <c r="BF151" s="34">
        <v>0.99980640426452627</v>
      </c>
      <c r="BG151" s="34">
        <v>0.99980288468900114</v>
      </c>
      <c r="BH151" s="34">
        <v>0.99979936512586576</v>
      </c>
      <c r="BI151" s="34">
        <v>0.99979584557511991</v>
      </c>
      <c r="BJ151" s="34">
        <v>0.99979232603676405</v>
      </c>
      <c r="BK151" s="34">
        <v>0.99978880651079771</v>
      </c>
      <c r="BL151" s="34">
        <v>0.99978528699722113</v>
      </c>
      <c r="BM151" s="34">
        <v>0.99978176749603409</v>
      </c>
      <c r="BN151" s="34">
        <v>0.99977824800723669</v>
      </c>
      <c r="BO151" s="34">
        <v>0.9997747285308286</v>
      </c>
      <c r="BP151" s="34">
        <v>0.99977120906681016</v>
      </c>
      <c r="BQ151" s="34">
        <v>0.99976768961518092</v>
      </c>
      <c r="BR151" s="34">
        <v>0.9997641701759411</v>
      </c>
      <c r="BS151" s="34">
        <v>0.99976065074909082</v>
      </c>
      <c r="BT151" s="34">
        <v>0.99975713133462962</v>
      </c>
      <c r="BU151" s="34">
        <v>0.99975361193255785</v>
      </c>
      <c r="BV151" s="34">
        <v>0.99975009254287495</v>
      </c>
      <c r="BW151" s="34">
        <v>0.99974657316558158</v>
      </c>
      <c r="BX151" s="34">
        <v>0.99974305380067718</v>
      </c>
      <c r="BY151" s="34">
        <v>0.99973953444816199</v>
      </c>
      <c r="BZ151" s="34">
        <v>0.99973601510803567</v>
      </c>
      <c r="CA151" s="34">
        <v>0.99973249578029832</v>
      </c>
      <c r="CB151" s="34">
        <v>0.99972897646494974</v>
      </c>
      <c r="CC151" s="34">
        <v>0.99972545716199035</v>
      </c>
      <c r="CD151" s="34">
        <v>0.99972193787141961</v>
      </c>
      <c r="CE151" s="34">
        <v>0.99971841859323785</v>
      </c>
      <c r="CF151" s="34">
        <v>0.99971489932744473</v>
      </c>
      <c r="CG151" s="34">
        <v>0.99971138007404026</v>
      </c>
      <c r="CH151" s="34">
        <v>0.99970786083302465</v>
      </c>
      <c r="CI151" s="34">
        <v>0.99970434160439758</v>
      </c>
      <c r="CJ151" s="34">
        <v>0.99970082238815916</v>
      </c>
      <c r="CK151" s="34">
        <v>0.99969730318430916</v>
      </c>
      <c r="CL151" s="34">
        <v>0.99969378399284781</v>
      </c>
      <c r="CM151" s="34">
        <v>0.99969026481377499</v>
      </c>
      <c r="CN151" s="34">
        <v>0.99968674564709037</v>
      </c>
      <c r="CO151" s="34">
        <v>0.99968322649279429</v>
      </c>
      <c r="CP151" s="34">
        <v>0.99967970735088629</v>
      </c>
      <c r="CQ151" s="34">
        <v>0.99967618822136683</v>
      </c>
      <c r="CR151" s="34">
        <v>0.9996706840638373</v>
      </c>
      <c r="CS151" s="34">
        <v>0.9996651799366133</v>
      </c>
      <c r="CT151" s="34">
        <v>0.99965967583969462</v>
      </c>
      <c r="CU151" s="34">
        <v>0.99965417177308102</v>
      </c>
      <c r="CV151" s="34">
        <v>0.99964866773677286</v>
      </c>
      <c r="CW151" s="34">
        <v>0.99964316373076922</v>
      </c>
      <c r="CX151" s="34">
        <v>0.99963765975507057</v>
      </c>
      <c r="CY151" s="34">
        <v>0.99963215580967635</v>
      </c>
      <c r="CZ151" s="34">
        <v>0.99962665189458655</v>
      </c>
      <c r="DA151" s="34">
        <v>0.99962114800980106</v>
      </c>
      <c r="DB151" s="34">
        <v>0.99961564415531945</v>
      </c>
    </row>
    <row r="152" spans="1:106" x14ac:dyDescent="0.2">
      <c r="A152" s="13">
        <f t="shared" ca="1" si="2"/>
        <v>44482</v>
      </c>
      <c r="B152" s="34">
        <v>1.000003436944749</v>
      </c>
      <c r="C152" s="34">
        <v>1</v>
      </c>
      <c r="D152" s="34">
        <v>0.99999656306706342</v>
      </c>
      <c r="E152" s="34">
        <v>0.99999312614593927</v>
      </c>
      <c r="F152" s="34">
        <v>0.99998968923662768</v>
      </c>
      <c r="G152" s="34">
        <v>0.99998625233912852</v>
      </c>
      <c r="H152" s="34">
        <v>0.9999828154534417</v>
      </c>
      <c r="I152" s="34">
        <v>0.99997937857956731</v>
      </c>
      <c r="J152" s="34">
        <v>0.99997594171750503</v>
      </c>
      <c r="K152" s="34">
        <v>0.99997250486725531</v>
      </c>
      <c r="L152" s="34">
        <v>0.99996906802881758</v>
      </c>
      <c r="M152" s="34">
        <v>0.99996563120219206</v>
      </c>
      <c r="N152" s="34">
        <v>0.99996219438737888</v>
      </c>
      <c r="O152" s="34">
        <v>0.99995875758437769</v>
      </c>
      <c r="P152" s="34">
        <v>0.9999553207931885</v>
      </c>
      <c r="Q152" s="34">
        <v>0.99995188401381119</v>
      </c>
      <c r="R152" s="34">
        <v>0.9999484472462461</v>
      </c>
      <c r="S152" s="34">
        <v>0.99994501049049278</v>
      </c>
      <c r="T152" s="34">
        <v>0.99994157374655146</v>
      </c>
      <c r="U152" s="34">
        <v>0.99993813701442191</v>
      </c>
      <c r="V152" s="34">
        <v>0.99993470029410447</v>
      </c>
      <c r="W152" s="34">
        <v>0.99993126358559858</v>
      </c>
      <c r="X152" s="34">
        <v>0.99992782688890447</v>
      </c>
      <c r="Y152" s="34">
        <v>0.99992439020402191</v>
      </c>
      <c r="Z152" s="34">
        <v>0.99992095353095123</v>
      </c>
      <c r="AA152" s="34">
        <v>0.99991751686969199</v>
      </c>
      <c r="AB152" s="34">
        <v>0.99991408022024453</v>
      </c>
      <c r="AC152" s="34">
        <v>0.99991064358260828</v>
      </c>
      <c r="AD152" s="34">
        <v>0.99990720695678359</v>
      </c>
      <c r="AE152" s="34">
        <v>0.99990377034277056</v>
      </c>
      <c r="AF152" s="34">
        <v>0.99990033374056897</v>
      </c>
      <c r="AG152" s="34">
        <v>0.9998968971501786</v>
      </c>
      <c r="AH152" s="34">
        <v>0.99989346057159956</v>
      </c>
      <c r="AI152" s="34">
        <v>0.99989002400483173</v>
      </c>
      <c r="AJ152" s="34">
        <v>0.99988658744987535</v>
      </c>
      <c r="AK152" s="34">
        <v>0.99988315090673019</v>
      </c>
      <c r="AL152" s="34">
        <v>0.99987971437539602</v>
      </c>
      <c r="AM152" s="34">
        <v>0.99987627785587319</v>
      </c>
      <c r="AN152" s="34">
        <v>0.99987284134816123</v>
      </c>
      <c r="AO152" s="34">
        <v>0.99986940485226039</v>
      </c>
      <c r="AP152" s="34">
        <v>0.99986596836817054</v>
      </c>
      <c r="AQ152" s="34">
        <v>0.9998625318958918</v>
      </c>
      <c r="AR152" s="34">
        <v>0.99985909543542373</v>
      </c>
      <c r="AS152" s="34">
        <v>0.99985565898676687</v>
      </c>
      <c r="AT152" s="34">
        <v>0.99985222254992057</v>
      </c>
      <c r="AU152" s="34">
        <v>0.99984878612488515</v>
      </c>
      <c r="AV152" s="34">
        <v>0.9998453497116605</v>
      </c>
      <c r="AW152" s="34">
        <v>0.99984191331024652</v>
      </c>
      <c r="AX152" s="34">
        <v>0.99983847692064332</v>
      </c>
      <c r="AY152" s="34">
        <v>0.99983504054285088</v>
      </c>
      <c r="AZ152" s="34">
        <v>0.99983160417686878</v>
      </c>
      <c r="BA152" s="34">
        <v>0.99982816782269734</v>
      </c>
      <c r="BB152" s="34">
        <v>0.99982473148033657</v>
      </c>
      <c r="BC152" s="34">
        <v>0.99982129514978602</v>
      </c>
      <c r="BD152" s="34">
        <v>0.99981785883104601</v>
      </c>
      <c r="BE152" s="34">
        <v>0.99981442252411634</v>
      </c>
      <c r="BF152" s="34">
        <v>0.99981098622899711</v>
      </c>
      <c r="BG152" s="34">
        <v>0.99980754994568832</v>
      </c>
      <c r="BH152" s="34">
        <v>0.99980411367418953</v>
      </c>
      <c r="BI152" s="34">
        <v>0.99980067741450107</v>
      </c>
      <c r="BJ152" s="34">
        <v>0.99979724116662305</v>
      </c>
      <c r="BK152" s="34">
        <v>0.99979380493055492</v>
      </c>
      <c r="BL152" s="34">
        <v>0.99979036870629689</v>
      </c>
      <c r="BM152" s="34">
        <v>0.9997869324938492</v>
      </c>
      <c r="BN152" s="34">
        <v>0.99978349629321117</v>
      </c>
      <c r="BO152" s="34">
        <v>0.99978006010438325</v>
      </c>
      <c r="BP152" s="34">
        <v>0.99977662392736544</v>
      </c>
      <c r="BQ152" s="34">
        <v>0.9997731877621574</v>
      </c>
      <c r="BR152" s="34">
        <v>0.99976975160875936</v>
      </c>
      <c r="BS152" s="34">
        <v>0.99976631546717087</v>
      </c>
      <c r="BT152" s="34">
        <v>0.9997628793373925</v>
      </c>
      <c r="BU152" s="34">
        <v>0.99975944321942367</v>
      </c>
      <c r="BV152" s="34">
        <v>0.99975600711326451</v>
      </c>
      <c r="BW152" s="34">
        <v>0.99975257101891535</v>
      </c>
      <c r="BX152" s="34">
        <v>0.99974913493637552</v>
      </c>
      <c r="BY152" s="34">
        <v>0.99974569886564546</v>
      </c>
      <c r="BZ152" s="34">
        <v>0.99974226280672474</v>
      </c>
      <c r="CA152" s="34">
        <v>0.99973882675961356</v>
      </c>
      <c r="CB152" s="34">
        <v>0.99973539072431172</v>
      </c>
      <c r="CC152" s="34">
        <v>0.99973195470081966</v>
      </c>
      <c r="CD152" s="34">
        <v>0.99972851868913681</v>
      </c>
      <c r="CE152" s="34">
        <v>0.9997250826892633</v>
      </c>
      <c r="CF152" s="34">
        <v>0.99972164670119901</v>
      </c>
      <c r="CG152" s="34">
        <v>0.99971821072494405</v>
      </c>
      <c r="CH152" s="34">
        <v>0.99971477476049819</v>
      </c>
      <c r="CI152" s="34">
        <v>0.99971133880786178</v>
      </c>
      <c r="CJ152" s="34">
        <v>0.99970790286703448</v>
      </c>
      <c r="CK152" s="34">
        <v>0.99970446693801596</v>
      </c>
      <c r="CL152" s="34">
        <v>0.99970103102080676</v>
      </c>
      <c r="CM152" s="34">
        <v>0.99969759511540635</v>
      </c>
      <c r="CN152" s="34">
        <v>0.99969415922181515</v>
      </c>
      <c r="CO152" s="34">
        <v>0.99969072334003284</v>
      </c>
      <c r="CP152" s="34">
        <v>0.99968728747005942</v>
      </c>
      <c r="CQ152" s="34">
        <v>0.99968385161189477</v>
      </c>
      <c r="CR152" s="34">
        <v>0.9996804157655389</v>
      </c>
      <c r="CS152" s="34">
        <v>0.99967697993099192</v>
      </c>
      <c r="CT152" s="34">
        <v>0.99967354410825371</v>
      </c>
      <c r="CU152" s="34">
        <v>0.99966785061750996</v>
      </c>
      <c r="CV152" s="34">
        <v>0.99966215715919238</v>
      </c>
      <c r="CW152" s="34">
        <v>0.99965646373330108</v>
      </c>
      <c r="CX152" s="34">
        <v>0.99965077033983596</v>
      </c>
      <c r="CY152" s="34">
        <v>0.99964507697879657</v>
      </c>
      <c r="CZ152" s="34">
        <v>0.9996393836501829</v>
      </c>
      <c r="DA152" s="34">
        <v>0.99963369035399485</v>
      </c>
      <c r="DB152" s="34">
        <v>0.99962799709023209</v>
      </c>
    </row>
    <row r="153" spans="1:106" x14ac:dyDescent="0.2">
      <c r="A153" s="13">
        <f t="shared" ca="1" si="2"/>
        <v>44483</v>
      </c>
      <c r="B153" s="34">
        <v>1.0000101859608352</v>
      </c>
      <c r="C153" s="34">
        <v>1.0000067906290289</v>
      </c>
      <c r="D153" s="34">
        <v>1.0000033953087504</v>
      </c>
      <c r="E153" s="34">
        <v>1</v>
      </c>
      <c r="F153" s="34">
        <v>0.99999660470277774</v>
      </c>
      <c r="G153" s="34">
        <v>0.99999320941708369</v>
      </c>
      <c r="H153" s="34">
        <v>0.99998981414291743</v>
      </c>
      <c r="I153" s="34">
        <v>0.99998641888027917</v>
      </c>
      <c r="J153" s="34">
        <v>0.9999830236291688</v>
      </c>
      <c r="K153" s="34">
        <v>0.99997962838958665</v>
      </c>
      <c r="L153" s="34">
        <v>0.99997623316153206</v>
      </c>
      <c r="M153" s="34">
        <v>0.99997283794500524</v>
      </c>
      <c r="N153" s="34">
        <v>0.99996944274000632</v>
      </c>
      <c r="O153" s="34">
        <v>0.99996604754653495</v>
      </c>
      <c r="P153" s="34">
        <v>0.99996265236459136</v>
      </c>
      <c r="Q153" s="34">
        <v>0.99995925719417544</v>
      </c>
      <c r="R153" s="34">
        <v>0.9999558620352873</v>
      </c>
      <c r="S153" s="34">
        <v>0.99995246688792649</v>
      </c>
      <c r="T153" s="34">
        <v>0.99994907175209324</v>
      </c>
      <c r="U153" s="34">
        <v>0.99994567662778766</v>
      </c>
      <c r="V153" s="34">
        <v>0.99994228151500952</v>
      </c>
      <c r="W153" s="34">
        <v>0.99993888641375861</v>
      </c>
      <c r="X153" s="34">
        <v>0.99993549132403525</v>
      </c>
      <c r="Y153" s="34">
        <v>0.99993209624583912</v>
      </c>
      <c r="Z153" s="34">
        <v>0.99992870117917021</v>
      </c>
      <c r="AA153" s="34">
        <v>0.99992530612402886</v>
      </c>
      <c r="AB153" s="34">
        <v>0.99992191108041428</v>
      </c>
      <c r="AC153" s="34">
        <v>0.99991851604832727</v>
      </c>
      <c r="AD153" s="34">
        <v>0.99991512102776736</v>
      </c>
      <c r="AE153" s="34">
        <v>0.99991172601873446</v>
      </c>
      <c r="AF153" s="34">
        <v>0.99990833102122867</v>
      </c>
      <c r="AG153" s="34">
        <v>0.99990493603524977</v>
      </c>
      <c r="AH153" s="34">
        <v>0.99990154106079798</v>
      </c>
      <c r="AI153" s="34">
        <v>0.99989814609787309</v>
      </c>
      <c r="AJ153" s="34">
        <v>0.9998947511464753</v>
      </c>
      <c r="AK153" s="34">
        <v>0.99989135620660408</v>
      </c>
      <c r="AL153" s="34">
        <v>0.99988796127825985</v>
      </c>
      <c r="AM153" s="34">
        <v>0.99988456636144252</v>
      </c>
      <c r="AN153" s="34">
        <v>0.99988117145615174</v>
      </c>
      <c r="AO153" s="34">
        <v>0.99987777656238752</v>
      </c>
      <c r="AP153" s="34">
        <v>0.99987438168015053</v>
      </c>
      <c r="AQ153" s="34">
        <v>0.99987098680943964</v>
      </c>
      <c r="AR153" s="34">
        <v>0.99986759195025554</v>
      </c>
      <c r="AS153" s="34">
        <v>0.99986419710259811</v>
      </c>
      <c r="AT153" s="34">
        <v>0.99986080226646701</v>
      </c>
      <c r="AU153" s="34">
        <v>0.99985740744186247</v>
      </c>
      <c r="AV153" s="34">
        <v>0.99985401262878437</v>
      </c>
      <c r="AW153" s="34">
        <v>0.99985061782723261</v>
      </c>
      <c r="AX153" s="34">
        <v>0.9998472230372073</v>
      </c>
      <c r="AY153" s="34">
        <v>0.99984382825870821</v>
      </c>
      <c r="AZ153" s="34">
        <v>0.99984043349173557</v>
      </c>
      <c r="BA153" s="34">
        <v>0.99983703873628904</v>
      </c>
      <c r="BB153" s="34">
        <v>0.99983364399236885</v>
      </c>
      <c r="BC153" s="34">
        <v>0.99983024925997455</v>
      </c>
      <c r="BD153" s="34">
        <v>0.99982685453910658</v>
      </c>
      <c r="BE153" s="34">
        <v>0.99982345982976462</v>
      </c>
      <c r="BF153" s="34">
        <v>0.99982006513194877</v>
      </c>
      <c r="BG153" s="34">
        <v>0.99981667044565903</v>
      </c>
      <c r="BH153" s="34">
        <v>0.99981327577089496</v>
      </c>
      <c r="BI153" s="34">
        <v>0.99980988110765701</v>
      </c>
      <c r="BJ153" s="34">
        <v>0.99980648645594505</v>
      </c>
      <c r="BK153" s="34">
        <v>0.99980309181575877</v>
      </c>
      <c r="BL153" s="34">
        <v>0.99979969718709838</v>
      </c>
      <c r="BM153" s="34">
        <v>0.99979630256996366</v>
      </c>
      <c r="BN153" s="34">
        <v>0.99979290796435472</v>
      </c>
      <c r="BO153" s="34">
        <v>0.99978951337027155</v>
      </c>
      <c r="BP153" s="34">
        <v>0.99978611878771406</v>
      </c>
      <c r="BQ153" s="34">
        <v>0.99978272421668202</v>
      </c>
      <c r="BR153" s="34">
        <v>0.99977932965717586</v>
      </c>
      <c r="BS153" s="34">
        <v>0.99977593510919482</v>
      </c>
      <c r="BT153" s="34">
        <v>0.99977254057273968</v>
      </c>
      <c r="BU153" s="34">
        <v>0.99976914604780964</v>
      </c>
      <c r="BV153" s="34">
        <v>0.99976575153440528</v>
      </c>
      <c r="BW153" s="34">
        <v>0.99976235703252625</v>
      </c>
      <c r="BX153" s="34">
        <v>0.99975896254217256</v>
      </c>
      <c r="BY153" s="34">
        <v>0.99975556806334409</v>
      </c>
      <c r="BZ153" s="34">
        <v>0.99975217359604085</v>
      </c>
      <c r="CA153" s="34">
        <v>0.99974877914026306</v>
      </c>
      <c r="CB153" s="34">
        <v>0.99974538469601038</v>
      </c>
      <c r="CC153" s="34">
        <v>0.9997419902632827</v>
      </c>
      <c r="CD153" s="34">
        <v>0.99973859584208025</v>
      </c>
      <c r="CE153" s="34">
        <v>0.9997352014324028</v>
      </c>
      <c r="CF153" s="34">
        <v>0.99973180703425046</v>
      </c>
      <c r="CG153" s="34">
        <v>0.99972841264762313</v>
      </c>
      <c r="CH153" s="34">
        <v>0.99972501827252058</v>
      </c>
      <c r="CI153" s="34">
        <v>0.99972162390894304</v>
      </c>
      <c r="CJ153" s="34">
        <v>0.99971822955689049</v>
      </c>
      <c r="CK153" s="34">
        <v>0.99971483521636273</v>
      </c>
      <c r="CL153" s="34">
        <v>0.99971144088735964</v>
      </c>
      <c r="CM153" s="34">
        <v>0.99970804656988121</v>
      </c>
      <c r="CN153" s="34">
        <v>0.9997046522639278</v>
      </c>
      <c r="CO153" s="34">
        <v>0.99970125796949894</v>
      </c>
      <c r="CP153" s="34">
        <v>0.99969786368659452</v>
      </c>
      <c r="CQ153" s="34">
        <v>0.99969446941521489</v>
      </c>
      <c r="CR153" s="34">
        <v>0.99969107515536004</v>
      </c>
      <c r="CS153" s="34">
        <v>0.99968768090702931</v>
      </c>
      <c r="CT153" s="34">
        <v>0.9996821836294113</v>
      </c>
      <c r="CU153" s="34">
        <v>0.99967668638202301</v>
      </c>
      <c r="CV153" s="34">
        <v>0.99967118916486375</v>
      </c>
      <c r="CW153" s="34">
        <v>0.99966569197793365</v>
      </c>
      <c r="CX153" s="34">
        <v>0.99966019482123292</v>
      </c>
      <c r="CY153" s="34">
        <v>0.99965469769476067</v>
      </c>
      <c r="CZ153" s="34">
        <v>0.99964920059851725</v>
      </c>
      <c r="DA153" s="34">
        <v>0.9996437035325022</v>
      </c>
      <c r="DB153" s="34">
        <v>0.99963820649671553</v>
      </c>
    </row>
    <row r="154" spans="1:106" x14ac:dyDescent="0.2">
      <c r="A154" s="13">
        <f t="shared" ca="1" si="2"/>
        <v>44484</v>
      </c>
      <c r="B154" s="34">
        <v>1.0000103009258934</v>
      </c>
      <c r="C154" s="34">
        <v>1.0000068672721392</v>
      </c>
      <c r="D154" s="34">
        <v>1.0000034336301746</v>
      </c>
      <c r="E154" s="34">
        <v>1</v>
      </c>
      <c r="F154" s="34">
        <v>0.99999656638161494</v>
      </c>
      <c r="G154" s="34">
        <v>0.99999313277501978</v>
      </c>
      <c r="H154" s="34">
        <v>0.99998969918021419</v>
      </c>
      <c r="I154" s="34">
        <v>0.99998626559719839</v>
      </c>
      <c r="J154" s="34">
        <v>0.99998283202597238</v>
      </c>
      <c r="K154" s="34">
        <v>0.9999793984665355</v>
      </c>
      <c r="L154" s="34">
        <v>0.9999759649188884</v>
      </c>
      <c r="M154" s="34">
        <v>0.99997253138303088</v>
      </c>
      <c r="N154" s="34">
        <v>0.99996909785896249</v>
      </c>
      <c r="O154" s="34">
        <v>0.99996566434668388</v>
      </c>
      <c r="P154" s="34">
        <v>0.99996223084619462</v>
      </c>
      <c r="Q154" s="34">
        <v>0.99995879735749438</v>
      </c>
      <c r="R154" s="34">
        <v>0.9999553638805837</v>
      </c>
      <c r="S154" s="34">
        <v>0.99995193041546204</v>
      </c>
      <c r="T154" s="34">
        <v>0.99994849696212973</v>
      </c>
      <c r="U154" s="34">
        <v>0.99994506352058665</v>
      </c>
      <c r="V154" s="34">
        <v>0.9999416300908327</v>
      </c>
      <c r="W154" s="34">
        <v>0.99993819667286776</v>
      </c>
      <c r="X154" s="34">
        <v>0.99993476326669162</v>
      </c>
      <c r="Y154" s="34">
        <v>0.99993132987230482</v>
      </c>
      <c r="Z154" s="34">
        <v>0.99992789648970692</v>
      </c>
      <c r="AA154" s="34">
        <v>0.99992446311889815</v>
      </c>
      <c r="AB154" s="34">
        <v>0.99992102975987784</v>
      </c>
      <c r="AC154" s="34">
        <v>0.99991759641264666</v>
      </c>
      <c r="AD154" s="34">
        <v>0.99991416307720427</v>
      </c>
      <c r="AE154" s="34">
        <v>0.99991072975355044</v>
      </c>
      <c r="AF154" s="34">
        <v>0.99990729644168563</v>
      </c>
      <c r="AG154" s="34">
        <v>0.99990386314160906</v>
      </c>
      <c r="AH154" s="34">
        <v>0.99990042985332162</v>
      </c>
      <c r="AI154" s="34">
        <v>0.99989699657682263</v>
      </c>
      <c r="AJ154" s="34">
        <v>0.99989356331211199</v>
      </c>
      <c r="AK154" s="34">
        <v>0.99989013005918992</v>
      </c>
      <c r="AL154" s="34">
        <v>0.99988669681805664</v>
      </c>
      <c r="AM154" s="34">
        <v>0.9998832635887116</v>
      </c>
      <c r="AN154" s="34">
        <v>0.99987983037115502</v>
      </c>
      <c r="AO154" s="34">
        <v>0.99987639716538657</v>
      </c>
      <c r="AP154" s="34">
        <v>0.99987296397140679</v>
      </c>
      <c r="AQ154" s="34">
        <v>0.99986953078921492</v>
      </c>
      <c r="AR154" s="34">
        <v>0.99986609761881151</v>
      </c>
      <c r="AS154" s="34">
        <v>0.99986266446019623</v>
      </c>
      <c r="AT154" s="34">
        <v>0.99985923131336918</v>
      </c>
      <c r="AU154" s="34">
        <v>0.99985579817833026</v>
      </c>
      <c r="AV154" s="34">
        <v>0.99985236505507924</v>
      </c>
      <c r="AW154" s="34">
        <v>0.99984893194361646</v>
      </c>
      <c r="AX154" s="34">
        <v>0.99984549884394158</v>
      </c>
      <c r="AY154" s="34">
        <v>0.99984206575605472</v>
      </c>
      <c r="AZ154" s="34">
        <v>0.99983863267995554</v>
      </c>
      <c r="BA154" s="34">
        <v>0.9998351996156446</v>
      </c>
      <c r="BB154" s="34">
        <v>0.99983176656312112</v>
      </c>
      <c r="BC154" s="34">
        <v>0.99982833352238565</v>
      </c>
      <c r="BD154" s="34">
        <v>0.99982490049343808</v>
      </c>
      <c r="BE154" s="34">
        <v>0.99982146747627809</v>
      </c>
      <c r="BF154" s="34">
        <v>0.99981803447090556</v>
      </c>
      <c r="BG154" s="34">
        <v>0.99981460147732093</v>
      </c>
      <c r="BH154" s="34">
        <v>0.99981116849552354</v>
      </c>
      <c r="BI154" s="34">
        <v>0.99980773552551405</v>
      </c>
      <c r="BJ154" s="34">
        <v>0.99980430256729202</v>
      </c>
      <c r="BK154" s="34">
        <v>0.99980086962085724</v>
      </c>
      <c r="BL154" s="34">
        <v>0.99979743668621024</v>
      </c>
      <c r="BM154" s="34">
        <v>0.99979400376335026</v>
      </c>
      <c r="BN154" s="34">
        <v>0.99979057085227785</v>
      </c>
      <c r="BO154" s="34">
        <v>0.99978713795299268</v>
      </c>
      <c r="BP154" s="34">
        <v>0.99978370506549485</v>
      </c>
      <c r="BQ154" s="34">
        <v>0.99978027218978427</v>
      </c>
      <c r="BR154" s="34">
        <v>0.9997768393258607</v>
      </c>
      <c r="BS154" s="34">
        <v>0.99977340647372426</v>
      </c>
      <c r="BT154" s="34">
        <v>0.99976997363337516</v>
      </c>
      <c r="BU154" s="34">
        <v>0.99976654080481309</v>
      </c>
      <c r="BV154" s="34">
        <v>0.9997631079880378</v>
      </c>
      <c r="BW154" s="34">
        <v>0.99975967518304965</v>
      </c>
      <c r="BX154" s="34">
        <v>0.9997562423898485</v>
      </c>
      <c r="BY154" s="34">
        <v>0.99975280960843416</v>
      </c>
      <c r="BZ154" s="34">
        <v>0.99974937683880649</v>
      </c>
      <c r="CA154" s="34">
        <v>0.99974594408096595</v>
      </c>
      <c r="CB154" s="34">
        <v>0.99974251133491221</v>
      </c>
      <c r="CC154" s="34">
        <v>0.99973907860064504</v>
      </c>
      <c r="CD154" s="34">
        <v>0.99973564587816455</v>
      </c>
      <c r="CE154" s="34">
        <v>0.99973221316747096</v>
      </c>
      <c r="CF154" s="34">
        <v>0.99972878046856373</v>
      </c>
      <c r="CG154" s="34">
        <v>0.99972534778144306</v>
      </c>
      <c r="CH154" s="34">
        <v>0.99972191510610908</v>
      </c>
      <c r="CI154" s="34">
        <v>0.99971848244256167</v>
      </c>
      <c r="CJ154" s="34">
        <v>0.9997150497908005</v>
      </c>
      <c r="CK154" s="34">
        <v>0.99971161715082602</v>
      </c>
      <c r="CL154" s="34">
        <v>0.99970818452263766</v>
      </c>
      <c r="CM154" s="34">
        <v>0.99970475190623564</v>
      </c>
      <c r="CN154" s="34">
        <v>0.99970131930162009</v>
      </c>
      <c r="CO154" s="34">
        <v>0.99969788670879067</v>
      </c>
      <c r="CP154" s="34">
        <v>0.99969445412774749</v>
      </c>
      <c r="CQ154" s="34">
        <v>0.99969102155849043</v>
      </c>
      <c r="CR154" s="34">
        <v>0.99968758900101951</v>
      </c>
      <c r="CS154" s="34">
        <v>0.99968415645533482</v>
      </c>
      <c r="CT154" s="34">
        <v>0.99967796895890448</v>
      </c>
      <c r="CU154" s="34">
        <v>0.99967178150077141</v>
      </c>
      <c r="CV154" s="34">
        <v>0.99966559408093503</v>
      </c>
      <c r="CW154" s="34">
        <v>0.9996594066993959</v>
      </c>
      <c r="CX154" s="34">
        <v>0.99965321935615281</v>
      </c>
      <c r="CY154" s="34">
        <v>0.9996470320512062</v>
      </c>
      <c r="CZ154" s="34">
        <v>0.9996408447845555</v>
      </c>
      <c r="DA154" s="34">
        <v>0.99963465755620051</v>
      </c>
      <c r="DB154" s="34">
        <v>0.99962847036614133</v>
      </c>
    </row>
    <row r="155" spans="1:106" x14ac:dyDescent="0.2">
      <c r="A155" s="13">
        <f t="shared" ca="1" si="2"/>
        <v>44487</v>
      </c>
      <c r="B155" s="34">
        <v>1.0000036521708164</v>
      </c>
      <c r="C155" s="34">
        <v>1</v>
      </c>
      <c r="D155" s="34">
        <v>0.99999634784252212</v>
      </c>
      <c r="E155" s="34">
        <v>0.99999269569838256</v>
      </c>
      <c r="F155" s="34">
        <v>0.99998904356758078</v>
      </c>
      <c r="G155" s="34">
        <v>0.99998539145011767</v>
      </c>
      <c r="H155" s="34">
        <v>0.99998173934599233</v>
      </c>
      <c r="I155" s="34">
        <v>0.99997808725520521</v>
      </c>
      <c r="J155" s="34">
        <v>0.99997443517775608</v>
      </c>
      <c r="K155" s="34">
        <v>0.99997078311364473</v>
      </c>
      <c r="L155" s="34">
        <v>0.99996713106287149</v>
      </c>
      <c r="M155" s="34">
        <v>0.99996347902543603</v>
      </c>
      <c r="N155" s="34">
        <v>0.99995982700133845</v>
      </c>
      <c r="O155" s="34">
        <v>0.99995617499057876</v>
      </c>
      <c r="P155" s="34">
        <v>0.99995252299315662</v>
      </c>
      <c r="Q155" s="34">
        <v>0.99994887100907204</v>
      </c>
      <c r="R155" s="34">
        <v>0.99994521903832523</v>
      </c>
      <c r="S155" s="34">
        <v>0.99994156708091586</v>
      </c>
      <c r="T155" s="34">
        <v>0.99993791513684438</v>
      </c>
      <c r="U155" s="34">
        <v>0.99993426320611012</v>
      </c>
      <c r="V155" s="34">
        <v>0.99993061128871308</v>
      </c>
      <c r="W155" s="34">
        <v>0.99992695938465359</v>
      </c>
      <c r="X155" s="34">
        <v>0.99992330749393166</v>
      </c>
      <c r="Y155" s="34">
        <v>0.99991965561654683</v>
      </c>
      <c r="Z155" s="34">
        <v>0.99991600375249912</v>
      </c>
      <c r="AA155" s="34">
        <v>0.99991235190178862</v>
      </c>
      <c r="AB155" s="34">
        <v>0.99990870006441535</v>
      </c>
      <c r="AC155" s="34">
        <v>0.99990504824037907</v>
      </c>
      <c r="AD155" s="34">
        <v>0.99990139642968001</v>
      </c>
      <c r="AE155" s="34">
        <v>0.99989774463231773</v>
      </c>
      <c r="AF155" s="34">
        <v>0.99989409284829256</v>
      </c>
      <c r="AG155" s="34">
        <v>0.99989044107760416</v>
      </c>
      <c r="AH155" s="34">
        <v>0.99988678932025266</v>
      </c>
      <c r="AI155" s="34">
        <v>0.99988313757623803</v>
      </c>
      <c r="AJ155" s="34">
        <v>0.99987948584555997</v>
      </c>
      <c r="AK155" s="34">
        <v>0.99987583412821857</v>
      </c>
      <c r="AL155" s="34">
        <v>0.99987218242421405</v>
      </c>
      <c r="AM155" s="34">
        <v>0.99986853073354609</v>
      </c>
      <c r="AN155" s="34">
        <v>0.99986487905621446</v>
      </c>
      <c r="AO155" s="34">
        <v>0.99986122739221939</v>
      </c>
      <c r="AP155" s="34">
        <v>0.99985757574156087</v>
      </c>
      <c r="AQ155" s="34">
        <v>0.99985392410423879</v>
      </c>
      <c r="AR155" s="34">
        <v>0.99985027248025304</v>
      </c>
      <c r="AS155" s="34">
        <v>0.99984662086960352</v>
      </c>
      <c r="AT155" s="34">
        <v>0.99984296927229033</v>
      </c>
      <c r="AU155" s="34">
        <v>0.99983931768831324</v>
      </c>
      <c r="AV155" s="34">
        <v>0.99983566611767238</v>
      </c>
      <c r="AW155" s="34">
        <v>0.99983201456036763</v>
      </c>
      <c r="AX155" s="34">
        <v>0.99982836301639899</v>
      </c>
      <c r="AY155" s="34">
        <v>0.99982471148576635</v>
      </c>
      <c r="AZ155" s="34">
        <v>0.99982105996846959</v>
      </c>
      <c r="BA155" s="34">
        <v>0.99981740846450884</v>
      </c>
      <c r="BB155" s="34">
        <v>0.99981375697388408</v>
      </c>
      <c r="BC155" s="34">
        <v>0.99981010549659477</v>
      </c>
      <c r="BD155" s="34">
        <v>0.99980645403264146</v>
      </c>
      <c r="BE155" s="34">
        <v>0.99980280258202381</v>
      </c>
      <c r="BF155" s="34">
        <v>0.99979915114474205</v>
      </c>
      <c r="BG155" s="34">
        <v>0.99979549972079573</v>
      </c>
      <c r="BH155" s="34">
        <v>0.99979184831018508</v>
      </c>
      <c r="BI155" s="34">
        <v>0.99978819691290977</v>
      </c>
      <c r="BJ155" s="34">
        <v>0.99978454552896989</v>
      </c>
      <c r="BK155" s="34">
        <v>0.99978089415836568</v>
      </c>
      <c r="BL155" s="34">
        <v>0.99977724280109692</v>
      </c>
      <c r="BM155" s="34">
        <v>0.99977359145716327</v>
      </c>
      <c r="BN155" s="34">
        <v>0.99976994012656484</v>
      </c>
      <c r="BO155" s="34">
        <v>0.99976628880930196</v>
      </c>
      <c r="BP155" s="34">
        <v>0.99976263750537386</v>
      </c>
      <c r="BQ155" s="34">
        <v>0.99975898621478121</v>
      </c>
      <c r="BR155" s="34">
        <v>0.99975533493752344</v>
      </c>
      <c r="BS155" s="34">
        <v>0.99975168367360079</v>
      </c>
      <c r="BT155" s="34">
        <v>0.99974803242301336</v>
      </c>
      <c r="BU155" s="34">
        <v>0.99974438118576059</v>
      </c>
      <c r="BV155" s="34">
        <v>0.99974072996184271</v>
      </c>
      <c r="BW155" s="34">
        <v>0.99973707875125972</v>
      </c>
      <c r="BX155" s="34">
        <v>0.99973342755401162</v>
      </c>
      <c r="BY155" s="34">
        <v>0.9997297763700983</v>
      </c>
      <c r="BZ155" s="34">
        <v>0.99972612519951964</v>
      </c>
      <c r="CA155" s="34">
        <v>0.99972247404227554</v>
      </c>
      <c r="CB155" s="34">
        <v>0.999718822898366</v>
      </c>
      <c r="CC155" s="34">
        <v>0.99971517176779112</v>
      </c>
      <c r="CD155" s="34">
        <v>0.99971152065055091</v>
      </c>
      <c r="CE155" s="34">
        <v>0.99970786954664481</v>
      </c>
      <c r="CF155" s="34">
        <v>0.99970421845607327</v>
      </c>
      <c r="CG155" s="34">
        <v>0.99970056737883617</v>
      </c>
      <c r="CH155" s="34">
        <v>0.99969691631493329</v>
      </c>
      <c r="CI155" s="34">
        <v>0.99969326526436475</v>
      </c>
      <c r="CJ155" s="34">
        <v>0.99968961422713032</v>
      </c>
      <c r="CK155" s="34">
        <v>0.99968596320323011</v>
      </c>
      <c r="CL155" s="34">
        <v>0.99968231219266379</v>
      </c>
      <c r="CM155" s="34">
        <v>0.99967866119543169</v>
      </c>
      <c r="CN155" s="34">
        <v>0.99967501021153382</v>
      </c>
      <c r="CO155" s="34">
        <v>0.99967135924096973</v>
      </c>
      <c r="CP155" s="34">
        <v>0.99966770828373952</v>
      </c>
      <c r="CQ155" s="34">
        <v>0.99966405733984331</v>
      </c>
      <c r="CR155" s="34">
        <v>0.999657504357232</v>
      </c>
      <c r="CS155" s="34">
        <v>0.99965095141757687</v>
      </c>
      <c r="CT155" s="34">
        <v>0.99964439852087716</v>
      </c>
      <c r="CU155" s="34">
        <v>0.99963784566713332</v>
      </c>
      <c r="CV155" s="34">
        <v>0.99963129285634433</v>
      </c>
      <c r="CW155" s="34">
        <v>0.99962474008851043</v>
      </c>
      <c r="CX155" s="34">
        <v>0.99961818736363095</v>
      </c>
      <c r="CY155" s="34">
        <v>0.99961163468170577</v>
      </c>
      <c r="CZ155" s="34">
        <v>0.99960508204273479</v>
      </c>
      <c r="DA155" s="34">
        <v>0.99959852944671734</v>
      </c>
      <c r="DB155" s="34">
        <v>0.99959197689365364</v>
      </c>
    </row>
    <row r="156" spans="1:106" x14ac:dyDescent="0.2">
      <c r="A156" s="13">
        <f t="shared" ca="1" si="2"/>
        <v>44488</v>
      </c>
      <c r="B156" s="34">
        <v>1.0000035966335812</v>
      </c>
      <c r="C156" s="34">
        <v>1</v>
      </c>
      <c r="D156" s="34">
        <v>0.99999640337935491</v>
      </c>
      <c r="E156" s="34">
        <v>0.99999280677164515</v>
      </c>
      <c r="F156" s="34">
        <v>0.99998921017687115</v>
      </c>
      <c r="G156" s="34">
        <v>0.99998561359503291</v>
      </c>
      <c r="H156" s="34">
        <v>0.99998201702612988</v>
      </c>
      <c r="I156" s="34">
        <v>0.99997842047016272</v>
      </c>
      <c r="J156" s="34">
        <v>0.99997482392713077</v>
      </c>
      <c r="K156" s="34">
        <v>0.99997122739703437</v>
      </c>
      <c r="L156" s="34">
        <v>0.99996763087987295</v>
      </c>
      <c r="M156" s="34">
        <v>0.99996403437564729</v>
      </c>
      <c r="N156" s="34">
        <v>0.99996043788435651</v>
      </c>
      <c r="O156" s="34">
        <v>0.99995684140600138</v>
      </c>
      <c r="P156" s="34">
        <v>0.99995324494058113</v>
      </c>
      <c r="Q156" s="34">
        <v>0.99994964848809598</v>
      </c>
      <c r="R156" s="34">
        <v>0.99994605204854614</v>
      </c>
      <c r="S156" s="34">
        <v>0.99994245562193096</v>
      </c>
      <c r="T156" s="34">
        <v>0.99993885920825121</v>
      </c>
      <c r="U156" s="34">
        <v>0.999935262807506</v>
      </c>
      <c r="V156" s="34">
        <v>0.999931666419696</v>
      </c>
      <c r="W156" s="34">
        <v>0.99992807004482065</v>
      </c>
      <c r="X156" s="34">
        <v>0.99992447368287996</v>
      </c>
      <c r="Y156" s="34">
        <v>0.99992087733387425</v>
      </c>
      <c r="Z156" s="34">
        <v>0.99991728099780297</v>
      </c>
      <c r="AA156" s="34">
        <v>0.99991368467466668</v>
      </c>
      <c r="AB156" s="34">
        <v>0.99991008836446493</v>
      </c>
      <c r="AC156" s="34">
        <v>0.99990649206719751</v>
      </c>
      <c r="AD156" s="34">
        <v>0.99990289578286495</v>
      </c>
      <c r="AE156" s="34">
        <v>0.99989929951146683</v>
      </c>
      <c r="AF156" s="34">
        <v>0.99989570325300292</v>
      </c>
      <c r="AG156" s="34">
        <v>0.99989210700747344</v>
      </c>
      <c r="AH156" s="34">
        <v>0.99988851077487828</v>
      </c>
      <c r="AI156" s="34">
        <v>0.99988491455521733</v>
      </c>
      <c r="AJ156" s="34">
        <v>0.99988131834849081</v>
      </c>
      <c r="AK156" s="34">
        <v>0.99987772215469839</v>
      </c>
      <c r="AL156" s="34">
        <v>0.99987412597384029</v>
      </c>
      <c r="AM156" s="34">
        <v>0.99987052980591595</v>
      </c>
      <c r="AN156" s="34">
        <v>0.99986693365092583</v>
      </c>
      <c r="AO156" s="34">
        <v>0.9998633375088698</v>
      </c>
      <c r="AP156" s="34">
        <v>0.99985974137974765</v>
      </c>
      <c r="AQ156" s="34">
        <v>0.99985614526355959</v>
      </c>
      <c r="AR156" s="34">
        <v>0.99985254916030497</v>
      </c>
      <c r="AS156" s="34">
        <v>0.99984895306998434</v>
      </c>
      <c r="AT156" s="34">
        <v>0.99984535699259758</v>
      </c>
      <c r="AU156" s="34">
        <v>0.99984176092814447</v>
      </c>
      <c r="AV156" s="34">
        <v>0.99983816487662525</v>
      </c>
      <c r="AW156" s="34">
        <v>0.99983456883803956</v>
      </c>
      <c r="AX156" s="34">
        <v>0.99983097281238731</v>
      </c>
      <c r="AY156" s="34">
        <v>0.99982737679966893</v>
      </c>
      <c r="AZ156" s="34">
        <v>0.99982378079988377</v>
      </c>
      <c r="BA156" s="34">
        <v>0.99982018481303192</v>
      </c>
      <c r="BB156" s="34">
        <v>0.99981658883911373</v>
      </c>
      <c r="BC156" s="34">
        <v>0.99981299287812886</v>
      </c>
      <c r="BD156" s="34">
        <v>0.9998093969300772</v>
      </c>
      <c r="BE156" s="34">
        <v>0.99980580099495886</v>
      </c>
      <c r="BF156" s="34">
        <v>0.99980220507277373</v>
      </c>
      <c r="BG156" s="34">
        <v>0.9997986091635217</v>
      </c>
      <c r="BH156" s="34">
        <v>0.99979501326720277</v>
      </c>
      <c r="BI156" s="34">
        <v>0.99979141738381716</v>
      </c>
      <c r="BJ156" s="34">
        <v>0.99978782151336432</v>
      </c>
      <c r="BK156" s="34">
        <v>0.99978422565584446</v>
      </c>
      <c r="BL156" s="34">
        <v>0.99978062981125781</v>
      </c>
      <c r="BM156" s="34">
        <v>0.99977703397960371</v>
      </c>
      <c r="BN156" s="34">
        <v>0.99977343816088271</v>
      </c>
      <c r="BO156" s="34">
        <v>0.99976984235509458</v>
      </c>
      <c r="BP156" s="34">
        <v>0.99976624656223878</v>
      </c>
      <c r="BQ156" s="34">
        <v>0.99976265078231619</v>
      </c>
      <c r="BR156" s="34">
        <v>0.99975905501532591</v>
      </c>
      <c r="BS156" s="34">
        <v>0.9997554592612683</v>
      </c>
      <c r="BT156" s="34">
        <v>0.99975186352014322</v>
      </c>
      <c r="BU156" s="34">
        <v>0.9997482677919507</v>
      </c>
      <c r="BV156" s="34">
        <v>0.99974467207669071</v>
      </c>
      <c r="BW156" s="34">
        <v>0.99974107637436316</v>
      </c>
      <c r="BX156" s="34">
        <v>0.99973748068496804</v>
      </c>
      <c r="BY156" s="34">
        <v>0.99973388500850491</v>
      </c>
      <c r="BZ156" s="34">
        <v>0.99973028934497421</v>
      </c>
      <c r="CA156" s="34">
        <v>0.99972669369437595</v>
      </c>
      <c r="CB156" s="34">
        <v>0.99972309805670978</v>
      </c>
      <c r="CC156" s="34">
        <v>0.99971950243197572</v>
      </c>
      <c r="CD156" s="34">
        <v>0.99971590682017375</v>
      </c>
      <c r="CE156" s="34">
        <v>0.99971231122130388</v>
      </c>
      <c r="CF156" s="34">
        <v>0.99970871563536601</v>
      </c>
      <c r="CG156" s="34">
        <v>0.99970512006236012</v>
      </c>
      <c r="CH156" s="34">
        <v>0.99970152450228589</v>
      </c>
      <c r="CI156" s="34">
        <v>0.99969792895514398</v>
      </c>
      <c r="CJ156" s="34">
        <v>0.9996943334209335</v>
      </c>
      <c r="CK156" s="34">
        <v>0.99969073789965501</v>
      </c>
      <c r="CL156" s="34">
        <v>0.99968714239130818</v>
      </c>
      <c r="CM156" s="34">
        <v>0.999683546895893</v>
      </c>
      <c r="CN156" s="34">
        <v>0.9996799514134096</v>
      </c>
      <c r="CO156" s="34">
        <v>0.99967635594385751</v>
      </c>
      <c r="CP156" s="34">
        <v>0.99967276048723719</v>
      </c>
      <c r="CQ156" s="34">
        <v>0.9996691650435483</v>
      </c>
      <c r="CR156" s="34">
        <v>0.99966251979939502</v>
      </c>
      <c r="CS156" s="34">
        <v>0.99965587459941541</v>
      </c>
      <c r="CT156" s="34">
        <v>0.99964922944360968</v>
      </c>
      <c r="CU156" s="34">
        <v>0.99964258433197695</v>
      </c>
      <c r="CV156" s="34">
        <v>0.99963593926451755</v>
      </c>
      <c r="CW156" s="34">
        <v>0.99962929424123059</v>
      </c>
      <c r="CX156" s="34">
        <v>0.99962264926211619</v>
      </c>
      <c r="CY156" s="34">
        <v>0.99961600432717379</v>
      </c>
      <c r="CZ156" s="34">
        <v>0.99960935943640339</v>
      </c>
      <c r="DA156" s="34">
        <v>0.99960271458980443</v>
      </c>
      <c r="DB156" s="34">
        <v>0.99959606978737681</v>
      </c>
    </row>
    <row r="157" spans="1:106" x14ac:dyDescent="0.2">
      <c r="A157" s="13">
        <f t="shared" ca="1" si="2"/>
        <v>44489</v>
      </c>
      <c r="B157" s="34">
        <v>1.0000035619099807</v>
      </c>
      <c r="C157" s="34">
        <v>1</v>
      </c>
      <c r="D157" s="34">
        <v>0.99999643810270678</v>
      </c>
      <c r="E157" s="34">
        <v>0.9999928762181004</v>
      </c>
      <c r="F157" s="34">
        <v>0.99998931434618099</v>
      </c>
      <c r="G157" s="34">
        <v>0.99998575248694876</v>
      </c>
      <c r="H157" s="34">
        <v>0.99998219064040361</v>
      </c>
      <c r="I157" s="34">
        <v>0.99997862880654509</v>
      </c>
      <c r="J157" s="34">
        <v>0.99997506698537375</v>
      </c>
      <c r="K157" s="34">
        <v>0.99997150517688915</v>
      </c>
      <c r="L157" s="34">
        <v>0.99996794338109141</v>
      </c>
      <c r="M157" s="34">
        <v>0.99996438159798029</v>
      </c>
      <c r="N157" s="34">
        <v>0.99996081982755591</v>
      </c>
      <c r="O157" s="34">
        <v>0.99995725806981806</v>
      </c>
      <c r="P157" s="34">
        <v>0.99995369632476716</v>
      </c>
      <c r="Q157" s="34">
        <v>0.99995013459240267</v>
      </c>
      <c r="R157" s="34">
        <v>0.99994657287272459</v>
      </c>
      <c r="S157" s="34">
        <v>0.99994301116573314</v>
      </c>
      <c r="T157" s="34">
        <v>0.99993944947142788</v>
      </c>
      <c r="U157" s="34">
        <v>0.99993588778980924</v>
      </c>
      <c r="V157" s="34">
        <v>0.9999323261208769</v>
      </c>
      <c r="W157" s="34">
        <v>0.99992876446463086</v>
      </c>
      <c r="X157" s="34">
        <v>0.99992520282107111</v>
      </c>
      <c r="Y157" s="34">
        <v>0.99992164119019766</v>
      </c>
      <c r="Z157" s="34">
        <v>0.99991807957201018</v>
      </c>
      <c r="AA157" s="34">
        <v>0.99991451796650888</v>
      </c>
      <c r="AB157" s="34">
        <v>0.99991095637369343</v>
      </c>
      <c r="AC157" s="34">
        <v>0.99990739479356439</v>
      </c>
      <c r="AD157" s="34">
        <v>0.9999038332261212</v>
      </c>
      <c r="AE157" s="34">
        <v>0.99990027167136397</v>
      </c>
      <c r="AF157" s="34">
        <v>0.9998967101292926</v>
      </c>
      <c r="AG157" s="34">
        <v>0.99989314859990697</v>
      </c>
      <c r="AH157" s="34">
        <v>0.9998895870832073</v>
      </c>
      <c r="AI157" s="34">
        <v>0.99988602557919315</v>
      </c>
      <c r="AJ157" s="34">
        <v>0.99988246408786485</v>
      </c>
      <c r="AK157" s="34">
        <v>0.99987890260922241</v>
      </c>
      <c r="AL157" s="34">
        <v>0.99987534114326526</v>
      </c>
      <c r="AM157" s="34">
        <v>0.99987177968999397</v>
      </c>
      <c r="AN157" s="34">
        <v>0.99986821824940808</v>
      </c>
      <c r="AO157" s="34">
        <v>0.99986465682150771</v>
      </c>
      <c r="AP157" s="34">
        <v>0.99986109540629264</v>
      </c>
      <c r="AQ157" s="34">
        <v>0.99985753400376309</v>
      </c>
      <c r="AR157" s="34">
        <v>0.99985397261391895</v>
      </c>
      <c r="AS157" s="34">
        <v>0.99985041123676022</v>
      </c>
      <c r="AT157" s="34">
        <v>0.99984684987228656</v>
      </c>
      <c r="AU157" s="34">
        <v>0.99984328852049797</v>
      </c>
      <c r="AV157" s="34">
        <v>0.99983972718139469</v>
      </c>
      <c r="AW157" s="34">
        <v>0.99983616585497659</v>
      </c>
      <c r="AX157" s="34">
        <v>0.99983260454124356</v>
      </c>
      <c r="AY157" s="34">
        <v>0.9998290432401955</v>
      </c>
      <c r="AZ157" s="34">
        <v>0.99982548195183263</v>
      </c>
      <c r="BA157" s="34">
        <v>0.99982192067615439</v>
      </c>
      <c r="BB157" s="34">
        <v>0.99981835941316111</v>
      </c>
      <c r="BC157" s="34">
        <v>0.99981479816285279</v>
      </c>
      <c r="BD157" s="34">
        <v>0.99981123692522944</v>
      </c>
      <c r="BE157" s="34">
        <v>0.9998076757002905</v>
      </c>
      <c r="BF157" s="34">
        <v>0.99980411448803663</v>
      </c>
      <c r="BG157" s="34">
        <v>0.99980055328846706</v>
      </c>
      <c r="BH157" s="34">
        <v>0.99979699210158235</v>
      </c>
      <c r="BI157" s="34">
        <v>0.99979343092738227</v>
      </c>
      <c r="BJ157" s="34">
        <v>0.99978986976586681</v>
      </c>
      <c r="BK157" s="34">
        <v>0.99978630861703544</v>
      </c>
      <c r="BL157" s="34">
        <v>0.99978274748088891</v>
      </c>
      <c r="BM157" s="34">
        <v>0.99977918635742657</v>
      </c>
      <c r="BN157" s="34">
        <v>0.99977562524664854</v>
      </c>
      <c r="BO157" s="34">
        <v>0.99977206414855491</v>
      </c>
      <c r="BP157" s="34">
        <v>0.99976850306314546</v>
      </c>
      <c r="BQ157" s="34">
        <v>0.99976494199042054</v>
      </c>
      <c r="BR157" s="34">
        <v>0.99976138093037947</v>
      </c>
      <c r="BS157" s="34">
        <v>0.9997578198830227</v>
      </c>
      <c r="BT157" s="34">
        <v>0.99975425884835001</v>
      </c>
      <c r="BU157" s="34">
        <v>0.99975069782636117</v>
      </c>
      <c r="BV157" s="34">
        <v>0.9997471368170564</v>
      </c>
      <c r="BW157" s="34">
        <v>0.99974357582043571</v>
      </c>
      <c r="BX157" s="34">
        <v>0.99974001483649877</v>
      </c>
      <c r="BY157" s="34">
        <v>0.99973645386524568</v>
      </c>
      <c r="BZ157" s="34">
        <v>0.99973289290667666</v>
      </c>
      <c r="CA157" s="34">
        <v>0.99972933196079128</v>
      </c>
      <c r="CB157" s="34">
        <v>0.99972577102758942</v>
      </c>
      <c r="CC157" s="34">
        <v>0.99972221010707152</v>
      </c>
      <c r="CD157" s="34">
        <v>0.99971864919923714</v>
      </c>
      <c r="CE157" s="34">
        <v>0.99971508830408629</v>
      </c>
      <c r="CF157" s="34">
        <v>0.99971152742161917</v>
      </c>
      <c r="CG157" s="34">
        <v>0.99970796655183525</v>
      </c>
      <c r="CH157" s="34">
        <v>0.99970440569473495</v>
      </c>
      <c r="CI157" s="34">
        <v>0.99970084485031807</v>
      </c>
      <c r="CJ157" s="34">
        <v>0.99969728401858471</v>
      </c>
      <c r="CK157" s="34">
        <v>0.99969372319953442</v>
      </c>
      <c r="CL157" s="34">
        <v>0.99969016239316755</v>
      </c>
      <c r="CM157" s="34">
        <v>0.99968660159948375</v>
      </c>
      <c r="CN157" s="34">
        <v>0.99968304081848325</v>
      </c>
      <c r="CO157" s="34">
        <v>0.99967948005016583</v>
      </c>
      <c r="CP157" s="34">
        <v>0.99967591929453159</v>
      </c>
      <c r="CQ157" s="34">
        <v>0.99967235855158032</v>
      </c>
      <c r="CR157" s="34">
        <v>0.99966879782131179</v>
      </c>
      <c r="CS157" s="34">
        <v>0.99966523710372668</v>
      </c>
      <c r="CT157" s="34">
        <v>0.99965888014870286</v>
      </c>
      <c r="CU157" s="34">
        <v>0.99965252323410314</v>
      </c>
      <c r="CV157" s="34">
        <v>0.99964616635992765</v>
      </c>
      <c r="CW157" s="34">
        <v>0.99963980952617626</v>
      </c>
      <c r="CX157" s="34">
        <v>0.99963345273284832</v>
      </c>
      <c r="CY157" s="34">
        <v>0.9996270959799437</v>
      </c>
      <c r="CZ157" s="34">
        <v>0.99962073926746242</v>
      </c>
      <c r="DA157" s="34">
        <v>0.99961438259540392</v>
      </c>
      <c r="DB157" s="34">
        <v>0.99960802596376808</v>
      </c>
    </row>
    <row r="158" spans="1:106" x14ac:dyDescent="0.2">
      <c r="A158" s="13">
        <f t="shared" ca="1" si="2"/>
        <v>44490</v>
      </c>
      <c r="B158" s="34">
        <v>1.0000103217528551</v>
      </c>
      <c r="C158" s="34">
        <v>1.0000068811567326</v>
      </c>
      <c r="D158" s="34">
        <v>1.0000034405724476</v>
      </c>
      <c r="E158" s="34">
        <v>1</v>
      </c>
      <c r="F158" s="34">
        <v>0.99999655943939014</v>
      </c>
      <c r="G158" s="34">
        <v>0.99999311889061759</v>
      </c>
      <c r="H158" s="34">
        <v>0.99998967835368269</v>
      </c>
      <c r="I158" s="34">
        <v>0.99998623782858498</v>
      </c>
      <c r="J158" s="34">
        <v>0.99998279731532469</v>
      </c>
      <c r="K158" s="34">
        <v>0.9999793568139016</v>
      </c>
      <c r="L158" s="34">
        <v>0.99997591632431571</v>
      </c>
      <c r="M158" s="34">
        <v>0.99997247584656723</v>
      </c>
      <c r="N158" s="34">
        <v>0.99996903538065585</v>
      </c>
      <c r="O158" s="34">
        <v>0.99996559492658144</v>
      </c>
      <c r="P158" s="34">
        <v>0.99996215448434433</v>
      </c>
      <c r="Q158" s="34">
        <v>0.9999587140539441</v>
      </c>
      <c r="R158" s="34">
        <v>0.99995527363538095</v>
      </c>
      <c r="S158" s="34">
        <v>0.99995183322865466</v>
      </c>
      <c r="T158" s="34">
        <v>0.99994839283376558</v>
      </c>
      <c r="U158" s="34">
        <v>0.99994495245071335</v>
      </c>
      <c r="V158" s="34">
        <v>0.99994151207949766</v>
      </c>
      <c r="W158" s="34">
        <v>0.99993807172011906</v>
      </c>
      <c r="X158" s="34">
        <v>0.9999346313725771</v>
      </c>
      <c r="Y158" s="34">
        <v>0.99993119103687189</v>
      </c>
      <c r="Z158" s="34">
        <v>0.99992775071300333</v>
      </c>
      <c r="AA158" s="34">
        <v>0.99992431040097141</v>
      </c>
      <c r="AB158" s="34">
        <v>0.99992087010077624</v>
      </c>
      <c r="AC158" s="34">
        <v>0.99991742981241727</v>
      </c>
      <c r="AD158" s="34">
        <v>0.99991398953589539</v>
      </c>
      <c r="AE158" s="34">
        <v>0.99991054927120959</v>
      </c>
      <c r="AF158" s="34">
        <v>0.99990710901836022</v>
      </c>
      <c r="AG158" s="34">
        <v>0.99990366877734738</v>
      </c>
      <c r="AH158" s="34">
        <v>0.99990022854817096</v>
      </c>
      <c r="AI158" s="34">
        <v>0.99989678833083051</v>
      </c>
      <c r="AJ158" s="34">
        <v>0.99989334812532671</v>
      </c>
      <c r="AK158" s="34">
        <v>0.99988990793165899</v>
      </c>
      <c r="AL158" s="34">
        <v>0.99988646774982748</v>
      </c>
      <c r="AM158" s="34">
        <v>0.99988302757983216</v>
      </c>
      <c r="AN158" s="34">
        <v>0.99987958742167282</v>
      </c>
      <c r="AO158" s="34">
        <v>0.99987614727534979</v>
      </c>
      <c r="AP158" s="34">
        <v>0.99987270714086274</v>
      </c>
      <c r="AQ158" s="34">
        <v>0.99986926701821144</v>
      </c>
      <c r="AR158" s="34">
        <v>0.99986582690739634</v>
      </c>
      <c r="AS158" s="34">
        <v>0.99986238680841699</v>
      </c>
      <c r="AT158" s="34">
        <v>0.99985894672127351</v>
      </c>
      <c r="AU158" s="34">
        <v>0.9998555066459659</v>
      </c>
      <c r="AV158" s="34">
        <v>0.99985206658249415</v>
      </c>
      <c r="AW158" s="34">
        <v>0.99984862653085815</v>
      </c>
      <c r="AX158" s="34">
        <v>0.99984518649105791</v>
      </c>
      <c r="AY158" s="34">
        <v>0.9998417464630931</v>
      </c>
      <c r="AZ158" s="34">
        <v>0.99983830644696403</v>
      </c>
      <c r="BA158" s="34">
        <v>0.99983486644267061</v>
      </c>
      <c r="BB158" s="34">
        <v>0.99983142645021261</v>
      </c>
      <c r="BC158" s="34">
        <v>0.99982798646959015</v>
      </c>
      <c r="BD158" s="34">
        <v>0.99982454650080332</v>
      </c>
      <c r="BE158" s="34">
        <v>0.9998211065438517</v>
      </c>
      <c r="BF158" s="34">
        <v>0.99981766659873561</v>
      </c>
      <c r="BG158" s="34">
        <v>0.99981422666545494</v>
      </c>
      <c r="BH158" s="34">
        <v>0.99981078674400914</v>
      </c>
      <c r="BI158" s="34">
        <v>0.99980734683439887</v>
      </c>
      <c r="BJ158" s="34">
        <v>0.9998039069366238</v>
      </c>
      <c r="BK158" s="34">
        <v>0.99980046705068415</v>
      </c>
      <c r="BL158" s="34">
        <v>0.99979702717657937</v>
      </c>
      <c r="BM158" s="34">
        <v>0.99979358731430967</v>
      </c>
      <c r="BN158" s="34">
        <v>0.99979014746387518</v>
      </c>
      <c r="BO158" s="34">
        <v>0.99978670762527566</v>
      </c>
      <c r="BP158" s="34">
        <v>0.99978326779851101</v>
      </c>
      <c r="BQ158" s="34">
        <v>0.99977982798358134</v>
      </c>
      <c r="BR158" s="34">
        <v>0.99977638818048653</v>
      </c>
      <c r="BS158" s="34">
        <v>0.99977294838922659</v>
      </c>
      <c r="BT158" s="34">
        <v>0.99976950860980152</v>
      </c>
      <c r="BU158" s="34">
        <v>0.99976606884221109</v>
      </c>
      <c r="BV158" s="34">
        <v>0.99976262908645552</v>
      </c>
      <c r="BW158" s="34">
        <v>0.99975918934253472</v>
      </c>
      <c r="BX158" s="34">
        <v>0.99975574961044844</v>
      </c>
      <c r="BY158" s="34">
        <v>0.9997523098901967</v>
      </c>
      <c r="BZ158" s="34">
        <v>0.99974887018177949</v>
      </c>
      <c r="CA158" s="34">
        <v>0.99974543048519693</v>
      </c>
      <c r="CB158" s="34">
        <v>0.99974199080044901</v>
      </c>
      <c r="CC158" s="34">
        <v>0.99973855112753529</v>
      </c>
      <c r="CD158" s="34">
        <v>0.99973511146645611</v>
      </c>
      <c r="CE158" s="34">
        <v>0.99973167181721112</v>
      </c>
      <c r="CF158" s="34">
        <v>0.99972823217980067</v>
      </c>
      <c r="CG158" s="34">
        <v>0.99972479255422431</v>
      </c>
      <c r="CH158" s="34">
        <v>0.99972135294048226</v>
      </c>
      <c r="CI158" s="34">
        <v>0.9997179133385744</v>
      </c>
      <c r="CJ158" s="34">
        <v>0.99971447374850086</v>
      </c>
      <c r="CK158" s="34">
        <v>0.99971103417026119</v>
      </c>
      <c r="CL158" s="34">
        <v>0.99970759460385572</v>
      </c>
      <c r="CM158" s="34">
        <v>0.99970415504928423</v>
      </c>
      <c r="CN158" s="34">
        <v>0.99970071550654671</v>
      </c>
      <c r="CO158" s="34">
        <v>0.9996972759756434</v>
      </c>
      <c r="CP158" s="34">
        <v>0.99969383645657373</v>
      </c>
      <c r="CQ158" s="34">
        <v>0.99969039694933803</v>
      </c>
      <c r="CR158" s="34">
        <v>0.9996869574539361</v>
      </c>
      <c r="CS158" s="34">
        <v>0.99968351797036803</v>
      </c>
      <c r="CT158" s="34">
        <v>0.99967650017374332</v>
      </c>
      <c r="CU158" s="34">
        <v>0.99966948242638343</v>
      </c>
      <c r="CV158" s="34">
        <v>0.99966246472828846</v>
      </c>
      <c r="CW158" s="34">
        <v>0.99965544707945786</v>
      </c>
      <c r="CX158" s="34">
        <v>0.99964842947989119</v>
      </c>
      <c r="CY158" s="34">
        <v>0.99964141192958822</v>
      </c>
      <c r="CZ158" s="34">
        <v>0.99963439442854862</v>
      </c>
      <c r="DA158" s="34">
        <v>0.99962737697677195</v>
      </c>
      <c r="DB158" s="34">
        <v>0.99962035957425799</v>
      </c>
    </row>
    <row r="159" spans="1:106" x14ac:dyDescent="0.2">
      <c r="A159" s="13">
        <f t="shared" ca="1" si="2"/>
        <v>44491</v>
      </c>
      <c r="B159" s="34">
        <v>1.0000104050605718</v>
      </c>
      <c r="C159" s="34">
        <v>1.0000069366950186</v>
      </c>
      <c r="D159" s="34">
        <v>1.0000034683414947</v>
      </c>
      <c r="E159" s="34">
        <v>1</v>
      </c>
      <c r="F159" s="34">
        <v>0.99999653167053504</v>
      </c>
      <c r="G159" s="34">
        <v>0.99999306335309912</v>
      </c>
      <c r="H159" s="34">
        <v>0.99998959504769258</v>
      </c>
      <c r="I159" s="34">
        <v>0.99998612675431531</v>
      </c>
      <c r="J159" s="34">
        <v>0.99998265847296708</v>
      </c>
      <c r="K159" s="34">
        <v>0.99997919020364801</v>
      </c>
      <c r="L159" s="34">
        <v>0.99997572194635809</v>
      </c>
      <c r="M159" s="34">
        <v>0.99997225370109721</v>
      </c>
      <c r="N159" s="34">
        <v>0.99996878546786561</v>
      </c>
      <c r="O159" s="34">
        <v>0.9999653172466626</v>
      </c>
      <c r="P159" s="34">
        <v>0.99996184903748853</v>
      </c>
      <c r="Q159" s="34">
        <v>0.99995838084034361</v>
      </c>
      <c r="R159" s="34">
        <v>0.9999549126552274</v>
      </c>
      <c r="S159" s="34">
        <v>0.99995144448214002</v>
      </c>
      <c r="T159" s="34">
        <v>0.99994797632108134</v>
      </c>
      <c r="U159" s="34">
        <v>0.99994450817205149</v>
      </c>
      <c r="V159" s="34">
        <v>0.99994104003505035</v>
      </c>
      <c r="W159" s="34">
        <v>0.9999375719100777</v>
      </c>
      <c r="X159" s="34">
        <v>0.99993410379713366</v>
      </c>
      <c r="Y159" s="34">
        <v>0.99993063569621832</v>
      </c>
      <c r="Z159" s="34">
        <v>0.99992716760733136</v>
      </c>
      <c r="AA159" s="34">
        <v>0.99992369953047289</v>
      </c>
      <c r="AB159" s="34">
        <v>0.99992023146564302</v>
      </c>
      <c r="AC159" s="34">
        <v>0.99991676341284141</v>
      </c>
      <c r="AD159" s="34">
        <v>0.99991329537206819</v>
      </c>
      <c r="AE159" s="34">
        <v>0.99990982734332334</v>
      </c>
      <c r="AF159" s="34">
        <v>0.99990635932660654</v>
      </c>
      <c r="AG159" s="34">
        <v>0.99990289132191812</v>
      </c>
      <c r="AH159" s="34">
        <v>0.99989942332925785</v>
      </c>
      <c r="AI159" s="34">
        <v>0.99989595534862574</v>
      </c>
      <c r="AJ159" s="34">
        <v>0.99989248738002168</v>
      </c>
      <c r="AK159" s="34">
        <v>0.99988901942344566</v>
      </c>
      <c r="AL159" s="34">
        <v>0.99988555147889779</v>
      </c>
      <c r="AM159" s="34">
        <v>0.99988208354637775</v>
      </c>
      <c r="AN159" s="34">
        <v>0.99987861562588587</v>
      </c>
      <c r="AO159" s="34">
        <v>0.9998751477174217</v>
      </c>
      <c r="AP159" s="34">
        <v>0.99987167982098535</v>
      </c>
      <c r="AQ159" s="34">
        <v>0.99986821193657693</v>
      </c>
      <c r="AR159" s="34">
        <v>0.99986474406419623</v>
      </c>
      <c r="AS159" s="34">
        <v>0.99986127620384324</v>
      </c>
      <c r="AT159" s="34">
        <v>0.99985780835551785</v>
      </c>
      <c r="AU159" s="34">
        <v>0.99985434051922017</v>
      </c>
      <c r="AV159" s="34">
        <v>0.9998508726949501</v>
      </c>
      <c r="AW159" s="34">
        <v>0.9998474048827074</v>
      </c>
      <c r="AX159" s="34">
        <v>0.99984393708249242</v>
      </c>
      <c r="AY159" s="34">
        <v>0.99984046929430481</v>
      </c>
      <c r="AZ159" s="34">
        <v>0.99983700151814492</v>
      </c>
      <c r="BA159" s="34">
        <v>0.99983353375401229</v>
      </c>
      <c r="BB159" s="34">
        <v>0.99983006600190683</v>
      </c>
      <c r="BC159" s="34">
        <v>0.99982659826182874</v>
      </c>
      <c r="BD159" s="34">
        <v>0.99982313053377803</v>
      </c>
      <c r="BE159" s="34">
        <v>0.99981966281775436</v>
      </c>
      <c r="BF159" s="34">
        <v>0.99981619511375808</v>
      </c>
      <c r="BG159" s="34">
        <v>0.99981272742178884</v>
      </c>
      <c r="BH159" s="34">
        <v>0.99980925974184653</v>
      </c>
      <c r="BI159" s="34">
        <v>0.9998057920739315</v>
      </c>
      <c r="BJ159" s="34">
        <v>0.99980232441804351</v>
      </c>
      <c r="BK159" s="34">
        <v>0.99979885677418234</v>
      </c>
      <c r="BL159" s="34">
        <v>0.99979538914234822</v>
      </c>
      <c r="BM159" s="34">
        <v>0.99979192152254082</v>
      </c>
      <c r="BN159" s="34">
        <v>0.99978845391476046</v>
      </c>
      <c r="BO159" s="34">
        <v>0.9997849863190067</v>
      </c>
      <c r="BP159" s="34">
        <v>0.99978151873527987</v>
      </c>
      <c r="BQ159" s="34">
        <v>0.99977805116357987</v>
      </c>
      <c r="BR159" s="34">
        <v>0.99977458360390625</v>
      </c>
      <c r="BS159" s="34">
        <v>0.99977111605625946</v>
      </c>
      <c r="BT159" s="34">
        <v>0.99976764852063915</v>
      </c>
      <c r="BU159" s="34">
        <v>0.99976418099704567</v>
      </c>
      <c r="BV159" s="34">
        <v>0.99976071348547846</v>
      </c>
      <c r="BW159" s="34">
        <v>0.99975724598593785</v>
      </c>
      <c r="BX159" s="34">
        <v>0.99975377849842351</v>
      </c>
      <c r="BY159" s="34">
        <v>0.99975031102293566</v>
      </c>
      <c r="BZ159" s="34">
        <v>0.9997468435594743</v>
      </c>
      <c r="CA159" s="34">
        <v>0.99974337610803876</v>
      </c>
      <c r="CB159" s="34">
        <v>0.99973990866862994</v>
      </c>
      <c r="CC159" s="34">
        <v>0.99973644124124728</v>
      </c>
      <c r="CD159" s="34">
        <v>0.99973297382589088</v>
      </c>
      <c r="CE159" s="34">
        <v>0.9997295064225602</v>
      </c>
      <c r="CF159" s="34">
        <v>0.99972603903125601</v>
      </c>
      <c r="CG159" s="34">
        <v>0.99972257165197798</v>
      </c>
      <c r="CH159" s="34">
        <v>0.99971910428472566</v>
      </c>
      <c r="CI159" s="34">
        <v>0.99971563692949916</v>
      </c>
      <c r="CJ159" s="34">
        <v>0.99971216958629894</v>
      </c>
      <c r="CK159" s="34">
        <v>0.99970870225512443</v>
      </c>
      <c r="CL159" s="34">
        <v>0.99970523493597585</v>
      </c>
      <c r="CM159" s="34">
        <v>0.99970176762885321</v>
      </c>
      <c r="CN159" s="34">
        <v>0.99969830033375617</v>
      </c>
      <c r="CO159" s="34">
        <v>0.99969483305068474</v>
      </c>
      <c r="CP159" s="34">
        <v>0.99969136577963924</v>
      </c>
      <c r="CQ159" s="34">
        <v>0.99968789852061923</v>
      </c>
      <c r="CR159" s="34">
        <v>0.99968443127362472</v>
      </c>
      <c r="CS159" s="34">
        <v>0.99968096403865592</v>
      </c>
      <c r="CT159" s="34">
        <v>0.9996741542936054</v>
      </c>
      <c r="CU159" s="34">
        <v>0.99966734459494189</v>
      </c>
      <c r="CV159" s="34">
        <v>0.99966053494266571</v>
      </c>
      <c r="CW159" s="34">
        <v>0.99965372533677643</v>
      </c>
      <c r="CX159" s="34">
        <v>0.99964691577727349</v>
      </c>
      <c r="CY159" s="34">
        <v>0.99964010626415689</v>
      </c>
      <c r="CZ159" s="34">
        <v>0.99963329679742596</v>
      </c>
      <c r="DA159" s="34">
        <v>0.9996264873770806</v>
      </c>
      <c r="DB159" s="34">
        <v>0.99961967800312035</v>
      </c>
    </row>
    <row r="160" spans="1:106" x14ac:dyDescent="0.2">
      <c r="A160" s="13">
        <f t="shared" ca="1" si="2"/>
        <v>44494</v>
      </c>
      <c r="B160" s="34">
        <v>1.0000037354761429</v>
      </c>
      <c r="C160" s="34">
        <v>1</v>
      </c>
      <c r="D160" s="34">
        <v>0.99999626453781076</v>
      </c>
      <c r="E160" s="34">
        <v>0.99999252908957559</v>
      </c>
      <c r="F160" s="34">
        <v>0.99998879365529358</v>
      </c>
      <c r="G160" s="34">
        <v>0.99998505823496542</v>
      </c>
      <c r="H160" s="34">
        <v>0.99998132282859065</v>
      </c>
      <c r="I160" s="34">
        <v>0.99997758743616927</v>
      </c>
      <c r="J160" s="34">
        <v>0.9999738520577014</v>
      </c>
      <c r="K160" s="34">
        <v>0.99997011669318703</v>
      </c>
      <c r="L160" s="34">
        <v>0.99996638134262594</v>
      </c>
      <c r="M160" s="34">
        <v>0.99996264600601814</v>
      </c>
      <c r="N160" s="34">
        <v>0.9999589106833634</v>
      </c>
      <c r="O160" s="34">
        <v>0.99995517537466172</v>
      </c>
      <c r="P160" s="34">
        <v>0.99995144007991332</v>
      </c>
      <c r="Q160" s="34">
        <v>0.99994770479911788</v>
      </c>
      <c r="R160" s="34">
        <v>0.9999439695322756</v>
      </c>
      <c r="S160" s="34">
        <v>0.99994023427938605</v>
      </c>
      <c r="T160" s="34">
        <v>0.99993649904044957</v>
      </c>
      <c r="U160" s="34">
        <v>0.99993276381546581</v>
      </c>
      <c r="V160" s="34">
        <v>0.99992902860443489</v>
      </c>
      <c r="W160" s="34">
        <v>0.9999252934073567</v>
      </c>
      <c r="X160" s="34">
        <v>0.99992155822423123</v>
      </c>
      <c r="Y160" s="34">
        <v>0.9999178230550585</v>
      </c>
      <c r="Z160" s="34">
        <v>0.99991408789983816</v>
      </c>
      <c r="AA160" s="34">
        <v>0.99991035275857065</v>
      </c>
      <c r="AB160" s="34">
        <v>0.99990661763125532</v>
      </c>
      <c r="AC160" s="34">
        <v>0.99990288251789239</v>
      </c>
      <c r="AD160" s="34">
        <v>0.99989914741848207</v>
      </c>
      <c r="AE160" s="34">
        <v>0.99989541233302404</v>
      </c>
      <c r="AF160" s="34">
        <v>0.99989167726151795</v>
      </c>
      <c r="AG160" s="34">
        <v>0.99988794220396437</v>
      </c>
      <c r="AH160" s="34">
        <v>0.99988420716036286</v>
      </c>
      <c r="AI160" s="34">
        <v>0.99988047213071352</v>
      </c>
      <c r="AJ160" s="34">
        <v>0.99987673711501646</v>
      </c>
      <c r="AK160" s="34">
        <v>0.99987300211327101</v>
      </c>
      <c r="AL160" s="34">
        <v>0.99986926712547752</v>
      </c>
      <c r="AM160" s="34">
        <v>0.9998655321516362</v>
      </c>
      <c r="AN160" s="34">
        <v>0.99986179719174684</v>
      </c>
      <c r="AO160" s="34">
        <v>0.99985806224580887</v>
      </c>
      <c r="AP160" s="34">
        <v>0.99985432731382295</v>
      </c>
      <c r="AQ160" s="34">
        <v>0.99985059239578877</v>
      </c>
      <c r="AR160" s="34">
        <v>0.9998468574917061</v>
      </c>
      <c r="AS160" s="34">
        <v>0.99984312260157493</v>
      </c>
      <c r="AT160" s="34">
        <v>0.99983938772539516</v>
      </c>
      <c r="AU160" s="34">
        <v>0.99983565286316733</v>
      </c>
      <c r="AV160" s="34">
        <v>0.99983191801489069</v>
      </c>
      <c r="AW160" s="34">
        <v>0.99982818318056543</v>
      </c>
      <c r="AX160" s="34">
        <v>0.99982444836019146</v>
      </c>
      <c r="AY160" s="34">
        <v>0.99982071355376878</v>
      </c>
      <c r="AZ160" s="34">
        <v>0.9998169787612976</v>
      </c>
      <c r="BA160" s="34">
        <v>0.99981324398277727</v>
      </c>
      <c r="BB160" s="34">
        <v>0.9998095092182081</v>
      </c>
      <c r="BC160" s="34">
        <v>0.99980577446759011</v>
      </c>
      <c r="BD160" s="34">
        <v>0.9998020397309233</v>
      </c>
      <c r="BE160" s="34">
        <v>0.9997983050082071</v>
      </c>
      <c r="BF160" s="34">
        <v>0.99979457029944208</v>
      </c>
      <c r="BG160" s="34">
        <v>0.99979083560462789</v>
      </c>
      <c r="BH160" s="34">
        <v>0.99978710092376455</v>
      </c>
      <c r="BI160" s="34">
        <v>0.9997833662568516</v>
      </c>
      <c r="BJ160" s="34">
        <v>0.99977963160388972</v>
      </c>
      <c r="BK160" s="34">
        <v>0.99977589696487845</v>
      </c>
      <c r="BL160" s="34">
        <v>0.99977216233981769</v>
      </c>
      <c r="BM160" s="34">
        <v>0.99976842772870744</v>
      </c>
      <c r="BN160" s="34">
        <v>0.99976469313154781</v>
      </c>
      <c r="BO160" s="34">
        <v>0.99976095854833869</v>
      </c>
      <c r="BP160" s="34">
        <v>0.99975722397907973</v>
      </c>
      <c r="BQ160" s="34">
        <v>0.99975348942377129</v>
      </c>
      <c r="BR160" s="34">
        <v>0.99974975488241324</v>
      </c>
      <c r="BS160" s="34">
        <v>0.99974602035500515</v>
      </c>
      <c r="BT160" s="34">
        <v>0.99974228584154745</v>
      </c>
      <c r="BU160" s="34">
        <v>0.99973855134203971</v>
      </c>
      <c r="BV160" s="34">
        <v>0.99973481685648236</v>
      </c>
      <c r="BW160" s="34">
        <v>0.99973108238487474</v>
      </c>
      <c r="BX160" s="34">
        <v>0.99972734792721707</v>
      </c>
      <c r="BY160" s="34">
        <v>0.99972361348350958</v>
      </c>
      <c r="BZ160" s="34">
        <v>0.99971987905375193</v>
      </c>
      <c r="CA160" s="34">
        <v>0.999716144637944</v>
      </c>
      <c r="CB160" s="34">
        <v>0.9997124102360857</v>
      </c>
      <c r="CC160" s="34">
        <v>0.99970867584817724</v>
      </c>
      <c r="CD160" s="34">
        <v>0.99970494147421862</v>
      </c>
      <c r="CE160" s="34">
        <v>0.99970120711420929</v>
      </c>
      <c r="CF160" s="34">
        <v>0.99969747276814991</v>
      </c>
      <c r="CG160" s="34">
        <v>0.9996937384360397</v>
      </c>
      <c r="CH160" s="34">
        <v>0.99969000411787912</v>
      </c>
      <c r="CI160" s="34">
        <v>0.99968626981366782</v>
      </c>
      <c r="CJ160" s="34">
        <v>0.99968253552340602</v>
      </c>
      <c r="CK160" s="34">
        <v>0.99967880124709341</v>
      </c>
      <c r="CL160" s="34">
        <v>0.99967506698472997</v>
      </c>
      <c r="CM160" s="34">
        <v>0.99967133273631592</v>
      </c>
      <c r="CN160" s="34">
        <v>0.99966759850185083</v>
      </c>
      <c r="CO160" s="34">
        <v>0.99966386428133491</v>
      </c>
      <c r="CP160" s="34">
        <v>0.99966013007476817</v>
      </c>
      <c r="CQ160" s="34">
        <v>0.99965639588215027</v>
      </c>
      <c r="CR160" s="34">
        <v>0.99965001846122747</v>
      </c>
      <c r="CS160" s="34">
        <v>0.99964364108099024</v>
      </c>
      <c r="CT160" s="34">
        <v>0.99963726374143813</v>
      </c>
      <c r="CU160" s="34">
        <v>0.99963088644257103</v>
      </c>
      <c r="CV160" s="34">
        <v>0.99962450918438861</v>
      </c>
      <c r="CW160" s="34">
        <v>0.99961813196689076</v>
      </c>
      <c r="CX160" s="34">
        <v>0.99961175479007702</v>
      </c>
      <c r="CY160" s="34">
        <v>0.99960537765394708</v>
      </c>
      <c r="CZ160" s="34">
        <v>0.99959900055850093</v>
      </c>
      <c r="DA160" s="34">
        <v>0.99959262350373812</v>
      </c>
      <c r="DB160" s="34">
        <v>0.99958624648965855</v>
      </c>
    </row>
    <row r="161" spans="1:106" x14ac:dyDescent="0.2">
      <c r="A161" s="13">
        <f t="shared" ca="1" si="2"/>
        <v>44495</v>
      </c>
      <c r="B161" s="34">
        <v>1.0000037737963809</v>
      </c>
      <c r="C161" s="34">
        <v>1</v>
      </c>
      <c r="D161" s="34">
        <v>0.99999622621786044</v>
      </c>
      <c r="E161" s="34">
        <v>0.99999245244996227</v>
      </c>
      <c r="F161" s="34">
        <v>0.9999886786963057</v>
      </c>
      <c r="G161" s="34">
        <v>0.99998490495689019</v>
      </c>
      <c r="H161" s="34">
        <v>0.99998113123171617</v>
      </c>
      <c r="I161" s="34">
        <v>0.99997735752078309</v>
      </c>
      <c r="J161" s="34">
        <v>0.99997358382409129</v>
      </c>
      <c r="K161" s="34">
        <v>0.99996981014164066</v>
      </c>
      <c r="L161" s="34">
        <v>0.99996603647343107</v>
      </c>
      <c r="M161" s="34">
        <v>0.99996226281946243</v>
      </c>
      <c r="N161" s="34">
        <v>0.99995848917973496</v>
      </c>
      <c r="O161" s="34">
        <v>0.9999547155542482</v>
      </c>
      <c r="P161" s="34">
        <v>0.99995094194300238</v>
      </c>
      <c r="Q161" s="34">
        <v>0.99994716834599706</v>
      </c>
      <c r="R161" s="34">
        <v>0.9999433947632328</v>
      </c>
      <c r="S161" s="34">
        <v>0.99993962119470903</v>
      </c>
      <c r="T161" s="34">
        <v>0.99993584764042598</v>
      </c>
      <c r="U161" s="34">
        <v>0.99993207410038354</v>
      </c>
      <c r="V161" s="34">
        <v>0.99992830057458137</v>
      </c>
      <c r="W161" s="34">
        <v>0.99992452706302004</v>
      </c>
      <c r="X161" s="34">
        <v>0.99992075356569876</v>
      </c>
      <c r="Y161" s="34">
        <v>0.99991698008261809</v>
      </c>
      <c r="Z161" s="34">
        <v>0.99991320661377747</v>
      </c>
      <c r="AA161" s="34">
        <v>0.99990943315917746</v>
      </c>
      <c r="AB161" s="34">
        <v>0.99990565971881729</v>
      </c>
      <c r="AC161" s="34">
        <v>0.99990188629269749</v>
      </c>
      <c r="AD161" s="34">
        <v>0.99989811288081776</v>
      </c>
      <c r="AE161" s="34">
        <v>0.99989433948317774</v>
      </c>
      <c r="AF161" s="34">
        <v>0.99989056609977811</v>
      </c>
      <c r="AG161" s="34">
        <v>0.9998867927306182</v>
      </c>
      <c r="AH161" s="34">
        <v>0.99988301937569823</v>
      </c>
      <c r="AI161" s="34">
        <v>0.9998792460350181</v>
      </c>
      <c r="AJ161" s="34">
        <v>0.99987547270857768</v>
      </c>
      <c r="AK161" s="34">
        <v>0.99987169939637721</v>
      </c>
      <c r="AL161" s="34">
        <v>0.99986792609841602</v>
      </c>
      <c r="AM161" s="34">
        <v>0.99986415281469487</v>
      </c>
      <c r="AN161" s="34">
        <v>0.99986037954521279</v>
      </c>
      <c r="AO161" s="34">
        <v>0.99985660628997042</v>
      </c>
      <c r="AP161" s="34">
        <v>0.99985283304896744</v>
      </c>
      <c r="AQ161" s="34">
        <v>0.99984905982220407</v>
      </c>
      <c r="AR161" s="34">
        <v>0.99984528660967975</v>
      </c>
      <c r="AS161" s="34">
        <v>0.99984151341139493</v>
      </c>
      <c r="AT161" s="34">
        <v>0.99983774022734939</v>
      </c>
      <c r="AU161" s="34">
        <v>0.99983396705754268</v>
      </c>
      <c r="AV161" s="34">
        <v>0.99983019390197536</v>
      </c>
      <c r="AW161" s="34">
        <v>0.99982642076064687</v>
      </c>
      <c r="AX161" s="34">
        <v>0.99982264763355777</v>
      </c>
      <c r="AY161" s="34">
        <v>0.99981887452070739</v>
      </c>
      <c r="AZ161" s="34">
        <v>0.99981510142209595</v>
      </c>
      <c r="BA161" s="34">
        <v>0.99981132833772324</v>
      </c>
      <c r="BB161" s="34">
        <v>0.99980755526758969</v>
      </c>
      <c r="BC161" s="34">
        <v>0.99980378221169453</v>
      </c>
      <c r="BD161" s="34">
        <v>0.9998000091700382</v>
      </c>
      <c r="BE161" s="34">
        <v>0.99979623614262048</v>
      </c>
      <c r="BF161" s="34">
        <v>0.99979246312944126</v>
      </c>
      <c r="BG161" s="34">
        <v>0.99978869013050053</v>
      </c>
      <c r="BH161" s="34">
        <v>0.99978491714579842</v>
      </c>
      <c r="BI161" s="34">
        <v>0.99978114417533481</v>
      </c>
      <c r="BJ161" s="34">
        <v>0.99977737121910937</v>
      </c>
      <c r="BK161" s="34">
        <v>0.99977359827712242</v>
      </c>
      <c r="BL161" s="34">
        <v>0.99976982534937375</v>
      </c>
      <c r="BM161" s="34">
        <v>0.99976605243586325</v>
      </c>
      <c r="BN161" s="34">
        <v>0.99976227953659058</v>
      </c>
      <c r="BO161" s="34">
        <v>0.99975850665155641</v>
      </c>
      <c r="BP161" s="34">
        <v>0.99975473378076019</v>
      </c>
      <c r="BQ161" s="34">
        <v>0.9997509609242019</v>
      </c>
      <c r="BR161" s="34">
        <v>0.99974718808188157</v>
      </c>
      <c r="BS161" s="34">
        <v>0.99974341525379906</v>
      </c>
      <c r="BT161" s="34">
        <v>0.9997396424399545</v>
      </c>
      <c r="BU161" s="34">
        <v>0.99973586964034766</v>
      </c>
      <c r="BV161" s="34">
        <v>0.99973209685497855</v>
      </c>
      <c r="BW161" s="34">
        <v>0.99972832408384704</v>
      </c>
      <c r="BX161" s="34">
        <v>0.99972455132695326</v>
      </c>
      <c r="BY161" s="34">
        <v>0.99972077858429709</v>
      </c>
      <c r="BZ161" s="34">
        <v>0.99971700585587842</v>
      </c>
      <c r="CA161" s="34">
        <v>0.99971323314169691</v>
      </c>
      <c r="CB161" s="34">
        <v>0.99970946044175313</v>
      </c>
      <c r="CC161" s="34">
        <v>0.99970568775604673</v>
      </c>
      <c r="CD161" s="34">
        <v>0.9997019150845774</v>
      </c>
      <c r="CE161" s="34">
        <v>0.99969814242734523</v>
      </c>
      <c r="CF161" s="34">
        <v>0.99969436978435033</v>
      </c>
      <c r="CG161" s="34">
        <v>0.99969059715559272</v>
      </c>
      <c r="CH161" s="34">
        <v>0.99968682454107227</v>
      </c>
      <c r="CI161" s="34">
        <v>0.99968305194078855</v>
      </c>
      <c r="CJ161" s="34">
        <v>0.99967927935474199</v>
      </c>
      <c r="CK161" s="34">
        <v>0.99967550678293227</v>
      </c>
      <c r="CL161" s="34">
        <v>0.99967173422535938</v>
      </c>
      <c r="CM161" s="34">
        <v>0.99966796168202354</v>
      </c>
      <c r="CN161" s="34">
        <v>0.99966418915292421</v>
      </c>
      <c r="CO161" s="34">
        <v>0.99966041663806149</v>
      </c>
      <c r="CP161" s="34">
        <v>0.99965664413743549</v>
      </c>
      <c r="CQ161" s="34">
        <v>0.99965287165104633</v>
      </c>
      <c r="CR161" s="34">
        <v>0.99964593627137832</v>
      </c>
      <c r="CS161" s="34">
        <v>0.99963900093982649</v>
      </c>
      <c r="CT161" s="34">
        <v>0.99963206565639073</v>
      </c>
      <c r="CU161" s="34">
        <v>0.99962513042107048</v>
      </c>
      <c r="CV161" s="34">
        <v>0.99961819523386519</v>
      </c>
      <c r="CW161" s="34">
        <v>0.99961126009477475</v>
      </c>
      <c r="CX161" s="34">
        <v>0.99960432500379914</v>
      </c>
      <c r="CY161" s="34">
        <v>0.99959738996093739</v>
      </c>
      <c r="CZ161" s="34">
        <v>0.99959045496618959</v>
      </c>
      <c r="DA161" s="34">
        <v>0.99958352001955519</v>
      </c>
      <c r="DB161" s="34">
        <v>0.99957658512103431</v>
      </c>
    </row>
    <row r="162" spans="1:106" x14ac:dyDescent="0.2">
      <c r="A162" s="13">
        <f t="shared" ca="1" si="2"/>
        <v>44496</v>
      </c>
      <c r="B162" s="34">
        <v>1.0000035724620351</v>
      </c>
      <c r="C162" s="34">
        <v>1</v>
      </c>
      <c r="D162" s="34">
        <v>0.9999964275507276</v>
      </c>
      <c r="E162" s="34">
        <v>0.99999285511421754</v>
      </c>
      <c r="F162" s="34">
        <v>0.99998928269046961</v>
      </c>
      <c r="G162" s="34">
        <v>0.99998571027948413</v>
      </c>
      <c r="H162" s="34">
        <v>0.999982137881261</v>
      </c>
      <c r="I162" s="34">
        <v>0.99997856549579989</v>
      </c>
      <c r="J162" s="34">
        <v>0.99997499312310112</v>
      </c>
      <c r="K162" s="34">
        <v>0.99997142076316425</v>
      </c>
      <c r="L162" s="34">
        <v>0.99996784841598974</v>
      </c>
      <c r="M162" s="34">
        <v>0.99996427608157723</v>
      </c>
      <c r="N162" s="34">
        <v>0.99996070375992641</v>
      </c>
      <c r="O162" s="34">
        <v>0.99995713145103782</v>
      </c>
      <c r="P162" s="34">
        <v>0.99995355915491091</v>
      </c>
      <c r="Q162" s="34">
        <v>0.99994998687154613</v>
      </c>
      <c r="R162" s="34">
        <v>0.99994641460094291</v>
      </c>
      <c r="S162" s="34">
        <v>0.99994284234310149</v>
      </c>
      <c r="T162" s="34">
        <v>0.99993927009802164</v>
      </c>
      <c r="U162" s="34">
        <v>0.99993569786570369</v>
      </c>
      <c r="V162" s="34">
        <v>0.99993212564614731</v>
      </c>
      <c r="W162" s="34">
        <v>0.9999285534393525</v>
      </c>
      <c r="X162" s="34">
        <v>0.99992498124531914</v>
      </c>
      <c r="Y162" s="34">
        <v>0.99992140906404725</v>
      </c>
      <c r="Z162" s="34">
        <v>0.99991783689553693</v>
      </c>
      <c r="AA162" s="34">
        <v>0.99991426473978795</v>
      </c>
      <c r="AB162" s="34">
        <v>0.9999106925968001</v>
      </c>
      <c r="AC162" s="34">
        <v>0.99990712046657404</v>
      </c>
      <c r="AD162" s="34">
        <v>0.99990354834910877</v>
      </c>
      <c r="AE162" s="34">
        <v>0.99989997624440485</v>
      </c>
      <c r="AF162" s="34">
        <v>0.99989640415246206</v>
      </c>
      <c r="AG162" s="34">
        <v>0.9998928320732805</v>
      </c>
      <c r="AH162" s="34">
        <v>0.99988926000685996</v>
      </c>
      <c r="AI162" s="34">
        <v>0.99988568795320054</v>
      </c>
      <c r="AJ162" s="34">
        <v>0.99988211591230203</v>
      </c>
      <c r="AK162" s="34">
        <v>0.99987854388416453</v>
      </c>
      <c r="AL162" s="34">
        <v>0.99987497186878749</v>
      </c>
      <c r="AM162" s="34">
        <v>0.99987139986617168</v>
      </c>
      <c r="AN162" s="34">
        <v>0.99986782787631667</v>
      </c>
      <c r="AO162" s="34">
        <v>0.99986425589922245</v>
      </c>
      <c r="AP162" s="34">
        <v>0.99986068393488892</v>
      </c>
      <c r="AQ162" s="34">
        <v>0.99985711198331595</v>
      </c>
      <c r="AR162" s="34">
        <v>0.99985354004450366</v>
      </c>
      <c r="AS162" s="34">
        <v>0.99984996811845184</v>
      </c>
      <c r="AT162" s="34">
        <v>0.99984639620516047</v>
      </c>
      <c r="AU162" s="34">
        <v>0.99984282430462978</v>
      </c>
      <c r="AV162" s="34">
        <v>0.99983925241685934</v>
      </c>
      <c r="AW162" s="34">
        <v>0.99983568054184946</v>
      </c>
      <c r="AX162" s="34">
        <v>0.99983210867959993</v>
      </c>
      <c r="AY162" s="34">
        <v>0.99982853683011053</v>
      </c>
      <c r="AZ162" s="34">
        <v>0.99982496499338147</v>
      </c>
      <c r="BA162" s="34">
        <v>0.99982139316941276</v>
      </c>
      <c r="BB162" s="34">
        <v>0.99981782135820407</v>
      </c>
      <c r="BC162" s="34">
        <v>0.9998142495597554</v>
      </c>
      <c r="BD162" s="34">
        <v>0.99981067777406696</v>
      </c>
      <c r="BE162" s="34">
        <v>0.99980710600113853</v>
      </c>
      <c r="BF162" s="34">
        <v>0.9998035342409699</v>
      </c>
      <c r="BG162" s="34">
        <v>0.9997999624935614</v>
      </c>
      <c r="BH162" s="34">
        <v>0.99979639075891269</v>
      </c>
      <c r="BI162" s="34">
        <v>0.99979281903702388</v>
      </c>
      <c r="BJ162" s="34">
        <v>0.99978924732789476</v>
      </c>
      <c r="BK162" s="34">
        <v>0.99978567563152543</v>
      </c>
      <c r="BL162" s="34">
        <v>0.99978210394791589</v>
      </c>
      <c r="BM162" s="34">
        <v>0.99977853227706603</v>
      </c>
      <c r="BN162" s="34">
        <v>0.99977496061897564</v>
      </c>
      <c r="BO162" s="34">
        <v>0.99977138897364504</v>
      </c>
      <c r="BP162" s="34">
        <v>0.99976781734107367</v>
      </c>
      <c r="BQ162" s="34">
        <v>0.99976424572126199</v>
      </c>
      <c r="BR162" s="34">
        <v>0.99976067411420966</v>
      </c>
      <c r="BS162" s="34">
        <v>0.99975710251991678</v>
      </c>
      <c r="BT162" s="34">
        <v>0.99975353093838326</v>
      </c>
      <c r="BU162" s="34">
        <v>0.99974995936960875</v>
      </c>
      <c r="BV162" s="34">
        <v>0.99974638781359371</v>
      </c>
      <c r="BW162" s="34">
        <v>0.99974281627033801</v>
      </c>
      <c r="BX162" s="34">
        <v>0.9997392447398411</v>
      </c>
      <c r="BY162" s="34">
        <v>0.99973567322210377</v>
      </c>
      <c r="BZ162" s="34">
        <v>0.99973210171712512</v>
      </c>
      <c r="CA162" s="34">
        <v>0.99972853022490571</v>
      </c>
      <c r="CB162" s="34">
        <v>0.99972495874544498</v>
      </c>
      <c r="CC162" s="34">
        <v>0.99972138727874349</v>
      </c>
      <c r="CD162" s="34">
        <v>0.99971781582480079</v>
      </c>
      <c r="CE162" s="34">
        <v>0.99971424438361678</v>
      </c>
      <c r="CF162" s="34">
        <v>0.99971067295519167</v>
      </c>
      <c r="CG162" s="34">
        <v>0.99970710153952558</v>
      </c>
      <c r="CH162" s="34">
        <v>0.99970353013661784</v>
      </c>
      <c r="CI162" s="34">
        <v>0.99969995874646889</v>
      </c>
      <c r="CJ162" s="34">
        <v>0.99969638736907862</v>
      </c>
      <c r="CK162" s="34">
        <v>0.99969281600444682</v>
      </c>
      <c r="CL162" s="34">
        <v>0.99968924465257336</v>
      </c>
      <c r="CM162" s="34">
        <v>0.9996856733134587</v>
      </c>
      <c r="CN162" s="34">
        <v>0.99968210198710228</v>
      </c>
      <c r="CO162" s="34">
        <v>0.99967853067350421</v>
      </c>
      <c r="CP162" s="34">
        <v>0.9996749593726646</v>
      </c>
      <c r="CQ162" s="34">
        <v>0.99967138808458311</v>
      </c>
      <c r="CR162" s="34">
        <v>0.99966781680925998</v>
      </c>
      <c r="CS162" s="34">
        <v>0.9996642455466952</v>
      </c>
      <c r="CT162" s="34">
        <v>0.99965630575517683</v>
      </c>
      <c r="CU162" s="34">
        <v>0.99964836602671991</v>
      </c>
      <c r="CV162" s="34">
        <v>0.99964042636132389</v>
      </c>
      <c r="CW162" s="34">
        <v>0.99963248675898853</v>
      </c>
      <c r="CX162" s="34">
        <v>0.99962454721971283</v>
      </c>
      <c r="CY162" s="34">
        <v>0.99961660774349681</v>
      </c>
      <c r="CZ162" s="34">
        <v>0.99960866833033957</v>
      </c>
      <c r="DA162" s="34">
        <v>0.99960072898024088</v>
      </c>
      <c r="DB162" s="34">
        <v>0.99959278969320031</v>
      </c>
    </row>
    <row r="163" spans="1:106" x14ac:dyDescent="0.2">
      <c r="A163" s="13">
        <f t="shared" ca="1" si="2"/>
        <v>44497</v>
      </c>
      <c r="B163" s="34">
        <v>1.0000109673822746</v>
      </c>
      <c r="C163" s="34">
        <v>1.0000073115748183</v>
      </c>
      <c r="D163" s="34">
        <v>1.0000036557807268</v>
      </c>
      <c r="E163" s="34">
        <v>1</v>
      </c>
      <c r="F163" s="34">
        <v>0.99999634423263795</v>
      </c>
      <c r="G163" s="34">
        <v>0.99999268847864042</v>
      </c>
      <c r="H163" s="34">
        <v>0.99998903273800743</v>
      </c>
      <c r="I163" s="34">
        <v>0.99998537701073908</v>
      </c>
      <c r="J163" s="34">
        <v>0.99998172129683538</v>
      </c>
      <c r="K163" s="34">
        <v>0.99997806559629598</v>
      </c>
      <c r="L163" s="34">
        <v>0.9999744099091209</v>
      </c>
      <c r="M163" s="34">
        <v>0.99997075423531034</v>
      </c>
      <c r="N163" s="34">
        <v>0.99996709857486399</v>
      </c>
      <c r="O163" s="34">
        <v>0.99996344292778172</v>
      </c>
      <c r="P163" s="34">
        <v>0.99995978729406376</v>
      </c>
      <c r="Q163" s="34">
        <v>0.99995613167370989</v>
      </c>
      <c r="R163" s="34">
        <v>0.99995247606672022</v>
      </c>
      <c r="S163" s="34">
        <v>0.99994882047309464</v>
      </c>
      <c r="T163" s="34">
        <v>0.99994516489283303</v>
      </c>
      <c r="U163" s="34">
        <v>0.99994150932593528</v>
      </c>
      <c r="V163" s="34">
        <v>0.99993785377240141</v>
      </c>
      <c r="W163" s="34">
        <v>0.99993419823223151</v>
      </c>
      <c r="X163" s="34">
        <v>0.99993054270542525</v>
      </c>
      <c r="Y163" s="34">
        <v>0.99992688719198308</v>
      </c>
      <c r="Z163" s="34">
        <v>0.99992323169190434</v>
      </c>
      <c r="AA163" s="34">
        <v>0.99991957620518923</v>
      </c>
      <c r="AB163" s="34">
        <v>0.99991592073183777</v>
      </c>
      <c r="AC163" s="34">
        <v>0.99991226527185006</v>
      </c>
      <c r="AD163" s="34">
        <v>0.99990860982522567</v>
      </c>
      <c r="AE163" s="34">
        <v>0.9999049543919647</v>
      </c>
      <c r="AF163" s="34">
        <v>0.99990129897206725</v>
      </c>
      <c r="AG163" s="34">
        <v>0.99989764356553323</v>
      </c>
      <c r="AH163" s="34">
        <v>0.99989398817236241</v>
      </c>
      <c r="AI163" s="34">
        <v>0.99989033279255501</v>
      </c>
      <c r="AJ163" s="34">
        <v>0.99988667742611059</v>
      </c>
      <c r="AK163" s="34">
        <v>0.99988302207302948</v>
      </c>
      <c r="AL163" s="34">
        <v>0.99987936673331146</v>
      </c>
      <c r="AM163" s="34">
        <v>0.99987571140695652</v>
      </c>
      <c r="AN163" s="34">
        <v>0.99987205609396457</v>
      </c>
      <c r="AO163" s="34">
        <v>0.99986840079433559</v>
      </c>
      <c r="AP163" s="34">
        <v>0.9998647455080697</v>
      </c>
      <c r="AQ163" s="34">
        <v>0.99986109023516656</v>
      </c>
      <c r="AR163" s="34">
        <v>0.99985743497562618</v>
      </c>
      <c r="AS163" s="34">
        <v>0.99985377972944878</v>
      </c>
      <c r="AT163" s="34">
        <v>0.9998501244966338</v>
      </c>
      <c r="AU163" s="34">
        <v>0.99984646927718179</v>
      </c>
      <c r="AV163" s="34">
        <v>0.99984281407109221</v>
      </c>
      <c r="AW163" s="34">
        <v>0.9998391588783655</v>
      </c>
      <c r="AX163" s="34">
        <v>0.99983550369900098</v>
      </c>
      <c r="AY163" s="34">
        <v>0.99983184853299922</v>
      </c>
      <c r="AZ163" s="34">
        <v>0.99982819338035978</v>
      </c>
      <c r="BA163" s="34">
        <v>0.99982453824108264</v>
      </c>
      <c r="BB163" s="34">
        <v>0.99982088311516792</v>
      </c>
      <c r="BC163" s="34">
        <v>0.9998172280026153</v>
      </c>
      <c r="BD163" s="34">
        <v>0.9998135729034251</v>
      </c>
      <c r="BE163" s="34">
        <v>0.99980991781759732</v>
      </c>
      <c r="BF163" s="34">
        <v>0.99980626274513129</v>
      </c>
      <c r="BG163" s="34">
        <v>0.99980260768602758</v>
      </c>
      <c r="BH163" s="34">
        <v>0.99979895264028573</v>
      </c>
      <c r="BI163" s="34">
        <v>0.99979529760790609</v>
      </c>
      <c r="BJ163" s="34">
        <v>0.99979164258888831</v>
      </c>
      <c r="BK163" s="34">
        <v>0.9997879875832324</v>
      </c>
      <c r="BL163" s="34">
        <v>0.99978433259093846</v>
      </c>
      <c r="BM163" s="34">
        <v>0.99978067761200629</v>
      </c>
      <c r="BN163" s="34">
        <v>0.99977702264643575</v>
      </c>
      <c r="BO163" s="34">
        <v>0.99977336769422687</v>
      </c>
      <c r="BP163" s="34">
        <v>0.99976971275537974</v>
      </c>
      <c r="BQ163" s="34">
        <v>0.99976605782989436</v>
      </c>
      <c r="BR163" s="34">
        <v>0.99976240291777052</v>
      </c>
      <c r="BS163" s="34">
        <v>0.99975874801900799</v>
      </c>
      <c r="BT163" s="34">
        <v>0.999755093133607</v>
      </c>
      <c r="BU163" s="34">
        <v>0.99975143826156732</v>
      </c>
      <c r="BV163" s="34">
        <v>0.99974778340288939</v>
      </c>
      <c r="BW163" s="34">
        <v>0.99974412855757233</v>
      </c>
      <c r="BX163" s="34">
        <v>0.99974047372561659</v>
      </c>
      <c r="BY163" s="34">
        <v>0.99973681890702237</v>
      </c>
      <c r="BZ163" s="34">
        <v>0.99973316410178903</v>
      </c>
      <c r="CA163" s="34">
        <v>0.99972950930991678</v>
      </c>
      <c r="CB163" s="34">
        <v>0.99972585453140583</v>
      </c>
      <c r="CC163" s="34">
        <v>0.99972219976625576</v>
      </c>
      <c r="CD163" s="34">
        <v>0.99971854501446678</v>
      </c>
      <c r="CE163" s="34">
        <v>0.99971489027603844</v>
      </c>
      <c r="CF163" s="34">
        <v>0.99971123555097119</v>
      </c>
      <c r="CG163" s="34">
        <v>0.99970758083926481</v>
      </c>
      <c r="CH163" s="34">
        <v>0.99970392614091907</v>
      </c>
      <c r="CI163" s="34">
        <v>0.99970027145593421</v>
      </c>
      <c r="CJ163" s="34">
        <v>0.99969661678430999</v>
      </c>
      <c r="CK163" s="34">
        <v>0.99969296212604641</v>
      </c>
      <c r="CL163" s="34">
        <v>0.99968930748114326</v>
      </c>
      <c r="CM163" s="34">
        <v>0.99968565284960076</v>
      </c>
      <c r="CN163" s="34">
        <v>0.99968199823141868</v>
      </c>
      <c r="CO163" s="34">
        <v>0.99967834362659713</v>
      </c>
      <c r="CP163" s="34">
        <v>0.99967468903513579</v>
      </c>
      <c r="CQ163" s="34">
        <v>0.99967103445703498</v>
      </c>
      <c r="CR163" s="34">
        <v>0.99966737989229437</v>
      </c>
      <c r="CS163" s="34">
        <v>0.99966372534091397</v>
      </c>
      <c r="CT163" s="34">
        <v>0.99965577588405674</v>
      </c>
      <c r="CU163" s="34">
        <v>0.99964782649041484</v>
      </c>
      <c r="CV163" s="34">
        <v>0.99963987715998726</v>
      </c>
      <c r="CW163" s="34">
        <v>0.999631927892774</v>
      </c>
      <c r="CX163" s="34">
        <v>0.99962397868877428</v>
      </c>
      <c r="CY163" s="34">
        <v>0.99961602954798778</v>
      </c>
      <c r="CZ163" s="34">
        <v>0.99960808047041383</v>
      </c>
      <c r="DA163" s="34">
        <v>0.99960013145605187</v>
      </c>
      <c r="DB163" s="34">
        <v>0.99959218250490167</v>
      </c>
    </row>
    <row r="164" spans="1:106" x14ac:dyDescent="0.2">
      <c r="A164" s="13">
        <f t="shared" ca="1" si="2"/>
        <v>44498</v>
      </c>
      <c r="B164" s="34">
        <v>1.0000110190320941</v>
      </c>
      <c r="C164" s="34">
        <v>1.0000073460079051</v>
      </c>
      <c r="D164" s="34">
        <v>1.0000036729972073</v>
      </c>
      <c r="E164" s="34">
        <v>1</v>
      </c>
      <c r="F164" s="34">
        <v>0.99999632701628383</v>
      </c>
      <c r="G164" s="34">
        <v>0.99999265404605853</v>
      </c>
      <c r="H164" s="34">
        <v>0.99998898108932388</v>
      </c>
      <c r="I164" s="34">
        <v>0.99998530814607989</v>
      </c>
      <c r="J164" s="34">
        <v>0.99998163521632677</v>
      </c>
      <c r="K164" s="34">
        <v>0.99997796230006408</v>
      </c>
      <c r="L164" s="34">
        <v>0.99997428939729205</v>
      </c>
      <c r="M164" s="34">
        <v>0.99997061650801033</v>
      </c>
      <c r="N164" s="34">
        <v>0.99996694363221938</v>
      </c>
      <c r="O164" s="34">
        <v>0.99996327076991864</v>
      </c>
      <c r="P164" s="34">
        <v>0.99995959792110822</v>
      </c>
      <c r="Q164" s="34">
        <v>0.99995592508578823</v>
      </c>
      <c r="R164" s="34">
        <v>0.99995225226395856</v>
      </c>
      <c r="S164" s="34">
        <v>0.99994857945561899</v>
      </c>
      <c r="T164" s="34">
        <v>0.99994490666076963</v>
      </c>
      <c r="U164" s="34">
        <v>0.99994123387941025</v>
      </c>
      <c r="V164" s="34">
        <v>0.9999375611115412</v>
      </c>
      <c r="W164" s="34">
        <v>0.9999338883571619</v>
      </c>
      <c r="X164" s="34">
        <v>0.99993021561627271</v>
      </c>
      <c r="Y164" s="34">
        <v>0.9999265428888735</v>
      </c>
      <c r="Z164" s="34">
        <v>0.99992287017496406</v>
      </c>
      <c r="AA164" s="34">
        <v>0.99991919747454427</v>
      </c>
      <c r="AB164" s="34">
        <v>0.99991552478761458</v>
      </c>
      <c r="AC164" s="34">
        <v>0.99991185211417444</v>
      </c>
      <c r="AD164" s="34">
        <v>0.99990817945422406</v>
      </c>
      <c r="AE164" s="34">
        <v>0.99990450680776299</v>
      </c>
      <c r="AF164" s="34">
        <v>0.99990083417479192</v>
      </c>
      <c r="AG164" s="34">
        <v>0.99989716155531005</v>
      </c>
      <c r="AH164" s="34">
        <v>0.99989348894931784</v>
      </c>
      <c r="AI164" s="34">
        <v>0.99988981635681506</v>
      </c>
      <c r="AJ164" s="34">
        <v>0.99988614377780172</v>
      </c>
      <c r="AK164" s="34">
        <v>0.99988247121227747</v>
      </c>
      <c r="AL164" s="34">
        <v>0.99987879866024243</v>
      </c>
      <c r="AM164" s="34">
        <v>0.99987512612169693</v>
      </c>
      <c r="AN164" s="34">
        <v>0.99987145359664031</v>
      </c>
      <c r="AO164" s="34">
        <v>0.9998677810850729</v>
      </c>
      <c r="AP164" s="34">
        <v>0.99986410858699482</v>
      </c>
      <c r="AQ164" s="34">
        <v>0.99986043610240571</v>
      </c>
      <c r="AR164" s="34">
        <v>0.99985676363130516</v>
      </c>
      <c r="AS164" s="34">
        <v>0.99985309117369392</v>
      </c>
      <c r="AT164" s="34">
        <v>0.99984941872957145</v>
      </c>
      <c r="AU164" s="34">
        <v>0.99984574629893774</v>
      </c>
      <c r="AV164" s="34">
        <v>0.99984207388179303</v>
      </c>
      <c r="AW164" s="34">
        <v>0.99983840147813685</v>
      </c>
      <c r="AX164" s="34">
        <v>0.99983472908796933</v>
      </c>
      <c r="AY164" s="34">
        <v>0.99983105671129058</v>
      </c>
      <c r="AZ164" s="34">
        <v>0.99982738434810037</v>
      </c>
      <c r="BA164" s="34">
        <v>0.99982371199839859</v>
      </c>
      <c r="BB164" s="34">
        <v>0.99982003966218524</v>
      </c>
      <c r="BC164" s="34">
        <v>0.99981636733946055</v>
      </c>
      <c r="BD164" s="34">
        <v>0.99981269503022396</v>
      </c>
      <c r="BE164" s="34">
        <v>0.99980902273447592</v>
      </c>
      <c r="BF164" s="34">
        <v>0.99980535045221608</v>
      </c>
      <c r="BG164" s="34">
        <v>0.99980167818344445</v>
      </c>
      <c r="BH164" s="34">
        <v>0.99979800592816115</v>
      </c>
      <c r="BI164" s="34">
        <v>0.99979433368636605</v>
      </c>
      <c r="BJ164" s="34">
        <v>0.99979066145805873</v>
      </c>
      <c r="BK164" s="34">
        <v>0.99978698924323961</v>
      </c>
      <c r="BL164" s="34">
        <v>0.99978331704190837</v>
      </c>
      <c r="BM164" s="34">
        <v>0.99977964485406523</v>
      </c>
      <c r="BN164" s="34">
        <v>0.99977597267970997</v>
      </c>
      <c r="BO164" s="34">
        <v>0.99977230051884236</v>
      </c>
      <c r="BP164" s="34">
        <v>0.99976862837146263</v>
      </c>
      <c r="BQ164" s="34">
        <v>0.99976495623757067</v>
      </c>
      <c r="BR164" s="34">
        <v>0.99976128411716636</v>
      </c>
      <c r="BS164" s="34">
        <v>0.99975761201024982</v>
      </c>
      <c r="BT164" s="34">
        <v>0.9997539399168206</v>
      </c>
      <c r="BU164" s="34">
        <v>0.99975026783687915</v>
      </c>
      <c r="BV164" s="34">
        <v>0.99974659577042513</v>
      </c>
      <c r="BW164" s="34">
        <v>0.99974292371745854</v>
      </c>
      <c r="BX164" s="34">
        <v>0.99973925167797928</v>
      </c>
      <c r="BY164" s="34">
        <v>0.99973557965198756</v>
      </c>
      <c r="BZ164" s="34">
        <v>0.99973190763948294</v>
      </c>
      <c r="CA164" s="34">
        <v>0.99972823564046553</v>
      </c>
      <c r="CB164" s="34">
        <v>0.99972456365493545</v>
      </c>
      <c r="CC164" s="34">
        <v>0.99972089168289258</v>
      </c>
      <c r="CD164" s="34">
        <v>0.99971721972433647</v>
      </c>
      <c r="CE164" s="34">
        <v>0.99971354777926769</v>
      </c>
      <c r="CF164" s="34">
        <v>0.99970987584768578</v>
      </c>
      <c r="CG164" s="34">
        <v>0.99970620392959109</v>
      </c>
      <c r="CH164" s="34">
        <v>0.99970253202498283</v>
      </c>
      <c r="CI164" s="34">
        <v>0.99969886013386167</v>
      </c>
      <c r="CJ164" s="34">
        <v>0.99969518825622739</v>
      </c>
      <c r="CK164" s="34">
        <v>0.99969151639207976</v>
      </c>
      <c r="CL164" s="34">
        <v>0.9996878445414189</v>
      </c>
      <c r="CM164" s="34">
        <v>0.99968417270424437</v>
      </c>
      <c r="CN164" s="34">
        <v>0.99968050088055682</v>
      </c>
      <c r="CO164" s="34">
        <v>0.99967682907035571</v>
      </c>
      <c r="CP164" s="34">
        <v>0.99967315727364092</v>
      </c>
      <c r="CQ164" s="34">
        <v>0.9996694854904129</v>
      </c>
      <c r="CR164" s="34">
        <v>0.99966581372067109</v>
      </c>
      <c r="CS164" s="34">
        <v>0.99966214196441561</v>
      </c>
      <c r="CT164" s="34">
        <v>0.99965411111174762</v>
      </c>
      <c r="CU164" s="34">
        <v>0.99964608032359592</v>
      </c>
      <c r="CV164" s="34">
        <v>0.99963804959996005</v>
      </c>
      <c r="CW164" s="34">
        <v>0.99963001894083958</v>
      </c>
      <c r="CX164" s="34">
        <v>0.99962198834623384</v>
      </c>
      <c r="CY164" s="34">
        <v>0.99961395781614248</v>
      </c>
      <c r="CZ164" s="34">
        <v>0.99960592735056497</v>
      </c>
      <c r="DA164" s="34">
        <v>0.99959789694950074</v>
      </c>
      <c r="DB164" s="34">
        <v>0.99958986661294924</v>
      </c>
    </row>
    <row r="165" spans="1:106" x14ac:dyDescent="0.2">
      <c r="A165" s="13">
        <f t="shared" ca="1" si="2"/>
        <v>44501</v>
      </c>
      <c r="B165" s="34">
        <v>1.0000039126367044</v>
      </c>
      <c r="C165" s="34">
        <v>1</v>
      </c>
      <c r="D165" s="34">
        <v>0.99999608737860424</v>
      </c>
      <c r="E165" s="34">
        <v>0.99999217477251678</v>
      </c>
      <c r="F165" s="34">
        <v>0.9999882621817382</v>
      </c>
      <c r="G165" s="34">
        <v>0.99998434960626792</v>
      </c>
      <c r="H165" s="34">
        <v>0.99998043704610629</v>
      </c>
      <c r="I165" s="34">
        <v>0.99997652450125274</v>
      </c>
      <c r="J165" s="34">
        <v>0.99997261197170773</v>
      </c>
      <c r="K165" s="34">
        <v>0.99996869945747091</v>
      </c>
      <c r="L165" s="34">
        <v>0.99996478695854207</v>
      </c>
      <c r="M165" s="34">
        <v>0.99996087447492155</v>
      </c>
      <c r="N165" s="34">
        <v>0.999956962006609</v>
      </c>
      <c r="O165" s="34">
        <v>0.99995304955360476</v>
      </c>
      <c r="P165" s="34">
        <v>0.99994913711590827</v>
      </c>
      <c r="Q165" s="34">
        <v>0.99994522469351954</v>
      </c>
      <c r="R165" s="34">
        <v>0.99994131228643857</v>
      </c>
      <c r="S165" s="34">
        <v>0.99993739989466568</v>
      </c>
      <c r="T165" s="34">
        <v>0.99993348751820033</v>
      </c>
      <c r="U165" s="34">
        <v>0.99992957515704262</v>
      </c>
      <c r="V165" s="34">
        <v>0.99992566281119244</v>
      </c>
      <c r="W165" s="34">
        <v>0.9999217504806498</v>
      </c>
      <c r="X165" s="34">
        <v>0.9999178381654148</v>
      </c>
      <c r="Y165" s="34">
        <v>0.99991392586548722</v>
      </c>
      <c r="Z165" s="34">
        <v>0.99991001358086684</v>
      </c>
      <c r="AA165" s="34">
        <v>0.99990610131155389</v>
      </c>
      <c r="AB165" s="34">
        <v>0.99990218905754802</v>
      </c>
      <c r="AC165" s="34">
        <v>0.99989827681884924</v>
      </c>
      <c r="AD165" s="34">
        <v>0.99989436459545766</v>
      </c>
      <c r="AE165" s="34">
        <v>0.99989045238737329</v>
      </c>
      <c r="AF165" s="34">
        <v>0.99988654019459566</v>
      </c>
      <c r="AG165" s="34">
        <v>0.99988262801712513</v>
      </c>
      <c r="AH165" s="34">
        <v>0.99987871585496146</v>
      </c>
      <c r="AI165" s="34">
        <v>0.99987480370810444</v>
      </c>
      <c r="AJ165" s="34">
        <v>0.9998708915765544</v>
      </c>
      <c r="AK165" s="34">
        <v>0.99986697946031078</v>
      </c>
      <c r="AL165" s="34">
        <v>0.99986306735937402</v>
      </c>
      <c r="AM165" s="34">
        <v>0.9998591552737438</v>
      </c>
      <c r="AN165" s="34">
        <v>0.99985524320342012</v>
      </c>
      <c r="AO165" s="34">
        <v>0.99985133114840274</v>
      </c>
      <c r="AP165" s="34">
        <v>0.9998474191086919</v>
      </c>
      <c r="AQ165" s="34">
        <v>0.99984350708428715</v>
      </c>
      <c r="AR165" s="34">
        <v>0.99983959507518894</v>
      </c>
      <c r="AS165" s="34">
        <v>0.99983568308139681</v>
      </c>
      <c r="AT165" s="34">
        <v>0.99983177110291077</v>
      </c>
      <c r="AU165" s="34">
        <v>0.99982785913973105</v>
      </c>
      <c r="AV165" s="34">
        <v>0.99982394719185708</v>
      </c>
      <c r="AW165" s="34">
        <v>0.9998200352592892</v>
      </c>
      <c r="AX165" s="34">
        <v>0.99981612334202741</v>
      </c>
      <c r="AY165" s="34">
        <v>0.99981221144007126</v>
      </c>
      <c r="AZ165" s="34">
        <v>0.99980829955342099</v>
      </c>
      <c r="BA165" s="34">
        <v>0.99980438768207625</v>
      </c>
      <c r="BB165" s="34">
        <v>0.99980047582603737</v>
      </c>
      <c r="BC165" s="34">
        <v>0.99979656398530425</v>
      </c>
      <c r="BD165" s="34">
        <v>0.99979265215987656</v>
      </c>
      <c r="BE165" s="34">
        <v>0.99978874034975429</v>
      </c>
      <c r="BF165" s="34">
        <v>0.99978482855493755</v>
      </c>
      <c r="BG165" s="34">
        <v>0.99978091677542602</v>
      </c>
      <c r="BH165" s="34">
        <v>0.99977700501121991</v>
      </c>
      <c r="BI165" s="34">
        <v>0.99977309326231878</v>
      </c>
      <c r="BJ165" s="34">
        <v>0.99976918152872318</v>
      </c>
      <c r="BK165" s="34">
        <v>0.99976526981043268</v>
      </c>
      <c r="BL165" s="34">
        <v>0.99976135810744715</v>
      </c>
      <c r="BM165" s="34">
        <v>0.9997574464197666</v>
      </c>
      <c r="BN165" s="34">
        <v>0.99975353474739126</v>
      </c>
      <c r="BO165" s="34">
        <v>0.99974962309032067</v>
      </c>
      <c r="BP165" s="34">
        <v>0.99974571144855495</v>
      </c>
      <c r="BQ165" s="34">
        <v>0.99974179982209388</v>
      </c>
      <c r="BR165" s="34">
        <v>0.99973788821093745</v>
      </c>
      <c r="BS165" s="34">
        <v>0.99973397661508578</v>
      </c>
      <c r="BT165" s="34">
        <v>0.99973006503453876</v>
      </c>
      <c r="BU165" s="34">
        <v>0.99972615346929627</v>
      </c>
      <c r="BV165" s="34">
        <v>0.99972224191935821</v>
      </c>
      <c r="BW165" s="34">
        <v>0.99971833038472468</v>
      </c>
      <c r="BX165" s="34">
        <v>0.99971441886539525</v>
      </c>
      <c r="BY165" s="34">
        <v>0.99971050736137035</v>
      </c>
      <c r="BZ165" s="34">
        <v>0.99970659587264943</v>
      </c>
      <c r="CA165" s="34">
        <v>0.99970268439923293</v>
      </c>
      <c r="CB165" s="34">
        <v>0.99969877294112053</v>
      </c>
      <c r="CC165" s="34">
        <v>0.99969486149831221</v>
      </c>
      <c r="CD165" s="34">
        <v>0.99969095007080755</v>
      </c>
      <c r="CE165" s="34">
        <v>0.99968703865860731</v>
      </c>
      <c r="CF165" s="34">
        <v>0.99968312726171049</v>
      </c>
      <c r="CG165" s="34">
        <v>0.99967921588011788</v>
      </c>
      <c r="CH165" s="34">
        <v>0.9996753045138288</v>
      </c>
      <c r="CI165" s="34">
        <v>0.99967139316284337</v>
      </c>
      <c r="CJ165" s="34">
        <v>0.99966748182716181</v>
      </c>
      <c r="CK165" s="34">
        <v>0.99966357050678367</v>
      </c>
      <c r="CL165" s="34">
        <v>0.99965965920170907</v>
      </c>
      <c r="CM165" s="34">
        <v>0.99965574791193779</v>
      </c>
      <c r="CN165" s="34">
        <v>0.99965183663747015</v>
      </c>
      <c r="CO165" s="34">
        <v>0.9996479253783056</v>
      </c>
      <c r="CP165" s="34">
        <v>0.99964401413444448</v>
      </c>
      <c r="CQ165" s="34">
        <v>0.99964010290588656</v>
      </c>
      <c r="CR165" s="34">
        <v>0.99963133334990384</v>
      </c>
      <c r="CS165" s="34">
        <v>0.99962256387085402</v>
      </c>
      <c r="CT165" s="34">
        <v>0.99961379446873611</v>
      </c>
      <c r="CU165" s="34">
        <v>0.99960502514354965</v>
      </c>
      <c r="CV165" s="34">
        <v>0.99959625589529411</v>
      </c>
      <c r="CW165" s="34">
        <v>0.99958748672396858</v>
      </c>
      <c r="CX165" s="34">
        <v>0.9995787176295724</v>
      </c>
      <c r="CY165" s="34">
        <v>0.99956994861210491</v>
      </c>
      <c r="CZ165" s="34">
        <v>0.99956117967156577</v>
      </c>
      <c r="DA165" s="34">
        <v>0.99955241080795398</v>
      </c>
      <c r="DB165" s="34">
        <v>0.99954364202126889</v>
      </c>
    </row>
    <row r="166" spans="1:106" x14ac:dyDescent="0.2">
      <c r="A166" s="13">
        <f t="shared" ca="1" si="2"/>
        <v>44502</v>
      </c>
      <c r="B166" s="34">
        <v>1.0000040270398127</v>
      </c>
      <c r="C166" s="34">
        <v>1</v>
      </c>
      <c r="D166" s="34">
        <v>0.99999597297640419</v>
      </c>
      <c r="E166" s="34">
        <v>0.99999194596902508</v>
      </c>
      <c r="F166" s="34">
        <v>0.99998791897786299</v>
      </c>
      <c r="G166" s="34">
        <v>0.99998389200291771</v>
      </c>
      <c r="H166" s="34">
        <v>0.99997986504418901</v>
      </c>
      <c r="I166" s="34">
        <v>0.99997583810167723</v>
      </c>
      <c r="J166" s="34">
        <v>0.99997181117538192</v>
      </c>
      <c r="K166" s="34">
        <v>0.99996778426530308</v>
      </c>
      <c r="L166" s="34">
        <v>0.99996375737144072</v>
      </c>
      <c r="M166" s="34">
        <v>0.99995973049379483</v>
      </c>
      <c r="N166" s="34">
        <v>0.9999557036323653</v>
      </c>
      <c r="O166" s="34">
        <v>0.9999516767871518</v>
      </c>
      <c r="P166" s="34">
        <v>0.99994764995815488</v>
      </c>
      <c r="Q166" s="34">
        <v>0.99994362314537377</v>
      </c>
      <c r="R166" s="34">
        <v>0.9999395963488088</v>
      </c>
      <c r="S166" s="34">
        <v>0.99993556956845997</v>
      </c>
      <c r="T166" s="34">
        <v>0.99993154280432694</v>
      </c>
      <c r="U166" s="34">
        <v>0.99992751605640973</v>
      </c>
      <c r="V166" s="34">
        <v>0.99992348932470865</v>
      </c>
      <c r="W166" s="34">
        <v>0.99991946260922282</v>
      </c>
      <c r="X166" s="34">
        <v>0.99991543590995313</v>
      </c>
      <c r="Y166" s="34">
        <v>0.99991140922689881</v>
      </c>
      <c r="Z166" s="34">
        <v>0.99990738256006007</v>
      </c>
      <c r="AA166" s="34">
        <v>0.9999033559094368</v>
      </c>
      <c r="AB166" s="34">
        <v>0.99989932927502911</v>
      </c>
      <c r="AC166" s="34">
        <v>0.99989530265683657</v>
      </c>
      <c r="AD166" s="34">
        <v>0.99989127605485939</v>
      </c>
      <c r="AE166" s="34">
        <v>0.99988724946909735</v>
      </c>
      <c r="AF166" s="34">
        <v>0.99988322289955045</v>
      </c>
      <c r="AG166" s="34">
        <v>0.9998791963462188</v>
      </c>
      <c r="AH166" s="34">
        <v>0.99987516980910207</v>
      </c>
      <c r="AI166" s="34">
        <v>0.99987114328820037</v>
      </c>
      <c r="AJ166" s="34">
        <v>0.99986711678351337</v>
      </c>
      <c r="AK166" s="34">
        <v>0.99986309029504161</v>
      </c>
      <c r="AL166" s="34">
        <v>0.99985906382278411</v>
      </c>
      <c r="AM166" s="34">
        <v>0.99985503736674164</v>
      </c>
      <c r="AN166" s="34">
        <v>0.99985101092691386</v>
      </c>
      <c r="AO166" s="34">
        <v>0.99984698450330056</v>
      </c>
      <c r="AP166" s="34">
        <v>0.99984295809590162</v>
      </c>
      <c r="AQ166" s="34">
        <v>0.99983893170471716</v>
      </c>
      <c r="AR166" s="34">
        <v>0.99983490532974706</v>
      </c>
      <c r="AS166" s="34">
        <v>0.99983087897099154</v>
      </c>
      <c r="AT166" s="34">
        <v>0.99982685262844984</v>
      </c>
      <c r="AU166" s="34">
        <v>0.9998228263021226</v>
      </c>
      <c r="AV166" s="34">
        <v>0.9998187999920094</v>
      </c>
      <c r="AW166" s="34">
        <v>0.99981477369811034</v>
      </c>
      <c r="AX166" s="34">
        <v>0.99981074742042519</v>
      </c>
      <c r="AY166" s="34">
        <v>0.99980672115895375</v>
      </c>
      <c r="AZ166" s="34">
        <v>0.99980269491369644</v>
      </c>
      <c r="BA166" s="34">
        <v>0.99979866868465272</v>
      </c>
      <c r="BB166" s="34">
        <v>0.99979464247182293</v>
      </c>
      <c r="BC166" s="34">
        <v>0.9997906162752066</v>
      </c>
      <c r="BD166" s="34">
        <v>0.99978659009480397</v>
      </c>
      <c r="BE166" s="34">
        <v>0.99978256393061493</v>
      </c>
      <c r="BF166" s="34">
        <v>0.99977853778263925</v>
      </c>
      <c r="BG166" s="34">
        <v>0.99977451165087705</v>
      </c>
      <c r="BH166" s="34">
        <v>0.9997704855353281</v>
      </c>
      <c r="BI166" s="34">
        <v>0.99976645943599229</v>
      </c>
      <c r="BJ166" s="34">
        <v>0.99976243335286985</v>
      </c>
      <c r="BK166" s="34">
        <v>0.99975840728596044</v>
      </c>
      <c r="BL166" s="34">
        <v>0.99975438123526417</v>
      </c>
      <c r="BM166" s="34">
        <v>0.9997503552007807</v>
      </c>
      <c r="BN166" s="34">
        <v>0.99974632918251038</v>
      </c>
      <c r="BO166" s="34">
        <v>0.99974230318045287</v>
      </c>
      <c r="BP166" s="34">
        <v>0.99973827719460817</v>
      </c>
      <c r="BQ166" s="34">
        <v>0.99973425122497628</v>
      </c>
      <c r="BR166" s="34">
        <v>0.99973022527155686</v>
      </c>
      <c r="BS166" s="34">
        <v>0.99972619933435025</v>
      </c>
      <c r="BT166" s="34">
        <v>0.99972217341335612</v>
      </c>
      <c r="BU166" s="34">
        <v>0.99971814750857468</v>
      </c>
      <c r="BV166" s="34">
        <v>0.99971412162000539</v>
      </c>
      <c r="BW166" s="34">
        <v>0.99971009574764857</v>
      </c>
      <c r="BX166" s="34">
        <v>0.9997060698915039</v>
      </c>
      <c r="BY166" s="34">
        <v>0.99970204405157159</v>
      </c>
      <c r="BZ166" s="34">
        <v>0.99969801822785143</v>
      </c>
      <c r="CA166" s="34">
        <v>0.99969399242034318</v>
      </c>
      <c r="CB166" s="34">
        <v>0.99968996662904697</v>
      </c>
      <c r="CC166" s="34">
        <v>0.99968594085396301</v>
      </c>
      <c r="CD166" s="34">
        <v>0.99968191509509063</v>
      </c>
      <c r="CE166" s="34">
        <v>0.99967788935243029</v>
      </c>
      <c r="CF166" s="34">
        <v>0.99967386362598154</v>
      </c>
      <c r="CG166" s="34">
        <v>0.99966983791574449</v>
      </c>
      <c r="CH166" s="34">
        <v>0.99966581222171913</v>
      </c>
      <c r="CI166" s="34">
        <v>0.99966178654390536</v>
      </c>
      <c r="CJ166" s="34">
        <v>0.99965776088230307</v>
      </c>
      <c r="CK166" s="34">
        <v>0.99965373523691226</v>
      </c>
      <c r="CL166" s="34">
        <v>0.99964970960773281</v>
      </c>
      <c r="CM166" s="34">
        <v>0.9996456839947645</v>
      </c>
      <c r="CN166" s="34">
        <v>0.99964165839800756</v>
      </c>
      <c r="CO166" s="34">
        <v>0.99963763281746176</v>
      </c>
      <c r="CP166" s="34">
        <v>0.99963360725312733</v>
      </c>
      <c r="CQ166" s="34">
        <v>0.99962958170500349</v>
      </c>
      <c r="CR166" s="34">
        <v>0.99962051923200868</v>
      </c>
      <c r="CS166" s="34">
        <v>0.99961145684117259</v>
      </c>
      <c r="CT166" s="34">
        <v>0.99960239453249466</v>
      </c>
      <c r="CU166" s="34">
        <v>0.99959333230597402</v>
      </c>
      <c r="CV166" s="34">
        <v>0.99958427016161022</v>
      </c>
      <c r="CW166" s="34">
        <v>0.99957520809940215</v>
      </c>
      <c r="CX166" s="34">
        <v>0.99956614611934946</v>
      </c>
      <c r="CY166" s="34">
        <v>0.99955708422145073</v>
      </c>
      <c r="CZ166" s="34">
        <v>0.99954802240570584</v>
      </c>
      <c r="DA166" s="34">
        <v>0.99953896067211379</v>
      </c>
      <c r="DB166" s="34">
        <v>0.99952989902067391</v>
      </c>
    </row>
    <row r="167" spans="1:106" x14ac:dyDescent="0.2">
      <c r="A167" s="13">
        <f t="shared" ca="1" si="2"/>
        <v>44503</v>
      </c>
      <c r="B167" s="34">
        <v>1.0000038812438827</v>
      </c>
      <c r="C167" s="34">
        <v>1</v>
      </c>
      <c r="D167" s="34">
        <v>0.99999611877118155</v>
      </c>
      <c r="E167" s="34">
        <v>0.99999223755742717</v>
      </c>
      <c r="F167" s="34">
        <v>0.99998835635873629</v>
      </c>
      <c r="G167" s="34">
        <v>0.99998447517510947</v>
      </c>
      <c r="H167" s="34">
        <v>0.99998059400654626</v>
      </c>
      <c r="I167" s="34">
        <v>0.99997671285304668</v>
      </c>
      <c r="J167" s="34">
        <v>0.99997283171461093</v>
      </c>
      <c r="K167" s="34">
        <v>0.99996895059123903</v>
      </c>
      <c r="L167" s="34">
        <v>0.99996506948293029</v>
      </c>
      <c r="M167" s="34">
        <v>0.99996118838968495</v>
      </c>
      <c r="N167" s="34">
        <v>0.99995730731150323</v>
      </c>
      <c r="O167" s="34">
        <v>0.99995342624838479</v>
      </c>
      <c r="P167" s="34">
        <v>0.99994954520032964</v>
      </c>
      <c r="Q167" s="34">
        <v>0.99994566416733766</v>
      </c>
      <c r="R167" s="34">
        <v>0.99994178314940907</v>
      </c>
      <c r="S167" s="34">
        <v>0.99993790214654343</v>
      </c>
      <c r="T167" s="34">
        <v>0.99993402115874097</v>
      </c>
      <c r="U167" s="34">
        <v>0.99993014018600124</v>
      </c>
      <c r="V167" s="34">
        <v>0.99992625922832468</v>
      </c>
      <c r="W167" s="34">
        <v>0.99992237828571084</v>
      </c>
      <c r="X167" s="34">
        <v>0.99991849735816007</v>
      </c>
      <c r="Y167" s="34">
        <v>0.99991461644567192</v>
      </c>
      <c r="Z167" s="34">
        <v>0.99991073554824661</v>
      </c>
      <c r="AA167" s="34">
        <v>0.9999068546658838</v>
      </c>
      <c r="AB167" s="34">
        <v>0.99990297379858373</v>
      </c>
      <c r="AC167" s="34">
        <v>0.99989909294634605</v>
      </c>
      <c r="AD167" s="34">
        <v>0.99989521210917076</v>
      </c>
      <c r="AE167" s="34">
        <v>0.99989133128705798</v>
      </c>
      <c r="AF167" s="34">
        <v>0.99988745048000771</v>
      </c>
      <c r="AG167" s="34">
        <v>0.9998835696880195</v>
      </c>
      <c r="AH167" s="34">
        <v>0.99987968891109369</v>
      </c>
      <c r="AI167" s="34">
        <v>0.99987580814923005</v>
      </c>
      <c r="AJ167" s="34">
        <v>0.99987192740242858</v>
      </c>
      <c r="AK167" s="34">
        <v>0.99986804667068896</v>
      </c>
      <c r="AL167" s="34">
        <v>0.99986416595401151</v>
      </c>
      <c r="AM167" s="34">
        <v>0.99986028525239623</v>
      </c>
      <c r="AN167" s="34">
        <v>0.99985640456584235</v>
      </c>
      <c r="AO167" s="34">
        <v>0.99985252389435064</v>
      </c>
      <c r="AP167" s="34">
        <v>0.99984864323792066</v>
      </c>
      <c r="AQ167" s="34">
        <v>0.99984476259655242</v>
      </c>
      <c r="AR167" s="34">
        <v>0.99984088197024579</v>
      </c>
      <c r="AS167" s="34">
        <v>0.99983700135900067</v>
      </c>
      <c r="AT167" s="34">
        <v>0.99983312076281727</v>
      </c>
      <c r="AU167" s="34">
        <v>0.99982924018169506</v>
      </c>
      <c r="AV167" s="34">
        <v>0.99982535961563457</v>
      </c>
      <c r="AW167" s="34">
        <v>0.99982147906463525</v>
      </c>
      <c r="AX167" s="34">
        <v>0.99981759852869723</v>
      </c>
      <c r="AY167" s="34">
        <v>0.99981371800782048</v>
      </c>
      <c r="AZ167" s="34">
        <v>0.99980983750200514</v>
      </c>
      <c r="BA167" s="34">
        <v>0.99980595701125086</v>
      </c>
      <c r="BB167" s="34">
        <v>0.99980207653555764</v>
      </c>
      <c r="BC167" s="34">
        <v>0.99979819607492515</v>
      </c>
      <c r="BD167" s="34">
        <v>0.99979431562935395</v>
      </c>
      <c r="BE167" s="34">
        <v>0.99979043519884347</v>
      </c>
      <c r="BF167" s="34">
        <v>0.99978655478339384</v>
      </c>
      <c r="BG167" s="34">
        <v>0.99978267438300494</v>
      </c>
      <c r="BH167" s="34">
        <v>0.99977879399767711</v>
      </c>
      <c r="BI167" s="34">
        <v>0.99977491362740967</v>
      </c>
      <c r="BJ167" s="34">
        <v>0.99977103327220296</v>
      </c>
      <c r="BK167" s="34">
        <v>0.99976715293205654</v>
      </c>
      <c r="BL167" s="34">
        <v>0.99976327260697073</v>
      </c>
      <c r="BM167" s="34">
        <v>0.99975939229694555</v>
      </c>
      <c r="BN167" s="34">
        <v>0.99975551200198054</v>
      </c>
      <c r="BO167" s="34">
        <v>0.99975163172207582</v>
      </c>
      <c r="BP167" s="34">
        <v>0.99974775145723127</v>
      </c>
      <c r="BQ167" s="34">
        <v>0.99974387120744723</v>
      </c>
      <c r="BR167" s="34">
        <v>0.99973999097272315</v>
      </c>
      <c r="BS167" s="34">
        <v>0.99973611075305913</v>
      </c>
      <c r="BT167" s="34">
        <v>0.99973223054845506</v>
      </c>
      <c r="BU167" s="34">
        <v>0.99972835035891117</v>
      </c>
      <c r="BV167" s="34">
        <v>0.99972447018442678</v>
      </c>
      <c r="BW167" s="34">
        <v>0.99972059002500269</v>
      </c>
      <c r="BX167" s="34">
        <v>0.99971670988063821</v>
      </c>
      <c r="BY167" s="34">
        <v>0.99971282975133358</v>
      </c>
      <c r="BZ167" s="34">
        <v>0.99970894963708834</v>
      </c>
      <c r="CA167" s="34">
        <v>0.99970506953790295</v>
      </c>
      <c r="CB167" s="34">
        <v>0.99970118945377695</v>
      </c>
      <c r="CC167" s="34">
        <v>0.99969730938471058</v>
      </c>
      <c r="CD167" s="34">
        <v>0.9996934293307036</v>
      </c>
      <c r="CE167" s="34">
        <v>0.99968954929175591</v>
      </c>
      <c r="CF167" s="34">
        <v>0.99968566926786773</v>
      </c>
      <c r="CG167" s="34">
        <v>0.99968178925903872</v>
      </c>
      <c r="CH167" s="34">
        <v>0.99967790926526878</v>
      </c>
      <c r="CI167" s="34">
        <v>0.99967402928655802</v>
      </c>
      <c r="CJ167" s="34">
        <v>0.99967014932290654</v>
      </c>
      <c r="CK167" s="34">
        <v>0.99966626937431391</v>
      </c>
      <c r="CL167" s="34">
        <v>0.99966238944078045</v>
      </c>
      <c r="CM167" s="34">
        <v>0.99965850952230562</v>
      </c>
      <c r="CN167" s="34">
        <v>0.99965462961888985</v>
      </c>
      <c r="CO167" s="34">
        <v>0.9996507497305327</v>
      </c>
      <c r="CP167" s="34">
        <v>0.9996468698572345</v>
      </c>
      <c r="CQ167" s="34">
        <v>0.99964298999899481</v>
      </c>
      <c r="CR167" s="34">
        <v>0.99963911015581375</v>
      </c>
      <c r="CS167" s="34">
        <v>0.9996352303276913</v>
      </c>
      <c r="CT167" s="34">
        <v>0.99962656958096785</v>
      </c>
      <c r="CU167" s="34">
        <v>0.99961790890928059</v>
      </c>
      <c r="CV167" s="34">
        <v>0.99960924831262854</v>
      </c>
      <c r="CW167" s="34">
        <v>0.99960058779101102</v>
      </c>
      <c r="CX167" s="34">
        <v>0.99959192734442737</v>
      </c>
      <c r="CY167" s="34">
        <v>0.99958326697287725</v>
      </c>
      <c r="CZ167" s="34">
        <v>0.99957460667635978</v>
      </c>
      <c r="DA167" s="34">
        <v>0.99956594645487429</v>
      </c>
      <c r="DB167" s="34">
        <v>0.99955728630842</v>
      </c>
    </row>
    <row r="168" spans="1:106" x14ac:dyDescent="0.2">
      <c r="A168" s="13">
        <f t="shared" ca="1" si="2"/>
        <v>44504</v>
      </c>
      <c r="B168" s="34">
        <v>1.0000120295198978</v>
      </c>
      <c r="C168" s="34">
        <v>1.000008019663853</v>
      </c>
      <c r="D168" s="34">
        <v>1.0000040098238874</v>
      </c>
      <c r="E168" s="34">
        <v>1</v>
      </c>
      <c r="F168" s="34">
        <v>0.99999599019219154</v>
      </c>
      <c r="G168" s="34">
        <v>0.99999198040046144</v>
      </c>
      <c r="H168" s="34">
        <v>0.99998797062481015</v>
      </c>
      <c r="I168" s="34">
        <v>0.99998396086523689</v>
      </c>
      <c r="J168" s="34">
        <v>0.99997995112174221</v>
      </c>
      <c r="K168" s="34">
        <v>0.99997594139432577</v>
      </c>
      <c r="L168" s="34">
        <v>0.9999719316829877</v>
      </c>
      <c r="M168" s="34">
        <v>0.99996792198772777</v>
      </c>
      <c r="N168" s="34">
        <v>0.99996391230854587</v>
      </c>
      <c r="O168" s="34">
        <v>0.99995990264544199</v>
      </c>
      <c r="P168" s="34">
        <v>0.99995589299841614</v>
      </c>
      <c r="Q168" s="34">
        <v>0.99995188336746821</v>
      </c>
      <c r="R168" s="34">
        <v>0.99994787375259797</v>
      </c>
      <c r="S168" s="34">
        <v>0.99994386415380565</v>
      </c>
      <c r="T168" s="34">
        <v>0.99993985457109114</v>
      </c>
      <c r="U168" s="34">
        <v>0.99993584500445409</v>
      </c>
      <c r="V168" s="34">
        <v>0.99993183545389497</v>
      </c>
      <c r="W168" s="34">
        <v>0.99992782591941298</v>
      </c>
      <c r="X168" s="34">
        <v>0.99992381640100869</v>
      </c>
      <c r="Y168" s="34">
        <v>0.99991980689868176</v>
      </c>
      <c r="Z168" s="34">
        <v>0.99991579741243208</v>
      </c>
      <c r="AA168" s="34">
        <v>0.99991178794225977</v>
      </c>
      <c r="AB168" s="34">
        <v>0.99990777848816459</v>
      </c>
      <c r="AC168" s="34">
        <v>0.99990376905014666</v>
      </c>
      <c r="AD168" s="34">
        <v>0.99989975962820576</v>
      </c>
      <c r="AE168" s="34">
        <v>0.99989575022234167</v>
      </c>
      <c r="AF168" s="34">
        <v>0.99989174083255472</v>
      </c>
      <c r="AG168" s="34">
        <v>0.9998877314588448</v>
      </c>
      <c r="AH168" s="34">
        <v>0.99988372210121135</v>
      </c>
      <c r="AI168" s="34">
        <v>0.99987971275965493</v>
      </c>
      <c r="AJ168" s="34">
        <v>0.99987570343417509</v>
      </c>
      <c r="AK168" s="34">
        <v>0.99987169412477195</v>
      </c>
      <c r="AL168" s="34">
        <v>0.99986768483144506</v>
      </c>
      <c r="AM168" s="34">
        <v>0.99986367555419509</v>
      </c>
      <c r="AN168" s="34">
        <v>0.99985966629302137</v>
      </c>
      <c r="AO168" s="34">
        <v>0.9998556570479239</v>
      </c>
      <c r="AP168" s="34">
        <v>0.99985164781890301</v>
      </c>
      <c r="AQ168" s="34">
        <v>0.99984763860595793</v>
      </c>
      <c r="AR168" s="34">
        <v>0.99984362940908944</v>
      </c>
      <c r="AS168" s="34">
        <v>0.99983962022829687</v>
      </c>
      <c r="AT168" s="34">
        <v>0.99983561106358032</v>
      </c>
      <c r="AU168" s="34">
        <v>0.99983160191493992</v>
      </c>
      <c r="AV168" s="34">
        <v>0.99982759278237543</v>
      </c>
      <c r="AW168" s="34">
        <v>0.99982358366588653</v>
      </c>
      <c r="AX168" s="34">
        <v>0.99981957456547377</v>
      </c>
      <c r="AY168" s="34">
        <v>0.99981556548113626</v>
      </c>
      <c r="AZ168" s="34">
        <v>0.99981155641287478</v>
      </c>
      <c r="BA168" s="34">
        <v>0.99980754736068889</v>
      </c>
      <c r="BB168" s="34">
        <v>0.99980353832457847</v>
      </c>
      <c r="BC168" s="34">
        <v>0.99979952930454341</v>
      </c>
      <c r="BD168" s="34">
        <v>0.99979552030058394</v>
      </c>
      <c r="BE168" s="34">
        <v>0.9997915113126995</v>
      </c>
      <c r="BF168" s="34">
        <v>0.99978750234089064</v>
      </c>
      <c r="BG168" s="34">
        <v>0.99978349338515682</v>
      </c>
      <c r="BH168" s="34">
        <v>0.99977948444549802</v>
      </c>
      <c r="BI168" s="34">
        <v>0.99977547552191448</v>
      </c>
      <c r="BJ168" s="34">
        <v>0.99977146661440608</v>
      </c>
      <c r="BK168" s="34">
        <v>0.9997674577229726</v>
      </c>
      <c r="BL168" s="34">
        <v>0.9997634488476137</v>
      </c>
      <c r="BM168" s="34">
        <v>0.99975943998832995</v>
      </c>
      <c r="BN168" s="34">
        <v>0.99975543114512078</v>
      </c>
      <c r="BO168" s="34">
        <v>0.99975142231798619</v>
      </c>
      <c r="BP168" s="34">
        <v>0.99974741350692653</v>
      </c>
      <c r="BQ168" s="34">
        <v>0.99974340471194123</v>
      </c>
      <c r="BR168" s="34">
        <v>0.99973939593303052</v>
      </c>
      <c r="BS168" s="34">
        <v>0.99973538717019417</v>
      </c>
      <c r="BT168" s="34">
        <v>0.99973137842343229</v>
      </c>
      <c r="BU168" s="34">
        <v>0.99972736969274445</v>
      </c>
      <c r="BV168" s="34">
        <v>0.99972336097813108</v>
      </c>
      <c r="BW168" s="34">
        <v>0.99971935227959197</v>
      </c>
      <c r="BX168" s="34">
        <v>0.99971534359712666</v>
      </c>
      <c r="BY168" s="34">
        <v>0.9997113349307355</v>
      </c>
      <c r="BZ168" s="34">
        <v>0.99970732628041847</v>
      </c>
      <c r="CA168" s="34">
        <v>0.99970331764617537</v>
      </c>
      <c r="CB168" s="34">
        <v>0.99969930902800597</v>
      </c>
      <c r="CC168" s="34">
        <v>0.99969530042591059</v>
      </c>
      <c r="CD168" s="34">
        <v>0.99969129183988859</v>
      </c>
      <c r="CE168" s="34">
        <v>0.9996872832699405</v>
      </c>
      <c r="CF168" s="34">
        <v>0.99968327471606599</v>
      </c>
      <c r="CG168" s="34">
        <v>0.99967926617826497</v>
      </c>
      <c r="CH168" s="34">
        <v>0.99967525765653731</v>
      </c>
      <c r="CI168" s="34">
        <v>0.99967124915088312</v>
      </c>
      <c r="CJ168" s="34">
        <v>0.9996672406613023</v>
      </c>
      <c r="CK168" s="34">
        <v>0.99966323218779485</v>
      </c>
      <c r="CL168" s="34">
        <v>0.99965922373036042</v>
      </c>
      <c r="CM168" s="34">
        <v>0.99965521528899937</v>
      </c>
      <c r="CN168" s="34">
        <v>0.99965120686371112</v>
      </c>
      <c r="CO168" s="34">
        <v>0.9996471984544959</v>
      </c>
      <c r="CP168" s="34">
        <v>0.99964319006135383</v>
      </c>
      <c r="CQ168" s="34">
        <v>0.99963918168428456</v>
      </c>
      <c r="CR168" s="34">
        <v>0.99963517332328811</v>
      </c>
      <c r="CS168" s="34">
        <v>0.99963116497836446</v>
      </c>
      <c r="CT168" s="34">
        <v>0.99962396888584837</v>
      </c>
      <c r="CU168" s="34">
        <v>0.99961677284513495</v>
      </c>
      <c r="CV168" s="34">
        <v>0.9996095768562242</v>
      </c>
      <c r="CW168" s="34">
        <v>0.99960238091911546</v>
      </c>
      <c r="CX168" s="34">
        <v>0.9995951850338084</v>
      </c>
      <c r="CY168" s="34">
        <v>0.99958798920030267</v>
      </c>
      <c r="CZ168" s="34">
        <v>0.99958079341859807</v>
      </c>
      <c r="DA168" s="34">
        <v>0.99957359768869392</v>
      </c>
      <c r="DB168" s="34">
        <v>0.99956640201059022</v>
      </c>
    </row>
    <row r="169" spans="1:106" x14ac:dyDescent="0.2">
      <c r="A169" s="13">
        <f t="shared" ca="1" si="2"/>
        <v>44505</v>
      </c>
      <c r="B169" s="34">
        <v>1.0000118937347575</v>
      </c>
      <c r="C169" s="34">
        <v>1.0000079291407873</v>
      </c>
      <c r="D169" s="34">
        <v>1.0000039645625349</v>
      </c>
      <c r="E169" s="34">
        <v>1</v>
      </c>
      <c r="F169" s="34">
        <v>0.99999603545318294</v>
      </c>
      <c r="G169" s="34">
        <v>0.99999207092208364</v>
      </c>
      <c r="H169" s="34">
        <v>0.99998810640670188</v>
      </c>
      <c r="I169" s="34">
        <v>0.99998414190703755</v>
      </c>
      <c r="J169" s="34">
        <v>0.99998017742309053</v>
      </c>
      <c r="K169" s="34">
        <v>0.99997621295486117</v>
      </c>
      <c r="L169" s="34">
        <v>0.99997224850234889</v>
      </c>
      <c r="M169" s="34">
        <v>0.99996828406555394</v>
      </c>
      <c r="N169" s="34">
        <v>0.99996431964447619</v>
      </c>
      <c r="O169" s="34">
        <v>0.99996035523911575</v>
      </c>
      <c r="P169" s="34">
        <v>0.99995639084947219</v>
      </c>
      <c r="Q169" s="34">
        <v>0.99995242647554561</v>
      </c>
      <c r="R169" s="34">
        <v>0.99994846211733601</v>
      </c>
      <c r="S169" s="34">
        <v>0.9999444977748434</v>
      </c>
      <c r="T169" s="34">
        <v>0.99994053344806744</v>
      </c>
      <c r="U169" s="34">
        <v>0.99993656913700846</v>
      </c>
      <c r="V169" s="34">
        <v>0.99993260484166613</v>
      </c>
      <c r="W169" s="34">
        <v>0.99992864056204023</v>
      </c>
      <c r="X169" s="34">
        <v>0.99992467629813098</v>
      </c>
      <c r="Y169" s="34">
        <v>0.99992071204993827</v>
      </c>
      <c r="Z169" s="34">
        <v>0.9999167478174622</v>
      </c>
      <c r="AA169" s="34">
        <v>0.99991278360070224</v>
      </c>
      <c r="AB169" s="34">
        <v>0.99990881939965881</v>
      </c>
      <c r="AC169" s="34">
        <v>0.99990485521433137</v>
      </c>
      <c r="AD169" s="34">
        <v>0.99990089104472046</v>
      </c>
      <c r="AE169" s="34">
        <v>0.99989692689082543</v>
      </c>
      <c r="AF169" s="34">
        <v>0.99989296275264661</v>
      </c>
      <c r="AG169" s="34">
        <v>0.99988899863018366</v>
      </c>
      <c r="AH169" s="34">
        <v>0.99988503452343691</v>
      </c>
      <c r="AI169" s="34">
        <v>0.99988107043240582</v>
      </c>
      <c r="AJ169" s="34">
        <v>0.99987710635709059</v>
      </c>
      <c r="AK169" s="34">
        <v>0.99987314229749114</v>
      </c>
      <c r="AL169" s="34">
        <v>0.99986917825360755</v>
      </c>
      <c r="AM169" s="34">
        <v>0.99986521422543939</v>
      </c>
      <c r="AN169" s="34">
        <v>0.99986125021298666</v>
      </c>
      <c r="AO169" s="34">
        <v>0.99985728621624981</v>
      </c>
      <c r="AP169" s="34">
        <v>0.99985332223522827</v>
      </c>
      <c r="AQ169" s="34">
        <v>0.99984935826992205</v>
      </c>
      <c r="AR169" s="34">
        <v>0.99984539432033126</v>
      </c>
      <c r="AS169" s="34">
        <v>0.99984143038645579</v>
      </c>
      <c r="AT169" s="34">
        <v>0.99983746646829519</v>
      </c>
      <c r="AU169" s="34">
        <v>0.99983350256584991</v>
      </c>
      <c r="AV169" s="34">
        <v>0.99982953867911994</v>
      </c>
      <c r="AW169" s="34">
        <v>0.99982557480810474</v>
      </c>
      <c r="AX169" s="34">
        <v>0.99982161095280453</v>
      </c>
      <c r="AY169" s="34">
        <v>0.99981764711321919</v>
      </c>
      <c r="AZ169" s="34">
        <v>0.99981368328934872</v>
      </c>
      <c r="BA169" s="34">
        <v>0.99980971948119302</v>
      </c>
      <c r="BB169" s="34">
        <v>0.99980575568875207</v>
      </c>
      <c r="BC169" s="34">
        <v>0.99980179191202567</v>
      </c>
      <c r="BD169" s="34">
        <v>0.99979782815101392</v>
      </c>
      <c r="BE169" s="34">
        <v>0.9997938644057166</v>
      </c>
      <c r="BF169" s="34">
        <v>0.99978990067613371</v>
      </c>
      <c r="BG169" s="34">
        <v>0.99978593696226525</v>
      </c>
      <c r="BH169" s="34">
        <v>0.99978197326411133</v>
      </c>
      <c r="BI169" s="34">
        <v>0.99977800958167129</v>
      </c>
      <c r="BJ169" s="34">
        <v>0.9997740459149459</v>
      </c>
      <c r="BK169" s="34">
        <v>0.99977008226393449</v>
      </c>
      <c r="BL169" s="34">
        <v>0.99976611862863707</v>
      </c>
      <c r="BM169" s="34">
        <v>0.99976215500905352</v>
      </c>
      <c r="BN169" s="34">
        <v>0.99975819140518396</v>
      </c>
      <c r="BO169" s="34">
        <v>0.99975422781702861</v>
      </c>
      <c r="BP169" s="34">
        <v>0.99975026424458691</v>
      </c>
      <c r="BQ169" s="34">
        <v>0.99974630068785886</v>
      </c>
      <c r="BR169" s="34">
        <v>0.99974233714684468</v>
      </c>
      <c r="BS169" s="34">
        <v>0.99973837362154405</v>
      </c>
      <c r="BT169" s="34">
        <v>0.99973441011195718</v>
      </c>
      <c r="BU169" s="34">
        <v>0.99973044661808375</v>
      </c>
      <c r="BV169" s="34">
        <v>0.99972648313992341</v>
      </c>
      <c r="BW169" s="34">
        <v>0.99972251967747694</v>
      </c>
      <c r="BX169" s="34">
        <v>0.99971855623074357</v>
      </c>
      <c r="BY169" s="34">
        <v>0.99971459279972363</v>
      </c>
      <c r="BZ169" s="34">
        <v>0.99971062938441679</v>
      </c>
      <c r="CA169" s="34">
        <v>0.99970666598482305</v>
      </c>
      <c r="CB169" s="34">
        <v>0.99970270260094252</v>
      </c>
      <c r="CC169" s="34">
        <v>0.99969873923277497</v>
      </c>
      <c r="CD169" s="34">
        <v>0.99969477588032019</v>
      </c>
      <c r="CE169" s="34">
        <v>0.9996908125435785</v>
      </c>
      <c r="CF169" s="34">
        <v>0.99968684922254969</v>
      </c>
      <c r="CG169" s="34">
        <v>0.99968288591723353</v>
      </c>
      <c r="CH169" s="34">
        <v>0.99967892262763025</v>
      </c>
      <c r="CI169" s="34">
        <v>0.9996749593537394</v>
      </c>
      <c r="CJ169" s="34">
        <v>0.99967099609556132</v>
      </c>
      <c r="CK169" s="34">
        <v>0.99966703285309566</v>
      </c>
      <c r="CL169" s="34">
        <v>0.99966306962634233</v>
      </c>
      <c r="CM169" s="34">
        <v>0.99965910641530153</v>
      </c>
      <c r="CN169" s="34">
        <v>0.99965514321997317</v>
      </c>
      <c r="CO169" s="34">
        <v>0.99965118004035691</v>
      </c>
      <c r="CP169" s="34">
        <v>0.99964721687645308</v>
      </c>
      <c r="CQ169" s="34">
        <v>0.99964325372826135</v>
      </c>
      <c r="CR169" s="34">
        <v>0.99963929059578149</v>
      </c>
      <c r="CS169" s="34">
        <v>0.99963532747901374</v>
      </c>
      <c r="CT169" s="34">
        <v>0.99962832880997965</v>
      </c>
      <c r="CU169" s="34">
        <v>0.99962133018994515</v>
      </c>
      <c r="CV169" s="34">
        <v>0.99961433161890922</v>
      </c>
      <c r="CW169" s="34">
        <v>0.99960733309687178</v>
      </c>
      <c r="CX169" s="34">
        <v>0.99960033462383258</v>
      </c>
      <c r="CY169" s="34">
        <v>0.99959333619979152</v>
      </c>
      <c r="CZ169" s="34">
        <v>0.99958633782474782</v>
      </c>
      <c r="DA169" s="34">
        <v>0.99957933949870137</v>
      </c>
      <c r="DB169" s="34">
        <v>0.99957234122165151</v>
      </c>
    </row>
    <row r="170" spans="1:106" x14ac:dyDescent="0.2">
      <c r="A170" s="13">
        <f t="shared" ca="1" si="2"/>
        <v>44508</v>
      </c>
      <c r="B170" s="34">
        <v>1.0000040445333871</v>
      </c>
      <c r="C170" s="34">
        <v>1</v>
      </c>
      <c r="D170" s="34">
        <v>0.99999595548297115</v>
      </c>
      <c r="E170" s="34">
        <v>0.99999191098230045</v>
      </c>
      <c r="F170" s="34">
        <v>0.99998786649798765</v>
      </c>
      <c r="G170" s="34">
        <v>0.99998382203003311</v>
      </c>
      <c r="H170" s="34">
        <v>0.99997977757843648</v>
      </c>
      <c r="I170" s="34">
        <v>0.99997573314319754</v>
      </c>
      <c r="J170" s="34">
        <v>0.99997168872431619</v>
      </c>
      <c r="K170" s="34">
        <v>0.99996764432179286</v>
      </c>
      <c r="L170" s="34">
        <v>0.999963599935627</v>
      </c>
      <c r="M170" s="34">
        <v>0.99995955556581895</v>
      </c>
      <c r="N170" s="34">
        <v>0.99995551121236825</v>
      </c>
      <c r="O170" s="34">
        <v>0.99995146687527492</v>
      </c>
      <c r="P170" s="34">
        <v>0.99994742255453928</v>
      </c>
      <c r="Q170" s="34">
        <v>0.99994337825016066</v>
      </c>
      <c r="R170" s="34">
        <v>0.99993933396213952</v>
      </c>
      <c r="S170" s="34">
        <v>0.9999352896904754</v>
      </c>
      <c r="T170" s="34">
        <v>0.99993124543516843</v>
      </c>
      <c r="U170" s="34">
        <v>0.99992720119621858</v>
      </c>
      <c r="V170" s="34">
        <v>0.99992315697362577</v>
      </c>
      <c r="W170" s="34">
        <v>0.99991911276738976</v>
      </c>
      <c r="X170" s="34">
        <v>0.99991506857751078</v>
      </c>
      <c r="Y170" s="34">
        <v>0.99991102440398849</v>
      </c>
      <c r="Z170" s="34">
        <v>0.99990698024682312</v>
      </c>
      <c r="AA170" s="34">
        <v>0.999902936106014</v>
      </c>
      <c r="AB170" s="34">
        <v>0.99989889198156179</v>
      </c>
      <c r="AC170" s="34">
        <v>0.99989484787346605</v>
      </c>
      <c r="AD170" s="34">
        <v>0.99989080378172679</v>
      </c>
      <c r="AE170" s="34">
        <v>0.99988675970634389</v>
      </c>
      <c r="AF170" s="34">
        <v>0.99988271564731712</v>
      </c>
      <c r="AG170" s="34">
        <v>0.99987867160464716</v>
      </c>
      <c r="AH170" s="34">
        <v>0.9998746275783329</v>
      </c>
      <c r="AI170" s="34">
        <v>0.99987058356837488</v>
      </c>
      <c r="AJ170" s="34">
        <v>0.99986653957477301</v>
      </c>
      <c r="AK170" s="34">
        <v>0.99986249559752727</v>
      </c>
      <c r="AL170" s="34">
        <v>0.99985845163663722</v>
      </c>
      <c r="AM170" s="34">
        <v>0.99985440769210321</v>
      </c>
      <c r="AN170" s="34">
        <v>0.99985036376392478</v>
      </c>
      <c r="AO170" s="34">
        <v>0.99984631985210226</v>
      </c>
      <c r="AP170" s="34">
        <v>0.99984227595663533</v>
      </c>
      <c r="AQ170" s="34">
        <v>0.99983823207752409</v>
      </c>
      <c r="AR170" s="34">
        <v>0.99983418821476822</v>
      </c>
      <c r="AS170" s="34">
        <v>0.99983014436836803</v>
      </c>
      <c r="AT170" s="34">
        <v>0.9998261005383231</v>
      </c>
      <c r="AU170" s="34">
        <v>0.99982205672463365</v>
      </c>
      <c r="AV170" s="34">
        <v>0.99981801292729944</v>
      </c>
      <c r="AW170" s="34">
        <v>0.99981396914632037</v>
      </c>
      <c r="AX170" s="34">
        <v>0.99980992538169644</v>
      </c>
      <c r="AY170" s="34">
        <v>0.99980588163342765</v>
      </c>
      <c r="AZ170" s="34">
        <v>0.99980183790151378</v>
      </c>
      <c r="BA170" s="34">
        <v>0.99979779418595482</v>
      </c>
      <c r="BB170" s="34">
        <v>0.9997937504867509</v>
      </c>
      <c r="BC170" s="34">
        <v>0.99978970680390156</v>
      </c>
      <c r="BD170" s="34">
        <v>0.99978566313740713</v>
      </c>
      <c r="BE170" s="34">
        <v>0.99978161948726751</v>
      </c>
      <c r="BF170" s="34">
        <v>0.99977757585348226</v>
      </c>
      <c r="BG170" s="34">
        <v>0.9997735322360517</v>
      </c>
      <c r="BH170" s="34">
        <v>0.99976948863497561</v>
      </c>
      <c r="BI170" s="34">
        <v>0.99976544505025366</v>
      </c>
      <c r="BJ170" s="34">
        <v>0.99976140148188652</v>
      </c>
      <c r="BK170" s="34">
        <v>0.99975735792987341</v>
      </c>
      <c r="BL170" s="34">
        <v>0.99975331439421433</v>
      </c>
      <c r="BM170" s="34">
        <v>0.99974927087490983</v>
      </c>
      <c r="BN170" s="34">
        <v>0.99974522737195926</v>
      </c>
      <c r="BO170" s="34">
        <v>0.99974118388536248</v>
      </c>
      <c r="BP170" s="34">
        <v>0.99973714041511974</v>
      </c>
      <c r="BQ170" s="34">
        <v>0.99973309696123092</v>
      </c>
      <c r="BR170" s="34">
        <v>0.99972905352369601</v>
      </c>
      <c r="BS170" s="34">
        <v>0.99972501010251491</v>
      </c>
      <c r="BT170" s="34">
        <v>0.99972096669768729</v>
      </c>
      <c r="BU170" s="34">
        <v>0.99971692330921347</v>
      </c>
      <c r="BV170" s="34">
        <v>0.99971287993709301</v>
      </c>
      <c r="BW170" s="34">
        <v>0.99970883658132603</v>
      </c>
      <c r="BX170" s="34">
        <v>0.99970479324191253</v>
      </c>
      <c r="BY170" s="34">
        <v>0.99970074991885249</v>
      </c>
      <c r="BZ170" s="34">
        <v>0.9996967066121456</v>
      </c>
      <c r="CA170" s="34">
        <v>0.9996926633217923</v>
      </c>
      <c r="CB170" s="34">
        <v>0.99968862004779158</v>
      </c>
      <c r="CC170" s="34">
        <v>0.99968457679014433</v>
      </c>
      <c r="CD170" s="34">
        <v>0.99968053354885</v>
      </c>
      <c r="CE170" s="34">
        <v>0.99967649032390882</v>
      </c>
      <c r="CF170" s="34">
        <v>0.99967244711532011</v>
      </c>
      <c r="CG170" s="34">
        <v>0.99966840392308465</v>
      </c>
      <c r="CH170" s="34">
        <v>0.99966436074720155</v>
      </c>
      <c r="CI170" s="34">
        <v>0.99966031758767149</v>
      </c>
      <c r="CJ170" s="34">
        <v>0.9996562744444939</v>
      </c>
      <c r="CK170" s="34">
        <v>0.99965223131766889</v>
      </c>
      <c r="CL170" s="34">
        <v>0.99964818820719648</v>
      </c>
      <c r="CM170" s="34">
        <v>0.99964414511307631</v>
      </c>
      <c r="CN170" s="34">
        <v>0.99964010203530873</v>
      </c>
      <c r="CO170" s="34">
        <v>0.99963605897389329</v>
      </c>
      <c r="CP170" s="34">
        <v>0.99963201592883022</v>
      </c>
      <c r="CQ170" s="34">
        <v>0.99962797290011907</v>
      </c>
      <c r="CR170" s="34">
        <v>0.9996202759088767</v>
      </c>
      <c r="CS170" s="34">
        <v>0.99961257897690003</v>
      </c>
      <c r="CT170" s="34">
        <v>0.99960488210418841</v>
      </c>
      <c r="CU170" s="34">
        <v>0.99959718529074182</v>
      </c>
      <c r="CV170" s="34">
        <v>0.99958948853655949</v>
      </c>
      <c r="CW170" s="34">
        <v>0.99958179184164131</v>
      </c>
      <c r="CX170" s="34">
        <v>0.99957409520598639</v>
      </c>
      <c r="CY170" s="34">
        <v>0.9995663986295944</v>
      </c>
      <c r="CZ170" s="34">
        <v>0.99955870211246489</v>
      </c>
      <c r="DA170" s="34">
        <v>0.99955100565459754</v>
      </c>
      <c r="DB170" s="34">
        <v>0.99954330925599177</v>
      </c>
    </row>
    <row r="171" spans="1:106" x14ac:dyDescent="0.2">
      <c r="A171" s="13">
        <f t="shared" ca="1" si="2"/>
        <v>44509</v>
      </c>
      <c r="B171" s="34">
        <v>1.0000083039693719</v>
      </c>
      <c r="C171" s="34">
        <v>1.0000041519760667</v>
      </c>
      <c r="D171" s="34">
        <v>1</v>
      </c>
      <c r="E171" s="34">
        <v>0.99999584804117225</v>
      </c>
      <c r="F171" s="34">
        <v>0.99999169609958349</v>
      </c>
      <c r="G171" s="34">
        <v>0.99998754417523317</v>
      </c>
      <c r="H171" s="34">
        <v>0.9999833922681215</v>
      </c>
      <c r="I171" s="34">
        <v>0.99997924037824837</v>
      </c>
      <c r="J171" s="34">
        <v>0.99997508850561356</v>
      </c>
      <c r="K171" s="34">
        <v>0.99997093665021752</v>
      </c>
      <c r="L171" s="34">
        <v>0.99996678481205958</v>
      </c>
      <c r="M171" s="34">
        <v>0.99996263299114008</v>
      </c>
      <c r="N171" s="34">
        <v>0.99995848118745845</v>
      </c>
      <c r="O171" s="34">
        <v>0.99995432940101514</v>
      </c>
      <c r="P171" s="34">
        <v>0.99995017763180993</v>
      </c>
      <c r="Q171" s="34">
        <v>0.9999460258798426</v>
      </c>
      <c r="R171" s="34">
        <v>0.99994187414511337</v>
      </c>
      <c r="S171" s="34">
        <v>0.99993772242762169</v>
      </c>
      <c r="T171" s="34">
        <v>0.99993357072736788</v>
      </c>
      <c r="U171" s="34">
        <v>0.99992941904435162</v>
      </c>
      <c r="V171" s="34">
        <v>0.99992526737857323</v>
      </c>
      <c r="W171" s="34">
        <v>0.99992111573003206</v>
      </c>
      <c r="X171" s="34">
        <v>0.99991696409872866</v>
      </c>
      <c r="Y171" s="34">
        <v>0.99991281248466257</v>
      </c>
      <c r="Z171" s="34">
        <v>0.99990866088783392</v>
      </c>
      <c r="AA171" s="34">
        <v>0.99990450930824248</v>
      </c>
      <c r="AB171" s="34">
        <v>0.99990035774588815</v>
      </c>
      <c r="AC171" s="34">
        <v>0.99989620620077091</v>
      </c>
      <c r="AD171" s="34">
        <v>0.99989205467289066</v>
      </c>
      <c r="AE171" s="34">
        <v>0.99988790316224763</v>
      </c>
      <c r="AF171" s="34">
        <v>0.99988375166884136</v>
      </c>
      <c r="AG171" s="34">
        <v>0.99987960019267186</v>
      </c>
      <c r="AH171" s="34">
        <v>0.99987544873373901</v>
      </c>
      <c r="AI171" s="34">
        <v>0.99987129729204316</v>
      </c>
      <c r="AJ171" s="34">
        <v>0.99986714586758374</v>
      </c>
      <c r="AK171" s="34">
        <v>0.99986299446036087</v>
      </c>
      <c r="AL171" s="34">
        <v>0.99985884307037465</v>
      </c>
      <c r="AM171" s="34">
        <v>0.99985469169762453</v>
      </c>
      <c r="AN171" s="34">
        <v>0.99985054034211107</v>
      </c>
      <c r="AO171" s="34">
        <v>0.9998463890038336</v>
      </c>
      <c r="AP171" s="34">
        <v>0.99984223768279246</v>
      </c>
      <c r="AQ171" s="34">
        <v>0.99983808637898741</v>
      </c>
      <c r="AR171" s="34">
        <v>0.99983393509241836</v>
      </c>
      <c r="AS171" s="34">
        <v>0.99982978382308507</v>
      </c>
      <c r="AT171" s="34">
        <v>0.999825632570988</v>
      </c>
      <c r="AU171" s="34">
        <v>0.99982148133612658</v>
      </c>
      <c r="AV171" s="34">
        <v>0.99981733011850116</v>
      </c>
      <c r="AW171" s="34">
        <v>0.99981317891811106</v>
      </c>
      <c r="AX171" s="34">
        <v>0.99980902773495683</v>
      </c>
      <c r="AY171" s="34">
        <v>0.99980487656903816</v>
      </c>
      <c r="AZ171" s="34">
        <v>0.99980072542035492</v>
      </c>
      <c r="BA171" s="34">
        <v>0.999796574288907</v>
      </c>
      <c r="BB171" s="34">
        <v>0.99979242317469441</v>
      </c>
      <c r="BC171" s="34">
        <v>0.99978827207771714</v>
      </c>
      <c r="BD171" s="34">
        <v>0.99978412099797498</v>
      </c>
      <c r="BE171" s="34">
        <v>0.99977996993546825</v>
      </c>
      <c r="BF171" s="34">
        <v>0.99977581889019629</v>
      </c>
      <c r="BG171" s="34">
        <v>0.99977166786215921</v>
      </c>
      <c r="BH171" s="34">
        <v>0.99976751685135701</v>
      </c>
      <c r="BI171" s="34">
        <v>0.99976336585778969</v>
      </c>
      <c r="BJ171" s="34">
        <v>0.99975921488145736</v>
      </c>
      <c r="BK171" s="34">
        <v>0.99975506392235947</v>
      </c>
      <c r="BL171" s="34">
        <v>0.99975091298049623</v>
      </c>
      <c r="BM171" s="34">
        <v>0.99974676205586754</v>
      </c>
      <c r="BN171" s="34">
        <v>0.99974261114847329</v>
      </c>
      <c r="BO171" s="34">
        <v>0.99973846025831359</v>
      </c>
      <c r="BP171" s="34">
        <v>0.9997343093853881</v>
      </c>
      <c r="BQ171" s="34">
        <v>0.99973015852969682</v>
      </c>
      <c r="BR171" s="34">
        <v>0.99972600769123976</v>
      </c>
      <c r="BS171" s="34">
        <v>0.99972185687001669</v>
      </c>
      <c r="BT171" s="34">
        <v>0.99971770606602794</v>
      </c>
      <c r="BU171" s="34">
        <v>0.99971355527927308</v>
      </c>
      <c r="BV171" s="34">
        <v>0.99970940450975199</v>
      </c>
      <c r="BW171" s="34">
        <v>0.99970525375746466</v>
      </c>
      <c r="BX171" s="34">
        <v>0.99970110302241144</v>
      </c>
      <c r="BY171" s="34">
        <v>0.99969695230459144</v>
      </c>
      <c r="BZ171" s="34">
        <v>0.99969280160400531</v>
      </c>
      <c r="CA171" s="34">
        <v>0.99968865092065262</v>
      </c>
      <c r="CB171" s="34">
        <v>0.99968450025453337</v>
      </c>
      <c r="CC171" s="34">
        <v>0.99968034960564767</v>
      </c>
      <c r="CD171" s="34">
        <v>0.99967619897399518</v>
      </c>
      <c r="CE171" s="34">
        <v>0.99967204835957602</v>
      </c>
      <c r="CF171" s="34">
        <v>0.99966789776239007</v>
      </c>
      <c r="CG171" s="34">
        <v>0.99966374718243722</v>
      </c>
      <c r="CH171" s="34">
        <v>0.99965959661971726</v>
      </c>
      <c r="CI171" s="34">
        <v>0.99965544607423051</v>
      </c>
      <c r="CJ171" s="34">
        <v>0.99965129554597654</v>
      </c>
      <c r="CK171" s="34">
        <v>0.99964714503495522</v>
      </c>
      <c r="CL171" s="34">
        <v>0.99964299454116656</v>
      </c>
      <c r="CM171" s="34">
        <v>0.9996388440646109</v>
      </c>
      <c r="CN171" s="34">
        <v>0.99963469360528789</v>
      </c>
      <c r="CO171" s="34">
        <v>0.99963054316319722</v>
      </c>
      <c r="CP171" s="34">
        <v>0.99962639273833898</v>
      </c>
      <c r="CQ171" s="34">
        <v>0.99962224233071317</v>
      </c>
      <c r="CR171" s="34">
        <v>0.99961809194031992</v>
      </c>
      <c r="CS171" s="34">
        <v>0.99961394156715855</v>
      </c>
      <c r="CT171" s="34">
        <v>0.99960979121122961</v>
      </c>
      <c r="CU171" s="34">
        <v>0.99960182485297189</v>
      </c>
      <c r="CV171" s="34">
        <v>0.99959385855820171</v>
      </c>
      <c r="CW171" s="34">
        <v>0.99958589232691841</v>
      </c>
      <c r="CX171" s="34">
        <v>0.999577926159122</v>
      </c>
      <c r="CY171" s="34">
        <v>0.99956996005481169</v>
      </c>
      <c r="CZ171" s="34">
        <v>0.99956199401398715</v>
      </c>
      <c r="DA171" s="34">
        <v>0.9995540280366475</v>
      </c>
      <c r="DB171" s="34">
        <v>0.99954606212279251</v>
      </c>
    </row>
    <row r="172" spans="1:106" x14ac:dyDescent="0.2">
      <c r="A172" s="13">
        <f t="shared" ca="1" si="2"/>
        <v>44510</v>
      </c>
      <c r="B172" s="34">
        <v>1.0000042874784361</v>
      </c>
      <c r="C172" s="34">
        <v>1</v>
      </c>
      <c r="D172" s="34">
        <v>0.99999571253994624</v>
      </c>
      <c r="E172" s="34">
        <v>0.9999914250982751</v>
      </c>
      <c r="F172" s="34">
        <v>0.99998713767498604</v>
      </c>
      <c r="G172" s="34">
        <v>0.99998285027007905</v>
      </c>
      <c r="H172" s="34">
        <v>0.99997856288355436</v>
      </c>
      <c r="I172" s="34">
        <v>0.99997427551541151</v>
      </c>
      <c r="J172" s="34">
        <v>0.99996998816565064</v>
      </c>
      <c r="K172" s="34">
        <v>0.9999657008342715</v>
      </c>
      <c r="L172" s="34">
        <v>0.99996141352127421</v>
      </c>
      <c r="M172" s="34">
        <v>0.99995712622665878</v>
      </c>
      <c r="N172" s="34">
        <v>0.99995283895042464</v>
      </c>
      <c r="O172" s="34">
        <v>0.99994855169257202</v>
      </c>
      <c r="P172" s="34">
        <v>0.99994426445310114</v>
      </c>
      <c r="Q172" s="34">
        <v>0.99993997723201145</v>
      </c>
      <c r="R172" s="34">
        <v>0.99993569002930316</v>
      </c>
      <c r="S172" s="34">
        <v>0.99993140284497584</v>
      </c>
      <c r="T172" s="34">
        <v>0.99992711567902981</v>
      </c>
      <c r="U172" s="34">
        <v>0.99992282853146486</v>
      </c>
      <c r="V172" s="34">
        <v>0.99991854140228076</v>
      </c>
      <c r="W172" s="34">
        <v>0.99991425429147762</v>
      </c>
      <c r="X172" s="34">
        <v>0.99990996719905534</v>
      </c>
      <c r="Y172" s="34">
        <v>0.99990568012501369</v>
      </c>
      <c r="Z172" s="34">
        <v>0.999901393069353</v>
      </c>
      <c r="AA172" s="34">
        <v>0.99989710603207271</v>
      </c>
      <c r="AB172" s="34">
        <v>0.99989281901317284</v>
      </c>
      <c r="AC172" s="34">
        <v>0.99988853201265337</v>
      </c>
      <c r="AD172" s="34">
        <v>0.99988424503051443</v>
      </c>
      <c r="AE172" s="34">
        <v>0.99987995806675545</v>
      </c>
      <c r="AF172" s="34">
        <v>0.99987567112137687</v>
      </c>
      <c r="AG172" s="34">
        <v>0.99987138419437827</v>
      </c>
      <c r="AH172" s="34">
        <v>0.99986709728575995</v>
      </c>
      <c r="AI172" s="34">
        <v>0.9998628103955215</v>
      </c>
      <c r="AJ172" s="34">
        <v>0.99985852352366278</v>
      </c>
      <c r="AK172" s="34">
        <v>0.99985423667018403</v>
      </c>
      <c r="AL172" s="34">
        <v>0.99984994983508468</v>
      </c>
      <c r="AM172" s="34">
        <v>0.99984566301836519</v>
      </c>
      <c r="AN172" s="34">
        <v>0.99984137622002534</v>
      </c>
      <c r="AO172" s="34">
        <v>0.99983708944006477</v>
      </c>
      <c r="AP172" s="34">
        <v>0.99983280267848385</v>
      </c>
      <c r="AQ172" s="34">
        <v>0.99982851593528199</v>
      </c>
      <c r="AR172" s="34">
        <v>0.99982422921045944</v>
      </c>
      <c r="AS172" s="34">
        <v>0.99981994250401607</v>
      </c>
      <c r="AT172" s="34">
        <v>0.99981565581595178</v>
      </c>
      <c r="AU172" s="34">
        <v>0.99981136914626645</v>
      </c>
      <c r="AV172" s="34">
        <v>0.9998070824949602</v>
      </c>
      <c r="AW172" s="34">
        <v>0.99980279586203269</v>
      </c>
      <c r="AX172" s="34">
        <v>0.99979850924748381</v>
      </c>
      <c r="AY172" s="34">
        <v>0.9997942226513139</v>
      </c>
      <c r="AZ172" s="34">
        <v>0.9997899360735224</v>
      </c>
      <c r="BA172" s="34">
        <v>0.99978564951410942</v>
      </c>
      <c r="BB172" s="34">
        <v>0.99978136297307518</v>
      </c>
      <c r="BC172" s="34">
        <v>0.99977707645041902</v>
      </c>
      <c r="BD172" s="34">
        <v>0.99977278994614116</v>
      </c>
      <c r="BE172" s="34">
        <v>0.99976850346024149</v>
      </c>
      <c r="BF172" s="34">
        <v>0.99976421699272011</v>
      </c>
      <c r="BG172" s="34">
        <v>0.99975993054357681</v>
      </c>
      <c r="BH172" s="34">
        <v>0.99975564411281148</v>
      </c>
      <c r="BI172" s="34">
        <v>0.99975135770042389</v>
      </c>
      <c r="BJ172" s="34">
        <v>0.99974707130641427</v>
      </c>
      <c r="BK172" s="34">
        <v>0.99974278493078228</v>
      </c>
      <c r="BL172" s="34">
        <v>0.99973849857352803</v>
      </c>
      <c r="BM172" s="34">
        <v>0.9997342122346512</v>
      </c>
      <c r="BN172" s="34">
        <v>0.99972992591415222</v>
      </c>
      <c r="BO172" s="34">
        <v>0.99972563961203054</v>
      </c>
      <c r="BP172" s="34">
        <v>0.99972135332828616</v>
      </c>
      <c r="BQ172" s="34">
        <v>0.99971706706291907</v>
      </c>
      <c r="BR172" s="34">
        <v>0.99971278081592896</v>
      </c>
      <c r="BS172" s="34">
        <v>0.99970849458731614</v>
      </c>
      <c r="BT172" s="34">
        <v>0.99970420837708029</v>
      </c>
      <c r="BU172" s="34">
        <v>0.99969992218522152</v>
      </c>
      <c r="BV172" s="34">
        <v>0.9996956360117395</v>
      </c>
      <c r="BW172" s="34">
        <v>0.99969134985663433</v>
      </c>
      <c r="BX172" s="34">
        <v>0.99968706371990601</v>
      </c>
      <c r="BY172" s="34">
        <v>0.99968277760155422</v>
      </c>
      <c r="BZ172" s="34">
        <v>0.99967849150157884</v>
      </c>
      <c r="CA172" s="34">
        <v>0.9996742054199802</v>
      </c>
      <c r="CB172" s="34">
        <v>0.99966991935675775</v>
      </c>
      <c r="CC172" s="34">
        <v>0.99966563331191172</v>
      </c>
      <c r="CD172" s="34">
        <v>0.99966134728544209</v>
      </c>
      <c r="CE172" s="34">
        <v>0.99965706127734855</v>
      </c>
      <c r="CF172" s="34">
        <v>0.99965277528763075</v>
      </c>
      <c r="CG172" s="34">
        <v>0.99964848931628936</v>
      </c>
      <c r="CH172" s="34">
        <v>0.99964420336332371</v>
      </c>
      <c r="CI172" s="34">
        <v>0.99963991742873404</v>
      </c>
      <c r="CJ172" s="34">
        <v>0.99963563151252011</v>
      </c>
      <c r="CK172" s="34">
        <v>0.99963134561468192</v>
      </c>
      <c r="CL172" s="34">
        <v>0.99962705973521904</v>
      </c>
      <c r="CM172" s="34">
        <v>0.99962277387413212</v>
      </c>
      <c r="CN172" s="34">
        <v>0.99961848803142028</v>
      </c>
      <c r="CO172" s="34">
        <v>0.99961420220708408</v>
      </c>
      <c r="CP172" s="34">
        <v>0.99960991640112296</v>
      </c>
      <c r="CQ172" s="34">
        <v>0.99960563061353747</v>
      </c>
      <c r="CR172" s="34">
        <v>0.99960134484432683</v>
      </c>
      <c r="CS172" s="34">
        <v>0.99959705909349117</v>
      </c>
      <c r="CT172" s="34">
        <v>0.99958852642563922</v>
      </c>
      <c r="CU172" s="34">
        <v>0.99957999383062301</v>
      </c>
      <c r="CV172" s="34">
        <v>0.9995714613084421</v>
      </c>
      <c r="CW172" s="34">
        <v>0.9995629288590957</v>
      </c>
      <c r="CX172" s="34">
        <v>0.99955439648258304</v>
      </c>
      <c r="CY172" s="34">
        <v>0.9995458641789039</v>
      </c>
      <c r="CZ172" s="34">
        <v>0.99953733194805705</v>
      </c>
      <c r="DA172" s="34">
        <v>0.9995287997900425</v>
      </c>
      <c r="DB172" s="34">
        <v>0.99952026770485936</v>
      </c>
    </row>
    <row r="173" spans="1:106" x14ac:dyDescent="0.2">
      <c r="A173" s="13">
        <f t="shared" ca="1" si="2"/>
        <v>44511</v>
      </c>
      <c r="B173" s="34">
        <v>1.0000129974938217</v>
      </c>
      <c r="C173" s="34">
        <v>1.0000086649771105</v>
      </c>
      <c r="D173" s="34">
        <v>1.0000043324791701</v>
      </c>
      <c r="E173" s="34">
        <v>1</v>
      </c>
      <c r="F173" s="34">
        <v>0.99999566753960023</v>
      </c>
      <c r="G173" s="34">
        <v>0.99999133509797045</v>
      </c>
      <c r="H173" s="34">
        <v>0.99998700267511109</v>
      </c>
      <c r="I173" s="34">
        <v>0.99998267027102161</v>
      </c>
      <c r="J173" s="34">
        <v>0.99997833788570212</v>
      </c>
      <c r="K173" s="34">
        <v>0.99997400551915261</v>
      </c>
      <c r="L173" s="34">
        <v>0.99996967317137275</v>
      </c>
      <c r="M173" s="34">
        <v>0.99996534084236288</v>
      </c>
      <c r="N173" s="34">
        <v>0.99996100853212244</v>
      </c>
      <c r="O173" s="34">
        <v>0.99995667624065154</v>
      </c>
      <c r="P173" s="34">
        <v>0.99995234396795007</v>
      </c>
      <c r="Q173" s="34">
        <v>0.99994801171401826</v>
      </c>
      <c r="R173" s="34">
        <v>0.99994367947885554</v>
      </c>
      <c r="S173" s="34">
        <v>0.99993934726246214</v>
      </c>
      <c r="T173" s="34">
        <v>0.99993501506483795</v>
      </c>
      <c r="U173" s="34">
        <v>0.99993068288598286</v>
      </c>
      <c r="V173" s="34">
        <v>0.99992635072589664</v>
      </c>
      <c r="W173" s="34">
        <v>0.9999220185845793</v>
      </c>
      <c r="X173" s="34">
        <v>0.99991768646203094</v>
      </c>
      <c r="Y173" s="34">
        <v>0.99991335435825135</v>
      </c>
      <c r="Z173" s="34">
        <v>0.99990902227324008</v>
      </c>
      <c r="AA173" s="34">
        <v>0.99990469020699768</v>
      </c>
      <c r="AB173" s="34">
        <v>0.99990035815952383</v>
      </c>
      <c r="AC173" s="34">
        <v>0.99989602613081829</v>
      </c>
      <c r="AD173" s="34">
        <v>0.99989169412088119</v>
      </c>
      <c r="AE173" s="34">
        <v>0.99988736212971219</v>
      </c>
      <c r="AF173" s="34">
        <v>0.9998830301573115</v>
      </c>
      <c r="AG173" s="34">
        <v>0.99987869820367881</v>
      </c>
      <c r="AH173" s="34">
        <v>0.99987436626881443</v>
      </c>
      <c r="AI173" s="34">
        <v>0.9998700343527176</v>
      </c>
      <c r="AJ173" s="34">
        <v>0.99986570245538886</v>
      </c>
      <c r="AK173" s="34">
        <v>0.99986137057682778</v>
      </c>
      <c r="AL173" s="34">
        <v>0.99985703871703446</v>
      </c>
      <c r="AM173" s="34">
        <v>0.99985270687600869</v>
      </c>
      <c r="AN173" s="34">
        <v>0.99984837505375057</v>
      </c>
      <c r="AO173" s="34">
        <v>0.99984404325025977</v>
      </c>
      <c r="AP173" s="34">
        <v>0.9998397114655363</v>
      </c>
      <c r="AQ173" s="34">
        <v>0.99983537969958036</v>
      </c>
      <c r="AR173" s="34">
        <v>0.99983104795239142</v>
      </c>
      <c r="AS173" s="34">
        <v>0.99982671622396957</v>
      </c>
      <c r="AT173" s="34">
        <v>0.99982238451431493</v>
      </c>
      <c r="AU173" s="34">
        <v>0.99981805282342717</v>
      </c>
      <c r="AV173" s="34">
        <v>0.99981372115130629</v>
      </c>
      <c r="AW173" s="34">
        <v>0.99980938949795217</v>
      </c>
      <c r="AX173" s="34">
        <v>0.99980505786336482</v>
      </c>
      <c r="AY173" s="34">
        <v>0.99980072624754401</v>
      </c>
      <c r="AZ173" s="34">
        <v>0.99979639465048975</v>
      </c>
      <c r="BA173" s="34">
        <v>0.99979206307220203</v>
      </c>
      <c r="BB173" s="34">
        <v>0.99978773151268074</v>
      </c>
      <c r="BC173" s="34">
        <v>0.99978339997192578</v>
      </c>
      <c r="BD173" s="34">
        <v>0.99977906844993691</v>
      </c>
      <c r="BE173" s="34">
        <v>0.99977473694671437</v>
      </c>
      <c r="BF173" s="34">
        <v>0.99977040546225759</v>
      </c>
      <c r="BG173" s="34">
        <v>0.99976607399656725</v>
      </c>
      <c r="BH173" s="34">
        <v>0.99976174254964245</v>
      </c>
      <c r="BI173" s="34">
        <v>0.99975741112148364</v>
      </c>
      <c r="BJ173" s="34">
        <v>0.99975307971209049</v>
      </c>
      <c r="BK173" s="34">
        <v>0.9997487483214631</v>
      </c>
      <c r="BL173" s="34">
        <v>0.99974441694960126</v>
      </c>
      <c r="BM173" s="34">
        <v>0.99974008559650462</v>
      </c>
      <c r="BN173" s="34">
        <v>0.99973575426217376</v>
      </c>
      <c r="BO173" s="34">
        <v>0.99973142294660822</v>
      </c>
      <c r="BP173" s="34">
        <v>0.99972709164980789</v>
      </c>
      <c r="BQ173" s="34">
        <v>0.99972276037177266</v>
      </c>
      <c r="BR173" s="34">
        <v>0.99971842911250242</v>
      </c>
      <c r="BS173" s="34">
        <v>0.99971409787199728</v>
      </c>
      <c r="BT173" s="34">
        <v>0.99970976665025724</v>
      </c>
      <c r="BU173" s="34">
        <v>0.99970543544728174</v>
      </c>
      <c r="BV173" s="34">
        <v>0.99970110426307113</v>
      </c>
      <c r="BW173" s="34">
        <v>0.99969677309762539</v>
      </c>
      <c r="BX173" s="34">
        <v>0.9996924419509442</v>
      </c>
      <c r="BY173" s="34">
        <v>0.99968811082302733</v>
      </c>
      <c r="BZ173" s="34">
        <v>0.99968377971387501</v>
      </c>
      <c r="CA173" s="34">
        <v>0.99967944862348701</v>
      </c>
      <c r="CB173" s="34">
        <v>0.99967511755186333</v>
      </c>
      <c r="CC173" s="34">
        <v>0.99967078649900398</v>
      </c>
      <c r="CD173" s="34">
        <v>0.99966645546490851</v>
      </c>
      <c r="CE173" s="34">
        <v>0.99966212444957714</v>
      </c>
      <c r="CF173" s="34">
        <v>0.99965779345300976</v>
      </c>
      <c r="CG173" s="34">
        <v>0.99965346247520637</v>
      </c>
      <c r="CH173" s="34">
        <v>0.99964913151616652</v>
      </c>
      <c r="CI173" s="34">
        <v>0.99964480057589045</v>
      </c>
      <c r="CJ173" s="34">
        <v>0.99964046965437825</v>
      </c>
      <c r="CK173" s="34">
        <v>0.99963613875162927</v>
      </c>
      <c r="CL173" s="34">
        <v>0.99963180786764383</v>
      </c>
      <c r="CM173" s="34">
        <v>0.99962747700242183</v>
      </c>
      <c r="CN173" s="34">
        <v>0.99962314615596315</v>
      </c>
      <c r="CO173" s="34">
        <v>0.9996188153282678</v>
      </c>
      <c r="CP173" s="34">
        <v>0.99961448451933543</v>
      </c>
      <c r="CQ173" s="34">
        <v>0.99961015372916617</v>
      </c>
      <c r="CR173" s="34">
        <v>0.99960582295775979</v>
      </c>
      <c r="CS173" s="34">
        <v>0.9996014922051164</v>
      </c>
      <c r="CT173" s="34">
        <v>0.99959247135995233</v>
      </c>
      <c r="CU173" s="34">
        <v>0.99958345059619635</v>
      </c>
      <c r="CV173" s="34">
        <v>0.99957442991384793</v>
      </c>
      <c r="CW173" s="34">
        <v>0.99956540931290616</v>
      </c>
      <c r="CX173" s="34">
        <v>0.99955638879336994</v>
      </c>
      <c r="CY173" s="34">
        <v>0.99954736835523916</v>
      </c>
      <c r="CZ173" s="34">
        <v>0.9995383479985126</v>
      </c>
      <c r="DA173" s="34">
        <v>0.99952932772318992</v>
      </c>
      <c r="DB173" s="34">
        <v>0.99952030752927012</v>
      </c>
    </row>
    <row r="174" spans="1:106" x14ac:dyDescent="0.2">
      <c r="A174" s="13">
        <f t="shared" ca="1" si="2"/>
        <v>44512</v>
      </c>
      <c r="B174" s="34">
        <v>1.0000129141925116</v>
      </c>
      <c r="C174" s="34">
        <v>1.0000086094431437</v>
      </c>
      <c r="D174" s="34">
        <v>1.0000043047123066</v>
      </c>
      <c r="E174" s="34">
        <v>1</v>
      </c>
      <c r="F174" s="34">
        <v>0.99999569530622379</v>
      </c>
      <c r="G174" s="34">
        <v>0.99999139063097808</v>
      </c>
      <c r="H174" s="34">
        <v>0.99998708597426267</v>
      </c>
      <c r="I174" s="34">
        <v>0.99998278133607721</v>
      </c>
      <c r="J174" s="34">
        <v>0.99997847671642215</v>
      </c>
      <c r="K174" s="34">
        <v>0.99997417211529727</v>
      </c>
      <c r="L174" s="34">
        <v>0.99996986753270212</v>
      </c>
      <c r="M174" s="34">
        <v>0.99996556296863714</v>
      </c>
      <c r="N174" s="34">
        <v>0.9999612584231018</v>
      </c>
      <c r="O174" s="34">
        <v>0.99995695389609629</v>
      </c>
      <c r="P174" s="34">
        <v>0.99995264938762041</v>
      </c>
      <c r="Q174" s="34">
        <v>0.99994834489767415</v>
      </c>
      <c r="R174" s="34">
        <v>0.9999440404262574</v>
      </c>
      <c r="S174" s="34">
        <v>0.99993973597336994</v>
      </c>
      <c r="T174" s="34">
        <v>0.99993543153901199</v>
      </c>
      <c r="U174" s="34">
        <v>0.99993112712318333</v>
      </c>
      <c r="V174" s="34">
        <v>0.99992682272588373</v>
      </c>
      <c r="W174" s="34">
        <v>0.99992251834711332</v>
      </c>
      <c r="X174" s="34">
        <v>0.9999182139868722</v>
      </c>
      <c r="Y174" s="34">
        <v>0.99991390964515958</v>
      </c>
      <c r="Z174" s="34">
        <v>0.99990960532197604</v>
      </c>
      <c r="AA174" s="34">
        <v>0.99990530101732134</v>
      </c>
      <c r="AB174" s="34">
        <v>0.99990099673119526</v>
      </c>
      <c r="AC174" s="34">
        <v>0.99989669246359791</v>
      </c>
      <c r="AD174" s="34">
        <v>0.99989238821452908</v>
      </c>
      <c r="AE174" s="34">
        <v>0.99988808398398854</v>
      </c>
      <c r="AF174" s="34">
        <v>0.99988377977197673</v>
      </c>
      <c r="AG174" s="34">
        <v>0.9998794755784931</v>
      </c>
      <c r="AH174" s="34">
        <v>0.99987517140353754</v>
      </c>
      <c r="AI174" s="34">
        <v>0.99987086724711016</v>
      </c>
      <c r="AJ174" s="34">
        <v>0.99986656310921118</v>
      </c>
      <c r="AK174" s="34">
        <v>0.99986225898983982</v>
      </c>
      <c r="AL174" s="34">
        <v>0.99985795488899676</v>
      </c>
      <c r="AM174" s="34">
        <v>0.9998536508066812</v>
      </c>
      <c r="AN174" s="34">
        <v>0.99984934674289361</v>
      </c>
      <c r="AO174" s="34">
        <v>0.99984504269763352</v>
      </c>
      <c r="AP174" s="34">
        <v>0.99984073867090106</v>
      </c>
      <c r="AQ174" s="34">
        <v>0.99983643466269623</v>
      </c>
      <c r="AR174" s="34">
        <v>0.99983213067301879</v>
      </c>
      <c r="AS174" s="34">
        <v>0.99982782670186854</v>
      </c>
      <c r="AT174" s="34">
        <v>0.9998235227492458</v>
      </c>
      <c r="AU174" s="34">
        <v>0.99981921881515012</v>
      </c>
      <c r="AV174" s="34">
        <v>0.99981491489958152</v>
      </c>
      <c r="AW174" s="34">
        <v>0.99981061100254021</v>
      </c>
      <c r="AX174" s="34">
        <v>0.99980630712402552</v>
      </c>
      <c r="AY174" s="34">
        <v>0.99980200326403801</v>
      </c>
      <c r="AZ174" s="34">
        <v>0.99979769942257701</v>
      </c>
      <c r="BA174" s="34">
        <v>0.99979339559964298</v>
      </c>
      <c r="BB174" s="34">
        <v>0.99978909179523545</v>
      </c>
      <c r="BC174" s="34">
        <v>0.99978478800935466</v>
      </c>
      <c r="BD174" s="34">
        <v>0.99978048424200017</v>
      </c>
      <c r="BE174" s="34">
        <v>0.99977618049317207</v>
      </c>
      <c r="BF174" s="34">
        <v>0.99977187676287027</v>
      </c>
      <c r="BG174" s="34">
        <v>0.99976757305109487</v>
      </c>
      <c r="BH174" s="34">
        <v>0.99976326935784543</v>
      </c>
      <c r="BI174" s="34">
        <v>0.99975896568312228</v>
      </c>
      <c r="BJ174" s="34">
        <v>0.99975466202692509</v>
      </c>
      <c r="BK174" s="34">
        <v>0.99975035838925375</v>
      </c>
      <c r="BL174" s="34">
        <v>0.99974605477010836</v>
      </c>
      <c r="BM174" s="34">
        <v>0.99974175116948871</v>
      </c>
      <c r="BN174" s="34">
        <v>0.99973744758739447</v>
      </c>
      <c r="BO174" s="34">
        <v>0.99973314402382618</v>
      </c>
      <c r="BP174" s="34">
        <v>0.99972884047878319</v>
      </c>
      <c r="BQ174" s="34">
        <v>0.99972453695226582</v>
      </c>
      <c r="BR174" s="34">
        <v>0.99972023344427374</v>
      </c>
      <c r="BS174" s="34">
        <v>0.99971592995480696</v>
      </c>
      <c r="BT174" s="34">
        <v>0.99971162648386536</v>
      </c>
      <c r="BU174" s="34">
        <v>0.99970732303144871</v>
      </c>
      <c r="BV174" s="34">
        <v>0.99970301959755725</v>
      </c>
      <c r="BW174" s="34">
        <v>0.99969871618219097</v>
      </c>
      <c r="BX174" s="34">
        <v>0.99969441278534943</v>
      </c>
      <c r="BY174" s="34">
        <v>0.99969010940703262</v>
      </c>
      <c r="BZ174" s="34">
        <v>0.99968580604724044</v>
      </c>
      <c r="CA174" s="34">
        <v>0.99968150270597311</v>
      </c>
      <c r="CB174" s="34">
        <v>0.99967719938323019</v>
      </c>
      <c r="CC174" s="34">
        <v>0.99967289607901177</v>
      </c>
      <c r="CD174" s="34">
        <v>0.99966859279331788</v>
      </c>
      <c r="CE174" s="34">
        <v>0.99966428952614828</v>
      </c>
      <c r="CF174" s="34">
        <v>0.99965998627750297</v>
      </c>
      <c r="CG174" s="34">
        <v>0.99965568304738184</v>
      </c>
      <c r="CH174" s="34">
        <v>0.99965137983578467</v>
      </c>
      <c r="CI174" s="34">
        <v>0.99964707664271146</v>
      </c>
      <c r="CJ174" s="34">
        <v>0.99964277346816233</v>
      </c>
      <c r="CK174" s="34">
        <v>0.99963847031213693</v>
      </c>
      <c r="CL174" s="34">
        <v>0.9996341671746356</v>
      </c>
      <c r="CM174" s="34">
        <v>0.99962986405565757</v>
      </c>
      <c r="CN174" s="34">
        <v>0.99962556095520338</v>
      </c>
      <c r="CO174" s="34">
        <v>0.99962125787327272</v>
      </c>
      <c r="CP174" s="34">
        <v>0.99961695480986534</v>
      </c>
      <c r="CQ174" s="34">
        <v>0.99961265176498137</v>
      </c>
      <c r="CR174" s="34">
        <v>0.9996083487386207</v>
      </c>
      <c r="CS174" s="34">
        <v>0.99960404573078332</v>
      </c>
      <c r="CT174" s="34">
        <v>0.99959479525924166</v>
      </c>
      <c r="CU174" s="34">
        <v>0.99958554487330498</v>
      </c>
      <c r="CV174" s="34">
        <v>0.99957629457297259</v>
      </c>
      <c r="CW174" s="34">
        <v>0.99956704435824362</v>
      </c>
      <c r="CX174" s="34">
        <v>0.9995577942291175</v>
      </c>
      <c r="CY174" s="34">
        <v>0.99954854418559325</v>
      </c>
      <c r="CZ174" s="34">
        <v>0.99953929422767018</v>
      </c>
      <c r="DA174" s="34">
        <v>0.99953004435534776</v>
      </c>
      <c r="DB174" s="34">
        <v>0.99952079456862453</v>
      </c>
    </row>
    <row r="175" spans="1:106" x14ac:dyDescent="0.2">
      <c r="A175" s="13">
        <f t="shared" ca="1" si="2"/>
        <v>44515</v>
      </c>
      <c r="B175" s="34">
        <v>1.0000043846806836</v>
      </c>
      <c r="C175" s="34">
        <v>1</v>
      </c>
      <c r="D175" s="34">
        <v>0.99999561533854164</v>
      </c>
      <c r="E175" s="34">
        <v>0.99999123069630858</v>
      </c>
      <c r="F175" s="34">
        <v>0.99998684607330068</v>
      </c>
      <c r="G175" s="34">
        <v>0.99998246146951797</v>
      </c>
      <c r="H175" s="34">
        <v>0.99997807688496021</v>
      </c>
      <c r="I175" s="34">
        <v>0.99997369231962729</v>
      </c>
      <c r="J175" s="34">
        <v>0.99996930777351922</v>
      </c>
      <c r="K175" s="34">
        <v>0.99996492324663599</v>
      </c>
      <c r="L175" s="34">
        <v>0.9999605387389775</v>
      </c>
      <c r="M175" s="34">
        <v>0.99995615425054352</v>
      </c>
      <c r="N175" s="34">
        <v>0.99995176978133393</v>
      </c>
      <c r="O175" s="34">
        <v>0.99994738533134886</v>
      </c>
      <c r="P175" s="34">
        <v>0.99994300090058819</v>
      </c>
      <c r="Q175" s="34">
        <v>0.99993861648905147</v>
      </c>
      <c r="R175" s="34">
        <v>0.99993423209673904</v>
      </c>
      <c r="S175" s="34">
        <v>0.99992984772365079</v>
      </c>
      <c r="T175" s="34">
        <v>0.9999254633697866</v>
      </c>
      <c r="U175" s="34">
        <v>0.99992107903514615</v>
      </c>
      <c r="V175" s="34">
        <v>0.99991669471972955</v>
      </c>
      <c r="W175" s="34">
        <v>0.99991231042353668</v>
      </c>
      <c r="X175" s="34">
        <v>0.99990792614656754</v>
      </c>
      <c r="Y175" s="34">
        <v>0.99990354188882191</v>
      </c>
      <c r="Z175" s="34">
        <v>0.9998991576502998</v>
      </c>
      <c r="AA175" s="34">
        <v>0.99989477343100097</v>
      </c>
      <c r="AB175" s="34">
        <v>0.99989038923092577</v>
      </c>
      <c r="AC175" s="34">
        <v>0.99988600505007352</v>
      </c>
      <c r="AD175" s="34">
        <v>0.99988162088844446</v>
      </c>
      <c r="AE175" s="34">
        <v>0.99987723674603834</v>
      </c>
      <c r="AF175" s="34">
        <v>0.99987285262285541</v>
      </c>
      <c r="AG175" s="34">
        <v>0.99986846851889544</v>
      </c>
      <c r="AH175" s="34">
        <v>0.9998640844341582</v>
      </c>
      <c r="AI175" s="34">
        <v>0.99985970036864369</v>
      </c>
      <c r="AJ175" s="34">
        <v>0.99985531632235169</v>
      </c>
      <c r="AK175" s="34">
        <v>0.99985093229528232</v>
      </c>
      <c r="AL175" s="34">
        <v>0.99984654828743547</v>
      </c>
      <c r="AM175" s="34">
        <v>0.99984216429881112</v>
      </c>
      <c r="AN175" s="34">
        <v>0.99983778032940884</v>
      </c>
      <c r="AO175" s="34">
        <v>0.99983339637922897</v>
      </c>
      <c r="AP175" s="34">
        <v>0.99982901244827105</v>
      </c>
      <c r="AQ175" s="34">
        <v>0.99982462853653542</v>
      </c>
      <c r="AR175" s="34">
        <v>0.99982024464402153</v>
      </c>
      <c r="AS175" s="34">
        <v>0.9998158607707297</v>
      </c>
      <c r="AT175" s="34">
        <v>0.99981147691665961</v>
      </c>
      <c r="AU175" s="34">
        <v>0.99980709308181104</v>
      </c>
      <c r="AV175" s="34">
        <v>0.99980270926618442</v>
      </c>
      <c r="AW175" s="34">
        <v>0.9997983254697792</v>
      </c>
      <c r="AX175" s="34">
        <v>0.99979394169259539</v>
      </c>
      <c r="AY175" s="34">
        <v>0.99978955793463309</v>
      </c>
      <c r="AZ175" s="34">
        <v>0.99978517419589197</v>
      </c>
      <c r="BA175" s="34">
        <v>0.99978079047637214</v>
      </c>
      <c r="BB175" s="34">
        <v>0.99977640677607349</v>
      </c>
      <c r="BC175" s="34">
        <v>0.99977202309499569</v>
      </c>
      <c r="BD175" s="34">
        <v>0.99976763943313895</v>
      </c>
      <c r="BE175" s="34">
        <v>0.99976325579050318</v>
      </c>
      <c r="BF175" s="34">
        <v>0.99975887216708803</v>
      </c>
      <c r="BG175" s="34">
        <v>0.99975448856289373</v>
      </c>
      <c r="BH175" s="34">
        <v>0.99975010497791972</v>
      </c>
      <c r="BI175" s="34">
        <v>0.99974572141216678</v>
      </c>
      <c r="BJ175" s="34">
        <v>0.99974133786563402</v>
      </c>
      <c r="BK175" s="34">
        <v>0.99973695433832155</v>
      </c>
      <c r="BL175" s="34">
        <v>0.99973257083022937</v>
      </c>
      <c r="BM175" s="34">
        <v>0.99972818734135749</v>
      </c>
      <c r="BN175" s="34">
        <v>0.99972380387170579</v>
      </c>
      <c r="BO175" s="34">
        <v>0.99971942042127393</v>
      </c>
      <c r="BP175" s="34">
        <v>0.99971503699006203</v>
      </c>
      <c r="BQ175" s="34">
        <v>0.9997106535780701</v>
      </c>
      <c r="BR175" s="34">
        <v>0.99970627018529801</v>
      </c>
      <c r="BS175" s="34">
        <v>0.99970188681174543</v>
      </c>
      <c r="BT175" s="34">
        <v>0.99969750345741248</v>
      </c>
      <c r="BU175" s="34">
        <v>0.99969312012229916</v>
      </c>
      <c r="BV175" s="34">
        <v>0.99968873680640546</v>
      </c>
      <c r="BW175" s="34">
        <v>0.99968435350973073</v>
      </c>
      <c r="BX175" s="34">
        <v>0.99967997023227562</v>
      </c>
      <c r="BY175" s="34">
        <v>0.99967558697403947</v>
      </c>
      <c r="BZ175" s="34">
        <v>0.9996712037350225</v>
      </c>
      <c r="CA175" s="34">
        <v>0.99966682051522437</v>
      </c>
      <c r="CB175" s="34">
        <v>0.99966243731464532</v>
      </c>
      <c r="CC175" s="34">
        <v>0.99965805413328512</v>
      </c>
      <c r="CD175" s="34">
        <v>0.99965367097114388</v>
      </c>
      <c r="CE175" s="34">
        <v>0.99964928782822093</v>
      </c>
      <c r="CF175" s="34">
        <v>0.99964490470451695</v>
      </c>
      <c r="CG175" s="34">
        <v>0.99964052160003114</v>
      </c>
      <c r="CH175" s="34">
        <v>0.99963613851476396</v>
      </c>
      <c r="CI175" s="34">
        <v>0.99963175544871519</v>
      </c>
      <c r="CJ175" s="34">
        <v>0.99962737240188471</v>
      </c>
      <c r="CK175" s="34">
        <v>0.99962298937427208</v>
      </c>
      <c r="CL175" s="34">
        <v>0.99961860636587785</v>
      </c>
      <c r="CM175" s="34">
        <v>0.99961422337670158</v>
      </c>
      <c r="CN175" s="34">
        <v>0.99960984040674317</v>
      </c>
      <c r="CO175" s="34">
        <v>0.99960545745600249</v>
      </c>
      <c r="CP175" s="34">
        <v>0.99960107452447977</v>
      </c>
      <c r="CQ175" s="34">
        <v>0.99959669161217468</v>
      </c>
      <c r="CR175" s="34">
        <v>0.9995876808411458</v>
      </c>
      <c r="CS175" s="34">
        <v>0.99957867015134383</v>
      </c>
      <c r="CT175" s="34">
        <v>0.99956965954276777</v>
      </c>
      <c r="CU175" s="34">
        <v>0.99956064901541686</v>
      </c>
      <c r="CV175" s="34">
        <v>0.99955163856929086</v>
      </c>
      <c r="CW175" s="34">
        <v>0.99954262820438833</v>
      </c>
      <c r="CX175" s="34">
        <v>0.99953361792070894</v>
      </c>
      <c r="CY175" s="34">
        <v>0.99952460771825224</v>
      </c>
      <c r="CZ175" s="34">
        <v>0.9995155975970168</v>
      </c>
      <c r="DA175" s="34">
        <v>0.99950658755700228</v>
      </c>
      <c r="DB175" s="34">
        <v>0.99949757759820823</v>
      </c>
    </row>
    <row r="176" spans="1:106" x14ac:dyDescent="0.2">
      <c r="A176" s="13">
        <f t="shared" ca="1" si="2"/>
        <v>44516</v>
      </c>
      <c r="B176" s="34">
        <v>1.0000044435459226</v>
      </c>
      <c r="C176" s="34">
        <v>1</v>
      </c>
      <c r="D176" s="34">
        <v>0.99999555647382243</v>
      </c>
      <c r="E176" s="34">
        <v>0.99999111296738974</v>
      </c>
      <c r="F176" s="34">
        <v>0.99998666948070192</v>
      </c>
      <c r="G176" s="34">
        <v>0.99998222601375897</v>
      </c>
      <c r="H176" s="34">
        <v>0.99997778256656056</v>
      </c>
      <c r="I176" s="34">
        <v>0.99997333913910669</v>
      </c>
      <c r="J176" s="34">
        <v>0.99996889573139747</v>
      </c>
      <c r="K176" s="34">
        <v>0.99996445234343245</v>
      </c>
      <c r="L176" s="34">
        <v>0.99996000897521198</v>
      </c>
      <c r="M176" s="34">
        <v>0.99995556562673549</v>
      </c>
      <c r="N176" s="34">
        <v>0.99995112229800309</v>
      </c>
      <c r="O176" s="34">
        <v>0.99994667898901479</v>
      </c>
      <c r="P176" s="34">
        <v>0.99994223569977059</v>
      </c>
      <c r="Q176" s="34">
        <v>0.99993779243027026</v>
      </c>
      <c r="R176" s="34">
        <v>0.99993334918051369</v>
      </c>
      <c r="S176" s="34">
        <v>0.99992890595050088</v>
      </c>
      <c r="T176" s="34">
        <v>0.9999244627402315</v>
      </c>
      <c r="U176" s="34">
        <v>0.99992001954970566</v>
      </c>
      <c r="V176" s="34">
        <v>0.99991557637892337</v>
      </c>
      <c r="W176" s="34">
        <v>0.9999111332278845</v>
      </c>
      <c r="X176" s="34">
        <v>0.99990669009658883</v>
      </c>
      <c r="Y176" s="34">
        <v>0.99990224698503605</v>
      </c>
      <c r="Z176" s="34">
        <v>0.99989780389322658</v>
      </c>
      <c r="AA176" s="34">
        <v>0.99989336082116009</v>
      </c>
      <c r="AB176" s="34">
        <v>0.99988891776883637</v>
      </c>
      <c r="AC176" s="34">
        <v>0.99988447473625586</v>
      </c>
      <c r="AD176" s="34">
        <v>0.99988003172341777</v>
      </c>
      <c r="AE176" s="34">
        <v>0.99987558873032245</v>
      </c>
      <c r="AF176" s="34">
        <v>0.99987114575696945</v>
      </c>
      <c r="AG176" s="34">
        <v>0.99986670280335921</v>
      </c>
      <c r="AH176" s="34">
        <v>0.99986225986949118</v>
      </c>
      <c r="AI176" s="34">
        <v>0.99985781695536557</v>
      </c>
      <c r="AJ176" s="34">
        <v>0.99985337406098196</v>
      </c>
      <c r="AK176" s="34">
        <v>0.99984893118634055</v>
      </c>
      <c r="AL176" s="34">
        <v>0.99984448833144135</v>
      </c>
      <c r="AM176" s="34">
        <v>0.99984004549628402</v>
      </c>
      <c r="AN176" s="34">
        <v>0.99983560268086835</v>
      </c>
      <c r="AO176" s="34">
        <v>0.99983115988519455</v>
      </c>
      <c r="AP176" s="34">
        <v>0.99982671710926252</v>
      </c>
      <c r="AQ176" s="34">
        <v>0.99982227435307214</v>
      </c>
      <c r="AR176" s="34">
        <v>0.99981783161662297</v>
      </c>
      <c r="AS176" s="34">
        <v>0.99981338889991545</v>
      </c>
      <c r="AT176" s="34">
        <v>0.99980894620294924</v>
      </c>
      <c r="AU176" s="34">
        <v>0.99980450352572403</v>
      </c>
      <c r="AV176" s="34">
        <v>0.99980006086824036</v>
      </c>
      <c r="AW176" s="34">
        <v>0.99979561823049756</v>
      </c>
      <c r="AX176" s="34">
        <v>0.99979117561249564</v>
      </c>
      <c r="AY176" s="34">
        <v>0.99978673301423471</v>
      </c>
      <c r="AZ176" s="34">
        <v>0.99978229043571465</v>
      </c>
      <c r="BA176" s="34">
        <v>0.99977784787693502</v>
      </c>
      <c r="BB176" s="34">
        <v>0.99977340533789638</v>
      </c>
      <c r="BC176" s="34">
        <v>0.99976896281859828</v>
      </c>
      <c r="BD176" s="34">
        <v>0.9997645203190404</v>
      </c>
      <c r="BE176" s="34">
        <v>0.99976007783922294</v>
      </c>
      <c r="BF176" s="34">
        <v>0.9997556353791458</v>
      </c>
      <c r="BG176" s="34">
        <v>0.99975119293880865</v>
      </c>
      <c r="BH176" s="34">
        <v>0.99974675051821171</v>
      </c>
      <c r="BI176" s="34">
        <v>0.99974230811735509</v>
      </c>
      <c r="BJ176" s="34">
        <v>0.99973786573623813</v>
      </c>
      <c r="BK176" s="34">
        <v>0.99973342337486104</v>
      </c>
      <c r="BL176" s="34">
        <v>0.99972898103322361</v>
      </c>
      <c r="BM176" s="34">
        <v>0.99972453871132605</v>
      </c>
      <c r="BN176" s="34">
        <v>0.99972009640916781</v>
      </c>
      <c r="BO176" s="34">
        <v>0.99971565412674923</v>
      </c>
      <c r="BP176" s="34">
        <v>0.99971121186406986</v>
      </c>
      <c r="BQ176" s="34">
        <v>0.99970676962113003</v>
      </c>
      <c r="BR176" s="34">
        <v>0.99970232739792941</v>
      </c>
      <c r="BS176" s="34">
        <v>0.99969788519446778</v>
      </c>
      <c r="BT176" s="34">
        <v>0.99969344301074525</v>
      </c>
      <c r="BU176" s="34">
        <v>0.99968900084676171</v>
      </c>
      <c r="BV176" s="34">
        <v>0.99968455870251705</v>
      </c>
      <c r="BW176" s="34">
        <v>0.99968011657801115</v>
      </c>
      <c r="BX176" s="34">
        <v>0.99967567447324401</v>
      </c>
      <c r="BY176" s="34">
        <v>0.99967123238821542</v>
      </c>
      <c r="BZ176" s="34">
        <v>0.99966679032292516</v>
      </c>
      <c r="CA176" s="34">
        <v>0.99966234827737355</v>
      </c>
      <c r="CB176" s="34">
        <v>0.99965790625156026</v>
      </c>
      <c r="CC176" s="34">
        <v>0.99965346424548529</v>
      </c>
      <c r="CD176" s="34">
        <v>0.99964902225914853</v>
      </c>
      <c r="CE176" s="34">
        <v>0.99964458029254954</v>
      </c>
      <c r="CF176" s="34">
        <v>0.99964013834568888</v>
      </c>
      <c r="CG176" s="34">
        <v>0.99963569641856609</v>
      </c>
      <c r="CH176" s="34">
        <v>0.99963125451118084</v>
      </c>
      <c r="CI176" s="34">
        <v>0.99962681262353359</v>
      </c>
      <c r="CJ176" s="34">
        <v>0.99962237075562388</v>
      </c>
      <c r="CK176" s="34">
        <v>0.99961792890745171</v>
      </c>
      <c r="CL176" s="34">
        <v>0.9996134870790172</v>
      </c>
      <c r="CM176" s="34">
        <v>0.9996090452703198</v>
      </c>
      <c r="CN176" s="34">
        <v>0.99960460348135982</v>
      </c>
      <c r="CO176" s="34">
        <v>0.99960016171213695</v>
      </c>
      <c r="CP176" s="34">
        <v>0.99959571996265129</v>
      </c>
      <c r="CQ176" s="34">
        <v>0.99959127823290272</v>
      </c>
      <c r="CR176" s="34">
        <v>0.99958175063070476</v>
      </c>
      <c r="CS176" s="34">
        <v>0.99957222311931926</v>
      </c>
      <c r="CT176" s="34">
        <v>0.9995626956987449</v>
      </c>
      <c r="CU176" s="34">
        <v>0.99955316836898123</v>
      </c>
      <c r="CV176" s="34">
        <v>0.99954364113002758</v>
      </c>
      <c r="CW176" s="34">
        <v>0.99953411398188241</v>
      </c>
      <c r="CX176" s="34">
        <v>0.99952458692454549</v>
      </c>
      <c r="CY176" s="34">
        <v>0.99951505995801559</v>
      </c>
      <c r="CZ176" s="34">
        <v>0.99950553308229184</v>
      </c>
      <c r="DA176" s="34">
        <v>0.99949600629737367</v>
      </c>
      <c r="DB176" s="34">
        <v>0.99948647960325998</v>
      </c>
    </row>
    <row r="177" spans="1:106" x14ac:dyDescent="0.2">
      <c r="A177" s="13">
        <f t="shared" ca="1" si="2"/>
        <v>44517</v>
      </c>
      <c r="B177" s="34">
        <v>1.0000043741006386</v>
      </c>
      <c r="C177" s="34">
        <v>1</v>
      </c>
      <c r="D177" s="34">
        <v>0.99999562591849422</v>
      </c>
      <c r="E177" s="34">
        <v>0.99999125185612114</v>
      </c>
      <c r="F177" s="34">
        <v>0.99998687781288031</v>
      </c>
      <c r="G177" s="34">
        <v>0.99998250378877207</v>
      </c>
      <c r="H177" s="34">
        <v>0.99997812978379608</v>
      </c>
      <c r="I177" s="34">
        <v>0.99997375579795245</v>
      </c>
      <c r="J177" s="34">
        <v>0.99996938183124073</v>
      </c>
      <c r="K177" s="34">
        <v>0.99996500788366149</v>
      </c>
      <c r="L177" s="34">
        <v>0.99996063395521395</v>
      </c>
      <c r="M177" s="34">
        <v>0.99995626004589844</v>
      </c>
      <c r="N177" s="34">
        <v>0.99995188615571484</v>
      </c>
      <c r="O177" s="34">
        <v>0.99994751228466283</v>
      </c>
      <c r="P177" s="34">
        <v>0.99994313843274263</v>
      </c>
      <c r="Q177" s="34">
        <v>0.99993876459995401</v>
      </c>
      <c r="R177" s="34">
        <v>0.99993439078629676</v>
      </c>
      <c r="S177" s="34">
        <v>0.99993001699177098</v>
      </c>
      <c r="T177" s="34">
        <v>0.99992564321637645</v>
      </c>
      <c r="U177" s="34">
        <v>0.9999212694601135</v>
      </c>
      <c r="V177" s="34">
        <v>0.99991689572298137</v>
      </c>
      <c r="W177" s="34">
        <v>0.99991252200498049</v>
      </c>
      <c r="X177" s="34">
        <v>0.99990814830611052</v>
      </c>
      <c r="Y177" s="34">
        <v>0.99990377462637159</v>
      </c>
      <c r="Z177" s="34">
        <v>0.99989940096576335</v>
      </c>
      <c r="AA177" s="34">
        <v>0.99989502732428581</v>
      </c>
      <c r="AB177" s="34">
        <v>0.99989065370193908</v>
      </c>
      <c r="AC177" s="34">
        <v>0.99988628009872282</v>
      </c>
      <c r="AD177" s="34">
        <v>0.99988190651463726</v>
      </c>
      <c r="AE177" s="34">
        <v>0.99987753294968196</v>
      </c>
      <c r="AF177" s="34">
        <v>0.99987315940385701</v>
      </c>
      <c r="AG177" s="34">
        <v>0.99986878587716244</v>
      </c>
      <c r="AH177" s="34">
        <v>0.99986441236959789</v>
      </c>
      <c r="AI177" s="34">
        <v>0.99986003888116337</v>
      </c>
      <c r="AJ177" s="34">
        <v>0.99985566541185877</v>
      </c>
      <c r="AK177" s="34">
        <v>0.99985129196168432</v>
      </c>
      <c r="AL177" s="34">
        <v>0.99984691853063945</v>
      </c>
      <c r="AM177" s="34">
        <v>0.9998425451187245</v>
      </c>
      <c r="AN177" s="34">
        <v>0.99983817172593936</v>
      </c>
      <c r="AO177" s="34">
        <v>0.99983379835228348</v>
      </c>
      <c r="AP177" s="34">
        <v>0.99982942499775729</v>
      </c>
      <c r="AQ177" s="34">
        <v>0.99982505166236035</v>
      </c>
      <c r="AR177" s="34">
        <v>0.99982067834609278</v>
      </c>
      <c r="AS177" s="34">
        <v>0.99981630504895458</v>
      </c>
      <c r="AT177" s="34">
        <v>0.99981193177094541</v>
      </c>
      <c r="AU177" s="34">
        <v>0.99980755851206538</v>
      </c>
      <c r="AV177" s="34">
        <v>0.99980318527231438</v>
      </c>
      <c r="AW177" s="34">
        <v>0.99979881205169219</v>
      </c>
      <c r="AX177" s="34">
        <v>0.99979443885019892</v>
      </c>
      <c r="AY177" s="34">
        <v>0.99979006566783435</v>
      </c>
      <c r="AZ177" s="34">
        <v>0.99978569250459848</v>
      </c>
      <c r="BA177" s="34">
        <v>0.99978131936049108</v>
      </c>
      <c r="BB177" s="34">
        <v>0.99977694623551228</v>
      </c>
      <c r="BC177" s="34">
        <v>0.99977257312966172</v>
      </c>
      <c r="BD177" s="34">
        <v>0.99976820004293954</v>
      </c>
      <c r="BE177" s="34">
        <v>0.99976382697534549</v>
      </c>
      <c r="BF177" s="34">
        <v>0.99975945392687993</v>
      </c>
      <c r="BG177" s="34">
        <v>0.99975508089754217</v>
      </c>
      <c r="BH177" s="34">
        <v>0.99975070788733245</v>
      </c>
      <c r="BI177" s="34">
        <v>0.99974633489625087</v>
      </c>
      <c r="BJ177" s="34">
        <v>0.99974196192429687</v>
      </c>
      <c r="BK177" s="34">
        <v>0.99973758897147047</v>
      </c>
      <c r="BL177" s="34">
        <v>0.99973321603777199</v>
      </c>
      <c r="BM177" s="34">
        <v>0.99972884312320087</v>
      </c>
      <c r="BN177" s="34">
        <v>0.99972447022775734</v>
      </c>
      <c r="BO177" s="34">
        <v>0.99972009735144141</v>
      </c>
      <c r="BP177" s="34">
        <v>0.9997157244942525</v>
      </c>
      <c r="BQ177" s="34">
        <v>0.99971135165619085</v>
      </c>
      <c r="BR177" s="34">
        <v>0.99970697883725657</v>
      </c>
      <c r="BS177" s="34">
        <v>0.99970260603744932</v>
      </c>
      <c r="BT177" s="34">
        <v>0.99969823325676865</v>
      </c>
      <c r="BU177" s="34">
        <v>0.99969386049521525</v>
      </c>
      <c r="BV177" s="34">
        <v>0.99968948775278876</v>
      </c>
      <c r="BW177" s="34">
        <v>0.99968511502948854</v>
      </c>
      <c r="BX177" s="34">
        <v>0.99968074232531534</v>
      </c>
      <c r="BY177" s="34">
        <v>0.99967636964026863</v>
      </c>
      <c r="BZ177" s="34">
        <v>0.9996719969743485</v>
      </c>
      <c r="CA177" s="34">
        <v>0.99966762432755474</v>
      </c>
      <c r="CB177" s="34">
        <v>0.9996632516998869</v>
      </c>
      <c r="CC177" s="34">
        <v>0.99965887909134576</v>
      </c>
      <c r="CD177" s="34">
        <v>0.99965450650193066</v>
      </c>
      <c r="CE177" s="34">
        <v>0.99965013393164137</v>
      </c>
      <c r="CF177" s="34">
        <v>0.99964576138047845</v>
      </c>
      <c r="CG177" s="34">
        <v>0.99964138884844111</v>
      </c>
      <c r="CH177" s="34">
        <v>0.99963701633552982</v>
      </c>
      <c r="CI177" s="34">
        <v>0.99963264384174411</v>
      </c>
      <c r="CJ177" s="34">
        <v>0.9996282713670841</v>
      </c>
      <c r="CK177" s="34">
        <v>0.99962389891154957</v>
      </c>
      <c r="CL177" s="34">
        <v>0.99961952647514052</v>
      </c>
      <c r="CM177" s="34">
        <v>0.99961515405785706</v>
      </c>
      <c r="CN177" s="34">
        <v>0.99961078165969885</v>
      </c>
      <c r="CO177" s="34">
        <v>0.99960640928066558</v>
      </c>
      <c r="CP177" s="34">
        <v>0.99960203692075766</v>
      </c>
      <c r="CQ177" s="34">
        <v>0.99959766457997501</v>
      </c>
      <c r="CR177" s="34">
        <v>0.99959329225831695</v>
      </c>
      <c r="CS177" s="34">
        <v>0.99958891995578414</v>
      </c>
      <c r="CT177" s="34">
        <v>0.99958454767237581</v>
      </c>
      <c r="CU177" s="34">
        <v>0.99957445057335692</v>
      </c>
      <c r="CV177" s="34">
        <v>0.99956435357633178</v>
      </c>
      <c r="CW177" s="34">
        <v>0.99955425668129916</v>
      </c>
      <c r="CX177" s="34">
        <v>0.99954415988825829</v>
      </c>
      <c r="CY177" s="34">
        <v>0.99953406319720839</v>
      </c>
      <c r="CZ177" s="34">
        <v>0.99952396660814791</v>
      </c>
      <c r="DA177" s="34">
        <v>0.99951387012107629</v>
      </c>
      <c r="DB177" s="34">
        <v>0.99950377373599208</v>
      </c>
    </row>
    <row r="178" spans="1:106" x14ac:dyDescent="0.2">
      <c r="A178" s="13">
        <f t="shared" ca="1" si="2"/>
        <v>44518</v>
      </c>
      <c r="B178" s="34">
        <v>1.0000132998758471</v>
      </c>
      <c r="C178" s="34">
        <v>1.0000088665642441</v>
      </c>
      <c r="D178" s="34">
        <v>1.0000044332722953</v>
      </c>
      <c r="E178" s="34">
        <v>1</v>
      </c>
      <c r="F178" s="34">
        <v>0.9999955667473589</v>
      </c>
      <c r="G178" s="34">
        <v>0.9999911335143713</v>
      </c>
      <c r="H178" s="34">
        <v>0.99998670030103765</v>
      </c>
      <c r="I178" s="34">
        <v>0.99998226710735727</v>
      </c>
      <c r="J178" s="34">
        <v>0.99997783393333051</v>
      </c>
      <c r="K178" s="34">
        <v>0.99997340077895702</v>
      </c>
      <c r="L178" s="34">
        <v>0.99996896764423693</v>
      </c>
      <c r="M178" s="34">
        <v>0.99996453452917011</v>
      </c>
      <c r="N178" s="34">
        <v>0.99996010143375602</v>
      </c>
      <c r="O178" s="34">
        <v>0.99995566835799543</v>
      </c>
      <c r="P178" s="34">
        <v>0.99995123530188756</v>
      </c>
      <c r="Q178" s="34">
        <v>0.99994680226543253</v>
      </c>
      <c r="R178" s="34">
        <v>0.99994236924863023</v>
      </c>
      <c r="S178" s="34">
        <v>0.99993793625148097</v>
      </c>
      <c r="T178" s="34">
        <v>0.999933503273984</v>
      </c>
      <c r="U178" s="34">
        <v>0.99992907031613965</v>
      </c>
      <c r="V178" s="34">
        <v>0.99992463737794746</v>
      </c>
      <c r="W178" s="34">
        <v>0.99992020445940777</v>
      </c>
      <c r="X178" s="34">
        <v>0.99991577156052036</v>
      </c>
      <c r="Y178" s="34">
        <v>0.99991133868128512</v>
      </c>
      <c r="Z178" s="34">
        <v>0.99990690582170216</v>
      </c>
      <c r="AA178" s="34">
        <v>0.99990247298177071</v>
      </c>
      <c r="AB178" s="34">
        <v>0.99989804016149153</v>
      </c>
      <c r="AC178" s="34">
        <v>0.99989360736086397</v>
      </c>
      <c r="AD178" s="34">
        <v>0.99988917457988835</v>
      </c>
      <c r="AE178" s="34">
        <v>0.99988474181856424</v>
      </c>
      <c r="AF178" s="34">
        <v>0.99988030907689152</v>
      </c>
      <c r="AG178" s="34">
        <v>0.99987587635487041</v>
      </c>
      <c r="AH178" s="34">
        <v>0.99987144365250069</v>
      </c>
      <c r="AI178" s="34">
        <v>0.99986701096978226</v>
      </c>
      <c r="AJ178" s="34">
        <v>0.9998625783067151</v>
      </c>
      <c r="AK178" s="34">
        <v>0.999858145663299</v>
      </c>
      <c r="AL178" s="34">
        <v>0.99985371303953385</v>
      </c>
      <c r="AM178" s="34">
        <v>0.99984928043541965</v>
      </c>
      <c r="AN178" s="34">
        <v>0.99984484785095629</v>
      </c>
      <c r="AO178" s="34">
        <v>0.99984041528614387</v>
      </c>
      <c r="AP178" s="34">
        <v>0.99983598274098207</v>
      </c>
      <c r="AQ178" s="34">
        <v>0.99983155021547088</v>
      </c>
      <c r="AR178" s="34">
        <v>0.99982711770960986</v>
      </c>
      <c r="AS178" s="34">
        <v>0.99982268522339968</v>
      </c>
      <c r="AT178" s="34">
        <v>0.99981825275683966</v>
      </c>
      <c r="AU178" s="34">
        <v>0.99981382030993005</v>
      </c>
      <c r="AV178" s="34">
        <v>0.99980938788267038</v>
      </c>
      <c r="AW178" s="34">
        <v>0.99980495547506087</v>
      </c>
      <c r="AX178" s="34">
        <v>0.99980052308710132</v>
      </c>
      <c r="AY178" s="34">
        <v>0.9997960907187915</v>
      </c>
      <c r="AZ178" s="34">
        <v>0.99979165837013173</v>
      </c>
      <c r="BA178" s="34">
        <v>0.99978722604112158</v>
      </c>
      <c r="BB178" s="34">
        <v>0.99978279373176127</v>
      </c>
      <c r="BC178" s="34">
        <v>0.99977836144205023</v>
      </c>
      <c r="BD178" s="34">
        <v>0.9997739291719886</v>
      </c>
      <c r="BE178" s="34">
        <v>0.99976949692157657</v>
      </c>
      <c r="BF178" s="34">
        <v>0.99976506469081383</v>
      </c>
      <c r="BG178" s="34">
        <v>0.99976063247970004</v>
      </c>
      <c r="BH178" s="34">
        <v>0.99975620028823575</v>
      </c>
      <c r="BI178" s="34">
        <v>0.99975176811642008</v>
      </c>
      <c r="BJ178" s="34">
        <v>0.99974733596425358</v>
      </c>
      <c r="BK178" s="34">
        <v>0.9997429038317357</v>
      </c>
      <c r="BL178" s="34">
        <v>0.99973847171886698</v>
      </c>
      <c r="BM178" s="34">
        <v>0.99973403962564655</v>
      </c>
      <c r="BN178" s="34">
        <v>0.99972960755207485</v>
      </c>
      <c r="BO178" s="34">
        <v>0.99972517549815187</v>
      </c>
      <c r="BP178" s="34">
        <v>0.99972074346387707</v>
      </c>
      <c r="BQ178" s="34">
        <v>0.99971631144925055</v>
      </c>
      <c r="BR178" s="34">
        <v>0.99971187945427231</v>
      </c>
      <c r="BS178" s="34">
        <v>0.99970744747894247</v>
      </c>
      <c r="BT178" s="34">
        <v>0.99970301552326035</v>
      </c>
      <c r="BU178" s="34">
        <v>0.99969858358722652</v>
      </c>
      <c r="BV178" s="34">
        <v>0.9996941516708403</v>
      </c>
      <c r="BW178" s="34">
        <v>0.99968971977410204</v>
      </c>
      <c r="BX178" s="34">
        <v>0.99968528789701139</v>
      </c>
      <c r="BY178" s="34">
        <v>0.99968085603956847</v>
      </c>
      <c r="BZ178" s="34">
        <v>0.99967642420177305</v>
      </c>
      <c r="CA178" s="34">
        <v>0.99967199238362525</v>
      </c>
      <c r="CB178" s="34">
        <v>0.9996675605851244</v>
      </c>
      <c r="CC178" s="34">
        <v>0.99966312880627117</v>
      </c>
      <c r="CD178" s="34">
        <v>0.99965869704706523</v>
      </c>
      <c r="CE178" s="34">
        <v>0.99965426530750634</v>
      </c>
      <c r="CF178" s="34">
        <v>0.99964983358759418</v>
      </c>
      <c r="CG178" s="34">
        <v>0.99964540188732931</v>
      </c>
      <c r="CH178" s="34">
        <v>0.99964097020671105</v>
      </c>
      <c r="CI178" s="34">
        <v>0.99963653854573964</v>
      </c>
      <c r="CJ178" s="34">
        <v>0.99963210690441484</v>
      </c>
      <c r="CK178" s="34">
        <v>0.99962767528273677</v>
      </c>
      <c r="CL178" s="34">
        <v>0.9996232436807051</v>
      </c>
      <c r="CM178" s="34">
        <v>0.99961881209831982</v>
      </c>
      <c r="CN178" s="34">
        <v>0.99961438053558094</v>
      </c>
      <c r="CO178" s="34">
        <v>0.99960994899248812</v>
      </c>
      <c r="CP178" s="34">
        <v>0.99960551746904158</v>
      </c>
      <c r="CQ178" s="34">
        <v>0.999601085965241</v>
      </c>
      <c r="CR178" s="34">
        <v>0.99959665448108659</v>
      </c>
      <c r="CS178" s="34">
        <v>0.99959222301657791</v>
      </c>
      <c r="CT178" s="34">
        <v>0.99958230930114533</v>
      </c>
      <c r="CU178" s="34">
        <v>0.99957239568403478</v>
      </c>
      <c r="CV178" s="34">
        <v>0.99956248216524501</v>
      </c>
      <c r="CW178" s="34">
        <v>0.99955256874477527</v>
      </c>
      <c r="CX178" s="34">
        <v>0.99954265542262422</v>
      </c>
      <c r="CY178" s="34">
        <v>0.99953274219879118</v>
      </c>
      <c r="CZ178" s="34">
        <v>0.99952282907327528</v>
      </c>
      <c r="DA178" s="34">
        <v>0.99951291604607528</v>
      </c>
      <c r="DB178" s="34">
        <v>0.99950300311719009</v>
      </c>
    </row>
    <row r="179" spans="1:106" x14ac:dyDescent="0.2">
      <c r="A179" s="13">
        <f t="shared" ca="1" si="2"/>
        <v>44519</v>
      </c>
      <c r="B179" s="34">
        <v>1.0000136638968906</v>
      </c>
      <c r="C179" s="34">
        <v>1.0000091092438492</v>
      </c>
      <c r="D179" s="34">
        <v>1.0000045546115524</v>
      </c>
      <c r="E179" s="34">
        <v>1</v>
      </c>
      <c r="F179" s="34">
        <v>0.99999544540919205</v>
      </c>
      <c r="G179" s="34">
        <v>0.9999908908391284</v>
      </c>
      <c r="H179" s="34">
        <v>0.99998633628980893</v>
      </c>
      <c r="I179" s="34">
        <v>0.99998178176123365</v>
      </c>
      <c r="J179" s="34">
        <v>0.99997722725340221</v>
      </c>
      <c r="K179" s="34">
        <v>0.99997267276631496</v>
      </c>
      <c r="L179" s="34">
        <v>0.99996811829997123</v>
      </c>
      <c r="M179" s="34">
        <v>0.99996356385437168</v>
      </c>
      <c r="N179" s="34">
        <v>0.99995900942951532</v>
      </c>
      <c r="O179" s="34">
        <v>0.99995445502540248</v>
      </c>
      <c r="P179" s="34">
        <v>0.99994990064203337</v>
      </c>
      <c r="Q179" s="34">
        <v>0.99994534627940745</v>
      </c>
      <c r="R179" s="34">
        <v>0.99994079193752494</v>
      </c>
      <c r="S179" s="34">
        <v>0.9999362376163855</v>
      </c>
      <c r="T179" s="34">
        <v>0.99993168331598903</v>
      </c>
      <c r="U179" s="34">
        <v>0.99992712903633563</v>
      </c>
      <c r="V179" s="34">
        <v>0.99992257477742519</v>
      </c>
      <c r="W179" s="34">
        <v>0.99991802053925749</v>
      </c>
      <c r="X179" s="34">
        <v>0.99991346632183253</v>
      </c>
      <c r="Y179" s="34">
        <v>0.99990891212514987</v>
      </c>
      <c r="Z179" s="34">
        <v>0.99990435794920984</v>
      </c>
      <c r="AA179" s="34">
        <v>0.99989980379401233</v>
      </c>
      <c r="AB179" s="34">
        <v>0.99989524965955734</v>
      </c>
      <c r="AC179" s="34">
        <v>0.9998906955458442</v>
      </c>
      <c r="AD179" s="34">
        <v>0.99988614145287324</v>
      </c>
      <c r="AE179" s="34">
        <v>0.99988158738064459</v>
      </c>
      <c r="AF179" s="34">
        <v>0.99987703332915756</v>
      </c>
      <c r="AG179" s="34">
        <v>0.9998724792984125</v>
      </c>
      <c r="AH179" s="34">
        <v>0.99986792528840907</v>
      </c>
      <c r="AI179" s="34">
        <v>0.99986337129914737</v>
      </c>
      <c r="AJ179" s="34">
        <v>0.99985881733062731</v>
      </c>
      <c r="AK179" s="34">
        <v>0.99985426338284855</v>
      </c>
      <c r="AL179" s="34">
        <v>0.99984970945581153</v>
      </c>
      <c r="AM179" s="34">
        <v>0.99984515554951525</v>
      </c>
      <c r="AN179" s="34">
        <v>0.99984060166396049</v>
      </c>
      <c r="AO179" s="34">
        <v>0.99983604779914692</v>
      </c>
      <c r="AP179" s="34">
        <v>0.99983149395507398</v>
      </c>
      <c r="AQ179" s="34">
        <v>0.99982694013174223</v>
      </c>
      <c r="AR179" s="34">
        <v>0.9998223863291511</v>
      </c>
      <c r="AS179" s="34">
        <v>0.99981783254730083</v>
      </c>
      <c r="AT179" s="34">
        <v>0.99981327878619108</v>
      </c>
      <c r="AU179" s="34">
        <v>0.99980872504582174</v>
      </c>
      <c r="AV179" s="34">
        <v>0.99980417132619315</v>
      </c>
      <c r="AW179" s="34">
        <v>0.99979961762730463</v>
      </c>
      <c r="AX179" s="34">
        <v>0.99979506394915629</v>
      </c>
      <c r="AY179" s="34">
        <v>0.99979051029174826</v>
      </c>
      <c r="AZ179" s="34">
        <v>0.99978595665508019</v>
      </c>
      <c r="BA179" s="34">
        <v>0.99978140303915219</v>
      </c>
      <c r="BB179" s="34">
        <v>0.99977684944396394</v>
      </c>
      <c r="BC179" s="34">
        <v>0.99977229586951544</v>
      </c>
      <c r="BD179" s="34">
        <v>0.99976774231580656</v>
      </c>
      <c r="BE179" s="34">
        <v>0.99976318878283743</v>
      </c>
      <c r="BF179" s="34">
        <v>0.99975863527060771</v>
      </c>
      <c r="BG179" s="34">
        <v>0.99975408177911718</v>
      </c>
      <c r="BH179" s="34">
        <v>0.99974952830836616</v>
      </c>
      <c r="BI179" s="34">
        <v>0.99974497485835434</v>
      </c>
      <c r="BJ179" s="34">
        <v>0.99974042142908159</v>
      </c>
      <c r="BK179" s="34">
        <v>0.99973586802054781</v>
      </c>
      <c r="BL179" s="34">
        <v>0.99973131463275289</v>
      </c>
      <c r="BM179" s="34">
        <v>0.99972676126569682</v>
      </c>
      <c r="BN179" s="34">
        <v>0.9997222079193796</v>
      </c>
      <c r="BO179" s="34">
        <v>0.99971765459380091</v>
      </c>
      <c r="BP179" s="34">
        <v>0.99971310128896063</v>
      </c>
      <c r="BQ179" s="34">
        <v>0.99970854800485887</v>
      </c>
      <c r="BR179" s="34">
        <v>0.99970399474149563</v>
      </c>
      <c r="BS179" s="34">
        <v>0.99969944149887047</v>
      </c>
      <c r="BT179" s="34">
        <v>0.9996948882769835</v>
      </c>
      <c r="BU179" s="34">
        <v>0.9996903350758346</v>
      </c>
      <c r="BV179" s="34">
        <v>0.99968578189542379</v>
      </c>
      <c r="BW179" s="34">
        <v>0.9996812287357506</v>
      </c>
      <c r="BX179" s="34">
        <v>0.99967667559681539</v>
      </c>
      <c r="BY179" s="34">
        <v>0.99967212247861781</v>
      </c>
      <c r="BZ179" s="34">
        <v>0.99966756938115786</v>
      </c>
      <c r="CA179" s="34">
        <v>0.99966301630443544</v>
      </c>
      <c r="CB179" s="34">
        <v>0.9996584632484502</v>
      </c>
      <c r="CC179" s="34">
        <v>0.99965391021320227</v>
      </c>
      <c r="CD179" s="34">
        <v>0.99964935719869186</v>
      </c>
      <c r="CE179" s="34">
        <v>0.9996448042049183</v>
      </c>
      <c r="CF179" s="34">
        <v>0.99964025123188205</v>
      </c>
      <c r="CG179" s="34">
        <v>0.99963569827958221</v>
      </c>
      <c r="CH179" s="34">
        <v>0.99963114534801978</v>
      </c>
      <c r="CI179" s="34">
        <v>0.99962659243719376</v>
      </c>
      <c r="CJ179" s="34">
        <v>0.9996220395471046</v>
      </c>
      <c r="CK179" s="34">
        <v>0.99961748667775174</v>
      </c>
      <c r="CL179" s="34">
        <v>0.99961293382913541</v>
      </c>
      <c r="CM179" s="34">
        <v>0.99960838100125549</v>
      </c>
      <c r="CN179" s="34">
        <v>0.99960382819411175</v>
      </c>
      <c r="CO179" s="34">
        <v>0.99959927540770455</v>
      </c>
      <c r="CP179" s="34">
        <v>0.99959472264203308</v>
      </c>
      <c r="CQ179" s="34">
        <v>0.9995901698970977</v>
      </c>
      <c r="CR179" s="34">
        <v>0.99958561717289807</v>
      </c>
      <c r="CS179" s="34">
        <v>0.9995810644694344</v>
      </c>
      <c r="CT179" s="34">
        <v>0.99957039194233044</v>
      </c>
      <c r="CU179" s="34">
        <v>0.99955971952917744</v>
      </c>
      <c r="CV179" s="34">
        <v>0.99954904722997351</v>
      </c>
      <c r="CW179" s="34">
        <v>0.99953837504471776</v>
      </c>
      <c r="CX179" s="34">
        <v>0.99952770297340909</v>
      </c>
      <c r="CY179" s="34">
        <v>0.99951703101604605</v>
      </c>
      <c r="CZ179" s="34">
        <v>0.99950635917262753</v>
      </c>
      <c r="DA179" s="34">
        <v>0.99949568744315231</v>
      </c>
      <c r="DB179" s="34">
        <v>0.99948501582761895</v>
      </c>
    </row>
    <row r="180" spans="1:106" x14ac:dyDescent="0.2">
      <c r="A180" s="13">
        <f t="shared" ca="1" si="2"/>
        <v>44522</v>
      </c>
      <c r="B180" s="34">
        <v>1.0000047109345245</v>
      </c>
      <c r="C180" s="34">
        <v>1</v>
      </c>
      <c r="D180" s="34">
        <v>0.9999952890876681</v>
      </c>
      <c r="E180" s="34">
        <v>0.99999057819752923</v>
      </c>
      <c r="F180" s="34">
        <v>0.99998586732958272</v>
      </c>
      <c r="G180" s="34">
        <v>0.99998115648382879</v>
      </c>
      <c r="H180" s="34">
        <v>0.99997644566026722</v>
      </c>
      <c r="I180" s="34">
        <v>0.99997173485889779</v>
      </c>
      <c r="J180" s="34">
        <v>0.9999670240797206</v>
      </c>
      <c r="K180" s="34">
        <v>0.99996231332273555</v>
      </c>
      <c r="L180" s="34">
        <v>0.99995760258794242</v>
      </c>
      <c r="M180" s="34">
        <v>0.99995289187534131</v>
      </c>
      <c r="N180" s="34">
        <v>0.99994818118493156</v>
      </c>
      <c r="O180" s="34">
        <v>0.99994347051671373</v>
      </c>
      <c r="P180" s="34">
        <v>0.99993875987068748</v>
      </c>
      <c r="Q180" s="34">
        <v>0.9999340492468527</v>
      </c>
      <c r="R180" s="34">
        <v>0.99992933864520905</v>
      </c>
      <c r="S180" s="34">
        <v>0.99992462806575666</v>
      </c>
      <c r="T180" s="34">
        <v>0.9999199175084954</v>
      </c>
      <c r="U180" s="34">
        <v>0.99991520697342551</v>
      </c>
      <c r="V180" s="34">
        <v>0.99991049646054619</v>
      </c>
      <c r="W180" s="34">
        <v>0.99990578596985769</v>
      </c>
      <c r="X180" s="34">
        <v>0.99990107550135998</v>
      </c>
      <c r="Y180" s="34">
        <v>0.99989636505505308</v>
      </c>
      <c r="Z180" s="34">
        <v>0.99989165463093643</v>
      </c>
      <c r="AA180" s="34">
        <v>0.99988694422901014</v>
      </c>
      <c r="AB180" s="34">
        <v>0.9998822338492741</v>
      </c>
      <c r="AC180" s="34">
        <v>0.99987752349172843</v>
      </c>
      <c r="AD180" s="34">
        <v>0.99987281315637278</v>
      </c>
      <c r="AE180" s="34">
        <v>0.99986810284320704</v>
      </c>
      <c r="AF180" s="34">
        <v>0.99986339255223122</v>
      </c>
      <c r="AG180" s="34">
        <v>0.99985868228344521</v>
      </c>
      <c r="AH180" s="34">
        <v>0.99985397203684889</v>
      </c>
      <c r="AI180" s="34">
        <v>0.99984926181244216</v>
      </c>
      <c r="AJ180" s="34">
        <v>0.99984455161022456</v>
      </c>
      <c r="AK180" s="34">
        <v>0.99983984143019655</v>
      </c>
      <c r="AL180" s="34">
        <v>0.9998351312723579</v>
      </c>
      <c r="AM180" s="34">
        <v>0.99983042113670817</v>
      </c>
      <c r="AN180" s="34">
        <v>0.99982571102324769</v>
      </c>
      <c r="AO180" s="34">
        <v>0.99982100093197601</v>
      </c>
      <c r="AP180" s="34">
        <v>0.99981629086289303</v>
      </c>
      <c r="AQ180" s="34">
        <v>0.99981158081599908</v>
      </c>
      <c r="AR180" s="34">
        <v>0.99980687079129371</v>
      </c>
      <c r="AS180" s="34">
        <v>0.99980216078877659</v>
      </c>
      <c r="AT180" s="34">
        <v>0.99979745080844806</v>
      </c>
      <c r="AU180" s="34">
        <v>0.99979274085030767</v>
      </c>
      <c r="AV180" s="34">
        <v>0.99978803091435553</v>
      </c>
      <c r="AW180" s="34">
        <v>0.99978332100059175</v>
      </c>
      <c r="AX180" s="34">
        <v>0.99977861110901567</v>
      </c>
      <c r="AY180" s="34">
        <v>0.9997739012396275</v>
      </c>
      <c r="AZ180" s="34">
        <v>0.99976919139242726</v>
      </c>
      <c r="BA180" s="34">
        <v>0.9997644815674146</v>
      </c>
      <c r="BB180" s="34">
        <v>0.99975977176458941</v>
      </c>
      <c r="BC180" s="34">
        <v>0.99975506198395203</v>
      </c>
      <c r="BD180" s="34">
        <v>0.99975035222550168</v>
      </c>
      <c r="BE180" s="34">
        <v>0.9997456424892387</v>
      </c>
      <c r="BF180" s="34">
        <v>0.99974093277516296</v>
      </c>
      <c r="BG180" s="34">
        <v>0.99973622308327426</v>
      </c>
      <c r="BH180" s="34">
        <v>0.99973151341357236</v>
      </c>
      <c r="BI180" s="34">
        <v>0.99972680376605749</v>
      </c>
      <c r="BJ180" s="34">
        <v>0.9997220941407291</v>
      </c>
      <c r="BK180" s="34">
        <v>0.99971738453758752</v>
      </c>
      <c r="BL180" s="34">
        <v>0.99971267495663252</v>
      </c>
      <c r="BM180" s="34">
        <v>0.99970796539786366</v>
      </c>
      <c r="BN180" s="34">
        <v>0.99970325586128139</v>
      </c>
      <c r="BO180" s="34">
        <v>0.99969854634688526</v>
      </c>
      <c r="BP180" s="34">
        <v>0.99969383685467539</v>
      </c>
      <c r="BQ180" s="34">
        <v>0.9996891273846511</v>
      </c>
      <c r="BR180" s="34">
        <v>0.99968441793681317</v>
      </c>
      <c r="BS180" s="34">
        <v>0.99967970851116084</v>
      </c>
      <c r="BT180" s="34">
        <v>0.99967499910769408</v>
      </c>
      <c r="BU180" s="34">
        <v>0.99967028972641314</v>
      </c>
      <c r="BV180" s="34">
        <v>0.99966558036731767</v>
      </c>
      <c r="BW180" s="34">
        <v>0.99966087103040735</v>
      </c>
      <c r="BX180" s="34">
        <v>0.9996561617156825</v>
      </c>
      <c r="BY180" s="34">
        <v>0.99965145242314268</v>
      </c>
      <c r="BZ180" s="34">
        <v>0.99964674315278812</v>
      </c>
      <c r="CA180" s="34">
        <v>0.99964203390461848</v>
      </c>
      <c r="CB180" s="34">
        <v>0.99963732467863364</v>
      </c>
      <c r="CC180" s="34">
        <v>0.99963261547483329</v>
      </c>
      <c r="CD180" s="34">
        <v>0.99962790629321796</v>
      </c>
      <c r="CE180" s="34">
        <v>0.99962319713378711</v>
      </c>
      <c r="CF180" s="34">
        <v>0.99961848799654052</v>
      </c>
      <c r="CG180" s="34">
        <v>0.9996137788814784</v>
      </c>
      <c r="CH180" s="34">
        <v>0.99960906978860042</v>
      </c>
      <c r="CI180" s="34">
        <v>0.9996043607179067</v>
      </c>
      <c r="CJ180" s="34">
        <v>0.9995996516693969</v>
      </c>
      <c r="CK180" s="34">
        <v>0.99959494264307103</v>
      </c>
      <c r="CL180" s="34">
        <v>0.99959023363892896</v>
      </c>
      <c r="CM180" s="34">
        <v>0.99958552465697059</v>
      </c>
      <c r="CN180" s="34">
        <v>0.9995808156971957</v>
      </c>
      <c r="CO180" s="34">
        <v>0.99957610675960473</v>
      </c>
      <c r="CP180" s="34">
        <v>0.99957139784419669</v>
      </c>
      <c r="CQ180" s="34">
        <v>0.99956668895097223</v>
      </c>
      <c r="CR180" s="34">
        <v>0.99955468607772868</v>
      </c>
      <c r="CS180" s="34">
        <v>0.99954268334861684</v>
      </c>
      <c r="CT180" s="34">
        <v>0.9995306807636346</v>
      </c>
      <c r="CU180" s="34">
        <v>0.9995186783227803</v>
      </c>
      <c r="CV180" s="34">
        <v>0.99950667602605203</v>
      </c>
      <c r="CW180" s="34">
        <v>0.99949467387344859</v>
      </c>
      <c r="CX180" s="34">
        <v>0.99948267186496775</v>
      </c>
      <c r="CY180" s="34">
        <v>0.99947067000060785</v>
      </c>
      <c r="CZ180" s="34">
        <v>0.99945866828036745</v>
      </c>
      <c r="DA180" s="34">
        <v>0.99944666670424431</v>
      </c>
      <c r="DB180" s="34">
        <v>0.99943466527223745</v>
      </c>
    </row>
    <row r="181" spans="1:106" x14ac:dyDescent="0.2">
      <c r="A181" s="13">
        <f t="shared" ca="1" si="2"/>
        <v>44523</v>
      </c>
      <c r="B181" s="34">
        <v>1.0000098866404052</v>
      </c>
      <c r="C181" s="34">
        <v>1.0000049433079845</v>
      </c>
      <c r="D181" s="34">
        <v>1</v>
      </c>
      <c r="E181" s="34">
        <v>0.99999505671645195</v>
      </c>
      <c r="F181" s="34">
        <v>0.99999011345733957</v>
      </c>
      <c r="G181" s="34">
        <v>0.99998517022266342</v>
      </c>
      <c r="H181" s="34">
        <v>0.99998022701242284</v>
      </c>
      <c r="I181" s="34">
        <v>0.99997528382661816</v>
      </c>
      <c r="J181" s="34">
        <v>0.99997034066524881</v>
      </c>
      <c r="K181" s="34">
        <v>0.99996539752831504</v>
      </c>
      <c r="L181" s="34">
        <v>0.99996045441581649</v>
      </c>
      <c r="M181" s="34">
        <v>0.99995551132775329</v>
      </c>
      <c r="N181" s="34">
        <v>0.99995056826412532</v>
      </c>
      <c r="O181" s="34">
        <v>0.99994562522493213</v>
      </c>
      <c r="P181" s="34">
        <v>0.99994068221017363</v>
      </c>
      <c r="Q181" s="34">
        <v>0.99993573921985024</v>
      </c>
      <c r="R181" s="34">
        <v>0.99993079625396109</v>
      </c>
      <c r="S181" s="34">
        <v>0.99992585331250672</v>
      </c>
      <c r="T181" s="34">
        <v>0.99992091039548647</v>
      </c>
      <c r="U181" s="34">
        <v>0.99991596750290035</v>
      </c>
      <c r="V181" s="34">
        <v>0.99991102463474879</v>
      </c>
      <c r="W181" s="34">
        <v>0.99990608179103102</v>
      </c>
      <c r="X181" s="34">
        <v>0.99990113897174693</v>
      </c>
      <c r="Y181" s="34">
        <v>0.99989619617689673</v>
      </c>
      <c r="Z181" s="34">
        <v>0.99989125340648022</v>
      </c>
      <c r="AA181" s="34">
        <v>0.99988631066049738</v>
      </c>
      <c r="AB181" s="34">
        <v>0.99988136793894766</v>
      </c>
      <c r="AC181" s="34">
        <v>0.99987642524183118</v>
      </c>
      <c r="AD181" s="34">
        <v>0.99987148256914815</v>
      </c>
      <c r="AE181" s="34">
        <v>0.99986653992089791</v>
      </c>
      <c r="AF181" s="34">
        <v>0.99986159729708068</v>
      </c>
      <c r="AG181" s="34">
        <v>0.99985665469769625</v>
      </c>
      <c r="AH181" s="34">
        <v>0.99985171212274426</v>
      </c>
      <c r="AI181" s="34">
        <v>0.99984676957222507</v>
      </c>
      <c r="AJ181" s="34">
        <v>0.99984182704613844</v>
      </c>
      <c r="AK181" s="34">
        <v>0.99983688454448372</v>
      </c>
      <c r="AL181" s="34">
        <v>0.99983194206726167</v>
      </c>
      <c r="AM181" s="34">
        <v>0.99982699961447119</v>
      </c>
      <c r="AN181" s="34">
        <v>0.99982205718611294</v>
      </c>
      <c r="AO181" s="34">
        <v>0.9998171147821866</v>
      </c>
      <c r="AP181" s="34">
        <v>0.99981217240269171</v>
      </c>
      <c r="AQ181" s="34">
        <v>0.99980723004762861</v>
      </c>
      <c r="AR181" s="34">
        <v>0.99980228771699675</v>
      </c>
      <c r="AS181" s="34">
        <v>0.99979734541079646</v>
      </c>
      <c r="AT181" s="34">
        <v>0.99979240312902729</v>
      </c>
      <c r="AU181" s="34">
        <v>0.99978746087168913</v>
      </c>
      <c r="AV181" s="34">
        <v>0.9997825186387822</v>
      </c>
      <c r="AW181" s="34">
        <v>0.99977757643030574</v>
      </c>
      <c r="AX181" s="34">
        <v>0.99977263424626028</v>
      </c>
      <c r="AY181" s="34">
        <v>0.9997676920866454</v>
      </c>
      <c r="AZ181" s="34">
        <v>0.99976274995146108</v>
      </c>
      <c r="BA181" s="34">
        <v>0.99975780784070711</v>
      </c>
      <c r="BB181" s="34">
        <v>0.99975286575438327</v>
      </c>
      <c r="BC181" s="34">
        <v>0.99974792369248966</v>
      </c>
      <c r="BD181" s="34">
        <v>0.99974298165502606</v>
      </c>
      <c r="BE181" s="34">
        <v>0.99973803964199248</v>
      </c>
      <c r="BF181" s="34">
        <v>0.99973309765338836</v>
      </c>
      <c r="BG181" s="34">
        <v>0.99972815568921414</v>
      </c>
      <c r="BH181" s="34">
        <v>0.99972321374946937</v>
      </c>
      <c r="BI181" s="34">
        <v>0.99971827183415407</v>
      </c>
      <c r="BJ181" s="34">
        <v>0.999713329943268</v>
      </c>
      <c r="BK181" s="34">
        <v>0.99970838807681117</v>
      </c>
      <c r="BL181" s="34">
        <v>0.99970344623478324</v>
      </c>
      <c r="BM181" s="34">
        <v>0.99969850441718433</v>
      </c>
      <c r="BN181" s="34">
        <v>0.99969356262401421</v>
      </c>
      <c r="BO181" s="34">
        <v>0.99968862085527288</v>
      </c>
      <c r="BP181" s="34">
        <v>0.9996836791109599</v>
      </c>
      <c r="BQ181" s="34">
        <v>0.99967873739107549</v>
      </c>
      <c r="BR181" s="34">
        <v>0.99967379569561954</v>
      </c>
      <c r="BS181" s="34">
        <v>0.9996688540245916</v>
      </c>
      <c r="BT181" s="34">
        <v>0.99966391237799179</v>
      </c>
      <c r="BU181" s="34">
        <v>0.99965897075582</v>
      </c>
      <c r="BV181" s="34">
        <v>0.99965402915807589</v>
      </c>
      <c r="BW181" s="34">
        <v>0.99964908758475957</v>
      </c>
      <c r="BX181" s="34">
        <v>0.99964414603587093</v>
      </c>
      <c r="BY181" s="34">
        <v>0.99963920451140975</v>
      </c>
      <c r="BZ181" s="34">
        <v>0.99963426301137581</v>
      </c>
      <c r="CA181" s="34">
        <v>0.99962932153576922</v>
      </c>
      <c r="CB181" s="34">
        <v>0.99962438008458976</v>
      </c>
      <c r="CC181" s="34">
        <v>0.99961943865783709</v>
      </c>
      <c r="CD181" s="34">
        <v>0.99961449725551166</v>
      </c>
      <c r="CE181" s="34">
        <v>0.99960955587761269</v>
      </c>
      <c r="CF181" s="34">
        <v>0.99960461452414051</v>
      </c>
      <c r="CG181" s="34">
        <v>0.99959967319509468</v>
      </c>
      <c r="CH181" s="34">
        <v>0.99959473189047532</v>
      </c>
      <c r="CI181" s="34">
        <v>0.99958979061028219</v>
      </c>
      <c r="CJ181" s="34">
        <v>0.99958484935451519</v>
      </c>
      <c r="CK181" s="34">
        <v>0.99957990812317432</v>
      </c>
      <c r="CL181" s="34">
        <v>0.99957496691625936</v>
      </c>
      <c r="CM181" s="34">
        <v>0.99957002573377018</v>
      </c>
      <c r="CN181" s="34">
        <v>0.99956508457570648</v>
      </c>
      <c r="CO181" s="34">
        <v>0.99956014344206867</v>
      </c>
      <c r="CP181" s="34">
        <v>0.99955520233285611</v>
      </c>
      <c r="CQ181" s="34">
        <v>0.99955026124806856</v>
      </c>
      <c r="CR181" s="34">
        <v>0.9995453201877067</v>
      </c>
      <c r="CS181" s="34">
        <v>0.99954037915176974</v>
      </c>
      <c r="CT181" s="34">
        <v>0.99953543814025747</v>
      </c>
      <c r="CU181" s="34">
        <v>0.999521515983402</v>
      </c>
      <c r="CV181" s="34">
        <v>0.99950759402046274</v>
      </c>
      <c r="CW181" s="34">
        <v>0.99949367225143748</v>
      </c>
      <c r="CX181" s="34">
        <v>0.99947975067632322</v>
      </c>
      <c r="CY181" s="34">
        <v>0.99946582929511751</v>
      </c>
      <c r="CZ181" s="34">
        <v>0.99945190810781737</v>
      </c>
      <c r="DA181" s="34">
        <v>0.99943798711442056</v>
      </c>
      <c r="DB181" s="34">
        <v>0.99942406631492386</v>
      </c>
    </row>
    <row r="182" spans="1:106" x14ac:dyDescent="0.2">
      <c r="A182" s="13">
        <f t="shared" ca="1" si="2"/>
        <v>44524</v>
      </c>
      <c r="B182" s="34">
        <v>1.0000050057790766</v>
      </c>
      <c r="C182" s="34">
        <v>1</v>
      </c>
      <c r="D182" s="34">
        <v>0.99999499424598093</v>
      </c>
      <c r="E182" s="34">
        <v>0.99998998851701948</v>
      </c>
      <c r="F182" s="34">
        <v>0.99998498281311565</v>
      </c>
      <c r="G182" s="34">
        <v>0.999979977134269</v>
      </c>
      <c r="H182" s="34">
        <v>0.99997497148047954</v>
      </c>
      <c r="I182" s="34">
        <v>0.99996996585174691</v>
      </c>
      <c r="J182" s="34">
        <v>0.99996496024807169</v>
      </c>
      <c r="K182" s="34">
        <v>0.99995995466945287</v>
      </c>
      <c r="L182" s="34">
        <v>0.99995494911589111</v>
      </c>
      <c r="M182" s="34">
        <v>0.99994994358738576</v>
      </c>
      <c r="N182" s="34">
        <v>0.99994493808393681</v>
      </c>
      <c r="O182" s="34">
        <v>0.99993993260554426</v>
      </c>
      <c r="P182" s="34">
        <v>0.99993492715220789</v>
      </c>
      <c r="Q182" s="34">
        <v>0.99992992172392747</v>
      </c>
      <c r="R182" s="34">
        <v>0.99992491632070324</v>
      </c>
      <c r="S182" s="34">
        <v>0.99991991094253452</v>
      </c>
      <c r="T182" s="34">
        <v>0.99991490558942175</v>
      </c>
      <c r="U182" s="34">
        <v>0.99990990026136428</v>
      </c>
      <c r="V182" s="34">
        <v>0.99990489495836243</v>
      </c>
      <c r="W182" s="34">
        <v>0.99989988968041577</v>
      </c>
      <c r="X182" s="34">
        <v>0.99989488442752439</v>
      </c>
      <c r="Y182" s="34">
        <v>0.99988987919968808</v>
      </c>
      <c r="Z182" s="34">
        <v>0.99988487399690684</v>
      </c>
      <c r="AA182" s="34">
        <v>0.99987986881918034</v>
      </c>
      <c r="AB182" s="34">
        <v>0.99987486366650846</v>
      </c>
      <c r="AC182" s="34">
        <v>0.9998698585388911</v>
      </c>
      <c r="AD182" s="34">
        <v>0.99986485343632825</v>
      </c>
      <c r="AE182" s="34">
        <v>0.9998598483588198</v>
      </c>
      <c r="AF182" s="34">
        <v>0.99985484330636543</v>
      </c>
      <c r="AG182" s="34">
        <v>0.9998498382789649</v>
      </c>
      <c r="AH182" s="34">
        <v>0.99984483327661877</v>
      </c>
      <c r="AI182" s="34">
        <v>0.99983982829932616</v>
      </c>
      <c r="AJ182" s="34">
        <v>0.99983482334708729</v>
      </c>
      <c r="AK182" s="34">
        <v>0.99982981841990182</v>
      </c>
      <c r="AL182" s="34">
        <v>0.99982481351777008</v>
      </c>
      <c r="AM182" s="34">
        <v>0.99981980864069153</v>
      </c>
      <c r="AN182" s="34">
        <v>0.99981480378866616</v>
      </c>
      <c r="AO182" s="34">
        <v>0.99980979896169375</v>
      </c>
      <c r="AP182" s="34">
        <v>0.9998047941597743</v>
      </c>
      <c r="AQ182" s="34">
        <v>0.9997997893829077</v>
      </c>
      <c r="AR182" s="34">
        <v>0.99979478463109395</v>
      </c>
      <c r="AS182" s="34">
        <v>0.9997897799043326</v>
      </c>
      <c r="AT182" s="34">
        <v>0.99978477520262365</v>
      </c>
      <c r="AU182" s="34">
        <v>0.999779770525967</v>
      </c>
      <c r="AV182" s="34">
        <v>0.99977476587436287</v>
      </c>
      <c r="AW182" s="34">
        <v>0.99976976124781025</v>
      </c>
      <c r="AX182" s="34">
        <v>0.99976475664630993</v>
      </c>
      <c r="AY182" s="34">
        <v>0.99975975206986134</v>
      </c>
      <c r="AZ182" s="34">
        <v>0.99975474751846438</v>
      </c>
      <c r="BA182" s="34">
        <v>0.99974974299211894</v>
      </c>
      <c r="BB182" s="34">
        <v>0.99974473849082501</v>
      </c>
      <c r="BC182" s="34">
        <v>0.99973973401458216</v>
      </c>
      <c r="BD182" s="34">
        <v>0.99973472956339071</v>
      </c>
      <c r="BE182" s="34">
        <v>0.99972972513725011</v>
      </c>
      <c r="BF182" s="34">
        <v>0.99972472073616059</v>
      </c>
      <c r="BG182" s="34">
        <v>0.99971971636012191</v>
      </c>
      <c r="BH182" s="34">
        <v>0.99971471200913387</v>
      </c>
      <c r="BI182" s="34">
        <v>0.99970970768319645</v>
      </c>
      <c r="BJ182" s="34">
        <v>0.99970470338230932</v>
      </c>
      <c r="BK182" s="34">
        <v>0.99969969910647261</v>
      </c>
      <c r="BL182" s="34">
        <v>0.99969469485568607</v>
      </c>
      <c r="BM182" s="34">
        <v>0.9996896906299495</v>
      </c>
      <c r="BN182" s="34">
        <v>0.99968468642926289</v>
      </c>
      <c r="BO182" s="34">
        <v>0.99967968225362613</v>
      </c>
      <c r="BP182" s="34">
        <v>0.99967467810303889</v>
      </c>
      <c r="BQ182" s="34">
        <v>0.99966967397750117</v>
      </c>
      <c r="BR182" s="34">
        <v>0.99966466987701319</v>
      </c>
      <c r="BS182" s="34">
        <v>0.99965966580157417</v>
      </c>
      <c r="BT182" s="34">
        <v>0.99965466175118456</v>
      </c>
      <c r="BU182" s="34">
        <v>0.99964965772584391</v>
      </c>
      <c r="BV182" s="34">
        <v>0.99964465372555211</v>
      </c>
      <c r="BW182" s="34">
        <v>0.99963964975030917</v>
      </c>
      <c r="BX182" s="34">
        <v>0.99963464580011485</v>
      </c>
      <c r="BY182" s="34">
        <v>0.99962964187496905</v>
      </c>
      <c r="BZ182" s="34">
        <v>0.99962463797487167</v>
      </c>
      <c r="CA182" s="34">
        <v>0.99961963409982268</v>
      </c>
      <c r="CB182" s="34">
        <v>0.99961463024982189</v>
      </c>
      <c r="CC182" s="34">
        <v>0.99960962642486906</v>
      </c>
      <c r="CD182" s="34">
        <v>0.99960462262496408</v>
      </c>
      <c r="CE182" s="34">
        <v>0.99959961885010695</v>
      </c>
      <c r="CF182" s="34">
        <v>0.99959461510029746</v>
      </c>
      <c r="CG182" s="34">
        <v>0.9995896113755357</v>
      </c>
      <c r="CH182" s="34">
        <v>0.99958460767582102</v>
      </c>
      <c r="CI182" s="34">
        <v>0.99957960400115375</v>
      </c>
      <c r="CJ182" s="34">
        <v>0.99957460035153389</v>
      </c>
      <c r="CK182" s="34">
        <v>0.99956959672696077</v>
      </c>
      <c r="CL182" s="34">
        <v>0.99956459312743484</v>
      </c>
      <c r="CM182" s="34">
        <v>0.99955958955295554</v>
      </c>
      <c r="CN182" s="34">
        <v>0.99955458600352276</v>
      </c>
      <c r="CO182" s="34">
        <v>0.99954958247913672</v>
      </c>
      <c r="CP182" s="34">
        <v>0.99954457897979698</v>
      </c>
      <c r="CQ182" s="34">
        <v>0.99953957550550354</v>
      </c>
      <c r="CR182" s="34">
        <v>0.99953457205625651</v>
      </c>
      <c r="CS182" s="34">
        <v>0.99952956863205522</v>
      </c>
      <c r="CT182" s="34">
        <v>0.99951712306366935</v>
      </c>
      <c r="CU182" s="34">
        <v>0.99950467765024864</v>
      </c>
      <c r="CV182" s="34">
        <v>0.99949223239179119</v>
      </c>
      <c r="CW182" s="34">
        <v>0.99947978728829479</v>
      </c>
      <c r="CX182" s="34">
        <v>0.99946734233975776</v>
      </c>
      <c r="CY182" s="34">
        <v>0.999454897546178</v>
      </c>
      <c r="CZ182" s="34">
        <v>0.99944245290755374</v>
      </c>
      <c r="DA182" s="34">
        <v>0.99943000842388285</v>
      </c>
      <c r="DB182" s="34">
        <v>0.99941756409516347</v>
      </c>
    </row>
    <row r="183" spans="1:106" x14ac:dyDescent="0.2">
      <c r="A183" s="13">
        <f t="shared" ca="1" si="2"/>
        <v>44525</v>
      </c>
      <c r="B183" s="34">
        <v>1.0000146326925354</v>
      </c>
      <c r="C183" s="34">
        <v>1.0000097551045664</v>
      </c>
      <c r="D183" s="34">
        <v>1.000004877540388</v>
      </c>
      <c r="E183" s="34">
        <v>1</v>
      </c>
      <c r="F183" s="34">
        <v>0.99999512248340217</v>
      </c>
      <c r="G183" s="34">
        <v>0.99999024499059452</v>
      </c>
      <c r="H183" s="34">
        <v>0.99998536752157707</v>
      </c>
      <c r="I183" s="34">
        <v>0.99998049007634937</v>
      </c>
      <c r="J183" s="34">
        <v>0.99997561265491153</v>
      </c>
      <c r="K183" s="34">
        <v>0.99997073525726343</v>
      </c>
      <c r="L183" s="34">
        <v>0.99996585788340508</v>
      </c>
      <c r="M183" s="34">
        <v>0.99996098053333593</v>
      </c>
      <c r="N183" s="34">
        <v>0.9999561032070563</v>
      </c>
      <c r="O183" s="34">
        <v>0.99995122590456575</v>
      </c>
      <c r="P183" s="34">
        <v>0.99994634862586462</v>
      </c>
      <c r="Q183" s="34">
        <v>0.99994147137095235</v>
      </c>
      <c r="R183" s="34">
        <v>0.99993659413982894</v>
      </c>
      <c r="S183" s="34">
        <v>0.99993171693249427</v>
      </c>
      <c r="T183" s="34">
        <v>0.99992683974894836</v>
      </c>
      <c r="U183" s="34">
        <v>0.99992196258919097</v>
      </c>
      <c r="V183" s="34">
        <v>0.999917085453222</v>
      </c>
      <c r="W183" s="34">
        <v>0.99991220834104122</v>
      </c>
      <c r="X183" s="34">
        <v>0.99990733125264863</v>
      </c>
      <c r="Y183" s="34">
        <v>0.99990245418804424</v>
      </c>
      <c r="Z183" s="34">
        <v>0.99989757714722782</v>
      </c>
      <c r="AA183" s="34">
        <v>0.99989270013019926</v>
      </c>
      <c r="AB183" s="34">
        <v>0.99988782313695856</v>
      </c>
      <c r="AC183" s="34">
        <v>0.99988294616750528</v>
      </c>
      <c r="AD183" s="34">
        <v>0.99987806922183942</v>
      </c>
      <c r="AE183" s="34">
        <v>0.99987319229996108</v>
      </c>
      <c r="AF183" s="34">
        <v>0.99986831540186993</v>
      </c>
      <c r="AG183" s="34">
        <v>0.99986343852756598</v>
      </c>
      <c r="AH183" s="34">
        <v>0.99985856167704901</v>
      </c>
      <c r="AI183" s="34">
        <v>0.999853684850319</v>
      </c>
      <c r="AJ183" s="34">
        <v>0.99984880804737575</v>
      </c>
      <c r="AK183" s="34">
        <v>0.99984393126821924</v>
      </c>
      <c r="AL183" s="34">
        <v>0.99983905451284949</v>
      </c>
      <c r="AM183" s="34">
        <v>0.99983417778126604</v>
      </c>
      <c r="AN183" s="34">
        <v>0.99982930107346868</v>
      </c>
      <c r="AO183" s="34">
        <v>0.99982442438945784</v>
      </c>
      <c r="AP183" s="34">
        <v>0.99981954772923298</v>
      </c>
      <c r="AQ183" s="34">
        <v>0.99981467109279432</v>
      </c>
      <c r="AR183" s="34">
        <v>0.99980979448014129</v>
      </c>
      <c r="AS183" s="34">
        <v>0.99980491789127401</v>
      </c>
      <c r="AT183" s="34">
        <v>0.99980004132619249</v>
      </c>
      <c r="AU183" s="34">
        <v>0.99979516478489661</v>
      </c>
      <c r="AV183" s="34">
        <v>0.99979028826738592</v>
      </c>
      <c r="AW183" s="34">
        <v>0.99978541177366043</v>
      </c>
      <c r="AX183" s="34">
        <v>0.99978053530372035</v>
      </c>
      <c r="AY183" s="34">
        <v>0.99977565885756547</v>
      </c>
      <c r="AZ183" s="34">
        <v>0.99977078243519524</v>
      </c>
      <c r="BA183" s="34">
        <v>0.99976590603660997</v>
      </c>
      <c r="BB183" s="34">
        <v>0.99976102966180935</v>
      </c>
      <c r="BC183" s="34">
        <v>0.99975615331079337</v>
      </c>
      <c r="BD183" s="34">
        <v>0.99975127698356203</v>
      </c>
      <c r="BE183" s="34">
        <v>0.99974640068011489</v>
      </c>
      <c r="BF183" s="34">
        <v>0.99974152440045205</v>
      </c>
      <c r="BG183" s="34">
        <v>0.99973664814457319</v>
      </c>
      <c r="BH183" s="34">
        <v>0.99973177191247853</v>
      </c>
      <c r="BI183" s="34">
        <v>0.99972689570416773</v>
      </c>
      <c r="BJ183" s="34">
        <v>0.99972201951964079</v>
      </c>
      <c r="BK183" s="34">
        <v>0.99971714335889739</v>
      </c>
      <c r="BL183" s="34">
        <v>0.99971226722193751</v>
      </c>
      <c r="BM183" s="34">
        <v>0.99970739110876117</v>
      </c>
      <c r="BN183" s="34">
        <v>0.99970251501936802</v>
      </c>
      <c r="BO183" s="34">
        <v>0.99969763895375818</v>
      </c>
      <c r="BP183" s="34">
        <v>0.99969276291193154</v>
      </c>
      <c r="BQ183" s="34">
        <v>0.99968788689388777</v>
      </c>
      <c r="BR183" s="34">
        <v>0.99968301089962686</v>
      </c>
      <c r="BS183" s="34">
        <v>0.99967813492914859</v>
      </c>
      <c r="BT183" s="34">
        <v>0.99967325898245307</v>
      </c>
      <c r="BU183" s="34">
        <v>0.99966838305954009</v>
      </c>
      <c r="BV183" s="34">
        <v>0.99966350716040941</v>
      </c>
      <c r="BW183" s="34">
        <v>0.99965863128506105</v>
      </c>
      <c r="BX183" s="34">
        <v>0.99965375543349488</v>
      </c>
      <c r="BY183" s="34">
        <v>0.99964887960571069</v>
      </c>
      <c r="BZ183" s="34">
        <v>0.99964400380170848</v>
      </c>
      <c r="CA183" s="34">
        <v>0.99963912802148813</v>
      </c>
      <c r="CB183" s="34">
        <v>0.99963425226504954</v>
      </c>
      <c r="CC183" s="34">
        <v>0.99962937653239214</v>
      </c>
      <c r="CD183" s="34">
        <v>0.99962450082351673</v>
      </c>
      <c r="CE183" s="34">
        <v>0.9996196251384224</v>
      </c>
      <c r="CF183" s="34">
        <v>0.99961474947710927</v>
      </c>
      <c r="CG183" s="34">
        <v>0.99960987383957733</v>
      </c>
      <c r="CH183" s="34">
        <v>0.99960499822582627</v>
      </c>
      <c r="CI183" s="34">
        <v>0.9996001226358564</v>
      </c>
      <c r="CJ183" s="34">
        <v>0.99959524706966696</v>
      </c>
      <c r="CK183" s="34">
        <v>0.99959037152725838</v>
      </c>
      <c r="CL183" s="34">
        <v>0.99958549600863045</v>
      </c>
      <c r="CM183" s="34">
        <v>0.9995806205137826</v>
      </c>
      <c r="CN183" s="34">
        <v>0.99957574504271529</v>
      </c>
      <c r="CO183" s="34">
        <v>0.99957086959542818</v>
      </c>
      <c r="CP183" s="34">
        <v>0.99956599417192116</v>
      </c>
      <c r="CQ183" s="34">
        <v>0.99956111877219389</v>
      </c>
      <c r="CR183" s="34">
        <v>0.9995562433962466</v>
      </c>
      <c r="CS183" s="34">
        <v>0.99954319371607658</v>
      </c>
      <c r="CT183" s="34">
        <v>0.99953014420627617</v>
      </c>
      <c r="CU183" s="34">
        <v>0.99951709486684326</v>
      </c>
      <c r="CV183" s="34">
        <v>0.99950404569777584</v>
      </c>
      <c r="CW183" s="34">
        <v>0.99949099669907127</v>
      </c>
      <c r="CX183" s="34">
        <v>0.99947794787072775</v>
      </c>
      <c r="CY183" s="34">
        <v>0.99946489921274295</v>
      </c>
      <c r="CZ183" s="34">
        <v>0.99945185072511433</v>
      </c>
      <c r="DA183" s="34">
        <v>0.99943880240783989</v>
      </c>
      <c r="DB183" s="34">
        <v>0.99942575426091751</v>
      </c>
    </row>
    <row r="184" spans="1:106" x14ac:dyDescent="0.2">
      <c r="A184" s="13">
        <f t="shared" ca="1" si="2"/>
        <v>44526</v>
      </c>
      <c r="B184" s="34">
        <v>1.0000146119037152</v>
      </c>
      <c r="C184" s="34">
        <v>1.0000097412454205</v>
      </c>
      <c r="D184" s="34">
        <v>1.0000048706108489</v>
      </c>
      <c r="E184" s="34">
        <v>1</v>
      </c>
      <c r="F184" s="34">
        <v>0.99999512941287394</v>
      </c>
      <c r="G184" s="34">
        <v>0.99999025884947035</v>
      </c>
      <c r="H184" s="34">
        <v>0.99998538830978934</v>
      </c>
      <c r="I184" s="34">
        <v>0.99998051779383068</v>
      </c>
      <c r="J184" s="34">
        <v>0.99997564730159427</v>
      </c>
      <c r="K184" s="34">
        <v>0.99997077683308011</v>
      </c>
      <c r="L184" s="34">
        <v>0.99996590638828786</v>
      </c>
      <c r="M184" s="34">
        <v>0.99996103596721764</v>
      </c>
      <c r="N184" s="34">
        <v>0.99995616556986922</v>
      </c>
      <c r="O184" s="34">
        <v>0.9999512951962426</v>
      </c>
      <c r="P184" s="34">
        <v>0.99994642484633733</v>
      </c>
      <c r="Q184" s="34">
        <v>0.99994155452015376</v>
      </c>
      <c r="R184" s="34">
        <v>0.99993668421769122</v>
      </c>
      <c r="S184" s="34">
        <v>0.99993181393895014</v>
      </c>
      <c r="T184" s="34">
        <v>0.9999269436839302</v>
      </c>
      <c r="U184" s="34">
        <v>0.99992207345263129</v>
      </c>
      <c r="V184" s="34">
        <v>0.99991720324505307</v>
      </c>
      <c r="W184" s="34">
        <v>0.99991233306119587</v>
      </c>
      <c r="X184" s="34">
        <v>0.99990746290105903</v>
      </c>
      <c r="Y184" s="34">
        <v>0.99990259276464288</v>
      </c>
      <c r="Z184" s="34">
        <v>0.99989772265194721</v>
      </c>
      <c r="AA184" s="34">
        <v>0.999892852562972</v>
      </c>
      <c r="AB184" s="34">
        <v>0.9998879824977166</v>
      </c>
      <c r="AC184" s="34">
        <v>0.99988311245618144</v>
      </c>
      <c r="AD184" s="34">
        <v>0.99987824243836643</v>
      </c>
      <c r="AE184" s="34">
        <v>0.99987337244427088</v>
      </c>
      <c r="AF184" s="34">
        <v>0.99986850247389536</v>
      </c>
      <c r="AG184" s="34">
        <v>0.99986363252723931</v>
      </c>
      <c r="AH184" s="34">
        <v>0.99985876260430306</v>
      </c>
      <c r="AI184" s="34">
        <v>0.99985389270508573</v>
      </c>
      <c r="AJ184" s="34">
        <v>0.99984902282958799</v>
      </c>
      <c r="AK184" s="34">
        <v>0.99984415297780938</v>
      </c>
      <c r="AL184" s="34">
        <v>0.99983928314974968</v>
      </c>
      <c r="AM184" s="34">
        <v>0.9998344133454089</v>
      </c>
      <c r="AN184" s="34">
        <v>0.99982954356478704</v>
      </c>
      <c r="AO184" s="34">
        <v>0.99982467380788387</v>
      </c>
      <c r="AP184" s="34">
        <v>0.99981980407469928</v>
      </c>
      <c r="AQ184" s="34">
        <v>0.99981493436523294</v>
      </c>
      <c r="AR184" s="34">
        <v>0.9998100646794853</v>
      </c>
      <c r="AS184" s="34">
        <v>0.99980519501745557</v>
      </c>
      <c r="AT184" s="34">
        <v>0.99980032537914398</v>
      </c>
      <c r="AU184" s="34">
        <v>0.99979545576455053</v>
      </c>
      <c r="AV184" s="34">
        <v>0.99979058617367489</v>
      </c>
      <c r="AW184" s="34">
        <v>0.99978571660651705</v>
      </c>
      <c r="AX184" s="34">
        <v>0.99978084706307691</v>
      </c>
      <c r="AY184" s="34">
        <v>0.99977597754335412</v>
      </c>
      <c r="AZ184" s="34">
        <v>0.99977110804734892</v>
      </c>
      <c r="BA184" s="34">
        <v>0.99976623857506097</v>
      </c>
      <c r="BB184" s="34">
        <v>0.99976136912649027</v>
      </c>
      <c r="BC184" s="34">
        <v>0.9997564997016366</v>
      </c>
      <c r="BD184" s="34">
        <v>0.99975163030049985</v>
      </c>
      <c r="BE184" s="34">
        <v>0.99974676092307979</v>
      </c>
      <c r="BF184" s="34">
        <v>0.99974189156937676</v>
      </c>
      <c r="BG184" s="34">
        <v>0.99973702223939032</v>
      </c>
      <c r="BH184" s="34">
        <v>0.99973215293312001</v>
      </c>
      <c r="BI184" s="34">
        <v>0.99972728365056651</v>
      </c>
      <c r="BJ184" s="34">
        <v>0.99972241439172915</v>
      </c>
      <c r="BK184" s="34">
        <v>0.99971754515660793</v>
      </c>
      <c r="BL184" s="34">
        <v>0.99971267594520263</v>
      </c>
      <c r="BM184" s="34">
        <v>0.99970780675751336</v>
      </c>
      <c r="BN184" s="34">
        <v>0.99970293759353979</v>
      </c>
      <c r="BO184" s="34">
        <v>0.99969806845328191</v>
      </c>
      <c r="BP184" s="34">
        <v>0.99969319933673984</v>
      </c>
      <c r="BQ184" s="34">
        <v>0.99968833024391301</v>
      </c>
      <c r="BR184" s="34">
        <v>0.99968346117480145</v>
      </c>
      <c r="BS184" s="34">
        <v>0.99967859212940535</v>
      </c>
      <c r="BT184" s="34">
        <v>0.99967372310772429</v>
      </c>
      <c r="BU184" s="34">
        <v>0.99966885410975803</v>
      </c>
      <c r="BV184" s="34">
        <v>0.99966398513550681</v>
      </c>
      <c r="BW184" s="34">
        <v>0.99965911618497039</v>
      </c>
      <c r="BX184" s="34">
        <v>0.99965424725814866</v>
      </c>
      <c r="BY184" s="34">
        <v>0.9996493783550412</v>
      </c>
      <c r="BZ184" s="34">
        <v>0.99964450947564854</v>
      </c>
      <c r="CA184" s="34">
        <v>0.9996396406199699</v>
      </c>
      <c r="CB184" s="34">
        <v>0.99963477178800553</v>
      </c>
      <c r="CC184" s="34">
        <v>0.99962990297975507</v>
      </c>
      <c r="CD184" s="34">
        <v>0.99962503419521886</v>
      </c>
      <c r="CE184" s="34">
        <v>0.99962016543439636</v>
      </c>
      <c r="CF184" s="34">
        <v>0.99961529669728755</v>
      </c>
      <c r="CG184" s="34">
        <v>0.99961042798389232</v>
      </c>
      <c r="CH184" s="34">
        <v>0.99960555929421047</v>
      </c>
      <c r="CI184" s="34">
        <v>0.99960069062824231</v>
      </c>
      <c r="CJ184" s="34">
        <v>0.99959582198598707</v>
      </c>
      <c r="CK184" s="34">
        <v>0.9995909533674453</v>
      </c>
      <c r="CL184" s="34">
        <v>0.99958608477261646</v>
      </c>
      <c r="CM184" s="34">
        <v>0.99958121620150053</v>
      </c>
      <c r="CN184" s="34">
        <v>0.99957634765409731</v>
      </c>
      <c r="CO184" s="34">
        <v>0.99957147913040667</v>
      </c>
      <c r="CP184" s="34">
        <v>0.99956661063042895</v>
      </c>
      <c r="CQ184" s="34">
        <v>0.99956174215416349</v>
      </c>
      <c r="CR184" s="34">
        <v>0.99955102664844597</v>
      </c>
      <c r="CS184" s="34">
        <v>0.9995403112576009</v>
      </c>
      <c r="CT184" s="34">
        <v>0.99952959598162694</v>
      </c>
      <c r="CU184" s="34">
        <v>0.99951888082052287</v>
      </c>
      <c r="CV184" s="34">
        <v>0.99950816577428758</v>
      </c>
      <c r="CW184" s="34">
        <v>0.99949745084291974</v>
      </c>
      <c r="CX184" s="34">
        <v>0.99948673602641835</v>
      </c>
      <c r="CY184" s="34">
        <v>0.99947602132478186</v>
      </c>
      <c r="CZ184" s="34">
        <v>0.99946530673800904</v>
      </c>
      <c r="DA184" s="34">
        <v>0.99945459226609867</v>
      </c>
      <c r="DB184" s="34">
        <v>0.99944387790904998</v>
      </c>
    </row>
    <row r="185" spans="1:106" x14ac:dyDescent="0.2">
      <c r="A185" s="13">
        <f t="shared" ca="1" si="2"/>
        <v>44529</v>
      </c>
      <c r="B185" s="34">
        <v>1.000004745664328</v>
      </c>
      <c r="C185" s="34">
        <v>1</v>
      </c>
      <c r="D185" s="34">
        <v>0.99999525435819325</v>
      </c>
      <c r="E185" s="34">
        <v>0.99999050873890771</v>
      </c>
      <c r="F185" s="34">
        <v>0.99998576314214327</v>
      </c>
      <c r="G185" s="34">
        <v>0.99998101756789959</v>
      </c>
      <c r="H185" s="34">
        <v>0.99997627201617667</v>
      </c>
      <c r="I185" s="34">
        <v>0.99997152648697429</v>
      </c>
      <c r="J185" s="34">
        <v>0.9999667809802929</v>
      </c>
      <c r="K185" s="34">
        <v>0.99996203549613172</v>
      </c>
      <c r="L185" s="34">
        <v>0.99995729003449096</v>
      </c>
      <c r="M185" s="34">
        <v>0.99995254459537031</v>
      </c>
      <c r="N185" s="34">
        <v>0.99994779917877008</v>
      </c>
      <c r="O185" s="34">
        <v>0.99994305378468962</v>
      </c>
      <c r="P185" s="34">
        <v>0.99993830841312936</v>
      </c>
      <c r="Q185" s="34">
        <v>0.99993356306408887</v>
      </c>
      <c r="R185" s="34">
        <v>0.99992881773756792</v>
      </c>
      <c r="S185" s="34">
        <v>0.99992407243356685</v>
      </c>
      <c r="T185" s="34">
        <v>0.99991932715208509</v>
      </c>
      <c r="U185" s="34">
        <v>0.99991458189312277</v>
      </c>
      <c r="V185" s="34">
        <v>0.99990983665667987</v>
      </c>
      <c r="W185" s="34">
        <v>0.99990509144275608</v>
      </c>
      <c r="X185" s="34">
        <v>0.99990034625135138</v>
      </c>
      <c r="Y185" s="34">
        <v>0.99989560108246567</v>
      </c>
      <c r="Z185" s="34">
        <v>0.99989085593609883</v>
      </c>
      <c r="AA185" s="34">
        <v>0.99988611081225076</v>
      </c>
      <c r="AB185" s="34">
        <v>0.99988136571092145</v>
      </c>
      <c r="AC185" s="34">
        <v>0.99987662063211047</v>
      </c>
      <c r="AD185" s="34">
        <v>0.99987187557581814</v>
      </c>
      <c r="AE185" s="34">
        <v>0.99986713054204401</v>
      </c>
      <c r="AF185" s="34">
        <v>0.9998623855307881</v>
      </c>
      <c r="AG185" s="34">
        <v>0.99985764054205051</v>
      </c>
      <c r="AH185" s="34">
        <v>0.99985289557583068</v>
      </c>
      <c r="AI185" s="34">
        <v>0.99984815063212895</v>
      </c>
      <c r="AJ185" s="34">
        <v>0.99984340571094477</v>
      </c>
      <c r="AK185" s="34">
        <v>0.99983866081227857</v>
      </c>
      <c r="AL185" s="34">
        <v>0.99983391593613002</v>
      </c>
      <c r="AM185" s="34">
        <v>0.99982917108249869</v>
      </c>
      <c r="AN185" s="34">
        <v>0.99982442625138479</v>
      </c>
      <c r="AO185" s="34">
        <v>0.99981968144278821</v>
      </c>
      <c r="AP185" s="34">
        <v>0.99981493665670895</v>
      </c>
      <c r="AQ185" s="34">
        <v>0.99981019189314635</v>
      </c>
      <c r="AR185" s="34">
        <v>0.99980544715210107</v>
      </c>
      <c r="AS185" s="34">
        <v>0.99980070243357233</v>
      </c>
      <c r="AT185" s="34">
        <v>0.99979595773756069</v>
      </c>
      <c r="AU185" s="34">
        <v>0.99979121306406538</v>
      </c>
      <c r="AV185" s="34">
        <v>0.9997864684130866</v>
      </c>
      <c r="AW185" s="34">
        <v>0.99978172378462449</v>
      </c>
      <c r="AX185" s="34">
        <v>0.99977697917867847</v>
      </c>
      <c r="AY185" s="34">
        <v>0.99977223459524855</v>
      </c>
      <c r="AZ185" s="34">
        <v>0.99976749003433485</v>
      </c>
      <c r="BA185" s="34">
        <v>0.99976274549593724</v>
      </c>
      <c r="BB185" s="34">
        <v>0.99975800098005541</v>
      </c>
      <c r="BC185" s="34">
        <v>0.99975325648668945</v>
      </c>
      <c r="BD185" s="34">
        <v>0.99974851201583914</v>
      </c>
      <c r="BE185" s="34">
        <v>0.99974376756750405</v>
      </c>
      <c r="BF185" s="34">
        <v>0.99973902314168483</v>
      </c>
      <c r="BG185" s="34">
        <v>0.99973427873838094</v>
      </c>
      <c r="BH185" s="34">
        <v>0.99972953435759215</v>
      </c>
      <c r="BI185" s="34">
        <v>0.99972478999931835</v>
      </c>
      <c r="BJ185" s="34">
        <v>0.99972004566355976</v>
      </c>
      <c r="BK185" s="34">
        <v>0.99971530135031617</v>
      </c>
      <c r="BL185" s="34">
        <v>0.99971055705958722</v>
      </c>
      <c r="BM185" s="34">
        <v>0.99970581279137305</v>
      </c>
      <c r="BN185" s="34">
        <v>0.99970106854567353</v>
      </c>
      <c r="BO185" s="34">
        <v>0.99969632432248834</v>
      </c>
      <c r="BP185" s="34">
        <v>0.99969158012181747</v>
      </c>
      <c r="BQ185" s="34">
        <v>0.99968683594366103</v>
      </c>
      <c r="BR185" s="34">
        <v>0.99968209178801881</v>
      </c>
      <c r="BS185" s="34">
        <v>0.99967734765489058</v>
      </c>
      <c r="BT185" s="34">
        <v>0.99967260354427645</v>
      </c>
      <c r="BU185" s="34">
        <v>0.99966785945617609</v>
      </c>
      <c r="BV185" s="34">
        <v>0.99966311539058939</v>
      </c>
      <c r="BW185" s="34">
        <v>0.99965837134751634</v>
      </c>
      <c r="BX185" s="34">
        <v>0.99965362732695695</v>
      </c>
      <c r="BY185" s="34">
        <v>0.99964888332891078</v>
      </c>
      <c r="BZ185" s="34">
        <v>0.99964413935337804</v>
      </c>
      <c r="CA185" s="34">
        <v>0.99963939540035862</v>
      </c>
      <c r="CB185" s="34">
        <v>0.99963465146985198</v>
      </c>
      <c r="CC185" s="34">
        <v>0.99962990756185854</v>
      </c>
      <c r="CD185" s="34">
        <v>0.9996251636763781</v>
      </c>
      <c r="CE185" s="34">
        <v>0.99962041981341021</v>
      </c>
      <c r="CF185" s="34">
        <v>0.99961567597295509</v>
      </c>
      <c r="CG185" s="34">
        <v>0.99961093215501262</v>
      </c>
      <c r="CH185" s="34">
        <v>0.99960618835958248</v>
      </c>
      <c r="CI185" s="34">
        <v>0.99960144458666489</v>
      </c>
      <c r="CJ185" s="34">
        <v>0.9995967008362594</v>
      </c>
      <c r="CK185" s="34">
        <v>0.99959195710836612</v>
      </c>
      <c r="CL185" s="34">
        <v>0.99958721340298462</v>
      </c>
      <c r="CM185" s="34">
        <v>0.99958246972011533</v>
      </c>
      <c r="CN185" s="34">
        <v>0.99957772605975781</v>
      </c>
      <c r="CO185" s="34">
        <v>0.99957298242191195</v>
      </c>
      <c r="CP185" s="34">
        <v>0.99956208556070614</v>
      </c>
      <c r="CQ185" s="34">
        <v>0.99955118881829275</v>
      </c>
      <c r="CR185" s="34">
        <v>0.99954029219467022</v>
      </c>
      <c r="CS185" s="34">
        <v>0.99952939568983756</v>
      </c>
      <c r="CT185" s="34">
        <v>0.99951849930379322</v>
      </c>
      <c r="CU185" s="34">
        <v>0.99950760303653596</v>
      </c>
      <c r="CV185" s="34">
        <v>0.99949670688806469</v>
      </c>
      <c r="CW185" s="34">
        <v>0.99948581085837795</v>
      </c>
      <c r="CX185" s="34">
        <v>0.99947491494747431</v>
      </c>
      <c r="CY185" s="34">
        <v>0.99946401915535266</v>
      </c>
      <c r="CZ185" s="34">
        <v>0.99945312348201198</v>
      </c>
      <c r="DA185" s="34">
        <v>0.99944222792745008</v>
      </c>
      <c r="DB185" s="34">
        <v>0.99943133249166671</v>
      </c>
    </row>
    <row r="186" spans="1:106" x14ac:dyDescent="0.2">
      <c r="A186" s="13">
        <f t="shared" ca="1" si="2"/>
        <v>44530</v>
      </c>
      <c r="B186" s="34">
        <v>1.0000048114696687</v>
      </c>
      <c r="C186" s="34">
        <v>1</v>
      </c>
      <c r="D186" s="34">
        <v>0.99999518855348113</v>
      </c>
      <c r="E186" s="34">
        <v>0.99999037713011263</v>
      </c>
      <c r="F186" s="34">
        <v>0.99998556572989372</v>
      </c>
      <c r="G186" s="34">
        <v>0.99998075435282463</v>
      </c>
      <c r="H186" s="34">
        <v>0.99997594299890546</v>
      </c>
      <c r="I186" s="34">
        <v>0.99997113166813556</v>
      </c>
      <c r="J186" s="34">
        <v>0.99996632036051536</v>
      </c>
      <c r="K186" s="34">
        <v>0.99996150907604431</v>
      </c>
      <c r="L186" s="34">
        <v>0.99995669781472252</v>
      </c>
      <c r="M186" s="34">
        <v>0.9999518865765501</v>
      </c>
      <c r="N186" s="34">
        <v>0.99994707536152627</v>
      </c>
      <c r="O186" s="34">
        <v>0.99994226416965193</v>
      </c>
      <c r="P186" s="34">
        <v>0.99993745300092585</v>
      </c>
      <c r="Q186" s="34">
        <v>0.9999326418553488</v>
      </c>
      <c r="R186" s="34">
        <v>0.99992783073292013</v>
      </c>
      <c r="S186" s="34">
        <v>0.99992301963363994</v>
      </c>
      <c r="T186" s="34">
        <v>0.99991820855750813</v>
      </c>
      <c r="U186" s="34">
        <v>0.99991339750452446</v>
      </c>
      <c r="V186" s="34">
        <v>0.99990858647468905</v>
      </c>
      <c r="W186" s="34">
        <v>0.99990377546800169</v>
      </c>
      <c r="X186" s="34">
        <v>0.99989896448446225</v>
      </c>
      <c r="Y186" s="34">
        <v>0.99989415352407041</v>
      </c>
      <c r="Z186" s="34">
        <v>0.99988934258682627</v>
      </c>
      <c r="AA186" s="34">
        <v>0.99988453167272984</v>
      </c>
      <c r="AB186" s="34">
        <v>0.99987972078178067</v>
      </c>
      <c r="AC186" s="34">
        <v>0.99987490991397898</v>
      </c>
      <c r="AD186" s="34">
        <v>0.99987009906932456</v>
      </c>
      <c r="AE186" s="34">
        <v>0.99986528824781729</v>
      </c>
      <c r="AF186" s="34">
        <v>0.99986047744945683</v>
      </c>
      <c r="AG186" s="34">
        <v>0.99985566667424342</v>
      </c>
      <c r="AH186" s="34">
        <v>0.99985085592217682</v>
      </c>
      <c r="AI186" s="34">
        <v>0.99984604519325693</v>
      </c>
      <c r="AJ186" s="34">
        <v>0.99984123448748341</v>
      </c>
      <c r="AK186" s="34">
        <v>0.99983642380485638</v>
      </c>
      <c r="AL186" s="34">
        <v>0.99983161314537561</v>
      </c>
      <c r="AM186" s="34">
        <v>0.99982680250904132</v>
      </c>
      <c r="AN186" s="34">
        <v>0.99982199189585308</v>
      </c>
      <c r="AO186" s="34">
        <v>0.99981718130581088</v>
      </c>
      <c r="AP186" s="34">
        <v>0.99981237073891449</v>
      </c>
      <c r="AQ186" s="34">
        <v>0.99980756019516381</v>
      </c>
      <c r="AR186" s="34">
        <v>0.99980274967455895</v>
      </c>
      <c r="AS186" s="34">
        <v>0.9997979391770998</v>
      </c>
      <c r="AT186" s="34">
        <v>0.9997931287027858</v>
      </c>
      <c r="AU186" s="34">
        <v>0.99978831825161729</v>
      </c>
      <c r="AV186" s="34">
        <v>0.99978350782359404</v>
      </c>
      <c r="AW186" s="34">
        <v>0.99977869741871561</v>
      </c>
      <c r="AX186" s="34">
        <v>0.99977388703698256</v>
      </c>
      <c r="AY186" s="34">
        <v>0.99976907667839432</v>
      </c>
      <c r="AZ186" s="34">
        <v>0.99976426634295057</v>
      </c>
      <c r="BA186" s="34">
        <v>0.99975945603065186</v>
      </c>
      <c r="BB186" s="34">
        <v>0.99975464574149764</v>
      </c>
      <c r="BC186" s="34">
        <v>0.99974983547548768</v>
      </c>
      <c r="BD186" s="34">
        <v>0.99974502523262232</v>
      </c>
      <c r="BE186" s="34">
        <v>0.999740215012901</v>
      </c>
      <c r="BF186" s="34">
        <v>0.99973540481632373</v>
      </c>
      <c r="BG186" s="34">
        <v>0.9997305946428906</v>
      </c>
      <c r="BH186" s="34">
        <v>0.99972578449260152</v>
      </c>
      <c r="BI186" s="34">
        <v>0.99972097436545593</v>
      </c>
      <c r="BJ186" s="34">
        <v>0.99971616426145404</v>
      </c>
      <c r="BK186" s="34">
        <v>0.99971135418059576</v>
      </c>
      <c r="BL186" s="34">
        <v>0.99970654412288107</v>
      </c>
      <c r="BM186" s="34">
        <v>0.99970173408830953</v>
      </c>
      <c r="BN186" s="34">
        <v>0.99969692407688127</v>
      </c>
      <c r="BO186" s="34">
        <v>0.99969211408859604</v>
      </c>
      <c r="BP186" s="34">
        <v>0.99968730412345408</v>
      </c>
      <c r="BQ186" s="34">
        <v>0.99968249418145483</v>
      </c>
      <c r="BR186" s="34">
        <v>0.99967768426259818</v>
      </c>
      <c r="BS186" s="34">
        <v>0.99967287436688435</v>
      </c>
      <c r="BT186" s="34">
        <v>0.99966806449431334</v>
      </c>
      <c r="BU186" s="34">
        <v>0.99966325464488437</v>
      </c>
      <c r="BV186" s="34">
        <v>0.999658444818598</v>
      </c>
      <c r="BW186" s="34">
        <v>0.99965363501545379</v>
      </c>
      <c r="BX186" s="34">
        <v>0.99964882523545162</v>
      </c>
      <c r="BY186" s="34">
        <v>0.9996440154785915</v>
      </c>
      <c r="BZ186" s="34">
        <v>0.99963920574487342</v>
      </c>
      <c r="CA186" s="34">
        <v>0.9996343960342966</v>
      </c>
      <c r="CB186" s="34">
        <v>0.99962958634686194</v>
      </c>
      <c r="CC186" s="34">
        <v>0.99962477668256866</v>
      </c>
      <c r="CD186" s="34">
        <v>0.99961996704141687</v>
      </c>
      <c r="CE186" s="34">
        <v>0.99961515742340656</v>
      </c>
      <c r="CF186" s="34">
        <v>0.99961034782853719</v>
      </c>
      <c r="CG186" s="34">
        <v>0.99960553825680898</v>
      </c>
      <c r="CH186" s="34">
        <v>0.99960072870822192</v>
      </c>
      <c r="CI186" s="34">
        <v>0.99959591918277557</v>
      </c>
      <c r="CJ186" s="34">
        <v>0.99959110968047005</v>
      </c>
      <c r="CK186" s="34">
        <v>0.99958630020130534</v>
      </c>
      <c r="CL186" s="34">
        <v>0.99958149074528102</v>
      </c>
      <c r="CM186" s="34">
        <v>0.99957668131239719</v>
      </c>
      <c r="CN186" s="34">
        <v>0.99957187190265373</v>
      </c>
      <c r="CO186" s="34">
        <v>0.99956706251605032</v>
      </c>
      <c r="CP186" s="34">
        <v>0.9995569891318733</v>
      </c>
      <c r="CQ186" s="34">
        <v>0.9995469158492134</v>
      </c>
      <c r="CR186" s="34">
        <v>0.99953684266806953</v>
      </c>
      <c r="CS186" s="34">
        <v>0.99952676958844056</v>
      </c>
      <c r="CT186" s="34">
        <v>0.99951669661032561</v>
      </c>
      <c r="CU186" s="34">
        <v>0.99950662373372356</v>
      </c>
      <c r="CV186" s="34">
        <v>0.99949655095863321</v>
      </c>
      <c r="CW186" s="34">
        <v>0.9994864782850541</v>
      </c>
      <c r="CX186" s="34">
        <v>0.99947640571298446</v>
      </c>
      <c r="CY186" s="34">
        <v>0.99946633324242395</v>
      </c>
      <c r="CZ186" s="34">
        <v>0.99945626087337103</v>
      </c>
      <c r="DA186" s="34">
        <v>0.99944618860582501</v>
      </c>
      <c r="DB186" s="34">
        <v>0.99943611643978492</v>
      </c>
    </row>
    <row r="187" spans="1:106" x14ac:dyDescent="0.2">
      <c r="A187" s="13">
        <f t="shared" ca="1" si="2"/>
        <v>44531</v>
      </c>
      <c r="B187" s="34">
        <v>1.0000048497865253</v>
      </c>
      <c r="C187" s="34">
        <v>1</v>
      </c>
      <c r="D187" s="34">
        <v>0.99999515023699503</v>
      </c>
      <c r="E187" s="34">
        <v>0.99999030049751014</v>
      </c>
      <c r="F187" s="34">
        <v>0.99998545078154544</v>
      </c>
      <c r="G187" s="34">
        <v>0.99998060108910081</v>
      </c>
      <c r="H187" s="34">
        <v>0.99997575142017603</v>
      </c>
      <c r="I187" s="34">
        <v>0.99997090177477099</v>
      </c>
      <c r="J187" s="34">
        <v>0.99996605215288548</v>
      </c>
      <c r="K187" s="34">
        <v>0.99996120255451948</v>
      </c>
      <c r="L187" s="34">
        <v>0.99995635297967289</v>
      </c>
      <c r="M187" s="34">
        <v>0.99995150342834571</v>
      </c>
      <c r="N187" s="34">
        <v>0.99994665390053761</v>
      </c>
      <c r="O187" s="34">
        <v>0.99994180439624858</v>
      </c>
      <c r="P187" s="34">
        <v>0.99993695491547852</v>
      </c>
      <c r="Q187" s="34">
        <v>0.99993210545822719</v>
      </c>
      <c r="R187" s="34">
        <v>0.99992725602449462</v>
      </c>
      <c r="S187" s="34">
        <v>0.99992240661428078</v>
      </c>
      <c r="T187" s="34">
        <v>0.99991755722758524</v>
      </c>
      <c r="U187" s="34">
        <v>0.99991270786440822</v>
      </c>
      <c r="V187" s="34">
        <v>0.9999078585247495</v>
      </c>
      <c r="W187" s="34">
        <v>0.99990300920860864</v>
      </c>
      <c r="X187" s="34">
        <v>0.99989815991598618</v>
      </c>
      <c r="Y187" s="34">
        <v>0.99989331064688158</v>
      </c>
      <c r="Z187" s="34">
        <v>0.99988846140129473</v>
      </c>
      <c r="AA187" s="34">
        <v>0.99988361217922539</v>
      </c>
      <c r="AB187" s="34">
        <v>0.99987876298067391</v>
      </c>
      <c r="AC187" s="34">
        <v>0.9998739138056395</v>
      </c>
      <c r="AD187" s="34">
        <v>0.99986906465412262</v>
      </c>
      <c r="AE187" s="34">
        <v>0.99986421552612337</v>
      </c>
      <c r="AF187" s="34">
        <v>0.99985936642164075</v>
      </c>
      <c r="AG187" s="34">
        <v>0.99985451734067532</v>
      </c>
      <c r="AH187" s="34">
        <v>0.99984966828322674</v>
      </c>
      <c r="AI187" s="34">
        <v>0.99984481924929491</v>
      </c>
      <c r="AJ187" s="34">
        <v>0.99983997023887983</v>
      </c>
      <c r="AK187" s="34">
        <v>0.99983512125198137</v>
      </c>
      <c r="AL187" s="34">
        <v>0.99983027228859933</v>
      </c>
      <c r="AM187" s="34">
        <v>0.99982542334873337</v>
      </c>
      <c r="AN187" s="34">
        <v>0.99982057443238392</v>
      </c>
      <c r="AO187" s="34">
        <v>0.99981572553955034</v>
      </c>
      <c r="AP187" s="34">
        <v>0.99981087667023294</v>
      </c>
      <c r="AQ187" s="34">
        <v>0.99980602782443118</v>
      </c>
      <c r="AR187" s="34">
        <v>0.99980117900214549</v>
      </c>
      <c r="AS187" s="34">
        <v>0.99979633020337522</v>
      </c>
      <c r="AT187" s="34">
        <v>0.99979148142812047</v>
      </c>
      <c r="AU187" s="34">
        <v>0.99978663267638113</v>
      </c>
      <c r="AV187" s="34">
        <v>0.99978178394815698</v>
      </c>
      <c r="AW187" s="34">
        <v>0.99977693524344824</v>
      </c>
      <c r="AX187" s="34">
        <v>0.99977208656225436</v>
      </c>
      <c r="AY187" s="34">
        <v>0.99976723790457578</v>
      </c>
      <c r="AZ187" s="34">
        <v>0.99976238927041172</v>
      </c>
      <c r="BA187" s="34">
        <v>0.99975754065976241</v>
      </c>
      <c r="BB187" s="34">
        <v>0.99975269207262785</v>
      </c>
      <c r="BC187" s="34">
        <v>0.99974784350900769</v>
      </c>
      <c r="BD187" s="34">
        <v>0.99974299496890195</v>
      </c>
      <c r="BE187" s="34">
        <v>0.99973814645231041</v>
      </c>
      <c r="BF187" s="34">
        <v>0.99973329795923316</v>
      </c>
      <c r="BG187" s="34">
        <v>0.99972844948966977</v>
      </c>
      <c r="BH187" s="34">
        <v>0.99972360104362046</v>
      </c>
      <c r="BI187" s="34">
        <v>0.99971875262108489</v>
      </c>
      <c r="BJ187" s="34">
        <v>0.99971390422206319</v>
      </c>
      <c r="BK187" s="34">
        <v>0.99970905584655489</v>
      </c>
      <c r="BL187" s="34">
        <v>0.99970420749456013</v>
      </c>
      <c r="BM187" s="34">
        <v>0.99969935916607866</v>
      </c>
      <c r="BN187" s="34">
        <v>0.99969451086111061</v>
      </c>
      <c r="BO187" s="34">
        <v>0.99968966257965541</v>
      </c>
      <c r="BP187" s="34">
        <v>0.99968481432171341</v>
      </c>
      <c r="BQ187" s="34">
        <v>0.99967996608728438</v>
      </c>
      <c r="BR187" s="34">
        <v>0.99967511787636798</v>
      </c>
      <c r="BS187" s="34">
        <v>0.99967026968896422</v>
      </c>
      <c r="BT187" s="34">
        <v>0.99966542152507332</v>
      </c>
      <c r="BU187" s="34">
        <v>0.9996605733846945</v>
      </c>
      <c r="BV187" s="34">
        <v>0.99965572526782831</v>
      </c>
      <c r="BW187" s="34">
        <v>0.9996508771744741</v>
      </c>
      <c r="BX187" s="34">
        <v>0.99964602910463207</v>
      </c>
      <c r="BY187" s="34">
        <v>0.99964118105830213</v>
      </c>
      <c r="BZ187" s="34">
        <v>0.99963633303548405</v>
      </c>
      <c r="CA187" s="34">
        <v>0.99963148503617771</v>
      </c>
      <c r="CB187" s="34">
        <v>0.99962663706038302</v>
      </c>
      <c r="CC187" s="34">
        <v>0.99962178910809973</v>
      </c>
      <c r="CD187" s="34">
        <v>0.99961694117932787</v>
      </c>
      <c r="CE187" s="34">
        <v>0.9996120932740673</v>
      </c>
      <c r="CF187" s="34">
        <v>0.99960724539231804</v>
      </c>
      <c r="CG187" s="34">
        <v>0.99960239753407987</v>
      </c>
      <c r="CH187" s="34">
        <v>0.99959754969935266</v>
      </c>
      <c r="CI187" s="34">
        <v>0.99959270188813631</v>
      </c>
      <c r="CJ187" s="34">
        <v>0.99958785410043083</v>
      </c>
      <c r="CK187" s="34">
        <v>0.99958300633623565</v>
      </c>
      <c r="CL187" s="34">
        <v>0.9995781585955511</v>
      </c>
      <c r="CM187" s="34">
        <v>0.99957331087837697</v>
      </c>
      <c r="CN187" s="34">
        <v>0.99956846318471304</v>
      </c>
      <c r="CO187" s="34">
        <v>0.99956361551455941</v>
      </c>
      <c r="CP187" s="34">
        <v>0.99955336635257075</v>
      </c>
      <c r="CQ187" s="34">
        <v>0.99954311729567324</v>
      </c>
      <c r="CR187" s="34">
        <v>0.9995328683438659</v>
      </c>
      <c r="CS187" s="34">
        <v>0.99952261949714771</v>
      </c>
      <c r="CT187" s="34">
        <v>0.99951237075551724</v>
      </c>
      <c r="CU187" s="34">
        <v>0.9995021221189736</v>
      </c>
      <c r="CV187" s="34">
        <v>0.99949187358751601</v>
      </c>
      <c r="CW187" s="34">
        <v>0.99948162516114292</v>
      </c>
      <c r="CX187" s="34">
        <v>0.99947137683985354</v>
      </c>
      <c r="CY187" s="34">
        <v>0.99946112862364667</v>
      </c>
      <c r="CZ187" s="34">
        <v>0.99945088051252129</v>
      </c>
      <c r="DA187" s="34">
        <v>0.99944063250647641</v>
      </c>
      <c r="DB187" s="34">
        <v>0.99943038460551092</v>
      </c>
    </row>
    <row r="188" spans="1:106" x14ac:dyDescent="0.2">
      <c r="A188" s="13">
        <f t="shared" ca="1" si="2"/>
        <v>44532</v>
      </c>
      <c r="B188" s="34">
        <v>1.0000150075295509</v>
      </c>
      <c r="C188" s="34">
        <v>1.0000100049946756</v>
      </c>
      <c r="D188" s="34">
        <v>1.0000050024848255</v>
      </c>
      <c r="E188" s="34">
        <v>1</v>
      </c>
      <c r="F188" s="34">
        <v>0.99999499754019927</v>
      </c>
      <c r="G188" s="34">
        <v>0.9999899951054233</v>
      </c>
      <c r="H188" s="34">
        <v>0.99998499269567187</v>
      </c>
      <c r="I188" s="34">
        <v>0.99997999031094453</v>
      </c>
      <c r="J188" s="34">
        <v>0.99997498795124151</v>
      </c>
      <c r="K188" s="34">
        <v>0.99996998561656258</v>
      </c>
      <c r="L188" s="34">
        <v>0.99996498330690764</v>
      </c>
      <c r="M188" s="34">
        <v>0.99995998102227668</v>
      </c>
      <c r="N188" s="34">
        <v>0.99995497876266937</v>
      </c>
      <c r="O188" s="34">
        <v>0.99994997652808548</v>
      </c>
      <c r="P188" s="34">
        <v>0.99994497431852525</v>
      </c>
      <c r="Q188" s="34">
        <v>0.99993997213398833</v>
      </c>
      <c r="R188" s="34">
        <v>0.99993496997447473</v>
      </c>
      <c r="S188" s="34">
        <v>0.99992996783998411</v>
      </c>
      <c r="T188" s="34">
        <v>0.99992496573051659</v>
      </c>
      <c r="U188" s="34">
        <v>0.99991996364607172</v>
      </c>
      <c r="V188" s="34">
        <v>0.99991496158664983</v>
      </c>
      <c r="W188" s="34">
        <v>0.99990995955225037</v>
      </c>
      <c r="X188" s="34">
        <v>0.99990495754287356</v>
      </c>
      <c r="Y188" s="34">
        <v>0.99989995555851885</v>
      </c>
      <c r="Z188" s="34">
        <v>0.99989495359918634</v>
      </c>
      <c r="AA188" s="34">
        <v>0.99988995166487615</v>
      </c>
      <c r="AB188" s="34">
        <v>0.99988494975558795</v>
      </c>
      <c r="AC188" s="34">
        <v>0.99987994787132151</v>
      </c>
      <c r="AD188" s="34">
        <v>0.99987494601207683</v>
      </c>
      <c r="AE188" s="34">
        <v>0.99986994417785358</v>
      </c>
      <c r="AF188" s="34">
        <v>0.99986494236865198</v>
      </c>
      <c r="AG188" s="34">
        <v>0.99985994058447181</v>
      </c>
      <c r="AH188" s="34">
        <v>0.99985493882531273</v>
      </c>
      <c r="AI188" s="34">
        <v>0.99984993709117465</v>
      </c>
      <c r="AJ188" s="34">
        <v>0.99984493538205776</v>
      </c>
      <c r="AK188" s="34">
        <v>0.99983993369796154</v>
      </c>
      <c r="AL188" s="34">
        <v>0.99983493203888618</v>
      </c>
      <c r="AM188" s="34">
        <v>0.99982993040483137</v>
      </c>
      <c r="AN188" s="34">
        <v>0.99982492879579699</v>
      </c>
      <c r="AO188" s="34">
        <v>0.99981992721178292</v>
      </c>
      <c r="AP188" s="34">
        <v>0.99981492565278929</v>
      </c>
      <c r="AQ188" s="34">
        <v>0.99980992411881542</v>
      </c>
      <c r="AR188" s="34">
        <v>0.99980492260986187</v>
      </c>
      <c r="AS188" s="34">
        <v>0.99979992112592786</v>
      </c>
      <c r="AT188" s="34">
        <v>0.99979491966701384</v>
      </c>
      <c r="AU188" s="34">
        <v>0.99978991823311925</v>
      </c>
      <c r="AV188" s="34">
        <v>0.9997849168242442</v>
      </c>
      <c r="AW188" s="34">
        <v>0.99977991544038836</v>
      </c>
      <c r="AX188" s="34">
        <v>0.99977491408155206</v>
      </c>
      <c r="AY188" s="34">
        <v>0.99976991274773441</v>
      </c>
      <c r="AZ188" s="34">
        <v>0.9997649114389362</v>
      </c>
      <c r="BA188" s="34">
        <v>0.99975991015515653</v>
      </c>
      <c r="BB188" s="34">
        <v>0.99975490889639562</v>
      </c>
      <c r="BC188" s="34">
        <v>0.99974990766265359</v>
      </c>
      <c r="BD188" s="34">
        <v>0.99974490645392966</v>
      </c>
      <c r="BE188" s="34">
        <v>0.99973990527022427</v>
      </c>
      <c r="BF188" s="34">
        <v>0.99973490411153698</v>
      </c>
      <c r="BG188" s="34">
        <v>0.99972990297786768</v>
      </c>
      <c r="BH188" s="34">
        <v>0.99972490186921659</v>
      </c>
      <c r="BI188" s="34">
        <v>0.99971990078558337</v>
      </c>
      <c r="BJ188" s="34">
        <v>0.99971489972696792</v>
      </c>
      <c r="BK188" s="34">
        <v>0.99970989869336979</v>
      </c>
      <c r="BL188" s="34">
        <v>0.99970489768478921</v>
      </c>
      <c r="BM188" s="34">
        <v>0.99969989670122605</v>
      </c>
      <c r="BN188" s="34">
        <v>0.99969489574268</v>
      </c>
      <c r="BO188" s="34">
        <v>0.99968989480915127</v>
      </c>
      <c r="BP188" s="34">
        <v>0.99968489390063919</v>
      </c>
      <c r="BQ188" s="34">
        <v>0.99967989301714422</v>
      </c>
      <c r="BR188" s="34">
        <v>0.99967489215866578</v>
      </c>
      <c r="BS188" s="34">
        <v>0.99966989132520412</v>
      </c>
      <c r="BT188" s="34">
        <v>0.99966489051675889</v>
      </c>
      <c r="BU188" s="34">
        <v>0.99965988973332975</v>
      </c>
      <c r="BV188" s="34">
        <v>0.99965488897491706</v>
      </c>
      <c r="BW188" s="34">
        <v>0.99964988824152057</v>
      </c>
      <c r="BX188" s="34">
        <v>0.99964488753313996</v>
      </c>
      <c r="BY188" s="34">
        <v>0.99963988684977501</v>
      </c>
      <c r="BZ188" s="34">
        <v>0.99963488619142604</v>
      </c>
      <c r="CA188" s="34">
        <v>0.99962988555809251</v>
      </c>
      <c r="CB188" s="34">
        <v>0.99962488494977442</v>
      </c>
      <c r="CC188" s="34">
        <v>0.99961988436647164</v>
      </c>
      <c r="CD188" s="34">
        <v>0.9996148838081842</v>
      </c>
      <c r="CE188" s="34">
        <v>0.99960988327491196</v>
      </c>
      <c r="CF188" s="34">
        <v>0.99960488276665449</v>
      </c>
      <c r="CG188" s="34">
        <v>0.99959988228341179</v>
      </c>
      <c r="CH188" s="34">
        <v>0.99959488182518386</v>
      </c>
      <c r="CI188" s="34">
        <v>0.99958988139197069</v>
      </c>
      <c r="CJ188" s="34">
        <v>0.99958488098377185</v>
      </c>
      <c r="CK188" s="34">
        <v>0.99957988060058733</v>
      </c>
      <c r="CL188" s="34">
        <v>0.99957488024241703</v>
      </c>
      <c r="CM188" s="34">
        <v>0.99956987990926105</v>
      </c>
      <c r="CN188" s="34">
        <v>0.99956487960111873</v>
      </c>
      <c r="CO188" s="34">
        <v>0.9995598793179904</v>
      </c>
      <c r="CP188" s="34">
        <v>0.99955487905987572</v>
      </c>
      <c r="CQ188" s="34">
        <v>0.99954987882677471</v>
      </c>
      <c r="CR188" s="34">
        <v>0.99954487861868713</v>
      </c>
      <c r="CS188" s="34">
        <v>0.99953431681290406</v>
      </c>
      <c r="CT188" s="34">
        <v>0.99952375511872371</v>
      </c>
      <c r="CU188" s="34">
        <v>0.99951319353614443</v>
      </c>
      <c r="CV188" s="34">
        <v>0.99950263206516576</v>
      </c>
      <c r="CW188" s="34">
        <v>0.99949207070578572</v>
      </c>
      <c r="CX188" s="34">
        <v>0.99948150945800374</v>
      </c>
      <c r="CY188" s="34">
        <v>0.99947094832181826</v>
      </c>
      <c r="CZ188" s="34">
        <v>0.9994603872972283</v>
      </c>
      <c r="DA188" s="34">
        <v>0.99944982638423263</v>
      </c>
      <c r="DB188" s="34">
        <v>0.99944152321155577</v>
      </c>
    </row>
    <row r="189" spans="1:106" x14ac:dyDescent="0.2">
      <c r="A189" s="13">
        <f t="shared" ca="1" si="2"/>
        <v>44533</v>
      </c>
      <c r="B189" s="34">
        <v>1.0000156322894729</v>
      </c>
      <c r="C189" s="34">
        <v>1.0000104214991634</v>
      </c>
      <c r="D189" s="34">
        <v>1.0000052107360056</v>
      </c>
      <c r="E189" s="34">
        <v>1</v>
      </c>
      <c r="F189" s="34">
        <v>0.99999478929114571</v>
      </c>
      <c r="G189" s="34">
        <v>0.99998957860944293</v>
      </c>
      <c r="H189" s="34">
        <v>0.99998436795489154</v>
      </c>
      <c r="I189" s="34">
        <v>0.99997915732749154</v>
      </c>
      <c r="J189" s="34">
        <v>0.99997394672724238</v>
      </c>
      <c r="K189" s="34">
        <v>0.99996873615414406</v>
      </c>
      <c r="L189" s="34">
        <v>0.99996352560819668</v>
      </c>
      <c r="M189" s="34">
        <v>0.99995831508939992</v>
      </c>
      <c r="N189" s="34">
        <v>0.99995310459775355</v>
      </c>
      <c r="O189" s="34">
        <v>0.99994789413325758</v>
      </c>
      <c r="P189" s="34">
        <v>0.99994268369591177</v>
      </c>
      <c r="Q189" s="34">
        <v>0.99993747328571625</v>
      </c>
      <c r="R189" s="34">
        <v>0.99993226290267057</v>
      </c>
      <c r="S189" s="34">
        <v>0.9999270525467745</v>
      </c>
      <c r="T189" s="34">
        <v>0.99992184221802827</v>
      </c>
      <c r="U189" s="34">
        <v>0.99991663191643165</v>
      </c>
      <c r="V189" s="34">
        <v>0.9999114216419841</v>
      </c>
      <c r="W189" s="34">
        <v>0.99990621139468583</v>
      </c>
      <c r="X189" s="34">
        <v>0.99990100117453684</v>
      </c>
      <c r="Y189" s="34">
        <v>0.99989579098153647</v>
      </c>
      <c r="Z189" s="34">
        <v>0.99989058081568527</v>
      </c>
      <c r="AA189" s="34">
        <v>0.99988537067698247</v>
      </c>
      <c r="AB189" s="34">
        <v>0.99988016056542828</v>
      </c>
      <c r="AC189" s="34">
        <v>0.9998749504810226</v>
      </c>
      <c r="AD189" s="34">
        <v>0.99986974042376509</v>
      </c>
      <c r="AE189" s="34">
        <v>0.99986453039365553</v>
      </c>
      <c r="AF189" s="34">
        <v>0.99985932039069403</v>
      </c>
      <c r="AG189" s="34">
        <v>0.99985411041488004</v>
      </c>
      <c r="AH189" s="34">
        <v>0.999848900466214</v>
      </c>
      <c r="AI189" s="34">
        <v>0.99984369054469557</v>
      </c>
      <c r="AJ189" s="34">
        <v>0.99983848065032443</v>
      </c>
      <c r="AK189" s="34">
        <v>0.99983327078310058</v>
      </c>
      <c r="AL189" s="34">
        <v>0.99982806094302379</v>
      </c>
      <c r="AM189" s="34">
        <v>0.99982285113009395</v>
      </c>
      <c r="AN189" s="34">
        <v>0.99981764134431084</v>
      </c>
      <c r="AO189" s="34">
        <v>0.99981243158567445</v>
      </c>
      <c r="AP189" s="34">
        <v>0.99980722185418447</v>
      </c>
      <c r="AQ189" s="34">
        <v>0.99980201214984121</v>
      </c>
      <c r="AR189" s="34">
        <v>0.99979680247264391</v>
      </c>
      <c r="AS189" s="34">
        <v>0.99979159282259278</v>
      </c>
      <c r="AT189" s="34">
        <v>0.99978638319968771</v>
      </c>
      <c r="AU189" s="34">
        <v>0.99978117360392871</v>
      </c>
      <c r="AV189" s="34">
        <v>0.99977596403531499</v>
      </c>
      <c r="AW189" s="34">
        <v>0.999770754493847</v>
      </c>
      <c r="AX189" s="34">
        <v>0.9997655449795243</v>
      </c>
      <c r="AY189" s="34">
        <v>0.99976033549234689</v>
      </c>
      <c r="AZ189" s="34">
        <v>0.99975512603231453</v>
      </c>
      <c r="BA189" s="34">
        <v>0.99974991659942736</v>
      </c>
      <c r="BB189" s="34">
        <v>0.99974470719368491</v>
      </c>
      <c r="BC189" s="34">
        <v>0.9997394978150872</v>
      </c>
      <c r="BD189" s="34">
        <v>0.99973428846363399</v>
      </c>
      <c r="BE189" s="34">
        <v>0.99972907913932518</v>
      </c>
      <c r="BF189" s="34">
        <v>0.99972386984216077</v>
      </c>
      <c r="BG189" s="34">
        <v>0.99971866057214043</v>
      </c>
      <c r="BH189" s="34">
        <v>0.99971345132926392</v>
      </c>
      <c r="BI189" s="34">
        <v>0.99970824211353138</v>
      </c>
      <c r="BJ189" s="34">
        <v>0.99970303292494267</v>
      </c>
      <c r="BK189" s="34">
        <v>0.99969782376349736</v>
      </c>
      <c r="BL189" s="34">
        <v>0.99969261462919567</v>
      </c>
      <c r="BM189" s="34">
        <v>0.99968740552203694</v>
      </c>
      <c r="BN189" s="34">
        <v>0.99968219644202161</v>
      </c>
      <c r="BO189" s="34">
        <v>0.99967698738914912</v>
      </c>
      <c r="BP189" s="34">
        <v>0.99967177836341958</v>
      </c>
      <c r="BQ189" s="34">
        <v>0.99966656936483278</v>
      </c>
      <c r="BR189" s="34">
        <v>0.9996613603933886</v>
      </c>
      <c r="BS189" s="34">
        <v>0.99965615144908671</v>
      </c>
      <c r="BT189" s="34">
        <v>0.9996509425319271</v>
      </c>
      <c r="BU189" s="34">
        <v>0.99964573364190978</v>
      </c>
      <c r="BV189" s="34">
        <v>0.9996405247790342</v>
      </c>
      <c r="BW189" s="34">
        <v>0.9996353159433008</v>
      </c>
      <c r="BX189" s="34">
        <v>0.99963010713470912</v>
      </c>
      <c r="BY189" s="34">
        <v>0.99962489835325885</v>
      </c>
      <c r="BZ189" s="34">
        <v>0.99961968959895009</v>
      </c>
      <c r="CA189" s="34">
        <v>0.99961448087178262</v>
      </c>
      <c r="CB189" s="34">
        <v>0.99960927217175644</v>
      </c>
      <c r="CC189" s="34">
        <v>0.99960406349887121</v>
      </c>
      <c r="CD189" s="34">
        <v>0.99959885485312683</v>
      </c>
      <c r="CE189" s="34">
        <v>0.99959364623452318</v>
      </c>
      <c r="CF189" s="34">
        <v>0.99958843764306016</v>
      </c>
      <c r="CG189" s="34">
        <v>0.99958322907873742</v>
      </c>
      <c r="CH189" s="34">
        <v>0.99957802054155498</v>
      </c>
      <c r="CI189" s="34">
        <v>0.99957281203151305</v>
      </c>
      <c r="CJ189" s="34">
        <v>0.99956760354861096</v>
      </c>
      <c r="CK189" s="34">
        <v>0.99956239509284872</v>
      </c>
      <c r="CL189" s="34">
        <v>0.99955718666422622</v>
      </c>
      <c r="CM189" s="34">
        <v>0.99955197826274333</v>
      </c>
      <c r="CN189" s="34">
        <v>0.99954676988840008</v>
      </c>
      <c r="CO189" s="34">
        <v>0.99954156154119589</v>
      </c>
      <c r="CP189" s="34">
        <v>0.99953635322113088</v>
      </c>
      <c r="CQ189" s="34">
        <v>0.99953114492820516</v>
      </c>
      <c r="CR189" s="34">
        <v>0.99952177700591538</v>
      </c>
      <c r="CS189" s="34">
        <v>0.99951240917142459</v>
      </c>
      <c r="CT189" s="34">
        <v>0.99950304142473245</v>
      </c>
      <c r="CU189" s="34">
        <v>0.99949367376583753</v>
      </c>
      <c r="CV189" s="34">
        <v>0.99948430619473938</v>
      </c>
      <c r="CW189" s="34">
        <v>0.99947493871143689</v>
      </c>
      <c r="CX189" s="34">
        <v>0.99946557131592961</v>
      </c>
      <c r="CY189" s="34">
        <v>0.99945620400821655</v>
      </c>
      <c r="CZ189" s="34">
        <v>0.99944683678829682</v>
      </c>
      <c r="DA189" s="34">
        <v>0.99943895006036187</v>
      </c>
      <c r="DB189" s="34">
        <v>0.99943106339466181</v>
      </c>
    </row>
    <row r="190" spans="1:106" x14ac:dyDescent="0.2">
      <c r="A190" s="13">
        <f t="shared" ca="1" si="2"/>
        <v>44536</v>
      </c>
      <c r="B190" s="34">
        <v>1.0000052765386231</v>
      </c>
      <c r="C190" s="34">
        <v>1</v>
      </c>
      <c r="D190" s="34">
        <v>0.99999472348921847</v>
      </c>
      <c r="E190" s="34">
        <v>0.99998944700627856</v>
      </c>
      <c r="F190" s="34">
        <v>0.99998417055118016</v>
      </c>
      <c r="G190" s="34">
        <v>0.99997889412392282</v>
      </c>
      <c r="H190" s="34">
        <v>0.99997361772450688</v>
      </c>
      <c r="I190" s="34">
        <v>0.99996834135293156</v>
      </c>
      <c r="J190" s="34">
        <v>0.99996306500919729</v>
      </c>
      <c r="K190" s="34">
        <v>0.99995778869330365</v>
      </c>
      <c r="L190" s="34">
        <v>0.99995251240525063</v>
      </c>
      <c r="M190" s="34">
        <v>0.99994723614503811</v>
      </c>
      <c r="N190" s="34">
        <v>0.99994195991266543</v>
      </c>
      <c r="O190" s="34">
        <v>0.99993668370813327</v>
      </c>
      <c r="P190" s="34">
        <v>0.99993140753144083</v>
      </c>
      <c r="Q190" s="34">
        <v>0.99992613138258812</v>
      </c>
      <c r="R190" s="34">
        <v>0.99992085526157548</v>
      </c>
      <c r="S190" s="34">
        <v>0.99991557916840212</v>
      </c>
      <c r="T190" s="34">
        <v>0.99991030310306783</v>
      </c>
      <c r="U190" s="34">
        <v>0.99990502706557327</v>
      </c>
      <c r="V190" s="34">
        <v>0.99989975105591722</v>
      </c>
      <c r="W190" s="34">
        <v>0.99989447507410056</v>
      </c>
      <c r="X190" s="34">
        <v>0.99988919912012231</v>
      </c>
      <c r="Y190" s="34">
        <v>0.999883923193983</v>
      </c>
      <c r="Z190" s="34">
        <v>0.99987864729568199</v>
      </c>
      <c r="AA190" s="34">
        <v>0.99987337142521948</v>
      </c>
      <c r="AB190" s="34">
        <v>0.99986809558259493</v>
      </c>
      <c r="AC190" s="34">
        <v>0.99986281976780855</v>
      </c>
      <c r="AD190" s="34">
        <v>0.99985754398086002</v>
      </c>
      <c r="AE190" s="34">
        <v>0.99985226822174933</v>
      </c>
      <c r="AF190" s="34">
        <v>0.99984699249047615</v>
      </c>
      <c r="AG190" s="34">
        <v>0.99984171678704037</v>
      </c>
      <c r="AH190" s="34">
        <v>0.99983644111144199</v>
      </c>
      <c r="AI190" s="34">
        <v>0.99983116546368078</v>
      </c>
      <c r="AJ190" s="34">
        <v>0.99982588984375653</v>
      </c>
      <c r="AK190" s="34">
        <v>0.99982061425166913</v>
      </c>
      <c r="AL190" s="34">
        <v>0.99981533868741868</v>
      </c>
      <c r="AM190" s="34">
        <v>0.99981006315100451</v>
      </c>
      <c r="AN190" s="34">
        <v>0.99980478764242697</v>
      </c>
      <c r="AO190" s="34">
        <v>0.99979951216168539</v>
      </c>
      <c r="AP190" s="34">
        <v>0.99979423670878009</v>
      </c>
      <c r="AQ190" s="34">
        <v>0.99978896128371086</v>
      </c>
      <c r="AR190" s="34">
        <v>0.99978368588647748</v>
      </c>
      <c r="AS190" s="34">
        <v>0.99977841051707983</v>
      </c>
      <c r="AT190" s="34">
        <v>0.99977313517551769</v>
      </c>
      <c r="AU190" s="34">
        <v>0.99976785986179095</v>
      </c>
      <c r="AV190" s="34">
        <v>0.99976258457589928</v>
      </c>
      <c r="AW190" s="34">
        <v>0.99975730931784301</v>
      </c>
      <c r="AX190" s="34">
        <v>0.99975203408762148</v>
      </c>
      <c r="AY190" s="34">
        <v>0.99974675888523468</v>
      </c>
      <c r="AZ190" s="34">
        <v>0.99974148371068272</v>
      </c>
      <c r="BA190" s="34">
        <v>0.99973620856396517</v>
      </c>
      <c r="BB190" s="34">
        <v>0.99973093344508213</v>
      </c>
      <c r="BC190" s="34">
        <v>0.99972565835403315</v>
      </c>
      <c r="BD190" s="34">
        <v>0.99972038329081836</v>
      </c>
      <c r="BE190" s="34">
        <v>0.99971510825543752</v>
      </c>
      <c r="BF190" s="34">
        <v>0.99970983324789053</v>
      </c>
      <c r="BG190" s="34">
        <v>0.99970455826817695</v>
      </c>
      <c r="BH190" s="34">
        <v>0.99969928331629687</v>
      </c>
      <c r="BI190" s="34">
        <v>0.99969400839225031</v>
      </c>
      <c r="BJ190" s="34">
        <v>0.99968873349603693</v>
      </c>
      <c r="BK190" s="34">
        <v>0.9996834586276564</v>
      </c>
      <c r="BL190" s="34">
        <v>0.99967818378710882</v>
      </c>
      <c r="BM190" s="34">
        <v>0.99967290897439409</v>
      </c>
      <c r="BN190" s="34">
        <v>0.99966763418951199</v>
      </c>
      <c r="BO190" s="34">
        <v>0.99966235943246218</v>
      </c>
      <c r="BP190" s="34">
        <v>0.99965708470324499</v>
      </c>
      <c r="BQ190" s="34">
        <v>0.99965181000185965</v>
      </c>
      <c r="BR190" s="34">
        <v>0.9996465353283065</v>
      </c>
      <c r="BS190" s="34">
        <v>0.99964126068258519</v>
      </c>
      <c r="BT190" s="34">
        <v>0.9996359860646955</v>
      </c>
      <c r="BU190" s="34">
        <v>0.99963071147463733</v>
      </c>
      <c r="BV190" s="34">
        <v>0.99962543691241101</v>
      </c>
      <c r="BW190" s="34">
        <v>0.99962016237801565</v>
      </c>
      <c r="BX190" s="34">
        <v>0.99961488787145159</v>
      </c>
      <c r="BY190" s="34">
        <v>0.99960961339271837</v>
      </c>
      <c r="BZ190" s="34">
        <v>0.99960433894181588</v>
      </c>
      <c r="CA190" s="34">
        <v>0.99959906451874425</v>
      </c>
      <c r="CB190" s="34">
        <v>0.99959379012350325</v>
      </c>
      <c r="CC190" s="34">
        <v>0.99958851575609253</v>
      </c>
      <c r="CD190" s="34">
        <v>0.99958324141651211</v>
      </c>
      <c r="CE190" s="34">
        <v>0.99957796710476177</v>
      </c>
      <c r="CF190" s="34">
        <v>0.99957269282084149</v>
      </c>
      <c r="CG190" s="34">
        <v>0.99956741856475084</v>
      </c>
      <c r="CH190" s="34">
        <v>0.99956214433649004</v>
      </c>
      <c r="CI190" s="34">
        <v>0.99955687013605865</v>
      </c>
      <c r="CJ190" s="34">
        <v>0.99955159596345677</v>
      </c>
      <c r="CK190" s="34">
        <v>0.99954632181868386</v>
      </c>
      <c r="CL190" s="34">
        <v>0.99954104770174024</v>
      </c>
      <c r="CM190" s="34">
        <v>0.99953577361262558</v>
      </c>
      <c r="CN190" s="34">
        <v>0.99953049955133955</v>
      </c>
      <c r="CO190" s="34">
        <v>0.99952522551788225</v>
      </c>
      <c r="CP190" s="34">
        <v>0.99951365071150289</v>
      </c>
      <c r="CQ190" s="34">
        <v>0.99950207603916363</v>
      </c>
      <c r="CR190" s="34">
        <v>0.99949050150086216</v>
      </c>
      <c r="CS190" s="34">
        <v>0.99947892709659769</v>
      </c>
      <c r="CT190" s="34">
        <v>0.99946735282636823</v>
      </c>
      <c r="CU190" s="34">
        <v>0.99945577869017255</v>
      </c>
      <c r="CV190" s="34">
        <v>0.99944420468800854</v>
      </c>
      <c r="CW190" s="34">
        <v>0.99943263081987521</v>
      </c>
      <c r="CX190" s="34">
        <v>0.9994240501758872</v>
      </c>
      <c r="CY190" s="34">
        <v>0.99941546960556826</v>
      </c>
      <c r="CZ190" s="34">
        <v>0.99940688910891806</v>
      </c>
      <c r="DA190" s="34">
        <v>0.99939830868593538</v>
      </c>
      <c r="DB190" s="34">
        <v>0.99938972833662043</v>
      </c>
    </row>
    <row r="191" spans="1:106" x14ac:dyDescent="0.2">
      <c r="A191" s="13">
        <f t="shared" ca="1" si="2"/>
        <v>44537</v>
      </c>
      <c r="B191" s="34">
        <v>1.0000055055953612</v>
      </c>
      <c r="C191" s="34">
        <v>1</v>
      </c>
      <c r="D191" s="34">
        <v>0.99999449443495014</v>
      </c>
      <c r="E191" s="34">
        <v>0.9999889889002116</v>
      </c>
      <c r="F191" s="34">
        <v>0.99998348339578402</v>
      </c>
      <c r="G191" s="34">
        <v>0.99997797792166743</v>
      </c>
      <c r="H191" s="34">
        <v>0.9999724724778617</v>
      </c>
      <c r="I191" s="34">
        <v>0.9999669670643665</v>
      </c>
      <c r="J191" s="34">
        <v>0.99996146168118172</v>
      </c>
      <c r="K191" s="34">
        <v>0.99995595632830692</v>
      </c>
      <c r="L191" s="34">
        <v>0.99995045100574265</v>
      </c>
      <c r="M191" s="34">
        <v>0.99994494571348791</v>
      </c>
      <c r="N191" s="34">
        <v>0.99993944045154315</v>
      </c>
      <c r="O191" s="34">
        <v>0.99993393521990781</v>
      </c>
      <c r="P191" s="34">
        <v>0.999928430018582</v>
      </c>
      <c r="Q191" s="34">
        <v>0.9999229248475654</v>
      </c>
      <c r="R191" s="34">
        <v>0.99991741970685777</v>
      </c>
      <c r="S191" s="34">
        <v>0.99991191459645923</v>
      </c>
      <c r="T191" s="34">
        <v>0.99990640951636933</v>
      </c>
      <c r="U191" s="34">
        <v>0.99990090446658797</v>
      </c>
      <c r="V191" s="34">
        <v>0.99989539944711514</v>
      </c>
      <c r="W191" s="34">
        <v>0.99988989445795051</v>
      </c>
      <c r="X191" s="34">
        <v>0.99988438949909375</v>
      </c>
      <c r="Y191" s="34">
        <v>0.99987888457054508</v>
      </c>
      <c r="Z191" s="34">
        <v>0.99987337967230416</v>
      </c>
      <c r="AA191" s="34">
        <v>0.99986787480437089</v>
      </c>
      <c r="AB191" s="34">
        <v>0.99986236996674493</v>
      </c>
      <c r="AC191" s="34">
        <v>0.99985686515942618</v>
      </c>
      <c r="AD191" s="34">
        <v>0.99985136038241462</v>
      </c>
      <c r="AE191" s="34">
        <v>0.99984585563570993</v>
      </c>
      <c r="AF191" s="34">
        <v>0.99984035091931189</v>
      </c>
      <c r="AG191" s="34">
        <v>0.9998348462332205</v>
      </c>
      <c r="AH191" s="34">
        <v>0.99982934157743542</v>
      </c>
      <c r="AI191" s="34">
        <v>0.99982383695195665</v>
      </c>
      <c r="AJ191" s="34">
        <v>0.99981833235678408</v>
      </c>
      <c r="AK191" s="34">
        <v>0.99981282779191738</v>
      </c>
      <c r="AL191" s="34">
        <v>0.99980732325735622</v>
      </c>
      <c r="AM191" s="34">
        <v>0.9998018187531007</v>
      </c>
      <c r="AN191" s="34">
        <v>0.99979631427915083</v>
      </c>
      <c r="AO191" s="34">
        <v>0.99979080983550583</v>
      </c>
      <c r="AP191" s="34">
        <v>0.99978530542216615</v>
      </c>
      <c r="AQ191" s="34">
        <v>0.99977980103913133</v>
      </c>
      <c r="AR191" s="34">
        <v>0.99977429668640116</v>
      </c>
      <c r="AS191" s="34">
        <v>0.99976879236397564</v>
      </c>
      <c r="AT191" s="34">
        <v>0.99976328807185444</v>
      </c>
      <c r="AU191" s="34">
        <v>0.99975778381003766</v>
      </c>
      <c r="AV191" s="34">
        <v>0.99975227957852497</v>
      </c>
      <c r="AW191" s="34">
        <v>0.99974677537731604</v>
      </c>
      <c r="AX191" s="34">
        <v>0.99974127120641076</v>
      </c>
      <c r="AY191" s="34">
        <v>0.99973576706580913</v>
      </c>
      <c r="AZ191" s="34">
        <v>0.99973026295551104</v>
      </c>
      <c r="BA191" s="34">
        <v>0.99972475887551593</v>
      </c>
      <c r="BB191" s="34">
        <v>0.99971925482582402</v>
      </c>
      <c r="BC191" s="34">
        <v>0.9997137508064351</v>
      </c>
      <c r="BD191" s="34">
        <v>0.99970824681734882</v>
      </c>
      <c r="BE191" s="34">
        <v>0.9997027428585652</v>
      </c>
      <c r="BF191" s="34">
        <v>0.99969723893008378</v>
      </c>
      <c r="BG191" s="34">
        <v>0.99969173503190489</v>
      </c>
      <c r="BH191" s="34">
        <v>0.99968623116402799</v>
      </c>
      <c r="BI191" s="34">
        <v>0.99968072732645274</v>
      </c>
      <c r="BJ191" s="34">
        <v>0.99967522351917948</v>
      </c>
      <c r="BK191" s="34">
        <v>0.99966971974220775</v>
      </c>
      <c r="BL191" s="34">
        <v>0.99966421599553734</v>
      </c>
      <c r="BM191" s="34">
        <v>0.99965871227916836</v>
      </c>
      <c r="BN191" s="34">
        <v>0.99965320859310025</v>
      </c>
      <c r="BO191" s="34">
        <v>0.99964770493733301</v>
      </c>
      <c r="BP191" s="34">
        <v>0.99964220131186665</v>
      </c>
      <c r="BQ191" s="34">
        <v>0.99963669771670072</v>
      </c>
      <c r="BR191" s="34">
        <v>0.99963119415183543</v>
      </c>
      <c r="BS191" s="34">
        <v>0.99962569061727014</v>
      </c>
      <c r="BT191" s="34">
        <v>0.99962018711300493</v>
      </c>
      <c r="BU191" s="34">
        <v>0.99961468363903971</v>
      </c>
      <c r="BV191" s="34">
        <v>0.99960918019537426</v>
      </c>
      <c r="BW191" s="34">
        <v>0.99960367678200812</v>
      </c>
      <c r="BX191" s="34">
        <v>0.99959817339894164</v>
      </c>
      <c r="BY191" s="34">
        <v>0.99959267004617425</v>
      </c>
      <c r="BZ191" s="34">
        <v>0.99958716672370618</v>
      </c>
      <c r="CA191" s="34">
        <v>0.99958166343153676</v>
      </c>
      <c r="CB191" s="34">
        <v>0.99957616016966611</v>
      </c>
      <c r="CC191" s="34">
        <v>0.99957065693809422</v>
      </c>
      <c r="CD191" s="34">
        <v>0.99956515373682053</v>
      </c>
      <c r="CE191" s="34">
        <v>0.99955965056584517</v>
      </c>
      <c r="CF191" s="34">
        <v>0.99955414742516768</v>
      </c>
      <c r="CG191" s="34">
        <v>0.99954864431478829</v>
      </c>
      <c r="CH191" s="34">
        <v>0.99954314123470667</v>
      </c>
      <c r="CI191" s="34">
        <v>0.99953763818492247</v>
      </c>
      <c r="CJ191" s="34">
        <v>0.9995321351654356</v>
      </c>
      <c r="CK191" s="34">
        <v>0.99952663217624604</v>
      </c>
      <c r="CL191" s="34">
        <v>0.99952112921735359</v>
      </c>
      <c r="CM191" s="34">
        <v>0.99951562628875812</v>
      </c>
      <c r="CN191" s="34">
        <v>0.9995101233904593</v>
      </c>
      <c r="CO191" s="34">
        <v>0.99950462052245703</v>
      </c>
      <c r="CP191" s="34">
        <v>0.9994921855427259</v>
      </c>
      <c r="CQ191" s="34">
        <v>0.9994797507176999</v>
      </c>
      <c r="CR191" s="34">
        <v>0.99946731604737771</v>
      </c>
      <c r="CS191" s="34">
        <v>0.99945488153175666</v>
      </c>
      <c r="CT191" s="34">
        <v>0.99944244717083541</v>
      </c>
      <c r="CU191" s="34">
        <v>0.99943001296461176</v>
      </c>
      <c r="CV191" s="34">
        <v>0.99941757891308391</v>
      </c>
      <c r="CW191" s="34">
        <v>0.99940844325762945</v>
      </c>
      <c r="CX191" s="34">
        <v>0.99939930768568375</v>
      </c>
      <c r="CY191" s="34">
        <v>0.99939017219724635</v>
      </c>
      <c r="CZ191" s="34">
        <v>0.99938103679231594</v>
      </c>
      <c r="DA191" s="34">
        <v>0.99937190147089217</v>
      </c>
      <c r="DB191" s="34">
        <v>0.99936276623297438</v>
      </c>
    </row>
    <row r="192" spans="1:106" x14ac:dyDescent="0.2">
      <c r="A192" s="13">
        <f t="shared" ca="1" si="2"/>
        <v>44538</v>
      </c>
      <c r="B192" s="34">
        <v>1.0000058310914646</v>
      </c>
      <c r="C192" s="34">
        <v>1</v>
      </c>
      <c r="D192" s="34">
        <v>0.99999416894253701</v>
      </c>
      <c r="E192" s="34">
        <v>0.99998833791907515</v>
      </c>
      <c r="F192" s="34">
        <v>0.99998250692961432</v>
      </c>
      <c r="G192" s="34">
        <v>0.99997667597415441</v>
      </c>
      <c r="H192" s="34">
        <v>0.99997084505269485</v>
      </c>
      <c r="I192" s="34">
        <v>0.99996501416523598</v>
      </c>
      <c r="J192" s="34">
        <v>0.99995918331177724</v>
      </c>
      <c r="K192" s="34">
        <v>0.99995335249231865</v>
      </c>
      <c r="L192" s="34">
        <v>0.99994752170685997</v>
      </c>
      <c r="M192" s="34">
        <v>0.99994169095540075</v>
      </c>
      <c r="N192" s="34">
        <v>0.99993586023794101</v>
      </c>
      <c r="O192" s="34">
        <v>0.99993002955448063</v>
      </c>
      <c r="P192" s="34">
        <v>0.99992419890501905</v>
      </c>
      <c r="Q192" s="34">
        <v>0.99991836828955671</v>
      </c>
      <c r="R192" s="34">
        <v>0.99991253770809285</v>
      </c>
      <c r="S192" s="34">
        <v>0.99990670716062724</v>
      </c>
      <c r="T192" s="34">
        <v>0.9999008766471601</v>
      </c>
      <c r="U192" s="34">
        <v>0.99989504616769098</v>
      </c>
      <c r="V192" s="34">
        <v>0.99988921572221978</v>
      </c>
      <c r="W192" s="34">
        <v>0.99988338531074616</v>
      </c>
      <c r="X192" s="34">
        <v>0.99987755493326991</v>
      </c>
      <c r="Y192" s="34">
        <v>0.99987172458979101</v>
      </c>
      <c r="Z192" s="34">
        <v>0.99986589428030925</v>
      </c>
      <c r="AA192" s="34">
        <v>0.9998600640048243</v>
      </c>
      <c r="AB192" s="34">
        <v>0.99985423376333604</v>
      </c>
      <c r="AC192" s="34">
        <v>0.99984840355584437</v>
      </c>
      <c r="AD192" s="34">
        <v>0.99984257338234872</v>
      </c>
      <c r="AE192" s="34">
        <v>0.99983674324284932</v>
      </c>
      <c r="AF192" s="34">
        <v>0.99983091313734584</v>
      </c>
      <c r="AG192" s="34">
        <v>0.99982508306583784</v>
      </c>
      <c r="AH192" s="34">
        <v>0.99981925302832542</v>
      </c>
      <c r="AI192" s="34">
        <v>0.99981342302480836</v>
      </c>
      <c r="AJ192" s="34">
        <v>0.99980759305528633</v>
      </c>
      <c r="AK192" s="34">
        <v>0.99980176311975921</v>
      </c>
      <c r="AL192" s="34">
        <v>0.99979593321822691</v>
      </c>
      <c r="AM192" s="34">
        <v>0.99979010335068885</v>
      </c>
      <c r="AN192" s="34">
        <v>0.99978427351714516</v>
      </c>
      <c r="AO192" s="34">
        <v>0.99977844371759572</v>
      </c>
      <c r="AP192" s="34">
        <v>0.99977261395204009</v>
      </c>
      <c r="AQ192" s="34">
        <v>0.99976678422047782</v>
      </c>
      <c r="AR192" s="34">
        <v>0.99976095452290947</v>
      </c>
      <c r="AS192" s="34">
        <v>0.99975512485933438</v>
      </c>
      <c r="AT192" s="34">
        <v>0.99974929522975209</v>
      </c>
      <c r="AU192" s="34">
        <v>0.99974346563416305</v>
      </c>
      <c r="AV192" s="34">
        <v>0.99973763607256649</v>
      </c>
      <c r="AW192" s="34">
        <v>0.99973180654496252</v>
      </c>
      <c r="AX192" s="34">
        <v>0.99972597705135091</v>
      </c>
      <c r="AY192" s="34">
        <v>0.99972014759173145</v>
      </c>
      <c r="AZ192" s="34">
        <v>0.9997143181661039</v>
      </c>
      <c r="BA192" s="34">
        <v>0.99970848877446794</v>
      </c>
      <c r="BB192" s="34">
        <v>0.99970265941682357</v>
      </c>
      <c r="BC192" s="34">
        <v>0.99969683009317045</v>
      </c>
      <c r="BD192" s="34">
        <v>0.99969100080350859</v>
      </c>
      <c r="BE192" s="34">
        <v>0.99968517154783754</v>
      </c>
      <c r="BF192" s="34">
        <v>0.99967934232615707</v>
      </c>
      <c r="BG192" s="34">
        <v>0.99967351313846731</v>
      </c>
      <c r="BH192" s="34">
        <v>0.99966768398476802</v>
      </c>
      <c r="BI192" s="34">
        <v>0.99966185486505876</v>
      </c>
      <c r="BJ192" s="34">
        <v>0.99965602577933932</v>
      </c>
      <c r="BK192" s="34">
        <v>0.99965019672760969</v>
      </c>
      <c r="BL192" s="34">
        <v>0.99964436770986964</v>
      </c>
      <c r="BM192" s="34">
        <v>0.99963853872611896</v>
      </c>
      <c r="BN192" s="34">
        <v>0.99963270977635721</v>
      </c>
      <c r="BO192" s="34">
        <v>0.99962688086058449</v>
      </c>
      <c r="BP192" s="34">
        <v>0.99962105197880058</v>
      </c>
      <c r="BQ192" s="34">
        <v>0.99961522313100515</v>
      </c>
      <c r="BR192" s="34">
        <v>0.99960939431719809</v>
      </c>
      <c r="BS192" s="34">
        <v>0.99960356553737906</v>
      </c>
      <c r="BT192" s="34">
        <v>0.99959773679154829</v>
      </c>
      <c r="BU192" s="34">
        <v>0.99959190807970488</v>
      </c>
      <c r="BV192" s="34">
        <v>0.9995860794018494</v>
      </c>
      <c r="BW192" s="34">
        <v>0.99958025075798096</v>
      </c>
      <c r="BX192" s="34">
        <v>0.99957442214809988</v>
      </c>
      <c r="BY192" s="34">
        <v>0.99956859357220573</v>
      </c>
      <c r="BZ192" s="34">
        <v>0.99956276503029839</v>
      </c>
      <c r="CA192" s="34">
        <v>0.99955693652237743</v>
      </c>
      <c r="CB192" s="34">
        <v>0.99955110804844294</v>
      </c>
      <c r="CC192" s="34">
        <v>0.99954527960849449</v>
      </c>
      <c r="CD192" s="34">
        <v>0.99953945120253218</v>
      </c>
      <c r="CE192" s="34">
        <v>0.99953362283055569</v>
      </c>
      <c r="CF192" s="34">
        <v>0.99952779449256457</v>
      </c>
      <c r="CG192" s="34">
        <v>0.99952196618855893</v>
      </c>
      <c r="CH192" s="34">
        <v>0.99951613791853844</v>
      </c>
      <c r="CI192" s="34">
        <v>0.99951030968250298</v>
      </c>
      <c r="CJ192" s="34">
        <v>0.99950448148045223</v>
      </c>
      <c r="CK192" s="34">
        <v>0.99949865331238619</v>
      </c>
      <c r="CL192" s="34">
        <v>0.99949282517830451</v>
      </c>
      <c r="CM192" s="34">
        <v>0.99948699707820687</v>
      </c>
      <c r="CN192" s="34">
        <v>0.99948116901209338</v>
      </c>
      <c r="CO192" s="34">
        <v>0.99947534097996349</v>
      </c>
      <c r="CP192" s="34">
        <v>0.9994695129818173</v>
      </c>
      <c r="CQ192" s="34">
        <v>0.99946368501765448</v>
      </c>
      <c r="CR192" s="34">
        <v>0.99945785708747481</v>
      </c>
      <c r="CS192" s="34">
        <v>0.99945202919127818</v>
      </c>
      <c r="CT192" s="34">
        <v>0.99944620132906459</v>
      </c>
      <c r="CU192" s="34">
        <v>0.99944037350083326</v>
      </c>
      <c r="CV192" s="34">
        <v>0.99943165207397988</v>
      </c>
      <c r="CW192" s="34">
        <v>0.99942293072323229</v>
      </c>
      <c r="CX192" s="34">
        <v>0.99941420944858983</v>
      </c>
      <c r="CY192" s="34">
        <v>0.99940548825005193</v>
      </c>
      <c r="CZ192" s="34">
        <v>0.99939676712761816</v>
      </c>
      <c r="DA192" s="34">
        <v>0.99938804608128728</v>
      </c>
      <c r="DB192" s="34">
        <v>0.9993793251110592</v>
      </c>
    </row>
    <row r="193" spans="1:106" x14ac:dyDescent="0.2">
      <c r="A193" s="13">
        <f t="shared" ca="1" si="2"/>
        <v>44539</v>
      </c>
      <c r="B193" s="34">
        <v>1.0000170782142563</v>
      </c>
      <c r="C193" s="34">
        <v>1.0000113854437638</v>
      </c>
      <c r="D193" s="34">
        <v>1.0000056927056784</v>
      </c>
      <c r="E193" s="34">
        <v>1</v>
      </c>
      <c r="F193" s="34">
        <v>0.99999430732672845</v>
      </c>
      <c r="G193" s="34">
        <v>0.99998861468586298</v>
      </c>
      <c r="H193" s="34">
        <v>0.99998292207740425</v>
      </c>
      <c r="I193" s="34">
        <v>0.99997722950135159</v>
      </c>
      <c r="J193" s="34">
        <v>0.99997153695770469</v>
      </c>
      <c r="K193" s="34">
        <v>0.99996584444646375</v>
      </c>
      <c r="L193" s="34">
        <v>0.99996015196762855</v>
      </c>
      <c r="M193" s="34">
        <v>0.99995445952119855</v>
      </c>
      <c r="N193" s="34">
        <v>0.99994876710717384</v>
      </c>
      <c r="O193" s="34">
        <v>0.9999430747255541</v>
      </c>
      <c r="P193" s="34">
        <v>0.99993738237633945</v>
      </c>
      <c r="Q193" s="34">
        <v>0.99993169005952942</v>
      </c>
      <c r="R193" s="34">
        <v>0.99992599777512381</v>
      </c>
      <c r="S193" s="34">
        <v>0.9999203055231225</v>
      </c>
      <c r="T193" s="34">
        <v>0.99991461330352538</v>
      </c>
      <c r="U193" s="34">
        <v>0.99990892111633212</v>
      </c>
      <c r="V193" s="34">
        <v>0.99990322896154271</v>
      </c>
      <c r="W193" s="34">
        <v>0.99989753683915694</v>
      </c>
      <c r="X193" s="34">
        <v>0.99989184474917447</v>
      </c>
      <c r="Y193" s="34">
        <v>0.99988615269159542</v>
      </c>
      <c r="Z193" s="34">
        <v>0.999880460666419</v>
      </c>
      <c r="AA193" s="34">
        <v>0.99987476867364566</v>
      </c>
      <c r="AB193" s="34">
        <v>0.99986907671327507</v>
      </c>
      <c r="AC193" s="34">
        <v>0.99986338478530679</v>
      </c>
      <c r="AD193" s="34">
        <v>0.9998576928897408</v>
      </c>
      <c r="AE193" s="34">
        <v>0.99985200102657701</v>
      </c>
      <c r="AF193" s="34">
        <v>0.99984630919581485</v>
      </c>
      <c r="AG193" s="34">
        <v>0.99984061739745478</v>
      </c>
      <c r="AH193" s="34">
        <v>0.99983492563149601</v>
      </c>
      <c r="AI193" s="34">
        <v>0.99982923389793876</v>
      </c>
      <c r="AJ193" s="34">
        <v>0.99982354219678271</v>
      </c>
      <c r="AK193" s="34">
        <v>0.99981785052802752</v>
      </c>
      <c r="AL193" s="34">
        <v>0.99981215889167319</v>
      </c>
      <c r="AM193" s="34">
        <v>0.99980646728771949</v>
      </c>
      <c r="AN193" s="34">
        <v>0.99980077571616621</v>
      </c>
      <c r="AO193" s="34">
        <v>0.99979508417701324</v>
      </c>
      <c r="AP193" s="34">
        <v>0.99978939267026024</v>
      </c>
      <c r="AQ193" s="34">
        <v>0.9997837011959072</v>
      </c>
      <c r="AR193" s="34">
        <v>0.99977800975395392</v>
      </c>
      <c r="AS193" s="34">
        <v>0.99977231834440017</v>
      </c>
      <c r="AT193" s="34">
        <v>0.99976662696724561</v>
      </c>
      <c r="AU193" s="34">
        <v>0.99976093562249024</v>
      </c>
      <c r="AV193" s="34">
        <v>0.99975524431013385</v>
      </c>
      <c r="AW193" s="34">
        <v>0.99974955303017643</v>
      </c>
      <c r="AX193" s="34">
        <v>0.99974386178261743</v>
      </c>
      <c r="AY193" s="34">
        <v>0.99973817056745684</v>
      </c>
      <c r="AZ193" s="34">
        <v>0.99973247938469456</v>
      </c>
      <c r="BA193" s="34">
        <v>0.99972678823433025</v>
      </c>
      <c r="BB193" s="34">
        <v>0.99972109711636381</v>
      </c>
      <c r="BC193" s="34">
        <v>0.99971540603079512</v>
      </c>
      <c r="BD193" s="34">
        <v>0.99970971497762384</v>
      </c>
      <c r="BE193" s="34">
        <v>0.99970402395684987</v>
      </c>
      <c r="BF193" s="34">
        <v>0.99969833296847299</v>
      </c>
      <c r="BG193" s="34">
        <v>0.99969264201249319</v>
      </c>
      <c r="BH193" s="34">
        <v>0.99968695108890981</v>
      </c>
      <c r="BI193" s="34">
        <v>0.99968126019772341</v>
      </c>
      <c r="BJ193" s="34">
        <v>0.9996755693389332</v>
      </c>
      <c r="BK193" s="34">
        <v>0.99966987851253908</v>
      </c>
      <c r="BL193" s="34">
        <v>0.99966418771854115</v>
      </c>
      <c r="BM193" s="34">
        <v>0.9996584969569392</v>
      </c>
      <c r="BN193" s="34">
        <v>0.99965280622773256</v>
      </c>
      <c r="BO193" s="34">
        <v>0.99964711553092145</v>
      </c>
      <c r="BP193" s="34">
        <v>0.99964142486650565</v>
      </c>
      <c r="BQ193" s="34">
        <v>0.99963573423448515</v>
      </c>
      <c r="BR193" s="34">
        <v>0.99963004363485941</v>
      </c>
      <c r="BS193" s="34">
        <v>0.9996243530676282</v>
      </c>
      <c r="BT193" s="34">
        <v>0.99961866253279186</v>
      </c>
      <c r="BU193" s="34">
        <v>0.99961297203034971</v>
      </c>
      <c r="BV193" s="34">
        <v>0.99960728156030165</v>
      </c>
      <c r="BW193" s="34">
        <v>0.99960159112264779</v>
      </c>
      <c r="BX193" s="34">
        <v>0.99959590071738746</v>
      </c>
      <c r="BY193" s="34">
        <v>0.999590210344521</v>
      </c>
      <c r="BZ193" s="34">
        <v>0.99958452000404785</v>
      </c>
      <c r="CA193" s="34">
        <v>0.9995788296959679</v>
      </c>
      <c r="CB193" s="34">
        <v>0.99957313942028125</v>
      </c>
      <c r="CC193" s="34">
        <v>0.99956744917698725</v>
      </c>
      <c r="CD193" s="34">
        <v>0.9995617589660859</v>
      </c>
      <c r="CE193" s="34">
        <v>0.9995560687875773</v>
      </c>
      <c r="CF193" s="34">
        <v>0.99955037864146079</v>
      </c>
      <c r="CG193" s="34">
        <v>0.99954468852773659</v>
      </c>
      <c r="CH193" s="34">
        <v>0.99953899844640437</v>
      </c>
      <c r="CI193" s="34">
        <v>0.99953330839746368</v>
      </c>
      <c r="CJ193" s="34">
        <v>0.99952761838091475</v>
      </c>
      <c r="CK193" s="34">
        <v>0.99952192839675724</v>
      </c>
      <c r="CL193" s="34">
        <v>0.99951623844499093</v>
      </c>
      <c r="CM193" s="34">
        <v>0.99951054852561572</v>
      </c>
      <c r="CN193" s="34">
        <v>0.99950485863863137</v>
      </c>
      <c r="CO193" s="34">
        <v>0.99949916878403744</v>
      </c>
      <c r="CP193" s="34">
        <v>0.99949347896183416</v>
      </c>
      <c r="CQ193" s="34">
        <v>0.9994877891720213</v>
      </c>
      <c r="CR193" s="34">
        <v>0.99948209941459842</v>
      </c>
      <c r="CS193" s="34">
        <v>0.99947640968956541</v>
      </c>
      <c r="CT193" s="34">
        <v>0.99947071999692227</v>
      </c>
      <c r="CU193" s="34">
        <v>0.99946199747664366</v>
      </c>
      <c r="CV193" s="34">
        <v>0.9994532750324876</v>
      </c>
      <c r="CW193" s="34">
        <v>0.99944455266445353</v>
      </c>
      <c r="CX193" s="34">
        <v>0.9994358303725408</v>
      </c>
      <c r="CY193" s="34">
        <v>0.99942710815674862</v>
      </c>
      <c r="CZ193" s="34">
        <v>0.99941838601707644</v>
      </c>
      <c r="DA193" s="34">
        <v>0.99940966395352371</v>
      </c>
      <c r="DB193" s="34">
        <v>0.99940094196608953</v>
      </c>
    </row>
    <row r="194" spans="1:106" x14ac:dyDescent="0.2">
      <c r="A194" s="13">
        <f t="shared" ca="1" si="2"/>
        <v>44540</v>
      </c>
      <c r="B194" s="34">
        <v>1.000016870415777</v>
      </c>
      <c r="C194" s="34">
        <v>1.0000112469122282</v>
      </c>
      <c r="D194" s="34">
        <v>1.0000056234403025</v>
      </c>
      <c r="E194" s="34">
        <v>1</v>
      </c>
      <c r="F194" s="34">
        <v>0.99999437659132051</v>
      </c>
      <c r="G194" s="34">
        <v>0.9999887532142635</v>
      </c>
      <c r="H194" s="34">
        <v>0.99998312986882931</v>
      </c>
      <c r="I194" s="34">
        <v>0.99997750655501716</v>
      </c>
      <c r="J194" s="34">
        <v>0.99997188327282738</v>
      </c>
      <c r="K194" s="34">
        <v>0.99996626002225975</v>
      </c>
      <c r="L194" s="34">
        <v>0.99996063680331371</v>
      </c>
      <c r="M194" s="34">
        <v>0.99995501361598926</v>
      </c>
      <c r="N194" s="34">
        <v>0.99994939046028664</v>
      </c>
      <c r="O194" s="34">
        <v>0.99994376733620494</v>
      </c>
      <c r="P194" s="34">
        <v>0.99993814424374472</v>
      </c>
      <c r="Q194" s="34">
        <v>0.99993252118290521</v>
      </c>
      <c r="R194" s="34">
        <v>0.99992689815368652</v>
      </c>
      <c r="S194" s="34">
        <v>0.99992127515608853</v>
      </c>
      <c r="T194" s="34">
        <v>0.9999156521901108</v>
      </c>
      <c r="U194" s="34">
        <v>0.99991002925575356</v>
      </c>
      <c r="V194" s="34">
        <v>0.99990440635301614</v>
      </c>
      <c r="W194" s="34">
        <v>0.99989878348189865</v>
      </c>
      <c r="X194" s="34">
        <v>0.99989316064240075</v>
      </c>
      <c r="Y194" s="34">
        <v>0.99988753783452267</v>
      </c>
      <c r="Z194" s="34">
        <v>0.99988191505826363</v>
      </c>
      <c r="AA194" s="34">
        <v>0.99987629231362385</v>
      </c>
      <c r="AB194" s="34">
        <v>0.99987066960060322</v>
      </c>
      <c r="AC194" s="34">
        <v>0.99986504691920119</v>
      </c>
      <c r="AD194" s="34">
        <v>0.99985942426941787</v>
      </c>
      <c r="AE194" s="34">
        <v>0.99985380165125304</v>
      </c>
      <c r="AF194" s="34">
        <v>0.99984817906470647</v>
      </c>
      <c r="AG194" s="34">
        <v>0.99984255650977805</v>
      </c>
      <c r="AH194" s="34">
        <v>0.99983693398646745</v>
      </c>
      <c r="AI194" s="34">
        <v>0.99983131149477467</v>
      </c>
      <c r="AJ194" s="34">
        <v>0.99982568903469948</v>
      </c>
      <c r="AK194" s="34">
        <v>0.99982006660624145</v>
      </c>
      <c r="AL194" s="34">
        <v>0.99981444420940102</v>
      </c>
      <c r="AM194" s="34">
        <v>0.99980882184417719</v>
      </c>
      <c r="AN194" s="34">
        <v>0.99980319951057051</v>
      </c>
      <c r="AO194" s="34">
        <v>0.99979757720858053</v>
      </c>
      <c r="AP194" s="34">
        <v>0.99979195493820705</v>
      </c>
      <c r="AQ194" s="34">
        <v>0.99978633269944972</v>
      </c>
      <c r="AR194" s="34">
        <v>0.99978071049230877</v>
      </c>
      <c r="AS194" s="34">
        <v>0.99977508831678374</v>
      </c>
      <c r="AT194" s="34">
        <v>0.99976946617287432</v>
      </c>
      <c r="AU194" s="34">
        <v>0.9997638440605805</v>
      </c>
      <c r="AV194" s="34">
        <v>0.99975822197990227</v>
      </c>
      <c r="AW194" s="34">
        <v>0.9997525999308392</v>
      </c>
      <c r="AX194" s="34">
        <v>0.99974697791339118</v>
      </c>
      <c r="AY194" s="34">
        <v>0.99974135592755808</v>
      </c>
      <c r="AZ194" s="34">
        <v>0.99973573397333992</v>
      </c>
      <c r="BA194" s="34">
        <v>0.99973011205073625</v>
      </c>
      <c r="BB194" s="34">
        <v>0.99972449015974685</v>
      </c>
      <c r="BC194" s="34">
        <v>0.9997188683003716</v>
      </c>
      <c r="BD194" s="34">
        <v>0.99971324647261051</v>
      </c>
      <c r="BE194" s="34">
        <v>0.99970762467646312</v>
      </c>
      <c r="BF194" s="34">
        <v>0.99970200291192934</v>
      </c>
      <c r="BG194" s="34">
        <v>0.99969638117900916</v>
      </c>
      <c r="BH194" s="34">
        <v>0.99969075947770225</v>
      </c>
      <c r="BI194" s="34">
        <v>0.99968513780800838</v>
      </c>
      <c r="BJ194" s="34">
        <v>0.99967951616992756</v>
      </c>
      <c r="BK194" s="34">
        <v>0.99967389456345945</v>
      </c>
      <c r="BL194" s="34">
        <v>0.99966827298860395</v>
      </c>
      <c r="BM194" s="34">
        <v>0.99966265144536104</v>
      </c>
      <c r="BN194" s="34">
        <v>0.99965702993373018</v>
      </c>
      <c r="BO194" s="34">
        <v>0.99965140845371125</v>
      </c>
      <c r="BP194" s="34">
        <v>0.99964578700530438</v>
      </c>
      <c r="BQ194" s="34">
        <v>0.99964016558850921</v>
      </c>
      <c r="BR194" s="34">
        <v>0.99963454420332554</v>
      </c>
      <c r="BS194" s="34">
        <v>0.99962892284975302</v>
      </c>
      <c r="BT194" s="34">
        <v>0.99962330152779211</v>
      </c>
      <c r="BU194" s="34">
        <v>0.9996176802374418</v>
      </c>
      <c r="BV194" s="34">
        <v>0.99961205897870231</v>
      </c>
      <c r="BW194" s="34">
        <v>0.99960643775157376</v>
      </c>
      <c r="BX194" s="34">
        <v>0.99960081655605537</v>
      </c>
      <c r="BY194" s="34">
        <v>0.99959519539214747</v>
      </c>
      <c r="BZ194" s="34">
        <v>0.99958957425984962</v>
      </c>
      <c r="CA194" s="34">
        <v>0.9995839531591616</v>
      </c>
      <c r="CB194" s="34">
        <v>0.9995783320900834</v>
      </c>
      <c r="CC194" s="34">
        <v>0.9995727110526148</v>
      </c>
      <c r="CD194" s="34">
        <v>0.99956709004675548</v>
      </c>
      <c r="CE194" s="34">
        <v>0.99956146907250532</v>
      </c>
      <c r="CF194" s="34">
        <v>0.99955584812986442</v>
      </c>
      <c r="CG194" s="34">
        <v>0.99955022721883235</v>
      </c>
      <c r="CH194" s="34">
        <v>0.99954460633940878</v>
      </c>
      <c r="CI194" s="34">
        <v>0.99953898549159392</v>
      </c>
      <c r="CJ194" s="34">
        <v>0.99953336467538723</v>
      </c>
      <c r="CK194" s="34">
        <v>0.99952774389078869</v>
      </c>
      <c r="CL194" s="34">
        <v>0.99952212313779809</v>
      </c>
      <c r="CM194" s="34">
        <v>0.99951650241641554</v>
      </c>
      <c r="CN194" s="34">
        <v>0.99951088172664015</v>
      </c>
      <c r="CO194" s="34">
        <v>0.99950526106847271</v>
      </c>
      <c r="CP194" s="34">
        <v>0.9994996404419122</v>
      </c>
      <c r="CQ194" s="34">
        <v>0.99949401984695885</v>
      </c>
      <c r="CR194" s="34">
        <v>0.99948839928361233</v>
      </c>
      <c r="CS194" s="34">
        <v>0.99948277875187264</v>
      </c>
      <c r="CT194" s="34">
        <v>0.99947405544976331</v>
      </c>
      <c r="CU194" s="34">
        <v>0.99946533222378964</v>
      </c>
      <c r="CV194" s="34">
        <v>0.99945660907395062</v>
      </c>
      <c r="CW194" s="34">
        <v>0.99944788600024559</v>
      </c>
      <c r="CX194" s="34">
        <v>0.9994391630026741</v>
      </c>
      <c r="CY194" s="34">
        <v>0.99943044008123494</v>
      </c>
      <c r="CZ194" s="34">
        <v>0.99942171723592832</v>
      </c>
      <c r="DA194" s="34">
        <v>0.99941299446675291</v>
      </c>
      <c r="DB194" s="34">
        <v>0.99940427177370816</v>
      </c>
    </row>
    <row r="195" spans="1:106" x14ac:dyDescent="0.2">
      <c r="A195" s="13">
        <f t="shared" ca="1" si="2"/>
        <v>44543</v>
      </c>
      <c r="B195" s="34">
        <v>1.0000056319057684</v>
      </c>
      <c r="C195" s="34">
        <v>1</v>
      </c>
      <c r="D195" s="34">
        <v>0.99999436812594955</v>
      </c>
      <c r="E195" s="34">
        <v>0.99998873628361729</v>
      </c>
      <c r="F195" s="34">
        <v>0.99998310447300287</v>
      </c>
      <c r="G195" s="34">
        <v>0.9999774726941062</v>
      </c>
      <c r="H195" s="34">
        <v>0.9999718409469267</v>
      </c>
      <c r="I195" s="34">
        <v>0.99996620923146473</v>
      </c>
      <c r="J195" s="34">
        <v>0.99996057754771972</v>
      </c>
      <c r="K195" s="34">
        <v>0.99995494589569189</v>
      </c>
      <c r="L195" s="34">
        <v>0.99994931427538047</v>
      </c>
      <c r="M195" s="34">
        <v>0.99994368268678591</v>
      </c>
      <c r="N195" s="34">
        <v>0.99993805112990752</v>
      </c>
      <c r="O195" s="34">
        <v>0.99993241960474544</v>
      </c>
      <c r="P195" s="34">
        <v>0.99992678811129954</v>
      </c>
      <c r="Q195" s="34">
        <v>0.99992115664956926</v>
      </c>
      <c r="R195" s="34">
        <v>0.99991552521955496</v>
      </c>
      <c r="S195" s="34">
        <v>0.99990989382125584</v>
      </c>
      <c r="T195" s="34">
        <v>0.99990426245467234</v>
      </c>
      <c r="U195" s="34">
        <v>0.9998986311198037</v>
      </c>
      <c r="V195" s="34">
        <v>0.99989299981665036</v>
      </c>
      <c r="W195" s="34">
        <v>0.99988736854521165</v>
      </c>
      <c r="X195" s="34">
        <v>0.99988173730548746</v>
      </c>
      <c r="Y195" s="34">
        <v>0.99987610609747757</v>
      </c>
      <c r="Z195" s="34">
        <v>0.9998704749211822</v>
      </c>
      <c r="AA195" s="34">
        <v>0.9998648437766009</v>
      </c>
      <c r="AB195" s="34">
        <v>0.99985921266373357</v>
      </c>
      <c r="AC195" s="34">
        <v>0.99985358158257986</v>
      </c>
      <c r="AD195" s="34">
        <v>0.99984795053313968</v>
      </c>
      <c r="AE195" s="34">
        <v>0.99984231951541258</v>
      </c>
      <c r="AF195" s="34">
        <v>0.99983668852939911</v>
      </c>
      <c r="AG195" s="34">
        <v>0.99983105757509838</v>
      </c>
      <c r="AH195" s="34">
        <v>0.99982542665251062</v>
      </c>
      <c r="AI195" s="34">
        <v>0.99981979576163549</v>
      </c>
      <c r="AJ195" s="34">
        <v>0.99981416490247277</v>
      </c>
      <c r="AK195" s="34">
        <v>0.99980853407502224</v>
      </c>
      <c r="AL195" s="34">
        <v>0.99980290327928401</v>
      </c>
      <c r="AM195" s="34">
        <v>0.99979727251525752</v>
      </c>
      <c r="AN195" s="34">
        <v>0.99979164178294289</v>
      </c>
      <c r="AO195" s="34">
        <v>0.99978601108234</v>
      </c>
      <c r="AP195" s="34">
        <v>0.99978038041344808</v>
      </c>
      <c r="AQ195" s="34">
        <v>0.99977474977626779</v>
      </c>
      <c r="AR195" s="34">
        <v>0.99976911917079836</v>
      </c>
      <c r="AS195" s="34">
        <v>0.99976348859703978</v>
      </c>
      <c r="AT195" s="34">
        <v>0.99975785805499207</v>
      </c>
      <c r="AU195" s="34">
        <v>0.99975222754465465</v>
      </c>
      <c r="AV195" s="34">
        <v>0.99974659706602764</v>
      </c>
      <c r="AW195" s="34">
        <v>0.99974096661911083</v>
      </c>
      <c r="AX195" s="34">
        <v>0.99973533620390387</v>
      </c>
      <c r="AY195" s="34">
        <v>0.99972970582040666</v>
      </c>
      <c r="AZ195" s="34">
        <v>0.9997240754686193</v>
      </c>
      <c r="BA195" s="34">
        <v>0.99971844514854102</v>
      </c>
      <c r="BB195" s="34">
        <v>0.99971281486017216</v>
      </c>
      <c r="BC195" s="34">
        <v>0.9997071846035126</v>
      </c>
      <c r="BD195" s="34">
        <v>0.99970155437856167</v>
      </c>
      <c r="BE195" s="34">
        <v>0.99969592418531961</v>
      </c>
      <c r="BF195" s="34">
        <v>0.99969029402378595</v>
      </c>
      <c r="BG195" s="34">
        <v>0.99968466389396071</v>
      </c>
      <c r="BH195" s="34">
        <v>0.99967903379584366</v>
      </c>
      <c r="BI195" s="34">
        <v>0.99967340372943458</v>
      </c>
      <c r="BJ195" s="34">
        <v>0.99966777369473347</v>
      </c>
      <c r="BK195" s="34">
        <v>0.99966214369173989</v>
      </c>
      <c r="BL195" s="34">
        <v>0.99965651372045361</v>
      </c>
      <c r="BM195" s="34">
        <v>0.99965088378087485</v>
      </c>
      <c r="BN195" s="34">
        <v>0.99964525387300318</v>
      </c>
      <c r="BO195" s="34">
        <v>0.99963962399683826</v>
      </c>
      <c r="BP195" s="34">
        <v>0.99963399415238041</v>
      </c>
      <c r="BQ195" s="34">
        <v>0.99962836433962887</v>
      </c>
      <c r="BR195" s="34">
        <v>0.99962273455858375</v>
      </c>
      <c r="BS195" s="34">
        <v>0.99961710480924493</v>
      </c>
      <c r="BT195" s="34">
        <v>0.99961147509161219</v>
      </c>
      <c r="BU195" s="34">
        <v>0.99960584540568531</v>
      </c>
      <c r="BV195" s="34">
        <v>0.99960021575146407</v>
      </c>
      <c r="BW195" s="34">
        <v>0.99959458612894836</v>
      </c>
      <c r="BX195" s="34">
        <v>0.99958895653813795</v>
      </c>
      <c r="BY195" s="34">
        <v>0.9995833269790324</v>
      </c>
      <c r="BZ195" s="34">
        <v>0.99957769745163227</v>
      </c>
      <c r="CA195" s="34">
        <v>0.99957206795593678</v>
      </c>
      <c r="CB195" s="34">
        <v>0.99956643849194582</v>
      </c>
      <c r="CC195" s="34">
        <v>0.99956080905965916</v>
      </c>
      <c r="CD195" s="34">
        <v>0.99955517965907703</v>
      </c>
      <c r="CE195" s="34">
        <v>0.99954955029019898</v>
      </c>
      <c r="CF195" s="34">
        <v>0.9995439209530248</v>
      </c>
      <c r="CG195" s="34">
        <v>0.99953829164755414</v>
      </c>
      <c r="CH195" s="34">
        <v>0.99953266237378713</v>
      </c>
      <c r="CI195" s="34">
        <v>0.99952703313172353</v>
      </c>
      <c r="CJ195" s="34">
        <v>0.99952140392136313</v>
      </c>
      <c r="CK195" s="34">
        <v>0.99951577474270548</v>
      </c>
      <c r="CL195" s="34">
        <v>0.99951014559575102</v>
      </c>
      <c r="CM195" s="34">
        <v>0.99950451648049909</v>
      </c>
      <c r="CN195" s="34">
        <v>0.99949888739694936</v>
      </c>
      <c r="CO195" s="34">
        <v>0.99949325834510228</v>
      </c>
      <c r="CP195" s="34">
        <v>0.99948762932495716</v>
      </c>
      <c r="CQ195" s="34">
        <v>0.99947932187480071</v>
      </c>
      <c r="CR195" s="34">
        <v>0.99947101449369358</v>
      </c>
      <c r="CS195" s="34">
        <v>0.99946270718163455</v>
      </c>
      <c r="CT195" s="34">
        <v>0.99945439993862395</v>
      </c>
      <c r="CU195" s="34">
        <v>0.99944609276466034</v>
      </c>
      <c r="CV195" s="34">
        <v>0.99943778565974384</v>
      </c>
      <c r="CW195" s="34">
        <v>0.99942947862387344</v>
      </c>
      <c r="CX195" s="34">
        <v>0.99942117165704891</v>
      </c>
      <c r="CY195" s="34">
        <v>0.99941286475926916</v>
      </c>
      <c r="CZ195" s="34">
        <v>0.99940455793053407</v>
      </c>
      <c r="DA195" s="34">
        <v>0.99939625117084285</v>
      </c>
      <c r="DB195" s="34">
        <v>0.99938794448019508</v>
      </c>
    </row>
    <row r="196" spans="1:106" x14ac:dyDescent="0.2">
      <c r="A196" s="13">
        <f t="shared" ref="A196:A259" ca="1" si="3">IF(WORKDAY(A$2,ROW()-2)&gt;TODAY(),"",WORKDAY(A$2,ROW()-2))</f>
        <v>44544</v>
      </c>
      <c r="B196" s="34">
        <v>1.0000058562513578</v>
      </c>
      <c r="C196" s="34">
        <v>1</v>
      </c>
      <c r="D196" s="34">
        <v>0.99999414378293761</v>
      </c>
      <c r="E196" s="34">
        <v>0.99998828760017078</v>
      </c>
      <c r="F196" s="34">
        <v>0.99998243145169885</v>
      </c>
      <c r="G196" s="34">
        <v>0.9999765753375216</v>
      </c>
      <c r="H196" s="34">
        <v>0.99997071925763925</v>
      </c>
      <c r="I196" s="34">
        <v>0.99996486321205136</v>
      </c>
      <c r="J196" s="34">
        <v>0.99995900720075781</v>
      </c>
      <c r="K196" s="34">
        <v>0.99995315122375827</v>
      </c>
      <c r="L196" s="34">
        <v>0.99994729528105253</v>
      </c>
      <c r="M196" s="34">
        <v>0.99994143937264057</v>
      </c>
      <c r="N196" s="34">
        <v>0.99993558349852196</v>
      </c>
      <c r="O196" s="34">
        <v>0.99992972765869681</v>
      </c>
      <c r="P196" s="34">
        <v>0.99992387185316445</v>
      </c>
      <c r="Q196" s="34">
        <v>0.99991801608192499</v>
      </c>
      <c r="R196" s="34">
        <v>0.99991216034497832</v>
      </c>
      <c r="S196" s="34">
        <v>0.99990630464232411</v>
      </c>
      <c r="T196" s="34">
        <v>0.99990044897396213</v>
      </c>
      <c r="U196" s="34">
        <v>0.9998945933398925</v>
      </c>
      <c r="V196" s="34">
        <v>0.99988873774011433</v>
      </c>
      <c r="W196" s="34">
        <v>0.99988288217462795</v>
      </c>
      <c r="X196" s="34">
        <v>0.99987702664343314</v>
      </c>
      <c r="Y196" s="34">
        <v>0.99987117114652957</v>
      </c>
      <c r="Z196" s="34">
        <v>0.99986531568391679</v>
      </c>
      <c r="AA196" s="34">
        <v>0.99985946025559536</v>
      </c>
      <c r="AB196" s="34">
        <v>0.99985360486156427</v>
      </c>
      <c r="AC196" s="34">
        <v>0.99984774950182354</v>
      </c>
      <c r="AD196" s="34">
        <v>0.99984189417637326</v>
      </c>
      <c r="AE196" s="34">
        <v>0.999836038885213</v>
      </c>
      <c r="AF196" s="34">
        <v>0.99983018362834253</v>
      </c>
      <c r="AG196" s="34">
        <v>0.99982432840576185</v>
      </c>
      <c r="AH196" s="34">
        <v>0.99981847321747053</v>
      </c>
      <c r="AI196" s="34">
        <v>0.99981261806346844</v>
      </c>
      <c r="AJ196" s="34">
        <v>0.99980676294375548</v>
      </c>
      <c r="AK196" s="34">
        <v>0.99980090785833142</v>
      </c>
      <c r="AL196" s="34">
        <v>0.99979505280719583</v>
      </c>
      <c r="AM196" s="34">
        <v>0.99978919779034869</v>
      </c>
      <c r="AN196" s="34">
        <v>0.9997833428077898</v>
      </c>
      <c r="AO196" s="34">
        <v>0.99977748785951925</v>
      </c>
      <c r="AP196" s="34">
        <v>0.99977163294553639</v>
      </c>
      <c r="AQ196" s="34">
        <v>0.99976577806584122</v>
      </c>
      <c r="AR196" s="34">
        <v>0.99975992322043339</v>
      </c>
      <c r="AS196" s="34">
        <v>0.99975406840931269</v>
      </c>
      <c r="AT196" s="34">
        <v>0.99974821363247923</v>
      </c>
      <c r="AU196" s="34">
        <v>0.99974235888993257</v>
      </c>
      <c r="AV196" s="34">
        <v>0.99973650418167248</v>
      </c>
      <c r="AW196" s="34">
        <v>0.99973064950769885</v>
      </c>
      <c r="AX196" s="34">
        <v>0.99972479486801158</v>
      </c>
      <c r="AY196" s="34">
        <v>0.99971894026261032</v>
      </c>
      <c r="AZ196" s="34">
        <v>0.99971308569149475</v>
      </c>
      <c r="BA196" s="34">
        <v>0.99970723115466498</v>
      </c>
      <c r="BB196" s="34">
        <v>0.99970137665212055</v>
      </c>
      <c r="BC196" s="34">
        <v>0.99969552218386148</v>
      </c>
      <c r="BD196" s="34">
        <v>0.99968966774988721</v>
      </c>
      <c r="BE196" s="34">
        <v>0.99968381335019796</v>
      </c>
      <c r="BF196" s="34">
        <v>0.99967795898479339</v>
      </c>
      <c r="BG196" s="34">
        <v>0.99967210465367329</v>
      </c>
      <c r="BH196" s="34">
        <v>0.99966625035683732</v>
      </c>
      <c r="BI196" s="34">
        <v>0.99966039609428525</v>
      </c>
      <c r="BJ196" s="34">
        <v>0.99965454186601732</v>
      </c>
      <c r="BK196" s="34">
        <v>0.99964868767203263</v>
      </c>
      <c r="BL196" s="34">
        <v>0.99964283351233163</v>
      </c>
      <c r="BM196" s="34">
        <v>0.99963697938691387</v>
      </c>
      <c r="BN196" s="34">
        <v>0.99963112529577913</v>
      </c>
      <c r="BO196" s="34">
        <v>0.99962527123892719</v>
      </c>
      <c r="BP196" s="34">
        <v>0.99961941721635761</v>
      </c>
      <c r="BQ196" s="34">
        <v>0.99961356322807093</v>
      </c>
      <c r="BR196" s="34">
        <v>0.99960770927406617</v>
      </c>
      <c r="BS196" s="34">
        <v>0.99960185535434354</v>
      </c>
      <c r="BT196" s="34">
        <v>0.99959600146890271</v>
      </c>
      <c r="BU196" s="34">
        <v>0.99959014761774334</v>
      </c>
      <c r="BV196" s="34">
        <v>0.99958429380086566</v>
      </c>
      <c r="BW196" s="34">
        <v>0.99957844001826923</v>
      </c>
      <c r="BX196" s="34">
        <v>0.99957258626995371</v>
      </c>
      <c r="BY196" s="34">
        <v>0.99956673255591888</v>
      </c>
      <c r="BZ196" s="34">
        <v>0.99956087887616485</v>
      </c>
      <c r="CA196" s="34">
        <v>0.99955502523069106</v>
      </c>
      <c r="CB196" s="34">
        <v>0.99954917161949774</v>
      </c>
      <c r="CC196" s="34">
        <v>0.99954331804258434</v>
      </c>
      <c r="CD196" s="34">
        <v>0.99953746449995062</v>
      </c>
      <c r="CE196" s="34">
        <v>0.99953161099159671</v>
      </c>
      <c r="CF196" s="34">
        <v>0.99952575751752193</v>
      </c>
      <c r="CG196" s="34">
        <v>0.99951990407772662</v>
      </c>
      <c r="CH196" s="34">
        <v>0.99951405067221022</v>
      </c>
      <c r="CI196" s="34">
        <v>0.99950819730097262</v>
      </c>
      <c r="CJ196" s="34">
        <v>0.99950234396401372</v>
      </c>
      <c r="CK196" s="34">
        <v>0.99949649066133328</v>
      </c>
      <c r="CL196" s="34">
        <v>0.99949063739293098</v>
      </c>
      <c r="CM196" s="34">
        <v>0.99948478415880659</v>
      </c>
      <c r="CN196" s="34">
        <v>0.99947893095896034</v>
      </c>
      <c r="CO196" s="34">
        <v>0.99947307779339134</v>
      </c>
      <c r="CP196" s="34">
        <v>0.9994644926101407</v>
      </c>
      <c r="CQ196" s="34">
        <v>0.9994559075006344</v>
      </c>
      <c r="CR196" s="34">
        <v>0.99944732246487156</v>
      </c>
      <c r="CS196" s="34">
        <v>0.99943873750285162</v>
      </c>
      <c r="CT196" s="34">
        <v>0.99943015261457413</v>
      </c>
      <c r="CU196" s="34">
        <v>0.99942156780003844</v>
      </c>
      <c r="CV196" s="34">
        <v>0.99941298305924342</v>
      </c>
      <c r="CW196" s="34">
        <v>0.99940439839218931</v>
      </c>
      <c r="CX196" s="34">
        <v>0.99939581379887465</v>
      </c>
      <c r="CY196" s="34">
        <v>0.99938722927929935</v>
      </c>
      <c r="CZ196" s="34">
        <v>0.9993786448334625</v>
      </c>
      <c r="DA196" s="34">
        <v>0.99937006046136356</v>
      </c>
      <c r="DB196" s="34">
        <v>0.99936147616300197</v>
      </c>
    </row>
    <row r="197" spans="1:106" x14ac:dyDescent="0.2">
      <c r="A197" s="13">
        <f t="shared" ca="1" si="3"/>
        <v>44545</v>
      </c>
      <c r="B197" s="34">
        <v>1.0000059881262762</v>
      </c>
      <c r="C197" s="34">
        <v>1</v>
      </c>
      <c r="D197" s="34">
        <v>0.99999401190958137</v>
      </c>
      <c r="E197" s="34">
        <v>0.99998802385501984</v>
      </c>
      <c r="F197" s="34">
        <v>0.99998203583631529</v>
      </c>
      <c r="G197" s="34">
        <v>0.99997604785346772</v>
      </c>
      <c r="H197" s="34">
        <v>0.99997005990647647</v>
      </c>
      <c r="I197" s="34">
        <v>0.99996407199534199</v>
      </c>
      <c r="J197" s="34">
        <v>0.99995808412006337</v>
      </c>
      <c r="K197" s="34">
        <v>0.99995209628064063</v>
      </c>
      <c r="L197" s="34">
        <v>0.99994610847707377</v>
      </c>
      <c r="M197" s="34">
        <v>0.99994012070936245</v>
      </c>
      <c r="N197" s="34">
        <v>0.99993413297750622</v>
      </c>
      <c r="O197" s="34">
        <v>0.99992814528150531</v>
      </c>
      <c r="P197" s="34">
        <v>0.99992215762135905</v>
      </c>
      <c r="Q197" s="34">
        <v>0.99991616999706767</v>
      </c>
      <c r="R197" s="34">
        <v>0.99991018240863061</v>
      </c>
      <c r="S197" s="34">
        <v>0.99990419485604753</v>
      </c>
      <c r="T197" s="34">
        <v>0.99989820733931878</v>
      </c>
      <c r="U197" s="34">
        <v>0.99989221985844368</v>
      </c>
      <c r="V197" s="34">
        <v>0.99988623241342234</v>
      </c>
      <c r="W197" s="34">
        <v>0.9998802450042541</v>
      </c>
      <c r="X197" s="34">
        <v>0.99987425763093929</v>
      </c>
      <c r="Y197" s="34">
        <v>0.99986827029347725</v>
      </c>
      <c r="Z197" s="34">
        <v>0.99986228299186775</v>
      </c>
      <c r="AA197" s="34">
        <v>0.99985629572611101</v>
      </c>
      <c r="AB197" s="34">
        <v>0.99985030849620649</v>
      </c>
      <c r="AC197" s="34">
        <v>0.99984432130215417</v>
      </c>
      <c r="AD197" s="34">
        <v>0.99983833414395351</v>
      </c>
      <c r="AE197" s="34">
        <v>0.99983234702160451</v>
      </c>
      <c r="AF197" s="34">
        <v>0.99982635993510705</v>
      </c>
      <c r="AG197" s="34">
        <v>0.99982037288446068</v>
      </c>
      <c r="AH197" s="34">
        <v>0.99981438586966542</v>
      </c>
      <c r="AI197" s="34">
        <v>0.99980839889072082</v>
      </c>
      <c r="AJ197" s="34">
        <v>0.99980241194762687</v>
      </c>
      <c r="AK197" s="34">
        <v>0.99979642504038324</v>
      </c>
      <c r="AL197" s="34">
        <v>0.99979043816898983</v>
      </c>
      <c r="AM197" s="34">
        <v>0.9997844513334464</v>
      </c>
      <c r="AN197" s="34">
        <v>0.99977846453375252</v>
      </c>
      <c r="AO197" s="34">
        <v>0.9997724777699083</v>
      </c>
      <c r="AP197" s="34">
        <v>0.99976649104191329</v>
      </c>
      <c r="AQ197" s="34">
        <v>0.99976050434976726</v>
      </c>
      <c r="AR197" s="34">
        <v>0.99975451769347023</v>
      </c>
      <c r="AS197" s="34">
        <v>0.99974853107302164</v>
      </c>
      <c r="AT197" s="34">
        <v>0.99974254448842159</v>
      </c>
      <c r="AU197" s="34">
        <v>0.99973655793966976</v>
      </c>
      <c r="AV197" s="34">
        <v>0.99973057142676591</v>
      </c>
      <c r="AW197" s="34">
        <v>0.99972458494970995</v>
      </c>
      <c r="AX197" s="34">
        <v>0.99971859850850142</v>
      </c>
      <c r="AY197" s="34">
        <v>0.99971261210314022</v>
      </c>
      <c r="AZ197" s="34">
        <v>0.99970662573362634</v>
      </c>
      <c r="BA197" s="34">
        <v>0.99970063939995912</v>
      </c>
      <c r="BB197" s="34">
        <v>0.99969465310213879</v>
      </c>
      <c r="BC197" s="34">
        <v>0.99968866684016511</v>
      </c>
      <c r="BD197" s="34">
        <v>0.99968268061403731</v>
      </c>
      <c r="BE197" s="34">
        <v>0.99967669442375595</v>
      </c>
      <c r="BF197" s="34">
        <v>0.99967070826932014</v>
      </c>
      <c r="BG197" s="34">
        <v>0.9996647221507301</v>
      </c>
      <c r="BH197" s="34">
        <v>0.99965873606798561</v>
      </c>
      <c r="BI197" s="34">
        <v>0.999652750021086</v>
      </c>
      <c r="BJ197" s="34">
        <v>0.9996467640100315</v>
      </c>
      <c r="BK197" s="34">
        <v>0.99964077803482199</v>
      </c>
      <c r="BL197" s="34">
        <v>0.99963479209545691</v>
      </c>
      <c r="BM197" s="34">
        <v>0.99962880619193617</v>
      </c>
      <c r="BN197" s="34">
        <v>0.99962282032425953</v>
      </c>
      <c r="BO197" s="34">
        <v>0.99961683449242678</v>
      </c>
      <c r="BP197" s="34">
        <v>0.99961084869643779</v>
      </c>
      <c r="BQ197" s="34">
        <v>0.99960486293629214</v>
      </c>
      <c r="BR197" s="34">
        <v>0.99959887721199003</v>
      </c>
      <c r="BS197" s="34">
        <v>0.99959289152353081</v>
      </c>
      <c r="BT197" s="34">
        <v>0.99958690587091459</v>
      </c>
      <c r="BU197" s="34">
        <v>0.99958092025414058</v>
      </c>
      <c r="BV197" s="34">
        <v>0.99957493467320935</v>
      </c>
      <c r="BW197" s="34">
        <v>0.99956894912812033</v>
      </c>
      <c r="BX197" s="34">
        <v>0.99956296361887309</v>
      </c>
      <c r="BY197" s="34">
        <v>0.99955697814546784</v>
      </c>
      <c r="BZ197" s="34">
        <v>0.99955099270790393</v>
      </c>
      <c r="CA197" s="34">
        <v>0.99954500730618168</v>
      </c>
      <c r="CB197" s="34">
        <v>0.99953902194030031</v>
      </c>
      <c r="CC197" s="34">
        <v>0.99953303661025983</v>
      </c>
      <c r="CD197" s="34">
        <v>0.99952705131606023</v>
      </c>
      <c r="CE197" s="34">
        <v>0.99952106605770097</v>
      </c>
      <c r="CF197" s="34">
        <v>0.99951508083518215</v>
      </c>
      <c r="CG197" s="34">
        <v>0.99950909564850288</v>
      </c>
      <c r="CH197" s="34">
        <v>0.99950311049766394</v>
      </c>
      <c r="CI197" s="34">
        <v>0.99949712538266466</v>
      </c>
      <c r="CJ197" s="34">
        <v>0.99949114030350461</v>
      </c>
      <c r="CK197" s="34">
        <v>0.99948515526018367</v>
      </c>
      <c r="CL197" s="34">
        <v>0.99947917025270172</v>
      </c>
      <c r="CM197" s="34">
        <v>0.99947318528105855</v>
      </c>
      <c r="CN197" s="34">
        <v>0.99946720034525416</v>
      </c>
      <c r="CO197" s="34">
        <v>0.99946121544528799</v>
      </c>
      <c r="CP197" s="34">
        <v>0.9994516196106864</v>
      </c>
      <c r="CQ197" s="34">
        <v>0.99944202386821446</v>
      </c>
      <c r="CR197" s="34">
        <v>0.99943242821787126</v>
      </c>
      <c r="CS197" s="34">
        <v>0.99942283265965592</v>
      </c>
      <c r="CT197" s="34">
        <v>0.99941323719356778</v>
      </c>
      <c r="CU197" s="34">
        <v>0.99940364181960573</v>
      </c>
      <c r="CV197" s="34">
        <v>0.99939404653776875</v>
      </c>
      <c r="CW197" s="34">
        <v>0.99938445134805631</v>
      </c>
      <c r="CX197" s="34">
        <v>0.99937485625046729</v>
      </c>
      <c r="CY197" s="34">
        <v>0.99936526124500091</v>
      </c>
      <c r="CZ197" s="34">
        <v>0.99935566633165629</v>
      </c>
      <c r="DA197" s="34">
        <v>0.99934607151043264</v>
      </c>
      <c r="DB197" s="34">
        <v>0.99933647678132864</v>
      </c>
    </row>
    <row r="198" spans="1:106" x14ac:dyDescent="0.2">
      <c r="A198" s="13">
        <f t="shared" ca="1" si="3"/>
        <v>44546</v>
      </c>
      <c r="B198" s="34">
        <v>1.0000177978533524</v>
      </c>
      <c r="C198" s="34">
        <v>1.0000118652003727</v>
      </c>
      <c r="D198" s="34">
        <v>1.0000059325825885</v>
      </c>
      <c r="E198" s="34">
        <v>1</v>
      </c>
      <c r="F198" s="34">
        <v>0.99999406745260666</v>
      </c>
      <c r="G198" s="34">
        <v>0.9999881349404085</v>
      </c>
      <c r="H198" s="34">
        <v>0.99998220246340541</v>
      </c>
      <c r="I198" s="34">
        <v>0.99997627002159672</v>
      </c>
      <c r="J198" s="34">
        <v>0.99997033761498288</v>
      </c>
      <c r="K198" s="34">
        <v>0.999964405243563</v>
      </c>
      <c r="L198" s="34">
        <v>0.9999584729073373</v>
      </c>
      <c r="M198" s="34">
        <v>0.99995254060630556</v>
      </c>
      <c r="N198" s="34">
        <v>0.99994660834046745</v>
      </c>
      <c r="O198" s="34">
        <v>0.99994067610982262</v>
      </c>
      <c r="P198" s="34">
        <v>0.9999347439143712</v>
      </c>
      <c r="Q198" s="34">
        <v>0.99992881175411275</v>
      </c>
      <c r="R198" s="34">
        <v>0.99992287962904725</v>
      </c>
      <c r="S198" s="34">
        <v>0.99991694753917426</v>
      </c>
      <c r="T198" s="34">
        <v>0.99991101548449346</v>
      </c>
      <c r="U198" s="34">
        <v>0.99990508346500528</v>
      </c>
      <c r="V198" s="34">
        <v>0.99989915148070885</v>
      </c>
      <c r="W198" s="34">
        <v>0.99989321953160415</v>
      </c>
      <c r="X198" s="34">
        <v>0.99988728761769108</v>
      </c>
      <c r="Y198" s="34">
        <v>0.99988135573896941</v>
      </c>
      <c r="Z198" s="34">
        <v>0.99987542389543882</v>
      </c>
      <c r="AA198" s="34">
        <v>0.9998694920870993</v>
      </c>
      <c r="AB198" s="34">
        <v>0.99986356031395029</v>
      </c>
      <c r="AC198" s="34">
        <v>0.99985762857599192</v>
      </c>
      <c r="AD198" s="34">
        <v>0.99985169687322406</v>
      </c>
      <c r="AE198" s="34">
        <v>0.99984576520564605</v>
      </c>
      <c r="AF198" s="34">
        <v>0.99983983357325801</v>
      </c>
      <c r="AG198" s="34">
        <v>0.99983390197605959</v>
      </c>
      <c r="AH198" s="34">
        <v>0.99982797041405091</v>
      </c>
      <c r="AI198" s="34">
        <v>0.99982203888723131</v>
      </c>
      <c r="AJ198" s="34">
        <v>0.99981610739560078</v>
      </c>
      <c r="AK198" s="34">
        <v>0.99981017593915911</v>
      </c>
      <c r="AL198" s="34">
        <v>0.99980424451790606</v>
      </c>
      <c r="AM198" s="34">
        <v>0.99979831313184142</v>
      </c>
      <c r="AN198" s="34">
        <v>0.99979238178096519</v>
      </c>
      <c r="AO198" s="34">
        <v>0.99978645046527681</v>
      </c>
      <c r="AP198" s="34">
        <v>0.99978051918477628</v>
      </c>
      <c r="AQ198" s="34">
        <v>0.99977458793946339</v>
      </c>
      <c r="AR198" s="34">
        <v>0.99976865672933779</v>
      </c>
      <c r="AS198" s="34">
        <v>0.99976272555439949</v>
      </c>
      <c r="AT198" s="34">
        <v>0.99975679441464826</v>
      </c>
      <c r="AU198" s="34">
        <v>0.99975086331008367</v>
      </c>
      <c r="AV198" s="34">
        <v>0.9997449322407056</v>
      </c>
      <c r="AW198" s="34">
        <v>0.99973900120651393</v>
      </c>
      <c r="AX198" s="34">
        <v>0.99973307020750823</v>
      </c>
      <c r="AY198" s="34">
        <v>0.99972713924368872</v>
      </c>
      <c r="AZ198" s="34">
        <v>0.99972120831505484</v>
      </c>
      <c r="BA198" s="34">
        <v>0.99971527742160649</v>
      </c>
      <c r="BB198" s="34">
        <v>0.99970934656334354</v>
      </c>
      <c r="BC198" s="34">
        <v>0.99970341574026556</v>
      </c>
      <c r="BD198" s="34">
        <v>0.99969748495237254</v>
      </c>
      <c r="BE198" s="34">
        <v>0.99969155419966405</v>
      </c>
      <c r="BF198" s="34">
        <v>0.99968562348214018</v>
      </c>
      <c r="BG198" s="34">
        <v>0.99967969279980051</v>
      </c>
      <c r="BH198" s="34">
        <v>0.9996737621526447</v>
      </c>
      <c r="BI198" s="34">
        <v>0.99966783154067307</v>
      </c>
      <c r="BJ198" s="34">
        <v>0.99966190096388496</v>
      </c>
      <c r="BK198" s="34">
        <v>0.99965597042228027</v>
      </c>
      <c r="BL198" s="34">
        <v>0.99965003991585866</v>
      </c>
      <c r="BM198" s="34">
        <v>0.99964410944462034</v>
      </c>
      <c r="BN198" s="34">
        <v>0.99963817900856478</v>
      </c>
      <c r="BO198" s="34">
        <v>0.99963224860769162</v>
      </c>
      <c r="BP198" s="34">
        <v>0.99962631824200077</v>
      </c>
      <c r="BQ198" s="34">
        <v>0.99962038791149244</v>
      </c>
      <c r="BR198" s="34">
        <v>0.99961445761616585</v>
      </c>
      <c r="BS198" s="34">
        <v>0.99960852735602113</v>
      </c>
      <c r="BT198" s="34">
        <v>0.99960259713105781</v>
      </c>
      <c r="BU198" s="34">
        <v>0.9995966669412758</v>
      </c>
      <c r="BV198" s="34">
        <v>0.99959073678667498</v>
      </c>
      <c r="BW198" s="34">
        <v>0.99958480666725535</v>
      </c>
      <c r="BX198" s="34">
        <v>0.99957887658301625</v>
      </c>
      <c r="BY198" s="34">
        <v>0.99957294653395745</v>
      </c>
      <c r="BZ198" s="34">
        <v>0.99956701652007907</v>
      </c>
      <c r="CA198" s="34">
        <v>0.99956108654138098</v>
      </c>
      <c r="CB198" s="34">
        <v>0.99955515659786265</v>
      </c>
      <c r="CC198" s="34">
        <v>0.99954922668952384</v>
      </c>
      <c r="CD198" s="34">
        <v>0.99954329681636478</v>
      </c>
      <c r="CE198" s="34">
        <v>0.99953736697838469</v>
      </c>
      <c r="CF198" s="34">
        <v>0.99953143717558379</v>
      </c>
      <c r="CG198" s="34">
        <v>0.99952550740796176</v>
      </c>
      <c r="CH198" s="34">
        <v>0.99951957767551836</v>
      </c>
      <c r="CI198" s="34">
        <v>0.99951364797825326</v>
      </c>
      <c r="CJ198" s="34">
        <v>0.99950771831616647</v>
      </c>
      <c r="CK198" s="34">
        <v>0.99950178868925754</v>
      </c>
      <c r="CL198" s="34">
        <v>0.99949585909752647</v>
      </c>
      <c r="CM198" s="34">
        <v>0.99948992954097315</v>
      </c>
      <c r="CN198" s="34">
        <v>0.99948400001959692</v>
      </c>
      <c r="CO198" s="34">
        <v>0.99947807053339821</v>
      </c>
      <c r="CP198" s="34">
        <v>0.99947214108237614</v>
      </c>
      <c r="CQ198" s="34">
        <v>0.99946621166653093</v>
      </c>
      <c r="CR198" s="34">
        <v>0.99946028228586226</v>
      </c>
      <c r="CS198" s="34">
        <v>0.99945066001382721</v>
      </c>
      <c r="CT198" s="34">
        <v>0.99944103783443017</v>
      </c>
      <c r="CU198" s="34">
        <v>0.99943141574767047</v>
      </c>
      <c r="CV198" s="34">
        <v>0.99942179375354701</v>
      </c>
      <c r="CW198" s="34">
        <v>0.99941217185205899</v>
      </c>
      <c r="CX198" s="34">
        <v>0.99940255004320555</v>
      </c>
      <c r="CY198" s="34">
        <v>0.99939292832698579</v>
      </c>
      <c r="CZ198" s="34">
        <v>0.99938330670339881</v>
      </c>
      <c r="DA198" s="34">
        <v>0.99937368517244374</v>
      </c>
      <c r="DB198" s="34">
        <v>0.99936406373411935</v>
      </c>
    </row>
    <row r="199" spans="1:106" x14ac:dyDescent="0.2">
      <c r="A199" s="13">
        <f t="shared" ca="1" si="3"/>
        <v>44547</v>
      </c>
      <c r="B199" s="34">
        <v>1.0000177146157032</v>
      </c>
      <c r="C199" s="34">
        <v>1.000011809708935</v>
      </c>
      <c r="D199" s="34">
        <v>1.0000059048370338</v>
      </c>
      <c r="E199" s="34">
        <v>1</v>
      </c>
      <c r="F199" s="34">
        <v>0.999994095197833</v>
      </c>
      <c r="G199" s="34">
        <v>0.99998819043053244</v>
      </c>
      <c r="H199" s="34">
        <v>0.99998228569809855</v>
      </c>
      <c r="I199" s="34">
        <v>0.99997638100053099</v>
      </c>
      <c r="J199" s="34">
        <v>0.99997047633782943</v>
      </c>
      <c r="K199" s="34">
        <v>0.99996457170999375</v>
      </c>
      <c r="L199" s="34">
        <v>0.99995866711702375</v>
      </c>
      <c r="M199" s="34">
        <v>0.99995276255891918</v>
      </c>
      <c r="N199" s="34">
        <v>0.99994685803567995</v>
      </c>
      <c r="O199" s="34">
        <v>0.99994095354730561</v>
      </c>
      <c r="P199" s="34">
        <v>0.99993504909379605</v>
      </c>
      <c r="Q199" s="34">
        <v>0.99992914467515137</v>
      </c>
      <c r="R199" s="34">
        <v>0.99992324029137092</v>
      </c>
      <c r="S199" s="34">
        <v>0.99991733594245469</v>
      </c>
      <c r="T199" s="34">
        <v>0.99991143162840246</v>
      </c>
      <c r="U199" s="34">
        <v>0.99990552734921434</v>
      </c>
      <c r="V199" s="34">
        <v>0.99989962310488945</v>
      </c>
      <c r="W199" s="34">
        <v>0.99989371889542811</v>
      </c>
      <c r="X199" s="34">
        <v>0.99988781472082999</v>
      </c>
      <c r="Y199" s="34">
        <v>0.99988191058109466</v>
      </c>
      <c r="Z199" s="34">
        <v>0.99987600647622221</v>
      </c>
      <c r="AA199" s="34">
        <v>0.99987010240621266</v>
      </c>
      <c r="AB199" s="34">
        <v>0.9998641983710651</v>
      </c>
      <c r="AC199" s="34">
        <v>0.99985829437077967</v>
      </c>
      <c r="AD199" s="34">
        <v>0.99985239040535645</v>
      </c>
      <c r="AE199" s="34">
        <v>0.99984648647479479</v>
      </c>
      <c r="AF199" s="34">
        <v>0.99984058257909469</v>
      </c>
      <c r="AG199" s="34">
        <v>0.99983467871825593</v>
      </c>
      <c r="AH199" s="34">
        <v>0.99982877489227828</v>
      </c>
      <c r="AI199" s="34">
        <v>0.99982287110116164</v>
      </c>
      <c r="AJ199" s="34">
        <v>0.99981696734490577</v>
      </c>
      <c r="AK199" s="34">
        <v>0.99981106362351024</v>
      </c>
      <c r="AL199" s="34">
        <v>0.99980515993697505</v>
      </c>
      <c r="AM199" s="34">
        <v>0.99979925628529986</v>
      </c>
      <c r="AN199" s="34">
        <v>0.9997933526684849</v>
      </c>
      <c r="AO199" s="34">
        <v>0.99978744908652939</v>
      </c>
      <c r="AP199" s="34">
        <v>0.99978154553943333</v>
      </c>
      <c r="AQ199" s="34">
        <v>0.99977564202719682</v>
      </c>
      <c r="AR199" s="34">
        <v>0.9997697385498191</v>
      </c>
      <c r="AS199" s="34">
        <v>0.99976383510730038</v>
      </c>
      <c r="AT199" s="34">
        <v>0.99975793169964033</v>
      </c>
      <c r="AU199" s="34">
        <v>0.99975202832683874</v>
      </c>
      <c r="AV199" s="34">
        <v>0.99974612498889537</v>
      </c>
      <c r="AW199" s="34">
        <v>0.99974022168580989</v>
      </c>
      <c r="AX199" s="34">
        <v>0.9997343184175822</v>
      </c>
      <c r="AY199" s="34">
        <v>0.9997284151842124</v>
      </c>
      <c r="AZ199" s="34">
        <v>0.99972251198570006</v>
      </c>
      <c r="BA199" s="34">
        <v>0.99971660882204494</v>
      </c>
      <c r="BB199" s="34">
        <v>0.99971070569324672</v>
      </c>
      <c r="BC199" s="34">
        <v>0.99970480259930516</v>
      </c>
      <c r="BD199" s="34">
        <v>0.9996988995402204</v>
      </c>
      <c r="BE199" s="34">
        <v>0.99969299651599186</v>
      </c>
      <c r="BF199" s="34">
        <v>0.99968709352661955</v>
      </c>
      <c r="BG199" s="34">
        <v>0.99968119057210347</v>
      </c>
      <c r="BH199" s="34">
        <v>0.99967528765244296</v>
      </c>
      <c r="BI199" s="34">
        <v>0.99966938476763789</v>
      </c>
      <c r="BJ199" s="34">
        <v>0.99966348191768861</v>
      </c>
      <c r="BK199" s="34">
        <v>0.99965757910259412</v>
      </c>
      <c r="BL199" s="34">
        <v>0.99965167632235485</v>
      </c>
      <c r="BM199" s="34">
        <v>0.99964577357697004</v>
      </c>
      <c r="BN199" s="34">
        <v>0.99963987086643991</v>
      </c>
      <c r="BO199" s="34">
        <v>0.99963396819076411</v>
      </c>
      <c r="BP199" s="34">
        <v>0.99962806554994244</v>
      </c>
      <c r="BQ199" s="34">
        <v>0.99962216294397477</v>
      </c>
      <c r="BR199" s="34">
        <v>0.99961626037286089</v>
      </c>
      <c r="BS199" s="34">
        <v>0.99961035783660035</v>
      </c>
      <c r="BT199" s="34">
        <v>0.99960445533519326</v>
      </c>
      <c r="BU199" s="34">
        <v>0.99959855286863919</v>
      </c>
      <c r="BV199" s="34">
        <v>0.9995926504369379</v>
      </c>
      <c r="BW199" s="34">
        <v>0.9995867480400894</v>
      </c>
      <c r="BX199" s="34">
        <v>0.99958084567809347</v>
      </c>
      <c r="BY199" s="34">
        <v>0.99957494335094976</v>
      </c>
      <c r="BZ199" s="34">
        <v>0.99956904105865796</v>
      </c>
      <c r="CA199" s="34">
        <v>0.99956313880121839</v>
      </c>
      <c r="CB199" s="34">
        <v>0.99955723657863027</v>
      </c>
      <c r="CC199" s="34">
        <v>0.9995513343908935</v>
      </c>
      <c r="CD199" s="34">
        <v>0.99954543223800807</v>
      </c>
      <c r="CE199" s="34">
        <v>0.99953953011997365</v>
      </c>
      <c r="CF199" s="34">
        <v>0.99953362803679036</v>
      </c>
      <c r="CG199" s="34">
        <v>0.99952772598845729</v>
      </c>
      <c r="CH199" s="34">
        <v>0.99952182397497491</v>
      </c>
      <c r="CI199" s="34">
        <v>0.99951592199634276</v>
      </c>
      <c r="CJ199" s="34">
        <v>0.9995100200525604</v>
      </c>
      <c r="CK199" s="34">
        <v>0.99950411814362794</v>
      </c>
      <c r="CL199" s="34">
        <v>0.99949821626954516</v>
      </c>
      <c r="CM199" s="34">
        <v>0.99949231443031183</v>
      </c>
      <c r="CN199" s="34">
        <v>0.99948641262592763</v>
      </c>
      <c r="CO199" s="34">
        <v>0.99948051085639233</v>
      </c>
      <c r="CP199" s="34">
        <v>0.99947460912170594</v>
      </c>
      <c r="CQ199" s="34">
        <v>0.999468707421868</v>
      </c>
      <c r="CR199" s="34">
        <v>0.99945849613362914</v>
      </c>
      <c r="CS199" s="34">
        <v>0.99944828494971616</v>
      </c>
      <c r="CT199" s="34">
        <v>0.99943807387012773</v>
      </c>
      <c r="CU199" s="34">
        <v>0.99942786289486296</v>
      </c>
      <c r="CV199" s="34">
        <v>0.99941765202392108</v>
      </c>
      <c r="CW199" s="34">
        <v>0.99940744125730085</v>
      </c>
      <c r="CX199" s="34">
        <v>0.99939723059500085</v>
      </c>
      <c r="CY199" s="34">
        <v>0.99938702003702051</v>
      </c>
      <c r="CZ199" s="34">
        <v>0.99937680958335839</v>
      </c>
      <c r="DA199" s="34">
        <v>0.9993665992340135</v>
      </c>
      <c r="DB199" s="34">
        <v>0.99935638898898504</v>
      </c>
    </row>
    <row r="200" spans="1:106" x14ac:dyDescent="0.2">
      <c r="A200" s="13">
        <f t="shared" ca="1" si="3"/>
        <v>44550</v>
      </c>
      <c r="B200" s="34">
        <v>1.0000059498133016</v>
      </c>
      <c r="C200" s="34">
        <v>1</v>
      </c>
      <c r="D200" s="34">
        <v>0.99999405022209864</v>
      </c>
      <c r="E200" s="34">
        <v>0.99998810047959708</v>
      </c>
      <c r="F200" s="34">
        <v>0.99998215077249519</v>
      </c>
      <c r="G200" s="34">
        <v>0.99997620110079255</v>
      </c>
      <c r="H200" s="34">
        <v>0.99997025146448937</v>
      </c>
      <c r="I200" s="34">
        <v>0.99996430186358509</v>
      </c>
      <c r="J200" s="34">
        <v>0.99995835229807983</v>
      </c>
      <c r="K200" s="34">
        <v>0.99995240276797293</v>
      </c>
      <c r="L200" s="34">
        <v>0.99994645327326426</v>
      </c>
      <c r="M200" s="34">
        <v>0.99994050381395405</v>
      </c>
      <c r="N200" s="34">
        <v>0.99993455439004175</v>
      </c>
      <c r="O200" s="34">
        <v>0.99992860500152736</v>
      </c>
      <c r="P200" s="34">
        <v>0.99992265564841021</v>
      </c>
      <c r="Q200" s="34">
        <v>0.99991670633069052</v>
      </c>
      <c r="R200" s="34">
        <v>0.99991075704836796</v>
      </c>
      <c r="S200" s="34">
        <v>0.9999048078014422</v>
      </c>
      <c r="T200" s="34">
        <v>0.99989885858991323</v>
      </c>
      <c r="U200" s="34">
        <v>0.99989290941378084</v>
      </c>
      <c r="V200" s="34">
        <v>0.99988696027304447</v>
      </c>
      <c r="W200" s="34">
        <v>0.99988101116770434</v>
      </c>
      <c r="X200" s="34">
        <v>0.99987506209776011</v>
      </c>
      <c r="Y200" s="34">
        <v>0.99986911306321136</v>
      </c>
      <c r="Z200" s="34">
        <v>0.99986316406405829</v>
      </c>
      <c r="AA200" s="34">
        <v>0.99985721510030023</v>
      </c>
      <c r="AB200" s="34">
        <v>0.9998512661719372</v>
      </c>
      <c r="AC200" s="34">
        <v>0.99984531727896919</v>
      </c>
      <c r="AD200" s="34">
        <v>0.99983936842139565</v>
      </c>
      <c r="AE200" s="34">
        <v>0.99983341959921646</v>
      </c>
      <c r="AF200" s="34">
        <v>0.9998274708124314</v>
      </c>
      <c r="AG200" s="34">
        <v>0.99982152206104014</v>
      </c>
      <c r="AH200" s="34">
        <v>0.99981557334504301</v>
      </c>
      <c r="AI200" s="34">
        <v>0.99980962466443901</v>
      </c>
      <c r="AJ200" s="34">
        <v>0.99980367601922859</v>
      </c>
      <c r="AK200" s="34">
        <v>0.99979772740941142</v>
      </c>
      <c r="AL200" s="34">
        <v>0.99979177883498693</v>
      </c>
      <c r="AM200" s="34">
        <v>0.99978583029595525</v>
      </c>
      <c r="AN200" s="34">
        <v>0.99977988179231592</v>
      </c>
      <c r="AO200" s="34">
        <v>0.99977393332406883</v>
      </c>
      <c r="AP200" s="34">
        <v>0.9997679848912141</v>
      </c>
      <c r="AQ200" s="34">
        <v>0.99976203649375095</v>
      </c>
      <c r="AR200" s="34">
        <v>0.9997560881316796</v>
      </c>
      <c r="AS200" s="34">
        <v>0.9997501398049996</v>
      </c>
      <c r="AT200" s="34">
        <v>0.99974419151371086</v>
      </c>
      <c r="AU200" s="34">
        <v>0.99973824325781324</v>
      </c>
      <c r="AV200" s="34">
        <v>0.99973229503730632</v>
      </c>
      <c r="AW200" s="34">
        <v>0.99972634685218997</v>
      </c>
      <c r="AX200" s="34">
        <v>0.99972039870246376</v>
      </c>
      <c r="AY200" s="34">
        <v>0.99971445058812813</v>
      </c>
      <c r="AZ200" s="34">
        <v>0.9997085025091822</v>
      </c>
      <c r="BA200" s="34">
        <v>0.99970255446562628</v>
      </c>
      <c r="BB200" s="34">
        <v>0.99969660645745972</v>
      </c>
      <c r="BC200" s="34">
        <v>0.9996906584846823</v>
      </c>
      <c r="BD200" s="34">
        <v>0.99968471054729424</v>
      </c>
      <c r="BE200" s="34">
        <v>0.99967876264529498</v>
      </c>
      <c r="BF200" s="34">
        <v>0.99967281477868475</v>
      </c>
      <c r="BG200" s="34">
        <v>0.99966686694746254</v>
      </c>
      <c r="BH200" s="34">
        <v>0.9996609191516288</v>
      </c>
      <c r="BI200" s="34">
        <v>0.99965497139118309</v>
      </c>
      <c r="BJ200" s="34">
        <v>0.9996490236661254</v>
      </c>
      <c r="BK200" s="34">
        <v>0.99964307597645519</v>
      </c>
      <c r="BL200" s="34">
        <v>0.99963712832217244</v>
      </c>
      <c r="BM200" s="34">
        <v>0.99963118070327694</v>
      </c>
      <c r="BN200" s="34">
        <v>0.99962523311976836</v>
      </c>
      <c r="BO200" s="34">
        <v>0.99961928557164659</v>
      </c>
      <c r="BP200" s="34">
        <v>0.9996133380589115</v>
      </c>
      <c r="BQ200" s="34">
        <v>0.99960739058156267</v>
      </c>
      <c r="BR200" s="34">
        <v>0.99960144313960009</v>
      </c>
      <c r="BS200" s="34">
        <v>0.99959549573302364</v>
      </c>
      <c r="BT200" s="34">
        <v>0.99958954836183278</v>
      </c>
      <c r="BU200" s="34">
        <v>0.99958360102602728</v>
      </c>
      <c r="BV200" s="34">
        <v>0.99957765372560747</v>
      </c>
      <c r="BW200" s="34">
        <v>0.99957170646057258</v>
      </c>
      <c r="BX200" s="34">
        <v>0.99956575923092261</v>
      </c>
      <c r="BY200" s="34">
        <v>0.99955981203665722</v>
      </c>
      <c r="BZ200" s="34">
        <v>0.99955386487777642</v>
      </c>
      <c r="CA200" s="34">
        <v>0.99954791775427987</v>
      </c>
      <c r="CB200" s="34">
        <v>0.99954197066616746</v>
      </c>
      <c r="CC200" s="34">
        <v>0.99953602361343874</v>
      </c>
      <c r="CD200" s="34">
        <v>0.99953007659609383</v>
      </c>
      <c r="CE200" s="34">
        <v>0.99952412961413228</v>
      </c>
      <c r="CF200" s="34">
        <v>0.9995181826675541</v>
      </c>
      <c r="CG200" s="34">
        <v>0.99951223575635872</v>
      </c>
      <c r="CH200" s="34">
        <v>0.99950628888054627</v>
      </c>
      <c r="CI200" s="34">
        <v>0.99950034204011629</v>
      </c>
      <c r="CJ200" s="34">
        <v>0.99949439523506889</v>
      </c>
      <c r="CK200" s="34">
        <v>0.99948844846540341</v>
      </c>
      <c r="CL200" s="34">
        <v>0.99948250173111985</v>
      </c>
      <c r="CM200" s="34">
        <v>0.99947655503221844</v>
      </c>
      <c r="CN200" s="34">
        <v>0.99947060836869817</v>
      </c>
      <c r="CO200" s="34">
        <v>0.99946466174055948</v>
      </c>
      <c r="CP200" s="34">
        <v>0.99945455107335568</v>
      </c>
      <c r="CQ200" s="34">
        <v>0.99944444050843217</v>
      </c>
      <c r="CR200" s="34">
        <v>0.9994343300457883</v>
      </c>
      <c r="CS200" s="34">
        <v>0.9994242196854225</v>
      </c>
      <c r="CT200" s="34">
        <v>0.99941410942733389</v>
      </c>
      <c r="CU200" s="34">
        <v>0.99940399927152146</v>
      </c>
      <c r="CV200" s="34">
        <v>0.99939388921798422</v>
      </c>
      <c r="CW200" s="34">
        <v>0.99938377926672106</v>
      </c>
      <c r="CX200" s="34">
        <v>0.9993736694177312</v>
      </c>
      <c r="CY200" s="34">
        <v>0.99936355967101342</v>
      </c>
      <c r="CZ200" s="34">
        <v>0.99935345002656639</v>
      </c>
      <c r="DA200" s="34">
        <v>0.99934334048438966</v>
      </c>
      <c r="DB200" s="34">
        <v>0.99933323104448168</v>
      </c>
    </row>
    <row r="201" spans="1:106" x14ac:dyDescent="0.2">
      <c r="A201" s="13">
        <f t="shared" ca="1" si="3"/>
        <v>44551</v>
      </c>
      <c r="B201" s="34">
        <v>1.0000059983985732</v>
      </c>
      <c r="C201" s="34">
        <v>1</v>
      </c>
      <c r="D201" s="34">
        <v>0.99999400163740737</v>
      </c>
      <c r="E201" s="34">
        <v>0.99998800331079485</v>
      </c>
      <c r="F201" s="34">
        <v>0.99998200502016277</v>
      </c>
      <c r="G201" s="34">
        <v>0.99997600676551046</v>
      </c>
      <c r="H201" s="34">
        <v>0.99997000854683804</v>
      </c>
      <c r="I201" s="34">
        <v>0.99996401036414484</v>
      </c>
      <c r="J201" s="34">
        <v>0.99995801221743108</v>
      </c>
      <c r="K201" s="34">
        <v>0.99995201410669632</v>
      </c>
      <c r="L201" s="34">
        <v>0.99994601603194055</v>
      </c>
      <c r="M201" s="34">
        <v>0.99994001799316334</v>
      </c>
      <c r="N201" s="34">
        <v>0.99993401999036435</v>
      </c>
      <c r="O201" s="34">
        <v>0.99992802202354369</v>
      </c>
      <c r="P201" s="34">
        <v>0.99992202409270114</v>
      </c>
      <c r="Q201" s="34">
        <v>0.99991602619783626</v>
      </c>
      <c r="R201" s="34">
        <v>0.99991002833894882</v>
      </c>
      <c r="S201" s="34">
        <v>0.99990403051603882</v>
      </c>
      <c r="T201" s="34">
        <v>0.99989803272910582</v>
      </c>
      <c r="U201" s="34">
        <v>0.99989203497815005</v>
      </c>
      <c r="V201" s="34">
        <v>0.99988603726317071</v>
      </c>
      <c r="W201" s="34">
        <v>0.99988003958416771</v>
      </c>
      <c r="X201" s="34">
        <v>0.99987404194114116</v>
      </c>
      <c r="Y201" s="34">
        <v>0.9998680443340906</v>
      </c>
      <c r="Z201" s="34">
        <v>0.99986204676301571</v>
      </c>
      <c r="AA201" s="34">
        <v>0.99985604922791682</v>
      </c>
      <c r="AB201" s="34">
        <v>0.99985005172879293</v>
      </c>
      <c r="AC201" s="34">
        <v>0.99984405426564449</v>
      </c>
      <c r="AD201" s="34">
        <v>0.99983805683847082</v>
      </c>
      <c r="AE201" s="34">
        <v>0.99983205944727205</v>
      </c>
      <c r="AF201" s="34">
        <v>0.9998260620920475</v>
      </c>
      <c r="AG201" s="34">
        <v>0.9998200647727975</v>
      </c>
      <c r="AH201" s="34">
        <v>0.99981406748952173</v>
      </c>
      <c r="AI201" s="34">
        <v>0.99980807024221974</v>
      </c>
      <c r="AJ201" s="34">
        <v>0.9998020730308913</v>
      </c>
      <c r="AK201" s="34">
        <v>0.99979607585553631</v>
      </c>
      <c r="AL201" s="34">
        <v>0.99979007871615455</v>
      </c>
      <c r="AM201" s="34">
        <v>0.9997840816127459</v>
      </c>
      <c r="AN201" s="34">
        <v>0.99977808454530992</v>
      </c>
      <c r="AO201" s="34">
        <v>0.9997720875138465</v>
      </c>
      <c r="AP201" s="34">
        <v>0.99976609051835574</v>
      </c>
      <c r="AQ201" s="34">
        <v>0.99976009355883688</v>
      </c>
      <c r="AR201" s="34">
        <v>0.99975409663529025</v>
      </c>
      <c r="AS201" s="34">
        <v>0.99974809974771495</v>
      </c>
      <c r="AT201" s="34">
        <v>0.99974210289611143</v>
      </c>
      <c r="AU201" s="34">
        <v>0.99973610608047903</v>
      </c>
      <c r="AV201" s="34">
        <v>0.99973010930081785</v>
      </c>
      <c r="AW201" s="34">
        <v>0.99972411255712734</v>
      </c>
      <c r="AX201" s="34">
        <v>0.99971811584940773</v>
      </c>
      <c r="AY201" s="34">
        <v>0.99971211917765834</v>
      </c>
      <c r="AZ201" s="34">
        <v>0.99970612254187929</v>
      </c>
      <c r="BA201" s="34">
        <v>0.99970012594207003</v>
      </c>
      <c r="BB201" s="34">
        <v>0.99969412937823088</v>
      </c>
      <c r="BC201" s="34">
        <v>0.99968813285036096</v>
      </c>
      <c r="BD201" s="34">
        <v>0.9996821363584607</v>
      </c>
      <c r="BE201" s="34">
        <v>0.99967613990252935</v>
      </c>
      <c r="BF201" s="34">
        <v>0.999670143482567</v>
      </c>
      <c r="BG201" s="34">
        <v>0.9996641470985731</v>
      </c>
      <c r="BH201" s="34">
        <v>0.99965815075054809</v>
      </c>
      <c r="BI201" s="34">
        <v>0.9996521544384912</v>
      </c>
      <c r="BJ201" s="34">
        <v>0.99964615816240232</v>
      </c>
      <c r="BK201" s="34">
        <v>0.99964016192228122</v>
      </c>
      <c r="BL201" s="34">
        <v>0.9996341657181278</v>
      </c>
      <c r="BM201" s="34">
        <v>0.99962816954994183</v>
      </c>
      <c r="BN201" s="34">
        <v>0.99962217341772297</v>
      </c>
      <c r="BO201" s="34">
        <v>0.99961617732147134</v>
      </c>
      <c r="BP201" s="34">
        <v>0.99961018126118606</v>
      </c>
      <c r="BQ201" s="34">
        <v>0.99960418523686767</v>
      </c>
      <c r="BR201" s="34">
        <v>0.99959818924851529</v>
      </c>
      <c r="BS201" s="34">
        <v>0.99959219329612925</v>
      </c>
      <c r="BT201" s="34">
        <v>0.99958619737970911</v>
      </c>
      <c r="BU201" s="34">
        <v>0.99958020149925464</v>
      </c>
      <c r="BV201" s="34">
        <v>0.99957420565476551</v>
      </c>
      <c r="BW201" s="34">
        <v>0.99956820984624195</v>
      </c>
      <c r="BX201" s="34">
        <v>0.99956221407368295</v>
      </c>
      <c r="BY201" s="34">
        <v>0.9995562183370893</v>
      </c>
      <c r="BZ201" s="34">
        <v>0.99955022263645965</v>
      </c>
      <c r="CA201" s="34">
        <v>0.99954422697179479</v>
      </c>
      <c r="CB201" s="34">
        <v>0.99953823134309394</v>
      </c>
      <c r="CC201" s="34">
        <v>0.99953223575035721</v>
      </c>
      <c r="CD201" s="34">
        <v>0.99952624019358405</v>
      </c>
      <c r="CE201" s="34">
        <v>0.99952024467277445</v>
      </c>
      <c r="CF201" s="34">
        <v>0.99951424918792831</v>
      </c>
      <c r="CG201" s="34">
        <v>0.99950825373904517</v>
      </c>
      <c r="CH201" s="34">
        <v>0.99950225832612483</v>
      </c>
      <c r="CI201" s="34">
        <v>0.99949626294916727</v>
      </c>
      <c r="CJ201" s="34">
        <v>0.99949026760817195</v>
      </c>
      <c r="CK201" s="34">
        <v>0.99948427230313897</v>
      </c>
      <c r="CL201" s="34">
        <v>0.99947827703406822</v>
      </c>
      <c r="CM201" s="34">
        <v>0.99947228180095904</v>
      </c>
      <c r="CN201" s="34">
        <v>0.99946628660381132</v>
      </c>
      <c r="CO201" s="34">
        <v>0.99946029144262516</v>
      </c>
      <c r="CP201" s="34">
        <v>0.9994496824843262</v>
      </c>
      <c r="CQ201" s="34">
        <v>0.99943907363863804</v>
      </c>
      <c r="CR201" s="34">
        <v>0.99942846490555948</v>
      </c>
      <c r="CS201" s="34">
        <v>0.99941785628508917</v>
      </c>
      <c r="CT201" s="34">
        <v>0.99940724777722634</v>
      </c>
      <c r="CU201" s="34">
        <v>0.99939663938196921</v>
      </c>
      <c r="CV201" s="34">
        <v>0.99938603109931701</v>
      </c>
      <c r="CW201" s="34">
        <v>0.99937542292926829</v>
      </c>
      <c r="CX201" s="34">
        <v>0.99936481487182227</v>
      </c>
      <c r="CY201" s="34">
        <v>0.99935420692697707</v>
      </c>
      <c r="CZ201" s="34">
        <v>0.99934359909473203</v>
      </c>
      <c r="DA201" s="34">
        <v>0.99933299137508591</v>
      </c>
      <c r="DB201" s="34">
        <v>0.99932238376803739</v>
      </c>
    </row>
    <row r="202" spans="1:106" x14ac:dyDescent="0.2">
      <c r="A202" s="13">
        <f t="shared" ca="1" si="3"/>
        <v>44552</v>
      </c>
      <c r="B202" s="34">
        <v>1.000005870133001</v>
      </c>
      <c r="C202" s="34">
        <v>1</v>
      </c>
      <c r="D202" s="34">
        <v>0.99999412990145731</v>
      </c>
      <c r="E202" s="34">
        <v>0.9999882598373725</v>
      </c>
      <c r="F202" s="34">
        <v>0.99998238980774579</v>
      </c>
      <c r="G202" s="34">
        <v>0.99997651981257651</v>
      </c>
      <c r="H202" s="34">
        <v>0.99997064985186468</v>
      </c>
      <c r="I202" s="34">
        <v>0.99996477992561039</v>
      </c>
      <c r="J202" s="34">
        <v>0.99995891003381288</v>
      </c>
      <c r="K202" s="34">
        <v>0.99995304017647224</v>
      </c>
      <c r="L202" s="34">
        <v>0.99994717035358816</v>
      </c>
      <c r="M202" s="34">
        <v>0.99994130056516062</v>
      </c>
      <c r="N202" s="34">
        <v>0.99993543081118952</v>
      </c>
      <c r="O202" s="34">
        <v>0.99992956109167408</v>
      </c>
      <c r="P202" s="34">
        <v>0.99992369140661463</v>
      </c>
      <c r="Q202" s="34">
        <v>0.99991782175601096</v>
      </c>
      <c r="R202" s="34">
        <v>0.9999119521398625</v>
      </c>
      <c r="S202" s="34">
        <v>0.99990608255816948</v>
      </c>
      <c r="T202" s="34">
        <v>0.99990021301093135</v>
      </c>
      <c r="U202" s="34">
        <v>0.99989434349814799</v>
      </c>
      <c r="V202" s="34">
        <v>0.99988847401981928</v>
      </c>
      <c r="W202" s="34">
        <v>0.99988260457594502</v>
      </c>
      <c r="X202" s="34">
        <v>0.99987673516652487</v>
      </c>
      <c r="Y202" s="34">
        <v>0.99987086579155893</v>
      </c>
      <c r="Z202" s="34">
        <v>0.99986499645104676</v>
      </c>
      <c r="AA202" s="34">
        <v>0.99985912714498804</v>
      </c>
      <c r="AB202" s="34">
        <v>0.99985325787338286</v>
      </c>
      <c r="AC202" s="34">
        <v>0.9998473886362309</v>
      </c>
      <c r="AD202" s="34">
        <v>0.99984151943353183</v>
      </c>
      <c r="AE202" s="34">
        <v>0.99983565026528565</v>
      </c>
      <c r="AF202" s="34">
        <v>0.99982978113149201</v>
      </c>
      <c r="AG202" s="34">
        <v>0.99982391203215071</v>
      </c>
      <c r="AH202" s="34">
        <v>0.99981804296726173</v>
      </c>
      <c r="AI202" s="34">
        <v>0.99981217393682453</v>
      </c>
      <c r="AJ202" s="34">
        <v>0.99980630494083944</v>
      </c>
      <c r="AK202" s="34">
        <v>0.99980043597930568</v>
      </c>
      <c r="AL202" s="34">
        <v>0.99979456705222347</v>
      </c>
      <c r="AM202" s="34">
        <v>0.99978869815959226</v>
      </c>
      <c r="AN202" s="34">
        <v>0.99978282930141227</v>
      </c>
      <c r="AO202" s="34">
        <v>0.99977696047768283</v>
      </c>
      <c r="AP202" s="34">
        <v>0.99977109168840395</v>
      </c>
      <c r="AQ202" s="34">
        <v>0.9997652229335755</v>
      </c>
      <c r="AR202" s="34">
        <v>0.99975935421319717</v>
      </c>
      <c r="AS202" s="34">
        <v>0.99975348552726895</v>
      </c>
      <c r="AT202" s="34">
        <v>0.9997476168757905</v>
      </c>
      <c r="AU202" s="34">
        <v>0.99974174825876161</v>
      </c>
      <c r="AV202" s="34">
        <v>0.99973587967618205</v>
      </c>
      <c r="AW202" s="34">
        <v>0.9997300111280516</v>
      </c>
      <c r="AX202" s="34">
        <v>0.99972414261437004</v>
      </c>
      <c r="AY202" s="34">
        <v>0.99971827413513736</v>
      </c>
      <c r="AZ202" s="34">
        <v>0.99971240569035313</v>
      </c>
      <c r="BA202" s="34">
        <v>0.99970653728001735</v>
      </c>
      <c r="BB202" s="34">
        <v>0.9997006689041299</v>
      </c>
      <c r="BC202" s="34">
        <v>0.99969480056269</v>
      </c>
      <c r="BD202" s="34">
        <v>0.99968893225569799</v>
      </c>
      <c r="BE202" s="34">
        <v>0.99968306398315365</v>
      </c>
      <c r="BF202" s="34">
        <v>0.99967719574505642</v>
      </c>
      <c r="BG202" s="34">
        <v>0.99967132754140653</v>
      </c>
      <c r="BH202" s="34">
        <v>0.99966545937220341</v>
      </c>
      <c r="BI202" s="34">
        <v>0.99965959123744697</v>
      </c>
      <c r="BJ202" s="34">
        <v>0.9996537231371373</v>
      </c>
      <c r="BK202" s="34">
        <v>0.99964785507127396</v>
      </c>
      <c r="BL202" s="34">
        <v>0.99964198703985652</v>
      </c>
      <c r="BM202" s="34">
        <v>0.99963611904288519</v>
      </c>
      <c r="BN202" s="34">
        <v>0.99963025108035952</v>
      </c>
      <c r="BO202" s="34">
        <v>0.99962438315227942</v>
      </c>
      <c r="BP202" s="34">
        <v>0.99961851525864454</v>
      </c>
      <c r="BQ202" s="34">
        <v>0.99961264739945488</v>
      </c>
      <c r="BR202" s="34">
        <v>0.99960677957470978</v>
      </c>
      <c r="BS202" s="34">
        <v>0.99960091178440968</v>
      </c>
      <c r="BT202" s="34">
        <v>0.99959504402855426</v>
      </c>
      <c r="BU202" s="34">
        <v>0.99958917630714272</v>
      </c>
      <c r="BV202" s="34">
        <v>0.99958330862017564</v>
      </c>
      <c r="BW202" s="34">
        <v>0.99957744096765233</v>
      </c>
      <c r="BX202" s="34">
        <v>0.9995715733495727</v>
      </c>
      <c r="BY202" s="34">
        <v>0.99956570576593673</v>
      </c>
      <c r="BZ202" s="34">
        <v>0.99955983821674399</v>
      </c>
      <c r="CA202" s="34">
        <v>0.99955397070199414</v>
      </c>
      <c r="CB202" s="34">
        <v>0.99954810322168741</v>
      </c>
      <c r="CC202" s="34">
        <v>0.99954223577582324</v>
      </c>
      <c r="CD202" s="34">
        <v>0.99953636836440152</v>
      </c>
      <c r="CE202" s="34">
        <v>0.99953050098742224</v>
      </c>
      <c r="CF202" s="34">
        <v>0.99952463364488497</v>
      </c>
      <c r="CG202" s="34">
        <v>0.99951876633678938</v>
      </c>
      <c r="CH202" s="34">
        <v>0.99951289906313567</v>
      </c>
      <c r="CI202" s="34">
        <v>0.99950703182392342</v>
      </c>
      <c r="CJ202" s="34">
        <v>0.99950116461915239</v>
      </c>
      <c r="CK202" s="34">
        <v>0.99949529744882248</v>
      </c>
      <c r="CL202" s="34">
        <v>0.99948943031293347</v>
      </c>
      <c r="CM202" s="34">
        <v>0.99948356321148513</v>
      </c>
      <c r="CN202" s="34">
        <v>0.99947769614447723</v>
      </c>
      <c r="CO202" s="34">
        <v>0.99947182911190957</v>
      </c>
      <c r="CP202" s="34">
        <v>0.99946115279562109</v>
      </c>
      <c r="CQ202" s="34">
        <v>0.99945047659337682</v>
      </c>
      <c r="CR202" s="34">
        <v>0.99943980050517522</v>
      </c>
      <c r="CS202" s="34">
        <v>0.99942912453101529</v>
      </c>
      <c r="CT202" s="34">
        <v>0.99941844867089558</v>
      </c>
      <c r="CU202" s="34">
        <v>0.99940777292481486</v>
      </c>
      <c r="CV202" s="34">
        <v>0.99939709729277226</v>
      </c>
      <c r="CW202" s="34">
        <v>0.99938642177476611</v>
      </c>
      <c r="CX202" s="34">
        <v>0.9993757463707954</v>
      </c>
      <c r="CY202" s="34">
        <v>0.99936507108085904</v>
      </c>
      <c r="CZ202" s="34">
        <v>0.99935439590495556</v>
      </c>
      <c r="DA202" s="34">
        <v>0.99934372084308376</v>
      </c>
      <c r="DB202" s="34">
        <v>0.99933304589524263</v>
      </c>
    </row>
    <row r="203" spans="1:106" x14ac:dyDescent="0.2">
      <c r="A203" s="13">
        <f t="shared" ca="1" si="3"/>
        <v>44553</v>
      </c>
      <c r="B203" s="34">
        <v>1.0000305129182188</v>
      </c>
      <c r="C203" s="34">
        <v>1.000024410260093</v>
      </c>
      <c r="D203" s="34">
        <v>1.0000183076392082</v>
      </c>
      <c r="E203" s="34">
        <v>1.0000122050555647</v>
      </c>
      <c r="F203" s="34">
        <v>1.000006102509162</v>
      </c>
      <c r="G203" s="34">
        <v>1</v>
      </c>
      <c r="H203" s="34">
        <v>0.99999389752807832</v>
      </c>
      <c r="I203" s="34">
        <v>0.99998779509339697</v>
      </c>
      <c r="J203" s="34">
        <v>0.99998169269595527</v>
      </c>
      <c r="K203" s="34">
        <v>0.99997559033575345</v>
      </c>
      <c r="L203" s="34">
        <v>0.99996948801279095</v>
      </c>
      <c r="M203" s="34">
        <v>0.99996338572706789</v>
      </c>
      <c r="N203" s="34">
        <v>0.99995728347858381</v>
      </c>
      <c r="O203" s="34">
        <v>0.99995118126733851</v>
      </c>
      <c r="P203" s="34">
        <v>0.99994507909333186</v>
      </c>
      <c r="Q203" s="34">
        <v>0.99993897695656342</v>
      </c>
      <c r="R203" s="34">
        <v>0.99993287485703308</v>
      </c>
      <c r="S203" s="34">
        <v>0.99992677279474063</v>
      </c>
      <c r="T203" s="34">
        <v>0.99992067076968605</v>
      </c>
      <c r="U203" s="34">
        <v>0.9999145687818688</v>
      </c>
      <c r="V203" s="34">
        <v>0.99990846683128864</v>
      </c>
      <c r="W203" s="34">
        <v>0.99990236491794549</v>
      </c>
      <c r="X203" s="34">
        <v>0.99989626304183932</v>
      </c>
      <c r="Y203" s="34">
        <v>0.99989016120296947</v>
      </c>
      <c r="Z203" s="34">
        <v>0.99988405940133596</v>
      </c>
      <c r="AA203" s="34">
        <v>0.99987795763693854</v>
      </c>
      <c r="AB203" s="34">
        <v>0.99987185590977701</v>
      </c>
      <c r="AC203" s="34">
        <v>0.99986575421985102</v>
      </c>
      <c r="AD203" s="34">
        <v>0.99985965256716047</v>
      </c>
      <c r="AE203" s="34">
        <v>0.99985355095170503</v>
      </c>
      <c r="AF203" s="34">
        <v>0.99984744937348458</v>
      </c>
      <c r="AG203" s="34">
        <v>0.99984134783249878</v>
      </c>
      <c r="AH203" s="34">
        <v>0.99983524632874754</v>
      </c>
      <c r="AI203" s="34">
        <v>0.99982914486223073</v>
      </c>
      <c r="AJ203" s="34">
        <v>0.99982304343294759</v>
      </c>
      <c r="AK203" s="34">
        <v>0.99981694204089833</v>
      </c>
      <c r="AL203" s="34">
        <v>0.99981084068608272</v>
      </c>
      <c r="AM203" s="34">
        <v>0.99980473936850067</v>
      </c>
      <c r="AN203" s="34">
        <v>0.99979863808815139</v>
      </c>
      <c r="AO203" s="34">
        <v>0.99979253684503511</v>
      </c>
      <c r="AP203" s="34">
        <v>0.99978643563915137</v>
      </c>
      <c r="AQ203" s="34">
        <v>0.99978033447050019</v>
      </c>
      <c r="AR203" s="34">
        <v>0.99977423333908133</v>
      </c>
      <c r="AS203" s="34">
        <v>0.99976813224489425</v>
      </c>
      <c r="AT203" s="34">
        <v>0.99976203118793927</v>
      </c>
      <c r="AU203" s="34">
        <v>0.99975593016821551</v>
      </c>
      <c r="AV203" s="34">
        <v>0.99974982918572319</v>
      </c>
      <c r="AW203" s="34">
        <v>0.99974372824046187</v>
      </c>
      <c r="AX203" s="34">
        <v>0.99973762733243143</v>
      </c>
      <c r="AY203" s="34">
        <v>0.99973152646163155</v>
      </c>
      <c r="AZ203" s="34">
        <v>0.9997254256280621</v>
      </c>
      <c r="BA203" s="34">
        <v>0.99971932483172266</v>
      </c>
      <c r="BB203" s="34">
        <v>0.99971322407261343</v>
      </c>
      <c r="BC203" s="34">
        <v>0.99970712335073375</v>
      </c>
      <c r="BD203" s="34">
        <v>0.99970102266608385</v>
      </c>
      <c r="BE203" s="34">
        <v>0.99969492201866295</v>
      </c>
      <c r="BF203" s="34">
        <v>0.99968882140847093</v>
      </c>
      <c r="BG203" s="34">
        <v>0.99968272083550791</v>
      </c>
      <c r="BH203" s="34">
        <v>0.99967662029977344</v>
      </c>
      <c r="BI203" s="34">
        <v>0.99967051980126731</v>
      </c>
      <c r="BJ203" s="34">
        <v>0.99966441933998929</v>
      </c>
      <c r="BK203" s="34">
        <v>0.99965831891593904</v>
      </c>
      <c r="BL203" s="34">
        <v>0.99965221852911668</v>
      </c>
      <c r="BM203" s="34">
        <v>0.99964611817952176</v>
      </c>
      <c r="BN203" s="34">
        <v>0.99964001786715384</v>
      </c>
      <c r="BO203" s="34">
        <v>0.99963391759201314</v>
      </c>
      <c r="BP203" s="34">
        <v>0.99962781735409911</v>
      </c>
      <c r="BQ203" s="34">
        <v>0.99962171715341153</v>
      </c>
      <c r="BR203" s="34">
        <v>0.99961561698995016</v>
      </c>
      <c r="BS203" s="34">
        <v>0.99960951686371524</v>
      </c>
      <c r="BT203" s="34">
        <v>0.99960341677470577</v>
      </c>
      <c r="BU203" s="34">
        <v>0.99959731672292229</v>
      </c>
      <c r="BV203" s="34">
        <v>0.99959121670836382</v>
      </c>
      <c r="BW203" s="34">
        <v>0.99958511673103068</v>
      </c>
      <c r="BX203" s="34">
        <v>0.99957901679092254</v>
      </c>
      <c r="BY203" s="34">
        <v>0.99957291688803918</v>
      </c>
      <c r="BZ203" s="34">
        <v>0.99956681702238026</v>
      </c>
      <c r="CA203" s="34">
        <v>0.99956071719394546</v>
      </c>
      <c r="CB203" s="34">
        <v>0.99955461740273466</v>
      </c>
      <c r="CC203" s="34">
        <v>0.99954851764874797</v>
      </c>
      <c r="CD203" s="34">
        <v>0.99954241793198473</v>
      </c>
      <c r="CE203" s="34">
        <v>0.9995363182524446</v>
      </c>
      <c r="CF203" s="34">
        <v>0.99953021861012803</v>
      </c>
      <c r="CG203" s="34">
        <v>0.99952411900503402</v>
      </c>
      <c r="CH203" s="34">
        <v>0.99951801943716267</v>
      </c>
      <c r="CI203" s="34">
        <v>0.99951191990651378</v>
      </c>
      <c r="CJ203" s="34">
        <v>0.99950582041308733</v>
      </c>
      <c r="CK203" s="34">
        <v>0.99949972095688266</v>
      </c>
      <c r="CL203" s="34">
        <v>0.99949362153789967</v>
      </c>
      <c r="CM203" s="34">
        <v>0.99948752215613845</v>
      </c>
      <c r="CN203" s="34">
        <v>0.99948142281159835</v>
      </c>
      <c r="CO203" s="34">
        <v>0.99947532350427948</v>
      </c>
      <c r="CP203" s="34">
        <v>0.99946922423418127</v>
      </c>
      <c r="CQ203" s="34">
        <v>0.99946312500130385</v>
      </c>
      <c r="CR203" s="34">
        <v>0.99945702580564677</v>
      </c>
      <c r="CS203" s="34">
        <v>0.99945092664720991</v>
      </c>
      <c r="CT203" s="34">
        <v>0.9994399807350407</v>
      </c>
      <c r="CU203" s="34">
        <v>0.99942903494275015</v>
      </c>
      <c r="CV203" s="34">
        <v>0.99941808927033715</v>
      </c>
      <c r="CW203" s="34">
        <v>0.99940714371780037</v>
      </c>
      <c r="CX203" s="34">
        <v>0.99939619828513859</v>
      </c>
      <c r="CY203" s="34">
        <v>0.99938525297234992</v>
      </c>
      <c r="CZ203" s="34">
        <v>0.99937430777943403</v>
      </c>
      <c r="DA203" s="34">
        <v>0.99936336270638881</v>
      </c>
      <c r="DB203" s="34">
        <v>0.99935241775321337</v>
      </c>
    </row>
    <row r="204" spans="1:106" x14ac:dyDescent="0.2">
      <c r="A204" s="13">
        <f t="shared" ca="1" si="3"/>
        <v>44554</v>
      </c>
      <c r="B204" s="34">
        <v>1.00003025333011</v>
      </c>
      <c r="C204" s="34">
        <v>1.0000242025908677</v>
      </c>
      <c r="D204" s="34">
        <v>1.0000181518882358</v>
      </c>
      <c r="E204" s="34">
        <v>1.0000121012222141</v>
      </c>
      <c r="F204" s="34">
        <v>1.0000060505928023</v>
      </c>
      <c r="G204" s="34">
        <v>1</v>
      </c>
      <c r="H204" s="34">
        <v>0.99999394944380726</v>
      </c>
      <c r="I204" s="34">
        <v>0.99998789892422379</v>
      </c>
      <c r="J204" s="34">
        <v>0.99998184844124927</v>
      </c>
      <c r="K204" s="34">
        <v>0.99997579799488356</v>
      </c>
      <c r="L204" s="34">
        <v>0.99996974758512658</v>
      </c>
      <c r="M204" s="34">
        <v>0.99996369721197764</v>
      </c>
      <c r="N204" s="34">
        <v>0.99995764687543709</v>
      </c>
      <c r="O204" s="34">
        <v>0.99995159657550436</v>
      </c>
      <c r="P204" s="34">
        <v>0.99994554631217913</v>
      </c>
      <c r="Q204" s="34">
        <v>0.99993949608546151</v>
      </c>
      <c r="R204" s="34">
        <v>0.99993344589535138</v>
      </c>
      <c r="S204" s="34">
        <v>0.99992739574184797</v>
      </c>
      <c r="T204" s="34">
        <v>0.99992134562495127</v>
      </c>
      <c r="U204" s="34">
        <v>0.9999152955446613</v>
      </c>
      <c r="V204" s="34">
        <v>0.99990924550097748</v>
      </c>
      <c r="W204" s="34">
        <v>0.99990319549390005</v>
      </c>
      <c r="X204" s="34">
        <v>0.99989714552342834</v>
      </c>
      <c r="Y204" s="34">
        <v>0.99989109558956246</v>
      </c>
      <c r="Z204" s="34">
        <v>0.99988504569230219</v>
      </c>
      <c r="AA204" s="34">
        <v>0.99987899583164674</v>
      </c>
      <c r="AB204" s="34">
        <v>0.99987294600759669</v>
      </c>
      <c r="AC204" s="34">
        <v>0.99986689622015124</v>
      </c>
      <c r="AD204" s="34">
        <v>0.9998608464693105</v>
      </c>
      <c r="AE204" s="34">
        <v>0.99985479675507394</v>
      </c>
      <c r="AF204" s="34">
        <v>0.99984874707744165</v>
      </c>
      <c r="AG204" s="34">
        <v>0.99984269743641307</v>
      </c>
      <c r="AH204" s="34">
        <v>0.99983664783198845</v>
      </c>
      <c r="AI204" s="34">
        <v>0.99983059826416731</v>
      </c>
      <c r="AJ204" s="34">
        <v>0.99982454873294924</v>
      </c>
      <c r="AK204" s="34">
        <v>0.99981849923833421</v>
      </c>
      <c r="AL204" s="34">
        <v>0.99981244978032191</v>
      </c>
      <c r="AM204" s="34">
        <v>0.99980640035891255</v>
      </c>
      <c r="AN204" s="34">
        <v>0.99980035097410536</v>
      </c>
      <c r="AO204" s="34">
        <v>0.99979430162590011</v>
      </c>
      <c r="AP204" s="34">
        <v>0.99978825231429691</v>
      </c>
      <c r="AQ204" s="34">
        <v>0.99978220303929566</v>
      </c>
      <c r="AR204" s="34">
        <v>0.99977615380089557</v>
      </c>
      <c r="AS204" s="34">
        <v>0.99977010459909688</v>
      </c>
      <c r="AT204" s="34">
        <v>0.99976405543389923</v>
      </c>
      <c r="AU204" s="34">
        <v>0.99975800630530243</v>
      </c>
      <c r="AV204" s="34">
        <v>0.99975195721330612</v>
      </c>
      <c r="AW204" s="34">
        <v>0.99974590815791009</v>
      </c>
      <c r="AX204" s="34">
        <v>0.99973985913911445</v>
      </c>
      <c r="AY204" s="34">
        <v>0.99973381015691853</v>
      </c>
      <c r="AZ204" s="34">
        <v>0.99972776121132245</v>
      </c>
      <c r="BA204" s="34">
        <v>0.99972171230232576</v>
      </c>
      <c r="BB204" s="34">
        <v>0.99971566342992857</v>
      </c>
      <c r="BC204" s="34">
        <v>0.99970961459412999</v>
      </c>
      <c r="BD204" s="34">
        <v>0.99970356579493058</v>
      </c>
      <c r="BE204" s="34">
        <v>0.99969751703232967</v>
      </c>
      <c r="BF204" s="34">
        <v>0.99969146830632716</v>
      </c>
      <c r="BG204" s="34">
        <v>0.9996854196169227</v>
      </c>
      <c r="BH204" s="34">
        <v>0.9996793709641163</v>
      </c>
      <c r="BI204" s="34">
        <v>0.99967332234790762</v>
      </c>
      <c r="BJ204" s="34">
        <v>0.99966727376829623</v>
      </c>
      <c r="BK204" s="34">
        <v>0.99966122522528245</v>
      </c>
      <c r="BL204" s="34">
        <v>0.99965517671886561</v>
      </c>
      <c r="BM204" s="34">
        <v>0.9996491282490455</v>
      </c>
      <c r="BN204" s="34">
        <v>0.99964307981582201</v>
      </c>
      <c r="BO204" s="34">
        <v>0.9996370314191948</v>
      </c>
      <c r="BP204" s="34">
        <v>0.99963098305916387</v>
      </c>
      <c r="BQ204" s="34">
        <v>0.999624934735729</v>
      </c>
      <c r="BR204" s="34">
        <v>0.99961888644888963</v>
      </c>
      <c r="BS204" s="34">
        <v>0.99961283819864577</v>
      </c>
      <c r="BT204" s="34">
        <v>0.99960678998499741</v>
      </c>
      <c r="BU204" s="34">
        <v>0.99960074180794389</v>
      </c>
      <c r="BV204" s="34">
        <v>0.99959469366748532</v>
      </c>
      <c r="BW204" s="34">
        <v>0.99958864556362148</v>
      </c>
      <c r="BX204" s="34">
        <v>0.9995825974963517</v>
      </c>
      <c r="BY204" s="34">
        <v>0.99957654946567631</v>
      </c>
      <c r="BZ204" s="34">
        <v>0.99957050147159499</v>
      </c>
      <c r="CA204" s="34">
        <v>0.99956445351410717</v>
      </c>
      <c r="CB204" s="34">
        <v>0.99955840559321296</v>
      </c>
      <c r="CC204" s="34">
        <v>0.99955235770891204</v>
      </c>
      <c r="CD204" s="34">
        <v>0.99954630986120396</v>
      </c>
      <c r="CE204" s="34">
        <v>0.99954026205008906</v>
      </c>
      <c r="CF204" s="34">
        <v>0.99953421427556666</v>
      </c>
      <c r="CG204" s="34">
        <v>0.99952816653763654</v>
      </c>
      <c r="CH204" s="34">
        <v>0.9995221188362986</v>
      </c>
      <c r="CI204" s="34">
        <v>0.99951607117155283</v>
      </c>
      <c r="CJ204" s="34">
        <v>0.99951002354339857</v>
      </c>
      <c r="CK204" s="34">
        <v>0.99950397595183615</v>
      </c>
      <c r="CL204" s="34">
        <v>0.99949792839686458</v>
      </c>
      <c r="CM204" s="34">
        <v>0.9994918808784844</v>
      </c>
      <c r="CN204" s="34">
        <v>0.99948583339669494</v>
      </c>
      <c r="CO204" s="34">
        <v>0.99947978595149622</v>
      </c>
      <c r="CP204" s="34">
        <v>0.9994737385428879</v>
      </c>
      <c r="CQ204" s="34">
        <v>0.99946769117086964</v>
      </c>
      <c r="CR204" s="34">
        <v>0.99946164383544123</v>
      </c>
      <c r="CS204" s="34">
        <v>0.99945559653660287</v>
      </c>
      <c r="CT204" s="34">
        <v>0.99944457690666844</v>
      </c>
      <c r="CU204" s="34">
        <v>0.99943355739823236</v>
      </c>
      <c r="CV204" s="34">
        <v>0.99942253801129344</v>
      </c>
      <c r="CW204" s="34">
        <v>0.9994115187458501</v>
      </c>
      <c r="CX204" s="34">
        <v>0.99940049960190136</v>
      </c>
      <c r="CY204" s="34">
        <v>0.99938948057944543</v>
      </c>
      <c r="CZ204" s="34">
        <v>0.99937846167848121</v>
      </c>
      <c r="DA204" s="34">
        <v>0.99936744289900736</v>
      </c>
      <c r="DB204" s="34">
        <v>0.99935642424102256</v>
      </c>
    </row>
    <row r="205" spans="1:106" x14ac:dyDescent="0.2">
      <c r="A205" s="13">
        <f t="shared" ca="1" si="3"/>
        <v>44557</v>
      </c>
      <c r="B205" s="34">
        <v>1.0000121012222145</v>
      </c>
      <c r="C205" s="34">
        <v>1.0000060505928023</v>
      </c>
      <c r="D205" s="34">
        <v>1</v>
      </c>
      <c r="E205" s="34">
        <v>0.99999394944380682</v>
      </c>
      <c r="F205" s="34">
        <v>0.99998789892422313</v>
      </c>
      <c r="G205" s="34">
        <v>0.99998184844124816</v>
      </c>
      <c r="H205" s="34">
        <v>0.99997579799488223</v>
      </c>
      <c r="I205" s="34">
        <v>0.9999697475851248</v>
      </c>
      <c r="J205" s="34">
        <v>0.99996369721197564</v>
      </c>
      <c r="K205" s="34">
        <v>0.99995764687543487</v>
      </c>
      <c r="L205" s="34">
        <v>0.9999515965755017</v>
      </c>
      <c r="M205" s="34">
        <v>0.99994554631217647</v>
      </c>
      <c r="N205" s="34">
        <v>0.9999394960854584</v>
      </c>
      <c r="O205" s="34">
        <v>0.99993344589534772</v>
      </c>
      <c r="P205" s="34">
        <v>0.99992739574184408</v>
      </c>
      <c r="Q205" s="34">
        <v>0.99992134562494717</v>
      </c>
      <c r="R205" s="34">
        <v>0.99991529554465686</v>
      </c>
      <c r="S205" s="34">
        <v>0.99990924550097282</v>
      </c>
      <c r="T205" s="34">
        <v>0.99990319549389517</v>
      </c>
      <c r="U205" s="34">
        <v>0.99989714552342335</v>
      </c>
      <c r="V205" s="34">
        <v>0.9998910955895568</v>
      </c>
      <c r="W205" s="34">
        <v>0.99988504569229608</v>
      </c>
      <c r="X205" s="34">
        <v>0.99987899583164075</v>
      </c>
      <c r="Y205" s="34">
        <v>0.99987294600759025</v>
      </c>
      <c r="Z205" s="34">
        <v>0.99986689622014446</v>
      </c>
      <c r="AA205" s="34">
        <v>0.99986084646930329</v>
      </c>
      <c r="AB205" s="34">
        <v>0.99985479675506661</v>
      </c>
      <c r="AC205" s="34">
        <v>0.99984874707743399</v>
      </c>
      <c r="AD205" s="34">
        <v>0.9998426974364053</v>
      </c>
      <c r="AE205" s="34">
        <v>0.99983664783198012</v>
      </c>
      <c r="AF205" s="34">
        <v>0.99983059826415854</v>
      </c>
      <c r="AG205" s="34">
        <v>0.99982454873294035</v>
      </c>
      <c r="AH205" s="34">
        <v>0.99981849923832511</v>
      </c>
      <c r="AI205" s="34">
        <v>0.99981244978031258</v>
      </c>
      <c r="AJ205" s="34">
        <v>0.99980640035890278</v>
      </c>
      <c r="AK205" s="34">
        <v>0.99980035097409514</v>
      </c>
      <c r="AL205" s="34">
        <v>0.99979430162588989</v>
      </c>
      <c r="AM205" s="34">
        <v>0.99978825231428647</v>
      </c>
      <c r="AN205" s="34">
        <v>0.99978220303928456</v>
      </c>
      <c r="AO205" s="34">
        <v>0.99977615380088436</v>
      </c>
      <c r="AP205" s="34">
        <v>0.99977010459908533</v>
      </c>
      <c r="AQ205" s="34">
        <v>0.99976405543388724</v>
      </c>
      <c r="AR205" s="34">
        <v>0.99975800630529021</v>
      </c>
      <c r="AS205" s="34">
        <v>0.99975195721329357</v>
      </c>
      <c r="AT205" s="34">
        <v>0.99974590815789743</v>
      </c>
      <c r="AU205" s="34">
        <v>0.99973985913910124</v>
      </c>
      <c r="AV205" s="34">
        <v>0.99973381015690532</v>
      </c>
      <c r="AW205" s="34">
        <v>0.99972776121130891</v>
      </c>
      <c r="AX205" s="34">
        <v>0.99972171230231177</v>
      </c>
      <c r="AY205" s="34">
        <v>0.99971566342991425</v>
      </c>
      <c r="AZ205" s="34">
        <v>0.99970961459411556</v>
      </c>
      <c r="BA205" s="34">
        <v>0.99970356579491571</v>
      </c>
      <c r="BB205" s="34">
        <v>0.99969751703231446</v>
      </c>
      <c r="BC205" s="34">
        <v>0.99969146830631161</v>
      </c>
      <c r="BD205" s="34">
        <v>0.99968541961690693</v>
      </c>
      <c r="BE205" s="34">
        <v>0.99967937096410031</v>
      </c>
      <c r="BF205" s="34">
        <v>0.9996733223478913</v>
      </c>
      <c r="BG205" s="34">
        <v>0.9996672737682798</v>
      </c>
      <c r="BH205" s="34">
        <v>0.99966122522526557</v>
      </c>
      <c r="BI205" s="34">
        <v>0.99965517671884829</v>
      </c>
      <c r="BJ205" s="34">
        <v>0.99964912824902796</v>
      </c>
      <c r="BK205" s="34">
        <v>0.99964307981580414</v>
      </c>
      <c r="BL205" s="34">
        <v>0.9996370314191767</v>
      </c>
      <c r="BM205" s="34">
        <v>0.99963098305914555</v>
      </c>
      <c r="BN205" s="34">
        <v>0.99962493473571035</v>
      </c>
      <c r="BO205" s="34">
        <v>0.99961888644887054</v>
      </c>
      <c r="BP205" s="34">
        <v>0.99961283819862645</v>
      </c>
      <c r="BQ205" s="34">
        <v>0.99960678998497776</v>
      </c>
      <c r="BR205" s="34">
        <v>0.99960074180792391</v>
      </c>
      <c r="BS205" s="34">
        <v>0.99959469366746501</v>
      </c>
      <c r="BT205" s="34">
        <v>0.99958864556360072</v>
      </c>
      <c r="BU205" s="34">
        <v>0.99958259749633094</v>
      </c>
      <c r="BV205" s="34">
        <v>0.99957654946565511</v>
      </c>
      <c r="BW205" s="34">
        <v>0.99957050147157334</v>
      </c>
      <c r="BX205" s="34">
        <v>0.99956445351408529</v>
      </c>
      <c r="BY205" s="34">
        <v>0.99955840559319087</v>
      </c>
      <c r="BZ205" s="34">
        <v>0.99955235770888973</v>
      </c>
      <c r="CA205" s="34">
        <v>0.99954630986118154</v>
      </c>
      <c r="CB205" s="34">
        <v>0.99954026205006619</v>
      </c>
      <c r="CC205" s="34">
        <v>0.99953421427554334</v>
      </c>
      <c r="CD205" s="34">
        <v>0.99952816653761301</v>
      </c>
      <c r="CE205" s="34">
        <v>0.99952211883627484</v>
      </c>
      <c r="CF205" s="34">
        <v>0.99951607117152874</v>
      </c>
      <c r="CG205" s="34">
        <v>0.99951002354337415</v>
      </c>
      <c r="CH205" s="34">
        <v>0.99950397595181129</v>
      </c>
      <c r="CI205" s="34">
        <v>0.99949792839683982</v>
      </c>
      <c r="CJ205" s="34">
        <v>0.99949188087845897</v>
      </c>
      <c r="CK205" s="34">
        <v>0.9994858333966693</v>
      </c>
      <c r="CL205" s="34">
        <v>0.99947978595147025</v>
      </c>
      <c r="CM205" s="34">
        <v>0.9994737385428617</v>
      </c>
      <c r="CN205" s="34">
        <v>0.99946769117084311</v>
      </c>
      <c r="CO205" s="34">
        <v>0.99946164383541458</v>
      </c>
      <c r="CP205" s="34">
        <v>0.99945559653657579</v>
      </c>
      <c r="CQ205" s="34">
        <v>0.99944441300118436</v>
      </c>
      <c r="CR205" s="34">
        <v>0.99943322959093239</v>
      </c>
      <c r="CS205" s="34">
        <v>0.99942204630581888</v>
      </c>
      <c r="CT205" s="34">
        <v>0.99941086314584204</v>
      </c>
      <c r="CU205" s="34">
        <v>0.99939968011100055</v>
      </c>
      <c r="CV205" s="34">
        <v>0.99938849720129297</v>
      </c>
      <c r="CW205" s="34">
        <v>0.99937731441671818</v>
      </c>
      <c r="CX205" s="34">
        <v>0.99936613175727462</v>
      </c>
      <c r="CY205" s="34">
        <v>0.99935494922296064</v>
      </c>
      <c r="CZ205" s="34">
        <v>0.99934376681377501</v>
      </c>
      <c r="DA205" s="34">
        <v>0.99933258452971652</v>
      </c>
      <c r="DB205" s="34">
        <v>0.99932140237078371</v>
      </c>
    </row>
    <row r="206" spans="1:106" x14ac:dyDescent="0.2">
      <c r="A206" s="13">
        <f t="shared" ca="1" si="3"/>
        <v>44558</v>
      </c>
      <c r="B206" s="34">
        <v>1.0000060505928026</v>
      </c>
      <c r="C206" s="34">
        <v>1</v>
      </c>
      <c r="D206" s="34">
        <v>0.99999394944380693</v>
      </c>
      <c r="E206" s="34">
        <v>0.99998789892422313</v>
      </c>
      <c r="F206" s="34">
        <v>0.99998184844124827</v>
      </c>
      <c r="G206" s="34">
        <v>0.99997579799488234</v>
      </c>
      <c r="H206" s="34">
        <v>0.99996974758512469</v>
      </c>
      <c r="I206" s="34">
        <v>0.99996369721197553</v>
      </c>
      <c r="J206" s="34">
        <v>0.99995764687543454</v>
      </c>
      <c r="K206" s="34">
        <v>0.99995159657550137</v>
      </c>
      <c r="L206" s="34">
        <v>0.99994554631217603</v>
      </c>
      <c r="M206" s="34">
        <v>0.99993949608545807</v>
      </c>
      <c r="N206" s="34">
        <v>0.99993344589534716</v>
      </c>
      <c r="O206" s="34">
        <v>0.99992739574184353</v>
      </c>
      <c r="P206" s="34">
        <v>0.99992134562494661</v>
      </c>
      <c r="Q206" s="34">
        <v>0.99991529554465619</v>
      </c>
      <c r="R206" s="34">
        <v>0.99990924550097227</v>
      </c>
      <c r="S206" s="34">
        <v>0.99990319549389428</v>
      </c>
      <c r="T206" s="34">
        <v>0.99989714552342246</v>
      </c>
      <c r="U206" s="34">
        <v>0.99989109558955602</v>
      </c>
      <c r="V206" s="34">
        <v>0.99988504569229519</v>
      </c>
      <c r="W206" s="34">
        <v>0.99987899583163975</v>
      </c>
      <c r="X206" s="34">
        <v>0.99987294600758914</v>
      </c>
      <c r="Y206" s="34">
        <v>0.99986689622014335</v>
      </c>
      <c r="Z206" s="34">
        <v>0.99986084646930207</v>
      </c>
      <c r="AA206" s="34">
        <v>0.99985479675506539</v>
      </c>
      <c r="AB206" s="34">
        <v>0.99984874707743243</v>
      </c>
      <c r="AC206" s="34">
        <v>0.99984269743640375</v>
      </c>
      <c r="AD206" s="34">
        <v>0.99983664783197868</v>
      </c>
      <c r="AE206" s="34">
        <v>0.9998305982641571</v>
      </c>
      <c r="AF206" s="34">
        <v>0.9998245487329388</v>
      </c>
      <c r="AG206" s="34">
        <v>0.99981849923832344</v>
      </c>
      <c r="AH206" s="34">
        <v>0.99981244978031092</v>
      </c>
      <c r="AI206" s="34">
        <v>0.99980640035890089</v>
      </c>
      <c r="AJ206" s="34">
        <v>0.99980035097409337</v>
      </c>
      <c r="AK206" s="34">
        <v>0.99979430162588789</v>
      </c>
      <c r="AL206" s="34">
        <v>0.99978825231428459</v>
      </c>
      <c r="AM206" s="34">
        <v>0.99978220303928256</v>
      </c>
      <c r="AN206" s="34">
        <v>0.99977615380088225</v>
      </c>
      <c r="AO206" s="34">
        <v>0.99977010459908322</v>
      </c>
      <c r="AP206" s="34">
        <v>0.99976405543388536</v>
      </c>
      <c r="AQ206" s="34">
        <v>0.99975800630528799</v>
      </c>
      <c r="AR206" s="34">
        <v>0.99975195721329146</v>
      </c>
      <c r="AS206" s="34">
        <v>0.99974590815789499</v>
      </c>
      <c r="AT206" s="34">
        <v>0.9997398591390988</v>
      </c>
      <c r="AU206" s="34">
        <v>0.99973381015690288</v>
      </c>
      <c r="AV206" s="34">
        <v>0.99972776121130624</v>
      </c>
      <c r="AW206" s="34">
        <v>0.99972171230230933</v>
      </c>
      <c r="AX206" s="34">
        <v>0.99971566342991169</v>
      </c>
      <c r="AY206" s="34">
        <v>0.99970961459411301</v>
      </c>
      <c r="AZ206" s="34">
        <v>0.99970356579491304</v>
      </c>
      <c r="BA206" s="34">
        <v>0.9996975170323118</v>
      </c>
      <c r="BB206" s="34">
        <v>0.99969146830630873</v>
      </c>
      <c r="BC206" s="34">
        <v>0.99968541961690416</v>
      </c>
      <c r="BD206" s="34">
        <v>0.99967937096409754</v>
      </c>
      <c r="BE206" s="34">
        <v>0.9996733223478883</v>
      </c>
      <c r="BF206" s="34">
        <v>0.9996672737682768</v>
      </c>
      <c r="BG206" s="34">
        <v>0.99966122522526246</v>
      </c>
      <c r="BH206" s="34">
        <v>0.9996551767188453</v>
      </c>
      <c r="BI206" s="34">
        <v>0.99964912824902474</v>
      </c>
      <c r="BJ206" s="34">
        <v>0.99964307981580092</v>
      </c>
      <c r="BK206" s="34">
        <v>0.99963703141917326</v>
      </c>
      <c r="BL206" s="34">
        <v>0.999630983059142</v>
      </c>
      <c r="BM206" s="34">
        <v>0.99962493473570679</v>
      </c>
      <c r="BN206" s="34">
        <v>0.99961888644886698</v>
      </c>
      <c r="BO206" s="34">
        <v>0.9996128381986229</v>
      </c>
      <c r="BP206" s="34">
        <v>0.9996067899849741</v>
      </c>
      <c r="BQ206" s="34">
        <v>0.99960074180792036</v>
      </c>
      <c r="BR206" s="34">
        <v>0.99959469366746134</v>
      </c>
      <c r="BS206" s="34">
        <v>0.99958864556359706</v>
      </c>
      <c r="BT206" s="34">
        <v>0.99958259749632705</v>
      </c>
      <c r="BU206" s="34">
        <v>0.99957654946565144</v>
      </c>
      <c r="BV206" s="34">
        <v>0.99957050147156945</v>
      </c>
      <c r="BW206" s="34">
        <v>0.9995644535140813</v>
      </c>
      <c r="BX206" s="34">
        <v>0.99955840559318676</v>
      </c>
      <c r="BY206" s="34">
        <v>0.99955235770888551</v>
      </c>
      <c r="BZ206" s="34">
        <v>0.9995463098611771</v>
      </c>
      <c r="CA206" s="34">
        <v>0.99954026205006175</v>
      </c>
      <c r="CB206" s="34">
        <v>0.99953421427553912</v>
      </c>
      <c r="CC206" s="34">
        <v>0.99952816653760856</v>
      </c>
      <c r="CD206" s="34">
        <v>0.99952211883627051</v>
      </c>
      <c r="CE206" s="34">
        <v>0.99951607117152419</v>
      </c>
      <c r="CF206" s="34">
        <v>0.99951002354336982</v>
      </c>
      <c r="CG206" s="34">
        <v>0.99950397595180673</v>
      </c>
      <c r="CH206" s="34">
        <v>0.99949792839683493</v>
      </c>
      <c r="CI206" s="34">
        <v>0.99949188087845442</v>
      </c>
      <c r="CJ206" s="34">
        <v>0.99948583339666452</v>
      </c>
      <c r="CK206" s="34">
        <v>0.99947978595146536</v>
      </c>
      <c r="CL206" s="34">
        <v>0.99947373854285682</v>
      </c>
      <c r="CM206" s="34">
        <v>0.99946769117083822</v>
      </c>
      <c r="CN206" s="34">
        <v>0.99946164383540959</v>
      </c>
      <c r="CO206" s="34">
        <v>0.99945559653657068</v>
      </c>
      <c r="CP206" s="34">
        <v>0.99944441410077078</v>
      </c>
      <c r="CQ206" s="34">
        <v>0.99943323179008614</v>
      </c>
      <c r="CR206" s="34">
        <v>0.99942204960451497</v>
      </c>
      <c r="CS206" s="34">
        <v>0.99941086754405595</v>
      </c>
      <c r="CT206" s="34">
        <v>0.99939968560870751</v>
      </c>
      <c r="CU206" s="34">
        <v>0.99938850379846866</v>
      </c>
      <c r="CV206" s="34">
        <v>0.99937732211333774</v>
      </c>
      <c r="CW206" s="34">
        <v>0.99936614055331352</v>
      </c>
      <c r="CX206" s="34">
        <v>0.99935495911839456</v>
      </c>
      <c r="CY206" s="34">
        <v>0.99934377780857919</v>
      </c>
      <c r="CZ206" s="34">
        <v>0.99933259662386609</v>
      </c>
      <c r="DA206" s="34">
        <v>0.99932141556425425</v>
      </c>
      <c r="DB206" s="34">
        <v>0.99931023462974189</v>
      </c>
    </row>
    <row r="207" spans="1:106" x14ac:dyDescent="0.2">
      <c r="A207" s="13">
        <f t="shared" ca="1" si="3"/>
        <v>44559</v>
      </c>
      <c r="B207" s="34">
        <v>1.0000062135593943</v>
      </c>
      <c r="C207" s="34">
        <v>1</v>
      </c>
      <c r="D207" s="34">
        <v>0.99999378647921389</v>
      </c>
      <c r="E207" s="34">
        <v>0.99998757299703556</v>
      </c>
      <c r="F207" s="34">
        <v>0.99998135955346457</v>
      </c>
      <c r="G207" s="34">
        <v>0.99997514614850125</v>
      </c>
      <c r="H207" s="34">
        <v>0.99996893278214494</v>
      </c>
      <c r="I207" s="34">
        <v>0.99996271945439574</v>
      </c>
      <c r="J207" s="34">
        <v>0.99995650616525289</v>
      </c>
      <c r="K207" s="34">
        <v>0.9999502929147166</v>
      </c>
      <c r="L207" s="34">
        <v>0.99994407970278631</v>
      </c>
      <c r="M207" s="34">
        <v>0.99993786652946193</v>
      </c>
      <c r="N207" s="34">
        <v>0.99993165339474332</v>
      </c>
      <c r="O207" s="34">
        <v>0.99992544029863029</v>
      </c>
      <c r="P207" s="34">
        <v>0.99991922724112225</v>
      </c>
      <c r="Q207" s="34">
        <v>0.99991301422221923</v>
      </c>
      <c r="R207" s="34">
        <v>0.99990680124192111</v>
      </c>
      <c r="S207" s="34">
        <v>0.99990058830022732</v>
      </c>
      <c r="T207" s="34">
        <v>0.99989437539713777</v>
      </c>
      <c r="U207" s="34">
        <v>0.99988816253265222</v>
      </c>
      <c r="V207" s="34">
        <v>0.99988194970677058</v>
      </c>
      <c r="W207" s="34">
        <v>0.99987573691949216</v>
      </c>
      <c r="X207" s="34">
        <v>0.9998695241708172</v>
      </c>
      <c r="Y207" s="34">
        <v>0.99986331146074525</v>
      </c>
      <c r="Z207" s="34">
        <v>0.99985709878927598</v>
      </c>
      <c r="AA207" s="34">
        <v>0.99985088615640949</v>
      </c>
      <c r="AB207" s="34">
        <v>0.99984467356214535</v>
      </c>
      <c r="AC207" s="34">
        <v>0.9998384610064831</v>
      </c>
      <c r="AD207" s="34">
        <v>0.99983224848942287</v>
      </c>
      <c r="AE207" s="34">
        <v>0.99982603601096409</v>
      </c>
      <c r="AF207" s="34">
        <v>0.99981982357110666</v>
      </c>
      <c r="AG207" s="34">
        <v>0.99981361116985057</v>
      </c>
      <c r="AH207" s="34">
        <v>0.99980739880719527</v>
      </c>
      <c r="AI207" s="34">
        <v>0.99980118648314065</v>
      </c>
      <c r="AJ207" s="34">
        <v>0.99979497419768626</v>
      </c>
      <c r="AK207" s="34">
        <v>0.99978876195083222</v>
      </c>
      <c r="AL207" s="34">
        <v>0.99978254974257785</v>
      </c>
      <c r="AM207" s="34">
        <v>0.99977633757292339</v>
      </c>
      <c r="AN207" s="34">
        <v>0.99977012544186838</v>
      </c>
      <c r="AO207" s="34">
        <v>0.9997639133494125</v>
      </c>
      <c r="AP207" s="34">
        <v>0.99975770129555552</v>
      </c>
      <c r="AQ207" s="34">
        <v>0.99975148928029745</v>
      </c>
      <c r="AR207" s="34">
        <v>0.99974527730363771</v>
      </c>
      <c r="AS207" s="34">
        <v>0.99973906536557633</v>
      </c>
      <c r="AT207" s="34">
        <v>0.99973285346611285</v>
      </c>
      <c r="AU207" s="34">
        <v>0.99972664160524727</v>
      </c>
      <c r="AV207" s="34">
        <v>0.99972042978297915</v>
      </c>
      <c r="AW207" s="34">
        <v>0.99971421799930837</v>
      </c>
      <c r="AX207" s="34">
        <v>0.99970800625423428</v>
      </c>
      <c r="AY207" s="34">
        <v>0.99970179454775754</v>
      </c>
      <c r="AZ207" s="34">
        <v>0.99969558287987703</v>
      </c>
      <c r="BA207" s="34">
        <v>0.99968937125059276</v>
      </c>
      <c r="BB207" s="34">
        <v>0.99968315965990484</v>
      </c>
      <c r="BC207" s="34">
        <v>0.99967694810781282</v>
      </c>
      <c r="BD207" s="34">
        <v>0.99967073659431616</v>
      </c>
      <c r="BE207" s="34">
        <v>0.99966452511941484</v>
      </c>
      <c r="BF207" s="34">
        <v>0.99965831368310887</v>
      </c>
      <c r="BG207" s="34">
        <v>0.99965210228539769</v>
      </c>
      <c r="BH207" s="34">
        <v>0.9996458909262812</v>
      </c>
      <c r="BI207" s="34">
        <v>0.99963967960575895</v>
      </c>
      <c r="BJ207" s="34">
        <v>0.99963346832383115</v>
      </c>
      <c r="BK207" s="34">
        <v>0.99962725708049716</v>
      </c>
      <c r="BL207" s="34">
        <v>0.99962104587575673</v>
      </c>
      <c r="BM207" s="34">
        <v>0.99961483470960977</v>
      </c>
      <c r="BN207" s="34">
        <v>0.99960862358205615</v>
      </c>
      <c r="BO207" s="34">
        <v>0.99960241249309545</v>
      </c>
      <c r="BP207" s="34">
        <v>0.99959620144272754</v>
      </c>
      <c r="BQ207" s="34">
        <v>0.99958999043095198</v>
      </c>
      <c r="BR207" s="34">
        <v>0.99958377945776877</v>
      </c>
      <c r="BS207" s="34">
        <v>0.9995775685231777</v>
      </c>
      <c r="BT207" s="34">
        <v>0.99957135762717808</v>
      </c>
      <c r="BU207" s="34">
        <v>0.99956514676977026</v>
      </c>
      <c r="BV207" s="34">
        <v>0.99955893595095369</v>
      </c>
      <c r="BW207" s="34">
        <v>0.99955272517072813</v>
      </c>
      <c r="BX207" s="34">
        <v>0.99954651442909326</v>
      </c>
      <c r="BY207" s="34">
        <v>0.99954030372604918</v>
      </c>
      <c r="BZ207" s="34">
        <v>0.99953409306159524</v>
      </c>
      <c r="CA207" s="34">
        <v>0.99952788243573165</v>
      </c>
      <c r="CB207" s="34">
        <v>0.99952167184845753</v>
      </c>
      <c r="CC207" s="34">
        <v>0.99951546129977331</v>
      </c>
      <c r="CD207" s="34">
        <v>0.99950925078967845</v>
      </c>
      <c r="CE207" s="34">
        <v>0.99950304031817261</v>
      </c>
      <c r="CF207" s="34">
        <v>0.99949682988525579</v>
      </c>
      <c r="CG207" s="34">
        <v>0.99949061949092743</v>
      </c>
      <c r="CH207" s="34">
        <v>0.99948440913518766</v>
      </c>
      <c r="CI207" s="34">
        <v>0.9994781988180359</v>
      </c>
      <c r="CJ207" s="34">
        <v>0.99947198853947239</v>
      </c>
      <c r="CK207" s="34">
        <v>0.99946577829949634</v>
      </c>
      <c r="CL207" s="34">
        <v>0.99945956809810788</v>
      </c>
      <c r="CM207" s="34">
        <v>0.99945335793530643</v>
      </c>
      <c r="CN207" s="34">
        <v>0.99944714781109201</v>
      </c>
      <c r="CO207" s="34">
        <v>0.99944093772546438</v>
      </c>
      <c r="CP207" s="34">
        <v>0.99942971948662274</v>
      </c>
      <c r="CQ207" s="34">
        <v>0.99941850137370047</v>
      </c>
      <c r="CR207" s="34">
        <v>0.99940728338669604</v>
      </c>
      <c r="CS207" s="34">
        <v>0.99939606552560778</v>
      </c>
      <c r="CT207" s="34">
        <v>0.9993848477904349</v>
      </c>
      <c r="CU207" s="34">
        <v>0.99937363018117553</v>
      </c>
      <c r="CV207" s="34">
        <v>0.99936241269782855</v>
      </c>
      <c r="CW207" s="34">
        <v>0.99935119534039218</v>
      </c>
      <c r="CX207" s="34">
        <v>0.99933997810886499</v>
      </c>
      <c r="CY207" s="34">
        <v>0.99932876100324619</v>
      </c>
      <c r="CZ207" s="34">
        <v>0.99931754402353368</v>
      </c>
      <c r="DA207" s="34">
        <v>0.99930632716972645</v>
      </c>
      <c r="DB207" s="34">
        <v>0.99929511044182295</v>
      </c>
    </row>
    <row r="208" spans="1:106" x14ac:dyDescent="0.2">
      <c r="A208" s="13">
        <f t="shared" ca="1" si="3"/>
        <v>44560</v>
      </c>
      <c r="B208" s="34">
        <v>1.0000238139026607</v>
      </c>
      <c r="C208" s="34">
        <v>1.0000178603738301</v>
      </c>
      <c r="D208" s="34">
        <v>1.0000119068804434</v>
      </c>
      <c r="E208" s="34">
        <v>1.0000059534225001</v>
      </c>
      <c r="F208" s="34">
        <v>1</v>
      </c>
      <c r="G208" s="34">
        <v>0.99999404661294289</v>
      </c>
      <c r="H208" s="34">
        <v>0.99998809326132854</v>
      </c>
      <c r="I208" s="34">
        <v>0.99998213994515717</v>
      </c>
      <c r="J208" s="34">
        <v>0.99997618666442778</v>
      </c>
      <c r="K208" s="34">
        <v>0.9999702334191406</v>
      </c>
      <c r="L208" s="34">
        <v>0.99996428020929573</v>
      </c>
      <c r="M208" s="34">
        <v>0.99995832703489229</v>
      </c>
      <c r="N208" s="34">
        <v>0.99995237389593039</v>
      </c>
      <c r="O208" s="34">
        <v>0.99994642079241014</v>
      </c>
      <c r="P208" s="34">
        <v>0.99994046772433087</v>
      </c>
      <c r="Q208" s="34">
        <v>0.99993451469169248</v>
      </c>
      <c r="R208" s="34">
        <v>0.99992856169449473</v>
      </c>
      <c r="S208" s="34">
        <v>0.99992260873273764</v>
      </c>
      <c r="T208" s="34">
        <v>0.99991665580642064</v>
      </c>
      <c r="U208" s="34">
        <v>0.99991070291554374</v>
      </c>
      <c r="V208" s="34">
        <v>0.99990475006010682</v>
      </c>
      <c r="W208" s="34">
        <v>0.99989879724010955</v>
      </c>
      <c r="X208" s="34">
        <v>0.9998928444555516</v>
      </c>
      <c r="Y208" s="34">
        <v>0.99988689170643308</v>
      </c>
      <c r="Z208" s="34">
        <v>0.99988093899275332</v>
      </c>
      <c r="AA208" s="34">
        <v>0.99987498631451266</v>
      </c>
      <c r="AB208" s="34">
        <v>0.99986903367171043</v>
      </c>
      <c r="AC208" s="34">
        <v>0.99986308106434674</v>
      </c>
      <c r="AD208" s="34">
        <v>0.99985712849242081</v>
      </c>
      <c r="AE208" s="34">
        <v>0.9998511759559332</v>
      </c>
      <c r="AF208" s="34">
        <v>0.99984522345488336</v>
      </c>
      <c r="AG208" s="34">
        <v>0.99983927098927072</v>
      </c>
      <c r="AH208" s="34">
        <v>0.99983331855909574</v>
      </c>
      <c r="AI208" s="34">
        <v>0.99982736616435786</v>
      </c>
      <c r="AJ208" s="34">
        <v>0.99982141380505685</v>
      </c>
      <c r="AK208" s="34">
        <v>0.9998154614811926</v>
      </c>
      <c r="AL208" s="34">
        <v>0.99980950919276457</v>
      </c>
      <c r="AM208" s="34">
        <v>0.9998035569397733</v>
      </c>
      <c r="AN208" s="34">
        <v>0.99979760472221768</v>
      </c>
      <c r="AO208" s="34">
        <v>0.99979165254009805</v>
      </c>
      <c r="AP208" s="34">
        <v>0.99978570039341397</v>
      </c>
      <c r="AQ208" s="34">
        <v>0.99977974828216554</v>
      </c>
      <c r="AR208" s="34">
        <v>0.99977379620635209</v>
      </c>
      <c r="AS208" s="34">
        <v>0.99976784416597364</v>
      </c>
      <c r="AT208" s="34">
        <v>0.99976189216103017</v>
      </c>
      <c r="AU208" s="34">
        <v>0.99975594019152136</v>
      </c>
      <c r="AV208" s="34">
        <v>0.99974998825744676</v>
      </c>
      <c r="AW208" s="34">
        <v>0.99974403635880638</v>
      </c>
      <c r="AX208" s="34">
        <v>0.99973808449559987</v>
      </c>
      <c r="AY208" s="34">
        <v>0.99973213266782723</v>
      </c>
      <c r="AZ208" s="34">
        <v>0.99972618087548804</v>
      </c>
      <c r="BA208" s="34">
        <v>0.99972022911858227</v>
      </c>
      <c r="BB208" s="34">
        <v>0.99971427739710961</v>
      </c>
      <c r="BC208" s="34">
        <v>0.99970832571106971</v>
      </c>
      <c r="BD208" s="34">
        <v>0.99970237406046247</v>
      </c>
      <c r="BE208" s="34">
        <v>0.999696422445288</v>
      </c>
      <c r="BF208" s="34">
        <v>0.99969047086554541</v>
      </c>
      <c r="BG208" s="34">
        <v>0.99968451932123525</v>
      </c>
      <c r="BH208" s="34">
        <v>0.99967856781235664</v>
      </c>
      <c r="BI208" s="34">
        <v>0.99967261633890991</v>
      </c>
      <c r="BJ208" s="34">
        <v>0.9996666649008944</v>
      </c>
      <c r="BK208" s="34">
        <v>0.9996607134983102</v>
      </c>
      <c r="BL208" s="34">
        <v>0.99965476213115712</v>
      </c>
      <c r="BM208" s="34">
        <v>0.99964881079943468</v>
      </c>
      <c r="BN208" s="34">
        <v>0.9996428595031428</v>
      </c>
      <c r="BO208" s="34">
        <v>0.99963690824228135</v>
      </c>
      <c r="BP208" s="34">
        <v>0.99963095701685001</v>
      </c>
      <c r="BQ208" s="34">
        <v>0.99962500582684854</v>
      </c>
      <c r="BR208" s="34">
        <v>0.99961905467227696</v>
      </c>
      <c r="BS208" s="34">
        <v>0.99961310355313493</v>
      </c>
      <c r="BT208" s="34">
        <v>0.99960715246942222</v>
      </c>
      <c r="BU208" s="34">
        <v>0.99960120142113851</v>
      </c>
      <c r="BV208" s="34">
        <v>0.99959525040828379</v>
      </c>
      <c r="BW208" s="34">
        <v>0.99958929943085773</v>
      </c>
      <c r="BX208" s="34">
        <v>0.9995833484888601</v>
      </c>
      <c r="BY208" s="34">
        <v>0.99957739758229081</v>
      </c>
      <c r="BZ208" s="34">
        <v>0.99957144671114928</v>
      </c>
      <c r="CA208" s="34">
        <v>0.99956549587543597</v>
      </c>
      <c r="CB208" s="34">
        <v>0.99955954507515021</v>
      </c>
      <c r="CC208" s="34">
        <v>0.99955359431029156</v>
      </c>
      <c r="CD208" s="34">
        <v>0.99954764358086057</v>
      </c>
      <c r="CE208" s="34">
        <v>0.99954169288685635</v>
      </c>
      <c r="CF208" s="34">
        <v>0.99953574222827879</v>
      </c>
      <c r="CG208" s="34">
        <v>0.999529791605128</v>
      </c>
      <c r="CH208" s="34">
        <v>0.99952384101740344</v>
      </c>
      <c r="CI208" s="34">
        <v>0.9995178904651052</v>
      </c>
      <c r="CJ208" s="34">
        <v>0.99951193994823273</v>
      </c>
      <c r="CK208" s="34">
        <v>0.99950598946678615</v>
      </c>
      <c r="CL208" s="34">
        <v>0.99950003902076501</v>
      </c>
      <c r="CM208" s="34">
        <v>0.99949408861016897</v>
      </c>
      <c r="CN208" s="34">
        <v>0.99948813823499838</v>
      </c>
      <c r="CO208" s="34">
        <v>0.99948218789525223</v>
      </c>
      <c r="CP208" s="34">
        <v>0.99947623759093118</v>
      </c>
      <c r="CQ208" s="34">
        <v>0.99947028732203458</v>
      </c>
      <c r="CR208" s="34">
        <v>0.99946433708856208</v>
      </c>
      <c r="CS208" s="34">
        <v>0.99945364722943275</v>
      </c>
      <c r="CT208" s="34">
        <v>0.99944295748463796</v>
      </c>
      <c r="CU208" s="34">
        <v>0.99943226785417627</v>
      </c>
      <c r="CV208" s="34">
        <v>0.99942157833804646</v>
      </c>
      <c r="CW208" s="34">
        <v>0.99941088893624741</v>
      </c>
      <c r="CX208" s="34">
        <v>0.99940019964877758</v>
      </c>
      <c r="CY208" s="34">
        <v>0.99938951047563596</v>
      </c>
      <c r="CZ208" s="34">
        <v>0.99937882141682144</v>
      </c>
      <c r="DA208" s="34">
        <v>0.99936813247233292</v>
      </c>
      <c r="DB208" s="34">
        <v>0.99935744364216861</v>
      </c>
    </row>
    <row r="209" spans="1:106" x14ac:dyDescent="0.2">
      <c r="A209" s="13">
        <f t="shared" ca="1" si="3"/>
        <v>44561</v>
      </c>
      <c r="B209" s="34">
        <v>1.0000232308642591</v>
      </c>
      <c r="C209" s="34">
        <v>1.0000174230976007</v>
      </c>
      <c r="D209" s="34">
        <v>1.0000116153646714</v>
      </c>
      <c r="E209" s="34">
        <v>1.0000058076654712</v>
      </c>
      <c r="F209" s="34">
        <v>1</v>
      </c>
      <c r="G209" s="34">
        <v>0.99999419236825771</v>
      </c>
      <c r="H209" s="34">
        <v>0.99998838477024388</v>
      </c>
      <c r="I209" s="34">
        <v>0.9999825772059584</v>
      </c>
      <c r="J209" s="34">
        <v>0.99997676967540139</v>
      </c>
      <c r="K209" s="34">
        <v>0.99997096217857218</v>
      </c>
      <c r="L209" s="34">
        <v>0.99996515471547065</v>
      </c>
      <c r="M209" s="34">
        <v>0.99995934728609692</v>
      </c>
      <c r="N209" s="34">
        <v>0.99995353989045044</v>
      </c>
      <c r="O209" s="34">
        <v>0.99994773252853142</v>
      </c>
      <c r="P209" s="34">
        <v>0.9999419252003392</v>
      </c>
      <c r="Q209" s="34">
        <v>0.99993611790587411</v>
      </c>
      <c r="R209" s="34">
        <v>0.99993031064513538</v>
      </c>
      <c r="S209" s="34">
        <v>0.99992450341812311</v>
      </c>
      <c r="T209" s="34">
        <v>0.99991869622483698</v>
      </c>
      <c r="U209" s="34">
        <v>0.99991288906527698</v>
      </c>
      <c r="V209" s="34">
        <v>0.99990708193944289</v>
      </c>
      <c r="W209" s="34">
        <v>0.99990127484733438</v>
      </c>
      <c r="X209" s="34">
        <v>0.99989546778895144</v>
      </c>
      <c r="Y209" s="34">
        <v>0.99988966076429364</v>
      </c>
      <c r="Z209" s="34">
        <v>0.99988385377336086</v>
      </c>
      <c r="AA209" s="34">
        <v>0.99987804681615322</v>
      </c>
      <c r="AB209" s="34">
        <v>0.99987223989266993</v>
      </c>
      <c r="AC209" s="34">
        <v>0.99986643300291123</v>
      </c>
      <c r="AD209" s="34">
        <v>0.99986062614687687</v>
      </c>
      <c r="AE209" s="34">
        <v>0.99985481932456644</v>
      </c>
      <c r="AF209" s="34">
        <v>0.99984901253597991</v>
      </c>
      <c r="AG209" s="34">
        <v>0.99984320578111718</v>
      </c>
      <c r="AH209" s="34">
        <v>0.99983739905997782</v>
      </c>
      <c r="AI209" s="34">
        <v>0.99983159237256203</v>
      </c>
      <c r="AJ209" s="34">
        <v>0.99982578571886904</v>
      </c>
      <c r="AK209" s="34">
        <v>0.99981997909889908</v>
      </c>
      <c r="AL209" s="34">
        <v>0.99981417251265192</v>
      </c>
      <c r="AM209" s="34">
        <v>0.99980836596012701</v>
      </c>
      <c r="AN209" s="34">
        <v>0.99980255944132457</v>
      </c>
      <c r="AO209" s="34">
        <v>0.99979675295624448</v>
      </c>
      <c r="AP209" s="34">
        <v>0.99979094650488587</v>
      </c>
      <c r="AQ209" s="34">
        <v>0.99978514008724928</v>
      </c>
      <c r="AR209" s="34">
        <v>0.99977933370333427</v>
      </c>
      <c r="AS209" s="34">
        <v>0.99977352735314051</v>
      </c>
      <c r="AT209" s="34">
        <v>0.99976772103666767</v>
      </c>
      <c r="AU209" s="34">
        <v>0.99976191475391596</v>
      </c>
      <c r="AV209" s="34">
        <v>0.99975610850488505</v>
      </c>
      <c r="AW209" s="34">
        <v>0.99975030228957495</v>
      </c>
      <c r="AX209" s="34">
        <v>0.99974449610798477</v>
      </c>
      <c r="AY209" s="34">
        <v>0.99973868996011506</v>
      </c>
      <c r="AZ209" s="34">
        <v>0.99973288384596504</v>
      </c>
      <c r="BA209" s="34">
        <v>0.99972707776553493</v>
      </c>
      <c r="BB209" s="34">
        <v>0.9997212717188243</v>
      </c>
      <c r="BC209" s="34">
        <v>0.99971546570583336</v>
      </c>
      <c r="BD209" s="34">
        <v>0.99970965972656123</v>
      </c>
      <c r="BE209" s="34">
        <v>0.99970385378100834</v>
      </c>
      <c r="BF209" s="34">
        <v>0.99969804786917416</v>
      </c>
      <c r="BG209" s="34">
        <v>0.99969224199105866</v>
      </c>
      <c r="BH209" s="34">
        <v>0.99968643614666142</v>
      </c>
      <c r="BI209" s="34">
        <v>0.99968063033598253</v>
      </c>
      <c r="BJ209" s="34">
        <v>0.99967482455902157</v>
      </c>
      <c r="BK209" s="34">
        <v>0.9996690188157783</v>
      </c>
      <c r="BL209" s="34">
        <v>0.99966321310625283</v>
      </c>
      <c r="BM209" s="34">
        <v>0.99965740743044484</v>
      </c>
      <c r="BN209" s="34">
        <v>0.99965160178835399</v>
      </c>
      <c r="BO209" s="34">
        <v>0.99964579617997995</v>
      </c>
      <c r="BP209" s="34">
        <v>0.99963999060532294</v>
      </c>
      <c r="BQ209" s="34">
        <v>0.99963418506438262</v>
      </c>
      <c r="BR209" s="34">
        <v>0.99962837955715866</v>
      </c>
      <c r="BS209" s="34">
        <v>0.99962257408365096</v>
      </c>
      <c r="BT209" s="34">
        <v>0.9996167686438594</v>
      </c>
      <c r="BU209" s="34">
        <v>0.99961096323778353</v>
      </c>
      <c r="BV209" s="34">
        <v>0.99960515786542359</v>
      </c>
      <c r="BW209" s="34">
        <v>0.99959935252677889</v>
      </c>
      <c r="BX209" s="34">
        <v>0.99959354722184945</v>
      </c>
      <c r="BY209" s="34">
        <v>0.99958774195063527</v>
      </c>
      <c r="BZ209" s="34">
        <v>0.99958193671313589</v>
      </c>
      <c r="CA209" s="34">
        <v>0.99957613150935098</v>
      </c>
      <c r="CB209" s="34">
        <v>0.99957032633928067</v>
      </c>
      <c r="CC209" s="34">
        <v>0.99956452120292483</v>
      </c>
      <c r="CD209" s="34">
        <v>0.99955871610028291</v>
      </c>
      <c r="CE209" s="34">
        <v>0.99955291103135491</v>
      </c>
      <c r="CF209" s="34">
        <v>0.99954710599614072</v>
      </c>
      <c r="CG209" s="34">
        <v>0.99954130099463978</v>
      </c>
      <c r="CH209" s="34">
        <v>0.99953549602685243</v>
      </c>
      <c r="CI209" s="34">
        <v>0.99952969109277812</v>
      </c>
      <c r="CJ209" s="34">
        <v>0.99952388619241672</v>
      </c>
      <c r="CK209" s="34">
        <v>0.99951808132576792</v>
      </c>
      <c r="CL209" s="34">
        <v>0.9995122764928317</v>
      </c>
      <c r="CM209" s="34">
        <v>0.99950647169360807</v>
      </c>
      <c r="CN209" s="34">
        <v>0.99950066692809625</v>
      </c>
      <c r="CO209" s="34">
        <v>0.99949486219629669</v>
      </c>
      <c r="CP209" s="34">
        <v>0.99948905749820838</v>
      </c>
      <c r="CQ209" s="34">
        <v>0.99948325283383199</v>
      </c>
      <c r="CR209" s="34">
        <v>0.99947744820316686</v>
      </c>
      <c r="CS209" s="34">
        <v>0.99946682777182538</v>
      </c>
      <c r="CT209" s="34">
        <v>0.99945620745333652</v>
      </c>
      <c r="CU209" s="34">
        <v>0.99944558724769872</v>
      </c>
      <c r="CV209" s="34">
        <v>0.99943496715491109</v>
      </c>
      <c r="CW209" s="34">
        <v>0.99942434717497264</v>
      </c>
      <c r="CX209" s="34">
        <v>0.99941372730788158</v>
      </c>
      <c r="CY209" s="34">
        <v>0.99940310755363715</v>
      </c>
      <c r="CZ209" s="34">
        <v>0.99939248791223834</v>
      </c>
      <c r="DA209" s="34">
        <v>0.99938186838368337</v>
      </c>
      <c r="DB209" s="34">
        <v>0.99937124896797147</v>
      </c>
    </row>
    <row r="210" spans="1:106" x14ac:dyDescent="0.2">
      <c r="A210" s="13">
        <f t="shared" ca="1" si="3"/>
        <v>44564</v>
      </c>
      <c r="B210" s="34">
        <v>1.0000058076654714</v>
      </c>
      <c r="C210" s="34">
        <v>1</v>
      </c>
      <c r="D210" s="34">
        <v>0.9999941923682576</v>
      </c>
      <c r="E210" s="34">
        <v>0.99998838477024354</v>
      </c>
      <c r="F210" s="34">
        <v>0.99998257720595796</v>
      </c>
      <c r="G210" s="34">
        <v>0.9999767696754005</v>
      </c>
      <c r="H210" s="34">
        <v>0.99997096217857107</v>
      </c>
      <c r="I210" s="34">
        <v>0.99996515471546943</v>
      </c>
      <c r="J210" s="34">
        <v>0.99995934728609537</v>
      </c>
      <c r="K210" s="34">
        <v>0.99995353989044899</v>
      </c>
      <c r="L210" s="34">
        <v>0.99994773252852942</v>
      </c>
      <c r="M210" s="34">
        <v>0.99994192520033709</v>
      </c>
      <c r="N210" s="34">
        <v>0.99993611790587167</v>
      </c>
      <c r="O210" s="34">
        <v>0.99993031064513282</v>
      </c>
      <c r="P210" s="34">
        <v>0.99992450341812034</v>
      </c>
      <c r="Q210" s="34">
        <v>0.99991869622483409</v>
      </c>
      <c r="R210" s="34">
        <v>0.99991288906527398</v>
      </c>
      <c r="S210" s="34">
        <v>0.99990708193943967</v>
      </c>
      <c r="T210" s="34">
        <v>0.99990127484733093</v>
      </c>
      <c r="U210" s="34">
        <v>0.99989546778894756</v>
      </c>
      <c r="V210" s="34">
        <v>0.99988966076428953</v>
      </c>
      <c r="W210" s="34">
        <v>0.99988385377335676</v>
      </c>
      <c r="X210" s="34">
        <v>0.99987804681614856</v>
      </c>
      <c r="Y210" s="34">
        <v>0.99987223989266527</v>
      </c>
      <c r="Z210" s="34">
        <v>0.99986643300290623</v>
      </c>
      <c r="AA210" s="34">
        <v>0.99986062614687155</v>
      </c>
      <c r="AB210" s="34">
        <v>0.99985481932456099</v>
      </c>
      <c r="AC210" s="34">
        <v>0.99984901253597447</v>
      </c>
      <c r="AD210" s="34">
        <v>0.99984320578111152</v>
      </c>
      <c r="AE210" s="34">
        <v>0.99983739905997193</v>
      </c>
      <c r="AF210" s="34">
        <v>0.9998315923725557</v>
      </c>
      <c r="AG210" s="34">
        <v>0.9998257857188626</v>
      </c>
      <c r="AH210" s="34">
        <v>0.9998199790988922</v>
      </c>
      <c r="AI210" s="34">
        <v>0.99981417251264482</v>
      </c>
      <c r="AJ210" s="34">
        <v>0.99980836596012002</v>
      </c>
      <c r="AK210" s="34">
        <v>0.99980255944131735</v>
      </c>
      <c r="AL210" s="34">
        <v>0.99979675295623671</v>
      </c>
      <c r="AM210" s="34">
        <v>0.9997909465048781</v>
      </c>
      <c r="AN210" s="34">
        <v>0.99978514008724118</v>
      </c>
      <c r="AO210" s="34">
        <v>0.99977933370332583</v>
      </c>
      <c r="AP210" s="34">
        <v>0.99977352735313196</v>
      </c>
      <c r="AQ210" s="34">
        <v>0.99976772103665912</v>
      </c>
      <c r="AR210" s="34">
        <v>0.9997619147539073</v>
      </c>
      <c r="AS210" s="34">
        <v>0.99975610850487606</v>
      </c>
      <c r="AT210" s="34">
        <v>0.99975030228956552</v>
      </c>
      <c r="AU210" s="34">
        <v>0.99974449610797533</v>
      </c>
      <c r="AV210" s="34">
        <v>0.99973868996010518</v>
      </c>
      <c r="AW210" s="34">
        <v>0.99973288384595504</v>
      </c>
      <c r="AX210" s="34">
        <v>0.99972707776552483</v>
      </c>
      <c r="AY210" s="34">
        <v>0.99972127171881398</v>
      </c>
      <c r="AZ210" s="34">
        <v>0.9997154657058227</v>
      </c>
      <c r="BA210" s="34">
        <v>0.99970965972655046</v>
      </c>
      <c r="BB210" s="34">
        <v>0.99970385378099735</v>
      </c>
      <c r="BC210" s="34">
        <v>0.99969804786916283</v>
      </c>
      <c r="BD210" s="34">
        <v>0.99969224199104711</v>
      </c>
      <c r="BE210" s="34">
        <v>0.99968643614664976</v>
      </c>
      <c r="BF210" s="34">
        <v>0.99968063033597065</v>
      </c>
      <c r="BG210" s="34">
        <v>0.99967482455900925</v>
      </c>
      <c r="BH210" s="34">
        <v>0.99966901881576598</v>
      </c>
      <c r="BI210" s="34">
        <v>0.99966321310624029</v>
      </c>
      <c r="BJ210" s="34">
        <v>0.99965740743043174</v>
      </c>
      <c r="BK210" s="34">
        <v>0.99965160178834067</v>
      </c>
      <c r="BL210" s="34">
        <v>0.99964579617996663</v>
      </c>
      <c r="BM210" s="34">
        <v>0.9996399906053095</v>
      </c>
      <c r="BN210" s="34">
        <v>0.99963418506436896</v>
      </c>
      <c r="BO210" s="34">
        <v>0.99962837955714468</v>
      </c>
      <c r="BP210" s="34">
        <v>0.99962257408363686</v>
      </c>
      <c r="BQ210" s="34">
        <v>0.99961676864384497</v>
      </c>
      <c r="BR210" s="34">
        <v>0.99961096323776899</v>
      </c>
      <c r="BS210" s="34">
        <v>0.9996051578654086</v>
      </c>
      <c r="BT210" s="34">
        <v>0.99959935252676368</v>
      </c>
      <c r="BU210" s="34">
        <v>0.99959354722183424</v>
      </c>
      <c r="BV210" s="34">
        <v>0.99958774195061972</v>
      </c>
      <c r="BW210" s="34">
        <v>0.99958193671312001</v>
      </c>
      <c r="BX210" s="34">
        <v>0.99957613150933511</v>
      </c>
      <c r="BY210" s="34">
        <v>0.99957032633926457</v>
      </c>
      <c r="BZ210" s="34">
        <v>0.9995645212029084</v>
      </c>
      <c r="CA210" s="34">
        <v>0.99955871610026614</v>
      </c>
      <c r="CB210" s="34">
        <v>0.99955291103133803</v>
      </c>
      <c r="CC210" s="34">
        <v>0.99954710599612351</v>
      </c>
      <c r="CD210" s="34">
        <v>0.99954130099462257</v>
      </c>
      <c r="CE210" s="34">
        <v>0.999535496026835</v>
      </c>
      <c r="CF210" s="34">
        <v>0.99952969109276035</v>
      </c>
      <c r="CG210" s="34">
        <v>0.99952388619239874</v>
      </c>
      <c r="CH210" s="34">
        <v>0.99951808132574982</v>
      </c>
      <c r="CI210" s="34">
        <v>0.99951227649281338</v>
      </c>
      <c r="CJ210" s="34">
        <v>0.99950647169358953</v>
      </c>
      <c r="CK210" s="34">
        <v>0.99950066692807737</v>
      </c>
      <c r="CL210" s="34">
        <v>0.99949486219627737</v>
      </c>
      <c r="CM210" s="34">
        <v>0.99948905749818928</v>
      </c>
      <c r="CN210" s="34">
        <v>0.99948325283381267</v>
      </c>
      <c r="CO210" s="34">
        <v>0.99947744820314721</v>
      </c>
      <c r="CP210" s="34">
        <v>0.99946647173353764</v>
      </c>
      <c r="CQ210" s="34">
        <v>0.99945549538447398</v>
      </c>
      <c r="CR210" s="34">
        <v>0.99944451915595478</v>
      </c>
      <c r="CS210" s="34">
        <v>0.99943354304797882</v>
      </c>
      <c r="CT210" s="34">
        <v>0.99942256706054466</v>
      </c>
      <c r="CU210" s="34">
        <v>0.99941159119365119</v>
      </c>
      <c r="CV210" s="34">
        <v>0.99940061544729697</v>
      </c>
      <c r="CW210" s="34">
        <v>0.99938963982148077</v>
      </c>
      <c r="CX210" s="34">
        <v>0.99937866431620104</v>
      </c>
      <c r="CY210" s="34">
        <v>0.99936768893145678</v>
      </c>
      <c r="CZ210" s="34">
        <v>0.99935671366724632</v>
      </c>
      <c r="DA210" s="34">
        <v>0.99934573852356867</v>
      </c>
      <c r="DB210" s="34">
        <v>0.99933476350042194</v>
      </c>
    </row>
    <row r="211" spans="1:106" x14ac:dyDescent="0.2">
      <c r="A211" s="13">
        <f t="shared" ca="1" si="3"/>
        <v>44565</v>
      </c>
      <c r="B211" s="34">
        <v>1.0000059983985732</v>
      </c>
      <c r="C211" s="34">
        <v>1</v>
      </c>
      <c r="D211" s="34">
        <v>0.99999400163740737</v>
      </c>
      <c r="E211" s="34">
        <v>0.99998800331079485</v>
      </c>
      <c r="F211" s="34">
        <v>0.99998200502016277</v>
      </c>
      <c r="G211" s="34">
        <v>0.99997600676551046</v>
      </c>
      <c r="H211" s="34">
        <v>0.99997000854683804</v>
      </c>
      <c r="I211" s="34">
        <v>0.99996401036414484</v>
      </c>
      <c r="J211" s="34">
        <v>0.99995801221743108</v>
      </c>
      <c r="K211" s="34">
        <v>0.99995201410669632</v>
      </c>
      <c r="L211" s="34">
        <v>0.99994601603194055</v>
      </c>
      <c r="M211" s="34">
        <v>0.99994001799316334</v>
      </c>
      <c r="N211" s="34">
        <v>0.99993401999036435</v>
      </c>
      <c r="O211" s="34">
        <v>0.99992802202354369</v>
      </c>
      <c r="P211" s="34">
        <v>0.99992202409270114</v>
      </c>
      <c r="Q211" s="34">
        <v>0.99991602619783626</v>
      </c>
      <c r="R211" s="34">
        <v>0.99991002833894882</v>
      </c>
      <c r="S211" s="34">
        <v>0.99990403051603882</v>
      </c>
      <c r="T211" s="34">
        <v>0.99989803272910582</v>
      </c>
      <c r="U211" s="34">
        <v>0.99989203497815005</v>
      </c>
      <c r="V211" s="34">
        <v>0.99988603726317071</v>
      </c>
      <c r="W211" s="34">
        <v>0.99988003958416771</v>
      </c>
      <c r="X211" s="34">
        <v>0.99987404194114116</v>
      </c>
      <c r="Y211" s="34">
        <v>0.9998680443340906</v>
      </c>
      <c r="Z211" s="34">
        <v>0.99986204676301571</v>
      </c>
      <c r="AA211" s="34">
        <v>0.99985604922791682</v>
      </c>
      <c r="AB211" s="34">
        <v>0.99985005172879293</v>
      </c>
      <c r="AC211" s="34">
        <v>0.99984405426564449</v>
      </c>
      <c r="AD211" s="34">
        <v>0.99983805683847082</v>
      </c>
      <c r="AE211" s="34">
        <v>0.99983205944727205</v>
      </c>
      <c r="AF211" s="34">
        <v>0.9998260620920475</v>
      </c>
      <c r="AG211" s="34">
        <v>0.9998200647727975</v>
      </c>
      <c r="AH211" s="34">
        <v>0.99981406748952173</v>
      </c>
      <c r="AI211" s="34">
        <v>0.99980807024221974</v>
      </c>
      <c r="AJ211" s="34">
        <v>0.9998020730308913</v>
      </c>
      <c r="AK211" s="34">
        <v>0.99979607585553631</v>
      </c>
      <c r="AL211" s="34">
        <v>0.99979007871615455</v>
      </c>
      <c r="AM211" s="34">
        <v>0.9997840816127459</v>
      </c>
      <c r="AN211" s="34">
        <v>0.99977808454530992</v>
      </c>
      <c r="AO211" s="34">
        <v>0.9997720875138465</v>
      </c>
      <c r="AP211" s="34">
        <v>0.99976609051835574</v>
      </c>
      <c r="AQ211" s="34">
        <v>0.99976009355883688</v>
      </c>
      <c r="AR211" s="34">
        <v>0.99975409663529025</v>
      </c>
      <c r="AS211" s="34">
        <v>0.99974809974771495</v>
      </c>
      <c r="AT211" s="34">
        <v>0.99974210289611143</v>
      </c>
      <c r="AU211" s="34">
        <v>0.99973610608047903</v>
      </c>
      <c r="AV211" s="34">
        <v>0.99973010930081785</v>
      </c>
      <c r="AW211" s="34">
        <v>0.99972411255712734</v>
      </c>
      <c r="AX211" s="34">
        <v>0.99971811584940773</v>
      </c>
      <c r="AY211" s="34">
        <v>0.99971211917765834</v>
      </c>
      <c r="AZ211" s="34">
        <v>0.99970612254187929</v>
      </c>
      <c r="BA211" s="34">
        <v>0.99970012594207003</v>
      </c>
      <c r="BB211" s="34">
        <v>0.99969412937823088</v>
      </c>
      <c r="BC211" s="34">
        <v>0.99968813285036096</v>
      </c>
      <c r="BD211" s="34">
        <v>0.9996821363584607</v>
      </c>
      <c r="BE211" s="34">
        <v>0.99967613990252935</v>
      </c>
      <c r="BF211" s="34">
        <v>0.999670143482567</v>
      </c>
      <c r="BG211" s="34">
        <v>0.9996641470985731</v>
      </c>
      <c r="BH211" s="34">
        <v>0.99965815075054809</v>
      </c>
      <c r="BI211" s="34">
        <v>0.9996521544384912</v>
      </c>
      <c r="BJ211" s="34">
        <v>0.99964615816240232</v>
      </c>
      <c r="BK211" s="34">
        <v>0.99964016192228122</v>
      </c>
      <c r="BL211" s="34">
        <v>0.9996341657181278</v>
      </c>
      <c r="BM211" s="34">
        <v>0.99962816954994183</v>
      </c>
      <c r="BN211" s="34">
        <v>0.99962217341772297</v>
      </c>
      <c r="BO211" s="34">
        <v>0.99961617732147134</v>
      </c>
      <c r="BP211" s="34">
        <v>0.99961018126118606</v>
      </c>
      <c r="BQ211" s="34">
        <v>0.99960418523686767</v>
      </c>
      <c r="BR211" s="34">
        <v>0.99959818924851529</v>
      </c>
      <c r="BS211" s="34">
        <v>0.99959219329612925</v>
      </c>
      <c r="BT211" s="34">
        <v>0.99958619737970911</v>
      </c>
      <c r="BU211" s="34">
        <v>0.99958020149925464</v>
      </c>
      <c r="BV211" s="34">
        <v>0.99957420565476551</v>
      </c>
      <c r="BW211" s="34">
        <v>0.99956820984624195</v>
      </c>
      <c r="BX211" s="34">
        <v>0.99956221407368295</v>
      </c>
      <c r="BY211" s="34">
        <v>0.9995562183370893</v>
      </c>
      <c r="BZ211" s="34">
        <v>0.99955022263645965</v>
      </c>
      <c r="CA211" s="34">
        <v>0.99954422697179479</v>
      </c>
      <c r="CB211" s="34">
        <v>0.99953823134309394</v>
      </c>
      <c r="CC211" s="34">
        <v>0.99953223575035721</v>
      </c>
      <c r="CD211" s="34">
        <v>0.99952624019358405</v>
      </c>
      <c r="CE211" s="34">
        <v>0.99952024467277445</v>
      </c>
      <c r="CF211" s="34">
        <v>0.99951424918792831</v>
      </c>
      <c r="CG211" s="34">
        <v>0.99950825373904517</v>
      </c>
      <c r="CH211" s="34">
        <v>0.99950225832612483</v>
      </c>
      <c r="CI211" s="34">
        <v>0.99949626294916727</v>
      </c>
      <c r="CJ211" s="34">
        <v>0.99949026760817195</v>
      </c>
      <c r="CK211" s="34">
        <v>0.99948427230313897</v>
      </c>
      <c r="CL211" s="34">
        <v>0.99947827703406822</v>
      </c>
      <c r="CM211" s="34">
        <v>0.99947228180095904</v>
      </c>
      <c r="CN211" s="34">
        <v>0.99946628660381132</v>
      </c>
      <c r="CO211" s="34">
        <v>0.99946029144262516</v>
      </c>
      <c r="CP211" s="34">
        <v>0.99944911769519607</v>
      </c>
      <c r="CQ211" s="34">
        <v>0.99943794407268682</v>
      </c>
      <c r="CR211" s="34">
        <v>0.99942677057509632</v>
      </c>
      <c r="CS211" s="34">
        <v>0.99941559720242323</v>
      </c>
      <c r="CT211" s="34">
        <v>0.99940442395466578</v>
      </c>
      <c r="CU211" s="34">
        <v>0.99939325083182273</v>
      </c>
      <c r="CV211" s="34">
        <v>0.99938207783389288</v>
      </c>
      <c r="CW211" s="34">
        <v>0.99937090496087477</v>
      </c>
      <c r="CX211" s="34">
        <v>0.99935973221276675</v>
      </c>
      <c r="CY211" s="34">
        <v>0.99934855958956781</v>
      </c>
      <c r="CZ211" s="34">
        <v>0.99933738709127617</v>
      </c>
      <c r="DA211" s="34">
        <v>0.99932621471789085</v>
      </c>
      <c r="DB211" s="34">
        <v>0.99931504246941005</v>
      </c>
    </row>
    <row r="212" spans="1:106" x14ac:dyDescent="0.2">
      <c r="A212" s="13">
        <f t="shared" ca="1" si="3"/>
        <v>44566</v>
      </c>
      <c r="B212" s="34">
        <v>1.0000062640868865</v>
      </c>
      <c r="C212" s="34">
        <v>1</v>
      </c>
      <c r="D212" s="34">
        <v>0.99999373595235219</v>
      </c>
      <c r="E212" s="34">
        <v>0.99998747194394233</v>
      </c>
      <c r="F212" s="34">
        <v>0.99998120797477075</v>
      </c>
      <c r="G212" s="34">
        <v>0.999974944044837</v>
      </c>
      <c r="H212" s="34">
        <v>0.99996868015414075</v>
      </c>
      <c r="I212" s="34">
        <v>0.99996241630268168</v>
      </c>
      <c r="J212" s="34">
        <v>0.9999561524904601</v>
      </c>
      <c r="K212" s="34">
        <v>0.99994988871747481</v>
      </c>
      <c r="L212" s="34">
        <v>0.99994362498372646</v>
      </c>
      <c r="M212" s="34">
        <v>0.99993736128921418</v>
      </c>
      <c r="N212" s="34">
        <v>0.99993109763393817</v>
      </c>
      <c r="O212" s="34">
        <v>0.99992483401789789</v>
      </c>
      <c r="P212" s="34">
        <v>0.99991857044109322</v>
      </c>
      <c r="Q212" s="34">
        <v>0.99991230690352395</v>
      </c>
      <c r="R212" s="34">
        <v>0.99990604340518974</v>
      </c>
      <c r="S212" s="34">
        <v>0.99989977994609036</v>
      </c>
      <c r="T212" s="34">
        <v>0.9998935165262256</v>
      </c>
      <c r="U212" s="34">
        <v>0.99988725314559523</v>
      </c>
      <c r="V212" s="34">
        <v>0.99988098980419904</v>
      </c>
      <c r="W212" s="34">
        <v>0.99987472650203657</v>
      </c>
      <c r="X212" s="34">
        <v>0.99986846323910783</v>
      </c>
      <c r="Y212" s="34">
        <v>0.99986220001541237</v>
      </c>
      <c r="Z212" s="34">
        <v>0.9998559368309502</v>
      </c>
      <c r="AA212" s="34">
        <v>0.99984967368572075</v>
      </c>
      <c r="AB212" s="34">
        <v>0.99984341057972392</v>
      </c>
      <c r="AC212" s="34">
        <v>0.99983714751295971</v>
      </c>
      <c r="AD212" s="34">
        <v>0.99983088448542745</v>
      </c>
      <c r="AE212" s="34">
        <v>0.99982462149712703</v>
      </c>
      <c r="AF212" s="34">
        <v>0.99981835854805845</v>
      </c>
      <c r="AG212" s="34">
        <v>0.99981209563822115</v>
      </c>
      <c r="AH212" s="34">
        <v>0.99980583276761525</v>
      </c>
      <c r="AI212" s="34">
        <v>0.99979956993624008</v>
      </c>
      <c r="AJ212" s="34">
        <v>0.99979330714409553</v>
      </c>
      <c r="AK212" s="34">
        <v>0.99978704439118149</v>
      </c>
      <c r="AL212" s="34">
        <v>0.99978078167749751</v>
      </c>
      <c r="AM212" s="34">
        <v>0.99977451900304359</v>
      </c>
      <c r="AN212" s="34">
        <v>0.99976825636781941</v>
      </c>
      <c r="AO212" s="34">
        <v>0.99976199377182462</v>
      </c>
      <c r="AP212" s="34">
        <v>0.99975573121505901</v>
      </c>
      <c r="AQ212" s="34">
        <v>0.99974946869752235</v>
      </c>
      <c r="AR212" s="34">
        <v>0.99974320621921453</v>
      </c>
      <c r="AS212" s="34">
        <v>0.99973694378013511</v>
      </c>
      <c r="AT212" s="34">
        <v>0.99973068138028387</v>
      </c>
      <c r="AU212" s="34">
        <v>0.99972441901966058</v>
      </c>
      <c r="AV212" s="34">
        <v>0.99971815669826503</v>
      </c>
      <c r="AW212" s="34">
        <v>0.99971189441609698</v>
      </c>
      <c r="AX212" s="34">
        <v>0.999705632173156</v>
      </c>
      <c r="AY212" s="34">
        <v>0.99969936996944198</v>
      </c>
      <c r="AZ212" s="34">
        <v>0.99969310780495502</v>
      </c>
      <c r="BA212" s="34">
        <v>0.99968684567969446</v>
      </c>
      <c r="BB212" s="34">
        <v>0.99968058359365997</v>
      </c>
      <c r="BC212" s="34">
        <v>0.99967432154685176</v>
      </c>
      <c r="BD212" s="34">
        <v>0.99966805953926907</v>
      </c>
      <c r="BE212" s="34">
        <v>0.99966179757091211</v>
      </c>
      <c r="BF212" s="34">
        <v>0.99965553564178011</v>
      </c>
      <c r="BG212" s="34">
        <v>0.9996492737518734</v>
      </c>
      <c r="BH212" s="34">
        <v>0.99964301190119131</v>
      </c>
      <c r="BI212" s="34">
        <v>0.99963675008973396</v>
      </c>
      <c r="BJ212" s="34">
        <v>0.99963048831750068</v>
      </c>
      <c r="BK212" s="34">
        <v>0.99962422658449146</v>
      </c>
      <c r="BL212" s="34">
        <v>0.99961796489070631</v>
      </c>
      <c r="BM212" s="34">
        <v>0.99961170323614446</v>
      </c>
      <c r="BN212" s="34">
        <v>0.99960544162080578</v>
      </c>
      <c r="BO212" s="34">
        <v>0.99959918004469051</v>
      </c>
      <c r="BP212" s="34">
        <v>0.99959291850779763</v>
      </c>
      <c r="BQ212" s="34">
        <v>0.99958665701012772</v>
      </c>
      <c r="BR212" s="34">
        <v>0.99958039555167988</v>
      </c>
      <c r="BS212" s="34">
        <v>0.99957413413245422</v>
      </c>
      <c r="BT212" s="34">
        <v>0.9995678727524504</v>
      </c>
      <c r="BU212" s="34">
        <v>0.99956161141166799</v>
      </c>
      <c r="BV212" s="34">
        <v>0.9995553501101071</v>
      </c>
      <c r="BW212" s="34">
        <v>0.99954908884776728</v>
      </c>
      <c r="BX212" s="34">
        <v>0.99954282762464841</v>
      </c>
      <c r="BY212" s="34">
        <v>0.99953656644074995</v>
      </c>
      <c r="BZ212" s="34">
        <v>0.9995303052960719</v>
      </c>
      <c r="CA212" s="34">
        <v>0.99952404419061402</v>
      </c>
      <c r="CB212" s="34">
        <v>0.99951778312437578</v>
      </c>
      <c r="CC212" s="34">
        <v>0.99951152209735739</v>
      </c>
      <c r="CD212" s="34">
        <v>0.99950526110955829</v>
      </c>
      <c r="CE212" s="34">
        <v>0.99949900016097837</v>
      </c>
      <c r="CF212" s="34">
        <v>0.99949273925161719</v>
      </c>
      <c r="CG212" s="34">
        <v>0.99948647838147486</v>
      </c>
      <c r="CH212" s="34">
        <v>0.99948021755055072</v>
      </c>
      <c r="CI212" s="34">
        <v>0.99947395675884498</v>
      </c>
      <c r="CJ212" s="34">
        <v>0.99946769600635688</v>
      </c>
      <c r="CK212" s="34">
        <v>0.9994614352930864</v>
      </c>
      <c r="CL212" s="34">
        <v>0.99945517461903355</v>
      </c>
      <c r="CM212" s="34">
        <v>0.99944891398419766</v>
      </c>
      <c r="CN212" s="34">
        <v>0.99944265338857885</v>
      </c>
      <c r="CO212" s="34">
        <v>0.99943639283217656</v>
      </c>
      <c r="CP212" s="34">
        <v>0.99942413055641899</v>
      </c>
      <c r="CQ212" s="34">
        <v>0.99941186843110952</v>
      </c>
      <c r="CR212" s="34">
        <v>0.9993996064562467</v>
      </c>
      <c r="CS212" s="34">
        <v>0.9993873446318281</v>
      </c>
      <c r="CT212" s="34">
        <v>0.99937508295785216</v>
      </c>
      <c r="CU212" s="34">
        <v>0.99936282143431721</v>
      </c>
      <c r="CV212" s="34">
        <v>0.99935056006122125</v>
      </c>
      <c r="CW212" s="34">
        <v>0.99933829883856207</v>
      </c>
      <c r="CX212" s="34">
        <v>0.99932603776633844</v>
      </c>
      <c r="CY212" s="34">
        <v>0.99931377684454814</v>
      </c>
      <c r="CZ212" s="34">
        <v>0.99930151607318962</v>
      </c>
      <c r="DA212" s="34">
        <v>0.99928925545226055</v>
      </c>
      <c r="DB212" s="34">
        <v>0.9992769949817597</v>
      </c>
    </row>
    <row r="213" spans="1:106" x14ac:dyDescent="0.2">
      <c r="A213" s="13">
        <f t="shared" ca="1" si="3"/>
        <v>44567</v>
      </c>
      <c r="B213" s="34">
        <v>1.0000192687201825</v>
      </c>
      <c r="C213" s="34">
        <v>1.0000128457722017</v>
      </c>
      <c r="D213" s="34">
        <v>1.0000064228654744</v>
      </c>
      <c r="E213" s="34">
        <v>1</v>
      </c>
      <c r="F213" s="34">
        <v>0.99999357717577875</v>
      </c>
      <c r="G213" s="34">
        <v>0.99998715439281027</v>
      </c>
      <c r="H213" s="34">
        <v>0.99998073165109413</v>
      </c>
      <c r="I213" s="34">
        <v>0.99997430895063</v>
      </c>
      <c r="J213" s="34">
        <v>0.99996788629141786</v>
      </c>
      <c r="K213" s="34">
        <v>0.99996146367345728</v>
      </c>
      <c r="L213" s="34">
        <v>0.99995504109674804</v>
      </c>
      <c r="M213" s="34">
        <v>0.99994861856129003</v>
      </c>
      <c r="N213" s="34">
        <v>0.99994219606708268</v>
      </c>
      <c r="O213" s="34">
        <v>0.99993577361412589</v>
      </c>
      <c r="P213" s="34">
        <v>0.99992935120241933</v>
      </c>
      <c r="Q213" s="34">
        <v>0.99992292883196299</v>
      </c>
      <c r="R213" s="34">
        <v>0.9999165065027561</v>
      </c>
      <c r="S213" s="34">
        <v>0.99991008421479888</v>
      </c>
      <c r="T213" s="34">
        <v>0.99990366196809088</v>
      </c>
      <c r="U213" s="34">
        <v>0.99989723976263212</v>
      </c>
      <c r="V213" s="34">
        <v>0.99989081759842169</v>
      </c>
      <c r="W213" s="34">
        <v>0.99988439547545982</v>
      </c>
      <c r="X213" s="34">
        <v>0.99987797339374596</v>
      </c>
      <c r="Y213" s="34">
        <v>0.99987155135328021</v>
      </c>
      <c r="Z213" s="34">
        <v>0.99986512935406213</v>
      </c>
      <c r="AA213" s="34">
        <v>0.99985870739609117</v>
      </c>
      <c r="AB213" s="34">
        <v>0.99985228547936744</v>
      </c>
      <c r="AC213" s="34">
        <v>0.99984586360389072</v>
      </c>
      <c r="AD213" s="34">
        <v>0.99983944176966033</v>
      </c>
      <c r="AE213" s="34">
        <v>0.9998330199766764</v>
      </c>
      <c r="AF213" s="34">
        <v>0.99982659822493836</v>
      </c>
      <c r="AG213" s="34">
        <v>0.99982017651444621</v>
      </c>
      <c r="AH213" s="34">
        <v>0.99981375484519963</v>
      </c>
      <c r="AI213" s="34">
        <v>0.99980733321719828</v>
      </c>
      <c r="AJ213" s="34">
        <v>0.99980091163044171</v>
      </c>
      <c r="AK213" s="34">
        <v>0.99979449008493015</v>
      </c>
      <c r="AL213" s="34">
        <v>0.99978806858066305</v>
      </c>
      <c r="AM213" s="34">
        <v>0.99978164711764006</v>
      </c>
      <c r="AN213" s="34">
        <v>0.99977522569586086</v>
      </c>
      <c r="AO213" s="34">
        <v>0.99976880431532544</v>
      </c>
      <c r="AP213" s="34">
        <v>0.99976238297603337</v>
      </c>
      <c r="AQ213" s="34">
        <v>0.99975596167798453</v>
      </c>
      <c r="AR213" s="34">
        <v>0.99974954042117847</v>
      </c>
      <c r="AS213" s="34">
        <v>0.99974311920561498</v>
      </c>
      <c r="AT213" s="34">
        <v>0.99973669803129395</v>
      </c>
      <c r="AU213" s="34">
        <v>0.99973027689821492</v>
      </c>
      <c r="AV213" s="34">
        <v>0.99972385580637779</v>
      </c>
      <c r="AW213" s="34">
        <v>0.99971743475578212</v>
      </c>
      <c r="AX213" s="34">
        <v>0.99971101374642768</v>
      </c>
      <c r="AY213" s="34">
        <v>0.99970459277831447</v>
      </c>
      <c r="AZ213" s="34">
        <v>0.99969817185144172</v>
      </c>
      <c r="BA213" s="34">
        <v>0.99969175096580953</v>
      </c>
      <c r="BB213" s="34">
        <v>0.9996853301214178</v>
      </c>
      <c r="BC213" s="34">
        <v>0.99967890931826575</v>
      </c>
      <c r="BD213" s="34">
        <v>0.9996724885563536</v>
      </c>
      <c r="BE213" s="34">
        <v>0.99966606783568068</v>
      </c>
      <c r="BF213" s="34">
        <v>0.99965964715624711</v>
      </c>
      <c r="BG213" s="34">
        <v>0.99965322651805211</v>
      </c>
      <c r="BH213" s="34">
        <v>0.99964680592109612</v>
      </c>
      <c r="BI213" s="34">
        <v>0.99964038536537836</v>
      </c>
      <c r="BJ213" s="34">
        <v>0.99963396485089873</v>
      </c>
      <c r="BK213" s="34">
        <v>0.99962754437765688</v>
      </c>
      <c r="BL213" s="34">
        <v>0.99962112394565261</v>
      </c>
      <c r="BM213" s="34">
        <v>0.99961470355488546</v>
      </c>
      <c r="BN213" s="34">
        <v>0.99960828320535555</v>
      </c>
      <c r="BO213" s="34">
        <v>0.99960186289706232</v>
      </c>
      <c r="BP213" s="34">
        <v>0.99959544263000588</v>
      </c>
      <c r="BQ213" s="34">
        <v>0.99958902240418546</v>
      </c>
      <c r="BR213" s="34">
        <v>0.99958260221960116</v>
      </c>
      <c r="BS213" s="34">
        <v>0.99957618207625232</v>
      </c>
      <c r="BT213" s="34">
        <v>0.99956976197413905</v>
      </c>
      <c r="BU213" s="34">
        <v>0.99956334191326102</v>
      </c>
      <c r="BV213" s="34">
        <v>0.99955692189361789</v>
      </c>
      <c r="BW213" s="34">
        <v>0.99955050191520933</v>
      </c>
      <c r="BX213" s="34">
        <v>0.99954408197803524</v>
      </c>
      <c r="BY213" s="34">
        <v>0.99953766208209538</v>
      </c>
      <c r="BZ213" s="34">
        <v>0.99953124222738943</v>
      </c>
      <c r="CA213" s="34">
        <v>0.99952482241391682</v>
      </c>
      <c r="CB213" s="34">
        <v>0.99951840264167768</v>
      </c>
      <c r="CC213" s="34">
        <v>0.99951198291067156</v>
      </c>
      <c r="CD213" s="34">
        <v>0.99950556322089812</v>
      </c>
      <c r="CE213" s="34">
        <v>0.99949914357235747</v>
      </c>
      <c r="CF213" s="34">
        <v>0.99949272396504896</v>
      </c>
      <c r="CG213" s="34">
        <v>0.99948630439897257</v>
      </c>
      <c r="CH213" s="34">
        <v>0.99947988487412787</v>
      </c>
      <c r="CI213" s="34">
        <v>0.99947346539051451</v>
      </c>
      <c r="CJ213" s="34">
        <v>0.99946704594813252</v>
      </c>
      <c r="CK213" s="34">
        <v>0.99946062654698153</v>
      </c>
      <c r="CL213" s="34">
        <v>0.99945420718706102</v>
      </c>
      <c r="CM213" s="34">
        <v>0.99944778786837107</v>
      </c>
      <c r="CN213" s="34">
        <v>0.99944136859091126</v>
      </c>
      <c r="CO213" s="34">
        <v>0.99943494935468147</v>
      </c>
      <c r="CP213" s="34">
        <v>0.99942853015968092</v>
      </c>
      <c r="CQ213" s="34">
        <v>0.99942211100591016</v>
      </c>
      <c r="CR213" s="34">
        <v>0.99941569189336832</v>
      </c>
      <c r="CS213" s="34">
        <v>0.9994025405300071</v>
      </c>
      <c r="CT213" s="34">
        <v>0.99938938933970523</v>
      </c>
      <c r="CU213" s="34">
        <v>0.99937623832246048</v>
      </c>
      <c r="CV213" s="34">
        <v>0.99936308747827085</v>
      </c>
      <c r="CW213" s="34">
        <v>0.99934993680713358</v>
      </c>
      <c r="CX213" s="34">
        <v>0.99933678630904688</v>
      </c>
      <c r="CY213" s="34">
        <v>0.9993236359840082</v>
      </c>
      <c r="CZ213" s="34">
        <v>0.99931048583201532</v>
      </c>
      <c r="DA213" s="34">
        <v>0.99929733585306613</v>
      </c>
      <c r="DB213" s="34">
        <v>0.99928418604715807</v>
      </c>
    </row>
    <row r="214" spans="1:106" x14ac:dyDescent="0.2">
      <c r="A214" s="13">
        <f t="shared" ca="1" si="3"/>
        <v>44568</v>
      </c>
      <c r="B214" s="34">
        <v>1.0000196727205712</v>
      </c>
      <c r="C214" s="34">
        <v>1.0000131151040459</v>
      </c>
      <c r="D214" s="34">
        <v>1.0000065575305226</v>
      </c>
      <c r="E214" s="34">
        <v>1</v>
      </c>
      <c r="F214" s="34">
        <v>0.99999344251247868</v>
      </c>
      <c r="G214" s="34">
        <v>0.99998688506795774</v>
      </c>
      <c r="H214" s="34">
        <v>0.99998032766643719</v>
      </c>
      <c r="I214" s="34">
        <v>0.9999737703079169</v>
      </c>
      <c r="J214" s="34">
        <v>0.99996721299239633</v>
      </c>
      <c r="K214" s="34">
        <v>0.99996065571987502</v>
      </c>
      <c r="L214" s="34">
        <v>0.99995409849035333</v>
      </c>
      <c r="M214" s="34">
        <v>0.99994754130383046</v>
      </c>
      <c r="N214" s="34">
        <v>0.99994098416030608</v>
      </c>
      <c r="O214" s="34">
        <v>0.99993442705978031</v>
      </c>
      <c r="P214" s="34">
        <v>0.99992787000225247</v>
      </c>
      <c r="Q214" s="34">
        <v>0.99992131298772258</v>
      </c>
      <c r="R214" s="34">
        <v>0.9999147560161904</v>
      </c>
      <c r="S214" s="34">
        <v>0.99990819908765516</v>
      </c>
      <c r="T214" s="34">
        <v>0.99990164220211708</v>
      </c>
      <c r="U214" s="34">
        <v>0.99989508535957561</v>
      </c>
      <c r="V214" s="34">
        <v>0.99988852856003052</v>
      </c>
      <c r="W214" s="34">
        <v>0.99988197180348171</v>
      </c>
      <c r="X214" s="34">
        <v>0.99987541508992861</v>
      </c>
      <c r="Y214" s="34">
        <v>0.99986885841937101</v>
      </c>
      <c r="Z214" s="34">
        <v>0.99986230179180879</v>
      </c>
      <c r="AA214" s="34">
        <v>0.99985574520724174</v>
      </c>
      <c r="AB214" s="34">
        <v>0.9998491886656693</v>
      </c>
      <c r="AC214" s="34">
        <v>0.99984263216709113</v>
      </c>
      <c r="AD214" s="34">
        <v>0.99983607571150734</v>
      </c>
      <c r="AE214" s="34">
        <v>0.99982951929891728</v>
      </c>
      <c r="AF214" s="34">
        <v>0.99982296292932094</v>
      </c>
      <c r="AG214" s="34">
        <v>0.99981640660271776</v>
      </c>
      <c r="AH214" s="34">
        <v>0.99980985031910763</v>
      </c>
      <c r="AI214" s="34">
        <v>0.99980329407849033</v>
      </c>
      <c r="AJ214" s="34">
        <v>0.99979673788086554</v>
      </c>
      <c r="AK214" s="34">
        <v>0.99979018172623291</v>
      </c>
      <c r="AL214" s="34">
        <v>0.99978362561459211</v>
      </c>
      <c r="AM214" s="34">
        <v>0.99977706954594303</v>
      </c>
      <c r="AN214" s="34">
        <v>0.99977051352028501</v>
      </c>
      <c r="AO214" s="34">
        <v>0.99976395753761826</v>
      </c>
      <c r="AP214" s="34">
        <v>0.99975740159794235</v>
      </c>
      <c r="AQ214" s="34">
        <v>0.99975084570125672</v>
      </c>
      <c r="AR214" s="34">
        <v>0.99974428984756158</v>
      </c>
      <c r="AS214" s="34">
        <v>0.99973773403685628</v>
      </c>
      <c r="AT214" s="34">
        <v>0.99973117826914037</v>
      </c>
      <c r="AU214" s="34">
        <v>0.99972462254441419</v>
      </c>
      <c r="AV214" s="34">
        <v>0.99971806686267695</v>
      </c>
      <c r="AW214" s="34">
        <v>0.99971151122392854</v>
      </c>
      <c r="AX214" s="34">
        <v>0.99970495562816852</v>
      </c>
      <c r="AY214" s="34">
        <v>0.99969840007539668</v>
      </c>
      <c r="AZ214" s="34">
        <v>0.999691844565613</v>
      </c>
      <c r="BA214" s="34">
        <v>0.99968528909881704</v>
      </c>
      <c r="BB214" s="34">
        <v>0.99967873367500848</v>
      </c>
      <c r="BC214" s="34">
        <v>0.99967217829418675</v>
      </c>
      <c r="BD214" s="34">
        <v>0.99966562295635197</v>
      </c>
      <c r="BE214" s="34">
        <v>0.99965906766150381</v>
      </c>
      <c r="BF214" s="34">
        <v>0.99965251240964192</v>
      </c>
      <c r="BG214" s="34">
        <v>0.99964595720076599</v>
      </c>
      <c r="BH214" s="34">
        <v>0.99963940203487556</v>
      </c>
      <c r="BI214" s="34">
        <v>0.99963284691197085</v>
      </c>
      <c r="BJ214" s="34">
        <v>0.99962629183205121</v>
      </c>
      <c r="BK214" s="34">
        <v>0.99961973679511629</v>
      </c>
      <c r="BL214" s="34">
        <v>0.9996131818011661</v>
      </c>
      <c r="BM214" s="34">
        <v>0.99960662685020019</v>
      </c>
      <c r="BN214" s="34">
        <v>0.99960007194221812</v>
      </c>
      <c r="BO214" s="34">
        <v>0.99959351707721988</v>
      </c>
      <c r="BP214" s="34">
        <v>0.99958696225520516</v>
      </c>
      <c r="BQ214" s="34">
        <v>0.9995804074761736</v>
      </c>
      <c r="BR214" s="34">
        <v>0.99957385274012478</v>
      </c>
      <c r="BS214" s="34">
        <v>0.99956729804705857</v>
      </c>
      <c r="BT214" s="34">
        <v>0.99956074339697487</v>
      </c>
      <c r="BU214" s="34">
        <v>0.99955418878987301</v>
      </c>
      <c r="BV214" s="34">
        <v>0.99954763422575299</v>
      </c>
      <c r="BW214" s="34">
        <v>0.99954107970461448</v>
      </c>
      <c r="BX214" s="34">
        <v>0.99953452522645703</v>
      </c>
      <c r="BY214" s="34">
        <v>0.99952797079128064</v>
      </c>
      <c r="BZ214" s="34">
        <v>0.99952141639908465</v>
      </c>
      <c r="CA214" s="34">
        <v>0.99951486204986917</v>
      </c>
      <c r="CB214" s="34">
        <v>0.99950830774363386</v>
      </c>
      <c r="CC214" s="34">
        <v>0.99950175348037829</v>
      </c>
      <c r="CD214" s="34">
        <v>0.99949519926010211</v>
      </c>
      <c r="CE214" s="34">
        <v>0.99948864508280499</v>
      </c>
      <c r="CF214" s="34">
        <v>0.99948209094848728</v>
      </c>
      <c r="CG214" s="34">
        <v>0.99947553685714774</v>
      </c>
      <c r="CH214" s="34">
        <v>0.99946898280878671</v>
      </c>
      <c r="CI214" s="34">
        <v>0.99946242880340397</v>
      </c>
      <c r="CJ214" s="34">
        <v>0.99945587484099874</v>
      </c>
      <c r="CK214" s="34">
        <v>0.99944932092157135</v>
      </c>
      <c r="CL214" s="34">
        <v>0.99944276704512103</v>
      </c>
      <c r="CM214" s="34">
        <v>0.99943621321164766</v>
      </c>
      <c r="CN214" s="34">
        <v>0.99942965942115081</v>
      </c>
      <c r="CO214" s="34">
        <v>0.99942310567363091</v>
      </c>
      <c r="CP214" s="34">
        <v>0.99941655196908652</v>
      </c>
      <c r="CQ214" s="34">
        <v>0.99940999830751831</v>
      </c>
      <c r="CR214" s="34">
        <v>0.99939728905120073</v>
      </c>
      <c r="CS214" s="34">
        <v>0.99938457995650376</v>
      </c>
      <c r="CT214" s="34">
        <v>0.99937187102342517</v>
      </c>
      <c r="CU214" s="34">
        <v>0.99935916225196308</v>
      </c>
      <c r="CV214" s="34">
        <v>0.9993464536421155</v>
      </c>
      <c r="CW214" s="34">
        <v>0.99933374519387996</v>
      </c>
      <c r="CX214" s="34">
        <v>0.99932103690725493</v>
      </c>
      <c r="CY214" s="34">
        <v>0.99930832878223796</v>
      </c>
      <c r="CZ214" s="34">
        <v>0.99929562081882717</v>
      </c>
      <c r="DA214" s="34">
        <v>0.99928291301702066</v>
      </c>
      <c r="DB214" s="34">
        <v>0.99927020537681599</v>
      </c>
    </row>
    <row r="215" spans="1:106" x14ac:dyDescent="0.2">
      <c r="A215" s="13">
        <f t="shared" ca="1" si="3"/>
        <v>44571</v>
      </c>
      <c r="B215" s="34">
        <v>1.0000066172177413</v>
      </c>
      <c r="C215" s="34">
        <v>1</v>
      </c>
      <c r="D215" s="34">
        <v>0.99999338282604566</v>
      </c>
      <c r="E215" s="34">
        <v>0.99998676569587863</v>
      </c>
      <c r="F215" s="34">
        <v>0.99998014860949824</v>
      </c>
      <c r="G215" s="34">
        <v>0.99997353156690416</v>
      </c>
      <c r="H215" s="34">
        <v>0.99996691456809605</v>
      </c>
      <c r="I215" s="34">
        <v>0.99996029761307392</v>
      </c>
      <c r="J215" s="34">
        <v>0.99995368070183743</v>
      </c>
      <c r="K215" s="34">
        <v>0.99994706383438625</v>
      </c>
      <c r="L215" s="34">
        <v>0.99994044701071982</v>
      </c>
      <c r="M215" s="34">
        <v>0.99993383023083815</v>
      </c>
      <c r="N215" s="34">
        <v>0.99992721349474079</v>
      </c>
      <c r="O215" s="34">
        <v>0.99992059680242773</v>
      </c>
      <c r="P215" s="34">
        <v>0.99991398015389821</v>
      </c>
      <c r="Q215" s="34">
        <v>0.99990736354915233</v>
      </c>
      <c r="R215" s="34">
        <v>0.99990074698818976</v>
      </c>
      <c r="S215" s="34">
        <v>0.99989413047100983</v>
      </c>
      <c r="T215" s="34">
        <v>0.999887513997613</v>
      </c>
      <c r="U215" s="34">
        <v>0.99988089756799825</v>
      </c>
      <c r="V215" s="34">
        <v>0.99987428118216548</v>
      </c>
      <c r="W215" s="34">
        <v>0.9998676648401148</v>
      </c>
      <c r="X215" s="34">
        <v>0.99986104854184521</v>
      </c>
      <c r="Y215" s="34">
        <v>0.99985443228735715</v>
      </c>
      <c r="Z215" s="34">
        <v>0.99984781607664963</v>
      </c>
      <c r="AA215" s="34">
        <v>0.9998411999097232</v>
      </c>
      <c r="AB215" s="34">
        <v>0.99983458378657675</v>
      </c>
      <c r="AC215" s="34">
        <v>0.99982796770721061</v>
      </c>
      <c r="AD215" s="34">
        <v>0.999821351671624</v>
      </c>
      <c r="AE215" s="34">
        <v>0.99981473567981693</v>
      </c>
      <c r="AF215" s="34">
        <v>0.99980811973178896</v>
      </c>
      <c r="AG215" s="34">
        <v>0.99980150382753985</v>
      </c>
      <c r="AH215" s="34">
        <v>0.99979488796706939</v>
      </c>
      <c r="AI215" s="34">
        <v>0.99978827215037713</v>
      </c>
      <c r="AJ215" s="34">
        <v>0.9997816563774633</v>
      </c>
      <c r="AK215" s="34">
        <v>0.99977504064832678</v>
      </c>
      <c r="AL215" s="34">
        <v>0.99976842496296758</v>
      </c>
      <c r="AM215" s="34">
        <v>0.99976180932138581</v>
      </c>
      <c r="AN215" s="34">
        <v>0.9997551937235809</v>
      </c>
      <c r="AO215" s="34">
        <v>0.99974857816955243</v>
      </c>
      <c r="AP215" s="34">
        <v>0.99974196265930015</v>
      </c>
      <c r="AQ215" s="34">
        <v>0.99973534719282409</v>
      </c>
      <c r="AR215" s="34">
        <v>0.99972873177012356</v>
      </c>
      <c r="AS215" s="34">
        <v>0.99972211639119835</v>
      </c>
      <c r="AT215" s="34">
        <v>0.99971550105604856</v>
      </c>
      <c r="AU215" s="34">
        <v>0.99970888576467343</v>
      </c>
      <c r="AV215" s="34">
        <v>0.99970227051707261</v>
      </c>
      <c r="AW215" s="34">
        <v>0.99969565531324645</v>
      </c>
      <c r="AX215" s="34">
        <v>0.99968904015319382</v>
      </c>
      <c r="AY215" s="34">
        <v>0.99968242503691518</v>
      </c>
      <c r="AZ215" s="34">
        <v>0.99967580996440963</v>
      </c>
      <c r="BA215" s="34">
        <v>0.9996691949356773</v>
      </c>
      <c r="BB215" s="34">
        <v>0.99966257995071806</v>
      </c>
      <c r="BC215" s="34">
        <v>0.99965596500953102</v>
      </c>
      <c r="BD215" s="34">
        <v>0.99964935011211631</v>
      </c>
      <c r="BE215" s="34">
        <v>0.99964273525847336</v>
      </c>
      <c r="BF215" s="34">
        <v>0.99963612044860206</v>
      </c>
      <c r="BG215" s="34">
        <v>0.9996295056825022</v>
      </c>
      <c r="BH215" s="34">
        <v>0.99962289096017354</v>
      </c>
      <c r="BI215" s="34">
        <v>0.99961627628161531</v>
      </c>
      <c r="BJ215" s="34">
        <v>0.99960966164682774</v>
      </c>
      <c r="BK215" s="34">
        <v>0.99960304705581038</v>
      </c>
      <c r="BL215" s="34">
        <v>0.999596432508563</v>
      </c>
      <c r="BM215" s="34">
        <v>0.99958981800508517</v>
      </c>
      <c r="BN215" s="34">
        <v>0.99958320354537655</v>
      </c>
      <c r="BO215" s="34">
        <v>0.99957658912943703</v>
      </c>
      <c r="BP215" s="34">
        <v>0.99956997475726628</v>
      </c>
      <c r="BQ215" s="34">
        <v>0.99956336042886396</v>
      </c>
      <c r="BR215" s="34">
        <v>0.99955674614422974</v>
      </c>
      <c r="BS215" s="34">
        <v>0.9995501319033635</v>
      </c>
      <c r="BT215" s="34">
        <v>0.99954351770626482</v>
      </c>
      <c r="BU215" s="34">
        <v>0.99953690355293345</v>
      </c>
      <c r="BV215" s="34">
        <v>0.99953028944336897</v>
      </c>
      <c r="BW215" s="34">
        <v>0.99952367537757114</v>
      </c>
      <c r="BX215" s="34">
        <v>0.99951706135554008</v>
      </c>
      <c r="BY215" s="34">
        <v>0.99951044737727468</v>
      </c>
      <c r="BZ215" s="34">
        <v>0.99950383344277571</v>
      </c>
      <c r="CA215" s="34">
        <v>0.99949721955204185</v>
      </c>
      <c r="CB215" s="34">
        <v>0.9994906057050732</v>
      </c>
      <c r="CC215" s="34">
        <v>0.99948399190186976</v>
      </c>
      <c r="CD215" s="34">
        <v>0.99947737814243098</v>
      </c>
      <c r="CE215" s="34">
        <v>0.99947076442675653</v>
      </c>
      <c r="CF215" s="34">
        <v>0.9994641507548464</v>
      </c>
      <c r="CG215" s="34">
        <v>0.99945753712669982</v>
      </c>
      <c r="CH215" s="34">
        <v>0.99945092354231679</v>
      </c>
      <c r="CI215" s="34">
        <v>0.9994443100016972</v>
      </c>
      <c r="CJ215" s="34">
        <v>0.99943769650484038</v>
      </c>
      <c r="CK215" s="34">
        <v>0.99943108305174633</v>
      </c>
      <c r="CL215" s="34">
        <v>0.99942446964241449</v>
      </c>
      <c r="CM215" s="34">
        <v>0.99941785627684476</v>
      </c>
      <c r="CN215" s="34">
        <v>0.99941124295503703</v>
      </c>
      <c r="CO215" s="34">
        <v>0.99940462967699062</v>
      </c>
      <c r="CP215" s="34">
        <v>0.9993912579254306</v>
      </c>
      <c r="CQ215" s="34">
        <v>0.99937788635278058</v>
      </c>
      <c r="CR215" s="34">
        <v>0.99936451495903844</v>
      </c>
      <c r="CS215" s="34">
        <v>0.99935114374420198</v>
      </c>
      <c r="CT215" s="34">
        <v>0.9993377727082684</v>
      </c>
      <c r="CU215" s="34">
        <v>0.99932440185123561</v>
      </c>
      <c r="CV215" s="34">
        <v>0.99931103117310094</v>
      </c>
      <c r="CW215" s="34">
        <v>0.99929766067386239</v>
      </c>
      <c r="CX215" s="34">
        <v>0.99928429035351718</v>
      </c>
      <c r="CY215" s="34">
        <v>0.99927092021206321</v>
      </c>
      <c r="CZ215" s="34">
        <v>0.99925755024949769</v>
      </c>
      <c r="DA215" s="34">
        <v>0.99924418046581887</v>
      </c>
      <c r="DB215" s="34">
        <v>0.99923081086102394</v>
      </c>
    </row>
    <row r="216" spans="1:106" x14ac:dyDescent="0.2">
      <c r="A216" s="13">
        <f t="shared" ca="1" si="3"/>
        <v>44572</v>
      </c>
      <c r="B216" s="34">
        <v>1.0000067876715883</v>
      </c>
      <c r="C216" s="34">
        <v>1</v>
      </c>
      <c r="D216" s="34">
        <v>0.99999321237448402</v>
      </c>
      <c r="E216" s="34">
        <v>0.99998642479503974</v>
      </c>
      <c r="F216" s="34">
        <v>0.99997963726166705</v>
      </c>
      <c r="G216" s="34">
        <v>0.99997284977436551</v>
      </c>
      <c r="H216" s="34">
        <v>0.9999660623331349</v>
      </c>
      <c r="I216" s="34">
        <v>0.99995927493797487</v>
      </c>
      <c r="J216" s="34">
        <v>0.99995248758888544</v>
      </c>
      <c r="K216" s="34">
        <v>0.9999457002858656</v>
      </c>
      <c r="L216" s="34">
        <v>0.99993891302891569</v>
      </c>
      <c r="M216" s="34">
        <v>0.99993212581803503</v>
      </c>
      <c r="N216" s="34">
        <v>0.99992533865322342</v>
      </c>
      <c r="O216" s="34">
        <v>0.99991855153448062</v>
      </c>
      <c r="P216" s="34">
        <v>0.99991176446180619</v>
      </c>
      <c r="Q216" s="34">
        <v>0.9999049774351999</v>
      </c>
      <c r="R216" s="34">
        <v>0.99989819045466133</v>
      </c>
      <c r="S216" s="34">
        <v>0.99989140352019035</v>
      </c>
      <c r="T216" s="34">
        <v>0.99988461663178652</v>
      </c>
      <c r="U216" s="34">
        <v>0.9998778297894495</v>
      </c>
      <c r="V216" s="34">
        <v>0.99987104299317908</v>
      </c>
      <c r="W216" s="34">
        <v>0.99986425624297481</v>
      </c>
      <c r="X216" s="34">
        <v>0.99985746953883647</v>
      </c>
      <c r="Y216" s="34">
        <v>0.99985068288076373</v>
      </c>
      <c r="Z216" s="34">
        <v>0.99984389626875614</v>
      </c>
      <c r="AA216" s="34">
        <v>0.99983710970281381</v>
      </c>
      <c r="AB216" s="34">
        <v>0.99983032318293608</v>
      </c>
      <c r="AC216" s="34">
        <v>0.99982353670912272</v>
      </c>
      <c r="AD216" s="34">
        <v>0.99981675028137318</v>
      </c>
      <c r="AE216" s="34">
        <v>0.99980996389968757</v>
      </c>
      <c r="AF216" s="34">
        <v>0.99980317756406545</v>
      </c>
      <c r="AG216" s="34">
        <v>0.99979639127450626</v>
      </c>
      <c r="AH216" s="34">
        <v>0.99978960503101</v>
      </c>
      <c r="AI216" s="34">
        <v>0.99978281883357611</v>
      </c>
      <c r="AJ216" s="34">
        <v>0.9997760326822045</v>
      </c>
      <c r="AK216" s="34">
        <v>0.99976924657689459</v>
      </c>
      <c r="AL216" s="34">
        <v>0.99976246051764639</v>
      </c>
      <c r="AM216" s="34">
        <v>0.99975567450445924</v>
      </c>
      <c r="AN216" s="34">
        <v>0.99974888853733312</v>
      </c>
      <c r="AO216" s="34">
        <v>0.99974210261626761</v>
      </c>
      <c r="AP216" s="34">
        <v>0.99973531674126237</v>
      </c>
      <c r="AQ216" s="34">
        <v>0.99972853091231695</v>
      </c>
      <c r="AR216" s="34">
        <v>0.99972174512943157</v>
      </c>
      <c r="AS216" s="34">
        <v>0.99971495939260535</v>
      </c>
      <c r="AT216" s="34">
        <v>0.99970817370183795</v>
      </c>
      <c r="AU216" s="34">
        <v>0.99970138805712938</v>
      </c>
      <c r="AV216" s="34">
        <v>0.99969460245847952</v>
      </c>
      <c r="AW216" s="34">
        <v>0.99968781690588748</v>
      </c>
      <c r="AX216" s="34">
        <v>0.99968103139935349</v>
      </c>
      <c r="AY216" s="34">
        <v>0.99967424593887666</v>
      </c>
      <c r="AZ216" s="34">
        <v>0.9996674605244571</v>
      </c>
      <c r="BA216" s="34">
        <v>0.99966067515609436</v>
      </c>
      <c r="BB216" s="34">
        <v>0.99965388983378822</v>
      </c>
      <c r="BC216" s="34">
        <v>0.99964710455753825</v>
      </c>
      <c r="BD216" s="34">
        <v>0.99964031932734432</v>
      </c>
      <c r="BE216" s="34">
        <v>0.99963353414320599</v>
      </c>
      <c r="BF216" s="34">
        <v>0.99962674900512283</v>
      </c>
      <c r="BG216" s="34">
        <v>0.9996199639130946</v>
      </c>
      <c r="BH216" s="34">
        <v>0.9996131788671212</v>
      </c>
      <c r="BI216" s="34">
        <v>0.99960639386720218</v>
      </c>
      <c r="BJ216" s="34">
        <v>0.99959960891333699</v>
      </c>
      <c r="BK216" s="34">
        <v>0.99959282400552563</v>
      </c>
      <c r="BL216" s="34">
        <v>0.99958603914376787</v>
      </c>
      <c r="BM216" s="34">
        <v>0.99957925432806294</v>
      </c>
      <c r="BN216" s="34">
        <v>0.99957246955841095</v>
      </c>
      <c r="BO216" s="34">
        <v>0.99956568483481134</v>
      </c>
      <c r="BP216" s="34">
        <v>0.9995589001572639</v>
      </c>
      <c r="BQ216" s="34">
        <v>0.99955211552576839</v>
      </c>
      <c r="BR216" s="34">
        <v>0.99954533094032438</v>
      </c>
      <c r="BS216" s="34">
        <v>0.99953854640093143</v>
      </c>
      <c r="BT216" s="34">
        <v>0.99953176190758963</v>
      </c>
      <c r="BU216" s="34">
        <v>0.99952497746029823</v>
      </c>
      <c r="BV216" s="34">
        <v>0.99951819305905731</v>
      </c>
      <c r="BW216" s="34">
        <v>0.99951140870386612</v>
      </c>
      <c r="BX216" s="34">
        <v>0.99950462439472498</v>
      </c>
      <c r="BY216" s="34">
        <v>0.99949784013163279</v>
      </c>
      <c r="BZ216" s="34">
        <v>0.99949105591458987</v>
      </c>
      <c r="CA216" s="34">
        <v>0.99948427174359566</v>
      </c>
      <c r="CB216" s="34">
        <v>0.99947748761864974</v>
      </c>
      <c r="CC216" s="34">
        <v>0.99947070353975209</v>
      </c>
      <c r="CD216" s="34">
        <v>0.99946391950690217</v>
      </c>
      <c r="CE216" s="34">
        <v>0.99945713552009963</v>
      </c>
      <c r="CF216" s="34">
        <v>0.99945035157934436</v>
      </c>
      <c r="CG216" s="34">
        <v>0.99944356768463583</v>
      </c>
      <c r="CH216" s="34">
        <v>0.99943678383597401</v>
      </c>
      <c r="CI216" s="34">
        <v>0.99943000003335836</v>
      </c>
      <c r="CJ216" s="34">
        <v>0.99942321627678854</v>
      </c>
      <c r="CK216" s="34">
        <v>0.99941643256626433</v>
      </c>
      <c r="CL216" s="34">
        <v>0.99940964890178552</v>
      </c>
      <c r="CM216" s="34">
        <v>0.99940286528335132</v>
      </c>
      <c r="CN216" s="34">
        <v>0.99939608171096217</v>
      </c>
      <c r="CO216" s="34">
        <v>0.99938929818461719</v>
      </c>
      <c r="CP216" s="34">
        <v>0.99937589535451576</v>
      </c>
      <c r="CQ216" s="34">
        <v>0.99936249270416</v>
      </c>
      <c r="CR216" s="34">
        <v>0.99934909023354723</v>
      </c>
      <c r="CS216" s="34">
        <v>0.99933568794267524</v>
      </c>
      <c r="CT216" s="34">
        <v>0.99932228583154192</v>
      </c>
      <c r="CU216" s="34">
        <v>0.99930888390014438</v>
      </c>
      <c r="CV216" s="34">
        <v>0.99929548214848041</v>
      </c>
      <c r="CW216" s="34">
        <v>0.99928208057654766</v>
      </c>
      <c r="CX216" s="34">
        <v>0.9992686791843437</v>
      </c>
      <c r="CY216" s="34">
        <v>0.99925527797186597</v>
      </c>
      <c r="CZ216" s="34">
        <v>0.99924187693911237</v>
      </c>
      <c r="DA216" s="34">
        <v>0.99922847608608023</v>
      </c>
      <c r="DB216" s="34">
        <v>0.999215075412767</v>
      </c>
    </row>
    <row r="217" spans="1:106" x14ac:dyDescent="0.2">
      <c r="A217" s="13">
        <f t="shared" ca="1" si="3"/>
        <v>44573</v>
      </c>
      <c r="B217" s="34">
        <v>1.0000066211043399</v>
      </c>
      <c r="C217" s="34">
        <v>1</v>
      </c>
      <c r="D217" s="34">
        <v>0.99999337893949858</v>
      </c>
      <c r="E217" s="34">
        <v>0.99998675792283565</v>
      </c>
      <c r="F217" s="34">
        <v>0.99998013695001098</v>
      </c>
      <c r="G217" s="34">
        <v>0.99997351602102413</v>
      </c>
      <c r="H217" s="34">
        <v>0.99996689513587489</v>
      </c>
      <c r="I217" s="34">
        <v>0.9999602742945628</v>
      </c>
      <c r="J217" s="34">
        <v>0.99995365349708787</v>
      </c>
      <c r="K217" s="34">
        <v>0.99994703274344954</v>
      </c>
      <c r="L217" s="34">
        <v>0.99994041203364759</v>
      </c>
      <c r="M217" s="34">
        <v>0.99993379136768179</v>
      </c>
      <c r="N217" s="34">
        <v>0.99992717074555171</v>
      </c>
      <c r="O217" s="34">
        <v>0.99992055016725745</v>
      </c>
      <c r="P217" s="34">
        <v>0.99991392963279824</v>
      </c>
      <c r="Q217" s="34">
        <v>0.99990730914217418</v>
      </c>
      <c r="R217" s="34">
        <v>0.99990068869538451</v>
      </c>
      <c r="S217" s="34">
        <v>0.99989406829242933</v>
      </c>
      <c r="T217" s="34">
        <v>0.9998874479333083</v>
      </c>
      <c r="U217" s="34">
        <v>0.99988082761802088</v>
      </c>
      <c r="V217" s="34">
        <v>0.99987420734656729</v>
      </c>
      <c r="W217" s="34">
        <v>0.99986758711894674</v>
      </c>
      <c r="X217" s="34">
        <v>0.99986096693515913</v>
      </c>
      <c r="Y217" s="34">
        <v>0.99985434679520413</v>
      </c>
      <c r="Z217" s="34">
        <v>0.99984772669908151</v>
      </c>
      <c r="AA217" s="34">
        <v>0.99984110664679093</v>
      </c>
      <c r="AB217" s="34">
        <v>0.99983448663833208</v>
      </c>
      <c r="AC217" s="34">
        <v>0.99982786667370471</v>
      </c>
      <c r="AD217" s="34">
        <v>0.99982124675290851</v>
      </c>
      <c r="AE217" s="34">
        <v>0.99981462687594325</v>
      </c>
      <c r="AF217" s="34">
        <v>0.9998080070428087</v>
      </c>
      <c r="AG217" s="34">
        <v>0.99980138725350431</v>
      </c>
      <c r="AH217" s="34">
        <v>0.99979476750803009</v>
      </c>
      <c r="AI217" s="34">
        <v>0.99978814780638547</v>
      </c>
      <c r="AJ217" s="34">
        <v>0.99978152814857035</v>
      </c>
      <c r="AK217" s="34">
        <v>0.99977490853458428</v>
      </c>
      <c r="AL217" s="34">
        <v>0.99976828896442738</v>
      </c>
      <c r="AM217" s="34">
        <v>0.99976166943809863</v>
      </c>
      <c r="AN217" s="34">
        <v>0.99975504995559861</v>
      </c>
      <c r="AO217" s="34">
        <v>0.99974843051692619</v>
      </c>
      <c r="AP217" s="34">
        <v>0.99974181112208171</v>
      </c>
      <c r="AQ217" s="34">
        <v>0.99973519177106462</v>
      </c>
      <c r="AR217" s="34">
        <v>0.9997285724638747</v>
      </c>
      <c r="AS217" s="34">
        <v>0.99972195320051138</v>
      </c>
      <c r="AT217" s="34">
        <v>0.99971533398097467</v>
      </c>
      <c r="AU217" s="34">
        <v>0.99970871480526424</v>
      </c>
      <c r="AV217" s="34">
        <v>0.99970209567337986</v>
      </c>
      <c r="AW217" s="34">
        <v>0.99969547658532121</v>
      </c>
      <c r="AX217" s="34">
        <v>0.99968885754108772</v>
      </c>
      <c r="AY217" s="34">
        <v>0.9996822385406795</v>
      </c>
      <c r="AZ217" s="34">
        <v>0.99967561958409612</v>
      </c>
      <c r="BA217" s="34">
        <v>0.99966900067133713</v>
      </c>
      <c r="BB217" s="34">
        <v>0.99966238180240241</v>
      </c>
      <c r="BC217" s="34">
        <v>0.99965576297729164</v>
      </c>
      <c r="BD217" s="34">
        <v>0.99964914419600448</v>
      </c>
      <c r="BE217" s="34">
        <v>0.99964252545854071</v>
      </c>
      <c r="BF217" s="34">
        <v>0.99963590676489977</v>
      </c>
      <c r="BG217" s="34">
        <v>0.99962928811508178</v>
      </c>
      <c r="BH217" s="34">
        <v>0.99962266950908651</v>
      </c>
      <c r="BI217" s="34">
        <v>0.99961605094691308</v>
      </c>
      <c r="BJ217" s="34">
        <v>0.99960943242856182</v>
      </c>
      <c r="BK217" s="34">
        <v>0.99960281395403183</v>
      </c>
      <c r="BL217" s="34">
        <v>0.99959619552332346</v>
      </c>
      <c r="BM217" s="34">
        <v>0.99958957713643604</v>
      </c>
      <c r="BN217" s="34">
        <v>0.99958295879336923</v>
      </c>
      <c r="BO217" s="34">
        <v>0.99957634049412292</v>
      </c>
      <c r="BP217" s="34">
        <v>0.99956972223869678</v>
      </c>
      <c r="BQ217" s="34">
        <v>0.9995631040270907</v>
      </c>
      <c r="BR217" s="34">
        <v>0.9995564858593039</v>
      </c>
      <c r="BS217" s="34">
        <v>0.99954986773533672</v>
      </c>
      <c r="BT217" s="34">
        <v>0.99954324965518826</v>
      </c>
      <c r="BU217" s="34">
        <v>0.99953663161885864</v>
      </c>
      <c r="BV217" s="34">
        <v>0.9995300136263473</v>
      </c>
      <c r="BW217" s="34">
        <v>0.99952339567765425</v>
      </c>
      <c r="BX217" s="34">
        <v>0.99951677777277914</v>
      </c>
      <c r="BY217" s="34">
        <v>0.99951015991172143</v>
      </c>
      <c r="BZ217" s="34">
        <v>0.99950354209448089</v>
      </c>
      <c r="CA217" s="34">
        <v>0.99949692432105752</v>
      </c>
      <c r="CB217" s="34">
        <v>0.99949030659145055</v>
      </c>
      <c r="CC217" s="34">
        <v>0.99948368890566008</v>
      </c>
      <c r="CD217" s="34">
        <v>0.99947707126368579</v>
      </c>
      <c r="CE217" s="34">
        <v>0.99947045366552723</v>
      </c>
      <c r="CF217" s="34">
        <v>0.99946383611118439</v>
      </c>
      <c r="CG217" s="34">
        <v>0.99945721860065662</v>
      </c>
      <c r="CH217" s="34">
        <v>0.99945060113394379</v>
      </c>
      <c r="CI217" s="34">
        <v>0.99944398371104559</v>
      </c>
      <c r="CJ217" s="34">
        <v>0.99943736633196156</v>
      </c>
      <c r="CK217" s="34">
        <v>0.99943074899669193</v>
      </c>
      <c r="CL217" s="34">
        <v>0.99942413170523581</v>
      </c>
      <c r="CM217" s="34">
        <v>0.99941751445759353</v>
      </c>
      <c r="CN217" s="34">
        <v>0.99941089725376431</v>
      </c>
      <c r="CO217" s="34">
        <v>0.99940428009374771</v>
      </c>
      <c r="CP217" s="34">
        <v>0.99939069269944203</v>
      </c>
      <c r="CQ217" s="34">
        <v>0.99937710548986369</v>
      </c>
      <c r="CR217" s="34">
        <v>0.99936351846501026</v>
      </c>
      <c r="CS217" s="34">
        <v>0.99934993162487884</v>
      </c>
      <c r="CT217" s="34">
        <v>0.99933634496946755</v>
      </c>
      <c r="CU217" s="34">
        <v>0.99932275849877339</v>
      </c>
      <c r="CV217" s="34">
        <v>0.99930917221279392</v>
      </c>
      <c r="CW217" s="34">
        <v>0.9992955861115268</v>
      </c>
      <c r="CX217" s="34">
        <v>0.99928200019496927</v>
      </c>
      <c r="CY217" s="34">
        <v>0.99926841446311931</v>
      </c>
      <c r="CZ217" s="34">
        <v>0.99925482891597384</v>
      </c>
      <c r="DA217" s="34">
        <v>0.99924124355353061</v>
      </c>
      <c r="DB217" s="34">
        <v>0.9992276583757872</v>
      </c>
    </row>
    <row r="218" spans="1:106" x14ac:dyDescent="0.2">
      <c r="A218" s="13">
        <f t="shared" ca="1" si="3"/>
        <v>44574</v>
      </c>
      <c r="B218" s="34">
        <v>1.0000265634361243</v>
      </c>
      <c r="C218" s="34">
        <v>1.0000199225109423</v>
      </c>
      <c r="D218" s="34">
        <v>1.0000132816298613</v>
      </c>
      <c r="E218" s="34">
        <v>1.0000066407928805</v>
      </c>
      <c r="F218" s="34">
        <v>1</v>
      </c>
      <c r="G218" s="34">
        <v>0.99999335925121924</v>
      </c>
      <c r="H218" s="34">
        <v>0.99998671854653798</v>
      </c>
      <c r="I218" s="34">
        <v>0.99998007788595611</v>
      </c>
      <c r="J218" s="34">
        <v>0.99997343726947319</v>
      </c>
      <c r="K218" s="34">
        <v>0.99996679669708888</v>
      </c>
      <c r="L218" s="34">
        <v>0.99996015616880296</v>
      </c>
      <c r="M218" s="34">
        <v>0.99995351568461499</v>
      </c>
      <c r="N218" s="34">
        <v>0.99994687524452486</v>
      </c>
      <c r="O218" s="34">
        <v>0.99994023484853234</v>
      </c>
      <c r="P218" s="34">
        <v>0.99993359449663699</v>
      </c>
      <c r="Q218" s="34">
        <v>0.99992695418883859</v>
      </c>
      <c r="R218" s="34">
        <v>0.99992031392513669</v>
      </c>
      <c r="S218" s="34">
        <v>0.9999136737055313</v>
      </c>
      <c r="T218" s="34">
        <v>0.99990703353002175</v>
      </c>
      <c r="U218" s="34">
        <v>0.99990039339860792</v>
      </c>
      <c r="V218" s="34">
        <v>0.99989375331128949</v>
      </c>
      <c r="W218" s="34">
        <v>0.99988711326806645</v>
      </c>
      <c r="X218" s="34">
        <v>0.99988047326893825</v>
      </c>
      <c r="Y218" s="34">
        <v>0.99987383331390445</v>
      </c>
      <c r="Z218" s="34">
        <v>0.99986719340296493</v>
      </c>
      <c r="AA218" s="34">
        <v>0.99986055353611947</v>
      </c>
      <c r="AB218" s="34">
        <v>0.99985391371336763</v>
      </c>
      <c r="AC218" s="34">
        <v>0.99984727393470918</v>
      </c>
      <c r="AD218" s="34">
        <v>0.99984063420014413</v>
      </c>
      <c r="AE218" s="34">
        <v>0.99983399450967148</v>
      </c>
      <c r="AF218" s="34">
        <v>0.99982735486329144</v>
      </c>
      <c r="AG218" s="34">
        <v>0.9998207152610038</v>
      </c>
      <c r="AH218" s="34">
        <v>0.99981407570280789</v>
      </c>
      <c r="AI218" s="34">
        <v>0.99980743618870382</v>
      </c>
      <c r="AJ218" s="34">
        <v>0.99980079671869104</v>
      </c>
      <c r="AK218" s="34">
        <v>0.99979415729276921</v>
      </c>
      <c r="AL218" s="34">
        <v>0.99978751791093812</v>
      </c>
      <c r="AM218" s="34">
        <v>0.99978087857319753</v>
      </c>
      <c r="AN218" s="34">
        <v>0.99977423927954723</v>
      </c>
      <c r="AO218" s="34">
        <v>0.99976760002998655</v>
      </c>
      <c r="AP218" s="34">
        <v>0.99976096082451571</v>
      </c>
      <c r="AQ218" s="34">
        <v>0.99975432166313405</v>
      </c>
      <c r="AR218" s="34">
        <v>0.99974768254584157</v>
      </c>
      <c r="AS218" s="34">
        <v>0.99974104347263759</v>
      </c>
      <c r="AT218" s="34">
        <v>0.99973440444352213</v>
      </c>
      <c r="AU218" s="34">
        <v>0.99972776545849484</v>
      </c>
      <c r="AV218" s="34">
        <v>0.99972112651755529</v>
      </c>
      <c r="AW218" s="34">
        <v>0.99971448762070325</v>
      </c>
      <c r="AX218" s="34">
        <v>0.9997078487679385</v>
      </c>
      <c r="AY218" s="34">
        <v>0.99970120995926059</v>
      </c>
      <c r="AZ218" s="34">
        <v>0.99969457119466953</v>
      </c>
      <c r="BA218" s="34">
        <v>0.99968793247416488</v>
      </c>
      <c r="BB218" s="34">
        <v>0.99968129379774617</v>
      </c>
      <c r="BC218" s="34">
        <v>0.99967465516541321</v>
      </c>
      <c r="BD218" s="34">
        <v>0.99966801657716597</v>
      </c>
      <c r="BE218" s="34">
        <v>0.99966137803300348</v>
      </c>
      <c r="BF218" s="34">
        <v>0.99965473953292627</v>
      </c>
      <c r="BG218" s="34">
        <v>0.9996481010769338</v>
      </c>
      <c r="BH218" s="34">
        <v>0.99964146266502507</v>
      </c>
      <c r="BI218" s="34">
        <v>0.99963482429720074</v>
      </c>
      <c r="BJ218" s="34">
        <v>0.99962818597346026</v>
      </c>
      <c r="BK218" s="34">
        <v>0.99962154769380307</v>
      </c>
      <c r="BL218" s="34">
        <v>0.99961490945822895</v>
      </c>
      <c r="BM218" s="34">
        <v>0.99960827126673768</v>
      </c>
      <c r="BN218" s="34">
        <v>0.99960163311932915</v>
      </c>
      <c r="BO218" s="34">
        <v>0.9995949950160028</v>
      </c>
      <c r="BP218" s="34">
        <v>0.99958835695675841</v>
      </c>
      <c r="BQ218" s="34">
        <v>0.99958171894159575</v>
      </c>
      <c r="BR218" s="34">
        <v>0.9995750809705144</v>
      </c>
      <c r="BS218" s="34">
        <v>0.99956844304351433</v>
      </c>
      <c r="BT218" s="34">
        <v>0.9995618051605949</v>
      </c>
      <c r="BU218" s="34">
        <v>0.99955516732175587</v>
      </c>
      <c r="BV218" s="34">
        <v>0.99954852952699735</v>
      </c>
      <c r="BW218" s="34">
        <v>0.99954189177631847</v>
      </c>
      <c r="BX218" s="34">
        <v>0.99953525406971944</v>
      </c>
      <c r="BY218" s="34">
        <v>0.99952861640719959</v>
      </c>
      <c r="BZ218" s="34">
        <v>0.99952197878875904</v>
      </c>
      <c r="CA218" s="34">
        <v>0.999515341214397</v>
      </c>
      <c r="CB218" s="34">
        <v>0.9995087036841136</v>
      </c>
      <c r="CC218" s="34">
        <v>0.99950206619790827</v>
      </c>
      <c r="CD218" s="34">
        <v>0.99949542875578079</v>
      </c>
      <c r="CE218" s="34">
        <v>0.99948879135773094</v>
      </c>
      <c r="CF218" s="34">
        <v>0.99948215400375839</v>
      </c>
      <c r="CG218" s="34">
        <v>0.9994755166938627</v>
      </c>
      <c r="CH218" s="34">
        <v>0.99946887942804397</v>
      </c>
      <c r="CI218" s="34">
        <v>0.99946224220630164</v>
      </c>
      <c r="CJ218" s="34">
        <v>0.99945560502863529</v>
      </c>
      <c r="CK218" s="34">
        <v>0.99944896789504478</v>
      </c>
      <c r="CL218" s="34">
        <v>0.99944233080552991</v>
      </c>
      <c r="CM218" s="34">
        <v>0.99943569376009023</v>
      </c>
      <c r="CN218" s="34">
        <v>0.99942905675872529</v>
      </c>
      <c r="CO218" s="34">
        <v>0.99942241980143531</v>
      </c>
      <c r="CP218" s="34">
        <v>0.99941578288821942</v>
      </c>
      <c r="CQ218" s="34">
        <v>0.99940914601907782</v>
      </c>
      <c r="CR218" s="34">
        <v>0.99940250919400986</v>
      </c>
      <c r="CS218" s="34">
        <v>0.99939587241301564</v>
      </c>
      <c r="CT218" s="34">
        <v>0.99938168404974859</v>
      </c>
      <c r="CU218" s="34">
        <v>0.99936749588791296</v>
      </c>
      <c r="CV218" s="34">
        <v>0.99935330792750587</v>
      </c>
      <c r="CW218" s="34">
        <v>0.99933912016852466</v>
      </c>
      <c r="CX218" s="34">
        <v>0.999324932610966</v>
      </c>
      <c r="CY218" s="34">
        <v>0.9993107452548271</v>
      </c>
      <c r="CZ218" s="34">
        <v>0.99929655810010531</v>
      </c>
      <c r="DA218" s="34">
        <v>0.99928237114679785</v>
      </c>
      <c r="DB218" s="34">
        <v>0.99926818439490173</v>
      </c>
    </row>
    <row r="219" spans="1:106" x14ac:dyDescent="0.2">
      <c r="A219" s="13">
        <f t="shared" ca="1" si="3"/>
        <v>44575</v>
      </c>
      <c r="B219" s="34">
        <v>1.0000201015724668</v>
      </c>
      <c r="C219" s="34">
        <v>1.0000134010034145</v>
      </c>
      <c r="D219" s="34">
        <v>1.000006700479259</v>
      </c>
      <c r="E219" s="34">
        <v>1</v>
      </c>
      <c r="F219" s="34">
        <v>0.99999329956563709</v>
      </c>
      <c r="G219" s="34">
        <v>0.99998659917616983</v>
      </c>
      <c r="H219" s="34">
        <v>0.99997989883159832</v>
      </c>
      <c r="I219" s="34">
        <v>0.99997319853192168</v>
      </c>
      <c r="J219" s="34">
        <v>0.99996649827714035</v>
      </c>
      <c r="K219" s="34">
        <v>0.99995979806725355</v>
      </c>
      <c r="L219" s="34">
        <v>0.99995309790226083</v>
      </c>
      <c r="M219" s="34">
        <v>0.99994639778216221</v>
      </c>
      <c r="N219" s="34">
        <v>0.99993969770695745</v>
      </c>
      <c r="O219" s="34">
        <v>0.9999329976766459</v>
      </c>
      <c r="P219" s="34">
        <v>0.99992629769122754</v>
      </c>
      <c r="Q219" s="34">
        <v>0.99991959775070205</v>
      </c>
      <c r="R219" s="34">
        <v>0.9999128978550692</v>
      </c>
      <c r="S219" s="34">
        <v>0.99990619800432834</v>
      </c>
      <c r="T219" s="34">
        <v>0.99989949819847956</v>
      </c>
      <c r="U219" s="34">
        <v>0.99989279843752221</v>
      </c>
      <c r="V219" s="34">
        <v>0.99988609872145606</v>
      </c>
      <c r="W219" s="34">
        <v>0.99987939905028134</v>
      </c>
      <c r="X219" s="34">
        <v>0.99987269942399704</v>
      </c>
      <c r="Y219" s="34">
        <v>0.99986599984260327</v>
      </c>
      <c r="Z219" s="34">
        <v>0.99985930030609949</v>
      </c>
      <c r="AA219" s="34">
        <v>0.99985260081448557</v>
      </c>
      <c r="AB219" s="34">
        <v>0.99984590136776119</v>
      </c>
      <c r="AC219" s="34">
        <v>0.99983920196592602</v>
      </c>
      <c r="AD219" s="34">
        <v>0.99983250260897949</v>
      </c>
      <c r="AE219" s="34">
        <v>0.99982580329692183</v>
      </c>
      <c r="AF219" s="34">
        <v>0.99981910402975238</v>
      </c>
      <c r="AG219" s="34">
        <v>0.99981240480747102</v>
      </c>
      <c r="AH219" s="34">
        <v>0.99980570563007742</v>
      </c>
      <c r="AI219" s="34">
        <v>0.99979900649757092</v>
      </c>
      <c r="AJ219" s="34">
        <v>0.99979230740995184</v>
      </c>
      <c r="AK219" s="34">
        <v>0.9997856083672193</v>
      </c>
      <c r="AL219" s="34">
        <v>0.99977890936937341</v>
      </c>
      <c r="AM219" s="34">
        <v>0.99977221041641384</v>
      </c>
      <c r="AN219" s="34">
        <v>0.99976551150833992</v>
      </c>
      <c r="AO219" s="34">
        <v>0.99975881264515165</v>
      </c>
      <c r="AP219" s="34">
        <v>0.9997521138268487</v>
      </c>
      <c r="AQ219" s="34">
        <v>0.99974541505343062</v>
      </c>
      <c r="AR219" s="34">
        <v>0.9997387163248973</v>
      </c>
      <c r="AS219" s="34">
        <v>0.99973201764124853</v>
      </c>
      <c r="AT219" s="34">
        <v>0.99972531900248363</v>
      </c>
      <c r="AU219" s="34">
        <v>0.9997186204086026</v>
      </c>
      <c r="AV219" s="34">
        <v>0.99971192185960522</v>
      </c>
      <c r="AW219" s="34">
        <v>0.99970522335549095</v>
      </c>
      <c r="AX219" s="34">
        <v>0.99969852489625943</v>
      </c>
      <c r="AY219" s="34">
        <v>0.99969182648191057</v>
      </c>
      <c r="AZ219" s="34">
        <v>0.99968512811244425</v>
      </c>
      <c r="BA219" s="34">
        <v>0.99967842978785959</v>
      </c>
      <c r="BB219" s="34">
        <v>0.99967173150815669</v>
      </c>
      <c r="BC219" s="34">
        <v>0.999665033273335</v>
      </c>
      <c r="BD219" s="34">
        <v>0.99965833508339474</v>
      </c>
      <c r="BE219" s="34">
        <v>0.99965163693833503</v>
      </c>
      <c r="BF219" s="34">
        <v>0.99964493883815597</v>
      </c>
      <c r="BG219" s="34">
        <v>0.9996382407828569</v>
      </c>
      <c r="BH219" s="34">
        <v>0.99963154277243771</v>
      </c>
      <c r="BI219" s="34">
        <v>0.99962484480689828</v>
      </c>
      <c r="BJ219" s="34">
        <v>0.99961814688623807</v>
      </c>
      <c r="BK219" s="34">
        <v>0.99961144901045673</v>
      </c>
      <c r="BL219" s="34">
        <v>0.99960475117955416</v>
      </c>
      <c r="BM219" s="34">
        <v>0.99959805339353003</v>
      </c>
      <c r="BN219" s="34">
        <v>0.99959135565238377</v>
      </c>
      <c r="BO219" s="34">
        <v>0.99958465795611551</v>
      </c>
      <c r="BP219" s="34">
        <v>0.99957796030472457</v>
      </c>
      <c r="BQ219" s="34">
        <v>0.99957126269821084</v>
      </c>
      <c r="BR219" s="34">
        <v>0.99956456513657399</v>
      </c>
      <c r="BS219" s="34">
        <v>0.99955786761981369</v>
      </c>
      <c r="BT219" s="34">
        <v>0.9995511701479296</v>
      </c>
      <c r="BU219" s="34">
        <v>0.99954447272092162</v>
      </c>
      <c r="BV219" s="34">
        <v>0.99953777533878929</v>
      </c>
      <c r="BW219" s="34">
        <v>0.9995310780015324</v>
      </c>
      <c r="BX219" s="34">
        <v>0.99952438070915062</v>
      </c>
      <c r="BY219" s="34">
        <v>0.99951768346164338</v>
      </c>
      <c r="BZ219" s="34">
        <v>0.99951098625901069</v>
      </c>
      <c r="CA219" s="34">
        <v>0.99950428910125211</v>
      </c>
      <c r="CB219" s="34">
        <v>0.99949759198836752</v>
      </c>
      <c r="CC219" s="34">
        <v>0.99949089492035625</v>
      </c>
      <c r="CD219" s="34">
        <v>0.99948419789721843</v>
      </c>
      <c r="CE219" s="34">
        <v>0.9994775009189536</v>
      </c>
      <c r="CF219" s="34">
        <v>0.99947080398556143</v>
      </c>
      <c r="CG219" s="34">
        <v>0.9994641070970417</v>
      </c>
      <c r="CH219" s="34">
        <v>0.99945741025339385</v>
      </c>
      <c r="CI219" s="34">
        <v>0.99945071345461789</v>
      </c>
      <c r="CJ219" s="34">
        <v>0.99944401670071348</v>
      </c>
      <c r="CK219" s="34">
        <v>0.99943731999167995</v>
      </c>
      <c r="CL219" s="34">
        <v>0.99943062332751742</v>
      </c>
      <c r="CM219" s="34">
        <v>0.99942392670822533</v>
      </c>
      <c r="CN219" s="34">
        <v>0.99941723013380379</v>
      </c>
      <c r="CO219" s="34">
        <v>0.99941053360425203</v>
      </c>
      <c r="CP219" s="34">
        <v>0.99940383711956993</v>
      </c>
      <c r="CQ219" s="34">
        <v>0.99939714067975716</v>
      </c>
      <c r="CR219" s="34">
        <v>0.99939044428481338</v>
      </c>
      <c r="CS219" s="34">
        <v>0.99937540601949226</v>
      </c>
      <c r="CT219" s="34">
        <v>0.99936036798045813</v>
      </c>
      <c r="CU219" s="34">
        <v>0.9993453301677081</v>
      </c>
      <c r="CV219" s="34">
        <v>0.99933029258123862</v>
      </c>
      <c r="CW219" s="34">
        <v>0.99931525522104625</v>
      </c>
      <c r="CX219" s="34">
        <v>0.99930021808712766</v>
      </c>
      <c r="CY219" s="34">
        <v>0.9992851811794794</v>
      </c>
      <c r="CZ219" s="34">
        <v>0.99927014449809803</v>
      </c>
      <c r="DA219" s="34">
        <v>0.99925510804298023</v>
      </c>
      <c r="DB219" s="34">
        <v>0.99924007181412255</v>
      </c>
    </row>
    <row r="220" spans="1:106" x14ac:dyDescent="0.2">
      <c r="A220" s="13">
        <f t="shared" ca="1" si="3"/>
        <v>44578</v>
      </c>
      <c r="B220" s="34">
        <v>1.0000068867779293</v>
      </c>
      <c r="C220" s="34">
        <v>1</v>
      </c>
      <c r="D220" s="34">
        <v>0.99999311326949814</v>
      </c>
      <c r="E220" s="34">
        <v>0.99998622658642322</v>
      </c>
      <c r="F220" s="34">
        <v>0.99997933995077504</v>
      </c>
      <c r="G220" s="34">
        <v>0.99997245336255314</v>
      </c>
      <c r="H220" s="34">
        <v>0.99996556682175763</v>
      </c>
      <c r="I220" s="34">
        <v>0.99995868032838764</v>
      </c>
      <c r="J220" s="34">
        <v>0.99995179388244315</v>
      </c>
      <c r="K220" s="34">
        <v>0.99994490748392395</v>
      </c>
      <c r="L220" s="34">
        <v>0.99993802113282926</v>
      </c>
      <c r="M220" s="34">
        <v>0.99993113482915907</v>
      </c>
      <c r="N220" s="34">
        <v>0.99992424857291307</v>
      </c>
      <c r="O220" s="34">
        <v>0.99991736236409079</v>
      </c>
      <c r="P220" s="34">
        <v>0.99991047620269202</v>
      </c>
      <c r="Q220" s="34">
        <v>0.99990359008871643</v>
      </c>
      <c r="R220" s="34">
        <v>0.99989670402216357</v>
      </c>
      <c r="S220" s="34">
        <v>0.99988981800303323</v>
      </c>
      <c r="T220" s="34">
        <v>0.99988293203132506</v>
      </c>
      <c r="U220" s="34">
        <v>0.99987604610703862</v>
      </c>
      <c r="V220" s="34">
        <v>0.99986916023017369</v>
      </c>
      <c r="W220" s="34">
        <v>0.99986227440073017</v>
      </c>
      <c r="X220" s="34">
        <v>0.99985538861870715</v>
      </c>
      <c r="Y220" s="34">
        <v>0.99984850288410487</v>
      </c>
      <c r="Z220" s="34">
        <v>0.99984161719692277</v>
      </c>
      <c r="AA220" s="34">
        <v>0.99983473155716052</v>
      </c>
      <c r="AB220" s="34">
        <v>0.99982784596481789</v>
      </c>
      <c r="AC220" s="34">
        <v>0.99982096041989432</v>
      </c>
      <c r="AD220" s="34">
        <v>0.99981407492238972</v>
      </c>
      <c r="AE220" s="34">
        <v>0.99980718947230374</v>
      </c>
      <c r="AF220" s="34">
        <v>0.99980030406963594</v>
      </c>
      <c r="AG220" s="34">
        <v>0.9997934187143861</v>
      </c>
      <c r="AH220" s="34">
        <v>0.99978653340655388</v>
      </c>
      <c r="AI220" s="34">
        <v>0.99977964814613884</v>
      </c>
      <c r="AJ220" s="34">
        <v>0.99977276293314088</v>
      </c>
      <c r="AK220" s="34">
        <v>0.99976587776755921</v>
      </c>
      <c r="AL220" s="34">
        <v>0.99975899264939394</v>
      </c>
      <c r="AM220" s="34">
        <v>0.99975210757864474</v>
      </c>
      <c r="AN220" s="34">
        <v>0.99974522255531129</v>
      </c>
      <c r="AO220" s="34">
        <v>0.99973833757939279</v>
      </c>
      <c r="AP220" s="34">
        <v>0.99973145265088958</v>
      </c>
      <c r="AQ220" s="34">
        <v>0.9997245677698009</v>
      </c>
      <c r="AR220" s="34">
        <v>0.99971768293612651</v>
      </c>
      <c r="AS220" s="34">
        <v>0.99971079814986608</v>
      </c>
      <c r="AT220" s="34">
        <v>0.99970391341101927</v>
      </c>
      <c r="AU220" s="34">
        <v>0.99969702871958599</v>
      </c>
      <c r="AV220" s="34">
        <v>0.99969014407556567</v>
      </c>
      <c r="AW220" s="34">
        <v>0.99968325947895786</v>
      </c>
      <c r="AX220" s="34">
        <v>0.99967637492976269</v>
      </c>
      <c r="AY220" s="34">
        <v>0.99966949042797926</v>
      </c>
      <c r="AZ220" s="34">
        <v>0.99966260597360779</v>
      </c>
      <c r="BA220" s="34">
        <v>0.99965572156664761</v>
      </c>
      <c r="BB220" s="34">
        <v>0.99964883720709852</v>
      </c>
      <c r="BC220" s="34">
        <v>0.99964195289495994</v>
      </c>
      <c r="BD220" s="34">
        <v>0.9996350686302321</v>
      </c>
      <c r="BE220" s="34">
        <v>0.99962818441291423</v>
      </c>
      <c r="BF220" s="34">
        <v>0.99962130024300599</v>
      </c>
      <c r="BG220" s="34">
        <v>0.99961441612050717</v>
      </c>
      <c r="BH220" s="34">
        <v>0.99960753204541741</v>
      </c>
      <c r="BI220" s="34">
        <v>0.99960064801773663</v>
      </c>
      <c r="BJ220" s="34">
        <v>0.99959376403746425</v>
      </c>
      <c r="BK220" s="34">
        <v>0.99958688010459984</v>
      </c>
      <c r="BL220" s="34">
        <v>0.9995799962191434</v>
      </c>
      <c r="BM220" s="34">
        <v>0.99957311238109436</v>
      </c>
      <c r="BN220" s="34">
        <v>0.99956622859045241</v>
      </c>
      <c r="BO220" s="34">
        <v>0.9995593448472172</v>
      </c>
      <c r="BP220" s="34">
        <v>0.99955246115138863</v>
      </c>
      <c r="BQ220" s="34">
        <v>0.99954557750296602</v>
      </c>
      <c r="BR220" s="34">
        <v>0.99953869390194938</v>
      </c>
      <c r="BS220" s="34">
        <v>0.99953181034833827</v>
      </c>
      <c r="BT220" s="34">
        <v>0.99952492684213234</v>
      </c>
      <c r="BU220" s="34">
        <v>0.99951804338333117</v>
      </c>
      <c r="BV220" s="34">
        <v>0.99951115997193474</v>
      </c>
      <c r="BW220" s="34">
        <v>0.99950427660794228</v>
      </c>
      <c r="BX220" s="34">
        <v>0.99949739329135368</v>
      </c>
      <c r="BY220" s="34">
        <v>0.99949051002216871</v>
      </c>
      <c r="BZ220" s="34">
        <v>0.99948362680038705</v>
      </c>
      <c r="CA220" s="34">
        <v>0.99947674362600814</v>
      </c>
      <c r="CB220" s="34">
        <v>0.99946986049903197</v>
      </c>
      <c r="CC220" s="34">
        <v>0.999462977419458</v>
      </c>
      <c r="CD220" s="34">
        <v>0.99945609438728578</v>
      </c>
      <c r="CE220" s="34">
        <v>0.99944921140251508</v>
      </c>
      <c r="CF220" s="34">
        <v>0.9994423284651458</v>
      </c>
      <c r="CG220" s="34">
        <v>0.99943544557517761</v>
      </c>
      <c r="CH220" s="34">
        <v>0.99942856273260983</v>
      </c>
      <c r="CI220" s="34">
        <v>0.99942167993744235</v>
      </c>
      <c r="CJ220" s="34">
        <v>0.99941479718967485</v>
      </c>
      <c r="CK220" s="34">
        <v>0.99940791448930688</v>
      </c>
      <c r="CL220" s="34">
        <v>0.99940103183633833</v>
      </c>
      <c r="CM220" s="34">
        <v>0.99939414923076886</v>
      </c>
      <c r="CN220" s="34">
        <v>0.99938726667259781</v>
      </c>
      <c r="CO220" s="34">
        <v>0.99938038416182517</v>
      </c>
      <c r="CP220" s="34">
        <v>0.9993654567172604</v>
      </c>
      <c r="CQ220" s="34">
        <v>0.99935052949566217</v>
      </c>
      <c r="CR220" s="34">
        <v>0.99933560249702724</v>
      </c>
      <c r="CS220" s="34">
        <v>0.99932067572135264</v>
      </c>
      <c r="CT220" s="34">
        <v>0.99930574916863468</v>
      </c>
      <c r="CU220" s="34">
        <v>0.99929082283887005</v>
      </c>
      <c r="CV220" s="34">
        <v>0.99927589673205575</v>
      </c>
      <c r="CW220" s="34">
        <v>0.99926097084818821</v>
      </c>
      <c r="CX220" s="34">
        <v>0.9992460451872639</v>
      </c>
      <c r="CY220" s="34">
        <v>0.99923111974927969</v>
      </c>
      <c r="CZ220" s="34">
        <v>0.9992161945342326</v>
      </c>
      <c r="DA220" s="34">
        <v>0.99920126954211874</v>
      </c>
      <c r="DB220" s="34">
        <v>0.999186344772935</v>
      </c>
    </row>
    <row r="221" spans="1:106" x14ac:dyDescent="0.2">
      <c r="A221" s="13">
        <f t="shared" ca="1" si="3"/>
        <v>44579</v>
      </c>
      <c r="B221" s="34">
        <v>1.0000070533412391</v>
      </c>
      <c r="C221" s="34">
        <v>1</v>
      </c>
      <c r="D221" s="34">
        <v>0.99999294670850991</v>
      </c>
      <c r="E221" s="34">
        <v>0.99998589346676914</v>
      </c>
      <c r="F221" s="34">
        <v>0.99997884027477668</v>
      </c>
      <c r="G221" s="34">
        <v>0.99997178713253232</v>
      </c>
      <c r="H221" s="34">
        <v>0.99996473404003627</v>
      </c>
      <c r="I221" s="34">
        <v>0.99995768099728721</v>
      </c>
      <c r="J221" s="34">
        <v>0.99995062800428569</v>
      </c>
      <c r="K221" s="34">
        <v>0.99994357506103082</v>
      </c>
      <c r="L221" s="34">
        <v>0.99993652216752238</v>
      </c>
      <c r="M221" s="34">
        <v>0.99992946932376026</v>
      </c>
      <c r="N221" s="34">
        <v>0.99992241652974378</v>
      </c>
      <c r="O221" s="34">
        <v>0.99991536378547252</v>
      </c>
      <c r="P221" s="34">
        <v>0.9999083110909468</v>
      </c>
      <c r="Q221" s="34">
        <v>0.99990125844616551</v>
      </c>
      <c r="R221" s="34">
        <v>0.99989420585112843</v>
      </c>
      <c r="S221" s="34">
        <v>0.99988715330583566</v>
      </c>
      <c r="T221" s="34">
        <v>0.99988010081028611</v>
      </c>
      <c r="U221" s="34">
        <v>0.99987304836448043</v>
      </c>
      <c r="V221" s="34">
        <v>0.99986599596841719</v>
      </c>
      <c r="W221" s="34">
        <v>0.99985894362209682</v>
      </c>
      <c r="X221" s="34">
        <v>0.99985189132551866</v>
      </c>
      <c r="Y221" s="34">
        <v>0.99984483907868238</v>
      </c>
      <c r="Z221" s="34">
        <v>0.99983778688158786</v>
      </c>
      <c r="AA221" s="34">
        <v>0.99983073473423434</v>
      </c>
      <c r="AB221" s="34">
        <v>0.99982368263662169</v>
      </c>
      <c r="AC221" s="34">
        <v>0.99981663058874937</v>
      </c>
      <c r="AD221" s="34">
        <v>0.99980957859061748</v>
      </c>
      <c r="AE221" s="34">
        <v>0.99980252664222524</v>
      </c>
      <c r="AF221" s="34">
        <v>0.99979547474357255</v>
      </c>
      <c r="AG221" s="34">
        <v>0.99978842289465886</v>
      </c>
      <c r="AH221" s="34">
        <v>0.99978137109548404</v>
      </c>
      <c r="AI221" s="34">
        <v>0.99977431934604755</v>
      </c>
      <c r="AJ221" s="34">
        <v>0.99976726764634904</v>
      </c>
      <c r="AK221" s="34">
        <v>0.9997602159963882</v>
      </c>
      <c r="AL221" s="34">
        <v>0.99975316439616491</v>
      </c>
      <c r="AM221" s="34">
        <v>0.99974611284567849</v>
      </c>
      <c r="AN221" s="34">
        <v>0.99973906134492863</v>
      </c>
      <c r="AO221" s="34">
        <v>0.99973200989391509</v>
      </c>
      <c r="AP221" s="34">
        <v>0.99972495849263754</v>
      </c>
      <c r="AQ221" s="34">
        <v>0.99971790714109543</v>
      </c>
      <c r="AR221" s="34">
        <v>0.99971085583928865</v>
      </c>
      <c r="AS221" s="34">
        <v>0.99970380458721708</v>
      </c>
      <c r="AT221" s="34">
        <v>0.99969675338487962</v>
      </c>
      <c r="AU221" s="34">
        <v>0.99968970223227649</v>
      </c>
      <c r="AV221" s="34">
        <v>0.99968265112940724</v>
      </c>
      <c r="AW221" s="34">
        <v>0.99967560007627132</v>
      </c>
      <c r="AX221" s="34">
        <v>0.99966854907286862</v>
      </c>
      <c r="AY221" s="34">
        <v>0.9996614981191988</v>
      </c>
      <c r="AZ221" s="34">
        <v>0.99965444721526131</v>
      </c>
      <c r="BA221" s="34">
        <v>0.99964739636105604</v>
      </c>
      <c r="BB221" s="34">
        <v>0.99964034555658232</v>
      </c>
      <c r="BC221" s="34">
        <v>0.99963329480184004</v>
      </c>
      <c r="BD221" s="34">
        <v>0.99962624409682888</v>
      </c>
      <c r="BE221" s="34">
        <v>0.99961919344154815</v>
      </c>
      <c r="BF221" s="34">
        <v>0.99961214283599809</v>
      </c>
      <c r="BG221" s="34">
        <v>0.9996050922801778</v>
      </c>
      <c r="BH221" s="34">
        <v>0.99959804177408706</v>
      </c>
      <c r="BI221" s="34">
        <v>0.99959099131772577</v>
      </c>
      <c r="BJ221" s="34">
        <v>0.99958394091109337</v>
      </c>
      <c r="BK221" s="34">
        <v>0.9995768905541893</v>
      </c>
      <c r="BL221" s="34">
        <v>0.99956984024701379</v>
      </c>
      <c r="BM221" s="34">
        <v>0.99956278998956594</v>
      </c>
      <c r="BN221" s="34">
        <v>0.99955573978184575</v>
      </c>
      <c r="BO221" s="34">
        <v>0.99954868962385268</v>
      </c>
      <c r="BP221" s="34">
        <v>0.9995416395155865</v>
      </c>
      <c r="BQ221" s="34">
        <v>0.99953458945704665</v>
      </c>
      <c r="BR221" s="34">
        <v>0.99952753944823292</v>
      </c>
      <c r="BS221" s="34">
        <v>0.99952048948914507</v>
      </c>
      <c r="BT221" s="34">
        <v>0.99951343957978256</v>
      </c>
      <c r="BU221" s="34">
        <v>0.99950638972014494</v>
      </c>
      <c r="BV221" s="34">
        <v>0.99949933991023232</v>
      </c>
      <c r="BW221" s="34">
        <v>0.99949229015004404</v>
      </c>
      <c r="BX221" s="34">
        <v>0.99948524043957965</v>
      </c>
      <c r="BY221" s="34">
        <v>0.99947819077883904</v>
      </c>
      <c r="BZ221" s="34">
        <v>0.99947114116782165</v>
      </c>
      <c r="CA221" s="34">
        <v>0.99946409160652716</v>
      </c>
      <c r="CB221" s="34">
        <v>0.99945704209495556</v>
      </c>
      <c r="CC221" s="34">
        <v>0.99944999263310585</v>
      </c>
      <c r="CD221" s="34">
        <v>0.99944294322097837</v>
      </c>
      <c r="CE221" s="34">
        <v>0.99943589385857212</v>
      </c>
      <c r="CF221" s="34">
        <v>0.99942884454588754</v>
      </c>
      <c r="CG221" s="34">
        <v>0.99942179528292341</v>
      </c>
      <c r="CH221" s="34">
        <v>0.99941474606967973</v>
      </c>
      <c r="CI221" s="34">
        <v>0.9994076969061565</v>
      </c>
      <c r="CJ221" s="34">
        <v>0.99940064779235305</v>
      </c>
      <c r="CK221" s="34">
        <v>0.99939359872826894</v>
      </c>
      <c r="CL221" s="34">
        <v>0.99938654971390406</v>
      </c>
      <c r="CM221" s="34">
        <v>0.99937950074925774</v>
      </c>
      <c r="CN221" s="34">
        <v>0.99937245183432988</v>
      </c>
      <c r="CO221" s="34">
        <v>0.99936540296912024</v>
      </c>
      <c r="CP221" s="34">
        <v>0.99934885847042421</v>
      </c>
      <c r="CQ221" s="34">
        <v>0.9993323142456223</v>
      </c>
      <c r="CR221" s="34">
        <v>0.99931577029471019</v>
      </c>
      <c r="CS221" s="34">
        <v>0.99929922661768356</v>
      </c>
      <c r="CT221" s="34">
        <v>0.99928268321453728</v>
      </c>
      <c r="CU221" s="34">
        <v>0.99926614008526704</v>
      </c>
      <c r="CV221" s="34">
        <v>0.99924959722986839</v>
      </c>
      <c r="CW221" s="34">
        <v>0.999233054648337</v>
      </c>
      <c r="CX221" s="34">
        <v>0.99921651234066788</v>
      </c>
      <c r="CY221" s="34">
        <v>0.99919997030685714</v>
      </c>
      <c r="CZ221" s="34">
        <v>0.99918342854689945</v>
      </c>
      <c r="DA221" s="34">
        <v>0.99916688706079082</v>
      </c>
      <c r="DB221" s="34">
        <v>0.99915034584852647</v>
      </c>
    </row>
    <row r="222" spans="1:106" x14ac:dyDescent="0.2">
      <c r="A222" s="13">
        <f t="shared" ca="1" si="3"/>
        <v>44580</v>
      </c>
      <c r="B222" s="34">
        <v>1.000007084987989</v>
      </c>
      <c r="C222" s="34">
        <v>1</v>
      </c>
      <c r="D222" s="34">
        <v>0.99999291506220778</v>
      </c>
      <c r="E222" s="34">
        <v>0.99998583017461184</v>
      </c>
      <c r="F222" s="34">
        <v>0.99997874533721198</v>
      </c>
      <c r="G222" s="34">
        <v>0.99997166055000775</v>
      </c>
      <c r="H222" s="34">
        <v>0.99996457581299869</v>
      </c>
      <c r="I222" s="34">
        <v>0.99995749112618471</v>
      </c>
      <c r="J222" s="34">
        <v>0.99995040648956512</v>
      </c>
      <c r="K222" s="34">
        <v>0.99994332190314006</v>
      </c>
      <c r="L222" s="34">
        <v>0.99993623736690851</v>
      </c>
      <c r="M222" s="34">
        <v>0.99992915288087059</v>
      </c>
      <c r="N222" s="34">
        <v>0.99992206844502585</v>
      </c>
      <c r="O222" s="34">
        <v>0.99991498405937373</v>
      </c>
      <c r="P222" s="34">
        <v>0.99990789972391414</v>
      </c>
      <c r="Q222" s="34">
        <v>0.99990081543864684</v>
      </c>
      <c r="R222" s="34">
        <v>0.99989373120357106</v>
      </c>
      <c r="S222" s="34">
        <v>0.99988664701868668</v>
      </c>
      <c r="T222" s="34">
        <v>0.99987956288399327</v>
      </c>
      <c r="U222" s="34">
        <v>0.99987247879949048</v>
      </c>
      <c r="V222" s="34">
        <v>0.99986539476517799</v>
      </c>
      <c r="W222" s="34">
        <v>0.99985831078105547</v>
      </c>
      <c r="X222" s="34">
        <v>0.99985122684712258</v>
      </c>
      <c r="Y222" s="34">
        <v>0.99984414296337909</v>
      </c>
      <c r="Z222" s="34">
        <v>0.99983705912982423</v>
      </c>
      <c r="AA222" s="34">
        <v>0.9998299753464579</v>
      </c>
      <c r="AB222" s="34">
        <v>0.99982289161327986</v>
      </c>
      <c r="AC222" s="34">
        <v>0.99981580793028935</v>
      </c>
      <c r="AD222" s="34">
        <v>0.99980872429748646</v>
      </c>
      <c r="AE222" s="34">
        <v>0.99980164071487077</v>
      </c>
      <c r="AF222" s="34">
        <v>0.9997945571824417</v>
      </c>
      <c r="AG222" s="34">
        <v>0.99978747370019916</v>
      </c>
      <c r="AH222" s="34">
        <v>0.99978039026814236</v>
      </c>
      <c r="AI222" s="34">
        <v>0.99977330688627153</v>
      </c>
      <c r="AJ222" s="34">
        <v>0.999766223554586</v>
      </c>
      <c r="AK222" s="34">
        <v>0.99975914027308543</v>
      </c>
      <c r="AL222" s="34">
        <v>0.99975205704176928</v>
      </c>
      <c r="AM222" s="34">
        <v>0.99974497386063743</v>
      </c>
      <c r="AN222" s="34">
        <v>0.99973789072968966</v>
      </c>
      <c r="AO222" s="34">
        <v>0.99973080764892552</v>
      </c>
      <c r="AP222" s="34">
        <v>0.99972372461834413</v>
      </c>
      <c r="AQ222" s="34">
        <v>0.99971664163794582</v>
      </c>
      <c r="AR222" s="34">
        <v>0.99970955870773004</v>
      </c>
      <c r="AS222" s="34">
        <v>0.99970247582769622</v>
      </c>
      <c r="AT222" s="34">
        <v>0.99969539299784427</v>
      </c>
      <c r="AU222" s="34">
        <v>0.99968831021817384</v>
      </c>
      <c r="AV222" s="34">
        <v>0.99968122748868427</v>
      </c>
      <c r="AW222" s="34">
        <v>0.99967414480937544</v>
      </c>
      <c r="AX222" s="34">
        <v>0.99966706218024703</v>
      </c>
      <c r="AY222" s="34">
        <v>0.99965997960129871</v>
      </c>
      <c r="AZ222" s="34">
        <v>0.99965289707252958</v>
      </c>
      <c r="BA222" s="34">
        <v>0.99964581459394031</v>
      </c>
      <c r="BB222" s="34">
        <v>0.99963873216552956</v>
      </c>
      <c r="BC222" s="34">
        <v>0.99963164978729735</v>
      </c>
      <c r="BD222" s="34">
        <v>0.99962456745924333</v>
      </c>
      <c r="BE222" s="34">
        <v>0.9996174851813675</v>
      </c>
      <c r="BF222" s="34">
        <v>0.9996104029536691</v>
      </c>
      <c r="BG222" s="34">
        <v>0.99960332077614755</v>
      </c>
      <c r="BH222" s="34">
        <v>0.99959623864880298</v>
      </c>
      <c r="BI222" s="34">
        <v>0.99958915657163483</v>
      </c>
      <c r="BJ222" s="34">
        <v>0.99958207454464276</v>
      </c>
      <c r="BK222" s="34">
        <v>0.99957499256782634</v>
      </c>
      <c r="BL222" s="34">
        <v>0.99956791064118533</v>
      </c>
      <c r="BM222" s="34">
        <v>0.99956082876471952</v>
      </c>
      <c r="BN222" s="34">
        <v>0.99955374693842813</v>
      </c>
      <c r="BO222" s="34">
        <v>0.99954666516231105</v>
      </c>
      <c r="BP222" s="34">
        <v>0.99953958343636795</v>
      </c>
      <c r="BQ222" s="34">
        <v>0.9995325017605986</v>
      </c>
      <c r="BR222" s="34">
        <v>0.99952542013500234</v>
      </c>
      <c r="BS222" s="34">
        <v>0.99951833855957872</v>
      </c>
      <c r="BT222" s="34">
        <v>0.99951125703432797</v>
      </c>
      <c r="BU222" s="34">
        <v>0.9995041755592492</v>
      </c>
      <c r="BV222" s="34">
        <v>0.9994970941343424</v>
      </c>
      <c r="BW222" s="34">
        <v>0.99949001275960692</v>
      </c>
      <c r="BX222" s="34">
        <v>0.99948293143504252</v>
      </c>
      <c r="BY222" s="34">
        <v>0.99947585016064888</v>
      </c>
      <c r="BZ222" s="34">
        <v>0.99946876893642578</v>
      </c>
      <c r="CA222" s="34">
        <v>0.99946168776237265</v>
      </c>
      <c r="CB222" s="34">
        <v>0.99945460663848917</v>
      </c>
      <c r="CC222" s="34">
        <v>0.9994475255647749</v>
      </c>
      <c r="CD222" s="34">
        <v>0.99944044454122971</v>
      </c>
      <c r="CE222" s="34">
        <v>0.99943336356785306</v>
      </c>
      <c r="CF222" s="34">
        <v>0.99942628264464461</v>
      </c>
      <c r="CG222" s="34">
        <v>0.99941920177160426</v>
      </c>
      <c r="CH222" s="34">
        <v>0.99941212094873155</v>
      </c>
      <c r="CI222" s="34">
        <v>0.99940504017602561</v>
      </c>
      <c r="CJ222" s="34">
        <v>0.99939795945348675</v>
      </c>
      <c r="CK222" s="34">
        <v>0.99939087878111432</v>
      </c>
      <c r="CL222" s="34">
        <v>0.9993837981589081</v>
      </c>
      <c r="CM222" s="34">
        <v>0.99937671758686764</v>
      </c>
      <c r="CN222" s="34">
        <v>0.99936963706499271</v>
      </c>
      <c r="CO222" s="34">
        <v>0.99936255659328255</v>
      </c>
      <c r="CP222" s="34">
        <v>0.99934608928262725</v>
      </c>
      <c r="CQ222" s="34">
        <v>0.99932962224331734</v>
      </c>
      <c r="CR222" s="34">
        <v>0.99931315547534838</v>
      </c>
      <c r="CS222" s="34">
        <v>0.99929668897871549</v>
      </c>
      <c r="CT222" s="34">
        <v>0.99928022275341444</v>
      </c>
      <c r="CU222" s="34">
        <v>0.99926375679944113</v>
      </c>
      <c r="CV222" s="34">
        <v>0.99924729111679045</v>
      </c>
      <c r="CW222" s="34">
        <v>0.99923082570545829</v>
      </c>
      <c r="CX222" s="34">
        <v>0.99921436056544022</v>
      </c>
      <c r="CY222" s="34">
        <v>0.99919789569673156</v>
      </c>
      <c r="CZ222" s="34">
        <v>0.99918143109932789</v>
      </c>
      <c r="DA222" s="34">
        <v>0.99916496677322486</v>
      </c>
      <c r="DB222" s="34">
        <v>0.99914850271841793</v>
      </c>
    </row>
    <row r="223" spans="1:106" x14ac:dyDescent="0.2">
      <c r="A223" s="13">
        <f t="shared" ca="1" si="3"/>
        <v>44581</v>
      </c>
      <c r="B223" s="34">
        <v>1.0000215648446527</v>
      </c>
      <c r="C223" s="34">
        <v>1.0000143765114311</v>
      </c>
      <c r="D223" s="34">
        <v>1.00000718822988</v>
      </c>
      <c r="E223" s="34">
        <v>1</v>
      </c>
      <c r="F223" s="34">
        <v>0.99999281182179012</v>
      </c>
      <c r="G223" s="34">
        <v>0.99998562369525001</v>
      </c>
      <c r="H223" s="34">
        <v>0.99997843562037958</v>
      </c>
      <c r="I223" s="34">
        <v>0.99997124759717826</v>
      </c>
      <c r="J223" s="34">
        <v>0.99996405962564572</v>
      </c>
      <c r="K223" s="34">
        <v>0.99995687170578174</v>
      </c>
      <c r="L223" s="34">
        <v>0.99994968383758576</v>
      </c>
      <c r="M223" s="34">
        <v>0.99994249602105711</v>
      </c>
      <c r="N223" s="34">
        <v>0.99993530825619603</v>
      </c>
      <c r="O223" s="34">
        <v>0.99992812054300206</v>
      </c>
      <c r="P223" s="34">
        <v>0.99992093288147454</v>
      </c>
      <c r="Q223" s="34">
        <v>0.99991374527161303</v>
      </c>
      <c r="R223" s="34">
        <v>0.99990655771341752</v>
      </c>
      <c r="S223" s="34">
        <v>0.99989937020688746</v>
      </c>
      <c r="T223" s="34">
        <v>0.99989218275202252</v>
      </c>
      <c r="U223" s="34">
        <v>0.99988499534882225</v>
      </c>
      <c r="V223" s="34">
        <v>0.99987780799728609</v>
      </c>
      <c r="W223" s="34">
        <v>0.99987062069741417</v>
      </c>
      <c r="X223" s="34">
        <v>0.9998634334492057</v>
      </c>
      <c r="Y223" s="34">
        <v>0.99985624625266056</v>
      </c>
      <c r="Z223" s="34">
        <v>0.99984905910777822</v>
      </c>
      <c r="AA223" s="34">
        <v>0.99984187201455832</v>
      </c>
      <c r="AB223" s="34">
        <v>0.99983468497300054</v>
      </c>
      <c r="AC223" s="34">
        <v>0.99982749798310455</v>
      </c>
      <c r="AD223" s="34">
        <v>0.99982031104486979</v>
      </c>
      <c r="AE223" s="34">
        <v>0.99981312415829615</v>
      </c>
      <c r="AF223" s="34">
        <v>0.99980593732338319</v>
      </c>
      <c r="AG223" s="34">
        <v>0.99979875054013023</v>
      </c>
      <c r="AH223" s="34">
        <v>0.99979156380853751</v>
      </c>
      <c r="AI223" s="34">
        <v>0.99978437712860402</v>
      </c>
      <c r="AJ223" s="34">
        <v>0.99977719050032976</v>
      </c>
      <c r="AK223" s="34">
        <v>0.99977000392371407</v>
      </c>
      <c r="AL223" s="34">
        <v>0.99976281739875705</v>
      </c>
      <c r="AM223" s="34">
        <v>0.99975563092545794</v>
      </c>
      <c r="AN223" s="34">
        <v>0.9997484445038165</v>
      </c>
      <c r="AO223" s="34">
        <v>0.99974125813383219</v>
      </c>
      <c r="AP223" s="34">
        <v>0.999734071815505</v>
      </c>
      <c r="AQ223" s="34">
        <v>0.99972688554883427</v>
      </c>
      <c r="AR223" s="34">
        <v>0.99971969933381988</v>
      </c>
      <c r="AS223" s="34">
        <v>0.99971251317046095</v>
      </c>
      <c r="AT223" s="34">
        <v>0.99970532705875759</v>
      </c>
      <c r="AU223" s="34">
        <v>0.99969814099870935</v>
      </c>
      <c r="AV223" s="34">
        <v>0.99969095499031557</v>
      </c>
      <c r="AW223" s="34">
        <v>0.99968376903357636</v>
      </c>
      <c r="AX223" s="34">
        <v>0.99967658312849117</v>
      </c>
      <c r="AY223" s="34">
        <v>0.99966939727505932</v>
      </c>
      <c r="AZ223" s="34">
        <v>0.99966221147328072</v>
      </c>
      <c r="BA223" s="34">
        <v>0.99965502572315479</v>
      </c>
      <c r="BB223" s="34">
        <v>0.99964784002468166</v>
      </c>
      <c r="BC223" s="34">
        <v>0.9996406543778602</v>
      </c>
      <c r="BD223" s="34">
        <v>0.99963346878269077</v>
      </c>
      <c r="BE223" s="34">
        <v>0.99962628323917269</v>
      </c>
      <c r="BF223" s="34">
        <v>0.99961909774730529</v>
      </c>
      <c r="BG223" s="34">
        <v>0.99961191230708879</v>
      </c>
      <c r="BH223" s="34">
        <v>0.99960472691852231</v>
      </c>
      <c r="BI223" s="34">
        <v>0.99959754158160585</v>
      </c>
      <c r="BJ223" s="34">
        <v>0.99959035629633863</v>
      </c>
      <c r="BK223" s="34">
        <v>0.99958317106272077</v>
      </c>
      <c r="BL223" s="34">
        <v>0.99957598588075147</v>
      </c>
      <c r="BM223" s="34">
        <v>0.99956880075043064</v>
      </c>
      <c r="BN223" s="34">
        <v>0.99956161567175783</v>
      </c>
      <c r="BO223" s="34">
        <v>0.99955443064473248</v>
      </c>
      <c r="BP223" s="34">
        <v>0.99954724566935471</v>
      </c>
      <c r="BQ223" s="34">
        <v>0.99954006074562352</v>
      </c>
      <c r="BR223" s="34">
        <v>0.99953287587353901</v>
      </c>
      <c r="BS223" s="34">
        <v>0.99952569105310052</v>
      </c>
      <c r="BT223" s="34">
        <v>0.99951850628430783</v>
      </c>
      <c r="BU223" s="34">
        <v>0.99951132156716038</v>
      </c>
      <c r="BV223" s="34">
        <v>0.99950413690165829</v>
      </c>
      <c r="BW223" s="34">
        <v>0.99949695228780078</v>
      </c>
      <c r="BX223" s="34">
        <v>0.99948976772558751</v>
      </c>
      <c r="BY223" s="34">
        <v>0.99948258321501793</v>
      </c>
      <c r="BZ223" s="34">
        <v>0.99947539875609215</v>
      </c>
      <c r="CA223" s="34">
        <v>0.99946821434880939</v>
      </c>
      <c r="CB223" s="34">
        <v>0.99946102999316966</v>
      </c>
      <c r="CC223" s="34">
        <v>0.99945384568917228</v>
      </c>
      <c r="CD223" s="34">
        <v>0.99944666143681682</v>
      </c>
      <c r="CE223" s="34">
        <v>0.99943947723610305</v>
      </c>
      <c r="CF223" s="34">
        <v>0.99943229308703074</v>
      </c>
      <c r="CG223" s="34">
        <v>0.99942510898959935</v>
      </c>
      <c r="CH223" s="34">
        <v>0.99941792494380821</v>
      </c>
      <c r="CI223" s="34">
        <v>0.99941074094965776</v>
      </c>
      <c r="CJ223" s="34">
        <v>0.99940355700714689</v>
      </c>
      <c r="CK223" s="34">
        <v>0.9993963731162756</v>
      </c>
      <c r="CL223" s="34">
        <v>0.99938918927704312</v>
      </c>
      <c r="CM223" s="34">
        <v>0.99938200548944967</v>
      </c>
      <c r="CN223" s="34">
        <v>0.99937482175349457</v>
      </c>
      <c r="CO223" s="34">
        <v>0.99936763806917717</v>
      </c>
      <c r="CP223" s="34">
        <v>0.99936045443649757</v>
      </c>
      <c r="CQ223" s="34">
        <v>0.99935327085545511</v>
      </c>
      <c r="CR223" s="34">
        <v>0.99934608732604946</v>
      </c>
      <c r="CS223" s="34">
        <v>0.99932945887772939</v>
      </c>
      <c r="CT223" s="34">
        <v>0.99931283070609578</v>
      </c>
      <c r="CU223" s="34">
        <v>0.99929620281114351</v>
      </c>
      <c r="CV223" s="34">
        <v>0.99927957519286847</v>
      </c>
      <c r="CW223" s="34">
        <v>0.99926294785126568</v>
      </c>
      <c r="CX223" s="34">
        <v>0.99924632078633091</v>
      </c>
      <c r="CY223" s="34">
        <v>0.99922969399805917</v>
      </c>
      <c r="CZ223" s="34">
        <v>0.99921306748644612</v>
      </c>
      <c r="DA223" s="34">
        <v>0.99919644125148699</v>
      </c>
      <c r="DB223" s="34">
        <v>0.99917981529317723</v>
      </c>
    </row>
    <row r="224" spans="1:106" x14ac:dyDescent="0.2">
      <c r="A224" s="13">
        <f t="shared" ca="1" si="3"/>
        <v>44582</v>
      </c>
      <c r="B224" s="34">
        <v>1.0000214691485902</v>
      </c>
      <c r="C224" s="34">
        <v>1.0000143127145136</v>
      </c>
      <c r="D224" s="34">
        <v>1.0000071563316502</v>
      </c>
      <c r="E224" s="34">
        <v>1</v>
      </c>
      <c r="F224" s="34">
        <v>0.99999284371956243</v>
      </c>
      <c r="G224" s="34">
        <v>0.99998568749033734</v>
      </c>
      <c r="H224" s="34">
        <v>0.99997853131232428</v>
      </c>
      <c r="I224" s="34">
        <v>0.9999713751855227</v>
      </c>
      <c r="J224" s="34">
        <v>0.99996421910993238</v>
      </c>
      <c r="K224" s="34">
        <v>0.99995706308555288</v>
      </c>
      <c r="L224" s="34">
        <v>0.99994990711238407</v>
      </c>
      <c r="M224" s="34">
        <v>0.99994275119042531</v>
      </c>
      <c r="N224" s="34">
        <v>0.99993559531967624</v>
      </c>
      <c r="O224" s="34">
        <v>0.99992843950013699</v>
      </c>
      <c r="P224" s="34">
        <v>0.99992128373180644</v>
      </c>
      <c r="Q224" s="34">
        <v>0.9999141280146846</v>
      </c>
      <c r="R224" s="34">
        <v>0.99990697234877102</v>
      </c>
      <c r="S224" s="34">
        <v>0.99989981673406569</v>
      </c>
      <c r="T224" s="34">
        <v>0.99989266117056763</v>
      </c>
      <c r="U224" s="34">
        <v>0.99988550565827683</v>
      </c>
      <c r="V224" s="34">
        <v>0.99987835019719307</v>
      </c>
      <c r="W224" s="34">
        <v>0.99987119478731556</v>
      </c>
      <c r="X224" s="34">
        <v>0.99986403942864432</v>
      </c>
      <c r="Y224" s="34">
        <v>0.99985688412117901</v>
      </c>
      <c r="Z224" s="34">
        <v>0.99984972886491863</v>
      </c>
      <c r="AA224" s="34">
        <v>0.99984257365986373</v>
      </c>
      <c r="AB224" s="34">
        <v>0.99983541850601332</v>
      </c>
      <c r="AC224" s="34">
        <v>0.99982826340336706</v>
      </c>
      <c r="AD224" s="34">
        <v>0.99982110835192484</v>
      </c>
      <c r="AE224" s="34">
        <v>0.99981395335168621</v>
      </c>
      <c r="AF224" s="34">
        <v>0.99980679840265074</v>
      </c>
      <c r="AG224" s="34">
        <v>0.99979964350481798</v>
      </c>
      <c r="AH224" s="34">
        <v>0.99979248865818771</v>
      </c>
      <c r="AI224" s="34">
        <v>0.99978533386275958</v>
      </c>
      <c r="AJ224" s="34">
        <v>0.99977817911853339</v>
      </c>
      <c r="AK224" s="34">
        <v>0.99977102442550814</v>
      </c>
      <c r="AL224" s="34">
        <v>0.99976386978368392</v>
      </c>
      <c r="AM224" s="34">
        <v>0.99975671519306064</v>
      </c>
      <c r="AN224" s="34">
        <v>0.99974956065363751</v>
      </c>
      <c r="AO224" s="34">
        <v>0.99974240616541421</v>
      </c>
      <c r="AP224" s="34">
        <v>0.99973525172839039</v>
      </c>
      <c r="AQ224" s="34">
        <v>0.99972809734256596</v>
      </c>
      <c r="AR224" s="34">
        <v>0.9997209430079399</v>
      </c>
      <c r="AS224" s="34">
        <v>0.99971378872451255</v>
      </c>
      <c r="AT224" s="34">
        <v>0.99970663449228336</v>
      </c>
      <c r="AU224" s="34">
        <v>0.99969948031125166</v>
      </c>
      <c r="AV224" s="34">
        <v>0.99969232618141735</v>
      </c>
      <c r="AW224" s="34">
        <v>0.99968517210277996</v>
      </c>
      <c r="AX224" s="34">
        <v>0.99967801807533918</v>
      </c>
      <c r="AY224" s="34">
        <v>0.99967086409909456</v>
      </c>
      <c r="AZ224" s="34">
        <v>0.99966371017404587</v>
      </c>
      <c r="BA224" s="34">
        <v>0.99965655630019268</v>
      </c>
      <c r="BB224" s="34">
        <v>0.99964940247753475</v>
      </c>
      <c r="BC224" s="34">
        <v>0.99964224870607143</v>
      </c>
      <c r="BD224" s="34">
        <v>0.9996350949858025</v>
      </c>
      <c r="BE224" s="34">
        <v>0.99962794131672761</v>
      </c>
      <c r="BF224" s="34">
        <v>0.99962078769884632</v>
      </c>
      <c r="BG224" s="34">
        <v>0.99961363413215842</v>
      </c>
      <c r="BH224" s="34">
        <v>0.99960648061666357</v>
      </c>
      <c r="BI224" s="34">
        <v>0.99959932715236122</v>
      </c>
      <c r="BJ224" s="34">
        <v>0.99959217373925102</v>
      </c>
      <c r="BK224" s="34">
        <v>0.99958502037733266</v>
      </c>
      <c r="BL224" s="34">
        <v>0.99957786706660556</v>
      </c>
      <c r="BM224" s="34">
        <v>0.99957071380706963</v>
      </c>
      <c r="BN224" s="34">
        <v>0.99956356059872453</v>
      </c>
      <c r="BO224" s="34">
        <v>0.99955640744156982</v>
      </c>
      <c r="BP224" s="34">
        <v>0.99954925433560515</v>
      </c>
      <c r="BQ224" s="34">
        <v>0.99954210128082999</v>
      </c>
      <c r="BR224" s="34">
        <v>0.9995349482772441</v>
      </c>
      <c r="BS224" s="34">
        <v>0.99952779532484715</v>
      </c>
      <c r="BT224" s="34">
        <v>0.99952064242363881</v>
      </c>
      <c r="BU224" s="34">
        <v>0.99951348957361863</v>
      </c>
      <c r="BV224" s="34">
        <v>0.99950633677478629</v>
      </c>
      <c r="BW224" s="34">
        <v>0.999499184027141</v>
      </c>
      <c r="BX224" s="34">
        <v>0.99949203133068332</v>
      </c>
      <c r="BY224" s="34">
        <v>0.99948487868541203</v>
      </c>
      <c r="BZ224" s="34">
        <v>0.99947772609132723</v>
      </c>
      <c r="CA224" s="34">
        <v>0.99947057354842828</v>
      </c>
      <c r="CB224" s="34">
        <v>0.99946342105671482</v>
      </c>
      <c r="CC224" s="34">
        <v>0.99945626861618675</v>
      </c>
      <c r="CD224" s="34">
        <v>0.99944911622684351</v>
      </c>
      <c r="CE224" s="34">
        <v>0.99944196388868478</v>
      </c>
      <c r="CF224" s="34">
        <v>0.99943481160171033</v>
      </c>
      <c r="CG224" s="34">
        <v>0.99942765936591937</v>
      </c>
      <c r="CH224" s="34">
        <v>0.99942050718131192</v>
      </c>
      <c r="CI224" s="34">
        <v>0.99941335504788764</v>
      </c>
      <c r="CJ224" s="34">
        <v>0.99940620296564597</v>
      </c>
      <c r="CK224" s="34">
        <v>0.99939905093458636</v>
      </c>
      <c r="CL224" s="34">
        <v>0.99939189895470926</v>
      </c>
      <c r="CM224" s="34">
        <v>0.99938474702601332</v>
      </c>
      <c r="CN224" s="34">
        <v>0.99937759514849867</v>
      </c>
      <c r="CO224" s="34">
        <v>0.99937044332216485</v>
      </c>
      <c r="CP224" s="34">
        <v>0.99936329154701142</v>
      </c>
      <c r="CQ224" s="34">
        <v>0.99935613982303817</v>
      </c>
      <c r="CR224" s="34">
        <v>0.99934022878851969</v>
      </c>
      <c r="CS224" s="34">
        <v>0.99932431800732546</v>
      </c>
      <c r="CT224" s="34">
        <v>0.99930840747945116</v>
      </c>
      <c r="CU224" s="34">
        <v>0.99929249720489299</v>
      </c>
      <c r="CV224" s="34">
        <v>0.99927658718364687</v>
      </c>
      <c r="CW224" s="34">
        <v>0.99926067741570879</v>
      </c>
      <c r="CX224" s="34">
        <v>0.99924476790107453</v>
      </c>
      <c r="CY224" s="34">
        <v>0.99922885863974042</v>
      </c>
      <c r="CZ224" s="34">
        <v>0.99921294963170204</v>
      </c>
      <c r="DA224" s="34">
        <v>0.9991970408769556</v>
      </c>
      <c r="DB224" s="34">
        <v>0.99918113237549677</v>
      </c>
    </row>
    <row r="225" spans="1:106" x14ac:dyDescent="0.2">
      <c r="A225" s="13">
        <f t="shared" ca="1" si="3"/>
        <v>44585</v>
      </c>
      <c r="B225" s="34">
        <v>1.000007418106263</v>
      </c>
      <c r="C225" s="34">
        <v>1</v>
      </c>
      <c r="D225" s="34">
        <v>0.99999258194876472</v>
      </c>
      <c r="E225" s="34">
        <v>0.99998516395255688</v>
      </c>
      <c r="F225" s="34">
        <v>0.99997774601137612</v>
      </c>
      <c r="G225" s="34">
        <v>0.99997032812522202</v>
      </c>
      <c r="H225" s="34">
        <v>0.99996291029409423</v>
      </c>
      <c r="I225" s="34">
        <v>0.99995549251799221</v>
      </c>
      <c r="J225" s="34">
        <v>0.99994807479691572</v>
      </c>
      <c r="K225" s="34">
        <v>0.99994065713086444</v>
      </c>
      <c r="L225" s="34">
        <v>0.99993323951983748</v>
      </c>
      <c r="M225" s="34">
        <v>0.99992582196383495</v>
      </c>
      <c r="N225" s="34">
        <v>0.99991840446285607</v>
      </c>
      <c r="O225" s="34">
        <v>0.99991098701690062</v>
      </c>
      <c r="P225" s="34">
        <v>0.99990356962596827</v>
      </c>
      <c r="Q225" s="34">
        <v>0.99989615229005846</v>
      </c>
      <c r="R225" s="34">
        <v>0.99988873500917075</v>
      </c>
      <c r="S225" s="34">
        <v>0.99988131778330491</v>
      </c>
      <c r="T225" s="34">
        <v>0.9998739006124604</v>
      </c>
      <c r="U225" s="34">
        <v>0.99986648349663676</v>
      </c>
      <c r="V225" s="34">
        <v>0.99985906643583389</v>
      </c>
      <c r="W225" s="34">
        <v>0.99985164943005089</v>
      </c>
      <c r="X225" s="34">
        <v>0.99984423247928778</v>
      </c>
      <c r="Y225" s="34">
        <v>0.99983681558354387</v>
      </c>
      <c r="Z225" s="34">
        <v>0.99982939874281895</v>
      </c>
      <c r="AA225" s="34">
        <v>0.99982198195711258</v>
      </c>
      <c r="AB225" s="34">
        <v>0.99981456522642431</v>
      </c>
      <c r="AC225" s="34">
        <v>0.99980714855075359</v>
      </c>
      <c r="AD225" s="34">
        <v>0.99979973193010008</v>
      </c>
      <c r="AE225" s="34">
        <v>0.99979231536446378</v>
      </c>
      <c r="AF225" s="34">
        <v>0.9997848988538437</v>
      </c>
      <c r="AG225" s="34">
        <v>0.99977748239823983</v>
      </c>
      <c r="AH225" s="34">
        <v>0.9997700659976515</v>
      </c>
      <c r="AI225" s="34">
        <v>0.99976264965207851</v>
      </c>
      <c r="AJ225" s="34">
        <v>0.99975523336152017</v>
      </c>
      <c r="AK225" s="34">
        <v>0.99974781712597649</v>
      </c>
      <c r="AL225" s="34">
        <v>0.99974040094544669</v>
      </c>
      <c r="AM225" s="34">
        <v>0.99973298481993023</v>
      </c>
      <c r="AN225" s="34">
        <v>0.99972556874942731</v>
      </c>
      <c r="AO225" s="34">
        <v>0.99971815273393716</v>
      </c>
      <c r="AP225" s="34">
        <v>0.99971073677345934</v>
      </c>
      <c r="AQ225" s="34">
        <v>0.99970332086799341</v>
      </c>
      <c r="AR225" s="34">
        <v>0.99969590501753913</v>
      </c>
      <c r="AS225" s="34">
        <v>0.99968848922209608</v>
      </c>
      <c r="AT225" s="34">
        <v>0.99968107348166357</v>
      </c>
      <c r="AU225" s="34">
        <v>0.99967365779624162</v>
      </c>
      <c r="AV225" s="34">
        <v>0.99966624216582944</v>
      </c>
      <c r="AW225" s="34">
        <v>0.99965882659042693</v>
      </c>
      <c r="AX225" s="34">
        <v>0.99965141107003364</v>
      </c>
      <c r="AY225" s="34">
        <v>0.99964399560464878</v>
      </c>
      <c r="AZ225" s="34">
        <v>0.99963658019427226</v>
      </c>
      <c r="BA225" s="34">
        <v>0.99962916483890374</v>
      </c>
      <c r="BB225" s="34">
        <v>0.99962174953854277</v>
      </c>
      <c r="BC225" s="34">
        <v>0.99961433429318869</v>
      </c>
      <c r="BD225" s="34">
        <v>0.99960691910284138</v>
      </c>
      <c r="BE225" s="34">
        <v>0.99959950396750019</v>
      </c>
      <c r="BF225" s="34">
        <v>0.99959208888716522</v>
      </c>
      <c r="BG225" s="34">
        <v>0.99958467386183547</v>
      </c>
      <c r="BH225" s="34">
        <v>0.99957725889151061</v>
      </c>
      <c r="BI225" s="34">
        <v>0.99956984397619064</v>
      </c>
      <c r="BJ225" s="34">
        <v>0.99956242911587478</v>
      </c>
      <c r="BK225" s="34">
        <v>0.99955501431056271</v>
      </c>
      <c r="BL225" s="34">
        <v>0.99954759956025407</v>
      </c>
      <c r="BM225" s="34">
        <v>0.99954018486494833</v>
      </c>
      <c r="BN225" s="34">
        <v>0.99953277022464526</v>
      </c>
      <c r="BO225" s="34">
        <v>0.99952535563934453</v>
      </c>
      <c r="BP225" s="34">
        <v>0.99951794110904546</v>
      </c>
      <c r="BQ225" s="34">
        <v>0.99951052663374751</v>
      </c>
      <c r="BR225" s="34">
        <v>0.99950311221345089</v>
      </c>
      <c r="BS225" s="34">
        <v>0.99949569784815462</v>
      </c>
      <c r="BT225" s="34">
        <v>0.99948828353785857</v>
      </c>
      <c r="BU225" s="34">
        <v>0.99948086928256219</v>
      </c>
      <c r="BV225" s="34">
        <v>0.99947345508226515</v>
      </c>
      <c r="BW225" s="34">
        <v>0.999466040936967</v>
      </c>
      <c r="BX225" s="34">
        <v>0.99945862684666742</v>
      </c>
      <c r="BY225" s="34">
        <v>0.99945121281136595</v>
      </c>
      <c r="BZ225" s="34">
        <v>0.99944379883106227</v>
      </c>
      <c r="CA225" s="34">
        <v>0.9994363849057557</v>
      </c>
      <c r="CB225" s="34">
        <v>0.99942897103544603</v>
      </c>
      <c r="CC225" s="34">
        <v>0.99942155722013293</v>
      </c>
      <c r="CD225" s="34">
        <v>0.99941414345981572</v>
      </c>
      <c r="CE225" s="34">
        <v>0.99940672975449429</v>
      </c>
      <c r="CF225" s="34">
        <v>0.9993993161041681</v>
      </c>
      <c r="CG225" s="34">
        <v>0.99939190250883658</v>
      </c>
      <c r="CH225" s="34">
        <v>0.99938448896849974</v>
      </c>
      <c r="CI225" s="34">
        <v>0.9993770754831568</v>
      </c>
      <c r="CJ225" s="34">
        <v>0.99936966205280753</v>
      </c>
      <c r="CK225" s="34">
        <v>0.99936224867745149</v>
      </c>
      <c r="CL225" s="34">
        <v>0.99935483535708813</v>
      </c>
      <c r="CM225" s="34">
        <v>0.99934742209171734</v>
      </c>
      <c r="CN225" s="34">
        <v>0.99934000888133834</v>
      </c>
      <c r="CO225" s="34">
        <v>0.9993325957259509</v>
      </c>
      <c r="CP225" s="34">
        <v>0.99931697565487032</v>
      </c>
      <c r="CQ225" s="34">
        <v>0.99930135582793922</v>
      </c>
      <c r="CR225" s="34">
        <v>0.99928573624515382</v>
      </c>
      <c r="CS225" s="34">
        <v>0.99927011690651057</v>
      </c>
      <c r="CT225" s="34">
        <v>0.99925449781200526</v>
      </c>
      <c r="CU225" s="34">
        <v>0.99923887896163432</v>
      </c>
      <c r="CV225" s="34">
        <v>0.99922326035539377</v>
      </c>
      <c r="CW225" s="34">
        <v>0.99920764199328016</v>
      </c>
      <c r="CX225" s="34">
        <v>0.99919202387528894</v>
      </c>
      <c r="CY225" s="34">
        <v>0.99917640600141699</v>
      </c>
      <c r="CZ225" s="34">
        <v>0.99916078837166034</v>
      </c>
      <c r="DA225" s="34">
        <v>0.99914517098601519</v>
      </c>
      <c r="DB225" s="34">
        <v>0.99912955384447744</v>
      </c>
    </row>
    <row r="226" spans="1:106" x14ac:dyDescent="0.2">
      <c r="A226" s="13">
        <f t="shared" ca="1" si="3"/>
        <v>44586</v>
      </c>
      <c r="B226" s="34">
        <v>1.0000074300428179</v>
      </c>
      <c r="C226" s="34">
        <v>1</v>
      </c>
      <c r="D226" s="34">
        <v>0.99999257001238706</v>
      </c>
      <c r="E226" s="34">
        <v>0.99998514007997885</v>
      </c>
      <c r="F226" s="34">
        <v>0.99997771020277493</v>
      </c>
      <c r="G226" s="34">
        <v>0.99997028038077485</v>
      </c>
      <c r="H226" s="34">
        <v>0.99996285061397849</v>
      </c>
      <c r="I226" s="34">
        <v>0.99995542090238487</v>
      </c>
      <c r="J226" s="34">
        <v>0.99994799124599409</v>
      </c>
      <c r="K226" s="34">
        <v>0.99994056164480549</v>
      </c>
      <c r="L226" s="34">
        <v>0.99993313209881884</v>
      </c>
      <c r="M226" s="34">
        <v>0.9999257026080336</v>
      </c>
      <c r="N226" s="34">
        <v>0.99991827317244952</v>
      </c>
      <c r="O226" s="34">
        <v>0.99991084379206574</v>
      </c>
      <c r="P226" s="34">
        <v>0.99990341446688247</v>
      </c>
      <c r="Q226" s="34">
        <v>0.99989598519689882</v>
      </c>
      <c r="R226" s="34">
        <v>0.99988855598211457</v>
      </c>
      <c r="S226" s="34">
        <v>0.99988112682252939</v>
      </c>
      <c r="T226" s="34">
        <v>0.9998736977181425</v>
      </c>
      <c r="U226" s="34">
        <v>0.99986626866895389</v>
      </c>
      <c r="V226" s="34">
        <v>0.99985883967496303</v>
      </c>
      <c r="W226" s="34">
        <v>0.99985141073616968</v>
      </c>
      <c r="X226" s="34">
        <v>0.99984398185257328</v>
      </c>
      <c r="Y226" s="34">
        <v>0.99983655302417307</v>
      </c>
      <c r="Z226" s="34">
        <v>0.99982912425096926</v>
      </c>
      <c r="AA226" s="34">
        <v>0.99982169553296096</v>
      </c>
      <c r="AB226" s="34">
        <v>0.99981426687014796</v>
      </c>
      <c r="AC226" s="34">
        <v>0.99980683826252992</v>
      </c>
      <c r="AD226" s="34">
        <v>0.9997994097101065</v>
      </c>
      <c r="AE226" s="34">
        <v>0.99979198121287682</v>
      </c>
      <c r="AF226" s="34">
        <v>0.99978455277084077</v>
      </c>
      <c r="AG226" s="34">
        <v>0.99977712438399824</v>
      </c>
      <c r="AH226" s="34">
        <v>0.99976969605234822</v>
      </c>
      <c r="AI226" s="34">
        <v>0.99976226777589083</v>
      </c>
      <c r="AJ226" s="34">
        <v>0.9997548395546253</v>
      </c>
      <c r="AK226" s="34">
        <v>0.9997474113885515</v>
      </c>
      <c r="AL226" s="34">
        <v>0.99973998327766889</v>
      </c>
      <c r="AM226" s="34">
        <v>0.9997325552219769</v>
      </c>
      <c r="AN226" s="34">
        <v>0.99972512722147533</v>
      </c>
      <c r="AO226" s="34">
        <v>0.99971769927616372</v>
      </c>
      <c r="AP226" s="34">
        <v>0.99971027138604174</v>
      </c>
      <c r="AQ226" s="34">
        <v>0.99970284355110883</v>
      </c>
      <c r="AR226" s="34">
        <v>0.99969541577136467</v>
      </c>
      <c r="AS226" s="34">
        <v>0.99968798804680881</v>
      </c>
      <c r="AT226" s="34">
        <v>0.99968056037744069</v>
      </c>
      <c r="AU226" s="34">
        <v>0.9996731327632602</v>
      </c>
      <c r="AV226" s="34">
        <v>0.9996657052042669</v>
      </c>
      <c r="AW226" s="34">
        <v>0.99965827770046012</v>
      </c>
      <c r="AX226" s="34">
        <v>0.99965085025183953</v>
      </c>
      <c r="AY226" s="34">
        <v>0.99964342285840491</v>
      </c>
      <c r="AZ226" s="34">
        <v>0.99963599552015592</v>
      </c>
      <c r="BA226" s="34">
        <v>0.99962856823709167</v>
      </c>
      <c r="BB226" s="34">
        <v>0.99962114100921207</v>
      </c>
      <c r="BC226" s="34">
        <v>0.99961371383651687</v>
      </c>
      <c r="BD226" s="34">
        <v>0.99960628671900531</v>
      </c>
      <c r="BE226" s="34">
        <v>0.99959885965667716</v>
      </c>
      <c r="BF226" s="34">
        <v>0.99959143264953187</v>
      </c>
      <c r="BG226" s="34">
        <v>0.99958400569756933</v>
      </c>
      <c r="BH226" s="34">
        <v>0.99957657880078898</v>
      </c>
      <c r="BI226" s="34">
        <v>0.99956915195919016</v>
      </c>
      <c r="BJ226" s="34">
        <v>0.99956172517277286</v>
      </c>
      <c r="BK226" s="34">
        <v>0.99955429844153665</v>
      </c>
      <c r="BL226" s="34">
        <v>0.99954687176548052</v>
      </c>
      <c r="BM226" s="34">
        <v>0.99953944514460502</v>
      </c>
      <c r="BN226" s="34">
        <v>0.99953201857890883</v>
      </c>
      <c r="BO226" s="34">
        <v>0.99952459206839206</v>
      </c>
      <c r="BP226" s="34">
        <v>0.99951716561305415</v>
      </c>
      <c r="BQ226" s="34">
        <v>0.99950973921289477</v>
      </c>
      <c r="BR226" s="34">
        <v>0.99950231286791325</v>
      </c>
      <c r="BS226" s="34">
        <v>0.9994948865781097</v>
      </c>
      <c r="BT226" s="34">
        <v>0.99948746034348324</v>
      </c>
      <c r="BU226" s="34">
        <v>0.99948003416403364</v>
      </c>
      <c r="BV226" s="34">
        <v>0.99947260803976035</v>
      </c>
      <c r="BW226" s="34">
        <v>0.99946518197066314</v>
      </c>
      <c r="BX226" s="34">
        <v>0.99945775595674158</v>
      </c>
      <c r="BY226" s="34">
        <v>0.99945032999799521</v>
      </c>
      <c r="BZ226" s="34">
        <v>0.99944290409442338</v>
      </c>
      <c r="CA226" s="34">
        <v>0.9994354782460263</v>
      </c>
      <c r="CB226" s="34">
        <v>0.99942805245280308</v>
      </c>
      <c r="CC226" s="34">
        <v>0.99942062671475307</v>
      </c>
      <c r="CD226" s="34">
        <v>0.99941320103187659</v>
      </c>
      <c r="CE226" s="34">
        <v>0.99940577540417275</v>
      </c>
      <c r="CF226" s="34">
        <v>0.99939834983164122</v>
      </c>
      <c r="CG226" s="34">
        <v>0.99939092431428145</v>
      </c>
      <c r="CH226" s="34">
        <v>0.99938349885209332</v>
      </c>
      <c r="CI226" s="34">
        <v>0.9993760734450764</v>
      </c>
      <c r="CJ226" s="34">
        <v>0.99936864809323012</v>
      </c>
      <c r="CK226" s="34">
        <v>0.99936122279655382</v>
      </c>
      <c r="CL226" s="34">
        <v>0.99935379755504772</v>
      </c>
      <c r="CM226" s="34">
        <v>0.99934637236871093</v>
      </c>
      <c r="CN226" s="34">
        <v>0.99933894723754324</v>
      </c>
      <c r="CO226" s="34">
        <v>0.99933152216154408</v>
      </c>
      <c r="CP226" s="34">
        <v>0.99931497205347242</v>
      </c>
      <c r="CQ226" s="34">
        <v>0.99929842221949006</v>
      </c>
      <c r="CR226" s="34">
        <v>0.99928187265959245</v>
      </c>
      <c r="CS226" s="34">
        <v>0.99926532337377494</v>
      </c>
      <c r="CT226" s="34">
        <v>0.9992487743620333</v>
      </c>
      <c r="CU226" s="34">
        <v>0.99923222562436276</v>
      </c>
      <c r="CV226" s="34">
        <v>0.99921567716075887</v>
      </c>
      <c r="CW226" s="34">
        <v>0.99919912897121688</v>
      </c>
      <c r="CX226" s="34">
        <v>0.99918258105573254</v>
      </c>
      <c r="CY226" s="34">
        <v>0.9991660334143011</v>
      </c>
      <c r="CZ226" s="34">
        <v>0.99914948604691811</v>
      </c>
      <c r="DA226" s="34">
        <v>0.99913293895357913</v>
      </c>
      <c r="DB226" s="34">
        <v>0.9991163921342795</v>
      </c>
    </row>
    <row r="227" spans="1:106" x14ac:dyDescent="0.2">
      <c r="A227" s="13">
        <f t="shared" ca="1" si="3"/>
        <v>44587</v>
      </c>
      <c r="B227" s="34">
        <v>1.000007707633541</v>
      </c>
      <c r="C227" s="34">
        <v>1</v>
      </c>
      <c r="D227" s="34">
        <v>0.99999229242586596</v>
      </c>
      <c r="E227" s="34">
        <v>0.99998458491113884</v>
      </c>
      <c r="F227" s="34">
        <v>0.99997687745581787</v>
      </c>
      <c r="G227" s="34">
        <v>0.9999691700599026</v>
      </c>
      <c r="H227" s="34">
        <v>0.99996146272339292</v>
      </c>
      <c r="I227" s="34">
        <v>0.99995375544628795</v>
      </c>
      <c r="J227" s="34">
        <v>0.99994604822858724</v>
      </c>
      <c r="K227" s="34">
        <v>0.99993834107029078</v>
      </c>
      <c r="L227" s="34">
        <v>0.9999306339713977</v>
      </c>
      <c r="M227" s="34">
        <v>0.99992292693190765</v>
      </c>
      <c r="N227" s="34">
        <v>0.9999152199518202</v>
      </c>
      <c r="O227" s="34">
        <v>0.99990751303113468</v>
      </c>
      <c r="P227" s="34">
        <v>0.99989980616985108</v>
      </c>
      <c r="Q227" s="34">
        <v>0.99989209936796852</v>
      </c>
      <c r="R227" s="34">
        <v>0.99988439262548667</v>
      </c>
      <c r="S227" s="34">
        <v>0.99987668594240531</v>
      </c>
      <c r="T227" s="34">
        <v>0.99986897931872365</v>
      </c>
      <c r="U227" s="34">
        <v>0.99986127275444137</v>
      </c>
      <c r="V227" s="34">
        <v>0.99985356624955801</v>
      </c>
      <c r="W227" s="34">
        <v>0.99984585980407314</v>
      </c>
      <c r="X227" s="34">
        <v>0.9998381534179861</v>
      </c>
      <c r="Y227" s="34">
        <v>0.99983044709129687</v>
      </c>
      <c r="Z227" s="34">
        <v>0.99982274082400457</v>
      </c>
      <c r="AA227" s="34">
        <v>0.99981503461610899</v>
      </c>
      <c r="AB227" s="34">
        <v>0.99980732846760934</v>
      </c>
      <c r="AC227" s="34">
        <v>0.99979962237850561</v>
      </c>
      <c r="AD227" s="34">
        <v>0.99979191634879705</v>
      </c>
      <c r="AE227" s="34">
        <v>0.99978421037848342</v>
      </c>
      <c r="AF227" s="34">
        <v>0.99977650446756394</v>
      </c>
      <c r="AG227" s="34">
        <v>0.99976879861603851</v>
      </c>
      <c r="AH227" s="34">
        <v>0.99976109282390646</v>
      </c>
      <c r="AI227" s="34">
        <v>0.99975338709116734</v>
      </c>
      <c r="AJ227" s="34">
        <v>0.99974568141782061</v>
      </c>
      <c r="AK227" s="34">
        <v>0.99973797580386625</v>
      </c>
      <c r="AL227" s="34">
        <v>0.99973027024930305</v>
      </c>
      <c r="AM227" s="34">
        <v>0.99972256475413135</v>
      </c>
      <c r="AN227" s="34">
        <v>0.99971485931835002</v>
      </c>
      <c r="AO227" s="34">
        <v>0.99970715394195919</v>
      </c>
      <c r="AP227" s="34">
        <v>0.99969944862495808</v>
      </c>
      <c r="AQ227" s="34">
        <v>0.99969174336734612</v>
      </c>
      <c r="AR227" s="34">
        <v>0.9996840381691231</v>
      </c>
      <c r="AS227" s="34">
        <v>0.99967633303028847</v>
      </c>
      <c r="AT227" s="34">
        <v>0.99966862795084177</v>
      </c>
      <c r="AU227" s="34">
        <v>0.99966092293078257</v>
      </c>
      <c r="AV227" s="34">
        <v>0.99965321797011031</v>
      </c>
      <c r="AW227" s="34">
        <v>0.99964551306882465</v>
      </c>
      <c r="AX227" s="34">
        <v>0.99963780822692505</v>
      </c>
      <c r="AY227" s="34">
        <v>0.99963010344441094</v>
      </c>
      <c r="AZ227" s="34">
        <v>0.99962239872128222</v>
      </c>
      <c r="BA227" s="34">
        <v>0.99961469405753833</v>
      </c>
      <c r="BB227" s="34">
        <v>0.9996069894531785</v>
      </c>
      <c r="BC227" s="34">
        <v>0.99959928490820249</v>
      </c>
      <c r="BD227" s="34">
        <v>0.99959158042260987</v>
      </c>
      <c r="BE227" s="34">
        <v>0.9995838759964002</v>
      </c>
      <c r="BF227" s="34">
        <v>0.99957617162957291</v>
      </c>
      <c r="BG227" s="34">
        <v>0.99956846732212767</v>
      </c>
      <c r="BH227" s="34">
        <v>0.99956076307406383</v>
      </c>
      <c r="BI227" s="34">
        <v>0.99955305888538104</v>
      </c>
      <c r="BJ227" s="34">
        <v>0.99954535475607909</v>
      </c>
      <c r="BK227" s="34">
        <v>0.99953765068615708</v>
      </c>
      <c r="BL227" s="34">
        <v>0.99952994667561479</v>
      </c>
      <c r="BM227" s="34">
        <v>0.99952224272445178</v>
      </c>
      <c r="BN227" s="34">
        <v>0.99951453883266761</v>
      </c>
      <c r="BO227" s="34">
        <v>0.9995068350002615</v>
      </c>
      <c r="BP227" s="34">
        <v>0.99949913122723333</v>
      </c>
      <c r="BQ227" s="34">
        <v>0.99949142751358266</v>
      </c>
      <c r="BR227" s="34">
        <v>0.99948372385930895</v>
      </c>
      <c r="BS227" s="34">
        <v>0.99947602026441174</v>
      </c>
      <c r="BT227" s="34">
        <v>0.99946831672889058</v>
      </c>
      <c r="BU227" s="34">
        <v>0.99946061325274493</v>
      </c>
      <c r="BV227" s="34">
        <v>0.99945290983597435</v>
      </c>
      <c r="BW227" s="34">
        <v>0.99944520647857849</v>
      </c>
      <c r="BX227" s="34">
        <v>0.99943750318055669</v>
      </c>
      <c r="BY227" s="34">
        <v>0.99942979994190884</v>
      </c>
      <c r="BZ227" s="34">
        <v>0.99942209676263405</v>
      </c>
      <c r="CA227" s="34">
        <v>0.99941439364273243</v>
      </c>
      <c r="CB227" s="34">
        <v>0.99940669058220288</v>
      </c>
      <c r="CC227" s="34">
        <v>0.99939898758104528</v>
      </c>
      <c r="CD227" s="34">
        <v>0.99939128463925908</v>
      </c>
      <c r="CE227" s="34">
        <v>0.99938358175684405</v>
      </c>
      <c r="CF227" s="34">
        <v>0.99937587893379942</v>
      </c>
      <c r="CG227" s="34">
        <v>0.99936817617012497</v>
      </c>
      <c r="CH227" s="34">
        <v>0.99936047346582013</v>
      </c>
      <c r="CI227" s="34">
        <v>0.99935277082088447</v>
      </c>
      <c r="CJ227" s="34">
        <v>0.99934506823531721</v>
      </c>
      <c r="CK227" s="34">
        <v>0.99933736570911846</v>
      </c>
      <c r="CL227" s="34">
        <v>0.99932966324228756</v>
      </c>
      <c r="CM227" s="34">
        <v>0.99932196083482405</v>
      </c>
      <c r="CN227" s="34">
        <v>0.99931425848672717</v>
      </c>
      <c r="CO227" s="34">
        <v>0.99930655619799691</v>
      </c>
      <c r="CP227" s="34">
        <v>0.99928901316147201</v>
      </c>
      <c r="CQ227" s="34">
        <v>0.99927147043291897</v>
      </c>
      <c r="CR227" s="34">
        <v>0.99925392801233193</v>
      </c>
      <c r="CS227" s="34">
        <v>0.99923638589970587</v>
      </c>
      <c r="CT227" s="34">
        <v>0.99921884409503536</v>
      </c>
      <c r="CU227" s="34">
        <v>0.99920130259831497</v>
      </c>
      <c r="CV227" s="34">
        <v>0.99918376140953924</v>
      </c>
      <c r="CW227" s="34">
        <v>0.99916622052870263</v>
      </c>
      <c r="CX227" s="34">
        <v>0.99914867995579992</v>
      </c>
      <c r="CY227" s="34">
        <v>0.99913113969082556</v>
      </c>
      <c r="CZ227" s="34">
        <v>0.99911359973377445</v>
      </c>
      <c r="DA227" s="34">
        <v>0.99909606008464058</v>
      </c>
      <c r="DB227" s="34">
        <v>0.99907852074341941</v>
      </c>
    </row>
    <row r="228" spans="1:106" x14ac:dyDescent="0.2">
      <c r="A228" s="13">
        <f t="shared" ca="1" si="3"/>
        <v>44588</v>
      </c>
      <c r="B228" s="34">
        <v>1.0000249078756385</v>
      </c>
      <c r="C228" s="34">
        <v>1.0000166051814929</v>
      </c>
      <c r="D228" s="34">
        <v>1.0000083025562803</v>
      </c>
      <c r="E228" s="34">
        <v>1</v>
      </c>
      <c r="F228" s="34">
        <v>0.99999169751265149</v>
      </c>
      <c r="G228" s="34">
        <v>0.99998339509423462</v>
      </c>
      <c r="H228" s="34">
        <v>0.99997509274474816</v>
      </c>
      <c r="I228" s="34">
        <v>0.99996679046419212</v>
      </c>
      <c r="J228" s="34">
        <v>0.99995848825256528</v>
      </c>
      <c r="K228" s="34">
        <v>0.99995018610986774</v>
      </c>
      <c r="L228" s="34">
        <v>0.99994188403609863</v>
      </c>
      <c r="M228" s="34">
        <v>0.99993358203125737</v>
      </c>
      <c r="N228" s="34">
        <v>0.99992528009534343</v>
      </c>
      <c r="O228" s="34">
        <v>0.9999169782283559</v>
      </c>
      <c r="P228" s="34">
        <v>0.9999086764302948</v>
      </c>
      <c r="Q228" s="34">
        <v>0.99990037470115922</v>
      </c>
      <c r="R228" s="34">
        <v>0.99989207304094874</v>
      </c>
      <c r="S228" s="34">
        <v>0.99988377144966245</v>
      </c>
      <c r="T228" s="34">
        <v>0.99987546992730025</v>
      </c>
      <c r="U228" s="34">
        <v>0.99986716847386103</v>
      </c>
      <c r="V228" s="34">
        <v>0.99985886708934479</v>
      </c>
      <c r="W228" s="34">
        <v>0.99985056577375064</v>
      </c>
      <c r="X228" s="34">
        <v>0.99984226452707814</v>
      </c>
      <c r="Y228" s="34">
        <v>0.99983396334932639</v>
      </c>
      <c r="Z228" s="34">
        <v>0.99982566224049529</v>
      </c>
      <c r="AA228" s="34">
        <v>0.99981736120058406</v>
      </c>
      <c r="AB228" s="34">
        <v>0.99980906022959182</v>
      </c>
      <c r="AC228" s="34">
        <v>0.99980075932751866</v>
      </c>
      <c r="AD228" s="34">
        <v>0.99979245849436338</v>
      </c>
      <c r="AE228" s="34">
        <v>0.99978415773012586</v>
      </c>
      <c r="AF228" s="34">
        <v>0.9997758570348052</v>
      </c>
      <c r="AG228" s="34">
        <v>0.99976755640840076</v>
      </c>
      <c r="AH228" s="34">
        <v>0.99975925585091252</v>
      </c>
      <c r="AI228" s="34">
        <v>0.99975095536233938</v>
      </c>
      <c r="AJ228" s="34">
        <v>0.99974265494268111</v>
      </c>
      <c r="AK228" s="34">
        <v>0.9997343545919366</v>
      </c>
      <c r="AL228" s="34">
        <v>0.99972605431010597</v>
      </c>
      <c r="AM228" s="34">
        <v>0.99971775409718822</v>
      </c>
      <c r="AN228" s="34">
        <v>0.99970945395318289</v>
      </c>
      <c r="AO228" s="34">
        <v>0.99970115387808944</v>
      </c>
      <c r="AP228" s="34">
        <v>0.99969285387190709</v>
      </c>
      <c r="AQ228" s="34">
        <v>0.99968455393463562</v>
      </c>
      <c r="AR228" s="34">
        <v>0.99967625406627436</v>
      </c>
      <c r="AS228" s="34">
        <v>0.99966795426682242</v>
      </c>
      <c r="AT228" s="34">
        <v>0.99965965453627958</v>
      </c>
      <c r="AU228" s="34">
        <v>0.99965135487464496</v>
      </c>
      <c r="AV228" s="34">
        <v>0.99964305528191844</v>
      </c>
      <c r="AW228" s="34">
        <v>0.99963475575809901</v>
      </c>
      <c r="AX228" s="34">
        <v>0.99962645630318636</v>
      </c>
      <c r="AY228" s="34">
        <v>0.99961815691717981</v>
      </c>
      <c r="AZ228" s="34">
        <v>0.99960985760007892</v>
      </c>
      <c r="BA228" s="34">
        <v>0.9996015583518828</v>
      </c>
      <c r="BB228" s="34">
        <v>0.99959325917259112</v>
      </c>
      <c r="BC228" s="34">
        <v>0.99958496006220354</v>
      </c>
      <c r="BD228" s="34">
        <v>0.99957666102071896</v>
      </c>
      <c r="BE228" s="34">
        <v>0.99956836204813704</v>
      </c>
      <c r="BF228" s="34">
        <v>0.99956006314445722</v>
      </c>
      <c r="BG228" s="34">
        <v>0.99955176430967896</v>
      </c>
      <c r="BH228" s="34">
        <v>0.99954346554380202</v>
      </c>
      <c r="BI228" s="34">
        <v>0.9995351668468252</v>
      </c>
      <c r="BJ228" s="34">
        <v>0.99952686821874814</v>
      </c>
      <c r="BK228" s="34">
        <v>0.99951856965957042</v>
      </c>
      <c r="BL228" s="34">
        <v>0.99951027116929114</v>
      </c>
      <c r="BM228" s="34">
        <v>0.99950197274791042</v>
      </c>
      <c r="BN228" s="34">
        <v>0.99949367439542691</v>
      </c>
      <c r="BO228" s="34">
        <v>0.99948537611184041</v>
      </c>
      <c r="BP228" s="34">
        <v>0.99947707789715035</v>
      </c>
      <c r="BQ228" s="34">
        <v>0.99946877975135617</v>
      </c>
      <c r="BR228" s="34">
        <v>0.99946048167445734</v>
      </c>
      <c r="BS228" s="34">
        <v>0.99945218366645305</v>
      </c>
      <c r="BT228" s="34">
        <v>0.99944388572734266</v>
      </c>
      <c r="BU228" s="34">
        <v>0.99943558785712605</v>
      </c>
      <c r="BV228" s="34">
        <v>0.99942729005580233</v>
      </c>
      <c r="BW228" s="34">
        <v>0.99941899232337106</v>
      </c>
      <c r="BX228" s="34">
        <v>0.99941069465983168</v>
      </c>
      <c r="BY228" s="34">
        <v>0.99940239706518341</v>
      </c>
      <c r="BZ228" s="34">
        <v>0.99939409953942582</v>
      </c>
      <c r="CA228" s="34">
        <v>0.99938580208255834</v>
      </c>
      <c r="CB228" s="34">
        <v>0.99937750469458042</v>
      </c>
      <c r="CC228" s="34">
        <v>0.99936920737549129</v>
      </c>
      <c r="CD228" s="34">
        <v>0.99936091012529071</v>
      </c>
      <c r="CE228" s="34">
        <v>0.99935261294397804</v>
      </c>
      <c r="CF228" s="34">
        <v>0.9993443158315527</v>
      </c>
      <c r="CG228" s="34">
        <v>0.9993360187880137</v>
      </c>
      <c r="CH228" s="34">
        <v>0.99932772181336094</v>
      </c>
      <c r="CI228" s="34">
        <v>0.99931942490759373</v>
      </c>
      <c r="CJ228" s="34">
        <v>0.99931112807071143</v>
      </c>
      <c r="CK228" s="34">
        <v>0.99930283130271369</v>
      </c>
      <c r="CL228" s="34">
        <v>0.99929453460359952</v>
      </c>
      <c r="CM228" s="34">
        <v>0.99928623797336869</v>
      </c>
      <c r="CN228" s="34">
        <v>0.99927794141202053</v>
      </c>
      <c r="CO228" s="34">
        <v>0.99926964491955439</v>
      </c>
      <c r="CP228" s="34">
        <v>0.99925003348005703</v>
      </c>
      <c r="CQ228" s="34">
        <v>0.99923042242544924</v>
      </c>
      <c r="CR228" s="34">
        <v>0.99921081175572346</v>
      </c>
      <c r="CS228" s="34">
        <v>0.99919120147087259</v>
      </c>
      <c r="CT228" s="34">
        <v>0.99917159157088842</v>
      </c>
      <c r="CU228" s="34">
        <v>0.99915198205576372</v>
      </c>
      <c r="CV228" s="34">
        <v>0.99913237292549106</v>
      </c>
      <c r="CW228" s="34">
        <v>0.99911276418006278</v>
      </c>
      <c r="CX228" s="34">
        <v>0.99909315581947111</v>
      </c>
      <c r="CY228" s="34">
        <v>0.99907354784370894</v>
      </c>
      <c r="CZ228" s="34">
        <v>0.99905394025276817</v>
      </c>
      <c r="DA228" s="34">
        <v>0.99903433304664147</v>
      </c>
      <c r="DB228" s="34">
        <v>0.99901472622532184</v>
      </c>
    </row>
    <row r="229" spans="1:106" x14ac:dyDescent="0.2">
      <c r="A229" s="13">
        <f t="shared" ca="1" si="3"/>
        <v>44589</v>
      </c>
      <c r="B229" s="34">
        <v>1.0000263706314418</v>
      </c>
      <c r="C229" s="34">
        <v>1.0000175803436944</v>
      </c>
      <c r="D229" s="34">
        <v>1.000008790133214</v>
      </c>
      <c r="E229" s="34">
        <v>1</v>
      </c>
      <c r="F229" s="34">
        <v>0.99999120994405188</v>
      </c>
      <c r="G229" s="34">
        <v>0.99998241996536863</v>
      </c>
      <c r="H229" s="34">
        <v>0.99997363006395001</v>
      </c>
      <c r="I229" s="34">
        <v>0.99996484023979504</v>
      </c>
      <c r="J229" s="34">
        <v>0.99995605049290304</v>
      </c>
      <c r="K229" s="34">
        <v>0.99994726082327334</v>
      </c>
      <c r="L229" s="34">
        <v>0.99993847123090562</v>
      </c>
      <c r="M229" s="34">
        <v>0.99992968171579877</v>
      </c>
      <c r="N229" s="34">
        <v>0.999920892277952</v>
      </c>
      <c r="O229" s="34">
        <v>0.99991210291736521</v>
      </c>
      <c r="P229" s="34">
        <v>0.99990331363403728</v>
      </c>
      <c r="Q229" s="34">
        <v>0.99989452442796756</v>
      </c>
      <c r="R229" s="34">
        <v>0.99988573529915559</v>
      </c>
      <c r="S229" s="34">
        <v>0.99987694624760037</v>
      </c>
      <c r="T229" s="34">
        <v>0.99986815727330169</v>
      </c>
      <c r="U229" s="34">
        <v>0.99985936837625833</v>
      </c>
      <c r="V229" s="34">
        <v>0.99985057955647005</v>
      </c>
      <c r="W229" s="34">
        <v>0.99984179081393587</v>
      </c>
      <c r="X229" s="34">
        <v>0.99983300214865511</v>
      </c>
      <c r="Y229" s="34">
        <v>0.99982421356062734</v>
      </c>
      <c r="Z229" s="34">
        <v>0.99981542504985199</v>
      </c>
      <c r="AA229" s="34">
        <v>0.99980663661632774</v>
      </c>
      <c r="AB229" s="34">
        <v>0.99979784826005458</v>
      </c>
      <c r="AC229" s="34">
        <v>0.99978905998103151</v>
      </c>
      <c r="AD229" s="34">
        <v>0.99978027177925766</v>
      </c>
      <c r="AE229" s="34">
        <v>0.99977148365473278</v>
      </c>
      <c r="AF229" s="34">
        <v>0.99976269560745612</v>
      </c>
      <c r="AG229" s="34">
        <v>0.99975390763742689</v>
      </c>
      <c r="AH229" s="34">
        <v>0.9997451197446442</v>
      </c>
      <c r="AI229" s="34">
        <v>0.9997363319291076</v>
      </c>
      <c r="AJ229" s="34">
        <v>0.99972754419081655</v>
      </c>
      <c r="AK229" s="34">
        <v>0.99971875652977027</v>
      </c>
      <c r="AL229" s="34">
        <v>0.99970996894596775</v>
      </c>
      <c r="AM229" s="34">
        <v>0.99970118143940878</v>
      </c>
      <c r="AN229" s="34">
        <v>0.99969239401009247</v>
      </c>
      <c r="AO229" s="34">
        <v>0.99968360665801803</v>
      </c>
      <c r="AP229" s="34">
        <v>0.99967481938318503</v>
      </c>
      <c r="AQ229" s="34">
        <v>0.99966603218559258</v>
      </c>
      <c r="AR229" s="34">
        <v>0.99965724506524012</v>
      </c>
      <c r="AS229" s="34">
        <v>0.99964845802212698</v>
      </c>
      <c r="AT229" s="34">
        <v>0.9996396710562524</v>
      </c>
      <c r="AU229" s="34">
        <v>0.99963088416761592</v>
      </c>
      <c r="AV229" s="34">
        <v>0.99962209735621643</v>
      </c>
      <c r="AW229" s="34">
        <v>0.99961331062205361</v>
      </c>
      <c r="AX229" s="34">
        <v>0.99960452396512667</v>
      </c>
      <c r="AY229" s="34">
        <v>0.99959573738543483</v>
      </c>
      <c r="AZ229" s="34">
        <v>0.99958695088297767</v>
      </c>
      <c r="BA229" s="34">
        <v>0.99957816445775427</v>
      </c>
      <c r="BB229" s="34">
        <v>0.99956937810976432</v>
      </c>
      <c r="BC229" s="34">
        <v>0.99956059183900636</v>
      </c>
      <c r="BD229" s="34">
        <v>0.99955180564548052</v>
      </c>
      <c r="BE229" s="34">
        <v>0.99954301952918578</v>
      </c>
      <c r="BF229" s="34">
        <v>0.99953423349012149</v>
      </c>
      <c r="BG229" s="34">
        <v>0.99952544752828687</v>
      </c>
      <c r="BH229" s="34">
        <v>0.99951666164368158</v>
      </c>
      <c r="BI229" s="34">
        <v>0.9995078758363044</v>
      </c>
      <c r="BJ229" s="34">
        <v>0.99949909010615523</v>
      </c>
      <c r="BK229" s="34">
        <v>0.99949030445323295</v>
      </c>
      <c r="BL229" s="34">
        <v>0.99948151887753722</v>
      </c>
      <c r="BM229" s="34">
        <v>0.99947273337906706</v>
      </c>
      <c r="BN229" s="34">
        <v>0.99946394795782179</v>
      </c>
      <c r="BO229" s="34">
        <v>0.99945516261380107</v>
      </c>
      <c r="BP229" s="34">
        <v>0.99944637734700381</v>
      </c>
      <c r="BQ229" s="34">
        <v>0.99943759215742978</v>
      </c>
      <c r="BR229" s="34">
        <v>0.99942880704507797</v>
      </c>
      <c r="BS229" s="34">
        <v>0.99942002200994773</v>
      </c>
      <c r="BT229" s="34">
        <v>0.99941123705203849</v>
      </c>
      <c r="BU229" s="34">
        <v>0.99940245217134971</v>
      </c>
      <c r="BV229" s="34">
        <v>0.99939366736788016</v>
      </c>
      <c r="BW229" s="34">
        <v>0.99938488264162995</v>
      </c>
      <c r="BX229" s="34">
        <v>0.99937609799259763</v>
      </c>
      <c r="BY229" s="34">
        <v>0.999367313420783</v>
      </c>
      <c r="BZ229" s="34">
        <v>0.99935852892618504</v>
      </c>
      <c r="CA229" s="34">
        <v>0.99934974450880343</v>
      </c>
      <c r="CB229" s="34">
        <v>0.99934096016863738</v>
      </c>
      <c r="CC229" s="34">
        <v>0.99933217590568624</v>
      </c>
      <c r="CD229" s="34">
        <v>0.99932339171994911</v>
      </c>
      <c r="CE229" s="34">
        <v>0.99931460761142554</v>
      </c>
      <c r="CF229" s="34">
        <v>0.99930582358011488</v>
      </c>
      <c r="CG229" s="34">
        <v>0.99929703962601613</v>
      </c>
      <c r="CH229" s="34">
        <v>0.99928825574912916</v>
      </c>
      <c r="CI229" s="34">
        <v>0.99927947194945255</v>
      </c>
      <c r="CJ229" s="34">
        <v>0.99927068822698628</v>
      </c>
      <c r="CK229" s="34">
        <v>0.99926190458172937</v>
      </c>
      <c r="CL229" s="34">
        <v>0.99925312101368102</v>
      </c>
      <c r="CM229" s="34">
        <v>0.99924433752284103</v>
      </c>
      <c r="CN229" s="34">
        <v>0.99923555410920817</v>
      </c>
      <c r="CO229" s="34">
        <v>0.99922677077278199</v>
      </c>
      <c r="CP229" s="34">
        <v>0.99921798751356206</v>
      </c>
      <c r="CQ229" s="34">
        <v>0.99920920433154736</v>
      </c>
      <c r="CR229" s="34">
        <v>0.99920042122673736</v>
      </c>
      <c r="CS229" s="34">
        <v>0.99918001056167915</v>
      </c>
      <c r="CT229" s="34">
        <v>0.99915960031354956</v>
      </c>
      <c r="CU229" s="34">
        <v>0.99913919048233979</v>
      </c>
      <c r="CV229" s="34">
        <v>0.99911878106804175</v>
      </c>
      <c r="CW229" s="34">
        <v>0.999098372070647</v>
      </c>
      <c r="CX229" s="34">
        <v>0.99907796349014655</v>
      </c>
      <c r="CY229" s="34">
        <v>0.99905755532653229</v>
      </c>
      <c r="CZ229" s="34">
        <v>0.99903714757979545</v>
      </c>
      <c r="DA229" s="34">
        <v>0.99901674024992759</v>
      </c>
      <c r="DB229" s="34">
        <v>0.99899633333692017</v>
      </c>
    </row>
    <row r="230" spans="1:106" x14ac:dyDescent="0.2">
      <c r="A230" s="13">
        <f t="shared" ca="1" si="3"/>
        <v>44592</v>
      </c>
      <c r="B230" s="34">
        <v>1.0000085761706146</v>
      </c>
      <c r="C230" s="34">
        <v>1</v>
      </c>
      <c r="D230" s="34">
        <v>0.99999142390293549</v>
      </c>
      <c r="E230" s="34">
        <v>0.99998284787942038</v>
      </c>
      <c r="F230" s="34">
        <v>0.99997427192945432</v>
      </c>
      <c r="G230" s="34">
        <v>0.99996569605303609</v>
      </c>
      <c r="H230" s="34">
        <v>0.99995712025016559</v>
      </c>
      <c r="I230" s="34">
        <v>0.99994854452084203</v>
      </c>
      <c r="J230" s="34">
        <v>0.99993996886506464</v>
      </c>
      <c r="K230" s="34">
        <v>0.99993139328283309</v>
      </c>
      <c r="L230" s="34">
        <v>0.99992281777414638</v>
      </c>
      <c r="M230" s="34">
        <v>0.99991424233900417</v>
      </c>
      <c r="N230" s="34">
        <v>0.99990566697740568</v>
      </c>
      <c r="O230" s="34">
        <v>0.99989709168935037</v>
      </c>
      <c r="P230" s="34">
        <v>0.99988851647483767</v>
      </c>
      <c r="Q230" s="34">
        <v>0.9998799413338666</v>
      </c>
      <c r="R230" s="34">
        <v>0.99987136626643702</v>
      </c>
      <c r="S230" s="34">
        <v>0.99986279127254774</v>
      </c>
      <c r="T230" s="34">
        <v>0.99985421635219862</v>
      </c>
      <c r="U230" s="34">
        <v>0.99984564150538902</v>
      </c>
      <c r="V230" s="34">
        <v>0.99983706673211792</v>
      </c>
      <c r="W230" s="34">
        <v>0.999828492032385</v>
      </c>
      <c r="X230" s="34">
        <v>0.99981991740618947</v>
      </c>
      <c r="Y230" s="34">
        <v>0.99981134285353068</v>
      </c>
      <c r="Z230" s="34">
        <v>0.99980276837440829</v>
      </c>
      <c r="AA230" s="34">
        <v>0.99979419396882141</v>
      </c>
      <c r="AB230" s="34">
        <v>0.99978561963676926</v>
      </c>
      <c r="AC230" s="34">
        <v>0.99977704537825152</v>
      </c>
      <c r="AD230" s="34">
        <v>0.99976847119326773</v>
      </c>
      <c r="AE230" s="34">
        <v>0.99975989708181667</v>
      </c>
      <c r="AF230" s="34">
        <v>0.99975132304389824</v>
      </c>
      <c r="AG230" s="34">
        <v>0.99974274907951144</v>
      </c>
      <c r="AH230" s="34">
        <v>0.99973417518865559</v>
      </c>
      <c r="AI230" s="34">
        <v>0.99972560137133049</v>
      </c>
      <c r="AJ230" s="34">
        <v>0.99971702762753556</v>
      </c>
      <c r="AK230" s="34">
        <v>0.99970845395726948</v>
      </c>
      <c r="AL230" s="34">
        <v>0.99969988036053203</v>
      </c>
      <c r="AM230" s="34">
        <v>0.99969130683732277</v>
      </c>
      <c r="AN230" s="34">
        <v>0.99968273338764069</v>
      </c>
      <c r="AO230" s="34">
        <v>0.99967416001148557</v>
      </c>
      <c r="AP230" s="34">
        <v>0.99966558670885641</v>
      </c>
      <c r="AQ230" s="34">
        <v>0.99965701347975289</v>
      </c>
      <c r="AR230" s="34">
        <v>0.99964844032417388</v>
      </c>
      <c r="AS230" s="34">
        <v>0.99963986724211951</v>
      </c>
      <c r="AT230" s="34">
        <v>0.99963129423358832</v>
      </c>
      <c r="AU230" s="34">
        <v>0.99962272129858043</v>
      </c>
      <c r="AV230" s="34">
        <v>0.99961414843709462</v>
      </c>
      <c r="AW230" s="34">
        <v>0.99960557564913066</v>
      </c>
      <c r="AX230" s="34">
        <v>0.99959700293468778</v>
      </c>
      <c r="AY230" s="34">
        <v>0.9995884302937651</v>
      </c>
      <c r="AZ230" s="34">
        <v>0.99957985772636238</v>
      </c>
      <c r="BA230" s="34">
        <v>0.99957128523247873</v>
      </c>
      <c r="BB230" s="34">
        <v>0.99956271281211373</v>
      </c>
      <c r="BC230" s="34">
        <v>0.99955414046526669</v>
      </c>
      <c r="BD230" s="34">
        <v>0.99954556819193674</v>
      </c>
      <c r="BE230" s="34">
        <v>0.99953699599212353</v>
      </c>
      <c r="BF230" s="34">
        <v>0.9995284238658263</v>
      </c>
      <c r="BG230" s="34">
        <v>0.9995198518130447</v>
      </c>
      <c r="BH230" s="34">
        <v>0.99951127983377752</v>
      </c>
      <c r="BI230" s="34">
        <v>0.99950270792802476</v>
      </c>
      <c r="BJ230" s="34">
        <v>0.99949413609578519</v>
      </c>
      <c r="BK230" s="34">
        <v>0.99948556433705882</v>
      </c>
      <c r="BL230" s="34">
        <v>0.99947699265184442</v>
      </c>
      <c r="BM230" s="34">
        <v>0.99946842104014166</v>
      </c>
      <c r="BN230" s="34">
        <v>0.99945984950194988</v>
      </c>
      <c r="BO230" s="34">
        <v>0.99945127803726852</v>
      </c>
      <c r="BP230" s="34">
        <v>0.99944270664609691</v>
      </c>
      <c r="BQ230" s="34">
        <v>0.99943413532843428</v>
      </c>
      <c r="BR230" s="34">
        <v>0.99942556408428007</v>
      </c>
      <c r="BS230" s="34">
        <v>0.99941699291363384</v>
      </c>
      <c r="BT230" s="34">
        <v>0.9994084218164947</v>
      </c>
      <c r="BU230" s="34">
        <v>0.9993998507928622</v>
      </c>
      <c r="BV230" s="34">
        <v>0.99939127984273557</v>
      </c>
      <c r="BW230" s="34">
        <v>0.99938270896611403</v>
      </c>
      <c r="BX230" s="34">
        <v>0.99937413816299736</v>
      </c>
      <c r="BY230" s="34">
        <v>0.99936556743338489</v>
      </c>
      <c r="BZ230" s="34">
        <v>0.99935699677727563</v>
      </c>
      <c r="CA230" s="34">
        <v>0.99934842619466935</v>
      </c>
      <c r="CB230" s="34">
        <v>0.99933985568556494</v>
      </c>
      <c r="CC230" s="34">
        <v>0.99933128524996229</v>
      </c>
      <c r="CD230" s="34">
        <v>0.99932271488786018</v>
      </c>
      <c r="CE230" s="34">
        <v>0.9993141445992586</v>
      </c>
      <c r="CF230" s="34">
        <v>0.99930557438415679</v>
      </c>
      <c r="CG230" s="34">
        <v>0.99929700424255363</v>
      </c>
      <c r="CH230" s="34">
        <v>0.99928843417444913</v>
      </c>
      <c r="CI230" s="34">
        <v>0.99927986417984216</v>
      </c>
      <c r="CJ230" s="34">
        <v>0.9992712942587324</v>
      </c>
      <c r="CK230" s="34">
        <v>0.99926272441111896</v>
      </c>
      <c r="CL230" s="34">
        <v>0.99925415463700162</v>
      </c>
      <c r="CM230" s="34">
        <v>0.99924558493637927</v>
      </c>
      <c r="CN230" s="34">
        <v>0.99923701530925157</v>
      </c>
      <c r="CO230" s="34">
        <v>0.99922844575561787</v>
      </c>
      <c r="CP230" s="34">
        <v>0.99920808704533437</v>
      </c>
      <c r="CQ230" s="34">
        <v>0.99918772874984818</v>
      </c>
      <c r="CR230" s="34">
        <v>0.99916737086915064</v>
      </c>
      <c r="CS230" s="34">
        <v>0.9991470134032332</v>
      </c>
      <c r="CT230" s="34">
        <v>0.99912665635208764</v>
      </c>
      <c r="CU230" s="34">
        <v>0.99910629971570541</v>
      </c>
      <c r="CV230" s="34">
        <v>0.99908594349407798</v>
      </c>
      <c r="CW230" s="34">
        <v>0.99906558768719722</v>
      </c>
      <c r="CX230" s="34">
        <v>0.99904523229505438</v>
      </c>
      <c r="CY230" s="34">
        <v>0.99902487731764078</v>
      </c>
      <c r="CZ230" s="34">
        <v>0.99900452275494833</v>
      </c>
      <c r="DA230" s="34">
        <v>0.9989841686069687</v>
      </c>
      <c r="DB230" s="34">
        <v>0.9989638148736929</v>
      </c>
    </row>
    <row r="231" spans="1:106" x14ac:dyDescent="0.2">
      <c r="A231" s="13">
        <f t="shared" ca="1" si="3"/>
        <v>44593</v>
      </c>
      <c r="B231" s="34">
        <v>1.0000084055016449</v>
      </c>
      <c r="C231" s="34">
        <v>1</v>
      </c>
      <c r="D231" s="34">
        <v>0.99999159456900677</v>
      </c>
      <c r="E231" s="34">
        <v>0.99998318920866491</v>
      </c>
      <c r="F231" s="34">
        <v>0.99997478391897388</v>
      </c>
      <c r="G231" s="34">
        <v>0.99996637869993277</v>
      </c>
      <c r="H231" s="34">
        <v>0.99995797355154115</v>
      </c>
      <c r="I231" s="34">
        <v>0.99994956847379857</v>
      </c>
      <c r="J231" s="34">
        <v>0.99994116346670403</v>
      </c>
      <c r="K231" s="34">
        <v>0.99993275853025754</v>
      </c>
      <c r="L231" s="34">
        <v>0.99992435366445775</v>
      </c>
      <c r="M231" s="34">
        <v>0.9999159488693049</v>
      </c>
      <c r="N231" s="34">
        <v>0.99990754414479788</v>
      </c>
      <c r="O231" s="34">
        <v>0.99989913949093612</v>
      </c>
      <c r="P231" s="34">
        <v>0.99989073490771885</v>
      </c>
      <c r="Q231" s="34">
        <v>0.99988233039514596</v>
      </c>
      <c r="R231" s="34">
        <v>0.99987392595321656</v>
      </c>
      <c r="S231" s="34">
        <v>0.99986552158193021</v>
      </c>
      <c r="T231" s="34">
        <v>0.99985711728128623</v>
      </c>
      <c r="U231" s="34">
        <v>0.99984871305128398</v>
      </c>
      <c r="V231" s="34">
        <v>0.99984030889192288</v>
      </c>
      <c r="W231" s="34">
        <v>0.99983190480320228</v>
      </c>
      <c r="X231" s="34">
        <v>0.99982350078512194</v>
      </c>
      <c r="Y231" s="34">
        <v>0.99981509683768066</v>
      </c>
      <c r="Z231" s="34">
        <v>0.99980669296087832</v>
      </c>
      <c r="AA231" s="34">
        <v>0.99979828915471436</v>
      </c>
      <c r="AB231" s="34">
        <v>0.99978988541918756</v>
      </c>
      <c r="AC231" s="34">
        <v>0.99978148175429826</v>
      </c>
      <c r="AD231" s="34">
        <v>0.99977307816004524</v>
      </c>
      <c r="AE231" s="34">
        <v>0.99976467463642793</v>
      </c>
      <c r="AF231" s="34">
        <v>0.9997562711834459</v>
      </c>
      <c r="AG231" s="34">
        <v>0.99974786780109859</v>
      </c>
      <c r="AH231" s="34">
        <v>0.99973946448938522</v>
      </c>
      <c r="AI231" s="34">
        <v>0.99973106124830546</v>
      </c>
      <c r="AJ231" s="34">
        <v>0.99972265807785843</v>
      </c>
      <c r="AK231" s="34">
        <v>0.99971425497804378</v>
      </c>
      <c r="AL231" s="34">
        <v>0.99970585194886075</v>
      </c>
      <c r="AM231" s="34">
        <v>0.99969744899030888</v>
      </c>
      <c r="AN231" s="34">
        <v>0.9996890461023874</v>
      </c>
      <c r="AO231" s="34">
        <v>0.99968064328509565</v>
      </c>
      <c r="AP231" s="34">
        <v>0.9996722405384334</v>
      </c>
      <c r="AQ231" s="34">
        <v>0.99966383786239998</v>
      </c>
      <c r="AR231" s="34">
        <v>0.99965543525699441</v>
      </c>
      <c r="AS231" s="34">
        <v>0.99964703272221644</v>
      </c>
      <c r="AT231" s="34">
        <v>0.99963863025806543</v>
      </c>
      <c r="AU231" s="34">
        <v>0.99963022786454092</v>
      </c>
      <c r="AV231" s="34">
        <v>0.99962182554164181</v>
      </c>
      <c r="AW231" s="34">
        <v>0.99961342328936809</v>
      </c>
      <c r="AX231" s="34">
        <v>0.99960502110771887</v>
      </c>
      <c r="AY231" s="34">
        <v>0.99959661899669372</v>
      </c>
      <c r="AZ231" s="34">
        <v>0.99958821695629163</v>
      </c>
      <c r="BA231" s="34">
        <v>0.9995798149865126</v>
      </c>
      <c r="BB231" s="34">
        <v>0.99957141308735564</v>
      </c>
      <c r="BC231" s="34">
        <v>0.99956301125882019</v>
      </c>
      <c r="BD231" s="34">
        <v>0.9995546095009058</v>
      </c>
      <c r="BE231" s="34">
        <v>0.99954620781361181</v>
      </c>
      <c r="BF231" s="34">
        <v>0.99953780619693766</v>
      </c>
      <c r="BG231" s="34">
        <v>0.99952940465088258</v>
      </c>
      <c r="BH231" s="34">
        <v>0.99952100317544623</v>
      </c>
      <c r="BI231" s="34">
        <v>0.99951260177062806</v>
      </c>
      <c r="BJ231" s="34">
        <v>0.99950420043642696</v>
      </c>
      <c r="BK231" s="34">
        <v>0.99949579917284292</v>
      </c>
      <c r="BL231" s="34">
        <v>0.99948739797987507</v>
      </c>
      <c r="BM231" s="34">
        <v>0.99947899685752284</v>
      </c>
      <c r="BN231" s="34">
        <v>0.9994705958057859</v>
      </c>
      <c r="BO231" s="34">
        <v>0.99946219482466325</v>
      </c>
      <c r="BP231" s="34">
        <v>0.99945379391415434</v>
      </c>
      <c r="BQ231" s="34">
        <v>0.99944539307425873</v>
      </c>
      <c r="BR231" s="34">
        <v>0.99943699230497596</v>
      </c>
      <c r="BS231" s="34">
        <v>0.99942859160630515</v>
      </c>
      <c r="BT231" s="34">
        <v>0.99942019097824586</v>
      </c>
      <c r="BU231" s="34">
        <v>0.99941179042079742</v>
      </c>
      <c r="BV231" s="34">
        <v>0.99940338993395939</v>
      </c>
      <c r="BW231" s="34">
        <v>0.9993949895177312</v>
      </c>
      <c r="BX231" s="34">
        <v>0.99938658917211198</v>
      </c>
      <c r="BY231" s="34">
        <v>0.99937818889710117</v>
      </c>
      <c r="BZ231" s="34">
        <v>0.99936978869269844</v>
      </c>
      <c r="CA231" s="34">
        <v>0.99936138855890289</v>
      </c>
      <c r="CB231" s="34">
        <v>0.99935298849571419</v>
      </c>
      <c r="CC231" s="34">
        <v>0.99934458850313179</v>
      </c>
      <c r="CD231" s="34">
        <v>0.99933618858115458</v>
      </c>
      <c r="CE231" s="34">
        <v>0.99932778872978256</v>
      </c>
      <c r="CF231" s="34">
        <v>0.99931938894901495</v>
      </c>
      <c r="CG231" s="34">
        <v>0.99931098923885098</v>
      </c>
      <c r="CH231" s="34">
        <v>0.99930258959929041</v>
      </c>
      <c r="CI231" s="34">
        <v>0.99929419003033226</v>
      </c>
      <c r="CJ231" s="34">
        <v>0.99928579053197619</v>
      </c>
      <c r="CK231" s="34">
        <v>0.99927739110422154</v>
      </c>
      <c r="CL231" s="34">
        <v>0.99926899174706774</v>
      </c>
      <c r="CM231" s="34">
        <v>0.99926059246051391</v>
      </c>
      <c r="CN231" s="34">
        <v>0.99925219324455994</v>
      </c>
      <c r="CO231" s="34">
        <v>0.9992316432849675</v>
      </c>
      <c r="CP231" s="34">
        <v>0.99921109374799189</v>
      </c>
      <c r="CQ231" s="34">
        <v>0.99919054463362444</v>
      </c>
      <c r="CR231" s="34">
        <v>0.9991699959418564</v>
      </c>
      <c r="CS231" s="34">
        <v>0.99914944767267944</v>
      </c>
      <c r="CT231" s="34">
        <v>0.99912889982608433</v>
      </c>
      <c r="CU231" s="34">
        <v>0.99910835240206264</v>
      </c>
      <c r="CV231" s="34">
        <v>0.99908780540060582</v>
      </c>
      <c r="CW231" s="34">
        <v>0.99906725882170477</v>
      </c>
      <c r="CX231" s="34">
        <v>0.99904671266535139</v>
      </c>
      <c r="CY231" s="34">
        <v>0.99902616693153656</v>
      </c>
      <c r="CZ231" s="34">
        <v>0.99900562162025164</v>
      </c>
      <c r="DA231" s="34">
        <v>0.99898507673148806</v>
      </c>
      <c r="DB231" s="34">
        <v>0.99896453226523707</v>
      </c>
    </row>
    <row r="232" spans="1:106" x14ac:dyDescent="0.2">
      <c r="A232" s="13">
        <f t="shared" ca="1" si="3"/>
        <v>44594</v>
      </c>
      <c r="B232" s="34">
        <v>1.0000086236714469</v>
      </c>
      <c r="C232" s="34">
        <v>1</v>
      </c>
      <c r="D232" s="34">
        <v>0.99999137640292057</v>
      </c>
      <c r="E232" s="34">
        <v>0.99998275288020722</v>
      </c>
      <c r="F232" s="34">
        <v>0.99997412943185993</v>
      </c>
      <c r="G232" s="34">
        <v>0.99996550605787782</v>
      </c>
      <c r="H232" s="34">
        <v>0.99995688275826</v>
      </c>
      <c r="I232" s="34">
        <v>0.99994825953300615</v>
      </c>
      <c r="J232" s="34">
        <v>0.99993963638211547</v>
      </c>
      <c r="K232" s="34">
        <v>0.99993101330558742</v>
      </c>
      <c r="L232" s="34">
        <v>0.99992239030342123</v>
      </c>
      <c r="M232" s="34">
        <v>0.99991376737561632</v>
      </c>
      <c r="N232" s="34">
        <v>0.99990514452217227</v>
      </c>
      <c r="O232" s="34">
        <v>0.99989652174308796</v>
      </c>
      <c r="P232" s="34">
        <v>0.99988789903836328</v>
      </c>
      <c r="Q232" s="34">
        <v>0.99987927640799712</v>
      </c>
      <c r="R232" s="34">
        <v>0.99987065385198914</v>
      </c>
      <c r="S232" s="34">
        <v>0.99986203137033869</v>
      </c>
      <c r="T232" s="34">
        <v>0.99985340896304509</v>
      </c>
      <c r="U232" s="34">
        <v>0.99984478663010723</v>
      </c>
      <c r="V232" s="34">
        <v>0.99983616437152534</v>
      </c>
      <c r="W232" s="34">
        <v>0.99982754218729808</v>
      </c>
      <c r="X232" s="34">
        <v>0.99981892007742534</v>
      </c>
      <c r="Y232" s="34">
        <v>0.99981029804190602</v>
      </c>
      <c r="Z232" s="34">
        <v>0.99980167608073955</v>
      </c>
      <c r="AA232" s="34">
        <v>0.9997930541939255</v>
      </c>
      <c r="AB232" s="34">
        <v>0.99978443238146331</v>
      </c>
      <c r="AC232" s="34">
        <v>0.99977581064335197</v>
      </c>
      <c r="AD232" s="34">
        <v>0.99976718897959116</v>
      </c>
      <c r="AE232" s="34">
        <v>0.99975856739017988</v>
      </c>
      <c r="AF232" s="34">
        <v>0.9997499458751179</v>
      </c>
      <c r="AG232" s="34">
        <v>0.99974132443440411</v>
      </c>
      <c r="AH232" s="34">
        <v>0.99973270306803852</v>
      </c>
      <c r="AI232" s="34">
        <v>0.9997240817760199</v>
      </c>
      <c r="AJ232" s="34">
        <v>0.99971546055834792</v>
      </c>
      <c r="AK232" s="34">
        <v>0.99970683941502181</v>
      </c>
      <c r="AL232" s="34">
        <v>0.99969821834604089</v>
      </c>
      <c r="AM232" s="34">
        <v>0.99968959735140484</v>
      </c>
      <c r="AN232" s="34">
        <v>0.99968097643111253</v>
      </c>
      <c r="AO232" s="34">
        <v>0.99967235558516365</v>
      </c>
      <c r="AP232" s="34">
        <v>0.99966373481355753</v>
      </c>
      <c r="AQ232" s="34">
        <v>0.99965511411629326</v>
      </c>
      <c r="AR232" s="34">
        <v>0.99964649349337065</v>
      </c>
      <c r="AS232" s="34">
        <v>0.99963787294478879</v>
      </c>
      <c r="AT232" s="34">
        <v>0.99962925247054679</v>
      </c>
      <c r="AU232" s="34">
        <v>0.99962063207064455</v>
      </c>
      <c r="AV232" s="34">
        <v>0.9996120117450813</v>
      </c>
      <c r="AW232" s="34">
        <v>0.99960339149385602</v>
      </c>
      <c r="AX232" s="34">
        <v>0.99959477131696828</v>
      </c>
      <c r="AY232" s="34">
        <v>0.99958615121441774</v>
      </c>
      <c r="AZ232" s="34">
        <v>0.99957753118620307</v>
      </c>
      <c r="BA232" s="34">
        <v>0.9995689112323245</v>
      </c>
      <c r="BB232" s="34">
        <v>0.99956029135278079</v>
      </c>
      <c r="BC232" s="34">
        <v>0.9995516715475713</v>
      </c>
      <c r="BD232" s="34">
        <v>0.99954305181669578</v>
      </c>
      <c r="BE232" s="34">
        <v>0.99953443216015314</v>
      </c>
      <c r="BF232" s="34">
        <v>0.99952581257794282</v>
      </c>
      <c r="BG232" s="34">
        <v>0.99951719307006448</v>
      </c>
      <c r="BH232" s="34">
        <v>0.99950857363651757</v>
      </c>
      <c r="BI232" s="34">
        <v>0.99949995427730087</v>
      </c>
      <c r="BJ232" s="34">
        <v>0.99949133499241405</v>
      </c>
      <c r="BK232" s="34">
        <v>0.99948271578185655</v>
      </c>
      <c r="BL232" s="34">
        <v>0.9994740966456277</v>
      </c>
      <c r="BM232" s="34">
        <v>0.9994654775837265</v>
      </c>
      <c r="BN232" s="34">
        <v>0.99945685859615296</v>
      </c>
      <c r="BO232" s="34">
        <v>0.99944823968290597</v>
      </c>
      <c r="BP232" s="34">
        <v>0.99943962084398519</v>
      </c>
      <c r="BQ232" s="34">
        <v>0.99943100207938951</v>
      </c>
      <c r="BR232" s="34">
        <v>0.99942238338911871</v>
      </c>
      <c r="BS232" s="34">
        <v>0.99941376477317201</v>
      </c>
      <c r="BT232" s="34">
        <v>0.99940514623154886</v>
      </c>
      <c r="BU232" s="34">
        <v>0.99939652776424859</v>
      </c>
      <c r="BV232" s="34">
        <v>0.9993879093712702</v>
      </c>
      <c r="BW232" s="34">
        <v>0.99937929105261369</v>
      </c>
      <c r="BX232" s="34">
        <v>0.99937067280827785</v>
      </c>
      <c r="BY232" s="34">
        <v>0.99936205463826233</v>
      </c>
      <c r="BZ232" s="34">
        <v>0.99935343654256648</v>
      </c>
      <c r="CA232" s="34">
        <v>0.99934481852118962</v>
      </c>
      <c r="CB232" s="34">
        <v>0.99933620057413108</v>
      </c>
      <c r="CC232" s="34">
        <v>0.99932758270139033</v>
      </c>
      <c r="CD232" s="34">
        <v>0.99931896490296668</v>
      </c>
      <c r="CE232" s="34">
        <v>0.99931034717885947</v>
      </c>
      <c r="CF232" s="34">
        <v>0.99930172952906782</v>
      </c>
      <c r="CG232" s="34">
        <v>0.9992931119535915</v>
      </c>
      <c r="CH232" s="34">
        <v>0.99928449445242939</v>
      </c>
      <c r="CI232" s="34">
        <v>0.99927587702558152</v>
      </c>
      <c r="CJ232" s="34">
        <v>0.99926725967304664</v>
      </c>
      <c r="CK232" s="34">
        <v>0.9992586423948242</v>
      </c>
      <c r="CL232" s="34">
        <v>0.9992500251909141</v>
      </c>
      <c r="CM232" s="34">
        <v>0.99924140806131512</v>
      </c>
      <c r="CN232" s="34">
        <v>0.99923279100602669</v>
      </c>
      <c r="CO232" s="34">
        <v>0.99921280675282165</v>
      </c>
      <c r="CP232" s="34">
        <v>0.99919282289929323</v>
      </c>
      <c r="CQ232" s="34">
        <v>0.99917283944543434</v>
      </c>
      <c r="CR232" s="34">
        <v>0.99915285639123608</v>
      </c>
      <c r="CS232" s="34">
        <v>0.99913287373669113</v>
      </c>
      <c r="CT232" s="34">
        <v>0.99911289148179105</v>
      </c>
      <c r="CU232" s="34">
        <v>0.99909290962652808</v>
      </c>
      <c r="CV232" s="34">
        <v>0.99907292817089433</v>
      </c>
      <c r="CW232" s="34">
        <v>0.99905294711488135</v>
      </c>
      <c r="CX232" s="34">
        <v>0.99903296645848161</v>
      </c>
      <c r="CY232" s="34">
        <v>0.99901298620168666</v>
      </c>
      <c r="CZ232" s="34">
        <v>0.99899300634448907</v>
      </c>
      <c r="DA232" s="34">
        <v>0.99897302688688072</v>
      </c>
      <c r="DB232" s="34">
        <v>0.99895304782885308</v>
      </c>
    </row>
    <row r="233" spans="1:106" x14ac:dyDescent="0.2">
      <c r="A233" s="13">
        <f t="shared" ca="1" si="3"/>
        <v>44595</v>
      </c>
      <c r="B233" s="34">
        <v>1.0000262398990223</v>
      </c>
      <c r="C233" s="34">
        <v>1.0000174931895121</v>
      </c>
      <c r="D233" s="34">
        <v>1.0000087465565048</v>
      </c>
      <c r="E233" s="34">
        <v>1</v>
      </c>
      <c r="F233" s="34">
        <v>0.99999125351999663</v>
      </c>
      <c r="G233" s="34">
        <v>0.99998250711649439</v>
      </c>
      <c r="H233" s="34">
        <v>0.99997376078949196</v>
      </c>
      <c r="I233" s="34">
        <v>0.99996501453898956</v>
      </c>
      <c r="J233" s="34">
        <v>0.99995626836498597</v>
      </c>
      <c r="K233" s="34">
        <v>0.9999475222674804</v>
      </c>
      <c r="L233" s="34">
        <v>0.99993877624647243</v>
      </c>
      <c r="M233" s="34">
        <v>0.9999300303019617</v>
      </c>
      <c r="N233" s="34">
        <v>0.99992128443394701</v>
      </c>
      <c r="O233" s="34">
        <v>0.99991253864242757</v>
      </c>
      <c r="P233" s="34">
        <v>0.99990379292740339</v>
      </c>
      <c r="Q233" s="34">
        <v>0.99989504728887335</v>
      </c>
      <c r="R233" s="34">
        <v>0.99988630172683668</v>
      </c>
      <c r="S233" s="34">
        <v>0.99987755624129304</v>
      </c>
      <c r="T233" s="34">
        <v>0.99986881083224166</v>
      </c>
      <c r="U233" s="34">
        <v>0.99986006549968187</v>
      </c>
      <c r="V233" s="34">
        <v>0.9998513202436129</v>
      </c>
      <c r="W233" s="34">
        <v>0.99984257506403396</v>
      </c>
      <c r="X233" s="34">
        <v>0.99983382996094483</v>
      </c>
      <c r="Y233" s="34">
        <v>0.9998250849343443</v>
      </c>
      <c r="Z233" s="34">
        <v>0.99981633998423214</v>
      </c>
      <c r="AA233" s="34">
        <v>0.99980759511060746</v>
      </c>
      <c r="AB233" s="34">
        <v>0.9997988503134696</v>
      </c>
      <c r="AC233" s="34">
        <v>0.99979010559281811</v>
      </c>
      <c r="AD233" s="34">
        <v>0.999781360948652</v>
      </c>
      <c r="AE233" s="34">
        <v>0.99977261638097081</v>
      </c>
      <c r="AF233" s="34">
        <v>0.99976387188977378</v>
      </c>
      <c r="AG233" s="34">
        <v>0.99975512747506035</v>
      </c>
      <c r="AH233" s="34">
        <v>0.99974638313682962</v>
      </c>
      <c r="AI233" s="34">
        <v>0.99973763887508105</v>
      </c>
      <c r="AJ233" s="34">
        <v>0.99972889468981407</v>
      </c>
      <c r="AK233" s="34">
        <v>0.99972015058102792</v>
      </c>
      <c r="AL233" s="34">
        <v>0.99971140654872215</v>
      </c>
      <c r="AM233" s="34">
        <v>0.99970266259289553</v>
      </c>
      <c r="AN233" s="34">
        <v>0.99969391871354796</v>
      </c>
      <c r="AO233" s="34">
        <v>0.99968517491067843</v>
      </c>
      <c r="AP233" s="34">
        <v>0.9996764311842864</v>
      </c>
      <c r="AQ233" s="34">
        <v>0.9996676875343713</v>
      </c>
      <c r="AR233" s="34">
        <v>0.99965894396093247</v>
      </c>
      <c r="AS233" s="34">
        <v>0.99965020046396891</v>
      </c>
      <c r="AT233" s="34">
        <v>0.99964145704348006</v>
      </c>
      <c r="AU233" s="34">
        <v>0.99963271369946571</v>
      </c>
      <c r="AV233" s="34">
        <v>0.99962397043192475</v>
      </c>
      <c r="AW233" s="34">
        <v>0.9996152272408565</v>
      </c>
      <c r="AX233" s="34">
        <v>0.99960648412626041</v>
      </c>
      <c r="AY233" s="34">
        <v>0.99959774108813582</v>
      </c>
      <c r="AZ233" s="34">
        <v>0.99958899812648194</v>
      </c>
      <c r="BA233" s="34">
        <v>0.99958025524129845</v>
      </c>
      <c r="BB233" s="34">
        <v>0.99957151243258413</v>
      </c>
      <c r="BC233" s="34">
        <v>0.99956276970033886</v>
      </c>
      <c r="BD233" s="34">
        <v>0.99955402704456142</v>
      </c>
      <c r="BE233" s="34">
        <v>0.99954528446525182</v>
      </c>
      <c r="BF233" s="34">
        <v>0.99953654196240882</v>
      </c>
      <c r="BG233" s="34">
        <v>0.99952779953603199</v>
      </c>
      <c r="BH233" s="34">
        <v>0.99951905718612066</v>
      </c>
      <c r="BI233" s="34">
        <v>0.99951031491267395</v>
      </c>
      <c r="BJ233" s="34">
        <v>0.99950157271569151</v>
      </c>
      <c r="BK233" s="34">
        <v>0.99949283059517247</v>
      </c>
      <c r="BL233" s="34">
        <v>0.99948408855111626</v>
      </c>
      <c r="BM233" s="34">
        <v>0.999475346583522</v>
      </c>
      <c r="BN233" s="34">
        <v>0.99946660469238935</v>
      </c>
      <c r="BO233" s="34">
        <v>0.99945786287771732</v>
      </c>
      <c r="BP233" s="34">
        <v>0.99944912113950557</v>
      </c>
      <c r="BQ233" s="34">
        <v>0.99944037947775322</v>
      </c>
      <c r="BR233" s="34">
        <v>0.99943163789245959</v>
      </c>
      <c r="BS233" s="34">
        <v>0.99942289638362414</v>
      </c>
      <c r="BT233" s="34">
        <v>0.99941415495124608</v>
      </c>
      <c r="BU233" s="34">
        <v>0.99940541359532487</v>
      </c>
      <c r="BV233" s="34">
        <v>0.9993966723158596</v>
      </c>
      <c r="BW233" s="34">
        <v>0.99938793111284974</v>
      </c>
      <c r="BX233" s="34">
        <v>0.9993791899862946</v>
      </c>
      <c r="BY233" s="34">
        <v>0.99937044893619376</v>
      </c>
      <c r="BZ233" s="34">
        <v>0.99936170796254631</v>
      </c>
      <c r="CA233" s="34">
        <v>0.99935296706535148</v>
      </c>
      <c r="CB233" s="34">
        <v>0.99934422624460872</v>
      </c>
      <c r="CC233" s="34">
        <v>0.99933548550031759</v>
      </c>
      <c r="CD233" s="34">
        <v>0.99932674483247697</v>
      </c>
      <c r="CE233" s="34">
        <v>0.99931800424108652</v>
      </c>
      <c r="CF233" s="34">
        <v>0.99930926372614548</v>
      </c>
      <c r="CG233" s="34">
        <v>0.99930052328765329</v>
      </c>
      <c r="CH233" s="34">
        <v>0.99929178292560905</v>
      </c>
      <c r="CI233" s="34">
        <v>0.99928304264001211</v>
      </c>
      <c r="CJ233" s="34">
        <v>0.99927430243086213</v>
      </c>
      <c r="CK233" s="34">
        <v>0.99926556229815799</v>
      </c>
      <c r="CL233" s="34">
        <v>0.99925682224189927</v>
      </c>
      <c r="CM233" s="34">
        <v>0.99924808226208539</v>
      </c>
      <c r="CN233" s="34">
        <v>0.99923934235871559</v>
      </c>
      <c r="CO233" s="34">
        <v>0.99923060253178908</v>
      </c>
      <c r="CP233" s="34">
        <v>0.99922186278130531</v>
      </c>
      <c r="CQ233" s="34">
        <v>0.99921312310726362</v>
      </c>
      <c r="CR233" s="34">
        <v>0.99920438350966334</v>
      </c>
      <c r="CS233" s="34">
        <v>0.99918167807524672</v>
      </c>
      <c r="CT233" s="34">
        <v>0.99915897315677737</v>
      </c>
      <c r="CU233" s="34">
        <v>0.99913626875424344</v>
      </c>
      <c r="CV233" s="34">
        <v>0.99911356486763359</v>
      </c>
      <c r="CW233" s="34">
        <v>0.99909086149693571</v>
      </c>
      <c r="CX233" s="34">
        <v>0.99906815864213805</v>
      </c>
      <c r="CY233" s="34">
        <v>0.99904545630322905</v>
      </c>
      <c r="CZ233" s="34">
        <v>0.99902275448019717</v>
      </c>
      <c r="DA233" s="34">
        <v>0.99900005317303042</v>
      </c>
      <c r="DB233" s="34">
        <v>0.99897735238171681</v>
      </c>
    </row>
    <row r="234" spans="1:106" x14ac:dyDescent="0.2">
      <c r="A234" s="13">
        <f t="shared" ca="1" si="3"/>
        <v>44596</v>
      </c>
      <c r="B234" s="34">
        <v>1.0000282384345176</v>
      </c>
      <c r="C234" s="34">
        <v>1.0000188255344116</v>
      </c>
      <c r="D234" s="34">
        <v>1.000009412722906</v>
      </c>
      <c r="E234" s="34">
        <v>1</v>
      </c>
      <c r="F234" s="34">
        <v>0.99999058736569224</v>
      </c>
      <c r="G234" s="34">
        <v>0.99998117481998228</v>
      </c>
      <c r="H234" s="34">
        <v>0.99997176236286889</v>
      </c>
      <c r="I234" s="34">
        <v>0.99996234999435185</v>
      </c>
      <c r="J234" s="34">
        <v>0.99995293771442983</v>
      </c>
      <c r="K234" s="34">
        <v>0.99994352552310217</v>
      </c>
      <c r="L234" s="34">
        <v>0.99993411342036809</v>
      </c>
      <c r="M234" s="34">
        <v>0.9999247014062268</v>
      </c>
      <c r="N234" s="34">
        <v>0.99991528948067709</v>
      </c>
      <c r="O234" s="34">
        <v>0.99990587764371841</v>
      </c>
      <c r="P234" s="34">
        <v>0.99989646589535008</v>
      </c>
      <c r="Q234" s="34">
        <v>0.99988705423557112</v>
      </c>
      <c r="R234" s="34">
        <v>0.99987764266438051</v>
      </c>
      <c r="S234" s="34">
        <v>0.99986823118177759</v>
      </c>
      <c r="T234" s="34">
        <v>0.99985881978776148</v>
      </c>
      <c r="U234" s="34">
        <v>0.99984940848233161</v>
      </c>
      <c r="V234" s="34">
        <v>0.99983999726548667</v>
      </c>
      <c r="W234" s="34">
        <v>0.9998305861372262</v>
      </c>
      <c r="X234" s="34">
        <v>0.9998211750975492</v>
      </c>
      <c r="Y234" s="34">
        <v>0.9998117641464549</v>
      </c>
      <c r="Z234" s="34">
        <v>0.9998023532839424</v>
      </c>
      <c r="AA234" s="34">
        <v>0.99979294251001105</v>
      </c>
      <c r="AB234" s="34">
        <v>0.99978353182465973</v>
      </c>
      <c r="AC234" s="34">
        <v>0.99977412122788789</v>
      </c>
      <c r="AD234" s="34">
        <v>0.99976471071969431</v>
      </c>
      <c r="AE234" s="34">
        <v>0.99975530030007853</v>
      </c>
      <c r="AF234" s="34">
        <v>0.99974588996903968</v>
      </c>
      <c r="AG234" s="34">
        <v>0.99973647972657675</v>
      </c>
      <c r="AH234" s="34">
        <v>0.99972706957268886</v>
      </c>
      <c r="AI234" s="34">
        <v>0.99971765950737568</v>
      </c>
      <c r="AJ234" s="34">
        <v>0.99970824953063575</v>
      </c>
      <c r="AK234" s="34">
        <v>0.99969883964246831</v>
      </c>
      <c r="AL234" s="34">
        <v>0.9996894298428729</v>
      </c>
      <c r="AM234" s="34">
        <v>0.99968002013184865</v>
      </c>
      <c r="AN234" s="34">
        <v>0.99967061050939443</v>
      </c>
      <c r="AO234" s="34">
        <v>0.99966120097550959</v>
      </c>
      <c r="AP234" s="34">
        <v>0.99965179153019323</v>
      </c>
      <c r="AQ234" s="34">
        <v>0.99964238217344437</v>
      </c>
      <c r="AR234" s="34">
        <v>0.99963297290526254</v>
      </c>
      <c r="AS234" s="34">
        <v>0.99962356372564665</v>
      </c>
      <c r="AT234" s="34">
        <v>0.99961415463459569</v>
      </c>
      <c r="AU234" s="34">
        <v>0.99960474563210955</v>
      </c>
      <c r="AV234" s="34">
        <v>0.99959533671818646</v>
      </c>
      <c r="AW234" s="34">
        <v>0.99958592789282619</v>
      </c>
      <c r="AX234" s="34">
        <v>0.99957651915602796</v>
      </c>
      <c r="AY234" s="34">
        <v>0.99956711050779057</v>
      </c>
      <c r="AZ234" s="34">
        <v>0.99955770194811322</v>
      </c>
      <c r="BA234" s="34">
        <v>0.99954829347699548</v>
      </c>
      <c r="BB234" s="34">
        <v>0.999538885094436</v>
      </c>
      <c r="BC234" s="34">
        <v>0.99952947680043414</v>
      </c>
      <c r="BD234" s="34">
        <v>0.99952006859498943</v>
      </c>
      <c r="BE234" s="34">
        <v>0.99951066047810033</v>
      </c>
      <c r="BF234" s="34">
        <v>0.99950125244976662</v>
      </c>
      <c r="BG234" s="34">
        <v>0.99949184450998718</v>
      </c>
      <c r="BH234" s="34">
        <v>0.99948243665876135</v>
      </c>
      <c r="BI234" s="34">
        <v>0.99947302889608802</v>
      </c>
      <c r="BJ234" s="34">
        <v>0.99946362122196664</v>
      </c>
      <c r="BK234" s="34">
        <v>0.99945421363639608</v>
      </c>
      <c r="BL234" s="34">
        <v>0.99944480613937592</v>
      </c>
      <c r="BM234" s="34">
        <v>0.99943539873090503</v>
      </c>
      <c r="BN234" s="34">
        <v>0.99942599141098243</v>
      </c>
      <c r="BO234" s="34">
        <v>0.99941658417960777</v>
      </c>
      <c r="BP234" s="34">
        <v>0.99940717703677973</v>
      </c>
      <c r="BQ234" s="34">
        <v>0.99939776998249774</v>
      </c>
      <c r="BR234" s="34">
        <v>0.99938836301676104</v>
      </c>
      <c r="BS234" s="34">
        <v>0.99937895613956851</v>
      </c>
      <c r="BT234" s="34">
        <v>0.99936954935091959</v>
      </c>
      <c r="BU234" s="34">
        <v>0.99936014265081319</v>
      </c>
      <c r="BV234" s="34">
        <v>0.99935073603924873</v>
      </c>
      <c r="BW234" s="34">
        <v>0.99934132951622523</v>
      </c>
      <c r="BX234" s="34">
        <v>0.99933192308174201</v>
      </c>
      <c r="BY234" s="34">
        <v>0.99932251673579797</v>
      </c>
      <c r="BZ234" s="34">
        <v>0.99931311047839255</v>
      </c>
      <c r="CA234" s="34">
        <v>0.99930370430952475</v>
      </c>
      <c r="CB234" s="34">
        <v>0.99929429822919358</v>
      </c>
      <c r="CC234" s="34">
        <v>0.99928489223739858</v>
      </c>
      <c r="CD234" s="34">
        <v>0.99927548633413876</v>
      </c>
      <c r="CE234" s="34">
        <v>0.99926608051941324</v>
      </c>
      <c r="CF234" s="34">
        <v>0.99925667479322111</v>
      </c>
      <c r="CG234" s="34">
        <v>0.99924726915556183</v>
      </c>
      <c r="CH234" s="34">
        <v>0.99923786360643441</v>
      </c>
      <c r="CI234" s="34">
        <v>0.99922845814583772</v>
      </c>
      <c r="CJ234" s="34">
        <v>0.99921905277377121</v>
      </c>
      <c r="CK234" s="34">
        <v>0.99920964749023422</v>
      </c>
      <c r="CL234" s="34">
        <v>0.99920024229522564</v>
      </c>
      <c r="CM234" s="34">
        <v>0.99919083718874468</v>
      </c>
      <c r="CN234" s="34">
        <v>0.9991814321707907</v>
      </c>
      <c r="CO234" s="34">
        <v>0.99917202724136256</v>
      </c>
      <c r="CP234" s="34">
        <v>0.99916262240045961</v>
      </c>
      <c r="CQ234" s="34">
        <v>0.99915321764808107</v>
      </c>
      <c r="CR234" s="34">
        <v>0.99912569326013256</v>
      </c>
      <c r="CS234" s="34">
        <v>0.99909816963041842</v>
      </c>
      <c r="CT234" s="34">
        <v>0.99907064675891732</v>
      </c>
      <c r="CU234" s="34">
        <v>0.99904312464560818</v>
      </c>
      <c r="CV234" s="34">
        <v>0.99901560329047057</v>
      </c>
      <c r="CW234" s="34">
        <v>0.99898808269348327</v>
      </c>
      <c r="CX234" s="34">
        <v>0.99896056285462576</v>
      </c>
      <c r="CY234" s="34">
        <v>0.99893304377387671</v>
      </c>
      <c r="CZ234" s="34">
        <v>0.99890552545121547</v>
      </c>
      <c r="DA234" s="34">
        <v>0.99887800788662107</v>
      </c>
      <c r="DB234" s="34">
        <v>0.99885049108007284</v>
      </c>
    </row>
    <row r="235" spans="1:106" x14ac:dyDescent="0.2">
      <c r="A235" s="13">
        <f t="shared" ca="1" si="3"/>
        <v>44599</v>
      </c>
      <c r="B235" s="34">
        <v>1.0000100630430466</v>
      </c>
      <c r="C235" s="34">
        <v>1</v>
      </c>
      <c r="D235" s="34">
        <v>0.99998993705821726</v>
      </c>
      <c r="E235" s="34">
        <v>0.99997987421769741</v>
      </c>
      <c r="F235" s="34">
        <v>0.99996981147843911</v>
      </c>
      <c r="G235" s="34">
        <v>0.99995974884044181</v>
      </c>
      <c r="H235" s="34">
        <v>0.99994968630370418</v>
      </c>
      <c r="I235" s="34">
        <v>0.99993962386822521</v>
      </c>
      <c r="J235" s="34">
        <v>0.99992956153400403</v>
      </c>
      <c r="K235" s="34">
        <v>0.99991949930103929</v>
      </c>
      <c r="L235" s="34">
        <v>0.99990943716933056</v>
      </c>
      <c r="M235" s="34">
        <v>0.99989937513887628</v>
      </c>
      <c r="N235" s="34">
        <v>0.99988931320967567</v>
      </c>
      <c r="O235" s="34">
        <v>0.99987925138172762</v>
      </c>
      <c r="P235" s="34">
        <v>0.99986918965503124</v>
      </c>
      <c r="Q235" s="34">
        <v>0.99985912802958532</v>
      </c>
      <c r="R235" s="34">
        <v>0.99984906650538896</v>
      </c>
      <c r="S235" s="34">
        <v>0.99983900508244128</v>
      </c>
      <c r="T235" s="34">
        <v>0.99982894376074094</v>
      </c>
      <c r="U235" s="34">
        <v>0.99981888254028728</v>
      </c>
      <c r="V235" s="34">
        <v>0.99980882142107907</v>
      </c>
      <c r="W235" s="34">
        <v>0.99979876040311511</v>
      </c>
      <c r="X235" s="34">
        <v>0.99978869948639482</v>
      </c>
      <c r="Y235" s="34">
        <v>0.99977863867091699</v>
      </c>
      <c r="Z235" s="34">
        <v>0.99976857795668028</v>
      </c>
      <c r="AA235" s="34">
        <v>0.99975851734368404</v>
      </c>
      <c r="AB235" s="34">
        <v>0.99974845683192715</v>
      </c>
      <c r="AC235" s="34">
        <v>0.99973839642140871</v>
      </c>
      <c r="AD235" s="34">
        <v>0.99972833611212752</v>
      </c>
      <c r="AE235" s="34">
        <v>0.99971827590408269</v>
      </c>
      <c r="AF235" s="34">
        <v>0.9997082157972732</v>
      </c>
      <c r="AG235" s="34">
        <v>0.99969815579169785</v>
      </c>
      <c r="AH235" s="34">
        <v>0.99968809588735585</v>
      </c>
      <c r="AI235" s="34">
        <v>0.99967803608424599</v>
      </c>
      <c r="AJ235" s="34">
        <v>0.99966797638236737</v>
      </c>
      <c r="AK235" s="34">
        <v>0.99965791678171911</v>
      </c>
      <c r="AL235" s="34">
        <v>0.99964785728229988</v>
      </c>
      <c r="AM235" s="34">
        <v>0.99963779788410889</v>
      </c>
      <c r="AN235" s="34">
        <v>0.99962773858714471</v>
      </c>
      <c r="AO235" s="34">
        <v>0.99961767939140689</v>
      </c>
      <c r="AP235" s="34">
        <v>0.99960762029689421</v>
      </c>
      <c r="AQ235" s="34">
        <v>0.99959756130360566</v>
      </c>
      <c r="AR235" s="34">
        <v>0.99958750241154026</v>
      </c>
      <c r="AS235" s="34">
        <v>0.99957744362069656</v>
      </c>
      <c r="AT235" s="34">
        <v>0.99956738493107411</v>
      </c>
      <c r="AU235" s="34">
        <v>0.99955732634267158</v>
      </c>
      <c r="AV235" s="34">
        <v>0.99954726785548809</v>
      </c>
      <c r="AW235" s="34">
        <v>0.99953720946952263</v>
      </c>
      <c r="AX235" s="34">
        <v>0.99952715118477409</v>
      </c>
      <c r="AY235" s="34">
        <v>0.99951709300124136</v>
      </c>
      <c r="AZ235" s="34">
        <v>0.99950703491892379</v>
      </c>
      <c r="BA235" s="34">
        <v>0.99949697693781991</v>
      </c>
      <c r="BB235" s="34">
        <v>0.99948691905792886</v>
      </c>
      <c r="BC235" s="34">
        <v>0.99947686127924995</v>
      </c>
      <c r="BD235" s="34">
        <v>0.99946680360178153</v>
      </c>
      <c r="BE235" s="34">
        <v>0.99945674602552315</v>
      </c>
      <c r="BF235" s="34">
        <v>0.99944668855047347</v>
      </c>
      <c r="BG235" s="34">
        <v>0.99943663117663162</v>
      </c>
      <c r="BH235" s="34">
        <v>0.99942657390399658</v>
      </c>
      <c r="BI235" s="34">
        <v>0.99941651673256737</v>
      </c>
      <c r="BJ235" s="34">
        <v>0.99940645966234265</v>
      </c>
      <c r="BK235" s="34">
        <v>0.99939640269332175</v>
      </c>
      <c r="BL235" s="34">
        <v>0.99938634582550367</v>
      </c>
      <c r="BM235" s="34">
        <v>0.99937628905888731</v>
      </c>
      <c r="BN235" s="34">
        <v>0.99936623239347144</v>
      </c>
      <c r="BO235" s="34">
        <v>0.99935617582925518</v>
      </c>
      <c r="BP235" s="34">
        <v>0.99934611936623752</v>
      </c>
      <c r="BQ235" s="34">
        <v>0.99933606300441757</v>
      </c>
      <c r="BR235" s="34">
        <v>0.99932600674379424</v>
      </c>
      <c r="BS235" s="34">
        <v>0.9993159505843664</v>
      </c>
      <c r="BT235" s="34">
        <v>0.99930589452613316</v>
      </c>
      <c r="BU235" s="34">
        <v>0.99929583856909332</v>
      </c>
      <c r="BV235" s="34">
        <v>0.99928578271324608</v>
      </c>
      <c r="BW235" s="34">
        <v>0.99927572695859046</v>
      </c>
      <c r="BX235" s="34">
        <v>0.99926567130512511</v>
      </c>
      <c r="BY235" s="34">
        <v>0.99925561575284916</v>
      </c>
      <c r="BZ235" s="34">
        <v>0.99924556030176181</v>
      </c>
      <c r="CA235" s="34">
        <v>0.99923550495186197</v>
      </c>
      <c r="CB235" s="34">
        <v>0.99922544970314831</v>
      </c>
      <c r="CC235" s="34">
        <v>0.99921539455562014</v>
      </c>
      <c r="CD235" s="34">
        <v>0.99920533950927626</v>
      </c>
      <c r="CE235" s="34">
        <v>0.99919528456411566</v>
      </c>
      <c r="CF235" s="34">
        <v>0.99918522972013757</v>
      </c>
      <c r="CG235" s="34">
        <v>0.99917517497734076</v>
      </c>
      <c r="CH235" s="34">
        <v>0.99916512033572413</v>
      </c>
      <c r="CI235" s="34">
        <v>0.9991550657952869</v>
      </c>
      <c r="CJ235" s="34">
        <v>0.99914501135602796</v>
      </c>
      <c r="CK235" s="34">
        <v>0.99913495701794608</v>
      </c>
      <c r="CL235" s="34">
        <v>0.99912490278104071</v>
      </c>
      <c r="CM235" s="34">
        <v>0.99911484864531031</v>
      </c>
      <c r="CN235" s="34">
        <v>0.99910479461075397</v>
      </c>
      <c r="CO235" s="34">
        <v>0.9990795796948172</v>
      </c>
      <c r="CP235" s="34">
        <v>0.99905436541524195</v>
      </c>
      <c r="CQ235" s="34">
        <v>0.99902915177201246</v>
      </c>
      <c r="CR235" s="34">
        <v>0.9990039387651124</v>
      </c>
      <c r="CS235" s="34">
        <v>0.9989787263945259</v>
      </c>
      <c r="CT235" s="34">
        <v>0.99895351466023685</v>
      </c>
      <c r="CU235" s="34">
        <v>0.99892830356222884</v>
      </c>
      <c r="CV235" s="34">
        <v>0.99890309310048653</v>
      </c>
      <c r="CW235" s="34">
        <v>0.99887788327499327</v>
      </c>
      <c r="CX235" s="34">
        <v>0.99885267408573319</v>
      </c>
      <c r="CY235" s="34">
        <v>0.9988274655326902</v>
      </c>
      <c r="CZ235" s="34">
        <v>0.99880225761584851</v>
      </c>
      <c r="DA235" s="34">
        <v>0.99877705033519171</v>
      </c>
      <c r="DB235" s="34">
        <v>0.9987518436907038</v>
      </c>
    </row>
    <row r="236" spans="1:106" x14ac:dyDescent="0.2">
      <c r="A236" s="13">
        <f t="shared" ca="1" si="3"/>
        <v>44600</v>
      </c>
      <c r="B236" s="34">
        <v>1.000010170169856</v>
      </c>
      <c r="C236" s="34">
        <v>1</v>
      </c>
      <c r="D236" s="34">
        <v>0.99998982993357555</v>
      </c>
      <c r="E236" s="34">
        <v>0.99997965997058103</v>
      </c>
      <c r="F236" s="34">
        <v>0.99996949011101577</v>
      </c>
      <c r="G236" s="34">
        <v>0.99995932035487878</v>
      </c>
      <c r="H236" s="34">
        <v>0.99994915070216883</v>
      </c>
      <c r="I236" s="34">
        <v>0.99993898115288493</v>
      </c>
      <c r="J236" s="34">
        <v>0.99992881170702619</v>
      </c>
      <c r="K236" s="34">
        <v>0.99991864236459116</v>
      </c>
      <c r="L236" s="34">
        <v>0.99990847312557918</v>
      </c>
      <c r="M236" s="34">
        <v>0.9998983039899888</v>
      </c>
      <c r="N236" s="34">
        <v>0.99988813495781936</v>
      </c>
      <c r="O236" s="34">
        <v>0.99987796602906964</v>
      </c>
      <c r="P236" s="34">
        <v>0.99986779720373864</v>
      </c>
      <c r="Q236" s="34">
        <v>0.99985762848182513</v>
      </c>
      <c r="R236" s="34">
        <v>0.99984745986332835</v>
      </c>
      <c r="S236" s="34">
        <v>0.99983729134824695</v>
      </c>
      <c r="T236" s="34">
        <v>0.99982712293658016</v>
      </c>
      <c r="U236" s="34">
        <v>0.99981695462832687</v>
      </c>
      <c r="V236" s="34">
        <v>0.99980678642348564</v>
      </c>
      <c r="W236" s="34">
        <v>0.99979661832205591</v>
      </c>
      <c r="X236" s="34">
        <v>0.99978645032403646</v>
      </c>
      <c r="Y236" s="34">
        <v>0.9997762824294264</v>
      </c>
      <c r="Z236" s="34">
        <v>0.99976611463822429</v>
      </c>
      <c r="AA236" s="34">
        <v>0.99975594695042935</v>
      </c>
      <c r="AB236" s="34">
        <v>0.99974577936604037</v>
      </c>
      <c r="AC236" s="34">
        <v>0.99973561188505655</v>
      </c>
      <c r="AD236" s="34">
        <v>0.99972544450747647</v>
      </c>
      <c r="AE236" s="34">
        <v>0.99971527723329956</v>
      </c>
      <c r="AF236" s="34">
        <v>0.99970511006252438</v>
      </c>
      <c r="AG236" s="34">
        <v>0.99969494299514994</v>
      </c>
      <c r="AH236" s="34">
        <v>0.99968477603117545</v>
      </c>
      <c r="AI236" s="34">
        <v>0.99967460917059958</v>
      </c>
      <c r="AJ236" s="34">
        <v>0.99966444241342123</v>
      </c>
      <c r="AK236" s="34">
        <v>0.9996542757596395</v>
      </c>
      <c r="AL236" s="34">
        <v>0.99964410920925317</v>
      </c>
      <c r="AM236" s="34">
        <v>0.99963394276226158</v>
      </c>
      <c r="AN236" s="34">
        <v>0.9996237764186634</v>
      </c>
      <c r="AO236" s="34">
        <v>0.99961361017845773</v>
      </c>
      <c r="AP236" s="34">
        <v>0.99960344404164303</v>
      </c>
      <c r="AQ236" s="34">
        <v>0.99959327800821907</v>
      </c>
      <c r="AR236" s="34">
        <v>0.99958311207818407</v>
      </c>
      <c r="AS236" s="34">
        <v>0.99957294625153714</v>
      </c>
      <c r="AT236" s="34">
        <v>0.99956278052827763</v>
      </c>
      <c r="AU236" s="34">
        <v>0.99955261490840397</v>
      </c>
      <c r="AV236" s="34">
        <v>0.99954244939191539</v>
      </c>
      <c r="AW236" s="34">
        <v>0.99953228397881089</v>
      </c>
      <c r="AX236" s="34">
        <v>0.99952211866908935</v>
      </c>
      <c r="AY236" s="34">
        <v>0.99951195346274979</v>
      </c>
      <c r="AZ236" s="34">
        <v>0.99950178835979075</v>
      </c>
      <c r="BA236" s="34">
        <v>0.99949162336021158</v>
      </c>
      <c r="BB236" s="34">
        <v>0.99948145846401126</v>
      </c>
      <c r="BC236" s="34">
        <v>0.99947129367118837</v>
      </c>
      <c r="BD236" s="34">
        <v>0.999461128981742</v>
      </c>
      <c r="BE236" s="34">
        <v>0.9994509643956716</v>
      </c>
      <c r="BF236" s="34">
        <v>0.99944079991297552</v>
      </c>
      <c r="BG236" s="34">
        <v>0.99943063553365286</v>
      </c>
      <c r="BH236" s="34">
        <v>0.99942047125770272</v>
      </c>
      <c r="BI236" s="34">
        <v>0.99941030708512379</v>
      </c>
      <c r="BJ236" s="34">
        <v>0.9994001430159154</v>
      </c>
      <c r="BK236" s="34">
        <v>0.9993899790500762</v>
      </c>
      <c r="BL236" s="34">
        <v>0.9993798151876051</v>
      </c>
      <c r="BM236" s="34">
        <v>0.99936965142850132</v>
      </c>
      <c r="BN236" s="34">
        <v>0.99935948777276351</v>
      </c>
      <c r="BO236" s="34">
        <v>0.99934932422039069</v>
      </c>
      <c r="BP236" s="34">
        <v>0.99933916077138196</v>
      </c>
      <c r="BQ236" s="34">
        <v>0.99932899742573622</v>
      </c>
      <c r="BR236" s="34">
        <v>0.99931883418345235</v>
      </c>
      <c r="BS236" s="34">
        <v>0.99930867104452925</v>
      </c>
      <c r="BT236" s="34">
        <v>0.99929850800896602</v>
      </c>
      <c r="BU236" s="34">
        <v>0.99928834507676156</v>
      </c>
      <c r="BV236" s="34">
        <v>0.99927818224791465</v>
      </c>
      <c r="BW236" s="34">
        <v>0.99926801952242472</v>
      </c>
      <c r="BX236" s="34">
        <v>0.99925785690029001</v>
      </c>
      <c r="BY236" s="34">
        <v>0.99924769438151018</v>
      </c>
      <c r="BZ236" s="34">
        <v>0.99923753196608345</v>
      </c>
      <c r="CA236" s="34">
        <v>0.99922736965400949</v>
      </c>
      <c r="CB236" s="34">
        <v>0.99921720744528675</v>
      </c>
      <c r="CC236" s="34">
        <v>0.99920704533991445</v>
      </c>
      <c r="CD236" s="34">
        <v>0.99919688333789125</v>
      </c>
      <c r="CE236" s="34">
        <v>0.9991867214392165</v>
      </c>
      <c r="CF236" s="34">
        <v>0.99917655964388907</v>
      </c>
      <c r="CG236" s="34">
        <v>0.99916639795190731</v>
      </c>
      <c r="CH236" s="34">
        <v>0.99915623636327089</v>
      </c>
      <c r="CI236" s="34">
        <v>0.99914607487797857</v>
      </c>
      <c r="CJ236" s="34">
        <v>0.99913591349602915</v>
      </c>
      <c r="CK236" s="34">
        <v>0.99912575221742173</v>
      </c>
      <c r="CL236" s="34">
        <v>0.99911559104215508</v>
      </c>
      <c r="CM236" s="34">
        <v>0.99910542997022822</v>
      </c>
      <c r="CN236" s="34">
        <v>0.99909526900164025</v>
      </c>
      <c r="CO236" s="34">
        <v>0.99906944602692294</v>
      </c>
      <c r="CP236" s="34">
        <v>0.99904362371963573</v>
      </c>
      <c r="CQ236" s="34">
        <v>0.9990178020797611</v>
      </c>
      <c r="CR236" s="34">
        <v>0.99899198110728171</v>
      </c>
      <c r="CS236" s="34">
        <v>0.99896616080218059</v>
      </c>
      <c r="CT236" s="34">
        <v>0.99894034116444019</v>
      </c>
      <c r="CU236" s="34">
        <v>0.99891452219404353</v>
      </c>
      <c r="CV236" s="34">
        <v>0.99888870389097328</v>
      </c>
      <c r="CW236" s="34">
        <v>0.99886288625521213</v>
      </c>
      <c r="CX236" s="34">
        <v>0.99883706928674265</v>
      </c>
      <c r="CY236" s="34">
        <v>0.99881125298554785</v>
      </c>
      <c r="CZ236" s="34">
        <v>0.99878543735161063</v>
      </c>
      <c r="DA236" s="34">
        <v>0.99875962238491356</v>
      </c>
      <c r="DB236" s="34">
        <v>0.99873380808543921</v>
      </c>
    </row>
    <row r="237" spans="1:106" x14ac:dyDescent="0.2">
      <c r="A237" s="13">
        <f t="shared" ca="1" si="3"/>
        <v>44601</v>
      </c>
      <c r="B237" s="34">
        <v>1.0000104793332751</v>
      </c>
      <c r="C237" s="34">
        <v>1</v>
      </c>
      <c r="D237" s="34">
        <v>0.99998952077654024</v>
      </c>
      <c r="E237" s="34">
        <v>0.99997904166289475</v>
      </c>
      <c r="F237" s="34">
        <v>0.99996856265906198</v>
      </c>
      <c r="G237" s="34">
        <v>0.99995808376504103</v>
      </c>
      <c r="H237" s="34">
        <v>0.99994760498083113</v>
      </c>
      <c r="I237" s="34">
        <v>0.99993712630643028</v>
      </c>
      <c r="J237" s="34">
        <v>0.99992664774183793</v>
      </c>
      <c r="K237" s="34">
        <v>0.99991616928705307</v>
      </c>
      <c r="L237" s="34">
        <v>0.99990569094207404</v>
      </c>
      <c r="M237" s="34">
        <v>0.99989521270689996</v>
      </c>
      <c r="N237" s="34">
        <v>0.99988473458152971</v>
      </c>
      <c r="O237" s="34">
        <v>0.99987425656596196</v>
      </c>
      <c r="P237" s="34">
        <v>0.99986377866019582</v>
      </c>
      <c r="Q237" s="34">
        <v>0.99985330086422985</v>
      </c>
      <c r="R237" s="34">
        <v>0.99984282317806294</v>
      </c>
      <c r="S237" s="34">
        <v>0.99983234560169443</v>
      </c>
      <c r="T237" s="34">
        <v>0.99982186813512253</v>
      </c>
      <c r="U237" s="34">
        <v>0.99981139077834635</v>
      </c>
      <c r="V237" s="34">
        <v>0.99980091353136469</v>
      </c>
      <c r="W237" s="34">
        <v>0.99979043639417653</v>
      </c>
      <c r="X237" s="34">
        <v>0.99977995936678066</v>
      </c>
      <c r="Y237" s="34">
        <v>0.99976948244917585</v>
      </c>
      <c r="Z237" s="34">
        <v>0.99975900564136111</v>
      </c>
      <c r="AA237" s="34">
        <v>0.99974852894333499</v>
      </c>
      <c r="AB237" s="34">
        <v>0.99973805235509661</v>
      </c>
      <c r="AC237" s="34">
        <v>0.99972757587664485</v>
      </c>
      <c r="AD237" s="34">
        <v>0.99971709950797849</v>
      </c>
      <c r="AE237" s="34">
        <v>0.99970662324909587</v>
      </c>
      <c r="AF237" s="34">
        <v>0.99969614709999688</v>
      </c>
      <c r="AG237" s="34">
        <v>0.99968567106067951</v>
      </c>
      <c r="AH237" s="34">
        <v>0.99967519513114289</v>
      </c>
      <c r="AI237" s="34">
        <v>0.9996647193113859</v>
      </c>
      <c r="AJ237" s="34">
        <v>0.99965424360140753</v>
      </c>
      <c r="AK237" s="34">
        <v>0.99964376800120613</v>
      </c>
      <c r="AL237" s="34">
        <v>0.99963329251078115</v>
      </c>
      <c r="AM237" s="34">
        <v>0.99962281713013101</v>
      </c>
      <c r="AN237" s="34">
        <v>0.99961234185925485</v>
      </c>
      <c r="AO237" s="34">
        <v>0.99960186669815154</v>
      </c>
      <c r="AP237" s="34">
        <v>0.99959139164681954</v>
      </c>
      <c r="AQ237" s="34">
        <v>0.99958091670525795</v>
      </c>
      <c r="AR237" s="34">
        <v>0.99957044187346566</v>
      </c>
      <c r="AS237" s="34">
        <v>0.99955996715144158</v>
      </c>
      <c r="AT237" s="34">
        <v>0.99954949253918435</v>
      </c>
      <c r="AU237" s="34">
        <v>0.99953901803669309</v>
      </c>
      <c r="AV237" s="34">
        <v>0.99952854364396615</v>
      </c>
      <c r="AW237" s="34">
        <v>0.99951806936100296</v>
      </c>
      <c r="AX237" s="34">
        <v>0.99950759518780197</v>
      </c>
      <c r="AY237" s="34">
        <v>0.99949712112436218</v>
      </c>
      <c r="AZ237" s="34">
        <v>0.99948664717068259</v>
      </c>
      <c r="BA237" s="34">
        <v>0.99947617332676186</v>
      </c>
      <c r="BB237" s="34">
        <v>0.99946569959259901</v>
      </c>
      <c r="BC237" s="34">
        <v>0.99945522596819258</v>
      </c>
      <c r="BD237" s="34">
        <v>0.99944475245354158</v>
      </c>
      <c r="BE237" s="34">
        <v>0.9994342790486449</v>
      </c>
      <c r="BF237" s="34">
        <v>0.99942380575350132</v>
      </c>
      <c r="BG237" s="34">
        <v>0.99941333256810994</v>
      </c>
      <c r="BH237" s="34">
        <v>0.99940285949246932</v>
      </c>
      <c r="BI237" s="34">
        <v>0.99939238652657836</v>
      </c>
      <c r="BJ237" s="34">
        <v>0.99938191367043616</v>
      </c>
      <c r="BK237" s="34">
        <v>0.99937144092404084</v>
      </c>
      <c r="BL237" s="34">
        <v>0.9993609682873924</v>
      </c>
      <c r="BM237" s="34">
        <v>0.99935049576048862</v>
      </c>
      <c r="BN237" s="34">
        <v>0.99934002334332883</v>
      </c>
      <c r="BO237" s="34">
        <v>0.99932955103591192</v>
      </c>
      <c r="BP237" s="34">
        <v>0.99931907883823667</v>
      </c>
      <c r="BQ237" s="34">
        <v>0.99930860675030186</v>
      </c>
      <c r="BR237" s="34">
        <v>0.99929813477210661</v>
      </c>
      <c r="BS237" s="34">
        <v>0.99928766290364923</v>
      </c>
      <c r="BT237" s="34">
        <v>0.99927719114492919</v>
      </c>
      <c r="BU237" s="34">
        <v>0.99926671949594503</v>
      </c>
      <c r="BV237" s="34">
        <v>0.99925624795669543</v>
      </c>
      <c r="BW237" s="34">
        <v>0.9992457765271795</v>
      </c>
      <c r="BX237" s="34">
        <v>0.99923530520739601</v>
      </c>
      <c r="BY237" s="34">
        <v>0.99922483399734396</v>
      </c>
      <c r="BZ237" s="34">
        <v>0.99921436289702192</v>
      </c>
      <c r="CA237" s="34">
        <v>0.99920389190642889</v>
      </c>
      <c r="CB237" s="34">
        <v>0.99919342102556374</v>
      </c>
      <c r="CC237" s="34">
        <v>0.99918295025442527</v>
      </c>
      <c r="CD237" s="34">
        <v>0.99917247959301236</v>
      </c>
      <c r="CE237" s="34">
        <v>0.99916200904132391</v>
      </c>
      <c r="CF237" s="34">
        <v>0.99915153859935879</v>
      </c>
      <c r="CG237" s="34">
        <v>0.99914106826711557</v>
      </c>
      <c r="CH237" s="34">
        <v>0.99913059804459325</v>
      </c>
      <c r="CI237" s="34">
        <v>0.99912012793179095</v>
      </c>
      <c r="CJ237" s="34">
        <v>0.99910965792870721</v>
      </c>
      <c r="CK237" s="34">
        <v>0.99909918803534081</v>
      </c>
      <c r="CL237" s="34">
        <v>0.99908871825169099</v>
      </c>
      <c r="CM237" s="34">
        <v>0.99907824857775651</v>
      </c>
      <c r="CN237" s="34">
        <v>0.99906777901353572</v>
      </c>
      <c r="CO237" s="34">
        <v>0.99904236333401164</v>
      </c>
      <c r="CP237" s="34">
        <v>0.99901694830104704</v>
      </c>
      <c r="CQ237" s="34">
        <v>0.99899153391462558</v>
      </c>
      <c r="CR237" s="34">
        <v>0.99896612017473063</v>
      </c>
      <c r="CS237" s="34">
        <v>0.99894070708134575</v>
      </c>
      <c r="CT237" s="34">
        <v>0.99891529463445461</v>
      </c>
      <c r="CU237" s="34">
        <v>0.9988898828340409</v>
      </c>
      <c r="CV237" s="34">
        <v>0.99886447168008774</v>
      </c>
      <c r="CW237" s="34">
        <v>0.99883906117257926</v>
      </c>
      <c r="CX237" s="34">
        <v>0.99881365131149846</v>
      </c>
      <c r="CY237" s="34">
        <v>0.99878824209682926</v>
      </c>
      <c r="CZ237" s="34">
        <v>0.99876283352855511</v>
      </c>
      <c r="DA237" s="34">
        <v>0.99873742560665946</v>
      </c>
      <c r="DB237" s="34">
        <v>0.99871201833112622</v>
      </c>
    </row>
    <row r="238" spans="1:106" x14ac:dyDescent="0.2">
      <c r="A238" s="13">
        <f t="shared" ca="1" si="3"/>
        <v>44602</v>
      </c>
      <c r="B238" s="34">
        <v>1.0000328891302108</v>
      </c>
      <c r="C238" s="34">
        <v>1.0000219259666208</v>
      </c>
      <c r="D238" s="34">
        <v>1.0000109629232175</v>
      </c>
      <c r="E238" s="34">
        <v>1</v>
      </c>
      <c r="F238" s="34">
        <v>0.99998903719696675</v>
      </c>
      <c r="G238" s="34">
        <v>0.99997807451411658</v>
      </c>
      <c r="H238" s="34">
        <v>0.99996711195144838</v>
      </c>
      <c r="I238" s="34">
        <v>0.99995614950896039</v>
      </c>
      <c r="J238" s="34">
        <v>0.99994518718665137</v>
      </c>
      <c r="K238" s="34">
        <v>0.99993422498452045</v>
      </c>
      <c r="L238" s="34">
        <v>0.99992326290256561</v>
      </c>
      <c r="M238" s="34">
        <v>0.99991230094078631</v>
      </c>
      <c r="N238" s="34">
        <v>0.99990133909918055</v>
      </c>
      <c r="O238" s="34">
        <v>0.99989037737774766</v>
      </c>
      <c r="P238" s="34">
        <v>0.99987941577648554</v>
      </c>
      <c r="Q238" s="34">
        <v>0.99986845429539351</v>
      </c>
      <c r="R238" s="34">
        <v>0.99985749293447002</v>
      </c>
      <c r="S238" s="34">
        <v>0.99984653169371362</v>
      </c>
      <c r="T238" s="34">
        <v>0.99983557057312333</v>
      </c>
      <c r="U238" s="34">
        <v>0.9998246095726977</v>
      </c>
      <c r="V238" s="34">
        <v>0.99981364869243528</v>
      </c>
      <c r="W238" s="34">
        <v>0.99980268793233473</v>
      </c>
      <c r="X238" s="34">
        <v>0.99979172729239474</v>
      </c>
      <c r="Y238" s="34">
        <v>0.9997807667726144</v>
      </c>
      <c r="Z238" s="34">
        <v>0.99976980637299184</v>
      </c>
      <c r="AA238" s="34">
        <v>0.99975884609352605</v>
      </c>
      <c r="AB238" s="34">
        <v>0.99974788593421582</v>
      </c>
      <c r="AC238" s="34">
        <v>0.99973692589505947</v>
      </c>
      <c r="AD238" s="34">
        <v>0.99972596597605567</v>
      </c>
      <c r="AE238" s="34">
        <v>0.99971500617720366</v>
      </c>
      <c r="AF238" s="34">
        <v>0.99970404649850164</v>
      </c>
      <c r="AG238" s="34">
        <v>0.99969308693994852</v>
      </c>
      <c r="AH238" s="34">
        <v>0.99968212750154262</v>
      </c>
      <c r="AI238" s="34">
        <v>0.99967116818328317</v>
      </c>
      <c r="AJ238" s="34">
        <v>0.99966020898516839</v>
      </c>
      <c r="AK238" s="34">
        <v>0.99964924990719717</v>
      </c>
      <c r="AL238" s="34">
        <v>0.99963829094936818</v>
      </c>
      <c r="AM238" s="34">
        <v>0.99962733211168031</v>
      </c>
      <c r="AN238" s="34">
        <v>0.99961637339413179</v>
      </c>
      <c r="AO238" s="34">
        <v>0.99960541479672138</v>
      </c>
      <c r="AP238" s="34">
        <v>0.99959445631944821</v>
      </c>
      <c r="AQ238" s="34">
        <v>0.9995834979623105</v>
      </c>
      <c r="AR238" s="34">
        <v>0.99957253972530713</v>
      </c>
      <c r="AS238" s="34">
        <v>0.99956158160843678</v>
      </c>
      <c r="AT238" s="34">
        <v>0.99955062361169811</v>
      </c>
      <c r="AU238" s="34">
        <v>0.99953966573508979</v>
      </c>
      <c r="AV238" s="34">
        <v>0.99952870797861038</v>
      </c>
      <c r="AW238" s="34">
        <v>0.99951775034225887</v>
      </c>
      <c r="AX238" s="34">
        <v>0.99950679282603383</v>
      </c>
      <c r="AY238" s="34">
        <v>0.99949583542993381</v>
      </c>
      <c r="AZ238" s="34">
        <v>0.99948487815395748</v>
      </c>
      <c r="BA238" s="34">
        <v>0.99947392099810362</v>
      </c>
      <c r="BB238" s="34">
        <v>0.99946296396237078</v>
      </c>
      <c r="BC238" s="34">
        <v>0.99945200704675807</v>
      </c>
      <c r="BD238" s="34">
        <v>0.99944105025126362</v>
      </c>
      <c r="BE238" s="34">
        <v>0.99943009357588652</v>
      </c>
      <c r="BF238" s="34">
        <v>0.99941913702062524</v>
      </c>
      <c r="BG238" s="34">
        <v>0.99940818058547853</v>
      </c>
      <c r="BH238" s="34">
        <v>0.99939722427044519</v>
      </c>
      <c r="BI238" s="34">
        <v>0.99938626807552344</v>
      </c>
      <c r="BJ238" s="34">
        <v>0.9993753120007125</v>
      </c>
      <c r="BK238" s="34">
        <v>0.99936435604601093</v>
      </c>
      <c r="BL238" s="34">
        <v>0.99935340021141716</v>
      </c>
      <c r="BM238" s="34">
        <v>0.9993424444969301</v>
      </c>
      <c r="BN238" s="34">
        <v>0.99933148890254853</v>
      </c>
      <c r="BO238" s="34">
        <v>0.99932053342827076</v>
      </c>
      <c r="BP238" s="34">
        <v>0.99930957807409571</v>
      </c>
      <c r="BQ238" s="34">
        <v>0.99929862284002213</v>
      </c>
      <c r="BR238" s="34">
        <v>0.99928766772604871</v>
      </c>
      <c r="BS238" s="34">
        <v>0.99927671273217389</v>
      </c>
      <c r="BT238" s="34">
        <v>0.99926575785839666</v>
      </c>
      <c r="BU238" s="34">
        <v>0.99925480310471537</v>
      </c>
      <c r="BV238" s="34">
        <v>0.99924384847112913</v>
      </c>
      <c r="BW238" s="34">
        <v>0.99923289395763626</v>
      </c>
      <c r="BX238" s="34">
        <v>0.99922193956423555</v>
      </c>
      <c r="BY238" s="34">
        <v>0.99921098529092567</v>
      </c>
      <c r="BZ238" s="34">
        <v>0.99920003113770517</v>
      </c>
      <c r="CA238" s="34">
        <v>0.99918907710457339</v>
      </c>
      <c r="CB238" s="34">
        <v>0.9991781231915281</v>
      </c>
      <c r="CC238" s="34">
        <v>0.99916716939856842</v>
      </c>
      <c r="CD238" s="34">
        <v>0.99915621572569313</v>
      </c>
      <c r="CE238" s="34">
        <v>0.99914526217290078</v>
      </c>
      <c r="CF238" s="34">
        <v>0.99913430874018994</v>
      </c>
      <c r="CG238" s="34">
        <v>0.99912335542755959</v>
      </c>
      <c r="CH238" s="34">
        <v>0.9991124022350083</v>
      </c>
      <c r="CI238" s="34">
        <v>0.99910144916253463</v>
      </c>
      <c r="CJ238" s="34">
        <v>0.99909049621013735</v>
      </c>
      <c r="CK238" s="34">
        <v>0.99907954337781513</v>
      </c>
      <c r="CL238" s="34">
        <v>0.99906859066556664</v>
      </c>
      <c r="CM238" s="34">
        <v>0.99905763807339043</v>
      </c>
      <c r="CN238" s="34">
        <v>0.9990466856012854</v>
      </c>
      <c r="CO238" s="34">
        <v>0.99903573324925032</v>
      </c>
      <c r="CP238" s="34">
        <v>0.99902478101728365</v>
      </c>
      <c r="CQ238" s="34">
        <v>0.99901382890538393</v>
      </c>
      <c r="CR238" s="34">
        <v>0.99900287691355039</v>
      </c>
      <c r="CS238" s="34">
        <v>0.9989646083067395</v>
      </c>
      <c r="CT238" s="34">
        <v>0.99892634116587653</v>
      </c>
      <c r="CU238" s="34">
        <v>0.99888807549090541</v>
      </c>
      <c r="CV238" s="34">
        <v>0.99884981128176997</v>
      </c>
      <c r="CW238" s="34">
        <v>0.99881154853841414</v>
      </c>
      <c r="CX238" s="34">
        <v>0.99877328726078152</v>
      </c>
      <c r="CY238" s="34">
        <v>0.99873502744881626</v>
      </c>
      <c r="CZ238" s="34">
        <v>0.9986967691024623</v>
      </c>
      <c r="DA238" s="34">
        <v>0.99865851222166302</v>
      </c>
      <c r="DB238" s="34">
        <v>0.99862025680636257</v>
      </c>
    </row>
    <row r="239" spans="1:106" x14ac:dyDescent="0.2">
      <c r="A239" s="13">
        <f t="shared" ca="1" si="3"/>
        <v>44603</v>
      </c>
      <c r="B239" s="34">
        <v>1.000042176696172</v>
      </c>
      <c r="C239" s="34">
        <v>1.0000281175997991</v>
      </c>
      <c r="D239" s="34">
        <v>1.0000140587010762</v>
      </c>
      <c r="E239" s="34">
        <v>1</v>
      </c>
      <c r="F239" s="34">
        <v>0.99998594149656839</v>
      </c>
      <c r="G239" s="34">
        <v>0.99997188319077823</v>
      </c>
      <c r="H239" s="34">
        <v>0.99995782508262665</v>
      </c>
      <c r="I239" s="34">
        <v>0.9999437671721112</v>
      </c>
      <c r="J239" s="34">
        <v>0.99992970945922899</v>
      </c>
      <c r="K239" s="34">
        <v>0.99991565194397702</v>
      </c>
      <c r="L239" s="34">
        <v>0.99990159462635275</v>
      </c>
      <c r="M239" s="34">
        <v>0.99988753750635317</v>
      </c>
      <c r="N239" s="34">
        <v>0.99987348058397596</v>
      </c>
      <c r="O239" s="34">
        <v>0.99985942385921789</v>
      </c>
      <c r="P239" s="34">
        <v>0.9998453673320763</v>
      </c>
      <c r="Q239" s="34">
        <v>0.99983131100254841</v>
      </c>
      <c r="R239" s="34">
        <v>0.99981725487063144</v>
      </c>
      <c r="S239" s="34">
        <v>0.99980319893632275</v>
      </c>
      <c r="T239" s="34">
        <v>0.99978914319961942</v>
      </c>
      <c r="U239" s="34">
        <v>0.9997750876605187</v>
      </c>
      <c r="V239" s="34">
        <v>0.99976103231901803</v>
      </c>
      <c r="W239" s="34">
        <v>0.99974697717511429</v>
      </c>
      <c r="X239" s="34">
        <v>0.99973292222880483</v>
      </c>
      <c r="Y239" s="34">
        <v>0.99971886748008676</v>
      </c>
      <c r="Z239" s="34">
        <v>0.99970481292895752</v>
      </c>
      <c r="AA239" s="34">
        <v>0.99969075857541423</v>
      </c>
      <c r="AB239" s="34">
        <v>0.99967670441945422</v>
      </c>
      <c r="AC239" s="34">
        <v>0.99966265046107439</v>
      </c>
      <c r="AD239" s="34">
        <v>0.9996485967002724</v>
      </c>
      <c r="AE239" s="34">
        <v>0.99963454313704514</v>
      </c>
      <c r="AF239" s="34">
        <v>0.99962048977138995</v>
      </c>
      <c r="AG239" s="34">
        <v>0.99960643660330406</v>
      </c>
      <c r="AH239" s="34">
        <v>0.99959238363278491</v>
      </c>
      <c r="AI239" s="34">
        <v>0.99957833085982917</v>
      </c>
      <c r="AJ239" s="34">
        <v>0.9995642782844345</v>
      </c>
      <c r="AK239" s="34">
        <v>0.99955022590659792</v>
      </c>
      <c r="AL239" s="34">
        <v>0.99953617372631676</v>
      </c>
      <c r="AM239" s="34">
        <v>0.99952212174358845</v>
      </c>
      <c r="AN239" s="34">
        <v>0.99950806995840991</v>
      </c>
      <c r="AO239" s="34">
        <v>0.99949401837077811</v>
      </c>
      <c r="AP239" s="34">
        <v>0.99947996698069097</v>
      </c>
      <c r="AQ239" s="34">
        <v>0.99946591578814525</v>
      </c>
      <c r="AR239" s="34">
        <v>0.99945186479313819</v>
      </c>
      <c r="AS239" s="34">
        <v>0.99943781399566722</v>
      </c>
      <c r="AT239" s="34">
        <v>0.99942376339572925</v>
      </c>
      <c r="AU239" s="34">
        <v>0.99940971299332193</v>
      </c>
      <c r="AV239" s="34">
        <v>0.99939566278844205</v>
      </c>
      <c r="AW239" s="34">
        <v>0.99938161278108717</v>
      </c>
      <c r="AX239" s="34">
        <v>0.99936756297125429</v>
      </c>
      <c r="AY239" s="34">
        <v>0.99935351335894074</v>
      </c>
      <c r="AZ239" s="34">
        <v>0.99933946394414352</v>
      </c>
      <c r="BA239" s="34">
        <v>0.99932541472686032</v>
      </c>
      <c r="BB239" s="34">
        <v>0.9993113657070879</v>
      </c>
      <c r="BC239" s="34">
        <v>0.99929731688482371</v>
      </c>
      <c r="BD239" s="34">
        <v>0.99928326826006497</v>
      </c>
      <c r="BE239" s="34">
        <v>0.99926921983280881</v>
      </c>
      <c r="BF239" s="34">
        <v>0.99925517160305255</v>
      </c>
      <c r="BG239" s="34">
        <v>0.99924112357079342</v>
      </c>
      <c r="BH239" s="34">
        <v>0.99922707573602876</v>
      </c>
      <c r="BI239" s="34">
        <v>0.99921302809875534</v>
      </c>
      <c r="BJ239" s="34">
        <v>0.99919898065897073</v>
      </c>
      <c r="BK239" s="34">
        <v>0.99918493341667225</v>
      </c>
      <c r="BL239" s="34">
        <v>0.9991708863718568</v>
      </c>
      <c r="BM239" s="34">
        <v>0.99915683952452183</v>
      </c>
      <c r="BN239" s="34">
        <v>0.99914279287466468</v>
      </c>
      <c r="BO239" s="34">
        <v>0.99912874642228211</v>
      </c>
      <c r="BP239" s="34">
        <v>0.99911470016737192</v>
      </c>
      <c r="BQ239" s="34">
        <v>0.99910065410993076</v>
      </c>
      <c r="BR239" s="34">
        <v>0.99908660824995643</v>
      </c>
      <c r="BS239" s="34">
        <v>0.9990725625874457</v>
      </c>
      <c r="BT239" s="34">
        <v>0.99905851712239613</v>
      </c>
      <c r="BU239" s="34">
        <v>0.99904447185480461</v>
      </c>
      <c r="BV239" s="34">
        <v>0.99903042678466858</v>
      </c>
      <c r="BW239" s="34">
        <v>0.99901638191198527</v>
      </c>
      <c r="BX239" s="34">
        <v>0.9990023372367518</v>
      </c>
      <c r="BY239" s="34">
        <v>0.9989882927589655</v>
      </c>
      <c r="BZ239" s="34">
        <v>0.99897424847862337</v>
      </c>
      <c r="CA239" s="34">
        <v>0.99896020439572308</v>
      </c>
      <c r="CB239" s="34">
        <v>0.99894616051026142</v>
      </c>
      <c r="CC239" s="34">
        <v>0.99893211682223582</v>
      </c>
      <c r="CD239" s="34">
        <v>0.99891807333164329</v>
      </c>
      <c r="CE239" s="34">
        <v>0.99890403003848127</v>
      </c>
      <c r="CF239" s="34">
        <v>0.99888998694274722</v>
      </c>
      <c r="CG239" s="34">
        <v>0.9988759440444378</v>
      </c>
      <c r="CH239" s="34">
        <v>0.99886190134355068</v>
      </c>
      <c r="CI239" s="34">
        <v>0.99884785884008276</v>
      </c>
      <c r="CJ239" s="34">
        <v>0.99883381653403136</v>
      </c>
      <c r="CK239" s="34">
        <v>0.99881977442539405</v>
      </c>
      <c r="CL239" s="34">
        <v>0.9988057325141676</v>
      </c>
      <c r="CM239" s="34">
        <v>0.99879169080034924</v>
      </c>
      <c r="CN239" s="34">
        <v>0.99877764928393653</v>
      </c>
      <c r="CO239" s="34">
        <v>0.99876360796492658</v>
      </c>
      <c r="CP239" s="34">
        <v>0.99874956684331651</v>
      </c>
      <c r="CQ239" s="34">
        <v>0.99873552591910364</v>
      </c>
      <c r="CR239" s="34">
        <v>0.99870607810410827</v>
      </c>
      <c r="CS239" s="34">
        <v>0.99867663115738492</v>
      </c>
      <c r="CT239" s="34">
        <v>0.99864718507890737</v>
      </c>
      <c r="CU239" s="34">
        <v>0.99861773986865054</v>
      </c>
      <c r="CV239" s="34">
        <v>0.99858829552658834</v>
      </c>
      <c r="CW239" s="34">
        <v>0.9985588520526959</v>
      </c>
      <c r="CX239" s="34">
        <v>0.99852940944694679</v>
      </c>
      <c r="CY239" s="34">
        <v>0.99849996770931604</v>
      </c>
      <c r="CZ239" s="34">
        <v>0.99847052683977766</v>
      </c>
      <c r="DA239" s="34">
        <v>0.99844108683830624</v>
      </c>
      <c r="DB239" s="34">
        <v>0.99841164770487623</v>
      </c>
    </row>
    <row r="240" spans="1:106" x14ac:dyDescent="0.2">
      <c r="A240" s="13">
        <f t="shared" ca="1" si="3"/>
        <v>44606</v>
      </c>
      <c r="B240" s="34">
        <v>1.0000127309215618</v>
      </c>
      <c r="C240" s="34">
        <v>1</v>
      </c>
      <c r="D240" s="34">
        <v>0.99998726924051273</v>
      </c>
      <c r="E240" s="34">
        <v>0.99997453864309738</v>
      </c>
      <c r="F240" s="34">
        <v>0.99996180820775249</v>
      </c>
      <c r="G240" s="34">
        <v>0.99994907793447541</v>
      </c>
      <c r="H240" s="34">
        <v>0.99993634782326457</v>
      </c>
      <c r="I240" s="34">
        <v>0.99992361787411765</v>
      </c>
      <c r="J240" s="34">
        <v>0.99991088808703277</v>
      </c>
      <c r="K240" s="34">
        <v>0.99989815846200747</v>
      </c>
      <c r="L240" s="34">
        <v>0.99988542899904032</v>
      </c>
      <c r="M240" s="34">
        <v>0.99987269969812864</v>
      </c>
      <c r="N240" s="34">
        <v>0.99985997055927078</v>
      </c>
      <c r="O240" s="34">
        <v>0.99984724158246441</v>
      </c>
      <c r="P240" s="34">
        <v>0.99983451276770752</v>
      </c>
      <c r="Q240" s="34">
        <v>0.99982178411499834</v>
      </c>
      <c r="R240" s="34">
        <v>0.99980905562433431</v>
      </c>
      <c r="S240" s="34">
        <v>0.99979632729571377</v>
      </c>
      <c r="T240" s="34">
        <v>0.99978359912913461</v>
      </c>
      <c r="U240" s="34">
        <v>0.99977087112459462</v>
      </c>
      <c r="V240" s="34">
        <v>0.99975814328209167</v>
      </c>
      <c r="W240" s="34">
        <v>0.99974541560162389</v>
      </c>
      <c r="X240" s="34">
        <v>0.99973268808318938</v>
      </c>
      <c r="Y240" s="34">
        <v>0.99971996072678559</v>
      </c>
      <c r="Z240" s="34">
        <v>0.99970723353241076</v>
      </c>
      <c r="AA240" s="34">
        <v>0.99969450650006286</v>
      </c>
      <c r="AB240" s="34">
        <v>0.99968177962973959</v>
      </c>
      <c r="AC240" s="34">
        <v>0.99966905292143915</v>
      </c>
      <c r="AD240" s="34">
        <v>0.99965632637515922</v>
      </c>
      <c r="AE240" s="34">
        <v>0.99964359999089814</v>
      </c>
      <c r="AF240" s="34">
        <v>0.99963087376865356</v>
      </c>
      <c r="AG240" s="34">
        <v>0.99961814770842339</v>
      </c>
      <c r="AH240" s="34">
        <v>0.99960542181020562</v>
      </c>
      <c r="AI240" s="34">
        <v>0.99959269607399814</v>
      </c>
      <c r="AJ240" s="34">
        <v>0.99957997049979885</v>
      </c>
      <c r="AK240" s="34">
        <v>0.99956724508760597</v>
      </c>
      <c r="AL240" s="34">
        <v>0.99955451983741739</v>
      </c>
      <c r="AM240" s="34">
        <v>0.99954179474923077</v>
      </c>
      <c r="AN240" s="34">
        <v>0.99952906982304413</v>
      </c>
      <c r="AO240" s="34">
        <v>0.99951634505885545</v>
      </c>
      <c r="AP240" s="34">
        <v>0.99950362045666274</v>
      </c>
      <c r="AQ240" s="34">
        <v>0.99949089601646379</v>
      </c>
      <c r="AR240" s="34">
        <v>0.9994781717382567</v>
      </c>
      <c r="AS240" s="34">
        <v>0.99946544762203937</v>
      </c>
      <c r="AT240" s="34">
        <v>0.99945272366780968</v>
      </c>
      <c r="AU240" s="34">
        <v>0.99943999987556553</v>
      </c>
      <c r="AV240" s="34">
        <v>0.99942727624530492</v>
      </c>
      <c r="AW240" s="34">
        <v>0.99941455277702596</v>
      </c>
      <c r="AX240" s="34">
        <v>0.99940182947072631</v>
      </c>
      <c r="AY240" s="34">
        <v>0.99938910632640399</v>
      </c>
      <c r="AZ240" s="34">
        <v>0.99937638334405698</v>
      </c>
      <c r="BA240" s="34">
        <v>0.99936366052368308</v>
      </c>
      <c r="BB240" s="34">
        <v>0.99935093786528051</v>
      </c>
      <c r="BC240" s="34">
        <v>0.99933821536884704</v>
      </c>
      <c r="BD240" s="34">
        <v>0.99932549303438056</v>
      </c>
      <c r="BE240" s="34">
        <v>0.99931277086187908</v>
      </c>
      <c r="BF240" s="34">
        <v>0.99930004885134027</v>
      </c>
      <c r="BG240" s="34">
        <v>0.99928732700276268</v>
      </c>
      <c r="BH240" s="34">
        <v>0.99927460531614376</v>
      </c>
      <c r="BI240" s="34">
        <v>0.99926188379148151</v>
      </c>
      <c r="BJ240" s="34">
        <v>0.99924916242877393</v>
      </c>
      <c r="BK240" s="34">
        <v>0.99923644122801913</v>
      </c>
      <c r="BL240" s="34">
        <v>0.99922372018921479</v>
      </c>
      <c r="BM240" s="34">
        <v>0.99921099931235891</v>
      </c>
      <c r="BN240" s="34">
        <v>0.99919827859744925</v>
      </c>
      <c r="BO240" s="34">
        <v>0.99918555804448417</v>
      </c>
      <c r="BP240" s="34">
        <v>0.99917283765346132</v>
      </c>
      <c r="BQ240" s="34">
        <v>0.99916011742437871</v>
      </c>
      <c r="BR240" s="34">
        <v>0.99914739735723446</v>
      </c>
      <c r="BS240" s="34">
        <v>0.99913467745202633</v>
      </c>
      <c r="BT240" s="34">
        <v>0.9991219577087519</v>
      </c>
      <c r="BU240" s="34">
        <v>0.99910923812740959</v>
      </c>
      <c r="BV240" s="34">
        <v>0.99909651870799743</v>
      </c>
      <c r="BW240" s="34">
        <v>0.99908379945051307</v>
      </c>
      <c r="BX240" s="34">
        <v>0.9990710803549544</v>
      </c>
      <c r="BY240" s="34">
        <v>0.99905836142131965</v>
      </c>
      <c r="BZ240" s="34">
        <v>0.99904564264960638</v>
      </c>
      <c r="CA240" s="34">
        <v>0.99903292403981292</v>
      </c>
      <c r="CB240" s="34">
        <v>0.99902020559193672</v>
      </c>
      <c r="CC240" s="34">
        <v>0.99900748730597633</v>
      </c>
      <c r="CD240" s="34">
        <v>0.99899476918192931</v>
      </c>
      <c r="CE240" s="34">
        <v>0.99898205121979355</v>
      </c>
      <c r="CF240" s="34">
        <v>0.99896933341956728</v>
      </c>
      <c r="CG240" s="34">
        <v>0.99895661578124817</v>
      </c>
      <c r="CH240" s="34">
        <v>0.9989438983048341</v>
      </c>
      <c r="CI240" s="34">
        <v>0.9989311809903233</v>
      </c>
      <c r="CJ240" s="34">
        <v>0.99891846383771365</v>
      </c>
      <c r="CK240" s="34">
        <v>0.99890574684700295</v>
      </c>
      <c r="CL240" s="34">
        <v>0.99889303001818919</v>
      </c>
      <c r="CM240" s="34">
        <v>0.99888031335127048</v>
      </c>
      <c r="CN240" s="34">
        <v>0.99886759684624438</v>
      </c>
      <c r="CO240" s="34">
        <v>0.99883313330646473</v>
      </c>
      <c r="CP240" s="34">
        <v>0.99879867095576702</v>
      </c>
      <c r="CQ240" s="34">
        <v>0.9987642097941104</v>
      </c>
      <c r="CR240" s="34">
        <v>0.99872974982145402</v>
      </c>
      <c r="CS240" s="34">
        <v>0.99869529103775645</v>
      </c>
      <c r="CT240" s="34">
        <v>0.99866083344297696</v>
      </c>
      <c r="CU240" s="34">
        <v>0.99862637703707435</v>
      </c>
      <c r="CV240" s="34">
        <v>0.998591921820008</v>
      </c>
      <c r="CW240" s="34">
        <v>0.99855746779173638</v>
      </c>
      <c r="CX240" s="34">
        <v>0.99852301495221873</v>
      </c>
      <c r="CY240" s="34">
        <v>0.99848856330141378</v>
      </c>
      <c r="CZ240" s="34">
        <v>0.99845411283928098</v>
      </c>
      <c r="DA240" s="34">
        <v>0.99841966356577894</v>
      </c>
      <c r="DB240" s="34">
        <v>0.99838521548086667</v>
      </c>
    </row>
    <row r="241" spans="1:106" x14ac:dyDescent="0.2">
      <c r="A241" s="13">
        <f t="shared" ca="1" si="3"/>
        <v>44607</v>
      </c>
      <c r="B241" s="34">
        <v>1.0000130122693669</v>
      </c>
      <c r="C241" s="34">
        <v>1</v>
      </c>
      <c r="D241" s="34">
        <v>0.99998698789994966</v>
      </c>
      <c r="E241" s="34">
        <v>0.99997397596921433</v>
      </c>
      <c r="F241" s="34">
        <v>0.99996096420779135</v>
      </c>
      <c r="G241" s="34">
        <v>0.99994795261567881</v>
      </c>
      <c r="H241" s="34">
        <v>0.9999349411928744</v>
      </c>
      <c r="I241" s="34">
        <v>0.99992192993937579</v>
      </c>
      <c r="J241" s="34">
        <v>0.99990891885518107</v>
      </c>
      <c r="K241" s="34">
        <v>0.99989590794028793</v>
      </c>
      <c r="L241" s="34">
        <v>0.99988289719469403</v>
      </c>
      <c r="M241" s="34">
        <v>0.99986988661839737</v>
      </c>
      <c r="N241" s="34">
        <v>0.99985687621139552</v>
      </c>
      <c r="O241" s="34">
        <v>0.99984386597368635</v>
      </c>
      <c r="P241" s="34">
        <v>0.99983085590526766</v>
      </c>
      <c r="Q241" s="34">
        <v>0.99981784600613721</v>
      </c>
      <c r="R241" s="34">
        <v>0.99980483627629324</v>
      </c>
      <c r="S241" s="34">
        <v>0.99979182671573286</v>
      </c>
      <c r="T241" s="34">
        <v>0.99977881732445439</v>
      </c>
      <c r="U241" s="34">
        <v>0.9997658081024553</v>
      </c>
      <c r="V241" s="34">
        <v>0.99975279904973335</v>
      </c>
      <c r="W241" s="34">
        <v>0.99973979016628656</v>
      </c>
      <c r="X241" s="34">
        <v>0.9997267814521128</v>
      </c>
      <c r="Y241" s="34">
        <v>0.99971377290720975</v>
      </c>
      <c r="Z241" s="34">
        <v>0.9997007645315753</v>
      </c>
      <c r="AA241" s="34">
        <v>0.9996877563252069</v>
      </c>
      <c r="AB241" s="34">
        <v>0.99967474828810254</v>
      </c>
      <c r="AC241" s="34">
        <v>0.99966174042026024</v>
      </c>
      <c r="AD241" s="34">
        <v>0.99964873272167754</v>
      </c>
      <c r="AE241" s="34">
        <v>0.99963572519235233</v>
      </c>
      <c r="AF241" s="34">
        <v>0.9996227178322824</v>
      </c>
      <c r="AG241" s="34">
        <v>0.99960971064146542</v>
      </c>
      <c r="AH241" s="34">
        <v>0.9995967036198995</v>
      </c>
      <c r="AI241" s="34">
        <v>0.99958369676758208</v>
      </c>
      <c r="AJ241" s="34">
        <v>0.99957069008451127</v>
      </c>
      <c r="AK241" s="34">
        <v>0.99955768357068453</v>
      </c>
      <c r="AL241" s="34">
        <v>0.99954467722610008</v>
      </c>
      <c r="AM241" s="34">
        <v>0.99953167105075535</v>
      </c>
      <c r="AN241" s="34">
        <v>0.99951866504464848</v>
      </c>
      <c r="AO241" s="34">
        <v>0.99950565920777679</v>
      </c>
      <c r="AP241" s="34">
        <v>0.99949265354013861</v>
      </c>
      <c r="AQ241" s="34">
        <v>0.99947964804173117</v>
      </c>
      <c r="AR241" s="34">
        <v>0.99946664271255281</v>
      </c>
      <c r="AS241" s="34">
        <v>0.99945363755260086</v>
      </c>
      <c r="AT241" s="34">
        <v>0.99944063256187354</v>
      </c>
      <c r="AU241" s="34">
        <v>0.99942762774036831</v>
      </c>
      <c r="AV241" s="34">
        <v>0.99941462308808338</v>
      </c>
      <c r="AW241" s="34">
        <v>0.99940161860501597</v>
      </c>
      <c r="AX241" s="34">
        <v>0.99938861429116443</v>
      </c>
      <c r="AY241" s="34">
        <v>0.99937561014652621</v>
      </c>
      <c r="AZ241" s="34">
        <v>0.99936260617109929</v>
      </c>
      <c r="BA241" s="34">
        <v>0.99934960236488146</v>
      </c>
      <c r="BB241" s="34">
        <v>0.99933659872787028</v>
      </c>
      <c r="BC241" s="34">
        <v>0.99932359526006387</v>
      </c>
      <c r="BD241" s="34">
        <v>0.99931059196145988</v>
      </c>
      <c r="BE241" s="34">
        <v>0.99929758883205611</v>
      </c>
      <c r="BF241" s="34">
        <v>0.99928458587185021</v>
      </c>
      <c r="BG241" s="34">
        <v>0.99927158308084019</v>
      </c>
      <c r="BH241" s="34">
        <v>0.99925858045902394</v>
      </c>
      <c r="BI241" s="34">
        <v>0.9992455780063989</v>
      </c>
      <c r="BJ241" s="34">
        <v>0.9992325757229632</v>
      </c>
      <c r="BK241" s="34">
        <v>0.99921957360871438</v>
      </c>
      <c r="BL241" s="34">
        <v>0.99920657166365057</v>
      </c>
      <c r="BM241" s="34">
        <v>0.99919356988776931</v>
      </c>
      <c r="BN241" s="34">
        <v>0.99918056828106838</v>
      </c>
      <c r="BO241" s="34">
        <v>0.99916756684354568</v>
      </c>
      <c r="BP241" s="34">
        <v>0.99915456557519899</v>
      </c>
      <c r="BQ241" s="34">
        <v>0.9991415644760262</v>
      </c>
      <c r="BR241" s="34">
        <v>0.99912856354602486</v>
      </c>
      <c r="BS241" s="34">
        <v>0.99911556278519309</v>
      </c>
      <c r="BT241" s="34">
        <v>0.99910256219352844</v>
      </c>
      <c r="BU241" s="34">
        <v>0.9990895617710287</v>
      </c>
      <c r="BV241" s="34">
        <v>0.99907656151769197</v>
      </c>
      <c r="BW241" s="34">
        <v>0.99906356143351571</v>
      </c>
      <c r="BX241" s="34">
        <v>0.9990505615184978</v>
      </c>
      <c r="BY241" s="34">
        <v>0.99903756177263614</v>
      </c>
      <c r="BZ241" s="34">
        <v>0.99902456219592839</v>
      </c>
      <c r="CA241" s="34">
        <v>0.99901156278837255</v>
      </c>
      <c r="CB241" s="34">
        <v>0.99899856354996619</v>
      </c>
      <c r="CC241" s="34">
        <v>0.99898556448070741</v>
      </c>
      <c r="CD241" s="34">
        <v>0.99897256558059355</v>
      </c>
      <c r="CE241" s="34">
        <v>0.99895956684962295</v>
      </c>
      <c r="CF241" s="34">
        <v>0.99894656828779282</v>
      </c>
      <c r="CG241" s="34">
        <v>0.99893356989510163</v>
      </c>
      <c r="CH241" s="34">
        <v>0.99892057167154658</v>
      </c>
      <c r="CI241" s="34">
        <v>0.99890757361712579</v>
      </c>
      <c r="CJ241" s="34">
        <v>0.99889457573183704</v>
      </c>
      <c r="CK241" s="34">
        <v>0.9988815780156779</v>
      </c>
      <c r="CL241" s="34">
        <v>0.99886858046864657</v>
      </c>
      <c r="CM241" s="34">
        <v>0.99885558309074052</v>
      </c>
      <c r="CN241" s="34">
        <v>0.99884258588195773</v>
      </c>
      <c r="CO241" s="34">
        <v>0.99881014604805352</v>
      </c>
      <c r="CP241" s="34">
        <v>0.99877770726771165</v>
      </c>
      <c r="CQ241" s="34">
        <v>0.99874526954089782</v>
      </c>
      <c r="CR241" s="34">
        <v>0.99871283286757773</v>
      </c>
      <c r="CS241" s="34">
        <v>0.99868039724771729</v>
      </c>
      <c r="CT241" s="34">
        <v>0.99864796268128231</v>
      </c>
      <c r="CU241" s="34">
        <v>0.99861552916823837</v>
      </c>
      <c r="CV241" s="34">
        <v>0.99858309670855139</v>
      </c>
      <c r="CW241" s="34">
        <v>0.99855066530218717</v>
      </c>
      <c r="CX241" s="34">
        <v>0.99851823494911129</v>
      </c>
      <c r="CY241" s="34">
        <v>0.99848580564929001</v>
      </c>
      <c r="CZ241" s="34">
        <v>0.9984533774026888</v>
      </c>
      <c r="DA241" s="34">
        <v>0.99842095020927346</v>
      </c>
      <c r="DB241" s="34">
        <v>0.9983885240690098</v>
      </c>
    </row>
    <row r="242" spans="1:106" x14ac:dyDescent="0.2">
      <c r="A242" s="13">
        <f t="shared" ca="1" si="3"/>
        <v>44608</v>
      </c>
      <c r="B242" s="34">
        <v>1.0000135513611348</v>
      </c>
      <c r="C242" s="34">
        <v>1</v>
      </c>
      <c r="D242" s="34">
        <v>0.99998644882250209</v>
      </c>
      <c r="E242" s="34">
        <v>0.99997289782863852</v>
      </c>
      <c r="F242" s="34">
        <v>0.99995934701840694</v>
      </c>
      <c r="G242" s="34">
        <v>0.99994579639180492</v>
      </c>
      <c r="H242" s="34">
        <v>0.99993224594882979</v>
      </c>
      <c r="I242" s="34">
        <v>0.99991869568947889</v>
      </c>
      <c r="J242" s="34">
        <v>0.9999051456137501</v>
      </c>
      <c r="K242" s="34">
        <v>0.99989159572164088</v>
      </c>
      <c r="L242" s="34">
        <v>0.99987804601314878</v>
      </c>
      <c r="M242" s="34">
        <v>0.99986449648827092</v>
      </c>
      <c r="N242" s="34">
        <v>0.99985094714700506</v>
      </c>
      <c r="O242" s="34">
        <v>0.9998373979893489</v>
      </c>
      <c r="P242" s="34">
        <v>0.99982384901529986</v>
      </c>
      <c r="Q242" s="34">
        <v>0.99981030022485518</v>
      </c>
      <c r="R242" s="34">
        <v>0.99979675161801251</v>
      </c>
      <c r="S242" s="34">
        <v>0.99978320319476954</v>
      </c>
      <c r="T242" s="34">
        <v>0.9997696549551236</v>
      </c>
      <c r="U242" s="34">
        <v>0.99975610689907235</v>
      </c>
      <c r="V242" s="34">
        <v>0.99974255902661324</v>
      </c>
      <c r="W242" s="34">
        <v>0.99972901133774361</v>
      </c>
      <c r="X242" s="34">
        <v>0.99971546383246113</v>
      </c>
      <c r="Y242" s="34">
        <v>0.99970191651076334</v>
      </c>
      <c r="Z242" s="34">
        <v>0.9996883693726476</v>
      </c>
      <c r="AA242" s="34">
        <v>0.9996748224181119</v>
      </c>
      <c r="AB242" s="34">
        <v>0.99966127564715301</v>
      </c>
      <c r="AC242" s="34">
        <v>0.99964772905976895</v>
      </c>
      <c r="AD242" s="34">
        <v>0.99963418265595716</v>
      </c>
      <c r="AE242" s="34">
        <v>0.99962063643571497</v>
      </c>
      <c r="AF242" s="34">
        <v>0.99960709039904017</v>
      </c>
      <c r="AG242" s="34">
        <v>0.99959354454592997</v>
      </c>
      <c r="AH242" s="34">
        <v>0.99957999887638205</v>
      </c>
      <c r="AI242" s="34">
        <v>0.99956645339039385</v>
      </c>
      <c r="AJ242" s="34">
        <v>0.99955290808796315</v>
      </c>
      <c r="AK242" s="34">
        <v>0.99953936296908708</v>
      </c>
      <c r="AL242" s="34">
        <v>0.99952581803376339</v>
      </c>
      <c r="AM242" s="34">
        <v>0.99951227328198944</v>
      </c>
      <c r="AN242" s="34">
        <v>0.999498728713763</v>
      </c>
      <c r="AO242" s="34">
        <v>0.99948518432908107</v>
      </c>
      <c r="AP242" s="34">
        <v>0.99947164012794176</v>
      </c>
      <c r="AQ242" s="34">
        <v>0.99945809611034242</v>
      </c>
      <c r="AR242" s="34">
        <v>0.99944455227628015</v>
      </c>
      <c r="AS242" s="34">
        <v>0.99943100862575296</v>
      </c>
      <c r="AT242" s="34">
        <v>0.99941746515875829</v>
      </c>
      <c r="AU242" s="34">
        <v>0.99940392187529348</v>
      </c>
      <c r="AV242" s="34">
        <v>0.99939037877535586</v>
      </c>
      <c r="AW242" s="34">
        <v>0.99937683585894355</v>
      </c>
      <c r="AX242" s="34">
        <v>0.99936329312605354</v>
      </c>
      <c r="AY242" s="34">
        <v>0.99934975057668352</v>
      </c>
      <c r="AZ242" s="34">
        <v>0.99933620821083102</v>
      </c>
      <c r="BA242" s="34">
        <v>0.99932266602849329</v>
      </c>
      <c r="BB242" s="34">
        <v>0.99930912402966843</v>
      </c>
      <c r="BC242" s="34">
        <v>0.99929558221435344</v>
      </c>
      <c r="BD242" s="34">
        <v>0.99928204058254599</v>
      </c>
      <c r="BE242" s="34">
        <v>0.99926849913424354</v>
      </c>
      <c r="BF242" s="34">
        <v>0.99925495786944363</v>
      </c>
      <c r="BG242" s="34">
        <v>0.99924141678814404</v>
      </c>
      <c r="BH242" s="34">
        <v>0.99922787589034179</v>
      </c>
      <c r="BI242" s="34">
        <v>0.99921433517603475</v>
      </c>
      <c r="BJ242" s="34">
        <v>0.99920079464522038</v>
      </c>
      <c r="BK242" s="34">
        <v>0.99918725429789612</v>
      </c>
      <c r="BL242" s="34">
        <v>0.99917371413405953</v>
      </c>
      <c r="BM242" s="34">
        <v>0.99916017415370806</v>
      </c>
      <c r="BN242" s="34">
        <v>0.99914663435683926</v>
      </c>
      <c r="BO242" s="34">
        <v>0.99913309474345069</v>
      </c>
      <c r="BP242" s="34">
        <v>0.99911955531353991</v>
      </c>
      <c r="BQ242" s="34">
        <v>0.99910601606710414</v>
      </c>
      <c r="BR242" s="34">
        <v>0.99909247700414117</v>
      </c>
      <c r="BS242" s="34">
        <v>0.99907893812464843</v>
      </c>
      <c r="BT242" s="34">
        <v>0.99906539942862349</v>
      </c>
      <c r="BU242" s="34">
        <v>0.99905186091606379</v>
      </c>
      <c r="BV242" s="34">
        <v>0.99903832258696701</v>
      </c>
      <c r="BW242" s="34">
        <v>0.99902478444133047</v>
      </c>
      <c r="BX242" s="34">
        <v>0.99901124647915185</v>
      </c>
      <c r="BY242" s="34">
        <v>0.99899770870042826</v>
      </c>
      <c r="BZ242" s="34">
        <v>0.9989841711051578</v>
      </c>
      <c r="CA242" s="34">
        <v>0.9989706336933375</v>
      </c>
      <c r="CB242" s="34">
        <v>0.99895709646496522</v>
      </c>
      <c r="CC242" s="34">
        <v>0.9989435594200381</v>
      </c>
      <c r="CD242" s="34">
        <v>0.99893002255855401</v>
      </c>
      <c r="CE242" s="34">
        <v>0.99891648588051052</v>
      </c>
      <c r="CF242" s="34">
        <v>0.99890294938590474</v>
      </c>
      <c r="CG242" s="34">
        <v>0.99888941307473422</v>
      </c>
      <c r="CH242" s="34">
        <v>0.99887587694699687</v>
      </c>
      <c r="CI242" s="34">
        <v>0.99886234100269011</v>
      </c>
      <c r="CJ242" s="34">
        <v>0.99884880524181141</v>
      </c>
      <c r="CK242" s="34">
        <v>0.99883526966435787</v>
      </c>
      <c r="CL242" s="34">
        <v>0.99882173427032739</v>
      </c>
      <c r="CM242" s="34">
        <v>0.99880819905971752</v>
      </c>
      <c r="CN242" s="34">
        <v>0.99879466403252581</v>
      </c>
      <c r="CO242" s="34">
        <v>0.99876499256936568</v>
      </c>
      <c r="CP242" s="34">
        <v>0.99873532198766346</v>
      </c>
      <c r="CQ242" s="34">
        <v>0.99870565228739339</v>
      </c>
      <c r="CR242" s="34">
        <v>0.99867598346852926</v>
      </c>
      <c r="CS242" s="34">
        <v>0.99864631553104455</v>
      </c>
      <c r="CT242" s="34">
        <v>0.99861664847491338</v>
      </c>
      <c r="CU242" s="34">
        <v>0.99858698230010945</v>
      </c>
      <c r="CV242" s="34">
        <v>0.99855731700660666</v>
      </c>
      <c r="CW242" s="34">
        <v>0.99852765259437848</v>
      </c>
      <c r="CX242" s="34">
        <v>0.99849798906339926</v>
      </c>
      <c r="CY242" s="34">
        <v>0.99846832641364269</v>
      </c>
      <c r="CZ242" s="34">
        <v>0.99843866464508235</v>
      </c>
      <c r="DA242" s="34">
        <v>0.99840900375769226</v>
      </c>
      <c r="DB242" s="34">
        <v>0.99837934375144588</v>
      </c>
    </row>
    <row r="243" spans="1:106" x14ac:dyDescent="0.2">
      <c r="A243" s="13">
        <f t="shared" ca="1" si="3"/>
        <v>44609</v>
      </c>
      <c r="B243" s="34">
        <v>1.0000534137631685</v>
      </c>
      <c r="C243" s="34">
        <v>1.0000400600549106</v>
      </c>
      <c r="D243" s="34">
        <v>1.0000267065249651</v>
      </c>
      <c r="E243" s="34">
        <v>1.0000133531733288</v>
      </c>
      <c r="F243" s="34">
        <v>1</v>
      </c>
      <c r="G243" s="34">
        <v>0.99998664700497597</v>
      </c>
      <c r="H243" s="34">
        <v>0.99997329418825431</v>
      </c>
      <c r="I243" s="34">
        <v>0.99995994154983292</v>
      </c>
      <c r="J243" s="34">
        <v>0.99994658908970913</v>
      </c>
      <c r="K243" s="34">
        <v>0.99993323680788071</v>
      </c>
      <c r="L243" s="34">
        <v>0.99991988470434534</v>
      </c>
      <c r="M243" s="34">
        <v>0.99990653277910035</v>
      </c>
      <c r="N243" s="34">
        <v>0.99989318103214375</v>
      </c>
      <c r="O243" s="34">
        <v>0.99987982946347276</v>
      </c>
      <c r="P243" s="34">
        <v>0.99986647807308515</v>
      </c>
      <c r="Q243" s="34">
        <v>0.99985312686097882</v>
      </c>
      <c r="R243" s="34">
        <v>0.99983977582715111</v>
      </c>
      <c r="S243" s="34">
        <v>0.99982642497159957</v>
      </c>
      <c r="T243" s="34">
        <v>0.9998130742943222</v>
      </c>
      <c r="U243" s="34">
        <v>0.99979972379531612</v>
      </c>
      <c r="V243" s="34">
        <v>0.99978637347457922</v>
      </c>
      <c r="W243" s="34">
        <v>0.99977302333210905</v>
      </c>
      <c r="X243" s="34">
        <v>0.99975967336790328</v>
      </c>
      <c r="Y243" s="34">
        <v>0.99974632358195969</v>
      </c>
      <c r="Z243" s="34">
        <v>0.99973297397427574</v>
      </c>
      <c r="AA243" s="34">
        <v>0.99971962454484875</v>
      </c>
      <c r="AB243" s="34">
        <v>0.99970627529367673</v>
      </c>
      <c r="AC243" s="34">
        <v>0.99969292622075712</v>
      </c>
      <c r="AD243" s="34">
        <v>0.99967957732608792</v>
      </c>
      <c r="AE243" s="34">
        <v>0.99966622860966614</v>
      </c>
      <c r="AF243" s="34">
        <v>0.99965288007148978</v>
      </c>
      <c r="AG243" s="34">
        <v>0.99963953171155639</v>
      </c>
      <c r="AH243" s="34">
        <v>0.99962618352986365</v>
      </c>
      <c r="AI243" s="34">
        <v>0.99961283552640912</v>
      </c>
      <c r="AJ243" s="34">
        <v>0.99959948770119045</v>
      </c>
      <c r="AK243" s="34">
        <v>0.99958614005420521</v>
      </c>
      <c r="AL243" s="34">
        <v>0.99957279258545084</v>
      </c>
      <c r="AM243" s="34">
        <v>0.99955944529492535</v>
      </c>
      <c r="AN243" s="34">
        <v>0.99954609818262596</v>
      </c>
      <c r="AO243" s="34">
        <v>0.99953275124855079</v>
      </c>
      <c r="AP243" s="34">
        <v>0.99951940449269694</v>
      </c>
      <c r="AQ243" s="34">
        <v>0.99950605791506231</v>
      </c>
      <c r="AR243" s="34">
        <v>0.99949271151564445</v>
      </c>
      <c r="AS243" s="34">
        <v>0.99947936529444115</v>
      </c>
      <c r="AT243" s="34">
        <v>0.99946601925144973</v>
      </c>
      <c r="AU243" s="34">
        <v>0.99945267338666799</v>
      </c>
      <c r="AV243" s="34">
        <v>0.99943932770009336</v>
      </c>
      <c r="AW243" s="34">
        <v>0.99942598219172363</v>
      </c>
      <c r="AX243" s="34">
        <v>0.99941263686155668</v>
      </c>
      <c r="AY243" s="34">
        <v>0.99939929170958952</v>
      </c>
      <c r="AZ243" s="34">
        <v>0.99938594673582037</v>
      </c>
      <c r="BA243" s="34">
        <v>0.99937260194024657</v>
      </c>
      <c r="BB243" s="34">
        <v>0.99935925732286568</v>
      </c>
      <c r="BC243" s="34">
        <v>0.99934591288367547</v>
      </c>
      <c r="BD243" s="34">
        <v>0.99933256862267339</v>
      </c>
      <c r="BE243" s="34">
        <v>0.99931922453985733</v>
      </c>
      <c r="BF243" s="34">
        <v>0.99930588063522463</v>
      </c>
      <c r="BG243" s="34">
        <v>0.99929253690877307</v>
      </c>
      <c r="BH243" s="34">
        <v>0.99927919336049997</v>
      </c>
      <c r="BI243" s="34">
        <v>0.99926584999040335</v>
      </c>
      <c r="BJ243" s="34">
        <v>0.99925250679848088</v>
      </c>
      <c r="BK243" s="34">
        <v>0.99923916378472966</v>
      </c>
      <c r="BL243" s="34">
        <v>0.99922582094914791</v>
      </c>
      <c r="BM243" s="34">
        <v>0.99921247829173288</v>
      </c>
      <c r="BN243" s="34">
        <v>0.99919913581248221</v>
      </c>
      <c r="BO243" s="34">
        <v>0.9991857935113938</v>
      </c>
      <c r="BP243" s="34">
        <v>0.999172451388465</v>
      </c>
      <c r="BQ243" s="34">
        <v>0.99915910944369335</v>
      </c>
      <c r="BR243" s="34">
        <v>0.99914576767707675</v>
      </c>
      <c r="BS243" s="34">
        <v>0.99913242608861252</v>
      </c>
      <c r="BT243" s="34">
        <v>0.9991190846782988</v>
      </c>
      <c r="BU243" s="34">
        <v>0.99910574344613268</v>
      </c>
      <c r="BV243" s="34">
        <v>0.99909240239211183</v>
      </c>
      <c r="BW243" s="34">
        <v>0.99907906151623416</v>
      </c>
      <c r="BX243" s="34">
        <v>0.99906572081849709</v>
      </c>
      <c r="BY243" s="34">
        <v>0.99905238029889853</v>
      </c>
      <c r="BZ243" s="34">
        <v>0.99903903995743548</v>
      </c>
      <c r="CA243" s="34">
        <v>0.99902569979410627</v>
      </c>
      <c r="CB243" s="34">
        <v>0.9990123598089079</v>
      </c>
      <c r="CC243" s="34">
        <v>0.99899902000183849</v>
      </c>
      <c r="CD243" s="34">
        <v>0.99898568037289537</v>
      </c>
      <c r="CE243" s="34">
        <v>0.99897234092207621</v>
      </c>
      <c r="CF243" s="34">
        <v>0.99895900164937868</v>
      </c>
      <c r="CG243" s="34">
        <v>0.99894566255480033</v>
      </c>
      <c r="CH243" s="34">
        <v>0.99893232363833917</v>
      </c>
      <c r="CI243" s="34">
        <v>0.99891898489999231</v>
      </c>
      <c r="CJ243" s="34">
        <v>0.99890564633975742</v>
      </c>
      <c r="CK243" s="34">
        <v>0.9988923079576324</v>
      </c>
      <c r="CL243" s="34">
        <v>0.99887896975361468</v>
      </c>
      <c r="CM243" s="34">
        <v>0.99886563172770182</v>
      </c>
      <c r="CN243" s="34">
        <v>0.99885229387989172</v>
      </c>
      <c r="CO243" s="34">
        <v>0.99883895621018182</v>
      </c>
      <c r="CP243" s="34">
        <v>0.99882561871856979</v>
      </c>
      <c r="CQ243" s="34">
        <v>0.99881228140505307</v>
      </c>
      <c r="CR243" s="34">
        <v>0.99879894426962956</v>
      </c>
      <c r="CS243" s="34">
        <v>0.99876709499100169</v>
      </c>
      <c r="CT243" s="34">
        <v>0.99873524672796998</v>
      </c>
      <c r="CU243" s="34">
        <v>0.99870339948050257</v>
      </c>
      <c r="CV243" s="34">
        <v>0.99867155324856638</v>
      </c>
      <c r="CW243" s="34">
        <v>0.99863970803212943</v>
      </c>
      <c r="CX243" s="34">
        <v>0.99860786383115951</v>
      </c>
      <c r="CY243" s="34">
        <v>0.99857602064562367</v>
      </c>
      <c r="CZ243" s="34">
        <v>0.99854417847548993</v>
      </c>
      <c r="DA243" s="34">
        <v>0.99851233732072597</v>
      </c>
      <c r="DB243" s="34">
        <v>0.9984804971812995</v>
      </c>
    </row>
    <row r="244" spans="1:106" x14ac:dyDescent="0.2">
      <c r="A244" s="13">
        <f t="shared" ca="1" si="3"/>
        <v>44610</v>
      </c>
      <c r="B244" s="34">
        <v>1.0000399410263978</v>
      </c>
      <c r="C244" s="34">
        <v>1.0000266271736813</v>
      </c>
      <c r="D244" s="34">
        <v>1.0000133134982161</v>
      </c>
      <c r="E244" s="34">
        <v>1</v>
      </c>
      <c r="F244" s="34">
        <v>0.99998668667903101</v>
      </c>
      <c r="G244" s="34">
        <v>0.99997337353530646</v>
      </c>
      <c r="H244" s="34">
        <v>0.99996006056882425</v>
      </c>
      <c r="I244" s="34">
        <v>0.9999467477795817</v>
      </c>
      <c r="J244" s="34">
        <v>0.99993343516757638</v>
      </c>
      <c r="K244" s="34">
        <v>0.99992012273280628</v>
      </c>
      <c r="L244" s="34">
        <v>0.99990681047526919</v>
      </c>
      <c r="M244" s="34">
        <v>0.99989349839496222</v>
      </c>
      <c r="N244" s="34">
        <v>0.99988018649188315</v>
      </c>
      <c r="O244" s="34">
        <v>0.99986687476602976</v>
      </c>
      <c r="P244" s="34">
        <v>0.99985356321739982</v>
      </c>
      <c r="Q244" s="34">
        <v>0.99984025184599057</v>
      </c>
      <c r="R244" s="34">
        <v>0.9998269406518</v>
      </c>
      <c r="S244" s="34">
        <v>0.99981362963482578</v>
      </c>
      <c r="T244" s="34">
        <v>0.99980031879506515</v>
      </c>
      <c r="U244" s="34">
        <v>0.99978700813251609</v>
      </c>
      <c r="V244" s="34">
        <v>0.99977369764717616</v>
      </c>
      <c r="W244" s="34">
        <v>0.99976038733904304</v>
      </c>
      <c r="X244" s="34">
        <v>0.99974707720811418</v>
      </c>
      <c r="Y244" s="34">
        <v>0.99973376725438767</v>
      </c>
      <c r="Z244" s="34">
        <v>0.99972045747786054</v>
      </c>
      <c r="AA244" s="34">
        <v>0.99970714787853077</v>
      </c>
      <c r="AB244" s="34">
        <v>0.99969383845639603</v>
      </c>
      <c r="AC244" s="34">
        <v>0.99968052921145401</v>
      </c>
      <c r="AD244" s="34">
        <v>0.99966722014370213</v>
      </c>
      <c r="AE244" s="34">
        <v>0.99965391125313818</v>
      </c>
      <c r="AF244" s="34">
        <v>0.99964060253975962</v>
      </c>
      <c r="AG244" s="34">
        <v>0.9996272940035642</v>
      </c>
      <c r="AH244" s="34">
        <v>0.99961398564454984</v>
      </c>
      <c r="AI244" s="34">
        <v>0.99960067746271386</v>
      </c>
      <c r="AJ244" s="34">
        <v>0.99958736945805382</v>
      </c>
      <c r="AK244" s="34">
        <v>0.99957406163056772</v>
      </c>
      <c r="AL244" s="34">
        <v>0.99956075398025301</v>
      </c>
      <c r="AM244" s="34">
        <v>0.99954744650710736</v>
      </c>
      <c r="AN244" s="34">
        <v>0.99953413921112799</v>
      </c>
      <c r="AO244" s="34">
        <v>0.99952083209231335</v>
      </c>
      <c r="AP244" s="34">
        <v>0.99950752515066033</v>
      </c>
      <c r="AQ244" s="34">
        <v>0.99949421838616703</v>
      </c>
      <c r="AR244" s="34">
        <v>0.99948091179883103</v>
      </c>
      <c r="AS244" s="34">
        <v>0.99946760538864987</v>
      </c>
      <c r="AT244" s="34">
        <v>0.99945429915562101</v>
      </c>
      <c r="AU244" s="34">
        <v>0.99944099309974277</v>
      </c>
      <c r="AV244" s="34">
        <v>0.99942768722101194</v>
      </c>
      <c r="AW244" s="34">
        <v>0.99941438151942652</v>
      </c>
      <c r="AX244" s="34">
        <v>0.9994010759949844</v>
      </c>
      <c r="AY244" s="34">
        <v>0.99938777064768292</v>
      </c>
      <c r="AZ244" s="34">
        <v>0.99937446547751974</v>
      </c>
      <c r="BA244" s="34">
        <v>0.99936116048449253</v>
      </c>
      <c r="BB244" s="34">
        <v>0.99934785566859907</v>
      </c>
      <c r="BC244" s="34">
        <v>0.99933455102983693</v>
      </c>
      <c r="BD244" s="34">
        <v>0.99932124656820365</v>
      </c>
      <c r="BE244" s="34">
        <v>0.9993079422836969</v>
      </c>
      <c r="BF244" s="34">
        <v>0.99929463817631425</v>
      </c>
      <c r="BG244" s="34">
        <v>0.99928133424605359</v>
      </c>
      <c r="BH244" s="34">
        <v>0.99926803049291235</v>
      </c>
      <c r="BI244" s="34">
        <v>0.99925472691688844</v>
      </c>
      <c r="BJ244" s="34">
        <v>0.99924142351797918</v>
      </c>
      <c r="BK244" s="34">
        <v>0.99922812029618213</v>
      </c>
      <c r="BL244" s="34">
        <v>0.99921481725149552</v>
      </c>
      <c r="BM244" s="34">
        <v>0.99920151438391636</v>
      </c>
      <c r="BN244" s="34">
        <v>0.99918821169344274</v>
      </c>
      <c r="BO244" s="34">
        <v>0.99917490918007212</v>
      </c>
      <c r="BP244" s="34">
        <v>0.99916160684380195</v>
      </c>
      <c r="BQ244" s="34">
        <v>0.99914830468463001</v>
      </c>
      <c r="BR244" s="34">
        <v>0.99913500270255418</v>
      </c>
      <c r="BS244" s="34">
        <v>0.99912170089757169</v>
      </c>
      <c r="BT244" s="34">
        <v>0.99910839926968054</v>
      </c>
      <c r="BU244" s="34">
        <v>0.99909509781887829</v>
      </c>
      <c r="BV244" s="34">
        <v>0.9990817965451626</v>
      </c>
      <c r="BW244" s="34">
        <v>0.99906849544853071</v>
      </c>
      <c r="BX244" s="34">
        <v>0.99905519452898084</v>
      </c>
      <c r="BY244" s="34">
        <v>0.99904189378651032</v>
      </c>
      <c r="BZ244" s="34">
        <v>0.99902859322111681</v>
      </c>
      <c r="CA244" s="34">
        <v>0.999015292832798</v>
      </c>
      <c r="CB244" s="34">
        <v>0.99900199262155154</v>
      </c>
      <c r="CC244" s="34">
        <v>0.9989886925873751</v>
      </c>
      <c r="CD244" s="34">
        <v>0.99897539273026614</v>
      </c>
      <c r="CE244" s="34">
        <v>0.99896209305022254</v>
      </c>
      <c r="CF244" s="34">
        <v>0.99894879354724198</v>
      </c>
      <c r="CG244" s="34">
        <v>0.99893549422132177</v>
      </c>
      <c r="CH244" s="34">
        <v>0.99892219507245994</v>
      </c>
      <c r="CI244" s="34">
        <v>0.99890889610065392</v>
      </c>
      <c r="CJ244" s="34">
        <v>0.99889559730590127</v>
      </c>
      <c r="CK244" s="34">
        <v>0.99888229868819978</v>
      </c>
      <c r="CL244" s="34">
        <v>0.99886900024754721</v>
      </c>
      <c r="CM244" s="34">
        <v>0.99885570198394091</v>
      </c>
      <c r="CN244" s="34">
        <v>0.99884240389737855</v>
      </c>
      <c r="CO244" s="34">
        <v>0.99882910598785801</v>
      </c>
      <c r="CP244" s="34">
        <v>0.99881580825537675</v>
      </c>
      <c r="CQ244" s="34">
        <v>0.99880251069993253</v>
      </c>
      <c r="CR244" s="34">
        <v>0.99877164541851604</v>
      </c>
      <c r="CS244" s="34">
        <v>0.99874078109090747</v>
      </c>
      <c r="CT244" s="34">
        <v>0.99870991771707707</v>
      </c>
      <c r="CU244" s="34">
        <v>0.99867905529699563</v>
      </c>
      <c r="CV244" s="34">
        <v>0.99864819383063352</v>
      </c>
      <c r="CW244" s="34">
        <v>0.99861733331796121</v>
      </c>
      <c r="CX244" s="34">
        <v>0.99858647375894938</v>
      </c>
      <c r="CY244" s="34">
        <v>0.9985556151535685</v>
      </c>
      <c r="CZ244" s="34">
        <v>0.99852475750178904</v>
      </c>
      <c r="DA244" s="34">
        <v>0.99849390080358147</v>
      </c>
      <c r="DB244" s="34">
        <v>0.99846304505891659</v>
      </c>
    </row>
    <row r="245" spans="1:106" x14ac:dyDescent="0.2">
      <c r="A245" s="13">
        <f t="shared" ca="1" si="3"/>
        <v>44613</v>
      </c>
      <c r="B245" s="34">
        <v>1.0000128777005266</v>
      </c>
      <c r="C245" s="34">
        <v>1</v>
      </c>
      <c r="D245" s="34">
        <v>0.99998712246530641</v>
      </c>
      <c r="E245" s="34">
        <v>0.99997424509644395</v>
      </c>
      <c r="F245" s="34">
        <v>0.99996136789341006</v>
      </c>
      <c r="G245" s="34">
        <v>0.99994849085620297</v>
      </c>
      <c r="H245" s="34">
        <v>0.99993561398482</v>
      </c>
      <c r="I245" s="34">
        <v>0.99992273727925973</v>
      </c>
      <c r="J245" s="34">
        <v>0.99990986073951971</v>
      </c>
      <c r="K245" s="34">
        <v>0.9998969843655976</v>
      </c>
      <c r="L245" s="34">
        <v>0.99988410815749151</v>
      </c>
      <c r="M245" s="34">
        <v>0.99987123211519913</v>
      </c>
      <c r="N245" s="34">
        <v>0.99985835623871855</v>
      </c>
      <c r="O245" s="34">
        <v>0.99984548052804767</v>
      </c>
      <c r="P245" s="34">
        <v>0.99983260498318394</v>
      </c>
      <c r="Q245" s="34">
        <v>0.99981972960412557</v>
      </c>
      <c r="R245" s="34">
        <v>0.99980685439087047</v>
      </c>
      <c r="S245" s="34">
        <v>0.99979397934341607</v>
      </c>
      <c r="T245" s="34">
        <v>0.99978110446176083</v>
      </c>
      <c r="U245" s="34">
        <v>0.99976822974590229</v>
      </c>
      <c r="V245" s="34">
        <v>0.99975535519583814</v>
      </c>
      <c r="W245" s="34">
        <v>0.99974248081156658</v>
      </c>
      <c r="X245" s="34">
        <v>0.99972960659308541</v>
      </c>
      <c r="Y245" s="34">
        <v>0.99971673254039228</v>
      </c>
      <c r="Z245" s="34">
        <v>0.99970385865348543</v>
      </c>
      <c r="AA245" s="34">
        <v>0.99969098493236241</v>
      </c>
      <c r="AB245" s="34">
        <v>0.99967811137702123</v>
      </c>
      <c r="AC245" s="34">
        <v>0.99966523798745954</v>
      </c>
      <c r="AD245" s="34">
        <v>0.99965236476367536</v>
      </c>
      <c r="AE245" s="34">
        <v>0.9996394917056669</v>
      </c>
      <c r="AF245" s="34">
        <v>0.99962661881343129</v>
      </c>
      <c r="AG245" s="34">
        <v>0.99961374608696707</v>
      </c>
      <c r="AH245" s="34">
        <v>0.99960087352627169</v>
      </c>
      <c r="AI245" s="34">
        <v>0.99958800113134316</v>
      </c>
      <c r="AJ245" s="34">
        <v>0.99957512890217948</v>
      </c>
      <c r="AK245" s="34">
        <v>0.9995622568387782</v>
      </c>
      <c r="AL245" s="34">
        <v>0.99954938494113732</v>
      </c>
      <c r="AM245" s="34">
        <v>0.99953651320925496</v>
      </c>
      <c r="AN245" s="34">
        <v>0.99952364164312868</v>
      </c>
      <c r="AO245" s="34">
        <v>0.99951077024275659</v>
      </c>
      <c r="AP245" s="34">
        <v>0.99949789900813613</v>
      </c>
      <c r="AQ245" s="34">
        <v>0.99948502793926552</v>
      </c>
      <c r="AR245" s="34">
        <v>0.99947215703614267</v>
      </c>
      <c r="AS245" s="34">
        <v>0.99945928629876535</v>
      </c>
      <c r="AT245" s="34">
        <v>0.99944641572713133</v>
      </c>
      <c r="AU245" s="34">
        <v>0.9994335453212384</v>
      </c>
      <c r="AV245" s="34">
        <v>0.99942067508108468</v>
      </c>
      <c r="AW245" s="34">
        <v>0.99940780500666793</v>
      </c>
      <c r="AX245" s="34">
        <v>0.99939493509798594</v>
      </c>
      <c r="AY245" s="34">
        <v>0.9993820653550366</v>
      </c>
      <c r="AZ245" s="34">
        <v>0.99936919577781813</v>
      </c>
      <c r="BA245" s="34">
        <v>0.99935632636632776</v>
      </c>
      <c r="BB245" s="34">
        <v>0.99934345712056394</v>
      </c>
      <c r="BC245" s="34">
        <v>0.9993305880405241</v>
      </c>
      <c r="BD245" s="34">
        <v>0.99931771912620615</v>
      </c>
      <c r="BE245" s="34">
        <v>0.99930485037760852</v>
      </c>
      <c r="BF245" s="34">
        <v>0.99929198179472822</v>
      </c>
      <c r="BG245" s="34">
        <v>0.99927911337756381</v>
      </c>
      <c r="BH245" s="34">
        <v>0.99926624512611273</v>
      </c>
      <c r="BI245" s="34">
        <v>0.99925337704037309</v>
      </c>
      <c r="BJ245" s="34">
        <v>0.99924050912034268</v>
      </c>
      <c r="BK245" s="34">
        <v>0.99922764136601938</v>
      </c>
      <c r="BL245" s="34">
        <v>0.99921477377740098</v>
      </c>
      <c r="BM245" s="34">
        <v>0.99920190635448525</v>
      </c>
      <c r="BN245" s="34">
        <v>0.99918903909727042</v>
      </c>
      <c r="BO245" s="34">
        <v>0.99917617200575404</v>
      </c>
      <c r="BP245" s="34">
        <v>0.99916330507993434</v>
      </c>
      <c r="BQ245" s="34">
        <v>0.99915043831980843</v>
      </c>
      <c r="BR245" s="34">
        <v>0.99913757172537498</v>
      </c>
      <c r="BS245" s="34">
        <v>0.99912470529663155</v>
      </c>
      <c r="BT245" s="34">
        <v>0.99911183903357603</v>
      </c>
      <c r="BU245" s="34">
        <v>0.99909897293620609</v>
      </c>
      <c r="BV245" s="34">
        <v>0.99908610700451994</v>
      </c>
      <c r="BW245" s="34">
        <v>0.99907324123851504</v>
      </c>
      <c r="BX245" s="34">
        <v>0.99906037563818972</v>
      </c>
      <c r="BY245" s="34">
        <v>0.99904751020354143</v>
      </c>
      <c r="BZ245" s="34">
        <v>0.99903464493456839</v>
      </c>
      <c r="CA245" s="34">
        <v>0.99902177983126839</v>
      </c>
      <c r="CB245" s="34">
        <v>0.99900891489363908</v>
      </c>
      <c r="CC245" s="34">
        <v>0.99899605012167825</v>
      </c>
      <c r="CD245" s="34">
        <v>0.99898318551538423</v>
      </c>
      <c r="CE245" s="34">
        <v>0.99897032107475447</v>
      </c>
      <c r="CF245" s="34">
        <v>0.99895745679978709</v>
      </c>
      <c r="CG245" s="34">
        <v>0.99894459269047975</v>
      </c>
      <c r="CH245" s="34">
        <v>0.99893172874683056</v>
      </c>
      <c r="CI245" s="34">
        <v>0.99891886496883719</v>
      </c>
      <c r="CJ245" s="34">
        <v>0.99890600135649765</v>
      </c>
      <c r="CK245" s="34">
        <v>0.99889313790980938</v>
      </c>
      <c r="CL245" s="34">
        <v>0.99888027462877105</v>
      </c>
      <c r="CM245" s="34">
        <v>0.99886741151337988</v>
      </c>
      <c r="CN245" s="34">
        <v>0.99885454856363376</v>
      </c>
      <c r="CO245" s="34">
        <v>0.99882239375345572</v>
      </c>
      <c r="CP245" s="34">
        <v>0.99879023997839522</v>
      </c>
      <c r="CQ245" s="34">
        <v>0.99875808723841875</v>
      </c>
      <c r="CR245" s="34">
        <v>0.9987259355334932</v>
      </c>
      <c r="CS245" s="34">
        <v>0.99869378486358507</v>
      </c>
      <c r="CT245" s="34">
        <v>0.99866163522866136</v>
      </c>
      <c r="CU245" s="34">
        <v>0.99862948662868822</v>
      </c>
      <c r="CV245" s="34">
        <v>0.99859733906363324</v>
      </c>
      <c r="CW245" s="34">
        <v>0.99856519253346199</v>
      </c>
      <c r="CX245" s="34">
        <v>0.99853304703814183</v>
      </c>
      <c r="CY245" s="34">
        <v>0.99850090257763935</v>
      </c>
      <c r="CZ245" s="34">
        <v>0.99846875915192113</v>
      </c>
      <c r="DA245" s="34">
        <v>0.99843661676095397</v>
      </c>
      <c r="DB245" s="34">
        <v>0.99840447540470456</v>
      </c>
    </row>
    <row r="246" spans="1:106" x14ac:dyDescent="0.2">
      <c r="A246" s="13">
        <f t="shared" ca="1" si="3"/>
        <v>44614</v>
      </c>
      <c r="B246" s="34">
        <v>1.0000135435926238</v>
      </c>
      <c r="C246" s="34">
        <v>1</v>
      </c>
      <c r="D246" s="34">
        <v>0.99998645659080243</v>
      </c>
      <c r="E246" s="34">
        <v>0.99997291336502891</v>
      </c>
      <c r="F246" s="34">
        <v>0.99995937032267679</v>
      </c>
      <c r="G246" s="34">
        <v>0.99994582746374361</v>
      </c>
      <c r="H246" s="34">
        <v>0.99993228478822682</v>
      </c>
      <c r="I246" s="34">
        <v>0.99991874229612421</v>
      </c>
      <c r="J246" s="34">
        <v>0.9999051999874331</v>
      </c>
      <c r="K246" s="34">
        <v>0.99989165786215084</v>
      </c>
      <c r="L246" s="34">
        <v>0.99987811592027531</v>
      </c>
      <c r="M246" s="34">
        <v>0.99986457416180385</v>
      </c>
      <c r="N246" s="34">
        <v>0.9998510325867338</v>
      </c>
      <c r="O246" s="34">
        <v>0.99983749119506293</v>
      </c>
      <c r="P246" s="34">
        <v>0.99982394998678858</v>
      </c>
      <c r="Q246" s="34">
        <v>0.99981040896190865</v>
      </c>
      <c r="R246" s="34">
        <v>0.99979686812042012</v>
      </c>
      <c r="S246" s="34">
        <v>0.99978332746232079</v>
      </c>
      <c r="T246" s="34">
        <v>0.9997697869876081</v>
      </c>
      <c r="U246" s="34">
        <v>0.99975624669627949</v>
      </c>
      <c r="V246" s="34">
        <v>0.99974270658833275</v>
      </c>
      <c r="W246" s="34">
        <v>0.99972916666376521</v>
      </c>
      <c r="X246" s="34">
        <v>0.99971562692257454</v>
      </c>
      <c r="Y246" s="34">
        <v>0.99970208736475785</v>
      </c>
      <c r="Z246" s="34">
        <v>0.99968854799031315</v>
      </c>
      <c r="AA246" s="34">
        <v>0.99967500879923754</v>
      </c>
      <c r="AB246" s="34">
        <v>0.99966146979152903</v>
      </c>
      <c r="AC246" s="34">
        <v>0.99964793096718452</v>
      </c>
      <c r="AD246" s="34">
        <v>0.99963439232620199</v>
      </c>
      <c r="AE246" s="34">
        <v>0.9996208538685788</v>
      </c>
      <c r="AF246" s="34">
        <v>0.99960731559431248</v>
      </c>
      <c r="AG246" s="34">
        <v>0.9995937775034005</v>
      </c>
      <c r="AH246" s="34">
        <v>0.99958023959584064</v>
      </c>
      <c r="AI246" s="34">
        <v>0.99956670187162999</v>
      </c>
      <c r="AJ246" s="34">
        <v>0.99955316433076635</v>
      </c>
      <c r="AK246" s="34">
        <v>0.99953962697324716</v>
      </c>
      <c r="AL246" s="34">
        <v>0.99952608979906998</v>
      </c>
      <c r="AM246" s="34">
        <v>0.99951255280823226</v>
      </c>
      <c r="AN246" s="34">
        <v>0.99949901600073143</v>
      </c>
      <c r="AO246" s="34">
        <v>0.99948547937656529</v>
      </c>
      <c r="AP246" s="34">
        <v>0.99947194293573094</v>
      </c>
      <c r="AQ246" s="34">
        <v>0.99945840667822661</v>
      </c>
      <c r="AR246" s="34">
        <v>0.99944487060404907</v>
      </c>
      <c r="AS246" s="34">
        <v>0.99943133471319612</v>
      </c>
      <c r="AT246" s="34">
        <v>0.99941779900566519</v>
      </c>
      <c r="AU246" s="34">
        <v>0.99940426348145395</v>
      </c>
      <c r="AV246" s="34">
        <v>0.99939072814055996</v>
      </c>
      <c r="AW246" s="34">
        <v>0.99937719298298056</v>
      </c>
      <c r="AX246" s="34">
        <v>0.99936365800871341</v>
      </c>
      <c r="AY246" s="34">
        <v>0.99935012321775585</v>
      </c>
      <c r="AZ246" s="34">
        <v>0.99933658861010555</v>
      </c>
      <c r="BA246" s="34">
        <v>0.99932305418575995</v>
      </c>
      <c r="BB246" s="34">
        <v>0.99930951994471651</v>
      </c>
      <c r="BC246" s="34">
        <v>0.99929598588697299</v>
      </c>
      <c r="BD246" s="34">
        <v>0.99928245201252663</v>
      </c>
      <c r="BE246" s="34">
        <v>0.9992689183213751</v>
      </c>
      <c r="BF246" s="34">
        <v>0.99925538481351606</v>
      </c>
      <c r="BG246" s="34">
        <v>0.99924185148894684</v>
      </c>
      <c r="BH246" s="34">
        <v>0.99922831834766479</v>
      </c>
      <c r="BI246" s="34">
        <v>0.99921478538966768</v>
      </c>
      <c r="BJ246" s="34">
        <v>0.99920125261495285</v>
      </c>
      <c r="BK246" s="34">
        <v>0.99918772002351808</v>
      </c>
      <c r="BL246" s="34">
        <v>0.9991741876153607</v>
      </c>
      <c r="BM246" s="34">
        <v>0.99916065539047816</v>
      </c>
      <c r="BN246" s="34">
        <v>0.99914712334886824</v>
      </c>
      <c r="BO246" s="34">
        <v>0.99913359149052816</v>
      </c>
      <c r="BP246" s="34">
        <v>0.99912005981545571</v>
      </c>
      <c r="BQ246" s="34">
        <v>0.9991065283236481</v>
      </c>
      <c r="BR246" s="34">
        <v>0.99909299701510301</v>
      </c>
      <c r="BS246" s="34">
        <v>0.99907946588981811</v>
      </c>
      <c r="BT246" s="34">
        <v>0.99906593494779072</v>
      </c>
      <c r="BU246" s="34">
        <v>0.99905240418901842</v>
      </c>
      <c r="BV246" s="34">
        <v>0.99903887361349886</v>
      </c>
      <c r="BW246" s="34">
        <v>0.99902534322122916</v>
      </c>
      <c r="BX246" s="34">
        <v>0.99901181301220732</v>
      </c>
      <c r="BY246" s="34">
        <v>0.99899828298643056</v>
      </c>
      <c r="BZ246" s="34">
        <v>0.99898475314389645</v>
      </c>
      <c r="CA246" s="34">
        <v>0.99897122348460243</v>
      </c>
      <c r="CB246" s="34">
        <v>0.9989576940085465</v>
      </c>
      <c r="CC246" s="34">
        <v>0.99894416471572545</v>
      </c>
      <c r="CD246" s="34">
        <v>0.99893063560613715</v>
      </c>
      <c r="CE246" s="34">
        <v>0.99891710667977929</v>
      </c>
      <c r="CF246" s="34">
        <v>0.99890357793664919</v>
      </c>
      <c r="CG246" s="34">
        <v>0.9988900493767443</v>
      </c>
      <c r="CH246" s="34">
        <v>0.9988765210000623</v>
      </c>
      <c r="CI246" s="34">
        <v>0.99886299280660051</v>
      </c>
      <c r="CJ246" s="34">
        <v>0.99884946479635672</v>
      </c>
      <c r="CK246" s="34">
        <v>0.99883593696932826</v>
      </c>
      <c r="CL246" s="34">
        <v>0.99882240932551281</v>
      </c>
      <c r="CM246" s="34">
        <v>0.99880888186490746</v>
      </c>
      <c r="CN246" s="34">
        <v>0.99879535458751045</v>
      </c>
      <c r="CO246" s="34">
        <v>0.99875924965639939</v>
      </c>
      <c r="CP246" s="34">
        <v>0.99872314603042689</v>
      </c>
      <c r="CQ246" s="34">
        <v>0.99868704370954564</v>
      </c>
      <c r="CR246" s="34">
        <v>0.99865094269370802</v>
      </c>
      <c r="CS246" s="34">
        <v>0.99861484298286718</v>
      </c>
      <c r="CT246" s="34">
        <v>0.99857874457697593</v>
      </c>
      <c r="CU246" s="34">
        <v>0.99854264747598709</v>
      </c>
      <c r="CV246" s="34">
        <v>0.99850655167985358</v>
      </c>
      <c r="CW246" s="34">
        <v>0.998470457188528</v>
      </c>
      <c r="CX246" s="34">
        <v>0.99843436400196339</v>
      </c>
      <c r="CY246" s="34">
        <v>0.99839827212011256</v>
      </c>
      <c r="CZ246" s="34">
        <v>0.99836218154292822</v>
      </c>
      <c r="DA246" s="34">
        <v>0.9983260922703634</v>
      </c>
      <c r="DB246" s="34">
        <v>0.99829000430237069</v>
      </c>
    </row>
    <row r="247" spans="1:106" x14ac:dyDescent="0.2">
      <c r="A247" s="13">
        <f t="shared" ca="1" si="3"/>
        <v>44615</v>
      </c>
      <c r="B247" s="34">
        <v>1.0000138129903817</v>
      </c>
      <c r="C247" s="34">
        <v>1</v>
      </c>
      <c r="D247" s="34">
        <v>0.9999861872004141</v>
      </c>
      <c r="E247" s="34">
        <v>0.99997237459162169</v>
      </c>
      <c r="F247" s="34">
        <v>0.99995856217362034</v>
      </c>
      <c r="G247" s="34">
        <v>0.99994474994640703</v>
      </c>
      <c r="H247" s="34">
        <v>0.99993093790997911</v>
      </c>
      <c r="I247" s="34">
        <v>0.99991712606433414</v>
      </c>
      <c r="J247" s="34">
        <v>0.99990331440946956</v>
      </c>
      <c r="K247" s="34">
        <v>0.99988950294538248</v>
      </c>
      <c r="L247" s="34">
        <v>0.99987569167207024</v>
      </c>
      <c r="M247" s="34">
        <v>0.99986188058953052</v>
      </c>
      <c r="N247" s="34">
        <v>0.99984806969776074</v>
      </c>
      <c r="O247" s="34">
        <v>0.9998342589967576</v>
      </c>
      <c r="P247" s="34">
        <v>0.99982044848651908</v>
      </c>
      <c r="Q247" s="34">
        <v>0.99980663816704252</v>
      </c>
      <c r="R247" s="34">
        <v>0.99979282803832492</v>
      </c>
      <c r="S247" s="34">
        <v>0.99977901810036418</v>
      </c>
      <c r="T247" s="34">
        <v>0.99976520835315708</v>
      </c>
      <c r="U247" s="34">
        <v>0.99975139879670116</v>
      </c>
      <c r="V247" s="34">
        <v>0.99973758943099411</v>
      </c>
      <c r="W247" s="34">
        <v>0.99972378025603303</v>
      </c>
      <c r="X247" s="34">
        <v>0.99970997127181516</v>
      </c>
      <c r="Y247" s="34">
        <v>0.99969616247833815</v>
      </c>
      <c r="Z247" s="34">
        <v>0.99968235387559901</v>
      </c>
      <c r="AA247" s="34">
        <v>0.99966854546359563</v>
      </c>
      <c r="AB247" s="34">
        <v>0.9996547372423249</v>
      </c>
      <c r="AC247" s="34">
        <v>0.9996409292117846</v>
      </c>
      <c r="AD247" s="34">
        <v>0.99962712137197152</v>
      </c>
      <c r="AE247" s="34">
        <v>0.99961331372288353</v>
      </c>
      <c r="AF247" s="34">
        <v>0.99959950626451777</v>
      </c>
      <c r="AG247" s="34">
        <v>0.99958569899687177</v>
      </c>
      <c r="AH247" s="34">
        <v>0.99957189191994267</v>
      </c>
      <c r="AI247" s="34">
        <v>0.99955808503372823</v>
      </c>
      <c r="AJ247" s="34">
        <v>0.99954427833822534</v>
      </c>
      <c r="AK247" s="34">
        <v>0.99953047183343147</v>
      </c>
      <c r="AL247" s="34">
        <v>0.99951666551934415</v>
      </c>
      <c r="AM247" s="34">
        <v>0.99950285939596084</v>
      </c>
      <c r="AN247" s="34">
        <v>0.99948905346327854</v>
      </c>
      <c r="AO247" s="34">
        <v>0.99947524772129481</v>
      </c>
      <c r="AP247" s="34">
        <v>0.9994614421700071</v>
      </c>
      <c r="AQ247" s="34">
        <v>0.99944763680941273</v>
      </c>
      <c r="AR247" s="34">
        <v>0.99943383163950916</v>
      </c>
      <c r="AS247" s="34">
        <v>0.9994200266602935</v>
      </c>
      <c r="AT247" s="34">
        <v>0.9994062218717632</v>
      </c>
      <c r="AU247" s="34">
        <v>0.99939241727391581</v>
      </c>
      <c r="AV247" s="34">
        <v>0.99937861286674845</v>
      </c>
      <c r="AW247" s="34">
        <v>0.99936480865025867</v>
      </c>
      <c r="AX247" s="34">
        <v>0.99935100462444382</v>
      </c>
      <c r="AY247" s="34">
        <v>0.99933720078930099</v>
      </c>
      <c r="AZ247" s="34">
        <v>0.99932339714482787</v>
      </c>
      <c r="BA247" s="34">
        <v>0.99930959369102168</v>
      </c>
      <c r="BB247" s="34">
        <v>0.99929579042787986</v>
      </c>
      <c r="BC247" s="34">
        <v>0.99928198735539997</v>
      </c>
      <c r="BD247" s="34">
        <v>0.99926818447357901</v>
      </c>
      <c r="BE247" s="34">
        <v>0.99925438178241432</v>
      </c>
      <c r="BF247" s="34">
        <v>0.99924057928190357</v>
      </c>
      <c r="BG247" s="34">
        <v>0.9992267769720441</v>
      </c>
      <c r="BH247" s="34">
        <v>0.99921297485283322</v>
      </c>
      <c r="BI247" s="34">
        <v>0.99919917292426796</v>
      </c>
      <c r="BJ247" s="34">
        <v>0.99918537118634609</v>
      </c>
      <c r="BK247" s="34">
        <v>0.99917156963906495</v>
      </c>
      <c r="BL247" s="34">
        <v>0.99915776828242164</v>
      </c>
      <c r="BM247" s="34">
        <v>0.99914396711641384</v>
      </c>
      <c r="BN247" s="34">
        <v>0.99913016614103889</v>
      </c>
      <c r="BO247" s="34">
        <v>0.99911636535629389</v>
      </c>
      <c r="BP247" s="34">
        <v>0.9991025647621764</v>
      </c>
      <c r="BQ247" s="34">
        <v>0.99908876435868366</v>
      </c>
      <c r="BR247" s="34">
        <v>0.9990749641458132</v>
      </c>
      <c r="BS247" s="34">
        <v>0.99906116412356238</v>
      </c>
      <c r="BT247" s="34">
        <v>0.9990473642919282</v>
      </c>
      <c r="BU247" s="34">
        <v>0.99903356465090865</v>
      </c>
      <c r="BV247" s="34">
        <v>0.99901976520050073</v>
      </c>
      <c r="BW247" s="34">
        <v>0.9990059659407019</v>
      </c>
      <c r="BX247" s="34">
        <v>0.99899216687150927</v>
      </c>
      <c r="BY247" s="34">
        <v>0.99897836799292061</v>
      </c>
      <c r="BZ247" s="34">
        <v>0.99896456930493305</v>
      </c>
      <c r="CA247" s="34">
        <v>0.99895077080754402</v>
      </c>
      <c r="CB247" s="34">
        <v>0.99893697250075064</v>
      </c>
      <c r="CC247" s="34">
        <v>0.99892317438455069</v>
      </c>
      <c r="CD247" s="34">
        <v>0.9989093764589414</v>
      </c>
      <c r="CE247" s="34">
        <v>0.9988955787239201</v>
      </c>
      <c r="CF247" s="34">
        <v>0.99888178117948401</v>
      </c>
      <c r="CG247" s="34">
        <v>0.9988679838256308</v>
      </c>
      <c r="CH247" s="34">
        <v>0.99885418666235748</v>
      </c>
      <c r="CI247" s="34">
        <v>0.99884038968966193</v>
      </c>
      <c r="CJ247" s="34">
        <v>0.99882659290754083</v>
      </c>
      <c r="CK247" s="34">
        <v>0.99881279631599218</v>
      </c>
      <c r="CL247" s="34">
        <v>0.99879899991501297</v>
      </c>
      <c r="CM247" s="34">
        <v>0.99878520370460055</v>
      </c>
      <c r="CN247" s="34">
        <v>0.9987714076847527</v>
      </c>
      <c r="CO247" s="34">
        <v>0.99873632474815299</v>
      </c>
      <c r="CP247" s="34">
        <v>0.99870124304388008</v>
      </c>
      <c r="CQ247" s="34">
        <v>0.99866616257189034</v>
      </c>
      <c r="CR247" s="34">
        <v>0.99863108333214057</v>
      </c>
      <c r="CS247" s="34">
        <v>0.99859600532458725</v>
      </c>
      <c r="CT247" s="34">
        <v>0.9985609285491871</v>
      </c>
      <c r="CU247" s="34">
        <v>0.99852585300589747</v>
      </c>
      <c r="CV247" s="34">
        <v>0.99849077869467406</v>
      </c>
      <c r="CW247" s="34">
        <v>0.99845570561547459</v>
      </c>
      <c r="CX247" s="34">
        <v>0.99842063376825518</v>
      </c>
      <c r="CY247" s="34">
        <v>0.99838556315297267</v>
      </c>
      <c r="CZ247" s="34">
        <v>0.99835049376958374</v>
      </c>
      <c r="DA247" s="34">
        <v>0.99831542561804543</v>
      </c>
      <c r="DB247" s="34">
        <v>0.99828035869831422</v>
      </c>
    </row>
    <row r="248" spans="1:106" x14ac:dyDescent="0.2">
      <c r="A248" s="13">
        <f t="shared" ca="1" si="3"/>
        <v>44616</v>
      </c>
      <c r="B248" s="34">
        <v>1.000042295120924</v>
      </c>
      <c r="C248" s="34">
        <v>1.0000281965485223</v>
      </c>
      <c r="D248" s="34">
        <v>1.0000140981748817</v>
      </c>
      <c r="E248" s="34">
        <v>1</v>
      </c>
      <c r="F248" s="34">
        <v>0.99998590202387372</v>
      </c>
      <c r="G248" s="34">
        <v>0.99997180424650056</v>
      </c>
      <c r="H248" s="34">
        <v>0.99995770666787753</v>
      </c>
      <c r="I248" s="34">
        <v>0.99994360928800186</v>
      </c>
      <c r="J248" s="34">
        <v>0.99992951210687064</v>
      </c>
      <c r="K248" s="34">
        <v>0.99991541512448123</v>
      </c>
      <c r="L248" s="34">
        <v>0.99990131834083051</v>
      </c>
      <c r="M248" s="34">
        <v>0.99988722175591593</v>
      </c>
      <c r="N248" s="34">
        <v>0.99987312536973494</v>
      </c>
      <c r="O248" s="34">
        <v>0.99985902918228431</v>
      </c>
      <c r="P248" s="34">
        <v>0.99984493319356138</v>
      </c>
      <c r="Q248" s="34">
        <v>0.99983083740356327</v>
      </c>
      <c r="R248" s="34">
        <v>0.9998167418122873</v>
      </c>
      <c r="S248" s="34">
        <v>0.99980264641973082</v>
      </c>
      <c r="T248" s="34">
        <v>0.99978855122589072</v>
      </c>
      <c r="U248" s="34">
        <v>0.99977445623076444</v>
      </c>
      <c r="V248" s="34">
        <v>0.99976036143434888</v>
      </c>
      <c r="W248" s="34">
        <v>0.99974626683664158</v>
      </c>
      <c r="X248" s="34">
        <v>0.99973217243763934</v>
      </c>
      <c r="Y248" s="34">
        <v>0.99971807823733994</v>
      </c>
      <c r="Z248" s="34">
        <v>0.99970398423574014</v>
      </c>
      <c r="AA248" s="34">
        <v>0.99968989043283718</v>
      </c>
      <c r="AB248" s="34">
        <v>0.99967579682862817</v>
      </c>
      <c r="AC248" s="34">
        <v>0.99966170342311067</v>
      </c>
      <c r="AD248" s="34">
        <v>0.99964761021628157</v>
      </c>
      <c r="AE248" s="34">
        <v>0.99963351720813809</v>
      </c>
      <c r="AF248" s="34">
        <v>0.99961942439867779</v>
      </c>
      <c r="AG248" s="34">
        <v>0.99960533178789734</v>
      </c>
      <c r="AH248" s="34">
        <v>0.9995912393757943</v>
      </c>
      <c r="AI248" s="34">
        <v>0.99957714716236568</v>
      </c>
      <c r="AJ248" s="34">
        <v>0.99956305514760857</v>
      </c>
      <c r="AK248" s="34">
        <v>0.99954896333152066</v>
      </c>
      <c r="AL248" s="34">
        <v>0.99953487171409861</v>
      </c>
      <c r="AM248" s="34">
        <v>0.99952078029533986</v>
      </c>
      <c r="AN248" s="34">
        <v>0.99950668907524165</v>
      </c>
      <c r="AO248" s="34">
        <v>0.9994925980538012</v>
      </c>
      <c r="AP248" s="34">
        <v>0.99947850723101561</v>
      </c>
      <c r="AQ248" s="34">
        <v>0.99946441660688223</v>
      </c>
      <c r="AR248" s="34">
        <v>0.99945032618139784</v>
      </c>
      <c r="AS248" s="34">
        <v>0.9994362359545601</v>
      </c>
      <c r="AT248" s="34">
        <v>0.99942214592636591</v>
      </c>
      <c r="AU248" s="34">
        <v>0.99940805609681271</v>
      </c>
      <c r="AV248" s="34">
        <v>0.99939396646589773</v>
      </c>
      <c r="AW248" s="34">
        <v>0.99937987703361786</v>
      </c>
      <c r="AX248" s="34">
        <v>0.99936578779997054</v>
      </c>
      <c r="AY248" s="34">
        <v>0.99935169876495267</v>
      </c>
      <c r="AZ248" s="34">
        <v>0.99933760992856202</v>
      </c>
      <c r="BA248" s="34">
        <v>0.99932352129079538</v>
      </c>
      <c r="BB248" s="34">
        <v>0.99930943285164975</v>
      </c>
      <c r="BC248" s="34">
        <v>0.9992953446111229</v>
      </c>
      <c r="BD248" s="34">
        <v>0.99928125656921163</v>
      </c>
      <c r="BE248" s="34">
        <v>0.99926716872591304</v>
      </c>
      <c r="BF248" s="34">
        <v>0.99925308108122479</v>
      </c>
      <c r="BG248" s="34">
        <v>0.9992389936351439</v>
      </c>
      <c r="BH248" s="34">
        <v>0.99922490638766714</v>
      </c>
      <c r="BI248" s="34">
        <v>0.99921081933879241</v>
      </c>
      <c r="BJ248" s="34">
        <v>0.99919673248851637</v>
      </c>
      <c r="BK248" s="34">
        <v>0.99918264583683625</v>
      </c>
      <c r="BL248" s="34">
        <v>0.99916855938374971</v>
      </c>
      <c r="BM248" s="34">
        <v>0.99915447312925332</v>
      </c>
      <c r="BN248" s="34">
        <v>0.99914038707334496</v>
      </c>
      <c r="BO248" s="34">
        <v>0.99912630121602131</v>
      </c>
      <c r="BP248" s="34">
        <v>0.9991122155572798</v>
      </c>
      <c r="BQ248" s="34">
        <v>0.99909813009711756</v>
      </c>
      <c r="BR248" s="34">
        <v>0.99908404483553181</v>
      </c>
      <c r="BS248" s="34">
        <v>0.99906995977251967</v>
      </c>
      <c r="BT248" s="34">
        <v>0.99905587490807835</v>
      </c>
      <c r="BU248" s="34">
        <v>0.99904179024220519</v>
      </c>
      <c r="BV248" s="34">
        <v>0.99902770577489752</v>
      </c>
      <c r="BW248" s="34">
        <v>0.99901362150615214</v>
      </c>
      <c r="BX248" s="34">
        <v>0.99899953743596648</v>
      </c>
      <c r="BY248" s="34">
        <v>0.99898545356433766</v>
      </c>
      <c r="BZ248" s="34">
        <v>0.99897136989126301</v>
      </c>
      <c r="CA248" s="34">
        <v>0.99895728641673931</v>
      </c>
      <c r="CB248" s="34">
        <v>0.99894320314076457</v>
      </c>
      <c r="CC248" s="34">
        <v>0.99892912006333534</v>
      </c>
      <c r="CD248" s="34">
        <v>0.99891503718444896</v>
      </c>
      <c r="CE248" s="34">
        <v>0.99890095450410266</v>
      </c>
      <c r="CF248" s="34">
        <v>0.99888687202229365</v>
      </c>
      <c r="CG248" s="34">
        <v>0.99887278973901927</v>
      </c>
      <c r="CH248" s="34">
        <v>0.99885870765427653</v>
      </c>
      <c r="CI248" s="34">
        <v>0.99884462576806232</v>
      </c>
      <c r="CJ248" s="34">
        <v>0.99883054408037475</v>
      </c>
      <c r="CK248" s="34">
        <v>0.99881646259121026</v>
      </c>
      <c r="CL248" s="34">
        <v>0.99880238130056609</v>
      </c>
      <c r="CM248" s="34">
        <v>0.99878830020843978</v>
      </c>
      <c r="CN248" s="34">
        <v>0.99877421931482846</v>
      </c>
      <c r="CO248" s="34">
        <v>0.99876013861972912</v>
      </c>
      <c r="CP248" s="34">
        <v>0.9987460581231391</v>
      </c>
      <c r="CQ248" s="34">
        <v>0.99873197782505563</v>
      </c>
      <c r="CR248" s="34">
        <v>0.99871789772547581</v>
      </c>
      <c r="CS248" s="34">
        <v>0.99870381782439699</v>
      </c>
      <c r="CT248" s="34">
        <v>0.9986713245596569</v>
      </c>
      <c r="CU248" s="34">
        <v>0.9986388323520996</v>
      </c>
      <c r="CV248" s="34">
        <v>0.99860634120169056</v>
      </c>
      <c r="CW248" s="34">
        <v>0.99857385110839514</v>
      </c>
      <c r="CX248" s="34">
        <v>0.99854136207217881</v>
      </c>
      <c r="CY248" s="34">
        <v>0.99850887409300793</v>
      </c>
      <c r="CZ248" s="34">
        <v>0.99847638717084741</v>
      </c>
      <c r="DA248" s="34">
        <v>0.99844390130566307</v>
      </c>
      <c r="DB248" s="34">
        <v>0.9984114164974206</v>
      </c>
    </row>
    <row r="249" spans="1:106" x14ac:dyDescent="0.2">
      <c r="A249" s="13">
        <f t="shared" ca="1" si="3"/>
        <v>44617</v>
      </c>
      <c r="B249" s="34">
        <v>1.0000435551819828</v>
      </c>
      <c r="C249" s="34">
        <v>1.0000290365772089</v>
      </c>
      <c r="D249" s="34">
        <v>1.0000145181832156</v>
      </c>
      <c r="E249" s="34">
        <v>1</v>
      </c>
      <c r="F249" s="34">
        <v>0.99998548202755877</v>
      </c>
      <c r="G249" s="34">
        <v>0.99997096426588927</v>
      </c>
      <c r="H249" s="34">
        <v>0.99995644671498829</v>
      </c>
      <c r="I249" s="34">
        <v>0.99994192937485271</v>
      </c>
      <c r="J249" s="34">
        <v>0.99992741224547921</v>
      </c>
      <c r="K249" s="34">
        <v>0.99991289532686523</v>
      </c>
      <c r="L249" s="34">
        <v>0.99989837861900743</v>
      </c>
      <c r="M249" s="34">
        <v>0.99988386212190283</v>
      </c>
      <c r="N249" s="34">
        <v>0.99986934583554821</v>
      </c>
      <c r="O249" s="34">
        <v>0.99985482975994067</v>
      </c>
      <c r="P249" s="34">
        <v>0.99984031389507733</v>
      </c>
      <c r="Q249" s="34">
        <v>0.99982579824095463</v>
      </c>
      <c r="R249" s="34">
        <v>0.99981128279756992</v>
      </c>
      <c r="S249" s="34">
        <v>0.9997967675649202</v>
      </c>
      <c r="T249" s="34">
        <v>0.9997822525430019</v>
      </c>
      <c r="U249" s="34">
        <v>0.99976773773181238</v>
      </c>
      <c r="V249" s="34">
        <v>0.99975322313134862</v>
      </c>
      <c r="W249" s="34">
        <v>0.99973870874160731</v>
      </c>
      <c r="X249" s="34">
        <v>0.99972419456258554</v>
      </c>
      <c r="Y249" s="34">
        <v>0.99970968059428011</v>
      </c>
      <c r="Z249" s="34">
        <v>0.99969516683668824</v>
      </c>
      <c r="AA249" s="34">
        <v>0.99968065328980649</v>
      </c>
      <c r="AB249" s="34">
        <v>0.99966613995363218</v>
      </c>
      <c r="AC249" s="34">
        <v>0.99965162682816222</v>
      </c>
      <c r="AD249" s="34">
        <v>0.99963711391339316</v>
      </c>
      <c r="AE249" s="34">
        <v>0.99962260120932234</v>
      </c>
      <c r="AF249" s="34">
        <v>0.99960808871594664</v>
      </c>
      <c r="AG249" s="34">
        <v>0.99959357643326263</v>
      </c>
      <c r="AH249" s="34">
        <v>0.99957906436126787</v>
      </c>
      <c r="AI249" s="34">
        <v>0.99956455249995879</v>
      </c>
      <c r="AJ249" s="34">
        <v>0.99955004084933241</v>
      </c>
      <c r="AK249" s="34">
        <v>0.99953552940938606</v>
      </c>
      <c r="AL249" s="34">
        <v>0.99952101818011618</v>
      </c>
      <c r="AM249" s="34">
        <v>0.9995065071615199</v>
      </c>
      <c r="AN249" s="34">
        <v>0.9994919963535942</v>
      </c>
      <c r="AO249" s="34">
        <v>0.99947748575633633</v>
      </c>
      <c r="AP249" s="34">
        <v>0.9994629753697426</v>
      </c>
      <c r="AQ249" s="34">
        <v>0.99944846519381025</v>
      </c>
      <c r="AR249" s="34">
        <v>0.99943395522853651</v>
      </c>
      <c r="AS249" s="34">
        <v>0.99941944547391781</v>
      </c>
      <c r="AT249" s="34">
        <v>0.99940493592995117</v>
      </c>
      <c r="AU249" s="34">
        <v>0.99939042659663402</v>
      </c>
      <c r="AV249" s="34">
        <v>0.9993759174739627</v>
      </c>
      <c r="AW249" s="34">
        <v>0.99936140856193456</v>
      </c>
      <c r="AX249" s="34">
        <v>0.99934689986054648</v>
      </c>
      <c r="AY249" s="34">
        <v>0.99933239136979513</v>
      </c>
      <c r="AZ249" s="34">
        <v>0.99931788308967784</v>
      </c>
      <c r="BA249" s="34">
        <v>0.99930337502019129</v>
      </c>
      <c r="BB249" s="34">
        <v>0.99928886716133258</v>
      </c>
      <c r="BC249" s="34">
        <v>0.99927435951309851</v>
      </c>
      <c r="BD249" s="34">
        <v>0.99925985207548607</v>
      </c>
      <c r="BE249" s="34">
        <v>0.99924534484849192</v>
      </c>
      <c r="BF249" s="34">
        <v>0.99923083783211375</v>
      </c>
      <c r="BG249" s="34">
        <v>0.99921633102634777</v>
      </c>
      <c r="BH249" s="34">
        <v>0.99920182443119132</v>
      </c>
      <c r="BI249" s="34">
        <v>0.99918731804664118</v>
      </c>
      <c r="BJ249" s="34">
        <v>0.99917281187269424</v>
      </c>
      <c r="BK249" s="34">
        <v>0.99915830590934762</v>
      </c>
      <c r="BL249" s="34">
        <v>0.99914380015659832</v>
      </c>
      <c r="BM249" s="34">
        <v>0.99912929461444289</v>
      </c>
      <c r="BN249" s="34">
        <v>0.99911478928287867</v>
      </c>
      <c r="BO249" s="34">
        <v>0.99910028416190244</v>
      </c>
      <c r="BP249" s="34">
        <v>0.9990857792515111</v>
      </c>
      <c r="BQ249" s="34">
        <v>0.99907127455170164</v>
      </c>
      <c r="BR249" s="34">
        <v>0.99905677006247107</v>
      </c>
      <c r="BS249" s="34">
        <v>0.99904226578381627</v>
      </c>
      <c r="BT249" s="34">
        <v>0.99902776171573404</v>
      </c>
      <c r="BU249" s="34">
        <v>0.99901325785822159</v>
      </c>
      <c r="BV249" s="34">
        <v>0.99899875421127582</v>
      </c>
      <c r="BW249" s="34">
        <v>0.99898425077489361</v>
      </c>
      <c r="BX249" s="34">
        <v>0.99896974754907175</v>
      </c>
      <c r="BY249" s="34">
        <v>0.99895524453380746</v>
      </c>
      <c r="BZ249" s="34">
        <v>0.9989407417290973</v>
      </c>
      <c r="CA249" s="34">
        <v>0.99892623913493883</v>
      </c>
      <c r="CB249" s="34">
        <v>0.99891173675132827</v>
      </c>
      <c r="CC249" s="34">
        <v>0.99889723457826307</v>
      </c>
      <c r="CD249" s="34">
        <v>0.99888273261574001</v>
      </c>
      <c r="CE249" s="34">
        <v>0.99886823086375598</v>
      </c>
      <c r="CF249" s="34">
        <v>0.99885372932230831</v>
      </c>
      <c r="CG249" s="34">
        <v>0.99883922799139335</v>
      </c>
      <c r="CH249" s="34">
        <v>0.9988247268710081</v>
      </c>
      <c r="CI249" s="34">
        <v>0.9988102259611501</v>
      </c>
      <c r="CJ249" s="34">
        <v>0.99879572526181559</v>
      </c>
      <c r="CK249" s="34">
        <v>0.99878122477300213</v>
      </c>
      <c r="CL249" s="34">
        <v>0.99876672449470605</v>
      </c>
      <c r="CM249" s="34">
        <v>0.99875222442692491</v>
      </c>
      <c r="CN249" s="34">
        <v>0.99873772456965515</v>
      </c>
      <c r="CO249" s="34">
        <v>0.99872322492289411</v>
      </c>
      <c r="CP249" s="34">
        <v>0.99870872548663836</v>
      </c>
      <c r="CQ249" s="34">
        <v>0.998694226260885</v>
      </c>
      <c r="CR249" s="34">
        <v>0.99867972724563125</v>
      </c>
      <c r="CS249" s="34">
        <v>0.99866522844087369</v>
      </c>
      <c r="CT249" s="34">
        <v>0.99862383120382126</v>
      </c>
      <c r="CU249" s="34">
        <v>0.99858243568279048</v>
      </c>
      <c r="CV249" s="34">
        <v>0.9985410418777102</v>
      </c>
      <c r="CW249" s="34">
        <v>0.9984996497885098</v>
      </c>
      <c r="CX249" s="34">
        <v>0.99845825941511734</v>
      </c>
      <c r="CY249" s="34">
        <v>0.99841687075746233</v>
      </c>
      <c r="CZ249" s="34">
        <v>0.99837548381547336</v>
      </c>
      <c r="DA249" s="34">
        <v>0.99833409858907929</v>
      </c>
      <c r="DB249" s="34">
        <v>0.99829271507820916</v>
      </c>
    </row>
    <row r="250" spans="1:106" x14ac:dyDescent="0.2">
      <c r="A250" s="13">
        <f t="shared" ca="1" si="3"/>
        <v>44620</v>
      </c>
      <c r="B250" s="34">
        <v>1.0000139987431429</v>
      </c>
      <c r="C250" s="34">
        <v>1</v>
      </c>
      <c r="D250" s="34">
        <v>0.99998600145281935</v>
      </c>
      <c r="E250" s="34">
        <v>0.99997200310159817</v>
      </c>
      <c r="F250" s="34">
        <v>0.99995800494633347</v>
      </c>
      <c r="G250" s="34">
        <v>0.99994400698702257</v>
      </c>
      <c r="H250" s="34">
        <v>0.99993000922366282</v>
      </c>
      <c r="I250" s="34">
        <v>0.99991601165625132</v>
      </c>
      <c r="J250" s="34">
        <v>0.99990201428478553</v>
      </c>
      <c r="K250" s="34">
        <v>0.99988801710926267</v>
      </c>
      <c r="L250" s="34">
        <v>0.99987402012967963</v>
      </c>
      <c r="M250" s="34">
        <v>0.9998600233460343</v>
      </c>
      <c r="N250" s="34">
        <v>0.99984602675832368</v>
      </c>
      <c r="O250" s="34">
        <v>0.99983203036654478</v>
      </c>
      <c r="P250" s="34">
        <v>0.99981803417069492</v>
      </c>
      <c r="Q250" s="34">
        <v>0.99980403817077146</v>
      </c>
      <c r="R250" s="34">
        <v>0.99979004236677171</v>
      </c>
      <c r="S250" s="34">
        <v>0.99977604675869292</v>
      </c>
      <c r="T250" s="34">
        <v>0.99976205134653251</v>
      </c>
      <c r="U250" s="34">
        <v>0.99974805613028739</v>
      </c>
      <c r="V250" s="34">
        <v>0.99973406110995477</v>
      </c>
      <c r="W250" s="34">
        <v>0.99972006628553234</v>
      </c>
      <c r="X250" s="34">
        <v>0.99970607165701719</v>
      </c>
      <c r="Y250" s="34">
        <v>0.99969207722440634</v>
      </c>
      <c r="Z250" s="34">
        <v>0.99967808298769711</v>
      </c>
      <c r="AA250" s="34">
        <v>0.99966408894688696</v>
      </c>
      <c r="AB250" s="34">
        <v>0.99965009510197311</v>
      </c>
      <c r="AC250" s="34">
        <v>0.9996361014529529</v>
      </c>
      <c r="AD250" s="34">
        <v>0.99962210799982321</v>
      </c>
      <c r="AE250" s="34">
        <v>0.99960811474258138</v>
      </c>
      <c r="AF250" s="34">
        <v>0.99959412168122508</v>
      </c>
      <c r="AG250" s="34">
        <v>0.99958012881575131</v>
      </c>
      <c r="AH250" s="34">
        <v>0.9995661361461573</v>
      </c>
      <c r="AI250" s="34">
        <v>0.9995521436724405</v>
      </c>
      <c r="AJ250" s="34">
        <v>0.9995381513945979</v>
      </c>
      <c r="AK250" s="34">
        <v>0.99952415931262673</v>
      </c>
      <c r="AL250" s="34">
        <v>0.99951016742652432</v>
      </c>
      <c r="AM250" s="34">
        <v>0.99949617573628802</v>
      </c>
      <c r="AN250" s="34">
        <v>0.99948218424191515</v>
      </c>
      <c r="AO250" s="34">
        <v>0.99946819294340306</v>
      </c>
      <c r="AP250" s="34">
        <v>0.99945420184074851</v>
      </c>
      <c r="AQ250" s="34">
        <v>0.99944021093394919</v>
      </c>
      <c r="AR250" s="34">
        <v>0.99942622022300243</v>
      </c>
      <c r="AS250" s="34">
        <v>0.99941222970790511</v>
      </c>
      <c r="AT250" s="34">
        <v>0.99939823938865457</v>
      </c>
      <c r="AU250" s="34">
        <v>0.99938424926524805</v>
      </c>
      <c r="AV250" s="34">
        <v>0.99937025933768342</v>
      </c>
      <c r="AW250" s="34">
        <v>0.99935626960595714</v>
      </c>
      <c r="AX250" s="34">
        <v>0.99934228007006698</v>
      </c>
      <c r="AY250" s="34">
        <v>0.99932829073000984</v>
      </c>
      <c r="AZ250" s="34">
        <v>0.99931430158578305</v>
      </c>
      <c r="BA250" s="34">
        <v>0.99930031263738395</v>
      </c>
      <c r="BB250" s="34">
        <v>0.99928632388481009</v>
      </c>
      <c r="BC250" s="34">
        <v>0.99927233532805804</v>
      </c>
      <c r="BD250" s="34">
        <v>0.99925834696712579</v>
      </c>
      <c r="BE250" s="34">
        <v>0.99924435880201024</v>
      </c>
      <c r="BF250" s="34">
        <v>0.99923037083270838</v>
      </c>
      <c r="BG250" s="34">
        <v>0.99921638305921823</v>
      </c>
      <c r="BH250" s="34">
        <v>0.99920239548153622</v>
      </c>
      <c r="BI250" s="34">
        <v>0.99918840809966003</v>
      </c>
      <c r="BJ250" s="34">
        <v>0.99917442091358699</v>
      </c>
      <c r="BK250" s="34">
        <v>0.99916043392331411</v>
      </c>
      <c r="BL250" s="34">
        <v>0.99914644712883871</v>
      </c>
      <c r="BM250" s="34">
        <v>0.99913246053015847</v>
      </c>
      <c r="BN250" s="34">
        <v>0.99911847412727017</v>
      </c>
      <c r="BO250" s="34">
        <v>0.99910448792017093</v>
      </c>
      <c r="BP250" s="34">
        <v>0.9990905019088584</v>
      </c>
      <c r="BQ250" s="34">
        <v>0.99907651609332981</v>
      </c>
      <c r="BR250" s="34">
        <v>0.99906253047358218</v>
      </c>
      <c r="BS250" s="34">
        <v>0.99904854504961316</v>
      </c>
      <c r="BT250" s="34">
        <v>0.99903455982141953</v>
      </c>
      <c r="BU250" s="34">
        <v>0.99902057478899875</v>
      </c>
      <c r="BV250" s="34">
        <v>0.99900658995234815</v>
      </c>
      <c r="BW250" s="34">
        <v>0.99899260531146505</v>
      </c>
      <c r="BX250" s="34">
        <v>0.99897862086634659</v>
      </c>
      <c r="BY250" s="34">
        <v>0.99896463661698987</v>
      </c>
      <c r="BZ250" s="34">
        <v>0.99895065256339244</v>
      </c>
      <c r="CA250" s="34">
        <v>0.99893666870555142</v>
      </c>
      <c r="CB250" s="34">
        <v>0.99892268504346404</v>
      </c>
      <c r="CC250" s="34">
        <v>0.99890870157712774</v>
      </c>
      <c r="CD250" s="34">
        <v>0.99889471830653953</v>
      </c>
      <c r="CE250" s="34">
        <v>0.99888073523169707</v>
      </c>
      <c r="CF250" s="34">
        <v>0.99886675235259703</v>
      </c>
      <c r="CG250" s="34">
        <v>0.99885276966923708</v>
      </c>
      <c r="CH250" s="34">
        <v>0.99883878718161445</v>
      </c>
      <c r="CI250" s="34">
        <v>0.99882480488972625</v>
      </c>
      <c r="CJ250" s="34">
        <v>0.99881082279356981</v>
      </c>
      <c r="CK250" s="34">
        <v>0.99879684089314247</v>
      </c>
      <c r="CL250" s="34">
        <v>0.99878285918844134</v>
      </c>
      <c r="CM250" s="34">
        <v>0.99876887767946387</v>
      </c>
      <c r="CN250" s="34">
        <v>0.99875489636620707</v>
      </c>
      <c r="CO250" s="34">
        <v>0.99874091524866859</v>
      </c>
      <c r="CP250" s="34">
        <v>0.99872693432684523</v>
      </c>
      <c r="CQ250" s="34">
        <v>0.99871295360073464</v>
      </c>
      <c r="CR250" s="34">
        <v>0.99869897307033351</v>
      </c>
      <c r="CS250" s="34">
        <v>0.99868499273563982</v>
      </c>
      <c r="CT250" s="34">
        <v>0.99867101259665048</v>
      </c>
      <c r="CU250" s="34">
        <v>0.99865703265336281</v>
      </c>
      <c r="CV250" s="34">
        <v>0.99860085796525333</v>
      </c>
      <c r="CW250" s="34">
        <v>0.99854468643698335</v>
      </c>
      <c r="CX250" s="34">
        <v>0.99848851806837469</v>
      </c>
      <c r="CY250" s="34">
        <v>0.99843235285924947</v>
      </c>
      <c r="CZ250" s="34">
        <v>0.99837619080943041</v>
      </c>
      <c r="DA250" s="34">
        <v>0.99832003191873953</v>
      </c>
      <c r="DB250" s="34">
        <v>0.9982638761869993</v>
      </c>
    </row>
    <row r="251" spans="1:106" x14ac:dyDescent="0.2">
      <c r="A251" s="13">
        <f t="shared" ca="1" si="3"/>
        <v>44621</v>
      </c>
      <c r="B251" s="34">
        <v>1.0000141810995304</v>
      </c>
      <c r="C251" s="34">
        <v>1</v>
      </c>
      <c r="D251" s="34">
        <v>0.99998581910157036</v>
      </c>
      <c r="E251" s="34">
        <v>0.99997163840423864</v>
      </c>
      <c r="F251" s="34">
        <v>0.99995745790800195</v>
      </c>
      <c r="G251" s="34">
        <v>0.99994327761285751</v>
      </c>
      <c r="H251" s="34">
        <v>0.99992909751880221</v>
      </c>
      <c r="I251" s="34">
        <v>0.99991491762583351</v>
      </c>
      <c r="J251" s="34">
        <v>0.9999007379339484</v>
      </c>
      <c r="K251" s="34">
        <v>0.99988655844314389</v>
      </c>
      <c r="L251" s="34">
        <v>0.99987237915341742</v>
      </c>
      <c r="M251" s="34">
        <v>0.99985820006476633</v>
      </c>
      <c r="N251" s="34">
        <v>0.99984402117718696</v>
      </c>
      <c r="O251" s="34">
        <v>0.9998298424906773</v>
      </c>
      <c r="P251" s="34">
        <v>0.99981566400523392</v>
      </c>
      <c r="Q251" s="34">
        <v>0.99980148572085425</v>
      </c>
      <c r="R251" s="34">
        <v>0.99978730763753565</v>
      </c>
      <c r="S251" s="34">
        <v>0.99977312975527477</v>
      </c>
      <c r="T251" s="34">
        <v>0.99975895207406906</v>
      </c>
      <c r="U251" s="34">
        <v>0.99974477459391564</v>
      </c>
      <c r="V251" s="34">
        <v>0.99973059731481151</v>
      </c>
      <c r="W251" s="34">
        <v>0.99971642023675411</v>
      </c>
      <c r="X251" s="34">
        <v>0.99970224335974023</v>
      </c>
      <c r="Y251" s="34">
        <v>0.99968806668376731</v>
      </c>
      <c r="Z251" s="34">
        <v>0.99967389020883224</v>
      </c>
      <c r="AA251" s="34">
        <v>0.99965971393493236</v>
      </c>
      <c r="AB251" s="34">
        <v>0.999645537862065</v>
      </c>
      <c r="AC251" s="34">
        <v>0.99963136199022684</v>
      </c>
      <c r="AD251" s="34">
        <v>0.99961718631941543</v>
      </c>
      <c r="AE251" s="34">
        <v>0.99960301084962788</v>
      </c>
      <c r="AF251" s="34">
        <v>0.99958883558086087</v>
      </c>
      <c r="AG251" s="34">
        <v>0.99957466051311217</v>
      </c>
      <c r="AH251" s="34">
        <v>0.99956048564637856</v>
      </c>
      <c r="AI251" s="34">
        <v>0.99954631098065738</v>
      </c>
      <c r="AJ251" s="34">
        <v>0.99953213651594564</v>
      </c>
      <c r="AK251" s="34">
        <v>0.99951796225224065</v>
      </c>
      <c r="AL251" s="34">
        <v>0.99950378818953922</v>
      </c>
      <c r="AM251" s="34">
        <v>0.999489614327839</v>
      </c>
      <c r="AN251" s="34">
        <v>0.99947544066713656</v>
      </c>
      <c r="AO251" s="34">
        <v>0.99946126720742978</v>
      </c>
      <c r="AP251" s="34">
        <v>0.999447093948715</v>
      </c>
      <c r="AQ251" s="34">
        <v>0.9994329208909899</v>
      </c>
      <c r="AR251" s="34">
        <v>0.99941874803425168</v>
      </c>
      <c r="AS251" s="34">
        <v>0.99940457537849714</v>
      </c>
      <c r="AT251" s="34">
        <v>0.9993904029237235</v>
      </c>
      <c r="AU251" s="34">
        <v>0.9993762306699282</v>
      </c>
      <c r="AV251" s="34">
        <v>0.99936205861710814</v>
      </c>
      <c r="AW251" s="34">
        <v>0.99934788676526021</v>
      </c>
      <c r="AX251" s="34">
        <v>0.9993337151143824</v>
      </c>
      <c r="AY251" s="34">
        <v>0.99931954366447096</v>
      </c>
      <c r="AZ251" s="34">
        <v>0.99930537241552353</v>
      </c>
      <c r="BA251" s="34">
        <v>0.99929120136753691</v>
      </c>
      <c r="BB251" s="34">
        <v>0.99927703052050876</v>
      </c>
      <c r="BC251" s="34">
        <v>0.99926285987443597</v>
      </c>
      <c r="BD251" s="34">
        <v>0.99924868942931555</v>
      </c>
      <c r="BE251" s="34">
        <v>0.99923451918514494</v>
      </c>
      <c r="BF251" s="34">
        <v>0.99922034914192093</v>
      </c>
      <c r="BG251" s="34">
        <v>0.99920617929964106</v>
      </c>
      <c r="BH251" s="34">
        <v>0.99919200965830224</v>
      </c>
      <c r="BI251" s="34">
        <v>0.99917784021790146</v>
      </c>
      <c r="BJ251" s="34">
        <v>0.99916367097843606</v>
      </c>
      <c r="BK251" s="34">
        <v>0.99914950193990348</v>
      </c>
      <c r="BL251" s="34">
        <v>0.9991353331023004</v>
      </c>
      <c r="BM251" s="34">
        <v>0.99912116446562427</v>
      </c>
      <c r="BN251" s="34">
        <v>0.99910699602987207</v>
      </c>
      <c r="BO251" s="34">
        <v>0.99909282779504094</v>
      </c>
      <c r="BP251" s="34">
        <v>0.9990786597611282</v>
      </c>
      <c r="BQ251" s="34">
        <v>0.99906449192813107</v>
      </c>
      <c r="BR251" s="34">
        <v>0.99905032429604634</v>
      </c>
      <c r="BS251" s="34">
        <v>0.99903615686487146</v>
      </c>
      <c r="BT251" s="34">
        <v>0.99902198963460342</v>
      </c>
      <c r="BU251" s="34">
        <v>0.99900782260523935</v>
      </c>
      <c r="BV251" s="34">
        <v>0.99899365577677668</v>
      </c>
      <c r="BW251" s="34">
        <v>0.99897948914921231</v>
      </c>
      <c r="BX251" s="34">
        <v>0.99896532272254324</v>
      </c>
      <c r="BY251" s="34">
        <v>0.99895115649676713</v>
      </c>
      <c r="BZ251" s="34">
        <v>0.99893699047188056</v>
      </c>
      <c r="CA251" s="34">
        <v>0.99892282464788129</v>
      </c>
      <c r="CB251" s="34">
        <v>0.99890865902476567</v>
      </c>
      <c r="CC251" s="34">
        <v>0.99889449360253157</v>
      </c>
      <c r="CD251" s="34">
        <v>0.99888032838117602</v>
      </c>
      <c r="CE251" s="34">
        <v>0.99886616336069578</v>
      </c>
      <c r="CF251" s="34">
        <v>0.99885199854108841</v>
      </c>
      <c r="CG251" s="34">
        <v>0.99883783392235104</v>
      </c>
      <c r="CH251" s="34">
        <v>0.99882366950448043</v>
      </c>
      <c r="CI251" s="34">
        <v>0.99880950528747414</v>
      </c>
      <c r="CJ251" s="34">
        <v>0.99879534127132907</v>
      </c>
      <c r="CK251" s="34">
        <v>0.99878117745604234</v>
      </c>
      <c r="CL251" s="34">
        <v>0.99876701384161148</v>
      </c>
      <c r="CM251" s="34">
        <v>0.9987528504280333</v>
      </c>
      <c r="CN251" s="34">
        <v>0.99873868721530512</v>
      </c>
      <c r="CO251" s="34">
        <v>0.99872452420342406</v>
      </c>
      <c r="CP251" s="34">
        <v>0.99871036139238711</v>
      </c>
      <c r="CQ251" s="34">
        <v>0.99869619878219162</v>
      </c>
      <c r="CR251" s="34">
        <v>0.99868203637283448</v>
      </c>
      <c r="CS251" s="34">
        <v>0.99866787416431335</v>
      </c>
      <c r="CT251" s="34">
        <v>0.9986537121566248</v>
      </c>
      <c r="CU251" s="34">
        <v>0.99860549605827675</v>
      </c>
      <c r="CV251" s="34">
        <v>0.99855728228785479</v>
      </c>
      <c r="CW251" s="34">
        <v>0.99850907084524665</v>
      </c>
      <c r="CX251" s="34">
        <v>0.99846086173033977</v>
      </c>
      <c r="CY251" s="34">
        <v>0.99841265494302234</v>
      </c>
      <c r="CZ251" s="34">
        <v>0.99836445048318112</v>
      </c>
      <c r="DA251" s="34">
        <v>0.99831624835070421</v>
      </c>
      <c r="DB251" s="34">
        <v>0.99826804854547935</v>
      </c>
    </row>
    <row r="252" spans="1:106" x14ac:dyDescent="0.2">
      <c r="A252" s="13">
        <f t="shared" ca="1" si="3"/>
        <v>44622</v>
      </c>
      <c r="B252" s="34">
        <v>1.0000144941158533</v>
      </c>
      <c r="C252" s="34">
        <v>1</v>
      </c>
      <c r="D252" s="34">
        <v>0.99998550609422288</v>
      </c>
      <c r="E252" s="34">
        <v>0.99997101239851927</v>
      </c>
      <c r="F252" s="34">
        <v>0.99995651891288584</v>
      </c>
      <c r="G252" s="34">
        <v>0.99994202563731971</v>
      </c>
      <c r="H252" s="34">
        <v>0.99992753257181755</v>
      </c>
      <c r="I252" s="34">
        <v>0.99991303971637679</v>
      </c>
      <c r="J252" s="34">
        <v>0.99989854707099379</v>
      </c>
      <c r="K252" s="34">
        <v>0.9998840546356661</v>
      </c>
      <c r="L252" s="34">
        <v>0.99986956241039016</v>
      </c>
      <c r="M252" s="34">
        <v>0.99985507039516341</v>
      </c>
      <c r="N252" s="34">
        <v>0.99984057858998254</v>
      </c>
      <c r="O252" s="34">
        <v>0.99982608699484421</v>
      </c>
      <c r="P252" s="34">
        <v>0.9998115956097462</v>
      </c>
      <c r="Q252" s="34">
        <v>0.9997971044346845</v>
      </c>
      <c r="R252" s="34">
        <v>0.99978261346965669</v>
      </c>
      <c r="S252" s="34">
        <v>0.99976812271465965</v>
      </c>
      <c r="T252" s="34">
        <v>0.99975363216969027</v>
      </c>
      <c r="U252" s="34">
        <v>0.99973914183474544</v>
      </c>
      <c r="V252" s="34">
        <v>0.99972465170982194</v>
      </c>
      <c r="W252" s="34">
        <v>0.99971016179491723</v>
      </c>
      <c r="X252" s="34">
        <v>0.99969567209002796</v>
      </c>
      <c r="Y252" s="34">
        <v>0.99968118259515104</v>
      </c>
      <c r="Z252" s="34">
        <v>0.99966669331028346</v>
      </c>
      <c r="AA252" s="34">
        <v>0.99965220423542223</v>
      </c>
      <c r="AB252" s="34">
        <v>0.99963771537056412</v>
      </c>
      <c r="AC252" s="34">
        <v>0.99962322671570647</v>
      </c>
      <c r="AD252" s="34">
        <v>0.99960873827084595</v>
      </c>
      <c r="AE252" s="34">
        <v>0.99959425003597968</v>
      </c>
      <c r="AF252" s="34">
        <v>0.99957976201110432</v>
      </c>
      <c r="AG252" s="34">
        <v>0.99956527419621732</v>
      </c>
      <c r="AH252" s="34">
        <v>0.99955078659131502</v>
      </c>
      <c r="AI252" s="34">
        <v>0.99953629919639486</v>
      </c>
      <c r="AJ252" s="34">
        <v>0.99952181201145374</v>
      </c>
      <c r="AK252" s="34">
        <v>0.99950732503648843</v>
      </c>
      <c r="AL252" s="34">
        <v>0.99949283827149593</v>
      </c>
      <c r="AM252" s="34">
        <v>0.99947835171647337</v>
      </c>
      <c r="AN252" s="34">
        <v>0.99946386537141729</v>
      </c>
      <c r="AO252" s="34">
        <v>0.99944937923632504</v>
      </c>
      <c r="AP252" s="34">
        <v>0.99943489331119373</v>
      </c>
      <c r="AQ252" s="34">
        <v>0.99942040759601969</v>
      </c>
      <c r="AR252" s="34">
        <v>0.99940592209080037</v>
      </c>
      <c r="AS252" s="34">
        <v>0.99939143679553277</v>
      </c>
      <c r="AT252" s="34">
        <v>0.99937695171021346</v>
      </c>
      <c r="AU252" s="34">
        <v>0.99936246683483965</v>
      </c>
      <c r="AV252" s="34">
        <v>0.99934798216940823</v>
      </c>
      <c r="AW252" s="34">
        <v>0.99933349771391622</v>
      </c>
      <c r="AX252" s="34">
        <v>0.99931901346836061</v>
      </c>
      <c r="AY252" s="34">
        <v>0.99930452943273829</v>
      </c>
      <c r="AZ252" s="34">
        <v>0.99929004560704615</v>
      </c>
      <c r="BA252" s="34">
        <v>0.99927556199128131</v>
      </c>
      <c r="BB252" s="34">
        <v>0.99926107858544044</v>
      </c>
      <c r="BC252" s="34">
        <v>0.99924659538952088</v>
      </c>
      <c r="BD252" s="34">
        <v>0.99923211240351939</v>
      </c>
      <c r="BE252" s="34">
        <v>0.99921762962743277</v>
      </c>
      <c r="BF252" s="34">
        <v>0.99920314706125835</v>
      </c>
      <c r="BG252" s="34">
        <v>0.99918866470499279</v>
      </c>
      <c r="BH252" s="34">
        <v>0.999174182558633</v>
      </c>
      <c r="BI252" s="34">
        <v>0.99915970062217618</v>
      </c>
      <c r="BJ252" s="34">
        <v>0.99914521889561936</v>
      </c>
      <c r="BK252" s="34">
        <v>0.99913073737895908</v>
      </c>
      <c r="BL252" s="34">
        <v>0.99911625607219257</v>
      </c>
      <c r="BM252" s="34">
        <v>0.99910177497531694</v>
      </c>
      <c r="BN252" s="34">
        <v>0.99908729408832864</v>
      </c>
      <c r="BO252" s="34">
        <v>0.99907281341122534</v>
      </c>
      <c r="BP252" s="34">
        <v>0.99905833294400326</v>
      </c>
      <c r="BQ252" s="34">
        <v>0.99904385268665985</v>
      </c>
      <c r="BR252" s="34">
        <v>0.99902937263919189</v>
      </c>
      <c r="BS252" s="34">
        <v>0.99901489280159661</v>
      </c>
      <c r="BT252" s="34">
        <v>0.99900041317387045</v>
      </c>
      <c r="BU252" s="34">
        <v>0.99898593375601075</v>
      </c>
      <c r="BV252" s="34">
        <v>0.99897145454801439</v>
      </c>
      <c r="BW252" s="34">
        <v>0.99895697554987817</v>
      </c>
      <c r="BX252" s="34">
        <v>0.99894249676159941</v>
      </c>
      <c r="BY252" s="34">
        <v>0.99892801818317456</v>
      </c>
      <c r="BZ252" s="34">
        <v>0.99891353981460118</v>
      </c>
      <c r="CA252" s="34">
        <v>0.99889906165587561</v>
      </c>
      <c r="CB252" s="34">
        <v>0.99888458370699529</v>
      </c>
      <c r="CC252" s="34">
        <v>0.998870105967957</v>
      </c>
      <c r="CD252" s="34">
        <v>0.99885562843875775</v>
      </c>
      <c r="CE252" s="34">
        <v>0.99884115111939431</v>
      </c>
      <c r="CF252" s="34">
        <v>0.9988266740098638</v>
      </c>
      <c r="CG252" s="34">
        <v>0.99881219711016322</v>
      </c>
      <c r="CH252" s="34">
        <v>0.99879772042028925</v>
      </c>
      <c r="CI252" s="34">
        <v>0.99878324394023921</v>
      </c>
      <c r="CJ252" s="34">
        <v>0.99876876767000999</v>
      </c>
      <c r="CK252" s="34">
        <v>0.99875429160959839</v>
      </c>
      <c r="CL252" s="34">
        <v>0.99873981575900139</v>
      </c>
      <c r="CM252" s="34">
        <v>0.9987253401182159</v>
      </c>
      <c r="CN252" s="34">
        <v>0.99871086468723935</v>
      </c>
      <c r="CO252" s="34">
        <v>0.99869638946606798</v>
      </c>
      <c r="CP252" s="34">
        <v>0.99868191445469934</v>
      </c>
      <c r="CQ252" s="34">
        <v>0.9986674396531301</v>
      </c>
      <c r="CR252" s="34">
        <v>0.99865296506135715</v>
      </c>
      <c r="CS252" s="34">
        <v>0.9986384906793776</v>
      </c>
      <c r="CT252" s="34">
        <v>0.99858962107575955</v>
      </c>
      <c r="CU252" s="34">
        <v>0.99854075386363583</v>
      </c>
      <c r="CV252" s="34">
        <v>0.9984918890428891</v>
      </c>
      <c r="CW252" s="34">
        <v>0.99844302661340267</v>
      </c>
      <c r="CX252" s="34">
        <v>0.99839416657505942</v>
      </c>
      <c r="CY252" s="34">
        <v>0.9983453089277422</v>
      </c>
      <c r="CZ252" s="34">
        <v>0.99829645367133402</v>
      </c>
      <c r="DA252" s="34">
        <v>0.99824760080571784</v>
      </c>
      <c r="DB252" s="34">
        <v>0.99819875033077698</v>
      </c>
    </row>
    <row r="253" spans="1:106" x14ac:dyDescent="0.2">
      <c r="A253" s="13">
        <f t="shared" ca="1" si="3"/>
        <v>44623</v>
      </c>
      <c r="B253" s="34">
        <v>1.0000485600056606</v>
      </c>
      <c r="C253" s="34">
        <v>1.0000323730751046</v>
      </c>
      <c r="D253" s="34">
        <v>1.0000161864065524</v>
      </c>
      <c r="E253" s="34">
        <v>1</v>
      </c>
      <c r="F253" s="34">
        <v>0.99998381385544333</v>
      </c>
      <c r="G253" s="34">
        <v>0.99996762797287753</v>
      </c>
      <c r="H253" s="34">
        <v>0.99995144235229905</v>
      </c>
      <c r="I253" s="34">
        <v>0.99993525699370311</v>
      </c>
      <c r="J253" s="34">
        <v>0.99991907189708595</v>
      </c>
      <c r="K253" s="34">
        <v>0.99990288706244312</v>
      </c>
      <c r="L253" s="34">
        <v>0.99988670248977007</v>
      </c>
      <c r="M253" s="34">
        <v>0.99987051817906314</v>
      </c>
      <c r="N253" s="34">
        <v>0.99985433413031777</v>
      </c>
      <c r="O253" s="34">
        <v>0.99983815034352985</v>
      </c>
      <c r="P253" s="34">
        <v>0.99982196681869484</v>
      </c>
      <c r="Q253" s="34">
        <v>0.99980578355580874</v>
      </c>
      <c r="R253" s="34">
        <v>0.99978960055486732</v>
      </c>
      <c r="S253" s="34">
        <v>0.99977341781586637</v>
      </c>
      <c r="T253" s="34">
        <v>0.99975723533880145</v>
      </c>
      <c r="U253" s="34">
        <v>0.99974105312366823</v>
      </c>
      <c r="V253" s="34">
        <v>0.99972487117046305</v>
      </c>
      <c r="W253" s="34">
        <v>0.99970868947918123</v>
      </c>
      <c r="X253" s="34">
        <v>0.99969250804981846</v>
      </c>
      <c r="Y253" s="34">
        <v>0.99967632688237074</v>
      </c>
      <c r="Z253" s="34">
        <v>0.99966014597683373</v>
      </c>
      <c r="AA253" s="34">
        <v>0.99964396533320332</v>
      </c>
      <c r="AB253" s="34">
        <v>0.99962778495147497</v>
      </c>
      <c r="AC253" s="34">
        <v>0.99961160483164457</v>
      </c>
      <c r="AD253" s="34">
        <v>0.99959542497370812</v>
      </c>
      <c r="AE253" s="34">
        <v>0.99957924537766107</v>
      </c>
      <c r="AF253" s="34">
        <v>0.9995630660434992</v>
      </c>
      <c r="AG253" s="34">
        <v>0.99954688697121852</v>
      </c>
      <c r="AH253" s="34">
        <v>0.99953070816081468</v>
      </c>
      <c r="AI253" s="34">
        <v>0.99951452961228338</v>
      </c>
      <c r="AJ253" s="34">
        <v>0.99949835132562026</v>
      </c>
      <c r="AK253" s="34">
        <v>0.99948217330082145</v>
      </c>
      <c r="AL253" s="34">
        <v>0.99946599553788229</v>
      </c>
      <c r="AM253" s="34">
        <v>0.999449818036799</v>
      </c>
      <c r="AN253" s="34">
        <v>0.9994336407975668</v>
      </c>
      <c r="AO253" s="34">
        <v>0.99941746382018193</v>
      </c>
      <c r="AP253" s="34">
        <v>0.99940128710463971</v>
      </c>
      <c r="AQ253" s="34">
        <v>0.99938511065093649</v>
      </c>
      <c r="AR253" s="34">
        <v>0.99936893445906749</v>
      </c>
      <c r="AS253" s="34">
        <v>0.9993527585290285</v>
      </c>
      <c r="AT253" s="34">
        <v>0.99933658286081561</v>
      </c>
      <c r="AU253" s="34">
        <v>0.99932040745442463</v>
      </c>
      <c r="AV253" s="34">
        <v>0.99930423230985077</v>
      </c>
      <c r="AW253" s="34">
        <v>0.99928805742709037</v>
      </c>
      <c r="AX253" s="34">
        <v>0.99927188280613899</v>
      </c>
      <c r="AY253" s="34">
        <v>0.99925570844699207</v>
      </c>
      <c r="AZ253" s="34">
        <v>0.99923953434964596</v>
      </c>
      <c r="BA253" s="34">
        <v>0.9992233605140961</v>
      </c>
      <c r="BB253" s="34">
        <v>0.99920718694033817</v>
      </c>
      <c r="BC253" s="34">
        <v>0.99919101362836804</v>
      </c>
      <c r="BD253" s="34">
        <v>0.99917484057818162</v>
      </c>
      <c r="BE253" s="34">
        <v>0.99915866778977436</v>
      </c>
      <c r="BF253" s="34">
        <v>0.99914249526314236</v>
      </c>
      <c r="BG253" s="34">
        <v>0.99912632299828086</v>
      </c>
      <c r="BH253" s="34">
        <v>0.99911015099518641</v>
      </c>
      <c r="BI253" s="34">
        <v>0.99909397925385413</v>
      </c>
      <c r="BJ253" s="34">
        <v>0.9990778077742799</v>
      </c>
      <c r="BK253" s="34">
        <v>0.99906163655645963</v>
      </c>
      <c r="BL253" s="34">
        <v>0.99904546560038909</v>
      </c>
      <c r="BM253" s="34">
        <v>0.99902929490606418</v>
      </c>
      <c r="BN253" s="34">
        <v>0.99901312447348023</v>
      </c>
      <c r="BO253" s="34">
        <v>0.99899695430263336</v>
      </c>
      <c r="BP253" s="34">
        <v>0.99898078439351889</v>
      </c>
      <c r="BQ253" s="34">
        <v>0.99896461474613329</v>
      </c>
      <c r="BR253" s="34">
        <v>0.99894844536047178</v>
      </c>
      <c r="BS253" s="34">
        <v>0.99893227623653025</v>
      </c>
      <c r="BT253" s="34">
        <v>0.99891610737430447</v>
      </c>
      <c r="BU253" s="34">
        <v>0.99889993877379035</v>
      </c>
      <c r="BV253" s="34">
        <v>0.99888377043498366</v>
      </c>
      <c r="BW253" s="34">
        <v>0.99886760235787975</v>
      </c>
      <c r="BX253" s="34">
        <v>0.99885143454247483</v>
      </c>
      <c r="BY253" s="34">
        <v>0.99883526698876446</v>
      </c>
      <c r="BZ253" s="34">
        <v>0.99881909969674465</v>
      </c>
      <c r="CA253" s="34">
        <v>0.99880293266641063</v>
      </c>
      <c r="CB253" s="34">
        <v>0.99878676589775872</v>
      </c>
      <c r="CC253" s="34">
        <v>0.99877059939078439</v>
      </c>
      <c r="CD253" s="34">
        <v>0.9987544331454834</v>
      </c>
      <c r="CE253" s="34">
        <v>0.99873826716185177</v>
      </c>
      <c r="CF253" s="34">
        <v>0.99872210143988494</v>
      </c>
      <c r="CG253" s="34">
        <v>0.99870593597957902</v>
      </c>
      <c r="CH253" s="34">
        <v>0.99868977078092924</v>
      </c>
      <c r="CI253" s="34">
        <v>0.99867360584393206</v>
      </c>
      <c r="CJ253" s="34">
        <v>0.99865744116858257</v>
      </c>
      <c r="CK253" s="34">
        <v>0.99864127675487724</v>
      </c>
      <c r="CL253" s="34">
        <v>0.99862511260281106</v>
      </c>
      <c r="CM253" s="34">
        <v>0.99860894871238037</v>
      </c>
      <c r="CN253" s="34">
        <v>0.99859278508358051</v>
      </c>
      <c r="CO253" s="34">
        <v>0.99857662171640793</v>
      </c>
      <c r="CP253" s="34">
        <v>0.99856045861085774</v>
      </c>
      <c r="CQ253" s="34">
        <v>0.99854429576692583</v>
      </c>
      <c r="CR253" s="34">
        <v>0.99852813318460798</v>
      </c>
      <c r="CS253" s="34">
        <v>0.9985119708639002</v>
      </c>
      <c r="CT253" s="34">
        <v>0.99845271375474198</v>
      </c>
      <c r="CU253" s="34">
        <v>0.99839346016222152</v>
      </c>
      <c r="CV253" s="34">
        <v>0.99833421008613021</v>
      </c>
      <c r="CW253" s="34">
        <v>0.99827496352625944</v>
      </c>
      <c r="CX253" s="34">
        <v>0.99821572048240015</v>
      </c>
      <c r="CY253" s="34">
        <v>0.99815648095434428</v>
      </c>
      <c r="CZ253" s="34">
        <v>0.99809724494188312</v>
      </c>
      <c r="DA253" s="34">
        <v>0.99803801244480739</v>
      </c>
      <c r="DB253" s="34">
        <v>0.99800468128639408</v>
      </c>
    </row>
    <row r="254" spans="1:106" x14ac:dyDescent="0.2">
      <c r="A254" s="13">
        <f t="shared" ca="1" si="3"/>
        <v>44624</v>
      </c>
      <c r="B254" s="34">
        <v>1.0000508066918217</v>
      </c>
      <c r="C254" s="34">
        <v>1.0000338708410743</v>
      </c>
      <c r="D254" s="34">
        <v>1.0000169352771355</v>
      </c>
      <c r="E254" s="34">
        <v>1</v>
      </c>
      <c r="F254" s="34">
        <v>0.99998306500966339</v>
      </c>
      <c r="G254" s="34">
        <v>0.99996613030612091</v>
      </c>
      <c r="H254" s="34">
        <v>0.99994919588936726</v>
      </c>
      <c r="I254" s="34">
        <v>0.99993226175939787</v>
      </c>
      <c r="J254" s="34">
        <v>0.99991532791620785</v>
      </c>
      <c r="K254" s="34">
        <v>0.99989839435979211</v>
      </c>
      <c r="L254" s="34">
        <v>0.9998814610901462</v>
      </c>
      <c r="M254" s="34">
        <v>0.999864528107265</v>
      </c>
      <c r="N254" s="34">
        <v>0.99984759541114354</v>
      </c>
      <c r="O254" s="34">
        <v>0.99983066300177725</v>
      </c>
      <c r="P254" s="34">
        <v>0.99981373087916126</v>
      </c>
      <c r="Q254" s="34">
        <v>0.99979679904329033</v>
      </c>
      <c r="R254" s="34">
        <v>0.99977986749416003</v>
      </c>
      <c r="S254" s="34">
        <v>0.99976293623176538</v>
      </c>
      <c r="T254" s="34">
        <v>0.99974600525610158</v>
      </c>
      <c r="U254" s="34">
        <v>0.99972907456716353</v>
      </c>
      <c r="V254" s="34">
        <v>0.99971214416494669</v>
      </c>
      <c r="W254" s="34">
        <v>0.99969521404944583</v>
      </c>
      <c r="X254" s="34">
        <v>0.99967828422065641</v>
      </c>
      <c r="Y254" s="34">
        <v>0.99966135467857342</v>
      </c>
      <c r="Z254" s="34">
        <v>0.99964442542319232</v>
      </c>
      <c r="AA254" s="34">
        <v>0.99962749645450766</v>
      </c>
      <c r="AB254" s="34">
        <v>0.999610567772515</v>
      </c>
      <c r="AC254" s="34">
        <v>0.99959363937720946</v>
      </c>
      <c r="AD254" s="34">
        <v>0.99957671126858616</v>
      </c>
      <c r="AE254" s="34">
        <v>0.99955978344664032</v>
      </c>
      <c r="AF254" s="34">
        <v>0.99954285591136682</v>
      </c>
      <c r="AG254" s="34">
        <v>0.99952592866276091</v>
      </c>
      <c r="AH254" s="34">
        <v>0.99950900170081802</v>
      </c>
      <c r="AI254" s="34">
        <v>0.99949207502553294</v>
      </c>
      <c r="AJ254" s="34">
        <v>0.99947514863690079</v>
      </c>
      <c r="AK254" s="34">
        <v>0.99945822253491701</v>
      </c>
      <c r="AL254" s="34">
        <v>0.99944129671957671</v>
      </c>
      <c r="AM254" s="34">
        <v>0.99942437119087479</v>
      </c>
      <c r="AN254" s="34">
        <v>0.99940744594880648</v>
      </c>
      <c r="AO254" s="34">
        <v>0.999390520993367</v>
      </c>
      <c r="AP254" s="34">
        <v>0.99937359632455169</v>
      </c>
      <c r="AQ254" s="34">
        <v>0.99935667194235533</v>
      </c>
      <c r="AR254" s="34">
        <v>0.99933974784677326</v>
      </c>
      <c r="AS254" s="34">
        <v>0.99932282403780059</v>
      </c>
      <c r="AT254" s="34">
        <v>0.99930590051543233</v>
      </c>
      <c r="AU254" s="34">
        <v>0.99928897727966393</v>
      </c>
      <c r="AV254" s="34">
        <v>0.99927205433049016</v>
      </c>
      <c r="AW254" s="34">
        <v>0.99925513166790658</v>
      </c>
      <c r="AX254" s="34">
        <v>0.9992382092919081</v>
      </c>
      <c r="AY254" s="34">
        <v>0.99922128720248993</v>
      </c>
      <c r="AZ254" s="34">
        <v>0.99920436539964697</v>
      </c>
      <c r="BA254" s="34">
        <v>0.99918744388337466</v>
      </c>
      <c r="BB254" s="34">
        <v>0.99917052265366835</v>
      </c>
      <c r="BC254" s="34">
        <v>0.99915360171052259</v>
      </c>
      <c r="BD254" s="34">
        <v>0.99913668105393283</v>
      </c>
      <c r="BE254" s="34">
        <v>0.99911976068389419</v>
      </c>
      <c r="BF254" s="34">
        <v>0.99910284060040189</v>
      </c>
      <c r="BG254" s="34">
        <v>0.99908592080345127</v>
      </c>
      <c r="BH254" s="34">
        <v>0.999069001293037</v>
      </c>
      <c r="BI254" s="34">
        <v>0.99905208206915463</v>
      </c>
      <c r="BJ254" s="34">
        <v>0.99903516313179919</v>
      </c>
      <c r="BK254" s="34">
        <v>0.99901824448096543</v>
      </c>
      <c r="BL254" s="34">
        <v>0.99900132611664938</v>
      </c>
      <c r="BM254" s="34">
        <v>0.99898440803884536</v>
      </c>
      <c r="BN254" s="34">
        <v>0.99896749024754883</v>
      </c>
      <c r="BO254" s="34">
        <v>0.99895057274275501</v>
      </c>
      <c r="BP254" s="34">
        <v>0.99893365552445879</v>
      </c>
      <c r="BQ254" s="34">
        <v>0.99891673859265584</v>
      </c>
      <c r="BR254" s="34">
        <v>0.9988998219473405</v>
      </c>
      <c r="BS254" s="34">
        <v>0.9988829055885089</v>
      </c>
      <c r="BT254" s="34">
        <v>0.99886598951615546</v>
      </c>
      <c r="BU254" s="34">
        <v>0.99884907373027532</v>
      </c>
      <c r="BV254" s="34">
        <v>0.99883215823086413</v>
      </c>
      <c r="BW254" s="34">
        <v>0.99881524301791658</v>
      </c>
      <c r="BX254" s="34">
        <v>0.99879832809142821</v>
      </c>
      <c r="BY254" s="34">
        <v>0.99878141345139382</v>
      </c>
      <c r="BZ254" s="34">
        <v>0.99876449909780873</v>
      </c>
      <c r="CA254" s="34">
        <v>0.99874758503066796</v>
      </c>
      <c r="CB254" s="34">
        <v>0.99873067124996684</v>
      </c>
      <c r="CC254" s="34">
        <v>0.99871375775570037</v>
      </c>
      <c r="CD254" s="34">
        <v>0.99869684454786378</v>
      </c>
      <c r="CE254" s="34">
        <v>0.9986799316264523</v>
      </c>
      <c r="CF254" s="34">
        <v>0.99866301899146082</v>
      </c>
      <c r="CG254" s="34">
        <v>0.99864610664288478</v>
      </c>
      <c r="CH254" s="34">
        <v>0.9986291945807193</v>
      </c>
      <c r="CI254" s="34">
        <v>0.99861228280495917</v>
      </c>
      <c r="CJ254" s="34">
        <v>0.99859537131559994</v>
      </c>
      <c r="CK254" s="34">
        <v>0.99857846011263651</v>
      </c>
      <c r="CL254" s="34">
        <v>0.99856154919606432</v>
      </c>
      <c r="CM254" s="34">
        <v>0.99854463856587827</v>
      </c>
      <c r="CN254" s="34">
        <v>0.99852772822207347</v>
      </c>
      <c r="CO254" s="34">
        <v>0.99851081816464526</v>
      </c>
      <c r="CP254" s="34">
        <v>0.99849390839358887</v>
      </c>
      <c r="CQ254" s="34">
        <v>0.99847699890889885</v>
      </c>
      <c r="CR254" s="34">
        <v>0.99846008971057121</v>
      </c>
      <c r="CS254" s="34">
        <v>0.9984431807986005</v>
      </c>
      <c r="CT254" s="34">
        <v>0.99835436577816117</v>
      </c>
      <c r="CU254" s="34">
        <v>0.99826555865812927</v>
      </c>
      <c r="CV254" s="34">
        <v>0.99817675943780182</v>
      </c>
      <c r="CW254" s="34">
        <v>0.99808796811647627</v>
      </c>
      <c r="CX254" s="34">
        <v>0.99799918469344984</v>
      </c>
      <c r="CY254" s="34">
        <v>0.99791040916802021</v>
      </c>
      <c r="CZ254" s="34">
        <v>0.99782164153948472</v>
      </c>
      <c r="DA254" s="34">
        <v>0.99778750077655454</v>
      </c>
      <c r="DB254" s="34">
        <v>0.99775336118176072</v>
      </c>
    </row>
    <row r="255" spans="1:106" x14ac:dyDescent="0.2">
      <c r="A255" s="13">
        <f t="shared" ca="1" si="3"/>
        <v>44627</v>
      </c>
      <c r="B255" s="34">
        <v>1.0000232386332601</v>
      </c>
      <c r="C255" s="34">
        <v>1</v>
      </c>
      <c r="D255" s="34">
        <v>0.9999767619067611</v>
      </c>
      <c r="E255" s="34">
        <v>0.99995352435353124</v>
      </c>
      <c r="F255" s="34">
        <v>0.99993028734029765</v>
      </c>
      <c r="G255" s="34">
        <v>0.99990705086704834</v>
      </c>
      <c r="H255" s="34">
        <v>0.99988381493376999</v>
      </c>
      <c r="I255" s="34">
        <v>0.99986057954045049</v>
      </c>
      <c r="J255" s="34">
        <v>0.99983734468707741</v>
      </c>
      <c r="K255" s="34">
        <v>0.99981411037363788</v>
      </c>
      <c r="L255" s="34">
        <v>0.99979087660011945</v>
      </c>
      <c r="M255" s="34">
        <v>0.9997676433665097</v>
      </c>
      <c r="N255" s="34">
        <v>0.99974441067279607</v>
      </c>
      <c r="O255" s="34">
        <v>0.9997211785189658</v>
      </c>
      <c r="P255" s="34">
        <v>0.99969794690500657</v>
      </c>
      <c r="Q255" s="34">
        <v>0.99967471583090561</v>
      </c>
      <c r="R255" s="34">
        <v>0.9996514852966506</v>
      </c>
      <c r="S255" s="34">
        <v>0.9996282553022291</v>
      </c>
      <c r="T255" s="34">
        <v>0.99960502584762811</v>
      </c>
      <c r="U255" s="34">
        <v>0.99958179693283533</v>
      </c>
      <c r="V255" s="34">
        <v>0.99955856855783853</v>
      </c>
      <c r="W255" s="34">
        <v>0.99953534072262462</v>
      </c>
      <c r="X255" s="34">
        <v>0.99951211342718138</v>
      </c>
      <c r="Y255" s="34">
        <v>0.99948888667149627</v>
      </c>
      <c r="Z255" s="34">
        <v>0.99946566045555651</v>
      </c>
      <c r="AA255" s="34">
        <v>0.99944243477935002</v>
      </c>
      <c r="AB255" s="34">
        <v>0.99941920964286368</v>
      </c>
      <c r="AC255" s="34">
        <v>0.9993959850460854</v>
      </c>
      <c r="AD255" s="34">
        <v>0.9993727609890023</v>
      </c>
      <c r="AE255" s="34">
        <v>0.99934953747160205</v>
      </c>
      <c r="AF255" s="34">
        <v>0.99932631449387221</v>
      </c>
      <c r="AG255" s="34">
        <v>0.99930309205579992</v>
      </c>
      <c r="AH255" s="34">
        <v>0.99927987015737296</v>
      </c>
      <c r="AI255" s="34">
        <v>0.99925664879857856</v>
      </c>
      <c r="AJ255" s="34">
        <v>0.99923342797940429</v>
      </c>
      <c r="AK255" s="34">
        <v>0.99921020769983737</v>
      </c>
      <c r="AL255" s="34">
        <v>0.99918698795986571</v>
      </c>
      <c r="AM255" s="34">
        <v>0.99916376875947643</v>
      </c>
      <c r="AN255" s="34">
        <v>0.99914055009865721</v>
      </c>
      <c r="AO255" s="34">
        <v>0.99911733197739516</v>
      </c>
      <c r="AP255" s="34">
        <v>0.9990941143956783</v>
      </c>
      <c r="AQ255" s="34">
        <v>0.99907089735349353</v>
      </c>
      <c r="AR255" s="34">
        <v>0.99904768085082873</v>
      </c>
      <c r="AS255" s="34">
        <v>0.99902446488767105</v>
      </c>
      <c r="AT255" s="34">
        <v>0.99900124946400803</v>
      </c>
      <c r="AU255" s="34">
        <v>0.99897803457982726</v>
      </c>
      <c r="AV255" s="34">
        <v>0.99895482023511617</v>
      </c>
      <c r="AW255" s="34">
        <v>0.99893160642986201</v>
      </c>
      <c r="AX255" s="34">
        <v>0.99890839316405267</v>
      </c>
      <c r="AY255" s="34">
        <v>0.99888518043767527</v>
      </c>
      <c r="AZ255" s="34">
        <v>0.99886196825071738</v>
      </c>
      <c r="BA255" s="34">
        <v>0.99883875660316646</v>
      </c>
      <c r="BB255" s="34">
        <v>0.99881554549501006</v>
      </c>
      <c r="BC255" s="34">
        <v>0.99879233492623531</v>
      </c>
      <c r="BD255" s="34">
        <v>0.99876912489683001</v>
      </c>
      <c r="BE255" s="34">
        <v>0.9987459154067817</v>
      </c>
      <c r="BF255" s="34">
        <v>0.99872270645607764</v>
      </c>
      <c r="BG255" s="34">
        <v>0.99869949804470515</v>
      </c>
      <c r="BH255" s="34">
        <v>0.99867629017265191</v>
      </c>
      <c r="BI255" s="34">
        <v>0.9986530828399055</v>
      </c>
      <c r="BJ255" s="34">
        <v>0.99862987604645337</v>
      </c>
      <c r="BK255" s="34">
        <v>0.99860666979228263</v>
      </c>
      <c r="BL255" s="34">
        <v>0.99858346407738108</v>
      </c>
      <c r="BM255" s="34">
        <v>0.99856025890173594</v>
      </c>
      <c r="BN255" s="34">
        <v>0.99853705426533512</v>
      </c>
      <c r="BO255" s="34">
        <v>0.99851385016816563</v>
      </c>
      <c r="BP255" s="34">
        <v>0.99849064661021536</v>
      </c>
      <c r="BQ255" s="34">
        <v>0.99846744359147122</v>
      </c>
      <c r="BR255" s="34">
        <v>0.9984442411119212</v>
      </c>
      <c r="BS255" s="34">
        <v>0.99842103917155234</v>
      </c>
      <c r="BT255" s="34">
        <v>0.99839783777035251</v>
      </c>
      <c r="BU255" s="34">
        <v>0.99837463690830885</v>
      </c>
      <c r="BV255" s="34">
        <v>0.99835143658540904</v>
      </c>
      <c r="BW255" s="34">
        <v>0.99832823680164051</v>
      </c>
      <c r="BX255" s="34">
        <v>0.99830503755699085</v>
      </c>
      <c r="BY255" s="34">
        <v>0.99828183885144728</v>
      </c>
      <c r="BZ255" s="34">
        <v>0.99825864068499748</v>
      </c>
      <c r="CA255" s="34">
        <v>0.99823544305762868</v>
      </c>
      <c r="CB255" s="34">
        <v>0.99821224596932867</v>
      </c>
      <c r="CC255" s="34">
        <v>0.9981890494200848</v>
      </c>
      <c r="CD255" s="34">
        <v>0.99816585340988428</v>
      </c>
      <c r="CE255" s="34">
        <v>0.99814265793871504</v>
      </c>
      <c r="CF255" s="34">
        <v>0.99811946300656418</v>
      </c>
      <c r="CG255" s="34">
        <v>0.99809626861341927</v>
      </c>
      <c r="CH255" s="34">
        <v>0.99807307475926799</v>
      </c>
      <c r="CI255" s="34">
        <v>0.99804988144409734</v>
      </c>
      <c r="CJ255" s="34">
        <v>0.99802668866789535</v>
      </c>
      <c r="CK255" s="34">
        <v>0.99800349643064934</v>
      </c>
      <c r="CL255" s="34">
        <v>0.99798030473234656</v>
      </c>
      <c r="CM255" s="34">
        <v>0.99795711357297467</v>
      </c>
      <c r="CN255" s="34">
        <v>0.99793392295252115</v>
      </c>
      <c r="CO255" s="34">
        <v>0.99791073287097332</v>
      </c>
      <c r="CP255" s="34">
        <v>0.99788754332831875</v>
      </c>
      <c r="CQ255" s="34">
        <v>0.99786435432454512</v>
      </c>
      <c r="CR255" s="34">
        <v>0.99784116585963967</v>
      </c>
      <c r="CS255" s="34">
        <v>0.99781797793358995</v>
      </c>
      <c r="CT255" s="34">
        <v>0.9977947905463832</v>
      </c>
      <c r="CU255" s="34">
        <v>0.99777160369800721</v>
      </c>
      <c r="CV255" s="34">
        <v>0.99774841738844955</v>
      </c>
      <c r="CW255" s="34">
        <v>0.99772523161769733</v>
      </c>
      <c r="CX255" s="34">
        <v>0.99768970132903856</v>
      </c>
      <c r="CY255" s="34">
        <v>0.99765417230565923</v>
      </c>
      <c r="CZ255" s="34">
        <v>0.99761864454751448</v>
      </c>
      <c r="DA255" s="34">
        <v>0.99758311805455946</v>
      </c>
      <c r="DB255" s="34">
        <v>0.99754759282674865</v>
      </c>
    </row>
    <row r="256" spans="1:106" x14ac:dyDescent="0.2">
      <c r="A256" s="13">
        <f t="shared" ca="1" si="3"/>
        <v>44628</v>
      </c>
      <c r="B256" s="34">
        <v>1.0000231001841384</v>
      </c>
      <c r="C256" s="34">
        <v>1</v>
      </c>
      <c r="D256" s="34">
        <v>0.99997690034946796</v>
      </c>
      <c r="E256" s="34">
        <v>0.99995380123252975</v>
      </c>
      <c r="F256" s="34">
        <v>0.99993070264917294</v>
      </c>
      <c r="G256" s="34">
        <v>0.99990760459938566</v>
      </c>
      <c r="H256" s="34">
        <v>0.99988450708315502</v>
      </c>
      <c r="I256" s="34">
        <v>0.99986141010046903</v>
      </c>
      <c r="J256" s="34">
        <v>0.99983831365131492</v>
      </c>
      <c r="K256" s="34">
        <v>0.99981521773568105</v>
      </c>
      <c r="L256" s="34">
        <v>0.99979212235355475</v>
      </c>
      <c r="M256" s="34">
        <v>0.9997690275049238</v>
      </c>
      <c r="N256" s="34">
        <v>0.99974593318977556</v>
      </c>
      <c r="O256" s="34">
        <v>0.99972283940809792</v>
      </c>
      <c r="P256" s="34">
        <v>0.99969974615987867</v>
      </c>
      <c r="Q256" s="34">
        <v>0.99967665344510537</v>
      </c>
      <c r="R256" s="34">
        <v>0.99965356126376581</v>
      </c>
      <c r="S256" s="34">
        <v>0.99963046961584745</v>
      </c>
      <c r="T256" s="34">
        <v>0.99960737850133818</v>
      </c>
      <c r="U256" s="34">
        <v>0.99958428792022547</v>
      </c>
      <c r="V256" s="34">
        <v>0.99956119787249709</v>
      </c>
      <c r="W256" s="34">
        <v>0.99953810835814072</v>
      </c>
      <c r="X256" s="34">
        <v>0.99951501937714426</v>
      </c>
      <c r="Y256" s="34">
        <v>0.99949193092949518</v>
      </c>
      <c r="Z256" s="34">
        <v>0.99946884301518113</v>
      </c>
      <c r="AA256" s="34">
        <v>0.99944575563418958</v>
      </c>
      <c r="AB256" s="34">
        <v>0.99942266878650876</v>
      </c>
      <c r="AC256" s="34">
        <v>0.9993995824721259</v>
      </c>
      <c r="AD256" s="34">
        <v>0.99937649669102879</v>
      </c>
      <c r="AE256" s="34">
        <v>0.99935341144320533</v>
      </c>
      <c r="AF256" s="34">
        <v>0.99933032672864297</v>
      </c>
      <c r="AG256" s="34">
        <v>0.9993072425473295</v>
      </c>
      <c r="AH256" s="34">
        <v>0.99928415889925248</v>
      </c>
      <c r="AI256" s="34">
        <v>0.99926107578439971</v>
      </c>
      <c r="AJ256" s="34">
        <v>0.99923799320275886</v>
      </c>
      <c r="AK256" s="34">
        <v>0.99921491115431749</v>
      </c>
      <c r="AL256" s="34">
        <v>0.99919182963906339</v>
      </c>
      <c r="AM256" s="34">
        <v>0.99916874865698413</v>
      </c>
      <c r="AN256" s="34">
        <v>0.99914566820806772</v>
      </c>
      <c r="AO256" s="34">
        <v>0.99912258829230138</v>
      </c>
      <c r="AP256" s="34">
        <v>0.99909950890967303</v>
      </c>
      <c r="AQ256" s="34">
        <v>0.99907643006017055</v>
      </c>
      <c r="AR256" s="34">
        <v>0.99905335174378129</v>
      </c>
      <c r="AS256" s="34">
        <v>0.99903027396049315</v>
      </c>
      <c r="AT256" s="34">
        <v>0.9990071967102937</v>
      </c>
      <c r="AU256" s="34">
        <v>0.99898411999317072</v>
      </c>
      <c r="AV256" s="34">
        <v>0.99896104380911155</v>
      </c>
      <c r="AW256" s="34">
        <v>0.99893796815810465</v>
      </c>
      <c r="AX256" s="34">
        <v>0.99891489304013692</v>
      </c>
      <c r="AY256" s="34">
        <v>0.99889181845519626</v>
      </c>
      <c r="AZ256" s="34">
        <v>0.99886874440327067</v>
      </c>
      <c r="BA256" s="34">
        <v>0.9988456708843475</v>
      </c>
      <c r="BB256" s="34">
        <v>0.99882259789841477</v>
      </c>
      <c r="BC256" s="34">
        <v>0.99879952544545969</v>
      </c>
      <c r="BD256" s="34">
        <v>0.99877645352547018</v>
      </c>
      <c r="BE256" s="34">
        <v>0.99875338213843423</v>
      </c>
      <c r="BF256" s="34">
        <v>0.99873031128433898</v>
      </c>
      <c r="BG256" s="34">
        <v>0.99870724096317254</v>
      </c>
      <c r="BH256" s="34">
        <v>0.99868417117492259</v>
      </c>
      <c r="BI256" s="34">
        <v>0.99866110191957647</v>
      </c>
      <c r="BJ256" s="34">
        <v>0.99863803319712208</v>
      </c>
      <c r="BK256" s="34">
        <v>0.99861496500754721</v>
      </c>
      <c r="BL256" s="34">
        <v>0.99859189735083953</v>
      </c>
      <c r="BM256" s="34">
        <v>0.9985688302269865</v>
      </c>
      <c r="BN256" s="34">
        <v>0.99854576363597602</v>
      </c>
      <c r="BO256" s="34">
        <v>0.99852269757779566</v>
      </c>
      <c r="BP256" s="34">
        <v>0.99849963205243331</v>
      </c>
      <c r="BQ256" s="34">
        <v>0.99847656705987642</v>
      </c>
      <c r="BR256" s="34">
        <v>0.99845350260011301</v>
      </c>
      <c r="BS256" s="34">
        <v>0.99843043867313042</v>
      </c>
      <c r="BT256" s="34">
        <v>0.99840737527891654</v>
      </c>
      <c r="BU256" s="34">
        <v>0.99838431241745873</v>
      </c>
      <c r="BV256" s="34">
        <v>0.99836125008874532</v>
      </c>
      <c r="BW256" s="34">
        <v>0.99833818829276344</v>
      </c>
      <c r="BX256" s="34">
        <v>0.9983151270295012</v>
      </c>
      <c r="BY256" s="34">
        <v>0.99829206629894596</v>
      </c>
      <c r="BZ256" s="34">
        <v>0.99826900610108527</v>
      </c>
      <c r="CA256" s="34">
        <v>0.99824594643590747</v>
      </c>
      <c r="CB256" s="34">
        <v>0.9982228873033997</v>
      </c>
      <c r="CC256" s="34">
        <v>0.99819982870354995</v>
      </c>
      <c r="CD256" s="34">
        <v>0.99817677063634569</v>
      </c>
      <c r="CE256" s="34">
        <v>0.99815371310177481</v>
      </c>
      <c r="CF256" s="34">
        <v>0.99813065609982476</v>
      </c>
      <c r="CG256" s="34">
        <v>0.99810759963048357</v>
      </c>
      <c r="CH256" s="34">
        <v>0.99808454369373867</v>
      </c>
      <c r="CI256" s="34">
        <v>0.99806148828957797</v>
      </c>
      <c r="CJ256" s="34">
        <v>0.99803843341798892</v>
      </c>
      <c r="CK256" s="34">
        <v>0.99801537907895943</v>
      </c>
      <c r="CL256" s="34">
        <v>0.99799232527247694</v>
      </c>
      <c r="CM256" s="34">
        <v>0.99796927199852936</v>
      </c>
      <c r="CN256" s="34">
        <v>0.99794621925710469</v>
      </c>
      <c r="CO256" s="34">
        <v>0.99792316704818995</v>
      </c>
      <c r="CP256" s="34">
        <v>0.99790011537177314</v>
      </c>
      <c r="CQ256" s="34">
        <v>0.99787706422784217</v>
      </c>
      <c r="CR256" s="34">
        <v>0.99785401361638471</v>
      </c>
      <c r="CS256" s="34">
        <v>0.9978309635373882</v>
      </c>
      <c r="CT256" s="34">
        <v>0.99780791399084034</v>
      </c>
      <c r="CU256" s="34">
        <v>0.99778486497672891</v>
      </c>
      <c r="CV256" s="34">
        <v>0.99776181649504181</v>
      </c>
      <c r="CW256" s="34">
        <v>0.99772462737153988</v>
      </c>
      <c r="CX256" s="34">
        <v>0.99768743963417139</v>
      </c>
      <c r="CY256" s="34">
        <v>0.99765025328288426</v>
      </c>
      <c r="CZ256" s="34">
        <v>0.99761306831762742</v>
      </c>
      <c r="DA256" s="34">
        <v>0.99757588473834879</v>
      </c>
      <c r="DB256" s="34">
        <v>0.99753870254499677</v>
      </c>
    </row>
    <row r="257" spans="1:106" x14ac:dyDescent="0.2">
      <c r="A257" s="13">
        <f t="shared" ca="1" si="3"/>
        <v>44629</v>
      </c>
      <c r="B257" s="34">
        <v>1.0000233775250424</v>
      </c>
      <c r="C257" s="34">
        <v>1</v>
      </c>
      <c r="D257" s="34">
        <v>0.9999766230214534</v>
      </c>
      <c r="E257" s="34">
        <v>0.99995324658939011</v>
      </c>
      <c r="F257" s="34">
        <v>0.99992987070379724</v>
      </c>
      <c r="G257" s="34">
        <v>0.9999064953646617</v>
      </c>
      <c r="H257" s="34">
        <v>0.99988312057197126</v>
      </c>
      <c r="I257" s="34">
        <v>0.99985974632571251</v>
      </c>
      <c r="J257" s="34">
        <v>0.9998363726258731</v>
      </c>
      <c r="K257" s="34">
        <v>0.99981299947244051</v>
      </c>
      <c r="L257" s="34">
        <v>0.99978962686540107</v>
      </c>
      <c r="M257" s="34">
        <v>0.99976625480474302</v>
      </c>
      <c r="N257" s="34">
        <v>0.99974288329045291</v>
      </c>
      <c r="O257" s="34">
        <v>0.99971951232251821</v>
      </c>
      <c r="P257" s="34">
        <v>0.99969614190092615</v>
      </c>
      <c r="Q257" s="34">
        <v>0.99967277202566385</v>
      </c>
      <c r="R257" s="34">
        <v>0.99964940269671865</v>
      </c>
      <c r="S257" s="34">
        <v>0.999626033914078</v>
      </c>
      <c r="T257" s="34">
        <v>0.9996026656777286</v>
      </c>
      <c r="U257" s="34">
        <v>0.99957929798765821</v>
      </c>
      <c r="V257" s="34">
        <v>0.99955593084385352</v>
      </c>
      <c r="W257" s="34">
        <v>0.9995325642463021</v>
      </c>
      <c r="X257" s="34">
        <v>0.99950919819499129</v>
      </c>
      <c r="Y257" s="34">
        <v>0.99948583268990798</v>
      </c>
      <c r="Z257" s="34">
        <v>0.99946246773103975</v>
      </c>
      <c r="AA257" s="34">
        <v>0.9994391033183736</v>
      </c>
      <c r="AB257" s="34">
        <v>0.99941573945189666</v>
      </c>
      <c r="AC257" s="34">
        <v>0.99939237613159648</v>
      </c>
      <c r="AD257" s="34">
        <v>0.99936901335746031</v>
      </c>
      <c r="AE257" s="34">
        <v>0.99934565112947493</v>
      </c>
      <c r="AF257" s="34">
        <v>0.99932228944762802</v>
      </c>
      <c r="AG257" s="34">
        <v>0.99929892831190648</v>
      </c>
      <c r="AH257" s="34">
        <v>0.99927556772229797</v>
      </c>
      <c r="AI257" s="34">
        <v>0.99925220767878931</v>
      </c>
      <c r="AJ257" s="34">
        <v>0.99922884818136781</v>
      </c>
      <c r="AK257" s="34">
        <v>0.99920548923002073</v>
      </c>
      <c r="AL257" s="34">
        <v>0.99918213082473561</v>
      </c>
      <c r="AM257" s="34">
        <v>0.99915877296549926</v>
      </c>
      <c r="AN257" s="34">
        <v>0.99913541565229924</v>
      </c>
      <c r="AO257" s="34">
        <v>0.99911205888512233</v>
      </c>
      <c r="AP257" s="34">
        <v>0.99908870266395644</v>
      </c>
      <c r="AQ257" s="34">
        <v>0.99906534698878813</v>
      </c>
      <c r="AR257" s="34">
        <v>0.99904199185960496</v>
      </c>
      <c r="AS257" s="34">
        <v>0.99901863727639439</v>
      </c>
      <c r="AT257" s="34">
        <v>0.99899528323914311</v>
      </c>
      <c r="AU257" s="34">
        <v>0.99897192974783877</v>
      </c>
      <c r="AV257" s="34">
        <v>0.99894857680246851</v>
      </c>
      <c r="AW257" s="34">
        <v>0.99892522440301956</v>
      </c>
      <c r="AX257" s="34">
        <v>0.99890187254947926</v>
      </c>
      <c r="AY257" s="34">
        <v>0.99887852124183452</v>
      </c>
      <c r="AZ257" s="34">
        <v>0.998855170480073</v>
      </c>
      <c r="BA257" s="34">
        <v>0.99883182026418171</v>
      </c>
      <c r="BB257" s="34">
        <v>0.99880847059414779</v>
      </c>
      <c r="BC257" s="34">
        <v>0.99878512146995868</v>
      </c>
      <c r="BD257" s="34">
        <v>0.99876177289160151</v>
      </c>
      <c r="BE257" s="34">
        <v>0.99873842485906361</v>
      </c>
      <c r="BF257" s="34">
        <v>0.99871507737233212</v>
      </c>
      <c r="BG257" s="34">
        <v>0.99869173043139436</v>
      </c>
      <c r="BH257" s="34">
        <v>0.99866838403623759</v>
      </c>
      <c r="BI257" s="34">
        <v>0.99864503818684891</v>
      </c>
      <c r="BJ257" s="34">
        <v>0.99862169288321556</v>
      </c>
      <c r="BK257" s="34">
        <v>0.998598348125325</v>
      </c>
      <c r="BL257" s="34">
        <v>0.99857500391316434</v>
      </c>
      <c r="BM257" s="34">
        <v>0.99855166024672082</v>
      </c>
      <c r="BN257" s="34">
        <v>0.99852831712598156</v>
      </c>
      <c r="BO257" s="34">
        <v>0.99850497455093412</v>
      </c>
      <c r="BP257" s="34">
        <v>0.99848163252156563</v>
      </c>
      <c r="BQ257" s="34">
        <v>0.99845829103786288</v>
      </c>
      <c r="BR257" s="34">
        <v>0.99843495009981376</v>
      </c>
      <c r="BS257" s="34">
        <v>0.99841160970740528</v>
      </c>
      <c r="BT257" s="34">
        <v>0.99838826986062457</v>
      </c>
      <c r="BU257" s="34">
        <v>0.99836493055945907</v>
      </c>
      <c r="BV257" s="34">
        <v>0.99834159180389581</v>
      </c>
      <c r="BW257" s="34">
        <v>0.99831825359392201</v>
      </c>
      <c r="BX257" s="34">
        <v>0.99829491592952535</v>
      </c>
      <c r="BY257" s="34">
        <v>0.99827157881069262</v>
      </c>
      <c r="BZ257" s="34">
        <v>0.99824824223741104</v>
      </c>
      <c r="CA257" s="34">
        <v>0.99822490620966819</v>
      </c>
      <c r="CB257" s="34">
        <v>0.99820157072745119</v>
      </c>
      <c r="CC257" s="34">
        <v>0.99817823579074727</v>
      </c>
      <c r="CD257" s="34">
        <v>0.99815490139954366</v>
      </c>
      <c r="CE257" s="34">
        <v>0.99813156755382759</v>
      </c>
      <c r="CF257" s="34">
        <v>0.9981082342535863</v>
      </c>
      <c r="CG257" s="34">
        <v>0.99808490149880702</v>
      </c>
      <c r="CH257" s="34">
        <v>0.99806156928947731</v>
      </c>
      <c r="CI257" s="34">
        <v>0.99803823762558397</v>
      </c>
      <c r="CJ257" s="34">
        <v>0.99801490650711422</v>
      </c>
      <c r="CK257" s="34">
        <v>0.99799157593405574</v>
      </c>
      <c r="CL257" s="34">
        <v>0.99796824590639577</v>
      </c>
      <c r="CM257" s="34">
        <v>0.9979449164241212</v>
      </c>
      <c r="CN257" s="34">
        <v>0.99792158748721926</v>
      </c>
      <c r="CO257" s="34">
        <v>0.99789825909567742</v>
      </c>
      <c r="CP257" s="34">
        <v>0.99787493124948312</v>
      </c>
      <c r="CQ257" s="34">
        <v>0.99785160394862316</v>
      </c>
      <c r="CR257" s="34">
        <v>0.99782827719308509</v>
      </c>
      <c r="CS257" s="34">
        <v>0.99780495098285604</v>
      </c>
      <c r="CT257" s="34">
        <v>0.99778162531792336</v>
      </c>
      <c r="CU257" s="34">
        <v>0.99775830019827416</v>
      </c>
      <c r="CV257" s="34">
        <v>0.9977208345345896</v>
      </c>
      <c r="CW257" s="34">
        <v>0.99768337027773479</v>
      </c>
      <c r="CX257" s="34">
        <v>0.99764590742765691</v>
      </c>
      <c r="CY257" s="34">
        <v>0.99760844598430276</v>
      </c>
      <c r="CZ257" s="34">
        <v>0.99757098594761995</v>
      </c>
      <c r="DA257" s="34">
        <v>0.99753352731755529</v>
      </c>
      <c r="DB257" s="34">
        <v>0.99749607009405628</v>
      </c>
    </row>
    <row r="258" spans="1:106" x14ac:dyDescent="0.2">
      <c r="A258" s="13">
        <f t="shared" ca="1" si="3"/>
        <v>44630</v>
      </c>
      <c r="B258" s="34">
        <v>1.0000722143781438</v>
      </c>
      <c r="C258" s="34">
        <v>1.0000481423393461</v>
      </c>
      <c r="D258" s="34">
        <v>1.0000240708799695</v>
      </c>
      <c r="E258" s="34">
        <v>1</v>
      </c>
      <c r="F258" s="34">
        <v>0.99997592969942395</v>
      </c>
      <c r="G258" s="34">
        <v>0.99995185997822711</v>
      </c>
      <c r="H258" s="34">
        <v>0.99992779083639594</v>
      </c>
      <c r="I258" s="34">
        <v>0.999903722273916</v>
      </c>
      <c r="J258" s="34">
        <v>0.99987965429077386</v>
      </c>
      <c r="K258" s="34">
        <v>0.99985558688695508</v>
      </c>
      <c r="L258" s="34">
        <v>0.99983152006244602</v>
      </c>
      <c r="M258" s="34">
        <v>0.99980745381723268</v>
      </c>
      <c r="N258" s="34">
        <v>0.99978338815130097</v>
      </c>
      <c r="O258" s="34">
        <v>0.99975932306463722</v>
      </c>
      <c r="P258" s="34">
        <v>0.99973525855722734</v>
      </c>
      <c r="Q258" s="34">
        <v>0.99971119462905733</v>
      </c>
      <c r="R258" s="34">
        <v>0.99968713128011344</v>
      </c>
      <c r="S258" s="34">
        <v>0.99966306851038145</v>
      </c>
      <c r="T258" s="34">
        <v>0.9996390063198477</v>
      </c>
      <c r="U258" s="34">
        <v>0.99961494470849799</v>
      </c>
      <c r="V258" s="34">
        <v>0.99959088367631832</v>
      </c>
      <c r="W258" s="34">
        <v>0.99956682322329526</v>
      </c>
      <c r="X258" s="34">
        <v>0.99954276334941439</v>
      </c>
      <c r="Y258" s="34">
        <v>0.99951870405466192</v>
      </c>
      <c r="Z258" s="34">
        <v>0.99949464533902377</v>
      </c>
      <c r="AA258" s="34">
        <v>0.99947058720248627</v>
      </c>
      <c r="AB258" s="34">
        <v>0.99944652964503533</v>
      </c>
      <c r="AC258" s="34">
        <v>0.99942247266665718</v>
      </c>
      <c r="AD258" s="34">
        <v>0.9993984162673375</v>
      </c>
      <c r="AE258" s="34">
        <v>0.99937436044706274</v>
      </c>
      <c r="AF258" s="34">
        <v>0.99935030520581869</v>
      </c>
      <c r="AG258" s="34">
        <v>0.99932625054359159</v>
      </c>
      <c r="AH258" s="34">
        <v>0.99930219646036733</v>
      </c>
      <c r="AI258" s="34">
        <v>0.99927814295613238</v>
      </c>
      <c r="AJ258" s="34">
        <v>0.99925409003087229</v>
      </c>
      <c r="AK258" s="34">
        <v>0.9992300376845733</v>
      </c>
      <c r="AL258" s="34">
        <v>0.99920598591722165</v>
      </c>
      <c r="AM258" s="34">
        <v>0.99918193472880323</v>
      </c>
      <c r="AN258" s="34">
        <v>0.99915788411930395</v>
      </c>
      <c r="AO258" s="34">
        <v>0.99913383408871026</v>
      </c>
      <c r="AP258" s="34">
        <v>0.99910978463700806</v>
      </c>
      <c r="AQ258" s="34">
        <v>0.99908573576418336</v>
      </c>
      <c r="AR258" s="34">
        <v>0.99906168747022228</v>
      </c>
      <c r="AS258" s="34">
        <v>0.99903763975511073</v>
      </c>
      <c r="AT258" s="34">
        <v>0.99901359261883516</v>
      </c>
      <c r="AU258" s="34">
        <v>0.99898954606138124</v>
      </c>
      <c r="AV258" s="34">
        <v>0.99896550008273499</v>
      </c>
      <c r="AW258" s="34">
        <v>0.99894145468288298</v>
      </c>
      <c r="AX258" s="34">
        <v>0.99891740986181077</v>
      </c>
      <c r="AY258" s="34">
        <v>0.99889336561950481</v>
      </c>
      <c r="AZ258" s="34">
        <v>0.99886932195595068</v>
      </c>
      <c r="BA258" s="34">
        <v>0.99884527887113506</v>
      </c>
      <c r="BB258" s="34">
        <v>0.99882123636504372</v>
      </c>
      <c r="BC258" s="34">
        <v>0.99879719443766257</v>
      </c>
      <c r="BD258" s="34">
        <v>0.99877315308897796</v>
      </c>
      <c r="BE258" s="34">
        <v>0.99874911231897567</v>
      </c>
      <c r="BF258" s="34">
        <v>0.99872507212764217</v>
      </c>
      <c r="BG258" s="34">
        <v>0.99870103251496301</v>
      </c>
      <c r="BH258" s="34">
        <v>0.99867699348092476</v>
      </c>
      <c r="BI258" s="34">
        <v>0.99865295502551321</v>
      </c>
      <c r="BJ258" s="34">
        <v>0.99862891714871471</v>
      </c>
      <c r="BK258" s="34">
        <v>0.99860487985051483</v>
      </c>
      <c r="BL258" s="34">
        <v>0.99858084313090012</v>
      </c>
      <c r="BM258" s="34">
        <v>0.99855680698985638</v>
      </c>
      <c r="BN258" s="34">
        <v>0.99853277142736985</v>
      </c>
      <c r="BO258" s="34">
        <v>0.99850873644342653</v>
      </c>
      <c r="BP258" s="34">
        <v>0.99848470203801265</v>
      </c>
      <c r="BQ258" s="34">
        <v>0.9984606682111139</v>
      </c>
      <c r="BR258" s="34">
        <v>0.99843663496271662</v>
      </c>
      <c r="BS258" s="34">
        <v>0.99841260229280704</v>
      </c>
      <c r="BT258" s="34">
        <v>0.99838857020137084</v>
      </c>
      <c r="BU258" s="34">
        <v>0.99836453868839437</v>
      </c>
      <c r="BV258" s="34">
        <v>0.9983405077538634</v>
      </c>
      <c r="BW258" s="34">
        <v>0.99831647739776452</v>
      </c>
      <c r="BX258" s="34">
        <v>0.99829244762008362</v>
      </c>
      <c r="BY258" s="34">
        <v>0.9982684184208066</v>
      </c>
      <c r="BZ258" s="34">
        <v>0.9982443897999197</v>
      </c>
      <c r="CA258" s="34">
        <v>0.99822036175740858</v>
      </c>
      <c r="CB258" s="34">
        <v>0.99819633429325982</v>
      </c>
      <c r="CC258" s="34">
        <v>0.99817230740745966</v>
      </c>
      <c r="CD258" s="34">
        <v>0.99814828109999365</v>
      </c>
      <c r="CE258" s="34">
        <v>0.99812425537084803</v>
      </c>
      <c r="CF258" s="34">
        <v>0.99810023022000882</v>
      </c>
      <c r="CG258" s="34">
        <v>0.99807620564746258</v>
      </c>
      <c r="CH258" s="34">
        <v>0.99805218165319476</v>
      </c>
      <c r="CI258" s="34">
        <v>0.9980281582371916</v>
      </c>
      <c r="CJ258" s="34">
        <v>0.99800413539943944</v>
      </c>
      <c r="CK258" s="34">
        <v>0.9979801131399243</v>
      </c>
      <c r="CL258" s="34">
        <v>0.99795609145863196</v>
      </c>
      <c r="CM258" s="34">
        <v>0.99793207035554876</v>
      </c>
      <c r="CN258" s="34">
        <v>0.99790804983066095</v>
      </c>
      <c r="CO258" s="34">
        <v>0.99788402988395419</v>
      </c>
      <c r="CP258" s="34">
        <v>0.99786001051541484</v>
      </c>
      <c r="CQ258" s="34">
        <v>0.9978359917250289</v>
      </c>
      <c r="CR258" s="34">
        <v>0.9978119735127825</v>
      </c>
      <c r="CS258" s="34">
        <v>0.99778795587866165</v>
      </c>
      <c r="CT258" s="34">
        <v>0.99776393882265235</v>
      </c>
      <c r="CU258" s="34">
        <v>0.99772481533699708</v>
      </c>
      <c r="CV258" s="34">
        <v>0.99768569338541913</v>
      </c>
      <c r="CW258" s="34">
        <v>0.99764657296785841</v>
      </c>
      <c r="CX258" s="34">
        <v>0.99760745408425477</v>
      </c>
      <c r="CY258" s="34">
        <v>0.99756833673454814</v>
      </c>
      <c r="CZ258" s="34">
        <v>0.99752922091867835</v>
      </c>
      <c r="DA258" s="34">
        <v>0.99749010663658533</v>
      </c>
      <c r="DB258" s="34">
        <v>0.99745099388820857</v>
      </c>
    </row>
    <row r="259" spans="1:106" x14ac:dyDescent="0.2">
      <c r="A259" s="13">
        <f t="shared" ca="1" si="3"/>
        <v>44631</v>
      </c>
      <c r="B259" s="34">
        <v>1.0000713829161669</v>
      </c>
      <c r="C259" s="34">
        <v>1.0000475880446267</v>
      </c>
      <c r="D259" s="34">
        <v>1.0000237937392422</v>
      </c>
      <c r="E259" s="34">
        <v>1</v>
      </c>
      <c r="F259" s="34">
        <v>0.99997620682688593</v>
      </c>
      <c r="G259" s="34">
        <v>0.99995241421988723</v>
      </c>
      <c r="H259" s="34">
        <v>0.99992862217899015</v>
      </c>
      <c r="I259" s="34">
        <v>0.99990483070418101</v>
      </c>
      <c r="J259" s="34">
        <v>0.99988103979544662</v>
      </c>
      <c r="K259" s="34">
        <v>0.99985724945277354</v>
      </c>
      <c r="L259" s="34">
        <v>0.99983345967614823</v>
      </c>
      <c r="M259" s="34">
        <v>0.99980967046555691</v>
      </c>
      <c r="N259" s="34">
        <v>0.9997858818209866</v>
      </c>
      <c r="O259" s="34">
        <v>0.99976209374242386</v>
      </c>
      <c r="P259" s="34">
        <v>0.99973830622985471</v>
      </c>
      <c r="Q259" s="34">
        <v>0.99971451928326605</v>
      </c>
      <c r="R259" s="34">
        <v>0.99969073290264421</v>
      </c>
      <c r="S259" s="34">
        <v>0.99966694708797588</v>
      </c>
      <c r="T259" s="34">
        <v>0.99964316183924762</v>
      </c>
      <c r="U259" s="34">
        <v>0.999619377156446</v>
      </c>
      <c r="V259" s="34">
        <v>0.99959559303955714</v>
      </c>
      <c r="W259" s="34">
        <v>0.99957180948856805</v>
      </c>
      <c r="X259" s="34">
        <v>0.9995480265034653</v>
      </c>
      <c r="Y259" s="34">
        <v>0.99952424408423501</v>
      </c>
      <c r="Z259" s="34">
        <v>0.99950046223086397</v>
      </c>
      <c r="AA259" s="34">
        <v>0.99947668094333875</v>
      </c>
      <c r="AB259" s="34">
        <v>0.99945290022164568</v>
      </c>
      <c r="AC259" s="34">
        <v>0.99942912006577167</v>
      </c>
      <c r="AD259" s="34">
        <v>0.99940534047570295</v>
      </c>
      <c r="AE259" s="34">
        <v>0.99938156145142598</v>
      </c>
      <c r="AF259" s="34">
        <v>0.99935778299292743</v>
      </c>
      <c r="AG259" s="34">
        <v>0.99933400510019399</v>
      </c>
      <c r="AH259" s="34">
        <v>0.9993102277732121</v>
      </c>
      <c r="AI259" s="34">
        <v>0.99928645101196822</v>
      </c>
      <c r="AJ259" s="34">
        <v>0.99926267481644893</v>
      </c>
      <c r="AK259" s="34">
        <v>0.99923889918664077</v>
      </c>
      <c r="AL259" s="34">
        <v>0.99921512412253044</v>
      </c>
      <c r="AM259" s="34">
        <v>0.99919134962410416</v>
      </c>
      <c r="AN259" s="34">
        <v>0.99916757569134873</v>
      </c>
      <c r="AO259" s="34">
        <v>0.99914380232425037</v>
      </c>
      <c r="AP259" s="34">
        <v>0.99912002952279599</v>
      </c>
      <c r="AQ259" s="34">
        <v>0.99909625728697204</v>
      </c>
      <c r="AR259" s="34">
        <v>0.99907248561676509</v>
      </c>
      <c r="AS259" s="34">
        <v>0.99904871451216148</v>
      </c>
      <c r="AT259" s="34">
        <v>0.99902494397314778</v>
      </c>
      <c r="AU259" s="34">
        <v>0.999001173999711</v>
      </c>
      <c r="AV259" s="34">
        <v>0.99897740459183682</v>
      </c>
      <c r="AW259" s="34">
        <v>0.99895363574951268</v>
      </c>
      <c r="AX259" s="34">
        <v>0.99892986747272439</v>
      </c>
      <c r="AY259" s="34">
        <v>0.99890609976145905</v>
      </c>
      <c r="AZ259" s="34">
        <v>0.99888233261570292</v>
      </c>
      <c r="BA259" s="34">
        <v>0.99885856603544265</v>
      </c>
      <c r="BB259" s="34">
        <v>0.9988348000206646</v>
      </c>
      <c r="BC259" s="34">
        <v>0.99881103457135556</v>
      </c>
      <c r="BD259" s="34">
        <v>0.99878726968750198</v>
      </c>
      <c r="BE259" s="34">
        <v>0.9987635053690902</v>
      </c>
      <c r="BF259" s="34">
        <v>0.99873974161610712</v>
      </c>
      <c r="BG259" s="34">
        <v>0.99871597842853921</v>
      </c>
      <c r="BH259" s="34">
        <v>0.99869221580637291</v>
      </c>
      <c r="BI259" s="34">
        <v>0.99866845374959479</v>
      </c>
      <c r="BJ259" s="34">
        <v>0.99864469225819141</v>
      </c>
      <c r="BK259" s="34">
        <v>0.99862093133214913</v>
      </c>
      <c r="BL259" s="34">
        <v>0.99859717097145484</v>
      </c>
      <c r="BM259" s="34">
        <v>0.99857341117609499</v>
      </c>
      <c r="BN259" s="34">
        <v>0.99854965194605594</v>
      </c>
      <c r="BO259" s="34">
        <v>0.99852589328132424</v>
      </c>
      <c r="BP259" s="34">
        <v>0.9985021351818868</v>
      </c>
      <c r="BQ259" s="34">
        <v>0.99847837764772973</v>
      </c>
      <c r="BR259" s="34">
        <v>0.99845462067884005</v>
      </c>
      <c r="BS259" s="34">
        <v>0.99843086427520389</v>
      </c>
      <c r="BT259" s="34">
        <v>0.9984071084368078</v>
      </c>
      <c r="BU259" s="34">
        <v>0.9983833531636388</v>
      </c>
      <c r="BV259" s="34">
        <v>0.9983595984556829</v>
      </c>
      <c r="BW259" s="34">
        <v>0.99833584431292699</v>
      </c>
      <c r="BX259" s="34">
        <v>0.99831209073535732</v>
      </c>
      <c r="BY259" s="34">
        <v>0.99828833772296099</v>
      </c>
      <c r="BZ259" s="34">
        <v>0.99826458527572393</v>
      </c>
      <c r="CA259" s="34">
        <v>0.9982408333936329</v>
      </c>
      <c r="CB259" s="34">
        <v>0.99821708207667459</v>
      </c>
      <c r="CC259" s="34">
        <v>0.99819333132483545</v>
      </c>
      <c r="CD259" s="34">
        <v>0.99816958113810217</v>
      </c>
      <c r="CE259" s="34">
        <v>0.9981458315164613</v>
      </c>
      <c r="CF259" s="34">
        <v>0.99812208245989897</v>
      </c>
      <c r="CG259" s="34">
        <v>0.99809833396840231</v>
      </c>
      <c r="CH259" s="34">
        <v>0.99807458604195742</v>
      </c>
      <c r="CI259" s="34">
        <v>0.99805083868055122</v>
      </c>
      <c r="CJ259" s="34">
        <v>0.99802709188417016</v>
      </c>
      <c r="CK259" s="34">
        <v>0.99800334565280058</v>
      </c>
      <c r="CL259" s="34">
        <v>0.99797959998642927</v>
      </c>
      <c r="CM259" s="34">
        <v>0.99795585488504268</v>
      </c>
      <c r="CN259" s="34">
        <v>0.99793211034862739</v>
      </c>
      <c r="CO259" s="34">
        <v>0.99790836637716984</v>
      </c>
      <c r="CP259" s="34">
        <v>0.99788462297065694</v>
      </c>
      <c r="CQ259" s="34">
        <v>0.99786088012907481</v>
      </c>
      <c r="CR259" s="34">
        <v>0.99783713785241035</v>
      </c>
      <c r="CS259" s="34">
        <v>0.99781339614065001</v>
      </c>
      <c r="CT259" s="34">
        <v>0.99777414477515358</v>
      </c>
      <c r="CU259" s="34">
        <v>0.99773489495370282</v>
      </c>
      <c r="CV259" s="34">
        <v>0.99769564667623778</v>
      </c>
      <c r="CW259" s="34">
        <v>0.99765639994269673</v>
      </c>
      <c r="CX259" s="34">
        <v>0.99761715475301938</v>
      </c>
      <c r="CY259" s="34">
        <v>0.99757791110714522</v>
      </c>
      <c r="CZ259" s="34">
        <v>0.9975386690050132</v>
      </c>
      <c r="DA259" s="34">
        <v>0.99749942844656259</v>
      </c>
      <c r="DB259" s="34">
        <v>0.99746018943173309</v>
      </c>
    </row>
    <row r="260" spans="1:106" x14ac:dyDescent="0.2">
      <c r="A260" s="13">
        <f t="shared" ref="A260:A323" ca="1" si="4">IF(WORKDAY(A$2,ROW()-2)&gt;TODAY(),"",WORKDAY(A$2,ROW()-2))</f>
        <v>44634</v>
      </c>
      <c r="B260" s="34">
        <v>1.0000245478633489</v>
      </c>
      <c r="C260" s="34">
        <v>1</v>
      </c>
      <c r="D260" s="34">
        <v>0.99997545273923394</v>
      </c>
      <c r="E260" s="34">
        <v>0.99995090608103576</v>
      </c>
      <c r="F260" s="34">
        <v>0.99992636002539093</v>
      </c>
      <c r="G260" s="34">
        <v>0.99990181457228444</v>
      </c>
      <c r="H260" s="34">
        <v>0.99987726972170154</v>
      </c>
      <c r="I260" s="34">
        <v>0.99985272547362758</v>
      </c>
      <c r="J260" s="34">
        <v>0.99982818182804778</v>
      </c>
      <c r="K260" s="34">
        <v>0.99980363878494705</v>
      </c>
      <c r="L260" s="34">
        <v>0.99977909634431106</v>
      </c>
      <c r="M260" s="34">
        <v>0.99975455450612438</v>
      </c>
      <c r="N260" s="34">
        <v>0.99973001327037281</v>
      </c>
      <c r="O260" s="34">
        <v>0.99970547263704157</v>
      </c>
      <c r="P260" s="34">
        <v>0.99968093260611524</v>
      </c>
      <c r="Q260" s="34">
        <v>0.99965639317757971</v>
      </c>
      <c r="R260" s="34">
        <v>0.99963185435141999</v>
      </c>
      <c r="S260" s="34">
        <v>0.9996073161276211</v>
      </c>
      <c r="T260" s="34">
        <v>0.99958277850616839</v>
      </c>
      <c r="U260" s="34">
        <v>0.99955824148704697</v>
      </c>
      <c r="V260" s="34">
        <v>0.99953370507024242</v>
      </c>
      <c r="W260" s="34">
        <v>0.9995091692557394</v>
      </c>
      <c r="X260" s="34">
        <v>0.99948463404352372</v>
      </c>
      <c r="Y260" s="34">
        <v>0.99946009943358005</v>
      </c>
      <c r="Z260" s="34">
        <v>0.99943556542589385</v>
      </c>
      <c r="AA260" s="34">
        <v>0.99941103202045045</v>
      </c>
      <c r="AB260" s="34">
        <v>0.9993864992172351</v>
      </c>
      <c r="AC260" s="34">
        <v>0.99936196701623248</v>
      </c>
      <c r="AD260" s="34">
        <v>0.99933743541742859</v>
      </c>
      <c r="AE260" s="34">
        <v>0.999312904420808</v>
      </c>
      <c r="AF260" s="34">
        <v>0.99928837402635617</v>
      </c>
      <c r="AG260" s="34">
        <v>0.99926384423405845</v>
      </c>
      <c r="AH260" s="34">
        <v>0.99923931504389996</v>
      </c>
      <c r="AI260" s="34">
        <v>0.99921478645586581</v>
      </c>
      <c r="AJ260" s="34">
        <v>0.99919025846994136</v>
      </c>
      <c r="AK260" s="34">
        <v>0.99916573108611162</v>
      </c>
      <c r="AL260" s="34">
        <v>0.99914120430436215</v>
      </c>
      <c r="AM260" s="34">
        <v>0.99911667812467797</v>
      </c>
      <c r="AN260" s="34">
        <v>0.9990921525470442</v>
      </c>
      <c r="AO260" s="34">
        <v>0.99906762757144629</v>
      </c>
      <c r="AP260" s="34">
        <v>0.99904310319786926</v>
      </c>
      <c r="AQ260" s="34">
        <v>0.99901857942629857</v>
      </c>
      <c r="AR260" s="34">
        <v>0.99899405625671922</v>
      </c>
      <c r="AS260" s="34">
        <v>0.99896953368911645</v>
      </c>
      <c r="AT260" s="34">
        <v>0.99894501172347561</v>
      </c>
      <c r="AU260" s="34">
        <v>0.99892049035978181</v>
      </c>
      <c r="AV260" s="34">
        <v>0.99889596959802029</v>
      </c>
      <c r="AW260" s="34">
        <v>0.99887144943817641</v>
      </c>
      <c r="AX260" s="34">
        <v>0.99884692988023516</v>
      </c>
      <c r="AY260" s="34">
        <v>0.99882241092418189</v>
      </c>
      <c r="AZ260" s="34">
        <v>0.99879789257000207</v>
      </c>
      <c r="BA260" s="34">
        <v>0.99877337481768047</v>
      </c>
      <c r="BB260" s="34">
        <v>0.99874885766720267</v>
      </c>
      <c r="BC260" s="34">
        <v>0.99872434111855357</v>
      </c>
      <c r="BD260" s="34">
        <v>0.99869982517171862</v>
      </c>
      <c r="BE260" s="34">
        <v>0.99867530982668318</v>
      </c>
      <c r="BF260" s="34">
        <v>0.99865079508343213</v>
      </c>
      <c r="BG260" s="34">
        <v>0.99862628094195083</v>
      </c>
      <c r="BH260" s="34">
        <v>0.99860176740222484</v>
      </c>
      <c r="BI260" s="34">
        <v>0.99857725446423895</v>
      </c>
      <c r="BJ260" s="34">
        <v>0.99855274212797851</v>
      </c>
      <c r="BK260" s="34">
        <v>0.99852823039342864</v>
      </c>
      <c r="BL260" s="34">
        <v>0.99850371926057491</v>
      </c>
      <c r="BM260" s="34">
        <v>0.99847920872940232</v>
      </c>
      <c r="BN260" s="34">
        <v>0.99845469879989601</v>
      </c>
      <c r="BO260" s="34">
        <v>0.99843018947204154</v>
      </c>
      <c r="BP260" s="34">
        <v>0.9984056807458237</v>
      </c>
      <c r="BQ260" s="34">
        <v>0.99838117262122816</v>
      </c>
      <c r="BR260" s="34">
        <v>0.99835666509823995</v>
      </c>
      <c r="BS260" s="34">
        <v>0.99833215817684406</v>
      </c>
      <c r="BT260" s="34">
        <v>0.99830765185702619</v>
      </c>
      <c r="BU260" s="34">
        <v>0.99828314613877112</v>
      </c>
      <c r="BV260" s="34">
        <v>0.99825864102206452</v>
      </c>
      <c r="BW260" s="34">
        <v>0.99823413650689141</v>
      </c>
      <c r="BX260" s="34">
        <v>0.99820963259323681</v>
      </c>
      <c r="BY260" s="34">
        <v>0.99818512928108638</v>
      </c>
      <c r="BZ260" s="34">
        <v>0.99816062657042515</v>
      </c>
      <c r="CA260" s="34">
        <v>0.99813612446123812</v>
      </c>
      <c r="CB260" s="34">
        <v>0.99811162295351075</v>
      </c>
      <c r="CC260" s="34">
        <v>0.9980871220472286</v>
      </c>
      <c r="CD260" s="34">
        <v>0.99806262174237637</v>
      </c>
      <c r="CE260" s="34">
        <v>0.99803812203893949</v>
      </c>
      <c r="CF260" s="34">
        <v>0.99801362293690332</v>
      </c>
      <c r="CG260" s="34">
        <v>0.99798912443625298</v>
      </c>
      <c r="CH260" s="34">
        <v>0.99796462653697371</v>
      </c>
      <c r="CI260" s="34">
        <v>0.99794012923905073</v>
      </c>
      <c r="CJ260" s="34">
        <v>0.99791563254246929</v>
      </c>
      <c r="CK260" s="34">
        <v>0.99789113644721483</v>
      </c>
      <c r="CL260" s="34">
        <v>0.99786664095327227</v>
      </c>
      <c r="CM260" s="34">
        <v>0.99784214606062693</v>
      </c>
      <c r="CN260" s="34">
        <v>0.99781765176926418</v>
      </c>
      <c r="CO260" s="34">
        <v>0.99779315807916924</v>
      </c>
      <c r="CP260" s="34">
        <v>0.99776866499032713</v>
      </c>
      <c r="CQ260" s="34">
        <v>0.99772720600527576</v>
      </c>
      <c r="CR260" s="34">
        <v>0.99768574874291582</v>
      </c>
      <c r="CS260" s="34">
        <v>0.9976442932031756</v>
      </c>
      <c r="CT260" s="34">
        <v>0.9976028393859836</v>
      </c>
      <c r="CU260" s="34">
        <v>0.99756138729126798</v>
      </c>
      <c r="CV260" s="34">
        <v>0.99751993691895779</v>
      </c>
      <c r="CW260" s="34">
        <v>0.99747848826898089</v>
      </c>
      <c r="CX260" s="34">
        <v>0.99743704134126576</v>
      </c>
      <c r="CY260" s="34">
        <v>0.99739559613574102</v>
      </c>
      <c r="CZ260" s="34">
        <v>0.99735415265233518</v>
      </c>
      <c r="DA260" s="34">
        <v>0.99731271089097662</v>
      </c>
      <c r="DB260" s="34">
        <v>0.99727127085159362</v>
      </c>
    </row>
    <row r="261" spans="1:106" x14ac:dyDescent="0.2">
      <c r="A261" s="13">
        <f t="shared" ca="1" si="4"/>
        <v>44635</v>
      </c>
      <c r="B261" s="34">
        <v>1.0000254269493321</v>
      </c>
      <c r="C261" s="34">
        <v>1</v>
      </c>
      <c r="D261" s="34">
        <v>0.99997457369718123</v>
      </c>
      <c r="E261" s="34">
        <v>0.99994914804085933</v>
      </c>
      <c r="F261" s="34">
        <v>0.99992372303101795</v>
      </c>
      <c r="G261" s="34">
        <v>0.99989829866764035</v>
      </c>
      <c r="H261" s="34">
        <v>0.99987287495071031</v>
      </c>
      <c r="I261" s="34">
        <v>0.99984745188021162</v>
      </c>
      <c r="J261" s="34">
        <v>0.9998220294561273</v>
      </c>
      <c r="K261" s="34">
        <v>0.99979660767844147</v>
      </c>
      <c r="L261" s="34">
        <v>0.99977118654713748</v>
      </c>
      <c r="M261" s="34">
        <v>0.99974576606219878</v>
      </c>
      <c r="N261" s="34">
        <v>0.99972034622360917</v>
      </c>
      <c r="O261" s="34">
        <v>0.99969492703135199</v>
      </c>
      <c r="P261" s="34">
        <v>0.99966950848541081</v>
      </c>
      <c r="Q261" s="34">
        <v>0.99964409058576942</v>
      </c>
      <c r="R261" s="34">
        <v>0.99961867333241117</v>
      </c>
      <c r="S261" s="34">
        <v>0.99959325672531951</v>
      </c>
      <c r="T261" s="34">
        <v>0.99956784076447858</v>
      </c>
      <c r="U261" s="34">
        <v>0.99954242544987126</v>
      </c>
      <c r="V261" s="34">
        <v>0.99951701078148147</v>
      </c>
      <c r="W261" s="34">
        <v>0.99949159675929289</v>
      </c>
      <c r="X261" s="34">
        <v>0.99946618338328885</v>
      </c>
      <c r="Y261" s="34">
        <v>0.99944077065345294</v>
      </c>
      <c r="Z261" s="34">
        <v>0.99941535856976882</v>
      </c>
      <c r="AA261" s="34">
        <v>0.99938994713221996</v>
      </c>
      <c r="AB261" s="34">
        <v>0.99936453634079014</v>
      </c>
      <c r="AC261" s="34">
        <v>0.99933912619546295</v>
      </c>
      <c r="AD261" s="34">
        <v>0.99931371669622149</v>
      </c>
      <c r="AE261" s="34">
        <v>0.99928830784304967</v>
      </c>
      <c r="AF261" s="34">
        <v>0.9992628996359314</v>
      </c>
      <c r="AG261" s="34">
        <v>0.99923749207484958</v>
      </c>
      <c r="AH261" s="34">
        <v>0.99921208515978821</v>
      </c>
      <c r="AI261" s="34">
        <v>0.99918667889073065</v>
      </c>
      <c r="AJ261" s="34">
        <v>0.99916127326766069</v>
      </c>
      <c r="AK261" s="34">
        <v>0.99913586829056178</v>
      </c>
      <c r="AL261" s="34">
        <v>0.99911046395941738</v>
      </c>
      <c r="AM261" s="34">
        <v>0.9990850602742114</v>
      </c>
      <c r="AN261" s="34">
        <v>0.99905965723492718</v>
      </c>
      <c r="AO261" s="34">
        <v>0.99903425484154817</v>
      </c>
      <c r="AP261" s="34">
        <v>0.99900885309405818</v>
      </c>
      <c r="AQ261" s="34">
        <v>0.99898345199244087</v>
      </c>
      <c r="AR261" s="34">
        <v>0.99895805153667927</v>
      </c>
      <c r="AS261" s="34">
        <v>0.99893265172675794</v>
      </c>
      <c r="AT261" s="34">
        <v>0.99890725256265944</v>
      </c>
      <c r="AU261" s="34">
        <v>0.9988818540443678</v>
      </c>
      <c r="AV261" s="34">
        <v>0.99885645617186691</v>
      </c>
      <c r="AW261" s="34">
        <v>0.99883105894513946</v>
      </c>
      <c r="AX261" s="34">
        <v>0.99880566236417001</v>
      </c>
      <c r="AY261" s="34">
        <v>0.99878026642894158</v>
      </c>
      <c r="AZ261" s="34">
        <v>0.99875487113943806</v>
      </c>
      <c r="BA261" s="34">
        <v>0.99872947649564248</v>
      </c>
      <c r="BB261" s="34">
        <v>0.99870408249753906</v>
      </c>
      <c r="BC261" s="34">
        <v>0.99867868914511115</v>
      </c>
      <c r="BD261" s="34">
        <v>0.99865329643834233</v>
      </c>
      <c r="BE261" s="34">
        <v>0.99862790437721605</v>
      </c>
      <c r="BF261" s="34">
        <v>0.99860251296171609</v>
      </c>
      <c r="BG261" s="34">
        <v>0.99857712219182582</v>
      </c>
      <c r="BH261" s="34">
        <v>0.99855173206752901</v>
      </c>
      <c r="BI261" s="34">
        <v>0.99852634258880935</v>
      </c>
      <c r="BJ261" s="34">
        <v>0.99850095375565007</v>
      </c>
      <c r="BK261" s="34">
        <v>0.99847556556803507</v>
      </c>
      <c r="BL261" s="34">
        <v>0.99845017802594782</v>
      </c>
      <c r="BM261" s="34">
        <v>0.99842479112937166</v>
      </c>
      <c r="BN261" s="34">
        <v>0.99839940487829071</v>
      </c>
      <c r="BO261" s="34">
        <v>0.9983740192726881</v>
      </c>
      <c r="BP261" s="34">
        <v>0.9983486343125475</v>
      </c>
      <c r="BQ261" s="34">
        <v>0.99832324999785305</v>
      </c>
      <c r="BR261" s="34">
        <v>0.9982978663285873</v>
      </c>
      <c r="BS261" s="34">
        <v>0.99827248330473484</v>
      </c>
      <c r="BT261" s="34">
        <v>0.99824710092627866</v>
      </c>
      <c r="BU261" s="34">
        <v>0.99822171919320246</v>
      </c>
      <c r="BV261" s="34">
        <v>0.99819633810548991</v>
      </c>
      <c r="BW261" s="34">
        <v>0.99817095766312469</v>
      </c>
      <c r="BX261" s="34">
        <v>0.99814557786609026</v>
      </c>
      <c r="BY261" s="34">
        <v>0.99812019871437008</v>
      </c>
      <c r="BZ261" s="34">
        <v>0.99809482020794804</v>
      </c>
      <c r="CA261" s="34">
        <v>0.99806944234680761</v>
      </c>
      <c r="CB261" s="34">
        <v>0.99804406513093213</v>
      </c>
      <c r="CC261" s="34">
        <v>0.99801868856030562</v>
      </c>
      <c r="CD261" s="34">
        <v>0.99799331263491142</v>
      </c>
      <c r="CE261" s="34">
        <v>0.99796793735473321</v>
      </c>
      <c r="CF261" s="34">
        <v>0.99794256271975457</v>
      </c>
      <c r="CG261" s="34">
        <v>0.99791718872995927</v>
      </c>
      <c r="CH261" s="34">
        <v>0.99789181538533034</v>
      </c>
      <c r="CI261" s="34">
        <v>0.99786644268585201</v>
      </c>
      <c r="CJ261" s="34">
        <v>0.99784107063150773</v>
      </c>
      <c r="CK261" s="34">
        <v>0.99781569922228075</v>
      </c>
      <c r="CL261" s="34">
        <v>0.99779032845815485</v>
      </c>
      <c r="CM261" s="34">
        <v>0.99776495833911383</v>
      </c>
      <c r="CN261" s="34">
        <v>0.99773958886514102</v>
      </c>
      <c r="CO261" s="34">
        <v>0.99771422003622046</v>
      </c>
      <c r="CP261" s="34">
        <v>0.99768885185233502</v>
      </c>
      <c r="CQ261" s="34">
        <v>0.99766348431346885</v>
      </c>
      <c r="CR261" s="34">
        <v>0.99762211683721691</v>
      </c>
      <c r="CS261" s="34">
        <v>0.997580751076241</v>
      </c>
      <c r="CT261" s="34">
        <v>0.99753938703046963</v>
      </c>
      <c r="CU261" s="34">
        <v>0.99749802469983184</v>
      </c>
      <c r="CV261" s="34">
        <v>0.99745666408425659</v>
      </c>
      <c r="CW261" s="34">
        <v>0.99741530518367261</v>
      </c>
      <c r="CX261" s="34">
        <v>0.99737394799800905</v>
      </c>
      <c r="CY261" s="34">
        <v>0.99733259252719464</v>
      </c>
      <c r="CZ261" s="34">
        <v>0.99729123877115844</v>
      </c>
      <c r="DA261" s="34">
        <v>0.99724988672982895</v>
      </c>
      <c r="DB261" s="34">
        <v>0.99720853640313534</v>
      </c>
    </row>
    <row r="262" spans="1:106" x14ac:dyDescent="0.2">
      <c r="A262" s="13">
        <f t="shared" ca="1" si="4"/>
        <v>44636</v>
      </c>
      <c r="B262" s="34">
        <v>1.0000263046746987</v>
      </c>
      <c r="C262" s="34">
        <v>1</v>
      </c>
      <c r="D262" s="34">
        <v>0.9999736960172193</v>
      </c>
      <c r="E262" s="34">
        <v>0.99994739272633804</v>
      </c>
      <c r="F262" s="34">
        <v>0.99992109012733787</v>
      </c>
      <c r="G262" s="34">
        <v>0.99989478822020117</v>
      </c>
      <c r="H262" s="34">
        <v>0.99986848700490905</v>
      </c>
      <c r="I262" s="34">
        <v>0.99984218648144374</v>
      </c>
      <c r="J262" s="34">
        <v>0.99981588664978716</v>
      </c>
      <c r="K262" s="34">
        <v>0.99978958750992064</v>
      </c>
      <c r="L262" s="34">
        <v>0.99976328906182621</v>
      </c>
      <c r="M262" s="34">
        <v>0.99973699130548599</v>
      </c>
      <c r="N262" s="34">
        <v>0.99971069424088121</v>
      </c>
      <c r="O262" s="34">
        <v>0.99968439786799401</v>
      </c>
      <c r="P262" s="34">
        <v>0.99965810218680651</v>
      </c>
      <c r="Q262" s="34">
        <v>0.99963180719729972</v>
      </c>
      <c r="R262" s="34">
        <v>0.99960551289945598</v>
      </c>
      <c r="S262" s="34">
        <v>0.9995792192932571</v>
      </c>
      <c r="T262" s="34">
        <v>0.99955292637868476</v>
      </c>
      <c r="U262" s="34">
        <v>0.99952663415572085</v>
      </c>
      <c r="V262" s="34">
        <v>0.99950034262434684</v>
      </c>
      <c r="W262" s="34">
        <v>0.99947405178454507</v>
      </c>
      <c r="X262" s="34">
        <v>0.99944776163629701</v>
      </c>
      <c r="Y262" s="34">
        <v>0.99942147217958466</v>
      </c>
      <c r="Z262" s="34">
        <v>0.9993951834143896</v>
      </c>
      <c r="AA262" s="34">
        <v>0.99936889534069384</v>
      </c>
      <c r="AB262" s="34">
        <v>0.99934260795847929</v>
      </c>
      <c r="AC262" s="34">
        <v>0.9993163212677274</v>
      </c>
      <c r="AD262" s="34">
        <v>0.99929003526842008</v>
      </c>
      <c r="AE262" s="34">
        <v>0.99926374996053935</v>
      </c>
      <c r="AF262" s="34">
        <v>0.99923746534406677</v>
      </c>
      <c r="AG262" s="34">
        <v>0.99921118141898446</v>
      </c>
      <c r="AH262" s="34">
        <v>0.99918489818527401</v>
      </c>
      <c r="AI262" s="34">
        <v>0.99915861564291741</v>
      </c>
      <c r="AJ262" s="34">
        <v>0.99913233379189614</v>
      </c>
      <c r="AK262" s="34">
        <v>0.99910605263219232</v>
      </c>
      <c r="AL262" s="34">
        <v>0.99907977216378774</v>
      </c>
      <c r="AM262" s="34">
        <v>0.99905349238666397</v>
      </c>
      <c r="AN262" s="34">
        <v>0.99902721330080313</v>
      </c>
      <c r="AO262" s="34">
        <v>0.99900093490618691</v>
      </c>
      <c r="AP262" s="34">
        <v>0.99897465720279699</v>
      </c>
      <c r="AQ262" s="34">
        <v>0.9989483801906156</v>
      </c>
      <c r="AR262" s="34">
        <v>0.9989221038696241</v>
      </c>
      <c r="AS262" s="34">
        <v>0.9988958282398045</v>
      </c>
      <c r="AT262" s="34">
        <v>0.9988695533011388</v>
      </c>
      <c r="AU262" s="34">
        <v>0.99884327905360837</v>
      </c>
      <c r="AV262" s="34">
        <v>0.99881700549719532</v>
      </c>
      <c r="AW262" s="34">
        <v>0.99879073263188167</v>
      </c>
      <c r="AX262" s="34">
        <v>0.99876446045764877</v>
      </c>
      <c r="AY262" s="34">
        <v>0.99873818897447886</v>
      </c>
      <c r="AZ262" s="34">
        <v>0.99871191818235339</v>
      </c>
      <c r="BA262" s="34">
        <v>0.99868564808125448</v>
      </c>
      <c r="BB262" s="34">
        <v>0.99865937867116406</v>
      </c>
      <c r="BC262" s="34">
        <v>0.99863310995206356</v>
      </c>
      <c r="BD262" s="34">
        <v>0.99860684192393501</v>
      </c>
      <c r="BE262" s="34">
        <v>0.99858057458676008</v>
      </c>
      <c r="BF262" s="34">
        <v>0.99855430794052091</v>
      </c>
      <c r="BG262" s="34">
        <v>0.99852804198519929</v>
      </c>
      <c r="BH262" s="34">
        <v>0.99850177672077678</v>
      </c>
      <c r="BI262" s="34">
        <v>0.99847551214723529</v>
      </c>
      <c r="BJ262" s="34">
        <v>0.99844924826455661</v>
      </c>
      <c r="BK262" s="34">
        <v>0.99842298507272276</v>
      </c>
      <c r="BL262" s="34">
        <v>0.99839672257171541</v>
      </c>
      <c r="BM262" s="34">
        <v>0.99837046076151648</v>
      </c>
      <c r="BN262" s="34">
        <v>0.99834419964210752</v>
      </c>
      <c r="BO262" s="34">
        <v>0.99831793921347101</v>
      </c>
      <c r="BP262" s="34">
        <v>0.99829167947558795</v>
      </c>
      <c r="BQ262" s="34">
        <v>0.99826542042844091</v>
      </c>
      <c r="BR262" s="34">
        <v>0.99823916207201135</v>
      </c>
      <c r="BS262" s="34">
        <v>0.99821290440628097</v>
      </c>
      <c r="BT262" s="34">
        <v>0.99818664743123187</v>
      </c>
      <c r="BU262" s="34">
        <v>0.99816039114684585</v>
      </c>
      <c r="BV262" s="34">
        <v>0.9981341355531046</v>
      </c>
      <c r="BW262" s="34">
        <v>0.99810788064999012</v>
      </c>
      <c r="BX262" s="34">
        <v>0.99808162643748399</v>
      </c>
      <c r="BY262" s="34">
        <v>0.99805537291556823</v>
      </c>
      <c r="BZ262" s="34">
        <v>0.99802912008422495</v>
      </c>
      <c r="CA262" s="34">
        <v>0.99800286794343529</v>
      </c>
      <c r="CB262" s="34">
        <v>0.99797661649318181</v>
      </c>
      <c r="CC262" s="34">
        <v>0.99795036573344598</v>
      </c>
      <c r="CD262" s="34">
        <v>0.99792411566420958</v>
      </c>
      <c r="CE262" s="34">
        <v>0.99789786628545463</v>
      </c>
      <c r="CF262" s="34">
        <v>0.9978716175971627</v>
      </c>
      <c r="CG262" s="34">
        <v>0.99784536959931602</v>
      </c>
      <c r="CH262" s="34">
        <v>0.99781912229189607</v>
      </c>
      <c r="CI262" s="34">
        <v>0.99779287567488495</v>
      </c>
      <c r="CJ262" s="34">
        <v>0.99776662974826424</v>
      </c>
      <c r="CK262" s="34">
        <v>0.9977403845120163</v>
      </c>
      <c r="CL262" s="34">
        <v>0.99771413996612235</v>
      </c>
      <c r="CM262" s="34">
        <v>0.99768789611056441</v>
      </c>
      <c r="CN262" s="34">
        <v>0.99766165294532461</v>
      </c>
      <c r="CO262" s="34">
        <v>0.99763541047038429</v>
      </c>
      <c r="CP262" s="34">
        <v>0.99760916868572569</v>
      </c>
      <c r="CQ262" s="34">
        <v>0.9975829275913306</v>
      </c>
      <c r="CR262" s="34">
        <v>0.99755668718718071</v>
      </c>
      <c r="CS262" s="34">
        <v>0.99753044747325803</v>
      </c>
      <c r="CT262" s="34">
        <v>0.99750420844954446</v>
      </c>
      <c r="CU262" s="34">
        <v>0.99746117963626701</v>
      </c>
      <c r="CV262" s="34">
        <v>0.99741815267910072</v>
      </c>
      <c r="CW262" s="34">
        <v>0.99737512757796565</v>
      </c>
      <c r="CX262" s="34">
        <v>0.99733210433278152</v>
      </c>
      <c r="CY262" s="34">
        <v>0.99728908294346885</v>
      </c>
      <c r="CZ262" s="34">
        <v>0.99724606340994681</v>
      </c>
      <c r="DA262" s="34">
        <v>0.99720304573213581</v>
      </c>
      <c r="DB262" s="34">
        <v>0.99716002990995589</v>
      </c>
    </row>
    <row r="263" spans="1:106" x14ac:dyDescent="0.2">
      <c r="A263" s="13">
        <f t="shared" ca="1" si="4"/>
        <v>44637</v>
      </c>
      <c r="B263" s="34">
        <v>1.0000772331211585</v>
      </c>
      <c r="C263" s="34">
        <v>1.0000514880846889</v>
      </c>
      <c r="D263" s="34">
        <v>1.000025743710975</v>
      </c>
      <c r="E263" s="34">
        <v>1</v>
      </c>
      <c r="F263" s="34">
        <v>0.99997425695174635</v>
      </c>
      <c r="G263" s="34">
        <v>0.99994851456619749</v>
      </c>
      <c r="H263" s="34">
        <v>0.99992277284333586</v>
      </c>
      <c r="I263" s="34">
        <v>0.99989703178314482</v>
      </c>
      <c r="J263" s="34">
        <v>0.99987129138560704</v>
      </c>
      <c r="K263" s="34">
        <v>0.99984555165070566</v>
      </c>
      <c r="L263" s="34">
        <v>0.99981981257842345</v>
      </c>
      <c r="M263" s="34">
        <v>0.99979407416874322</v>
      </c>
      <c r="N263" s="34">
        <v>0.99976833642164842</v>
      </c>
      <c r="O263" s="34">
        <v>0.99974259933712151</v>
      </c>
      <c r="P263" s="34">
        <v>0.99971686291514572</v>
      </c>
      <c r="Q263" s="34">
        <v>0.99969112715570396</v>
      </c>
      <c r="R263" s="34">
        <v>0.99966539205877891</v>
      </c>
      <c r="S263" s="34">
        <v>0.99963965762435369</v>
      </c>
      <c r="T263" s="34">
        <v>0.99961392385241143</v>
      </c>
      <c r="U263" s="34">
        <v>0.9995881907429347</v>
      </c>
      <c r="V263" s="34">
        <v>0.99956245829590684</v>
      </c>
      <c r="W263" s="34">
        <v>0.99953672651131042</v>
      </c>
      <c r="X263" s="34">
        <v>0.9995109953891288</v>
      </c>
      <c r="Y263" s="34">
        <v>0.99948526492934442</v>
      </c>
      <c r="Z263" s="34">
        <v>0.99945953513194086</v>
      </c>
      <c r="AA263" s="34">
        <v>0.99943380599690046</v>
      </c>
      <c r="AB263" s="34">
        <v>0.99940807752420646</v>
      </c>
      <c r="AC263" s="34">
        <v>0.99938234971384188</v>
      </c>
      <c r="AD263" s="34">
        <v>0.99935662256578928</v>
      </c>
      <c r="AE263" s="34">
        <v>0.99933089608003223</v>
      </c>
      <c r="AF263" s="34">
        <v>0.99930517025655308</v>
      </c>
      <c r="AG263" s="34">
        <v>0.99927944509533528</v>
      </c>
      <c r="AH263" s="34">
        <v>0.99925372059636142</v>
      </c>
      <c r="AI263" s="34">
        <v>0.9992279967596146</v>
      </c>
      <c r="AJ263" s="34">
        <v>0.99920227358507774</v>
      </c>
      <c r="AK263" s="34">
        <v>0.99917655107273373</v>
      </c>
      <c r="AL263" s="34">
        <v>0.99915082922256571</v>
      </c>
      <c r="AM263" s="34">
        <v>0.99912510803455667</v>
      </c>
      <c r="AN263" s="34">
        <v>0.99909938750868921</v>
      </c>
      <c r="AO263" s="34">
        <v>0.99907366764494643</v>
      </c>
      <c r="AP263" s="34">
        <v>0.99904794844331135</v>
      </c>
      <c r="AQ263" s="34">
        <v>0.9990222299037671</v>
      </c>
      <c r="AR263" s="34">
        <v>0.99899651202629625</v>
      </c>
      <c r="AS263" s="34">
        <v>0.99897079481088202</v>
      </c>
      <c r="AT263" s="34">
        <v>0.99894507825750745</v>
      </c>
      <c r="AU263" s="34">
        <v>0.99891936236615508</v>
      </c>
      <c r="AV263" s="34">
        <v>0.99889364713680839</v>
      </c>
      <c r="AW263" s="34">
        <v>0.99886793256945017</v>
      </c>
      <c r="AX263" s="34">
        <v>0.99884221866406298</v>
      </c>
      <c r="AY263" s="34">
        <v>0.99881650542063027</v>
      </c>
      <c r="AZ263" s="34">
        <v>0.99879079283913486</v>
      </c>
      <c r="BA263" s="34">
        <v>0.99876508091955951</v>
      </c>
      <c r="BB263" s="34">
        <v>0.99873936966188759</v>
      </c>
      <c r="BC263" s="34">
        <v>0.99871365906610166</v>
      </c>
      <c r="BD263" s="34">
        <v>0.99868794913218484</v>
      </c>
      <c r="BE263" s="34">
        <v>0.99866223986012015</v>
      </c>
      <c r="BF263" s="34">
        <v>0.99863653124989049</v>
      </c>
      <c r="BG263" s="34">
        <v>0.99861082330147866</v>
      </c>
      <c r="BH263" s="34">
        <v>0.99858511601486799</v>
      </c>
      <c r="BI263" s="34">
        <v>0.99855940939004106</v>
      </c>
      <c r="BJ263" s="34">
        <v>0.99853370342698133</v>
      </c>
      <c r="BK263" s="34">
        <v>0.99850799812567126</v>
      </c>
      <c r="BL263" s="34">
        <v>0.99848229348609385</v>
      </c>
      <c r="BM263" s="34">
        <v>0.99845658950823246</v>
      </c>
      <c r="BN263" s="34">
        <v>0.99843088619206954</v>
      </c>
      <c r="BO263" s="34">
        <v>0.99840518353758867</v>
      </c>
      <c r="BP263" s="34">
        <v>0.99837948154477207</v>
      </c>
      <c r="BQ263" s="34">
        <v>0.99835378021360344</v>
      </c>
      <c r="BR263" s="34">
        <v>0.99832807954406544</v>
      </c>
      <c r="BS263" s="34">
        <v>0.99830237953614076</v>
      </c>
      <c r="BT263" s="34">
        <v>0.99827668018981286</v>
      </c>
      <c r="BU263" s="34">
        <v>0.99825098150506419</v>
      </c>
      <c r="BV263" s="34">
        <v>0.99822528348187822</v>
      </c>
      <c r="BW263" s="34">
        <v>0.99819958612023774</v>
      </c>
      <c r="BX263" s="34">
        <v>0.99817388942012564</v>
      </c>
      <c r="BY263" s="34">
        <v>0.99814819338152483</v>
      </c>
      <c r="BZ263" s="34">
        <v>0.99812249800441843</v>
      </c>
      <c r="CA263" s="34">
        <v>0.99809680328878947</v>
      </c>
      <c r="CB263" s="34">
        <v>0.99807110923462072</v>
      </c>
      <c r="CC263" s="34">
        <v>0.9980454158418951</v>
      </c>
      <c r="CD263" s="34">
        <v>0.99801972311059584</v>
      </c>
      <c r="CE263" s="34">
        <v>0.99799403104070594</v>
      </c>
      <c r="CF263" s="34">
        <v>0.9979683396322081</v>
      </c>
      <c r="CG263" s="34">
        <v>0.99794264888508544</v>
      </c>
      <c r="CH263" s="34">
        <v>0.99791695879932107</v>
      </c>
      <c r="CI263" s="34">
        <v>0.99789126937489769</v>
      </c>
      <c r="CJ263" s="34">
        <v>0.99786558061179842</v>
      </c>
      <c r="CK263" s="34">
        <v>0.99783989251000604</v>
      </c>
      <c r="CL263" s="34">
        <v>0.99781420506950402</v>
      </c>
      <c r="CM263" s="34">
        <v>0.99778851829027482</v>
      </c>
      <c r="CN263" s="34">
        <v>0.99776283217230155</v>
      </c>
      <c r="CO263" s="34">
        <v>0.99773714671556735</v>
      </c>
      <c r="CP263" s="34">
        <v>0.99771146192005533</v>
      </c>
      <c r="CQ263" s="34">
        <v>0.99768577778574796</v>
      </c>
      <c r="CR263" s="34">
        <v>0.99766009431262859</v>
      </c>
      <c r="CS263" s="34">
        <v>0.99763441150068</v>
      </c>
      <c r="CT263" s="34">
        <v>0.99759383833427218</v>
      </c>
      <c r="CU263" s="34">
        <v>0.99755326681794954</v>
      </c>
      <c r="CV263" s="34">
        <v>0.99751269695164535</v>
      </c>
      <c r="CW263" s="34">
        <v>0.9974721287352919</v>
      </c>
      <c r="CX263" s="34">
        <v>0.99743156216882245</v>
      </c>
      <c r="CY263" s="34">
        <v>0.99739099725216995</v>
      </c>
      <c r="CZ263" s="34">
        <v>0.99735043398526724</v>
      </c>
      <c r="DA263" s="34">
        <v>0.9973098723680468</v>
      </c>
      <c r="DB263" s="34">
        <v>0.99726931240044236</v>
      </c>
    </row>
    <row r="264" spans="1:106" x14ac:dyDescent="0.2">
      <c r="A264" s="13">
        <f t="shared" ca="1" si="4"/>
        <v>44638</v>
      </c>
      <c r="B264" s="34">
        <v>1.0000777436129911</v>
      </c>
      <c r="C264" s="34">
        <v>1.0000518284037871</v>
      </c>
      <c r="D264" s="34">
        <v>1.0000259138661294</v>
      </c>
      <c r="E264" s="34">
        <v>1</v>
      </c>
      <c r="F264" s="34">
        <v>0.99997408680538169</v>
      </c>
      <c r="G264" s="34">
        <v>0.99994817428225691</v>
      </c>
      <c r="H264" s="34">
        <v>0.99992226243060855</v>
      </c>
      <c r="I264" s="34">
        <v>0.99989635125041876</v>
      </c>
      <c r="J264" s="34">
        <v>0.99987044074167075</v>
      </c>
      <c r="K264" s="34">
        <v>0.99984453090434688</v>
      </c>
      <c r="L264" s="34">
        <v>0.99981862173842928</v>
      </c>
      <c r="M264" s="34">
        <v>0.99979271324390107</v>
      </c>
      <c r="N264" s="34">
        <v>0.99976680542074481</v>
      </c>
      <c r="O264" s="34">
        <v>0.99974089826894297</v>
      </c>
      <c r="P264" s="34">
        <v>0.99971499178847834</v>
      </c>
      <c r="Q264" s="34">
        <v>0.99968908597933326</v>
      </c>
      <c r="R264" s="34">
        <v>0.99966318084149042</v>
      </c>
      <c r="S264" s="34">
        <v>0.99963727637493238</v>
      </c>
      <c r="T264" s="34">
        <v>0.99961137257964194</v>
      </c>
      <c r="U264" s="34">
        <v>0.99958546945560178</v>
      </c>
      <c r="V264" s="34">
        <v>0.99955956700279402</v>
      </c>
      <c r="W264" s="34">
        <v>0.99953366522120179</v>
      </c>
      <c r="X264" s="34">
        <v>0.99950776411080722</v>
      </c>
      <c r="Y264" s="34">
        <v>0.99948186367159308</v>
      </c>
      <c r="Z264" s="34">
        <v>0.99945596390354252</v>
      </c>
      <c r="AA264" s="34">
        <v>0.99943006480663732</v>
      </c>
      <c r="AB264" s="34">
        <v>0.99940416638086038</v>
      </c>
      <c r="AC264" s="34">
        <v>0.99937826862619461</v>
      </c>
      <c r="AD264" s="34">
        <v>0.99935237154262235</v>
      </c>
      <c r="AE264" s="34">
        <v>0.99932647513012651</v>
      </c>
      <c r="AF264" s="34">
        <v>0.99930057938868899</v>
      </c>
      <c r="AG264" s="34">
        <v>0.99927468431829303</v>
      </c>
      <c r="AH264" s="34">
        <v>0.9992487899189213</v>
      </c>
      <c r="AI264" s="34">
        <v>0.99922289619055593</v>
      </c>
      <c r="AJ264" s="34">
        <v>0.99919700313317972</v>
      </c>
      <c r="AK264" s="34">
        <v>0.99917111074677556</v>
      </c>
      <c r="AL264" s="34">
        <v>0.99914521903132569</v>
      </c>
      <c r="AM264" s="34">
        <v>0.99911932798681302</v>
      </c>
      <c r="AN264" s="34">
        <v>0.99909343761322</v>
      </c>
      <c r="AO264" s="34">
        <v>0.99906754791052921</v>
      </c>
      <c r="AP264" s="34">
        <v>0.99904165887872332</v>
      </c>
      <c r="AQ264" s="34">
        <v>0.9990157705177849</v>
      </c>
      <c r="AR264" s="34">
        <v>0.99898988282769674</v>
      </c>
      <c r="AS264" s="34">
        <v>0.9989639958084412</v>
      </c>
      <c r="AT264" s="34">
        <v>0.99893810946000128</v>
      </c>
      <c r="AU264" s="34">
        <v>0.99891222378235911</v>
      </c>
      <c r="AV264" s="34">
        <v>0.99888633877549748</v>
      </c>
      <c r="AW264" s="34">
        <v>0.99886045443939919</v>
      </c>
      <c r="AX264" s="34">
        <v>0.99883457077404669</v>
      </c>
      <c r="AY264" s="34">
        <v>0.99880868777942278</v>
      </c>
      <c r="AZ264" s="34">
        <v>0.99878280545551001</v>
      </c>
      <c r="BA264" s="34">
        <v>0.99875692380229075</v>
      </c>
      <c r="BB264" s="34">
        <v>0.99873104281974778</v>
      </c>
      <c r="BC264" s="34">
        <v>0.9987051625078639</v>
      </c>
      <c r="BD264" s="34">
        <v>0.99867928286662133</v>
      </c>
      <c r="BE264" s="34">
        <v>0.99865340389600321</v>
      </c>
      <c r="BF264" s="34">
        <v>0.99862752559599177</v>
      </c>
      <c r="BG264" s="34">
        <v>0.99860164796656981</v>
      </c>
      <c r="BH264" s="34">
        <v>0.99857577100771977</v>
      </c>
      <c r="BI264" s="34">
        <v>0.99854989471942468</v>
      </c>
      <c r="BJ264" s="34">
        <v>0.99852401910166644</v>
      </c>
      <c r="BK264" s="34">
        <v>0.99849814415442839</v>
      </c>
      <c r="BL264" s="34">
        <v>0.99847226987769289</v>
      </c>
      <c r="BM264" s="34">
        <v>0.9984463962714426</v>
      </c>
      <c r="BN264" s="34">
        <v>0.99842052333566</v>
      </c>
      <c r="BO264" s="34">
        <v>0.99839465107032788</v>
      </c>
      <c r="BP264" s="34">
        <v>0.99836877947542879</v>
      </c>
      <c r="BQ264" s="34">
        <v>0.99834290855094532</v>
      </c>
      <c r="BR264" s="34">
        <v>0.99831703829686014</v>
      </c>
      <c r="BS264" s="34">
        <v>0.99829116871315604</v>
      </c>
      <c r="BT264" s="34">
        <v>0.99826529979981538</v>
      </c>
      <c r="BU264" s="34">
        <v>0.99823943155682093</v>
      </c>
      <c r="BV264" s="34">
        <v>0.99821356398415517</v>
      </c>
      <c r="BW264" s="34">
        <v>0.998187697081801</v>
      </c>
      <c r="BX264" s="34">
        <v>0.99816183084974097</v>
      </c>
      <c r="BY264" s="34">
        <v>0.99813596528795756</v>
      </c>
      <c r="BZ264" s="34">
        <v>0.99811010039643344</v>
      </c>
      <c r="CA264" s="34">
        <v>0.99808423617515141</v>
      </c>
      <c r="CB264" s="34">
        <v>0.99805837262409391</v>
      </c>
      <c r="CC264" s="34">
        <v>0.99803250974324353</v>
      </c>
      <c r="CD264" s="34">
        <v>0.99800664753258328</v>
      </c>
      <c r="CE264" s="34">
        <v>0.99798078599209539</v>
      </c>
      <c r="CF264" s="34">
        <v>0.99795492512176254</v>
      </c>
      <c r="CG264" s="34">
        <v>0.99792906492156741</v>
      </c>
      <c r="CH264" s="34">
        <v>0.99790320539149291</v>
      </c>
      <c r="CI264" s="34">
        <v>0.99787734653152138</v>
      </c>
      <c r="CJ264" s="34">
        <v>0.99785148834163528</v>
      </c>
      <c r="CK264" s="34">
        <v>0.99782563082181774</v>
      </c>
      <c r="CL264" s="34">
        <v>0.99779977397205122</v>
      </c>
      <c r="CM264" s="34">
        <v>0.99777391779231817</v>
      </c>
      <c r="CN264" s="34">
        <v>0.99774806228260116</v>
      </c>
      <c r="CO264" s="34">
        <v>0.99772220744288331</v>
      </c>
      <c r="CP264" s="34">
        <v>0.99769635327314687</v>
      </c>
      <c r="CQ264" s="34">
        <v>0.9976704997733743</v>
      </c>
      <c r="CR264" s="34">
        <v>0.99764464694354871</v>
      </c>
      <c r="CS264" s="34">
        <v>0.99761879478365256</v>
      </c>
      <c r="CT264" s="34">
        <v>0.99757776380236507</v>
      </c>
      <c r="CU264" s="34">
        <v>0.99753673450863733</v>
      </c>
      <c r="CV264" s="34">
        <v>0.99749570690240008</v>
      </c>
      <c r="CW264" s="34">
        <v>0.99745468098358392</v>
      </c>
      <c r="CX264" s="34">
        <v>0.99741365675211913</v>
      </c>
      <c r="CY264" s="34">
        <v>0.99737263420793698</v>
      </c>
      <c r="CZ264" s="34">
        <v>0.99733161335096732</v>
      </c>
      <c r="DA264" s="34">
        <v>0.9972905941811413</v>
      </c>
      <c r="DB264" s="34">
        <v>0.99724957669838943</v>
      </c>
    </row>
    <row r="265" spans="1:106" x14ac:dyDescent="0.2">
      <c r="A265" s="13">
        <f t="shared" ca="1" si="4"/>
        <v>44641</v>
      </c>
      <c r="B265" s="34">
        <v>1.0000265670268407</v>
      </c>
      <c r="C265" s="34">
        <v>1</v>
      </c>
      <c r="D265" s="34">
        <v>0.99997343367894731</v>
      </c>
      <c r="E265" s="34">
        <v>0.99994686806366428</v>
      </c>
      <c r="F265" s="34">
        <v>0.99992030315413161</v>
      </c>
      <c r="G265" s="34">
        <v>0.99989373895033107</v>
      </c>
      <c r="H265" s="34">
        <v>0.99986717545224379</v>
      </c>
      <c r="I265" s="34">
        <v>0.9998406126598508</v>
      </c>
      <c r="J265" s="34">
        <v>0.99981405057313344</v>
      </c>
      <c r="K265" s="34">
        <v>0.99978748919207316</v>
      </c>
      <c r="L265" s="34">
        <v>0.99976092851665088</v>
      </c>
      <c r="M265" s="34">
        <v>0.99973436854684805</v>
      </c>
      <c r="N265" s="34">
        <v>0.99970780928264602</v>
      </c>
      <c r="O265" s="34">
        <v>0.9996812507240258</v>
      </c>
      <c r="P265" s="34">
        <v>0.99965469287096875</v>
      </c>
      <c r="Q265" s="34">
        <v>0.99962813572345621</v>
      </c>
      <c r="R265" s="34">
        <v>0.99960157928146964</v>
      </c>
      <c r="S265" s="34">
        <v>0.99957502354498984</v>
      </c>
      <c r="T265" s="34">
        <v>0.99954846851399803</v>
      </c>
      <c r="U265" s="34">
        <v>0.9995219141884758</v>
      </c>
      <c r="V265" s="34">
        <v>0.99949536056840449</v>
      </c>
      <c r="W265" s="34">
        <v>0.999468807653765</v>
      </c>
      <c r="X265" s="34">
        <v>0.99944225544453891</v>
      </c>
      <c r="Y265" s="34">
        <v>0.99941570394070733</v>
      </c>
      <c r="Z265" s="34">
        <v>0.99938915314225141</v>
      </c>
      <c r="AA265" s="34">
        <v>0.99936260304915248</v>
      </c>
      <c r="AB265" s="34">
        <v>0.99933605366139211</v>
      </c>
      <c r="AC265" s="34">
        <v>0.9993095049789511</v>
      </c>
      <c r="AD265" s="34">
        <v>0.99928295700181102</v>
      </c>
      <c r="AE265" s="34">
        <v>0.99925640972995278</v>
      </c>
      <c r="AF265" s="34">
        <v>0.99922986316335805</v>
      </c>
      <c r="AG265" s="34">
        <v>0.99920331730200806</v>
      </c>
      <c r="AH265" s="34">
        <v>0.99917677214588374</v>
      </c>
      <c r="AI265" s="34">
        <v>0.99915022769496675</v>
      </c>
      <c r="AJ265" s="34">
        <v>0.9991236839492379</v>
      </c>
      <c r="AK265" s="34">
        <v>0.99909714090867907</v>
      </c>
      <c r="AL265" s="34">
        <v>0.99907059857327074</v>
      </c>
      <c r="AM265" s="34">
        <v>0.99904405694299514</v>
      </c>
      <c r="AN265" s="34">
        <v>0.99901751601783273</v>
      </c>
      <c r="AO265" s="34">
        <v>0.99899097579776508</v>
      </c>
      <c r="AP265" s="34">
        <v>0.99896443628277343</v>
      </c>
      <c r="AQ265" s="34">
        <v>0.9989378974728389</v>
      </c>
      <c r="AR265" s="34">
        <v>0.99891135936794317</v>
      </c>
      <c r="AS265" s="34">
        <v>0.99888482196806716</v>
      </c>
      <c r="AT265" s="34">
        <v>0.99885828527319209</v>
      </c>
      <c r="AU265" s="34">
        <v>0.99883174928329954</v>
      </c>
      <c r="AV265" s="34">
        <v>0.99880521399837063</v>
      </c>
      <c r="AW265" s="34">
        <v>0.99877867941838649</v>
      </c>
      <c r="AX265" s="34">
        <v>0.99875214554332858</v>
      </c>
      <c r="AY265" s="34">
        <v>0.99872561237317814</v>
      </c>
      <c r="AZ265" s="34">
        <v>0.9986990799079164</v>
      </c>
      <c r="BA265" s="34">
        <v>0.99867254814752482</v>
      </c>
      <c r="BB265" s="34">
        <v>0.99864601709198431</v>
      </c>
      <c r="BC265" s="34">
        <v>0.99861948674127632</v>
      </c>
      <c r="BD265" s="34">
        <v>0.99859295709538221</v>
      </c>
      <c r="BE265" s="34">
        <v>0.99856642815428331</v>
      </c>
      <c r="BF265" s="34">
        <v>0.99853989991796055</v>
      </c>
      <c r="BG265" s="34">
        <v>0.99851337238639548</v>
      </c>
      <c r="BH265" s="34">
        <v>0.99848684555956946</v>
      </c>
      <c r="BI265" s="34">
        <v>0.99846031943746349</v>
      </c>
      <c r="BJ265" s="34">
        <v>0.99843379402005905</v>
      </c>
      <c r="BK265" s="34">
        <v>0.99840726930733736</v>
      </c>
      <c r="BL265" s="34">
        <v>0.99838074529927978</v>
      </c>
      <c r="BM265" s="34">
        <v>0.99835422199586754</v>
      </c>
      <c r="BN265" s="34">
        <v>0.99832769939708177</v>
      </c>
      <c r="BO265" s="34">
        <v>0.99830117750290404</v>
      </c>
      <c r="BP265" s="34">
        <v>0.99827465631331525</v>
      </c>
      <c r="BQ265" s="34">
        <v>0.99824813582829697</v>
      </c>
      <c r="BR265" s="34">
        <v>0.99822161604783044</v>
      </c>
      <c r="BS265" s="34">
        <v>0.99819509697189679</v>
      </c>
      <c r="BT265" s="34">
        <v>0.99816857860047759</v>
      </c>
      <c r="BU265" s="34">
        <v>0.99814206093355384</v>
      </c>
      <c r="BV265" s="34">
        <v>0.99811554397110702</v>
      </c>
      <c r="BW265" s="34">
        <v>0.99808902771311836</v>
      </c>
      <c r="BX265" s="34">
        <v>0.99806251215956931</v>
      </c>
      <c r="BY265" s="34">
        <v>0.99803599731044057</v>
      </c>
      <c r="BZ265" s="34">
        <v>0.99800948316571403</v>
      </c>
      <c r="CA265" s="34">
        <v>0.99798296972537071</v>
      </c>
      <c r="CB265" s="34">
        <v>0.99795645698939184</v>
      </c>
      <c r="CC265" s="34">
        <v>0.99792994495775911</v>
      </c>
      <c r="CD265" s="34">
        <v>0.99790343363045342</v>
      </c>
      <c r="CE265" s="34">
        <v>0.99787692300745623</v>
      </c>
      <c r="CF265" s="34">
        <v>0.99785041308874856</v>
      </c>
      <c r="CG265" s="34">
        <v>0.99782390387431197</v>
      </c>
      <c r="CH265" s="34">
        <v>0.99779739536412781</v>
      </c>
      <c r="CI265" s="34">
        <v>0.99777088755817722</v>
      </c>
      <c r="CJ265" s="34">
        <v>0.99774438045644143</v>
      </c>
      <c r="CK265" s="34">
        <v>0.99771787405890178</v>
      </c>
      <c r="CL265" s="34">
        <v>0.99769136836553951</v>
      </c>
      <c r="CM265" s="34">
        <v>0.99766486337633609</v>
      </c>
      <c r="CN265" s="34">
        <v>0.99763835909127274</v>
      </c>
      <c r="CO265" s="34">
        <v>0.99761185551033082</v>
      </c>
      <c r="CP265" s="34">
        <v>0.99758535263349157</v>
      </c>
      <c r="CQ265" s="34">
        <v>0.99755885046073622</v>
      </c>
      <c r="CR265" s="34">
        <v>0.99751410522741868</v>
      </c>
      <c r="CS265" s="34">
        <v>0.99746936200113667</v>
      </c>
      <c r="CT265" s="34">
        <v>0.99742462078180039</v>
      </c>
      <c r="CU265" s="34">
        <v>0.997379881569319</v>
      </c>
      <c r="CV265" s="34">
        <v>0.99733514436360304</v>
      </c>
      <c r="CW265" s="34">
        <v>0.99729040916456246</v>
      </c>
      <c r="CX265" s="34">
        <v>0.99724567597210689</v>
      </c>
      <c r="CY265" s="34">
        <v>0.99720094478614685</v>
      </c>
      <c r="CZ265" s="34">
        <v>0.99715621560659207</v>
      </c>
      <c r="DA265" s="34">
        <v>0.99711148843335251</v>
      </c>
      <c r="DB265" s="34">
        <v>0.99706676326633836</v>
      </c>
    </row>
    <row r="266" spans="1:106" x14ac:dyDescent="0.2">
      <c r="A266" s="13">
        <f t="shared" ca="1" si="4"/>
        <v>44642</v>
      </c>
      <c r="B266" s="34">
        <v>1.000026460063002</v>
      </c>
      <c r="C266" s="34">
        <v>1</v>
      </c>
      <c r="D266" s="34">
        <v>0.99997354063711474</v>
      </c>
      <c r="E266" s="34">
        <v>0.99994708197432725</v>
      </c>
      <c r="F266" s="34">
        <v>0.99992062401161896</v>
      </c>
      <c r="G266" s="34">
        <v>0.9998941667489718</v>
      </c>
      <c r="H266" s="34">
        <v>0.99986771018636666</v>
      </c>
      <c r="I266" s="34">
        <v>0.99984125432378546</v>
      </c>
      <c r="J266" s="34">
        <v>0.99981479916120963</v>
      </c>
      <c r="K266" s="34">
        <v>0.99978834469862032</v>
      </c>
      <c r="L266" s="34">
        <v>0.99976189093599943</v>
      </c>
      <c r="M266" s="34">
        <v>0.99973543787332808</v>
      </c>
      <c r="N266" s="34">
        <v>0.99970898551058807</v>
      </c>
      <c r="O266" s="34">
        <v>0.99968253384776073</v>
      </c>
      <c r="P266" s="34">
        <v>0.99965608288482721</v>
      </c>
      <c r="Q266" s="34">
        <v>0.99962963262176974</v>
      </c>
      <c r="R266" s="34">
        <v>0.99960318305856921</v>
      </c>
      <c r="S266" s="34">
        <v>0.99957673419520721</v>
      </c>
      <c r="T266" s="34">
        <v>0.99955028603166529</v>
      </c>
      <c r="U266" s="34">
        <v>0.99952383856792504</v>
      </c>
      <c r="V266" s="34">
        <v>0.99949739180396768</v>
      </c>
      <c r="W266" s="34">
        <v>0.99947094573977491</v>
      </c>
      <c r="X266" s="34">
        <v>0.99944450037532817</v>
      </c>
      <c r="Y266" s="34">
        <v>0.99941805571060893</v>
      </c>
      <c r="Z266" s="34">
        <v>0.99939161174559865</v>
      </c>
      <c r="AA266" s="34">
        <v>0.99936516848027879</v>
      </c>
      <c r="AB266" s="34">
        <v>0.99933872591463113</v>
      </c>
      <c r="AC266" s="34">
        <v>0.9993122840486367</v>
      </c>
      <c r="AD266" s="34">
        <v>0.99928584288227718</v>
      </c>
      <c r="AE266" s="34">
        <v>0.99925940241553401</v>
      </c>
      <c r="AF266" s="34">
        <v>0.9992329626483889</v>
      </c>
      <c r="AG266" s="34">
        <v>0.99920652358082318</v>
      </c>
      <c r="AH266" s="34">
        <v>0.99918008521281831</v>
      </c>
      <c r="AI266" s="34">
        <v>0.99915364754435587</v>
      </c>
      <c r="AJ266" s="34">
        <v>0.99912721057541731</v>
      </c>
      <c r="AK266" s="34">
        <v>0.99910077430598365</v>
      </c>
      <c r="AL266" s="34">
        <v>0.99907433873603746</v>
      </c>
      <c r="AM266" s="34">
        <v>0.99904790386555919</v>
      </c>
      <c r="AN266" s="34">
        <v>0.99902146969453098</v>
      </c>
      <c r="AO266" s="34">
        <v>0.99899503622293406</v>
      </c>
      <c r="AP266" s="34">
        <v>0.99896860345074989</v>
      </c>
      <c r="AQ266" s="34">
        <v>0.99894217137796004</v>
      </c>
      <c r="AR266" s="34">
        <v>0.99891574000454619</v>
      </c>
      <c r="AS266" s="34">
        <v>0.99888930933048947</v>
      </c>
      <c r="AT266" s="34">
        <v>0.99886287935577156</v>
      </c>
      <c r="AU266" s="34">
        <v>0.99883645008037381</v>
      </c>
      <c r="AV266" s="34">
        <v>0.998810021504278</v>
      </c>
      <c r="AW266" s="34">
        <v>0.99878359362746527</v>
      </c>
      <c r="AX266" s="34">
        <v>0.99875716644991763</v>
      </c>
      <c r="AY266" s="34">
        <v>0.99873073997161621</v>
      </c>
      <c r="AZ266" s="34">
        <v>0.99870431419254246</v>
      </c>
      <c r="BA266" s="34">
        <v>0.99867788911267807</v>
      </c>
      <c r="BB266" s="34">
        <v>0.99865146473200428</v>
      </c>
      <c r="BC266" s="34">
        <v>0.99862504105050298</v>
      </c>
      <c r="BD266" s="34">
        <v>0.99859861806815531</v>
      </c>
      <c r="BE266" s="34">
        <v>0.99857219578494316</v>
      </c>
      <c r="BF266" s="34">
        <v>0.99854577420084756</v>
      </c>
      <c r="BG266" s="34">
        <v>0.99851935331585018</v>
      </c>
      <c r="BH266" s="34">
        <v>0.99849293312993281</v>
      </c>
      <c r="BI266" s="34">
        <v>0.99846651364307648</v>
      </c>
      <c r="BJ266" s="34">
        <v>0.99844009485526319</v>
      </c>
      <c r="BK266" s="34">
        <v>0.99841367676647408</v>
      </c>
      <c r="BL266" s="34">
        <v>0.99838725937669071</v>
      </c>
      <c r="BM266" s="34">
        <v>0.99836084268589476</v>
      </c>
      <c r="BN266" s="34">
        <v>0.99833442669406747</v>
      </c>
      <c r="BO266" s="34">
        <v>0.99830801140119063</v>
      </c>
      <c r="BP266" s="34">
        <v>0.99828159680724549</v>
      </c>
      <c r="BQ266" s="34">
        <v>0.99825518291221382</v>
      </c>
      <c r="BR266" s="34">
        <v>0.99822876971607699</v>
      </c>
      <c r="BS266" s="34">
        <v>0.99820235721881634</v>
      </c>
      <c r="BT266" s="34">
        <v>0.99817594542041366</v>
      </c>
      <c r="BU266" s="34">
        <v>0.99814953432085041</v>
      </c>
      <c r="BV266" s="34">
        <v>0.99812312392010794</v>
      </c>
      <c r="BW266" s="34">
        <v>0.99809671421816759</v>
      </c>
      <c r="BX266" s="34">
        <v>0.99807030521501139</v>
      </c>
      <c r="BY266" s="34">
        <v>0.99804389691062056</v>
      </c>
      <c r="BZ266" s="34">
        <v>0.9980174893049768</v>
      </c>
      <c r="CA266" s="34">
        <v>0.99799108239806134</v>
      </c>
      <c r="CB266" s="34">
        <v>0.99796467618985574</v>
      </c>
      <c r="CC266" s="34">
        <v>0.99793827068034147</v>
      </c>
      <c r="CD266" s="34">
        <v>0.99791186586950031</v>
      </c>
      <c r="CE266" s="34">
        <v>0.99788546175731374</v>
      </c>
      <c r="CF266" s="34">
        <v>0.99785905834376298</v>
      </c>
      <c r="CG266" s="34">
        <v>0.99783265562882972</v>
      </c>
      <c r="CH266" s="34">
        <v>0.99780625361249553</v>
      </c>
      <c r="CI266" s="34">
        <v>0.99777985229474209</v>
      </c>
      <c r="CJ266" s="34">
        <v>0.9977534516755503</v>
      </c>
      <c r="CK266" s="34">
        <v>0.99772705175490228</v>
      </c>
      <c r="CL266" s="34">
        <v>0.99770065253277929</v>
      </c>
      <c r="CM266" s="34">
        <v>0.99767425400916299</v>
      </c>
      <c r="CN266" s="34">
        <v>0.99764785618403462</v>
      </c>
      <c r="CO266" s="34">
        <v>0.99762145905737609</v>
      </c>
      <c r="CP266" s="34">
        <v>0.99759506262916853</v>
      </c>
      <c r="CQ266" s="34">
        <v>0.99756866689939383</v>
      </c>
      <c r="CR266" s="34">
        <v>0.99752401941311042</v>
      </c>
      <c r="CS266" s="34">
        <v>0.99747937392508368</v>
      </c>
      <c r="CT266" s="34">
        <v>0.99743473043522357</v>
      </c>
      <c r="CU266" s="34">
        <v>0.99739008894344139</v>
      </c>
      <c r="CV266" s="34">
        <v>0.99734544944964698</v>
      </c>
      <c r="CW266" s="34">
        <v>0.99730081195375153</v>
      </c>
      <c r="CX266" s="34">
        <v>0.99725617645566556</v>
      </c>
      <c r="CY266" s="34">
        <v>0.99721154295529923</v>
      </c>
      <c r="CZ266" s="34">
        <v>0.99716691145256375</v>
      </c>
      <c r="DA266" s="34">
        <v>0.99712228194736918</v>
      </c>
      <c r="DB266" s="34">
        <v>0.99707765443962615</v>
      </c>
    </row>
    <row r="267" spans="1:106" x14ac:dyDescent="0.2">
      <c r="A267" s="13">
        <f t="shared" ca="1" si="4"/>
        <v>44643</v>
      </c>
      <c r="B267" s="34">
        <v>1.0000267918724306</v>
      </c>
      <c r="C267" s="34">
        <v>1</v>
      </c>
      <c r="D267" s="34">
        <v>0.99997320884535457</v>
      </c>
      <c r="E267" s="34">
        <v>0.99994641840847542</v>
      </c>
      <c r="F267" s="34">
        <v>0.99991962868934259</v>
      </c>
      <c r="G267" s="34">
        <v>0.99989283968793763</v>
      </c>
      <c r="H267" s="34">
        <v>0.99986605140424079</v>
      </c>
      <c r="I267" s="34">
        <v>0.99983926383823318</v>
      </c>
      <c r="J267" s="34">
        <v>0.99981247698989528</v>
      </c>
      <c r="K267" s="34">
        <v>0.99978569085920777</v>
      </c>
      <c r="L267" s="34">
        <v>0.99975890544615187</v>
      </c>
      <c r="M267" s="34">
        <v>0.99973212075070828</v>
      </c>
      <c r="N267" s="34">
        <v>0.99970533677285722</v>
      </c>
      <c r="O267" s="34">
        <v>0.99967855351257995</v>
      </c>
      <c r="P267" s="34">
        <v>0.99965177096985725</v>
      </c>
      <c r="Q267" s="34">
        <v>0.99962498914466968</v>
      </c>
      <c r="R267" s="34">
        <v>0.99959820803699839</v>
      </c>
      <c r="S267" s="34">
        <v>0.99957142764682361</v>
      </c>
      <c r="T267" s="34">
        <v>0.99954464797412657</v>
      </c>
      <c r="U267" s="34">
        <v>0.99951786901888784</v>
      </c>
      <c r="V267" s="34">
        <v>0.99949109078108833</v>
      </c>
      <c r="W267" s="34">
        <v>0.99946431326070861</v>
      </c>
      <c r="X267" s="34">
        <v>0.99943753645772948</v>
      </c>
      <c r="Y267" s="34">
        <v>0.99941076037213195</v>
      </c>
      <c r="Z267" s="34">
        <v>0.99938398500389669</v>
      </c>
      <c r="AA267" s="34">
        <v>0.9993572103530044</v>
      </c>
      <c r="AB267" s="34">
        <v>0.99933043641943586</v>
      </c>
      <c r="AC267" s="34">
        <v>0.99930366320317221</v>
      </c>
      <c r="AD267" s="34">
        <v>0.99927689070419345</v>
      </c>
      <c r="AE267" s="34">
        <v>0.99925011892248128</v>
      </c>
      <c r="AF267" s="34">
        <v>0.99922334785801581</v>
      </c>
      <c r="AG267" s="34">
        <v>0.99919657751077828</v>
      </c>
      <c r="AH267" s="34">
        <v>0.99916980788074916</v>
      </c>
      <c r="AI267" s="34">
        <v>0.99914303896790935</v>
      </c>
      <c r="AJ267" s="34">
        <v>0.99911627077223952</v>
      </c>
      <c r="AK267" s="34">
        <v>0.9990895032937207</v>
      </c>
      <c r="AL267" s="34">
        <v>0.99906273653233335</v>
      </c>
      <c r="AM267" s="34">
        <v>0.99903597048805848</v>
      </c>
      <c r="AN267" s="34">
        <v>0.99900920516087699</v>
      </c>
      <c r="AO267" s="34">
        <v>0.99898244055076946</v>
      </c>
      <c r="AP267" s="34">
        <v>0.99895567665771678</v>
      </c>
      <c r="AQ267" s="34">
        <v>0.99892891348169965</v>
      </c>
      <c r="AR267" s="34">
        <v>0.99890215102269886</v>
      </c>
      <c r="AS267" s="34">
        <v>0.99887538928069541</v>
      </c>
      <c r="AT267" s="34">
        <v>0.99884862825566989</v>
      </c>
      <c r="AU267" s="34">
        <v>0.99882186794760286</v>
      </c>
      <c r="AV267" s="34">
        <v>0.99879510835647556</v>
      </c>
      <c r="AW267" s="34">
        <v>0.99876834948226867</v>
      </c>
      <c r="AX267" s="34">
        <v>0.99874159132496299</v>
      </c>
      <c r="AY267" s="34">
        <v>0.99871483388453908</v>
      </c>
      <c r="AZ267" s="34">
        <v>0.99868807716097785</v>
      </c>
      <c r="BA267" s="34">
        <v>0.99866132115426032</v>
      </c>
      <c r="BB267" s="34">
        <v>0.99863456586436694</v>
      </c>
      <c r="BC267" s="34">
        <v>0.99860781129127885</v>
      </c>
      <c r="BD267" s="34">
        <v>0.99858105743497638</v>
      </c>
      <c r="BE267" s="34">
        <v>0.99855430429544079</v>
      </c>
      <c r="BF267" s="34">
        <v>0.99852755187265274</v>
      </c>
      <c r="BG267" s="34">
        <v>0.99850080016659293</v>
      </c>
      <c r="BH267" s="34">
        <v>0.99847404917724214</v>
      </c>
      <c r="BI267" s="34">
        <v>0.9984472989045815</v>
      </c>
      <c r="BJ267" s="34">
        <v>0.99842054934859137</v>
      </c>
      <c r="BK267" s="34">
        <v>0.99839380050925264</v>
      </c>
      <c r="BL267" s="34">
        <v>0.99836705238654633</v>
      </c>
      <c r="BM267" s="34">
        <v>0.99834030498045301</v>
      </c>
      <c r="BN267" s="34">
        <v>0.9983135582909537</v>
      </c>
      <c r="BO267" s="34">
        <v>0.99828681231802907</v>
      </c>
      <c r="BP267" s="34">
        <v>0.99826006706165982</v>
      </c>
      <c r="BQ267" s="34">
        <v>0.99823332252182695</v>
      </c>
      <c r="BR267" s="34">
        <v>0.99820657869851115</v>
      </c>
      <c r="BS267" s="34">
        <v>0.99817983559169343</v>
      </c>
      <c r="BT267" s="34">
        <v>0.99815309320135415</v>
      </c>
      <c r="BU267" s="34">
        <v>0.99812635152747453</v>
      </c>
      <c r="BV267" s="34">
        <v>0.99809961057003527</v>
      </c>
      <c r="BW267" s="34">
        <v>0.99807287032901704</v>
      </c>
      <c r="BX267" s="34">
        <v>0.99804613080440097</v>
      </c>
      <c r="BY267" s="34">
        <v>0.9980193919961674</v>
      </c>
      <c r="BZ267" s="34">
        <v>0.99799265390429737</v>
      </c>
      <c r="CA267" s="34">
        <v>0.99796591652877187</v>
      </c>
      <c r="CB267" s="34">
        <v>0.99793917986957137</v>
      </c>
      <c r="CC267" s="34">
        <v>0.99791244392667688</v>
      </c>
      <c r="CD267" s="34">
        <v>0.99788570870006921</v>
      </c>
      <c r="CE267" s="34">
        <v>0.99785897418972902</v>
      </c>
      <c r="CF267" s="34">
        <v>0.99783224039563734</v>
      </c>
      <c r="CG267" s="34">
        <v>0.99780550731777473</v>
      </c>
      <c r="CH267" s="34">
        <v>0.99777877495612244</v>
      </c>
      <c r="CI267" s="34">
        <v>0.9977520433106607</v>
      </c>
      <c r="CJ267" s="34">
        <v>0.99772531238137063</v>
      </c>
      <c r="CK267" s="34">
        <v>0.99769858216823326</v>
      </c>
      <c r="CL267" s="34">
        <v>0.99767185267122893</v>
      </c>
      <c r="CM267" s="34">
        <v>0.99764512389033888</v>
      </c>
      <c r="CN267" s="34">
        <v>0.99761839582554346</v>
      </c>
      <c r="CO267" s="34">
        <v>0.99759166847682401</v>
      </c>
      <c r="CP267" s="34">
        <v>0.99756494184416078</v>
      </c>
      <c r="CQ267" s="34">
        <v>0.99753821592753533</v>
      </c>
      <c r="CR267" s="34">
        <v>0.99751149072692791</v>
      </c>
      <c r="CS267" s="34">
        <v>0.9974847662423193</v>
      </c>
      <c r="CT267" s="34">
        <v>0.99744000342733452</v>
      </c>
      <c r="CU267" s="34">
        <v>0.99739524262111179</v>
      </c>
      <c r="CV267" s="34">
        <v>0.99735048382356117</v>
      </c>
      <c r="CW267" s="34">
        <v>0.9973057270345923</v>
      </c>
      <c r="CX267" s="34">
        <v>0.99726097225411525</v>
      </c>
      <c r="CY267" s="34">
        <v>0.99721621948203976</v>
      </c>
      <c r="CZ267" s="34">
        <v>0.99717146871827544</v>
      </c>
      <c r="DA267" s="34">
        <v>0.99712671996273272</v>
      </c>
      <c r="DB267" s="34">
        <v>0.99708197321532099</v>
      </c>
    </row>
    <row r="268" spans="1:106" x14ac:dyDescent="0.2">
      <c r="A268" s="13">
        <f t="shared" ca="1" si="4"/>
        <v>44644</v>
      </c>
      <c r="B268" s="34">
        <v>1.0000803682836334</v>
      </c>
      <c r="C268" s="34">
        <v>1.0000535781381075</v>
      </c>
      <c r="D268" s="34">
        <v>1.0000267887102365</v>
      </c>
      <c r="E268" s="34">
        <v>1</v>
      </c>
      <c r="F268" s="34">
        <v>0.99997321200737943</v>
      </c>
      <c r="G268" s="34">
        <v>0.9999464247323554</v>
      </c>
      <c r="H268" s="34">
        <v>0.99991963817490881</v>
      </c>
      <c r="I268" s="34">
        <v>0.99989285233502023</v>
      </c>
      <c r="J268" s="34">
        <v>0.99986606721267057</v>
      </c>
      <c r="K268" s="34">
        <v>0.99983928280784051</v>
      </c>
      <c r="L268" s="34">
        <v>0.99981249912051084</v>
      </c>
      <c r="M268" s="34">
        <v>0.99978571615066247</v>
      </c>
      <c r="N268" s="34">
        <v>0.99975893389827597</v>
      </c>
      <c r="O268" s="34">
        <v>0.99973215236333235</v>
      </c>
      <c r="P268" s="34">
        <v>0.9997053715458124</v>
      </c>
      <c r="Q268" s="34">
        <v>0.99967859144569682</v>
      </c>
      <c r="R268" s="34">
        <v>0.99965181206296616</v>
      </c>
      <c r="S268" s="34">
        <v>0.99962503339760156</v>
      </c>
      <c r="T268" s="34">
        <v>0.99959825544958336</v>
      </c>
      <c r="U268" s="34">
        <v>0.99957147821889292</v>
      </c>
      <c r="V268" s="34">
        <v>0.9995447017055108</v>
      </c>
      <c r="W268" s="34">
        <v>0.99951792590941757</v>
      </c>
      <c r="X268" s="34">
        <v>0.99949115083059403</v>
      </c>
      <c r="Y268" s="34">
        <v>0.99946437646902142</v>
      </c>
      <c r="Z268" s="34">
        <v>0.99943760282467997</v>
      </c>
      <c r="AA268" s="34">
        <v>0.99941082989755092</v>
      </c>
      <c r="AB268" s="34">
        <v>0.99938405768761462</v>
      </c>
      <c r="AC268" s="34">
        <v>0.9993572861948522</v>
      </c>
      <c r="AD268" s="34">
        <v>0.99933051541924423</v>
      </c>
      <c r="AE268" s="34">
        <v>0.99930374536077182</v>
      </c>
      <c r="AF268" s="34">
        <v>0.99927697601941523</v>
      </c>
      <c r="AG268" s="34">
        <v>0.99925020739515591</v>
      </c>
      <c r="AH268" s="34">
        <v>0.99922343948797399</v>
      </c>
      <c r="AI268" s="34">
        <v>0.9991966722978507</v>
      </c>
      <c r="AJ268" s="34">
        <v>0.99916990582476672</v>
      </c>
      <c r="AK268" s="34">
        <v>0.99914314006870286</v>
      </c>
      <c r="AL268" s="34">
        <v>0.9991163750296399</v>
      </c>
      <c r="AM268" s="34">
        <v>0.99908961070755842</v>
      </c>
      <c r="AN268" s="34">
        <v>0.99906284710243953</v>
      </c>
      <c r="AO268" s="34">
        <v>0.99903608421426382</v>
      </c>
      <c r="AP268" s="34">
        <v>0.99900932204301218</v>
      </c>
      <c r="AQ268" s="34">
        <v>0.99898256058866552</v>
      </c>
      <c r="AR268" s="34">
        <v>0.99895579985120431</v>
      </c>
      <c r="AS268" s="34">
        <v>0.99892903983060966</v>
      </c>
      <c r="AT268" s="34">
        <v>0.99890228052686225</v>
      </c>
      <c r="AU268" s="34">
        <v>0.99887552193994278</v>
      </c>
      <c r="AV268" s="34">
        <v>0.99884876406983236</v>
      </c>
      <c r="AW268" s="34">
        <v>0.99882200691651124</v>
      </c>
      <c r="AX268" s="34">
        <v>0.99879525047996076</v>
      </c>
      <c r="AY268" s="34">
        <v>0.99876849476016161</v>
      </c>
      <c r="AZ268" s="34">
        <v>0.99874173975709402</v>
      </c>
      <c r="BA268" s="34">
        <v>0.99871498547073989</v>
      </c>
      <c r="BB268" s="34">
        <v>0.9986882319010788</v>
      </c>
      <c r="BC268" s="34">
        <v>0.99866147904809255</v>
      </c>
      <c r="BD268" s="34">
        <v>0.99863472691176147</v>
      </c>
      <c r="BE268" s="34">
        <v>0.99860797549206615</v>
      </c>
      <c r="BF268" s="34">
        <v>0.99858122478898781</v>
      </c>
      <c r="BG268" s="34">
        <v>0.99855447480250725</v>
      </c>
      <c r="BH268" s="34">
        <v>0.99852772553260494</v>
      </c>
      <c r="BI268" s="34">
        <v>0.9985009769792621</v>
      </c>
      <c r="BJ268" s="34">
        <v>0.99847422914245909</v>
      </c>
      <c r="BK268" s="34">
        <v>0.99844748202217692</v>
      </c>
      <c r="BL268" s="34">
        <v>0.9984207356183965</v>
      </c>
      <c r="BM268" s="34">
        <v>0.99839398993109851</v>
      </c>
      <c r="BN268" s="34">
        <v>0.99836724496026386</v>
      </c>
      <c r="BO268" s="34">
        <v>0.99834050070587332</v>
      </c>
      <c r="BP268" s="34">
        <v>0.99831375716790749</v>
      </c>
      <c r="BQ268" s="34">
        <v>0.99828701434634759</v>
      </c>
      <c r="BR268" s="34">
        <v>0.99826027224117408</v>
      </c>
      <c r="BS268" s="34">
        <v>0.99823353085236777</v>
      </c>
      <c r="BT268" s="34">
        <v>0.99820679017990965</v>
      </c>
      <c r="BU268" s="34">
        <v>0.99818005022378076</v>
      </c>
      <c r="BV268" s="34">
        <v>0.99815331098396132</v>
      </c>
      <c r="BW268" s="34">
        <v>0.99812657246043246</v>
      </c>
      <c r="BX268" s="34">
        <v>0.99809983465317487</v>
      </c>
      <c r="BY268" s="34">
        <v>0.99807309756216989</v>
      </c>
      <c r="BZ268" s="34">
        <v>0.99804636118739753</v>
      </c>
      <c r="CA268" s="34">
        <v>0.99801962552883916</v>
      </c>
      <c r="CB268" s="34">
        <v>0.99799289058647511</v>
      </c>
      <c r="CC268" s="34">
        <v>0.99796615636028685</v>
      </c>
      <c r="CD268" s="34">
        <v>0.99793942285025472</v>
      </c>
      <c r="CE268" s="34">
        <v>0.99791269005635952</v>
      </c>
      <c r="CF268" s="34">
        <v>0.99788595797858237</v>
      </c>
      <c r="CG268" s="34">
        <v>0.99785922661690396</v>
      </c>
      <c r="CH268" s="34">
        <v>0.99783249597130497</v>
      </c>
      <c r="CI268" s="34">
        <v>0.99780576604176618</v>
      </c>
      <c r="CJ268" s="34">
        <v>0.99777903682826874</v>
      </c>
      <c r="CK268" s="34">
        <v>0.99775230833079331</v>
      </c>
      <c r="CL268" s="34">
        <v>0.9977255805493207</v>
      </c>
      <c r="CM268" s="34">
        <v>0.99769885348383158</v>
      </c>
      <c r="CN268" s="34">
        <v>0.99767212713430675</v>
      </c>
      <c r="CO268" s="34">
        <v>0.99764540150072734</v>
      </c>
      <c r="CP268" s="34">
        <v>0.99761867658307413</v>
      </c>
      <c r="CQ268" s="34">
        <v>0.9975919523813277</v>
      </c>
      <c r="CR268" s="34">
        <v>0.99756522889546895</v>
      </c>
      <c r="CS268" s="34">
        <v>0.99753850612547867</v>
      </c>
      <c r="CT268" s="34">
        <v>0.99749273164623509</v>
      </c>
      <c r="CU268" s="34">
        <v>0.99744695926746496</v>
      </c>
      <c r="CV268" s="34">
        <v>0.9974011889890716</v>
      </c>
      <c r="CW268" s="34">
        <v>0.99735542081095874</v>
      </c>
      <c r="CX268" s="34">
        <v>0.9973096547330299</v>
      </c>
      <c r="CY268" s="34">
        <v>0.99726389075518895</v>
      </c>
      <c r="CZ268" s="34">
        <v>0.99721812887733929</v>
      </c>
      <c r="DA268" s="34">
        <v>0.99717236909938467</v>
      </c>
      <c r="DB268" s="34">
        <v>0.99712661142122849</v>
      </c>
    </row>
    <row r="269" spans="1:106" x14ac:dyDescent="0.2">
      <c r="A269" s="13">
        <f t="shared" ca="1" si="4"/>
        <v>44645</v>
      </c>
      <c r="B269" s="34">
        <v>1.0000818056552319</v>
      </c>
      <c r="C269" s="34">
        <v>1.0000545363599411</v>
      </c>
      <c r="D269" s="34">
        <v>1.0000272678082038</v>
      </c>
      <c r="E269" s="34">
        <v>1</v>
      </c>
      <c r="F269" s="34">
        <v>0.99997273293530931</v>
      </c>
      <c r="G269" s="34">
        <v>0.99994546661411143</v>
      </c>
      <c r="H269" s="34">
        <v>0.99991820103638585</v>
      </c>
      <c r="I269" s="34">
        <v>0.99989093620211267</v>
      </c>
      <c r="J269" s="34">
        <v>0.9998636721112717</v>
      </c>
      <c r="K269" s="34">
        <v>0.99983640876384228</v>
      </c>
      <c r="L269" s="34">
        <v>0.99980914615980443</v>
      </c>
      <c r="M269" s="34">
        <v>0.99978188429913772</v>
      </c>
      <c r="N269" s="34">
        <v>0.99975462318182173</v>
      </c>
      <c r="O269" s="34">
        <v>0.99972736280783669</v>
      </c>
      <c r="P269" s="34">
        <v>0.99970010317716185</v>
      </c>
      <c r="Q269" s="34">
        <v>0.9996728442897771</v>
      </c>
      <c r="R269" s="34">
        <v>0.99964558614566223</v>
      </c>
      <c r="S269" s="34">
        <v>0.99961832874479717</v>
      </c>
      <c r="T269" s="34">
        <v>0.99959107208716114</v>
      </c>
      <c r="U269" s="34">
        <v>0.99956381617273427</v>
      </c>
      <c r="V269" s="34">
        <v>0.99953656100149613</v>
      </c>
      <c r="W269" s="34">
        <v>0.99950930657342651</v>
      </c>
      <c r="X269" s="34">
        <v>0.99948205288850511</v>
      </c>
      <c r="Y269" s="34">
        <v>0.99945479994671194</v>
      </c>
      <c r="Z269" s="34">
        <v>0.99942754774802633</v>
      </c>
      <c r="AA269" s="34">
        <v>0.99940029629242799</v>
      </c>
      <c r="AB269" s="34">
        <v>0.99937304557989715</v>
      </c>
      <c r="AC269" s="34">
        <v>0.99934579561041303</v>
      </c>
      <c r="AD269" s="34">
        <v>0.99931854638395579</v>
      </c>
      <c r="AE269" s="34">
        <v>0.99929129790050475</v>
      </c>
      <c r="AF269" s="34">
        <v>0.99926405016004005</v>
      </c>
      <c r="AG269" s="34">
        <v>0.99923680316254138</v>
      </c>
      <c r="AH269" s="34">
        <v>0.99920955690798807</v>
      </c>
      <c r="AI269" s="34">
        <v>0.99918231139636005</v>
      </c>
      <c r="AJ269" s="34">
        <v>0.99915506662763753</v>
      </c>
      <c r="AK269" s="34">
        <v>0.99912782260179966</v>
      </c>
      <c r="AL269" s="34">
        <v>0.99910057931882645</v>
      </c>
      <c r="AM269" s="34">
        <v>0.9990733367786977</v>
      </c>
      <c r="AN269" s="34">
        <v>0.99904609498139296</v>
      </c>
      <c r="AO269" s="34">
        <v>0.99901885392689194</v>
      </c>
      <c r="AP269" s="34">
        <v>0.99899161361517463</v>
      </c>
      <c r="AQ269" s="34">
        <v>0.99896437404622063</v>
      </c>
      <c r="AR269" s="34">
        <v>0.99893713522000982</v>
      </c>
      <c r="AS269" s="34">
        <v>0.99890989713652178</v>
      </c>
      <c r="AT269" s="34">
        <v>0.99888265979573632</v>
      </c>
      <c r="AU269" s="34">
        <v>0.99885542319763332</v>
      </c>
      <c r="AV269" s="34">
        <v>0.99882818734219236</v>
      </c>
      <c r="AW269" s="34">
        <v>0.99880095222939314</v>
      </c>
      <c r="AX269" s="34">
        <v>0.99877371785921543</v>
      </c>
      <c r="AY269" s="34">
        <v>0.99874648423163903</v>
      </c>
      <c r="AZ269" s="34">
        <v>0.99871925134664385</v>
      </c>
      <c r="BA269" s="34">
        <v>0.99869201920420958</v>
      </c>
      <c r="BB269" s="34">
        <v>0.99866478780431578</v>
      </c>
      <c r="BC269" s="34">
        <v>0.99863755714694225</v>
      </c>
      <c r="BD269" s="34">
        <v>0.99861032723206899</v>
      </c>
      <c r="BE269" s="34">
        <v>0.9985830980596756</v>
      </c>
      <c r="BF269" s="34">
        <v>0.99855586962974174</v>
      </c>
      <c r="BG269" s="34">
        <v>0.99852864194224711</v>
      </c>
      <c r="BH269" s="34">
        <v>0.9985014149971716</v>
      </c>
      <c r="BI269" s="34">
        <v>0.99847418879449512</v>
      </c>
      <c r="BJ269" s="34">
        <v>0.99844696333419725</v>
      </c>
      <c r="BK269" s="34">
        <v>0.99841973861625788</v>
      </c>
      <c r="BL269" s="34">
        <v>0.99839251464065648</v>
      </c>
      <c r="BM269" s="34">
        <v>0.99836529140737296</v>
      </c>
      <c r="BN269" s="34">
        <v>0.9983380689163871</v>
      </c>
      <c r="BO269" s="34">
        <v>0.99831084716767882</v>
      </c>
      <c r="BP269" s="34">
        <v>0.99828362616122768</v>
      </c>
      <c r="BQ269" s="34">
        <v>0.99825640589701348</v>
      </c>
      <c r="BR269" s="34">
        <v>0.99822918637501568</v>
      </c>
      <c r="BS269" s="34">
        <v>0.99820196759521462</v>
      </c>
      <c r="BT269" s="34">
        <v>0.99817474955758989</v>
      </c>
      <c r="BU269" s="34">
        <v>0.99814753226212105</v>
      </c>
      <c r="BV269" s="34">
        <v>0.9981203157087879</v>
      </c>
      <c r="BW269" s="34">
        <v>0.99809309989757045</v>
      </c>
      <c r="BX269" s="34">
        <v>0.99806588482844816</v>
      </c>
      <c r="BY269" s="34">
        <v>0.99803867050140072</v>
      </c>
      <c r="BZ269" s="34">
        <v>0.99801145691640836</v>
      </c>
      <c r="CA269" s="34">
        <v>0.99798424407345065</v>
      </c>
      <c r="CB269" s="34">
        <v>0.99795703197250707</v>
      </c>
      <c r="CC269" s="34">
        <v>0.99792982061355762</v>
      </c>
      <c r="CD269" s="34">
        <v>0.9979026099965822</v>
      </c>
      <c r="CE269" s="34">
        <v>0.99787540012156029</v>
      </c>
      <c r="CF269" s="34">
        <v>0.99784819098847199</v>
      </c>
      <c r="CG269" s="34">
        <v>0.99782098259729668</v>
      </c>
      <c r="CH269" s="34">
        <v>0.99779377494801447</v>
      </c>
      <c r="CI269" s="34">
        <v>0.99776656804060493</v>
      </c>
      <c r="CJ269" s="34">
        <v>0.99773936187504786</v>
      </c>
      <c r="CK269" s="34">
        <v>0.99771215645132316</v>
      </c>
      <c r="CL269" s="34">
        <v>0.9976849517694103</v>
      </c>
      <c r="CM269" s="34">
        <v>0.99765774782928951</v>
      </c>
      <c r="CN269" s="34">
        <v>0.99763054463094014</v>
      </c>
      <c r="CO269" s="34">
        <v>0.99760334217434243</v>
      </c>
      <c r="CP269" s="34">
        <v>0.9975761404594754</v>
      </c>
      <c r="CQ269" s="34">
        <v>0.99754893948631973</v>
      </c>
      <c r="CR269" s="34">
        <v>0.99752173925485454</v>
      </c>
      <c r="CS269" s="34">
        <v>0.99749453976505975</v>
      </c>
      <c r="CT269" s="34">
        <v>0.99744701002883818</v>
      </c>
      <c r="CU269" s="34">
        <v>0.99739948255736655</v>
      </c>
      <c r="CV269" s="34">
        <v>0.99735195735053717</v>
      </c>
      <c r="CW269" s="34">
        <v>0.99730443440824224</v>
      </c>
      <c r="CX269" s="34">
        <v>0.99725691373037328</v>
      </c>
      <c r="CY269" s="34">
        <v>0.99720939531682307</v>
      </c>
      <c r="CZ269" s="34">
        <v>0.99716187916748311</v>
      </c>
      <c r="DA269" s="34">
        <v>0.99711436528224606</v>
      </c>
      <c r="DB269" s="34">
        <v>0.99706685366100378</v>
      </c>
    </row>
    <row r="270" spans="1:106" x14ac:dyDescent="0.2">
      <c r="A270" s="13">
        <f t="shared" ca="1" si="4"/>
        <v>44648</v>
      </c>
      <c r="B270" s="34">
        <v>1.0000276399329324</v>
      </c>
      <c r="C270" s="34">
        <v>1</v>
      </c>
      <c r="D270" s="34">
        <v>0.99997236083101249</v>
      </c>
      <c r="E270" s="34">
        <v>0.99994472242594867</v>
      </c>
      <c r="F270" s="34">
        <v>0.99991708478478758</v>
      </c>
      <c r="G270" s="34">
        <v>0.99988944790750778</v>
      </c>
      <c r="H270" s="34">
        <v>0.99986181179408806</v>
      </c>
      <c r="I270" s="34">
        <v>0.99983417644450789</v>
      </c>
      <c r="J270" s="34">
        <v>0.99980654185874562</v>
      </c>
      <c r="K270" s="34">
        <v>0.99977890803678049</v>
      </c>
      <c r="L270" s="34">
        <v>0.99975127497859106</v>
      </c>
      <c r="M270" s="34">
        <v>0.9997236426841567</v>
      </c>
      <c r="N270" s="34">
        <v>0.99969601115345574</v>
      </c>
      <c r="O270" s="34">
        <v>0.99966838038646744</v>
      </c>
      <c r="P270" s="34">
        <v>0.99964075038317046</v>
      </c>
      <c r="Q270" s="34">
        <v>0.99961312114354384</v>
      </c>
      <c r="R270" s="34">
        <v>0.99958549266756647</v>
      </c>
      <c r="S270" s="34">
        <v>0.99955786495521715</v>
      </c>
      <c r="T270" s="34">
        <v>0.99953023800647489</v>
      </c>
      <c r="U270" s="34">
        <v>0.99950261182131861</v>
      </c>
      <c r="V270" s="34">
        <v>0.99947498639972698</v>
      </c>
      <c r="W270" s="34">
        <v>0.99944736174167936</v>
      </c>
      <c r="X270" s="34">
        <v>0.99941973784715399</v>
      </c>
      <c r="Y270" s="34">
        <v>0.99939211471613021</v>
      </c>
      <c r="Z270" s="34">
        <v>0.99936449234858682</v>
      </c>
      <c r="AA270" s="34">
        <v>0.99933687074450284</v>
      </c>
      <c r="AB270" s="34">
        <v>0.99930924990385694</v>
      </c>
      <c r="AC270" s="34">
        <v>0.99928162982662805</v>
      </c>
      <c r="AD270" s="34">
        <v>0.99925401051279539</v>
      </c>
      <c r="AE270" s="34">
        <v>0.99922639196233731</v>
      </c>
      <c r="AF270" s="34">
        <v>0.99919877417523306</v>
      </c>
      <c r="AG270" s="34">
        <v>0.99917115715146154</v>
      </c>
      <c r="AH270" s="34">
        <v>0.99914354089100166</v>
      </c>
      <c r="AI270" s="34">
        <v>0.9991159253938322</v>
      </c>
      <c r="AJ270" s="34">
        <v>0.9990883106599322</v>
      </c>
      <c r="AK270" s="34">
        <v>0.99906069668928066</v>
      </c>
      <c r="AL270" s="34">
        <v>0.99903308348185604</v>
      </c>
      <c r="AM270" s="34">
        <v>0.99900547103763759</v>
      </c>
      <c r="AN270" s="34">
        <v>0.99897785935660433</v>
      </c>
      <c r="AO270" s="34">
        <v>0.99895024843873481</v>
      </c>
      <c r="AP270" s="34">
        <v>0.99892263828400807</v>
      </c>
      <c r="AQ270" s="34">
        <v>0.99889502889240323</v>
      </c>
      <c r="AR270" s="34">
        <v>0.99886742026389885</v>
      </c>
      <c r="AS270" s="34">
        <v>0.99883981239847408</v>
      </c>
      <c r="AT270" s="34">
        <v>0.9988122052961077</v>
      </c>
      <c r="AU270" s="34">
        <v>0.99878459895677896</v>
      </c>
      <c r="AV270" s="34">
        <v>0.99875699338046608</v>
      </c>
      <c r="AW270" s="34">
        <v>0.99872938856714888</v>
      </c>
      <c r="AX270" s="34">
        <v>0.99870178451680536</v>
      </c>
      <c r="AY270" s="34">
        <v>0.99867418122941498</v>
      </c>
      <c r="AZ270" s="34">
        <v>0.99864657870495677</v>
      </c>
      <c r="BA270" s="34">
        <v>0.99861897694340918</v>
      </c>
      <c r="BB270" s="34">
        <v>0.99859137594475123</v>
      </c>
      <c r="BC270" s="34">
        <v>0.99856377570896204</v>
      </c>
      <c r="BD270" s="34">
        <v>0.99853617623602053</v>
      </c>
      <c r="BE270" s="34">
        <v>0.99850857752590538</v>
      </c>
      <c r="BF270" s="34">
        <v>0.99848097957859583</v>
      </c>
      <c r="BG270" s="34">
        <v>0.99845338239407044</v>
      </c>
      <c r="BH270" s="34">
        <v>0.99842578597230858</v>
      </c>
      <c r="BI270" s="34">
        <v>0.99839819031328836</v>
      </c>
      <c r="BJ270" s="34">
        <v>0.99837059541698969</v>
      </c>
      <c r="BK270" s="34">
        <v>0.99834300128339093</v>
      </c>
      <c r="BL270" s="34">
        <v>0.99831540791247075</v>
      </c>
      <c r="BM270" s="34">
        <v>0.99828781530420896</v>
      </c>
      <c r="BN270" s="34">
        <v>0.99826022345858345</v>
      </c>
      <c r="BO270" s="34">
        <v>0.99823263237557369</v>
      </c>
      <c r="BP270" s="34">
        <v>0.9982050420551587</v>
      </c>
      <c r="BQ270" s="34">
        <v>0.99817745249731726</v>
      </c>
      <c r="BR270" s="34">
        <v>0.99814986370202829</v>
      </c>
      <c r="BS270" s="34">
        <v>0.99812227566927048</v>
      </c>
      <c r="BT270" s="34">
        <v>0.99809468839902316</v>
      </c>
      <c r="BU270" s="34">
        <v>0.99806710189126513</v>
      </c>
      <c r="BV270" s="34">
        <v>0.99803951614597497</v>
      </c>
      <c r="BW270" s="34">
        <v>0.99801193116313214</v>
      </c>
      <c r="BX270" s="34">
        <v>0.99798434694271521</v>
      </c>
      <c r="BY270" s="34">
        <v>0.9979567634847033</v>
      </c>
      <c r="BZ270" s="34">
        <v>0.99792918078907522</v>
      </c>
      <c r="CA270" s="34">
        <v>0.99790159885580976</v>
      </c>
      <c r="CB270" s="34">
        <v>0.99787401768488615</v>
      </c>
      <c r="CC270" s="34">
        <v>0.9978464372762833</v>
      </c>
      <c r="CD270" s="34">
        <v>0.99781885762997991</v>
      </c>
      <c r="CE270" s="34">
        <v>0.99779127874595475</v>
      </c>
      <c r="CF270" s="34">
        <v>0.9977637006241874</v>
      </c>
      <c r="CG270" s="34">
        <v>0.99773612326465633</v>
      </c>
      <c r="CH270" s="34">
        <v>0.99770854666734043</v>
      </c>
      <c r="CI270" s="34">
        <v>0.99768097083221885</v>
      </c>
      <c r="CJ270" s="34">
        <v>0.99765339575927037</v>
      </c>
      <c r="CK270" s="34">
        <v>0.99762582144847434</v>
      </c>
      <c r="CL270" s="34">
        <v>0.997598247899809</v>
      </c>
      <c r="CM270" s="34">
        <v>0.99757067511325359</v>
      </c>
      <c r="CN270" s="34">
        <v>0.99754310308878713</v>
      </c>
      <c r="CO270" s="34">
        <v>0.99751553182638875</v>
      </c>
      <c r="CP270" s="34">
        <v>0.9974879613260369</v>
      </c>
      <c r="CQ270" s="34">
        <v>0.99746039158771094</v>
      </c>
      <c r="CR270" s="34">
        <v>0.99741187117921049</v>
      </c>
      <c r="CS270" s="34">
        <v>0.99736335313093383</v>
      </c>
      <c r="CT270" s="34">
        <v>0.99731483744276683</v>
      </c>
      <c r="CU270" s="34">
        <v>0.99726632411459426</v>
      </c>
      <c r="CV270" s="34">
        <v>0.99721781314630109</v>
      </c>
      <c r="CW270" s="34">
        <v>0.99716930453777297</v>
      </c>
      <c r="CX270" s="34">
        <v>0.9971207982888951</v>
      </c>
      <c r="CY270" s="34">
        <v>0.99707229439955225</v>
      </c>
      <c r="CZ270" s="34">
        <v>0.99702379286963017</v>
      </c>
      <c r="DA270" s="34">
        <v>0.99697529369901361</v>
      </c>
      <c r="DB270" s="34">
        <v>0.99692679688758823</v>
      </c>
    </row>
    <row r="271" spans="1:106" x14ac:dyDescent="0.2">
      <c r="A271" s="13">
        <f t="shared" ca="1" si="4"/>
        <v>44649</v>
      </c>
      <c r="B271" s="34">
        <v>1.0000279093634379</v>
      </c>
      <c r="C271" s="34">
        <v>1</v>
      </c>
      <c r="D271" s="34">
        <v>0.99997209141547283</v>
      </c>
      <c r="E271" s="34">
        <v>0.99994418360983472</v>
      </c>
      <c r="F271" s="34">
        <v>0.99991627658306403</v>
      </c>
      <c r="G271" s="34">
        <v>0.999888370335139</v>
      </c>
      <c r="H271" s="34">
        <v>0.99986046486603775</v>
      </c>
      <c r="I271" s="34">
        <v>0.99983256017573874</v>
      </c>
      <c r="J271" s="34">
        <v>0.99980465626422022</v>
      </c>
      <c r="K271" s="34">
        <v>0.99977675313146008</v>
      </c>
      <c r="L271" s="34">
        <v>0.99974885077743714</v>
      </c>
      <c r="M271" s="34">
        <v>0.99972094920212939</v>
      </c>
      <c r="N271" s="34">
        <v>0.99969304840551498</v>
      </c>
      <c r="O271" s="34">
        <v>0.99966514838757226</v>
      </c>
      <c r="P271" s="34">
        <v>0.99963724914827967</v>
      </c>
      <c r="Q271" s="34">
        <v>0.99960935068761547</v>
      </c>
      <c r="R271" s="34">
        <v>0.99958145300555767</v>
      </c>
      <c r="S271" s="34">
        <v>0.99955355610208463</v>
      </c>
      <c r="T271" s="34">
        <v>0.9995256599771748</v>
      </c>
      <c r="U271" s="34">
        <v>0.99949776463080642</v>
      </c>
      <c r="V271" s="34">
        <v>0.9994698700629574</v>
      </c>
      <c r="W271" s="34">
        <v>0.99944197627360631</v>
      </c>
      <c r="X271" s="34">
        <v>0.99941408326273173</v>
      </c>
      <c r="Y271" s="34">
        <v>0.99938619103031123</v>
      </c>
      <c r="Z271" s="34">
        <v>0.99935829957632361</v>
      </c>
      <c r="AA271" s="34">
        <v>0.99933040890074709</v>
      </c>
      <c r="AB271" s="34">
        <v>0.99930251900355982</v>
      </c>
      <c r="AC271" s="34">
        <v>0.99927462988473992</v>
      </c>
      <c r="AD271" s="34">
        <v>0.99924674154426596</v>
      </c>
      <c r="AE271" s="34">
        <v>0.9992188539821163</v>
      </c>
      <c r="AF271" s="34">
        <v>0.99919096719826872</v>
      </c>
      <c r="AG271" s="34">
        <v>0.99916308119270192</v>
      </c>
      <c r="AH271" s="34">
        <v>0.99913519596539413</v>
      </c>
      <c r="AI271" s="34">
        <v>0.99910731151632348</v>
      </c>
      <c r="AJ271" s="34">
        <v>0.99907942784546833</v>
      </c>
      <c r="AK271" s="34">
        <v>0.99905154495280712</v>
      </c>
      <c r="AL271" s="34">
        <v>0.99902366283831778</v>
      </c>
      <c r="AM271" s="34">
        <v>0.99899578150197876</v>
      </c>
      <c r="AN271" s="34">
        <v>0.99896790094376842</v>
      </c>
      <c r="AO271" s="34">
        <v>0.99894002116366498</v>
      </c>
      <c r="AP271" s="34">
        <v>0.99891214216164681</v>
      </c>
      <c r="AQ271" s="34">
        <v>0.99888426393769214</v>
      </c>
      <c r="AR271" s="34">
        <v>0.9988563864917791</v>
      </c>
      <c r="AS271" s="34">
        <v>0.99882850982388649</v>
      </c>
      <c r="AT271" s="34">
        <v>0.99880063393399188</v>
      </c>
      <c r="AU271" s="34">
        <v>0.99877275882207406</v>
      </c>
      <c r="AV271" s="34">
        <v>0.99874488448811105</v>
      </c>
      <c r="AW271" s="34">
        <v>0.99871701093208132</v>
      </c>
      <c r="AX271" s="34">
        <v>0.9986891381539631</v>
      </c>
      <c r="AY271" s="34">
        <v>0.99866126615373441</v>
      </c>
      <c r="AZ271" s="34">
        <v>0.99863339493137415</v>
      </c>
      <c r="BA271" s="34">
        <v>0.99860552448685991</v>
      </c>
      <c r="BB271" s="34">
        <v>0.99857765482017047</v>
      </c>
      <c r="BC271" s="34">
        <v>0.99854978593128418</v>
      </c>
      <c r="BD271" s="34">
        <v>0.99852191782017896</v>
      </c>
      <c r="BE271" s="34">
        <v>0.99849405048683315</v>
      </c>
      <c r="BF271" s="34">
        <v>0.99846618393122533</v>
      </c>
      <c r="BG271" s="34">
        <v>0.99843831815333361</v>
      </c>
      <c r="BH271" s="34">
        <v>0.99841045315313637</v>
      </c>
      <c r="BI271" s="34">
        <v>0.99838258893061194</v>
      </c>
      <c r="BJ271" s="34">
        <v>0.99835472548573823</v>
      </c>
      <c r="BK271" s="34">
        <v>0.99832686281849392</v>
      </c>
      <c r="BL271" s="34">
        <v>0.99829900092885737</v>
      </c>
      <c r="BM271" s="34">
        <v>0.99827113981680637</v>
      </c>
      <c r="BN271" s="34">
        <v>0.99824327948231995</v>
      </c>
      <c r="BO271" s="34">
        <v>0.99821541992537588</v>
      </c>
      <c r="BP271" s="34">
        <v>0.99818756114595253</v>
      </c>
      <c r="BQ271" s="34">
        <v>0.99815970314402835</v>
      </c>
      <c r="BR271" s="34">
        <v>0.9981318459195816</v>
      </c>
      <c r="BS271" s="34">
        <v>0.9981039894725906</v>
      </c>
      <c r="BT271" s="34">
        <v>0.99807613380303351</v>
      </c>
      <c r="BU271" s="34">
        <v>0.99804827891088876</v>
      </c>
      <c r="BV271" s="34">
        <v>0.99802042479613462</v>
      </c>
      <c r="BW271" s="34">
        <v>0.99799257145874942</v>
      </c>
      <c r="BX271" s="34">
        <v>0.99796471889871141</v>
      </c>
      <c r="BY271" s="34">
        <v>0.99793686711599905</v>
      </c>
      <c r="BZ271" s="34">
        <v>0.99790901611059024</v>
      </c>
      <c r="CA271" s="34">
        <v>0.99788116588246367</v>
      </c>
      <c r="CB271" s="34">
        <v>0.9978533164315978</v>
      </c>
      <c r="CC271" s="34">
        <v>0.99782546775797032</v>
      </c>
      <c r="CD271" s="34">
        <v>0.99779761986156013</v>
      </c>
      <c r="CE271" s="34">
        <v>0.99776977274234524</v>
      </c>
      <c r="CF271" s="34">
        <v>0.99774192640030412</v>
      </c>
      <c r="CG271" s="34">
        <v>0.99771408083541502</v>
      </c>
      <c r="CH271" s="34">
        <v>0.99768623604765594</v>
      </c>
      <c r="CI271" s="34">
        <v>0.99765839203700568</v>
      </c>
      <c r="CJ271" s="34">
        <v>0.99763054880344215</v>
      </c>
      <c r="CK271" s="34">
        <v>0.99760270634694415</v>
      </c>
      <c r="CL271" s="34">
        <v>0.99757486466748946</v>
      </c>
      <c r="CM271" s="34">
        <v>0.99754702376505677</v>
      </c>
      <c r="CN271" s="34">
        <v>0.99751918363962433</v>
      </c>
      <c r="CO271" s="34">
        <v>0.99749134429117026</v>
      </c>
      <c r="CP271" s="34">
        <v>0.99746350571967313</v>
      </c>
      <c r="CQ271" s="34">
        <v>0.99741682492539352</v>
      </c>
      <c r="CR271" s="34">
        <v>0.99737014631575194</v>
      </c>
      <c r="CS271" s="34">
        <v>0.99732346989064602</v>
      </c>
      <c r="CT271" s="34">
        <v>0.99727679564997329</v>
      </c>
      <c r="CU271" s="34">
        <v>0.99723012359363195</v>
      </c>
      <c r="CV271" s="34">
        <v>0.99718345372151929</v>
      </c>
      <c r="CW271" s="34">
        <v>0.99713678603353373</v>
      </c>
      <c r="CX271" s="34">
        <v>0.99709012052957247</v>
      </c>
      <c r="CY271" s="34">
        <v>0.99704345720953336</v>
      </c>
      <c r="CZ271" s="34">
        <v>0.99699679607331471</v>
      </c>
      <c r="DA271" s="34">
        <v>0.9969501371208136</v>
      </c>
      <c r="DB271" s="34">
        <v>0.99690348035192833</v>
      </c>
    </row>
    <row r="272" spans="1:106" x14ac:dyDescent="0.2">
      <c r="A272" s="13">
        <f t="shared" ca="1" si="4"/>
        <v>44650</v>
      </c>
      <c r="B272" s="34">
        <v>1.0000268248157542</v>
      </c>
      <c r="C272" s="34">
        <v>1</v>
      </c>
      <c r="D272" s="34">
        <v>0.99997317590379708</v>
      </c>
      <c r="E272" s="34">
        <v>0.99994635252712649</v>
      </c>
      <c r="F272" s="34">
        <v>0.99991952986996868</v>
      </c>
      <c r="G272" s="34">
        <v>0.99989270793230434</v>
      </c>
      <c r="H272" s="34">
        <v>0.99986588671411425</v>
      </c>
      <c r="I272" s="34">
        <v>0.99983906621537899</v>
      </c>
      <c r="J272" s="34">
        <v>0.99981224643607958</v>
      </c>
      <c r="K272" s="34">
        <v>0.99978542737619625</v>
      </c>
      <c r="L272" s="34">
        <v>0.99975860903571045</v>
      </c>
      <c r="M272" s="34">
        <v>0.999731791414602</v>
      </c>
      <c r="N272" s="34">
        <v>0.99970497451285201</v>
      </c>
      <c r="O272" s="34">
        <v>0.99967815833044138</v>
      </c>
      <c r="P272" s="34">
        <v>0.99965134286735036</v>
      </c>
      <c r="Q272" s="34">
        <v>0.99962452812356006</v>
      </c>
      <c r="R272" s="34">
        <v>0.99959771409905107</v>
      </c>
      <c r="S272" s="34">
        <v>0.99957090079380384</v>
      </c>
      <c r="T272" s="34">
        <v>0.99954408820779928</v>
      </c>
      <c r="U272" s="34">
        <v>0.99951727634101839</v>
      </c>
      <c r="V272" s="34">
        <v>0.99949046519344131</v>
      </c>
      <c r="W272" s="34">
        <v>0.99946365476504939</v>
      </c>
      <c r="X272" s="34">
        <v>0.99943684505582275</v>
      </c>
      <c r="Y272" s="34">
        <v>0.99941003606574241</v>
      </c>
      <c r="Z272" s="34">
        <v>0.99938322779478883</v>
      </c>
      <c r="AA272" s="34">
        <v>0.99935642024294291</v>
      </c>
      <c r="AB272" s="34">
        <v>0.99932961341018556</v>
      </c>
      <c r="AC272" s="34">
        <v>0.99930280729649712</v>
      </c>
      <c r="AD272" s="34">
        <v>0.99927600190185828</v>
      </c>
      <c r="AE272" s="34">
        <v>0.99924919722625039</v>
      </c>
      <c r="AF272" s="34">
        <v>0.99922239326965323</v>
      </c>
      <c r="AG272" s="34">
        <v>0.99919559003204828</v>
      </c>
      <c r="AH272" s="34">
        <v>0.99916878751341565</v>
      </c>
      <c r="AI272" s="34">
        <v>0.99914198571373669</v>
      </c>
      <c r="AJ272" s="34">
        <v>0.99911518463299154</v>
      </c>
      <c r="AK272" s="34">
        <v>0.99908838427116131</v>
      </c>
      <c r="AL272" s="34">
        <v>0.99906158462822658</v>
      </c>
      <c r="AM272" s="34">
        <v>0.99903478570416793</v>
      </c>
      <c r="AN272" s="34">
        <v>0.99900798749896613</v>
      </c>
      <c r="AO272" s="34">
        <v>0.9989811900126021</v>
      </c>
      <c r="AP272" s="34">
        <v>0.99895439324505642</v>
      </c>
      <c r="AQ272" s="34">
        <v>0.99892759719630975</v>
      </c>
      <c r="AR272" s="34">
        <v>0.99890080186634289</v>
      </c>
      <c r="AS272" s="34">
        <v>0.99887400725513664</v>
      </c>
      <c r="AT272" s="34">
        <v>0.99884721336267168</v>
      </c>
      <c r="AU272" s="34">
        <v>0.99882042018892836</v>
      </c>
      <c r="AV272" s="34">
        <v>0.99879362773388791</v>
      </c>
      <c r="AW272" s="34">
        <v>0.99876683599753091</v>
      </c>
      <c r="AX272" s="34">
        <v>0.99874004497983782</v>
      </c>
      <c r="AY272" s="34">
        <v>0.99871325468078964</v>
      </c>
      <c r="AZ272" s="34">
        <v>0.99868646510036718</v>
      </c>
      <c r="BA272" s="34">
        <v>0.9986596762385509</v>
      </c>
      <c r="BB272" s="34">
        <v>0.99863288809532169</v>
      </c>
      <c r="BC272" s="34">
        <v>0.99860610067066014</v>
      </c>
      <c r="BD272" s="34">
        <v>0.9985793139645468</v>
      </c>
      <c r="BE272" s="34">
        <v>0.99855252797696314</v>
      </c>
      <c r="BF272" s="34">
        <v>0.99852574270788896</v>
      </c>
      <c r="BG272" s="34">
        <v>0.99849895815730549</v>
      </c>
      <c r="BH272" s="34">
        <v>0.99847217432519353</v>
      </c>
      <c r="BI272" s="34">
        <v>0.99844539121153364</v>
      </c>
      <c r="BJ272" s="34">
        <v>0.99841860881630651</v>
      </c>
      <c r="BK272" s="34">
        <v>0.99839182713949293</v>
      </c>
      <c r="BL272" s="34">
        <v>0.9983650461810738</v>
      </c>
      <c r="BM272" s="34">
        <v>0.99833826594102926</v>
      </c>
      <c r="BN272" s="34">
        <v>0.99831148641934109</v>
      </c>
      <c r="BO272" s="34">
        <v>0.99828470761598875</v>
      </c>
      <c r="BP272" s="34">
        <v>0.99825792953095382</v>
      </c>
      <c r="BQ272" s="34">
        <v>0.99823115216421698</v>
      </c>
      <c r="BR272" s="34">
        <v>0.99820437551575869</v>
      </c>
      <c r="BS272" s="34">
        <v>0.99817759958555963</v>
      </c>
      <c r="BT272" s="34">
        <v>0.99815082437360092</v>
      </c>
      <c r="BU272" s="34">
        <v>0.99812404987986303</v>
      </c>
      <c r="BV272" s="34">
        <v>0.99809727610432664</v>
      </c>
      <c r="BW272" s="34">
        <v>0.99807050304697276</v>
      </c>
      <c r="BX272" s="34">
        <v>0.99804373070778174</v>
      </c>
      <c r="BY272" s="34">
        <v>0.99801695908673471</v>
      </c>
      <c r="BZ272" s="34">
        <v>0.99799018818381213</v>
      </c>
      <c r="CA272" s="34">
        <v>0.9979634179989948</v>
      </c>
      <c r="CB272" s="34">
        <v>0.99793664853226371</v>
      </c>
      <c r="CC272" s="34">
        <v>0.99790987978359913</v>
      </c>
      <c r="CD272" s="34">
        <v>0.99788311175298183</v>
      </c>
      <c r="CE272" s="34">
        <v>0.99785634444039317</v>
      </c>
      <c r="CF272" s="34">
        <v>0.99782957784581339</v>
      </c>
      <c r="CG272" s="34">
        <v>0.99780281196922316</v>
      </c>
      <c r="CH272" s="34">
        <v>0.9977760468106035</v>
      </c>
      <c r="CI272" s="34">
        <v>0.99774928236993488</v>
      </c>
      <c r="CJ272" s="34">
        <v>0.9977225186471983</v>
      </c>
      <c r="CK272" s="34">
        <v>0.99769575564237456</v>
      </c>
      <c r="CL272" s="34">
        <v>0.99766899335544401</v>
      </c>
      <c r="CM272" s="34">
        <v>0.99764223178638767</v>
      </c>
      <c r="CN272" s="34">
        <v>0.99761547093518632</v>
      </c>
      <c r="CO272" s="34">
        <v>0.99758871080182043</v>
      </c>
      <c r="CP272" s="34">
        <v>0.99756195138627113</v>
      </c>
      <c r="CQ272" s="34">
        <v>0.99751648254932579</v>
      </c>
      <c r="CR272" s="34">
        <v>0.9974710157848482</v>
      </c>
      <c r="CS272" s="34">
        <v>0.99742555109274411</v>
      </c>
      <c r="CT272" s="34">
        <v>0.99738008847291904</v>
      </c>
      <c r="CU272" s="34">
        <v>0.99733462792527838</v>
      </c>
      <c r="CV272" s="34">
        <v>0.99728916944972801</v>
      </c>
      <c r="CW272" s="34">
        <v>0.9972437130461731</v>
      </c>
      <c r="CX272" s="34">
        <v>0.9971982587145195</v>
      </c>
      <c r="CY272" s="34">
        <v>0.99715280645467252</v>
      </c>
      <c r="CZ272" s="34">
        <v>0.99710735626653801</v>
      </c>
      <c r="DA272" s="34">
        <v>0.99706190815002138</v>
      </c>
      <c r="DB272" s="34">
        <v>0.99701646210502815</v>
      </c>
    </row>
    <row r="273" spans="1:106" x14ac:dyDescent="0.2">
      <c r="A273" s="13">
        <f t="shared" ca="1" si="4"/>
        <v>44651</v>
      </c>
      <c r="B273" s="34">
        <v>1.0000800357424342</v>
      </c>
      <c r="C273" s="34">
        <v>1.0000533564499015</v>
      </c>
      <c r="D273" s="34">
        <v>1.0000266778690963</v>
      </c>
      <c r="E273" s="34">
        <v>1</v>
      </c>
      <c r="F273" s="34">
        <v>0.99997332284259344</v>
      </c>
      <c r="G273" s="34">
        <v>0.99994664639685749</v>
      </c>
      <c r="H273" s="34">
        <v>0.99991997066277327</v>
      </c>
      <c r="I273" s="34">
        <v>0.9998932956403217</v>
      </c>
      <c r="J273" s="34">
        <v>0.99986662132948423</v>
      </c>
      <c r="K273" s="34">
        <v>0.99983994773024121</v>
      </c>
      <c r="L273" s="34">
        <v>0.9998132748425741</v>
      </c>
      <c r="M273" s="34">
        <v>0.9997866026664638</v>
      </c>
      <c r="N273" s="34">
        <v>0.99975993120189155</v>
      </c>
      <c r="O273" s="34">
        <v>0.99973326044883792</v>
      </c>
      <c r="P273" s="34">
        <v>0.99970659040728416</v>
      </c>
      <c r="Q273" s="34">
        <v>0.99967992107721138</v>
      </c>
      <c r="R273" s="34">
        <v>0.99965325245860071</v>
      </c>
      <c r="S273" s="34">
        <v>0.9996265845514325</v>
      </c>
      <c r="T273" s="34">
        <v>0.99959991735568865</v>
      </c>
      <c r="U273" s="34">
        <v>0.99957325087134963</v>
      </c>
      <c r="V273" s="34">
        <v>0.99954658509839678</v>
      </c>
      <c r="W273" s="34">
        <v>0.99951992003681067</v>
      </c>
      <c r="X273" s="34">
        <v>0.99949325568657288</v>
      </c>
      <c r="Y273" s="34">
        <v>0.99946659204766386</v>
      </c>
      <c r="Z273" s="34">
        <v>0.99943992912006541</v>
      </c>
      <c r="AA273" s="34">
        <v>0.99941326690375754</v>
      </c>
      <c r="AB273" s="34">
        <v>0.99938660539872215</v>
      </c>
      <c r="AC273" s="34">
        <v>0.99935994460493971</v>
      </c>
      <c r="AD273" s="34">
        <v>0.99933328452239145</v>
      </c>
      <c r="AE273" s="34">
        <v>0.99930662515105873</v>
      </c>
      <c r="AF273" s="34">
        <v>0.99927996649092199</v>
      </c>
      <c r="AG273" s="34">
        <v>0.9992533085419627</v>
      </c>
      <c r="AH273" s="34">
        <v>0.99922665130416155</v>
      </c>
      <c r="AI273" s="34">
        <v>0.99919999477749966</v>
      </c>
      <c r="AJ273" s="34">
        <v>0.99917333896195826</v>
      </c>
      <c r="AK273" s="34">
        <v>0.99914668385751815</v>
      </c>
      <c r="AL273" s="34">
        <v>0.99912002946416067</v>
      </c>
      <c r="AM273" s="34">
        <v>0.99909337578186641</v>
      </c>
      <c r="AN273" s="34">
        <v>0.9990667228106167</v>
      </c>
      <c r="AO273" s="34">
        <v>0.99904007055039257</v>
      </c>
      <c r="AP273" s="34">
        <v>0.99901341900117502</v>
      </c>
      <c r="AQ273" s="34">
        <v>0.99898676816294485</v>
      </c>
      <c r="AR273" s="34">
        <v>0.99896011803568352</v>
      </c>
      <c r="AS273" s="34">
        <v>0.99893346861937171</v>
      </c>
      <c r="AT273" s="34">
        <v>0.99890681991399055</v>
      </c>
      <c r="AU273" s="34">
        <v>0.99888017191952105</v>
      </c>
      <c r="AV273" s="34">
        <v>0.99885352463594435</v>
      </c>
      <c r="AW273" s="34">
        <v>0.99882687806324144</v>
      </c>
      <c r="AX273" s="34">
        <v>0.99880023220139325</v>
      </c>
      <c r="AY273" s="34">
        <v>0.998773587050381</v>
      </c>
      <c r="AZ273" s="34">
        <v>0.99874694261018571</v>
      </c>
      <c r="BA273" s="34">
        <v>0.99872029888078828</v>
      </c>
      <c r="BB273" s="34">
        <v>0.99869365586216974</v>
      </c>
      <c r="BC273" s="34">
        <v>0.9986670135543112</v>
      </c>
      <c r="BD273" s="34">
        <v>0.99864037195719368</v>
      </c>
      <c r="BE273" s="34">
        <v>0.99861373107079854</v>
      </c>
      <c r="BF273" s="34">
        <v>0.99858709089510633</v>
      </c>
      <c r="BG273" s="34">
        <v>0.99856045143009819</v>
      </c>
      <c r="BH273" s="34">
        <v>0.99853381267575525</v>
      </c>
      <c r="BI273" s="34">
        <v>0.99850717463205863</v>
      </c>
      <c r="BJ273" s="34">
        <v>0.99848053729898922</v>
      </c>
      <c r="BK273" s="34">
        <v>0.99845390067652817</v>
      </c>
      <c r="BL273" s="34">
        <v>0.9984272647646566</v>
      </c>
      <c r="BM273" s="34">
        <v>0.9984006295633554</v>
      </c>
      <c r="BN273" s="34">
        <v>0.9983739950726056</v>
      </c>
      <c r="BO273" s="34">
        <v>0.99834736129238832</v>
      </c>
      <c r="BP273" s="34">
        <v>0.99832072822268458</v>
      </c>
      <c r="BQ273" s="34">
        <v>0.99829409586347551</v>
      </c>
      <c r="BR273" s="34">
        <v>0.998267464214742</v>
      </c>
      <c r="BS273" s="34">
        <v>0.99824083327646507</v>
      </c>
      <c r="BT273" s="34">
        <v>0.99821420304862607</v>
      </c>
      <c r="BU273" s="34">
        <v>0.99818757353120569</v>
      </c>
      <c r="BV273" s="34">
        <v>0.99816094472418526</v>
      </c>
      <c r="BW273" s="34">
        <v>0.99813431662754581</v>
      </c>
      <c r="BX273" s="34">
        <v>0.99810768924126814</v>
      </c>
      <c r="BY273" s="34">
        <v>0.99808106256533335</v>
      </c>
      <c r="BZ273" s="34">
        <v>0.99805443659972271</v>
      </c>
      <c r="CA273" s="34">
        <v>0.9980278113444172</v>
      </c>
      <c r="CB273" s="34">
        <v>0.99800118679939764</v>
      </c>
      <c r="CC273" s="34">
        <v>0.99797456296464515</v>
      </c>
      <c r="CD273" s="34">
        <v>0.9979479398401413</v>
      </c>
      <c r="CE273" s="34">
        <v>0.99792131742586665</v>
      </c>
      <c r="CF273" s="34">
        <v>0.99789469572180201</v>
      </c>
      <c r="CG273" s="34">
        <v>0.99786807472792893</v>
      </c>
      <c r="CH273" s="34">
        <v>0.99784145444422845</v>
      </c>
      <c r="CI273" s="34">
        <v>0.99781483487068134</v>
      </c>
      <c r="CJ273" s="34">
        <v>0.99778821600726875</v>
      </c>
      <c r="CK273" s="34">
        <v>0.99776159785397178</v>
      </c>
      <c r="CL273" s="34">
        <v>0.99773498041077147</v>
      </c>
      <c r="CM273" s="34">
        <v>0.99770836367764903</v>
      </c>
      <c r="CN273" s="34">
        <v>0.99768174765458528</v>
      </c>
      <c r="CO273" s="34">
        <v>0.99765513234156122</v>
      </c>
      <c r="CP273" s="34">
        <v>0.99762851773855821</v>
      </c>
      <c r="CQ273" s="34">
        <v>0.99760190384555714</v>
      </c>
      <c r="CR273" s="34">
        <v>0.99757529066253914</v>
      </c>
      <c r="CS273" s="34">
        <v>0.99754867818948501</v>
      </c>
      <c r="CT273" s="34">
        <v>0.99750238321724227</v>
      </c>
      <c r="CU273" s="34">
        <v>0.99745609039349115</v>
      </c>
      <c r="CV273" s="34">
        <v>0.99740979971813093</v>
      </c>
      <c r="CW273" s="34">
        <v>0.9973635111910627</v>
      </c>
      <c r="CX273" s="34">
        <v>0.99731722481218643</v>
      </c>
      <c r="CY273" s="34">
        <v>0.99727094058140231</v>
      </c>
      <c r="CZ273" s="34">
        <v>0.99722465849861086</v>
      </c>
      <c r="DA273" s="34">
        <v>0.99717837856371228</v>
      </c>
      <c r="DB273" s="34">
        <v>0.99713210077660708</v>
      </c>
    </row>
    <row r="274" spans="1:106" x14ac:dyDescent="0.2">
      <c r="A274" s="13">
        <f t="shared" ca="1" si="4"/>
        <v>44652</v>
      </c>
      <c r="B274" s="34">
        <v>1.0000800725584891</v>
      </c>
      <c r="C274" s="34">
        <v>1.000053380993283</v>
      </c>
      <c r="D274" s="34">
        <v>1.0000266901404598</v>
      </c>
      <c r="E274" s="34">
        <v>1</v>
      </c>
      <c r="F274" s="34">
        <v>0.99997331057188465</v>
      </c>
      <c r="G274" s="34">
        <v>0.99994662185609495</v>
      </c>
      <c r="H274" s="34">
        <v>0.99991993385261213</v>
      </c>
      <c r="I274" s="34">
        <v>0.99989324656141632</v>
      </c>
      <c r="J274" s="34">
        <v>0.99986655998248941</v>
      </c>
      <c r="K274" s="34">
        <v>0.99983987411581177</v>
      </c>
      <c r="L274" s="34">
        <v>0.99981318896136506</v>
      </c>
      <c r="M274" s="34">
        <v>0.99978650451912954</v>
      </c>
      <c r="N274" s="34">
        <v>0.99975982078908654</v>
      </c>
      <c r="O274" s="34">
        <v>0.99973313777121708</v>
      </c>
      <c r="P274" s="34">
        <v>0.99970645546550219</v>
      </c>
      <c r="Q274" s="34">
        <v>0.99967977387192275</v>
      </c>
      <c r="R274" s="34">
        <v>0.99965309299045968</v>
      </c>
      <c r="S274" s="34">
        <v>0.99962641282109432</v>
      </c>
      <c r="T274" s="34">
        <v>0.99959973336380714</v>
      </c>
      <c r="U274" s="34">
        <v>0.99957305461857948</v>
      </c>
      <c r="V274" s="34">
        <v>0.99954637658539236</v>
      </c>
      <c r="W274" s="34">
        <v>0.99951969926422657</v>
      </c>
      <c r="X274" s="34">
        <v>0.99949302265506335</v>
      </c>
      <c r="Y274" s="34">
        <v>0.99946634675788348</v>
      </c>
      <c r="Z274" s="34">
        <v>0.99943967157266822</v>
      </c>
      <c r="AA274" s="34">
        <v>0.99941299709939824</v>
      </c>
      <c r="AB274" s="34">
        <v>0.99938632333805477</v>
      </c>
      <c r="AC274" s="34">
        <v>0.99935965028861873</v>
      </c>
      <c r="AD274" s="34">
        <v>0.99933297795107101</v>
      </c>
      <c r="AE274" s="34">
        <v>0.99930630632539263</v>
      </c>
      <c r="AF274" s="34">
        <v>0.99927963541156517</v>
      </c>
      <c r="AG274" s="34">
        <v>0.99925296520956863</v>
      </c>
      <c r="AH274" s="34">
        <v>0.99922629571938482</v>
      </c>
      <c r="AI274" s="34">
        <v>0.99919962694099429</v>
      </c>
      <c r="AJ274" s="34">
        <v>0.99917295887437829</v>
      </c>
      <c r="AK274" s="34">
        <v>0.99914629151951795</v>
      </c>
      <c r="AL274" s="34">
        <v>0.99911962487639383</v>
      </c>
      <c r="AM274" s="34">
        <v>0.99909295894498718</v>
      </c>
      <c r="AN274" s="34">
        <v>0.99906629372527889</v>
      </c>
      <c r="AO274" s="34">
        <v>0.99903962921725009</v>
      </c>
      <c r="AP274" s="34">
        <v>0.99901296542088192</v>
      </c>
      <c r="AQ274" s="34">
        <v>0.99898630233615515</v>
      </c>
      <c r="AR274" s="34">
        <v>0.99895963996305093</v>
      </c>
      <c r="AS274" s="34">
        <v>0.99893297830155003</v>
      </c>
      <c r="AT274" s="34">
        <v>0.99890631735163382</v>
      </c>
      <c r="AU274" s="34">
        <v>0.99887965711328286</v>
      </c>
      <c r="AV274" s="34">
        <v>0.99885299758647861</v>
      </c>
      <c r="AW274" s="34">
        <v>0.99882633877120186</v>
      </c>
      <c r="AX274" s="34">
        <v>0.99879968066743363</v>
      </c>
      <c r="AY274" s="34">
        <v>0.99877302327515505</v>
      </c>
      <c r="AZ274" s="34">
        <v>0.9987463665943469</v>
      </c>
      <c r="BA274" s="34">
        <v>0.99871971062499021</v>
      </c>
      <c r="BB274" s="34">
        <v>0.99869305536706632</v>
      </c>
      <c r="BC274" s="34">
        <v>0.9986664008205558</v>
      </c>
      <c r="BD274" s="34">
        <v>0.99863974698544011</v>
      </c>
      <c r="BE274" s="34">
        <v>0.99861309386169994</v>
      </c>
      <c r="BF274" s="34">
        <v>0.99858644144931641</v>
      </c>
      <c r="BG274" s="34">
        <v>0.99855978974827042</v>
      </c>
      <c r="BH274" s="34">
        <v>0.99853313875854333</v>
      </c>
      <c r="BI274" s="34">
        <v>0.99850648848011569</v>
      </c>
      <c r="BJ274" s="34">
        <v>0.99847983891296865</v>
      </c>
      <c r="BK274" s="34">
        <v>0.99845319005708355</v>
      </c>
      <c r="BL274" s="34">
        <v>0.99842654191244118</v>
      </c>
      <c r="BM274" s="34">
        <v>0.99839989447902244</v>
      </c>
      <c r="BN274" s="34">
        <v>0.99837324775680847</v>
      </c>
      <c r="BO274" s="34">
        <v>0.99834660174578027</v>
      </c>
      <c r="BP274" s="34">
        <v>0.99831995644591887</v>
      </c>
      <c r="BQ274" s="34">
        <v>0.9982933118572056</v>
      </c>
      <c r="BR274" s="34">
        <v>0.99826666797962071</v>
      </c>
      <c r="BS274" s="34">
        <v>0.99824002481314589</v>
      </c>
      <c r="BT274" s="34">
        <v>0.9982133823577618</v>
      </c>
      <c r="BU274" s="34">
        <v>0.9981867406134497</v>
      </c>
      <c r="BV274" s="34">
        <v>0.99816009958019059</v>
      </c>
      <c r="BW274" s="34">
        <v>0.99813345925796537</v>
      </c>
      <c r="BX274" s="34">
        <v>0.99810681964675507</v>
      </c>
      <c r="BY274" s="34">
        <v>0.9980801807465407</v>
      </c>
      <c r="BZ274" s="34">
        <v>0.9980535425573035</v>
      </c>
      <c r="CA274" s="34">
        <v>0.99802690507902436</v>
      </c>
      <c r="CB274" s="34">
        <v>0.99800026831168409</v>
      </c>
      <c r="CC274" s="34">
        <v>0.99797363225526403</v>
      </c>
      <c r="CD274" s="34">
        <v>0.99794699690974509</v>
      </c>
      <c r="CE274" s="34">
        <v>0.99792036227510816</v>
      </c>
      <c r="CF274" s="34">
        <v>0.9978937283513345</v>
      </c>
      <c r="CG274" s="34">
        <v>0.9978670951384051</v>
      </c>
      <c r="CH274" s="34">
        <v>0.99784046263630088</v>
      </c>
      <c r="CI274" s="34">
        <v>0.99781383084500286</v>
      </c>
      <c r="CJ274" s="34">
        <v>0.99778719976449226</v>
      </c>
      <c r="CK274" s="34">
        <v>0.99776056939474966</v>
      </c>
      <c r="CL274" s="34">
        <v>0.99773393973575675</v>
      </c>
      <c r="CM274" s="34">
        <v>0.99770731078749397</v>
      </c>
      <c r="CN274" s="34">
        <v>0.99768068254994258</v>
      </c>
      <c r="CO274" s="34">
        <v>0.9976540550230838</v>
      </c>
      <c r="CP274" s="34">
        <v>0.99762742820689843</v>
      </c>
      <c r="CQ274" s="34">
        <v>0.99760080210136737</v>
      </c>
      <c r="CR274" s="34">
        <v>0.99757417670647208</v>
      </c>
      <c r="CS274" s="34">
        <v>0.99752649643284008</v>
      </c>
      <c r="CT274" s="34">
        <v>0.99747881843814501</v>
      </c>
      <c r="CU274" s="34">
        <v>0.99743114272227751</v>
      </c>
      <c r="CV274" s="34">
        <v>0.997383469285129</v>
      </c>
      <c r="CW274" s="34">
        <v>0.99733579812659057</v>
      </c>
      <c r="CX274" s="34">
        <v>0.99728812924655341</v>
      </c>
      <c r="CY274" s="34">
        <v>0.99724046264490851</v>
      </c>
      <c r="CZ274" s="34">
        <v>0.99719279832154673</v>
      </c>
      <c r="DA274" s="34">
        <v>0.99714513627635937</v>
      </c>
      <c r="DB274" s="34">
        <v>0.99709747650923752</v>
      </c>
    </row>
    <row r="275" spans="1:106" x14ac:dyDescent="0.2">
      <c r="A275" s="13">
        <f t="shared" ca="1" si="4"/>
        <v>44655</v>
      </c>
      <c r="B275" s="34">
        <v>1.0000268841167026</v>
      </c>
      <c r="C275" s="34">
        <v>1</v>
      </c>
      <c r="D275" s="34">
        <v>0.99997311660603372</v>
      </c>
      <c r="E275" s="34">
        <v>0.99994623393478421</v>
      </c>
      <c r="F275" s="34">
        <v>0.99991935198623194</v>
      </c>
      <c r="G275" s="34">
        <v>0.99989247076035792</v>
      </c>
      <c r="H275" s="34">
        <v>0.9998655902571425</v>
      </c>
      <c r="I275" s="34">
        <v>0.99983871047656603</v>
      </c>
      <c r="J275" s="34">
        <v>0.99981183141860952</v>
      </c>
      <c r="K275" s="34">
        <v>0.99978495308325321</v>
      </c>
      <c r="L275" s="34">
        <v>0.9997580754704779</v>
      </c>
      <c r="M275" s="34">
        <v>0.99973119858026382</v>
      </c>
      <c r="N275" s="34">
        <v>0.99970432241259177</v>
      </c>
      <c r="O275" s="34">
        <v>0.99967744696744254</v>
      </c>
      <c r="P275" s="34">
        <v>0.99965057224479636</v>
      </c>
      <c r="Q275" s="34">
        <v>0.99962369824463404</v>
      </c>
      <c r="R275" s="34">
        <v>0.99959682496693603</v>
      </c>
      <c r="S275" s="34">
        <v>0.99956995241168278</v>
      </c>
      <c r="T275" s="34">
        <v>0.99954308057885521</v>
      </c>
      <c r="U275" s="34">
        <v>0.99951620946843356</v>
      </c>
      <c r="V275" s="34">
        <v>0.99948933908039872</v>
      </c>
      <c r="W275" s="34">
        <v>0.99946246941473083</v>
      </c>
      <c r="X275" s="34">
        <v>0.99943560047141111</v>
      </c>
      <c r="Y275" s="34">
        <v>0.99940873225041948</v>
      </c>
      <c r="Z275" s="34">
        <v>0.99938186475173696</v>
      </c>
      <c r="AA275" s="34">
        <v>0.99935499797534388</v>
      </c>
      <c r="AB275" s="34">
        <v>0.99932813192122127</v>
      </c>
      <c r="AC275" s="34">
        <v>0.99930126658934892</v>
      </c>
      <c r="AD275" s="34">
        <v>0.99927440197970818</v>
      </c>
      <c r="AE275" s="34">
        <v>0.99924753809227906</v>
      </c>
      <c r="AF275" s="34">
        <v>0.9992206749270427</v>
      </c>
      <c r="AG275" s="34">
        <v>0.99919381248397932</v>
      </c>
      <c r="AH275" s="34">
        <v>0.99916695076306938</v>
      </c>
      <c r="AI275" s="34">
        <v>0.99914008976429391</v>
      </c>
      <c r="AJ275" s="34">
        <v>0.99911322948763304</v>
      </c>
      <c r="AK275" s="34">
        <v>0.99908636993306787</v>
      </c>
      <c r="AL275" s="34">
        <v>0.99905951110057845</v>
      </c>
      <c r="AM275" s="34">
        <v>0.99903265299014554</v>
      </c>
      <c r="AN275" s="34">
        <v>0.99900579560174996</v>
      </c>
      <c r="AO275" s="34">
        <v>0.99897893893537204</v>
      </c>
      <c r="AP275" s="34">
        <v>0.9989520829909927</v>
      </c>
      <c r="AQ275" s="34">
        <v>0.99892522776859194</v>
      </c>
      <c r="AR275" s="34">
        <v>0.9988983732681509</v>
      </c>
      <c r="AS275" s="34">
        <v>0.99887151948965003</v>
      </c>
      <c r="AT275" s="34">
        <v>0.99884466643306979</v>
      </c>
      <c r="AU275" s="34">
        <v>0.99881781409839065</v>
      </c>
      <c r="AV275" s="34">
        <v>0.99879096248559363</v>
      </c>
      <c r="AW275" s="34">
        <v>0.99876411159465917</v>
      </c>
      <c r="AX275" s="34">
        <v>0.99873726142556762</v>
      </c>
      <c r="AY275" s="34">
        <v>0.99871041197829979</v>
      </c>
      <c r="AZ275" s="34">
        <v>0.99868356325283614</v>
      </c>
      <c r="BA275" s="34">
        <v>0.99865671524915756</v>
      </c>
      <c r="BB275" s="34">
        <v>0.9986298679672444</v>
      </c>
      <c r="BC275" s="34">
        <v>0.99860302140707702</v>
      </c>
      <c r="BD275" s="34">
        <v>0.99857617556863665</v>
      </c>
      <c r="BE275" s="34">
        <v>0.99854933045190331</v>
      </c>
      <c r="BF275" s="34">
        <v>0.99852248605685801</v>
      </c>
      <c r="BG275" s="34">
        <v>0.99849564238348087</v>
      </c>
      <c r="BH275" s="34">
        <v>0.99846879943175304</v>
      </c>
      <c r="BI275" s="34">
        <v>0.99844195720165474</v>
      </c>
      <c r="BJ275" s="34">
        <v>0.99841511569316677</v>
      </c>
      <c r="BK275" s="34">
        <v>0.99838827490626958</v>
      </c>
      <c r="BL275" s="34">
        <v>0.99836143484094386</v>
      </c>
      <c r="BM275" s="34">
        <v>0.99833459549717019</v>
      </c>
      <c r="BN275" s="34">
        <v>0.99830775687492901</v>
      </c>
      <c r="BO275" s="34">
        <v>0.99828091897420135</v>
      </c>
      <c r="BP275" s="34">
        <v>0.99825408179496744</v>
      </c>
      <c r="BQ275" s="34">
        <v>0.99822724533720786</v>
      </c>
      <c r="BR275" s="34">
        <v>0.9982004096009035</v>
      </c>
      <c r="BS275" s="34">
        <v>0.99817357458603473</v>
      </c>
      <c r="BT275" s="34">
        <v>0.99814674029258232</v>
      </c>
      <c r="BU275" s="34">
        <v>0.99811990672052686</v>
      </c>
      <c r="BV275" s="34">
        <v>0.99809307386984858</v>
      </c>
      <c r="BW275" s="34">
        <v>0.99806624174052871</v>
      </c>
      <c r="BX275" s="34">
        <v>0.99803941033254739</v>
      </c>
      <c r="BY275" s="34">
        <v>0.99801257964588563</v>
      </c>
      <c r="BZ275" s="34">
        <v>0.99798574968052356</v>
      </c>
      <c r="CA275" s="34">
        <v>0.99795892043644185</v>
      </c>
      <c r="CB275" s="34">
        <v>0.99793209191362164</v>
      </c>
      <c r="CC275" s="34">
        <v>0.99790526411204294</v>
      </c>
      <c r="CD275" s="34">
        <v>0.99787843703168666</v>
      </c>
      <c r="CE275" s="34">
        <v>0.99785161067253347</v>
      </c>
      <c r="CF275" s="34">
        <v>0.99782478503456373</v>
      </c>
      <c r="CG275" s="34">
        <v>0.99779796011775823</v>
      </c>
      <c r="CH275" s="34">
        <v>0.99777113592209754</v>
      </c>
      <c r="CI275" s="34">
        <v>0.99774431244756212</v>
      </c>
      <c r="CJ275" s="34">
        <v>0.99771748969413299</v>
      </c>
      <c r="CK275" s="34">
        <v>0.99769066766179038</v>
      </c>
      <c r="CL275" s="34">
        <v>0.99766384635051508</v>
      </c>
      <c r="CM275" s="34">
        <v>0.99763702576028745</v>
      </c>
      <c r="CN275" s="34">
        <v>0.9976102058910884</v>
      </c>
      <c r="CO275" s="34">
        <v>0.99758338674289848</v>
      </c>
      <c r="CP275" s="34">
        <v>0.9975565683156985</v>
      </c>
      <c r="CQ275" s="34">
        <v>0.99750814073112082</v>
      </c>
      <c r="CR275" s="34">
        <v>0.99745971549751899</v>
      </c>
      <c r="CS275" s="34">
        <v>0.99741129261477801</v>
      </c>
      <c r="CT275" s="34">
        <v>0.99736287208278451</v>
      </c>
      <c r="CU275" s="34">
        <v>0.9973144539014237</v>
      </c>
      <c r="CV275" s="34">
        <v>0.99726603807058189</v>
      </c>
      <c r="CW275" s="34">
        <v>0.99721762459014507</v>
      </c>
      <c r="CX275" s="34">
        <v>0.99716921345999876</v>
      </c>
      <c r="CY275" s="34">
        <v>0.99712080468002917</v>
      </c>
      <c r="CZ275" s="34">
        <v>0.99707239825012173</v>
      </c>
      <c r="DA275" s="34">
        <v>0.99702399417016319</v>
      </c>
      <c r="DB275" s="34">
        <v>0.99697559244003875</v>
      </c>
    </row>
    <row r="276" spans="1:106" x14ac:dyDescent="0.2">
      <c r="A276" s="13">
        <f t="shared" ca="1" si="4"/>
        <v>44656</v>
      </c>
      <c r="B276" s="34">
        <v>1.00002681677962</v>
      </c>
      <c r="C276" s="34">
        <v>1</v>
      </c>
      <c r="D276" s="34">
        <v>0.99997318393950041</v>
      </c>
      <c r="E276" s="34">
        <v>0.99994636859810182</v>
      </c>
      <c r="F276" s="34">
        <v>0.99991955397578514</v>
      </c>
      <c r="G276" s="34">
        <v>0.99989274007253071</v>
      </c>
      <c r="H276" s="34">
        <v>0.99986592688831977</v>
      </c>
      <c r="I276" s="34">
        <v>0.99983911442313289</v>
      </c>
      <c r="J276" s="34">
        <v>0.99981230267695043</v>
      </c>
      <c r="K276" s="34">
        <v>0.99978549164975361</v>
      </c>
      <c r="L276" s="34">
        <v>0.9997586813415229</v>
      </c>
      <c r="M276" s="34">
        <v>0.99973187175223899</v>
      </c>
      <c r="N276" s="34">
        <v>0.99970506288188254</v>
      </c>
      <c r="O276" s="34">
        <v>0.99967825473043437</v>
      </c>
      <c r="P276" s="34">
        <v>0.99965144729787536</v>
      </c>
      <c r="Q276" s="34">
        <v>0.99962464058418599</v>
      </c>
      <c r="R276" s="34">
        <v>0.99959783458934726</v>
      </c>
      <c r="S276" s="34">
        <v>0.99957102931333941</v>
      </c>
      <c r="T276" s="34">
        <v>0.99954422475614368</v>
      </c>
      <c r="U276" s="34">
        <v>0.99951742091774054</v>
      </c>
      <c r="V276" s="34">
        <v>0.99949061779811077</v>
      </c>
      <c r="W276" s="34">
        <v>0.99946381539723506</v>
      </c>
      <c r="X276" s="34">
        <v>0.99943701371509408</v>
      </c>
      <c r="Y276" s="34">
        <v>0.99941021275166875</v>
      </c>
      <c r="Z276" s="34">
        <v>0.99938341250693952</v>
      </c>
      <c r="AA276" s="34">
        <v>0.9993566129808874</v>
      </c>
      <c r="AB276" s="34">
        <v>0.99932981417349298</v>
      </c>
      <c r="AC276" s="34">
        <v>0.99930301608473693</v>
      </c>
      <c r="AD276" s="34">
        <v>0.99927621871460015</v>
      </c>
      <c r="AE276" s="34">
        <v>0.99924942206306311</v>
      </c>
      <c r="AF276" s="34">
        <v>0.99922262613010682</v>
      </c>
      <c r="AG276" s="34">
        <v>0.99919583091571196</v>
      </c>
      <c r="AH276" s="34">
        <v>0.99916903641985899</v>
      </c>
      <c r="AI276" s="34">
        <v>0.99914224264252904</v>
      </c>
      <c r="AJ276" s="34">
        <v>0.99911544958370258</v>
      </c>
      <c r="AK276" s="34">
        <v>0.99908865724336038</v>
      </c>
      <c r="AL276" s="34">
        <v>0.99906186562148325</v>
      </c>
      <c r="AM276" s="34">
        <v>0.99903507471805175</v>
      </c>
      <c r="AN276" s="34">
        <v>0.9990082845330468</v>
      </c>
      <c r="AO276" s="34">
        <v>0.99898149506644895</v>
      </c>
      <c r="AP276" s="34">
        <v>0.99895470631823924</v>
      </c>
      <c r="AQ276" s="34">
        <v>0.99892791828839822</v>
      </c>
      <c r="AR276" s="34">
        <v>0.99890113097690658</v>
      </c>
      <c r="AS276" s="34">
        <v>0.99887434438374512</v>
      </c>
      <c r="AT276" s="34">
        <v>0.99884755850889462</v>
      </c>
      <c r="AU276" s="34">
        <v>0.99882077335233566</v>
      </c>
      <c r="AV276" s="34">
        <v>0.99879398891404914</v>
      </c>
      <c r="AW276" s="34">
        <v>0.99876720519401552</v>
      </c>
      <c r="AX276" s="34">
        <v>0.99874042219221615</v>
      </c>
      <c r="AY276" s="34">
        <v>0.99871363990863093</v>
      </c>
      <c r="AZ276" s="34">
        <v>0.99868685834324145</v>
      </c>
      <c r="BA276" s="34">
        <v>0.99866007749602781</v>
      </c>
      <c r="BB276" s="34">
        <v>0.99863329736697115</v>
      </c>
      <c r="BC276" s="34">
        <v>0.99860651795605193</v>
      </c>
      <c r="BD276" s="34">
        <v>0.99857973926325105</v>
      </c>
      <c r="BE276" s="34">
        <v>0.99855296128854931</v>
      </c>
      <c r="BF276" s="34">
        <v>0.99852618403192717</v>
      </c>
      <c r="BG276" s="34">
        <v>0.99849940749336563</v>
      </c>
      <c r="BH276" s="34">
        <v>0.99847263167284528</v>
      </c>
      <c r="BI276" s="34">
        <v>0.99844585657034735</v>
      </c>
      <c r="BJ276" s="34">
        <v>0.99841908218585185</v>
      </c>
      <c r="BK276" s="34">
        <v>0.99839230851933991</v>
      </c>
      <c r="BL276" s="34">
        <v>0.99836553557079222</v>
      </c>
      <c r="BM276" s="34">
        <v>0.99833876334018956</v>
      </c>
      <c r="BN276" s="34">
        <v>0.99831199182751262</v>
      </c>
      <c r="BO276" s="34">
        <v>0.9982852210327422</v>
      </c>
      <c r="BP276" s="34">
        <v>0.99825845095585908</v>
      </c>
      <c r="BQ276" s="34">
        <v>0.99823168159684383</v>
      </c>
      <c r="BR276" s="34">
        <v>0.99820491295567748</v>
      </c>
      <c r="BS276" s="34">
        <v>0.9981781450323407</v>
      </c>
      <c r="BT276" s="34">
        <v>0.99815137782681407</v>
      </c>
      <c r="BU276" s="34">
        <v>0.99812461133907848</v>
      </c>
      <c r="BV276" s="34">
        <v>0.99809784556911452</v>
      </c>
      <c r="BW276" s="34">
        <v>0.99807108051690308</v>
      </c>
      <c r="BX276" s="34">
        <v>0.99804431618242495</v>
      </c>
      <c r="BY276" s="34">
        <v>0.99801755256566094</v>
      </c>
      <c r="BZ276" s="34">
        <v>0.9979907896665916</v>
      </c>
      <c r="CA276" s="34">
        <v>0.99796402748519775</v>
      </c>
      <c r="CB276" s="34">
        <v>0.99793726602146016</v>
      </c>
      <c r="CC276" s="34">
        <v>0.99791050527535963</v>
      </c>
      <c r="CD276" s="34">
        <v>0.99788374524687684</v>
      </c>
      <c r="CE276" s="34">
        <v>0.9978569859359927</v>
      </c>
      <c r="CF276" s="34">
        <v>0.99783022734268789</v>
      </c>
      <c r="CG276" s="34">
        <v>0.99780346946694309</v>
      </c>
      <c r="CH276" s="34">
        <v>0.99777671230873899</v>
      </c>
      <c r="CI276" s="34">
        <v>0.99774995586805659</v>
      </c>
      <c r="CJ276" s="34">
        <v>0.99772320014487637</v>
      </c>
      <c r="CK276" s="34">
        <v>0.99769644513917954</v>
      </c>
      <c r="CL276" s="34">
        <v>0.99766969085094637</v>
      </c>
      <c r="CM276" s="34">
        <v>0.99764293728015774</v>
      </c>
      <c r="CN276" s="34">
        <v>0.99761618442679478</v>
      </c>
      <c r="CO276" s="34">
        <v>0.99758943229083752</v>
      </c>
      <c r="CP276" s="34">
        <v>0.9975626808722674</v>
      </c>
      <c r="CQ276" s="34">
        <v>0.99751305854324701</v>
      </c>
      <c r="CR276" s="34">
        <v>0.99746343868261822</v>
      </c>
      <c r="CS276" s="34">
        <v>0.99741382129025857</v>
      </c>
      <c r="CT276" s="34">
        <v>0.99736420636604517</v>
      </c>
      <c r="CU276" s="34">
        <v>0.99731459390985522</v>
      </c>
      <c r="CV276" s="34">
        <v>0.99726498392156582</v>
      </c>
      <c r="CW276" s="34">
        <v>0.99721537640105429</v>
      </c>
      <c r="CX276" s="34">
        <v>0.99716577134819817</v>
      </c>
      <c r="CY276" s="34">
        <v>0.99711616876287434</v>
      </c>
      <c r="CZ276" s="34">
        <v>0.99706656864496035</v>
      </c>
      <c r="DA276" s="34">
        <v>0.99701697099433306</v>
      </c>
      <c r="DB276" s="34">
        <v>0.99696737581087014</v>
      </c>
    </row>
    <row r="277" spans="1:106" x14ac:dyDescent="0.2">
      <c r="A277" s="13">
        <f t="shared" ca="1" si="4"/>
        <v>44657</v>
      </c>
      <c r="B277" s="34">
        <v>1.0000273671028284</v>
      </c>
      <c r="C277" s="34">
        <v>1</v>
      </c>
      <c r="D277" s="34">
        <v>0.99997263364610922</v>
      </c>
      <c r="E277" s="34">
        <v>0.99994526804113593</v>
      </c>
      <c r="F277" s="34">
        <v>0.99991790318505935</v>
      </c>
      <c r="G277" s="34">
        <v>0.99989053907785941</v>
      </c>
      <c r="H277" s="34">
        <v>0.999863175719515</v>
      </c>
      <c r="I277" s="34">
        <v>0.99983581311000602</v>
      </c>
      <c r="J277" s="34">
        <v>0.99980845124931172</v>
      </c>
      <c r="K277" s="34">
        <v>0.99978109013741201</v>
      </c>
      <c r="L277" s="34">
        <v>0.99975372977428634</v>
      </c>
      <c r="M277" s="34">
        <v>0.9997263701599135</v>
      </c>
      <c r="N277" s="34">
        <v>0.99969901129427396</v>
      </c>
      <c r="O277" s="34">
        <v>0.99967165317734685</v>
      </c>
      <c r="P277" s="34">
        <v>0.99964429580911163</v>
      </c>
      <c r="Q277" s="34">
        <v>0.99961693918954764</v>
      </c>
      <c r="R277" s="34">
        <v>0.99958958331863479</v>
      </c>
      <c r="S277" s="34">
        <v>0.99956222819635221</v>
      </c>
      <c r="T277" s="34">
        <v>0.99953487382267958</v>
      </c>
      <c r="U277" s="34">
        <v>0.99950752019759659</v>
      </c>
      <c r="V277" s="34">
        <v>0.99948016732108236</v>
      </c>
      <c r="W277" s="34">
        <v>0.99945281519311691</v>
      </c>
      <c r="X277" s="34">
        <v>0.99942546381367914</v>
      </c>
      <c r="Y277" s="34">
        <v>0.99939811318274918</v>
      </c>
      <c r="Z277" s="34">
        <v>0.99937076330030616</v>
      </c>
      <c r="AA277" s="34">
        <v>0.99934341416632966</v>
      </c>
      <c r="AB277" s="34">
        <v>0.99931606578079935</v>
      </c>
      <c r="AC277" s="34">
        <v>0.99928871814369447</v>
      </c>
      <c r="AD277" s="34">
        <v>0.99926137125499481</v>
      </c>
      <c r="AE277" s="34">
        <v>0.99923402511467985</v>
      </c>
      <c r="AF277" s="34">
        <v>0.99920667972272914</v>
      </c>
      <c r="AG277" s="34">
        <v>0.99917933507912193</v>
      </c>
      <c r="AH277" s="34">
        <v>0.9991519911838378</v>
      </c>
      <c r="AI277" s="34">
        <v>0.99912464803685641</v>
      </c>
      <c r="AJ277" s="34">
        <v>0.99909730563815746</v>
      </c>
      <c r="AK277" s="34">
        <v>0.99906996398772019</v>
      </c>
      <c r="AL277" s="34">
        <v>0.99904262308552394</v>
      </c>
      <c r="AM277" s="34">
        <v>0.99901528293154884</v>
      </c>
      <c r="AN277" s="34">
        <v>0.99898794352577391</v>
      </c>
      <c r="AO277" s="34">
        <v>0.99896060486817884</v>
      </c>
      <c r="AP277" s="34">
        <v>0.9989332669587434</v>
      </c>
      <c r="AQ277" s="34">
        <v>0.99890592979744641</v>
      </c>
      <c r="AR277" s="34">
        <v>0.9988785933842681</v>
      </c>
      <c r="AS277" s="34">
        <v>0.99885125771918792</v>
      </c>
      <c r="AT277" s="34">
        <v>0.9988239228021849</v>
      </c>
      <c r="AU277" s="34">
        <v>0.99879658863323928</v>
      </c>
      <c r="AV277" s="34">
        <v>0.99876925521232984</v>
      </c>
      <c r="AW277" s="34">
        <v>0.9987419225394365</v>
      </c>
      <c r="AX277" s="34">
        <v>0.99871459061453893</v>
      </c>
      <c r="AY277" s="34">
        <v>0.99868725943761649</v>
      </c>
      <c r="AZ277" s="34">
        <v>0.99865992900864853</v>
      </c>
      <c r="BA277" s="34">
        <v>0.99863259932761483</v>
      </c>
      <c r="BB277" s="34">
        <v>0.99860527039449476</v>
      </c>
      <c r="BC277" s="34">
        <v>0.99857794220926821</v>
      </c>
      <c r="BD277" s="34">
        <v>0.99855061477191431</v>
      </c>
      <c r="BE277" s="34">
        <v>0.99852328808241264</v>
      </c>
      <c r="BF277" s="34">
        <v>0.99849596214074288</v>
      </c>
      <c r="BG277" s="34">
        <v>0.99846863694688459</v>
      </c>
      <c r="BH277" s="34">
        <v>0.99844131250081714</v>
      </c>
      <c r="BI277" s="34">
        <v>0.99841398880252041</v>
      </c>
      <c r="BJ277" s="34">
        <v>0.99838666585197333</v>
      </c>
      <c r="BK277" s="34">
        <v>0.99835934364915591</v>
      </c>
      <c r="BL277" s="34">
        <v>0.9983320221940476</v>
      </c>
      <c r="BM277" s="34">
        <v>0.99830470148662787</v>
      </c>
      <c r="BN277" s="34">
        <v>0.99827738152687628</v>
      </c>
      <c r="BO277" s="34">
        <v>0.99825006231477231</v>
      </c>
      <c r="BP277" s="34">
        <v>0.99822274385029564</v>
      </c>
      <c r="BQ277" s="34">
        <v>0.99819542613342571</v>
      </c>
      <c r="BR277" s="34">
        <v>0.99816810916414223</v>
      </c>
      <c r="BS277" s="34">
        <v>0.9981407929424243</v>
      </c>
      <c r="BT277" s="34">
        <v>0.99811347746825185</v>
      </c>
      <c r="BU277" s="34">
        <v>0.99808616274160455</v>
      </c>
      <c r="BV277" s="34">
        <v>0.99805884876246165</v>
      </c>
      <c r="BW277" s="34">
        <v>0.99803153553080259</v>
      </c>
      <c r="BX277" s="34">
        <v>0.99800422304660719</v>
      </c>
      <c r="BY277" s="34">
        <v>0.997976911309855</v>
      </c>
      <c r="BZ277" s="34">
        <v>0.99794960032052549</v>
      </c>
      <c r="CA277" s="34">
        <v>0.9979222900785979</v>
      </c>
      <c r="CB277" s="34">
        <v>0.99789498058405235</v>
      </c>
      <c r="CC277" s="34">
        <v>0.99786767183686798</v>
      </c>
      <c r="CD277" s="34">
        <v>0.99784036383702435</v>
      </c>
      <c r="CE277" s="34">
        <v>0.99781305658450137</v>
      </c>
      <c r="CF277" s="34">
        <v>0.99778575007927794</v>
      </c>
      <c r="CG277" s="34">
        <v>0.99775844432133443</v>
      </c>
      <c r="CH277" s="34">
        <v>0.99773113931064961</v>
      </c>
      <c r="CI277" s="34">
        <v>0.9977038350472035</v>
      </c>
      <c r="CJ277" s="34">
        <v>0.99767653153097569</v>
      </c>
      <c r="CK277" s="34">
        <v>0.99764922876194528</v>
      </c>
      <c r="CL277" s="34">
        <v>0.99762192674009231</v>
      </c>
      <c r="CM277" s="34">
        <v>0.9975946254653959</v>
      </c>
      <c r="CN277" s="34">
        <v>0.99756732493783618</v>
      </c>
      <c r="CO277" s="34">
        <v>0.99754002515739215</v>
      </c>
      <c r="CP277" s="34">
        <v>0.99751272612404351</v>
      </c>
      <c r="CQ277" s="34">
        <v>0.99746152706282365</v>
      </c>
      <c r="CR277" s="34">
        <v>0.99741033062948381</v>
      </c>
      <c r="CS277" s="34">
        <v>0.99735913682388933</v>
      </c>
      <c r="CT277" s="34">
        <v>0.99730794564590519</v>
      </c>
      <c r="CU277" s="34">
        <v>0.99725675709539641</v>
      </c>
      <c r="CV277" s="34">
        <v>0.99720557117222841</v>
      </c>
      <c r="CW277" s="34">
        <v>0.9971543878762662</v>
      </c>
      <c r="CX277" s="34">
        <v>0.997103207207375</v>
      </c>
      <c r="CY277" s="34">
        <v>0.9970520291654198</v>
      </c>
      <c r="CZ277" s="34">
        <v>0.99700085375026604</v>
      </c>
      <c r="DA277" s="34">
        <v>0.99694968096177872</v>
      </c>
      <c r="DB277" s="34">
        <v>0.99689851079982272</v>
      </c>
    </row>
    <row r="278" spans="1:106" x14ac:dyDescent="0.2">
      <c r="A278" s="13">
        <f t="shared" ca="1" si="4"/>
        <v>44658</v>
      </c>
      <c r="B278" s="34">
        <v>1.0000823055676868</v>
      </c>
      <c r="C278" s="34">
        <v>1.0000548696257956</v>
      </c>
      <c r="D278" s="34">
        <v>1.0000274344365738</v>
      </c>
      <c r="E278" s="34">
        <v>1</v>
      </c>
      <c r="F278" s="34">
        <v>0.99997256631605391</v>
      </c>
      <c r="G278" s="34">
        <v>0.99994513338471513</v>
      </c>
      <c r="H278" s="34">
        <v>0.99991770120596246</v>
      </c>
      <c r="I278" s="34">
        <v>0.99989026977977535</v>
      </c>
      <c r="J278" s="34">
        <v>0.99986283910613349</v>
      </c>
      <c r="K278" s="34">
        <v>0.99983540918501601</v>
      </c>
      <c r="L278" s="34">
        <v>0.99980798001640236</v>
      </c>
      <c r="M278" s="34">
        <v>0.99978055160027202</v>
      </c>
      <c r="N278" s="34">
        <v>0.99975312393660398</v>
      </c>
      <c r="O278" s="34">
        <v>0.99972569702537795</v>
      </c>
      <c r="P278" s="34">
        <v>0.99969827086657281</v>
      </c>
      <c r="Q278" s="34">
        <v>0.9996708454601686</v>
      </c>
      <c r="R278" s="34">
        <v>0.9996434208061441</v>
      </c>
      <c r="S278" s="34">
        <v>0.999615996904479</v>
      </c>
      <c r="T278" s="34">
        <v>0.99958857375515242</v>
      </c>
      <c r="U278" s="34">
        <v>0.99956115135814416</v>
      </c>
      <c r="V278" s="34">
        <v>0.99953372971343302</v>
      </c>
      <c r="W278" s="34">
        <v>0.99950630882099856</v>
      </c>
      <c r="X278" s="34">
        <v>0.99947888868082035</v>
      </c>
      <c r="Y278" s="34">
        <v>0.99945146929287743</v>
      </c>
      <c r="Z278" s="34">
        <v>0.99942405065714968</v>
      </c>
      <c r="AA278" s="34">
        <v>0.99939663277361568</v>
      </c>
      <c r="AB278" s="34">
        <v>0.99936921564225545</v>
      </c>
      <c r="AC278" s="34">
        <v>0.99934179926304811</v>
      </c>
      <c r="AD278" s="34">
        <v>0.99931438363597302</v>
      </c>
      <c r="AE278" s="34">
        <v>0.99928696876100975</v>
      </c>
      <c r="AF278" s="34">
        <v>0.99925955463813732</v>
      </c>
      <c r="AG278" s="34">
        <v>0.99923214126733551</v>
      </c>
      <c r="AH278" s="34">
        <v>0.99920472864858312</v>
      </c>
      <c r="AI278" s="34">
        <v>0.99917731678186006</v>
      </c>
      <c r="AJ278" s="34">
        <v>0.99914990566714534</v>
      </c>
      <c r="AK278" s="34">
        <v>0.99912249530441843</v>
      </c>
      <c r="AL278" s="34">
        <v>0.99909508569365901</v>
      </c>
      <c r="AM278" s="34">
        <v>0.9990676768348461</v>
      </c>
      <c r="AN278" s="34">
        <v>0.99904026872795904</v>
      </c>
      <c r="AO278" s="34">
        <v>0.9990128613729774</v>
      </c>
      <c r="AP278" s="34">
        <v>0.99898545476988054</v>
      </c>
      <c r="AQ278" s="34">
        <v>0.9989580489186477</v>
      </c>
      <c r="AR278" s="34">
        <v>0.99893064381925833</v>
      </c>
      <c r="AS278" s="34">
        <v>0.99890323947169168</v>
      </c>
      <c r="AT278" s="34">
        <v>0.99887583587592732</v>
      </c>
      <c r="AU278" s="34">
        <v>0.9988484330319447</v>
      </c>
      <c r="AV278" s="34">
        <v>0.99882103093972263</v>
      </c>
      <c r="AW278" s="34">
        <v>0.99879362959924134</v>
      </c>
      <c r="AX278" s="34">
        <v>0.99876622901047962</v>
      </c>
      <c r="AY278" s="34">
        <v>0.99873882917341705</v>
      </c>
      <c r="AZ278" s="34">
        <v>0.99871143008803276</v>
      </c>
      <c r="BA278" s="34">
        <v>0.99868403175430642</v>
      </c>
      <c r="BB278" s="34">
        <v>0.99865663417221728</v>
      </c>
      <c r="BC278" s="34">
        <v>0.9986292373417448</v>
      </c>
      <c r="BD278" s="34">
        <v>0.99860184126286822</v>
      </c>
      <c r="BE278" s="34">
        <v>0.99857444593556721</v>
      </c>
      <c r="BF278" s="34">
        <v>0.99854705135982091</v>
      </c>
      <c r="BG278" s="34">
        <v>0.99851965753560856</v>
      </c>
      <c r="BH278" s="34">
        <v>0.99849226446290984</v>
      </c>
      <c r="BI278" s="34">
        <v>0.99846487214170399</v>
      </c>
      <c r="BJ278" s="34">
        <v>0.99843748057197046</v>
      </c>
      <c r="BK278" s="34">
        <v>0.9984100897536885</v>
      </c>
      <c r="BL278" s="34">
        <v>0.99838269968683768</v>
      </c>
      <c r="BM278" s="34">
        <v>0.99835531037139746</v>
      </c>
      <c r="BN278" s="34">
        <v>0.99832792180734686</v>
      </c>
      <c r="BO278" s="34">
        <v>0.99830053399466534</v>
      </c>
      <c r="BP278" s="34">
        <v>0.99827314693333258</v>
      </c>
      <c r="BQ278" s="34">
        <v>0.99824576062332782</v>
      </c>
      <c r="BR278" s="34">
        <v>0.99821837506463051</v>
      </c>
      <c r="BS278" s="34">
        <v>0.99819099025721969</v>
      </c>
      <c r="BT278" s="34">
        <v>0.99816360620107525</v>
      </c>
      <c r="BU278" s="34">
        <v>0.99813622289617632</v>
      </c>
      <c r="BV278" s="34">
        <v>0.99810884034250213</v>
      </c>
      <c r="BW278" s="34">
        <v>0.99808145854003261</v>
      </c>
      <c r="BX278" s="34">
        <v>0.99805407748874664</v>
      </c>
      <c r="BY278" s="34">
        <v>0.9980266971886238</v>
      </c>
      <c r="BZ278" s="34">
        <v>0.99799931763964334</v>
      </c>
      <c r="CA278" s="34">
        <v>0.99797193884178492</v>
      </c>
      <c r="CB278" s="34">
        <v>0.99794456079502758</v>
      </c>
      <c r="CC278" s="34">
        <v>0.99791718349935121</v>
      </c>
      <c r="CD278" s="34">
        <v>0.99788980695473473</v>
      </c>
      <c r="CE278" s="34">
        <v>0.99786243116115769</v>
      </c>
      <c r="CF278" s="34">
        <v>0.99783505611859979</v>
      </c>
      <c r="CG278" s="34">
        <v>0.99780768182703972</v>
      </c>
      <c r="CH278" s="34">
        <v>0.99778030828645758</v>
      </c>
      <c r="CI278" s="34">
        <v>0.99775293549683253</v>
      </c>
      <c r="CJ278" s="34">
        <v>0.99772556345814389</v>
      </c>
      <c r="CK278" s="34">
        <v>0.99769819217037103</v>
      </c>
      <c r="CL278" s="34">
        <v>0.99767082163349352</v>
      </c>
      <c r="CM278" s="34">
        <v>0.9976434518474907</v>
      </c>
      <c r="CN278" s="34">
        <v>0.99761608281234193</v>
      </c>
      <c r="CO278" s="34">
        <v>0.99758871452802644</v>
      </c>
      <c r="CP278" s="34">
        <v>0.99756134699452415</v>
      </c>
      <c r="CQ278" s="34">
        <v>0.99753398021181361</v>
      </c>
      <c r="CR278" s="34">
        <v>0.99750661417987518</v>
      </c>
      <c r="CS278" s="34">
        <v>0.99745462901009074</v>
      </c>
      <c r="CT278" s="34">
        <v>0.99740264654951938</v>
      </c>
      <c r="CU278" s="34">
        <v>0.99735066679801965</v>
      </c>
      <c r="CV278" s="34">
        <v>0.99729868975545044</v>
      </c>
      <c r="CW278" s="34">
        <v>0.99724671542167087</v>
      </c>
      <c r="CX278" s="34">
        <v>0.99719474379653938</v>
      </c>
      <c r="CY278" s="34">
        <v>0.99714277487991509</v>
      </c>
      <c r="CZ278" s="34">
        <v>0.99709080867165689</v>
      </c>
      <c r="DA278" s="34">
        <v>0.99703884517162311</v>
      </c>
      <c r="DB278" s="34">
        <v>0.99698688437967331</v>
      </c>
    </row>
    <row r="279" spans="1:106" x14ac:dyDescent="0.2">
      <c r="A279" s="13">
        <f t="shared" ca="1" si="4"/>
        <v>44659</v>
      </c>
      <c r="B279" s="34">
        <v>1.0000841219620842</v>
      </c>
      <c r="C279" s="34">
        <v>1.0000560805218073</v>
      </c>
      <c r="D279" s="34">
        <v>1.0000280398677865</v>
      </c>
      <c r="E279" s="34">
        <v>1</v>
      </c>
      <c r="F279" s="34">
        <v>0.99997196091842555</v>
      </c>
      <c r="G279" s="34">
        <v>0.99994392262304144</v>
      </c>
      <c r="H279" s="34">
        <v>0.99991588511382501</v>
      </c>
      <c r="I279" s="34">
        <v>0.99988784839075473</v>
      </c>
      <c r="J279" s="34">
        <v>0.99985981245380839</v>
      </c>
      <c r="K279" s="34">
        <v>0.99983177730296424</v>
      </c>
      <c r="L279" s="34">
        <v>0.99980374293819974</v>
      </c>
      <c r="M279" s="34">
        <v>0.99977570935949311</v>
      </c>
      <c r="N279" s="34">
        <v>0.99974767656682229</v>
      </c>
      <c r="O279" s="34">
        <v>0.99971964456016515</v>
      </c>
      <c r="P279" s="34">
        <v>0.99969161333949985</v>
      </c>
      <c r="Q279" s="34">
        <v>0.99966358290480428</v>
      </c>
      <c r="R279" s="34">
        <v>0.99963555325605624</v>
      </c>
      <c r="S279" s="34">
        <v>0.99960752439323364</v>
      </c>
      <c r="T279" s="34">
        <v>0.99957949631631493</v>
      </c>
      <c r="U279" s="34">
        <v>0.99955146902527769</v>
      </c>
      <c r="V279" s="34">
        <v>0.99952344252009973</v>
      </c>
      <c r="W279" s="34">
        <v>0.99949541680075948</v>
      </c>
      <c r="X279" s="34">
        <v>0.99946739186723454</v>
      </c>
      <c r="Y279" s="34">
        <v>0.99943936771950304</v>
      </c>
      <c r="Z279" s="34">
        <v>0.99941134435754275</v>
      </c>
      <c r="AA279" s="34">
        <v>0.99938332178133216</v>
      </c>
      <c r="AB279" s="34">
        <v>0.99935529999084849</v>
      </c>
      <c r="AC279" s="34">
        <v>0.99932727898607021</v>
      </c>
      <c r="AD279" s="34">
        <v>0.99929925876697534</v>
      </c>
      <c r="AE279" s="34">
        <v>0.99927123933354145</v>
      </c>
      <c r="AF279" s="34">
        <v>0.99924322068574689</v>
      </c>
      <c r="AG279" s="34">
        <v>0.99921520282356946</v>
      </c>
      <c r="AH279" s="34">
        <v>0.99918718574698717</v>
      </c>
      <c r="AI279" s="34">
        <v>0.99915916945597794</v>
      </c>
      <c r="AJ279" s="34">
        <v>0.99913115395051966</v>
      </c>
      <c r="AK279" s="34">
        <v>0.99910313923059046</v>
      </c>
      <c r="AL279" s="34">
        <v>0.99907512529616849</v>
      </c>
      <c r="AM279" s="34">
        <v>0.99904711214723141</v>
      </c>
      <c r="AN279" s="34">
        <v>0.99901909978375703</v>
      </c>
      <c r="AO279" s="34">
        <v>0.99899108820572391</v>
      </c>
      <c r="AP279" s="34">
        <v>0.99896307741310963</v>
      </c>
      <c r="AQ279" s="34">
        <v>0.99893506740589222</v>
      </c>
      <c r="AR279" s="34">
        <v>0.99890705818404979</v>
      </c>
      <c r="AS279" s="34">
        <v>0.99887904974756003</v>
      </c>
      <c r="AT279" s="34">
        <v>0.9988510420964013</v>
      </c>
      <c r="AU279" s="34">
        <v>0.99882303523055116</v>
      </c>
      <c r="AV279" s="34">
        <v>0.99879502914998797</v>
      </c>
      <c r="AW279" s="34">
        <v>0.99876702385468952</v>
      </c>
      <c r="AX279" s="34">
        <v>0.99873901934463405</v>
      </c>
      <c r="AY279" s="34">
        <v>0.99871101561979903</v>
      </c>
      <c r="AZ279" s="34">
        <v>0.99868301268016269</v>
      </c>
      <c r="BA279" s="34">
        <v>0.99865501052570316</v>
      </c>
      <c r="BB279" s="34">
        <v>0.99862700915639857</v>
      </c>
      <c r="BC279" s="34">
        <v>0.99859900857222628</v>
      </c>
      <c r="BD279" s="34">
        <v>0.99857100877316474</v>
      </c>
      <c r="BE279" s="34">
        <v>0.99854300975919208</v>
      </c>
      <c r="BF279" s="34">
        <v>0.99851501153028588</v>
      </c>
      <c r="BG279" s="34">
        <v>0.99848701408642415</v>
      </c>
      <c r="BH279" s="34">
        <v>0.99845901742758547</v>
      </c>
      <c r="BI279" s="34">
        <v>0.99843102155374697</v>
      </c>
      <c r="BJ279" s="34">
        <v>0.99840302646488732</v>
      </c>
      <c r="BK279" s="34">
        <v>0.99837503216098411</v>
      </c>
      <c r="BL279" s="34">
        <v>0.99834703864201546</v>
      </c>
      <c r="BM279" s="34">
        <v>0.9983190459079595</v>
      </c>
      <c r="BN279" s="34">
        <v>0.99829105395879403</v>
      </c>
      <c r="BO279" s="34">
        <v>0.99826306279449695</v>
      </c>
      <c r="BP279" s="34">
        <v>0.99823507241504661</v>
      </c>
      <c r="BQ279" s="34">
        <v>0.9982070828204207</v>
      </c>
      <c r="BR279" s="34">
        <v>0.99817909401059757</v>
      </c>
      <c r="BS279" s="34">
        <v>0.99815110598555468</v>
      </c>
      <c r="BT279" s="34">
        <v>0.99812311874527038</v>
      </c>
      <c r="BU279" s="34">
        <v>0.99809513228972258</v>
      </c>
      <c r="BV279" s="34">
        <v>0.99806714661888929</v>
      </c>
      <c r="BW279" s="34">
        <v>0.99803916173274854</v>
      </c>
      <c r="BX279" s="34">
        <v>0.99801117763127845</v>
      </c>
      <c r="BY279" s="34">
        <v>0.99798319431445637</v>
      </c>
      <c r="BZ279" s="34">
        <v>0.99795521178226132</v>
      </c>
      <c r="CA279" s="34">
        <v>0.99792723003467043</v>
      </c>
      <c r="CB279" s="34">
        <v>0.99789924907166239</v>
      </c>
      <c r="CC279" s="34">
        <v>0.99787126889321465</v>
      </c>
      <c r="CD279" s="34">
        <v>0.99784328949930534</v>
      </c>
      <c r="CE279" s="34">
        <v>0.99781531088991249</v>
      </c>
      <c r="CF279" s="34">
        <v>0.99778733306501444</v>
      </c>
      <c r="CG279" s="34">
        <v>0.99775935602458865</v>
      </c>
      <c r="CH279" s="34">
        <v>0.99773137976861337</v>
      </c>
      <c r="CI279" s="34">
        <v>0.99770340429706661</v>
      </c>
      <c r="CJ279" s="34">
        <v>0.9976754296099265</v>
      </c>
      <c r="CK279" s="34">
        <v>0.99764745570717095</v>
      </c>
      <c r="CL279" s="34">
        <v>0.99761948258877797</v>
      </c>
      <c r="CM279" s="34">
        <v>0.99759151025472537</v>
      </c>
      <c r="CN279" s="34">
        <v>0.99756353870499159</v>
      </c>
      <c r="CO279" s="34">
        <v>0.99753556793955411</v>
      </c>
      <c r="CP279" s="34">
        <v>0.99750759795839128</v>
      </c>
      <c r="CQ279" s="34">
        <v>0.997479628761481</v>
      </c>
      <c r="CR279" s="34">
        <v>0.99745166034880139</v>
      </c>
      <c r="CS279" s="34">
        <v>0.99739860864800922</v>
      </c>
      <c r="CT279" s="34">
        <v>0.99734555976889061</v>
      </c>
      <c r="CU279" s="34">
        <v>0.99729251371129513</v>
      </c>
      <c r="CV279" s="34">
        <v>0.99723947047507333</v>
      </c>
      <c r="CW279" s="34">
        <v>0.9971864300600749</v>
      </c>
      <c r="CX279" s="34">
        <v>0.99713339246614963</v>
      </c>
      <c r="CY279" s="34">
        <v>0.99708035769314762</v>
      </c>
      <c r="CZ279" s="34">
        <v>0.9970273257409189</v>
      </c>
      <c r="DA279" s="34">
        <v>0.99697429660931325</v>
      </c>
      <c r="DB279" s="34">
        <v>0.99692127029818078</v>
      </c>
    </row>
    <row r="280" spans="1:106" x14ac:dyDescent="0.2">
      <c r="A280" s="13">
        <f t="shared" ca="1" si="4"/>
        <v>44662</v>
      </c>
      <c r="B280" s="34">
        <v>1.0000283368910865</v>
      </c>
      <c r="C280" s="34">
        <v>1</v>
      </c>
      <c r="D280" s="34">
        <v>0.9999716639118702</v>
      </c>
      <c r="E280" s="34">
        <v>0.99994332862667445</v>
      </c>
      <c r="F280" s="34">
        <v>0.99991499414438967</v>
      </c>
      <c r="G280" s="34">
        <v>0.99988666046499364</v>
      </c>
      <c r="H280" s="34">
        <v>0.99985832758846283</v>
      </c>
      <c r="I280" s="34">
        <v>0.99982999551477514</v>
      </c>
      <c r="J280" s="34">
        <v>0.99980166424390737</v>
      </c>
      <c r="K280" s="34">
        <v>0.9997733337758371</v>
      </c>
      <c r="L280" s="34">
        <v>0.99974500411054168</v>
      </c>
      <c r="M280" s="34">
        <v>0.99971667524799779</v>
      </c>
      <c r="N280" s="34">
        <v>0.99968834718818322</v>
      </c>
      <c r="O280" s="34">
        <v>0.99966001993107512</v>
      </c>
      <c r="P280" s="34">
        <v>0.99963169347665071</v>
      </c>
      <c r="Q280" s="34">
        <v>0.9996033678248869</v>
      </c>
      <c r="R280" s="34">
        <v>0.99957504297576161</v>
      </c>
      <c r="S280" s="34">
        <v>0.99954671892925151</v>
      </c>
      <c r="T280" s="34">
        <v>0.99951839568533418</v>
      </c>
      <c r="U280" s="34">
        <v>0.99949007324398664</v>
      </c>
      <c r="V280" s="34">
        <v>0.99946175160518647</v>
      </c>
      <c r="W280" s="34">
        <v>0.99943343076891067</v>
      </c>
      <c r="X280" s="34">
        <v>0.99940511073513683</v>
      </c>
      <c r="Y280" s="34">
        <v>0.99937679150384162</v>
      </c>
      <c r="Z280" s="34">
        <v>0.99934847307500274</v>
      </c>
      <c r="AA280" s="34">
        <v>0.99932015544859754</v>
      </c>
      <c r="AB280" s="34">
        <v>0.9992918386246028</v>
      </c>
      <c r="AC280" s="34">
        <v>0.99926352260299633</v>
      </c>
      <c r="AD280" s="34">
        <v>0.99923520738375493</v>
      </c>
      <c r="AE280" s="34">
        <v>0.99920689296685605</v>
      </c>
      <c r="AF280" s="34">
        <v>0.99917857935227739</v>
      </c>
      <c r="AG280" s="34">
        <v>0.9991502665399955</v>
      </c>
      <c r="AH280" s="34">
        <v>0.99912195452998787</v>
      </c>
      <c r="AI280" s="34">
        <v>0.99909364332223194</v>
      </c>
      <c r="AJ280" s="34">
        <v>0.99906533291670507</v>
      </c>
      <c r="AK280" s="34">
        <v>0.99903702331338406</v>
      </c>
      <c r="AL280" s="34">
        <v>0.99900871451224671</v>
      </c>
      <c r="AM280" s="34">
        <v>0.9989804065132698</v>
      </c>
      <c r="AN280" s="34">
        <v>0.99895209931643114</v>
      </c>
      <c r="AO280" s="34">
        <v>0.99892379292170752</v>
      </c>
      <c r="AP280" s="34">
        <v>0.9988954873290764</v>
      </c>
      <c r="AQ280" s="34">
        <v>0.99886718253851514</v>
      </c>
      <c r="AR280" s="34">
        <v>0.99883887855000086</v>
      </c>
      <c r="AS280" s="34">
        <v>0.99881057536351081</v>
      </c>
      <c r="AT280" s="34">
        <v>0.99878227297902245</v>
      </c>
      <c r="AU280" s="34">
        <v>0.9987539713965129</v>
      </c>
      <c r="AV280" s="34">
        <v>0.9987256706159594</v>
      </c>
      <c r="AW280" s="34">
        <v>0.99869737063733954</v>
      </c>
      <c r="AX280" s="34">
        <v>0.99866907146063022</v>
      </c>
      <c r="AY280" s="34">
        <v>0.99864077308580879</v>
      </c>
      <c r="AZ280" s="34">
        <v>0.99861247551285282</v>
      </c>
      <c r="BA280" s="34">
        <v>0.9985841787417391</v>
      </c>
      <c r="BB280" s="34">
        <v>0.99855588277244545</v>
      </c>
      <c r="BC280" s="34">
        <v>0.99852758760494864</v>
      </c>
      <c r="BD280" s="34">
        <v>0.99849929323922637</v>
      </c>
      <c r="BE280" s="34">
        <v>0.99847099967525588</v>
      </c>
      <c r="BF280" s="34">
        <v>0.99844270691301396</v>
      </c>
      <c r="BG280" s="34">
        <v>0.9984144149524784</v>
      </c>
      <c r="BH280" s="34">
        <v>0.99838612379362635</v>
      </c>
      <c r="BI280" s="34">
        <v>0.99835783343643503</v>
      </c>
      <c r="BJ280" s="34">
        <v>0.9983295438808818</v>
      </c>
      <c r="BK280" s="34">
        <v>0.9983012551269439</v>
      </c>
      <c r="BL280" s="34">
        <v>0.99827296717459868</v>
      </c>
      <c r="BM280" s="34">
        <v>0.99824468002382316</v>
      </c>
      <c r="BN280" s="34">
        <v>0.99821639367459503</v>
      </c>
      <c r="BO280" s="34">
        <v>0.9981881081268914</v>
      </c>
      <c r="BP280" s="34">
        <v>0.99815982338068943</v>
      </c>
      <c r="BQ280" s="34">
        <v>0.99813153943596655</v>
      </c>
      <c r="BR280" s="34">
        <v>0.99810325629270003</v>
      </c>
      <c r="BS280" s="34">
        <v>0.99807497395086708</v>
      </c>
      <c r="BT280" s="34">
        <v>0.99804669241044519</v>
      </c>
      <c r="BU280" s="34">
        <v>0.9980184116714117</v>
      </c>
      <c r="BV280" s="34">
        <v>0.99799013173374329</v>
      </c>
      <c r="BW280" s="34">
        <v>0.9979618525974181</v>
      </c>
      <c r="BX280" s="34">
        <v>0.99793357426241258</v>
      </c>
      <c r="BY280" s="34">
        <v>0.99790529672870487</v>
      </c>
      <c r="BZ280" s="34">
        <v>0.99787701999627154</v>
      </c>
      <c r="CA280" s="34">
        <v>0.99784874406509039</v>
      </c>
      <c r="CB280" s="34">
        <v>0.99782046893513832</v>
      </c>
      <c r="CC280" s="34">
        <v>0.99779219460639301</v>
      </c>
      <c r="CD280" s="34">
        <v>0.99776392107883149</v>
      </c>
      <c r="CE280" s="34">
        <v>0.997735648352431</v>
      </c>
      <c r="CF280" s="34">
        <v>0.99770737642716922</v>
      </c>
      <c r="CG280" s="34">
        <v>0.99767910530302306</v>
      </c>
      <c r="CH280" s="34">
        <v>0.9976508349799702</v>
      </c>
      <c r="CI280" s="34">
        <v>0.99762256545798733</v>
      </c>
      <c r="CJ280" s="34">
        <v>0.99759429673705236</v>
      </c>
      <c r="CK280" s="34">
        <v>0.9975660288171424</v>
      </c>
      <c r="CL280" s="34">
        <v>0.9975377616982346</v>
      </c>
      <c r="CM280" s="34">
        <v>0.99750949538030642</v>
      </c>
      <c r="CN280" s="34">
        <v>0.99748122986333498</v>
      </c>
      <c r="CO280" s="34">
        <v>0.99745296514729787</v>
      </c>
      <c r="CP280" s="34">
        <v>0.99742470123217231</v>
      </c>
      <c r="CQ280" s="34">
        <v>0.99737160321438922</v>
      </c>
      <c r="CR280" s="34">
        <v>0.99731850802328526</v>
      </c>
      <c r="CS280" s="34">
        <v>0.99726541565870996</v>
      </c>
      <c r="CT280" s="34">
        <v>0.99721232612051247</v>
      </c>
      <c r="CU280" s="34">
        <v>0.99715923940854279</v>
      </c>
      <c r="CV280" s="34">
        <v>0.99710615552265036</v>
      </c>
      <c r="CW280" s="34">
        <v>0.99705307446268454</v>
      </c>
      <c r="CX280" s="34">
        <v>0.99699999622849522</v>
      </c>
      <c r="CY280" s="34">
        <v>0.99694692081993141</v>
      </c>
      <c r="CZ280" s="34">
        <v>0.99689384823684324</v>
      </c>
      <c r="DA280" s="34">
        <v>0.99684077847908004</v>
      </c>
      <c r="DB280" s="34">
        <v>0.99678771154649148</v>
      </c>
    </row>
    <row r="281" spans="1:106" x14ac:dyDescent="0.2">
      <c r="A281" s="13">
        <f t="shared" ca="1" si="4"/>
        <v>44663</v>
      </c>
      <c r="B281" s="34">
        <v>1.0000288079005588</v>
      </c>
      <c r="C281" s="34">
        <v>1</v>
      </c>
      <c r="D281" s="34">
        <v>0.99997119292931236</v>
      </c>
      <c r="E281" s="34">
        <v>0.9999423866884718</v>
      </c>
      <c r="F281" s="34">
        <v>0.99991358127745467</v>
      </c>
      <c r="G281" s="34">
        <v>0.99988477669623732</v>
      </c>
      <c r="H281" s="34">
        <v>0.99985597294479545</v>
      </c>
      <c r="I281" s="34">
        <v>0.99982717002310517</v>
      </c>
      <c r="J281" s="34">
        <v>0.99979836793114285</v>
      </c>
      <c r="K281" s="34">
        <v>0.99976956666888428</v>
      </c>
      <c r="L281" s="34">
        <v>0.99974076623630581</v>
      </c>
      <c r="M281" s="34">
        <v>0.99971196663338335</v>
      </c>
      <c r="N281" s="34">
        <v>0.99968316786009326</v>
      </c>
      <c r="O281" s="34">
        <v>0.99965436991641121</v>
      </c>
      <c r="P281" s="34">
        <v>0.9996255728023139</v>
      </c>
      <c r="Q281" s="34">
        <v>0.99959677651777668</v>
      </c>
      <c r="R281" s="34">
        <v>0.99956798106277633</v>
      </c>
      <c r="S281" s="34">
        <v>0.99953918643728867</v>
      </c>
      <c r="T281" s="34">
        <v>0.99951039264128971</v>
      </c>
      <c r="U281" s="34">
        <v>0.99948159967475569</v>
      </c>
      <c r="V281" s="34">
        <v>0.99945280753766286</v>
      </c>
      <c r="W281" s="34">
        <v>0.999424016229987</v>
      </c>
      <c r="X281" s="34">
        <v>0.99939522575170436</v>
      </c>
      <c r="Y281" s="34">
        <v>0.99936643610279119</v>
      </c>
      <c r="Z281" s="34">
        <v>0.99933764728322338</v>
      </c>
      <c r="AA281" s="34">
        <v>0.99930885929297708</v>
      </c>
      <c r="AB281" s="34">
        <v>0.99928007213202874</v>
      </c>
      <c r="AC281" s="34">
        <v>0.99925128580035394</v>
      </c>
      <c r="AD281" s="34">
        <v>0.99922250029792892</v>
      </c>
      <c r="AE281" s="34">
        <v>0.99919371562473003</v>
      </c>
      <c r="AF281" s="34">
        <v>0.99916493178073329</v>
      </c>
      <c r="AG281" s="34">
        <v>0.99913614876591483</v>
      </c>
      <c r="AH281" s="34">
        <v>0.99910736658025057</v>
      </c>
      <c r="AI281" s="34">
        <v>0.99907858522371673</v>
      </c>
      <c r="AJ281" s="34">
        <v>0.99904980469628957</v>
      </c>
      <c r="AK281" s="34">
        <v>0.9990210249979451</v>
      </c>
      <c r="AL281" s="34">
        <v>0.99899224612865933</v>
      </c>
      <c r="AM281" s="34">
        <v>0.99896346808840863</v>
      </c>
      <c r="AN281" s="34">
        <v>0.99893469087716902</v>
      </c>
      <c r="AO281" s="34">
        <v>0.9989059144949165</v>
      </c>
      <c r="AP281" s="34">
        <v>0.99887713894162722</v>
      </c>
      <c r="AQ281" s="34">
        <v>0.99884836421727741</v>
      </c>
      <c r="AR281" s="34">
        <v>0.99881959032184287</v>
      </c>
      <c r="AS281" s="34">
        <v>0.99879081725530017</v>
      </c>
      <c r="AT281" s="34">
        <v>0.99876204501762533</v>
      </c>
      <c r="AU281" s="34">
        <v>0.99873327360879427</v>
      </c>
      <c r="AV281" s="34">
        <v>0.99870450302878311</v>
      </c>
      <c r="AW281" s="34">
        <v>0.9986757332775682</v>
      </c>
      <c r="AX281" s="34">
        <v>0.99864696435512545</v>
      </c>
      <c r="AY281" s="34">
        <v>0.99861819626143122</v>
      </c>
      <c r="AZ281" s="34">
        <v>0.99858942899646141</v>
      </c>
      <c r="BA281" s="34">
        <v>0.99856066256019238</v>
      </c>
      <c r="BB281" s="34">
        <v>0.99853189695259992</v>
      </c>
      <c r="BC281" s="34">
        <v>0.99850313217366038</v>
      </c>
      <c r="BD281" s="34">
        <v>0.9984743682233499</v>
      </c>
      <c r="BE281" s="34">
        <v>0.9984456051016446</v>
      </c>
      <c r="BF281" s="34">
        <v>0.99841684280852072</v>
      </c>
      <c r="BG281" s="34">
        <v>0.99838808134395396</v>
      </c>
      <c r="BH281" s="34">
        <v>0.99835932070792088</v>
      </c>
      <c r="BI281" s="34">
        <v>0.9983305609003974</v>
      </c>
      <c r="BJ281" s="34">
        <v>0.99830180192135998</v>
      </c>
      <c r="BK281" s="34">
        <v>0.99827304377078407</v>
      </c>
      <c r="BL281" s="34">
        <v>0.99824428644864649</v>
      </c>
      <c r="BM281" s="34">
        <v>0.99821552995492335</v>
      </c>
      <c r="BN281" s="34">
        <v>0.99818677428959024</v>
      </c>
      <c r="BO281" s="34">
        <v>0.9981580194526235</v>
      </c>
      <c r="BP281" s="34">
        <v>0.99812926544399971</v>
      </c>
      <c r="BQ281" s="34">
        <v>0.99810051226369445</v>
      </c>
      <c r="BR281" s="34">
        <v>0.99807175991168418</v>
      </c>
      <c r="BS281" s="34">
        <v>0.99804300838794502</v>
      </c>
      <c r="BT281" s="34">
        <v>0.99801425769245278</v>
      </c>
      <c r="BU281" s="34">
        <v>0.99798550782518414</v>
      </c>
      <c r="BV281" s="34">
        <v>0.99795675878611501</v>
      </c>
      <c r="BW281" s="34">
        <v>0.99792801057522129</v>
      </c>
      <c r="BX281" s="34">
        <v>0.99789926319247924</v>
      </c>
      <c r="BY281" s="34">
        <v>0.99787051663786519</v>
      </c>
      <c r="BZ281" s="34">
        <v>0.9978417709113554</v>
      </c>
      <c r="CA281" s="34">
        <v>0.99781302601292543</v>
      </c>
      <c r="CB281" s="34">
        <v>0.99778428194255187</v>
      </c>
      <c r="CC281" s="34">
        <v>0.99775553870021094</v>
      </c>
      <c r="CD281" s="34">
        <v>0.99772679628587835</v>
      </c>
      <c r="CE281" s="34">
        <v>0.99769805469953066</v>
      </c>
      <c r="CF281" s="34">
        <v>0.997669313941144</v>
      </c>
      <c r="CG281" s="34">
        <v>0.99764057401069428</v>
      </c>
      <c r="CH281" s="34">
        <v>0.99761183490815775</v>
      </c>
      <c r="CI281" s="34">
        <v>0.99758309663351064</v>
      </c>
      <c r="CJ281" s="34">
        <v>0.99755435918672886</v>
      </c>
      <c r="CK281" s="34">
        <v>0.99752562256778898</v>
      </c>
      <c r="CL281" s="34">
        <v>0.9974968867766667</v>
      </c>
      <c r="CM281" s="34">
        <v>0.99746815181333859</v>
      </c>
      <c r="CN281" s="34">
        <v>0.99743941767778055</v>
      </c>
      <c r="CO281" s="34">
        <v>0.99741068436996883</v>
      </c>
      <c r="CP281" s="34">
        <v>0.99738195188987933</v>
      </c>
      <c r="CQ281" s="34">
        <v>0.99733025972547562</v>
      </c>
      <c r="CR281" s="34">
        <v>0.99727857024016542</v>
      </c>
      <c r="CS281" s="34">
        <v>0.99722688343381038</v>
      </c>
      <c r="CT281" s="34">
        <v>0.99717519930627152</v>
      </c>
      <c r="CU281" s="34">
        <v>0.99712351785740971</v>
      </c>
      <c r="CV281" s="34">
        <v>0.99707183908708663</v>
      </c>
      <c r="CW281" s="34">
        <v>0.99702016299516316</v>
      </c>
      <c r="CX281" s="34">
        <v>0.99696848958150064</v>
      </c>
      <c r="CY281" s="34">
        <v>0.99691681884595995</v>
      </c>
      <c r="CZ281" s="34">
        <v>0.99686515078840277</v>
      </c>
      <c r="DA281" s="34">
        <v>0.99681348540869008</v>
      </c>
      <c r="DB281" s="34">
        <v>0.99676182270668279</v>
      </c>
    </row>
    <row r="282" spans="1:106" x14ac:dyDescent="0.2">
      <c r="A282" s="13">
        <f t="shared" ca="1" si="4"/>
        <v>44664</v>
      </c>
      <c r="B282" s="34">
        <v>1.0001448596713025</v>
      </c>
      <c r="C282" s="34">
        <v>1.0001158860583932</v>
      </c>
      <c r="D282" s="34">
        <v>1.0000869132848329</v>
      </c>
      <c r="E282" s="34">
        <v>1.0000579413505963</v>
      </c>
      <c r="F282" s="34">
        <v>1.0000289702556602</v>
      </c>
      <c r="G282" s="34">
        <v>1</v>
      </c>
      <c r="H282" s="34">
        <v>0.99997103058359105</v>
      </c>
      <c r="I282" s="34">
        <v>0.999942062006409</v>
      </c>
      <c r="J282" s="34">
        <v>0.99991309426842989</v>
      </c>
      <c r="K282" s="34">
        <v>0.99988412736962917</v>
      </c>
      <c r="L282" s="34">
        <v>0.99985516130998264</v>
      </c>
      <c r="M282" s="34">
        <v>0.99982619608946599</v>
      </c>
      <c r="N282" s="34">
        <v>0.99979723170805479</v>
      </c>
      <c r="O282" s="34">
        <v>0.99976826816572484</v>
      </c>
      <c r="P282" s="34">
        <v>0.99973930546245171</v>
      </c>
      <c r="Q282" s="34">
        <v>0.99971034359821154</v>
      </c>
      <c r="R282" s="34">
        <v>0.99968138257297912</v>
      </c>
      <c r="S282" s="34">
        <v>0.99965242238673124</v>
      </c>
      <c r="T282" s="34">
        <v>0.99962346303944272</v>
      </c>
      <c r="U282" s="34">
        <v>0.99959450453108967</v>
      </c>
      <c r="V282" s="34">
        <v>0.99956554686164778</v>
      </c>
      <c r="W282" s="34">
        <v>0.99953659003109263</v>
      </c>
      <c r="X282" s="34">
        <v>0.99950763403940013</v>
      </c>
      <c r="Y282" s="34">
        <v>0.99947867888654562</v>
      </c>
      <c r="Z282" s="34">
        <v>0.99944972457250503</v>
      </c>
      <c r="AA282" s="34">
        <v>0.9994207710972538</v>
      </c>
      <c r="AB282" s="34">
        <v>0.99939181846076808</v>
      </c>
      <c r="AC282" s="34">
        <v>0.99936286666302343</v>
      </c>
      <c r="AD282" s="34">
        <v>0.99933391570399543</v>
      </c>
      <c r="AE282" s="34">
        <v>0.99930496558365978</v>
      </c>
      <c r="AF282" s="34">
        <v>0.99927601630199192</v>
      </c>
      <c r="AG282" s="34">
        <v>0.99924706785896822</v>
      </c>
      <c r="AH282" s="34">
        <v>0.99921812025456391</v>
      </c>
      <c r="AI282" s="34">
        <v>0.9991891734887548</v>
      </c>
      <c r="AJ282" s="34">
        <v>0.99916022756151657</v>
      </c>
      <c r="AK282" s="34">
        <v>0.99913128247282512</v>
      </c>
      <c r="AL282" s="34">
        <v>0.99910233822265593</v>
      </c>
      <c r="AM282" s="34">
        <v>0.99907339481098467</v>
      </c>
      <c r="AN282" s="34">
        <v>0.99904445223778726</v>
      </c>
      <c r="AO282" s="34">
        <v>0.99901551050303927</v>
      </c>
      <c r="AP282" s="34">
        <v>0.9989865696067165</v>
      </c>
      <c r="AQ282" s="34">
        <v>0.9989576295487943</v>
      </c>
      <c r="AR282" s="34">
        <v>0.99892869032924914</v>
      </c>
      <c r="AS282" s="34">
        <v>0.99889975194805591</v>
      </c>
      <c r="AT282" s="34">
        <v>0.99887081440519088</v>
      </c>
      <c r="AU282" s="34">
        <v>0.99884187770062971</v>
      </c>
      <c r="AV282" s="34">
        <v>0.99881294183434777</v>
      </c>
      <c r="AW282" s="34">
        <v>0.99878400680632118</v>
      </c>
      <c r="AX282" s="34">
        <v>0.99875507261652519</v>
      </c>
      <c r="AY282" s="34">
        <v>0.99872613926493592</v>
      </c>
      <c r="AZ282" s="34">
        <v>0.99869720675152895</v>
      </c>
      <c r="BA282" s="34">
        <v>0.99866827507627998</v>
      </c>
      <c r="BB282" s="34">
        <v>0.99863934423916501</v>
      </c>
      <c r="BC282" s="34">
        <v>0.99861041424015906</v>
      </c>
      <c r="BD282" s="34">
        <v>0.99858148507923883</v>
      </c>
      <c r="BE282" s="34">
        <v>0.99855255675637911</v>
      </c>
      <c r="BF282" s="34">
        <v>0.99852362927155602</v>
      </c>
      <c r="BG282" s="34">
        <v>0.99849470262474571</v>
      </c>
      <c r="BH282" s="34">
        <v>0.99846577681592308</v>
      </c>
      <c r="BI282" s="34">
        <v>0.99843685184506414</v>
      </c>
      <c r="BJ282" s="34">
        <v>0.99840792771214504</v>
      </c>
      <c r="BK282" s="34">
        <v>0.99837900441714122</v>
      </c>
      <c r="BL282" s="34">
        <v>0.99835008196002817</v>
      </c>
      <c r="BM282" s="34">
        <v>0.99832116034078178</v>
      </c>
      <c r="BN282" s="34">
        <v>0.99829223955937796</v>
      </c>
      <c r="BO282" s="34">
        <v>0.99826331961579229</v>
      </c>
      <c r="BP282" s="34">
        <v>0.99823440051000056</v>
      </c>
      <c r="BQ282" s="34">
        <v>0.99820548224197836</v>
      </c>
      <c r="BR282" s="34">
        <v>0.99817656481170147</v>
      </c>
      <c r="BS282" s="34">
        <v>0.99814764821914581</v>
      </c>
      <c r="BT282" s="34">
        <v>0.99811873246428684</v>
      </c>
      <c r="BU282" s="34">
        <v>0.99808981754710036</v>
      </c>
      <c r="BV282" s="34">
        <v>0.99806090346756227</v>
      </c>
      <c r="BW282" s="34">
        <v>0.99803199022564826</v>
      </c>
      <c r="BX282" s="34">
        <v>0.99800307782133391</v>
      </c>
      <c r="BY282" s="34">
        <v>0.99797416625459501</v>
      </c>
      <c r="BZ282" s="34">
        <v>0.99794525552540725</v>
      </c>
      <c r="CA282" s="34">
        <v>0.99791634563374643</v>
      </c>
      <c r="CB282" s="34">
        <v>0.99788743657958845</v>
      </c>
      <c r="CC282" s="34">
        <v>0.99785852836290889</v>
      </c>
      <c r="CD282" s="34">
        <v>0.99782962098368333</v>
      </c>
      <c r="CE282" s="34">
        <v>0.99780071444188778</v>
      </c>
      <c r="CF282" s="34">
        <v>0.99777180873749804</v>
      </c>
      <c r="CG282" s="34">
        <v>0.99774290387048936</v>
      </c>
      <c r="CH282" s="34">
        <v>0.99771399984083808</v>
      </c>
      <c r="CI282" s="34">
        <v>0.99768509664851956</v>
      </c>
      <c r="CJ282" s="34">
        <v>0.99765619429350971</v>
      </c>
      <c r="CK282" s="34">
        <v>0.99762729277578432</v>
      </c>
      <c r="CL282" s="34">
        <v>0.99759839209531875</v>
      </c>
      <c r="CM282" s="34">
        <v>0.99756949225208924</v>
      </c>
      <c r="CN282" s="34">
        <v>0.99754059324607103</v>
      </c>
      <c r="CO282" s="34">
        <v>0.99751169507724047</v>
      </c>
      <c r="CP282" s="34">
        <v>0.99748279774557291</v>
      </c>
      <c r="CQ282" s="34">
        <v>0.99745390125104416</v>
      </c>
      <c r="CR282" s="34">
        <v>0.99742500559363012</v>
      </c>
      <c r="CS282" s="34">
        <v>0.99739611077330625</v>
      </c>
      <c r="CT282" s="34">
        <v>0.99736721679004858</v>
      </c>
      <c r="CU282" s="34">
        <v>0.99731381432863686</v>
      </c>
      <c r="CV282" s="34">
        <v>0.99726041472657634</v>
      </c>
      <c r="CW282" s="34">
        <v>0.99720701798371336</v>
      </c>
      <c r="CX282" s="34">
        <v>0.99715362409989527</v>
      </c>
      <c r="CY282" s="34">
        <v>0.99710023307496898</v>
      </c>
      <c r="CZ282" s="34">
        <v>0.99704684490878104</v>
      </c>
      <c r="DA282" s="34">
        <v>0.99699345960117869</v>
      </c>
      <c r="DB282" s="34">
        <v>0.99694007715200883</v>
      </c>
    </row>
    <row r="283" spans="1:106" x14ac:dyDescent="0.2">
      <c r="A283" s="13">
        <f t="shared" ca="1" si="4"/>
        <v>44665</v>
      </c>
      <c r="B283" s="34">
        <v>1.0001474115827227</v>
      </c>
      <c r="C283" s="34">
        <v>1.0001179275278669</v>
      </c>
      <c r="D283" s="34">
        <v>1.000088444342192</v>
      </c>
      <c r="E283" s="34">
        <v>1.000058962025673</v>
      </c>
      <c r="F283" s="34">
        <v>1.0000294805782843</v>
      </c>
      <c r="G283" s="34">
        <v>1</v>
      </c>
      <c r="H283" s="34">
        <v>0.99997052029079447</v>
      </c>
      <c r="I283" s="34">
        <v>0.99994104145064233</v>
      </c>
      <c r="J283" s="34">
        <v>0.99991156347951782</v>
      </c>
      <c r="K283" s="34">
        <v>0.99988208637739528</v>
      </c>
      <c r="L283" s="34">
        <v>0.9998526101442492</v>
      </c>
      <c r="M283" s="34">
        <v>0.99982313478005369</v>
      </c>
      <c r="N283" s="34">
        <v>0.99979366028478345</v>
      </c>
      <c r="O283" s="34">
        <v>0.99976418665841293</v>
      </c>
      <c r="P283" s="34">
        <v>0.99973471390091617</v>
      </c>
      <c r="Q283" s="34">
        <v>0.99970524201226785</v>
      </c>
      <c r="R283" s="34">
        <v>0.99967577099244198</v>
      </c>
      <c r="S283" s="34">
        <v>0.99964630084141348</v>
      </c>
      <c r="T283" s="34">
        <v>0.99961683155915637</v>
      </c>
      <c r="U283" s="34">
        <v>0.999587363145645</v>
      </c>
      <c r="V283" s="34">
        <v>0.99955789560085417</v>
      </c>
      <c r="W283" s="34">
        <v>0.99952842892475791</v>
      </c>
      <c r="X283" s="34">
        <v>0.99949896311733044</v>
      </c>
      <c r="Y283" s="34">
        <v>0.99946949817854658</v>
      </c>
      <c r="Z283" s="34">
        <v>0.99944003410838056</v>
      </c>
      <c r="AA283" s="34">
        <v>0.99941057090680674</v>
      </c>
      <c r="AB283" s="34">
        <v>0.99938110857379969</v>
      </c>
      <c r="AC283" s="34">
        <v>0.99935164710933333</v>
      </c>
      <c r="AD283" s="34">
        <v>0.99932218651338267</v>
      </c>
      <c r="AE283" s="34">
        <v>0.99929272678592163</v>
      </c>
      <c r="AF283" s="34">
        <v>0.99926326792692488</v>
      </c>
      <c r="AG283" s="34">
        <v>0.99923380993636679</v>
      </c>
      <c r="AH283" s="34">
        <v>0.9992043528142216</v>
      </c>
      <c r="AI283" s="34">
        <v>0.99917489656046388</v>
      </c>
      <c r="AJ283" s="34">
        <v>0.99914544117506765</v>
      </c>
      <c r="AK283" s="34">
        <v>0.99911598665800805</v>
      </c>
      <c r="AL283" s="34">
        <v>0.99908653300925876</v>
      </c>
      <c r="AM283" s="34">
        <v>0.99905708022879469</v>
      </c>
      <c r="AN283" s="34">
        <v>0.99902762831658987</v>
      </c>
      <c r="AO283" s="34">
        <v>0.99899817727261886</v>
      </c>
      <c r="AP283" s="34">
        <v>0.99896872709685602</v>
      </c>
      <c r="AQ283" s="34">
        <v>0.99893927778927594</v>
      </c>
      <c r="AR283" s="34">
        <v>0.99890982934985284</v>
      </c>
      <c r="AS283" s="34">
        <v>0.99888038177856098</v>
      </c>
      <c r="AT283" s="34">
        <v>0.99885093507537526</v>
      </c>
      <c r="AU283" s="34">
        <v>0.99882148924026959</v>
      </c>
      <c r="AV283" s="34">
        <v>0.99879204427321855</v>
      </c>
      <c r="AW283" s="34">
        <v>0.99876260017419671</v>
      </c>
      <c r="AX283" s="34">
        <v>0.99873315694317832</v>
      </c>
      <c r="AY283" s="34">
        <v>0.99870371458013774</v>
      </c>
      <c r="AZ283" s="34">
        <v>0.99867427308504952</v>
      </c>
      <c r="BA283" s="34">
        <v>0.99864483245788815</v>
      </c>
      <c r="BB283" s="34">
        <v>0.99861539269862776</v>
      </c>
      <c r="BC283" s="34">
        <v>0.99858595380724269</v>
      </c>
      <c r="BD283" s="34">
        <v>0.99855651578370797</v>
      </c>
      <c r="BE283" s="34">
        <v>0.9985270786279975</v>
      </c>
      <c r="BF283" s="34">
        <v>0.99849764234008576</v>
      </c>
      <c r="BG283" s="34">
        <v>0.99846820691994709</v>
      </c>
      <c r="BH283" s="34">
        <v>0.99843877236755618</v>
      </c>
      <c r="BI283" s="34">
        <v>0.99840933868288739</v>
      </c>
      <c r="BJ283" s="34">
        <v>0.99837990586591496</v>
      </c>
      <c r="BK283" s="34">
        <v>0.99835047391661347</v>
      </c>
      <c r="BL283" s="34">
        <v>0.99832104283495737</v>
      </c>
      <c r="BM283" s="34">
        <v>0.99829161262092092</v>
      </c>
      <c r="BN283" s="34">
        <v>0.99826218327447858</v>
      </c>
      <c r="BO283" s="34">
        <v>0.99823275479560492</v>
      </c>
      <c r="BP283" s="34">
        <v>0.99820332718427407</v>
      </c>
      <c r="BQ283" s="34">
        <v>0.99817390044046062</v>
      </c>
      <c r="BR283" s="34">
        <v>0.99814447456413935</v>
      </c>
      <c r="BS283" s="34">
        <v>0.99811504955528429</v>
      </c>
      <c r="BT283" s="34">
        <v>0.99808562541386958</v>
      </c>
      <c r="BU283" s="34">
        <v>0.99805620213987023</v>
      </c>
      <c r="BV283" s="34">
        <v>0.9980267797332607</v>
      </c>
      <c r="BW283" s="34">
        <v>0.99799735819401469</v>
      </c>
      <c r="BX283" s="34">
        <v>0.99796793752210733</v>
      </c>
      <c r="BY283" s="34">
        <v>0.99793851771751274</v>
      </c>
      <c r="BZ283" s="34">
        <v>0.99790909878020551</v>
      </c>
      <c r="CA283" s="34">
        <v>0.99787968071015998</v>
      </c>
      <c r="CB283" s="34">
        <v>0.99785026350735073</v>
      </c>
      <c r="CC283" s="34">
        <v>0.99782084717175201</v>
      </c>
      <c r="CD283" s="34">
        <v>0.99779143170333817</v>
      </c>
      <c r="CE283" s="34">
        <v>0.99776201710208379</v>
      </c>
      <c r="CF283" s="34">
        <v>0.99773260336796343</v>
      </c>
      <c r="CG283" s="34">
        <v>0.99770319050095146</v>
      </c>
      <c r="CH283" s="34">
        <v>0.99767377850102201</v>
      </c>
      <c r="CI283" s="34">
        <v>0.99764436736814999</v>
      </c>
      <c r="CJ283" s="34">
        <v>0.99761495710230941</v>
      </c>
      <c r="CK283" s="34">
        <v>0.99758554770347518</v>
      </c>
      <c r="CL283" s="34">
        <v>0.99755613917162123</v>
      </c>
      <c r="CM283" s="34">
        <v>0.99752673150672233</v>
      </c>
      <c r="CN283" s="34">
        <v>0.99749732470875285</v>
      </c>
      <c r="CO283" s="34">
        <v>0.99746791877768726</v>
      </c>
      <c r="CP283" s="34">
        <v>0.9974385137134999</v>
      </c>
      <c r="CQ283" s="34">
        <v>0.99740910951616513</v>
      </c>
      <c r="CR283" s="34">
        <v>0.99737970618565797</v>
      </c>
      <c r="CS283" s="34">
        <v>0.9973503037219521</v>
      </c>
      <c r="CT283" s="34">
        <v>0.99732090212502233</v>
      </c>
      <c r="CU283" s="34">
        <v>0.99726546419083661</v>
      </c>
      <c r="CV283" s="34">
        <v>0.99721002933827119</v>
      </c>
      <c r="CW283" s="34">
        <v>0.99715459756715485</v>
      </c>
      <c r="CX283" s="34">
        <v>0.99709916887731664</v>
      </c>
      <c r="CY283" s="34">
        <v>0.99704374326858503</v>
      </c>
      <c r="CZ283" s="34">
        <v>0.9969883207407888</v>
      </c>
      <c r="DA283" s="34">
        <v>0.99693290129375678</v>
      </c>
      <c r="DB283" s="34">
        <v>0.99687748492731731</v>
      </c>
    </row>
    <row r="284" spans="1:106" x14ac:dyDescent="0.2">
      <c r="A284" s="13">
        <f t="shared" ca="1" si="4"/>
        <v>44666</v>
      </c>
      <c r="B284" s="34">
        <v>1.0001179275278769</v>
      </c>
      <c r="C284" s="34">
        <v>1.0000884443421998</v>
      </c>
      <c r="D284" s="34">
        <v>1.0000589620256783</v>
      </c>
      <c r="E284" s="34">
        <v>1.000029480578287</v>
      </c>
      <c r="F284" s="34">
        <v>1</v>
      </c>
      <c r="G284" s="34">
        <v>0.99997052029079203</v>
      </c>
      <c r="H284" s="34">
        <v>0.99994104145063745</v>
      </c>
      <c r="I284" s="34">
        <v>0.99991156347951027</v>
      </c>
      <c r="J284" s="34">
        <v>0.9998820863773854</v>
      </c>
      <c r="K284" s="34">
        <v>0.99985261014423665</v>
      </c>
      <c r="L284" s="34">
        <v>0.99982313478003881</v>
      </c>
      <c r="M284" s="34">
        <v>0.99979366028476602</v>
      </c>
      <c r="N284" s="34">
        <v>0.99976418665839295</v>
      </c>
      <c r="O284" s="34">
        <v>0.99973471390089375</v>
      </c>
      <c r="P284" s="34">
        <v>0.99970524201224287</v>
      </c>
      <c r="Q284" s="34">
        <v>0.99967577099241467</v>
      </c>
      <c r="R284" s="34">
        <v>0.99964630084138351</v>
      </c>
      <c r="S284" s="34">
        <v>0.99961683155912395</v>
      </c>
      <c r="T284" s="34">
        <v>0.99958736314561014</v>
      </c>
      <c r="U284" s="34">
        <v>0.99955789560081665</v>
      </c>
      <c r="V284" s="34">
        <v>0.99952842892471783</v>
      </c>
      <c r="W284" s="34">
        <v>0.99949896311728803</v>
      </c>
      <c r="X284" s="34">
        <v>0.99946949817850173</v>
      </c>
      <c r="Y284" s="34">
        <v>0.99944003410833337</v>
      </c>
      <c r="Z284" s="34">
        <v>0.99941057090675678</v>
      </c>
      <c r="AA284" s="34">
        <v>0.99938110857374718</v>
      </c>
      <c r="AB284" s="34">
        <v>0.9993516471092786</v>
      </c>
      <c r="AC284" s="34">
        <v>0.99932218651332527</v>
      </c>
      <c r="AD284" s="34">
        <v>0.99929272678586178</v>
      </c>
      <c r="AE284" s="34">
        <v>0.99926326792686271</v>
      </c>
      <c r="AF284" s="34">
        <v>0.99923380993630184</v>
      </c>
      <c r="AG284" s="34">
        <v>0.9992043528141541</v>
      </c>
      <c r="AH284" s="34">
        <v>0.99917489656039393</v>
      </c>
      <c r="AI284" s="34">
        <v>0.99914544117499549</v>
      </c>
      <c r="AJ284" s="34">
        <v>0.99911598665793322</v>
      </c>
      <c r="AK284" s="34">
        <v>0.99908653300918149</v>
      </c>
      <c r="AL284" s="34">
        <v>0.99905708022871464</v>
      </c>
      <c r="AM284" s="34">
        <v>0.99902762831650749</v>
      </c>
      <c r="AN284" s="34">
        <v>0.99899817727253404</v>
      </c>
      <c r="AO284" s="34">
        <v>0.99896872709676854</v>
      </c>
      <c r="AP284" s="34">
        <v>0.99893927778918601</v>
      </c>
      <c r="AQ284" s="34">
        <v>0.99890982934976047</v>
      </c>
      <c r="AR284" s="34">
        <v>0.99888038177846616</v>
      </c>
      <c r="AS284" s="34">
        <v>0.99885093507527789</v>
      </c>
      <c r="AT284" s="34">
        <v>0.99882148924016967</v>
      </c>
      <c r="AU284" s="34">
        <v>0.99879204427311619</v>
      </c>
      <c r="AV284" s="34">
        <v>0.99876260017409191</v>
      </c>
      <c r="AW284" s="34">
        <v>0.99873315694307097</v>
      </c>
      <c r="AX284" s="34">
        <v>0.99870371458002793</v>
      </c>
      <c r="AY284" s="34">
        <v>0.99867427308493717</v>
      </c>
      <c r="AZ284" s="34">
        <v>0.99864483245777314</v>
      </c>
      <c r="BA284" s="34">
        <v>0.99861539269851041</v>
      </c>
      <c r="BB284" s="34">
        <v>0.99858595380712301</v>
      </c>
      <c r="BC284" s="34">
        <v>0.99855651578358562</v>
      </c>
      <c r="BD284" s="34">
        <v>0.9985270786278726</v>
      </c>
      <c r="BE284" s="34">
        <v>0.99849764233995841</v>
      </c>
      <c r="BF284" s="34">
        <v>0.99846820691981741</v>
      </c>
      <c r="BG284" s="34">
        <v>0.99843877236742418</v>
      </c>
      <c r="BH284" s="34">
        <v>0.99840933868275272</v>
      </c>
      <c r="BI284" s="34">
        <v>0.99837990586577774</v>
      </c>
      <c r="BJ284" s="34">
        <v>0.99835047391647391</v>
      </c>
      <c r="BK284" s="34">
        <v>0.99832104283481515</v>
      </c>
      <c r="BL284" s="34">
        <v>0.99829161262077615</v>
      </c>
      <c r="BM284" s="34">
        <v>0.99826218327433136</v>
      </c>
      <c r="BN284" s="34">
        <v>0.99823275479545504</v>
      </c>
      <c r="BO284" s="34">
        <v>0.99820332718412186</v>
      </c>
      <c r="BP284" s="34">
        <v>0.99817390044030607</v>
      </c>
      <c r="BQ284" s="34">
        <v>0.99814447456398214</v>
      </c>
      <c r="BR284" s="34">
        <v>0.99811504955512453</v>
      </c>
      <c r="BS284" s="34">
        <v>0.99808562541370749</v>
      </c>
      <c r="BT284" s="34">
        <v>0.99805620213970569</v>
      </c>
      <c r="BU284" s="34">
        <v>0.99802677973309351</v>
      </c>
      <c r="BV284" s="34">
        <v>0.99799735819384505</v>
      </c>
      <c r="BW284" s="34">
        <v>0.99796793752193536</v>
      </c>
      <c r="BX284" s="34">
        <v>0.99793851771733832</v>
      </c>
      <c r="BY284" s="34">
        <v>0.99790909878002865</v>
      </c>
      <c r="BZ284" s="34">
        <v>0.99787968070998057</v>
      </c>
      <c r="CA284" s="34">
        <v>0.99785026350716877</v>
      </c>
      <c r="CB284" s="34">
        <v>0.99782084717156738</v>
      </c>
      <c r="CC284" s="34">
        <v>0.9977914317031511</v>
      </c>
      <c r="CD284" s="34">
        <v>0.99776201710189427</v>
      </c>
      <c r="CE284" s="34">
        <v>0.99773260336777148</v>
      </c>
      <c r="CF284" s="34">
        <v>0.99770319050075684</v>
      </c>
      <c r="CG284" s="34">
        <v>0.99767377850082495</v>
      </c>
      <c r="CH284" s="34">
        <v>0.99764436736795048</v>
      </c>
      <c r="CI284" s="34">
        <v>0.99761495710210757</v>
      </c>
      <c r="CJ284" s="34">
        <v>0.99758554770327068</v>
      </c>
      <c r="CK284" s="34">
        <v>0.99755613917141428</v>
      </c>
      <c r="CL284" s="34">
        <v>0.99752673150651294</v>
      </c>
      <c r="CM284" s="34">
        <v>0.99749732470854102</v>
      </c>
      <c r="CN284" s="34">
        <v>0.99746791877747276</v>
      </c>
      <c r="CO284" s="34">
        <v>0.99743851371328307</v>
      </c>
      <c r="CP284" s="34">
        <v>0.99740910951594586</v>
      </c>
      <c r="CQ284" s="34">
        <v>0.99737970618543592</v>
      </c>
      <c r="CR284" s="34">
        <v>0.99735030372172762</v>
      </c>
      <c r="CS284" s="34">
        <v>0.99732090212479552</v>
      </c>
      <c r="CT284" s="34">
        <v>0.99726544742382062</v>
      </c>
      <c r="CU284" s="34">
        <v>0.99720999580633041</v>
      </c>
      <c r="CV284" s="34">
        <v>0.9971545472721538</v>
      </c>
      <c r="CW284" s="34">
        <v>0.99709910182111894</v>
      </c>
      <c r="CX284" s="34">
        <v>0.99704365945305462</v>
      </c>
      <c r="CY284" s="34">
        <v>0.99698822016778965</v>
      </c>
      <c r="CZ284" s="34">
        <v>0.99693278396515195</v>
      </c>
      <c r="DA284" s="34">
        <v>0.99687735084497042</v>
      </c>
      <c r="DB284" s="34">
        <v>0.9968219208070741</v>
      </c>
    </row>
    <row r="285" spans="1:106" x14ac:dyDescent="0.2">
      <c r="A285" s="13">
        <f t="shared" ca="1" si="4"/>
        <v>44669</v>
      </c>
      <c r="B285" s="34">
        <v>1.0000294805782917</v>
      </c>
      <c r="C285" s="34">
        <v>1</v>
      </c>
      <c r="D285" s="34">
        <v>0.99997052029078703</v>
      </c>
      <c r="E285" s="34">
        <v>0.99994104145062768</v>
      </c>
      <c r="F285" s="34">
        <v>0.99991156347949561</v>
      </c>
      <c r="G285" s="34">
        <v>0.99988208637736542</v>
      </c>
      <c r="H285" s="34">
        <v>0.99985261014421201</v>
      </c>
      <c r="I285" s="34">
        <v>0.99982313478000928</v>
      </c>
      <c r="J285" s="34">
        <v>0.9997936602847316</v>
      </c>
      <c r="K285" s="34">
        <v>0.99976418665835365</v>
      </c>
      <c r="L285" s="34">
        <v>0.99973471390084956</v>
      </c>
      <c r="M285" s="34">
        <v>0.99970524201219357</v>
      </c>
      <c r="N285" s="34">
        <v>0.99967577099236049</v>
      </c>
      <c r="O285" s="34">
        <v>0.99964630084132455</v>
      </c>
      <c r="P285" s="34">
        <v>0.99961683155905989</v>
      </c>
      <c r="Q285" s="34">
        <v>0.99958736314554131</v>
      </c>
      <c r="R285" s="34">
        <v>0.99955789560074293</v>
      </c>
      <c r="S285" s="34">
        <v>0.99952842892463922</v>
      </c>
      <c r="T285" s="34">
        <v>0.99949896311720454</v>
      </c>
      <c r="U285" s="34">
        <v>0.99946949817841324</v>
      </c>
      <c r="V285" s="34">
        <v>0.99944003410823989</v>
      </c>
      <c r="W285" s="34">
        <v>0.99941057090665864</v>
      </c>
      <c r="X285" s="34">
        <v>0.99938110857364404</v>
      </c>
      <c r="Y285" s="34">
        <v>0.99935164710917035</v>
      </c>
      <c r="Z285" s="34">
        <v>0.99932218651321247</v>
      </c>
      <c r="AA285" s="34">
        <v>0.99929272678574388</v>
      </c>
      <c r="AB285" s="34">
        <v>0.99926326792673992</v>
      </c>
      <c r="AC285" s="34">
        <v>0.99923380993617417</v>
      </c>
      <c r="AD285" s="34">
        <v>0.99920435281402165</v>
      </c>
      <c r="AE285" s="34">
        <v>0.99917489656025649</v>
      </c>
      <c r="AF285" s="34">
        <v>0.99914544117485304</v>
      </c>
      <c r="AG285" s="34">
        <v>0.99911598665778589</v>
      </c>
      <c r="AH285" s="34">
        <v>0.99908653300902917</v>
      </c>
      <c r="AI285" s="34">
        <v>0.99905708022855766</v>
      </c>
      <c r="AJ285" s="34">
        <v>0.9990276283163454</v>
      </c>
      <c r="AK285" s="34">
        <v>0.99899817727236706</v>
      </c>
      <c r="AL285" s="34">
        <v>0.99896872709659679</v>
      </c>
      <c r="AM285" s="34">
        <v>0.99893927778900937</v>
      </c>
      <c r="AN285" s="34">
        <v>0.99890982934957873</v>
      </c>
      <c r="AO285" s="34">
        <v>0.99888038177827987</v>
      </c>
      <c r="AP285" s="34">
        <v>0.99885093507508638</v>
      </c>
      <c r="AQ285" s="34">
        <v>0.99882148923997349</v>
      </c>
      <c r="AR285" s="34">
        <v>0.99879204427291512</v>
      </c>
      <c r="AS285" s="34">
        <v>0.99876260017388585</v>
      </c>
      <c r="AT285" s="34">
        <v>0.99873315694285991</v>
      </c>
      <c r="AU285" s="34">
        <v>0.99870371457981211</v>
      </c>
      <c r="AV285" s="34">
        <v>0.99867427308471635</v>
      </c>
      <c r="AW285" s="34">
        <v>0.99864483245754754</v>
      </c>
      <c r="AX285" s="34">
        <v>0.99861539269827959</v>
      </c>
      <c r="AY285" s="34">
        <v>0.99858595380688764</v>
      </c>
      <c r="AZ285" s="34">
        <v>0.99855651578334526</v>
      </c>
      <c r="BA285" s="34">
        <v>0.99852707862762724</v>
      </c>
      <c r="BB285" s="34">
        <v>0.99849764233970828</v>
      </c>
      <c r="BC285" s="34">
        <v>0.99846820691956217</v>
      </c>
      <c r="BD285" s="34">
        <v>0.99843877236716394</v>
      </c>
      <c r="BE285" s="34">
        <v>0.9984093386824876</v>
      </c>
      <c r="BF285" s="34">
        <v>0.99837990586550796</v>
      </c>
      <c r="BG285" s="34">
        <v>0.99835047391619924</v>
      </c>
      <c r="BH285" s="34">
        <v>0.99832104283453549</v>
      </c>
      <c r="BI285" s="34">
        <v>0.99829161262049182</v>
      </c>
      <c r="BJ285" s="34">
        <v>0.99826218327404193</v>
      </c>
      <c r="BK285" s="34">
        <v>0.99823275479516083</v>
      </c>
      <c r="BL285" s="34">
        <v>0.99820332718382265</v>
      </c>
      <c r="BM285" s="34">
        <v>0.99817390044000198</v>
      </c>
      <c r="BN285" s="34">
        <v>0.99814447456367317</v>
      </c>
      <c r="BO285" s="34">
        <v>0.99811504955481067</v>
      </c>
      <c r="BP285" s="34">
        <v>0.99808562541338885</v>
      </c>
      <c r="BQ285" s="34">
        <v>0.99805620213938218</v>
      </c>
      <c r="BR285" s="34">
        <v>0.99802677973276488</v>
      </c>
      <c r="BS285" s="34">
        <v>0.99799735819351165</v>
      </c>
      <c r="BT285" s="34">
        <v>0.99796793752159707</v>
      </c>
      <c r="BU285" s="34">
        <v>0.99793851771699515</v>
      </c>
      <c r="BV285" s="34">
        <v>0.99790909877968037</v>
      </c>
      <c r="BW285" s="34">
        <v>0.99787968070962751</v>
      </c>
      <c r="BX285" s="34">
        <v>0.99785026350681072</v>
      </c>
      <c r="BY285" s="34">
        <v>0.99782084717120467</v>
      </c>
      <c r="BZ285" s="34">
        <v>0.9977914317027835</v>
      </c>
      <c r="CA285" s="34">
        <v>0.99776201710152168</v>
      </c>
      <c r="CB285" s="34">
        <v>0.997732603367394</v>
      </c>
      <c r="CC285" s="34">
        <v>0.99770319050037448</v>
      </c>
      <c r="CD285" s="34">
        <v>0.99767377850043781</v>
      </c>
      <c r="CE285" s="34">
        <v>0.99764436736755835</v>
      </c>
      <c r="CF285" s="34">
        <v>0.99761495710171044</v>
      </c>
      <c r="CG285" s="34">
        <v>0.99758554770286878</v>
      </c>
      <c r="CH285" s="34">
        <v>0.99755613917100749</v>
      </c>
      <c r="CI285" s="34">
        <v>0.99752673150610127</v>
      </c>
      <c r="CJ285" s="34">
        <v>0.99749732470812436</v>
      </c>
      <c r="CK285" s="34">
        <v>0.99746791877705143</v>
      </c>
      <c r="CL285" s="34">
        <v>0.99743851371285663</v>
      </c>
      <c r="CM285" s="34">
        <v>0.99740910951551476</v>
      </c>
      <c r="CN285" s="34">
        <v>0.99737970618499983</v>
      </c>
      <c r="CO285" s="34">
        <v>0.99735030372128664</v>
      </c>
      <c r="CP285" s="34">
        <v>0.99732090212434965</v>
      </c>
      <c r="CQ285" s="34">
        <v>0.99726546465939936</v>
      </c>
      <c r="CR285" s="34">
        <v>0.99721003027601718</v>
      </c>
      <c r="CS285" s="34">
        <v>0.99715459897403225</v>
      </c>
      <c r="CT285" s="34">
        <v>0.99709917075327303</v>
      </c>
      <c r="CU285" s="34">
        <v>0.99704374561356823</v>
      </c>
      <c r="CV285" s="34">
        <v>0.99698832355474654</v>
      </c>
      <c r="CW285" s="34">
        <v>0.99693290457663697</v>
      </c>
      <c r="CX285" s="34">
        <v>0.99687748867906834</v>
      </c>
      <c r="CY285" s="34">
        <v>0.99682207586186899</v>
      </c>
      <c r="CZ285" s="34">
        <v>0.99676666612486797</v>
      </c>
      <c r="DA285" s="34">
        <v>0.99671125946789407</v>
      </c>
      <c r="DB285" s="34">
        <v>0.99665585589077577</v>
      </c>
    </row>
    <row r="286" spans="1:106" x14ac:dyDescent="0.2">
      <c r="A286" s="13">
        <f t="shared" ca="1" si="4"/>
        <v>44670</v>
      </c>
      <c r="B286" s="34">
        <v>1.0000304662491224</v>
      </c>
      <c r="C286" s="34">
        <v>1</v>
      </c>
      <c r="D286" s="34">
        <v>0.99996953467904193</v>
      </c>
      <c r="E286" s="34">
        <v>0.99993907028621942</v>
      </c>
      <c r="F286" s="34">
        <v>0.99990860682150451</v>
      </c>
      <c r="G286" s="34">
        <v>0.99987814428486899</v>
      </c>
      <c r="H286" s="34">
        <v>0.99984768267628421</v>
      </c>
      <c r="I286" s="34">
        <v>0.99981722199572198</v>
      </c>
      <c r="J286" s="34">
        <v>0.99978676224315455</v>
      </c>
      <c r="K286" s="34">
        <v>0.99975630341855293</v>
      </c>
      <c r="L286" s="34">
        <v>0.99972584552188959</v>
      </c>
      <c r="M286" s="34">
        <v>0.99969538855313533</v>
      </c>
      <c r="N286" s="34">
        <v>0.99966493251226274</v>
      </c>
      <c r="O286" s="34">
        <v>0.99963447739924305</v>
      </c>
      <c r="P286" s="34">
        <v>0.99960402321404807</v>
      </c>
      <c r="Q286" s="34">
        <v>0.99957356995664992</v>
      </c>
      <c r="R286" s="34">
        <v>0.99954311762701964</v>
      </c>
      <c r="S286" s="34">
        <v>0.9995126662251298</v>
      </c>
      <c r="T286" s="34">
        <v>0.99948221575095142</v>
      </c>
      <c r="U286" s="34">
        <v>0.99945176620445664</v>
      </c>
      <c r="V286" s="34">
        <v>0.99942131758561703</v>
      </c>
      <c r="W286" s="34">
        <v>0.99939086989440418</v>
      </c>
      <c r="X286" s="34">
        <v>0.9993604231307901</v>
      </c>
      <c r="Y286" s="34">
        <v>0.9993299772947466</v>
      </c>
      <c r="Z286" s="34">
        <v>0.99929953238624514</v>
      </c>
      <c r="AA286" s="34">
        <v>0.99926908840525774</v>
      </c>
      <c r="AB286" s="34">
        <v>0.99923864535175577</v>
      </c>
      <c r="AC286" s="34">
        <v>0.99920820322571136</v>
      </c>
      <c r="AD286" s="34">
        <v>0.99917776202709596</v>
      </c>
      <c r="AE286" s="34">
        <v>0.9991473217558815</v>
      </c>
      <c r="AF286" s="34">
        <v>0.99911688241203989</v>
      </c>
      <c r="AG286" s="34">
        <v>0.99908644399554225</v>
      </c>
      <c r="AH286" s="34">
        <v>0.99905600650636095</v>
      </c>
      <c r="AI286" s="34">
        <v>0.99902556994446756</v>
      </c>
      <c r="AJ286" s="34">
        <v>0.99899513430983389</v>
      </c>
      <c r="AK286" s="34">
        <v>0.99896469960243128</v>
      </c>
      <c r="AL286" s="34">
        <v>0.99893426582223221</v>
      </c>
      <c r="AM286" s="34">
        <v>0.99890383296920771</v>
      </c>
      <c r="AN286" s="34">
        <v>0.99887340104332978</v>
      </c>
      <c r="AO286" s="34">
        <v>0.99884297004457046</v>
      </c>
      <c r="AP286" s="34">
        <v>0.99881253997290131</v>
      </c>
      <c r="AQ286" s="34">
        <v>0.99878211082829393</v>
      </c>
      <c r="AR286" s="34">
        <v>0.99875168261072023</v>
      </c>
      <c r="AS286" s="34">
        <v>0.99872125532015188</v>
      </c>
      <c r="AT286" s="34">
        <v>0.99869082895656081</v>
      </c>
      <c r="AU286" s="34">
        <v>0.99866040351991869</v>
      </c>
      <c r="AV286" s="34">
        <v>0.99862997901019723</v>
      </c>
      <c r="AW286" s="34">
        <v>0.99859955542736811</v>
      </c>
      <c r="AX286" s="34">
        <v>0.99856913277140347</v>
      </c>
      <c r="AY286" s="34">
        <v>0.99853871104227443</v>
      </c>
      <c r="AZ286" s="34">
        <v>0.99850829023995347</v>
      </c>
      <c r="BA286" s="34">
        <v>0.99847787036441193</v>
      </c>
      <c r="BB286" s="34">
        <v>0.99844745141562163</v>
      </c>
      <c r="BC286" s="34">
        <v>0.99841703339355425</v>
      </c>
      <c r="BD286" s="34">
        <v>0.99838661629818193</v>
      </c>
      <c r="BE286" s="34">
        <v>0.9983562001294759</v>
      </c>
      <c r="BF286" s="34">
        <v>0.99832578488740842</v>
      </c>
      <c r="BG286" s="34">
        <v>0.99829537057195106</v>
      </c>
      <c r="BH286" s="34">
        <v>0.99826495718307551</v>
      </c>
      <c r="BI286" s="34">
        <v>0.99823454472075357</v>
      </c>
      <c r="BJ286" s="34">
        <v>0.99820413318495704</v>
      </c>
      <c r="BK286" s="34">
        <v>0.99817372257565784</v>
      </c>
      <c r="BL286" s="34">
        <v>0.99814331289282743</v>
      </c>
      <c r="BM286" s="34">
        <v>0.99811290413643805</v>
      </c>
      <c r="BN286" s="34">
        <v>0.99808249630646095</v>
      </c>
      <c r="BO286" s="34">
        <v>0.99805208940286816</v>
      </c>
      <c r="BP286" s="34">
        <v>0.99802168342563158</v>
      </c>
      <c r="BQ286" s="34">
        <v>0.99799127837472279</v>
      </c>
      <c r="BR286" s="34">
        <v>0.99796087425011371</v>
      </c>
      <c r="BS286" s="34">
        <v>0.99793047105177579</v>
      </c>
      <c r="BT286" s="34">
        <v>0.99790006877968129</v>
      </c>
      <c r="BU286" s="34">
        <v>0.99786966743380179</v>
      </c>
      <c r="BV286" s="34">
        <v>0.99783926701410874</v>
      </c>
      <c r="BW286" s="34">
        <v>0.99780886752057463</v>
      </c>
      <c r="BX286" s="34">
        <v>0.99777846895317057</v>
      </c>
      <c r="BY286" s="34">
        <v>0.99774807131186882</v>
      </c>
      <c r="BZ286" s="34">
        <v>0.99771767459664085</v>
      </c>
      <c r="CA286" s="34">
        <v>0.99768727880745867</v>
      </c>
      <c r="CB286" s="34">
        <v>0.99765688394429397</v>
      </c>
      <c r="CC286" s="34">
        <v>0.99762649000711845</v>
      </c>
      <c r="CD286" s="34">
        <v>0.99759609699590412</v>
      </c>
      <c r="CE286" s="34">
        <v>0.99756570491062235</v>
      </c>
      <c r="CF286" s="34">
        <v>0.99753531375124527</v>
      </c>
      <c r="CG286" s="34">
        <v>0.99750492351774467</v>
      </c>
      <c r="CH286" s="34">
        <v>0.99747453421009225</v>
      </c>
      <c r="CI286" s="34">
        <v>0.99744414582826013</v>
      </c>
      <c r="CJ286" s="34">
        <v>0.99741375837221957</v>
      </c>
      <c r="CK286" s="34">
        <v>0.99738337184194259</v>
      </c>
      <c r="CL286" s="34">
        <v>0.9973529862374011</v>
      </c>
      <c r="CM286" s="34">
        <v>0.99732260155856667</v>
      </c>
      <c r="CN286" s="34">
        <v>0.99729221780541133</v>
      </c>
      <c r="CO286" s="34">
        <v>0.99726183497790677</v>
      </c>
      <c r="CP286" s="34">
        <v>0.9972314530760249</v>
      </c>
      <c r="CQ286" s="34">
        <v>0.99717486313389281</v>
      </c>
      <c r="CR286" s="34">
        <v>0.99711827640307293</v>
      </c>
      <c r="CS286" s="34">
        <v>0.99706169288338276</v>
      </c>
      <c r="CT286" s="34">
        <v>0.99700511257464075</v>
      </c>
      <c r="CU286" s="34">
        <v>0.99694853547666429</v>
      </c>
      <c r="CV286" s="34">
        <v>0.99689196158927096</v>
      </c>
      <c r="CW286" s="34">
        <v>0.9968353909122788</v>
      </c>
      <c r="CX286" s="34">
        <v>0.99677882344550583</v>
      </c>
      <c r="CY286" s="34">
        <v>0.99672225918876967</v>
      </c>
      <c r="CZ286" s="34">
        <v>0.99666569814188799</v>
      </c>
      <c r="DA286" s="34">
        <v>0.99660914030467862</v>
      </c>
      <c r="DB286" s="34">
        <v>0.99655258567695992</v>
      </c>
    </row>
    <row r="287" spans="1:106" x14ac:dyDescent="0.2">
      <c r="A287" s="13">
        <f t="shared" ca="1" si="4"/>
        <v>44671</v>
      </c>
      <c r="B287" s="34">
        <v>1.0000315188645326</v>
      </c>
      <c r="C287" s="34">
        <v>1</v>
      </c>
      <c r="D287" s="34">
        <v>0.99996848212887524</v>
      </c>
      <c r="E287" s="34">
        <v>0.99993696525112652</v>
      </c>
      <c r="F287" s="34">
        <v>0.99990544936672254</v>
      </c>
      <c r="G287" s="34">
        <v>0.99987393447563233</v>
      </c>
      <c r="H287" s="34">
        <v>0.99984242057782435</v>
      </c>
      <c r="I287" s="34">
        <v>0.99981090767326741</v>
      </c>
      <c r="J287" s="34">
        <v>0.99977939576193009</v>
      </c>
      <c r="K287" s="34">
        <v>0.99974788484378119</v>
      </c>
      <c r="L287" s="34">
        <v>0.99971637491878917</v>
      </c>
      <c r="M287" s="34">
        <v>0.99968486598692308</v>
      </c>
      <c r="N287" s="34">
        <v>0.99965335804815136</v>
      </c>
      <c r="O287" s="34">
        <v>0.99962185110244295</v>
      </c>
      <c r="P287" s="34">
        <v>0.99959034514976619</v>
      </c>
      <c r="Q287" s="34">
        <v>0.99955884019009</v>
      </c>
      <c r="R287" s="34">
        <v>0.99952733622338308</v>
      </c>
      <c r="S287" s="34">
        <v>0.99949583324961411</v>
      </c>
      <c r="T287" s="34">
        <v>0.99946433126875178</v>
      </c>
      <c r="U287" s="34">
        <v>0.99943283028076491</v>
      </c>
      <c r="V287" s="34">
        <v>0.99940133028562217</v>
      </c>
      <c r="W287" s="34">
        <v>0.99936983128329215</v>
      </c>
      <c r="X287" s="34">
        <v>0.99933833327374366</v>
      </c>
      <c r="Y287" s="34">
        <v>0.99930683625694539</v>
      </c>
      <c r="Z287" s="34">
        <v>0.99927534023286591</v>
      </c>
      <c r="AA287" s="34">
        <v>0.99924384520147425</v>
      </c>
      <c r="AB287" s="34">
        <v>0.99921235116273888</v>
      </c>
      <c r="AC287" s="34">
        <v>0.99918085811662849</v>
      </c>
      <c r="AD287" s="34">
        <v>0.99914936606311178</v>
      </c>
      <c r="AE287" s="34">
        <v>0.99911787500215754</v>
      </c>
      <c r="AF287" s="34">
        <v>0.99908638493373481</v>
      </c>
      <c r="AG287" s="34">
        <v>0.99905489585781171</v>
      </c>
      <c r="AH287" s="34">
        <v>0.99902340777435739</v>
      </c>
      <c r="AI287" s="34">
        <v>0.9989919206833402</v>
      </c>
      <c r="AJ287" s="34">
        <v>0.9989604345847295</v>
      </c>
      <c r="AK287" s="34">
        <v>0.99892894947849331</v>
      </c>
      <c r="AL287" s="34">
        <v>0.99889746536460045</v>
      </c>
      <c r="AM287" s="34">
        <v>0.99886598224302015</v>
      </c>
      <c r="AN287" s="34">
        <v>0.99883450011372088</v>
      </c>
      <c r="AO287" s="34">
        <v>0.99880301897667123</v>
      </c>
      <c r="AP287" s="34">
        <v>0.99877153883183989</v>
      </c>
      <c r="AQ287" s="34">
        <v>0.99874005967919577</v>
      </c>
      <c r="AR287" s="34">
        <v>0.99870858151870756</v>
      </c>
      <c r="AS287" s="34">
        <v>0.99867710435034385</v>
      </c>
      <c r="AT287" s="34">
        <v>0.99864562817407343</v>
      </c>
      <c r="AU287" s="34">
        <v>0.99861415298986522</v>
      </c>
      <c r="AV287" s="34">
        <v>0.99858267879768781</v>
      </c>
      <c r="AW287" s="34">
        <v>0.99855120559750976</v>
      </c>
      <c r="AX287" s="34">
        <v>0.99851973338930033</v>
      </c>
      <c r="AY287" s="34">
        <v>0.99848826217302755</v>
      </c>
      <c r="AZ287" s="34">
        <v>0.99845679194866055</v>
      </c>
      <c r="BA287" s="34">
        <v>0.99842532271616813</v>
      </c>
      <c r="BB287" s="34">
        <v>0.99839385447551909</v>
      </c>
      <c r="BC287" s="34">
        <v>0.99836238722668158</v>
      </c>
      <c r="BD287" s="34">
        <v>0.99833092096962517</v>
      </c>
      <c r="BE287" s="34">
        <v>0.99829945570431788</v>
      </c>
      <c r="BF287" s="34">
        <v>0.99826799143072897</v>
      </c>
      <c r="BG287" s="34">
        <v>0.99823652814882702</v>
      </c>
      <c r="BH287" s="34">
        <v>0.99820506585858049</v>
      </c>
      <c r="BI287" s="34">
        <v>0.99817360455995852</v>
      </c>
      <c r="BJ287" s="34">
        <v>0.9981421442529298</v>
      </c>
      <c r="BK287" s="34">
        <v>0.99811068493746291</v>
      </c>
      <c r="BL287" s="34">
        <v>0.99807922661352666</v>
      </c>
      <c r="BM287" s="34">
        <v>0.99804776928108974</v>
      </c>
      <c r="BN287" s="34">
        <v>0.99801631294012105</v>
      </c>
      <c r="BO287" s="34">
        <v>0.99798485759058919</v>
      </c>
      <c r="BP287" s="34">
        <v>0.99795340323246295</v>
      </c>
      <c r="BQ287" s="34">
        <v>0.99792194986571137</v>
      </c>
      <c r="BR287" s="34">
        <v>0.99789049749030267</v>
      </c>
      <c r="BS287" s="34">
        <v>0.99785904610620602</v>
      </c>
      <c r="BT287" s="34">
        <v>0.99782759571338986</v>
      </c>
      <c r="BU287" s="34">
        <v>0.99779614631182345</v>
      </c>
      <c r="BV287" s="34">
        <v>0.99776469790147504</v>
      </c>
      <c r="BW287" s="34">
        <v>0.99773325048231354</v>
      </c>
      <c r="BX287" s="34">
        <v>0.99770180405430797</v>
      </c>
      <c r="BY287" s="34">
        <v>0.99767035861742659</v>
      </c>
      <c r="BZ287" s="34">
        <v>0.99763891417163852</v>
      </c>
      <c r="CA287" s="34">
        <v>0.99760747071691247</v>
      </c>
      <c r="CB287" s="34">
        <v>0.99757602825321701</v>
      </c>
      <c r="CC287" s="34">
        <v>0.99754458678052127</v>
      </c>
      <c r="CD287" s="34">
        <v>0.99751314629879373</v>
      </c>
      <c r="CE287" s="34">
        <v>0.9974817068080033</v>
      </c>
      <c r="CF287" s="34">
        <v>0.99745026830811878</v>
      </c>
      <c r="CG287" s="34">
        <v>0.99741883079910865</v>
      </c>
      <c r="CH287" s="34">
        <v>0.99738739428094192</v>
      </c>
      <c r="CI287" s="34">
        <v>0.99735595875358729</v>
      </c>
      <c r="CJ287" s="34">
        <v>0.99732452421701367</v>
      </c>
      <c r="CK287" s="34">
        <v>0.99729309067118965</v>
      </c>
      <c r="CL287" s="34">
        <v>0.99726165811608425</v>
      </c>
      <c r="CM287" s="34">
        <v>0.99723022655166582</v>
      </c>
      <c r="CN287" s="34">
        <v>0.9971987959779034</v>
      </c>
      <c r="CO287" s="34">
        <v>0.99716736639476589</v>
      </c>
      <c r="CP287" s="34">
        <v>0.99713593780222198</v>
      </c>
      <c r="CQ287" s="34">
        <v>0.99707756667139946</v>
      </c>
      <c r="CR287" s="34">
        <v>0.99701919895755231</v>
      </c>
      <c r="CS287" s="34">
        <v>0.99696083466048058</v>
      </c>
      <c r="CT287" s="34">
        <v>0.99690247377998409</v>
      </c>
      <c r="CU287" s="34">
        <v>0.99684411631586289</v>
      </c>
      <c r="CV287" s="34">
        <v>0.99678576226791704</v>
      </c>
      <c r="CW287" s="34">
        <v>0.99672741163594669</v>
      </c>
      <c r="CX287" s="34">
        <v>0.99666906441975156</v>
      </c>
      <c r="CY287" s="34">
        <v>0.9966107206191317</v>
      </c>
      <c r="CZ287" s="34">
        <v>0.99655238023388748</v>
      </c>
      <c r="DA287" s="34">
        <v>0.99649404326381874</v>
      </c>
      <c r="DB287" s="34">
        <v>0.99643570970872586</v>
      </c>
    </row>
    <row r="288" spans="1:106" x14ac:dyDescent="0.2">
      <c r="A288" s="13">
        <f t="shared" ca="1" si="4"/>
        <v>44672</v>
      </c>
      <c r="B288" s="34">
        <v>1.0000985241645928</v>
      </c>
      <c r="C288" s="34">
        <v>1.0000656816978855</v>
      </c>
      <c r="D288" s="34">
        <v>1.0000328403096999</v>
      </c>
      <c r="E288" s="34">
        <v>1</v>
      </c>
      <c r="F288" s="34">
        <v>0.99996716076875058</v>
      </c>
      <c r="G288" s="34">
        <v>0.99993432261591642</v>
      </c>
      <c r="H288" s="34">
        <v>0.99990148554146174</v>
      </c>
      <c r="I288" s="34">
        <v>0.9998686495453516</v>
      </c>
      <c r="J288" s="34">
        <v>0.99983581462755022</v>
      </c>
      <c r="K288" s="34">
        <v>0.99980298078802232</v>
      </c>
      <c r="L288" s="34">
        <v>0.99977014802673247</v>
      </c>
      <c r="M288" s="34">
        <v>0.99973731634364504</v>
      </c>
      <c r="N288" s="34">
        <v>0.99970448573872528</v>
      </c>
      <c r="O288" s="34">
        <v>0.99967165621193699</v>
      </c>
      <c r="P288" s="34">
        <v>0.99963882776324531</v>
      </c>
      <c r="Q288" s="34">
        <v>0.99960600039261471</v>
      </c>
      <c r="R288" s="34">
        <v>0.99957317410000956</v>
      </c>
      <c r="S288" s="34">
        <v>0.99954034888539456</v>
      </c>
      <c r="T288" s="34">
        <v>0.99950752474873439</v>
      </c>
      <c r="U288" s="34">
        <v>0.99947470168999397</v>
      </c>
      <c r="V288" s="34">
        <v>0.99944187970913712</v>
      </c>
      <c r="W288" s="34">
        <v>0.99940905880612918</v>
      </c>
      <c r="X288" s="34">
        <v>0.99937623898093431</v>
      </c>
      <c r="Y288" s="34">
        <v>0.9993434202335173</v>
      </c>
      <c r="Z288" s="34">
        <v>0.99931060256384285</v>
      </c>
      <c r="AA288" s="34">
        <v>0.99927778597187533</v>
      </c>
      <c r="AB288" s="34">
        <v>0.99924497045757943</v>
      </c>
      <c r="AC288" s="34">
        <v>0.99921215602091973</v>
      </c>
      <c r="AD288" s="34">
        <v>0.99917934266186104</v>
      </c>
      <c r="AE288" s="34">
        <v>0.99914653038036783</v>
      </c>
      <c r="AF288" s="34">
        <v>0.99911371917640479</v>
      </c>
      <c r="AG288" s="34">
        <v>0.99908090904993641</v>
      </c>
      <c r="AH288" s="34">
        <v>0.99904810000092725</v>
      </c>
      <c r="AI288" s="34">
        <v>0.99901529202934203</v>
      </c>
      <c r="AJ288" s="34">
        <v>0.99898248513514565</v>
      </c>
      <c r="AK288" s="34">
        <v>0.99894967931830225</v>
      </c>
      <c r="AL288" s="34">
        <v>0.99891687457877643</v>
      </c>
      <c r="AM288" s="34">
        <v>0.99888407091653353</v>
      </c>
      <c r="AN288" s="34">
        <v>0.99885126833153737</v>
      </c>
      <c r="AO288" s="34">
        <v>0.99881846682375286</v>
      </c>
      <c r="AP288" s="34">
        <v>0.99878566639314481</v>
      </c>
      <c r="AQ288" s="34">
        <v>0.99875286703967758</v>
      </c>
      <c r="AR288" s="34">
        <v>0.99872006876331598</v>
      </c>
      <c r="AS288" s="34">
        <v>0.99868727156402459</v>
      </c>
      <c r="AT288" s="34">
        <v>0.99865447544176789</v>
      </c>
      <c r="AU288" s="34">
        <v>0.99862168039651056</v>
      </c>
      <c r="AV288" s="34">
        <v>0.99858888642821753</v>
      </c>
      <c r="AW288" s="34">
        <v>0.99855609353685304</v>
      </c>
      <c r="AX288" s="34">
        <v>0.99852330172238202</v>
      </c>
      <c r="AY288" s="34">
        <v>0.99849051098476882</v>
      </c>
      <c r="AZ288" s="34">
        <v>0.99845772132397848</v>
      </c>
      <c r="BA288" s="34">
        <v>0.99842493273997523</v>
      </c>
      <c r="BB288" s="34">
        <v>0.99839214523272379</v>
      </c>
      <c r="BC288" s="34">
        <v>0.99835935880218896</v>
      </c>
      <c r="BD288" s="34">
        <v>0.99832657344833531</v>
      </c>
      <c r="BE288" s="34">
        <v>0.99829378917112765</v>
      </c>
      <c r="BF288" s="34">
        <v>0.99826100597053014</v>
      </c>
      <c r="BG288" s="34">
        <v>0.99822822384650789</v>
      </c>
      <c r="BH288" s="34">
        <v>0.99819544279902539</v>
      </c>
      <c r="BI288" s="34">
        <v>0.99816266282804722</v>
      </c>
      <c r="BJ288" s="34">
        <v>0.9981298839335383</v>
      </c>
      <c r="BK288" s="34">
        <v>0.99809710611546276</v>
      </c>
      <c r="BL288" s="34">
        <v>0.99806432937378575</v>
      </c>
      <c r="BM288" s="34">
        <v>0.99803155370847174</v>
      </c>
      <c r="BN288" s="34">
        <v>0.99799877911948554</v>
      </c>
      <c r="BO288" s="34">
        <v>0.9979660056067915</v>
      </c>
      <c r="BP288" s="34">
        <v>0.99793323317035432</v>
      </c>
      <c r="BQ288" s="34">
        <v>0.99790046181013892</v>
      </c>
      <c r="BR288" s="34">
        <v>0.99786769152610966</v>
      </c>
      <c r="BS288" s="34">
        <v>0.99783492231823145</v>
      </c>
      <c r="BT288" s="34">
        <v>0.99780215418646889</v>
      </c>
      <c r="BU288" s="34">
        <v>0.99776938713078633</v>
      </c>
      <c r="BV288" s="34">
        <v>0.99773662115114881</v>
      </c>
      <c r="BW288" s="34">
        <v>0.997703856247521</v>
      </c>
      <c r="BX288" s="34">
        <v>0.9976710924198674</v>
      </c>
      <c r="BY288" s="34">
        <v>0.99763832966815247</v>
      </c>
      <c r="BZ288" s="34">
        <v>0.99760556799234135</v>
      </c>
      <c r="CA288" s="34">
        <v>0.99757280739239851</v>
      </c>
      <c r="CB288" s="34">
        <v>0.99754004786828854</v>
      </c>
      <c r="CC288" s="34">
        <v>0.99750728941997613</v>
      </c>
      <c r="CD288" s="34">
        <v>0.99747453204742575</v>
      </c>
      <c r="CE288" s="34">
        <v>0.99744177575060267</v>
      </c>
      <c r="CF288" s="34">
        <v>0.99740902052947111</v>
      </c>
      <c r="CG288" s="34">
        <v>0.99737626638399568</v>
      </c>
      <c r="CH288" s="34">
        <v>0.99734351331414139</v>
      </c>
      <c r="CI288" s="34">
        <v>0.99731076131987251</v>
      </c>
      <c r="CJ288" s="34">
        <v>0.99727801040115416</v>
      </c>
      <c r="CK288" s="34">
        <v>0.9972452605579506</v>
      </c>
      <c r="CL288" s="34">
        <v>0.99721251179022685</v>
      </c>
      <c r="CM288" s="34">
        <v>0.99717976409794762</v>
      </c>
      <c r="CN288" s="34">
        <v>0.99714701748107715</v>
      </c>
      <c r="CO288" s="34">
        <v>0.99711427193958058</v>
      </c>
      <c r="CP288" s="34">
        <v>0.99708152747342227</v>
      </c>
      <c r="CQ288" s="34">
        <v>0.99704878408256725</v>
      </c>
      <c r="CR288" s="34">
        <v>0.99701604176697978</v>
      </c>
      <c r="CS288" s="34">
        <v>0.99695346535740803</v>
      </c>
      <c r="CT288" s="34">
        <v>0.99689089287536259</v>
      </c>
      <c r="CU288" s="34">
        <v>0.99682832432059731</v>
      </c>
      <c r="CV288" s="34">
        <v>0.99676575969286563</v>
      </c>
      <c r="CW288" s="34">
        <v>0.99670319899192117</v>
      </c>
      <c r="CX288" s="34">
        <v>0.99664064221751747</v>
      </c>
      <c r="CY288" s="34">
        <v>0.99657808936940773</v>
      </c>
      <c r="CZ288" s="34">
        <v>0.99651554044734603</v>
      </c>
      <c r="DA288" s="34">
        <v>0.99645299545108557</v>
      </c>
      <c r="DB288" s="34">
        <v>0.9963904543803801</v>
      </c>
    </row>
    <row r="289" spans="1:106" x14ac:dyDescent="0.2">
      <c r="A289" s="13">
        <f t="shared" ca="1" si="4"/>
        <v>44673</v>
      </c>
      <c r="B289" s="34">
        <v>1.0001009927639719</v>
      </c>
      <c r="C289" s="34">
        <v>1.0000673273760836</v>
      </c>
      <c r="D289" s="34">
        <v>1.000033663121439</v>
      </c>
      <c r="E289" s="34">
        <v>1</v>
      </c>
      <c r="F289" s="34">
        <v>0.99996633801172874</v>
      </c>
      <c r="G289" s="34">
        <v>0.99993267715658707</v>
      </c>
      <c r="H289" s="34">
        <v>0.99989901743453646</v>
      </c>
      <c r="I289" s="34">
        <v>0.99986535884553907</v>
      </c>
      <c r="J289" s="34">
        <v>0.9998317013895569</v>
      </c>
      <c r="K289" s="34">
        <v>0.99979804506655146</v>
      </c>
      <c r="L289" s="34">
        <v>0.99976438987648475</v>
      </c>
      <c r="M289" s="34">
        <v>0.99973073581931859</v>
      </c>
      <c r="N289" s="34">
        <v>0.99969708289501491</v>
      </c>
      <c r="O289" s="34">
        <v>0.99966343110353573</v>
      </c>
      <c r="P289" s="34">
        <v>0.99962978044484274</v>
      </c>
      <c r="Q289" s="34">
        <v>0.99959613091889787</v>
      </c>
      <c r="R289" s="34">
        <v>0.99956248252566271</v>
      </c>
      <c r="S289" s="34">
        <v>0.9995288352650995</v>
      </c>
      <c r="T289" s="34">
        <v>0.99949518913717017</v>
      </c>
      <c r="U289" s="34">
        <v>0.99946154414183608</v>
      </c>
      <c r="V289" s="34">
        <v>0.99942790027905959</v>
      </c>
      <c r="W289" s="34">
        <v>0.9993942575488024</v>
      </c>
      <c r="X289" s="34">
        <v>0.99936061595102632</v>
      </c>
      <c r="Y289" s="34">
        <v>0.9993269754856936</v>
      </c>
      <c r="Z289" s="34">
        <v>0.99929333615276561</v>
      </c>
      <c r="AA289" s="34">
        <v>0.99925969795220448</v>
      </c>
      <c r="AB289" s="34">
        <v>0.99922606088397192</v>
      </c>
      <c r="AC289" s="34">
        <v>0.99919242494803007</v>
      </c>
      <c r="AD289" s="34">
        <v>0.99915879014434072</v>
      </c>
      <c r="AE289" s="34">
        <v>0.99912515647286571</v>
      </c>
      <c r="AF289" s="34">
        <v>0.99909152393356704</v>
      </c>
      <c r="AG289" s="34">
        <v>0.99905789252640653</v>
      </c>
      <c r="AH289" s="34">
        <v>0.99902426225134588</v>
      </c>
      <c r="AI289" s="34">
        <v>0.99899063310834724</v>
      </c>
      <c r="AJ289" s="34">
        <v>0.99895700509737251</v>
      </c>
      <c r="AK289" s="34">
        <v>0.99892337821838351</v>
      </c>
      <c r="AL289" s="34">
        <v>0.99888975247134182</v>
      </c>
      <c r="AM289" s="34">
        <v>0.99885612785621003</v>
      </c>
      <c r="AN289" s="34">
        <v>0.99882250437294928</v>
      </c>
      <c r="AO289" s="34">
        <v>0.99878888202152194</v>
      </c>
      <c r="AP289" s="34">
        <v>0.99875526080189003</v>
      </c>
      <c r="AQ289" s="34">
        <v>0.99872164071401492</v>
      </c>
      <c r="AR289" s="34">
        <v>0.99868802175785898</v>
      </c>
      <c r="AS289" s="34">
        <v>0.99865440393338401</v>
      </c>
      <c r="AT289" s="34">
        <v>0.99862078724055137</v>
      </c>
      <c r="AU289" s="34">
        <v>0.99858717167932398</v>
      </c>
      <c r="AV289" s="34">
        <v>0.9985535572496631</v>
      </c>
      <c r="AW289" s="34">
        <v>0.99851994395153076</v>
      </c>
      <c r="AX289" s="34">
        <v>0.99848633178488877</v>
      </c>
      <c r="AY289" s="34">
        <v>0.99845272074969926</v>
      </c>
      <c r="AZ289" s="34">
        <v>0.99841911084592394</v>
      </c>
      <c r="BA289" s="34">
        <v>0.99838550207352472</v>
      </c>
      <c r="BB289" s="34">
        <v>0.99835189443246375</v>
      </c>
      <c r="BC289" s="34">
        <v>0.99831828792270272</v>
      </c>
      <c r="BD289" s="34">
        <v>0.99828468254420377</v>
      </c>
      <c r="BE289" s="34">
        <v>0.9982510782969285</v>
      </c>
      <c r="BF289" s="34">
        <v>0.99821747518083914</v>
      </c>
      <c r="BG289" s="34">
        <v>0.9981838731958973</v>
      </c>
      <c r="BH289" s="34">
        <v>0.99815027234206533</v>
      </c>
      <c r="BI289" s="34">
        <v>0.99811667261930459</v>
      </c>
      <c r="BJ289" s="34">
        <v>0.99808307402757768</v>
      </c>
      <c r="BK289" s="34">
        <v>0.99804947656684606</v>
      </c>
      <c r="BL289" s="34">
        <v>0.99801588023707166</v>
      </c>
      <c r="BM289" s="34">
        <v>0.9979822850382164</v>
      </c>
      <c r="BN289" s="34">
        <v>0.99794869097024264</v>
      </c>
      <c r="BO289" s="34">
        <v>0.99791509803311174</v>
      </c>
      <c r="BP289" s="34">
        <v>0.99788150622678617</v>
      </c>
      <c r="BQ289" s="34">
        <v>0.9978479155512272</v>
      </c>
      <c r="BR289" s="34">
        <v>0.99781432600639752</v>
      </c>
      <c r="BS289" s="34">
        <v>0.9977807375922586</v>
      </c>
      <c r="BT289" s="34">
        <v>0.99774715030877248</v>
      </c>
      <c r="BU289" s="34">
        <v>0.99771356415590107</v>
      </c>
      <c r="BV289" s="34">
        <v>0.99767997913360618</v>
      </c>
      <c r="BW289" s="34">
        <v>0.99764639524185017</v>
      </c>
      <c r="BX289" s="34">
        <v>0.99761281248059475</v>
      </c>
      <c r="BY289" s="34">
        <v>0.99757923084980171</v>
      </c>
      <c r="BZ289" s="34">
        <v>0.99754565034943321</v>
      </c>
      <c r="CA289" s="34">
        <v>0.99751207097945094</v>
      </c>
      <c r="CB289" s="34">
        <v>0.99747849273981715</v>
      </c>
      <c r="CC289" s="34">
        <v>0.99744491563049387</v>
      </c>
      <c r="CD289" s="34">
        <v>0.99741133965144257</v>
      </c>
      <c r="CE289" s="34">
        <v>0.99737776480262552</v>
      </c>
      <c r="CF289" s="34">
        <v>0.99734419108400474</v>
      </c>
      <c r="CG289" s="34">
        <v>0.99731061849554203</v>
      </c>
      <c r="CH289" s="34">
        <v>0.99727704703719955</v>
      </c>
      <c r="CI289" s="34">
        <v>0.99724347670893876</v>
      </c>
      <c r="CJ289" s="34">
        <v>0.99720990751072247</v>
      </c>
      <c r="CK289" s="34">
        <v>0.99717633944251149</v>
      </c>
      <c r="CL289" s="34">
        <v>0.99714277250426897</v>
      </c>
      <c r="CM289" s="34">
        <v>0.99710920669595615</v>
      </c>
      <c r="CN289" s="34">
        <v>0.99707564201753518</v>
      </c>
      <c r="CO289" s="34">
        <v>0.99704207846896808</v>
      </c>
      <c r="CP289" s="34">
        <v>0.99700851605021668</v>
      </c>
      <c r="CQ289" s="34">
        <v>0.99697495476124287</v>
      </c>
      <c r="CR289" s="34">
        <v>0.99694139460200903</v>
      </c>
      <c r="CS289" s="34">
        <v>0.99687415205915786</v>
      </c>
      <c r="CT289" s="34">
        <v>0.99680691405173805</v>
      </c>
      <c r="CU289" s="34">
        <v>0.99673968057944451</v>
      </c>
      <c r="CV289" s="34">
        <v>0.99667245164197049</v>
      </c>
      <c r="CW289" s="34">
        <v>0.99660522723901035</v>
      </c>
      <c r="CX289" s="34">
        <v>0.99653800737025877</v>
      </c>
      <c r="CY289" s="34">
        <v>0.99647079203540911</v>
      </c>
      <c r="CZ289" s="34">
        <v>0.99640358123415629</v>
      </c>
      <c r="DA289" s="34">
        <v>0.99633637496619409</v>
      </c>
      <c r="DB289" s="34">
        <v>0.99626917323121689</v>
      </c>
    </row>
    <row r="290" spans="1:106" x14ac:dyDescent="0.2">
      <c r="A290" s="13">
        <f t="shared" ca="1" si="4"/>
        <v>44676</v>
      </c>
      <c r="B290" s="34">
        <v>1.0000339719024507</v>
      </c>
      <c r="C290" s="34">
        <v>1</v>
      </c>
      <c r="D290" s="34">
        <v>0.9999660292516005</v>
      </c>
      <c r="E290" s="34">
        <v>0.99993205965721255</v>
      </c>
      <c r="F290" s="34">
        <v>0.99989809121679718</v>
      </c>
      <c r="G290" s="34">
        <v>0.99986412393031543</v>
      </c>
      <c r="H290" s="34">
        <v>0.99983015779772744</v>
      </c>
      <c r="I290" s="34">
        <v>0.99979619281899434</v>
      </c>
      <c r="J290" s="34">
        <v>0.99976222899407741</v>
      </c>
      <c r="K290" s="34">
        <v>0.99972826632293676</v>
      </c>
      <c r="L290" s="34">
        <v>0.99969430480553356</v>
      </c>
      <c r="M290" s="34">
        <v>0.99966034444182827</v>
      </c>
      <c r="N290" s="34">
        <v>0.99962638523178238</v>
      </c>
      <c r="O290" s="34">
        <v>0.99959242717535601</v>
      </c>
      <c r="P290" s="34">
        <v>0.99955847027251021</v>
      </c>
      <c r="Q290" s="34">
        <v>0.9995245145232059</v>
      </c>
      <c r="R290" s="34">
        <v>0.99949055992740365</v>
      </c>
      <c r="S290" s="34">
        <v>0.99945660648506451</v>
      </c>
      <c r="T290" s="34">
        <v>0.99942265419614951</v>
      </c>
      <c r="U290" s="34">
        <v>0.99938870306061889</v>
      </c>
      <c r="V290" s="34">
        <v>0.9993547530784338</v>
      </c>
      <c r="W290" s="34">
        <v>0.99932080424955505</v>
      </c>
      <c r="X290" s="34">
        <v>0.99928685657394334</v>
      </c>
      <c r="Y290" s="34">
        <v>0.9992529100515597</v>
      </c>
      <c r="Z290" s="34">
        <v>0.9992189646823646</v>
      </c>
      <c r="AA290" s="34">
        <v>0.9991850204663193</v>
      </c>
      <c r="AB290" s="34">
        <v>0.99915107740338438</v>
      </c>
      <c r="AC290" s="34">
        <v>0.99911713549352077</v>
      </c>
      <c r="AD290" s="34">
        <v>0.99908319473668905</v>
      </c>
      <c r="AE290" s="34">
        <v>0.99904925513285048</v>
      </c>
      <c r="AF290" s="34">
        <v>0.99901531668196553</v>
      </c>
      <c r="AG290" s="34">
        <v>0.99898137938399501</v>
      </c>
      <c r="AH290" s="34">
        <v>0.99894744323890006</v>
      </c>
      <c r="AI290" s="34">
        <v>0.99891350824664149</v>
      </c>
      <c r="AJ290" s="34">
        <v>0.99887957440717967</v>
      </c>
      <c r="AK290" s="34">
        <v>0.99884564172047607</v>
      </c>
      <c r="AL290" s="34">
        <v>0.99881171018649106</v>
      </c>
      <c r="AM290" s="34">
        <v>0.99877777980518589</v>
      </c>
      <c r="AN290" s="34">
        <v>0.99874385057652082</v>
      </c>
      <c r="AO290" s="34">
        <v>0.99870992250045743</v>
      </c>
      <c r="AP290" s="34">
        <v>0.99867599557695597</v>
      </c>
      <c r="AQ290" s="34">
        <v>0.99864206980597736</v>
      </c>
      <c r="AR290" s="34">
        <v>0.99860814518748275</v>
      </c>
      <c r="AS290" s="34">
        <v>0.99857422172143262</v>
      </c>
      <c r="AT290" s="34">
        <v>0.99854029940778821</v>
      </c>
      <c r="AU290" s="34">
        <v>0.99850637824651012</v>
      </c>
      <c r="AV290" s="34">
        <v>0.99847245823755937</v>
      </c>
      <c r="AW290" s="34">
        <v>0.99843853938089655</v>
      </c>
      <c r="AX290" s="34">
        <v>0.9984046216764827</v>
      </c>
      <c r="AY290" s="34">
        <v>0.99837070512427872</v>
      </c>
      <c r="AZ290" s="34">
        <v>0.99833678972424544</v>
      </c>
      <c r="BA290" s="34">
        <v>0.99830287547634378</v>
      </c>
      <c r="BB290" s="34">
        <v>0.99826896238053431</v>
      </c>
      <c r="BC290" s="34">
        <v>0.99823505043677818</v>
      </c>
      <c r="BD290" s="34">
        <v>0.99820113964503598</v>
      </c>
      <c r="BE290" s="34">
        <v>0.99816723000526897</v>
      </c>
      <c r="BF290" s="34">
        <v>0.99813332151743772</v>
      </c>
      <c r="BG290" s="34">
        <v>0.99809941418150327</v>
      </c>
      <c r="BH290" s="34">
        <v>0.99806550799742622</v>
      </c>
      <c r="BI290" s="34">
        <v>0.99803160296516746</v>
      </c>
      <c r="BJ290" s="34">
        <v>0.99799769908468838</v>
      </c>
      <c r="BK290" s="34">
        <v>0.99796379635594934</v>
      </c>
      <c r="BL290" s="34">
        <v>0.99792989477891147</v>
      </c>
      <c r="BM290" s="34">
        <v>0.99789599435353549</v>
      </c>
      <c r="BN290" s="34">
        <v>0.9978620950797823</v>
      </c>
      <c r="BO290" s="34">
        <v>0.99782819695761293</v>
      </c>
      <c r="BP290" s="34">
        <v>0.99779429998698799</v>
      </c>
      <c r="BQ290" s="34">
        <v>0.99776040416786849</v>
      </c>
      <c r="BR290" s="34">
        <v>0.99772650950021557</v>
      </c>
      <c r="BS290" s="34">
        <v>0.99769261598398962</v>
      </c>
      <c r="BT290" s="34">
        <v>0.99765872361915187</v>
      </c>
      <c r="BU290" s="34">
        <v>0.99762483240566302</v>
      </c>
      <c r="BV290" s="34">
        <v>0.99759094234348422</v>
      </c>
      <c r="BW290" s="34">
        <v>0.99755705343257617</v>
      </c>
      <c r="BX290" s="34">
        <v>0.99752316567289967</v>
      </c>
      <c r="BY290" s="34">
        <v>0.99748927906441587</v>
      </c>
      <c r="BZ290" s="34">
        <v>0.99745539360708546</v>
      </c>
      <c r="CA290" s="34">
        <v>0.99742150930086937</v>
      </c>
      <c r="CB290" s="34">
        <v>0.99738762614572851</v>
      </c>
      <c r="CC290" s="34">
        <v>0.99735374414162381</v>
      </c>
      <c r="CD290" s="34">
        <v>0.99731986328851618</v>
      </c>
      <c r="CE290" s="34">
        <v>0.99728598358636633</v>
      </c>
      <c r="CF290" s="34">
        <v>0.99725210503513551</v>
      </c>
      <c r="CG290" s="34">
        <v>0.99721822763478452</v>
      </c>
      <c r="CH290" s="34">
        <v>0.99718435138527395</v>
      </c>
      <c r="CI290" s="34">
        <v>0.99715047628656495</v>
      </c>
      <c r="CJ290" s="34">
        <v>0.99711660233861843</v>
      </c>
      <c r="CK290" s="34">
        <v>0.99708272954139543</v>
      </c>
      <c r="CL290" s="34">
        <v>0.99704885789485653</v>
      </c>
      <c r="CM290" s="34">
        <v>0.99701498739896288</v>
      </c>
      <c r="CN290" s="34">
        <v>0.99698111805367529</v>
      </c>
      <c r="CO290" s="34">
        <v>0.99694724985895455</v>
      </c>
      <c r="CP290" s="34">
        <v>0.99691338281476205</v>
      </c>
      <c r="CQ290" s="34">
        <v>0.99684769950413621</v>
      </c>
      <c r="CR290" s="34">
        <v>0.99678202052116549</v>
      </c>
      <c r="CS290" s="34">
        <v>0.9967163458655649</v>
      </c>
      <c r="CT290" s="34">
        <v>0.99665067553704911</v>
      </c>
      <c r="CU290" s="34">
        <v>0.99658500953533302</v>
      </c>
      <c r="CV290" s="34">
        <v>0.99651934786013163</v>
      </c>
      <c r="CW290" s="34">
        <v>0.99645369051115973</v>
      </c>
      <c r="CX290" s="34">
        <v>0.99638803748813254</v>
      </c>
      <c r="CY290" s="34">
        <v>0.99632238879076496</v>
      </c>
      <c r="CZ290" s="34">
        <v>0.99625674441877177</v>
      </c>
      <c r="DA290" s="34">
        <v>0.99619110437186831</v>
      </c>
      <c r="DB290" s="34">
        <v>0.99612546864976936</v>
      </c>
    </row>
    <row r="291" spans="1:106" x14ac:dyDescent="0.2">
      <c r="A291" s="13">
        <f t="shared" ca="1" si="4"/>
        <v>44677</v>
      </c>
      <c r="B291" s="34">
        <v>1.000034339659128</v>
      </c>
      <c r="C291" s="34">
        <v>1</v>
      </c>
      <c r="D291" s="34">
        <v>0.99996566152004374</v>
      </c>
      <c r="E291" s="34">
        <v>0.99993132421921882</v>
      </c>
      <c r="F291" s="34">
        <v>0.99989698809748451</v>
      </c>
      <c r="G291" s="34">
        <v>0.99986265315480016</v>
      </c>
      <c r="H291" s="34">
        <v>0.99982831939112593</v>
      </c>
      <c r="I291" s="34">
        <v>0.99979398680642095</v>
      </c>
      <c r="J291" s="34">
        <v>0.99975965540064449</v>
      </c>
      <c r="K291" s="34">
        <v>0.99972532517375645</v>
      </c>
      <c r="L291" s="34">
        <v>0.99969099612571621</v>
      </c>
      <c r="M291" s="34">
        <v>0.99965666825648336</v>
      </c>
      <c r="N291" s="34">
        <v>0.99962234156601726</v>
      </c>
      <c r="O291" s="34">
        <v>0.99958801605427761</v>
      </c>
      <c r="P291" s="34">
        <v>0.99955369172122388</v>
      </c>
      <c r="Q291" s="34">
        <v>0.99951936856681545</v>
      </c>
      <c r="R291" s="34">
        <v>0.99948504659101201</v>
      </c>
      <c r="S291" s="34">
        <v>0.99945072579377303</v>
      </c>
      <c r="T291" s="34">
        <v>0.99941640617505834</v>
      </c>
      <c r="U291" s="34">
        <v>0.99938208773482673</v>
      </c>
      <c r="V291" s="34">
        <v>0.99934777047303847</v>
      </c>
      <c r="W291" s="34">
        <v>0.9993134543896528</v>
      </c>
      <c r="X291" s="34">
        <v>0.99927913948462921</v>
      </c>
      <c r="Y291" s="34">
        <v>0.99924482575792728</v>
      </c>
      <c r="Z291" s="34">
        <v>0.99921051320950671</v>
      </c>
      <c r="AA291" s="34">
        <v>0.99917620183932676</v>
      </c>
      <c r="AB291" s="34">
        <v>0.99914189164734712</v>
      </c>
      <c r="AC291" s="34">
        <v>0.99910758263352739</v>
      </c>
      <c r="AD291" s="34">
        <v>0.99907327479782693</v>
      </c>
      <c r="AE291" s="34">
        <v>0.99903896814020543</v>
      </c>
      <c r="AF291" s="34">
        <v>0.99900466266062249</v>
      </c>
      <c r="AG291" s="34">
        <v>0.99897035835903758</v>
      </c>
      <c r="AH291" s="34">
        <v>0.99893605523541018</v>
      </c>
      <c r="AI291" s="34">
        <v>0.99890175328969988</v>
      </c>
      <c r="AJ291" s="34">
        <v>0.99886745252186626</v>
      </c>
      <c r="AK291" s="34">
        <v>0.99883315293186881</v>
      </c>
      <c r="AL291" s="34">
        <v>0.99879885451966743</v>
      </c>
      <c r="AM291" s="34">
        <v>0.99876455728522107</v>
      </c>
      <c r="AN291" s="34">
        <v>0.99873026122848974</v>
      </c>
      <c r="AO291" s="34">
        <v>0.9986959663494327</v>
      </c>
      <c r="AP291" s="34">
        <v>0.99866167264800998</v>
      </c>
      <c r="AQ291" s="34">
        <v>0.99862738012418073</v>
      </c>
      <c r="AR291" s="34">
        <v>0.99859308877790443</v>
      </c>
      <c r="AS291" s="34">
        <v>0.9985587986091411</v>
      </c>
      <c r="AT291" s="34">
        <v>0.99852450961784978</v>
      </c>
      <c r="AU291" s="34">
        <v>0.99849022180399061</v>
      </c>
      <c r="AV291" s="34">
        <v>0.99845593516752262</v>
      </c>
      <c r="AW291" s="34">
        <v>0.99842164970840563</v>
      </c>
      <c r="AX291" s="34">
        <v>0.99838736542659923</v>
      </c>
      <c r="AY291" s="34">
        <v>0.99835308232206288</v>
      </c>
      <c r="AZ291" s="34">
        <v>0.9983188003947564</v>
      </c>
      <c r="BA291" s="34">
        <v>0.99828451964463916</v>
      </c>
      <c r="BB291" s="34">
        <v>0.99825024007167074</v>
      </c>
      <c r="BC291" s="34">
        <v>0.99821596167581073</v>
      </c>
      <c r="BD291" s="34">
        <v>0.9981816844570186</v>
      </c>
      <c r="BE291" s="34">
        <v>0.99814740841525429</v>
      </c>
      <c r="BF291" s="34">
        <v>0.99811313355047693</v>
      </c>
      <c r="BG291" s="34">
        <v>0.99807885986264633</v>
      </c>
      <c r="BH291" s="34">
        <v>0.99804458735172241</v>
      </c>
      <c r="BI291" s="34">
        <v>0.99801031601766421</v>
      </c>
      <c r="BJ291" s="34">
        <v>0.99797604586043143</v>
      </c>
      <c r="BK291" s="34">
        <v>0.99794177687998398</v>
      </c>
      <c r="BL291" s="34">
        <v>0.9979075090762809</v>
      </c>
      <c r="BM291" s="34">
        <v>0.99787324244928233</v>
      </c>
      <c r="BN291" s="34">
        <v>0.99783897699894764</v>
      </c>
      <c r="BO291" s="34">
        <v>0.9978047127252363</v>
      </c>
      <c r="BP291" s="34">
        <v>0.99777044962810824</v>
      </c>
      <c r="BQ291" s="34">
        <v>0.9977361877075227</v>
      </c>
      <c r="BR291" s="34">
        <v>0.99770192696343962</v>
      </c>
      <c r="BS291" s="34">
        <v>0.99766766739581814</v>
      </c>
      <c r="BT291" s="34">
        <v>0.99763340900461839</v>
      </c>
      <c r="BU291" s="34">
        <v>0.99759915178979963</v>
      </c>
      <c r="BV291" s="34">
        <v>0.99756489575132123</v>
      </c>
      <c r="BW291" s="34">
        <v>0.99753064088914356</v>
      </c>
      <c r="BX291" s="34">
        <v>0.99749638720322575</v>
      </c>
      <c r="BY291" s="34">
        <v>0.99746213469352729</v>
      </c>
      <c r="BZ291" s="34">
        <v>0.99742788336000787</v>
      </c>
      <c r="CA291" s="34">
        <v>0.99739363320262742</v>
      </c>
      <c r="CB291" s="34">
        <v>0.99735938422134507</v>
      </c>
      <c r="CC291" s="34">
        <v>0.99732513641612097</v>
      </c>
      <c r="CD291" s="34">
        <v>0.99729088978691438</v>
      </c>
      <c r="CE291" s="34">
        <v>0.99725664433368466</v>
      </c>
      <c r="CF291" s="34">
        <v>0.99722240005639207</v>
      </c>
      <c r="CG291" s="34">
        <v>0.99718815695499574</v>
      </c>
      <c r="CH291" s="34">
        <v>0.99715391502945561</v>
      </c>
      <c r="CI291" s="34">
        <v>0.99711967427973114</v>
      </c>
      <c r="CJ291" s="34">
        <v>0.99708543470578181</v>
      </c>
      <c r="CK291" s="34">
        <v>0.99705119630756756</v>
      </c>
      <c r="CL291" s="34">
        <v>0.99701695908504762</v>
      </c>
      <c r="CM291" s="34">
        <v>0.99698272303818214</v>
      </c>
      <c r="CN291" s="34">
        <v>0.99694848816693038</v>
      </c>
      <c r="CO291" s="34">
        <v>0.99691425447125226</v>
      </c>
      <c r="CP291" s="34">
        <v>0.99688002195110681</v>
      </c>
      <c r="CQ291" s="34">
        <v>0.99681527539367332</v>
      </c>
      <c r="CR291" s="34">
        <v>0.99675053304147676</v>
      </c>
      <c r="CS291" s="34">
        <v>0.99668579489424391</v>
      </c>
      <c r="CT291" s="34">
        <v>0.99662106095170189</v>
      </c>
      <c r="CU291" s="34">
        <v>0.99655633121357756</v>
      </c>
      <c r="CV291" s="34">
        <v>0.9964916056795976</v>
      </c>
      <c r="CW291" s="34">
        <v>0.99642688434948923</v>
      </c>
      <c r="CX291" s="34">
        <v>0.99636216722297943</v>
      </c>
      <c r="CY291" s="34">
        <v>0.99629745429979466</v>
      </c>
      <c r="CZ291" s="34">
        <v>0.99623274557966279</v>
      </c>
      <c r="DA291" s="34">
        <v>0.99616804106231016</v>
      </c>
      <c r="DB291" s="34">
        <v>0.99610334074746398</v>
      </c>
    </row>
    <row r="292" spans="1:106" x14ac:dyDescent="0.2">
      <c r="A292" s="13">
        <f t="shared" ca="1" si="4"/>
        <v>44678</v>
      </c>
      <c r="B292" s="34">
        <v>1.0000343595973953</v>
      </c>
      <c r="C292" s="34">
        <v>1</v>
      </c>
      <c r="D292" s="34">
        <v>0.99996564158314638</v>
      </c>
      <c r="E292" s="34">
        <v>0.99993128434679324</v>
      </c>
      <c r="F292" s="34">
        <v>0.9998969282909006</v>
      </c>
      <c r="G292" s="34">
        <v>0.99986257341542761</v>
      </c>
      <c r="H292" s="34">
        <v>0.99982821972033364</v>
      </c>
      <c r="I292" s="34">
        <v>0.99979386720557828</v>
      </c>
      <c r="J292" s="34">
        <v>0.99975951587112111</v>
      </c>
      <c r="K292" s="34">
        <v>0.99972516571692149</v>
      </c>
      <c r="L292" s="34">
        <v>0.99969081674293825</v>
      </c>
      <c r="M292" s="34">
        <v>0.99965646894913196</v>
      </c>
      <c r="N292" s="34">
        <v>0.99962212233546111</v>
      </c>
      <c r="O292" s="34">
        <v>0.99958777690188572</v>
      </c>
      <c r="P292" s="34">
        <v>0.99955343264836505</v>
      </c>
      <c r="Q292" s="34">
        <v>0.99951908957485835</v>
      </c>
      <c r="R292" s="34">
        <v>0.99948474768132556</v>
      </c>
      <c r="S292" s="34">
        <v>0.99945040696772558</v>
      </c>
      <c r="T292" s="34">
        <v>0.99941606743401834</v>
      </c>
      <c r="U292" s="34">
        <v>0.99938172908016309</v>
      </c>
      <c r="V292" s="34">
        <v>0.99934739190611954</v>
      </c>
      <c r="W292" s="34">
        <v>0.9993130559118466</v>
      </c>
      <c r="X292" s="34">
        <v>0.99927872109730398</v>
      </c>
      <c r="Y292" s="34">
        <v>0.99924438746245148</v>
      </c>
      <c r="Z292" s="34">
        <v>0.99921005500724824</v>
      </c>
      <c r="AA292" s="34">
        <v>0.99917572373165375</v>
      </c>
      <c r="AB292" s="34">
        <v>0.99914139363562782</v>
      </c>
      <c r="AC292" s="34">
        <v>0.99910706471912925</v>
      </c>
      <c r="AD292" s="34">
        <v>0.99907273698211818</v>
      </c>
      <c r="AE292" s="34">
        <v>0.99903841042455366</v>
      </c>
      <c r="AF292" s="34">
        <v>0.99900408504639537</v>
      </c>
      <c r="AG292" s="34">
        <v>0.99896976084760281</v>
      </c>
      <c r="AH292" s="34">
        <v>0.99893543782813521</v>
      </c>
      <c r="AI292" s="34">
        <v>0.99890111598795239</v>
      </c>
      <c r="AJ292" s="34">
        <v>0.9988667953270135</v>
      </c>
      <c r="AK292" s="34">
        <v>0.99883247584527846</v>
      </c>
      <c r="AL292" s="34">
        <v>0.99879815754270618</v>
      </c>
      <c r="AM292" s="34">
        <v>0.99876384041925637</v>
      </c>
      <c r="AN292" s="34">
        <v>0.99872952447488894</v>
      </c>
      <c r="AO292" s="34">
        <v>0.99869520970956271</v>
      </c>
      <c r="AP292" s="34">
        <v>0.99866089612323783</v>
      </c>
      <c r="AQ292" s="34">
        <v>0.99862658371587321</v>
      </c>
      <c r="AR292" s="34">
        <v>0.99859227248742866</v>
      </c>
      <c r="AS292" s="34">
        <v>0.99855796243786354</v>
      </c>
      <c r="AT292" s="34">
        <v>0.99852365356713746</v>
      </c>
      <c r="AU292" s="34">
        <v>0.99848934587520977</v>
      </c>
      <c r="AV292" s="34">
        <v>0.99845503936204028</v>
      </c>
      <c r="AW292" s="34">
        <v>0.99842073402758813</v>
      </c>
      <c r="AX292" s="34">
        <v>0.99838642987181281</v>
      </c>
      <c r="AY292" s="34">
        <v>0.99835212689467412</v>
      </c>
      <c r="AZ292" s="34">
        <v>0.99831782509613154</v>
      </c>
      <c r="BA292" s="34">
        <v>0.99828352447614432</v>
      </c>
      <c r="BB292" s="34">
        <v>0.99824922503467217</v>
      </c>
      <c r="BC292" s="34">
        <v>0.99821492677167434</v>
      </c>
      <c r="BD292" s="34">
        <v>0.99818062968711085</v>
      </c>
      <c r="BE292" s="34">
        <v>0.99814633378094064</v>
      </c>
      <c r="BF292" s="34">
        <v>0.99811203905312351</v>
      </c>
      <c r="BG292" s="34">
        <v>0.99807774550361883</v>
      </c>
      <c r="BH292" s="34">
        <v>0.99804345313238652</v>
      </c>
      <c r="BI292" s="34">
        <v>0.99800916193938571</v>
      </c>
      <c r="BJ292" s="34">
        <v>0.99797487192457579</v>
      </c>
      <c r="BK292" s="34">
        <v>0.99794058308791644</v>
      </c>
      <c r="BL292" s="34">
        <v>0.99790629542936748</v>
      </c>
      <c r="BM292" s="34">
        <v>0.99787200894888817</v>
      </c>
      <c r="BN292" s="34">
        <v>0.99783772364643797</v>
      </c>
      <c r="BO292" s="34">
        <v>0.99780343952197659</v>
      </c>
      <c r="BP292" s="34">
        <v>0.99776915657546317</v>
      </c>
      <c r="BQ292" s="34">
        <v>0.99773487480685785</v>
      </c>
      <c r="BR292" s="34">
        <v>0.99770059421611967</v>
      </c>
      <c r="BS292" s="34">
        <v>0.99766631480320822</v>
      </c>
      <c r="BT292" s="34">
        <v>0.9976320365680833</v>
      </c>
      <c r="BU292" s="34">
        <v>0.99759775951070429</v>
      </c>
      <c r="BV292" s="34">
        <v>0.99756348363103053</v>
      </c>
      <c r="BW292" s="34">
        <v>0.99752920892902208</v>
      </c>
      <c r="BX292" s="34">
        <v>0.99749493540463774</v>
      </c>
      <c r="BY292" s="34">
        <v>0.99746066305783754</v>
      </c>
      <c r="BZ292" s="34">
        <v>0.99742639188858118</v>
      </c>
      <c r="CA292" s="34">
        <v>0.99739212189682758</v>
      </c>
      <c r="CB292" s="34">
        <v>0.99735785308253677</v>
      </c>
      <c r="CC292" s="34">
        <v>0.99732358544566824</v>
      </c>
      <c r="CD292" s="34">
        <v>0.99728931898618145</v>
      </c>
      <c r="CE292" s="34">
        <v>0.99725505370403589</v>
      </c>
      <c r="CF292" s="34">
        <v>0.99722078959919114</v>
      </c>
      <c r="CG292" s="34">
        <v>0.99718652667160679</v>
      </c>
      <c r="CH292" s="34">
        <v>0.99715226492124254</v>
      </c>
      <c r="CI292" s="34">
        <v>0.99711800434805764</v>
      </c>
      <c r="CJ292" s="34">
        <v>0.99708374495201169</v>
      </c>
      <c r="CK292" s="34">
        <v>0.99704948673306459</v>
      </c>
      <c r="CL292" s="34">
        <v>0.99701522969117562</v>
      </c>
      <c r="CM292" s="34">
        <v>0.99698097382630435</v>
      </c>
      <c r="CN292" s="34">
        <v>0.99694671913841038</v>
      </c>
      <c r="CO292" s="34">
        <v>0.99691246562745306</v>
      </c>
      <c r="CP292" s="34">
        <v>0.99687821329339243</v>
      </c>
      <c r="CQ292" s="34">
        <v>0.99681341698172465</v>
      </c>
      <c r="CR292" s="34">
        <v>0.99674862488176685</v>
      </c>
      <c r="CS292" s="34">
        <v>0.99668383699324548</v>
      </c>
      <c r="CT292" s="34">
        <v>0.99661905331588674</v>
      </c>
      <c r="CU292" s="34">
        <v>0.99655427384941664</v>
      </c>
      <c r="CV292" s="34">
        <v>0.99648949859356184</v>
      </c>
      <c r="CW292" s="34">
        <v>0.99642472754804834</v>
      </c>
      <c r="CX292" s="34">
        <v>0.99635996071260291</v>
      </c>
      <c r="CY292" s="34">
        <v>0.99629519808695133</v>
      </c>
      <c r="CZ292" s="34">
        <v>0.99623043967082026</v>
      </c>
      <c r="DA292" s="34">
        <v>0.99616568546393625</v>
      </c>
      <c r="DB292" s="34">
        <v>0.99610093546602541</v>
      </c>
    </row>
    <row r="293" spans="1:106" x14ac:dyDescent="0.2">
      <c r="A293" s="13">
        <f t="shared" ca="1" si="4"/>
        <v>44679</v>
      </c>
      <c r="B293" s="34">
        <v>1.0001426647794787</v>
      </c>
      <c r="C293" s="34">
        <v>1.0001069966766063</v>
      </c>
      <c r="D293" s="34">
        <v>1.000071329845766</v>
      </c>
      <c r="E293" s="34">
        <v>1.0000356642869124</v>
      </c>
      <c r="F293" s="34">
        <v>1</v>
      </c>
      <c r="G293" s="34">
        <v>0.99996433698498366</v>
      </c>
      <c r="H293" s="34">
        <v>0.99992867524181783</v>
      </c>
      <c r="I293" s="34">
        <v>0.99989301477045767</v>
      </c>
      <c r="J293" s="34">
        <v>0.99985735557085698</v>
      </c>
      <c r="K293" s="34">
        <v>0.99982169764297124</v>
      </c>
      <c r="L293" s="34">
        <v>0.99978604098675439</v>
      </c>
      <c r="M293" s="34">
        <v>0.9997503856021619</v>
      </c>
      <c r="N293" s="34">
        <v>0.99971473148914758</v>
      </c>
      <c r="O293" s="34">
        <v>0.99967907864766636</v>
      </c>
      <c r="P293" s="34">
        <v>0.99964342707767306</v>
      </c>
      <c r="Q293" s="34">
        <v>0.99960777677912227</v>
      </c>
      <c r="R293" s="34">
        <v>0.99957212775196858</v>
      </c>
      <c r="S293" s="34">
        <v>0.99953647999616657</v>
      </c>
      <c r="T293" s="34">
        <v>0.9995008335116714</v>
      </c>
      <c r="U293" s="34">
        <v>0.99946518829843711</v>
      </c>
      <c r="V293" s="34">
        <v>0.9994295443564184</v>
      </c>
      <c r="W293" s="34">
        <v>0.99939390168557019</v>
      </c>
      <c r="X293" s="34">
        <v>0.9993582602858474</v>
      </c>
      <c r="Y293" s="34">
        <v>0.99932262015720397</v>
      </c>
      <c r="Z293" s="34">
        <v>0.99928698129959537</v>
      </c>
      <c r="AA293" s="34">
        <v>0.99925134371297575</v>
      </c>
      <c r="AB293" s="34">
        <v>0.9992157073972997</v>
      </c>
      <c r="AC293" s="34">
        <v>0.99918007235252226</v>
      </c>
      <c r="AD293" s="34">
        <v>0.99914443857859803</v>
      </c>
      <c r="AE293" s="34">
        <v>0.99910880607548147</v>
      </c>
      <c r="AF293" s="34">
        <v>0.99907317484312752</v>
      </c>
      <c r="AG293" s="34">
        <v>0.99903754488149066</v>
      </c>
      <c r="AH293" s="34">
        <v>0.99900191619052581</v>
      </c>
      <c r="AI293" s="34">
        <v>0.99896628877018745</v>
      </c>
      <c r="AJ293" s="34">
        <v>0.99893066262043007</v>
      </c>
      <c r="AK293" s="34">
        <v>0.9988950377412088</v>
      </c>
      <c r="AL293" s="34">
        <v>0.99885941413247836</v>
      </c>
      <c r="AM293" s="34">
        <v>0.99882379179419278</v>
      </c>
      <c r="AN293" s="34">
        <v>0.99878817072630743</v>
      </c>
      <c r="AO293" s="34">
        <v>0.99875255092877679</v>
      </c>
      <c r="AP293" s="34">
        <v>0.99871693240155546</v>
      </c>
      <c r="AQ293" s="34">
        <v>0.99868131514459824</v>
      </c>
      <c r="AR293" s="34">
        <v>0.99864569915785961</v>
      </c>
      <c r="AS293" s="34">
        <v>0.99861008444129473</v>
      </c>
      <c r="AT293" s="34">
        <v>0.99857447099485785</v>
      </c>
      <c r="AU293" s="34">
        <v>0.99853885881850379</v>
      </c>
      <c r="AV293" s="34">
        <v>0.99850324791218759</v>
      </c>
      <c r="AW293" s="34">
        <v>0.99846763827586338</v>
      </c>
      <c r="AX293" s="34">
        <v>0.9984320299094861</v>
      </c>
      <c r="AY293" s="34">
        <v>0.99839642281301078</v>
      </c>
      <c r="AZ293" s="34">
        <v>0.99836081698639179</v>
      </c>
      <c r="BA293" s="34">
        <v>0.99832521242958394</v>
      </c>
      <c r="BB293" s="34">
        <v>0.99828960914254183</v>
      </c>
      <c r="BC293" s="34">
        <v>0.9982540071252205</v>
      </c>
      <c r="BD293" s="34">
        <v>0.9982184063775742</v>
      </c>
      <c r="BE293" s="34">
        <v>0.99818280689955807</v>
      </c>
      <c r="BF293" s="34">
        <v>0.99814720869112672</v>
      </c>
      <c r="BG293" s="34">
        <v>0.99811161175223462</v>
      </c>
      <c r="BH293" s="34">
        <v>0.99807601608283669</v>
      </c>
      <c r="BI293" s="34">
        <v>0.99804042168288776</v>
      </c>
      <c r="BJ293" s="34">
        <v>0.99800482855234252</v>
      </c>
      <c r="BK293" s="34">
        <v>0.99796923669115556</v>
      </c>
      <c r="BL293" s="34">
        <v>0.99793364609928137</v>
      </c>
      <c r="BM293" s="34">
        <v>0.9978980567766752</v>
      </c>
      <c r="BN293" s="34">
        <v>0.99786246872329176</v>
      </c>
      <c r="BO293" s="34">
        <v>0.99782688193908553</v>
      </c>
      <c r="BP293" s="34">
        <v>0.99779129642401132</v>
      </c>
      <c r="BQ293" s="34">
        <v>0.99775571217802383</v>
      </c>
      <c r="BR293" s="34">
        <v>0.99772012920107767</v>
      </c>
      <c r="BS293" s="34">
        <v>0.99768454749312796</v>
      </c>
      <c r="BT293" s="34">
        <v>0.99764896705412931</v>
      </c>
      <c r="BU293" s="34">
        <v>0.99761338788403608</v>
      </c>
      <c r="BV293" s="34">
        <v>0.99757780998280365</v>
      </c>
      <c r="BW293" s="34">
        <v>0.99754223335038628</v>
      </c>
      <c r="BX293" s="34">
        <v>0.99750665798673888</v>
      </c>
      <c r="BY293" s="34">
        <v>0.99747108389181616</v>
      </c>
      <c r="BZ293" s="34">
        <v>0.99743551106557315</v>
      </c>
      <c r="CA293" s="34">
        <v>0.99739993950796424</v>
      </c>
      <c r="CB293" s="34">
        <v>0.99736436921894411</v>
      </c>
      <c r="CC293" s="34">
        <v>0.99732880019846826</v>
      </c>
      <c r="CD293" s="34">
        <v>0.99729323244649037</v>
      </c>
      <c r="CE293" s="34">
        <v>0.99725766596296617</v>
      </c>
      <c r="CF293" s="34">
        <v>0.99722210074784967</v>
      </c>
      <c r="CG293" s="34">
        <v>0.99718653680109615</v>
      </c>
      <c r="CH293" s="34">
        <v>0.99715097412266018</v>
      </c>
      <c r="CI293" s="34">
        <v>0.99711541271249671</v>
      </c>
      <c r="CJ293" s="34">
        <v>0.99707985257055998</v>
      </c>
      <c r="CK293" s="34">
        <v>0.99704429369680536</v>
      </c>
      <c r="CL293" s="34">
        <v>0.99700873609118734</v>
      </c>
      <c r="CM293" s="34">
        <v>0.99697317975366084</v>
      </c>
      <c r="CN293" s="34">
        <v>0.99693762468418023</v>
      </c>
      <c r="CO293" s="34">
        <v>0.996902070882701</v>
      </c>
      <c r="CP293" s="34">
        <v>0.99686651834917728</v>
      </c>
      <c r="CQ293" s="34">
        <v>0.99683096708356411</v>
      </c>
      <c r="CR293" s="34">
        <v>0.99679541708581632</v>
      </c>
      <c r="CS293" s="34">
        <v>0.9967598683558887</v>
      </c>
      <c r="CT293" s="34">
        <v>0.99672432089373575</v>
      </c>
      <c r="CU293" s="34">
        <v>0.99665551475140091</v>
      </c>
      <c r="CV293" s="34">
        <v>0.99658671335891003</v>
      </c>
      <c r="CW293" s="34">
        <v>0.99651791671593559</v>
      </c>
      <c r="CX293" s="34">
        <v>0.99644912482214942</v>
      </c>
      <c r="CY293" s="34">
        <v>0.99638033767722389</v>
      </c>
      <c r="CZ293" s="34">
        <v>0.99631155528083115</v>
      </c>
      <c r="DA293" s="34">
        <v>0.99624277763264346</v>
      </c>
      <c r="DB293" s="34">
        <v>0.99617400473233286</v>
      </c>
    </row>
    <row r="294" spans="1:106" x14ac:dyDescent="0.2">
      <c r="A294" s="13">
        <f t="shared" ca="1" si="4"/>
        <v>44680</v>
      </c>
      <c r="B294" s="34">
        <v>1.0001480763349408</v>
      </c>
      <c r="C294" s="34">
        <v>1.0001110551957135</v>
      </c>
      <c r="D294" s="34">
        <v>1.0000740354268483</v>
      </c>
      <c r="E294" s="34">
        <v>1.000037017028294</v>
      </c>
      <c r="F294" s="34">
        <v>1</v>
      </c>
      <c r="G294" s="34">
        <v>0.99996298434191577</v>
      </c>
      <c r="H294" s="34">
        <v>0.99992597005399042</v>
      </c>
      <c r="I294" s="34">
        <v>0.99988895713617332</v>
      </c>
      <c r="J294" s="34">
        <v>0.99985194558841384</v>
      </c>
      <c r="K294" s="34">
        <v>0.99981493541066102</v>
      </c>
      <c r="L294" s="34">
        <v>0.99977792660286424</v>
      </c>
      <c r="M294" s="34">
        <v>0.99974091916497299</v>
      </c>
      <c r="N294" s="34">
        <v>0.99970391309693618</v>
      </c>
      <c r="O294" s="34">
        <v>0.99966690839870365</v>
      </c>
      <c r="P294" s="34">
        <v>0.9996299050702242</v>
      </c>
      <c r="Q294" s="34">
        <v>0.99959290311144722</v>
      </c>
      <c r="R294" s="34">
        <v>0.9995559025223224</v>
      </c>
      <c r="S294" s="34">
        <v>0.99951890330279847</v>
      </c>
      <c r="T294" s="34">
        <v>0.99948190545282511</v>
      </c>
      <c r="U294" s="34">
        <v>0.99944490897235128</v>
      </c>
      <c r="V294" s="34">
        <v>0.99940791386132699</v>
      </c>
      <c r="W294" s="34">
        <v>0.99937092011970052</v>
      </c>
      <c r="X294" s="34">
        <v>0.99933392774742213</v>
      </c>
      <c r="Y294" s="34">
        <v>0.99929693674444064</v>
      </c>
      <c r="Z294" s="34">
        <v>0.99925994711070543</v>
      </c>
      <c r="AA294" s="34">
        <v>0.99922295884616608</v>
      </c>
      <c r="AB294" s="34">
        <v>0.99918597195077141</v>
      </c>
      <c r="AC294" s="34">
        <v>0.99914898642447114</v>
      </c>
      <c r="AD294" s="34">
        <v>0.99911200226721431</v>
      </c>
      <c r="AE294" s="34">
        <v>0.99907501947895061</v>
      </c>
      <c r="AF294" s="34">
        <v>0.9990380380596291</v>
      </c>
      <c r="AG294" s="34">
        <v>0.99900105800919892</v>
      </c>
      <c r="AH294" s="34">
        <v>0.99896407932760978</v>
      </c>
      <c r="AI294" s="34">
        <v>0.99892710201481116</v>
      </c>
      <c r="AJ294" s="34">
        <v>0.99889012607075178</v>
      </c>
      <c r="AK294" s="34">
        <v>0.99885315149538134</v>
      </c>
      <c r="AL294" s="34">
        <v>0.99881617828864921</v>
      </c>
      <c r="AM294" s="34">
        <v>0.99877920645050455</v>
      </c>
      <c r="AN294" s="34">
        <v>0.99874223598089718</v>
      </c>
      <c r="AO294" s="34">
        <v>0.99870526687977568</v>
      </c>
      <c r="AP294" s="34">
        <v>0.9986682991470901</v>
      </c>
      <c r="AQ294" s="34">
        <v>0.99863133278278915</v>
      </c>
      <c r="AR294" s="34">
        <v>0.99859436778682253</v>
      </c>
      <c r="AS294" s="34">
        <v>0.99855740415913996</v>
      </c>
      <c r="AT294" s="34">
        <v>0.99852044189968991</v>
      </c>
      <c r="AU294" s="34">
        <v>0.99848348100842244</v>
      </c>
      <c r="AV294" s="34">
        <v>0.99844652148528668</v>
      </c>
      <c r="AW294" s="34">
        <v>0.99840956333023201</v>
      </c>
      <c r="AX294" s="34">
        <v>0.99837260654320781</v>
      </c>
      <c r="AY294" s="34">
        <v>0.99833565112416323</v>
      </c>
      <c r="AZ294" s="34">
        <v>0.99829869707304797</v>
      </c>
      <c r="BA294" s="34">
        <v>0.99826174438981097</v>
      </c>
      <c r="BB294" s="34">
        <v>0.99822479307440215</v>
      </c>
      <c r="BC294" s="34">
        <v>0.99818784312677056</v>
      </c>
      <c r="BD294" s="34">
        <v>0.99815089454686545</v>
      </c>
      <c r="BE294" s="34">
        <v>0.99811394733463632</v>
      </c>
      <c r="BF294" s="34">
        <v>0.99807700149003276</v>
      </c>
      <c r="BG294" s="34">
        <v>0.9980400570130038</v>
      </c>
      <c r="BH294" s="34">
        <v>0.99800311390349905</v>
      </c>
      <c r="BI294" s="34">
        <v>0.99796617216146766</v>
      </c>
      <c r="BJ294" s="34">
        <v>0.99792923178685944</v>
      </c>
      <c r="BK294" s="34">
        <v>0.99789229277962332</v>
      </c>
      <c r="BL294" s="34">
        <v>0.9978553551397088</v>
      </c>
      <c r="BM294" s="34">
        <v>0.99781841886706535</v>
      </c>
      <c r="BN294" s="34">
        <v>0.99778148396164257</v>
      </c>
      <c r="BO294" s="34">
        <v>0.99774455042338928</v>
      </c>
      <c r="BP294" s="34">
        <v>0.99770761825225551</v>
      </c>
      <c r="BQ294" s="34">
        <v>0.99767068744819021</v>
      </c>
      <c r="BR294" s="34">
        <v>0.99763375801114285</v>
      </c>
      <c r="BS294" s="34">
        <v>0.99759682994106302</v>
      </c>
      <c r="BT294" s="34">
        <v>0.99755990323790011</v>
      </c>
      <c r="BU294" s="34">
        <v>0.99752297790160316</v>
      </c>
      <c r="BV294" s="34">
        <v>0.99748605393212197</v>
      </c>
      <c r="BW294" s="34">
        <v>0.99744913132940582</v>
      </c>
      <c r="BX294" s="34">
        <v>0.99741221009340408</v>
      </c>
      <c r="BY294" s="34">
        <v>0.99737529022406624</v>
      </c>
      <c r="BZ294" s="34">
        <v>0.99733837172134165</v>
      </c>
      <c r="CA294" s="34">
        <v>0.9973014545851796</v>
      </c>
      <c r="CB294" s="34">
        <v>0.99726453881552979</v>
      </c>
      <c r="CC294" s="34">
        <v>0.99722762441234147</v>
      </c>
      <c r="CD294" s="34">
        <v>0.99719071137556392</v>
      </c>
      <c r="CE294" s="34">
        <v>0.99715379970514706</v>
      </c>
      <c r="CF294" s="34">
        <v>0.99711688940103971</v>
      </c>
      <c r="CG294" s="34">
        <v>0.99707998046319168</v>
      </c>
      <c r="CH294" s="34">
        <v>0.99704307289155203</v>
      </c>
      <c r="CI294" s="34">
        <v>0.99700616668607067</v>
      </c>
      <c r="CJ294" s="34">
        <v>0.99696926184669665</v>
      </c>
      <c r="CK294" s="34">
        <v>0.99693235837337979</v>
      </c>
      <c r="CL294" s="34">
        <v>0.99689545626606901</v>
      </c>
      <c r="CM294" s="34">
        <v>0.99685855552471425</v>
      </c>
      <c r="CN294" s="34">
        <v>0.99682165614926443</v>
      </c>
      <c r="CO294" s="34">
        <v>0.99678475813966938</v>
      </c>
      <c r="CP294" s="34">
        <v>0.99674786149587857</v>
      </c>
      <c r="CQ294" s="34">
        <v>0.99671096621784117</v>
      </c>
      <c r="CR294" s="34">
        <v>0.99667407230550698</v>
      </c>
      <c r="CS294" s="34">
        <v>0.99663717975882504</v>
      </c>
      <c r="CT294" s="34">
        <v>0.99660028857774496</v>
      </c>
      <c r="CU294" s="34">
        <v>0.99653023357309445</v>
      </c>
      <c r="CV294" s="34">
        <v>0.99646018349288923</v>
      </c>
      <c r="CW294" s="34">
        <v>0.99639013833678347</v>
      </c>
      <c r="CX294" s="34">
        <v>0.99632009810443045</v>
      </c>
      <c r="CY294" s="34">
        <v>0.99625006279548456</v>
      </c>
      <c r="CZ294" s="34">
        <v>0.99618003240959951</v>
      </c>
      <c r="DA294" s="34">
        <v>0.99611000694642926</v>
      </c>
      <c r="DB294" s="34">
        <v>0.99603998640562774</v>
      </c>
    </row>
    <row r="295" spans="1:106" x14ac:dyDescent="0.2">
      <c r="A295" s="13">
        <f t="shared" ca="1" si="4"/>
        <v>44683</v>
      </c>
      <c r="B295" s="34">
        <v>1.0000370170283015</v>
      </c>
      <c r="C295" s="34">
        <v>1</v>
      </c>
      <c r="D295" s="34">
        <v>0.999962984341908</v>
      </c>
      <c r="E295" s="34">
        <v>0.99992597005397521</v>
      </c>
      <c r="F295" s="34">
        <v>0.99988895713615056</v>
      </c>
      <c r="G295" s="34">
        <v>0.9998519455883832</v>
      </c>
      <c r="H295" s="34">
        <v>0.99981493541062294</v>
      </c>
      <c r="I295" s="34">
        <v>0.99977792660281861</v>
      </c>
      <c r="J295" s="34">
        <v>0.99974091916491958</v>
      </c>
      <c r="K295" s="34">
        <v>0.99970391309687534</v>
      </c>
      <c r="L295" s="34">
        <v>0.99966690839863503</v>
      </c>
      <c r="M295" s="34">
        <v>0.99962990507014804</v>
      </c>
      <c r="N295" s="34">
        <v>0.9995929031113634</v>
      </c>
      <c r="O295" s="34">
        <v>0.99955590252223092</v>
      </c>
      <c r="P295" s="34">
        <v>0.99951890330269932</v>
      </c>
      <c r="Q295" s="34">
        <v>0.99948190545271842</v>
      </c>
      <c r="R295" s="34">
        <v>0.99944490897223703</v>
      </c>
      <c r="S295" s="34">
        <v>0.99940791386120487</v>
      </c>
      <c r="T295" s="34">
        <v>0.99937092011957118</v>
      </c>
      <c r="U295" s="34">
        <v>0.99933392774728502</v>
      </c>
      <c r="V295" s="34">
        <v>0.99929693674429598</v>
      </c>
      <c r="W295" s="34">
        <v>0.99925994711055321</v>
      </c>
      <c r="X295" s="34">
        <v>0.99922295884600598</v>
      </c>
      <c r="Y295" s="34">
        <v>0.99918597195060366</v>
      </c>
      <c r="Z295" s="34">
        <v>0.99914898642429584</v>
      </c>
      <c r="AA295" s="34">
        <v>0.99911200226703145</v>
      </c>
      <c r="AB295" s="34">
        <v>0.99907501947876021</v>
      </c>
      <c r="AC295" s="34">
        <v>0.99903803805943092</v>
      </c>
      <c r="AD295" s="34">
        <v>0.9990010580089933</v>
      </c>
      <c r="AE295" s="34">
        <v>0.99896407932739673</v>
      </c>
      <c r="AF295" s="34">
        <v>0.99892710201459012</v>
      </c>
      <c r="AG295" s="34">
        <v>0.9988901260705233</v>
      </c>
      <c r="AH295" s="34">
        <v>0.99885315149514531</v>
      </c>
      <c r="AI295" s="34">
        <v>0.99881617828840574</v>
      </c>
      <c r="AJ295" s="34">
        <v>0.99877920645025342</v>
      </c>
      <c r="AK295" s="34">
        <v>0.99874223598063816</v>
      </c>
      <c r="AL295" s="34">
        <v>0.99870526687950922</v>
      </c>
      <c r="AM295" s="34">
        <v>0.99866829914681587</v>
      </c>
      <c r="AN295" s="34">
        <v>0.99863133278250737</v>
      </c>
      <c r="AO295" s="34">
        <v>0.99859436778653343</v>
      </c>
      <c r="AP295" s="34">
        <v>0.99855740415884298</v>
      </c>
      <c r="AQ295" s="34">
        <v>0.99852044189938538</v>
      </c>
      <c r="AR295" s="34">
        <v>0.99848348100811035</v>
      </c>
      <c r="AS295" s="34">
        <v>0.99844652148496693</v>
      </c>
      <c r="AT295" s="34">
        <v>0.99840956332990471</v>
      </c>
      <c r="AU295" s="34">
        <v>0.99837260654287285</v>
      </c>
      <c r="AV295" s="34">
        <v>0.99833565112382072</v>
      </c>
      <c r="AW295" s="34">
        <v>0.99829869707269769</v>
      </c>
      <c r="AX295" s="34">
        <v>0.99826174438945348</v>
      </c>
      <c r="AY295" s="34">
        <v>0.99822479307403689</v>
      </c>
      <c r="AZ295" s="34">
        <v>0.99818784312639752</v>
      </c>
      <c r="BA295" s="34">
        <v>0.99815089454648498</v>
      </c>
      <c r="BB295" s="34">
        <v>0.99811394733424841</v>
      </c>
      <c r="BC295" s="34">
        <v>0.99807700148963718</v>
      </c>
      <c r="BD295" s="34">
        <v>0.99804005701260057</v>
      </c>
      <c r="BE295" s="34">
        <v>0.99800311390308816</v>
      </c>
      <c r="BF295" s="34">
        <v>0.99796617216104933</v>
      </c>
      <c r="BG295" s="34">
        <v>0.99792923178643334</v>
      </c>
      <c r="BH295" s="34">
        <v>0.99789229277918967</v>
      </c>
      <c r="BI295" s="34">
        <v>0.9978553551392676</v>
      </c>
      <c r="BJ295" s="34">
        <v>0.99781841886661682</v>
      </c>
      <c r="BK295" s="34">
        <v>0.99778148396118604</v>
      </c>
      <c r="BL295" s="34">
        <v>0.99774455042292554</v>
      </c>
      <c r="BM295" s="34">
        <v>0.99770761825178389</v>
      </c>
      <c r="BN295" s="34">
        <v>0.99767068744771104</v>
      </c>
      <c r="BO295" s="34">
        <v>0.99763375801065612</v>
      </c>
      <c r="BP295" s="34">
        <v>0.99759682994056875</v>
      </c>
      <c r="BQ295" s="34">
        <v>0.99755990323739807</v>
      </c>
      <c r="BR295" s="34">
        <v>0.99752297790109379</v>
      </c>
      <c r="BS295" s="34">
        <v>0.99748605393160483</v>
      </c>
      <c r="BT295" s="34">
        <v>0.99744913132888113</v>
      </c>
      <c r="BU295" s="34">
        <v>0.99741221009287184</v>
      </c>
      <c r="BV295" s="34">
        <v>0.99737529022352656</v>
      </c>
      <c r="BW295" s="34">
        <v>0.9973383717207942</v>
      </c>
      <c r="BX295" s="34">
        <v>0.99730145458462471</v>
      </c>
      <c r="BY295" s="34">
        <v>0.99726453881496735</v>
      </c>
      <c r="BZ295" s="34">
        <v>0.99722762441177137</v>
      </c>
      <c r="CA295" s="34">
        <v>0.99719071137498638</v>
      </c>
      <c r="CB295" s="34">
        <v>0.99715379970456175</v>
      </c>
      <c r="CC295" s="34">
        <v>0.99711688940044685</v>
      </c>
      <c r="CD295" s="34">
        <v>0.99707998046259105</v>
      </c>
      <c r="CE295" s="34">
        <v>0.99704307289094396</v>
      </c>
      <c r="CF295" s="34">
        <v>0.99700616668545505</v>
      </c>
      <c r="CG295" s="34">
        <v>0.9969692618460736</v>
      </c>
      <c r="CH295" s="34">
        <v>0.99693235837274907</v>
      </c>
      <c r="CI295" s="34">
        <v>0.99689545626543075</v>
      </c>
      <c r="CJ295" s="34">
        <v>0.99685855552406821</v>
      </c>
      <c r="CK295" s="34">
        <v>0.99682165614861096</v>
      </c>
      <c r="CL295" s="34">
        <v>0.99678475813900846</v>
      </c>
      <c r="CM295" s="34">
        <v>0.99674786149520989</v>
      </c>
      <c r="CN295" s="34">
        <v>0.99671096621716493</v>
      </c>
      <c r="CO295" s="34">
        <v>0.99667407230482319</v>
      </c>
      <c r="CP295" s="34">
        <v>0.9966371797581336</v>
      </c>
      <c r="CQ295" s="34">
        <v>0.99660028857704608</v>
      </c>
      <c r="CR295" s="34">
        <v>0.9965316395402275</v>
      </c>
      <c r="CS295" s="34">
        <v>0.99646299523217541</v>
      </c>
      <c r="CT295" s="34">
        <v>0.99639435565256451</v>
      </c>
      <c r="CU295" s="34">
        <v>0.99632572080106885</v>
      </c>
      <c r="CV295" s="34">
        <v>0.99625709067736268</v>
      </c>
      <c r="CW295" s="34">
        <v>0.99618846528112048</v>
      </c>
      <c r="CX295" s="34">
        <v>0.99611984461201641</v>
      </c>
      <c r="CY295" s="34">
        <v>0.99605122866972517</v>
      </c>
      <c r="CZ295" s="34">
        <v>0.99598261745392092</v>
      </c>
      <c r="DA295" s="34">
        <v>0.99591401096427812</v>
      </c>
      <c r="DB295" s="34">
        <v>0.99584540920047115</v>
      </c>
    </row>
    <row r="296" spans="1:106" x14ac:dyDescent="0.2">
      <c r="A296" s="13">
        <f t="shared" ca="1" si="4"/>
        <v>44684</v>
      </c>
      <c r="B296" s="34">
        <v>1.0000378040666462</v>
      </c>
      <c r="C296" s="34">
        <v>1</v>
      </c>
      <c r="D296" s="34">
        <v>0.99996219736244729</v>
      </c>
      <c r="E296" s="34">
        <v>0.99992439615393414</v>
      </c>
      <c r="F296" s="34">
        <v>0.99988659637440613</v>
      </c>
      <c r="G296" s="34">
        <v>0.99984879802380955</v>
      </c>
      <c r="H296" s="34">
        <v>0.9998110011020902</v>
      </c>
      <c r="I296" s="34">
        <v>0.99977320560919425</v>
      </c>
      <c r="J296" s="34">
        <v>0.99973541154506762</v>
      </c>
      <c r="K296" s="34">
        <v>0.99969761890965636</v>
      </c>
      <c r="L296" s="34">
        <v>0.9996598277029064</v>
      </c>
      <c r="M296" s="34">
        <v>0.99962203792476401</v>
      </c>
      <c r="N296" s="34">
        <v>0.99958424957517433</v>
      </c>
      <c r="O296" s="34">
        <v>0.99954646265408431</v>
      </c>
      <c r="P296" s="34">
        <v>0.99950867716143954</v>
      </c>
      <c r="Q296" s="34">
        <v>0.99947089309718584</v>
      </c>
      <c r="R296" s="34">
        <v>0.99943311046126959</v>
      </c>
      <c r="S296" s="34">
        <v>0.99939532925363661</v>
      </c>
      <c r="T296" s="34">
        <v>0.99935754947423305</v>
      </c>
      <c r="U296" s="34">
        <v>0.99931977112300474</v>
      </c>
      <c r="V296" s="34">
        <v>0.99928199419989761</v>
      </c>
      <c r="W296" s="34">
        <v>0.99924421870485791</v>
      </c>
      <c r="X296" s="34">
        <v>0.9992064446378317</v>
      </c>
      <c r="Y296" s="34">
        <v>0.99916867199876447</v>
      </c>
      <c r="Z296" s="34">
        <v>0.99913090078760303</v>
      </c>
      <c r="AA296" s="34">
        <v>0.99909313100429253</v>
      </c>
      <c r="AB296" s="34">
        <v>0.99905536264877992</v>
      </c>
      <c r="AC296" s="34">
        <v>0.99901759572101057</v>
      </c>
      <c r="AD296" s="34">
        <v>0.99897983022093073</v>
      </c>
      <c r="AE296" s="34">
        <v>0.99894206614848635</v>
      </c>
      <c r="AF296" s="34">
        <v>0.99890430350362369</v>
      </c>
      <c r="AG296" s="34">
        <v>0.99886654228628835</v>
      </c>
      <c r="AH296" s="34">
        <v>0.99882878249642681</v>
      </c>
      <c r="AI296" s="34">
        <v>0.99879102413398479</v>
      </c>
      <c r="AJ296" s="34">
        <v>0.99875326719890856</v>
      </c>
      <c r="AK296" s="34">
        <v>0.99871551169114414</v>
      </c>
      <c r="AL296" s="34">
        <v>0.99867775761063726</v>
      </c>
      <c r="AM296" s="34">
        <v>0.99864000495733452</v>
      </c>
      <c r="AN296" s="34">
        <v>0.9986022537311815</v>
      </c>
      <c r="AO296" s="34">
        <v>0.99856450393212426</v>
      </c>
      <c r="AP296" s="34">
        <v>0.99852675556010906</v>
      </c>
      <c r="AQ296" s="34">
        <v>0.99848900861508183</v>
      </c>
      <c r="AR296" s="34">
        <v>0.99845126309698873</v>
      </c>
      <c r="AS296" s="34">
        <v>0.99841351900577591</v>
      </c>
      <c r="AT296" s="34">
        <v>0.99837577634138908</v>
      </c>
      <c r="AU296" s="34">
        <v>0.99833803510377472</v>
      </c>
      <c r="AV296" s="34">
        <v>0.99830029529287867</v>
      </c>
      <c r="AW296" s="34">
        <v>0.99826255690864685</v>
      </c>
      <c r="AX296" s="34">
        <v>0.99822481995102552</v>
      </c>
      <c r="AY296" s="34">
        <v>0.99818708441996085</v>
      </c>
      <c r="AZ296" s="34">
        <v>0.99814935031539875</v>
      </c>
      <c r="BA296" s="34">
        <v>0.99811161763728518</v>
      </c>
      <c r="BB296" s="34">
        <v>0.99807388638556638</v>
      </c>
      <c r="BC296" s="34">
        <v>0.99803615656018863</v>
      </c>
      <c r="BD296" s="34">
        <v>0.99799842816109752</v>
      </c>
      <c r="BE296" s="34">
        <v>0.99796070118823965</v>
      </c>
      <c r="BF296" s="34">
        <v>0.99792297564156085</v>
      </c>
      <c r="BG296" s="34">
        <v>0.99788525152100715</v>
      </c>
      <c r="BH296" s="34">
        <v>0.99784752882652461</v>
      </c>
      <c r="BI296" s="34">
        <v>0.99780980755805948</v>
      </c>
      <c r="BJ296" s="34">
        <v>0.99777208771555781</v>
      </c>
      <c r="BK296" s="34">
        <v>0.99773436929896564</v>
      </c>
      <c r="BL296" s="34">
        <v>0.99769665230822924</v>
      </c>
      <c r="BM296" s="34">
        <v>0.99765893674329431</v>
      </c>
      <c r="BN296" s="34">
        <v>0.99762122260410735</v>
      </c>
      <c r="BO296" s="34">
        <v>0.99758350989061451</v>
      </c>
      <c r="BP296" s="34">
        <v>0.99754579860276138</v>
      </c>
      <c r="BQ296" s="34">
        <v>0.99750808874049468</v>
      </c>
      <c r="BR296" s="34">
        <v>0.99747038030376012</v>
      </c>
      <c r="BS296" s="34">
        <v>0.99743267329250396</v>
      </c>
      <c r="BT296" s="34">
        <v>0.99739496770667202</v>
      </c>
      <c r="BU296" s="34">
        <v>0.99735726354621101</v>
      </c>
      <c r="BV296" s="34">
        <v>0.99731956081106654</v>
      </c>
      <c r="BW296" s="34">
        <v>0.99728185950118486</v>
      </c>
      <c r="BX296" s="34">
        <v>0.99724415961651225</v>
      </c>
      <c r="BY296" s="34">
        <v>0.99720646115699463</v>
      </c>
      <c r="BZ296" s="34">
        <v>0.99716876412257838</v>
      </c>
      <c r="CA296" s="34">
        <v>0.99713106851320943</v>
      </c>
      <c r="CB296" s="34">
        <v>0.99709337432883371</v>
      </c>
      <c r="CC296" s="34">
        <v>0.99705568156939783</v>
      </c>
      <c r="CD296" s="34">
        <v>0.9970179902348475</v>
      </c>
      <c r="CE296" s="34">
        <v>0.99698030032512908</v>
      </c>
      <c r="CF296" s="34">
        <v>0.99694261184018873</v>
      </c>
      <c r="CG296" s="34">
        <v>0.99690492477997239</v>
      </c>
      <c r="CH296" s="34">
        <v>0.99686723914442654</v>
      </c>
      <c r="CI296" s="34">
        <v>0.9968295549334969</v>
      </c>
      <c r="CJ296" s="34">
        <v>0.99679187214713005</v>
      </c>
      <c r="CK296" s="34">
        <v>0.9967541907852715</v>
      </c>
      <c r="CL296" s="34">
        <v>0.99671651084786816</v>
      </c>
      <c r="CM296" s="34">
        <v>0.99667883233486576</v>
      </c>
      <c r="CN296" s="34">
        <v>0.99664115524621044</v>
      </c>
      <c r="CO296" s="34">
        <v>0.99660347958184858</v>
      </c>
      <c r="CP296" s="34">
        <v>0.99656580534172623</v>
      </c>
      <c r="CQ296" s="34">
        <v>0.99652813252578942</v>
      </c>
      <c r="CR296" s="34">
        <v>0.99645937658085937</v>
      </c>
      <c r="CS296" s="34">
        <v>0.99639062537977918</v>
      </c>
      <c r="CT296" s="34">
        <v>0.99632187892222157</v>
      </c>
      <c r="CU296" s="34">
        <v>0.99625313720785957</v>
      </c>
      <c r="CV296" s="34">
        <v>0.99618440023636567</v>
      </c>
      <c r="CW296" s="34">
        <v>0.99611566800741247</v>
      </c>
      <c r="CX296" s="34">
        <v>0.99604694052067333</v>
      </c>
      <c r="CY296" s="34">
        <v>0.99597821777582052</v>
      </c>
      <c r="CZ296" s="34">
        <v>0.99590949977252707</v>
      </c>
      <c r="DA296" s="34">
        <v>0.99584078651046559</v>
      </c>
      <c r="DB296" s="34">
        <v>0.99577207798930945</v>
      </c>
    </row>
    <row r="297" spans="1:106" x14ac:dyDescent="0.2">
      <c r="A297" s="13">
        <f t="shared" ca="1" si="4"/>
        <v>44685</v>
      </c>
      <c r="B297" s="34">
        <v>1.0000389886744243</v>
      </c>
      <c r="C297" s="34">
        <v>1</v>
      </c>
      <c r="D297" s="34">
        <v>0.99996101284563288</v>
      </c>
      <c r="E297" s="34">
        <v>0.99992202721126411</v>
      </c>
      <c r="F297" s="34">
        <v>0.9998830430968344</v>
      </c>
      <c r="G297" s="34">
        <v>0.99984406050228392</v>
      </c>
      <c r="H297" s="34">
        <v>0.99980507942755448</v>
      </c>
      <c r="I297" s="34">
        <v>0.99976609987258591</v>
      </c>
      <c r="J297" s="34">
        <v>0.99972712183731927</v>
      </c>
      <c r="K297" s="34">
        <v>0.99968814532169537</v>
      </c>
      <c r="L297" s="34">
        <v>0.99964917032565481</v>
      </c>
      <c r="M297" s="34">
        <v>0.99961019684913832</v>
      </c>
      <c r="N297" s="34">
        <v>0.99957122489208716</v>
      </c>
      <c r="O297" s="34">
        <v>0.99953225445444138</v>
      </c>
      <c r="P297" s="34">
        <v>0.99949328553614214</v>
      </c>
      <c r="Q297" s="34">
        <v>0.99945431813713026</v>
      </c>
      <c r="R297" s="34">
        <v>0.99941535225734623</v>
      </c>
      <c r="S297" s="34">
        <v>0.999376387896731</v>
      </c>
      <c r="T297" s="34">
        <v>0.99933742505522527</v>
      </c>
      <c r="U297" s="34">
        <v>0.99929846373276987</v>
      </c>
      <c r="V297" s="34">
        <v>0.99925950392930574</v>
      </c>
      <c r="W297" s="34">
        <v>0.99922054564477347</v>
      </c>
      <c r="X297" s="34">
        <v>0.99918158887911357</v>
      </c>
      <c r="Y297" s="34">
        <v>0.99914263363226741</v>
      </c>
      <c r="Z297" s="34">
        <v>0.99913093358849503</v>
      </c>
      <c r="AA297" s="34">
        <v>0.99909316523001657</v>
      </c>
      <c r="AB297" s="34">
        <v>0.99905539829922796</v>
      </c>
      <c r="AC297" s="34">
        <v>0.99901763279607492</v>
      </c>
      <c r="AD297" s="34">
        <v>0.99897986872050382</v>
      </c>
      <c r="AE297" s="34">
        <v>0.99894210607246026</v>
      </c>
      <c r="AF297" s="34">
        <v>0.99890434485189072</v>
      </c>
      <c r="AG297" s="34">
        <v>0.99886658505874082</v>
      </c>
      <c r="AH297" s="34">
        <v>0.99882882669295669</v>
      </c>
      <c r="AI297" s="34">
        <v>0.99879106975448473</v>
      </c>
      <c r="AJ297" s="34">
        <v>0.99875331424327052</v>
      </c>
      <c r="AK297" s="34">
        <v>0.99871556015926055</v>
      </c>
      <c r="AL297" s="34">
        <v>0.99867780750240065</v>
      </c>
      <c r="AM297" s="34">
        <v>0.99864005627263674</v>
      </c>
      <c r="AN297" s="34">
        <v>0.9986023064699151</v>
      </c>
      <c r="AO297" s="34">
        <v>0.99856455809418154</v>
      </c>
      <c r="AP297" s="34">
        <v>0.99852681114538244</v>
      </c>
      <c r="AQ297" s="34">
        <v>0.99848906562346362</v>
      </c>
      <c r="AR297" s="34">
        <v>0.99845132152837102</v>
      </c>
      <c r="AS297" s="34">
        <v>0.99841357886005122</v>
      </c>
      <c r="AT297" s="34">
        <v>0.99837583761844995</v>
      </c>
      <c r="AU297" s="34">
        <v>0.99833809780351301</v>
      </c>
      <c r="AV297" s="34">
        <v>0.99830035941518691</v>
      </c>
      <c r="AW297" s="34">
        <v>0.99826262245341757</v>
      </c>
      <c r="AX297" s="34">
        <v>0.99822488691815114</v>
      </c>
      <c r="AY297" s="34">
        <v>0.99818715280933323</v>
      </c>
      <c r="AZ297" s="34">
        <v>0.99814942012691066</v>
      </c>
      <c r="BA297" s="34">
        <v>0.99811168887082902</v>
      </c>
      <c r="BB297" s="34">
        <v>0.9980739590410348</v>
      </c>
      <c r="BC297" s="34">
        <v>0.99803623063747349</v>
      </c>
      <c r="BD297" s="34">
        <v>0.99799850366009146</v>
      </c>
      <c r="BE297" s="34">
        <v>0.99796077810883488</v>
      </c>
      <c r="BF297" s="34">
        <v>0.99792305398364989</v>
      </c>
      <c r="BG297" s="34">
        <v>0.99788533128448242</v>
      </c>
      <c r="BH297" s="34">
        <v>0.99784761001127886</v>
      </c>
      <c r="BI297" s="34">
        <v>0.99780989016398469</v>
      </c>
      <c r="BJ297" s="34">
        <v>0.99777217174254684</v>
      </c>
      <c r="BK297" s="34">
        <v>0.99773445474691069</v>
      </c>
      <c r="BL297" s="34">
        <v>0.99769673917702251</v>
      </c>
      <c r="BM297" s="34">
        <v>0.99765902503282877</v>
      </c>
      <c r="BN297" s="34">
        <v>0.99762131231427509</v>
      </c>
      <c r="BO297" s="34">
        <v>0.99758360102130827</v>
      </c>
      <c r="BP297" s="34">
        <v>0.99754589115387349</v>
      </c>
      <c r="BQ297" s="34">
        <v>0.99750818271191755</v>
      </c>
      <c r="BR297" s="34">
        <v>0.99747047569538616</v>
      </c>
      <c r="BS297" s="34">
        <v>0.99743277010422582</v>
      </c>
      <c r="BT297" s="34">
        <v>0.99739506593838245</v>
      </c>
      <c r="BU297" s="34">
        <v>0.9973573631978021</v>
      </c>
      <c r="BV297" s="34">
        <v>0.99731966188243093</v>
      </c>
      <c r="BW297" s="34">
        <v>0.99728196199221508</v>
      </c>
      <c r="BX297" s="34">
        <v>0.99724426352710094</v>
      </c>
      <c r="BY297" s="34">
        <v>0.99720656648703432</v>
      </c>
      <c r="BZ297" s="34">
        <v>0.99716887087196138</v>
      </c>
      <c r="CA297" s="34">
        <v>0.99713117668182816</v>
      </c>
      <c r="CB297" s="34">
        <v>0.99709348391658115</v>
      </c>
      <c r="CC297" s="34">
        <v>0.99705579257616639</v>
      </c>
      <c r="CD297" s="34">
        <v>0.99701810266052959</v>
      </c>
      <c r="CE297" s="34">
        <v>0.99698041416961747</v>
      </c>
      <c r="CF297" s="34">
        <v>0.99694272710337584</v>
      </c>
      <c r="CG297" s="34">
        <v>0.99690504146175085</v>
      </c>
      <c r="CH297" s="34">
        <v>0.99686735724468889</v>
      </c>
      <c r="CI297" s="34">
        <v>0.99682967445213577</v>
      </c>
      <c r="CJ297" s="34">
        <v>0.99679199308403788</v>
      </c>
      <c r="CK297" s="34">
        <v>0.99675431314034146</v>
      </c>
      <c r="CL297" s="34">
        <v>0.99671663462099225</v>
      </c>
      <c r="CM297" s="34">
        <v>0.9966789575259366</v>
      </c>
      <c r="CN297" s="34">
        <v>0.99664128185512113</v>
      </c>
      <c r="CO297" s="34">
        <v>0.99660360760849132</v>
      </c>
      <c r="CP297" s="34">
        <v>0.99656593478599387</v>
      </c>
      <c r="CQ297" s="34">
        <v>0.99652826338757439</v>
      </c>
      <c r="CR297" s="34">
        <v>0.99649059341317969</v>
      </c>
      <c r="CS297" s="34">
        <v>0.99645292486275538</v>
      </c>
      <c r="CT297" s="34">
        <v>0.99638542557287224</v>
      </c>
      <c r="CU297" s="34">
        <v>0.9963179308553618</v>
      </c>
      <c r="CV297" s="34">
        <v>0.99625044070991442</v>
      </c>
      <c r="CW297" s="34">
        <v>0.99618295513622002</v>
      </c>
      <c r="CX297" s="34">
        <v>0.99601167896614073</v>
      </c>
      <c r="CY297" s="34">
        <v>0.99594565919654932</v>
      </c>
      <c r="CZ297" s="34">
        <v>0.99587964380302096</v>
      </c>
      <c r="DA297" s="34">
        <v>0.9958136327852658</v>
      </c>
      <c r="DB297" s="34">
        <v>0.99574762614299372</v>
      </c>
    </row>
    <row r="298" spans="1:106" x14ac:dyDescent="0.2">
      <c r="A298" s="13">
        <f t="shared" ca="1" si="4"/>
        <v>44686</v>
      </c>
      <c r="B298" s="34">
        <v>1.0001140327382361</v>
      </c>
      <c r="C298" s="34">
        <v>1.0000760203807344</v>
      </c>
      <c r="D298" s="34">
        <v>1.0000380094680075</v>
      </c>
      <c r="E298" s="34">
        <v>1</v>
      </c>
      <c r="F298" s="34">
        <v>0.99996199197665736</v>
      </c>
      <c r="G298" s="34">
        <v>0.9999239853979246</v>
      </c>
      <c r="H298" s="34">
        <v>0.99988598026374675</v>
      </c>
      <c r="I298" s="34">
        <v>0.99984797657406888</v>
      </c>
      <c r="J298" s="34">
        <v>0.99980997432883612</v>
      </c>
      <c r="K298" s="34">
        <v>0.99977197352799385</v>
      </c>
      <c r="L298" s="34">
        <v>0.99973397417148657</v>
      </c>
      <c r="M298" s="34">
        <v>0.99969597625925977</v>
      </c>
      <c r="N298" s="34">
        <v>0.99965797979125859</v>
      </c>
      <c r="O298" s="34">
        <v>0.99961998476742797</v>
      </c>
      <c r="P298" s="34">
        <v>0.9995819911877134</v>
      </c>
      <c r="Q298" s="34">
        <v>0.99954399905205926</v>
      </c>
      <c r="R298" s="34">
        <v>0.99950600836041137</v>
      </c>
      <c r="S298" s="34">
        <v>0.99946801911271466</v>
      </c>
      <c r="T298" s="34">
        <v>0.99943003130891384</v>
      </c>
      <c r="U298" s="34">
        <v>0.99939204494895451</v>
      </c>
      <c r="V298" s="34">
        <v>0.99935406003278171</v>
      </c>
      <c r="W298" s="34">
        <v>0.99931607656034049</v>
      </c>
      <c r="X298" s="34">
        <v>0.99927809453157579</v>
      </c>
      <c r="Y298" s="34">
        <v>0.99924011394643308</v>
      </c>
      <c r="Z298" s="34">
        <v>0.99918155702140943</v>
      </c>
      <c r="AA298" s="34">
        <v>0.99914260025883073</v>
      </c>
      <c r="AB298" s="34">
        <v>0.99910364501512461</v>
      </c>
      <c r="AC298" s="34">
        <v>0.99906469129023179</v>
      </c>
      <c r="AD298" s="34">
        <v>0.99902573908409287</v>
      </c>
      <c r="AE298" s="34">
        <v>0.99898678839664867</v>
      </c>
      <c r="AF298" s="34">
        <v>0.99894783922784025</v>
      </c>
      <c r="AG298" s="34">
        <v>0.99890889157760809</v>
      </c>
      <c r="AH298" s="34">
        <v>0.99886994544589336</v>
      </c>
      <c r="AI298" s="34">
        <v>0.99883100083263643</v>
      </c>
      <c r="AJ298" s="34">
        <v>0.99879205773777813</v>
      </c>
      <c r="AK298" s="34">
        <v>0.9987531161612595</v>
      </c>
      <c r="AL298" s="34">
        <v>0.9987141761030216</v>
      </c>
      <c r="AM298" s="34">
        <v>0.99867523756300436</v>
      </c>
      <c r="AN298" s="34">
        <v>0.99863630054114938</v>
      </c>
      <c r="AO298" s="34">
        <v>0.99859736503739716</v>
      </c>
      <c r="AP298" s="34">
        <v>0.99855843105168851</v>
      </c>
      <c r="AQ298" s="34">
        <v>0.99851949858396438</v>
      </c>
      <c r="AR298" s="34">
        <v>0.99848056763416526</v>
      </c>
      <c r="AS298" s="34">
        <v>0.99844163820223231</v>
      </c>
      <c r="AT298" s="34">
        <v>0.99840271028810634</v>
      </c>
      <c r="AU298" s="34">
        <v>0.99836378389172808</v>
      </c>
      <c r="AV298" s="34">
        <v>0.99832485901303814</v>
      </c>
      <c r="AW298" s="34">
        <v>0.99828593565197776</v>
      </c>
      <c r="AX298" s="34">
        <v>0.99824701380848757</v>
      </c>
      <c r="AY298" s="34">
        <v>0.99820809348250827</v>
      </c>
      <c r="AZ298" s="34">
        <v>0.99816917467398081</v>
      </c>
      <c r="BA298" s="34">
        <v>0.998130257382846</v>
      </c>
      <c r="BB298" s="34">
        <v>0.99809134160904478</v>
      </c>
      <c r="BC298" s="34">
        <v>0.99805242735251809</v>
      </c>
      <c r="BD298" s="34">
        <v>0.99801351461320642</v>
      </c>
      <c r="BE298" s="34">
        <v>0.99797460339105082</v>
      </c>
      <c r="BF298" s="34">
        <v>0.99793569368599211</v>
      </c>
      <c r="BG298" s="34">
        <v>0.99789678549797112</v>
      </c>
      <c r="BH298" s="34">
        <v>0.99785787882692878</v>
      </c>
      <c r="BI298" s="34">
        <v>0.99781897367280592</v>
      </c>
      <c r="BJ298" s="34">
        <v>0.99778007003554325</v>
      </c>
      <c r="BK298" s="34">
        <v>0.99774116791508183</v>
      </c>
      <c r="BL298" s="34">
        <v>0.99770226731136258</v>
      </c>
      <c r="BM298" s="34">
        <v>0.99766336822432611</v>
      </c>
      <c r="BN298" s="34">
        <v>0.99762447065391335</v>
      </c>
      <c r="BO298" s="34">
        <v>0.99758557460006547</v>
      </c>
      <c r="BP298" s="34">
        <v>0.99754668006272285</v>
      </c>
      <c r="BQ298" s="34">
        <v>0.99750778704182674</v>
      </c>
      <c r="BR298" s="34">
        <v>0.99746889553731777</v>
      </c>
      <c r="BS298" s="34">
        <v>0.99743000554913697</v>
      </c>
      <c r="BT298" s="34">
        <v>0.99739111707722539</v>
      </c>
      <c r="BU298" s="34">
        <v>0.99735223012152341</v>
      </c>
      <c r="BV298" s="34">
        <v>0.9973133446819723</v>
      </c>
      <c r="BW298" s="34">
        <v>0.997274460758513</v>
      </c>
      <c r="BX298" s="34">
        <v>0.99723557835108612</v>
      </c>
      <c r="BY298" s="34">
        <v>0.9971966974596328</v>
      </c>
      <c r="BZ298" s="34">
        <v>0.99715781808409354</v>
      </c>
      <c r="CA298" s="34">
        <v>0.99711894022440994</v>
      </c>
      <c r="CB298" s="34">
        <v>0.99708006388052228</v>
      </c>
      <c r="CC298" s="34">
        <v>0.99704118905237171</v>
      </c>
      <c r="CD298" s="34">
        <v>0.99700231573989895</v>
      </c>
      <c r="CE298" s="34">
        <v>0.99696344394304515</v>
      </c>
      <c r="CF298" s="34">
        <v>0.99692457366175113</v>
      </c>
      <c r="CG298" s="34">
        <v>0.99688570489595785</v>
      </c>
      <c r="CH298" s="34">
        <v>0.99684683764560611</v>
      </c>
      <c r="CI298" s="34">
        <v>0.99680797191063675</v>
      </c>
      <c r="CJ298" s="34">
        <v>0.9967691076909907</v>
      </c>
      <c r="CK298" s="34">
        <v>0.99673024498660912</v>
      </c>
      <c r="CL298" s="34">
        <v>0.99669138379743294</v>
      </c>
      <c r="CM298" s="34">
        <v>0.99665252412340277</v>
      </c>
      <c r="CN298" s="34">
        <v>0.99661366596445988</v>
      </c>
      <c r="CO298" s="34">
        <v>0.99657480932054499</v>
      </c>
      <c r="CP298" s="34">
        <v>0.99653595419159879</v>
      </c>
      <c r="CQ298" s="34">
        <v>0.9964971005775628</v>
      </c>
      <c r="CR298" s="34">
        <v>0.9964582484783775</v>
      </c>
      <c r="CS298" s="34">
        <v>0.99641939789398404</v>
      </c>
      <c r="CT298" s="34">
        <v>0.99635240099653877</v>
      </c>
      <c r="CU298" s="34">
        <v>0.99628540860380721</v>
      </c>
      <c r="CV298" s="34">
        <v>0.99621842071548683</v>
      </c>
      <c r="CW298" s="34">
        <v>0.99615143733127443</v>
      </c>
      <c r="CX298" s="34">
        <v>0.99608445845086713</v>
      </c>
      <c r="CY298" s="34">
        <v>0.99601748407396251</v>
      </c>
      <c r="CZ298" s="34">
        <v>0.99595051420025749</v>
      </c>
      <c r="DA298" s="34">
        <v>0.99588354882944918</v>
      </c>
      <c r="DB298" s="34">
        <v>0.99581658796123496</v>
      </c>
    </row>
    <row r="299" spans="1:106" x14ac:dyDescent="0.2">
      <c r="A299" s="13">
        <f t="shared" ca="1" si="4"/>
        <v>44687</v>
      </c>
      <c r="B299" s="34">
        <v>1.0001166197060134</v>
      </c>
      <c r="C299" s="34">
        <v>1.0000777449596256</v>
      </c>
      <c r="D299" s="34">
        <v>1.0000388717243072</v>
      </c>
      <c r="E299" s="34">
        <v>1</v>
      </c>
      <c r="F299" s="34">
        <v>0.99996112978664486</v>
      </c>
      <c r="G299" s="34">
        <v>0.99992226108418325</v>
      </c>
      <c r="H299" s="34">
        <v>0.99988339389255654</v>
      </c>
      <c r="I299" s="34">
        <v>0.99984452821170566</v>
      </c>
      <c r="J299" s="34">
        <v>0.99980566404157212</v>
      </c>
      <c r="K299" s="34">
        <v>0.99976680138209739</v>
      </c>
      <c r="L299" s="34">
        <v>0.99972794023322209</v>
      </c>
      <c r="M299" s="34">
        <v>0.99968908059488826</v>
      </c>
      <c r="N299" s="34">
        <v>0.99965022246703694</v>
      </c>
      <c r="O299" s="34">
        <v>0.99961136584960908</v>
      </c>
      <c r="P299" s="34">
        <v>0.99957251074254638</v>
      </c>
      <c r="Q299" s="34">
        <v>0.9995336571457899</v>
      </c>
      <c r="R299" s="34">
        <v>0.99949480505928112</v>
      </c>
      <c r="S299" s="34">
        <v>0.9994559544829611</v>
      </c>
      <c r="T299" s="34">
        <v>0.99941710541677131</v>
      </c>
      <c r="U299" s="34">
        <v>0.99937825786065304</v>
      </c>
      <c r="V299" s="34">
        <v>0.99933941181454766</v>
      </c>
      <c r="W299" s="34">
        <v>0.99930056727839633</v>
      </c>
      <c r="X299" s="34">
        <v>0.99926172425214022</v>
      </c>
      <c r="Y299" s="34">
        <v>0.99922288273572091</v>
      </c>
      <c r="Z299" s="34">
        <v>0.99918404272907979</v>
      </c>
      <c r="AA299" s="34">
        <v>0.99914520423215791</v>
      </c>
      <c r="AB299" s="34">
        <v>0.99910636724489676</v>
      </c>
      <c r="AC299" s="34">
        <v>0.99906753176723762</v>
      </c>
      <c r="AD299" s="34">
        <v>0.99902869779912162</v>
      </c>
      <c r="AE299" s="34">
        <v>0.99898986534049028</v>
      </c>
      <c r="AF299" s="34">
        <v>0.99895103439128485</v>
      </c>
      <c r="AG299" s="34">
        <v>0.99891220495144695</v>
      </c>
      <c r="AH299" s="34">
        <v>0.99887337702091761</v>
      </c>
      <c r="AI299" s="34">
        <v>0.9988345505996381</v>
      </c>
      <c r="AJ299" s="34">
        <v>0.99879572568754982</v>
      </c>
      <c r="AK299" s="34">
        <v>0.99875690228459402</v>
      </c>
      <c r="AL299" s="34">
        <v>0.99871808039071253</v>
      </c>
      <c r="AM299" s="34">
        <v>0.99867926000584606</v>
      </c>
      <c r="AN299" s="34">
        <v>0.99864044112993644</v>
      </c>
      <c r="AO299" s="34">
        <v>0.99860162376292461</v>
      </c>
      <c r="AP299" s="34">
        <v>0.99856280790475227</v>
      </c>
      <c r="AQ299" s="34">
        <v>0.99852399355536059</v>
      </c>
      <c r="AR299" s="34">
        <v>0.99848518071469083</v>
      </c>
      <c r="AS299" s="34">
        <v>0.99844636938268472</v>
      </c>
      <c r="AT299" s="34">
        <v>0.99840755955928318</v>
      </c>
      <c r="AU299" s="34">
        <v>0.99836875124442781</v>
      </c>
      <c r="AV299" s="34">
        <v>0.99832994443805989</v>
      </c>
      <c r="AW299" s="34">
        <v>0.99829113914012069</v>
      </c>
      <c r="AX299" s="34">
        <v>0.99825233535055191</v>
      </c>
      <c r="AY299" s="34">
        <v>0.9982135330692945</v>
      </c>
      <c r="AZ299" s="34">
        <v>0.99817473229629017</v>
      </c>
      <c r="BA299" s="34">
        <v>0.99813593303148029</v>
      </c>
      <c r="BB299" s="34">
        <v>0.99809713527480604</v>
      </c>
      <c r="BC299" s="34">
        <v>0.99805833902620877</v>
      </c>
      <c r="BD299" s="34">
        <v>0.99801954428563011</v>
      </c>
      <c r="BE299" s="34">
        <v>0.99798075105301098</v>
      </c>
      <c r="BF299" s="34">
        <v>0.99794195932829333</v>
      </c>
      <c r="BG299" s="34">
        <v>0.9979031691114183</v>
      </c>
      <c r="BH299" s="34">
        <v>0.99786438040232728</v>
      </c>
      <c r="BI299" s="34">
        <v>0.99782559320096142</v>
      </c>
      <c r="BJ299" s="34">
        <v>0.99778680750726279</v>
      </c>
      <c r="BK299" s="34">
        <v>0.99774802332117196</v>
      </c>
      <c r="BL299" s="34">
        <v>0.99770924064263089</v>
      </c>
      <c r="BM299" s="34">
        <v>0.99767045947158073</v>
      </c>
      <c r="BN299" s="34">
        <v>0.99763167980796308</v>
      </c>
      <c r="BO299" s="34">
        <v>0.9975929016517191</v>
      </c>
      <c r="BP299" s="34">
        <v>0.99755412500279039</v>
      </c>
      <c r="BQ299" s="34">
        <v>0.99751534986111845</v>
      </c>
      <c r="BR299" s="34">
        <v>0.99747657622664421</v>
      </c>
      <c r="BS299" s="34">
        <v>0.9974378040993096</v>
      </c>
      <c r="BT299" s="34">
        <v>0.99739903347905601</v>
      </c>
      <c r="BU299" s="34">
        <v>0.99736026436582448</v>
      </c>
      <c r="BV299" s="34">
        <v>0.99732149675955661</v>
      </c>
      <c r="BW299" s="34">
        <v>0.99728273066019391</v>
      </c>
      <c r="BX299" s="34">
        <v>0.99724396606767785</v>
      </c>
      <c r="BY299" s="34">
        <v>0.9972052029819497</v>
      </c>
      <c r="BZ299" s="34">
        <v>0.99716644140295108</v>
      </c>
      <c r="CA299" s="34">
        <v>0.99712768133062324</v>
      </c>
      <c r="CB299" s="34">
        <v>0.99708892276490757</v>
      </c>
      <c r="CC299" s="34">
        <v>0.99705016570574578</v>
      </c>
      <c r="CD299" s="34">
        <v>0.99701141015307893</v>
      </c>
      <c r="CE299" s="34">
        <v>0.99697265610684904</v>
      </c>
      <c r="CF299" s="34">
        <v>0.99693390356699696</v>
      </c>
      <c r="CG299" s="34">
        <v>0.99689515253346428</v>
      </c>
      <c r="CH299" s="34">
        <v>0.99685640300619272</v>
      </c>
      <c r="CI299" s="34">
        <v>0.99681765498512365</v>
      </c>
      <c r="CJ299" s="34">
        <v>0.99677890847019812</v>
      </c>
      <c r="CK299" s="34">
        <v>0.99674016346135819</v>
      </c>
      <c r="CL299" s="34">
        <v>0.99670141995854467</v>
      </c>
      <c r="CM299" s="34">
        <v>0.99666267796169949</v>
      </c>
      <c r="CN299" s="34">
        <v>0.99662393747076428</v>
      </c>
      <c r="CO299" s="34">
        <v>0.99658519848568006</v>
      </c>
      <c r="CP299" s="34">
        <v>0.99654646100638822</v>
      </c>
      <c r="CQ299" s="34">
        <v>0.99650772503283092</v>
      </c>
      <c r="CR299" s="34">
        <v>0.99646899056494886</v>
      </c>
      <c r="CS299" s="34">
        <v>0.99643025760268378</v>
      </c>
      <c r="CT299" s="34">
        <v>0.99636339616948821</v>
      </c>
      <c r="CU299" s="34">
        <v>0.99629653922275951</v>
      </c>
      <c r="CV299" s="34">
        <v>0.99622968676219659</v>
      </c>
      <c r="CW299" s="34">
        <v>0.99616283878749823</v>
      </c>
      <c r="CX299" s="34">
        <v>0.99609599529836357</v>
      </c>
      <c r="CY299" s="34">
        <v>0.99602915629449196</v>
      </c>
      <c r="CZ299" s="34">
        <v>0.99596232177558175</v>
      </c>
      <c r="DA299" s="34">
        <v>0.99589549174133241</v>
      </c>
      <c r="DB299" s="34">
        <v>0.99582866619144306</v>
      </c>
    </row>
    <row r="300" spans="1:106" x14ac:dyDescent="0.2">
      <c r="A300" s="13">
        <f t="shared" ca="1" si="4"/>
        <v>44690</v>
      </c>
      <c r="B300" s="34">
        <v>1.0000388717243123</v>
      </c>
      <c r="C300" s="34">
        <v>1</v>
      </c>
      <c r="D300" s="34">
        <v>0.9999611297866402</v>
      </c>
      <c r="E300" s="34">
        <v>0.99992226108417381</v>
      </c>
      <c r="F300" s="34">
        <v>0.99988339389254199</v>
      </c>
      <c r="G300" s="34">
        <v>0.99984452821168657</v>
      </c>
      <c r="H300" s="34">
        <v>0.99980566404154814</v>
      </c>
      <c r="I300" s="34">
        <v>0.9997668013820683</v>
      </c>
      <c r="J300" s="34">
        <v>0.99972794023318845</v>
      </c>
      <c r="K300" s="34">
        <v>0.99968908059484973</v>
      </c>
      <c r="L300" s="34">
        <v>0.99965022246699331</v>
      </c>
      <c r="M300" s="34">
        <v>0.9996113658495609</v>
      </c>
      <c r="N300" s="34">
        <v>0.99957251074249331</v>
      </c>
      <c r="O300" s="34">
        <v>0.99953365714573195</v>
      </c>
      <c r="P300" s="34">
        <v>0.99949480505921839</v>
      </c>
      <c r="Q300" s="34">
        <v>0.99945595448289359</v>
      </c>
      <c r="R300" s="34">
        <v>0.99941710541669904</v>
      </c>
      <c r="S300" s="34">
        <v>0.99937825786057588</v>
      </c>
      <c r="T300" s="34">
        <v>0.99933941181446562</v>
      </c>
      <c r="U300" s="34">
        <v>0.9993005672783094</v>
      </c>
      <c r="V300" s="34">
        <v>0.99926172425204862</v>
      </c>
      <c r="W300" s="34">
        <v>0.99922288273562443</v>
      </c>
      <c r="X300" s="34">
        <v>0.99918404272897843</v>
      </c>
      <c r="Y300" s="34">
        <v>0.99914520423205178</v>
      </c>
      <c r="Z300" s="34">
        <v>0.99910636724478574</v>
      </c>
      <c r="AA300" s="34">
        <v>0.99906753176712182</v>
      </c>
      <c r="AB300" s="34">
        <v>0.99902869779900083</v>
      </c>
      <c r="AC300" s="34">
        <v>0.99898986534036482</v>
      </c>
      <c r="AD300" s="34">
        <v>0.99895103439115462</v>
      </c>
      <c r="AE300" s="34">
        <v>0.99891220495131172</v>
      </c>
      <c r="AF300" s="34">
        <v>0.99887337702077739</v>
      </c>
      <c r="AG300" s="34">
        <v>0.998834550599493</v>
      </c>
      <c r="AH300" s="34">
        <v>0.99879572568739994</v>
      </c>
      <c r="AI300" s="34">
        <v>0.99875690228443958</v>
      </c>
      <c r="AJ300" s="34">
        <v>0.9987180803905531</v>
      </c>
      <c r="AK300" s="34">
        <v>0.99867926000568186</v>
      </c>
      <c r="AL300" s="34">
        <v>0.99864044112976735</v>
      </c>
      <c r="AM300" s="34">
        <v>0.99860162376275075</v>
      </c>
      <c r="AN300" s="34">
        <v>0.99856280790457363</v>
      </c>
      <c r="AO300" s="34">
        <v>0.99852399355517696</v>
      </c>
      <c r="AP300" s="34">
        <v>0.99848518071450243</v>
      </c>
      <c r="AQ300" s="34">
        <v>0.99844636938249132</v>
      </c>
      <c r="AR300" s="34">
        <v>0.99840755955908522</v>
      </c>
      <c r="AS300" s="34">
        <v>0.99836875124422497</v>
      </c>
      <c r="AT300" s="34">
        <v>0.99832994443785217</v>
      </c>
      <c r="AU300" s="34">
        <v>0.9982911391399083</v>
      </c>
      <c r="AV300" s="34">
        <v>0.99825233535033453</v>
      </c>
      <c r="AW300" s="34">
        <v>0.99821353306907268</v>
      </c>
      <c r="AX300" s="34">
        <v>0.99817473229606335</v>
      </c>
      <c r="AY300" s="34">
        <v>0.99813593303124848</v>
      </c>
      <c r="AZ300" s="34">
        <v>0.99809713527456956</v>
      </c>
      <c r="BA300" s="34">
        <v>0.9980583390259673</v>
      </c>
      <c r="BB300" s="34">
        <v>0.99801954428538386</v>
      </c>
      <c r="BC300" s="34">
        <v>0.99798075105275996</v>
      </c>
      <c r="BD300" s="34">
        <v>0.99794195932803753</v>
      </c>
      <c r="BE300" s="34">
        <v>0.99790316911115751</v>
      </c>
      <c r="BF300" s="34">
        <v>0.99786438040206171</v>
      </c>
      <c r="BG300" s="34">
        <v>0.9978255932006912</v>
      </c>
      <c r="BH300" s="34">
        <v>0.99778680750698756</v>
      </c>
      <c r="BI300" s="34">
        <v>0.99774802332089207</v>
      </c>
      <c r="BJ300" s="34">
        <v>0.99770924064234601</v>
      </c>
      <c r="BK300" s="34">
        <v>0.99767045947129118</v>
      </c>
      <c r="BL300" s="34">
        <v>0.99763167980766876</v>
      </c>
      <c r="BM300" s="34">
        <v>0.99759290165142001</v>
      </c>
      <c r="BN300" s="34">
        <v>0.99755412500248641</v>
      </c>
      <c r="BO300" s="34">
        <v>0.99751534986080959</v>
      </c>
      <c r="BP300" s="34">
        <v>0.99747657622633057</v>
      </c>
      <c r="BQ300" s="34">
        <v>0.99743780409899119</v>
      </c>
      <c r="BR300" s="34">
        <v>0.9973990334787326</v>
      </c>
      <c r="BS300" s="34">
        <v>0.99736026436549619</v>
      </c>
      <c r="BT300" s="34">
        <v>0.99732149675922377</v>
      </c>
      <c r="BU300" s="34">
        <v>0.99728273065985618</v>
      </c>
      <c r="BV300" s="34">
        <v>0.99724396606733534</v>
      </c>
      <c r="BW300" s="34">
        <v>0.99720520298160242</v>
      </c>
      <c r="BX300" s="34">
        <v>0.9971664414025988</v>
      </c>
      <c r="BY300" s="34">
        <v>0.99712768133026619</v>
      </c>
      <c r="BZ300" s="34">
        <v>0.99708892276454575</v>
      </c>
      <c r="CA300" s="34">
        <v>0.9970501657053793</v>
      </c>
      <c r="CB300" s="34">
        <v>0.99701141015270756</v>
      </c>
      <c r="CC300" s="34">
        <v>0.99697265610647279</v>
      </c>
      <c r="CD300" s="34">
        <v>0.99693390356661593</v>
      </c>
      <c r="CE300" s="34">
        <v>0.99689515253307859</v>
      </c>
      <c r="CF300" s="34">
        <v>0.99685640300580203</v>
      </c>
      <c r="CG300" s="34">
        <v>0.99681765498472819</v>
      </c>
      <c r="CH300" s="34">
        <v>0.99677890846979789</v>
      </c>
      <c r="CI300" s="34">
        <v>0.99674016346095307</v>
      </c>
      <c r="CJ300" s="34">
        <v>0.99670141995813488</v>
      </c>
      <c r="CK300" s="34">
        <v>0.99666267796128483</v>
      </c>
      <c r="CL300" s="34">
        <v>0.99662393747034483</v>
      </c>
      <c r="CM300" s="34">
        <v>0.99658519848525573</v>
      </c>
      <c r="CN300" s="34">
        <v>0.99654646100595923</v>
      </c>
      <c r="CO300" s="34">
        <v>0.99650772503239682</v>
      </c>
      <c r="CP300" s="34">
        <v>0.99646899056450999</v>
      </c>
      <c r="CQ300" s="34">
        <v>0.99643025760224024</v>
      </c>
      <c r="CR300" s="34">
        <v>0.99636468412418722</v>
      </c>
      <c r="CS300" s="34">
        <v>0.99629911496141965</v>
      </c>
      <c r="CT300" s="34">
        <v>0.99623355011365355</v>
      </c>
      <c r="CU300" s="34">
        <v>0.99616798958060482</v>
      </c>
      <c r="CV300" s="34">
        <v>0.99610243336198978</v>
      </c>
      <c r="CW300" s="34">
        <v>0.99603688145752445</v>
      </c>
      <c r="CX300" s="34">
        <v>0.99597133386692505</v>
      </c>
      <c r="CY300" s="34">
        <v>0.99590579058990736</v>
      </c>
      <c r="CZ300" s="34">
        <v>0.99584025162618761</v>
      </c>
      <c r="DA300" s="34">
        <v>0.99577471697548203</v>
      </c>
      <c r="DB300" s="34">
        <v>0.99570918663750663</v>
      </c>
    </row>
    <row r="301" spans="1:106" x14ac:dyDescent="0.2">
      <c r="A301" s="13">
        <f t="shared" ca="1" si="4"/>
        <v>44691</v>
      </c>
      <c r="B301" s="34">
        <v>1.0000387806577411</v>
      </c>
      <c r="C301" s="34">
        <v>1</v>
      </c>
      <c r="D301" s="34">
        <v>0.99996122084614014</v>
      </c>
      <c r="E301" s="34">
        <v>0.99992244319610302</v>
      </c>
      <c r="F301" s="34">
        <v>0.99988366704983045</v>
      </c>
      <c r="G301" s="34">
        <v>0.99984489240726393</v>
      </c>
      <c r="H301" s="34">
        <v>0.99980611926834517</v>
      </c>
      <c r="I301" s="34">
        <v>0.999767347633016</v>
      </c>
      <c r="J301" s="34">
        <v>0.99972857750121802</v>
      </c>
      <c r="K301" s="34">
        <v>0.99968980887289316</v>
      </c>
      <c r="L301" s="34">
        <v>0.99965104174798258</v>
      </c>
      <c r="M301" s="34">
        <v>0.99961227612642845</v>
      </c>
      <c r="N301" s="34">
        <v>0.99957351200817246</v>
      </c>
      <c r="O301" s="34">
        <v>0.9995347493931559</v>
      </c>
      <c r="P301" s="34">
        <v>0.99949598828132091</v>
      </c>
      <c r="Q301" s="34">
        <v>0.99945722867260911</v>
      </c>
      <c r="R301" s="34">
        <v>0.99941847056696209</v>
      </c>
      <c r="S301" s="34">
        <v>0.99937971396432168</v>
      </c>
      <c r="T301" s="34">
        <v>0.99934095886462926</v>
      </c>
      <c r="U301" s="34">
        <v>0.99930220526782709</v>
      </c>
      <c r="V301" s="34">
        <v>0.99926345317385645</v>
      </c>
      <c r="W301" s="34">
        <v>0.99922470258265927</v>
      </c>
      <c r="X301" s="34">
        <v>0.99918595349417705</v>
      </c>
      <c r="Y301" s="34">
        <v>0.99914720590835193</v>
      </c>
      <c r="Z301" s="34">
        <v>0.99910845982512542</v>
      </c>
      <c r="AA301" s="34">
        <v>0.99906971524443922</v>
      </c>
      <c r="AB301" s="34">
        <v>0.99903097216623504</v>
      </c>
      <c r="AC301" s="34">
        <v>0.99899223059045461</v>
      </c>
      <c r="AD301" s="34">
        <v>0.99895349051703963</v>
      </c>
      <c r="AE301" s="34">
        <v>0.99891475194593193</v>
      </c>
      <c r="AF301" s="34">
        <v>0.99887601487707356</v>
      </c>
      <c r="AG301" s="34">
        <v>0.99883727931040578</v>
      </c>
      <c r="AH301" s="34">
        <v>0.99879854524587031</v>
      </c>
      <c r="AI301" s="34">
        <v>0.99875981268340919</v>
      </c>
      <c r="AJ301" s="34">
        <v>0.99872108162296402</v>
      </c>
      <c r="AK301" s="34">
        <v>0.99868235206447664</v>
      </c>
      <c r="AL301" s="34">
        <v>0.99864362400788875</v>
      </c>
      <c r="AM301" s="34">
        <v>0.99860489745314229</v>
      </c>
      <c r="AN301" s="34">
        <v>0.99856617240017886</v>
      </c>
      <c r="AO301" s="34">
        <v>0.99852744884894007</v>
      </c>
      <c r="AP301" s="34">
        <v>0.99848872679936773</v>
      </c>
      <c r="AQ301" s="34">
        <v>0.99845000625140379</v>
      </c>
      <c r="AR301" s="34">
        <v>0.99841128720499006</v>
      </c>
      <c r="AS301" s="34">
        <v>0.99837256966006804</v>
      </c>
      <c r="AT301" s="34">
        <v>0.99833385361657956</v>
      </c>
      <c r="AU301" s="34">
        <v>0.99829513907446688</v>
      </c>
      <c r="AV301" s="34">
        <v>0.99825642603367104</v>
      </c>
      <c r="AW301" s="34">
        <v>0.99821771449413432</v>
      </c>
      <c r="AX301" s="34">
        <v>0.99817900445579832</v>
      </c>
      <c r="AY301" s="34">
        <v>0.99814029591860476</v>
      </c>
      <c r="AZ301" s="34">
        <v>0.99810158888249556</v>
      </c>
      <c r="BA301" s="34">
        <v>0.99806288334741244</v>
      </c>
      <c r="BB301" s="34">
        <v>0.99802417931329745</v>
      </c>
      <c r="BC301" s="34">
        <v>0.99798547678009197</v>
      </c>
      <c r="BD301" s="34">
        <v>0.99794677574773805</v>
      </c>
      <c r="BE301" s="34">
        <v>0.99790807621617728</v>
      </c>
      <c r="BF301" s="34">
        <v>0.99786937818535171</v>
      </c>
      <c r="BG301" s="34">
        <v>0.99783068165520294</v>
      </c>
      <c r="BH301" s="34">
        <v>0.99779198662567314</v>
      </c>
      <c r="BI301" s="34">
        <v>0.99775329309670358</v>
      </c>
      <c r="BJ301" s="34">
        <v>0.9977146010682364</v>
      </c>
      <c r="BK301" s="34">
        <v>0.99767591054021343</v>
      </c>
      <c r="BL301" s="34">
        <v>0.99763722151257628</v>
      </c>
      <c r="BM301" s="34">
        <v>0.99759853398526677</v>
      </c>
      <c r="BN301" s="34">
        <v>0.99755984795822694</v>
      </c>
      <c r="BO301" s="34">
        <v>0.99752116343139863</v>
      </c>
      <c r="BP301" s="34">
        <v>0.99748248040472343</v>
      </c>
      <c r="BQ301" s="34">
        <v>0.99744379887814316</v>
      </c>
      <c r="BR301" s="34">
        <v>0.99740511885159999</v>
      </c>
      <c r="BS301" s="34">
        <v>0.9973664403250353</v>
      </c>
      <c r="BT301" s="34">
        <v>0.99732776329839135</v>
      </c>
      <c r="BU301" s="34">
        <v>0.99728908777160963</v>
      </c>
      <c r="BV301" s="34">
        <v>0.9972504137446323</v>
      </c>
      <c r="BW301" s="34">
        <v>0.99721174121740086</v>
      </c>
      <c r="BX301" s="34">
        <v>0.99717307018985724</v>
      </c>
      <c r="BY301" s="34">
        <v>0.99713440066194359</v>
      </c>
      <c r="BZ301" s="34">
        <v>0.99709573263360118</v>
      </c>
      <c r="CA301" s="34">
        <v>0.9970570661047724</v>
      </c>
      <c r="CB301" s="34">
        <v>0.99701840107539885</v>
      </c>
      <c r="CC301" s="34">
        <v>0.99697973754542235</v>
      </c>
      <c r="CD301" s="34">
        <v>0.99694107551478495</v>
      </c>
      <c r="CE301" s="34">
        <v>0.99690241498342846</v>
      </c>
      <c r="CF301" s="34">
        <v>0.99686375595129439</v>
      </c>
      <c r="CG301" s="34">
        <v>0.99682509841832523</v>
      </c>
      <c r="CH301" s="34">
        <v>0.99678644238446201</v>
      </c>
      <c r="CI301" s="34">
        <v>0.99674778784964757</v>
      </c>
      <c r="CJ301" s="34">
        <v>0.99670913481382284</v>
      </c>
      <c r="CK301" s="34">
        <v>0.99667048327693053</v>
      </c>
      <c r="CL301" s="34">
        <v>0.99663183323891202</v>
      </c>
      <c r="CM301" s="34">
        <v>0.99659318469970903</v>
      </c>
      <c r="CN301" s="34">
        <v>0.99655453765926394</v>
      </c>
      <c r="CO301" s="34">
        <v>0.99651589211751834</v>
      </c>
      <c r="CP301" s="34">
        <v>0.99647724807441396</v>
      </c>
      <c r="CQ301" s="34">
        <v>0.99643860552989316</v>
      </c>
      <c r="CR301" s="34">
        <v>0.99637121588104904</v>
      </c>
      <c r="CS301" s="34">
        <v>0.996303830789801</v>
      </c>
      <c r="CT301" s="34">
        <v>0.99623645025584084</v>
      </c>
      <c r="CU301" s="34">
        <v>0.99616907427886081</v>
      </c>
      <c r="CV301" s="34">
        <v>0.99610170285855193</v>
      </c>
      <c r="CW301" s="34">
        <v>0.99603433599460667</v>
      </c>
      <c r="CX301" s="34">
        <v>0.99596697368671649</v>
      </c>
      <c r="CY301" s="34">
        <v>0.99589961593457332</v>
      </c>
      <c r="CZ301" s="34">
        <v>0.9958322627378694</v>
      </c>
      <c r="DA301" s="34">
        <v>0.99576491409629608</v>
      </c>
      <c r="DB301" s="34">
        <v>0.99569757000954573</v>
      </c>
    </row>
    <row r="302" spans="1:106" x14ac:dyDescent="0.2">
      <c r="A302" s="13">
        <f t="shared" ca="1" si="4"/>
        <v>44692</v>
      </c>
      <c r="B302" s="34">
        <v>1.0000388148599439</v>
      </c>
      <c r="C302" s="34">
        <v>1</v>
      </c>
      <c r="D302" s="34">
        <v>0.99996118664659095</v>
      </c>
      <c r="E302" s="34">
        <v>0.9999223747996584</v>
      </c>
      <c r="F302" s="34">
        <v>0.99988356445914384</v>
      </c>
      <c r="G302" s="34">
        <v>0.99984475562498853</v>
      </c>
      <c r="H302" s="34">
        <v>0.99980594829713443</v>
      </c>
      <c r="I302" s="34">
        <v>0.99976714247552256</v>
      </c>
      <c r="J302" s="34">
        <v>0.99972833816009521</v>
      </c>
      <c r="K302" s="34">
        <v>0.99968953535079308</v>
      </c>
      <c r="L302" s="34">
        <v>0.99965073404755833</v>
      </c>
      <c r="M302" s="34">
        <v>0.99961193425033212</v>
      </c>
      <c r="N302" s="34">
        <v>0.99957313595905617</v>
      </c>
      <c r="O302" s="34">
        <v>0.99953433917367218</v>
      </c>
      <c r="P302" s="34">
        <v>0.99949554389412143</v>
      </c>
      <c r="Q302" s="34">
        <v>0.99945675012034541</v>
      </c>
      <c r="R302" s="34">
        <v>0.99941795785228604</v>
      </c>
      <c r="S302" s="34">
        <v>0.99937916708988461</v>
      </c>
      <c r="T302" s="34">
        <v>0.99934037783308283</v>
      </c>
      <c r="U302" s="34">
        <v>0.99930159008182218</v>
      </c>
      <c r="V302" s="34">
        <v>0.99926280383604404</v>
      </c>
      <c r="W302" s="34">
        <v>0.99922401909569036</v>
      </c>
      <c r="X302" s="34">
        <v>0.99918523586070251</v>
      </c>
      <c r="Y302" s="34">
        <v>0.99914645413102199</v>
      </c>
      <c r="Z302" s="34">
        <v>0.99910767390659028</v>
      </c>
      <c r="AA302" s="34">
        <v>0.99906889518734932</v>
      </c>
      <c r="AB302" s="34">
        <v>0.99903011797324048</v>
      </c>
      <c r="AC302" s="34">
        <v>0.99899134226420538</v>
      </c>
      <c r="AD302" s="34">
        <v>0.99895256806018562</v>
      </c>
      <c r="AE302" s="34">
        <v>0.99891379536112268</v>
      </c>
      <c r="AF302" s="34">
        <v>0.99887502416695817</v>
      </c>
      <c r="AG302" s="34">
        <v>0.99883625447763369</v>
      </c>
      <c r="AH302" s="34">
        <v>0.99879748629309095</v>
      </c>
      <c r="AI302" s="34">
        <v>0.99875871961327145</v>
      </c>
      <c r="AJ302" s="34">
        <v>0.99871995443811679</v>
      </c>
      <c r="AK302" s="34">
        <v>0.99868119076756856</v>
      </c>
      <c r="AL302" s="34">
        <v>0.9986424286015686</v>
      </c>
      <c r="AM302" s="34">
        <v>0.99860366794005795</v>
      </c>
      <c r="AN302" s="34">
        <v>0.99856490878297866</v>
      </c>
      <c r="AO302" s="34">
        <v>0.99852615113027232</v>
      </c>
      <c r="AP302" s="34">
        <v>0.99848739498188022</v>
      </c>
      <c r="AQ302" s="34">
        <v>0.99844864033774439</v>
      </c>
      <c r="AR302" s="34">
        <v>0.99840988719780632</v>
      </c>
      <c r="AS302" s="34">
        <v>0.99837113556200752</v>
      </c>
      <c r="AT302" s="34">
        <v>0.99833238543028957</v>
      </c>
      <c r="AU302" s="34">
        <v>0.9982936368025942</v>
      </c>
      <c r="AV302" s="34">
        <v>0.99825488967886311</v>
      </c>
      <c r="AW302" s="34">
        <v>0.99821614405903769</v>
      </c>
      <c r="AX302" s="34">
        <v>0.99817739994305976</v>
      </c>
      <c r="AY302" s="34">
        <v>0.99813865733087082</v>
      </c>
      <c r="AZ302" s="34">
        <v>0.99809991622241268</v>
      </c>
      <c r="BA302" s="34">
        <v>0.99806117661762705</v>
      </c>
      <c r="BB302" s="34">
        <v>0.998022438516455</v>
      </c>
      <c r="BC302" s="34">
        <v>0.99798370191883878</v>
      </c>
      <c r="BD302" s="34">
        <v>0.99794496682471989</v>
      </c>
      <c r="BE302" s="34">
        <v>0.99790623323403982</v>
      </c>
      <c r="BF302" s="34">
        <v>0.99786750114674017</v>
      </c>
      <c r="BG302" s="34">
        <v>0.99782877056276276</v>
      </c>
      <c r="BH302" s="34">
        <v>0.99779004148204931</v>
      </c>
      <c r="BI302" s="34">
        <v>0.9977513139045413</v>
      </c>
      <c r="BJ302" s="34">
        <v>0.99771258783018035</v>
      </c>
      <c r="BK302" s="34">
        <v>0.99767386325890828</v>
      </c>
      <c r="BL302" s="34">
        <v>0.99763514019066679</v>
      </c>
      <c r="BM302" s="34">
        <v>0.99759641862539739</v>
      </c>
      <c r="BN302" s="34">
        <v>0.99755769856304155</v>
      </c>
      <c r="BO302" s="34">
        <v>0.99751898000354156</v>
      </c>
      <c r="BP302" s="34">
        <v>0.99748026294683845</v>
      </c>
      <c r="BQ302" s="34">
        <v>0.99744154739287405</v>
      </c>
      <c r="BR302" s="34">
        <v>0.99740283334159041</v>
      </c>
      <c r="BS302" s="34">
        <v>0.9973641207929288</v>
      </c>
      <c r="BT302" s="34">
        <v>0.99732540974683093</v>
      </c>
      <c r="BU302" s="34">
        <v>0.99728670020323873</v>
      </c>
      <c r="BV302" s="34">
        <v>0.99724799216209359</v>
      </c>
      <c r="BW302" s="34">
        <v>0.99720928562333733</v>
      </c>
      <c r="BX302" s="34">
        <v>0.99717058058691188</v>
      </c>
      <c r="BY302" s="34">
        <v>0.99713187705275841</v>
      </c>
      <c r="BZ302" s="34">
        <v>0.99709317502081907</v>
      </c>
      <c r="CA302" s="34">
        <v>0.99705447449103535</v>
      </c>
      <c r="CB302" s="34">
        <v>0.99701577546334885</v>
      </c>
      <c r="CC302" s="34">
        <v>0.99697707793770141</v>
      </c>
      <c r="CD302" s="34">
        <v>0.99693838191403483</v>
      </c>
      <c r="CE302" s="34">
        <v>0.99689968739229062</v>
      </c>
      <c r="CF302" s="34">
        <v>0.99686099437241049</v>
      </c>
      <c r="CG302" s="34">
        <v>0.99682230285433626</v>
      </c>
      <c r="CH302" s="34">
        <v>0.99678361283800965</v>
      </c>
      <c r="CI302" s="34">
        <v>0.99674492432337225</v>
      </c>
      <c r="CJ302" s="34">
        <v>0.99670623731036589</v>
      </c>
      <c r="CK302" s="34">
        <v>0.99666755179893229</v>
      </c>
      <c r="CL302" s="34">
        <v>0.99662886778901294</v>
      </c>
      <c r="CM302" s="34">
        <v>0.99659018528054977</v>
      </c>
      <c r="CN302" s="34">
        <v>0.9965515042734846</v>
      </c>
      <c r="CO302" s="34">
        <v>0.99651282476775904</v>
      </c>
      <c r="CP302" s="34">
        <v>0.99647414676331469</v>
      </c>
      <c r="CQ302" s="34">
        <v>0.99643547026009349</v>
      </c>
      <c r="CR302" s="34">
        <v>0.99639679525803693</v>
      </c>
      <c r="CS302" s="34">
        <v>0.99635812175708705</v>
      </c>
      <c r="CT302" s="34">
        <v>0.99628773278245186</v>
      </c>
      <c r="CU302" s="34">
        <v>0.99621734878053481</v>
      </c>
      <c r="CV302" s="34">
        <v>0.99614696975098405</v>
      </c>
      <c r="CW302" s="34">
        <v>0.99607659569344853</v>
      </c>
      <c r="CX302" s="34">
        <v>0.99600622660757687</v>
      </c>
      <c r="CY302" s="34">
        <v>0.99593586249301813</v>
      </c>
      <c r="CZ302" s="34">
        <v>0.99586550334942092</v>
      </c>
      <c r="DA302" s="34">
        <v>0.99579514917643386</v>
      </c>
      <c r="DB302" s="34">
        <v>0.99572479997370589</v>
      </c>
    </row>
    <row r="303" spans="1:106" x14ac:dyDescent="0.2">
      <c r="A303" s="13">
        <f t="shared" ca="1" si="4"/>
        <v>44693</v>
      </c>
      <c r="B303" s="34">
        <v>1.0001174028163449</v>
      </c>
      <c r="C303" s="34">
        <v>1.0000782670128185</v>
      </c>
      <c r="D303" s="34">
        <v>1.0000391327407234</v>
      </c>
      <c r="E303" s="34">
        <v>1</v>
      </c>
      <c r="F303" s="34">
        <v>0.99996086879058788</v>
      </c>
      <c r="G303" s="34">
        <v>0.99992173911242721</v>
      </c>
      <c r="H303" s="34">
        <v>0.99988261096545838</v>
      </c>
      <c r="I303" s="34">
        <v>0.99984348434962134</v>
      </c>
      <c r="J303" s="34">
        <v>0.999804359264856</v>
      </c>
      <c r="K303" s="34">
        <v>0.99976523571110243</v>
      </c>
      <c r="L303" s="34">
        <v>0.999726113688301</v>
      </c>
      <c r="M303" s="34">
        <v>0.99968699319639143</v>
      </c>
      <c r="N303" s="34">
        <v>0.99964787423531409</v>
      </c>
      <c r="O303" s="34">
        <v>0.99960875680500916</v>
      </c>
      <c r="P303" s="34">
        <v>0.99956964090541645</v>
      </c>
      <c r="Q303" s="34">
        <v>0.99953052653647623</v>
      </c>
      <c r="R303" s="34">
        <v>0.99949141369812866</v>
      </c>
      <c r="S303" s="34">
        <v>0.99945230239031346</v>
      </c>
      <c r="T303" s="34">
        <v>0.99941319261297135</v>
      </c>
      <c r="U303" s="34">
        <v>0.99937408436604191</v>
      </c>
      <c r="V303" s="34">
        <v>0.99933497764946566</v>
      </c>
      <c r="W303" s="34">
        <v>0.99929587246318252</v>
      </c>
      <c r="X303" s="34">
        <v>0.99925676880713254</v>
      </c>
      <c r="Y303" s="34">
        <v>0.99921766668125578</v>
      </c>
      <c r="Z303" s="34">
        <v>0.9991785660854926</v>
      </c>
      <c r="AA303" s="34">
        <v>0.99913946701978318</v>
      </c>
      <c r="AB303" s="34">
        <v>0.99910036948406744</v>
      </c>
      <c r="AC303" s="34">
        <v>0.99906127347828522</v>
      </c>
      <c r="AD303" s="34">
        <v>0.99902217900237744</v>
      </c>
      <c r="AE303" s="34">
        <v>0.99898308605628361</v>
      </c>
      <c r="AF303" s="34">
        <v>0.99894399463994388</v>
      </c>
      <c r="AG303" s="34">
        <v>0.99890490475329863</v>
      </c>
      <c r="AH303" s="34">
        <v>0.99886581639628824</v>
      </c>
      <c r="AI303" s="34">
        <v>0.9988267295688521</v>
      </c>
      <c r="AJ303" s="34">
        <v>0.99878764427093103</v>
      </c>
      <c r="AK303" s="34">
        <v>0.99874856050246474</v>
      </c>
      <c r="AL303" s="34">
        <v>0.99870947826339385</v>
      </c>
      <c r="AM303" s="34">
        <v>0.99867039755365816</v>
      </c>
      <c r="AN303" s="34">
        <v>0.99863131837319763</v>
      </c>
      <c r="AO303" s="34">
        <v>0.99859224072195307</v>
      </c>
      <c r="AP303" s="34">
        <v>0.99855316459986398</v>
      </c>
      <c r="AQ303" s="34">
        <v>0.99851409000687108</v>
      </c>
      <c r="AR303" s="34">
        <v>0.99847501694291407</v>
      </c>
      <c r="AS303" s="34">
        <v>0.99843594540793335</v>
      </c>
      <c r="AT303" s="34">
        <v>0.99839687540186894</v>
      </c>
      <c r="AU303" s="34">
        <v>0.99835780692466136</v>
      </c>
      <c r="AV303" s="34">
        <v>0.9983187399762502</v>
      </c>
      <c r="AW303" s="34">
        <v>0.99827967455657618</v>
      </c>
      <c r="AX303" s="34">
        <v>0.99824061066557945</v>
      </c>
      <c r="AY303" s="34">
        <v>0.99820154830319985</v>
      </c>
      <c r="AZ303" s="34">
        <v>0.99816248746937775</v>
      </c>
      <c r="BA303" s="34">
        <v>0.99812342816405319</v>
      </c>
      <c r="BB303" s="34">
        <v>0.99808437038716669</v>
      </c>
      <c r="BC303" s="34">
        <v>0.99804531413865816</v>
      </c>
      <c r="BD303" s="34">
        <v>0.99800625941846799</v>
      </c>
      <c r="BE303" s="34">
        <v>0.99796720622653612</v>
      </c>
      <c r="BF303" s="34">
        <v>0.99792815456280271</v>
      </c>
      <c r="BG303" s="34">
        <v>0.99788910442720835</v>
      </c>
      <c r="BH303" s="34">
        <v>0.99785005581969288</v>
      </c>
      <c r="BI303" s="34">
        <v>0.99781100874019679</v>
      </c>
      <c r="BJ303" s="34">
        <v>0.99777196318866024</v>
      </c>
      <c r="BK303" s="34">
        <v>0.99773291916502316</v>
      </c>
      <c r="BL303" s="34">
        <v>0.99769387666922593</v>
      </c>
      <c r="BM303" s="34">
        <v>0.99765483570120894</v>
      </c>
      <c r="BN303" s="34">
        <v>0.99761579626091212</v>
      </c>
      <c r="BO303" s="34">
        <v>0.99757675834827575</v>
      </c>
      <c r="BP303" s="34">
        <v>0.9975377219632402</v>
      </c>
      <c r="BQ303" s="34">
        <v>0.99749868710574574</v>
      </c>
      <c r="BR303" s="34">
        <v>0.99745965377573231</v>
      </c>
      <c r="BS303" s="34">
        <v>0.9974206219731403</v>
      </c>
      <c r="BT303" s="34">
        <v>0.99738159169790996</v>
      </c>
      <c r="BU303" s="34">
        <v>0.99734256294998136</v>
      </c>
      <c r="BV303" s="34">
        <v>0.99730353572929487</v>
      </c>
      <c r="BW303" s="34">
        <v>0.99726451003579109</v>
      </c>
      <c r="BX303" s="34">
        <v>0.99722548586940951</v>
      </c>
      <c r="BY303" s="34">
        <v>0.99718646323009086</v>
      </c>
      <c r="BZ303" s="34">
        <v>0.99714744211777551</v>
      </c>
      <c r="CA303" s="34">
        <v>0.99710842253240317</v>
      </c>
      <c r="CB303" s="34">
        <v>0.99706940447391457</v>
      </c>
      <c r="CC303" s="34">
        <v>0.99703038794224985</v>
      </c>
      <c r="CD303" s="34">
        <v>0.99699137293734885</v>
      </c>
      <c r="CE303" s="34">
        <v>0.99695235945915239</v>
      </c>
      <c r="CF303" s="34">
        <v>0.99691334750760052</v>
      </c>
      <c r="CG303" s="34">
        <v>0.99687433708263362</v>
      </c>
      <c r="CH303" s="34">
        <v>0.99683532818419174</v>
      </c>
      <c r="CI303" s="34">
        <v>0.99679632081221503</v>
      </c>
      <c r="CJ303" s="34">
        <v>0.99675731496664421</v>
      </c>
      <c r="CK303" s="34">
        <v>0.99671831064741923</v>
      </c>
      <c r="CL303" s="34">
        <v>0.99667930785448045</v>
      </c>
      <c r="CM303" s="34">
        <v>0.99664030658776814</v>
      </c>
      <c r="CN303" s="34">
        <v>0.99660130684722248</v>
      </c>
      <c r="CO303" s="34">
        <v>0.99656230863278406</v>
      </c>
      <c r="CP303" s="34">
        <v>0.99652331194439281</v>
      </c>
      <c r="CQ303" s="34">
        <v>0.99648431678198901</v>
      </c>
      <c r="CR303" s="34">
        <v>0.99644532314551315</v>
      </c>
      <c r="CS303" s="34">
        <v>0.99640633103490539</v>
      </c>
      <c r="CT303" s="34">
        <v>0.99633634940481475</v>
      </c>
      <c r="CU303" s="34">
        <v>0.99626637268981577</v>
      </c>
      <c r="CV303" s="34">
        <v>0.9961964008895634</v>
      </c>
      <c r="CW303" s="34">
        <v>0.99612643400371215</v>
      </c>
      <c r="CX303" s="34">
        <v>0.99605647203191749</v>
      </c>
      <c r="CY303" s="34">
        <v>0.99598651497383373</v>
      </c>
      <c r="CZ303" s="34">
        <v>0.99591656282911589</v>
      </c>
      <c r="DA303" s="34">
        <v>0.99584661559741905</v>
      </c>
      <c r="DB303" s="34">
        <v>0.99577667327839792</v>
      </c>
    </row>
    <row r="304" spans="1:106" x14ac:dyDescent="0.2">
      <c r="A304" s="13">
        <f t="shared" ca="1" si="4"/>
        <v>44694</v>
      </c>
      <c r="B304" s="34">
        <v>1.0001200949826599</v>
      </c>
      <c r="C304" s="34">
        <v>1.0000800617193248</v>
      </c>
      <c r="D304" s="34">
        <v>1.0000400300584598</v>
      </c>
      <c r="E304" s="34">
        <v>1</v>
      </c>
      <c r="F304" s="34">
        <v>0.99995997154388183</v>
      </c>
      <c r="G304" s="34">
        <v>0.99991994469004097</v>
      </c>
      <c r="H304" s="34">
        <v>0.99987991943841315</v>
      </c>
      <c r="I304" s="34">
        <v>0.99983989578893473</v>
      </c>
      <c r="J304" s="34">
        <v>0.99979987374154089</v>
      </c>
      <c r="K304" s="34">
        <v>0.99975985329616768</v>
      </c>
      <c r="L304" s="34">
        <v>0.99971983445275137</v>
      </c>
      <c r="M304" s="34">
        <v>0.99967981721122767</v>
      </c>
      <c r="N304" s="34">
        <v>0.9996398015715322</v>
      </c>
      <c r="O304" s="34">
        <v>0.9995997875336009</v>
      </c>
      <c r="P304" s="34">
        <v>0.99955977509736993</v>
      </c>
      <c r="Q304" s="34">
        <v>0.99951976426277489</v>
      </c>
      <c r="R304" s="34">
        <v>0.99947975502975195</v>
      </c>
      <c r="S304" s="34">
        <v>0.99943974739823671</v>
      </c>
      <c r="T304" s="34">
        <v>0.99939974136816523</v>
      </c>
      <c r="U304" s="34">
        <v>0.99935973693947333</v>
      </c>
      <c r="V304" s="34">
        <v>0.99931973411209696</v>
      </c>
      <c r="W304" s="34">
        <v>0.99927973288597194</v>
      </c>
      <c r="X304" s="34">
        <v>0.99923973326103444</v>
      </c>
      <c r="Y304" s="34">
        <v>0.99919973523722005</v>
      </c>
      <c r="Z304" s="34">
        <v>0.99915973881446485</v>
      </c>
      <c r="AA304" s="34">
        <v>0.99911974399270465</v>
      </c>
      <c r="AB304" s="34">
        <v>0.9990797507718755</v>
      </c>
      <c r="AC304" s="34">
        <v>0.99903975915191312</v>
      </c>
      <c r="AD304" s="34">
        <v>0.99899976913275368</v>
      </c>
      <c r="AE304" s="34">
        <v>0.99895978071433289</v>
      </c>
      <c r="AF304" s="34">
        <v>0.99891979389658669</v>
      </c>
      <c r="AG304" s="34">
        <v>0.99887980867945114</v>
      </c>
      <c r="AH304" s="34">
        <v>0.99883982506286195</v>
      </c>
      <c r="AI304" s="34">
        <v>0.99879984304675551</v>
      </c>
      <c r="AJ304" s="34">
        <v>0.9987598626310672</v>
      </c>
      <c r="AK304" s="34">
        <v>0.9987198838157334</v>
      </c>
      <c r="AL304" s="34">
        <v>0.99867990660068962</v>
      </c>
      <c r="AM304" s="34">
        <v>0.99863993098587223</v>
      </c>
      <c r="AN304" s="34">
        <v>0.99859995697121695</v>
      </c>
      <c r="AO304" s="34">
        <v>0.99855998455665962</v>
      </c>
      <c r="AP304" s="34">
        <v>0.9985200137421365</v>
      </c>
      <c r="AQ304" s="34">
        <v>0.99848004452758332</v>
      </c>
      <c r="AR304" s="34">
        <v>0.99844007691293613</v>
      </c>
      <c r="AS304" s="34">
        <v>0.99840011089813074</v>
      </c>
      <c r="AT304" s="34">
        <v>0.99836014648310334</v>
      </c>
      <c r="AU304" s="34">
        <v>0.99832018366778952</v>
      </c>
      <c r="AV304" s="34">
        <v>0.99828022245212578</v>
      </c>
      <c r="AW304" s="34">
        <v>0.99824026283604761</v>
      </c>
      <c r="AX304" s="34">
        <v>0.99820030481949129</v>
      </c>
      <c r="AY304" s="34">
        <v>0.99816034840239287</v>
      </c>
      <c r="AZ304" s="34">
        <v>0.99812039358468785</v>
      </c>
      <c r="BA304" s="34">
        <v>0.99808044036631249</v>
      </c>
      <c r="BB304" s="34">
        <v>0.99804048874720308</v>
      </c>
      <c r="BC304" s="34">
        <v>0.99800053872729499</v>
      </c>
      <c r="BD304" s="34">
        <v>0.99796059030652462</v>
      </c>
      <c r="BE304" s="34">
        <v>0.99792064348482801</v>
      </c>
      <c r="BF304" s="34">
        <v>0.99788069826214065</v>
      </c>
      <c r="BG304" s="34">
        <v>0.99784075463839927</v>
      </c>
      <c r="BH304" s="34">
        <v>0.99780081261353915</v>
      </c>
      <c r="BI304" s="34">
        <v>0.99776087218749676</v>
      </c>
      <c r="BJ304" s="34">
        <v>0.99772093336020795</v>
      </c>
      <c r="BK304" s="34">
        <v>0.99768099613160888</v>
      </c>
      <c r="BL304" s="34">
        <v>0.99764106050163537</v>
      </c>
      <c r="BM304" s="34">
        <v>0.99760112647022348</v>
      </c>
      <c r="BN304" s="34">
        <v>0.99756119403730881</v>
      </c>
      <c r="BO304" s="34">
        <v>0.9975212632028283</v>
      </c>
      <c r="BP304" s="34">
        <v>0.99748133396671734</v>
      </c>
      <c r="BQ304" s="34">
        <v>0.99744140632891187</v>
      </c>
      <c r="BR304" s="34">
        <v>0.99740148028934827</v>
      </c>
      <c r="BS304" s="34">
        <v>0.99736155584796204</v>
      </c>
      <c r="BT304" s="34">
        <v>0.99732163300469001</v>
      </c>
      <c r="BU304" s="34">
        <v>0.99728171175946745</v>
      </c>
      <c r="BV304" s="34">
        <v>0.99724179211223085</v>
      </c>
      <c r="BW304" s="34">
        <v>0.99720187406291616</v>
      </c>
      <c r="BX304" s="34">
        <v>0.99716195761145932</v>
      </c>
      <c r="BY304" s="34">
        <v>0.99712204275779626</v>
      </c>
      <c r="BZ304" s="34">
        <v>0.99708212950186326</v>
      </c>
      <c r="CA304" s="34">
        <v>0.99704221784359626</v>
      </c>
      <c r="CB304" s="34">
        <v>0.99700230778293131</v>
      </c>
      <c r="CC304" s="34">
        <v>0.99696239931980446</v>
      </c>
      <c r="CD304" s="34">
        <v>0.99692249245415199</v>
      </c>
      <c r="CE304" s="34">
        <v>0.99688258718590939</v>
      </c>
      <c r="CF304" s="34">
        <v>0.99684268351501337</v>
      </c>
      <c r="CG304" s="34">
        <v>0.99680278144139955</v>
      </c>
      <c r="CH304" s="34">
        <v>0.99676288096500409</v>
      </c>
      <c r="CI304" s="34">
        <v>0.99672298208576315</v>
      </c>
      <c r="CJ304" s="34">
        <v>0.99668308480361301</v>
      </c>
      <c r="CK304" s="34">
        <v>0.99664318911848915</v>
      </c>
      <c r="CL304" s="34">
        <v>0.99660329503032796</v>
      </c>
      <c r="CM304" s="34">
        <v>0.9965634025390655</v>
      </c>
      <c r="CN304" s="34">
        <v>0.99652351164463804</v>
      </c>
      <c r="CO304" s="34">
        <v>0.99648362234698162</v>
      </c>
      <c r="CP304" s="34">
        <v>0.99644373464603186</v>
      </c>
      <c r="CQ304" s="34">
        <v>0.99640384854172537</v>
      </c>
      <c r="CR304" s="34">
        <v>0.99636396403399807</v>
      </c>
      <c r="CS304" s="34">
        <v>0.99632408112278603</v>
      </c>
      <c r="CT304" s="34">
        <v>0.99625444218539139</v>
      </c>
      <c r="CU304" s="34">
        <v>0.99618480811547083</v>
      </c>
      <c r="CV304" s="34">
        <v>0.9961151789126842</v>
      </c>
      <c r="CW304" s="34">
        <v>0.99604555457669097</v>
      </c>
      <c r="CX304" s="34">
        <v>0.99597593510715154</v>
      </c>
      <c r="CY304" s="34">
        <v>0.99590632050372496</v>
      </c>
      <c r="CZ304" s="34">
        <v>0.99583671076607205</v>
      </c>
      <c r="DA304" s="34">
        <v>0.99576710589385209</v>
      </c>
      <c r="DB304" s="34">
        <v>0.9956975058867249</v>
      </c>
    </row>
    <row r="305" spans="1:106" x14ac:dyDescent="0.2">
      <c r="A305" s="13">
        <f t="shared" ca="1" si="4"/>
        <v>44697</v>
      </c>
      <c r="B305" s="34">
        <v>1.0000403425248323</v>
      </c>
      <c r="C305" s="34">
        <v>1</v>
      </c>
      <c r="D305" s="34">
        <v>0.9999596591026213</v>
      </c>
      <c r="E305" s="34">
        <v>0.99991931983263072</v>
      </c>
      <c r="F305" s="34">
        <v>0.99987898218996263</v>
      </c>
      <c r="G305" s="34">
        <v>0.99983864617455098</v>
      </c>
      <c r="H305" s="34">
        <v>0.9997983117863305</v>
      </c>
      <c r="I305" s="34">
        <v>0.99975797902523522</v>
      </c>
      <c r="J305" s="34">
        <v>0.9997176478912001</v>
      </c>
      <c r="K305" s="34">
        <v>0.99967731838415896</v>
      </c>
      <c r="L305" s="34">
        <v>0.99963699050404609</v>
      </c>
      <c r="M305" s="34">
        <v>0.99959666425079652</v>
      </c>
      <c r="N305" s="34">
        <v>0.99955633962434376</v>
      </c>
      <c r="O305" s="34">
        <v>0.99951601662462286</v>
      </c>
      <c r="P305" s="34">
        <v>0.99947569525156799</v>
      </c>
      <c r="Q305" s="34">
        <v>0.99943537550511341</v>
      </c>
      <c r="R305" s="34">
        <v>0.99939505738519363</v>
      </c>
      <c r="S305" s="34">
        <v>0.99935474089174292</v>
      </c>
      <c r="T305" s="34">
        <v>0.99931442602469578</v>
      </c>
      <c r="U305" s="34">
        <v>0.99927411278398637</v>
      </c>
      <c r="V305" s="34">
        <v>0.99923380116954963</v>
      </c>
      <c r="W305" s="34">
        <v>0.99919349118131928</v>
      </c>
      <c r="X305" s="34">
        <v>0.99915318281923016</v>
      </c>
      <c r="Y305" s="34">
        <v>0.99911287608321653</v>
      </c>
      <c r="Z305" s="34">
        <v>0.99907257097321289</v>
      </c>
      <c r="AA305" s="34">
        <v>0.99903226748915341</v>
      </c>
      <c r="AB305" s="34">
        <v>0.99899196563097259</v>
      </c>
      <c r="AC305" s="34">
        <v>0.99895166539860514</v>
      </c>
      <c r="AD305" s="34">
        <v>0.998911366791985</v>
      </c>
      <c r="AE305" s="34">
        <v>0.99887106981104679</v>
      </c>
      <c r="AF305" s="34">
        <v>0.99883077445572521</v>
      </c>
      <c r="AG305" s="34">
        <v>0.99879048072595422</v>
      </c>
      <c r="AH305" s="34">
        <v>0.99875018862166864</v>
      </c>
      <c r="AI305" s="34">
        <v>0.99870989814280253</v>
      </c>
      <c r="AJ305" s="34">
        <v>0.99866960928929061</v>
      </c>
      <c r="AK305" s="34">
        <v>0.99862932206106692</v>
      </c>
      <c r="AL305" s="34">
        <v>0.9985890364580664</v>
      </c>
      <c r="AM305" s="34">
        <v>0.99854875248022334</v>
      </c>
      <c r="AN305" s="34">
        <v>0.99850847012747179</v>
      </c>
      <c r="AO305" s="34">
        <v>0.99846818939974691</v>
      </c>
      <c r="AP305" s="34">
        <v>0.99842791029698252</v>
      </c>
      <c r="AQ305" s="34">
        <v>0.99838763281911325</v>
      </c>
      <c r="AR305" s="34">
        <v>0.99834735696607357</v>
      </c>
      <c r="AS305" s="34">
        <v>0.99830708273779789</v>
      </c>
      <c r="AT305" s="34">
        <v>0.99826681013422092</v>
      </c>
      <c r="AU305" s="34">
        <v>0.99822653915527682</v>
      </c>
      <c r="AV305" s="34">
        <v>0.99818626980090019</v>
      </c>
      <c r="AW305" s="34">
        <v>0.99814600207102522</v>
      </c>
      <c r="AX305" s="34">
        <v>0.99810573596558694</v>
      </c>
      <c r="AY305" s="34">
        <v>0.99806547148451918</v>
      </c>
      <c r="AZ305" s="34">
        <v>0.99802520862775701</v>
      </c>
      <c r="BA305" s="34">
        <v>0.99798494739523447</v>
      </c>
      <c r="BB305" s="34">
        <v>0.99794468778688628</v>
      </c>
      <c r="BC305" s="34">
        <v>0.99790442980264671</v>
      </c>
      <c r="BD305" s="34">
        <v>0.99786417344245026</v>
      </c>
      <c r="BE305" s="34">
        <v>0.99782391870623155</v>
      </c>
      <c r="BF305" s="34">
        <v>0.99778366559392506</v>
      </c>
      <c r="BG305" s="34">
        <v>0.99774341410546541</v>
      </c>
      <c r="BH305" s="34">
        <v>0.99770316424078687</v>
      </c>
      <c r="BI305" s="34">
        <v>0.99766291599982371</v>
      </c>
      <c r="BJ305" s="34">
        <v>0.99762266938251098</v>
      </c>
      <c r="BK305" s="34">
        <v>0.99758242438878286</v>
      </c>
      <c r="BL305" s="34">
        <v>0.99754218101857395</v>
      </c>
      <c r="BM305" s="34">
        <v>0.99750193927181863</v>
      </c>
      <c r="BN305" s="34">
        <v>0.99746169914845129</v>
      </c>
      <c r="BO305" s="34">
        <v>0.99742146064840709</v>
      </c>
      <c r="BP305" s="34">
        <v>0.99738122377161964</v>
      </c>
      <c r="BQ305" s="34">
        <v>0.99734098851802422</v>
      </c>
      <c r="BR305" s="34">
        <v>0.99730075488755476</v>
      </c>
      <c r="BS305" s="34">
        <v>0.99726052288014633</v>
      </c>
      <c r="BT305" s="34">
        <v>0.99722029249573307</v>
      </c>
      <c r="BU305" s="34">
        <v>0.99718006373424961</v>
      </c>
      <c r="BV305" s="34">
        <v>0.99713983659563055</v>
      </c>
      <c r="BW305" s="34">
        <v>0.99709961107981016</v>
      </c>
      <c r="BX305" s="34">
        <v>0.99705938718672349</v>
      </c>
      <c r="BY305" s="34">
        <v>0.99701916491630449</v>
      </c>
      <c r="BZ305" s="34">
        <v>0.9969789442684881</v>
      </c>
      <c r="CA305" s="34">
        <v>0.9969387252432087</v>
      </c>
      <c r="CB305" s="34">
        <v>0.9968985078404009</v>
      </c>
      <c r="CC305" s="34">
        <v>0.99685829205999921</v>
      </c>
      <c r="CD305" s="34">
        <v>0.99681807790193822</v>
      </c>
      <c r="CE305" s="34">
        <v>0.99677786536615243</v>
      </c>
      <c r="CF305" s="34">
        <v>0.99673765445257645</v>
      </c>
      <c r="CG305" s="34">
        <v>0.99669744516114478</v>
      </c>
      <c r="CH305" s="34">
        <v>0.9966572374917918</v>
      </c>
      <c r="CI305" s="34">
        <v>0.99661703144445268</v>
      </c>
      <c r="CJ305" s="34">
        <v>0.99657682701906125</v>
      </c>
      <c r="CK305" s="34">
        <v>0.99653662421555245</v>
      </c>
      <c r="CL305" s="34">
        <v>0.9964964230338611</v>
      </c>
      <c r="CM305" s="34">
        <v>0.99645622347392127</v>
      </c>
      <c r="CN305" s="34">
        <v>0.99641602553566777</v>
      </c>
      <c r="CO305" s="34">
        <v>0.99637582921903534</v>
      </c>
      <c r="CP305" s="34">
        <v>0.99633563452395824</v>
      </c>
      <c r="CQ305" s="34">
        <v>0.9962954414503713</v>
      </c>
      <c r="CR305" s="34">
        <v>0.99622610962628444</v>
      </c>
      <c r="CS305" s="34">
        <v>0.99615678262697327</v>
      </c>
      <c r="CT305" s="34">
        <v>0.99608746045210195</v>
      </c>
      <c r="CU305" s="34">
        <v>0.99601814310133452</v>
      </c>
      <c r="CV305" s="34">
        <v>0.99594883057433536</v>
      </c>
      <c r="CW305" s="34">
        <v>0.99587952287076875</v>
      </c>
      <c r="CX305" s="34">
        <v>0.99581021999029939</v>
      </c>
      <c r="CY305" s="34">
        <v>0.99574092193259101</v>
      </c>
      <c r="CZ305" s="34">
        <v>0.99567162869730841</v>
      </c>
      <c r="DA305" s="34">
        <v>0.99560234028411609</v>
      </c>
      <c r="DB305" s="34">
        <v>0.99553305669267833</v>
      </c>
    </row>
    <row r="306" spans="1:106" x14ac:dyDescent="0.2">
      <c r="A306" s="13">
        <f t="shared" ca="1" si="4"/>
        <v>44698</v>
      </c>
      <c r="B306" s="34">
        <v>1.0000401368903038</v>
      </c>
      <c r="C306" s="34">
        <v>1</v>
      </c>
      <c r="D306" s="34">
        <v>0.99995986472060161</v>
      </c>
      <c r="E306" s="34">
        <v>0.99991973105204357</v>
      </c>
      <c r="F306" s="34">
        <v>0.99987959899426182</v>
      </c>
      <c r="G306" s="34">
        <v>0.9998394685471913</v>
      </c>
      <c r="H306" s="34">
        <v>0.9997993397107674</v>
      </c>
      <c r="I306" s="34">
        <v>0.99975921248492583</v>
      </c>
      <c r="J306" s="34">
        <v>0.99971908686960154</v>
      </c>
      <c r="K306" s="34">
        <v>0.9996789628647299</v>
      </c>
      <c r="L306" s="34">
        <v>0.99963884047024654</v>
      </c>
      <c r="M306" s="34">
        <v>0.9995987196860866</v>
      </c>
      <c r="N306" s="34">
        <v>0.99955860051218559</v>
      </c>
      <c r="O306" s="34">
        <v>0.99951848294847889</v>
      </c>
      <c r="P306" s="34">
        <v>0.99947836699490178</v>
      </c>
      <c r="Q306" s="34">
        <v>0.99943825265138964</v>
      </c>
      <c r="R306" s="34">
        <v>0.99939813991787796</v>
      </c>
      <c r="S306" s="34">
        <v>0.99935802879430191</v>
      </c>
      <c r="T306" s="34">
        <v>0.99931791928059699</v>
      </c>
      <c r="U306" s="34">
        <v>0.9992778113766988</v>
      </c>
      <c r="V306" s="34">
        <v>0.99923770508254262</v>
      </c>
      <c r="W306" s="34">
        <v>0.99919760039806338</v>
      </c>
      <c r="X306" s="34">
        <v>0.99915749732319725</v>
      </c>
      <c r="Y306" s="34">
        <v>0.99911739585787884</v>
      </c>
      <c r="Z306" s="34">
        <v>0.99907729600204431</v>
      </c>
      <c r="AA306" s="34">
        <v>0.99903719775562849</v>
      </c>
      <c r="AB306" s="34">
        <v>0.99899710111856721</v>
      </c>
      <c r="AC306" s="34">
        <v>0.99895700609079541</v>
      </c>
      <c r="AD306" s="34">
        <v>0.99891691267224869</v>
      </c>
      <c r="AE306" s="34">
        <v>0.99887682086286289</v>
      </c>
      <c r="AF306" s="34">
        <v>0.99883673066257295</v>
      </c>
      <c r="AG306" s="34">
        <v>0.99879664207131402</v>
      </c>
      <c r="AH306" s="34">
        <v>0.99875655508902239</v>
      </c>
      <c r="AI306" s="34">
        <v>0.99871646971563266</v>
      </c>
      <c r="AJ306" s="34">
        <v>0.99867638595108088</v>
      </c>
      <c r="AK306" s="34">
        <v>0.99863630379530188</v>
      </c>
      <c r="AL306" s="34">
        <v>0.99859622324823161</v>
      </c>
      <c r="AM306" s="34">
        <v>0.9985561443098051</v>
      </c>
      <c r="AN306" s="34">
        <v>0.99851606697995832</v>
      </c>
      <c r="AO306" s="34">
        <v>0.99847599125862618</v>
      </c>
      <c r="AP306" s="34">
        <v>0.9984359171457442</v>
      </c>
      <c r="AQ306" s="34">
        <v>0.99839584464124809</v>
      </c>
      <c r="AR306" s="34">
        <v>0.99835577374507312</v>
      </c>
      <c r="AS306" s="34">
        <v>0.99831570445715467</v>
      </c>
      <c r="AT306" s="34">
        <v>0.99827563677742825</v>
      </c>
      <c r="AU306" s="34">
        <v>0.99823557070582958</v>
      </c>
      <c r="AV306" s="34">
        <v>0.99819550624229381</v>
      </c>
      <c r="AW306" s="34">
        <v>0.99815544338675632</v>
      </c>
      <c r="AX306" s="34">
        <v>0.99811538213915296</v>
      </c>
      <c r="AY306" s="34">
        <v>0.99807532249941877</v>
      </c>
      <c r="AZ306" s="34">
        <v>0.99803526446748936</v>
      </c>
      <c r="BA306" s="34">
        <v>0.99799520804330044</v>
      </c>
      <c r="BB306" s="34">
        <v>0.99795515322678729</v>
      </c>
      <c r="BC306" s="34">
        <v>0.99791510001788553</v>
      </c>
      <c r="BD306" s="34">
        <v>0.99787504841653007</v>
      </c>
      <c r="BE306" s="34">
        <v>0.99783499842265722</v>
      </c>
      <c r="BF306" s="34">
        <v>0.99779495003620189</v>
      </c>
      <c r="BG306" s="34">
        <v>0.9977549032570997</v>
      </c>
      <c r="BH306" s="34">
        <v>0.99771485808528615</v>
      </c>
      <c r="BI306" s="34">
        <v>0.99767481452069706</v>
      </c>
      <c r="BJ306" s="34">
        <v>0.99763477256326716</v>
      </c>
      <c r="BK306" s="34">
        <v>0.99759473221293282</v>
      </c>
      <c r="BL306" s="34">
        <v>0.99755469346962899</v>
      </c>
      <c r="BM306" s="34">
        <v>0.99751465633329128</v>
      </c>
      <c r="BN306" s="34">
        <v>0.99747462080385529</v>
      </c>
      <c r="BO306" s="34">
        <v>0.99743458688125619</v>
      </c>
      <c r="BP306" s="34">
        <v>0.99739455456542991</v>
      </c>
      <c r="BQ306" s="34">
        <v>0.99735452385631196</v>
      </c>
      <c r="BR306" s="34">
        <v>0.99731449475383771</v>
      </c>
      <c r="BS306" s="34">
        <v>0.99727446725794255</v>
      </c>
      <c r="BT306" s="34">
        <v>0.99723444136856221</v>
      </c>
      <c r="BU306" s="34">
        <v>0.99719441708563195</v>
      </c>
      <c r="BV306" s="34">
        <v>0.99715439440908749</v>
      </c>
      <c r="BW306" s="34">
        <v>0.99711437333886455</v>
      </c>
      <c r="BX306" s="34">
        <v>0.99707435387489829</v>
      </c>
      <c r="BY306" s="34">
        <v>0.99703433601712443</v>
      </c>
      <c r="BZ306" s="34">
        <v>0.99699431976547837</v>
      </c>
      <c r="CA306" s="34">
        <v>0.99695430511989591</v>
      </c>
      <c r="CB306" s="34">
        <v>0.99691429208031246</v>
      </c>
      <c r="CC306" s="34">
        <v>0.99687428064666339</v>
      </c>
      <c r="CD306" s="34">
        <v>0.99683427081888443</v>
      </c>
      <c r="CE306" s="34">
        <v>0.99679426259691106</v>
      </c>
      <c r="CF306" s="34">
        <v>0.99675425598067902</v>
      </c>
      <c r="CG306" s="34">
        <v>0.99671425097012345</v>
      </c>
      <c r="CH306" s="34">
        <v>0.9966742475651803</v>
      </c>
      <c r="CI306" s="34">
        <v>0.99663424576578485</v>
      </c>
      <c r="CJ306" s="34">
        <v>0.99659424557187293</v>
      </c>
      <c r="CK306" s="34">
        <v>0.99655424698338013</v>
      </c>
      <c r="CL306" s="34">
        <v>0.99651425000024163</v>
      </c>
      <c r="CM306" s="34">
        <v>0.99647425462239325</v>
      </c>
      <c r="CN306" s="34">
        <v>0.9964342608497706</v>
      </c>
      <c r="CO306" s="34">
        <v>0.99639426868230907</v>
      </c>
      <c r="CP306" s="34">
        <v>0.99635427811994437</v>
      </c>
      <c r="CQ306" s="34">
        <v>0.99631428916261211</v>
      </c>
      <c r="CR306" s="34">
        <v>0.99624325930528412</v>
      </c>
      <c r="CS306" s="34">
        <v>0.99617223451186065</v>
      </c>
      <c r="CT306" s="34">
        <v>0.99610121478198088</v>
      </c>
      <c r="CU306" s="34">
        <v>0.99603020011528376</v>
      </c>
      <c r="CV306" s="34">
        <v>0.99595919051140858</v>
      </c>
      <c r="CW306" s="34">
        <v>0.99588818596999396</v>
      </c>
      <c r="CX306" s="34">
        <v>0.99581718649067952</v>
      </c>
      <c r="CY306" s="34">
        <v>0.99574619207310389</v>
      </c>
      <c r="CZ306" s="34">
        <v>0.99567520271690657</v>
      </c>
      <c r="DA306" s="34">
        <v>0.99560421842172631</v>
      </c>
      <c r="DB306" s="34">
        <v>0.99553323918720249</v>
      </c>
    </row>
    <row r="307" spans="1:106" x14ac:dyDescent="0.2">
      <c r="A307" s="13">
        <f t="shared" ca="1" si="4"/>
        <v>44699</v>
      </c>
      <c r="B307" s="34">
        <v>1.0000401352814008</v>
      </c>
      <c r="C307" s="34">
        <v>1</v>
      </c>
      <c r="D307" s="34">
        <v>0.99995986632937517</v>
      </c>
      <c r="E307" s="34">
        <v>0.9999197342694619</v>
      </c>
      <c r="F307" s="34">
        <v>0.99987960382019569</v>
      </c>
      <c r="G307" s="34">
        <v>0.99983947498151149</v>
      </c>
      <c r="H307" s="34">
        <v>0.99979934775334511</v>
      </c>
      <c r="I307" s="34">
        <v>0.99975922213563151</v>
      </c>
      <c r="J307" s="34">
        <v>0.99971909812830617</v>
      </c>
      <c r="K307" s="34">
        <v>0.99967897573130471</v>
      </c>
      <c r="L307" s="34">
        <v>0.99963885494456239</v>
      </c>
      <c r="M307" s="34">
        <v>0.99959873576801428</v>
      </c>
      <c r="N307" s="34">
        <v>0.99955861820159619</v>
      </c>
      <c r="O307" s="34">
        <v>0.99951850224524319</v>
      </c>
      <c r="P307" s="34">
        <v>0.99947838789889065</v>
      </c>
      <c r="Q307" s="34">
        <v>0.99943827516247408</v>
      </c>
      <c r="R307" s="34">
        <v>0.99939816403592907</v>
      </c>
      <c r="S307" s="34">
        <v>0.99935805451919069</v>
      </c>
      <c r="T307" s="34">
        <v>0.99931794661219442</v>
      </c>
      <c r="U307" s="34">
        <v>0.99927784031487565</v>
      </c>
      <c r="V307" s="34">
        <v>0.99923773562717</v>
      </c>
      <c r="W307" s="34">
        <v>0.9991976325490125</v>
      </c>
      <c r="X307" s="34">
        <v>0.99915753108033878</v>
      </c>
      <c r="Y307" s="34">
        <v>0.9991174312210841</v>
      </c>
      <c r="Z307" s="34">
        <v>0.99907733297118417</v>
      </c>
      <c r="AA307" s="34">
        <v>0.99903723633057406</v>
      </c>
      <c r="AB307" s="34">
        <v>0.99899714129918937</v>
      </c>
      <c r="AC307" s="34">
        <v>0.99895704787696538</v>
      </c>
      <c r="AD307" s="34">
        <v>0.99891695606383779</v>
      </c>
      <c r="AE307" s="34">
        <v>0.99887686585974156</v>
      </c>
      <c r="AF307" s="34">
        <v>0.99883677726461251</v>
      </c>
      <c r="AG307" s="34">
        <v>0.99879669027838602</v>
      </c>
      <c r="AH307" s="34">
        <v>0.99875660490099727</v>
      </c>
      <c r="AI307" s="34">
        <v>0.99871652113238174</v>
      </c>
      <c r="AJ307" s="34">
        <v>0.99867643897247516</v>
      </c>
      <c r="AK307" s="34">
        <v>0.99863635842121279</v>
      </c>
      <c r="AL307" s="34">
        <v>0.99859627947853014</v>
      </c>
      <c r="AM307" s="34">
        <v>0.99855620214436236</v>
      </c>
      <c r="AN307" s="34">
        <v>0.99851612641864529</v>
      </c>
      <c r="AO307" s="34">
        <v>0.9984760523013142</v>
      </c>
      <c r="AP307" s="34">
        <v>0.99843597979230447</v>
      </c>
      <c r="AQ307" s="34">
        <v>0.9983959088915515</v>
      </c>
      <c r="AR307" s="34">
        <v>0.99835583959899099</v>
      </c>
      <c r="AS307" s="34">
        <v>0.99831577191455823</v>
      </c>
      <c r="AT307" s="34">
        <v>0.99827570583818881</v>
      </c>
      <c r="AU307" s="34">
        <v>0.99823564136981791</v>
      </c>
      <c r="AV307" s="34">
        <v>0.99819557850938156</v>
      </c>
      <c r="AW307" s="34">
        <v>0.99815551725681451</v>
      </c>
      <c r="AX307" s="34">
        <v>0.99811545761205256</v>
      </c>
      <c r="AY307" s="34">
        <v>0.99807539957503144</v>
      </c>
      <c r="AZ307" s="34">
        <v>0.99803534314568632</v>
      </c>
      <c r="BA307" s="34">
        <v>0.99799528832395268</v>
      </c>
      <c r="BB307" s="34">
        <v>0.99795523510976603</v>
      </c>
      <c r="BC307" s="34">
        <v>0.99791518350306196</v>
      </c>
      <c r="BD307" s="34">
        <v>0.99787513350377577</v>
      </c>
      <c r="BE307" s="34">
        <v>0.99783508511184305</v>
      </c>
      <c r="BF307" s="34">
        <v>0.99779503832719929</v>
      </c>
      <c r="BG307" s="34">
        <v>0.99775499314978011</v>
      </c>
      <c r="BH307" s="34">
        <v>0.99771494957952089</v>
      </c>
      <c r="BI307" s="34">
        <v>0.99767490761635713</v>
      </c>
      <c r="BJ307" s="34">
        <v>0.99763486726022421</v>
      </c>
      <c r="BK307" s="34">
        <v>0.99759482851105807</v>
      </c>
      <c r="BL307" s="34">
        <v>0.99755479136879366</v>
      </c>
      <c r="BM307" s="34">
        <v>0.99751475583336668</v>
      </c>
      <c r="BN307" s="34">
        <v>0.99747472190471287</v>
      </c>
      <c r="BO307" s="34">
        <v>0.99743468958276738</v>
      </c>
      <c r="BP307" s="34">
        <v>0.99739465886746592</v>
      </c>
      <c r="BQ307" s="34">
        <v>0.99735462975874423</v>
      </c>
      <c r="BR307" s="34">
        <v>0.99731460225653745</v>
      </c>
      <c r="BS307" s="34">
        <v>0.9972745763607811</v>
      </c>
      <c r="BT307" s="34">
        <v>0.99723455207141098</v>
      </c>
      <c r="BU307" s="34">
        <v>0.99719452938836273</v>
      </c>
      <c r="BV307" s="34">
        <v>0.99715450831157137</v>
      </c>
      <c r="BW307" s="34">
        <v>0.99711448884097298</v>
      </c>
      <c r="BX307" s="34">
        <v>0.99707447097650248</v>
      </c>
      <c r="BY307" s="34">
        <v>0.99703445471809626</v>
      </c>
      <c r="BZ307" s="34">
        <v>0.99699444006568905</v>
      </c>
      <c r="CA307" s="34">
        <v>0.99695442701921655</v>
      </c>
      <c r="CB307" s="34">
        <v>0.99691441557861482</v>
      </c>
      <c r="CC307" s="34">
        <v>0.99687440574381903</v>
      </c>
      <c r="CD307" s="34">
        <v>0.99683439751476466</v>
      </c>
      <c r="CE307" s="34">
        <v>0.99679439089138744</v>
      </c>
      <c r="CF307" s="34">
        <v>0.99675438587362286</v>
      </c>
      <c r="CG307" s="34">
        <v>0.99671438246140642</v>
      </c>
      <c r="CH307" s="34">
        <v>0.99667438065467384</v>
      </c>
      <c r="CI307" s="34">
        <v>0.99663438045336061</v>
      </c>
      <c r="CJ307" s="34">
        <v>0.9965943818574019</v>
      </c>
      <c r="CK307" s="34">
        <v>0.99655438486673409</v>
      </c>
      <c r="CL307" s="34">
        <v>0.99651438948129223</v>
      </c>
      <c r="CM307" s="34">
        <v>0.99647439570101204</v>
      </c>
      <c r="CN307" s="34">
        <v>0.99643440352582913</v>
      </c>
      <c r="CO307" s="34">
        <v>0.99639441295567877</v>
      </c>
      <c r="CP307" s="34">
        <v>0.99635442399049701</v>
      </c>
      <c r="CQ307" s="34">
        <v>0.99631443663021901</v>
      </c>
      <c r="CR307" s="34">
        <v>0.9962744508747805</v>
      </c>
      <c r="CS307" s="34">
        <v>0.99623446672411731</v>
      </c>
      <c r="CT307" s="34">
        <v>0.99616100852934908</v>
      </c>
      <c r="CU307" s="34">
        <v>0.99608755575108343</v>
      </c>
      <c r="CV307" s="34">
        <v>0.99601410838892068</v>
      </c>
      <c r="CW307" s="34">
        <v>0.9959406664424616</v>
      </c>
      <c r="CX307" s="34">
        <v>0.99586722991130694</v>
      </c>
      <c r="CY307" s="34">
        <v>0.99579379879505703</v>
      </c>
      <c r="CZ307" s="34">
        <v>0.99572037309331307</v>
      </c>
      <c r="DA307" s="34">
        <v>0.99564695280567561</v>
      </c>
      <c r="DB307" s="34">
        <v>0.9955735379317453</v>
      </c>
    </row>
    <row r="308" spans="1:106" x14ac:dyDescent="0.2">
      <c r="A308" s="13">
        <f t="shared" ca="1" si="4"/>
        <v>44700</v>
      </c>
      <c r="B308" s="34">
        <v>1.000122942200393</v>
      </c>
      <c r="C308" s="34">
        <v>1.0000819597876001</v>
      </c>
      <c r="D308" s="34">
        <v>1.0000409790541587</v>
      </c>
      <c r="E308" s="34">
        <v>1</v>
      </c>
      <c r="F308" s="34">
        <v>0.99995902262505576</v>
      </c>
      <c r="G308" s="34">
        <v>0.99991804692925634</v>
      </c>
      <c r="H308" s="34">
        <v>0.99987707291253369</v>
      </c>
      <c r="I308" s="34">
        <v>0.99983610057481853</v>
      </c>
      <c r="J308" s="34">
        <v>0.99979512991604225</v>
      </c>
      <c r="K308" s="34">
        <v>0.999754160936136</v>
      </c>
      <c r="L308" s="34">
        <v>0.99971319363503131</v>
      </c>
      <c r="M308" s="34">
        <v>0.99967222801265865</v>
      </c>
      <c r="N308" s="34">
        <v>0.99963126406894964</v>
      </c>
      <c r="O308" s="34">
        <v>0.99959030180383579</v>
      </c>
      <c r="P308" s="34">
        <v>0.99954934121724792</v>
      </c>
      <c r="Q308" s="34">
        <v>0.99950838230911732</v>
      </c>
      <c r="R308" s="34">
        <v>0.99946742507937547</v>
      </c>
      <c r="S308" s="34">
        <v>0.99942646952795322</v>
      </c>
      <c r="T308" s="34">
        <v>0.99938551565478184</v>
      </c>
      <c r="U308" s="34">
        <v>0.99934456345979295</v>
      </c>
      <c r="V308" s="34">
        <v>0.99930361294291725</v>
      </c>
      <c r="W308" s="34">
        <v>0.99926266410408637</v>
      </c>
      <c r="X308" s="34">
        <v>0.99922171694323136</v>
      </c>
      <c r="Y308" s="34">
        <v>0.99918077146028361</v>
      </c>
      <c r="Z308" s="34">
        <v>0.99913982765517406</v>
      </c>
      <c r="AA308" s="34">
        <v>0.99909888552783443</v>
      </c>
      <c r="AB308" s="34">
        <v>0.99905794507819534</v>
      </c>
      <c r="AC308" s="34">
        <v>0.99901700630618884</v>
      </c>
      <c r="AD308" s="34">
        <v>0.99897606921174553</v>
      </c>
      <c r="AE308" s="34">
        <v>0.99893513379479693</v>
      </c>
      <c r="AF308" s="34">
        <v>0.99889420005527407</v>
      </c>
      <c r="AG308" s="34">
        <v>0.99885326799310858</v>
      </c>
      <c r="AH308" s="34">
        <v>0.99881233760823163</v>
      </c>
      <c r="AI308" s="34">
        <v>0.99877140890057425</v>
      </c>
      <c r="AJ308" s="34">
        <v>0.99873048187006797</v>
      </c>
      <c r="AK308" s="34">
        <v>0.99868955651664393</v>
      </c>
      <c r="AL308" s="34">
        <v>0.99864863284023342</v>
      </c>
      <c r="AM308" s="34">
        <v>0.99860771084076783</v>
      </c>
      <c r="AN308" s="34">
        <v>0.9985667905181782</v>
      </c>
      <c r="AO308" s="34">
        <v>0.99852587187239605</v>
      </c>
      <c r="AP308" s="34">
        <v>0.99848495490335265</v>
      </c>
      <c r="AQ308" s="34">
        <v>0.99844403961097916</v>
      </c>
      <c r="AR308" s="34">
        <v>0.99840312599520686</v>
      </c>
      <c r="AS308" s="34">
        <v>0.99836221405596737</v>
      </c>
      <c r="AT308" s="34">
        <v>0.99832130379319151</v>
      </c>
      <c r="AU308" s="34">
        <v>0.99828039520681111</v>
      </c>
      <c r="AV308" s="34">
        <v>0.9982394882967569</v>
      </c>
      <c r="AW308" s="34">
        <v>0.9981985830629605</v>
      </c>
      <c r="AX308" s="34">
        <v>0.99815767950535328</v>
      </c>
      <c r="AY308" s="34">
        <v>0.99811677762386652</v>
      </c>
      <c r="AZ308" s="34">
        <v>0.99807587741843162</v>
      </c>
      <c r="BA308" s="34">
        <v>0.99803497888897963</v>
      </c>
      <c r="BB308" s="34">
        <v>0.99799408203544193</v>
      </c>
      <c r="BC308" s="34">
        <v>0.99795318685775014</v>
      </c>
      <c r="BD308" s="34">
        <v>0.99791229335583509</v>
      </c>
      <c r="BE308" s="34">
        <v>0.99787140152962872</v>
      </c>
      <c r="BF308" s="34">
        <v>0.99783051137906198</v>
      </c>
      <c r="BG308" s="34">
        <v>0.99778962290406603</v>
      </c>
      <c r="BH308" s="34">
        <v>0.99774873610457249</v>
      </c>
      <c r="BI308" s="34">
        <v>0.99770785098051284</v>
      </c>
      <c r="BJ308" s="34">
        <v>0.99766696753181816</v>
      </c>
      <c r="BK308" s="34">
        <v>0.99762608575842004</v>
      </c>
      <c r="BL308" s="34">
        <v>0.99758520566024944</v>
      </c>
      <c r="BM308" s="34">
        <v>0.99754432723723829</v>
      </c>
      <c r="BN308" s="34">
        <v>0.9975034504893171</v>
      </c>
      <c r="BO308" s="34">
        <v>0.99746257541641803</v>
      </c>
      <c r="BP308" s="34">
        <v>0.99742170201847224</v>
      </c>
      <c r="BQ308" s="34">
        <v>0.99738083029541102</v>
      </c>
      <c r="BR308" s="34">
        <v>0.99733996024716542</v>
      </c>
      <c r="BS308" s="34">
        <v>0.99729909187366728</v>
      </c>
      <c r="BT308" s="34">
        <v>0.99725822517484775</v>
      </c>
      <c r="BU308" s="34">
        <v>0.99721736015063833</v>
      </c>
      <c r="BV308" s="34">
        <v>0.99717649680097031</v>
      </c>
      <c r="BW308" s="34">
        <v>0.99713563512577519</v>
      </c>
      <c r="BX308" s="34">
        <v>0.99709477512498412</v>
      </c>
      <c r="BY308" s="34">
        <v>0.99705391679852862</v>
      </c>
      <c r="BZ308" s="34">
        <v>0.99701306014634017</v>
      </c>
      <c r="CA308" s="34">
        <v>0.99697220516835006</v>
      </c>
      <c r="CB308" s="34">
        <v>0.99693135186448956</v>
      </c>
      <c r="CC308" s="34">
        <v>0.9968905002346905</v>
      </c>
      <c r="CD308" s="34">
        <v>0.99684965027888361</v>
      </c>
      <c r="CE308" s="34">
        <v>0.99680880199700095</v>
      </c>
      <c r="CF308" s="34">
        <v>0.99676795538897367</v>
      </c>
      <c r="CG308" s="34">
        <v>0.99672711045473295</v>
      </c>
      <c r="CH308" s="34">
        <v>0.99668626719421061</v>
      </c>
      <c r="CI308" s="34">
        <v>0.99664542560733793</v>
      </c>
      <c r="CJ308" s="34">
        <v>0.99660458569404609</v>
      </c>
      <c r="CK308" s="34">
        <v>0.99656374745426679</v>
      </c>
      <c r="CL308" s="34">
        <v>0.99652291088793132</v>
      </c>
      <c r="CM308" s="34">
        <v>0.99648207599497107</v>
      </c>
      <c r="CN308" s="34">
        <v>0.99644124277531754</v>
      </c>
      <c r="CO308" s="34">
        <v>0.99640041122890222</v>
      </c>
      <c r="CP308" s="34">
        <v>0.99635958135565639</v>
      </c>
      <c r="CQ308" s="34">
        <v>0.99631875315551166</v>
      </c>
      <c r="CR308" s="34">
        <v>0.99627792662839953</v>
      </c>
      <c r="CS308" s="34">
        <v>0.99623710177425118</v>
      </c>
      <c r="CT308" s="34">
        <v>0.99616495034849439</v>
      </c>
      <c r="CU308" s="34">
        <v>0.99609280414822876</v>
      </c>
      <c r="CV308" s="34">
        <v>0.99602066317307592</v>
      </c>
      <c r="CW308" s="34">
        <v>0.9959485274226576</v>
      </c>
      <c r="CX308" s="34">
        <v>0.99587639689659513</v>
      </c>
      <c r="CY308" s="34">
        <v>0.99580427159451013</v>
      </c>
      <c r="CZ308" s="34">
        <v>0.99573215151602457</v>
      </c>
      <c r="DA308" s="34">
        <v>0.99566003666076008</v>
      </c>
      <c r="DB308" s="34">
        <v>0.99558792702833776</v>
      </c>
    </row>
    <row r="309" spans="1:106" x14ac:dyDescent="0.2">
      <c r="A309" s="13">
        <f t="shared" ca="1" si="4"/>
        <v>44701</v>
      </c>
      <c r="B309" s="34">
        <v>1.0001253026596606</v>
      </c>
      <c r="C309" s="34">
        <v>1.0000835333620091</v>
      </c>
      <c r="D309" s="34">
        <v>1.0000417658088132</v>
      </c>
      <c r="E309" s="34">
        <v>1</v>
      </c>
      <c r="F309" s="34">
        <v>0.99995823593549682</v>
      </c>
      <c r="G309" s="34">
        <v>0.99991647361523051</v>
      </c>
      <c r="H309" s="34">
        <v>0.99987471303912867</v>
      </c>
      <c r="I309" s="34">
        <v>0.99983295420711826</v>
      </c>
      <c r="J309" s="34">
        <v>0.99979119711912601</v>
      </c>
      <c r="K309" s="34">
        <v>0.99974944177507985</v>
      </c>
      <c r="L309" s="34">
        <v>0.99970768817490641</v>
      </c>
      <c r="M309" s="34">
        <v>0.99966593631853329</v>
      </c>
      <c r="N309" s="34">
        <v>0.999624186205887</v>
      </c>
      <c r="O309" s="34">
        <v>0.99958243783689549</v>
      </c>
      <c r="P309" s="34">
        <v>0.99954069121148525</v>
      </c>
      <c r="Q309" s="34">
        <v>0.99949894632958369</v>
      </c>
      <c r="R309" s="34">
        <v>0.99945720319111853</v>
      </c>
      <c r="S309" s="34">
        <v>0.99941546179601604</v>
      </c>
      <c r="T309" s="34">
        <v>0.99937372214420417</v>
      </c>
      <c r="U309" s="34">
        <v>0.99933198423560965</v>
      </c>
      <c r="V309" s="34">
        <v>0.99929024807015987</v>
      </c>
      <c r="W309" s="34">
        <v>0.99924851364778211</v>
      </c>
      <c r="X309" s="34">
        <v>0.99920678096840332</v>
      </c>
      <c r="Y309" s="34">
        <v>0.99916505003195077</v>
      </c>
      <c r="Z309" s="34">
        <v>0.99912332083835176</v>
      </c>
      <c r="AA309" s="34">
        <v>0.99908159338753377</v>
      </c>
      <c r="AB309" s="34">
        <v>0.99903986767942332</v>
      </c>
      <c r="AC309" s="34">
        <v>0.99899814371394824</v>
      </c>
      <c r="AD309" s="34">
        <v>0.9989564214910357</v>
      </c>
      <c r="AE309" s="34">
        <v>0.99891470101061264</v>
      </c>
      <c r="AF309" s="34">
        <v>0.99887298227260624</v>
      </c>
      <c r="AG309" s="34">
        <v>0.99883126527694399</v>
      </c>
      <c r="AH309" s="34">
        <v>0.9987895500235533</v>
      </c>
      <c r="AI309" s="34">
        <v>0.99874783651236088</v>
      </c>
      <c r="AJ309" s="34">
        <v>0.99870612474329445</v>
      </c>
      <c r="AK309" s="34">
        <v>0.99866441471628076</v>
      </c>
      <c r="AL309" s="34">
        <v>0.99862270643124751</v>
      </c>
      <c r="AM309" s="34">
        <v>0.99858099988812166</v>
      </c>
      <c r="AN309" s="34">
        <v>0.99853929508683059</v>
      </c>
      <c r="AO309" s="34">
        <v>0.99849759202730159</v>
      </c>
      <c r="AP309" s="34">
        <v>0.99845589070946184</v>
      </c>
      <c r="AQ309" s="34">
        <v>0.99841419113323859</v>
      </c>
      <c r="AR309" s="34">
        <v>0.99837249329855926</v>
      </c>
      <c r="AS309" s="34">
        <v>0.99833079720535067</v>
      </c>
      <c r="AT309" s="34">
        <v>0.99828910285354067</v>
      </c>
      <c r="AU309" s="34">
        <v>0.9982474102430563</v>
      </c>
      <c r="AV309" s="34">
        <v>0.99820571937382474</v>
      </c>
      <c r="AW309" s="34">
        <v>0.99816403024577316</v>
      </c>
      <c r="AX309" s="34">
        <v>0.99812234285882917</v>
      </c>
      <c r="AY309" s="34">
        <v>0.99808065721291994</v>
      </c>
      <c r="AZ309" s="34">
        <v>0.99803897330797253</v>
      </c>
      <c r="BA309" s="34">
        <v>0.99799729114391456</v>
      </c>
      <c r="BB309" s="34">
        <v>0.99795561072067318</v>
      </c>
      <c r="BC309" s="34">
        <v>0.99791393203817558</v>
      </c>
      <c r="BD309" s="34">
        <v>0.99787225509634936</v>
      </c>
      <c r="BE309" s="34">
        <v>0.99783057989512147</v>
      </c>
      <c r="BF309" s="34">
        <v>0.99778890643441931</v>
      </c>
      <c r="BG309" s="34">
        <v>0.99774723471417059</v>
      </c>
      <c r="BH309" s="34">
        <v>0.99770556473430194</v>
      </c>
      <c r="BI309" s="34">
        <v>0.99766389649474119</v>
      </c>
      <c r="BJ309" s="34">
        <v>0.99762222999541539</v>
      </c>
      <c r="BK309" s="34">
        <v>0.99758056523625205</v>
      </c>
      <c r="BL309" s="34">
        <v>0.99753890221717834</v>
      </c>
      <c r="BM309" s="34">
        <v>0.99749724093812164</v>
      </c>
      <c r="BN309" s="34">
        <v>0.99745558139900925</v>
      </c>
      <c r="BO309" s="34">
        <v>0.99741392359976844</v>
      </c>
      <c r="BP309" s="34">
        <v>0.99737226754032693</v>
      </c>
      <c r="BQ309" s="34">
        <v>0.99733061322061167</v>
      </c>
      <c r="BR309" s="34">
        <v>0.99728896064054984</v>
      </c>
      <c r="BS309" s="34">
        <v>0.99724730980006937</v>
      </c>
      <c r="BT309" s="34">
        <v>0.99720566069909733</v>
      </c>
      <c r="BU309" s="34">
        <v>0.99716401333756077</v>
      </c>
      <c r="BV309" s="34">
        <v>0.99712236771538743</v>
      </c>
      <c r="BW309" s="34">
        <v>0.99708072383250468</v>
      </c>
      <c r="BX309" s="34">
        <v>0.99703908168883948</v>
      </c>
      <c r="BY309" s="34">
        <v>0.99699744128431955</v>
      </c>
      <c r="BZ309" s="34">
        <v>0.99695580261887218</v>
      </c>
      <c r="CA309" s="34">
        <v>0.99691416569242475</v>
      </c>
      <c r="CB309" s="34">
        <v>0.99687253050490454</v>
      </c>
      <c r="CC309" s="34">
        <v>0.99683089705623895</v>
      </c>
      <c r="CD309" s="34">
        <v>0.99678926534635559</v>
      </c>
      <c r="CE309" s="34">
        <v>0.99674763537518141</v>
      </c>
      <c r="CF309" s="34">
        <v>0.99670600714264423</v>
      </c>
      <c r="CG309" s="34">
        <v>0.99666438064867113</v>
      </c>
      <c r="CH309" s="34">
        <v>0.99662275589318949</v>
      </c>
      <c r="CI309" s="34">
        <v>0.99658113287612704</v>
      </c>
      <c r="CJ309" s="34">
        <v>0.99653951159741094</v>
      </c>
      <c r="CK309" s="34">
        <v>0.99649789205696859</v>
      </c>
      <c r="CL309" s="34">
        <v>0.99645627425472727</v>
      </c>
      <c r="CM309" s="34">
        <v>0.99641465819061481</v>
      </c>
      <c r="CN309" s="34">
        <v>0.99637304386455794</v>
      </c>
      <c r="CO309" s="34">
        <v>0.99633143127648482</v>
      </c>
      <c r="CP309" s="34">
        <v>0.99628982042632241</v>
      </c>
      <c r="CQ309" s="34">
        <v>0.99624821131399799</v>
      </c>
      <c r="CR309" s="34">
        <v>0.99620660393943961</v>
      </c>
      <c r="CS309" s="34">
        <v>0.9961649983025741</v>
      </c>
      <c r="CT309" s="34">
        <v>0.99609465484195459</v>
      </c>
      <c r="CU309" s="34">
        <v>0.9960243163485869</v>
      </c>
      <c r="CV309" s="34">
        <v>0.99595398282212044</v>
      </c>
      <c r="CW309" s="34">
        <v>0.99588365426220427</v>
      </c>
      <c r="CX309" s="34">
        <v>0.99581333066848765</v>
      </c>
      <c r="CY309" s="34">
        <v>0.99574301204062032</v>
      </c>
      <c r="CZ309" s="34">
        <v>0.99567269837825112</v>
      </c>
      <c r="DA309" s="34">
        <v>0.99560238968102965</v>
      </c>
      <c r="DB309" s="34">
        <v>0.99553208594860521</v>
      </c>
    </row>
    <row r="310" spans="1:106" x14ac:dyDescent="0.2">
      <c r="A310" s="13">
        <f t="shared" ca="1" si="4"/>
        <v>44704</v>
      </c>
      <c r="B310" s="34">
        <v>1.0000417658088188</v>
      </c>
      <c r="C310" s="34">
        <v>1</v>
      </c>
      <c r="D310" s="34">
        <v>0.99995823593549105</v>
      </c>
      <c r="E310" s="34">
        <v>0.99991647361521929</v>
      </c>
      <c r="F310" s="34">
        <v>0.99987471303911191</v>
      </c>
      <c r="G310" s="34">
        <v>0.99983295420709573</v>
      </c>
      <c r="H310" s="34">
        <v>0.99979119711909814</v>
      </c>
      <c r="I310" s="34">
        <v>0.99974944177504632</v>
      </c>
      <c r="J310" s="34">
        <v>0.99970768817486744</v>
      </c>
      <c r="K310" s="34">
        <v>0.99966593631848855</v>
      </c>
      <c r="L310" s="34">
        <v>0.99962418620583682</v>
      </c>
      <c r="M310" s="34">
        <v>0.99958243783683942</v>
      </c>
      <c r="N310" s="34">
        <v>0.99954069121142375</v>
      </c>
      <c r="O310" s="34">
        <v>0.99949894632951675</v>
      </c>
      <c r="P310" s="34">
        <v>0.99945720319104581</v>
      </c>
      <c r="Q310" s="34">
        <v>0.99941546179593799</v>
      </c>
      <c r="R310" s="34">
        <v>0.99937372214412035</v>
      </c>
      <c r="S310" s="34">
        <v>0.99933198423552039</v>
      </c>
      <c r="T310" s="34">
        <v>0.99929024807006506</v>
      </c>
      <c r="U310" s="34">
        <v>0.99924851364768152</v>
      </c>
      <c r="V310" s="34">
        <v>0.99920678096829718</v>
      </c>
      <c r="W310" s="34">
        <v>0.99916505003183931</v>
      </c>
      <c r="X310" s="34">
        <v>0.99912332083823463</v>
      </c>
      <c r="Y310" s="34">
        <v>0.99908159338741098</v>
      </c>
      <c r="Z310" s="34">
        <v>0.99903986767929509</v>
      </c>
      <c r="AA310" s="34">
        <v>0.99899814371381446</v>
      </c>
      <c r="AB310" s="34">
        <v>0.99895642149089614</v>
      </c>
      <c r="AC310" s="34">
        <v>0.99891470101046764</v>
      </c>
      <c r="AD310" s="34">
        <v>0.9988729822724558</v>
      </c>
      <c r="AE310" s="34">
        <v>0.99883126527678812</v>
      </c>
      <c r="AF310" s="34">
        <v>0.99878955002339154</v>
      </c>
      <c r="AG310" s="34">
        <v>0.99874783651219368</v>
      </c>
      <c r="AH310" s="34">
        <v>0.99870612474312137</v>
      </c>
      <c r="AI310" s="34">
        <v>0.99866441471610234</v>
      </c>
      <c r="AJ310" s="34">
        <v>0.99862270643106343</v>
      </c>
      <c r="AK310" s="34">
        <v>0.99858099988793214</v>
      </c>
      <c r="AL310" s="34">
        <v>0.99853929508663541</v>
      </c>
      <c r="AM310" s="34">
        <v>0.99849759202710076</v>
      </c>
      <c r="AN310" s="34">
        <v>0.99845589070925544</v>
      </c>
      <c r="AO310" s="34">
        <v>0.99841419113302665</v>
      </c>
      <c r="AP310" s="34">
        <v>0.99837249329834166</v>
      </c>
      <c r="AQ310" s="34">
        <v>0.99833079720512785</v>
      </c>
      <c r="AR310" s="34">
        <v>0.99828910285331218</v>
      </c>
      <c r="AS310" s="34">
        <v>0.99824741024282204</v>
      </c>
      <c r="AT310" s="34">
        <v>0.99820571937358493</v>
      </c>
      <c r="AU310" s="34">
        <v>0.99816403024552791</v>
      </c>
      <c r="AV310" s="34">
        <v>0.99812234285857837</v>
      </c>
      <c r="AW310" s="34">
        <v>0.99808065721266348</v>
      </c>
      <c r="AX310" s="34">
        <v>0.99803897330771085</v>
      </c>
      <c r="AY310" s="34">
        <v>0.99799729114364699</v>
      </c>
      <c r="AZ310" s="34">
        <v>0.99795561072040018</v>
      </c>
      <c r="BA310" s="34">
        <v>0.99791393203789702</v>
      </c>
      <c r="BB310" s="34">
        <v>0.99787225509606525</v>
      </c>
      <c r="BC310" s="34">
        <v>0.9978305798948317</v>
      </c>
      <c r="BD310" s="34">
        <v>0.99778890643412421</v>
      </c>
      <c r="BE310" s="34">
        <v>0.99774723471386983</v>
      </c>
      <c r="BF310" s="34">
        <v>0.99770556473399574</v>
      </c>
      <c r="BG310" s="34">
        <v>0.99766389649442921</v>
      </c>
      <c r="BH310" s="34">
        <v>0.99762222999509786</v>
      </c>
      <c r="BI310" s="34">
        <v>0.99758056523592897</v>
      </c>
      <c r="BJ310" s="34">
        <v>0.99753890221684982</v>
      </c>
      <c r="BK310" s="34">
        <v>0.99749724093778758</v>
      </c>
      <c r="BL310" s="34">
        <v>0.99745558139866952</v>
      </c>
      <c r="BM310" s="34">
        <v>0.99741392359942338</v>
      </c>
      <c r="BN310" s="34">
        <v>0.99737226753997621</v>
      </c>
      <c r="BO310" s="34">
        <v>0.99733061322025529</v>
      </c>
      <c r="BP310" s="34">
        <v>0.99728896064018802</v>
      </c>
      <c r="BQ310" s="34">
        <v>0.997247309799702</v>
      </c>
      <c r="BR310" s="34">
        <v>0.99720566069872429</v>
      </c>
      <c r="BS310" s="34">
        <v>0.9971640133371823</v>
      </c>
      <c r="BT310" s="34">
        <v>0.99712236771500329</v>
      </c>
      <c r="BU310" s="34">
        <v>0.99708072383211477</v>
      </c>
      <c r="BV310" s="34">
        <v>0.99703908168844413</v>
      </c>
      <c r="BW310" s="34">
        <v>0.99699744128391865</v>
      </c>
      <c r="BX310" s="34">
        <v>0.99695580261846584</v>
      </c>
      <c r="BY310" s="34">
        <v>0.99691416569201285</v>
      </c>
      <c r="BZ310" s="34">
        <v>0.99687253050448721</v>
      </c>
      <c r="CA310" s="34">
        <v>0.99683089705581607</v>
      </c>
      <c r="CB310" s="34">
        <v>0.99678926534592704</v>
      </c>
      <c r="CC310" s="34">
        <v>0.99674763537474731</v>
      </c>
      <c r="CD310" s="34">
        <v>0.99670600714220459</v>
      </c>
      <c r="CE310" s="34">
        <v>0.99666438064822604</v>
      </c>
      <c r="CF310" s="34">
        <v>0.99662275589273897</v>
      </c>
      <c r="CG310" s="34">
        <v>0.99658113287567074</v>
      </c>
      <c r="CH310" s="34">
        <v>0.99653951159694909</v>
      </c>
      <c r="CI310" s="34">
        <v>0.9964978920565013</v>
      </c>
      <c r="CJ310" s="34">
        <v>0.99645627425425443</v>
      </c>
      <c r="CK310" s="34">
        <v>0.9964146581901363</v>
      </c>
      <c r="CL310" s="34">
        <v>0.9963730438640741</v>
      </c>
      <c r="CM310" s="34">
        <v>0.99633143127599511</v>
      </c>
      <c r="CN310" s="34">
        <v>0.99628982042582725</v>
      </c>
      <c r="CO310" s="34">
        <v>0.9962482113134975</v>
      </c>
      <c r="CP310" s="34">
        <v>0.99620660393893345</v>
      </c>
      <c r="CQ310" s="34">
        <v>0.9961649983020624</v>
      </c>
      <c r="CR310" s="34">
        <v>0.99609283924000558</v>
      </c>
      <c r="CS310" s="34">
        <v>0.99602068540492472</v>
      </c>
      <c r="CT310" s="34">
        <v>0.99594853679644069</v>
      </c>
      <c r="CU310" s="34">
        <v>0.99587639341417522</v>
      </c>
      <c r="CV310" s="34">
        <v>0.99580425525774974</v>
      </c>
      <c r="CW310" s="34">
        <v>0.99573212232678554</v>
      </c>
      <c r="CX310" s="34">
        <v>0.99565999462090404</v>
      </c>
      <c r="CY310" s="34">
        <v>0.9955878721397271</v>
      </c>
      <c r="CZ310" s="34">
        <v>0.99551575488287603</v>
      </c>
      <c r="DA310" s="34">
        <v>0.99544364284997244</v>
      </c>
      <c r="DB310" s="34">
        <v>0.99537153604063799</v>
      </c>
    </row>
    <row r="311" spans="1:106" x14ac:dyDescent="0.2">
      <c r="A311" s="13">
        <f t="shared" ca="1" si="4"/>
        <v>44705</v>
      </c>
      <c r="B311" s="34">
        <v>1.000042445698794</v>
      </c>
      <c r="C311" s="34">
        <v>1</v>
      </c>
      <c r="D311" s="34">
        <v>0.99995755610276693</v>
      </c>
      <c r="E311" s="34">
        <v>0.99991511400701838</v>
      </c>
      <c r="F311" s="34">
        <v>0.99987267371267763</v>
      </c>
      <c r="G311" s="34">
        <v>0.99983023521966841</v>
      </c>
      <c r="H311" s="34">
        <v>0.99978779852791422</v>
      </c>
      <c r="I311" s="34">
        <v>0.99974536363733857</v>
      </c>
      <c r="J311" s="34">
        <v>0.99970293054786519</v>
      </c>
      <c r="K311" s="34">
        <v>0.99966049925941725</v>
      </c>
      <c r="L311" s="34">
        <v>0.9996180697719188</v>
      </c>
      <c r="M311" s="34">
        <v>0.99957564208529304</v>
      </c>
      <c r="N311" s="34">
        <v>0.99953321619946378</v>
      </c>
      <c r="O311" s="34">
        <v>0.99949079211435432</v>
      </c>
      <c r="P311" s="34">
        <v>0.99944836982988849</v>
      </c>
      <c r="Q311" s="34">
        <v>0.99940594934598959</v>
      </c>
      <c r="R311" s="34">
        <v>0.99936353066258143</v>
      </c>
      <c r="S311" s="34">
        <v>0.99932111377958754</v>
      </c>
      <c r="T311" s="34">
        <v>0.99927869869693142</v>
      </c>
      <c r="U311" s="34">
        <v>0.9992362854145368</v>
      </c>
      <c r="V311" s="34">
        <v>0.99919387393232706</v>
      </c>
      <c r="W311" s="34">
        <v>0.99915146425022605</v>
      </c>
      <c r="X311" s="34">
        <v>0.99910905636815694</v>
      </c>
      <c r="Y311" s="34">
        <v>0.99906665028604391</v>
      </c>
      <c r="Z311" s="34">
        <v>0.99902424600381023</v>
      </c>
      <c r="AA311" s="34">
        <v>0.99898184352137964</v>
      </c>
      <c r="AB311" s="34">
        <v>0.99893944283867542</v>
      </c>
      <c r="AC311" s="34">
        <v>0.99889704395562151</v>
      </c>
      <c r="AD311" s="34">
        <v>0.99885464687214143</v>
      </c>
      <c r="AE311" s="34">
        <v>0.99881225158815889</v>
      </c>
      <c r="AF311" s="34">
        <v>0.99876985810359709</v>
      </c>
      <c r="AG311" s="34">
        <v>0.99872746641838039</v>
      </c>
      <c r="AH311" s="34">
        <v>0.99868507653243188</v>
      </c>
      <c r="AI311" s="34">
        <v>0.99864268844567539</v>
      </c>
      <c r="AJ311" s="34">
        <v>0.99860030215803453</v>
      </c>
      <c r="AK311" s="34">
        <v>0.99855791766943269</v>
      </c>
      <c r="AL311" s="34">
        <v>0.99851553497979395</v>
      </c>
      <c r="AM311" s="34">
        <v>0.99847315408904158</v>
      </c>
      <c r="AN311" s="34">
        <v>0.99843077499709942</v>
      </c>
      <c r="AO311" s="34">
        <v>0.99838839770389098</v>
      </c>
      <c r="AP311" s="34">
        <v>0.99834602220934021</v>
      </c>
      <c r="AQ311" s="34">
        <v>0.99830364851337072</v>
      </c>
      <c r="AR311" s="34">
        <v>0.99826127661590569</v>
      </c>
      <c r="AS311" s="34">
        <v>0.99821890651686929</v>
      </c>
      <c r="AT311" s="34">
        <v>0.99817653821618491</v>
      </c>
      <c r="AU311" s="34">
        <v>0.99813417171377639</v>
      </c>
      <c r="AV311" s="34">
        <v>0.99809180700956734</v>
      </c>
      <c r="AW311" s="34">
        <v>0.9980494441034814</v>
      </c>
      <c r="AX311" s="34">
        <v>0.9980070829954425</v>
      </c>
      <c r="AY311" s="34">
        <v>0.99796472368537403</v>
      </c>
      <c r="AZ311" s="34">
        <v>0.99792236617319974</v>
      </c>
      <c r="BA311" s="34">
        <v>0.99788001045884311</v>
      </c>
      <c r="BB311" s="34">
        <v>0.99783765654222822</v>
      </c>
      <c r="BC311" s="34">
        <v>0.99779530442327868</v>
      </c>
      <c r="BD311" s="34">
        <v>0.99775295410191833</v>
      </c>
      <c r="BE311" s="34">
        <v>0.99771060557807034</v>
      </c>
      <c r="BF311" s="34">
        <v>0.99766825885165888</v>
      </c>
      <c r="BG311" s="34">
        <v>0.99762591392260724</v>
      </c>
      <c r="BH311" s="34">
        <v>0.99758357079083981</v>
      </c>
      <c r="BI311" s="34">
        <v>0.99754122945627977</v>
      </c>
      <c r="BJ311" s="34">
        <v>0.99749888991885105</v>
      </c>
      <c r="BK311" s="34">
        <v>0.99745655217847717</v>
      </c>
      <c r="BL311" s="34">
        <v>0.99741421623508197</v>
      </c>
      <c r="BM311" s="34">
        <v>0.99737188208858929</v>
      </c>
      <c r="BN311" s="34">
        <v>0.99732954973892274</v>
      </c>
      <c r="BO311" s="34">
        <v>0.99728721918600616</v>
      </c>
      <c r="BP311" s="34">
        <v>0.99724489042976328</v>
      </c>
      <c r="BQ311" s="34">
        <v>0.99720256347011749</v>
      </c>
      <c r="BR311" s="34">
        <v>0.99716023830699307</v>
      </c>
      <c r="BS311" s="34">
        <v>0.99711791494031354</v>
      </c>
      <c r="BT311" s="34">
        <v>0.99707559337000251</v>
      </c>
      <c r="BU311" s="34">
        <v>0.99703327359598404</v>
      </c>
      <c r="BV311" s="34">
        <v>0.99699095561818152</v>
      </c>
      <c r="BW311" s="34">
        <v>0.99694863943651901</v>
      </c>
      <c r="BX311" s="34">
        <v>0.99690632505092014</v>
      </c>
      <c r="BY311" s="34">
        <v>0.99686401246130862</v>
      </c>
      <c r="BZ311" s="34">
        <v>0.99682170166760831</v>
      </c>
      <c r="CA311" s="34">
        <v>0.99677939266974325</v>
      </c>
      <c r="CB311" s="34">
        <v>0.99673708546763651</v>
      </c>
      <c r="CC311" s="34">
        <v>0.9966947800612127</v>
      </c>
      <c r="CD311" s="34">
        <v>0.9966524764503949</v>
      </c>
      <c r="CE311" s="34">
        <v>0.99661017463510737</v>
      </c>
      <c r="CF311" s="34">
        <v>0.99656787461527374</v>
      </c>
      <c r="CG311" s="34">
        <v>0.99652557639081774</v>
      </c>
      <c r="CH311" s="34">
        <v>0.99648327996166319</v>
      </c>
      <c r="CI311" s="34">
        <v>0.99644098532773406</v>
      </c>
      <c r="CJ311" s="34">
        <v>0.99639869248895419</v>
      </c>
      <c r="CK311" s="34">
        <v>0.99635640144524695</v>
      </c>
      <c r="CL311" s="34">
        <v>0.99631411219653632</v>
      </c>
      <c r="CM311" s="34">
        <v>0.99627182474274656</v>
      </c>
      <c r="CN311" s="34">
        <v>0.99622953908380107</v>
      </c>
      <c r="CO311" s="34">
        <v>0.99618725521962348</v>
      </c>
      <c r="CP311" s="34">
        <v>0.99614497315013817</v>
      </c>
      <c r="CQ311" s="34">
        <v>0.99610269287526854</v>
      </c>
      <c r="CR311" s="34">
        <v>0.99603356864369186</v>
      </c>
      <c r="CS311" s="34">
        <v>0.99596444920896932</v>
      </c>
      <c r="CT311" s="34">
        <v>0.99589533457076806</v>
      </c>
      <c r="CU311" s="34">
        <v>0.99582622472875548</v>
      </c>
      <c r="CV311" s="34">
        <v>0.99575711968259839</v>
      </c>
      <c r="CW311" s="34">
        <v>0.99568801943196428</v>
      </c>
      <c r="CX311" s="34">
        <v>0.99561892397652019</v>
      </c>
      <c r="CY311" s="34">
        <v>0.99554983331593316</v>
      </c>
      <c r="CZ311" s="34">
        <v>0.99548074744987081</v>
      </c>
      <c r="DA311" s="34">
        <v>0.99541166637800049</v>
      </c>
      <c r="DB311" s="34">
        <v>0.99534259009998916</v>
      </c>
    </row>
    <row r="312" spans="1:106" x14ac:dyDescent="0.2">
      <c r="A312" s="13">
        <f t="shared" ca="1" si="4"/>
        <v>44706</v>
      </c>
      <c r="B312" s="34">
        <v>1.0000430477873905</v>
      </c>
      <c r="C312" s="34">
        <v>1</v>
      </c>
      <c r="D312" s="34">
        <v>0.99995695406564156</v>
      </c>
      <c r="E312" s="34">
        <v>0.99991390998423568</v>
      </c>
      <c r="F312" s="34">
        <v>0.99987086775570255</v>
      </c>
      <c r="G312" s="34">
        <v>0.99982782737996223</v>
      </c>
      <c r="H312" s="34">
        <v>0.99978478885693522</v>
      </c>
      <c r="I312" s="34">
        <v>0.9997417521865416</v>
      </c>
      <c r="J312" s="34">
        <v>0.99969871736870197</v>
      </c>
      <c r="K312" s="34">
        <v>0.99965568440333585</v>
      </c>
      <c r="L312" s="34">
        <v>0.99961265329036408</v>
      </c>
      <c r="M312" s="34">
        <v>0.99956962402970695</v>
      </c>
      <c r="N312" s="34">
        <v>0.9995265966212844</v>
      </c>
      <c r="O312" s="34">
        <v>0.99948357106501684</v>
      </c>
      <c r="P312" s="34">
        <v>0.99944054736082444</v>
      </c>
      <c r="Q312" s="34">
        <v>0.9993975255086277</v>
      </c>
      <c r="R312" s="34">
        <v>0.9993545055083467</v>
      </c>
      <c r="S312" s="34">
        <v>0.99931148735990205</v>
      </c>
      <c r="T312" s="34">
        <v>0.99926847106321359</v>
      </c>
      <c r="U312" s="34">
        <v>0.99922545661820195</v>
      </c>
      <c r="V312" s="34">
        <v>0.99918244402478718</v>
      </c>
      <c r="W312" s="34">
        <v>0.99913943328288968</v>
      </c>
      <c r="X312" s="34">
        <v>0.99909642439242985</v>
      </c>
      <c r="Y312" s="34">
        <v>0.99905341735332764</v>
      </c>
      <c r="Z312" s="34">
        <v>0.99901041216550379</v>
      </c>
      <c r="AA312" s="34">
        <v>0.99896740882887847</v>
      </c>
      <c r="AB312" s="34">
        <v>0.99892440734337207</v>
      </c>
      <c r="AC312" s="34">
        <v>0.99888140770890466</v>
      </c>
      <c r="AD312" s="34">
        <v>0.99883840992539663</v>
      </c>
      <c r="AE312" s="34">
        <v>0.99879541399276839</v>
      </c>
      <c r="AF312" s="34">
        <v>0.99875241991094021</v>
      </c>
      <c r="AG312" s="34">
        <v>0.9987094276798324</v>
      </c>
      <c r="AH312" s="34">
        <v>0.99866643729936566</v>
      </c>
      <c r="AI312" s="34">
        <v>0.99862344876945974</v>
      </c>
      <c r="AJ312" s="34">
        <v>0.99858046209003548</v>
      </c>
      <c r="AK312" s="34">
        <v>0.99853747726101261</v>
      </c>
      <c r="AL312" s="34">
        <v>0.99849449428231218</v>
      </c>
      <c r="AM312" s="34">
        <v>0.99845151315385428</v>
      </c>
      <c r="AN312" s="34">
        <v>0.99840853387555895</v>
      </c>
      <c r="AO312" s="34">
        <v>0.99836555644734704</v>
      </c>
      <c r="AP312" s="34">
        <v>0.9983225808691385</v>
      </c>
      <c r="AQ312" s="34">
        <v>0.99827960714085406</v>
      </c>
      <c r="AR312" s="34">
        <v>0.99823663526241369</v>
      </c>
      <c r="AS312" s="34">
        <v>0.99819366523373809</v>
      </c>
      <c r="AT312" s="34">
        <v>0.99815069705474757</v>
      </c>
      <c r="AU312" s="34">
        <v>0.99810773072536263</v>
      </c>
      <c r="AV312" s="34">
        <v>0.99806476624550322</v>
      </c>
      <c r="AW312" s="34">
        <v>0.99802180361508996</v>
      </c>
      <c r="AX312" s="34">
        <v>0.99797884283404359</v>
      </c>
      <c r="AY312" s="34">
        <v>0.99793588390228383</v>
      </c>
      <c r="AZ312" s="34">
        <v>0.99789292681973152</v>
      </c>
      <c r="BA312" s="34">
        <v>0.99784997158630706</v>
      </c>
      <c r="BB312" s="34">
        <v>0.99780701820193063</v>
      </c>
      <c r="BC312" s="34">
        <v>0.99776406666652295</v>
      </c>
      <c r="BD312" s="34">
        <v>0.9977211169800041</v>
      </c>
      <c r="BE312" s="34">
        <v>0.99767816914229468</v>
      </c>
      <c r="BF312" s="34">
        <v>0.99763522315331499</v>
      </c>
      <c r="BG312" s="34">
        <v>0.99759227901298564</v>
      </c>
      <c r="BH312" s="34">
        <v>0.99754933672122692</v>
      </c>
      <c r="BI312" s="34">
        <v>0.99750639627795923</v>
      </c>
      <c r="BJ312" s="34">
        <v>0.99746345768310285</v>
      </c>
      <c r="BK312" s="34">
        <v>0.99742052093657874</v>
      </c>
      <c r="BL312" s="34">
        <v>0.99737758603830684</v>
      </c>
      <c r="BM312" s="34">
        <v>0.99733465298820778</v>
      </c>
      <c r="BN312" s="34">
        <v>0.99729172178620196</v>
      </c>
      <c r="BO312" s="34">
        <v>0.99724879243220976</v>
      </c>
      <c r="BP312" s="34">
        <v>0.99720586492615193</v>
      </c>
      <c r="BQ312" s="34">
        <v>0.99716293926794863</v>
      </c>
      <c r="BR312" s="34">
        <v>0.99712001545752027</v>
      </c>
      <c r="BS312" s="34">
        <v>0.99707709349478757</v>
      </c>
      <c r="BT312" s="34">
        <v>0.99703417337967093</v>
      </c>
      <c r="BU312" s="34">
        <v>0.99699125511209041</v>
      </c>
      <c r="BV312" s="34">
        <v>0.99694833869196708</v>
      </c>
      <c r="BW312" s="34">
        <v>0.99690542411922101</v>
      </c>
      <c r="BX312" s="34">
        <v>0.99686251139377302</v>
      </c>
      <c r="BY312" s="34">
        <v>0.99681960051554319</v>
      </c>
      <c r="BZ312" s="34">
        <v>0.99677669148445247</v>
      </c>
      <c r="CA312" s="34">
        <v>0.99673378430042092</v>
      </c>
      <c r="CB312" s="34">
        <v>0.99669087896336928</v>
      </c>
      <c r="CC312" s="34">
        <v>0.99664797547321771</v>
      </c>
      <c r="CD312" s="34">
        <v>0.99660507382988728</v>
      </c>
      <c r="CE312" s="34">
        <v>0.99656217403329794</v>
      </c>
      <c r="CF312" s="34">
        <v>0.99651927608337032</v>
      </c>
      <c r="CG312" s="34">
        <v>0.99647637998002547</v>
      </c>
      <c r="CH312" s="34">
        <v>0.99643348572318324</v>
      </c>
      <c r="CI312" s="34">
        <v>0.99639059331276436</v>
      </c>
      <c r="CJ312" s="34">
        <v>0.99634770274868933</v>
      </c>
      <c r="CK312" s="34">
        <v>0.99630481403087867</v>
      </c>
      <c r="CL312" s="34">
        <v>0.9962619271592531</v>
      </c>
      <c r="CM312" s="34">
        <v>0.99621904213373291</v>
      </c>
      <c r="CN312" s="34">
        <v>0.9961761589542385</v>
      </c>
      <c r="CO312" s="34">
        <v>0.99613327762069104</v>
      </c>
      <c r="CP312" s="34">
        <v>0.99609039813301037</v>
      </c>
      <c r="CQ312" s="34">
        <v>0.99604752049111733</v>
      </c>
      <c r="CR312" s="34">
        <v>0.99600464469493255</v>
      </c>
      <c r="CS312" s="34">
        <v>0.99596177074437642</v>
      </c>
      <c r="CT312" s="34">
        <v>0.99591889863936967</v>
      </c>
      <c r="CU312" s="34">
        <v>0.9958478966179215</v>
      </c>
      <c r="CV312" s="34">
        <v>0.99577689965841876</v>
      </c>
      <c r="CW312" s="34">
        <v>0.99570590776050072</v>
      </c>
      <c r="CX312" s="34">
        <v>0.99563492092380623</v>
      </c>
      <c r="CY312" s="34">
        <v>0.99556393914797447</v>
      </c>
      <c r="CZ312" s="34">
        <v>0.99549296243264473</v>
      </c>
      <c r="DA312" s="34">
        <v>0.99542199077745608</v>
      </c>
      <c r="DB312" s="34">
        <v>0.99535102418204813</v>
      </c>
    </row>
    <row r="313" spans="1:106" x14ac:dyDescent="0.2">
      <c r="A313" s="13">
        <f t="shared" ca="1" si="4"/>
        <v>44707</v>
      </c>
      <c r="B313" s="34">
        <v>1.0001722133744317</v>
      </c>
      <c r="C313" s="34">
        <v>1.0001291572506374</v>
      </c>
      <c r="D313" s="34">
        <v>1.0000861029803543</v>
      </c>
      <c r="E313" s="34">
        <v>1.0000430505635016</v>
      </c>
      <c r="F313" s="34">
        <v>1</v>
      </c>
      <c r="G313" s="34">
        <v>0.9999569512897698</v>
      </c>
      <c r="H313" s="34">
        <v>0.99991390443273087</v>
      </c>
      <c r="I313" s="34">
        <v>0.99987085942880372</v>
      </c>
      <c r="J313" s="34">
        <v>0.9998278162779084</v>
      </c>
      <c r="K313" s="34">
        <v>0.99978477497996521</v>
      </c>
      <c r="L313" s="34">
        <v>0.99974173553489443</v>
      </c>
      <c r="M313" s="34">
        <v>0.99969869794261612</v>
      </c>
      <c r="N313" s="34">
        <v>0.99965566220305058</v>
      </c>
      <c r="O313" s="34">
        <v>0.99961262831611841</v>
      </c>
      <c r="P313" s="34">
        <v>0.99956959628173947</v>
      </c>
      <c r="Q313" s="34">
        <v>0.99952656609983415</v>
      </c>
      <c r="R313" s="34">
        <v>0.99948353777032239</v>
      </c>
      <c r="S313" s="34">
        <v>0.99944051129312494</v>
      </c>
      <c r="T313" s="34">
        <v>0.99939748666816197</v>
      </c>
      <c r="U313" s="34">
        <v>0.99935446389535332</v>
      </c>
      <c r="V313" s="34">
        <v>0.99931144297461971</v>
      </c>
      <c r="W313" s="34">
        <v>0.99926842390588144</v>
      </c>
      <c r="X313" s="34">
        <v>0.99922540668905824</v>
      </c>
      <c r="Y313" s="34">
        <v>0.99918239132407083</v>
      </c>
      <c r="Z313" s="34">
        <v>0.99913937781083939</v>
      </c>
      <c r="AA313" s="34">
        <v>0.99909636614928443</v>
      </c>
      <c r="AB313" s="34">
        <v>0.9990533563393259</v>
      </c>
      <c r="AC313" s="34">
        <v>0.99901034838088409</v>
      </c>
      <c r="AD313" s="34">
        <v>0.99896734227387962</v>
      </c>
      <c r="AE313" s="34">
        <v>0.99892433801823255</v>
      </c>
      <c r="AF313" s="34">
        <v>0.99888133561386305</v>
      </c>
      <c r="AG313" s="34">
        <v>0.99883833506069175</v>
      </c>
      <c r="AH313" s="34">
        <v>0.99879533635863871</v>
      </c>
      <c r="AI313" s="34">
        <v>0.99875233950762454</v>
      </c>
      <c r="AJ313" s="34">
        <v>0.9987093445075691</v>
      </c>
      <c r="AK313" s="34">
        <v>0.99866635135839321</v>
      </c>
      <c r="AL313" s="34">
        <v>0.99862336006001673</v>
      </c>
      <c r="AM313" s="34">
        <v>0.99858037061236027</v>
      </c>
      <c r="AN313" s="34">
        <v>0.998537383015344</v>
      </c>
      <c r="AO313" s="34">
        <v>0.99849439726888845</v>
      </c>
      <c r="AP313" s="34">
        <v>0.99845141337291388</v>
      </c>
      <c r="AQ313" s="34">
        <v>0.99840843132734047</v>
      </c>
      <c r="AR313" s="34">
        <v>0.99836545113208874</v>
      </c>
      <c r="AS313" s="34">
        <v>0.99832247278707886</v>
      </c>
      <c r="AT313" s="34">
        <v>0.99827949629223145</v>
      </c>
      <c r="AU313" s="34">
        <v>0.99823652164746668</v>
      </c>
      <c r="AV313" s="34">
        <v>0.99819354885270495</v>
      </c>
      <c r="AW313" s="34">
        <v>0.99815057790786665</v>
      </c>
      <c r="AX313" s="34">
        <v>0.99810760881287197</v>
      </c>
      <c r="AY313" s="34">
        <v>0.99806464156764163</v>
      </c>
      <c r="AZ313" s="34">
        <v>0.99802167617209547</v>
      </c>
      <c r="BA313" s="34">
        <v>0.99797871262615445</v>
      </c>
      <c r="BB313" s="34">
        <v>0.99793575092973863</v>
      </c>
      <c r="BC313" s="34">
        <v>0.99789279108276829</v>
      </c>
      <c r="BD313" s="34">
        <v>0.99784983308516395</v>
      </c>
      <c r="BE313" s="34">
        <v>0.99780687693684611</v>
      </c>
      <c r="BF313" s="34">
        <v>0.99776392263773495</v>
      </c>
      <c r="BG313" s="34">
        <v>0.99772097018775108</v>
      </c>
      <c r="BH313" s="34">
        <v>0.99767801958681468</v>
      </c>
      <c r="BI313" s="34">
        <v>0.99763507083484648</v>
      </c>
      <c r="BJ313" s="34">
        <v>0.99759212393176655</v>
      </c>
      <c r="BK313" s="34">
        <v>0.99754917887749517</v>
      </c>
      <c r="BL313" s="34">
        <v>0.99750623567195307</v>
      </c>
      <c r="BM313" s="34">
        <v>0.99746329431506076</v>
      </c>
      <c r="BN313" s="34">
        <v>0.99742035480673841</v>
      </c>
      <c r="BO313" s="34">
        <v>0.99737741714690653</v>
      </c>
      <c r="BP313" s="34">
        <v>0.99733448133548541</v>
      </c>
      <c r="BQ313" s="34">
        <v>0.99729154737239567</v>
      </c>
      <c r="BR313" s="34">
        <v>0.99724861525755759</v>
      </c>
      <c r="BS313" s="34">
        <v>0.99720568499089191</v>
      </c>
      <c r="BT313" s="34">
        <v>0.99716275657231856</v>
      </c>
      <c r="BU313" s="34">
        <v>0.99711983000175841</v>
      </c>
      <c r="BV313" s="34">
        <v>0.99707690527913195</v>
      </c>
      <c r="BW313" s="34">
        <v>0.99703398240435903</v>
      </c>
      <c r="BX313" s="34">
        <v>0.99699106137736082</v>
      </c>
      <c r="BY313" s="34">
        <v>0.99694814219805727</v>
      </c>
      <c r="BZ313" s="34">
        <v>0.99690522486636901</v>
      </c>
      <c r="CA313" s="34">
        <v>0.99686230938221687</v>
      </c>
      <c r="CB313" s="34">
        <v>0.99681939574552059</v>
      </c>
      <c r="CC313" s="34">
        <v>0.99677648395620133</v>
      </c>
      <c r="CD313" s="34">
        <v>0.99673357401417895</v>
      </c>
      <c r="CE313" s="34">
        <v>0.99669066591937439</v>
      </c>
      <c r="CF313" s="34">
        <v>0.99664775967170793</v>
      </c>
      <c r="CG313" s="34">
        <v>0.99660485527109999</v>
      </c>
      <c r="CH313" s="34">
        <v>0.99656195271747139</v>
      </c>
      <c r="CI313" s="34">
        <v>0.99651905201074231</v>
      </c>
      <c r="CJ313" s="34">
        <v>0.99647615315083327</v>
      </c>
      <c r="CK313" s="34">
        <v>0.99643325613766476</v>
      </c>
      <c r="CL313" s="34">
        <v>0.99639036097115752</v>
      </c>
      <c r="CM313" s="34">
        <v>0.99634746765123183</v>
      </c>
      <c r="CN313" s="34">
        <v>0.9963045761778081</v>
      </c>
      <c r="CO313" s="34">
        <v>0.99626168655080705</v>
      </c>
      <c r="CP313" s="34">
        <v>0.99621879877014907</v>
      </c>
      <c r="CQ313" s="34">
        <v>0.99617591283575491</v>
      </c>
      <c r="CR313" s="34">
        <v>0.99613302874754461</v>
      </c>
      <c r="CS313" s="34">
        <v>0.99609014650543937</v>
      </c>
      <c r="CT313" s="34">
        <v>0.99604726610935912</v>
      </c>
      <c r="CU313" s="34">
        <v>0.99597652557161209</v>
      </c>
      <c r="CV313" s="34">
        <v>0.99590579005794755</v>
      </c>
      <c r="CW313" s="34">
        <v>0.99583505956800888</v>
      </c>
      <c r="CX313" s="34">
        <v>0.99576433410143916</v>
      </c>
      <c r="CY313" s="34">
        <v>0.99569361365788167</v>
      </c>
      <c r="CZ313" s="34">
        <v>0.99562289823697958</v>
      </c>
      <c r="DA313" s="34">
        <v>0.99555218783837607</v>
      </c>
      <c r="DB313" s="34">
        <v>0.99548148246171475</v>
      </c>
    </row>
    <row r="314" spans="1:106" x14ac:dyDescent="0.2">
      <c r="A314" s="13">
        <f t="shared" ca="1" si="4"/>
        <v>44708</v>
      </c>
      <c r="B314" s="34">
        <v>1.0001328927033633</v>
      </c>
      <c r="C314" s="34">
        <v>1.0000885931734169</v>
      </c>
      <c r="D314" s="34">
        <v>1.0000442956056581</v>
      </c>
      <c r="E314" s="34">
        <v>1</v>
      </c>
      <c r="F314" s="34">
        <v>0.99995570635635556</v>
      </c>
      <c r="G314" s="34">
        <v>0.9999114146746384</v>
      </c>
      <c r="H314" s="34">
        <v>0.99986712495476071</v>
      </c>
      <c r="I314" s="34">
        <v>0.99982283719663634</v>
      </c>
      <c r="J314" s="34">
        <v>0.99977855140017813</v>
      </c>
      <c r="K314" s="34">
        <v>0.99973426756529926</v>
      </c>
      <c r="L314" s="34">
        <v>0.99968998569191259</v>
      </c>
      <c r="M314" s="34">
        <v>0.99964570577993173</v>
      </c>
      <c r="N314" s="34">
        <v>0.9996014278292692</v>
      </c>
      <c r="O314" s="34">
        <v>0.99955715183983862</v>
      </c>
      <c r="P314" s="34">
        <v>0.99951287781155285</v>
      </c>
      <c r="Q314" s="34">
        <v>0.99946860574432528</v>
      </c>
      <c r="R314" s="34">
        <v>0.99942433563806887</v>
      </c>
      <c r="S314" s="34">
        <v>0.99938006749269648</v>
      </c>
      <c r="T314" s="34">
        <v>0.99933580130812183</v>
      </c>
      <c r="U314" s="34">
        <v>0.99929153708425766</v>
      </c>
      <c r="V314" s="34">
        <v>0.99924727482101716</v>
      </c>
      <c r="W314" s="34">
        <v>0.99920301451831373</v>
      </c>
      <c r="X314" s="34">
        <v>0.99915875617606031</v>
      </c>
      <c r="Y314" s="34">
        <v>0.99911449979417033</v>
      </c>
      <c r="Z314" s="34">
        <v>0.99907024537255651</v>
      </c>
      <c r="AA314" s="34">
        <v>0.99902599291113237</v>
      </c>
      <c r="AB314" s="34">
        <v>0.99898174240981097</v>
      </c>
      <c r="AC314" s="34">
        <v>0.9989374938685055</v>
      </c>
      <c r="AD314" s="34">
        <v>0.99889324728712925</v>
      </c>
      <c r="AE314" s="34">
        <v>0.99884900266559495</v>
      </c>
      <c r="AF314" s="34">
        <v>0.99880476000381646</v>
      </c>
      <c r="AG314" s="34">
        <v>0.99876051930170673</v>
      </c>
      <c r="AH314" s="34">
        <v>0.99871628055917872</v>
      </c>
      <c r="AI314" s="34">
        <v>0.99867204377614571</v>
      </c>
      <c r="AJ314" s="34">
        <v>0.99862780895252123</v>
      </c>
      <c r="AK314" s="34">
        <v>0.99858357608821835</v>
      </c>
      <c r="AL314" s="34">
        <v>0.9985393451831498</v>
      </c>
      <c r="AM314" s="34">
        <v>0.99849511623722953</v>
      </c>
      <c r="AN314" s="34">
        <v>0.9984508892503704</v>
      </c>
      <c r="AO314" s="34">
        <v>0.99840666422248547</v>
      </c>
      <c r="AP314" s="34">
        <v>0.99836244115348838</v>
      </c>
      <c r="AQ314" s="34">
        <v>0.99831822004329196</v>
      </c>
      <c r="AR314" s="34">
        <v>0.99827400089180995</v>
      </c>
      <c r="AS314" s="34">
        <v>0.99822978369895488</v>
      </c>
      <c r="AT314" s="34">
        <v>0.99818556846464079</v>
      </c>
      <c r="AU314" s="34">
        <v>0.99814135518878022</v>
      </c>
      <c r="AV314" s="34">
        <v>0.99809714387128678</v>
      </c>
      <c r="AW314" s="34">
        <v>0.99805293451207389</v>
      </c>
      <c r="AX314" s="34">
        <v>0.99800872711105437</v>
      </c>
      <c r="AY314" s="34">
        <v>0.99796452166814176</v>
      </c>
      <c r="AZ314" s="34">
        <v>0.99792031818324933</v>
      </c>
      <c r="BA314" s="34">
        <v>0.99787611665629028</v>
      </c>
      <c r="BB314" s="34">
        <v>0.99783191708717811</v>
      </c>
      <c r="BC314" s="34">
        <v>0.99778771947582556</v>
      </c>
      <c r="BD314" s="34">
        <v>0.99774352382214637</v>
      </c>
      <c r="BE314" s="34">
        <v>0.99769933012605394</v>
      </c>
      <c r="BF314" s="34">
        <v>0.99765513838746112</v>
      </c>
      <c r="BG314" s="34">
        <v>0.99761094860628163</v>
      </c>
      <c r="BH314" s="34">
        <v>0.99756676078242834</v>
      </c>
      <c r="BI314" s="34">
        <v>0.99752257491581475</v>
      </c>
      <c r="BJ314" s="34">
        <v>0.99747839100635427</v>
      </c>
      <c r="BK314" s="34">
        <v>0.99743420905396019</v>
      </c>
      <c r="BL314" s="34">
        <v>0.99739002905854568</v>
      </c>
      <c r="BM314" s="34">
        <v>0.99734585102002415</v>
      </c>
      <c r="BN314" s="34">
        <v>0.9973016749383089</v>
      </c>
      <c r="BO314" s="34">
        <v>0.99725750081331332</v>
      </c>
      <c r="BP314" s="34">
        <v>0.99721332864495082</v>
      </c>
      <c r="BQ314" s="34">
        <v>0.99716915843313436</v>
      </c>
      <c r="BR314" s="34">
        <v>0.99712499017777767</v>
      </c>
      <c r="BS314" s="34">
        <v>0.99708082387879393</v>
      </c>
      <c r="BT314" s="34">
        <v>0.99703665953609633</v>
      </c>
      <c r="BU314" s="34">
        <v>0.99699249714959859</v>
      </c>
      <c r="BV314" s="34">
        <v>0.99694833671921379</v>
      </c>
      <c r="BW314" s="34">
        <v>0.99690417824485544</v>
      </c>
      <c r="BX314" s="34">
        <v>0.99686002172643673</v>
      </c>
      <c r="BY314" s="34">
        <v>0.99681586716387105</v>
      </c>
      <c r="BZ314" s="34">
        <v>0.99677171455707203</v>
      </c>
      <c r="CA314" s="34">
        <v>0.99672756390595274</v>
      </c>
      <c r="CB314" s="34">
        <v>0.99668341521042658</v>
      </c>
      <c r="CC314" s="34">
        <v>0.99663926847040707</v>
      </c>
      <c r="CD314" s="34">
        <v>0.99659512368580738</v>
      </c>
      <c r="CE314" s="34">
        <v>0.99655098085654137</v>
      </c>
      <c r="CF314" s="34">
        <v>0.99650683998252176</v>
      </c>
      <c r="CG314" s="34">
        <v>0.99646270106366241</v>
      </c>
      <c r="CH314" s="34">
        <v>0.99641856409987684</v>
      </c>
      <c r="CI314" s="34">
        <v>0.99637442909107787</v>
      </c>
      <c r="CJ314" s="34">
        <v>0.9963302960371796</v>
      </c>
      <c r="CK314" s="34">
        <v>0.99628616493809474</v>
      </c>
      <c r="CL314" s="34">
        <v>0.99624203579373716</v>
      </c>
      <c r="CM314" s="34">
        <v>0.99619790860402024</v>
      </c>
      <c r="CN314" s="34">
        <v>0.9961537833688574</v>
      </c>
      <c r="CO314" s="34">
        <v>0.99610966008816204</v>
      </c>
      <c r="CP314" s="34">
        <v>0.99606553876184734</v>
      </c>
      <c r="CQ314" s="34">
        <v>0.99602141938982713</v>
      </c>
      <c r="CR314" s="34">
        <v>0.99597730197201451</v>
      </c>
      <c r="CS314" s="34">
        <v>0.99593318650832308</v>
      </c>
      <c r="CT314" s="34">
        <v>0.99586796365674302</v>
      </c>
      <c r="CU314" s="34">
        <v>0.99580274507655442</v>
      </c>
      <c r="CV314" s="34">
        <v>0.99573753076747706</v>
      </c>
      <c r="CW314" s="34">
        <v>0.99567232072923162</v>
      </c>
      <c r="CX314" s="34">
        <v>0.99560711496153842</v>
      </c>
      <c r="CY314" s="34">
        <v>0.99554191346411769</v>
      </c>
      <c r="CZ314" s="34">
        <v>0.99547671623668987</v>
      </c>
      <c r="DA314" s="34">
        <v>0.99541152327897531</v>
      </c>
      <c r="DB314" s="34">
        <v>0.99534633459069433</v>
      </c>
    </row>
    <row r="315" spans="1:106" x14ac:dyDescent="0.2">
      <c r="A315" s="13">
        <f t="shared" ca="1" si="4"/>
        <v>44711</v>
      </c>
      <c r="B315" s="34">
        <v>1.0000442956056645</v>
      </c>
      <c r="C315" s="34">
        <v>1</v>
      </c>
      <c r="D315" s="34">
        <v>0.99995570635634945</v>
      </c>
      <c r="E315" s="34">
        <v>0.99991141467462574</v>
      </c>
      <c r="F315" s="34">
        <v>0.99986712495474195</v>
      </c>
      <c r="G315" s="34">
        <v>0.99982283719661114</v>
      </c>
      <c r="H315" s="34">
        <v>0.99977855140014682</v>
      </c>
      <c r="I315" s="34">
        <v>0.99973426756526163</v>
      </c>
      <c r="J315" s="34">
        <v>0.99968998569186873</v>
      </c>
      <c r="K315" s="34">
        <v>0.99964570577988143</v>
      </c>
      <c r="L315" s="34">
        <v>0.9996014278292128</v>
      </c>
      <c r="M315" s="34">
        <v>0.999557151839776</v>
      </c>
      <c r="N315" s="34">
        <v>0.99951287781148401</v>
      </c>
      <c r="O315" s="34">
        <v>0.99946860574425</v>
      </c>
      <c r="P315" s="34">
        <v>0.99942433563798738</v>
      </c>
      <c r="Q315" s="34">
        <v>0.99938006749260877</v>
      </c>
      <c r="R315" s="34">
        <v>0.99933580130802779</v>
      </c>
      <c r="S315" s="34">
        <v>0.99929153708415741</v>
      </c>
      <c r="T315" s="34">
        <v>0.99924727482091058</v>
      </c>
      <c r="U315" s="34">
        <v>0.99920301451820093</v>
      </c>
      <c r="V315" s="34">
        <v>0.99915875617594119</v>
      </c>
      <c r="W315" s="34">
        <v>0.99911449979404476</v>
      </c>
      <c r="X315" s="34">
        <v>0.99907024537242484</v>
      </c>
      <c r="Y315" s="34">
        <v>0.99902599291099448</v>
      </c>
      <c r="Z315" s="34">
        <v>0.99898174240966664</v>
      </c>
      <c r="AA315" s="34">
        <v>0.99893749386835506</v>
      </c>
      <c r="AB315" s="34">
        <v>0.99889324728697237</v>
      </c>
      <c r="AC315" s="34">
        <v>0.99884900266543197</v>
      </c>
      <c r="AD315" s="34">
        <v>0.99880476000364726</v>
      </c>
      <c r="AE315" s="34">
        <v>0.9987605193015312</v>
      </c>
      <c r="AF315" s="34">
        <v>0.99871628055899708</v>
      </c>
      <c r="AG315" s="34">
        <v>0.99867204377595786</v>
      </c>
      <c r="AH315" s="34">
        <v>0.99862780895232706</v>
      </c>
      <c r="AI315" s="34">
        <v>0.99858357608801773</v>
      </c>
      <c r="AJ315" s="34">
        <v>0.99853934518294329</v>
      </c>
      <c r="AK315" s="34">
        <v>0.99849511623701659</v>
      </c>
      <c r="AL315" s="34">
        <v>0.99845088925015102</v>
      </c>
      <c r="AM315" s="34">
        <v>0.99840666422225999</v>
      </c>
      <c r="AN315" s="34">
        <v>0.99836244115325667</v>
      </c>
      <c r="AO315" s="34">
        <v>0.99831822004305393</v>
      </c>
      <c r="AP315" s="34">
        <v>0.99827400089156548</v>
      </c>
      <c r="AQ315" s="34">
        <v>0.99822978369870441</v>
      </c>
      <c r="AR315" s="34">
        <v>0.998185568464384</v>
      </c>
      <c r="AS315" s="34">
        <v>0.99814135518851721</v>
      </c>
      <c r="AT315" s="34">
        <v>0.99809714387101744</v>
      </c>
      <c r="AU315" s="34">
        <v>0.99805293451179833</v>
      </c>
      <c r="AV315" s="34">
        <v>0.99800872711077249</v>
      </c>
      <c r="AW315" s="34">
        <v>0.99796452166785365</v>
      </c>
      <c r="AX315" s="34">
        <v>0.99792031818295501</v>
      </c>
      <c r="AY315" s="34">
        <v>0.99787611665598963</v>
      </c>
      <c r="AZ315" s="34">
        <v>0.99783191708687113</v>
      </c>
      <c r="BA315" s="34">
        <v>0.99778771947551259</v>
      </c>
      <c r="BB315" s="34">
        <v>0.99774352382182729</v>
      </c>
      <c r="BC315" s="34">
        <v>0.9976993301257282</v>
      </c>
      <c r="BD315" s="34">
        <v>0.99765513838712916</v>
      </c>
      <c r="BE315" s="34">
        <v>0.99761094860594357</v>
      </c>
      <c r="BF315" s="34">
        <v>0.99756676078208384</v>
      </c>
      <c r="BG315" s="34">
        <v>0.99752257491546403</v>
      </c>
      <c r="BH315" s="34">
        <v>0.99747839100599744</v>
      </c>
      <c r="BI315" s="34">
        <v>0.99743420905359714</v>
      </c>
      <c r="BJ315" s="34">
        <v>0.99739002905817642</v>
      </c>
      <c r="BK315" s="34">
        <v>0.99734585101964868</v>
      </c>
      <c r="BL315" s="34">
        <v>0.9973016749379271</v>
      </c>
      <c r="BM315" s="34">
        <v>0.99725750081292519</v>
      </c>
      <c r="BN315" s="34">
        <v>0.99721332864455647</v>
      </c>
      <c r="BO315" s="34">
        <v>0.99716915843273379</v>
      </c>
      <c r="BP315" s="34">
        <v>0.99712499017737077</v>
      </c>
      <c r="BQ315" s="34">
        <v>0.99708082387838093</v>
      </c>
      <c r="BR315" s="34">
        <v>0.99703665953567711</v>
      </c>
      <c r="BS315" s="34">
        <v>0.99699249714917315</v>
      </c>
      <c r="BT315" s="34">
        <v>0.99694833671878225</v>
      </c>
      <c r="BU315" s="34">
        <v>0.99690417824441735</v>
      </c>
      <c r="BV315" s="34">
        <v>0.99686002172599231</v>
      </c>
      <c r="BW315" s="34">
        <v>0.99681586716342063</v>
      </c>
      <c r="BX315" s="34">
        <v>0.99677171455661517</v>
      </c>
      <c r="BY315" s="34">
        <v>0.99672756390548978</v>
      </c>
      <c r="BZ315" s="34">
        <v>0.99668341520995751</v>
      </c>
      <c r="CA315" s="34">
        <v>0.99663926846993156</v>
      </c>
      <c r="CB315" s="34">
        <v>0.99659512368532588</v>
      </c>
      <c r="CC315" s="34">
        <v>0.99655098085605343</v>
      </c>
      <c r="CD315" s="34">
        <v>0.99650683998202771</v>
      </c>
      <c r="CE315" s="34">
        <v>0.99646270106316226</v>
      </c>
      <c r="CF315" s="34">
        <v>0.99641856409937024</v>
      </c>
      <c r="CG315" s="34">
        <v>0.99637442909056517</v>
      </c>
      <c r="CH315" s="34">
        <v>0.99633029603666046</v>
      </c>
      <c r="CI315" s="34">
        <v>0.9962861649375695</v>
      </c>
      <c r="CJ315" s="34">
        <v>0.9962420357932058</v>
      </c>
      <c r="CK315" s="34">
        <v>0.99619790860348256</v>
      </c>
      <c r="CL315" s="34">
        <v>0.99615378336831351</v>
      </c>
      <c r="CM315" s="34">
        <v>0.99610966008761181</v>
      </c>
      <c r="CN315" s="34">
        <v>0.996065538761291</v>
      </c>
      <c r="CO315" s="34">
        <v>0.99602141938926436</v>
      </c>
      <c r="CP315" s="34">
        <v>0.99597730197144552</v>
      </c>
      <c r="CQ315" s="34">
        <v>0.99593318650774798</v>
      </c>
      <c r="CR315" s="34">
        <v>0.99586690607204109</v>
      </c>
      <c r="CS315" s="34">
        <v>0.99580063004736885</v>
      </c>
      <c r="CT315" s="34">
        <v>0.99573435843343816</v>
      </c>
      <c r="CU315" s="34">
        <v>0.99566809122995559</v>
      </c>
      <c r="CV315" s="34">
        <v>0.99560182843662759</v>
      </c>
      <c r="CW315" s="34">
        <v>0.99553557005315985</v>
      </c>
      <c r="CX315" s="34">
        <v>0.99546931607926004</v>
      </c>
      <c r="CY315" s="34">
        <v>0.99540306651463406</v>
      </c>
      <c r="CZ315" s="34">
        <v>0.9953368213589886</v>
      </c>
      <c r="DA315" s="34">
        <v>0.99527058061203022</v>
      </c>
      <c r="DB315" s="34">
        <v>0.99520434427346538</v>
      </c>
    </row>
    <row r="316" spans="1:106" x14ac:dyDescent="0.2">
      <c r="A316" s="13">
        <f t="shared" ca="1" si="4"/>
        <v>44712</v>
      </c>
      <c r="B316" s="34">
        <v>1.0002190860772489</v>
      </c>
      <c r="C316" s="34">
        <v>1.0001752650222391</v>
      </c>
      <c r="D316" s="34">
        <v>1.0001314458870931</v>
      </c>
      <c r="E316" s="34">
        <v>1.0000876286717275</v>
      </c>
      <c r="F316" s="34">
        <v>1.0000438133760579</v>
      </c>
      <c r="G316" s="34">
        <v>1</v>
      </c>
      <c r="H316" s="34">
        <v>0.99995618854347013</v>
      </c>
      <c r="I316" s="34">
        <v>0.99991237900638386</v>
      </c>
      <c r="J316" s="34">
        <v>0.99986857138865726</v>
      </c>
      <c r="K316" s="34">
        <v>0.9998247656902064</v>
      </c>
      <c r="L316" s="34">
        <v>0.99978096191094667</v>
      </c>
      <c r="M316" s="34">
        <v>0.9997371600507946</v>
      </c>
      <c r="N316" s="34">
        <v>0.99969336010966547</v>
      </c>
      <c r="O316" s="34">
        <v>0.99964956208747591</v>
      </c>
      <c r="P316" s="34">
        <v>0.99960576598414141</v>
      </c>
      <c r="Q316" s="34">
        <v>0.99956197179957795</v>
      </c>
      <c r="R316" s="34">
        <v>0.99951817953370126</v>
      </c>
      <c r="S316" s="34">
        <v>0.99947438918642773</v>
      </c>
      <c r="T316" s="34">
        <v>0.9994306007576732</v>
      </c>
      <c r="U316" s="34">
        <v>0.99938681424735354</v>
      </c>
      <c r="V316" s="34">
        <v>0.99934302965538457</v>
      </c>
      <c r="W316" s="34">
        <v>0.99929924698168227</v>
      </c>
      <c r="X316" s="34">
        <v>0.99925546622616268</v>
      </c>
      <c r="Y316" s="34">
        <v>0.999211687388742</v>
      </c>
      <c r="Z316" s="34">
        <v>0.99916791046933573</v>
      </c>
      <c r="AA316" s="34">
        <v>0.99912413546786005</v>
      </c>
      <c r="AB316" s="34">
        <v>0.99908036238423104</v>
      </c>
      <c r="AC316" s="34">
        <v>0.99903659121836452</v>
      </c>
      <c r="AD316" s="34">
        <v>0.99899282197017658</v>
      </c>
      <c r="AE316" s="34">
        <v>0.99894905463958295</v>
      </c>
      <c r="AF316" s="34">
        <v>0.99890528922650001</v>
      </c>
      <c r="AG316" s="34">
        <v>0.99886152573084364</v>
      </c>
      <c r="AH316" s="34">
        <v>0.99881776415252976</v>
      </c>
      <c r="AI316" s="34">
        <v>0.99877400449147413</v>
      </c>
      <c r="AJ316" s="34">
        <v>0.99873024674759314</v>
      </c>
      <c r="AK316" s="34">
        <v>0.99868649092080264</v>
      </c>
      <c r="AL316" s="34">
        <v>0.99864273701101858</v>
      </c>
      <c r="AM316" s="34">
        <v>0.99859898501815725</v>
      </c>
      <c r="AN316" s="34">
        <v>0.99855523494213427</v>
      </c>
      <c r="AO316" s="34">
        <v>0.99851148678286583</v>
      </c>
      <c r="AP316" s="34">
        <v>0.99846774054026799</v>
      </c>
      <c r="AQ316" s="34">
        <v>0.99842399621425681</v>
      </c>
      <c r="AR316" s="34">
        <v>0.99838025380474815</v>
      </c>
      <c r="AS316" s="34">
        <v>0.9983365133116584</v>
      </c>
      <c r="AT316" s="34">
        <v>0.99829277473490319</v>
      </c>
      <c r="AU316" s="34">
        <v>0.99824903807439869</v>
      </c>
      <c r="AV316" s="34">
        <v>0.99820530333006108</v>
      </c>
      <c r="AW316" s="34">
        <v>0.99816157050180621</v>
      </c>
      <c r="AX316" s="34">
        <v>0.99811783958955047</v>
      </c>
      <c r="AY316" s="34">
        <v>0.99807411059320961</v>
      </c>
      <c r="AZ316" s="34">
        <v>0.99803038351269946</v>
      </c>
      <c r="BA316" s="34">
        <v>0.99798665834793676</v>
      </c>
      <c r="BB316" s="34">
        <v>0.99794293509883714</v>
      </c>
      <c r="BC316" s="34">
        <v>0.99789921376531665</v>
      </c>
      <c r="BD316" s="34">
        <v>0.99785549434729159</v>
      </c>
      <c r="BE316" s="34">
        <v>0.99781177684467781</v>
      </c>
      <c r="BF316" s="34">
        <v>0.99776806125739148</v>
      </c>
      <c r="BG316" s="34">
        <v>0.99772434758534889</v>
      </c>
      <c r="BH316" s="34">
        <v>0.99768063582846567</v>
      </c>
      <c r="BI316" s="34">
        <v>0.99763692598665821</v>
      </c>
      <c r="BJ316" s="34">
        <v>0.99759321805984302</v>
      </c>
      <c r="BK316" s="34">
        <v>0.99754951204793529</v>
      </c>
      <c r="BL316" s="34">
        <v>0.99750580795085175</v>
      </c>
      <c r="BM316" s="34">
        <v>0.99746210576850847</v>
      </c>
      <c r="BN316" s="34">
        <v>0.99741840550082117</v>
      </c>
      <c r="BO316" s="34">
        <v>0.9973747071477066</v>
      </c>
      <c r="BP316" s="34">
        <v>0.99733101070908026</v>
      </c>
      <c r="BQ316" s="34">
        <v>0.99728731618485855</v>
      </c>
      <c r="BR316" s="34">
        <v>0.99724362357495788</v>
      </c>
      <c r="BS316" s="34">
        <v>0.99719993287929365</v>
      </c>
      <c r="BT316" s="34">
        <v>0.9971562440977827</v>
      </c>
      <c r="BU316" s="34">
        <v>0.99711255723034087</v>
      </c>
      <c r="BV316" s="34">
        <v>0.99706887227688445</v>
      </c>
      <c r="BW316" s="34">
        <v>0.99702518923732919</v>
      </c>
      <c r="BX316" s="34">
        <v>0.9969815081115917</v>
      </c>
      <c r="BY316" s="34">
        <v>0.99693782889958804</v>
      </c>
      <c r="BZ316" s="34">
        <v>0.99689415160123407</v>
      </c>
      <c r="CA316" s="34">
        <v>0.99685047621644618</v>
      </c>
      <c r="CB316" s="34">
        <v>0.99680680274514055</v>
      </c>
      <c r="CC316" s="34">
        <v>0.99676313118723348</v>
      </c>
      <c r="CD316" s="34">
        <v>0.99671946154264091</v>
      </c>
      <c r="CE316" s="34">
        <v>0.99667579381127902</v>
      </c>
      <c r="CF316" s="34">
        <v>0.99663212799306411</v>
      </c>
      <c r="CG316" s="34">
        <v>0.99658846408791213</v>
      </c>
      <c r="CH316" s="34">
        <v>0.99654480209573959</v>
      </c>
      <c r="CI316" s="34">
        <v>0.99650114201646234</v>
      </c>
      <c r="CJ316" s="34">
        <v>0.99645748384999677</v>
      </c>
      <c r="CK316" s="34">
        <v>0.99641382759625929</v>
      </c>
      <c r="CL316" s="34">
        <v>0.99637017325516575</v>
      </c>
      <c r="CM316" s="34">
        <v>0.99632652082663253</v>
      </c>
      <c r="CN316" s="34">
        <v>0.9962828703105755</v>
      </c>
      <c r="CO316" s="34">
        <v>0.99623922170691148</v>
      </c>
      <c r="CP316" s="34">
        <v>0.99619557501555633</v>
      </c>
      <c r="CQ316" s="34">
        <v>0.99615193023642601</v>
      </c>
      <c r="CR316" s="34">
        <v>0.99610828736943746</v>
      </c>
      <c r="CS316" s="34">
        <v>0.99606464641450632</v>
      </c>
      <c r="CT316" s="34">
        <v>0.99602100737154897</v>
      </c>
      <c r="CU316" s="34">
        <v>0.9959773702404815</v>
      </c>
      <c r="CV316" s="34">
        <v>0.99590058133000314</v>
      </c>
      <c r="CW316" s="34">
        <v>0.99582379833987733</v>
      </c>
      <c r="CX316" s="34">
        <v>0.9957470212696472</v>
      </c>
      <c r="CY316" s="34">
        <v>0.99567025011885613</v>
      </c>
      <c r="CZ316" s="34">
        <v>0.99559348488704824</v>
      </c>
      <c r="DA316" s="34">
        <v>0.99551672557376658</v>
      </c>
      <c r="DB316" s="34">
        <v>0.9954399721785554</v>
      </c>
    </row>
    <row r="317" spans="1:106" x14ac:dyDescent="0.2">
      <c r="A317" s="13">
        <f t="shared" ca="1" si="4"/>
        <v>44713</v>
      </c>
      <c r="B317" s="34">
        <v>1.0002253908193113</v>
      </c>
      <c r="C317" s="34">
        <v>1.0001803085917338</v>
      </c>
      <c r="D317" s="34">
        <v>1.0001352283961054</v>
      </c>
      <c r="E317" s="34">
        <v>1.0000901502323345</v>
      </c>
      <c r="F317" s="34">
        <v>1.0000450741003302</v>
      </c>
      <c r="G317" s="34">
        <v>1</v>
      </c>
      <c r="H317" s="34">
        <v>0.99995492793125285</v>
      </c>
      <c r="I317" s="34">
        <v>0.999909857893997</v>
      </c>
      <c r="J317" s="34">
        <v>0.99986478988814109</v>
      </c>
      <c r="K317" s="34">
        <v>0.99981972391359331</v>
      </c>
      <c r="L317" s="34">
        <v>0.99977465997026238</v>
      </c>
      <c r="M317" s="34">
        <v>0.99972959805805661</v>
      </c>
      <c r="N317" s="34">
        <v>0.99968453817688441</v>
      </c>
      <c r="O317" s="34">
        <v>0.99963948032665428</v>
      </c>
      <c r="P317" s="34">
        <v>0.99959442450727465</v>
      </c>
      <c r="Q317" s="34">
        <v>0.99954937071865402</v>
      </c>
      <c r="R317" s="34">
        <v>0.99950431896070069</v>
      </c>
      <c r="S317" s="34">
        <v>0.99945926923332351</v>
      </c>
      <c r="T317" s="34">
        <v>0.99941422153643078</v>
      </c>
      <c r="U317" s="34">
        <v>0.99936917586993068</v>
      </c>
      <c r="V317" s="34">
        <v>0.99932413223373218</v>
      </c>
      <c r="W317" s="34">
        <v>0.99927909062774345</v>
      </c>
      <c r="X317" s="34">
        <v>0.99923405105187302</v>
      </c>
      <c r="Y317" s="34">
        <v>0.99918901350602973</v>
      </c>
      <c r="Z317" s="34">
        <v>0.99914397799012145</v>
      </c>
      <c r="AA317" s="34">
        <v>0.99909894450405712</v>
      </c>
      <c r="AB317" s="34">
        <v>0.99905391304774527</v>
      </c>
      <c r="AC317" s="34">
        <v>0.9990088836210943</v>
      </c>
      <c r="AD317" s="34">
        <v>0.99896385622401274</v>
      </c>
      <c r="AE317" s="34">
        <v>0.99891883085640909</v>
      </c>
      <c r="AF317" s="34">
        <v>0.99887380751819199</v>
      </c>
      <c r="AG317" s="34">
        <v>0.99882878620926985</v>
      </c>
      <c r="AH317" s="34">
        <v>0.99878376692955118</v>
      </c>
      <c r="AI317" s="34">
        <v>0.99873874967894471</v>
      </c>
      <c r="AJ317" s="34">
        <v>0.99869373445735865</v>
      </c>
      <c r="AK317" s="34">
        <v>0.99864872126470183</v>
      </c>
      <c r="AL317" s="34">
        <v>0.99860371010088278</v>
      </c>
      <c r="AM317" s="34">
        <v>0.99855870096581001</v>
      </c>
      <c r="AN317" s="34">
        <v>0.99851369385939182</v>
      </c>
      <c r="AO317" s="34">
        <v>0.99846868878153738</v>
      </c>
      <c r="AP317" s="34">
        <v>0.99842368573215479</v>
      </c>
      <c r="AQ317" s="34">
        <v>0.99837868471115276</v>
      </c>
      <c r="AR317" s="34">
        <v>0.99833368571843972</v>
      </c>
      <c r="AS317" s="34">
        <v>0.9982886887539244</v>
      </c>
      <c r="AT317" s="34">
        <v>0.99824369381751543</v>
      </c>
      <c r="AU317" s="34">
        <v>0.99819870090912133</v>
      </c>
      <c r="AV317" s="34">
        <v>0.9981537100286505</v>
      </c>
      <c r="AW317" s="34">
        <v>0.99810872117601213</v>
      </c>
      <c r="AX317" s="34">
        <v>0.99806373435111406</v>
      </c>
      <c r="AY317" s="34">
        <v>0.99801874955386538</v>
      </c>
      <c r="AZ317" s="34">
        <v>0.99797376678417471</v>
      </c>
      <c r="BA317" s="34">
        <v>0.99792878604195001</v>
      </c>
      <c r="BB317" s="34">
        <v>0.99788380732710091</v>
      </c>
      <c r="BC317" s="34">
        <v>0.99783883063953538</v>
      </c>
      <c r="BD317" s="34">
        <v>0.99779385597916226</v>
      </c>
      <c r="BE317" s="34">
        <v>0.99774888334589007</v>
      </c>
      <c r="BF317" s="34">
        <v>0.99770391273962766</v>
      </c>
      <c r="BG317" s="34">
        <v>0.99765894416028345</v>
      </c>
      <c r="BH317" s="34">
        <v>0.99761397760776593</v>
      </c>
      <c r="BI317" s="34">
        <v>0.99756901308198409</v>
      </c>
      <c r="BJ317" s="34">
        <v>0.99752405058284654</v>
      </c>
      <c r="BK317" s="34">
        <v>0.9974790901102617</v>
      </c>
      <c r="BL317" s="34">
        <v>0.99743413166413819</v>
      </c>
      <c r="BM317" s="34">
        <v>0.9973891752443852</v>
      </c>
      <c r="BN317" s="34">
        <v>0.99734422085091101</v>
      </c>
      <c r="BO317" s="34">
        <v>0.99729926848362416</v>
      </c>
      <c r="BP317" s="34">
        <v>0.9972543181424337</v>
      </c>
      <c r="BQ317" s="34">
        <v>0.99720936982724795</v>
      </c>
      <c r="BR317" s="34">
        <v>0.99716442353797585</v>
      </c>
      <c r="BS317" s="34">
        <v>0.99711947927452593</v>
      </c>
      <c r="BT317" s="34">
        <v>0.99707453703680704</v>
      </c>
      <c r="BU317" s="34">
        <v>0.99702959682472769</v>
      </c>
      <c r="BV317" s="34">
        <v>0.99698465863819674</v>
      </c>
      <c r="BW317" s="34">
        <v>0.99693972247712248</v>
      </c>
      <c r="BX317" s="34">
        <v>0.99689478834141432</v>
      </c>
      <c r="BY317" s="34">
        <v>0.99684985623098055</v>
      </c>
      <c r="BZ317" s="34">
        <v>0.99680492614572991</v>
      </c>
      <c r="CA317" s="34">
        <v>0.99675999808557125</v>
      </c>
      <c r="CB317" s="34">
        <v>0.99671507205041321</v>
      </c>
      <c r="CC317" s="34">
        <v>0.99667014804016441</v>
      </c>
      <c r="CD317" s="34">
        <v>0.9966252260547338</v>
      </c>
      <c r="CE317" s="34">
        <v>0.9965803060940297</v>
      </c>
      <c r="CF317" s="34">
        <v>0.99653538815796161</v>
      </c>
      <c r="CG317" s="34">
        <v>0.99649047224643761</v>
      </c>
      <c r="CH317" s="34">
        <v>0.99644555835936666</v>
      </c>
      <c r="CI317" s="34">
        <v>0.99640064649665749</v>
      </c>
      <c r="CJ317" s="34">
        <v>0.99635573665821886</v>
      </c>
      <c r="CK317" s="34">
        <v>0.99631082884395961</v>
      </c>
      <c r="CL317" s="34">
        <v>0.99626592305378836</v>
      </c>
      <c r="CM317" s="34">
        <v>0.99622101928761408</v>
      </c>
      <c r="CN317" s="34">
        <v>0.99617611754534552</v>
      </c>
      <c r="CO317" s="34">
        <v>0.99613121782689129</v>
      </c>
      <c r="CP317" s="34">
        <v>0.99608632013216025</v>
      </c>
      <c r="CQ317" s="34">
        <v>0.99604142446106103</v>
      </c>
      <c r="CR317" s="34">
        <v>0.9959965308135027</v>
      </c>
      <c r="CS317" s="34">
        <v>0.99595163918939411</v>
      </c>
      <c r="CT317" s="34">
        <v>0.99590674958864367</v>
      </c>
      <c r="CU317" s="34">
        <v>0.99586186201116045</v>
      </c>
      <c r="CV317" s="34">
        <v>0.99578976237016281</v>
      </c>
      <c r="CW317" s="34">
        <v>0.9957176679491242</v>
      </c>
      <c r="CX317" s="34">
        <v>0.99564557874766679</v>
      </c>
      <c r="CY317" s="34">
        <v>0.99557349476541268</v>
      </c>
      <c r="CZ317" s="34">
        <v>0.99550141600198405</v>
      </c>
      <c r="DA317" s="34">
        <v>0.99542934245700299</v>
      </c>
      <c r="DB317" s="34">
        <v>0.99535727413009201</v>
      </c>
    </row>
    <row r="318" spans="1:106" x14ac:dyDescent="0.2">
      <c r="A318" s="13">
        <f t="shared" ca="1" si="4"/>
        <v>44714</v>
      </c>
      <c r="B318" s="34">
        <v>1.0001803085917567</v>
      </c>
      <c r="C318" s="34">
        <v>1.0001352283961225</v>
      </c>
      <c r="D318" s="34">
        <v>1.000090150232346</v>
      </c>
      <c r="E318" s="34">
        <v>1.0000450741003357</v>
      </c>
      <c r="F318" s="34">
        <v>1</v>
      </c>
      <c r="G318" s="34">
        <v>0.99995492793124707</v>
      </c>
      <c r="H318" s="34">
        <v>0.99990985789398557</v>
      </c>
      <c r="I318" s="34">
        <v>0.99986478988812388</v>
      </c>
      <c r="J318" s="34">
        <v>0.99981972391357044</v>
      </c>
      <c r="K318" s="34">
        <v>0.99977465997023363</v>
      </c>
      <c r="L318" s="34">
        <v>0.99972959805802208</v>
      </c>
      <c r="M318" s="34">
        <v>0.99968453817684411</v>
      </c>
      <c r="N318" s="34">
        <v>0.99963948032660832</v>
      </c>
      <c r="O318" s="34">
        <v>0.99959442450722269</v>
      </c>
      <c r="P318" s="34">
        <v>0.99954937071859651</v>
      </c>
      <c r="Q318" s="34">
        <v>0.99950431896063752</v>
      </c>
      <c r="R318" s="34">
        <v>0.99945926923325457</v>
      </c>
      <c r="S318" s="34">
        <v>0.99941422153635573</v>
      </c>
      <c r="T318" s="34">
        <v>0.99936917586985008</v>
      </c>
      <c r="U318" s="34">
        <v>0.9993241322336458</v>
      </c>
      <c r="V318" s="34">
        <v>0.9992790906276513</v>
      </c>
      <c r="W318" s="34">
        <v>0.99923405105177543</v>
      </c>
      <c r="X318" s="34">
        <v>0.99918901350592604</v>
      </c>
      <c r="Y318" s="34">
        <v>0.99914397799001209</v>
      </c>
      <c r="Z318" s="34">
        <v>0.99909894450394221</v>
      </c>
      <c r="AA318" s="34">
        <v>0.99905391304762459</v>
      </c>
      <c r="AB318" s="34">
        <v>0.99900888362096785</v>
      </c>
      <c r="AC318" s="34">
        <v>0.99896385622388051</v>
      </c>
      <c r="AD318" s="34">
        <v>0.9989188308562712</v>
      </c>
      <c r="AE318" s="34">
        <v>0.99887380751804811</v>
      </c>
      <c r="AF318" s="34">
        <v>0.99882878620912019</v>
      </c>
      <c r="AG318" s="34">
        <v>0.99878376692939586</v>
      </c>
      <c r="AH318" s="34">
        <v>0.99873874967878362</v>
      </c>
      <c r="AI318" s="34">
        <v>0.99869373445719178</v>
      </c>
      <c r="AJ318" s="34">
        <v>0.9986487212645293</v>
      </c>
      <c r="AK318" s="34">
        <v>0.99860371010070448</v>
      </c>
      <c r="AL318" s="34">
        <v>0.99855870096562604</v>
      </c>
      <c r="AM318" s="34">
        <v>0.99851369385920219</v>
      </c>
      <c r="AN318" s="34">
        <v>0.99846868878134198</v>
      </c>
      <c r="AO318" s="34">
        <v>0.99842368573195373</v>
      </c>
      <c r="AP318" s="34">
        <v>0.99837868471094571</v>
      </c>
      <c r="AQ318" s="34">
        <v>0.998333685718227</v>
      </c>
      <c r="AR318" s="34">
        <v>0.99828868875370591</v>
      </c>
      <c r="AS318" s="34">
        <v>0.99824369381729128</v>
      </c>
      <c r="AT318" s="34">
        <v>0.9981987009088914</v>
      </c>
      <c r="AU318" s="34">
        <v>0.99815371002841513</v>
      </c>
      <c r="AV318" s="34">
        <v>0.99810872117577076</v>
      </c>
      <c r="AW318" s="34">
        <v>0.99806373435086693</v>
      </c>
      <c r="AX318" s="34">
        <v>0.99801874955361247</v>
      </c>
      <c r="AY318" s="34">
        <v>0.99797376678391603</v>
      </c>
      <c r="AZ318" s="34">
        <v>0.997928786041686</v>
      </c>
      <c r="BA318" s="34">
        <v>0.99788380732683091</v>
      </c>
      <c r="BB318" s="34">
        <v>0.99783883063925971</v>
      </c>
      <c r="BC318" s="34">
        <v>0.99779385597888082</v>
      </c>
      <c r="BD318" s="34">
        <v>0.99774888334560285</v>
      </c>
      <c r="BE318" s="34">
        <v>0.99770391273933468</v>
      </c>
      <c r="BF318" s="34">
        <v>0.99765894415998468</v>
      </c>
      <c r="BG318" s="34">
        <v>0.99761397760746151</v>
      </c>
      <c r="BH318" s="34">
        <v>0.99756901308167389</v>
      </c>
      <c r="BI318" s="34">
        <v>0.99752405058253069</v>
      </c>
      <c r="BJ318" s="34">
        <v>0.99747909010994018</v>
      </c>
      <c r="BK318" s="34">
        <v>0.99743413166381101</v>
      </c>
      <c r="BL318" s="34">
        <v>0.99738917524405224</v>
      </c>
      <c r="BM318" s="34">
        <v>0.99734422085057239</v>
      </c>
      <c r="BN318" s="34">
        <v>0.99729926848327966</v>
      </c>
      <c r="BO318" s="34">
        <v>0.99725431814208343</v>
      </c>
      <c r="BP318" s="34">
        <v>0.99720936982689201</v>
      </c>
      <c r="BQ318" s="34">
        <v>0.99716442353761414</v>
      </c>
      <c r="BR318" s="34">
        <v>0.99711947927415856</v>
      </c>
      <c r="BS318" s="34">
        <v>0.99707453703643401</v>
      </c>
      <c r="BT318" s="34">
        <v>0.99702959682434877</v>
      </c>
      <c r="BU318" s="34">
        <v>0.99698465863781205</v>
      </c>
      <c r="BV318" s="34">
        <v>0.99693972247673224</v>
      </c>
      <c r="BW318" s="34">
        <v>0.9968947883410183</v>
      </c>
      <c r="BX318" s="34">
        <v>0.99684985623057887</v>
      </c>
      <c r="BY318" s="34">
        <v>0.99680492614532246</v>
      </c>
      <c r="BZ318" s="34">
        <v>0.99675999808515803</v>
      </c>
      <c r="CA318" s="34">
        <v>0.99671507204999432</v>
      </c>
      <c r="CB318" s="34">
        <v>0.99667014803973986</v>
      </c>
      <c r="CC318" s="34">
        <v>0.99662522605430337</v>
      </c>
      <c r="CD318" s="34">
        <v>0.99658030609359394</v>
      </c>
      <c r="CE318" s="34">
        <v>0.99653538815751974</v>
      </c>
      <c r="CF318" s="34">
        <v>0.99649047224599008</v>
      </c>
      <c r="CG318" s="34">
        <v>0.99644555835891346</v>
      </c>
      <c r="CH318" s="34">
        <v>0.99640064649619853</v>
      </c>
      <c r="CI318" s="34">
        <v>0.99635573665775423</v>
      </c>
      <c r="CJ318" s="34">
        <v>0.99631082884348932</v>
      </c>
      <c r="CK318" s="34">
        <v>0.99626592305331241</v>
      </c>
      <c r="CL318" s="34">
        <v>0.99622101928713247</v>
      </c>
      <c r="CM318" s="34">
        <v>0.99617611754485802</v>
      </c>
      <c r="CN318" s="34">
        <v>0.99613121782639802</v>
      </c>
      <c r="CO318" s="34">
        <v>0.99608632013166121</v>
      </c>
      <c r="CP318" s="34">
        <v>0.99604142446055655</v>
      </c>
      <c r="CQ318" s="34">
        <v>0.99599653081299244</v>
      </c>
      <c r="CR318" s="34">
        <v>0.99595163918887808</v>
      </c>
      <c r="CS318" s="34">
        <v>0.99590674958812198</v>
      </c>
      <c r="CT318" s="34">
        <v>0.99586186201063298</v>
      </c>
      <c r="CU318" s="34">
        <v>0.99579024420927464</v>
      </c>
      <c r="CV318" s="34">
        <v>0.99571863155833884</v>
      </c>
      <c r="CW318" s="34">
        <v>0.99564702405745531</v>
      </c>
      <c r="CX318" s="34">
        <v>0.99557542170625357</v>
      </c>
      <c r="CY318" s="34">
        <v>0.99550382450436325</v>
      </c>
      <c r="CZ318" s="34">
        <v>0.99543223245141432</v>
      </c>
      <c r="DA318" s="34">
        <v>0.99536064554703629</v>
      </c>
      <c r="DB318" s="34">
        <v>0.99528906379085902</v>
      </c>
    </row>
    <row r="319" spans="1:106" x14ac:dyDescent="0.2">
      <c r="A319" s="13">
        <f t="shared" ca="1" si="4"/>
        <v>44715</v>
      </c>
      <c r="B319" s="34">
        <v>1.0001352283961371</v>
      </c>
      <c r="C319" s="34">
        <v>1.0000901502323558</v>
      </c>
      <c r="D319" s="34">
        <v>1.0000450741003406</v>
      </c>
      <c r="E319" s="34">
        <v>1</v>
      </c>
      <c r="F319" s="34">
        <v>0.99995492793124252</v>
      </c>
      <c r="G319" s="34">
        <v>0.99990985789397613</v>
      </c>
      <c r="H319" s="34">
        <v>0.99986478988810956</v>
      </c>
      <c r="I319" s="34">
        <v>0.99981972391355156</v>
      </c>
      <c r="J319" s="34">
        <v>0.99977465997020987</v>
      </c>
      <c r="K319" s="34">
        <v>0.99972959805799355</v>
      </c>
      <c r="L319" s="34">
        <v>0.99968453817681091</v>
      </c>
      <c r="M319" s="34">
        <v>0.99963948032657024</v>
      </c>
      <c r="N319" s="34">
        <v>0.99959442450718006</v>
      </c>
      <c r="O319" s="34">
        <v>0.99954937071854888</v>
      </c>
      <c r="P319" s="34">
        <v>0.99950431896058511</v>
      </c>
      <c r="Q319" s="34">
        <v>0.99945926923319739</v>
      </c>
      <c r="R319" s="34">
        <v>0.999414221536294</v>
      </c>
      <c r="S319" s="34">
        <v>0.99936917586978369</v>
      </c>
      <c r="T319" s="34">
        <v>0.99932413223357452</v>
      </c>
      <c r="U319" s="34">
        <v>0.99927909062757514</v>
      </c>
      <c r="V319" s="34">
        <v>0.99923405105169438</v>
      </c>
      <c r="W319" s="34">
        <v>0.99918901350584022</v>
      </c>
      <c r="X319" s="34">
        <v>0.99914397798992172</v>
      </c>
      <c r="Y319" s="34">
        <v>0.99909894450384706</v>
      </c>
      <c r="Z319" s="34">
        <v>0.99905391304752467</v>
      </c>
      <c r="AA319" s="34">
        <v>0.99900888362086315</v>
      </c>
      <c r="AB319" s="34">
        <v>0.99896385622377093</v>
      </c>
      <c r="AC319" s="34">
        <v>0.99891883085615685</v>
      </c>
      <c r="AD319" s="34">
        <v>0.99887380751792931</v>
      </c>
      <c r="AE319" s="34">
        <v>0.99882878620899651</v>
      </c>
      <c r="AF319" s="34">
        <v>0.9987837669292674</v>
      </c>
      <c r="AG319" s="34">
        <v>0.99873874967865017</v>
      </c>
      <c r="AH319" s="34">
        <v>0.99869373445705378</v>
      </c>
      <c r="AI319" s="34">
        <v>0.99864872126438664</v>
      </c>
      <c r="AJ319" s="34">
        <v>0.99860371010055704</v>
      </c>
      <c r="AK319" s="34">
        <v>0.99855870096547383</v>
      </c>
      <c r="AL319" s="34">
        <v>0.9985136938590452</v>
      </c>
      <c r="AM319" s="34">
        <v>0.99846868878118011</v>
      </c>
      <c r="AN319" s="34">
        <v>0.99842368573178697</v>
      </c>
      <c r="AO319" s="34">
        <v>0.9983786847107744</v>
      </c>
      <c r="AP319" s="34">
        <v>0.99833368571805081</v>
      </c>
      <c r="AQ319" s="34">
        <v>0.99828868875352517</v>
      </c>
      <c r="AR319" s="34">
        <v>0.99824369381710576</v>
      </c>
      <c r="AS319" s="34">
        <v>0.99819870090870089</v>
      </c>
      <c r="AT319" s="34">
        <v>0.99815371002821984</v>
      </c>
      <c r="AU319" s="34">
        <v>0.99810872117557081</v>
      </c>
      <c r="AV319" s="34">
        <v>0.99806373435066242</v>
      </c>
      <c r="AW319" s="34">
        <v>0.99801874955340308</v>
      </c>
      <c r="AX319" s="34">
        <v>0.99797376678370187</v>
      </c>
      <c r="AY319" s="34">
        <v>0.99792878604146695</v>
      </c>
      <c r="AZ319" s="34">
        <v>0.99788380732660742</v>
      </c>
      <c r="BA319" s="34">
        <v>0.99783883063903145</v>
      </c>
      <c r="BB319" s="34">
        <v>0.99779385597864767</v>
      </c>
      <c r="BC319" s="34">
        <v>0.99774888334536505</v>
      </c>
      <c r="BD319" s="34">
        <v>0.99770391273909198</v>
      </c>
      <c r="BE319" s="34">
        <v>0.99765894415973722</v>
      </c>
      <c r="BF319" s="34">
        <v>0.99761397760720938</v>
      </c>
      <c r="BG319" s="34">
        <v>0.99756901308141699</v>
      </c>
      <c r="BH319" s="34">
        <v>0.9975240505822689</v>
      </c>
      <c r="BI319" s="34">
        <v>0.99747909010967362</v>
      </c>
      <c r="BJ319" s="34">
        <v>0.99743413166354</v>
      </c>
      <c r="BK319" s="34">
        <v>0.99738917524377635</v>
      </c>
      <c r="BL319" s="34">
        <v>0.99734422085029162</v>
      </c>
      <c r="BM319" s="34">
        <v>0.99729926848299433</v>
      </c>
      <c r="BN319" s="34">
        <v>0.99725431814179333</v>
      </c>
      <c r="BO319" s="34">
        <v>0.99720936982659714</v>
      </c>
      <c r="BP319" s="34">
        <v>0.9971644235373146</v>
      </c>
      <c r="BQ319" s="34">
        <v>0.99711947927385403</v>
      </c>
      <c r="BR319" s="34">
        <v>0.99707453703612481</v>
      </c>
      <c r="BS319" s="34">
        <v>0.99702959682403491</v>
      </c>
      <c r="BT319" s="34">
        <v>0.99698465863749353</v>
      </c>
      <c r="BU319" s="34">
        <v>0.99693972247640916</v>
      </c>
      <c r="BV319" s="34">
        <v>0.99689478834069023</v>
      </c>
      <c r="BW319" s="34">
        <v>0.99684985623024602</v>
      </c>
      <c r="BX319" s="34">
        <v>0.99680492614498495</v>
      </c>
      <c r="BY319" s="34">
        <v>0.99675999808481586</v>
      </c>
      <c r="BZ319" s="34">
        <v>0.99671507204964727</v>
      </c>
      <c r="CA319" s="34">
        <v>0.99667014803938803</v>
      </c>
      <c r="CB319" s="34">
        <v>0.99662522605394699</v>
      </c>
      <c r="CC319" s="34">
        <v>0.99658030609323256</v>
      </c>
      <c r="CD319" s="34">
        <v>0.99653538815715392</v>
      </c>
      <c r="CE319" s="34">
        <v>0.99649047224561937</v>
      </c>
      <c r="CF319" s="34">
        <v>0.99644555835853799</v>
      </c>
      <c r="CG319" s="34">
        <v>0.99640064649581817</v>
      </c>
      <c r="CH319" s="34">
        <v>0.99635573665736932</v>
      </c>
      <c r="CI319" s="34">
        <v>0.99631082884309963</v>
      </c>
      <c r="CJ319" s="34">
        <v>0.99626592305291783</v>
      </c>
      <c r="CK319" s="34">
        <v>0.99622101928673323</v>
      </c>
      <c r="CL319" s="34">
        <v>0.99617611754445412</v>
      </c>
      <c r="CM319" s="34">
        <v>0.99613121782598935</v>
      </c>
      <c r="CN319" s="34">
        <v>0.99608632013124787</v>
      </c>
      <c r="CO319" s="34">
        <v>0.99604142446013844</v>
      </c>
      <c r="CP319" s="34">
        <v>0.99599653081256945</v>
      </c>
      <c r="CQ319" s="34">
        <v>0.99595163918845042</v>
      </c>
      <c r="CR319" s="34">
        <v>0.99590674958768954</v>
      </c>
      <c r="CS319" s="34">
        <v>0.99586186201019589</v>
      </c>
      <c r="CT319" s="34">
        <v>0.99579072479222919</v>
      </c>
      <c r="CU319" s="34">
        <v>0.99571959265579457</v>
      </c>
      <c r="CV319" s="34">
        <v>0.99564846560052866</v>
      </c>
      <c r="CW319" s="34">
        <v>0.99557734362606887</v>
      </c>
      <c r="CX319" s="34">
        <v>0.99550622673205169</v>
      </c>
      <c r="CY319" s="34">
        <v>0.99543511491811487</v>
      </c>
      <c r="CZ319" s="34">
        <v>0.99536400818389514</v>
      </c>
      <c r="DA319" s="34">
        <v>0.99529290652902969</v>
      </c>
      <c r="DB319" s="34">
        <v>0.99522180995315579</v>
      </c>
    </row>
    <row r="320" spans="1:106" x14ac:dyDescent="0.2">
      <c r="A320" s="13">
        <f t="shared" ca="1" si="4"/>
        <v>44718</v>
      </c>
      <c r="B320" s="34">
        <v>1.0000461529463684</v>
      </c>
      <c r="C320" s="34">
        <v>1</v>
      </c>
      <c r="D320" s="34">
        <v>0.9999538491836274</v>
      </c>
      <c r="E320" s="34">
        <v>0.99990770049715283</v>
      </c>
      <c r="F320" s="34">
        <v>0.99986155394047793</v>
      </c>
      <c r="G320" s="34">
        <v>0.99981540951350423</v>
      </c>
      <c r="H320" s="34">
        <v>0.99976926721613357</v>
      </c>
      <c r="I320" s="34">
        <v>0.99972312704826727</v>
      </c>
      <c r="J320" s="34">
        <v>0.99967698900980773</v>
      </c>
      <c r="K320" s="34">
        <v>0.99963085310065625</v>
      </c>
      <c r="L320" s="34">
        <v>0.99958471932071458</v>
      </c>
      <c r="M320" s="34">
        <v>0.99953858766988457</v>
      </c>
      <c r="N320" s="34">
        <v>0.99949245814806786</v>
      </c>
      <c r="O320" s="34">
        <v>0.99944633075516631</v>
      </c>
      <c r="P320" s="34">
        <v>0.99940020549108155</v>
      </c>
      <c r="Q320" s="34">
        <v>0.99935408235571555</v>
      </c>
      <c r="R320" s="34">
        <v>0.9993079613489696</v>
      </c>
      <c r="S320" s="34">
        <v>0.99926184247074612</v>
      </c>
      <c r="T320" s="34">
        <v>0.99921572572094619</v>
      </c>
      <c r="U320" s="34">
        <v>0.999169611099472</v>
      </c>
      <c r="V320" s="34">
        <v>0.9991234986062254</v>
      </c>
      <c r="W320" s="34">
        <v>0.99907738824110781</v>
      </c>
      <c r="X320" s="34">
        <v>0.9990312800040213</v>
      </c>
      <c r="Y320" s="34">
        <v>0.99898517389486752</v>
      </c>
      <c r="Z320" s="34">
        <v>0.99893906991354831</v>
      </c>
      <c r="AA320" s="34">
        <v>0.99889296805996564</v>
      </c>
      <c r="AB320" s="34">
        <v>0.99884686833402092</v>
      </c>
      <c r="AC320" s="34">
        <v>0.99880077073561635</v>
      </c>
      <c r="AD320" s="34">
        <v>0.99875467526465367</v>
      </c>
      <c r="AE320" s="34">
        <v>0.99870858192103429</v>
      </c>
      <c r="AF320" s="34">
        <v>0.99866249070466051</v>
      </c>
      <c r="AG320" s="34">
        <v>0.99861640161543408</v>
      </c>
      <c r="AH320" s="34">
        <v>0.99857031465325663</v>
      </c>
      <c r="AI320" s="34">
        <v>0.99852422981803002</v>
      </c>
      <c r="AJ320" s="34">
        <v>0.99847814710965643</v>
      </c>
      <c r="AK320" s="34">
        <v>0.99843206652803718</v>
      </c>
      <c r="AL320" s="34">
        <v>0.99838598807307466</v>
      </c>
      <c r="AM320" s="34">
        <v>0.99833991174467029</v>
      </c>
      <c r="AN320" s="34">
        <v>0.99829383754272627</v>
      </c>
      <c r="AO320" s="34">
        <v>0.99824776546714411</v>
      </c>
      <c r="AP320" s="34">
        <v>0.99820169551782578</v>
      </c>
      <c r="AQ320" s="34">
        <v>0.99815562769467325</v>
      </c>
      <c r="AR320" s="34">
        <v>0.99810956199758838</v>
      </c>
      <c r="AS320" s="34">
        <v>0.99806349842647324</v>
      </c>
      <c r="AT320" s="34">
        <v>0.99801743698122924</v>
      </c>
      <c r="AU320" s="34">
        <v>0.99797137766175892</v>
      </c>
      <c r="AV320" s="34">
        <v>0.99792532046796356</v>
      </c>
      <c r="AW320" s="34">
        <v>0.99787926539974514</v>
      </c>
      <c r="AX320" s="34">
        <v>0.99783321245700585</v>
      </c>
      <c r="AY320" s="34">
        <v>0.99778716163964742</v>
      </c>
      <c r="AZ320" s="34">
        <v>0.99774111294757184</v>
      </c>
      <c r="BA320" s="34">
        <v>0.99769506638068106</v>
      </c>
      <c r="BB320" s="34">
        <v>0.99764902193887683</v>
      </c>
      <c r="BC320" s="34">
        <v>0.99760297962206135</v>
      </c>
      <c r="BD320" s="34">
        <v>0.99755693943013624</v>
      </c>
      <c r="BE320" s="34">
        <v>0.99751090136300358</v>
      </c>
      <c r="BF320" s="34">
        <v>0.99746486542056534</v>
      </c>
      <c r="BG320" s="34">
        <v>0.99741883160272327</v>
      </c>
      <c r="BH320" s="34">
        <v>0.99737279990937977</v>
      </c>
      <c r="BI320" s="34">
        <v>0.99732677034043637</v>
      </c>
      <c r="BJ320" s="34">
        <v>0.99728074289579505</v>
      </c>
      <c r="BK320" s="34">
        <v>0.99723471757535798</v>
      </c>
      <c r="BL320" s="34">
        <v>0.99718869437902691</v>
      </c>
      <c r="BM320" s="34">
        <v>0.99714267330670381</v>
      </c>
      <c r="BN320" s="34">
        <v>0.99709665435829109</v>
      </c>
      <c r="BO320" s="34">
        <v>0.99705063753369039</v>
      </c>
      <c r="BP320" s="34">
        <v>0.99700462283280367</v>
      </c>
      <c r="BQ320" s="34">
        <v>0.99695861025553278</v>
      </c>
      <c r="BR320" s="34">
        <v>0.99691259980177982</v>
      </c>
      <c r="BS320" s="34">
        <v>0.99686659147144718</v>
      </c>
      <c r="BT320" s="34">
        <v>0.9968205852644364</v>
      </c>
      <c r="BU320" s="34">
        <v>0.99677458118064965</v>
      </c>
      <c r="BV320" s="34">
        <v>0.99672857921998881</v>
      </c>
      <c r="BW320" s="34">
        <v>0.99668257938235616</v>
      </c>
      <c r="BX320" s="34">
        <v>0.99663658166765356</v>
      </c>
      <c r="BY320" s="34">
        <v>0.99659058607578299</v>
      </c>
      <c r="BZ320" s="34">
        <v>0.99654459260664663</v>
      </c>
      <c r="CA320" s="34">
        <v>0.99649860126014622</v>
      </c>
      <c r="CB320" s="34">
        <v>0.99645261203618418</v>
      </c>
      <c r="CC320" s="34">
        <v>0.99640662493466237</v>
      </c>
      <c r="CD320" s="34">
        <v>0.99636063995548263</v>
      </c>
      <c r="CE320" s="34">
        <v>0.99631465709854761</v>
      </c>
      <c r="CF320" s="34">
        <v>0.9962686763637586</v>
      </c>
      <c r="CG320" s="34">
        <v>0.99622269775101813</v>
      </c>
      <c r="CH320" s="34">
        <v>0.99617672126022805</v>
      </c>
      <c r="CI320" s="34">
        <v>0.99613074689129089</v>
      </c>
      <c r="CJ320" s="34">
        <v>0.99608477464410816</v>
      </c>
      <c r="CK320" s="34">
        <v>0.99603880451858218</v>
      </c>
      <c r="CL320" s="34">
        <v>0.99599283651461523</v>
      </c>
      <c r="CM320" s="34">
        <v>0.99594687063210885</v>
      </c>
      <c r="CN320" s="34">
        <v>0.99590090687096577</v>
      </c>
      <c r="CO320" s="34">
        <v>0.99585494523108742</v>
      </c>
      <c r="CP320" s="34">
        <v>0.99580898571237664</v>
      </c>
      <c r="CQ320" s="34">
        <v>0.99576302831473518</v>
      </c>
      <c r="CR320" s="34">
        <v>0.9956953438745596</v>
      </c>
      <c r="CS320" s="34">
        <v>0.99562766403506053</v>
      </c>
      <c r="CT320" s="34">
        <v>0.99555998879592533</v>
      </c>
      <c r="CU320" s="34">
        <v>0.99549231815684081</v>
      </c>
      <c r="CV320" s="34">
        <v>0.99542465211749465</v>
      </c>
      <c r="CW320" s="34">
        <v>0.9953569906775741</v>
      </c>
      <c r="CX320" s="34">
        <v>0.99528933383676665</v>
      </c>
      <c r="CY320" s="34">
        <v>0.99522168159475943</v>
      </c>
      <c r="CZ320" s="34">
        <v>0.99515403395124014</v>
      </c>
      <c r="DA320" s="34">
        <v>0.99508639090589623</v>
      </c>
      <c r="DB320" s="34">
        <v>0.99501875245841487</v>
      </c>
    </row>
    <row r="321" spans="1:106" x14ac:dyDescent="0.2">
      <c r="A321" s="13">
        <f t="shared" ca="1" si="4"/>
        <v>44719</v>
      </c>
      <c r="B321" s="34">
        <v>1.0000468563522595</v>
      </c>
      <c r="C321" s="34">
        <v>1</v>
      </c>
      <c r="D321" s="34">
        <v>0.99995314584315531</v>
      </c>
      <c r="E321" s="34">
        <v>0.99990629388162278</v>
      </c>
      <c r="F321" s="34">
        <v>0.99985944411529926</v>
      </c>
      <c r="G321" s="34">
        <v>0.99981259654408217</v>
      </c>
      <c r="H321" s="34">
        <v>0.99976575116786837</v>
      </c>
      <c r="I321" s="34">
        <v>0.99971890798655516</v>
      </c>
      <c r="J321" s="34">
        <v>0.99967206700003997</v>
      </c>
      <c r="K321" s="34">
        <v>0.99962522820821931</v>
      </c>
      <c r="L321" s="34">
        <v>0.99957839161099105</v>
      </c>
      <c r="M321" s="34">
        <v>0.99953155720825204</v>
      </c>
      <c r="N321" s="34">
        <v>0.99948472499989949</v>
      </c>
      <c r="O321" s="34">
        <v>0.99943789498583047</v>
      </c>
      <c r="P321" s="34">
        <v>0.99939106716594239</v>
      </c>
      <c r="Q321" s="34">
        <v>0.99934424154013224</v>
      </c>
      <c r="R321" s="34">
        <v>0.99929741810829731</v>
      </c>
      <c r="S321" s="34">
        <v>0.99925059687033468</v>
      </c>
      <c r="T321" s="34">
        <v>0.99920377782614189</v>
      </c>
      <c r="U321" s="34">
        <v>0.99915696097561579</v>
      </c>
      <c r="V321" s="34">
        <v>0.9991101463186538</v>
      </c>
      <c r="W321" s="34">
        <v>0.99906333385515311</v>
      </c>
      <c r="X321" s="34">
        <v>0.99901652358501114</v>
      </c>
      <c r="Y321" s="34">
        <v>0.99896971550812452</v>
      </c>
      <c r="Z321" s="34">
        <v>0.99892290962439101</v>
      </c>
      <c r="AA321" s="34">
        <v>0.9988761059337079</v>
      </c>
      <c r="AB321" s="34">
        <v>0.99882930443597207</v>
      </c>
      <c r="AC321" s="34">
        <v>0.99878250513108102</v>
      </c>
      <c r="AD321" s="34">
        <v>0.99873570801893197</v>
      </c>
      <c r="AE321" s="34">
        <v>0.9986889130994222</v>
      </c>
      <c r="AF321" s="34">
        <v>0.99864212037244882</v>
      </c>
      <c r="AG321" s="34">
        <v>0.99859532983790911</v>
      </c>
      <c r="AH321" s="34">
        <v>0.9985485414957006</v>
      </c>
      <c r="AI321" s="34">
        <v>0.99850175534572028</v>
      </c>
      <c r="AJ321" s="34">
        <v>0.99845497138786587</v>
      </c>
      <c r="AK321" s="34">
        <v>0.99840818962203404</v>
      </c>
      <c r="AL321" s="34">
        <v>0.99836141004812251</v>
      </c>
      <c r="AM321" s="34">
        <v>0.99831463266602838</v>
      </c>
      <c r="AN321" s="34">
        <v>0.99826785747564917</v>
      </c>
      <c r="AO321" s="34">
        <v>0.99822108447688207</v>
      </c>
      <c r="AP321" s="34">
        <v>0.99817431366962439</v>
      </c>
      <c r="AQ321" s="34">
        <v>0.99812754505377332</v>
      </c>
      <c r="AR321" s="34">
        <v>0.9980807786292264</v>
      </c>
      <c r="AS321" s="34">
        <v>0.99803401439588091</v>
      </c>
      <c r="AT321" s="34">
        <v>0.99798725235363417</v>
      </c>
      <c r="AU321" s="34">
        <v>0.99794049250238348</v>
      </c>
      <c r="AV321" s="34">
        <v>0.99789373484202626</v>
      </c>
      <c r="AW321" s="34">
        <v>0.99784697937245947</v>
      </c>
      <c r="AX321" s="34">
        <v>0.99780022609358099</v>
      </c>
      <c r="AY321" s="34">
        <v>0.99775347500528799</v>
      </c>
      <c r="AZ321" s="34">
        <v>0.99770672610747801</v>
      </c>
      <c r="BA321" s="34">
        <v>0.99765997940004791</v>
      </c>
      <c r="BB321" s="34">
        <v>0.99761323488289544</v>
      </c>
      <c r="BC321" s="34">
        <v>0.99756649255591801</v>
      </c>
      <c r="BD321" s="34">
        <v>0.9975197524190127</v>
      </c>
      <c r="BE321" s="34">
        <v>0.99747301447207737</v>
      </c>
      <c r="BF321" s="34">
        <v>0.997426278715009</v>
      </c>
      <c r="BG321" s="34">
        <v>0.9973795451477051</v>
      </c>
      <c r="BH321" s="34">
        <v>0.99733281377006311</v>
      </c>
      <c r="BI321" s="34">
        <v>0.99728608458198031</v>
      </c>
      <c r="BJ321" s="34">
        <v>0.99723935758335447</v>
      </c>
      <c r="BK321" s="34">
        <v>0.99719263277408265</v>
      </c>
      <c r="BL321" s="34">
        <v>0.99714591015406218</v>
      </c>
      <c r="BM321" s="34">
        <v>0.99709918972319078</v>
      </c>
      <c r="BN321" s="34">
        <v>0.99705247148136589</v>
      </c>
      <c r="BO321" s="34">
        <v>0.9970057554284848</v>
      </c>
      <c r="BP321" s="34">
        <v>0.99695904156444493</v>
      </c>
      <c r="BQ321" s="34">
        <v>0.99691232988914369</v>
      </c>
      <c r="BR321" s="34">
        <v>0.99686562040247884</v>
      </c>
      <c r="BS321" s="34">
        <v>0.99681891310434756</v>
      </c>
      <c r="BT321" s="34">
        <v>0.99677220799464716</v>
      </c>
      <c r="BU321" s="34">
        <v>0.99672550507327529</v>
      </c>
      <c r="BV321" s="34">
        <v>0.99667880434012956</v>
      </c>
      <c r="BW321" s="34">
        <v>0.99663210579510741</v>
      </c>
      <c r="BX321" s="34">
        <v>0.99658540943810592</v>
      </c>
      <c r="BY321" s="34">
        <v>0.99653871526902305</v>
      </c>
      <c r="BZ321" s="34">
        <v>0.9964920232877561</v>
      </c>
      <c r="CA321" s="34">
        <v>0.99644533349420261</v>
      </c>
      <c r="CB321" s="34">
        <v>0.99639864588825999</v>
      </c>
      <c r="CC321" s="34">
        <v>0.99635196046982555</v>
      </c>
      <c r="CD321" s="34">
        <v>0.99630527723879747</v>
      </c>
      <c r="CE321" s="34">
        <v>0.9962585961950724</v>
      </c>
      <c r="CF321" s="34">
        <v>0.99621191733854852</v>
      </c>
      <c r="CG321" s="34">
        <v>0.99616524066912315</v>
      </c>
      <c r="CH321" s="34">
        <v>0.99611856618669348</v>
      </c>
      <c r="CI321" s="34">
        <v>0.99607189389115747</v>
      </c>
      <c r="CJ321" s="34">
        <v>0.99602522378241276</v>
      </c>
      <c r="CK321" s="34">
        <v>0.99597855586035644</v>
      </c>
      <c r="CL321" s="34">
        <v>0.99593189012488614</v>
      </c>
      <c r="CM321" s="34">
        <v>0.99588522657589962</v>
      </c>
      <c r="CN321" s="34">
        <v>0.99583856521329439</v>
      </c>
      <c r="CO321" s="34">
        <v>0.9957919060369681</v>
      </c>
      <c r="CP321" s="34">
        <v>0.99574524904681794</v>
      </c>
      <c r="CQ321" s="34">
        <v>0.99569859424274176</v>
      </c>
      <c r="CR321" s="34">
        <v>0.99563355829128897</v>
      </c>
      <c r="CS321" s="34">
        <v>0.99556852658778316</v>
      </c>
      <c r="CT321" s="34">
        <v>0.99550349913194691</v>
      </c>
      <c r="CU321" s="34">
        <v>0.9954384759235031</v>
      </c>
      <c r="CV321" s="34">
        <v>0.99537345696217405</v>
      </c>
      <c r="CW321" s="34">
        <v>0.99530844224768211</v>
      </c>
      <c r="CX321" s="34">
        <v>0.99524343177975039</v>
      </c>
      <c r="CY321" s="34">
        <v>0.99517842555810143</v>
      </c>
      <c r="CZ321" s="34">
        <v>0.99511342358245758</v>
      </c>
      <c r="DA321" s="34">
        <v>0.9950484258525415</v>
      </c>
      <c r="DB321" s="34">
        <v>0.99498343236807618</v>
      </c>
    </row>
    <row r="322" spans="1:106" x14ac:dyDescent="0.2">
      <c r="A322" s="13">
        <f t="shared" ca="1" si="4"/>
        <v>44720</v>
      </c>
      <c r="B322" s="34">
        <v>1.0000467789327157</v>
      </c>
      <c r="C322" s="34">
        <v>1</v>
      </c>
      <c r="D322" s="34">
        <v>0.99995322325545022</v>
      </c>
      <c r="E322" s="34">
        <v>0.99990644869896439</v>
      </c>
      <c r="F322" s="34">
        <v>0.99985967633044004</v>
      </c>
      <c r="G322" s="34">
        <v>0.99981290614977492</v>
      </c>
      <c r="H322" s="34">
        <v>0.99976613815686666</v>
      </c>
      <c r="I322" s="34">
        <v>0.99971937235161279</v>
      </c>
      <c r="J322" s="34">
        <v>0.99967260873391073</v>
      </c>
      <c r="K322" s="34">
        <v>0.99962584730365878</v>
      </c>
      <c r="L322" s="34">
        <v>0.99957908806075435</v>
      </c>
      <c r="M322" s="34">
        <v>0.99953233100509498</v>
      </c>
      <c r="N322" s="34">
        <v>0.99948557613657851</v>
      </c>
      <c r="O322" s="34">
        <v>0.99943882345510238</v>
      </c>
      <c r="P322" s="34">
        <v>0.99939207296056465</v>
      </c>
      <c r="Q322" s="34">
        <v>0.99934532465286297</v>
      </c>
      <c r="R322" s="34">
        <v>0.99929857853189485</v>
      </c>
      <c r="S322" s="34">
        <v>0.99925183459755806</v>
      </c>
      <c r="T322" s="34">
        <v>0.99920509284975034</v>
      </c>
      <c r="U322" s="34">
        <v>0.99915835328836933</v>
      </c>
      <c r="V322" s="34">
        <v>0.99911161591331288</v>
      </c>
      <c r="W322" s="34">
        <v>0.99906488072447885</v>
      </c>
      <c r="X322" s="34">
        <v>0.99901814772176467</v>
      </c>
      <c r="Y322" s="34">
        <v>0.99897141690506819</v>
      </c>
      <c r="Z322" s="34">
        <v>0.99892468827428726</v>
      </c>
      <c r="AA322" s="34">
        <v>0.99887796182931954</v>
      </c>
      <c r="AB322" s="34">
        <v>0.99883123757006287</v>
      </c>
      <c r="AC322" s="34">
        <v>0.99878451549641467</v>
      </c>
      <c r="AD322" s="34">
        <v>0.99873779560827325</v>
      </c>
      <c r="AE322" s="34">
        <v>0.99869107790553602</v>
      </c>
      <c r="AF322" s="34">
        <v>0.99864436238810084</v>
      </c>
      <c r="AG322" s="34">
        <v>0.99859764905586546</v>
      </c>
      <c r="AH322" s="34">
        <v>0.99855093790872784</v>
      </c>
      <c r="AI322" s="34">
        <v>0.99850422894658553</v>
      </c>
      <c r="AJ322" s="34">
        <v>0.99845752216933636</v>
      </c>
      <c r="AK322" s="34">
        <v>0.998410817576878</v>
      </c>
      <c r="AL322" s="34">
        <v>0.99836411516910872</v>
      </c>
      <c r="AM322" s="34">
        <v>0.99831741494592596</v>
      </c>
      <c r="AN322" s="34">
        <v>0.99827071690722768</v>
      </c>
      <c r="AO322" s="34">
        <v>0.99822402105291141</v>
      </c>
      <c r="AP322" s="34">
        <v>0.99817732738287523</v>
      </c>
      <c r="AQ322" s="34">
        <v>0.99813063589701723</v>
      </c>
      <c r="AR322" s="34">
        <v>0.99808394659523458</v>
      </c>
      <c r="AS322" s="34">
        <v>0.99803725947742572</v>
      </c>
      <c r="AT322" s="34">
        <v>0.99799057454348816</v>
      </c>
      <c r="AU322" s="34">
        <v>0.99794389179331977</v>
      </c>
      <c r="AV322" s="34">
        <v>0.9978972112268184</v>
      </c>
      <c r="AW322" s="34">
        <v>0.99785053284388214</v>
      </c>
      <c r="AX322" s="34">
        <v>0.99780385664440852</v>
      </c>
      <c r="AY322" s="34">
        <v>0.99775718262829549</v>
      </c>
      <c r="AZ322" s="34">
        <v>0.99771051079544137</v>
      </c>
      <c r="BA322" s="34">
        <v>0.99766384114574347</v>
      </c>
      <c r="BB322" s="34">
        <v>0.99761717367909974</v>
      </c>
      <c r="BC322" s="34">
        <v>0.99757050839540817</v>
      </c>
      <c r="BD322" s="34">
        <v>0.99752384529456661</v>
      </c>
      <c r="BE322" s="34">
        <v>0.99747718437647326</v>
      </c>
      <c r="BF322" s="34">
        <v>0.99743052564102552</v>
      </c>
      <c r="BG322" s="34">
        <v>0.9973838690881216</v>
      </c>
      <c r="BH322" s="34">
        <v>0.99733721471765924</v>
      </c>
      <c r="BI322" s="34">
        <v>0.99729056252953663</v>
      </c>
      <c r="BJ322" s="34">
        <v>0.99724391252365141</v>
      </c>
      <c r="BK322" s="34">
        <v>0.99719726469990166</v>
      </c>
      <c r="BL322" s="34">
        <v>0.99715061905818525</v>
      </c>
      <c r="BM322" s="34">
        <v>0.99710397559840003</v>
      </c>
      <c r="BN322" s="34">
        <v>0.99705733432044408</v>
      </c>
      <c r="BO322" s="34">
        <v>0.99701069522421537</v>
      </c>
      <c r="BP322" s="34">
        <v>0.99696405830961143</v>
      </c>
      <c r="BQ322" s="34">
        <v>0.99691742357653068</v>
      </c>
      <c r="BR322" s="34">
        <v>0.99687079102487108</v>
      </c>
      <c r="BS322" s="34">
        <v>0.99682416065453017</v>
      </c>
      <c r="BT322" s="34">
        <v>0.99677753246540646</v>
      </c>
      <c r="BU322" s="34">
        <v>0.99673090645739748</v>
      </c>
      <c r="BV322" s="34">
        <v>0.99668428263040132</v>
      </c>
      <c r="BW322" s="34">
        <v>0.99663766098431616</v>
      </c>
      <c r="BX322" s="34">
        <v>0.99659104151903977</v>
      </c>
      <c r="BY322" s="34">
        <v>0.99654442423447043</v>
      </c>
      <c r="BZ322" s="34">
        <v>0.99649780913050545</v>
      </c>
      <c r="CA322" s="34">
        <v>0.99645119620704348</v>
      </c>
      <c r="CB322" s="34">
        <v>0.99640458546398225</v>
      </c>
      <c r="CC322" s="34">
        <v>0.99635797690122008</v>
      </c>
      <c r="CD322" s="34">
        <v>0.99631137051865448</v>
      </c>
      <c r="CE322" s="34">
        <v>0.99626476631618388</v>
      </c>
      <c r="CF322" s="34">
        <v>0.99621816429370613</v>
      </c>
      <c r="CG322" s="34">
        <v>0.99617156445111932</v>
      </c>
      <c r="CH322" s="34">
        <v>0.9961249667883213</v>
      </c>
      <c r="CI322" s="34">
        <v>0.99607837130521026</v>
      </c>
      <c r="CJ322" s="34">
        <v>0.99603177800168441</v>
      </c>
      <c r="CK322" s="34">
        <v>0.99598518687764148</v>
      </c>
      <c r="CL322" s="34">
        <v>0.99593859793297979</v>
      </c>
      <c r="CM322" s="34">
        <v>0.99589201116759707</v>
      </c>
      <c r="CN322" s="34">
        <v>0.99584542658139164</v>
      </c>
      <c r="CO322" s="34">
        <v>0.99579884417426145</v>
      </c>
      <c r="CP322" s="34">
        <v>0.99575226394610483</v>
      </c>
      <c r="CQ322" s="34">
        <v>0.99570568589681951</v>
      </c>
      <c r="CR322" s="34">
        <v>0.99565911002630381</v>
      </c>
      <c r="CS322" s="34">
        <v>0.99561253633445546</v>
      </c>
      <c r="CT322" s="34">
        <v>0.9955421121931961</v>
      </c>
      <c r="CU322" s="34">
        <v>0.99547169303335226</v>
      </c>
      <c r="CV322" s="34">
        <v>0.99540127885457141</v>
      </c>
      <c r="CW322" s="34">
        <v>0.9953308696565013</v>
      </c>
      <c r="CX322" s="34">
        <v>0.99526046543878988</v>
      </c>
      <c r="CY322" s="34">
        <v>0.9951900662010843</v>
      </c>
      <c r="CZ322" s="34">
        <v>0.99511967194303275</v>
      </c>
      <c r="DA322" s="34">
        <v>0.99504928266428294</v>
      </c>
      <c r="DB322" s="34">
        <v>0.9949788983644825</v>
      </c>
    </row>
    <row r="323" spans="1:106" x14ac:dyDescent="0.2">
      <c r="A323" s="13">
        <f t="shared" ca="1" si="4"/>
        <v>44721</v>
      </c>
      <c r="B323" s="34">
        <v>1.0001431365109898</v>
      </c>
      <c r="C323" s="34">
        <v>1.0000954220643534</v>
      </c>
      <c r="D323" s="34">
        <v>1.0000477098940599</v>
      </c>
      <c r="E323" s="34">
        <v>1</v>
      </c>
      <c r="F323" s="34">
        <v>0.99995229238206562</v>
      </c>
      <c r="G323" s="34">
        <v>0.99990458704014828</v>
      </c>
      <c r="H323" s="34">
        <v>0.99985688397413897</v>
      </c>
      <c r="I323" s="34">
        <v>0.9998091831839292</v>
      </c>
      <c r="J323" s="34">
        <v>0.99976148466941062</v>
      </c>
      <c r="K323" s="34">
        <v>0.99971378843047454</v>
      </c>
      <c r="L323" s="34">
        <v>0.99966609446701249</v>
      </c>
      <c r="M323" s="34">
        <v>0.99961840277891567</v>
      </c>
      <c r="N323" s="34">
        <v>0.99957071336607561</v>
      </c>
      <c r="O323" s="34">
        <v>0.99952302622838418</v>
      </c>
      <c r="P323" s="34">
        <v>0.99947534136573235</v>
      </c>
      <c r="Q323" s="34">
        <v>0.99942765877801165</v>
      </c>
      <c r="R323" s="34">
        <v>0.99937997846511362</v>
      </c>
      <c r="S323" s="34">
        <v>0.99933230042692989</v>
      </c>
      <c r="T323" s="34">
        <v>0.99928462466335155</v>
      </c>
      <c r="U323" s="34">
        <v>0.99923695117427036</v>
      </c>
      <c r="V323" s="34">
        <v>0.99918927995957807</v>
      </c>
      <c r="W323" s="34">
        <v>0.99914161101916543</v>
      </c>
      <c r="X323" s="34">
        <v>0.99909394435292465</v>
      </c>
      <c r="Y323" s="34">
        <v>0.99904627996074702</v>
      </c>
      <c r="Z323" s="34">
        <v>0.99899861784252397</v>
      </c>
      <c r="AA323" s="34">
        <v>0.99895095799814693</v>
      </c>
      <c r="AB323" s="34">
        <v>0.99890330042750752</v>
      </c>
      <c r="AC323" s="34">
        <v>0.9988556451304974</v>
      </c>
      <c r="AD323" s="34">
        <v>0.99880799210700799</v>
      </c>
      <c r="AE323" s="34">
        <v>0.99876034135693093</v>
      </c>
      <c r="AF323" s="34">
        <v>0.99871269288015752</v>
      </c>
      <c r="AG323" s="34">
        <v>0.9986650466765794</v>
      </c>
      <c r="AH323" s="34">
        <v>0.9986174027460879</v>
      </c>
      <c r="AI323" s="34">
        <v>0.99856976108857531</v>
      </c>
      <c r="AJ323" s="34">
        <v>0.9985221217039324</v>
      </c>
      <c r="AK323" s="34">
        <v>0.99847448459205124</v>
      </c>
      <c r="AL323" s="34">
        <v>0.99842684975282314</v>
      </c>
      <c r="AM323" s="34">
        <v>0.99837921718613976</v>
      </c>
      <c r="AN323" s="34">
        <v>0.99833158689189272</v>
      </c>
      <c r="AO323" s="34">
        <v>0.99828395886997345</v>
      </c>
      <c r="AP323" s="34">
        <v>0.99823633312027371</v>
      </c>
      <c r="AQ323" s="34">
        <v>0.9981887096426848</v>
      </c>
      <c r="AR323" s="34">
        <v>0.99814108843709892</v>
      </c>
      <c r="AS323" s="34">
        <v>0.99809346950340716</v>
      </c>
      <c r="AT323" s="34">
        <v>0.99804585284150138</v>
      </c>
      <c r="AU323" s="34">
        <v>0.997998238451273</v>
      </c>
      <c r="AV323" s="34">
        <v>0.997950626332614</v>
      </c>
      <c r="AW323" s="34">
        <v>0.99790301648541557</v>
      </c>
      <c r="AX323" s="34">
        <v>0.99785540890956947</v>
      </c>
      <c r="AY323" s="34">
        <v>0.99780780360496757</v>
      </c>
      <c r="AZ323" s="34">
        <v>0.99776020057150105</v>
      </c>
      <c r="BA323" s="34">
        <v>0.99771259980906224</v>
      </c>
      <c r="BB323" s="34">
        <v>0.99766500131754221</v>
      </c>
      <c r="BC323" s="34">
        <v>0.99761740509683294</v>
      </c>
      <c r="BD323" s="34">
        <v>0.99756981114682608</v>
      </c>
      <c r="BE323" s="34">
        <v>0.99752221946741282</v>
      </c>
      <c r="BF323" s="34">
        <v>0.99747463005848547</v>
      </c>
      <c r="BG323" s="34">
        <v>0.99742704291993567</v>
      </c>
      <c r="BH323" s="34">
        <v>0.99737945805165451</v>
      </c>
      <c r="BI323" s="34">
        <v>0.99733187545353419</v>
      </c>
      <c r="BJ323" s="34">
        <v>0.99728429512546646</v>
      </c>
      <c r="BK323" s="34">
        <v>0.99723671706734274</v>
      </c>
      <c r="BL323" s="34">
        <v>0.99718914127905456</v>
      </c>
      <c r="BM323" s="34">
        <v>0.99714156776049423</v>
      </c>
      <c r="BN323" s="34">
        <v>0.99709399651155306</v>
      </c>
      <c r="BO323" s="34">
        <v>0.99704642753212291</v>
      </c>
      <c r="BP323" s="34">
        <v>0.99699886082209543</v>
      </c>
      <c r="BQ323" s="34">
        <v>0.99695129638136226</v>
      </c>
      <c r="BR323" s="34">
        <v>0.99690373420981526</v>
      </c>
      <c r="BS323" s="34">
        <v>0.99685617430734641</v>
      </c>
      <c r="BT323" s="34">
        <v>0.99680861667384701</v>
      </c>
      <c r="BU323" s="34">
        <v>0.99676106130920916</v>
      </c>
      <c r="BV323" s="34">
        <v>0.99671350821332449</v>
      </c>
      <c r="BW323" s="34">
        <v>0.99666595738608443</v>
      </c>
      <c r="BX323" s="34">
        <v>0.99661840882738129</v>
      </c>
      <c r="BY323" s="34">
        <v>0.99657086253710681</v>
      </c>
      <c r="BZ323" s="34">
        <v>0.99652331851515241</v>
      </c>
      <c r="CA323" s="34">
        <v>0.99647577676140986</v>
      </c>
      <c r="CB323" s="34">
        <v>0.99642823727577146</v>
      </c>
      <c r="CC323" s="34">
        <v>0.99638070005812829</v>
      </c>
      <c r="CD323" s="34">
        <v>0.99633316510837289</v>
      </c>
      <c r="CE323" s="34">
        <v>0.99628563242639667</v>
      </c>
      <c r="CF323" s="34">
        <v>0.9962381020120914</v>
      </c>
      <c r="CG323" s="34">
        <v>0.99619057386534893</v>
      </c>
      <c r="CH323" s="34">
        <v>0.99614304798606113</v>
      </c>
      <c r="CI323" s="34">
        <v>0.99609552437411975</v>
      </c>
      <c r="CJ323" s="34">
        <v>0.99604800302941687</v>
      </c>
      <c r="CK323" s="34">
        <v>0.99600048395184415</v>
      </c>
      <c r="CL323" s="34">
        <v>0.99595296714129333</v>
      </c>
      <c r="CM323" s="34">
        <v>0.99590545259765628</v>
      </c>
      <c r="CN323" s="34">
        <v>0.99585794032082509</v>
      </c>
      <c r="CO323" s="34">
        <v>0.99581043031069139</v>
      </c>
      <c r="CP323" s="34">
        <v>0.99576292256714716</v>
      </c>
      <c r="CQ323" s="34">
        <v>0.99571541709008404</v>
      </c>
      <c r="CR323" s="34">
        <v>0.99566791387939424</v>
      </c>
      <c r="CS323" s="34">
        <v>0.99562041293496939</v>
      </c>
      <c r="CT323" s="34">
        <v>0.99555489466392355</v>
      </c>
      <c r="CU323" s="34">
        <v>0.99548938070440418</v>
      </c>
      <c r="CV323" s="34">
        <v>0.99542387105612762</v>
      </c>
      <c r="CW323" s="34">
        <v>0.9953583657188102</v>
      </c>
      <c r="CX323" s="34">
        <v>0.99529286469216827</v>
      </c>
      <c r="CY323" s="34">
        <v>0.99522736797591826</v>
      </c>
      <c r="CZ323" s="34">
        <v>0.9951618755697762</v>
      </c>
      <c r="DA323" s="34">
        <v>0.99509638747345852</v>
      </c>
      <c r="DB323" s="34">
        <v>0.9950219108658348</v>
      </c>
    </row>
    <row r="324" spans="1:106" x14ac:dyDescent="0.2">
      <c r="A324" s="13">
        <f t="shared" ref="A324:A387" ca="1" si="5">IF(WORKDAY(A$2,ROW()-2)&gt;TODAY(),"",WORKDAY(A$2,ROW()-2))</f>
        <v>44722</v>
      </c>
      <c r="B324" s="34">
        <v>1.0001450798522806</v>
      </c>
      <c r="C324" s="34">
        <v>1.0000967175629862</v>
      </c>
      <c r="D324" s="34">
        <v>1.0000483576122638</v>
      </c>
      <c r="E324" s="34">
        <v>1</v>
      </c>
      <c r="F324" s="34">
        <v>0.99995164472608167</v>
      </c>
      <c r="G324" s="34">
        <v>0.99990329179039572</v>
      </c>
      <c r="H324" s="34">
        <v>0.99985494119282947</v>
      </c>
      <c r="I324" s="34">
        <v>0.99980659293326957</v>
      </c>
      <c r="J324" s="34">
        <v>0.9997582470116031</v>
      </c>
      <c r="K324" s="34">
        <v>0.99970990342771671</v>
      </c>
      <c r="L324" s="34">
        <v>0.99966156218149771</v>
      </c>
      <c r="M324" s="34">
        <v>0.99961322327283286</v>
      </c>
      <c r="N324" s="34">
        <v>0.99956488670160903</v>
      </c>
      <c r="O324" s="34">
        <v>0.99951655246771376</v>
      </c>
      <c r="P324" s="34">
        <v>0.99946822057103324</v>
      </c>
      <c r="Q324" s="34">
        <v>0.9994198910114549</v>
      </c>
      <c r="R324" s="34">
        <v>0.99937156378886582</v>
      </c>
      <c r="S324" s="34">
        <v>0.99932323890315244</v>
      </c>
      <c r="T324" s="34">
        <v>0.99927491635420251</v>
      </c>
      <c r="U324" s="34">
        <v>0.99922659614190246</v>
      </c>
      <c r="V324" s="34">
        <v>0.99917827826613959</v>
      </c>
      <c r="W324" s="34">
        <v>0.99912996272680077</v>
      </c>
      <c r="X324" s="34">
        <v>0.99908164952377321</v>
      </c>
      <c r="Y324" s="34">
        <v>0.99903333865694399</v>
      </c>
      <c r="Z324" s="34">
        <v>0.99898503012619944</v>
      </c>
      <c r="AA324" s="34">
        <v>0.99893672393142774</v>
      </c>
      <c r="AB324" s="34">
        <v>0.99888842007251499</v>
      </c>
      <c r="AC324" s="34">
        <v>0.9988401185493484</v>
      </c>
      <c r="AD324" s="34">
        <v>0.99879181936181538</v>
      </c>
      <c r="AE324" s="34">
        <v>0.99874352250980281</v>
      </c>
      <c r="AF324" s="34">
        <v>0.99869522799319776</v>
      </c>
      <c r="AG324" s="34">
        <v>0.99864693581188746</v>
      </c>
      <c r="AH324" s="34">
        <v>0.99859864596575854</v>
      </c>
      <c r="AI324" s="34">
        <v>0.99855035845469842</v>
      </c>
      <c r="AJ324" s="34">
        <v>0.99850207327859408</v>
      </c>
      <c r="AK324" s="34">
        <v>0.99845379043733284</v>
      </c>
      <c r="AL324" s="34">
        <v>0.99840550993080157</v>
      </c>
      <c r="AM324" s="34">
        <v>0.99835723175888735</v>
      </c>
      <c r="AN324" s="34">
        <v>0.99830895592147728</v>
      </c>
      <c r="AO324" s="34">
        <v>0.99826068241845867</v>
      </c>
      <c r="AP324" s="34">
        <v>0.99821241124971838</v>
      </c>
      <c r="AQ324" s="34">
        <v>0.99816414241514384</v>
      </c>
      <c r="AR324" s="34">
        <v>0.99811587591462192</v>
      </c>
      <c r="AS324" s="34">
        <v>0.99806761174803993</v>
      </c>
      <c r="AT324" s="34">
        <v>0.99801934991528496</v>
      </c>
      <c r="AU324" s="34">
        <v>0.99797109041624388</v>
      </c>
      <c r="AV324" s="34">
        <v>0.99792283325080455</v>
      </c>
      <c r="AW324" s="34">
        <v>0.99787457841885319</v>
      </c>
      <c r="AX324" s="34">
        <v>0.99782632592027765</v>
      </c>
      <c r="AY324" s="34">
        <v>0.99777807575496502</v>
      </c>
      <c r="AZ324" s="34">
        <v>0.99772982792280218</v>
      </c>
      <c r="BA324" s="34">
        <v>0.99768158242367666</v>
      </c>
      <c r="BB324" s="34">
        <v>0.99763333925747533</v>
      </c>
      <c r="BC324" s="34">
        <v>0.99758509842408538</v>
      </c>
      <c r="BD324" s="34">
        <v>0.99753685992339436</v>
      </c>
      <c r="BE324" s="34">
        <v>0.99748862375528935</v>
      </c>
      <c r="BF324" s="34">
        <v>0.99744038991965722</v>
      </c>
      <c r="BG324" s="34">
        <v>0.9973921584163854</v>
      </c>
      <c r="BH324" s="34">
        <v>0.99734392924536119</v>
      </c>
      <c r="BI324" s="34">
        <v>0.99729570240647192</v>
      </c>
      <c r="BJ324" s="34">
        <v>0.99724747789960455</v>
      </c>
      <c r="BK324" s="34">
        <v>0.99719925572464641</v>
      </c>
      <c r="BL324" s="34">
        <v>0.99715103588148479</v>
      </c>
      <c r="BM324" s="34">
        <v>0.99710281837000669</v>
      </c>
      <c r="BN324" s="34">
        <v>0.99705460319009986</v>
      </c>
      <c r="BO324" s="34">
        <v>0.99700639034165106</v>
      </c>
      <c r="BP324" s="34">
        <v>0.99695817982454782</v>
      </c>
      <c r="BQ324" s="34">
        <v>0.99690997163867745</v>
      </c>
      <c r="BR324" s="34">
        <v>0.99686176578392693</v>
      </c>
      <c r="BS324" s="34">
        <v>0.99681356226018381</v>
      </c>
      <c r="BT324" s="34">
        <v>0.99676536106733538</v>
      </c>
      <c r="BU324" s="34">
        <v>0.99671716220526863</v>
      </c>
      <c r="BV324" s="34">
        <v>0.99666896567387109</v>
      </c>
      <c r="BW324" s="34">
        <v>0.99662077147303008</v>
      </c>
      <c r="BX324" s="34">
        <v>0.99657257960263279</v>
      </c>
      <c r="BY324" s="34">
        <v>0.99652439006256677</v>
      </c>
      <c r="BZ324" s="34">
        <v>0.99647620285271898</v>
      </c>
      <c r="CA324" s="34">
        <v>0.99642801797297698</v>
      </c>
      <c r="CB324" s="34">
        <v>0.99637983542322817</v>
      </c>
      <c r="CC324" s="34">
        <v>0.99633165520335953</v>
      </c>
      <c r="CD324" s="34">
        <v>0.99628347731325884</v>
      </c>
      <c r="CE324" s="34">
        <v>0.99623530175281305</v>
      </c>
      <c r="CF324" s="34">
        <v>0.99618712852190983</v>
      </c>
      <c r="CG324" s="34">
        <v>0.99613895762043614</v>
      </c>
      <c r="CH324" s="34">
        <v>0.99609078904827997</v>
      </c>
      <c r="CI324" s="34">
        <v>0.99604262280532785</v>
      </c>
      <c r="CJ324" s="34">
        <v>0.99599445889146776</v>
      </c>
      <c r="CK324" s="34">
        <v>0.99594629730658724</v>
      </c>
      <c r="CL324" s="34">
        <v>0.99589813805057303</v>
      </c>
      <c r="CM324" s="34">
        <v>0.99584998112331291</v>
      </c>
      <c r="CN324" s="34">
        <v>0.99580182652469418</v>
      </c>
      <c r="CO324" s="34">
        <v>0.99575367425460426</v>
      </c>
      <c r="CP324" s="34">
        <v>0.99570552431293047</v>
      </c>
      <c r="CQ324" s="34">
        <v>0.99565737669956045</v>
      </c>
      <c r="CR324" s="34">
        <v>0.9956092314143814</v>
      </c>
      <c r="CS324" s="34">
        <v>0.99556108845728075</v>
      </c>
      <c r="CT324" s="34">
        <v>0.99548693137773547</v>
      </c>
      <c r="CU324" s="34">
        <v>0.9954127798219824</v>
      </c>
      <c r="CV324" s="34">
        <v>0.99533863378960985</v>
      </c>
      <c r="CW324" s="34">
        <v>0.99526449328020661</v>
      </c>
      <c r="CX324" s="34">
        <v>0.995190358293361</v>
      </c>
      <c r="CY324" s="34">
        <v>0.99511622882866191</v>
      </c>
      <c r="CZ324" s="34">
        <v>0.995042104885698</v>
      </c>
      <c r="DA324" s="34">
        <v>0.99496145761479227</v>
      </c>
      <c r="DB324" s="34">
        <v>0.9948808168802753</v>
      </c>
    </row>
    <row r="325" spans="1:106" x14ac:dyDescent="0.2">
      <c r="A325" s="13">
        <f t="shared" ca="1" si="5"/>
        <v>44725</v>
      </c>
      <c r="B325" s="34">
        <v>1.0000506780148644</v>
      </c>
      <c r="C325" s="34">
        <v>1</v>
      </c>
      <c r="D325" s="34">
        <v>0.99994932455326668</v>
      </c>
      <c r="E325" s="34">
        <v>0.99989865167453396</v>
      </c>
      <c r="F325" s="34">
        <v>0.99984798136367226</v>
      </c>
      <c r="G325" s="34">
        <v>0.99979731362055124</v>
      </c>
      <c r="H325" s="34">
        <v>0.99974664844504069</v>
      </c>
      <c r="I325" s="34">
        <v>0.99969598583701047</v>
      </c>
      <c r="J325" s="34">
        <v>0.99964532579633059</v>
      </c>
      <c r="K325" s="34">
        <v>0.99959466832287092</v>
      </c>
      <c r="L325" s="34">
        <v>0.99954401341650134</v>
      </c>
      <c r="M325" s="34">
        <v>0.99949336107709186</v>
      </c>
      <c r="N325" s="34">
        <v>0.99944271130451212</v>
      </c>
      <c r="O325" s="34">
        <v>0.99939206409863246</v>
      </c>
      <c r="P325" s="34">
        <v>0.99934141945932242</v>
      </c>
      <c r="Q325" s="34">
        <v>0.99929077738645211</v>
      </c>
      <c r="R325" s="34">
        <v>0.99924013787989163</v>
      </c>
      <c r="S325" s="34">
        <v>0.99918950093951042</v>
      </c>
      <c r="T325" s="34">
        <v>0.99913886656517925</v>
      </c>
      <c r="U325" s="34">
        <v>0.99908823475676711</v>
      </c>
      <c r="V325" s="34">
        <v>0.999037605514145</v>
      </c>
      <c r="W325" s="34">
        <v>0.9989869788371819</v>
      </c>
      <c r="X325" s="34">
        <v>0.99893635472574871</v>
      </c>
      <c r="Y325" s="34">
        <v>0.99888573317971463</v>
      </c>
      <c r="Z325" s="34">
        <v>0.99883511419895021</v>
      </c>
      <c r="AA325" s="34">
        <v>0.99878449778332523</v>
      </c>
      <c r="AB325" s="34">
        <v>0.99873388393270957</v>
      </c>
      <c r="AC325" s="34">
        <v>0.99868327264697343</v>
      </c>
      <c r="AD325" s="34">
        <v>0.99863266392598693</v>
      </c>
      <c r="AE325" s="34">
        <v>0.99858205776961984</v>
      </c>
      <c r="AF325" s="34">
        <v>0.99853145417774247</v>
      </c>
      <c r="AG325" s="34">
        <v>0.99848085315022472</v>
      </c>
      <c r="AH325" s="34">
        <v>0.99843025468693658</v>
      </c>
      <c r="AI325" s="34">
        <v>0.99837965878774826</v>
      </c>
      <c r="AJ325" s="34">
        <v>0.99832906545252953</v>
      </c>
      <c r="AK325" s="34">
        <v>0.99827847468115083</v>
      </c>
      <c r="AL325" s="34">
        <v>0.99822788647348215</v>
      </c>
      <c r="AM325" s="34">
        <v>0.99817730082939338</v>
      </c>
      <c r="AN325" s="34">
        <v>0.99812671774875461</v>
      </c>
      <c r="AO325" s="34">
        <v>0.99807613723143607</v>
      </c>
      <c r="AP325" s="34">
        <v>0.99802555927730807</v>
      </c>
      <c r="AQ325" s="34">
        <v>0.99797498388624029</v>
      </c>
      <c r="AR325" s="34">
        <v>0.99792441105810314</v>
      </c>
      <c r="AS325" s="34">
        <v>0.99787384079276653</v>
      </c>
      <c r="AT325" s="34">
        <v>0.99782327309010099</v>
      </c>
      <c r="AU325" s="34">
        <v>0.99777270794997608</v>
      </c>
      <c r="AV325" s="34">
        <v>0.99772214537226234</v>
      </c>
      <c r="AW325" s="34">
        <v>0.99767158535682987</v>
      </c>
      <c r="AX325" s="34">
        <v>0.99762102790354845</v>
      </c>
      <c r="AY325" s="34">
        <v>0.99757047301228907</v>
      </c>
      <c r="AZ325" s="34">
        <v>0.99751992068292106</v>
      </c>
      <c r="BA325" s="34">
        <v>0.99746937091531507</v>
      </c>
      <c r="BB325" s="34">
        <v>0.99741882370934098</v>
      </c>
      <c r="BC325" s="34">
        <v>0.99736827906486913</v>
      </c>
      <c r="BD325" s="34">
        <v>0.99731773698176984</v>
      </c>
      <c r="BE325" s="34">
        <v>0.99726719745991321</v>
      </c>
      <c r="BF325" s="34">
        <v>0.99721666049916935</v>
      </c>
      <c r="BG325" s="34">
        <v>0.99716612609940858</v>
      </c>
      <c r="BH325" s="34">
        <v>0.997115594260501</v>
      </c>
      <c r="BI325" s="34">
        <v>0.99706506498231728</v>
      </c>
      <c r="BJ325" s="34">
        <v>0.99701453826472686</v>
      </c>
      <c r="BK325" s="34">
        <v>0.9969640141076006</v>
      </c>
      <c r="BL325" s="34">
        <v>0.99691349251080863</v>
      </c>
      <c r="BM325" s="34">
        <v>0.99686297347422104</v>
      </c>
      <c r="BN325" s="34">
        <v>0.99681245699770848</v>
      </c>
      <c r="BO325" s="34">
        <v>0.99676194308114052</v>
      </c>
      <c r="BP325" s="34">
        <v>0.99671143172438814</v>
      </c>
      <c r="BQ325" s="34">
        <v>0.99666092292732134</v>
      </c>
      <c r="BR325" s="34">
        <v>0.9966104166898101</v>
      </c>
      <c r="BS325" s="34">
        <v>0.9965599130117252</v>
      </c>
      <c r="BT325" s="34">
        <v>0.99650941189293674</v>
      </c>
      <c r="BU325" s="34">
        <v>0.99645891333331515</v>
      </c>
      <c r="BV325" s="34">
        <v>0.99640841733273033</v>
      </c>
      <c r="BW325" s="34">
        <v>0.99635792389105315</v>
      </c>
      <c r="BX325" s="34">
        <v>0.99630743300815372</v>
      </c>
      <c r="BY325" s="34">
        <v>0.99625694468390225</v>
      </c>
      <c r="BZ325" s="34">
        <v>0.99620645891816895</v>
      </c>
      <c r="CA325" s="34">
        <v>0.9961559757108247</v>
      </c>
      <c r="CB325" s="34">
        <v>0.99610549506173929</v>
      </c>
      <c r="CC325" s="34">
        <v>0.99605501697078347</v>
      </c>
      <c r="CD325" s="34">
        <v>0.99600454143782757</v>
      </c>
      <c r="CE325" s="34">
        <v>0.99595406846274182</v>
      </c>
      <c r="CF325" s="34">
        <v>0.99590359804539641</v>
      </c>
      <c r="CG325" s="34">
        <v>0.99585313018566213</v>
      </c>
      <c r="CH325" s="34">
        <v>0.99580266488340918</v>
      </c>
      <c r="CI325" s="34">
        <v>0.9957522021385079</v>
      </c>
      <c r="CJ325" s="34">
        <v>0.99570174195082861</v>
      </c>
      <c r="CK325" s="34">
        <v>0.99565128432024208</v>
      </c>
      <c r="CL325" s="34">
        <v>0.99560082924661852</v>
      </c>
      <c r="CM325" s="34">
        <v>0.99555037672982816</v>
      </c>
      <c r="CN325" s="34">
        <v>0.99549992676974197</v>
      </c>
      <c r="CO325" s="34">
        <v>0.99544947936622996</v>
      </c>
      <c r="CP325" s="34">
        <v>0.99539903451916234</v>
      </c>
      <c r="CQ325" s="34">
        <v>0.99534859222841021</v>
      </c>
      <c r="CR325" s="34">
        <v>0.99529815249384368</v>
      </c>
      <c r="CS325" s="34">
        <v>0.99524771531533307</v>
      </c>
      <c r="CT325" s="34">
        <v>0.99519728069274915</v>
      </c>
      <c r="CU325" s="34">
        <v>0.99514684862596214</v>
      </c>
      <c r="CV325" s="34">
        <v>0.99509641911484259</v>
      </c>
      <c r="CW325" s="34">
        <v>0.99504599215926115</v>
      </c>
      <c r="CX325" s="34">
        <v>0.99496122965023559</v>
      </c>
      <c r="CY325" s="34">
        <v>0.99487647436166282</v>
      </c>
      <c r="CZ325" s="34">
        <v>0.99479172629292822</v>
      </c>
      <c r="DA325" s="34">
        <v>0.99470698544341662</v>
      </c>
      <c r="DB325" s="34">
        <v>0.99462225181251318</v>
      </c>
    </row>
    <row r="326" spans="1:106" x14ac:dyDescent="0.2">
      <c r="A326" s="13">
        <f t="shared" ca="1" si="5"/>
        <v>44726</v>
      </c>
      <c r="B326" s="34">
        <v>1.000050684602467</v>
      </c>
      <c r="C326" s="34">
        <v>1</v>
      </c>
      <c r="D326" s="34">
        <v>0.99994931796633191</v>
      </c>
      <c r="E326" s="34">
        <v>0.99989863850133209</v>
      </c>
      <c r="F326" s="34">
        <v>0.99984796160487044</v>
      </c>
      <c r="G326" s="34">
        <v>0.99979728727681738</v>
      </c>
      <c r="H326" s="34">
        <v>0.99974661551704203</v>
      </c>
      <c r="I326" s="34">
        <v>0.9996959463254147</v>
      </c>
      <c r="J326" s="34">
        <v>0.99964527970180495</v>
      </c>
      <c r="K326" s="34">
        <v>0.99959461564608287</v>
      </c>
      <c r="L326" s="34">
        <v>0.99954395415811803</v>
      </c>
      <c r="M326" s="34">
        <v>0.9994932952377803</v>
      </c>
      <c r="N326" s="34">
        <v>0.99944263888494</v>
      </c>
      <c r="O326" s="34">
        <v>0.99939198509946625</v>
      </c>
      <c r="P326" s="34">
        <v>0.9993413338812297</v>
      </c>
      <c r="Q326" s="34">
        <v>0.99929068523009978</v>
      </c>
      <c r="R326" s="34">
        <v>0.9992400391459465</v>
      </c>
      <c r="S326" s="34">
        <v>0.99918939562863995</v>
      </c>
      <c r="T326" s="34">
        <v>0.99913875467804958</v>
      </c>
      <c r="U326" s="34">
        <v>0.9990881162940457</v>
      </c>
      <c r="V326" s="34">
        <v>0.99903748047649821</v>
      </c>
      <c r="W326" s="34">
        <v>0.99898684722527664</v>
      </c>
      <c r="X326" s="34">
        <v>0.99893621654025144</v>
      </c>
      <c r="Y326" s="34">
        <v>0.99888558842129227</v>
      </c>
      <c r="Z326" s="34">
        <v>0.99883496286826923</v>
      </c>
      <c r="AA326" s="34">
        <v>0.99878433988105197</v>
      </c>
      <c r="AB326" s="34">
        <v>0.99873371945951084</v>
      </c>
      <c r="AC326" s="34">
        <v>0.99868310160351548</v>
      </c>
      <c r="AD326" s="34">
        <v>0.998632486312936</v>
      </c>
      <c r="AE326" s="34">
        <v>0.99858187358764239</v>
      </c>
      <c r="AF326" s="34">
        <v>0.99853126342750476</v>
      </c>
      <c r="AG326" s="34">
        <v>0.99848065583239287</v>
      </c>
      <c r="AH326" s="34">
        <v>0.99843005080217695</v>
      </c>
      <c r="AI326" s="34">
        <v>0.99837944833672665</v>
      </c>
      <c r="AJ326" s="34">
        <v>0.99832884843591219</v>
      </c>
      <c r="AK326" s="34">
        <v>0.99827825109960378</v>
      </c>
      <c r="AL326" s="34">
        <v>0.99822765632767108</v>
      </c>
      <c r="AM326" s="34">
        <v>0.99817706411998453</v>
      </c>
      <c r="AN326" s="34">
        <v>0.99812647447641389</v>
      </c>
      <c r="AO326" s="34">
        <v>0.99807588739682929</v>
      </c>
      <c r="AP326" s="34">
        <v>0.9980253028811007</v>
      </c>
      <c r="AQ326" s="34">
        <v>0.99797472092909834</v>
      </c>
      <c r="AR326" s="34">
        <v>0.99792414154069209</v>
      </c>
      <c r="AS326" s="34">
        <v>0.99787356471575206</v>
      </c>
      <c r="AT326" s="34">
        <v>0.99782299045414857</v>
      </c>
      <c r="AU326" s="34">
        <v>0.99777241875575118</v>
      </c>
      <c r="AV326" s="34">
        <v>0.99772184962043053</v>
      </c>
      <c r="AW326" s="34">
        <v>0.99767128304805652</v>
      </c>
      <c r="AX326" s="34">
        <v>0.99762071903849914</v>
      </c>
      <c r="AY326" s="34">
        <v>0.9975701575916287</v>
      </c>
      <c r="AZ326" s="34">
        <v>0.99751959870731521</v>
      </c>
      <c r="BA326" s="34">
        <v>0.99746904238542866</v>
      </c>
      <c r="BB326" s="34">
        <v>0.99741848862583937</v>
      </c>
      <c r="BC326" s="34">
        <v>0.99736793742841745</v>
      </c>
      <c r="BD326" s="34">
        <v>0.997317388793033</v>
      </c>
      <c r="BE326" s="34">
        <v>0.99726684271955612</v>
      </c>
      <c r="BF326" s="34">
        <v>0.99721629920785715</v>
      </c>
      <c r="BG326" s="34">
        <v>0.99716575825780618</v>
      </c>
      <c r="BH326" s="34">
        <v>0.99711521986927332</v>
      </c>
      <c r="BI326" s="34">
        <v>0.99706468404212878</v>
      </c>
      <c r="BJ326" s="34">
        <v>0.99701415077624256</v>
      </c>
      <c r="BK326" s="34">
        <v>0.99696362007148531</v>
      </c>
      <c r="BL326" s="34">
        <v>0.9969130919277267</v>
      </c>
      <c r="BM326" s="34">
        <v>0.99686256634483728</v>
      </c>
      <c r="BN326" s="34">
        <v>0.99681204332268714</v>
      </c>
      <c r="BO326" s="34">
        <v>0.99676152286114628</v>
      </c>
      <c r="BP326" s="34">
        <v>0.99671100496008536</v>
      </c>
      <c r="BQ326" s="34">
        <v>0.99666048961937448</v>
      </c>
      <c r="BR326" s="34">
        <v>0.99660997683888375</v>
      </c>
      <c r="BS326" s="34">
        <v>0.9965594666184836</v>
      </c>
      <c r="BT326" s="34">
        <v>0.99650895895804392</v>
      </c>
      <c r="BU326" s="34">
        <v>0.99645845385743514</v>
      </c>
      <c r="BV326" s="34">
        <v>0.99640795131652771</v>
      </c>
      <c r="BW326" s="34">
        <v>0.99635745133519182</v>
      </c>
      <c r="BX326" s="34">
        <v>0.99630695391329749</v>
      </c>
      <c r="BY326" s="34">
        <v>0.99625645905071525</v>
      </c>
      <c r="BZ326" s="34">
        <v>0.99620596674731543</v>
      </c>
      <c r="CA326" s="34">
        <v>0.99615547700296825</v>
      </c>
      <c r="CB326" s="34">
        <v>0.99610498981754392</v>
      </c>
      <c r="CC326" s="34">
        <v>0.99605450519091265</v>
      </c>
      <c r="CD326" s="34">
        <v>0.99600402312294511</v>
      </c>
      <c r="CE326" s="34">
        <v>0.99595354361351163</v>
      </c>
      <c r="CF326" s="34">
        <v>0.99590306666248196</v>
      </c>
      <c r="CG326" s="34">
        <v>0.99585259226972711</v>
      </c>
      <c r="CH326" s="34">
        <v>0.99580212043511707</v>
      </c>
      <c r="CI326" s="34">
        <v>0.99575165115852227</v>
      </c>
      <c r="CJ326" s="34">
        <v>0.99570118443981293</v>
      </c>
      <c r="CK326" s="34">
        <v>0.99565072027885948</v>
      </c>
      <c r="CL326" s="34">
        <v>0.99560025867553237</v>
      </c>
      <c r="CM326" s="34">
        <v>0.99554979962970203</v>
      </c>
      <c r="CN326" s="34">
        <v>0.99549934314123878</v>
      </c>
      <c r="CO326" s="34">
        <v>0.99544888921001295</v>
      </c>
      <c r="CP326" s="34">
        <v>0.99539843783589499</v>
      </c>
      <c r="CQ326" s="34">
        <v>0.99534798901875521</v>
      </c>
      <c r="CR326" s="34">
        <v>0.99525375420348494</v>
      </c>
      <c r="CS326" s="34">
        <v>0.99515952830991916</v>
      </c>
      <c r="CT326" s="34">
        <v>0.99506531133721265</v>
      </c>
      <c r="CU326" s="34">
        <v>0.99497110328452143</v>
      </c>
      <c r="CV326" s="34">
        <v>0.99487690415100072</v>
      </c>
      <c r="CW326" s="34">
        <v>0.99478271393580608</v>
      </c>
      <c r="CX326" s="34">
        <v>0.99468853263809309</v>
      </c>
      <c r="CY326" s="34">
        <v>0.99459436025701764</v>
      </c>
      <c r="CZ326" s="34">
        <v>0.99450019679173562</v>
      </c>
      <c r="DA326" s="34">
        <v>0.99440604224140272</v>
      </c>
      <c r="DB326" s="34">
        <v>0.99431189660517483</v>
      </c>
    </row>
    <row r="327" spans="1:106" x14ac:dyDescent="0.2">
      <c r="A327" s="13">
        <f t="shared" ca="1" si="5"/>
        <v>44727</v>
      </c>
      <c r="B327" s="34">
        <v>1.00005550345087</v>
      </c>
      <c r="C327" s="34">
        <v>1</v>
      </c>
      <c r="D327" s="34">
        <v>0.99994449962959187</v>
      </c>
      <c r="E327" s="34">
        <v>0.9998890023394752</v>
      </c>
      <c r="F327" s="34">
        <v>0.99983350812947847</v>
      </c>
      <c r="G327" s="34">
        <v>0.99977801699943092</v>
      </c>
      <c r="H327" s="34">
        <v>0.9997225289491618</v>
      </c>
      <c r="I327" s="34">
        <v>0.99966704397849993</v>
      </c>
      <c r="J327" s="34">
        <v>0.99961156208727442</v>
      </c>
      <c r="K327" s="34">
        <v>0.99955608327531453</v>
      </c>
      <c r="L327" s="34">
        <v>0.9995006075424494</v>
      </c>
      <c r="M327" s="34">
        <v>0.99944513488850772</v>
      </c>
      <c r="N327" s="34">
        <v>0.99938966531331885</v>
      </c>
      <c r="O327" s="34">
        <v>0.99933419881671226</v>
      </c>
      <c r="P327" s="34">
        <v>0.99927873539851653</v>
      </c>
      <c r="Q327" s="34">
        <v>0.99922327505856112</v>
      </c>
      <c r="R327" s="34">
        <v>0.99916781779667518</v>
      </c>
      <c r="S327" s="34">
        <v>0.99911236361268774</v>
      </c>
      <c r="T327" s="34">
        <v>0.99905691250642803</v>
      </c>
      <c r="U327" s="34">
        <v>0.99900146447772553</v>
      </c>
      <c r="V327" s="34">
        <v>0.99894601952640871</v>
      </c>
      <c r="W327" s="34">
        <v>0.9988905776523076</v>
      </c>
      <c r="X327" s="34">
        <v>0.99883513885525077</v>
      </c>
      <c r="Y327" s="34">
        <v>0.99877970313506792</v>
      </c>
      <c r="Z327" s="34">
        <v>0.99872427049158785</v>
      </c>
      <c r="AA327" s="34">
        <v>0.99866884092464037</v>
      </c>
      <c r="AB327" s="34">
        <v>0.99861341443405405</v>
      </c>
      <c r="AC327" s="34">
        <v>0.9985579910196587</v>
      </c>
      <c r="AD327" s="34">
        <v>0.99850257068128323</v>
      </c>
      <c r="AE327" s="34">
        <v>0.99844715341875712</v>
      </c>
      <c r="AF327" s="34">
        <v>0.99839173923190971</v>
      </c>
      <c r="AG327" s="34">
        <v>0.99833632812056994</v>
      </c>
      <c r="AH327" s="34">
        <v>0.9982809200845677</v>
      </c>
      <c r="AI327" s="34">
        <v>0.99822551512373159</v>
      </c>
      <c r="AJ327" s="34">
        <v>0.99817011323789162</v>
      </c>
      <c r="AK327" s="34">
        <v>0.99811471442687694</v>
      </c>
      <c r="AL327" s="34">
        <v>0.99805931869051645</v>
      </c>
      <c r="AM327" s="34">
        <v>0.99800392602864019</v>
      </c>
      <c r="AN327" s="34">
        <v>0.99794853644107695</v>
      </c>
      <c r="AO327" s="34">
        <v>0.99789314992765632</v>
      </c>
      <c r="AP327" s="34">
        <v>0.99783776648820777</v>
      </c>
      <c r="AQ327" s="34">
        <v>0.99778238612256087</v>
      </c>
      <c r="AR327" s="34">
        <v>0.99772700883054433</v>
      </c>
      <c r="AS327" s="34">
        <v>0.99767163461198827</v>
      </c>
      <c r="AT327" s="34">
        <v>0.99761626346672172</v>
      </c>
      <c r="AU327" s="34">
        <v>0.99756089539457438</v>
      </c>
      <c r="AV327" s="34">
        <v>0.99750553039537548</v>
      </c>
      <c r="AW327" s="34">
        <v>0.99745016846895473</v>
      </c>
      <c r="AX327" s="34">
        <v>0.99739480961514104</v>
      </c>
      <c r="AY327" s="34">
        <v>0.99733945383376454</v>
      </c>
      <c r="AZ327" s="34">
        <v>0.99728410112465438</v>
      </c>
      <c r="BA327" s="34">
        <v>0.9972287514876399</v>
      </c>
      <c r="BB327" s="34">
        <v>0.99717340492255102</v>
      </c>
      <c r="BC327" s="34">
        <v>0.99711806142921677</v>
      </c>
      <c r="BD327" s="34">
        <v>0.99706272100746696</v>
      </c>
      <c r="BE327" s="34">
        <v>0.99700738365713115</v>
      </c>
      <c r="BF327" s="34">
        <v>0.99695204937803872</v>
      </c>
      <c r="BG327" s="34">
        <v>0.99689671817001924</v>
      </c>
      <c r="BH327" s="34">
        <v>0.99684139003290229</v>
      </c>
      <c r="BI327" s="34">
        <v>0.99678606496651745</v>
      </c>
      <c r="BJ327" s="34">
        <v>0.99673074297069453</v>
      </c>
      <c r="BK327" s="34">
        <v>0.99667542404526244</v>
      </c>
      <c r="BL327" s="34">
        <v>0.99662010819005142</v>
      </c>
      <c r="BM327" s="34">
        <v>0.99656479540489096</v>
      </c>
      <c r="BN327" s="34">
        <v>0.9965094856896104</v>
      </c>
      <c r="BO327" s="34">
        <v>0.99645417904403977</v>
      </c>
      <c r="BP327" s="34">
        <v>0.99639887546800809</v>
      </c>
      <c r="BQ327" s="34">
        <v>0.99634357496134573</v>
      </c>
      <c r="BR327" s="34">
        <v>0.99628827752388183</v>
      </c>
      <c r="BS327" s="34">
        <v>0.99623298315544595</v>
      </c>
      <c r="BT327" s="34">
        <v>0.99617769185586835</v>
      </c>
      <c r="BU327" s="34">
        <v>0.99612240362497817</v>
      </c>
      <c r="BV327" s="34">
        <v>0.99606711846260543</v>
      </c>
      <c r="BW327" s="34">
        <v>0.99601183636857948</v>
      </c>
      <c r="BX327" s="34">
        <v>0.99595655734273036</v>
      </c>
      <c r="BY327" s="34">
        <v>0.99590128138488754</v>
      </c>
      <c r="BZ327" s="34">
        <v>0.99584600849488092</v>
      </c>
      <c r="CA327" s="34">
        <v>0.9957907386725402</v>
      </c>
      <c r="CB327" s="34">
        <v>0.99573547191769507</v>
      </c>
      <c r="CC327" s="34">
        <v>0.99568020823017522</v>
      </c>
      <c r="CD327" s="34">
        <v>0.99562494760981068</v>
      </c>
      <c r="CE327" s="34">
        <v>0.99556969005643092</v>
      </c>
      <c r="CF327" s="34">
        <v>0.99551443556986585</v>
      </c>
      <c r="CG327" s="34">
        <v>0.99545918414994539</v>
      </c>
      <c r="CH327" s="34">
        <v>0.995403935796499</v>
      </c>
      <c r="CI327" s="34">
        <v>0.99534869050935681</v>
      </c>
      <c r="CJ327" s="34">
        <v>0.99529344828834843</v>
      </c>
      <c r="CK327" s="34">
        <v>0.99523820913330385</v>
      </c>
      <c r="CL327" s="34">
        <v>0.99518297304405279</v>
      </c>
      <c r="CM327" s="34">
        <v>0.99512774002042514</v>
      </c>
      <c r="CN327" s="34">
        <v>0.99507251006225095</v>
      </c>
      <c r="CO327" s="34">
        <v>0.99501728316935967</v>
      </c>
      <c r="CP327" s="34">
        <v>0.99496205934158144</v>
      </c>
      <c r="CQ327" s="34">
        <v>0.99490683857874618</v>
      </c>
      <c r="CR327" s="34">
        <v>0.99485162088068357</v>
      </c>
      <c r="CS327" s="34">
        <v>0.99479640624722376</v>
      </c>
      <c r="CT327" s="34">
        <v>0.99470481199863703</v>
      </c>
      <c r="CU327" s="34">
        <v>0.99461322618344072</v>
      </c>
      <c r="CV327" s="34">
        <v>0.99452164880085803</v>
      </c>
      <c r="CW327" s="34">
        <v>0.99443007985011289</v>
      </c>
      <c r="CX327" s="34">
        <v>0.99433851933042861</v>
      </c>
      <c r="CY327" s="34">
        <v>0.99424696724102946</v>
      </c>
      <c r="CZ327" s="34">
        <v>0.99415542358113851</v>
      </c>
      <c r="DA327" s="34">
        <v>0.99406388834998005</v>
      </c>
      <c r="DB327" s="34">
        <v>0.99397236154677804</v>
      </c>
    </row>
    <row r="328" spans="1:106" x14ac:dyDescent="0.2">
      <c r="A328" s="13">
        <f t="shared" ca="1" si="5"/>
        <v>44728</v>
      </c>
      <c r="B328" s="34">
        <v>1.0002286937686333</v>
      </c>
      <c r="C328" s="34">
        <v>1.0001715154237383</v>
      </c>
      <c r="D328" s="34">
        <v>1.0001143403474591</v>
      </c>
      <c r="E328" s="34">
        <v>1.0000571685396085</v>
      </c>
      <c r="F328" s="34">
        <v>1</v>
      </c>
      <c r="G328" s="34">
        <v>0.99994283472844636</v>
      </c>
      <c r="H328" s="34">
        <v>0.99988567272476114</v>
      </c>
      <c r="I328" s="34">
        <v>0.99982851398875738</v>
      </c>
      <c r="J328" s="34">
        <v>0.99977135852024823</v>
      </c>
      <c r="K328" s="34">
        <v>0.99971420631904706</v>
      </c>
      <c r="L328" s="34">
        <v>0.99965705738496669</v>
      </c>
      <c r="M328" s="34">
        <v>0.99959991171782103</v>
      </c>
      <c r="N328" s="34">
        <v>0.99954276931742281</v>
      </c>
      <c r="O328" s="34">
        <v>0.99948563018358538</v>
      </c>
      <c r="P328" s="34">
        <v>0.99942849431612213</v>
      </c>
      <c r="Q328" s="34">
        <v>0.99937136171484608</v>
      </c>
      <c r="R328" s="34">
        <v>0.99931423237957084</v>
      </c>
      <c r="S328" s="34">
        <v>0.99925710631010944</v>
      </c>
      <c r="T328" s="34">
        <v>0.99919998350627559</v>
      </c>
      <c r="U328" s="34">
        <v>0.99914286396788221</v>
      </c>
      <c r="V328" s="34">
        <v>0.99908574769474268</v>
      </c>
      <c r="W328" s="34">
        <v>0.99902863468667047</v>
      </c>
      <c r="X328" s="34">
        <v>0.99897152494347885</v>
      </c>
      <c r="Y328" s="34">
        <v>0.99891441846498119</v>
      </c>
      <c r="Z328" s="34">
        <v>0.99885731525099097</v>
      </c>
      <c r="AA328" s="34">
        <v>0.99880021530132146</v>
      </c>
      <c r="AB328" s="34">
        <v>0.99874311861578602</v>
      </c>
      <c r="AC328" s="34">
        <v>0.99868602519419802</v>
      </c>
      <c r="AD328" s="34">
        <v>0.99862893503637129</v>
      </c>
      <c r="AE328" s="34">
        <v>0.99857184814211863</v>
      </c>
      <c r="AF328" s="34">
        <v>0.99851476451125376</v>
      </c>
      <c r="AG328" s="34">
        <v>0.99845768414359037</v>
      </c>
      <c r="AH328" s="34">
        <v>0.99840060703894162</v>
      </c>
      <c r="AI328" s="34">
        <v>0.99834353319712099</v>
      </c>
      <c r="AJ328" s="34">
        <v>0.99828646261794196</v>
      </c>
      <c r="AK328" s="34">
        <v>0.99822939530121835</v>
      </c>
      <c r="AL328" s="34">
        <v>0.9981723312467633</v>
      </c>
      <c r="AM328" s="34">
        <v>0.99811527045439019</v>
      </c>
      <c r="AN328" s="34">
        <v>0.99805821292391284</v>
      </c>
      <c r="AO328" s="34">
        <v>0.99800115865514505</v>
      </c>
      <c r="AP328" s="34">
        <v>0.99794410764789965</v>
      </c>
      <c r="AQ328" s="34">
        <v>0.99788705990199078</v>
      </c>
      <c r="AR328" s="34">
        <v>0.99783001541723171</v>
      </c>
      <c r="AS328" s="34">
        <v>0.99777297419343614</v>
      </c>
      <c r="AT328" s="34">
        <v>0.99771593623041754</v>
      </c>
      <c r="AU328" s="34">
        <v>0.99765890152798964</v>
      </c>
      <c r="AV328" s="34">
        <v>0.9976018700859659</v>
      </c>
      <c r="AW328" s="34">
        <v>0.99754484190416015</v>
      </c>
      <c r="AX328" s="34">
        <v>0.99748781698238598</v>
      </c>
      <c r="AY328" s="34">
        <v>0.99743079532045686</v>
      </c>
      <c r="AZ328" s="34">
        <v>0.99737377691818652</v>
      </c>
      <c r="BA328" s="34">
        <v>0.99731676177538864</v>
      </c>
      <c r="BB328" s="34">
        <v>0.99725974989187693</v>
      </c>
      <c r="BC328" s="34">
        <v>0.99720274126746489</v>
      </c>
      <c r="BD328" s="34">
        <v>0.99714573590196631</v>
      </c>
      <c r="BE328" s="34">
        <v>0.99708873379519503</v>
      </c>
      <c r="BF328" s="34">
        <v>0.99703173494696473</v>
      </c>
      <c r="BG328" s="34">
        <v>0.99697473935708902</v>
      </c>
      <c r="BH328" s="34">
        <v>0.99691774702538161</v>
      </c>
      <c r="BI328" s="34">
        <v>0.99686075795165641</v>
      </c>
      <c r="BJ328" s="34">
        <v>0.99680377213572702</v>
      </c>
      <c r="BK328" s="34">
        <v>0.99674678957740726</v>
      </c>
      <c r="BL328" s="34">
        <v>0.99668981027651105</v>
      </c>
      <c r="BM328" s="34">
        <v>0.99663283423285198</v>
      </c>
      <c r="BN328" s="34">
        <v>0.99657586144624388</v>
      </c>
      <c r="BO328" s="34">
        <v>0.99651889191650067</v>
      </c>
      <c r="BP328" s="34">
        <v>0.99646192564343605</v>
      </c>
      <c r="BQ328" s="34">
        <v>0.99640496262686373</v>
      </c>
      <c r="BR328" s="34">
        <v>0.99634800286659786</v>
      </c>
      <c r="BS328" s="34">
        <v>0.99629104636245214</v>
      </c>
      <c r="BT328" s="34">
        <v>0.9962340931142406</v>
      </c>
      <c r="BU328" s="34">
        <v>0.99617714312177685</v>
      </c>
      <c r="BV328" s="34">
        <v>0.99612019638487492</v>
      </c>
      <c r="BW328" s="34">
        <v>0.99606325290334852</v>
      </c>
      <c r="BX328" s="34">
        <v>0.9960063126770119</v>
      </c>
      <c r="BY328" s="34">
        <v>0.99594937570567865</v>
      </c>
      <c r="BZ328" s="34">
        <v>0.99589244198916294</v>
      </c>
      <c r="CA328" s="34">
        <v>0.99583551152727856</v>
      </c>
      <c r="CB328" s="34">
        <v>0.99577858431983923</v>
      </c>
      <c r="CC328" s="34">
        <v>0.99572166036665943</v>
      </c>
      <c r="CD328" s="34">
        <v>0.99566473966755287</v>
      </c>
      <c r="CE328" s="34">
        <v>0.99560782222233357</v>
      </c>
      <c r="CF328" s="34">
        <v>0.99555090803081558</v>
      </c>
      <c r="CG328" s="34">
        <v>0.99549399709281239</v>
      </c>
      <c r="CH328" s="34">
        <v>0.99543708940813869</v>
      </c>
      <c r="CI328" s="34">
        <v>0.9953801849766083</v>
      </c>
      <c r="CJ328" s="34">
        <v>0.99532328379803503</v>
      </c>
      <c r="CK328" s="34">
        <v>0.99526638587223326</v>
      </c>
      <c r="CL328" s="34">
        <v>0.99520949119901669</v>
      </c>
      <c r="CM328" s="34">
        <v>0.99515259977819981</v>
      </c>
      <c r="CN328" s="34">
        <v>0.99509571160959598</v>
      </c>
      <c r="CO328" s="34">
        <v>0.99503882669302013</v>
      </c>
      <c r="CP328" s="34">
        <v>0.99498194502828596</v>
      </c>
      <c r="CQ328" s="34">
        <v>0.99492506661520763</v>
      </c>
      <c r="CR328" s="34">
        <v>0.99486819145359895</v>
      </c>
      <c r="CS328" s="34">
        <v>0.99481131954327484</v>
      </c>
      <c r="CT328" s="34">
        <v>0.99475445088404857</v>
      </c>
      <c r="CU328" s="34">
        <v>0.99466257080956066</v>
      </c>
      <c r="CV328" s="34">
        <v>0.99457069922153696</v>
      </c>
      <c r="CW328" s="34">
        <v>0.99447883611919352</v>
      </c>
      <c r="CX328" s="34">
        <v>0.99438698150174698</v>
      </c>
      <c r="CY328" s="34">
        <v>0.99429513536841307</v>
      </c>
      <c r="CZ328" s="34">
        <v>0.99420329771840865</v>
      </c>
      <c r="DA328" s="34">
        <v>0.99411146855095001</v>
      </c>
      <c r="DB328" s="34">
        <v>0.99401964786525354</v>
      </c>
    </row>
    <row r="329" spans="1:106" x14ac:dyDescent="0.2">
      <c r="A329" s="13">
        <f t="shared" ca="1" si="5"/>
        <v>44729</v>
      </c>
      <c r="B329" s="34">
        <v>1.0001742041015385</v>
      </c>
      <c r="C329" s="34">
        <v>1.0001161326960568</v>
      </c>
      <c r="D329" s="34">
        <v>1.0000580646622759</v>
      </c>
      <c r="E329" s="34">
        <v>1</v>
      </c>
      <c r="F329" s="34">
        <v>0.99994193870903336</v>
      </c>
      <c r="G329" s="34">
        <v>0.99988388078918022</v>
      </c>
      <c r="H329" s="34">
        <v>0.99982582624024496</v>
      </c>
      <c r="I329" s="34">
        <v>0.99976777506203185</v>
      </c>
      <c r="J329" s="34">
        <v>0.99970972725434482</v>
      </c>
      <c r="K329" s="34">
        <v>0.99965168281698868</v>
      </c>
      <c r="L329" s="34">
        <v>0.99959364174976728</v>
      </c>
      <c r="M329" s="34">
        <v>0.99953560405248532</v>
      </c>
      <c r="N329" s="34">
        <v>0.99947756972494695</v>
      </c>
      <c r="O329" s="34">
        <v>0.99941953876695644</v>
      </c>
      <c r="P329" s="34">
        <v>0.99936151117831851</v>
      </c>
      <c r="Q329" s="34">
        <v>0.99930348695883708</v>
      </c>
      <c r="R329" s="34">
        <v>0.99924546610831677</v>
      </c>
      <c r="S329" s="34">
        <v>0.99918744862656217</v>
      </c>
      <c r="T329" s="34">
        <v>0.99912943451337732</v>
      </c>
      <c r="U329" s="34">
        <v>0.99907142376856672</v>
      </c>
      <c r="V329" s="34">
        <v>0.99901341639193475</v>
      </c>
      <c r="W329" s="34">
        <v>0.99895541238328611</v>
      </c>
      <c r="X329" s="34">
        <v>0.99889741174242519</v>
      </c>
      <c r="Y329" s="34">
        <v>0.99883941446915603</v>
      </c>
      <c r="Z329" s="34">
        <v>0.99878142056328356</v>
      </c>
      <c r="AA329" s="34">
        <v>0.99872343002461228</v>
      </c>
      <c r="AB329" s="34">
        <v>0.99866544285294656</v>
      </c>
      <c r="AC329" s="34">
        <v>0.99860745904809078</v>
      </c>
      <c r="AD329" s="34">
        <v>0.99854947860984955</v>
      </c>
      <c r="AE329" s="34">
        <v>0.99849150153802746</v>
      </c>
      <c r="AF329" s="34">
        <v>0.998433527832429</v>
      </c>
      <c r="AG329" s="34">
        <v>0.99837555749285856</v>
      </c>
      <c r="AH329" s="34">
        <v>0.99831759051912117</v>
      </c>
      <c r="AI329" s="34">
        <v>0.99825962691102088</v>
      </c>
      <c r="AJ329" s="34">
        <v>0.99820166666836263</v>
      </c>
      <c r="AK329" s="34">
        <v>0.99814370979095091</v>
      </c>
      <c r="AL329" s="34">
        <v>0.9980857562785902</v>
      </c>
      <c r="AM329" s="34">
        <v>0.99802780613108544</v>
      </c>
      <c r="AN329" s="34">
        <v>0.99796985934824067</v>
      </c>
      <c r="AO329" s="34">
        <v>0.99791191592986117</v>
      </c>
      <c r="AP329" s="34">
        <v>0.99785397587575153</v>
      </c>
      <c r="AQ329" s="34">
        <v>0.99779603918571591</v>
      </c>
      <c r="AR329" s="34">
        <v>0.99773810585955947</v>
      </c>
      <c r="AS329" s="34">
        <v>0.99768017589708657</v>
      </c>
      <c r="AT329" s="34">
        <v>0.99762224929810239</v>
      </c>
      <c r="AU329" s="34">
        <v>0.99756432606241097</v>
      </c>
      <c r="AV329" s="34">
        <v>0.99750640618981756</v>
      </c>
      <c r="AW329" s="34">
        <v>0.99744848968012689</v>
      </c>
      <c r="AX329" s="34">
        <v>0.99739057653314334</v>
      </c>
      <c r="AY329" s="34">
        <v>0.99733266674867171</v>
      </c>
      <c r="AZ329" s="34">
        <v>0.9972747603265173</v>
      </c>
      <c r="BA329" s="34">
        <v>0.99721685726648435</v>
      </c>
      <c r="BB329" s="34">
        <v>0.99715895756837769</v>
      </c>
      <c r="BC329" s="34">
        <v>0.99710106123200237</v>
      </c>
      <c r="BD329" s="34">
        <v>0.9970431682571631</v>
      </c>
      <c r="BE329" s="34">
        <v>0.99698527864366449</v>
      </c>
      <c r="BF329" s="34">
        <v>0.99692739239131178</v>
      </c>
      <c r="BG329" s="34">
        <v>0.9968695094999096</v>
      </c>
      <c r="BH329" s="34">
        <v>0.99681162996926276</v>
      </c>
      <c r="BI329" s="34">
        <v>0.99675375379917619</v>
      </c>
      <c r="BJ329" s="34">
        <v>0.99669588098945483</v>
      </c>
      <c r="BK329" s="34">
        <v>0.99663801153990361</v>
      </c>
      <c r="BL329" s="34">
        <v>0.99658014545032714</v>
      </c>
      <c r="BM329" s="34">
        <v>0.99652228272053067</v>
      </c>
      <c r="BN329" s="34">
        <v>0.99646442335031893</v>
      </c>
      <c r="BO329" s="34">
        <v>0.99640656733949684</v>
      </c>
      <c r="BP329" s="34">
        <v>0.99634871468786945</v>
      </c>
      <c r="BQ329" s="34">
        <v>0.99629086539524192</v>
      </c>
      <c r="BR329" s="34">
        <v>0.99623301946141873</v>
      </c>
      <c r="BS329" s="34">
        <v>0.99617517688620538</v>
      </c>
      <c r="BT329" s="34">
        <v>0.99611733766940636</v>
      </c>
      <c r="BU329" s="34">
        <v>0.99605950181082703</v>
      </c>
      <c r="BV329" s="34">
        <v>0.99600166931027245</v>
      </c>
      <c r="BW329" s="34">
        <v>0.99594384016754733</v>
      </c>
      <c r="BX329" s="34">
        <v>0.99588601438245694</v>
      </c>
      <c r="BY329" s="34">
        <v>0.99582819195480632</v>
      </c>
      <c r="BZ329" s="34">
        <v>0.99577037288440062</v>
      </c>
      <c r="CA329" s="34">
        <v>0.99571255717104457</v>
      </c>
      <c r="CB329" s="34">
        <v>0.99565474481454364</v>
      </c>
      <c r="CC329" s="34">
        <v>0.99559693581470254</v>
      </c>
      <c r="CD329" s="34">
        <v>0.99553913017132678</v>
      </c>
      <c r="CE329" s="34">
        <v>0.99548132788422139</v>
      </c>
      <c r="CF329" s="34">
        <v>0.99542352895319131</v>
      </c>
      <c r="CG329" s="34">
        <v>0.99536573337804157</v>
      </c>
      <c r="CH329" s="34">
        <v>0.99530794115857779</v>
      </c>
      <c r="CI329" s="34">
        <v>0.9952501522946049</v>
      </c>
      <c r="CJ329" s="34">
        <v>0.99519236678592793</v>
      </c>
      <c r="CK329" s="34">
        <v>0.99513458463235227</v>
      </c>
      <c r="CL329" s="34">
        <v>0.99507680583368285</v>
      </c>
      <c r="CM329" s="34">
        <v>0.99501903038972539</v>
      </c>
      <c r="CN329" s="34">
        <v>0.99496125830028448</v>
      </c>
      <c r="CO329" s="34">
        <v>0.99490348956516583</v>
      </c>
      <c r="CP329" s="34">
        <v>0.9948457241841745</v>
      </c>
      <c r="CQ329" s="34">
        <v>0.99478796215711585</v>
      </c>
      <c r="CR329" s="34">
        <v>0.99473020348379493</v>
      </c>
      <c r="CS329" s="34">
        <v>0.99467244816401712</v>
      </c>
      <c r="CT329" s="34">
        <v>0.99458018941605264</v>
      </c>
      <c r="CU329" s="34">
        <v>0.99448793922535372</v>
      </c>
      <c r="CV329" s="34">
        <v>0.994395697591127</v>
      </c>
      <c r="CW329" s="34">
        <v>0.99430346451257878</v>
      </c>
      <c r="CX329" s="34">
        <v>0.9942112399889157</v>
      </c>
      <c r="CY329" s="34">
        <v>0.99411902401934371</v>
      </c>
      <c r="CZ329" s="34">
        <v>0.99402681660307002</v>
      </c>
      <c r="DA329" s="34">
        <v>0.99393461773930092</v>
      </c>
      <c r="DB329" s="34">
        <v>0.99384242742724338</v>
      </c>
    </row>
    <row r="330" spans="1:106" x14ac:dyDescent="0.2">
      <c r="A330" s="13">
        <f t="shared" ca="1" si="5"/>
        <v>44732</v>
      </c>
      <c r="B330" s="34">
        <v>1.0000588264334316</v>
      </c>
      <c r="C330" s="34">
        <v>1</v>
      </c>
      <c r="D330" s="34">
        <v>0.99994117702691421</v>
      </c>
      <c r="E330" s="34">
        <v>0.99988235751397037</v>
      </c>
      <c r="F330" s="34">
        <v>0.99982354146096564</v>
      </c>
      <c r="G330" s="34">
        <v>0.99976472886769552</v>
      </c>
      <c r="H330" s="34">
        <v>0.99970591973395739</v>
      </c>
      <c r="I330" s="34">
        <v>0.99964711405954709</v>
      </c>
      <c r="J330" s="34">
        <v>0.99958831184426145</v>
      </c>
      <c r="K330" s="34">
        <v>0.99952951308789684</v>
      </c>
      <c r="L330" s="34">
        <v>0.9994707177902501</v>
      </c>
      <c r="M330" s="34">
        <v>0.99941192595111739</v>
      </c>
      <c r="N330" s="34">
        <v>0.99935313757029542</v>
      </c>
      <c r="O330" s="34">
        <v>0.99929435264758104</v>
      </c>
      <c r="P330" s="34">
        <v>0.9992355711827704</v>
      </c>
      <c r="Q330" s="34">
        <v>0.99917679317566044</v>
      </c>
      <c r="R330" s="34">
        <v>0.99911801862604743</v>
      </c>
      <c r="S330" s="34">
        <v>0.99905924753372821</v>
      </c>
      <c r="T330" s="34">
        <v>0.99900047989849949</v>
      </c>
      <c r="U330" s="34">
        <v>0.99894171572015766</v>
      </c>
      <c r="V330" s="34">
        <v>0.99888295499849944</v>
      </c>
      <c r="W330" s="34">
        <v>0.99882419773332176</v>
      </c>
      <c r="X330" s="34">
        <v>0.99876544392442101</v>
      </c>
      <c r="Y330" s="34">
        <v>0.99870669357159403</v>
      </c>
      <c r="Z330" s="34">
        <v>0.9986479466746373</v>
      </c>
      <c r="AA330" s="34">
        <v>0.99858920323334799</v>
      </c>
      <c r="AB330" s="34">
        <v>0.99853046324752248</v>
      </c>
      <c r="AC330" s="34">
        <v>0.9984717267169575</v>
      </c>
      <c r="AD330" s="34">
        <v>0.99841299364144986</v>
      </c>
      <c r="AE330" s="34">
        <v>0.99835426402079641</v>
      </c>
      <c r="AF330" s="34">
        <v>0.99829553785479364</v>
      </c>
      <c r="AG330" s="34">
        <v>0.9982368151432387</v>
      </c>
      <c r="AH330" s="34">
        <v>0.99817809588592843</v>
      </c>
      <c r="AI330" s="34">
        <v>0.99811938008265932</v>
      </c>
      <c r="AJ330" s="34">
        <v>0.99806066773322832</v>
      </c>
      <c r="AK330" s="34">
        <v>0.99800195883743215</v>
      </c>
      <c r="AL330" s="34">
        <v>0.99794325339506784</v>
      </c>
      <c r="AM330" s="34">
        <v>0.99788455140593213</v>
      </c>
      <c r="AN330" s="34">
        <v>0.99782585286982217</v>
      </c>
      <c r="AO330" s="34">
        <v>0.99776715778653446</v>
      </c>
      <c r="AP330" s="34">
        <v>0.99770846615586606</v>
      </c>
      <c r="AQ330" s="34">
        <v>0.99764977797761389</v>
      </c>
      <c r="AR330" s="34">
        <v>0.9975910932515748</v>
      </c>
      <c r="AS330" s="34">
        <v>0.99753241197754572</v>
      </c>
      <c r="AT330" s="34">
        <v>0.99747373415532392</v>
      </c>
      <c r="AU330" s="34">
        <v>0.99741505978470602</v>
      </c>
      <c r="AV330" s="34">
        <v>0.99735638886548883</v>
      </c>
      <c r="AW330" s="34">
        <v>0.99729772139746953</v>
      </c>
      <c r="AX330" s="34">
        <v>0.99723905738044527</v>
      </c>
      <c r="AY330" s="34">
        <v>0.99718039681421278</v>
      </c>
      <c r="AZ330" s="34">
        <v>0.99712173969856943</v>
      </c>
      <c r="BA330" s="34">
        <v>0.99706308603331184</v>
      </c>
      <c r="BB330" s="34">
        <v>0.99700443581823717</v>
      </c>
      <c r="BC330" s="34">
        <v>0.99694578905314257</v>
      </c>
      <c r="BD330" s="34">
        <v>0.99688714573782511</v>
      </c>
      <c r="BE330" s="34">
        <v>0.99682850587208172</v>
      </c>
      <c r="BF330" s="34">
        <v>0.99676986945570978</v>
      </c>
      <c r="BG330" s="34">
        <v>0.99671123648850601</v>
      </c>
      <c r="BH330" s="34">
        <v>0.99665260697026758</v>
      </c>
      <c r="BI330" s="34">
        <v>0.9965939809007921</v>
      </c>
      <c r="BJ330" s="34">
        <v>0.99653535827987594</v>
      </c>
      <c r="BK330" s="34">
        <v>0.99647673910731682</v>
      </c>
      <c r="BL330" s="34">
        <v>0.99641812338291158</v>
      </c>
      <c r="BM330" s="34">
        <v>0.99635951110645771</v>
      </c>
      <c r="BN330" s="34">
        <v>0.99630090227775203</v>
      </c>
      <c r="BO330" s="34">
        <v>0.99624229689659205</v>
      </c>
      <c r="BP330" s="34">
        <v>0.99618369496277481</v>
      </c>
      <c r="BQ330" s="34">
        <v>0.99612509647609737</v>
      </c>
      <c r="BR330" s="34">
        <v>0.99606650143635733</v>
      </c>
      <c r="BS330" s="34">
        <v>0.99600790984335152</v>
      </c>
      <c r="BT330" s="34">
        <v>0.99594932169687767</v>
      </c>
      <c r="BU330" s="34">
        <v>0.99589073699673258</v>
      </c>
      <c r="BV330" s="34">
        <v>0.99583215574271378</v>
      </c>
      <c r="BW330" s="34">
        <v>0.99577357793461874</v>
      </c>
      <c r="BX330" s="34">
        <v>0.99571500357224418</v>
      </c>
      <c r="BY330" s="34">
        <v>0.99565643265538795</v>
      </c>
      <c r="BZ330" s="34">
        <v>0.99559786518384707</v>
      </c>
      <c r="CA330" s="34">
        <v>0.99553930115741918</v>
      </c>
      <c r="CB330" s="34">
        <v>0.99548074057590119</v>
      </c>
      <c r="CC330" s="34">
        <v>0.99542218343909084</v>
      </c>
      <c r="CD330" s="34">
        <v>0.99536362974678538</v>
      </c>
      <c r="CE330" s="34">
        <v>0.99530507949878233</v>
      </c>
      <c r="CF330" s="34">
        <v>0.99524653269487873</v>
      </c>
      <c r="CG330" s="34">
        <v>0.99518798933487229</v>
      </c>
      <c r="CH330" s="34">
        <v>0.99512944941856041</v>
      </c>
      <c r="CI330" s="34">
        <v>0.99507091294574013</v>
      </c>
      <c r="CJ330" s="34">
        <v>0.99501237991620961</v>
      </c>
      <c r="CK330" s="34">
        <v>0.99495385032976558</v>
      </c>
      <c r="CL330" s="34">
        <v>0.99489532418620608</v>
      </c>
      <c r="CM330" s="34">
        <v>0.99483680148532838</v>
      </c>
      <c r="CN330" s="34">
        <v>0.99477828222692966</v>
      </c>
      <c r="CO330" s="34">
        <v>0.99471976641080806</v>
      </c>
      <c r="CP330" s="34">
        <v>0.99466125403676053</v>
      </c>
      <c r="CQ330" s="34">
        <v>0.9946027451045848</v>
      </c>
      <c r="CR330" s="34">
        <v>0.99451008988866396</v>
      </c>
      <c r="CS330" s="34">
        <v>0.99441744330431914</v>
      </c>
      <c r="CT330" s="34">
        <v>0.99432480535074586</v>
      </c>
      <c r="CU330" s="34">
        <v>0.99423217602714031</v>
      </c>
      <c r="CV330" s="34">
        <v>0.99413955533269871</v>
      </c>
      <c r="CW330" s="34">
        <v>0.99404694326661691</v>
      </c>
      <c r="CX330" s="34">
        <v>0.99395433982809123</v>
      </c>
      <c r="CY330" s="34">
        <v>0.99386174501631785</v>
      </c>
      <c r="CZ330" s="34">
        <v>0.99376915883049322</v>
      </c>
      <c r="DA330" s="34">
        <v>0.99367658126981373</v>
      </c>
      <c r="DB330" s="34">
        <v>0.99358401233347604</v>
      </c>
    </row>
    <row r="331" spans="1:106" x14ac:dyDescent="0.2">
      <c r="A331" s="13">
        <f t="shared" ca="1" si="5"/>
        <v>44733</v>
      </c>
      <c r="B331" s="34">
        <v>1.0000596829139132</v>
      </c>
      <c r="C331" s="34">
        <v>1</v>
      </c>
      <c r="D331" s="34">
        <v>0.99994032064792449</v>
      </c>
      <c r="E331" s="34">
        <v>0.99988064485747397</v>
      </c>
      <c r="F331" s="34">
        <v>0.99982097262843583</v>
      </c>
      <c r="G331" s="34">
        <v>0.99976130396059792</v>
      </c>
      <c r="H331" s="34">
        <v>0.99970163885374719</v>
      </c>
      <c r="I331" s="34">
        <v>0.99964197730767146</v>
      </c>
      <c r="J331" s="34">
        <v>0.99958231932215824</v>
      </c>
      <c r="K331" s="34">
        <v>0.99952266489699493</v>
      </c>
      <c r="L331" s="34">
        <v>0.99946301403196891</v>
      </c>
      <c r="M331" s="34">
        <v>0.99940336672686803</v>
      </c>
      <c r="N331" s="34">
        <v>0.99934372298147933</v>
      </c>
      <c r="O331" s="34">
        <v>0.99928408279559111</v>
      </c>
      <c r="P331" s="34">
        <v>0.99922444616899042</v>
      </c>
      <c r="Q331" s="34">
        <v>0.99916481310146499</v>
      </c>
      <c r="R331" s="34">
        <v>0.9991051835928022</v>
      </c>
      <c r="S331" s="34">
        <v>0.99904555764279024</v>
      </c>
      <c r="T331" s="34">
        <v>0.99898593525121615</v>
      </c>
      <c r="U331" s="34">
        <v>0.99892631641786744</v>
      </c>
      <c r="V331" s="34">
        <v>0.9988667011425324</v>
      </c>
      <c r="W331" s="34">
        <v>0.99880708942499841</v>
      </c>
      <c r="X331" s="34">
        <v>0.99874748126505297</v>
      </c>
      <c r="Y331" s="34">
        <v>0.99868787666248404</v>
      </c>
      <c r="Z331" s="34">
        <v>0.99862827561707912</v>
      </c>
      <c r="AA331" s="34">
        <v>0.99856867812862582</v>
      </c>
      <c r="AB331" s="34">
        <v>0.99850908419691198</v>
      </c>
      <c r="AC331" s="34">
        <v>0.99844949382172565</v>
      </c>
      <c r="AD331" s="34">
        <v>0.99838990700285413</v>
      </c>
      <c r="AE331" s="34">
        <v>0.99833032374008535</v>
      </c>
      <c r="AF331" s="34">
        <v>0.99827074403320715</v>
      </c>
      <c r="AG331" s="34">
        <v>0.99821116788200726</v>
      </c>
      <c r="AH331" s="34">
        <v>0.99815159528627329</v>
      </c>
      <c r="AI331" s="34">
        <v>0.99809202624579341</v>
      </c>
      <c r="AJ331" s="34">
        <v>0.99803246076035534</v>
      </c>
      <c r="AK331" s="34">
        <v>0.99797289882974682</v>
      </c>
      <c r="AL331" s="34">
        <v>0.99791334045375546</v>
      </c>
      <c r="AM331" s="34">
        <v>0.99785378563216975</v>
      </c>
      <c r="AN331" s="34">
        <v>0.99779423436477699</v>
      </c>
      <c r="AO331" s="34">
        <v>0.99773468665136533</v>
      </c>
      <c r="AP331" s="34">
        <v>0.99767514249172251</v>
      </c>
      <c r="AQ331" s="34">
        <v>0.99761560188563669</v>
      </c>
      <c r="AR331" s="34">
        <v>0.99755606483289572</v>
      </c>
      <c r="AS331" s="34">
        <v>0.99749653133328742</v>
      </c>
      <c r="AT331" s="34">
        <v>0.99743700138659974</v>
      </c>
      <c r="AU331" s="34">
        <v>0.99737747499262075</v>
      </c>
      <c r="AV331" s="34">
        <v>0.99731795215113839</v>
      </c>
      <c r="AW331" s="34">
        <v>0.9972584328619406</v>
      </c>
      <c r="AX331" s="34">
        <v>0.99719891712481545</v>
      </c>
      <c r="AY331" s="34">
        <v>0.99713940493955111</v>
      </c>
      <c r="AZ331" s="34">
        <v>0.9970798963059353</v>
      </c>
      <c r="BA331" s="34">
        <v>0.99702039122375596</v>
      </c>
      <c r="BB331" s="34">
        <v>0.99696088969280172</v>
      </c>
      <c r="BC331" s="34">
        <v>0.99690139171286007</v>
      </c>
      <c r="BD331" s="34">
        <v>0.99684189728371941</v>
      </c>
      <c r="BE331" s="34">
        <v>0.99678240640516769</v>
      </c>
      <c r="BF331" s="34">
        <v>0.99672291907699295</v>
      </c>
      <c r="BG331" s="34">
        <v>0.99666343529898382</v>
      </c>
      <c r="BH331" s="34">
        <v>0.99660395507092747</v>
      </c>
      <c r="BI331" s="34">
        <v>0.99654447839261284</v>
      </c>
      <c r="BJ331" s="34">
        <v>0.99648500526382788</v>
      </c>
      <c r="BK331" s="34">
        <v>0.99642553568436065</v>
      </c>
      <c r="BL331" s="34">
        <v>0.99636606965399943</v>
      </c>
      <c r="BM331" s="34">
        <v>0.99630660717253261</v>
      </c>
      <c r="BN331" s="34">
        <v>0.99624714823974769</v>
      </c>
      <c r="BO331" s="34">
        <v>0.99618769285543363</v>
      </c>
      <c r="BP331" s="34">
        <v>0.99612824101937825</v>
      </c>
      <c r="BQ331" s="34">
        <v>0.99606879273136995</v>
      </c>
      <c r="BR331" s="34">
        <v>0.99600934799119722</v>
      </c>
      <c r="BS331" s="34">
        <v>0.99594990679864781</v>
      </c>
      <c r="BT331" s="34">
        <v>0.9958904691535102</v>
      </c>
      <c r="BU331" s="34">
        <v>0.9958310350555728</v>
      </c>
      <c r="BV331" s="34">
        <v>0.99577160450462399</v>
      </c>
      <c r="BW331" s="34">
        <v>0.99571217750045193</v>
      </c>
      <c r="BX331" s="34">
        <v>0.99565275404284492</v>
      </c>
      <c r="BY331" s="34">
        <v>0.99559333413159135</v>
      </c>
      <c r="BZ331" s="34">
        <v>0.99553391776647959</v>
      </c>
      <c r="CA331" s="34">
        <v>0.99547450494729794</v>
      </c>
      <c r="CB331" s="34">
        <v>0.9954150956738349</v>
      </c>
      <c r="CC331" s="34">
        <v>0.99535568994587897</v>
      </c>
      <c r="CD331" s="34">
        <v>0.9952962877632181</v>
      </c>
      <c r="CE331" s="34">
        <v>0.99523688912564101</v>
      </c>
      <c r="CF331" s="34">
        <v>0.99517749403293643</v>
      </c>
      <c r="CG331" s="34">
        <v>0.9951181024848923</v>
      </c>
      <c r="CH331" s="34">
        <v>0.99505871448129746</v>
      </c>
      <c r="CI331" s="34">
        <v>0.99499933002193985</v>
      </c>
      <c r="CJ331" s="34">
        <v>0.99493994910660866</v>
      </c>
      <c r="CK331" s="34">
        <v>0.9948805717350917</v>
      </c>
      <c r="CL331" s="34">
        <v>0.99482119790717805</v>
      </c>
      <c r="CM331" s="34">
        <v>0.99476182762265586</v>
      </c>
      <c r="CN331" s="34">
        <v>0.99470246088131387</v>
      </c>
      <c r="CO331" s="34">
        <v>0.99464309768294035</v>
      </c>
      <c r="CP331" s="34">
        <v>0.99458373802732414</v>
      </c>
      <c r="CQ331" s="34">
        <v>0.99452438191425374</v>
      </c>
      <c r="CR331" s="34">
        <v>0.99443083856487946</v>
      </c>
      <c r="CS331" s="34">
        <v>0.99433730401404063</v>
      </c>
      <c r="CT331" s="34">
        <v>0.99424377826091004</v>
      </c>
      <c r="CU331" s="34">
        <v>0.99415026130465978</v>
      </c>
      <c r="CV331" s="34">
        <v>0.99405675314446285</v>
      </c>
      <c r="CW331" s="34">
        <v>0.9939632537794918</v>
      </c>
      <c r="CX331" s="34">
        <v>0.99386976320891895</v>
      </c>
      <c r="CY331" s="34">
        <v>0.99377628143191787</v>
      </c>
      <c r="CZ331" s="34">
        <v>0.99368280844766055</v>
      </c>
      <c r="DA331" s="34">
        <v>0.99358934425532086</v>
      </c>
      <c r="DB331" s="34">
        <v>0.99349588885407125</v>
      </c>
    </row>
    <row r="332" spans="1:106" x14ac:dyDescent="0.2">
      <c r="A332" s="13">
        <f t="shared" ca="1" si="5"/>
        <v>44734</v>
      </c>
      <c r="B332" s="34">
        <v>1.0000605119149224</v>
      </c>
      <c r="C332" s="34">
        <v>1</v>
      </c>
      <c r="D332" s="34">
        <v>0.99993949174654784</v>
      </c>
      <c r="E332" s="34">
        <v>0.99987898715434453</v>
      </c>
      <c r="F332" s="34">
        <v>0.9998184862231686</v>
      </c>
      <c r="G332" s="34">
        <v>0.99975798895279799</v>
      </c>
      <c r="H332" s="34">
        <v>0.99969749534301167</v>
      </c>
      <c r="I332" s="34">
        <v>0.99963700539358813</v>
      </c>
      <c r="J332" s="34">
        <v>0.99957651910430567</v>
      </c>
      <c r="K332" s="34">
        <v>0.99951603647494291</v>
      </c>
      <c r="L332" s="34">
        <v>0.99945555750527859</v>
      </c>
      <c r="M332" s="34">
        <v>0.99939508219509099</v>
      </c>
      <c r="N332" s="34">
        <v>0.99933461054415862</v>
      </c>
      <c r="O332" s="34">
        <v>0.99927414255226055</v>
      </c>
      <c r="P332" s="34">
        <v>0.99921367821917495</v>
      </c>
      <c r="Q332" s="34">
        <v>0.99915321754468045</v>
      </c>
      <c r="R332" s="34">
        <v>0.99909276052855589</v>
      </c>
      <c r="S332" s="34">
        <v>0.99903230717057945</v>
      </c>
      <c r="T332" s="34">
        <v>0.99897185747053052</v>
      </c>
      <c r="U332" s="34">
        <v>0.99891141142818718</v>
      </c>
      <c r="V332" s="34">
        <v>0.99885096904332826</v>
      </c>
      <c r="W332" s="34">
        <v>0.99879053031573262</v>
      </c>
      <c r="X332" s="34">
        <v>0.99873009524517875</v>
      </c>
      <c r="Y332" s="34">
        <v>0.99866966383144529</v>
      </c>
      <c r="Z332" s="34">
        <v>0.99860923607431129</v>
      </c>
      <c r="AA332" s="34">
        <v>0.99854881197355549</v>
      </c>
      <c r="AB332" s="34">
        <v>0.99848839152895641</v>
      </c>
      <c r="AC332" s="34">
        <v>0.99842797474029255</v>
      </c>
      <c r="AD332" s="34">
        <v>0.99836756160734352</v>
      </c>
      <c r="AE332" s="34">
        <v>0.9983071521298873</v>
      </c>
      <c r="AF332" s="34">
        <v>0.99824674630770338</v>
      </c>
      <c r="AG332" s="34">
        <v>0.99818634414057006</v>
      </c>
      <c r="AH332" s="34">
        <v>0.9981259456282664</v>
      </c>
      <c r="AI332" s="34">
        <v>0.99806555077057113</v>
      </c>
      <c r="AJ332" s="34">
        <v>0.99800515956726343</v>
      </c>
      <c r="AK332" s="34">
        <v>0.99794477201812182</v>
      </c>
      <c r="AL332" s="34">
        <v>0.99788438812292535</v>
      </c>
      <c r="AM332" s="34">
        <v>0.99782400788145298</v>
      </c>
      <c r="AN332" s="34">
        <v>0.99776363129348344</v>
      </c>
      <c r="AO332" s="34">
        <v>0.99770325835879603</v>
      </c>
      <c r="AP332" s="34">
        <v>0.99764288907716914</v>
      </c>
      <c r="AQ332" s="34">
        <v>0.99758252344838239</v>
      </c>
      <c r="AR332" s="34">
        <v>0.99752216147221395</v>
      </c>
      <c r="AS332" s="34">
        <v>0.99746180314844357</v>
      </c>
      <c r="AT332" s="34">
        <v>0.99740144847684997</v>
      </c>
      <c r="AU332" s="34">
        <v>0.99734109745721211</v>
      </c>
      <c r="AV332" s="34">
        <v>0.99728075008930905</v>
      </c>
      <c r="AW332" s="34">
        <v>0.99722040637291975</v>
      </c>
      <c r="AX332" s="34">
        <v>0.99716006630782339</v>
      </c>
      <c r="AY332" s="34">
        <v>0.99709972989379891</v>
      </c>
      <c r="AZ332" s="34">
        <v>0.99703939713062539</v>
      </c>
      <c r="BA332" s="34">
        <v>0.99697906801808212</v>
      </c>
      <c r="BB332" s="34">
        <v>0.99691874255594826</v>
      </c>
      <c r="BC332" s="34">
        <v>0.99685842074400255</v>
      </c>
      <c r="BD332" s="34">
        <v>0.99679810258202428</v>
      </c>
      <c r="BE332" s="34">
        <v>0.99673778806979274</v>
      </c>
      <c r="BF332" s="34">
        <v>0.99667747720708688</v>
      </c>
      <c r="BG332" s="34">
        <v>0.99661716999368621</v>
      </c>
      <c r="BH332" s="34">
        <v>0.99655686642936958</v>
      </c>
      <c r="BI332" s="34">
        <v>0.99649656651391616</v>
      </c>
      <c r="BJ332" s="34">
        <v>0.99643627024710546</v>
      </c>
      <c r="BK332" s="34">
        <v>0.99637597762871644</v>
      </c>
      <c r="BL332" s="34">
        <v>0.9963156886585286</v>
      </c>
      <c r="BM332" s="34">
        <v>0.99625540333632101</v>
      </c>
      <c r="BN332" s="34">
        <v>0.99619512166187274</v>
      </c>
      <c r="BO332" s="34">
        <v>0.99613484363496352</v>
      </c>
      <c r="BP332" s="34">
        <v>0.99607456925537241</v>
      </c>
      <c r="BQ332" s="34">
        <v>0.99601429852287882</v>
      </c>
      <c r="BR332" s="34">
        <v>0.99595403143726202</v>
      </c>
      <c r="BS332" s="34">
        <v>0.9958937679983012</v>
      </c>
      <c r="BT332" s="34">
        <v>0.99583350820577576</v>
      </c>
      <c r="BU332" s="34">
        <v>0.99577325205946499</v>
      </c>
      <c r="BV332" s="34">
        <v>0.99571299955914883</v>
      </c>
      <c r="BW332" s="34">
        <v>0.99565275070460579</v>
      </c>
      <c r="BX332" s="34">
        <v>0.99559250549561606</v>
      </c>
      <c r="BY332" s="34">
        <v>0.99553226393195848</v>
      </c>
      <c r="BZ332" s="34">
        <v>0.99547202601341278</v>
      </c>
      <c r="CA332" s="34">
        <v>0.99541179173975824</v>
      </c>
      <c r="CB332" s="34">
        <v>0.99535156111077461</v>
      </c>
      <c r="CC332" s="34">
        <v>0.99529133412624105</v>
      </c>
      <c r="CD332" s="34">
        <v>0.99523111078593696</v>
      </c>
      <c r="CE332" s="34">
        <v>0.99517089108964207</v>
      </c>
      <c r="CF332" s="34">
        <v>0.99511067503713602</v>
      </c>
      <c r="CG332" s="34">
        <v>0.99505046262819796</v>
      </c>
      <c r="CH332" s="34">
        <v>0.99499025386260775</v>
      </c>
      <c r="CI332" s="34">
        <v>0.99493004874014457</v>
      </c>
      <c r="CJ332" s="34">
        <v>0.99486984726058836</v>
      </c>
      <c r="CK332" s="34">
        <v>0.99480964942371863</v>
      </c>
      <c r="CL332" s="34">
        <v>0.99474945522931468</v>
      </c>
      <c r="CM332" s="34">
        <v>0.99468926467715624</v>
      </c>
      <c r="CN332" s="34">
        <v>0.99462907776702314</v>
      </c>
      <c r="CO332" s="34">
        <v>0.99456889449869479</v>
      </c>
      <c r="CP332" s="34">
        <v>0.99450871487195081</v>
      </c>
      <c r="CQ332" s="34">
        <v>0.99444853888657125</v>
      </c>
      <c r="CR332" s="34">
        <v>0.99438836654233531</v>
      </c>
      <c r="CS332" s="34">
        <v>0.9943281978390226</v>
      </c>
      <c r="CT332" s="34">
        <v>0.99423526637845061</v>
      </c>
      <c r="CU332" s="34">
        <v>0.99414234360339726</v>
      </c>
      <c r="CV332" s="34">
        <v>0.99404942951305142</v>
      </c>
      <c r="CW332" s="34">
        <v>0.99395652410660063</v>
      </c>
      <c r="CX332" s="34">
        <v>0.99386362738323386</v>
      </c>
      <c r="CY332" s="34">
        <v>0.99377073934213955</v>
      </c>
      <c r="CZ332" s="34">
        <v>0.99367785998250602</v>
      </c>
      <c r="DA332" s="34">
        <v>0.99358498930352168</v>
      </c>
      <c r="DB332" s="34">
        <v>0.99349212730437586</v>
      </c>
    </row>
    <row r="333" spans="1:106" x14ac:dyDescent="0.2">
      <c r="A333" s="13">
        <f t="shared" ca="1" si="5"/>
        <v>44735</v>
      </c>
      <c r="B333" s="34">
        <v>1.0001826119865103</v>
      </c>
      <c r="C333" s="34">
        <v>1.0001217376194034</v>
      </c>
      <c r="D333" s="34">
        <v>1.0000608669573086</v>
      </c>
      <c r="E333" s="34">
        <v>1</v>
      </c>
      <c r="F333" s="34">
        <v>0.99993913674725254</v>
      </c>
      <c r="G333" s="34">
        <v>0.9998782771988407</v>
      </c>
      <c r="H333" s="34">
        <v>0.99981742135453877</v>
      </c>
      <c r="I333" s="34">
        <v>0.9997565692141217</v>
      </c>
      <c r="J333" s="34">
        <v>0.99969572077736379</v>
      </c>
      <c r="K333" s="34">
        <v>0.99963487604403967</v>
      </c>
      <c r="L333" s="34">
        <v>0.99957403501392372</v>
      </c>
      <c r="M333" s="34">
        <v>0.99951319768679081</v>
      </c>
      <c r="N333" s="34">
        <v>0.99945236406241578</v>
      </c>
      <c r="O333" s="34">
        <v>0.99939153414057269</v>
      </c>
      <c r="P333" s="34">
        <v>0.99933070792103673</v>
      </c>
      <c r="Q333" s="34">
        <v>0.99926988540358241</v>
      </c>
      <c r="R333" s="34">
        <v>0.99920906658798403</v>
      </c>
      <c r="S333" s="34">
        <v>0.99914825147401687</v>
      </c>
      <c r="T333" s="34">
        <v>0.99908744006145511</v>
      </c>
      <c r="U333" s="34">
        <v>0.99902663235007394</v>
      </c>
      <c r="V333" s="34">
        <v>0.99896582833964775</v>
      </c>
      <c r="W333" s="34">
        <v>0.9989050280299514</v>
      </c>
      <c r="X333" s="34">
        <v>0.99884423142075973</v>
      </c>
      <c r="Y333" s="34">
        <v>0.99878343851184748</v>
      </c>
      <c r="Z333" s="34">
        <v>0.99872264930298948</v>
      </c>
      <c r="AA333" s="34">
        <v>0.99866186379396049</v>
      </c>
      <c r="AB333" s="34">
        <v>0.99860108198453512</v>
      </c>
      <c r="AC333" s="34">
        <v>0.99854030387448844</v>
      </c>
      <c r="AD333" s="34">
        <v>0.99847952946359508</v>
      </c>
      <c r="AE333" s="34">
        <v>0.99841875875163033</v>
      </c>
      <c r="AF333" s="34">
        <v>0.99835799173836859</v>
      </c>
      <c r="AG333" s="34">
        <v>0.99829722842358515</v>
      </c>
      <c r="AH333" s="34">
        <v>0.99823646880705441</v>
      </c>
      <c r="AI333" s="34">
        <v>0.99817571288855167</v>
      </c>
      <c r="AJ333" s="34">
        <v>0.99811496066785188</v>
      </c>
      <c r="AK333" s="34">
        <v>0.99805421214472989</v>
      </c>
      <c r="AL333" s="34">
        <v>0.99799346731896033</v>
      </c>
      <c r="AM333" s="34">
        <v>0.99793272619031859</v>
      </c>
      <c r="AN333" s="34">
        <v>0.99787198875857963</v>
      </c>
      <c r="AO333" s="34">
        <v>0.99781125502351831</v>
      </c>
      <c r="AP333" s="34">
        <v>0.99775052498490957</v>
      </c>
      <c r="AQ333" s="34">
        <v>0.99768979864252827</v>
      </c>
      <c r="AR333" s="34">
        <v>0.99762907599615014</v>
      </c>
      <c r="AS333" s="34">
        <v>0.99756835704554969</v>
      </c>
      <c r="AT333" s="34">
        <v>0.99750764179050189</v>
      </c>
      <c r="AU333" s="34">
        <v>0.99744693023078224</v>
      </c>
      <c r="AV333" s="34">
        <v>0.99738622236616536</v>
      </c>
      <c r="AW333" s="34">
        <v>0.99732551819642656</v>
      </c>
      <c r="AX333" s="34">
        <v>0.99726481772134112</v>
      </c>
      <c r="AY333" s="34">
        <v>0.99720412094068422</v>
      </c>
      <c r="AZ333" s="34">
        <v>0.9971434278542306</v>
      </c>
      <c r="BA333" s="34">
        <v>0.99708273846175566</v>
      </c>
      <c r="BB333" s="34">
        <v>0.99702205276303457</v>
      </c>
      <c r="BC333" s="34">
        <v>0.9969613707578423</v>
      </c>
      <c r="BD333" s="34">
        <v>0.99690069244595469</v>
      </c>
      <c r="BE333" s="34">
        <v>0.99684001782714615</v>
      </c>
      <c r="BF333" s="34">
        <v>0.9967793469011923</v>
      </c>
      <c r="BG333" s="34">
        <v>0.99671867966786853</v>
      </c>
      <c r="BH333" s="34">
        <v>0.99665801612694982</v>
      </c>
      <c r="BI333" s="34">
        <v>0.99659735627821144</v>
      </c>
      <c r="BJ333" s="34">
        <v>0.99653670012142892</v>
      </c>
      <c r="BK333" s="34">
        <v>0.99647604765637754</v>
      </c>
      <c r="BL333" s="34">
        <v>0.99641539888283204</v>
      </c>
      <c r="BM333" s="34">
        <v>0.99635475380056837</v>
      </c>
      <c r="BN333" s="34">
        <v>0.99629411240936183</v>
      </c>
      <c r="BO333" s="34">
        <v>0.9962334747089876</v>
      </c>
      <c r="BP333" s="34">
        <v>0.99617284069922074</v>
      </c>
      <c r="BQ333" s="34">
        <v>0.9961122103798371</v>
      </c>
      <c r="BR333" s="34">
        <v>0.9960515837506122</v>
      </c>
      <c r="BS333" s="34">
        <v>0.99599096081132088</v>
      </c>
      <c r="BT333" s="34">
        <v>0.99593034156173865</v>
      </c>
      <c r="BU333" s="34">
        <v>0.99586972600164136</v>
      </c>
      <c r="BV333" s="34">
        <v>0.9958091141308042</v>
      </c>
      <c r="BW333" s="34">
        <v>0.99574850594900288</v>
      </c>
      <c r="BX333" s="34">
        <v>0.99568790145601216</v>
      </c>
      <c r="BY333" s="34">
        <v>0.99562730065160843</v>
      </c>
      <c r="BZ333" s="34">
        <v>0.99556670353556653</v>
      </c>
      <c r="CA333" s="34">
        <v>0.99550611010766243</v>
      </c>
      <c r="CB333" s="34">
        <v>0.99544552036767142</v>
      </c>
      <c r="CC333" s="34">
        <v>0.99538493431536901</v>
      </c>
      <c r="CD333" s="34">
        <v>0.99532435195053059</v>
      </c>
      <c r="CE333" s="34">
        <v>0.99526377327293225</v>
      </c>
      <c r="CF333" s="34">
        <v>0.99520319828234904</v>
      </c>
      <c r="CG333" s="34">
        <v>0.99514262697855704</v>
      </c>
      <c r="CH333" s="34">
        <v>0.99508205936133154</v>
      </c>
      <c r="CI333" s="34">
        <v>0.99502149543044816</v>
      </c>
      <c r="CJ333" s="34">
        <v>0.99496093518568263</v>
      </c>
      <c r="CK333" s="34">
        <v>0.99490037862681069</v>
      </c>
      <c r="CL333" s="34">
        <v>0.99483982575360785</v>
      </c>
      <c r="CM333" s="34">
        <v>0.99477927656584986</v>
      </c>
      <c r="CN333" s="34">
        <v>0.99471873106331221</v>
      </c>
      <c r="CO333" s="34">
        <v>0.99465818924577076</v>
      </c>
      <c r="CP333" s="34">
        <v>0.99459765111300158</v>
      </c>
      <c r="CQ333" s="34">
        <v>0.99453711666477984</v>
      </c>
      <c r="CR333" s="34">
        <v>0.9944765859008815</v>
      </c>
      <c r="CS333" s="34">
        <v>0.99441605882108253</v>
      </c>
      <c r="CT333" s="34">
        <v>0.99432290320530226</v>
      </c>
      <c r="CU333" s="34">
        <v>0.99422975631622035</v>
      </c>
      <c r="CV333" s="34">
        <v>0.9941366181530189</v>
      </c>
      <c r="CW333" s="34">
        <v>0.99404348871488069</v>
      </c>
      <c r="CX333" s="34">
        <v>0.99395036800098824</v>
      </c>
      <c r="CY333" s="34">
        <v>0.99385725601052444</v>
      </c>
      <c r="CZ333" s="34">
        <v>0.99376415274267182</v>
      </c>
      <c r="DA333" s="34">
        <v>0.99367105819661372</v>
      </c>
      <c r="DB333" s="34">
        <v>0.99357797237153267</v>
      </c>
    </row>
    <row r="334" spans="1:106" x14ac:dyDescent="0.2">
      <c r="A334" s="13">
        <f t="shared" ca="1" si="5"/>
        <v>44736</v>
      </c>
      <c r="B334" s="34">
        <v>1.0001856901257156</v>
      </c>
      <c r="C334" s="34">
        <v>1.0001237895862574</v>
      </c>
      <c r="D334" s="34">
        <v>1.0000618928777647</v>
      </c>
      <c r="E334" s="34">
        <v>1</v>
      </c>
      <c r="F334" s="34">
        <v>0.99993811095272678</v>
      </c>
      <c r="G334" s="34">
        <v>0.99987622573570789</v>
      </c>
      <c r="H334" s="34">
        <v>0.99981434434870586</v>
      </c>
      <c r="I334" s="34">
        <v>0.99975246679148388</v>
      </c>
      <c r="J334" s="34">
        <v>0.99969059306380526</v>
      </c>
      <c r="K334" s="34">
        <v>0.9996287231654325</v>
      </c>
      <c r="L334" s="34">
        <v>0.9995668570961288</v>
      </c>
      <c r="M334" s="34">
        <v>0.99950499485565736</v>
      </c>
      <c r="N334" s="34">
        <v>0.99944313644378102</v>
      </c>
      <c r="O334" s="34">
        <v>0.99938128186026265</v>
      </c>
      <c r="P334" s="34">
        <v>0.99931943110486565</v>
      </c>
      <c r="Q334" s="34">
        <v>0.99925758417735289</v>
      </c>
      <c r="R334" s="34">
        <v>0.99919574107748776</v>
      </c>
      <c r="S334" s="34">
        <v>0.99913390180503292</v>
      </c>
      <c r="T334" s="34">
        <v>0.99907206635975165</v>
      </c>
      <c r="U334" s="34">
        <v>0.9990102347414076</v>
      </c>
      <c r="V334" s="34">
        <v>0.99894840694976328</v>
      </c>
      <c r="W334" s="34">
        <v>0.99888658298458199</v>
      </c>
      <c r="X334" s="34">
        <v>0.99882476284562693</v>
      </c>
      <c r="Y334" s="34">
        <v>0.99876294653266162</v>
      </c>
      <c r="Z334" s="34">
        <v>0.99870113404544891</v>
      </c>
      <c r="AA334" s="34">
        <v>0.99863932538375222</v>
      </c>
      <c r="AB334" s="34">
        <v>0.99857752054733462</v>
      </c>
      <c r="AC334" s="34">
        <v>0.99851571953595952</v>
      </c>
      <c r="AD334" s="34">
        <v>0.99845392234939012</v>
      </c>
      <c r="AE334" s="34">
        <v>0.9983921289873896</v>
      </c>
      <c r="AF334" s="34">
        <v>0.9983303394497216</v>
      </c>
      <c r="AG334" s="34">
        <v>0.99826855373614909</v>
      </c>
      <c r="AH334" s="34">
        <v>0.99820677184643536</v>
      </c>
      <c r="AI334" s="34">
        <v>0.99814499378034427</v>
      </c>
      <c r="AJ334" s="34">
        <v>0.99808321953763879</v>
      </c>
      <c r="AK334" s="34">
        <v>0.9980214491180821</v>
      </c>
      <c r="AL334" s="34">
        <v>0.99795968252143785</v>
      </c>
      <c r="AM334" s="34">
        <v>0.99789791974746966</v>
      </c>
      <c r="AN334" s="34">
        <v>0.99783616079594051</v>
      </c>
      <c r="AO334" s="34">
        <v>0.99777440566661413</v>
      </c>
      <c r="AP334" s="34">
        <v>0.99771265435925371</v>
      </c>
      <c r="AQ334" s="34">
        <v>0.99765090687362312</v>
      </c>
      <c r="AR334" s="34">
        <v>0.99758916320948543</v>
      </c>
      <c r="AS334" s="34">
        <v>0.99752742336660416</v>
      </c>
      <c r="AT334" s="34">
        <v>0.99746568734474306</v>
      </c>
      <c r="AU334" s="34">
        <v>0.99740395514366587</v>
      </c>
      <c r="AV334" s="34">
        <v>0.99734222676313522</v>
      </c>
      <c r="AW334" s="34">
        <v>0.99728050220291542</v>
      </c>
      <c r="AX334" s="34">
        <v>0.99721878146277021</v>
      </c>
      <c r="AY334" s="34">
        <v>0.99715706454246245</v>
      </c>
      <c r="AZ334" s="34">
        <v>0.99709535144175598</v>
      </c>
      <c r="BA334" s="34">
        <v>0.9970336421604149</v>
      </c>
      <c r="BB334" s="34">
        <v>0.99697193669820228</v>
      </c>
      <c r="BC334" s="34">
        <v>0.99691023505488185</v>
      </c>
      <c r="BD334" s="34">
        <v>0.99684853723021738</v>
      </c>
      <c r="BE334" s="34">
        <v>0.99678684322397249</v>
      </c>
      <c r="BF334" s="34">
        <v>0.99672515303591069</v>
      </c>
      <c r="BG334" s="34">
        <v>0.99666346666579608</v>
      </c>
      <c r="BH334" s="34">
        <v>0.99660178411339218</v>
      </c>
      <c r="BI334" s="34">
        <v>0.9965401053784626</v>
      </c>
      <c r="BJ334" s="34">
        <v>0.99647843046077134</v>
      </c>
      <c r="BK334" s="34">
        <v>0.99641675936008167</v>
      </c>
      <c r="BL334" s="34">
        <v>0.9963550920761578</v>
      </c>
      <c r="BM334" s="34">
        <v>0.99629342860876335</v>
      </c>
      <c r="BN334" s="34">
        <v>0.99623176895766219</v>
      </c>
      <c r="BO334" s="34">
        <v>0.99617011312261816</v>
      </c>
      <c r="BP334" s="34">
        <v>0.9961084611033949</v>
      </c>
      <c r="BQ334" s="34">
        <v>0.99604681289975638</v>
      </c>
      <c r="BR334" s="34">
        <v>0.99598516851146646</v>
      </c>
      <c r="BS334" s="34">
        <v>0.99592352793828909</v>
      </c>
      <c r="BT334" s="34">
        <v>0.99586189117998791</v>
      </c>
      <c r="BU334" s="34">
        <v>0.99580025823632712</v>
      </c>
      <c r="BV334" s="34">
        <v>0.99573862910707056</v>
      </c>
      <c r="BW334" s="34">
        <v>0.99567700379198198</v>
      </c>
      <c r="BX334" s="34">
        <v>0.99561538229082536</v>
      </c>
      <c r="BY334" s="34">
        <v>0.99555376460336487</v>
      </c>
      <c r="BZ334" s="34">
        <v>0.99549215072936426</v>
      </c>
      <c r="CA334" s="34">
        <v>0.99543054066858772</v>
      </c>
      <c r="CB334" s="34">
        <v>0.99536893442079899</v>
      </c>
      <c r="CC334" s="34">
        <v>0.99530733198576227</v>
      </c>
      <c r="CD334" s="34">
        <v>0.99524573336324174</v>
      </c>
      <c r="CE334" s="34">
        <v>0.99518413855300125</v>
      </c>
      <c r="CF334" s="34">
        <v>0.99512254755480478</v>
      </c>
      <c r="CG334" s="34">
        <v>0.9950609603684164</v>
      </c>
      <c r="CH334" s="34">
        <v>0.99499937699360042</v>
      </c>
      <c r="CI334" s="34">
        <v>0.99493779743012101</v>
      </c>
      <c r="CJ334" s="34">
        <v>0.9948762216777417</v>
      </c>
      <c r="CK334" s="34">
        <v>0.99481464973622735</v>
      </c>
      <c r="CL334" s="34">
        <v>0.9947530816053417</v>
      </c>
      <c r="CM334" s="34">
        <v>0.99469151728484895</v>
      </c>
      <c r="CN334" s="34">
        <v>0.9946299567745136</v>
      </c>
      <c r="CO334" s="34">
        <v>0.99456840007409952</v>
      </c>
      <c r="CP334" s="34">
        <v>0.99450684718337068</v>
      </c>
      <c r="CQ334" s="34">
        <v>0.99444529810209192</v>
      </c>
      <c r="CR334" s="34">
        <v>0.99438375283002711</v>
      </c>
      <c r="CS334" s="34">
        <v>0.99432221136694043</v>
      </c>
      <c r="CT334" s="34">
        <v>0.99423054031719871</v>
      </c>
      <c r="CU334" s="34">
        <v>0.99413887771902443</v>
      </c>
      <c r="CV334" s="34">
        <v>0.99404722357163877</v>
      </c>
      <c r="CW334" s="34">
        <v>0.99395557787426225</v>
      </c>
      <c r="CX334" s="34">
        <v>0.99386394062611594</v>
      </c>
      <c r="CY334" s="34">
        <v>0.9937723118264209</v>
      </c>
      <c r="CZ334" s="34">
        <v>0.9936806914743983</v>
      </c>
      <c r="DA334" s="34">
        <v>0.99358907956926901</v>
      </c>
      <c r="DB334" s="34">
        <v>0.99349747611025474</v>
      </c>
    </row>
    <row r="335" spans="1:106" x14ac:dyDescent="0.2">
      <c r="A335" s="13">
        <f t="shared" ca="1" si="5"/>
        <v>44739</v>
      </c>
      <c r="B335" s="34">
        <v>1.0000618138792281</v>
      </c>
      <c r="C335" s="34">
        <v>1</v>
      </c>
      <c r="D335" s="34">
        <v>0.99993818994149164</v>
      </c>
      <c r="E335" s="34">
        <v>0.99987638370346643</v>
      </c>
      <c r="F335" s="34">
        <v>0.99981458128568867</v>
      </c>
      <c r="G335" s="34">
        <v>0.99975278268792167</v>
      </c>
      <c r="H335" s="34">
        <v>0.99969098790992972</v>
      </c>
      <c r="I335" s="34">
        <v>0.99962919695147656</v>
      </c>
      <c r="J335" s="34">
        <v>0.99956740981232628</v>
      </c>
      <c r="K335" s="34">
        <v>0.99950562649224239</v>
      </c>
      <c r="L335" s="34">
        <v>0.99944384699098954</v>
      </c>
      <c r="M335" s="34">
        <v>0.99938207130833123</v>
      </c>
      <c r="N335" s="34">
        <v>0.99932029944403111</v>
      </c>
      <c r="O335" s="34">
        <v>0.99925853139785381</v>
      </c>
      <c r="P335" s="34">
        <v>0.99919676716956318</v>
      </c>
      <c r="Q335" s="34">
        <v>0.99913500675892297</v>
      </c>
      <c r="R335" s="34">
        <v>0.99907325016569726</v>
      </c>
      <c r="S335" s="34">
        <v>0.99901149738965034</v>
      </c>
      <c r="T335" s="34">
        <v>0.99894974843054596</v>
      </c>
      <c r="U335" s="34">
        <v>0.99888800328814853</v>
      </c>
      <c r="V335" s="34">
        <v>0.99882626196222191</v>
      </c>
      <c r="W335" s="34">
        <v>0.99876452445253006</v>
      </c>
      <c r="X335" s="34">
        <v>0.99870279075883761</v>
      </c>
      <c r="Y335" s="34">
        <v>0.99864106088090809</v>
      </c>
      <c r="Z335" s="34">
        <v>0.99857933481850614</v>
      </c>
      <c r="AA335" s="34">
        <v>0.99851761257139571</v>
      </c>
      <c r="AB335" s="34">
        <v>0.99845589413934088</v>
      </c>
      <c r="AC335" s="34">
        <v>0.99839417952210596</v>
      </c>
      <c r="AD335" s="34">
        <v>0.99833246871945525</v>
      </c>
      <c r="AE335" s="34">
        <v>0.9982707617311527</v>
      </c>
      <c r="AF335" s="34">
        <v>0.99820905855696285</v>
      </c>
      <c r="AG335" s="34">
        <v>0.99814735919664987</v>
      </c>
      <c r="AH335" s="34">
        <v>0.99808566364997775</v>
      </c>
      <c r="AI335" s="34">
        <v>0.99802397191671111</v>
      </c>
      <c r="AJ335" s="34">
        <v>0.99796228399661402</v>
      </c>
      <c r="AK335" s="34">
        <v>0.9979005998894509</v>
      </c>
      <c r="AL335" s="34">
        <v>0.99783891959498627</v>
      </c>
      <c r="AM335" s="34">
        <v>0.99777724311298399</v>
      </c>
      <c r="AN335" s="34">
        <v>0.99771557044320858</v>
      </c>
      <c r="AO335" s="34">
        <v>0.99765390158542488</v>
      </c>
      <c r="AP335" s="34">
        <v>0.99759223653939666</v>
      </c>
      <c r="AQ335" s="34">
        <v>0.99753057530488853</v>
      </c>
      <c r="AR335" s="34">
        <v>0.99746891788166492</v>
      </c>
      <c r="AS335" s="34">
        <v>0.99740726426949022</v>
      </c>
      <c r="AT335" s="34">
        <v>0.99734561446812897</v>
      </c>
      <c r="AU335" s="34">
        <v>0.99728396847734568</v>
      </c>
      <c r="AV335" s="34">
        <v>0.99722232629690433</v>
      </c>
      <c r="AW335" s="34">
        <v>0.99716068792657009</v>
      </c>
      <c r="AX335" s="34">
        <v>0.99709905336610694</v>
      </c>
      <c r="AY335" s="34">
        <v>0.99703742261527972</v>
      </c>
      <c r="AZ335" s="34">
        <v>0.99697579567385275</v>
      </c>
      <c r="BA335" s="34">
        <v>0.99691417254159054</v>
      </c>
      <c r="BB335" s="34">
        <v>0.99685255321825783</v>
      </c>
      <c r="BC335" s="34">
        <v>0.99679093770361915</v>
      </c>
      <c r="BD335" s="34">
        <v>0.99672932599743891</v>
      </c>
      <c r="BE335" s="34">
        <v>0.99666771809948196</v>
      </c>
      <c r="BF335" s="34">
        <v>0.99660611400951271</v>
      </c>
      <c r="BG335" s="34">
        <v>0.9965445137272958</v>
      </c>
      <c r="BH335" s="34">
        <v>0.99648291725259619</v>
      </c>
      <c r="BI335" s="34">
        <v>0.99642132458517796</v>
      </c>
      <c r="BJ335" s="34">
        <v>0.99635973572480629</v>
      </c>
      <c r="BK335" s="34">
        <v>0.99629815067124561</v>
      </c>
      <c r="BL335" s="34">
        <v>0.99623656942426098</v>
      </c>
      <c r="BM335" s="34">
        <v>0.99617499198361648</v>
      </c>
      <c r="BN335" s="34">
        <v>0.99611341834907741</v>
      </c>
      <c r="BO335" s="34">
        <v>0.99605184852040796</v>
      </c>
      <c r="BP335" s="34">
        <v>0.99599028249737354</v>
      </c>
      <c r="BQ335" s="34">
        <v>0.99592872027973856</v>
      </c>
      <c r="BR335" s="34">
        <v>0.99586716186726776</v>
      </c>
      <c r="BS335" s="34">
        <v>0.99580560725972611</v>
      </c>
      <c r="BT335" s="34">
        <v>0.99574405645687825</v>
      </c>
      <c r="BU335" s="34">
        <v>0.99568250945848913</v>
      </c>
      <c r="BV335" s="34">
        <v>0.99562096626432373</v>
      </c>
      <c r="BW335" s="34">
        <v>0.99555942687414656</v>
      </c>
      <c r="BX335" s="34">
        <v>0.99549789128772281</v>
      </c>
      <c r="BY335" s="34">
        <v>0.99543635950481713</v>
      </c>
      <c r="BZ335" s="34">
        <v>0.9953748315251949</v>
      </c>
      <c r="CA335" s="34">
        <v>0.99531330734862045</v>
      </c>
      <c r="CB335" s="34">
        <v>0.99525178697485905</v>
      </c>
      <c r="CC335" s="34">
        <v>0.99519027040367536</v>
      </c>
      <c r="CD335" s="34">
        <v>0.99512875763483466</v>
      </c>
      <c r="CE335" s="34">
        <v>0.99506724866810181</v>
      </c>
      <c r="CF335" s="34">
        <v>0.99500574350324178</v>
      </c>
      <c r="CG335" s="34">
        <v>0.99494424214001953</v>
      </c>
      <c r="CH335" s="34">
        <v>0.99488274457820036</v>
      </c>
      <c r="CI335" s="34">
        <v>0.9948212508175488</v>
      </c>
      <c r="CJ335" s="34">
        <v>0.99475976085783024</v>
      </c>
      <c r="CK335" s="34">
        <v>0.99469827469880978</v>
      </c>
      <c r="CL335" s="34">
        <v>0.99463679234025226</v>
      </c>
      <c r="CM335" s="34">
        <v>0.99457531378192299</v>
      </c>
      <c r="CN335" s="34">
        <v>0.99451383902358703</v>
      </c>
      <c r="CO335" s="34">
        <v>0.9944523680650097</v>
      </c>
      <c r="CP335" s="34">
        <v>0.99439090090595561</v>
      </c>
      <c r="CQ335" s="34">
        <v>0.99432943754619041</v>
      </c>
      <c r="CR335" s="34">
        <v>0.99423679299981893</v>
      </c>
      <c r="CS335" s="34">
        <v>0.99414415708540738</v>
      </c>
      <c r="CT335" s="34">
        <v>0.99405152980215183</v>
      </c>
      <c r="CU335" s="34">
        <v>0.99395891114924761</v>
      </c>
      <c r="CV335" s="34">
        <v>0.99386630112589103</v>
      </c>
      <c r="CW335" s="34">
        <v>0.99377369973127794</v>
      </c>
      <c r="CX335" s="34">
        <v>0.9936811069646041</v>
      </c>
      <c r="CY335" s="34">
        <v>0.99358852282506605</v>
      </c>
      <c r="CZ335" s="34">
        <v>0.99349594731185964</v>
      </c>
      <c r="DA335" s="34">
        <v>0.99340338042418119</v>
      </c>
      <c r="DB335" s="34">
        <v>0.99331082216122724</v>
      </c>
    </row>
    <row r="336" spans="1:106" x14ac:dyDescent="0.2">
      <c r="A336" s="13">
        <f t="shared" ca="1" si="5"/>
        <v>44740</v>
      </c>
      <c r="B336" s="34">
        <v>1.0000623348172251</v>
      </c>
      <c r="C336" s="34">
        <v>1</v>
      </c>
      <c r="D336" s="34">
        <v>0.99993766906816206</v>
      </c>
      <c r="E336" s="34">
        <v>0.99987534202146944</v>
      </c>
      <c r="F336" s="34">
        <v>0.99981301885967966</v>
      </c>
      <c r="G336" s="34">
        <v>0.99975069958255058</v>
      </c>
      <c r="H336" s="34">
        <v>0.99968838418983996</v>
      </c>
      <c r="I336" s="34">
        <v>0.9996260726813061</v>
      </c>
      <c r="J336" s="34">
        <v>0.99956376505670663</v>
      </c>
      <c r="K336" s="34">
        <v>0.99950146131579942</v>
      </c>
      <c r="L336" s="34">
        <v>0.99943916145834222</v>
      </c>
      <c r="M336" s="34">
        <v>0.99937686548409332</v>
      </c>
      <c r="N336" s="34">
        <v>0.99931457339281049</v>
      </c>
      <c r="O336" s="34">
        <v>0.9992522851842518</v>
      </c>
      <c r="P336" s="34">
        <v>0.99919000085817533</v>
      </c>
      <c r="Q336" s="34">
        <v>0.99912772041433895</v>
      </c>
      <c r="R336" s="34">
        <v>0.99906544385250051</v>
      </c>
      <c r="S336" s="34">
        <v>0.99900317117241821</v>
      </c>
      <c r="T336" s="34">
        <v>0.99894090237385014</v>
      </c>
      <c r="U336" s="34">
        <v>0.99887863745655447</v>
      </c>
      <c r="V336" s="34">
        <v>0.99881637642028875</v>
      </c>
      <c r="W336" s="34">
        <v>0.99875411926481172</v>
      </c>
      <c r="X336" s="34">
        <v>0.99869186598988102</v>
      </c>
      <c r="Y336" s="34">
        <v>0.99862961659525507</v>
      </c>
      <c r="Z336" s="34">
        <v>0.99856737108069182</v>
      </c>
      <c r="AA336" s="34">
        <v>0.99850512944594971</v>
      </c>
      <c r="AB336" s="34">
        <v>0.99844289169078648</v>
      </c>
      <c r="AC336" s="34">
        <v>0.99838065781496055</v>
      </c>
      <c r="AD336" s="34">
        <v>0.9983184278182301</v>
      </c>
      <c r="AE336" s="34">
        <v>0.99825620170035334</v>
      </c>
      <c r="AF336" s="34">
        <v>0.99819397946108868</v>
      </c>
      <c r="AG336" s="34">
        <v>0.99813176110019375</v>
      </c>
      <c r="AH336" s="34">
        <v>0.99806954661742753</v>
      </c>
      <c r="AI336" s="34">
        <v>0.99800733601254787</v>
      </c>
      <c r="AJ336" s="34">
        <v>0.99794512928531343</v>
      </c>
      <c r="AK336" s="34">
        <v>0.99788292643548193</v>
      </c>
      <c r="AL336" s="34">
        <v>0.99782072746281236</v>
      </c>
      <c r="AM336" s="34">
        <v>0.99775853236706247</v>
      </c>
      <c r="AN336" s="34">
        <v>0.99769634114799088</v>
      </c>
      <c r="AO336" s="34">
        <v>0.99763415380535614</v>
      </c>
      <c r="AP336" s="34">
        <v>0.99757197033891631</v>
      </c>
      <c r="AQ336" s="34">
        <v>0.99750979074842983</v>
      </c>
      <c r="AR336" s="34">
        <v>0.99744761503365498</v>
      </c>
      <c r="AS336" s="34">
        <v>0.99738544319435074</v>
      </c>
      <c r="AT336" s="34">
        <v>0.99732327523027486</v>
      </c>
      <c r="AU336" s="34">
        <v>0.99726111114118621</v>
      </c>
      <c r="AV336" s="34">
        <v>0.9971989509268433</v>
      </c>
      <c r="AW336" s="34">
        <v>0.99713679458700422</v>
      </c>
      <c r="AX336" s="34">
        <v>0.99707464212142793</v>
      </c>
      <c r="AY336" s="34">
        <v>0.99701249352987276</v>
      </c>
      <c r="AZ336" s="34">
        <v>0.99695034881209699</v>
      </c>
      <c r="BA336" s="34">
        <v>0.99688820796785971</v>
      </c>
      <c r="BB336" s="34">
        <v>0.99682607099691889</v>
      </c>
      <c r="BC336" s="34">
        <v>0.9967639378990335</v>
      </c>
      <c r="BD336" s="34">
        <v>0.99670180867396196</v>
      </c>
      <c r="BE336" s="34">
        <v>0.99663968332146291</v>
      </c>
      <c r="BF336" s="34">
        <v>0.99657756184129487</v>
      </c>
      <c r="BG336" s="34">
        <v>0.99651544423321681</v>
      </c>
      <c r="BH336" s="34">
        <v>0.99645333049698681</v>
      </c>
      <c r="BI336" s="34">
        <v>0.99639122063236407</v>
      </c>
      <c r="BJ336" s="34">
        <v>0.99632911463910701</v>
      </c>
      <c r="BK336" s="34">
        <v>0.99626701251697447</v>
      </c>
      <c r="BL336" s="34">
        <v>0.99620491426572511</v>
      </c>
      <c r="BM336" s="34">
        <v>0.99614281988511755</v>
      </c>
      <c r="BN336" s="34">
        <v>0.99608072937491055</v>
      </c>
      <c r="BO336" s="34">
        <v>0.99601864273486307</v>
      </c>
      <c r="BP336" s="34">
        <v>0.99595655996473353</v>
      </c>
      <c r="BQ336" s="34">
        <v>0.99589448106428102</v>
      </c>
      <c r="BR336" s="34">
        <v>0.99583240603326406</v>
      </c>
      <c r="BS336" s="34">
        <v>0.99577033487144184</v>
      </c>
      <c r="BT336" s="34">
        <v>0.99570826757857278</v>
      </c>
      <c r="BU336" s="34">
        <v>0.99564620415441618</v>
      </c>
      <c r="BV336" s="34">
        <v>0.99558414459873046</v>
      </c>
      <c r="BW336" s="34">
        <v>0.99552208891127458</v>
      </c>
      <c r="BX336" s="34">
        <v>0.99546003709180764</v>
      </c>
      <c r="BY336" s="34">
        <v>0.99539798914008859</v>
      </c>
      <c r="BZ336" s="34">
        <v>0.99533594505587586</v>
      </c>
      <c r="CA336" s="34">
        <v>0.99527390483892897</v>
      </c>
      <c r="CB336" s="34">
        <v>0.99521186848900656</v>
      </c>
      <c r="CC336" s="34">
        <v>0.99514983600586759</v>
      </c>
      <c r="CD336" s="34">
        <v>0.99508780738927105</v>
      </c>
      <c r="CE336" s="34">
        <v>0.99502578263897612</v>
      </c>
      <c r="CF336" s="34">
        <v>0.99496376175474166</v>
      </c>
      <c r="CG336" s="34">
        <v>0.99490174473632664</v>
      </c>
      <c r="CH336" s="34">
        <v>0.99483973158349004</v>
      </c>
      <c r="CI336" s="34">
        <v>0.99477772229599115</v>
      </c>
      <c r="CJ336" s="34">
        <v>0.99471571687358906</v>
      </c>
      <c r="CK336" s="34">
        <v>0.99465371531604274</v>
      </c>
      <c r="CL336" s="34">
        <v>0.99459171762311116</v>
      </c>
      <c r="CM336" s="34">
        <v>0.9945297237945534</v>
      </c>
      <c r="CN336" s="34">
        <v>0.99446773383012899</v>
      </c>
      <c r="CO336" s="34">
        <v>0.99440574772959678</v>
      </c>
      <c r="CP336" s="34">
        <v>0.99434376549271597</v>
      </c>
      <c r="CQ336" s="34">
        <v>0.99428178711924564</v>
      </c>
      <c r="CR336" s="34">
        <v>0.99418882289425126</v>
      </c>
      <c r="CS336" s="34">
        <v>0.99409586736130684</v>
      </c>
      <c r="CT336" s="34">
        <v>0.99400292051959993</v>
      </c>
      <c r="CU336" s="34">
        <v>0.99390998236831796</v>
      </c>
      <c r="CV336" s="34">
        <v>0.99381705290664812</v>
      </c>
      <c r="CW336" s="34">
        <v>0.99372413213377797</v>
      </c>
      <c r="CX336" s="34">
        <v>0.99363122004889526</v>
      </c>
      <c r="CY336" s="34">
        <v>0.99353831665118764</v>
      </c>
      <c r="CZ336" s="34">
        <v>0.99344542193984309</v>
      </c>
      <c r="DA336" s="34">
        <v>0.99335253591404893</v>
      </c>
      <c r="DB336" s="34">
        <v>0.99325965857299336</v>
      </c>
    </row>
    <row r="337" spans="1:106" x14ac:dyDescent="0.2">
      <c r="A337" s="13">
        <f t="shared" ca="1" si="5"/>
        <v>44741</v>
      </c>
      <c r="B337" s="34" t="str">
        <f ca="1">IF($A337&lt;&gt;"",_xll.BCurveInt(_xll.BCurveStrip("S23","Curvedate",$A337),"Df.Mid",$A337+B$1),"")</f>
        <v>#N/A N/A</v>
      </c>
      <c r="C337" s="34" t="str">
        <f ca="1">IF($A337&lt;&gt;"",_xll.BCurveInt(_xll.BCurveStrip("S23","Curvedate",$A337),"Df.Mid",$A337+C$1),"")</f>
        <v>#N/A N/A</v>
      </c>
      <c r="D337" s="34" t="str">
        <f ca="1">IF($A337&lt;&gt;"",_xll.BCurveInt(_xll.BCurveStrip("S23","Curvedate",$A337),"Df.Mid",$A337+D$1),"")</f>
        <v>#N/A N/A</v>
      </c>
      <c r="E337" s="34" t="str">
        <f ca="1">IF($A337&lt;&gt;"",_xll.BCurveInt(_xll.BCurveStrip("S23","Curvedate",$A337),"Df.Mid",$A337+E$1),"")</f>
        <v>#N/A N/A</v>
      </c>
      <c r="F337" s="34" t="str">
        <f ca="1">IF($A337&lt;&gt;"",_xll.BCurveInt(_xll.BCurveStrip("S23","Curvedate",$A337),"Df.Mid",$A337+F$1),"")</f>
        <v>#N/A N/A</v>
      </c>
      <c r="G337" s="34" t="str">
        <f ca="1">IF($A337&lt;&gt;"",_xll.BCurveInt(_xll.BCurveStrip("S23","Curvedate",$A337),"Df.Mid",$A337+G$1),"")</f>
        <v>#N/A N/A</v>
      </c>
      <c r="H337" s="34" t="str">
        <f ca="1">IF($A337&lt;&gt;"",_xll.BCurveInt(_xll.BCurveStrip("S23","Curvedate",$A337),"Df.Mid",$A337+H$1),"")</f>
        <v>#N/A N/A</v>
      </c>
      <c r="I337" s="34" t="str">
        <f ca="1">IF($A337&lt;&gt;"",_xll.BCurveInt(_xll.BCurveStrip("S23","Curvedate",$A337),"Df.Mid",$A337+I$1),"")</f>
        <v>#N/A N/A</v>
      </c>
      <c r="J337" s="34" t="str">
        <f ca="1">IF($A337&lt;&gt;"",_xll.BCurveInt(_xll.BCurveStrip("S23","Curvedate",$A337),"Df.Mid",$A337+J$1),"")</f>
        <v>#N/A N/A</v>
      </c>
      <c r="K337" s="34" t="str">
        <f ca="1">IF($A337&lt;&gt;"",_xll.BCurveInt(_xll.BCurveStrip("S23","Curvedate",$A337),"Df.Mid",$A337+K$1),"")</f>
        <v>#N/A N/A</v>
      </c>
      <c r="L337" s="34" t="str">
        <f ca="1">IF($A337&lt;&gt;"",_xll.BCurveInt(_xll.BCurveStrip("S23","Curvedate",$A337),"Df.Mid",$A337+L$1),"")</f>
        <v>#N/A N/A</v>
      </c>
      <c r="M337" s="34" t="str">
        <f ca="1">IF($A337&lt;&gt;"",_xll.BCurveInt(_xll.BCurveStrip("S23","Curvedate",$A337),"Df.Mid",$A337+M$1),"")</f>
        <v>#N/A N/A</v>
      </c>
      <c r="N337" s="34" t="str">
        <f ca="1">IF($A337&lt;&gt;"",_xll.BCurveInt(_xll.BCurveStrip("S23","Curvedate",$A337),"Df.Mid",$A337+N$1),"")</f>
        <v>#N/A N/A</v>
      </c>
      <c r="O337" s="34" t="str">
        <f ca="1">IF($A337&lt;&gt;"",_xll.BCurveInt(_xll.BCurveStrip("S23","Curvedate",$A337),"Df.Mid",$A337+O$1),"")</f>
        <v>#N/A N/A</v>
      </c>
      <c r="P337" s="34" t="str">
        <f ca="1">IF($A337&lt;&gt;"",_xll.BCurveInt(_xll.BCurveStrip("S23","Curvedate",$A337),"Df.Mid",$A337+P$1),"")</f>
        <v>#N/A N/A</v>
      </c>
      <c r="Q337" s="34" t="str">
        <f ca="1">IF($A337&lt;&gt;"",_xll.BCurveInt(_xll.BCurveStrip("S23","Curvedate",$A337),"Df.Mid",$A337+Q$1),"")</f>
        <v>#N/A N/A</v>
      </c>
      <c r="R337" s="34" t="str">
        <f ca="1">IF($A337&lt;&gt;"",_xll.BCurveInt(_xll.BCurveStrip("S23","Curvedate",$A337),"Df.Mid",$A337+R$1),"")</f>
        <v>#N/A N/A</v>
      </c>
      <c r="S337" s="34" t="str">
        <f ca="1">IF($A337&lt;&gt;"",_xll.BCurveInt(_xll.BCurveStrip("S23","Curvedate",$A337),"Df.Mid",$A337+S$1),"")</f>
        <v>#N/A N/A</v>
      </c>
      <c r="T337" s="34" t="str">
        <f ca="1">IF($A337&lt;&gt;"",_xll.BCurveInt(_xll.BCurveStrip("S23","Curvedate",$A337),"Df.Mid",$A337+T$1),"")</f>
        <v>#N/A N/A</v>
      </c>
      <c r="U337" s="34" t="str">
        <f ca="1">IF($A337&lt;&gt;"",_xll.BCurveInt(_xll.BCurveStrip("S23","Curvedate",$A337),"Df.Mid",$A337+U$1),"")</f>
        <v>#N/A N/A</v>
      </c>
      <c r="V337" s="34" t="str">
        <f ca="1">IF($A337&lt;&gt;"",_xll.BCurveInt(_xll.BCurveStrip("S23","Curvedate",$A337),"Df.Mid",$A337+V$1),"")</f>
        <v>#N/A N/A</v>
      </c>
      <c r="W337" s="34" t="str">
        <f ca="1">IF($A337&lt;&gt;"",_xll.BCurveInt(_xll.BCurveStrip("S23","Curvedate",$A337),"Df.Mid",$A337+W$1),"")</f>
        <v>#N/A N/A</v>
      </c>
      <c r="X337" s="34" t="str">
        <f ca="1">IF($A337&lt;&gt;"",_xll.BCurveInt(_xll.BCurveStrip("S23","Curvedate",$A337),"Df.Mid",$A337+X$1),"")</f>
        <v>#N/A N/A</v>
      </c>
      <c r="Y337" s="34" t="str">
        <f ca="1">IF($A337&lt;&gt;"",_xll.BCurveInt(_xll.BCurveStrip("S23","Curvedate",$A337),"Df.Mid",$A337+Y$1),"")</f>
        <v>#N/A N/A</v>
      </c>
      <c r="Z337" s="34" t="str">
        <f ca="1">IF($A337&lt;&gt;"",_xll.BCurveInt(_xll.BCurveStrip("S23","Curvedate",$A337),"Df.Mid",$A337+Z$1),"")</f>
        <v>#N/A N/A</v>
      </c>
      <c r="AA337" s="34" t="str">
        <f ca="1">IF($A337&lt;&gt;"",_xll.BCurveInt(_xll.BCurveStrip("S23","Curvedate",$A337),"Df.Mid",$A337+AA$1),"")</f>
        <v>#N/A N/A</v>
      </c>
      <c r="AB337" s="34" t="str">
        <f ca="1">IF($A337&lt;&gt;"",_xll.BCurveInt(_xll.BCurveStrip("S23","Curvedate",$A337),"Df.Mid",$A337+AB$1),"")</f>
        <v>#N/A N/A</v>
      </c>
      <c r="AC337" s="34" t="str">
        <f ca="1">IF($A337&lt;&gt;"",_xll.BCurveInt(_xll.BCurveStrip("S23","Curvedate",$A337),"Df.Mid",$A337+AC$1),"")</f>
        <v>#N/A N/A</v>
      </c>
      <c r="AD337" s="34" t="str">
        <f ca="1">IF($A337&lt;&gt;"",_xll.BCurveInt(_xll.BCurveStrip("S23","Curvedate",$A337),"Df.Mid",$A337+AD$1),"")</f>
        <v>#N/A N/A</v>
      </c>
      <c r="AE337" s="34" t="str">
        <f ca="1">IF($A337&lt;&gt;"",_xll.BCurveInt(_xll.BCurveStrip("S23","Curvedate",$A337),"Df.Mid",$A337+AE$1),"")</f>
        <v>#N/A N/A</v>
      </c>
      <c r="AF337" s="34" t="str">
        <f ca="1">IF($A337&lt;&gt;"",_xll.BCurveInt(_xll.BCurveStrip("S23","Curvedate",$A337),"Df.Mid",$A337+AF$1),"")</f>
        <v>#N/A N/A</v>
      </c>
      <c r="AG337" s="34" t="str">
        <f ca="1">IF($A337&lt;&gt;"",_xll.BCurveInt(_xll.BCurveStrip("S23","Curvedate",$A337),"Df.Mid",$A337+AG$1),"")</f>
        <v>#N/A N/A</v>
      </c>
      <c r="AH337" s="34" t="str">
        <f ca="1">IF($A337&lt;&gt;"",_xll.BCurveInt(_xll.BCurveStrip("S23","Curvedate",$A337),"Df.Mid",$A337+AH$1),"")</f>
        <v>#N/A N/A</v>
      </c>
      <c r="AI337" s="34" t="str">
        <f ca="1">IF($A337&lt;&gt;"",_xll.BCurveInt(_xll.BCurveStrip("S23","Curvedate",$A337),"Df.Mid",$A337+AI$1),"")</f>
        <v>#N/A N/A</v>
      </c>
      <c r="AJ337" s="34" t="str">
        <f ca="1">IF($A337&lt;&gt;"",_xll.BCurveInt(_xll.BCurveStrip("S23","Curvedate",$A337),"Df.Mid",$A337+AJ$1),"")</f>
        <v>#N/A N/A</v>
      </c>
      <c r="AK337" s="34" t="str">
        <f ca="1">IF($A337&lt;&gt;"",_xll.BCurveInt(_xll.BCurveStrip("S23","Curvedate",$A337),"Df.Mid",$A337+AK$1),"")</f>
        <v>#N/A N/A</v>
      </c>
      <c r="AL337" s="34" t="str">
        <f ca="1">IF($A337&lt;&gt;"",_xll.BCurveInt(_xll.BCurveStrip("S23","Curvedate",$A337),"Df.Mid",$A337+AL$1),"")</f>
        <v>#N/A N/A</v>
      </c>
      <c r="AM337" s="34" t="str">
        <f ca="1">IF($A337&lt;&gt;"",_xll.BCurveInt(_xll.BCurveStrip("S23","Curvedate",$A337),"Df.Mid",$A337+AM$1),"")</f>
        <v>#N/A N/A</v>
      </c>
      <c r="AN337" s="34" t="str">
        <f ca="1">IF($A337&lt;&gt;"",_xll.BCurveInt(_xll.BCurveStrip("S23","Curvedate",$A337),"Df.Mid",$A337+AN$1),"")</f>
        <v>#N/A N/A</v>
      </c>
      <c r="AO337" s="34" t="str">
        <f ca="1">IF($A337&lt;&gt;"",_xll.BCurveInt(_xll.BCurveStrip("S23","Curvedate",$A337),"Df.Mid",$A337+AO$1),"")</f>
        <v>#N/A N/A</v>
      </c>
      <c r="AP337" s="34" t="str">
        <f ca="1">IF($A337&lt;&gt;"",_xll.BCurveInt(_xll.BCurveStrip("S23","Curvedate",$A337),"Df.Mid",$A337+AP$1),"")</f>
        <v>#N/A N/A</v>
      </c>
      <c r="AQ337" s="34" t="str">
        <f ca="1">IF($A337&lt;&gt;"",_xll.BCurveInt(_xll.BCurveStrip("S23","Curvedate",$A337),"Df.Mid",$A337+AQ$1),"")</f>
        <v>#N/A N/A</v>
      </c>
      <c r="AR337" s="34" t="str">
        <f ca="1">IF($A337&lt;&gt;"",_xll.BCurveInt(_xll.BCurveStrip("S23","Curvedate",$A337),"Df.Mid",$A337+AR$1),"")</f>
        <v>#N/A N/A</v>
      </c>
      <c r="AS337" s="34" t="str">
        <f ca="1">IF($A337&lt;&gt;"",_xll.BCurveInt(_xll.BCurveStrip("S23","Curvedate",$A337),"Df.Mid",$A337+AS$1),"")</f>
        <v>#N/A N/A</v>
      </c>
      <c r="AT337" s="34" t="str">
        <f ca="1">IF($A337&lt;&gt;"",_xll.BCurveInt(_xll.BCurveStrip("S23","Curvedate",$A337),"Df.Mid",$A337+AT$1),"")</f>
        <v>#N/A N/A</v>
      </c>
      <c r="AU337" s="34" t="str">
        <f ca="1">IF($A337&lt;&gt;"",_xll.BCurveInt(_xll.BCurveStrip("S23","Curvedate",$A337),"Df.Mid",$A337+AU$1),"")</f>
        <v>#N/A N/A</v>
      </c>
      <c r="AV337" s="34" t="str">
        <f ca="1">IF($A337&lt;&gt;"",_xll.BCurveInt(_xll.BCurveStrip("S23","Curvedate",$A337),"Df.Mid",$A337+AV$1),"")</f>
        <v>#N/A N/A</v>
      </c>
      <c r="AW337" s="34" t="str">
        <f ca="1">IF($A337&lt;&gt;"",_xll.BCurveInt(_xll.BCurveStrip("S23","Curvedate",$A337),"Df.Mid",$A337+AW$1),"")</f>
        <v>#N/A N/A</v>
      </c>
      <c r="AX337" s="34" t="str">
        <f ca="1">IF($A337&lt;&gt;"",_xll.BCurveInt(_xll.BCurveStrip("S23","Curvedate",$A337),"Df.Mid",$A337+AX$1),"")</f>
        <v>#N/A N/A</v>
      </c>
      <c r="AY337" s="34" t="str">
        <f ca="1">IF($A337&lt;&gt;"",_xll.BCurveInt(_xll.BCurveStrip("S23","Curvedate",$A337),"Df.Mid",$A337+AY$1),"")</f>
        <v>#N/A N/A</v>
      </c>
      <c r="AZ337" s="34" t="str">
        <f ca="1">IF($A337&lt;&gt;"",_xll.BCurveInt(_xll.BCurveStrip("S23","Curvedate",$A337),"Df.Mid",$A337+AZ$1),"")</f>
        <v>#N/A N/A</v>
      </c>
      <c r="BA337" s="34" t="str">
        <f ca="1">IF($A337&lt;&gt;"",_xll.BCurveInt(_xll.BCurveStrip("S23","Curvedate",$A337),"Df.Mid",$A337+BA$1),"")</f>
        <v>#N/A N/A</v>
      </c>
      <c r="BB337" s="34" t="str">
        <f ca="1">IF($A337&lt;&gt;"",_xll.BCurveInt(_xll.BCurveStrip("S23","Curvedate",$A337),"Df.Mid",$A337+BB$1),"")</f>
        <v>#N/A N/A</v>
      </c>
      <c r="BC337" s="34" t="str">
        <f ca="1">IF($A337&lt;&gt;"",_xll.BCurveInt(_xll.BCurveStrip("S23","Curvedate",$A337),"Df.Mid",$A337+BC$1),"")</f>
        <v>#N/A N/A</v>
      </c>
      <c r="BD337" s="34" t="str">
        <f ca="1">IF($A337&lt;&gt;"",_xll.BCurveInt(_xll.BCurveStrip("S23","Curvedate",$A337),"Df.Mid",$A337+BD$1),"")</f>
        <v>#N/A N/A</v>
      </c>
      <c r="BE337" s="34" t="str">
        <f ca="1">IF($A337&lt;&gt;"",_xll.BCurveInt(_xll.BCurveStrip("S23","Curvedate",$A337),"Df.Mid",$A337+BE$1),"")</f>
        <v>#N/A N/A</v>
      </c>
      <c r="BF337" s="34" t="str">
        <f ca="1">IF($A337&lt;&gt;"",_xll.BCurveInt(_xll.BCurveStrip("S23","Curvedate",$A337),"Df.Mid",$A337+BF$1),"")</f>
        <v>#N/A N/A</v>
      </c>
      <c r="BG337" s="34" t="str">
        <f ca="1">IF($A337&lt;&gt;"",_xll.BCurveInt(_xll.BCurveStrip("S23","Curvedate",$A337),"Df.Mid",$A337+BG$1),"")</f>
        <v>#N/A N/A</v>
      </c>
      <c r="BH337" s="34" t="str">
        <f ca="1">IF($A337&lt;&gt;"",_xll.BCurveInt(_xll.BCurveStrip("S23","Curvedate",$A337),"Df.Mid",$A337+BH$1),"")</f>
        <v>#N/A N/A</v>
      </c>
      <c r="BI337" s="34" t="str">
        <f ca="1">IF($A337&lt;&gt;"",_xll.BCurveInt(_xll.BCurveStrip("S23","Curvedate",$A337),"Df.Mid",$A337+BI$1),"")</f>
        <v>#N/A N/A</v>
      </c>
      <c r="BJ337" s="34" t="str">
        <f ca="1">IF($A337&lt;&gt;"",_xll.BCurveInt(_xll.BCurveStrip("S23","Curvedate",$A337),"Df.Mid",$A337+BJ$1),"")</f>
        <v>#N/A N/A</v>
      </c>
      <c r="BK337" s="34" t="str">
        <f ca="1">IF($A337&lt;&gt;"",_xll.BCurveInt(_xll.BCurveStrip("S23","Curvedate",$A337),"Df.Mid",$A337+BK$1),"")</f>
        <v>#N/A N/A</v>
      </c>
      <c r="BL337" s="34" t="str">
        <f ca="1">IF($A337&lt;&gt;"",_xll.BCurveInt(_xll.BCurveStrip("S23","Curvedate",$A337),"Df.Mid",$A337+BL$1),"")</f>
        <v>#N/A N/A</v>
      </c>
      <c r="BM337" s="34" t="str">
        <f ca="1">IF($A337&lt;&gt;"",_xll.BCurveInt(_xll.BCurveStrip("S23","Curvedate",$A337),"Df.Mid",$A337+BM$1),"")</f>
        <v>#N/A N/A</v>
      </c>
      <c r="BN337" s="34" t="str">
        <f ca="1">IF($A337&lt;&gt;"",_xll.BCurveInt(_xll.BCurveStrip("S23","Curvedate",$A337),"Df.Mid",$A337+BN$1),"")</f>
        <v>#N/A N/A</v>
      </c>
      <c r="BO337" s="34" t="str">
        <f ca="1">IF($A337&lt;&gt;"",_xll.BCurveInt(_xll.BCurveStrip("S23","Curvedate",$A337),"Df.Mid",$A337+BO$1),"")</f>
        <v>#N/A N/A</v>
      </c>
      <c r="BP337" s="34" t="str">
        <f ca="1">IF($A337&lt;&gt;"",_xll.BCurveInt(_xll.BCurveStrip("S23","Curvedate",$A337),"Df.Mid",$A337+BP$1),"")</f>
        <v>#N/A N/A</v>
      </c>
      <c r="BQ337" s="34" t="str">
        <f ca="1">IF($A337&lt;&gt;"",_xll.BCurveInt(_xll.BCurveStrip("S23","Curvedate",$A337),"Df.Mid",$A337+BQ$1),"")</f>
        <v>#N/A N/A</v>
      </c>
      <c r="BR337" s="34" t="str">
        <f ca="1">IF($A337&lt;&gt;"",_xll.BCurveInt(_xll.BCurveStrip("S23","Curvedate",$A337),"Df.Mid",$A337+BR$1),"")</f>
        <v>#N/A N/A</v>
      </c>
      <c r="BS337" s="34" t="str">
        <f ca="1">IF($A337&lt;&gt;"",_xll.BCurveInt(_xll.BCurveStrip("S23","Curvedate",$A337),"Df.Mid",$A337+BS$1),"")</f>
        <v>#N/A N/A</v>
      </c>
      <c r="BT337" s="34" t="str">
        <f ca="1">IF($A337&lt;&gt;"",_xll.BCurveInt(_xll.BCurveStrip("S23","Curvedate",$A337),"Df.Mid",$A337+BT$1),"")</f>
        <v>#N/A N/A</v>
      </c>
      <c r="BU337" s="34" t="str">
        <f ca="1">IF($A337&lt;&gt;"",_xll.BCurveInt(_xll.BCurveStrip("S23","Curvedate",$A337),"Df.Mid",$A337+BU$1),"")</f>
        <v>#N/A N/A</v>
      </c>
      <c r="BV337" s="34" t="str">
        <f ca="1">IF($A337&lt;&gt;"",_xll.BCurveInt(_xll.BCurveStrip("S23","Curvedate",$A337),"Df.Mid",$A337+BV$1),"")</f>
        <v>#N/A N/A</v>
      </c>
      <c r="BW337" s="34" t="str">
        <f ca="1">IF($A337&lt;&gt;"",_xll.BCurveInt(_xll.BCurveStrip("S23","Curvedate",$A337),"Df.Mid",$A337+BW$1),"")</f>
        <v>#N/A N/A</v>
      </c>
      <c r="BX337" s="34" t="str">
        <f ca="1">IF($A337&lt;&gt;"",_xll.BCurveInt(_xll.BCurveStrip("S23","Curvedate",$A337),"Df.Mid",$A337+BX$1),"")</f>
        <v>#N/A N/A</v>
      </c>
      <c r="BY337" s="34" t="str">
        <f ca="1">IF($A337&lt;&gt;"",_xll.BCurveInt(_xll.BCurveStrip("S23","Curvedate",$A337),"Df.Mid",$A337+BY$1),"")</f>
        <v>#N/A N/A</v>
      </c>
      <c r="BZ337" s="34" t="str">
        <f ca="1">IF($A337&lt;&gt;"",_xll.BCurveInt(_xll.BCurveStrip("S23","Curvedate",$A337),"Df.Mid",$A337+BZ$1),"")</f>
        <v>#N/A N/A</v>
      </c>
      <c r="CA337" s="34" t="str">
        <f ca="1">IF($A337&lt;&gt;"",_xll.BCurveInt(_xll.BCurveStrip("S23","Curvedate",$A337),"Df.Mid",$A337+CA$1),"")</f>
        <v>#N/A N/A</v>
      </c>
      <c r="CB337" s="34" t="str">
        <f ca="1">IF($A337&lt;&gt;"",_xll.BCurveInt(_xll.BCurveStrip("S23","Curvedate",$A337),"Df.Mid",$A337+CB$1),"")</f>
        <v>#N/A N/A</v>
      </c>
      <c r="CC337" s="34" t="str">
        <f ca="1">IF($A337&lt;&gt;"",_xll.BCurveInt(_xll.BCurveStrip("S23","Curvedate",$A337),"Df.Mid",$A337+CC$1),"")</f>
        <v>#N/A N/A</v>
      </c>
      <c r="CD337" s="34" t="str">
        <f ca="1">IF($A337&lt;&gt;"",_xll.BCurveInt(_xll.BCurveStrip("S23","Curvedate",$A337),"Df.Mid",$A337+CD$1),"")</f>
        <v>#N/A N/A</v>
      </c>
      <c r="CE337" s="34" t="str">
        <f ca="1">IF($A337&lt;&gt;"",_xll.BCurveInt(_xll.BCurveStrip("S23","Curvedate",$A337),"Df.Mid",$A337+CE$1),"")</f>
        <v>#N/A N/A</v>
      </c>
      <c r="CF337" s="34" t="str">
        <f ca="1">IF($A337&lt;&gt;"",_xll.BCurveInt(_xll.BCurveStrip("S23","Curvedate",$A337),"Df.Mid",$A337+CF$1),"")</f>
        <v>#N/A N/A</v>
      </c>
      <c r="CG337" s="34" t="str">
        <f ca="1">IF($A337&lt;&gt;"",_xll.BCurveInt(_xll.BCurveStrip("S23","Curvedate",$A337),"Df.Mid",$A337+CG$1),"")</f>
        <v>#N/A N/A</v>
      </c>
      <c r="CH337" s="34" t="str">
        <f ca="1">IF($A337&lt;&gt;"",_xll.BCurveInt(_xll.BCurveStrip("S23","Curvedate",$A337),"Df.Mid",$A337+CH$1),"")</f>
        <v>#N/A N/A</v>
      </c>
      <c r="CI337" s="34" t="str">
        <f ca="1">IF($A337&lt;&gt;"",_xll.BCurveInt(_xll.BCurveStrip("S23","Curvedate",$A337),"Df.Mid",$A337+CI$1),"")</f>
        <v>#N/A N/A</v>
      </c>
      <c r="CJ337" s="34" t="str">
        <f ca="1">IF($A337&lt;&gt;"",_xll.BCurveInt(_xll.BCurveStrip("S23","Curvedate",$A337),"Df.Mid",$A337+CJ$1),"")</f>
        <v>#N/A N/A</v>
      </c>
      <c r="CK337" s="34" t="str">
        <f ca="1">IF($A337&lt;&gt;"",_xll.BCurveInt(_xll.BCurveStrip("S23","Curvedate",$A337),"Df.Mid",$A337+CK$1),"")</f>
        <v>#N/A N/A</v>
      </c>
      <c r="CL337" s="34" t="str">
        <f ca="1">IF($A337&lt;&gt;"",_xll.BCurveInt(_xll.BCurveStrip("S23","Curvedate",$A337),"Df.Mid",$A337+CL$1),"")</f>
        <v>#N/A N/A</v>
      </c>
      <c r="CM337" s="34" t="str">
        <f ca="1">IF($A337&lt;&gt;"",_xll.BCurveInt(_xll.BCurveStrip("S23","Curvedate",$A337),"Df.Mid",$A337+CM$1),"")</f>
        <v>#N/A N/A</v>
      </c>
      <c r="CN337" s="34" t="str">
        <f ca="1">IF($A337&lt;&gt;"",_xll.BCurveInt(_xll.BCurveStrip("S23","Curvedate",$A337),"Df.Mid",$A337+CN$1),"")</f>
        <v>#N/A N/A</v>
      </c>
      <c r="CO337" s="34" t="str">
        <f ca="1">IF($A337&lt;&gt;"",_xll.BCurveInt(_xll.BCurveStrip("S23","Curvedate",$A337),"Df.Mid",$A337+CO$1),"")</f>
        <v>#N/A N/A</v>
      </c>
      <c r="CP337" s="34" t="str">
        <f ca="1">IF($A337&lt;&gt;"",_xll.BCurveInt(_xll.BCurveStrip("S23","Curvedate",$A337),"Df.Mid",$A337+CP$1),"")</f>
        <v>#N/A N/A</v>
      </c>
      <c r="CQ337" s="34" t="str">
        <f ca="1">IF($A337&lt;&gt;"",_xll.BCurveInt(_xll.BCurveStrip("S23","Curvedate",$A337),"Df.Mid",$A337+CQ$1),"")</f>
        <v>#N/A N/A</v>
      </c>
      <c r="CR337" s="34" t="str">
        <f ca="1">IF($A337&lt;&gt;"",_xll.BCurveInt(_xll.BCurveStrip("S23","Curvedate",$A337),"Df.Mid",$A337+CR$1),"")</f>
        <v>#N/A N/A</v>
      </c>
      <c r="CS337" s="34" t="str">
        <f ca="1">IF($A337&lt;&gt;"",_xll.BCurveInt(_xll.BCurveStrip("S23","Curvedate",$A337),"Df.Mid",$A337+CS$1),"")</f>
        <v>#N/A N/A</v>
      </c>
      <c r="CT337" s="34" t="str">
        <f ca="1">IF($A337&lt;&gt;"",_xll.BCurveInt(_xll.BCurveStrip("S23","Curvedate",$A337),"Df.Mid",$A337+CT$1),"")</f>
        <v>#N/A N/A</v>
      </c>
      <c r="CU337" s="34" t="str">
        <f ca="1">IF($A337&lt;&gt;"",_xll.BCurveInt(_xll.BCurveStrip("S23","Curvedate",$A337),"Df.Mid",$A337+CU$1),"")</f>
        <v>#N/A N/A</v>
      </c>
      <c r="CV337" s="34" t="str">
        <f ca="1">IF($A337&lt;&gt;"",_xll.BCurveInt(_xll.BCurveStrip("S23","Curvedate",$A337),"Df.Mid",$A337+CV$1),"")</f>
        <v>#N/A N/A</v>
      </c>
      <c r="CW337" s="34" t="str">
        <f ca="1">IF($A337&lt;&gt;"",_xll.BCurveInt(_xll.BCurveStrip("S23","Curvedate",$A337),"Df.Mid",$A337+CW$1),"")</f>
        <v>#N/A N/A</v>
      </c>
      <c r="CX337" s="34" t="str">
        <f ca="1">IF($A337&lt;&gt;"",_xll.BCurveInt(_xll.BCurveStrip("S23","Curvedate",$A337),"Df.Mid",$A337+CX$1),"")</f>
        <v>#N/A N/A</v>
      </c>
      <c r="CY337" s="34" t="str">
        <f ca="1">IF($A337&lt;&gt;"",_xll.BCurveInt(_xll.BCurveStrip("S23","Curvedate",$A337),"Df.Mid",$A337+CY$1),"")</f>
        <v>#N/A N/A</v>
      </c>
      <c r="CZ337" s="34" t="str">
        <f ca="1">IF($A337&lt;&gt;"",_xll.BCurveInt(_xll.BCurveStrip("S23","Curvedate",$A337),"Df.Mid",$A337+CZ$1),"")</f>
        <v>#N/A N/A</v>
      </c>
      <c r="DA337" s="34" t="str">
        <f ca="1">IF($A337&lt;&gt;"",_xll.BCurveInt(_xll.BCurveStrip("S23","Curvedate",$A337),"Df.Mid",$A337+DA$1),"")</f>
        <v>#N/A N/A</v>
      </c>
      <c r="DB337" s="34" t="str">
        <f ca="1">IF($A337&lt;&gt;"",_xll.BCurveInt(_xll.BCurveStrip("S23","Curvedate",$A337),"Df.Mid",$A337+DB$1),"")</f>
        <v>#N/A N/A</v>
      </c>
    </row>
    <row r="338" spans="1:106" x14ac:dyDescent="0.2">
      <c r="A338" s="13">
        <f t="shared" ca="1" si="5"/>
        <v>44742</v>
      </c>
      <c r="B338" s="34" t="str">
        <f ca="1">IF($A338&lt;&gt;"",_xll.BCurveInt(_xll.BCurveStrip("S23","Curvedate",$A338),"Df.Mid",$A338+B$1),"")</f>
        <v>#N/A N/A</v>
      </c>
      <c r="C338" s="34" t="str">
        <f ca="1">IF($A338&lt;&gt;"",_xll.BCurveInt(_xll.BCurveStrip("S23","Curvedate",$A338),"Df.Mid",$A338+C$1),"")</f>
        <v>#N/A N/A</v>
      </c>
      <c r="D338" s="34" t="str">
        <f ca="1">IF($A338&lt;&gt;"",_xll.BCurveInt(_xll.BCurveStrip("S23","Curvedate",$A338),"Df.Mid",$A338+D$1),"")</f>
        <v>#N/A N/A</v>
      </c>
      <c r="E338" s="34" t="str">
        <f ca="1">IF($A338&lt;&gt;"",_xll.BCurveInt(_xll.BCurveStrip("S23","Curvedate",$A338),"Df.Mid",$A338+E$1),"")</f>
        <v>#N/A N/A</v>
      </c>
      <c r="F338" s="34" t="str">
        <f ca="1">IF($A338&lt;&gt;"",_xll.BCurveInt(_xll.BCurveStrip("S23","Curvedate",$A338),"Df.Mid",$A338+F$1),"")</f>
        <v>#N/A N/A</v>
      </c>
      <c r="G338" s="34" t="str">
        <f ca="1">IF($A338&lt;&gt;"",_xll.BCurveInt(_xll.BCurveStrip("S23","Curvedate",$A338),"Df.Mid",$A338+G$1),"")</f>
        <v>#N/A N/A</v>
      </c>
      <c r="H338" s="34" t="str">
        <f ca="1">IF($A338&lt;&gt;"",_xll.BCurveInt(_xll.BCurveStrip("S23","Curvedate",$A338),"Df.Mid",$A338+H$1),"")</f>
        <v>#N/A N/A</v>
      </c>
      <c r="I338" s="34" t="str">
        <f ca="1">IF($A338&lt;&gt;"",_xll.BCurveInt(_xll.BCurveStrip("S23","Curvedate",$A338),"Df.Mid",$A338+I$1),"")</f>
        <v>#N/A N/A</v>
      </c>
      <c r="J338" s="34" t="str">
        <f ca="1">IF($A338&lt;&gt;"",_xll.BCurveInt(_xll.BCurveStrip("S23","Curvedate",$A338),"Df.Mid",$A338+J$1),"")</f>
        <v>#N/A N/A</v>
      </c>
      <c r="K338" s="34" t="str">
        <f ca="1">IF($A338&lt;&gt;"",_xll.BCurveInt(_xll.BCurveStrip("S23","Curvedate",$A338),"Df.Mid",$A338+K$1),"")</f>
        <v>#N/A N/A</v>
      </c>
      <c r="L338" s="34" t="str">
        <f ca="1">IF($A338&lt;&gt;"",_xll.BCurveInt(_xll.BCurveStrip("S23","Curvedate",$A338),"Df.Mid",$A338+L$1),"")</f>
        <v>#N/A N/A</v>
      </c>
      <c r="M338" s="34" t="str">
        <f ca="1">IF($A338&lt;&gt;"",_xll.BCurveInt(_xll.BCurveStrip("S23","Curvedate",$A338),"Df.Mid",$A338+M$1),"")</f>
        <v>#N/A N/A</v>
      </c>
      <c r="N338" s="34" t="str">
        <f ca="1">IF($A338&lt;&gt;"",_xll.BCurveInt(_xll.BCurveStrip("S23","Curvedate",$A338),"Df.Mid",$A338+N$1),"")</f>
        <v>#N/A N/A</v>
      </c>
      <c r="O338" s="34" t="str">
        <f ca="1">IF($A338&lt;&gt;"",_xll.BCurveInt(_xll.BCurveStrip("S23","Curvedate",$A338),"Df.Mid",$A338+O$1),"")</f>
        <v>#N/A N/A</v>
      </c>
      <c r="P338" s="34" t="str">
        <f ca="1">IF($A338&lt;&gt;"",_xll.BCurveInt(_xll.BCurveStrip("S23","Curvedate",$A338),"Df.Mid",$A338+P$1),"")</f>
        <v>#N/A N/A</v>
      </c>
      <c r="Q338" s="34" t="str">
        <f ca="1">IF($A338&lt;&gt;"",_xll.BCurveInt(_xll.BCurveStrip("S23","Curvedate",$A338),"Df.Mid",$A338+Q$1),"")</f>
        <v>#N/A N/A</v>
      </c>
      <c r="R338" s="34" t="str">
        <f ca="1">IF($A338&lt;&gt;"",_xll.BCurveInt(_xll.BCurveStrip("S23","Curvedate",$A338),"Df.Mid",$A338+R$1),"")</f>
        <v>#N/A N/A</v>
      </c>
      <c r="S338" s="34" t="str">
        <f ca="1">IF($A338&lt;&gt;"",_xll.BCurveInt(_xll.BCurveStrip("S23","Curvedate",$A338),"Df.Mid",$A338+S$1),"")</f>
        <v>#N/A N/A</v>
      </c>
      <c r="T338" s="34" t="str">
        <f ca="1">IF($A338&lt;&gt;"",_xll.BCurveInt(_xll.BCurveStrip("S23","Curvedate",$A338),"Df.Mid",$A338+T$1),"")</f>
        <v>#N/A N/A</v>
      </c>
      <c r="U338" s="34" t="str">
        <f ca="1">IF($A338&lt;&gt;"",_xll.BCurveInt(_xll.BCurveStrip("S23","Curvedate",$A338),"Df.Mid",$A338+U$1),"")</f>
        <v>#N/A N/A</v>
      </c>
      <c r="V338" s="34" t="str">
        <f ca="1">IF($A338&lt;&gt;"",_xll.BCurveInt(_xll.BCurveStrip("S23","Curvedate",$A338),"Df.Mid",$A338+V$1),"")</f>
        <v>#N/A N/A</v>
      </c>
      <c r="W338" s="34" t="str">
        <f ca="1">IF($A338&lt;&gt;"",_xll.BCurveInt(_xll.BCurveStrip("S23","Curvedate",$A338),"Df.Mid",$A338+W$1),"")</f>
        <v>#N/A N/A</v>
      </c>
      <c r="X338" s="34" t="str">
        <f ca="1">IF($A338&lt;&gt;"",_xll.BCurveInt(_xll.BCurveStrip("S23","Curvedate",$A338),"Df.Mid",$A338+X$1),"")</f>
        <v>#N/A N/A</v>
      </c>
      <c r="Y338" s="34" t="str">
        <f ca="1">IF($A338&lt;&gt;"",_xll.BCurveInt(_xll.BCurveStrip("S23","Curvedate",$A338),"Df.Mid",$A338+Y$1),"")</f>
        <v>#N/A N/A</v>
      </c>
      <c r="Z338" s="34" t="str">
        <f ca="1">IF($A338&lt;&gt;"",_xll.BCurveInt(_xll.BCurveStrip("S23","Curvedate",$A338),"Df.Mid",$A338+Z$1),"")</f>
        <v>#N/A N/A</v>
      </c>
      <c r="AA338" s="34" t="str">
        <f ca="1">IF($A338&lt;&gt;"",_xll.BCurveInt(_xll.BCurveStrip("S23","Curvedate",$A338),"Df.Mid",$A338+AA$1),"")</f>
        <v>#N/A N/A</v>
      </c>
      <c r="AB338" s="34" t="str">
        <f ca="1">IF($A338&lt;&gt;"",_xll.BCurveInt(_xll.BCurveStrip("S23","Curvedate",$A338),"Df.Mid",$A338+AB$1),"")</f>
        <v>#N/A N/A</v>
      </c>
      <c r="AC338" s="34" t="str">
        <f ca="1">IF($A338&lt;&gt;"",_xll.BCurveInt(_xll.BCurveStrip("S23","Curvedate",$A338),"Df.Mid",$A338+AC$1),"")</f>
        <v>#N/A N/A</v>
      </c>
      <c r="AD338" s="34" t="str">
        <f ca="1">IF($A338&lt;&gt;"",_xll.BCurveInt(_xll.BCurveStrip("S23","Curvedate",$A338),"Df.Mid",$A338+AD$1),"")</f>
        <v>#N/A N/A</v>
      </c>
      <c r="AE338" s="34" t="str">
        <f ca="1">IF($A338&lt;&gt;"",_xll.BCurveInt(_xll.BCurveStrip("S23","Curvedate",$A338),"Df.Mid",$A338+AE$1),"")</f>
        <v>#N/A N/A</v>
      </c>
      <c r="AF338" s="34" t="str">
        <f ca="1">IF($A338&lt;&gt;"",_xll.BCurveInt(_xll.BCurveStrip("S23","Curvedate",$A338),"Df.Mid",$A338+AF$1),"")</f>
        <v>#N/A N/A</v>
      </c>
      <c r="AG338" s="34" t="str">
        <f ca="1">IF($A338&lt;&gt;"",_xll.BCurveInt(_xll.BCurveStrip("S23","Curvedate",$A338),"Df.Mid",$A338+AG$1),"")</f>
        <v>#N/A N/A</v>
      </c>
      <c r="AH338" s="34" t="str">
        <f ca="1">IF($A338&lt;&gt;"",_xll.BCurveInt(_xll.BCurveStrip("S23","Curvedate",$A338),"Df.Mid",$A338+AH$1),"")</f>
        <v>#N/A N/A</v>
      </c>
      <c r="AI338" s="34" t="str">
        <f ca="1">IF($A338&lt;&gt;"",_xll.BCurveInt(_xll.BCurveStrip("S23","Curvedate",$A338),"Df.Mid",$A338+AI$1),"")</f>
        <v>#N/A N/A</v>
      </c>
      <c r="AJ338" s="34" t="str">
        <f ca="1">IF($A338&lt;&gt;"",_xll.BCurveInt(_xll.BCurveStrip("S23","Curvedate",$A338),"Df.Mid",$A338+AJ$1),"")</f>
        <v>#N/A N/A</v>
      </c>
      <c r="AK338" s="34" t="str">
        <f ca="1">IF($A338&lt;&gt;"",_xll.BCurveInt(_xll.BCurveStrip("S23","Curvedate",$A338),"Df.Mid",$A338+AK$1),"")</f>
        <v>#N/A N/A</v>
      </c>
      <c r="AL338" s="34" t="str">
        <f ca="1">IF($A338&lt;&gt;"",_xll.BCurveInt(_xll.BCurveStrip("S23","Curvedate",$A338),"Df.Mid",$A338+AL$1),"")</f>
        <v>#N/A N/A</v>
      </c>
      <c r="AM338" s="34" t="str">
        <f ca="1">IF($A338&lt;&gt;"",_xll.BCurveInt(_xll.BCurveStrip("S23","Curvedate",$A338),"Df.Mid",$A338+AM$1),"")</f>
        <v>#N/A N/A</v>
      </c>
      <c r="AN338" s="34" t="str">
        <f ca="1">IF($A338&lt;&gt;"",_xll.BCurveInt(_xll.BCurveStrip("S23","Curvedate",$A338),"Df.Mid",$A338+AN$1),"")</f>
        <v>#N/A N/A</v>
      </c>
      <c r="AO338" s="34" t="str">
        <f ca="1">IF($A338&lt;&gt;"",_xll.BCurveInt(_xll.BCurveStrip("S23","Curvedate",$A338),"Df.Mid",$A338+AO$1),"")</f>
        <v>#N/A N/A</v>
      </c>
      <c r="AP338" s="34" t="str">
        <f ca="1">IF($A338&lt;&gt;"",_xll.BCurveInt(_xll.BCurveStrip("S23","Curvedate",$A338),"Df.Mid",$A338+AP$1),"")</f>
        <v>#N/A N/A</v>
      </c>
      <c r="AQ338" s="34" t="str">
        <f ca="1">IF($A338&lt;&gt;"",_xll.BCurveInt(_xll.BCurveStrip("S23","Curvedate",$A338),"Df.Mid",$A338+AQ$1),"")</f>
        <v>#N/A N/A</v>
      </c>
      <c r="AR338" s="34" t="str">
        <f ca="1">IF($A338&lt;&gt;"",_xll.BCurveInt(_xll.BCurveStrip("S23","Curvedate",$A338),"Df.Mid",$A338+AR$1),"")</f>
        <v>#N/A N/A</v>
      </c>
      <c r="AS338" s="34" t="str">
        <f ca="1">IF($A338&lt;&gt;"",_xll.BCurveInt(_xll.BCurveStrip("S23","Curvedate",$A338),"Df.Mid",$A338+AS$1),"")</f>
        <v>#N/A N/A</v>
      </c>
      <c r="AT338" s="34" t="str">
        <f ca="1">IF($A338&lt;&gt;"",_xll.BCurveInt(_xll.BCurveStrip("S23","Curvedate",$A338),"Df.Mid",$A338+AT$1),"")</f>
        <v>#N/A N/A</v>
      </c>
      <c r="AU338" s="34" t="str">
        <f ca="1">IF($A338&lt;&gt;"",_xll.BCurveInt(_xll.BCurveStrip("S23","Curvedate",$A338),"Df.Mid",$A338+AU$1),"")</f>
        <v>#N/A N/A</v>
      </c>
      <c r="AV338" s="34" t="str">
        <f ca="1">IF($A338&lt;&gt;"",_xll.BCurveInt(_xll.BCurveStrip("S23","Curvedate",$A338),"Df.Mid",$A338+AV$1),"")</f>
        <v>#N/A N/A</v>
      </c>
      <c r="AW338" s="34" t="str">
        <f ca="1">IF($A338&lt;&gt;"",_xll.BCurveInt(_xll.BCurveStrip("S23","Curvedate",$A338),"Df.Mid",$A338+AW$1),"")</f>
        <v>#N/A N/A</v>
      </c>
      <c r="AX338" s="34" t="str">
        <f ca="1">IF($A338&lt;&gt;"",_xll.BCurveInt(_xll.BCurveStrip("S23","Curvedate",$A338),"Df.Mid",$A338+AX$1),"")</f>
        <v>#N/A N/A</v>
      </c>
      <c r="AY338" s="34" t="str">
        <f ca="1">IF($A338&lt;&gt;"",_xll.BCurveInt(_xll.BCurveStrip("S23","Curvedate",$A338),"Df.Mid",$A338+AY$1),"")</f>
        <v>#N/A N/A</v>
      </c>
      <c r="AZ338" s="34" t="str">
        <f ca="1">IF($A338&lt;&gt;"",_xll.BCurveInt(_xll.BCurveStrip("S23","Curvedate",$A338),"Df.Mid",$A338+AZ$1),"")</f>
        <v>#N/A N/A</v>
      </c>
      <c r="BA338" s="34" t="str">
        <f ca="1">IF($A338&lt;&gt;"",_xll.BCurveInt(_xll.BCurveStrip("S23","Curvedate",$A338),"Df.Mid",$A338+BA$1),"")</f>
        <v>#N/A N/A</v>
      </c>
      <c r="BB338" s="34" t="str">
        <f ca="1">IF($A338&lt;&gt;"",_xll.BCurveInt(_xll.BCurveStrip("S23","Curvedate",$A338),"Df.Mid",$A338+BB$1),"")</f>
        <v>#N/A N/A</v>
      </c>
      <c r="BC338" s="34" t="str">
        <f ca="1">IF($A338&lt;&gt;"",_xll.BCurveInt(_xll.BCurveStrip("S23","Curvedate",$A338),"Df.Mid",$A338+BC$1),"")</f>
        <v>#N/A N/A</v>
      </c>
      <c r="BD338" s="34" t="str">
        <f ca="1">IF($A338&lt;&gt;"",_xll.BCurveInt(_xll.BCurveStrip("S23","Curvedate",$A338),"Df.Mid",$A338+BD$1),"")</f>
        <v>#N/A N/A</v>
      </c>
      <c r="BE338" s="34" t="str">
        <f ca="1">IF($A338&lt;&gt;"",_xll.BCurveInt(_xll.BCurveStrip("S23","Curvedate",$A338),"Df.Mid",$A338+BE$1),"")</f>
        <v>#N/A N/A</v>
      </c>
      <c r="BF338" s="34" t="str">
        <f ca="1">IF($A338&lt;&gt;"",_xll.BCurveInt(_xll.BCurveStrip("S23","Curvedate",$A338),"Df.Mid",$A338+BF$1),"")</f>
        <v>#N/A N/A</v>
      </c>
      <c r="BG338" s="34" t="str">
        <f ca="1">IF($A338&lt;&gt;"",_xll.BCurveInt(_xll.BCurveStrip("S23","Curvedate",$A338),"Df.Mid",$A338+BG$1),"")</f>
        <v>#N/A N/A</v>
      </c>
      <c r="BH338" s="34" t="str">
        <f ca="1">IF($A338&lt;&gt;"",_xll.BCurveInt(_xll.BCurveStrip("S23","Curvedate",$A338),"Df.Mid",$A338+BH$1),"")</f>
        <v>#N/A N/A</v>
      </c>
      <c r="BI338" s="34" t="str">
        <f ca="1">IF($A338&lt;&gt;"",_xll.BCurveInt(_xll.BCurveStrip("S23","Curvedate",$A338),"Df.Mid",$A338+BI$1),"")</f>
        <v>#N/A N/A</v>
      </c>
      <c r="BJ338" s="34" t="str">
        <f ca="1">IF($A338&lt;&gt;"",_xll.BCurveInt(_xll.BCurveStrip("S23","Curvedate",$A338),"Df.Mid",$A338+BJ$1),"")</f>
        <v>#N/A N/A</v>
      </c>
      <c r="BK338" s="34" t="str">
        <f ca="1">IF($A338&lt;&gt;"",_xll.BCurveInt(_xll.BCurveStrip("S23","Curvedate",$A338),"Df.Mid",$A338+BK$1),"")</f>
        <v>#N/A N/A</v>
      </c>
      <c r="BL338" s="34" t="str">
        <f ca="1">IF($A338&lt;&gt;"",_xll.BCurveInt(_xll.BCurveStrip("S23","Curvedate",$A338),"Df.Mid",$A338+BL$1),"")</f>
        <v>#N/A N/A</v>
      </c>
      <c r="BM338" s="34" t="str">
        <f ca="1">IF($A338&lt;&gt;"",_xll.BCurveInt(_xll.BCurveStrip("S23","Curvedate",$A338),"Df.Mid",$A338+BM$1),"")</f>
        <v>#N/A N/A</v>
      </c>
      <c r="BN338" s="34" t="str">
        <f ca="1">IF($A338&lt;&gt;"",_xll.BCurveInt(_xll.BCurveStrip("S23","Curvedate",$A338),"Df.Mid",$A338+BN$1),"")</f>
        <v>#N/A N/A</v>
      </c>
      <c r="BO338" s="34" t="str">
        <f ca="1">IF($A338&lt;&gt;"",_xll.BCurveInt(_xll.BCurveStrip("S23","Curvedate",$A338),"Df.Mid",$A338+BO$1),"")</f>
        <v>#N/A N/A</v>
      </c>
      <c r="BP338" s="34" t="str">
        <f ca="1">IF($A338&lt;&gt;"",_xll.BCurveInt(_xll.BCurveStrip("S23","Curvedate",$A338),"Df.Mid",$A338+BP$1),"")</f>
        <v>#N/A N/A</v>
      </c>
      <c r="BQ338" s="34" t="str">
        <f ca="1">IF($A338&lt;&gt;"",_xll.BCurveInt(_xll.BCurveStrip("S23","Curvedate",$A338),"Df.Mid",$A338+BQ$1),"")</f>
        <v>#N/A N/A</v>
      </c>
      <c r="BR338" s="34" t="str">
        <f ca="1">IF($A338&lt;&gt;"",_xll.BCurveInt(_xll.BCurveStrip("S23","Curvedate",$A338),"Df.Mid",$A338+BR$1),"")</f>
        <v>#N/A N/A</v>
      </c>
      <c r="BS338" s="34" t="str">
        <f ca="1">IF($A338&lt;&gt;"",_xll.BCurveInt(_xll.BCurveStrip("S23","Curvedate",$A338),"Df.Mid",$A338+BS$1),"")</f>
        <v>#N/A N/A</v>
      </c>
      <c r="BT338" s="34" t="str">
        <f ca="1">IF($A338&lt;&gt;"",_xll.BCurveInt(_xll.BCurveStrip("S23","Curvedate",$A338),"Df.Mid",$A338+BT$1),"")</f>
        <v>#N/A N/A</v>
      </c>
      <c r="BU338" s="34" t="str">
        <f ca="1">IF($A338&lt;&gt;"",_xll.BCurveInt(_xll.BCurveStrip("S23","Curvedate",$A338),"Df.Mid",$A338+BU$1),"")</f>
        <v>#N/A N/A</v>
      </c>
      <c r="BV338" s="34" t="str">
        <f ca="1">IF($A338&lt;&gt;"",_xll.BCurveInt(_xll.BCurveStrip("S23","Curvedate",$A338),"Df.Mid",$A338+BV$1),"")</f>
        <v>#N/A N/A</v>
      </c>
      <c r="BW338" s="34" t="str">
        <f ca="1">IF($A338&lt;&gt;"",_xll.BCurveInt(_xll.BCurveStrip("S23","Curvedate",$A338),"Df.Mid",$A338+BW$1),"")</f>
        <v>#N/A N/A</v>
      </c>
      <c r="BX338" s="34" t="str">
        <f ca="1">IF($A338&lt;&gt;"",_xll.BCurveInt(_xll.BCurveStrip("S23","Curvedate",$A338),"Df.Mid",$A338+BX$1),"")</f>
        <v>#N/A N/A</v>
      </c>
      <c r="BY338" s="34" t="str">
        <f ca="1">IF($A338&lt;&gt;"",_xll.BCurveInt(_xll.BCurveStrip("S23","Curvedate",$A338),"Df.Mid",$A338+BY$1),"")</f>
        <v>#N/A N/A</v>
      </c>
      <c r="BZ338" s="34" t="str">
        <f ca="1">IF($A338&lt;&gt;"",_xll.BCurveInt(_xll.BCurveStrip("S23","Curvedate",$A338),"Df.Mid",$A338+BZ$1),"")</f>
        <v>#N/A N/A</v>
      </c>
      <c r="CA338" s="34" t="str">
        <f ca="1">IF($A338&lt;&gt;"",_xll.BCurveInt(_xll.BCurveStrip("S23","Curvedate",$A338),"Df.Mid",$A338+CA$1),"")</f>
        <v>#N/A N/A</v>
      </c>
      <c r="CB338" s="34" t="str">
        <f ca="1">IF($A338&lt;&gt;"",_xll.BCurveInt(_xll.BCurveStrip("S23","Curvedate",$A338),"Df.Mid",$A338+CB$1),"")</f>
        <v>#N/A N/A</v>
      </c>
      <c r="CC338" s="34" t="str">
        <f ca="1">IF($A338&lt;&gt;"",_xll.BCurveInt(_xll.BCurveStrip("S23","Curvedate",$A338),"Df.Mid",$A338+CC$1),"")</f>
        <v>#N/A N/A</v>
      </c>
      <c r="CD338" s="34" t="str">
        <f ca="1">IF($A338&lt;&gt;"",_xll.BCurveInt(_xll.BCurveStrip("S23","Curvedate",$A338),"Df.Mid",$A338+CD$1),"")</f>
        <v>#N/A N/A</v>
      </c>
      <c r="CE338" s="34" t="str">
        <f ca="1">IF($A338&lt;&gt;"",_xll.BCurveInt(_xll.BCurveStrip("S23","Curvedate",$A338),"Df.Mid",$A338+CE$1),"")</f>
        <v>#N/A N/A</v>
      </c>
      <c r="CF338" s="34" t="str">
        <f ca="1">IF($A338&lt;&gt;"",_xll.BCurveInt(_xll.BCurveStrip("S23","Curvedate",$A338),"Df.Mid",$A338+CF$1),"")</f>
        <v>#N/A N/A</v>
      </c>
      <c r="CG338" s="34" t="str">
        <f ca="1">IF($A338&lt;&gt;"",_xll.BCurveInt(_xll.BCurveStrip("S23","Curvedate",$A338),"Df.Mid",$A338+CG$1),"")</f>
        <v>#N/A N/A</v>
      </c>
      <c r="CH338" s="34" t="str">
        <f ca="1">IF($A338&lt;&gt;"",_xll.BCurveInt(_xll.BCurveStrip("S23","Curvedate",$A338),"Df.Mid",$A338+CH$1),"")</f>
        <v>#N/A N/A</v>
      </c>
      <c r="CI338" s="34" t="str">
        <f ca="1">IF($A338&lt;&gt;"",_xll.BCurveInt(_xll.BCurveStrip("S23","Curvedate",$A338),"Df.Mid",$A338+CI$1),"")</f>
        <v>#N/A N/A</v>
      </c>
      <c r="CJ338" s="34" t="str">
        <f ca="1">IF($A338&lt;&gt;"",_xll.BCurveInt(_xll.BCurveStrip("S23","Curvedate",$A338),"Df.Mid",$A338+CJ$1),"")</f>
        <v>#N/A N/A</v>
      </c>
      <c r="CK338" s="34" t="str">
        <f ca="1">IF($A338&lt;&gt;"",_xll.BCurveInt(_xll.BCurveStrip("S23","Curvedate",$A338),"Df.Mid",$A338+CK$1),"")</f>
        <v>#N/A N/A</v>
      </c>
      <c r="CL338" s="34" t="str">
        <f ca="1">IF($A338&lt;&gt;"",_xll.BCurveInt(_xll.BCurveStrip("S23","Curvedate",$A338),"Df.Mid",$A338+CL$1),"")</f>
        <v>#N/A N/A</v>
      </c>
      <c r="CM338" s="34" t="str">
        <f ca="1">IF($A338&lt;&gt;"",_xll.BCurveInt(_xll.BCurveStrip("S23","Curvedate",$A338),"Df.Mid",$A338+CM$1),"")</f>
        <v>#N/A N/A</v>
      </c>
      <c r="CN338" s="34" t="str">
        <f ca="1">IF($A338&lt;&gt;"",_xll.BCurveInt(_xll.BCurveStrip("S23","Curvedate",$A338),"Df.Mid",$A338+CN$1),"")</f>
        <v>#N/A N/A</v>
      </c>
      <c r="CO338" s="34" t="str">
        <f ca="1">IF($A338&lt;&gt;"",_xll.BCurveInt(_xll.BCurveStrip("S23","Curvedate",$A338),"Df.Mid",$A338+CO$1),"")</f>
        <v>#N/A N/A</v>
      </c>
      <c r="CP338" s="34" t="str">
        <f ca="1">IF($A338&lt;&gt;"",_xll.BCurveInt(_xll.BCurveStrip("S23","Curvedate",$A338),"Df.Mid",$A338+CP$1),"")</f>
        <v>#N/A N/A</v>
      </c>
      <c r="CQ338" s="34" t="str">
        <f ca="1">IF($A338&lt;&gt;"",_xll.BCurveInt(_xll.BCurveStrip("S23","Curvedate",$A338),"Df.Mid",$A338+CQ$1),"")</f>
        <v>#N/A N/A</v>
      </c>
      <c r="CR338" s="34" t="str">
        <f ca="1">IF($A338&lt;&gt;"",_xll.BCurveInt(_xll.BCurveStrip("S23","Curvedate",$A338),"Df.Mid",$A338+CR$1),"")</f>
        <v>#N/A N/A</v>
      </c>
      <c r="CS338" s="34" t="str">
        <f ca="1">IF($A338&lt;&gt;"",_xll.BCurveInt(_xll.BCurveStrip("S23","Curvedate",$A338),"Df.Mid",$A338+CS$1),"")</f>
        <v>#N/A N/A</v>
      </c>
      <c r="CT338" s="34" t="str">
        <f ca="1">IF($A338&lt;&gt;"",_xll.BCurveInt(_xll.BCurveStrip("S23","Curvedate",$A338),"Df.Mid",$A338+CT$1),"")</f>
        <v>#N/A N/A</v>
      </c>
      <c r="CU338" s="34" t="str">
        <f ca="1">IF($A338&lt;&gt;"",_xll.BCurveInt(_xll.BCurveStrip("S23","Curvedate",$A338),"Df.Mid",$A338+CU$1),"")</f>
        <v>#N/A N/A</v>
      </c>
      <c r="CV338" s="34" t="str">
        <f ca="1">IF($A338&lt;&gt;"",_xll.BCurveInt(_xll.BCurveStrip("S23","Curvedate",$A338),"Df.Mid",$A338+CV$1),"")</f>
        <v>#N/A N/A</v>
      </c>
      <c r="CW338" s="34" t="str">
        <f ca="1">IF($A338&lt;&gt;"",_xll.BCurveInt(_xll.BCurveStrip("S23","Curvedate",$A338),"Df.Mid",$A338+CW$1),"")</f>
        <v>#N/A N/A</v>
      </c>
      <c r="CX338" s="34" t="str">
        <f ca="1">IF($A338&lt;&gt;"",_xll.BCurveInt(_xll.BCurveStrip("S23","Curvedate",$A338),"Df.Mid",$A338+CX$1),"")</f>
        <v>#N/A N/A</v>
      </c>
      <c r="CY338" s="34" t="str">
        <f ca="1">IF($A338&lt;&gt;"",_xll.BCurveInt(_xll.BCurveStrip("S23","Curvedate",$A338),"Df.Mid",$A338+CY$1),"")</f>
        <v>#N/A N/A</v>
      </c>
      <c r="CZ338" s="34" t="str">
        <f ca="1">IF($A338&lt;&gt;"",_xll.BCurveInt(_xll.BCurveStrip("S23","Curvedate",$A338),"Df.Mid",$A338+CZ$1),"")</f>
        <v>#N/A N/A</v>
      </c>
      <c r="DA338" s="34" t="str">
        <f ca="1">IF($A338&lt;&gt;"",_xll.BCurveInt(_xll.BCurveStrip("S23","Curvedate",$A338),"Df.Mid",$A338+DA$1),"")</f>
        <v>#N/A N/A</v>
      </c>
      <c r="DB338" s="34" t="str">
        <f ca="1">IF($A338&lt;&gt;"",_xll.BCurveInt(_xll.BCurveStrip("S23","Curvedate",$A338),"Df.Mid",$A338+DB$1),"")</f>
        <v>#N/A N/A</v>
      </c>
    </row>
    <row r="339" spans="1:106" x14ac:dyDescent="0.2">
      <c r="A339" s="13">
        <f t="shared" ca="1" si="5"/>
        <v>44743</v>
      </c>
      <c r="B339" s="34" t="str">
        <f ca="1">IF($A339&lt;&gt;"",_xll.BCurveInt(_xll.BCurveStrip("S23","Curvedate",$A339),"Df.Mid",$A339+B$1),"")</f>
        <v>#N/A N/A</v>
      </c>
      <c r="C339" s="34" t="str">
        <f ca="1">IF($A339&lt;&gt;"",_xll.BCurveInt(_xll.BCurveStrip("S23","Curvedate",$A339),"Df.Mid",$A339+C$1),"")</f>
        <v>#N/A N/A</v>
      </c>
      <c r="D339" s="34" t="str">
        <f ca="1">IF($A339&lt;&gt;"",_xll.BCurveInt(_xll.BCurveStrip("S23","Curvedate",$A339),"Df.Mid",$A339+D$1),"")</f>
        <v>#N/A N/A</v>
      </c>
      <c r="E339" s="34" t="str">
        <f ca="1">IF($A339&lt;&gt;"",_xll.BCurveInt(_xll.BCurveStrip("S23","Curvedate",$A339),"Df.Mid",$A339+E$1),"")</f>
        <v>#N/A N/A</v>
      </c>
      <c r="F339" s="34" t="str">
        <f ca="1">IF($A339&lt;&gt;"",_xll.BCurveInt(_xll.BCurveStrip("S23","Curvedate",$A339),"Df.Mid",$A339+F$1),"")</f>
        <v>#N/A N/A</v>
      </c>
      <c r="G339" s="34" t="str">
        <f ca="1">IF($A339&lt;&gt;"",_xll.BCurveInt(_xll.BCurveStrip("S23","Curvedate",$A339),"Df.Mid",$A339+G$1),"")</f>
        <v>#N/A N/A</v>
      </c>
      <c r="H339" s="34" t="str">
        <f ca="1">IF($A339&lt;&gt;"",_xll.BCurveInt(_xll.BCurveStrip("S23","Curvedate",$A339),"Df.Mid",$A339+H$1),"")</f>
        <v>#N/A N/A</v>
      </c>
      <c r="I339" s="34" t="str">
        <f ca="1">IF($A339&lt;&gt;"",_xll.BCurveInt(_xll.BCurveStrip("S23","Curvedate",$A339),"Df.Mid",$A339+I$1),"")</f>
        <v>#N/A N/A</v>
      </c>
      <c r="J339" s="34" t="str">
        <f ca="1">IF($A339&lt;&gt;"",_xll.BCurveInt(_xll.BCurveStrip("S23","Curvedate",$A339),"Df.Mid",$A339+J$1),"")</f>
        <v>#N/A N/A</v>
      </c>
      <c r="K339" s="34" t="str">
        <f ca="1">IF($A339&lt;&gt;"",_xll.BCurveInt(_xll.BCurveStrip("S23","Curvedate",$A339),"Df.Mid",$A339+K$1),"")</f>
        <v>#N/A N/A</v>
      </c>
      <c r="L339" s="34" t="str">
        <f ca="1">IF($A339&lt;&gt;"",_xll.BCurveInt(_xll.BCurveStrip("S23","Curvedate",$A339),"Df.Mid",$A339+L$1),"")</f>
        <v>#N/A N/A</v>
      </c>
      <c r="M339" s="34" t="str">
        <f ca="1">IF($A339&lt;&gt;"",_xll.BCurveInt(_xll.BCurveStrip("S23","Curvedate",$A339),"Df.Mid",$A339+M$1),"")</f>
        <v>#N/A N/A</v>
      </c>
      <c r="N339" s="34" t="str">
        <f ca="1">IF($A339&lt;&gt;"",_xll.BCurveInt(_xll.BCurveStrip("S23","Curvedate",$A339),"Df.Mid",$A339+N$1),"")</f>
        <v>#N/A N/A</v>
      </c>
      <c r="O339" s="34" t="str">
        <f ca="1">IF($A339&lt;&gt;"",_xll.BCurveInt(_xll.BCurveStrip("S23","Curvedate",$A339),"Df.Mid",$A339+O$1),"")</f>
        <v>#N/A N/A</v>
      </c>
      <c r="P339" s="34" t="str">
        <f ca="1">IF($A339&lt;&gt;"",_xll.BCurveInt(_xll.BCurveStrip("S23","Curvedate",$A339),"Df.Mid",$A339+P$1),"")</f>
        <v>#N/A N/A</v>
      </c>
      <c r="Q339" s="34" t="str">
        <f ca="1">IF($A339&lt;&gt;"",_xll.BCurveInt(_xll.BCurveStrip("S23","Curvedate",$A339),"Df.Mid",$A339+Q$1),"")</f>
        <v>#N/A N/A</v>
      </c>
      <c r="R339" s="34" t="str">
        <f ca="1">IF($A339&lt;&gt;"",_xll.BCurveInt(_xll.BCurveStrip("S23","Curvedate",$A339),"Df.Mid",$A339+R$1),"")</f>
        <v>#N/A N/A</v>
      </c>
      <c r="S339" s="34" t="str">
        <f ca="1">IF($A339&lt;&gt;"",_xll.BCurveInt(_xll.BCurveStrip("S23","Curvedate",$A339),"Df.Mid",$A339+S$1),"")</f>
        <v>#N/A N/A</v>
      </c>
      <c r="T339" s="34" t="str">
        <f ca="1">IF($A339&lt;&gt;"",_xll.BCurveInt(_xll.BCurveStrip("S23","Curvedate",$A339),"Df.Mid",$A339+T$1),"")</f>
        <v>#N/A N/A</v>
      </c>
      <c r="U339" s="34" t="str">
        <f ca="1">IF($A339&lt;&gt;"",_xll.BCurveInt(_xll.BCurveStrip("S23","Curvedate",$A339),"Df.Mid",$A339+U$1),"")</f>
        <v>#N/A N/A</v>
      </c>
      <c r="V339" s="34" t="str">
        <f ca="1">IF($A339&lt;&gt;"",_xll.BCurveInt(_xll.BCurveStrip("S23","Curvedate",$A339),"Df.Mid",$A339+V$1),"")</f>
        <v>#N/A N/A</v>
      </c>
      <c r="W339" s="34" t="str">
        <f ca="1">IF($A339&lt;&gt;"",_xll.BCurveInt(_xll.BCurveStrip("S23","Curvedate",$A339),"Df.Mid",$A339+W$1),"")</f>
        <v>#N/A N/A</v>
      </c>
      <c r="X339" s="34" t="str">
        <f ca="1">IF($A339&lt;&gt;"",_xll.BCurveInt(_xll.BCurveStrip("S23","Curvedate",$A339),"Df.Mid",$A339+X$1),"")</f>
        <v>#N/A N/A</v>
      </c>
      <c r="Y339" s="34" t="str">
        <f ca="1">IF($A339&lt;&gt;"",_xll.BCurveInt(_xll.BCurveStrip("S23","Curvedate",$A339),"Df.Mid",$A339+Y$1),"")</f>
        <v>#N/A N/A</v>
      </c>
      <c r="Z339" s="34" t="str">
        <f ca="1">IF($A339&lt;&gt;"",_xll.BCurveInt(_xll.BCurveStrip("S23","Curvedate",$A339),"Df.Mid",$A339+Z$1),"")</f>
        <v>#N/A N/A</v>
      </c>
      <c r="AA339" s="34" t="str">
        <f ca="1">IF($A339&lt;&gt;"",_xll.BCurveInt(_xll.BCurveStrip("S23","Curvedate",$A339),"Df.Mid",$A339+AA$1),"")</f>
        <v>#N/A N/A</v>
      </c>
      <c r="AB339" s="34" t="str">
        <f ca="1">IF($A339&lt;&gt;"",_xll.BCurveInt(_xll.BCurveStrip("S23","Curvedate",$A339),"Df.Mid",$A339+AB$1),"")</f>
        <v>#N/A N/A</v>
      </c>
      <c r="AC339" s="34" t="str">
        <f ca="1">IF($A339&lt;&gt;"",_xll.BCurveInt(_xll.BCurveStrip("S23","Curvedate",$A339),"Df.Mid",$A339+AC$1),"")</f>
        <v>#N/A N/A</v>
      </c>
      <c r="AD339" s="34" t="str">
        <f ca="1">IF($A339&lt;&gt;"",_xll.BCurveInt(_xll.BCurveStrip("S23","Curvedate",$A339),"Df.Mid",$A339+AD$1),"")</f>
        <v>#N/A N/A</v>
      </c>
      <c r="AE339" s="34" t="str">
        <f ca="1">IF($A339&lt;&gt;"",_xll.BCurveInt(_xll.BCurveStrip("S23","Curvedate",$A339),"Df.Mid",$A339+AE$1),"")</f>
        <v>#N/A N/A</v>
      </c>
      <c r="AF339" s="34" t="str">
        <f ca="1">IF($A339&lt;&gt;"",_xll.BCurveInt(_xll.BCurveStrip("S23","Curvedate",$A339),"Df.Mid",$A339+AF$1),"")</f>
        <v>#N/A N/A</v>
      </c>
      <c r="AG339" s="34" t="str">
        <f ca="1">IF($A339&lt;&gt;"",_xll.BCurveInt(_xll.BCurveStrip("S23","Curvedate",$A339),"Df.Mid",$A339+AG$1),"")</f>
        <v>#N/A N/A</v>
      </c>
      <c r="AH339" s="34" t="str">
        <f ca="1">IF($A339&lt;&gt;"",_xll.BCurveInt(_xll.BCurveStrip("S23","Curvedate",$A339),"Df.Mid",$A339+AH$1),"")</f>
        <v>#N/A N/A</v>
      </c>
      <c r="AI339" s="34" t="str">
        <f ca="1">IF($A339&lt;&gt;"",_xll.BCurveInt(_xll.BCurveStrip("S23","Curvedate",$A339),"Df.Mid",$A339+AI$1),"")</f>
        <v>#N/A N/A</v>
      </c>
      <c r="AJ339" s="34" t="str">
        <f ca="1">IF($A339&lt;&gt;"",_xll.BCurveInt(_xll.BCurveStrip("S23","Curvedate",$A339),"Df.Mid",$A339+AJ$1),"")</f>
        <v>#N/A N/A</v>
      </c>
      <c r="AK339" s="34" t="str">
        <f ca="1">IF($A339&lt;&gt;"",_xll.BCurveInt(_xll.BCurveStrip("S23","Curvedate",$A339),"Df.Mid",$A339+AK$1),"")</f>
        <v>#N/A N/A</v>
      </c>
      <c r="AL339" s="34" t="str">
        <f ca="1">IF($A339&lt;&gt;"",_xll.BCurveInt(_xll.BCurveStrip("S23","Curvedate",$A339),"Df.Mid",$A339+AL$1),"")</f>
        <v>#N/A N/A</v>
      </c>
      <c r="AM339" s="34" t="str">
        <f ca="1">IF($A339&lt;&gt;"",_xll.BCurveInt(_xll.BCurveStrip("S23","Curvedate",$A339),"Df.Mid",$A339+AM$1),"")</f>
        <v>#N/A N/A</v>
      </c>
      <c r="AN339" s="34" t="str">
        <f ca="1">IF($A339&lt;&gt;"",_xll.BCurveInt(_xll.BCurveStrip("S23","Curvedate",$A339),"Df.Mid",$A339+AN$1),"")</f>
        <v>#N/A N/A</v>
      </c>
      <c r="AO339" s="34" t="str">
        <f ca="1">IF($A339&lt;&gt;"",_xll.BCurveInt(_xll.BCurveStrip("S23","Curvedate",$A339),"Df.Mid",$A339+AO$1),"")</f>
        <v>#N/A N/A</v>
      </c>
      <c r="AP339" s="34" t="str">
        <f ca="1">IF($A339&lt;&gt;"",_xll.BCurveInt(_xll.BCurveStrip("S23","Curvedate",$A339),"Df.Mid",$A339+AP$1),"")</f>
        <v>#N/A N/A</v>
      </c>
      <c r="AQ339" s="34" t="str">
        <f ca="1">IF($A339&lt;&gt;"",_xll.BCurveInt(_xll.BCurveStrip("S23","Curvedate",$A339),"Df.Mid",$A339+AQ$1),"")</f>
        <v>#N/A N/A</v>
      </c>
      <c r="AR339" s="34" t="str">
        <f ca="1">IF($A339&lt;&gt;"",_xll.BCurveInt(_xll.BCurveStrip("S23","Curvedate",$A339),"Df.Mid",$A339+AR$1),"")</f>
        <v>#N/A N/A</v>
      </c>
      <c r="AS339" s="34" t="str">
        <f ca="1">IF($A339&lt;&gt;"",_xll.BCurveInt(_xll.BCurveStrip("S23","Curvedate",$A339),"Df.Mid",$A339+AS$1),"")</f>
        <v>#N/A N/A</v>
      </c>
      <c r="AT339" s="34" t="str">
        <f ca="1">IF($A339&lt;&gt;"",_xll.BCurveInt(_xll.BCurveStrip("S23","Curvedate",$A339),"Df.Mid",$A339+AT$1),"")</f>
        <v>#N/A N/A</v>
      </c>
      <c r="AU339" s="34" t="str">
        <f ca="1">IF($A339&lt;&gt;"",_xll.BCurveInt(_xll.BCurveStrip("S23","Curvedate",$A339),"Df.Mid",$A339+AU$1),"")</f>
        <v>#N/A N/A</v>
      </c>
      <c r="AV339" s="34" t="str">
        <f ca="1">IF($A339&lt;&gt;"",_xll.BCurveInt(_xll.BCurveStrip("S23","Curvedate",$A339),"Df.Mid",$A339+AV$1),"")</f>
        <v>#N/A N/A</v>
      </c>
      <c r="AW339" s="34" t="str">
        <f ca="1">IF($A339&lt;&gt;"",_xll.BCurveInt(_xll.BCurveStrip("S23","Curvedate",$A339),"Df.Mid",$A339+AW$1),"")</f>
        <v>#N/A N/A</v>
      </c>
      <c r="AX339" s="34" t="str">
        <f ca="1">IF($A339&lt;&gt;"",_xll.BCurveInt(_xll.BCurveStrip("S23","Curvedate",$A339),"Df.Mid",$A339+AX$1),"")</f>
        <v>#N/A N/A</v>
      </c>
      <c r="AY339" s="34" t="str">
        <f ca="1">IF($A339&lt;&gt;"",_xll.BCurveInt(_xll.BCurveStrip("S23","Curvedate",$A339),"Df.Mid",$A339+AY$1),"")</f>
        <v>#N/A N/A</v>
      </c>
      <c r="AZ339" s="34" t="str">
        <f ca="1">IF($A339&lt;&gt;"",_xll.BCurveInt(_xll.BCurveStrip("S23","Curvedate",$A339),"Df.Mid",$A339+AZ$1),"")</f>
        <v>#N/A N/A</v>
      </c>
      <c r="BA339" s="34" t="str">
        <f ca="1">IF($A339&lt;&gt;"",_xll.BCurveInt(_xll.BCurveStrip("S23","Curvedate",$A339),"Df.Mid",$A339+BA$1),"")</f>
        <v>#N/A N/A</v>
      </c>
      <c r="BB339" s="34" t="str">
        <f ca="1">IF($A339&lt;&gt;"",_xll.BCurveInt(_xll.BCurveStrip("S23","Curvedate",$A339),"Df.Mid",$A339+BB$1),"")</f>
        <v>#N/A N/A</v>
      </c>
      <c r="BC339" s="34" t="str">
        <f ca="1">IF($A339&lt;&gt;"",_xll.BCurveInt(_xll.BCurveStrip("S23","Curvedate",$A339),"Df.Mid",$A339+BC$1),"")</f>
        <v>#N/A N/A</v>
      </c>
      <c r="BD339" s="34" t="str">
        <f ca="1">IF($A339&lt;&gt;"",_xll.BCurveInt(_xll.BCurveStrip("S23","Curvedate",$A339),"Df.Mid",$A339+BD$1),"")</f>
        <v>#N/A N/A</v>
      </c>
      <c r="BE339" s="34" t="str">
        <f ca="1">IF($A339&lt;&gt;"",_xll.BCurveInt(_xll.BCurveStrip("S23","Curvedate",$A339),"Df.Mid",$A339+BE$1),"")</f>
        <v>#N/A N/A</v>
      </c>
      <c r="BF339" s="34" t="str">
        <f ca="1">IF($A339&lt;&gt;"",_xll.BCurveInt(_xll.BCurveStrip("S23","Curvedate",$A339),"Df.Mid",$A339+BF$1),"")</f>
        <v>#N/A N/A</v>
      </c>
      <c r="BG339" s="34" t="str">
        <f ca="1">IF($A339&lt;&gt;"",_xll.BCurveInt(_xll.BCurveStrip("S23","Curvedate",$A339),"Df.Mid",$A339+BG$1),"")</f>
        <v>#N/A N/A</v>
      </c>
      <c r="BH339" s="34" t="str">
        <f ca="1">IF($A339&lt;&gt;"",_xll.BCurveInt(_xll.BCurveStrip("S23","Curvedate",$A339),"Df.Mid",$A339+BH$1),"")</f>
        <v>#N/A N/A</v>
      </c>
      <c r="BI339" s="34" t="str">
        <f ca="1">IF($A339&lt;&gt;"",_xll.BCurveInt(_xll.BCurveStrip("S23","Curvedate",$A339),"Df.Mid",$A339+BI$1),"")</f>
        <v>#N/A N/A</v>
      </c>
      <c r="BJ339" s="34" t="str">
        <f ca="1">IF($A339&lt;&gt;"",_xll.BCurveInt(_xll.BCurveStrip("S23","Curvedate",$A339),"Df.Mid",$A339+BJ$1),"")</f>
        <v>#N/A N/A</v>
      </c>
      <c r="BK339" s="34" t="str">
        <f ca="1">IF($A339&lt;&gt;"",_xll.BCurveInt(_xll.BCurveStrip("S23","Curvedate",$A339),"Df.Mid",$A339+BK$1),"")</f>
        <v>#N/A N/A</v>
      </c>
      <c r="BL339" s="34" t="str">
        <f ca="1">IF($A339&lt;&gt;"",_xll.BCurveInt(_xll.BCurveStrip("S23","Curvedate",$A339),"Df.Mid",$A339+BL$1),"")</f>
        <v>#N/A N/A</v>
      </c>
      <c r="BM339" s="34" t="str">
        <f ca="1">IF($A339&lt;&gt;"",_xll.BCurveInt(_xll.BCurveStrip("S23","Curvedate",$A339),"Df.Mid",$A339+BM$1),"")</f>
        <v>#N/A N/A</v>
      </c>
      <c r="BN339" s="34" t="str">
        <f ca="1">IF($A339&lt;&gt;"",_xll.BCurveInt(_xll.BCurveStrip("S23","Curvedate",$A339),"Df.Mid",$A339+BN$1),"")</f>
        <v>#N/A N/A</v>
      </c>
      <c r="BO339" s="34" t="str">
        <f ca="1">IF($A339&lt;&gt;"",_xll.BCurveInt(_xll.BCurveStrip("S23","Curvedate",$A339),"Df.Mid",$A339+BO$1),"")</f>
        <v>#N/A N/A</v>
      </c>
      <c r="BP339" s="34" t="str">
        <f ca="1">IF($A339&lt;&gt;"",_xll.BCurveInt(_xll.BCurveStrip("S23","Curvedate",$A339),"Df.Mid",$A339+BP$1),"")</f>
        <v>#N/A N/A</v>
      </c>
      <c r="BQ339" s="34" t="str">
        <f ca="1">IF($A339&lt;&gt;"",_xll.BCurveInt(_xll.BCurveStrip("S23","Curvedate",$A339),"Df.Mid",$A339+BQ$1),"")</f>
        <v>#N/A N/A</v>
      </c>
      <c r="BR339" s="34" t="str">
        <f ca="1">IF($A339&lt;&gt;"",_xll.BCurveInt(_xll.BCurveStrip("S23","Curvedate",$A339),"Df.Mid",$A339+BR$1),"")</f>
        <v>#N/A N/A</v>
      </c>
      <c r="BS339" s="34" t="str">
        <f ca="1">IF($A339&lt;&gt;"",_xll.BCurveInt(_xll.BCurveStrip("S23","Curvedate",$A339),"Df.Mid",$A339+BS$1),"")</f>
        <v>#N/A N/A</v>
      </c>
      <c r="BT339" s="34" t="str">
        <f ca="1">IF($A339&lt;&gt;"",_xll.BCurveInt(_xll.BCurveStrip("S23","Curvedate",$A339),"Df.Mid",$A339+BT$1),"")</f>
        <v>#N/A N/A</v>
      </c>
      <c r="BU339" s="34" t="str">
        <f ca="1">IF($A339&lt;&gt;"",_xll.BCurveInt(_xll.BCurveStrip("S23","Curvedate",$A339),"Df.Mid",$A339+BU$1),"")</f>
        <v>#N/A N/A</v>
      </c>
      <c r="BV339" s="34" t="str">
        <f ca="1">IF($A339&lt;&gt;"",_xll.BCurveInt(_xll.BCurveStrip("S23","Curvedate",$A339),"Df.Mid",$A339+BV$1),"")</f>
        <v>#N/A N/A</v>
      </c>
      <c r="BW339" s="34" t="str">
        <f ca="1">IF($A339&lt;&gt;"",_xll.BCurveInt(_xll.BCurveStrip("S23","Curvedate",$A339),"Df.Mid",$A339+BW$1),"")</f>
        <v>#N/A N/A</v>
      </c>
      <c r="BX339" s="34" t="str">
        <f ca="1">IF($A339&lt;&gt;"",_xll.BCurveInt(_xll.BCurveStrip("S23","Curvedate",$A339),"Df.Mid",$A339+BX$1),"")</f>
        <v>#N/A N/A</v>
      </c>
      <c r="BY339" s="34" t="str">
        <f ca="1">IF($A339&lt;&gt;"",_xll.BCurveInt(_xll.BCurveStrip("S23","Curvedate",$A339),"Df.Mid",$A339+BY$1),"")</f>
        <v>#N/A N/A</v>
      </c>
      <c r="BZ339" s="34" t="str">
        <f ca="1">IF($A339&lt;&gt;"",_xll.BCurveInt(_xll.BCurveStrip("S23","Curvedate",$A339),"Df.Mid",$A339+BZ$1),"")</f>
        <v>#N/A N/A</v>
      </c>
      <c r="CA339" s="34" t="str">
        <f ca="1">IF($A339&lt;&gt;"",_xll.BCurveInt(_xll.BCurveStrip("S23","Curvedate",$A339),"Df.Mid",$A339+CA$1),"")</f>
        <v>#N/A N/A</v>
      </c>
      <c r="CB339" s="34" t="str">
        <f ca="1">IF($A339&lt;&gt;"",_xll.BCurveInt(_xll.BCurveStrip("S23","Curvedate",$A339),"Df.Mid",$A339+CB$1),"")</f>
        <v>#N/A N/A</v>
      </c>
      <c r="CC339" s="34" t="str">
        <f ca="1">IF($A339&lt;&gt;"",_xll.BCurveInt(_xll.BCurveStrip("S23","Curvedate",$A339),"Df.Mid",$A339+CC$1),"")</f>
        <v>#N/A N/A</v>
      </c>
      <c r="CD339" s="34" t="str">
        <f ca="1">IF($A339&lt;&gt;"",_xll.BCurveInt(_xll.BCurveStrip("S23","Curvedate",$A339),"Df.Mid",$A339+CD$1),"")</f>
        <v>#N/A N/A</v>
      </c>
      <c r="CE339" s="34" t="str">
        <f ca="1">IF($A339&lt;&gt;"",_xll.BCurveInt(_xll.BCurveStrip("S23","Curvedate",$A339),"Df.Mid",$A339+CE$1),"")</f>
        <v>#N/A N/A</v>
      </c>
      <c r="CF339" s="34" t="str">
        <f ca="1">IF($A339&lt;&gt;"",_xll.BCurveInt(_xll.BCurveStrip("S23","Curvedate",$A339),"Df.Mid",$A339+CF$1),"")</f>
        <v>#N/A N/A</v>
      </c>
      <c r="CG339" s="34" t="str">
        <f ca="1">IF($A339&lt;&gt;"",_xll.BCurveInt(_xll.BCurveStrip("S23","Curvedate",$A339),"Df.Mid",$A339+CG$1),"")</f>
        <v>#N/A N/A</v>
      </c>
      <c r="CH339" s="34" t="str">
        <f ca="1">IF($A339&lt;&gt;"",_xll.BCurveInt(_xll.BCurveStrip("S23","Curvedate",$A339),"Df.Mid",$A339+CH$1),"")</f>
        <v>#N/A N/A</v>
      </c>
      <c r="CI339" s="34" t="str">
        <f ca="1">IF($A339&lt;&gt;"",_xll.BCurveInt(_xll.BCurveStrip("S23","Curvedate",$A339),"Df.Mid",$A339+CI$1),"")</f>
        <v>#N/A N/A</v>
      </c>
      <c r="CJ339" s="34" t="str">
        <f ca="1">IF($A339&lt;&gt;"",_xll.BCurveInt(_xll.BCurveStrip("S23","Curvedate",$A339),"Df.Mid",$A339+CJ$1),"")</f>
        <v>#N/A N/A</v>
      </c>
      <c r="CK339" s="34" t="str">
        <f ca="1">IF($A339&lt;&gt;"",_xll.BCurveInt(_xll.BCurveStrip("S23","Curvedate",$A339),"Df.Mid",$A339+CK$1),"")</f>
        <v>#N/A N/A</v>
      </c>
      <c r="CL339" s="34" t="str">
        <f ca="1">IF($A339&lt;&gt;"",_xll.BCurveInt(_xll.BCurveStrip("S23","Curvedate",$A339),"Df.Mid",$A339+CL$1),"")</f>
        <v>#N/A N/A</v>
      </c>
      <c r="CM339" s="34" t="str">
        <f ca="1">IF($A339&lt;&gt;"",_xll.BCurveInt(_xll.BCurveStrip("S23","Curvedate",$A339),"Df.Mid",$A339+CM$1),"")</f>
        <v>#N/A N/A</v>
      </c>
      <c r="CN339" s="34" t="str">
        <f ca="1">IF($A339&lt;&gt;"",_xll.BCurveInt(_xll.BCurveStrip("S23","Curvedate",$A339),"Df.Mid",$A339+CN$1),"")</f>
        <v>#N/A N/A</v>
      </c>
      <c r="CO339" s="34" t="str">
        <f ca="1">IF($A339&lt;&gt;"",_xll.BCurveInt(_xll.BCurveStrip("S23","Curvedate",$A339),"Df.Mid",$A339+CO$1),"")</f>
        <v>#N/A N/A</v>
      </c>
      <c r="CP339" s="34" t="str">
        <f ca="1">IF($A339&lt;&gt;"",_xll.BCurveInt(_xll.BCurveStrip("S23","Curvedate",$A339),"Df.Mid",$A339+CP$1),"")</f>
        <v>#N/A N/A</v>
      </c>
      <c r="CQ339" s="34" t="str">
        <f ca="1">IF($A339&lt;&gt;"",_xll.BCurveInt(_xll.BCurveStrip("S23","Curvedate",$A339),"Df.Mid",$A339+CQ$1),"")</f>
        <v>#N/A N/A</v>
      </c>
      <c r="CR339" s="34" t="str">
        <f ca="1">IF($A339&lt;&gt;"",_xll.BCurveInt(_xll.BCurveStrip("S23","Curvedate",$A339),"Df.Mid",$A339+CR$1),"")</f>
        <v>#N/A N/A</v>
      </c>
      <c r="CS339" s="34" t="str">
        <f ca="1">IF($A339&lt;&gt;"",_xll.BCurveInt(_xll.BCurveStrip("S23","Curvedate",$A339),"Df.Mid",$A339+CS$1),"")</f>
        <v>#N/A N/A</v>
      </c>
      <c r="CT339" s="34" t="str">
        <f ca="1">IF($A339&lt;&gt;"",_xll.BCurveInt(_xll.BCurveStrip("S23","Curvedate",$A339),"Df.Mid",$A339+CT$1),"")</f>
        <v>#N/A N/A</v>
      </c>
      <c r="CU339" s="34" t="str">
        <f ca="1">IF($A339&lt;&gt;"",_xll.BCurveInt(_xll.BCurveStrip("S23","Curvedate",$A339),"Df.Mid",$A339+CU$1),"")</f>
        <v>#N/A N/A</v>
      </c>
      <c r="CV339" s="34" t="str">
        <f ca="1">IF($A339&lt;&gt;"",_xll.BCurveInt(_xll.BCurveStrip("S23","Curvedate",$A339),"Df.Mid",$A339+CV$1),"")</f>
        <v>#N/A N/A</v>
      </c>
      <c r="CW339" s="34" t="str">
        <f ca="1">IF($A339&lt;&gt;"",_xll.BCurveInt(_xll.BCurveStrip("S23","Curvedate",$A339),"Df.Mid",$A339+CW$1),"")</f>
        <v>#N/A N/A</v>
      </c>
      <c r="CX339" s="34" t="str">
        <f ca="1">IF($A339&lt;&gt;"",_xll.BCurveInt(_xll.BCurveStrip("S23","Curvedate",$A339),"Df.Mid",$A339+CX$1),"")</f>
        <v>#N/A N/A</v>
      </c>
      <c r="CY339" s="34" t="str">
        <f ca="1">IF($A339&lt;&gt;"",_xll.BCurveInt(_xll.BCurveStrip("S23","Curvedate",$A339),"Df.Mid",$A339+CY$1),"")</f>
        <v>#N/A N/A</v>
      </c>
      <c r="CZ339" s="34" t="str">
        <f ca="1">IF($A339&lt;&gt;"",_xll.BCurveInt(_xll.BCurveStrip("S23","Curvedate",$A339),"Df.Mid",$A339+CZ$1),"")</f>
        <v>#N/A N/A</v>
      </c>
      <c r="DA339" s="34" t="str">
        <f ca="1">IF($A339&lt;&gt;"",_xll.BCurveInt(_xll.BCurveStrip("S23","Curvedate",$A339),"Df.Mid",$A339+DA$1),"")</f>
        <v>#N/A N/A</v>
      </c>
      <c r="DB339" s="34" t="str">
        <f ca="1">IF($A339&lt;&gt;"",_xll.BCurveInt(_xll.BCurveStrip("S23","Curvedate",$A339),"Df.Mid",$A339+DB$1),"")</f>
        <v>#N/A N/A</v>
      </c>
    </row>
    <row r="340" spans="1:106" x14ac:dyDescent="0.2">
      <c r="A340" s="13">
        <f t="shared" ca="1" si="5"/>
        <v>44746</v>
      </c>
      <c r="B340" s="34" t="str">
        <f ca="1">IF($A340&lt;&gt;"",_xll.BCurveInt(_xll.BCurveStrip("S23","Curvedate",$A340),"Df.Mid",$A340+B$1),"")</f>
        <v>#N/A N/A</v>
      </c>
      <c r="C340" s="34" t="str">
        <f ca="1">IF($A340&lt;&gt;"",_xll.BCurveInt(_xll.BCurveStrip("S23","Curvedate",$A340),"Df.Mid",$A340+C$1),"")</f>
        <v>#N/A N/A</v>
      </c>
      <c r="D340" s="34" t="str">
        <f ca="1">IF($A340&lt;&gt;"",_xll.BCurveInt(_xll.BCurveStrip("S23","Curvedate",$A340),"Df.Mid",$A340+D$1),"")</f>
        <v>#N/A N/A</v>
      </c>
      <c r="E340" s="34" t="str">
        <f ca="1">IF($A340&lt;&gt;"",_xll.BCurveInt(_xll.BCurveStrip("S23","Curvedate",$A340),"Df.Mid",$A340+E$1),"")</f>
        <v>#N/A N/A</v>
      </c>
      <c r="F340" s="34" t="str">
        <f ca="1">IF($A340&lt;&gt;"",_xll.BCurveInt(_xll.BCurveStrip("S23","Curvedate",$A340),"Df.Mid",$A340+F$1),"")</f>
        <v>#N/A N/A</v>
      </c>
      <c r="G340" s="34" t="str">
        <f ca="1">IF($A340&lt;&gt;"",_xll.BCurveInt(_xll.BCurveStrip("S23","Curvedate",$A340),"Df.Mid",$A340+G$1),"")</f>
        <v>#N/A N/A</v>
      </c>
      <c r="H340" s="34" t="str">
        <f ca="1">IF($A340&lt;&gt;"",_xll.BCurveInt(_xll.BCurveStrip("S23","Curvedate",$A340),"Df.Mid",$A340+H$1),"")</f>
        <v>#N/A N/A</v>
      </c>
      <c r="I340" s="34" t="str">
        <f ca="1">IF($A340&lt;&gt;"",_xll.BCurveInt(_xll.BCurveStrip("S23","Curvedate",$A340),"Df.Mid",$A340+I$1),"")</f>
        <v>#N/A N/A</v>
      </c>
      <c r="J340" s="34" t="str">
        <f ca="1">IF($A340&lt;&gt;"",_xll.BCurveInt(_xll.BCurveStrip("S23","Curvedate",$A340),"Df.Mid",$A340+J$1),"")</f>
        <v>#N/A N/A</v>
      </c>
      <c r="K340" s="34" t="str">
        <f ca="1">IF($A340&lt;&gt;"",_xll.BCurveInt(_xll.BCurveStrip("S23","Curvedate",$A340),"Df.Mid",$A340+K$1),"")</f>
        <v>#N/A N/A</v>
      </c>
      <c r="L340" s="34" t="str">
        <f ca="1">IF($A340&lt;&gt;"",_xll.BCurveInt(_xll.BCurveStrip("S23","Curvedate",$A340),"Df.Mid",$A340+L$1),"")</f>
        <v>#N/A N/A</v>
      </c>
      <c r="M340" s="34" t="str">
        <f ca="1">IF($A340&lt;&gt;"",_xll.BCurveInt(_xll.BCurveStrip("S23","Curvedate",$A340),"Df.Mid",$A340+M$1),"")</f>
        <v>#N/A N/A</v>
      </c>
      <c r="N340" s="34" t="str">
        <f ca="1">IF($A340&lt;&gt;"",_xll.BCurveInt(_xll.BCurveStrip("S23","Curvedate",$A340),"Df.Mid",$A340+N$1),"")</f>
        <v>#N/A N/A</v>
      </c>
      <c r="O340" s="34" t="str">
        <f ca="1">IF($A340&lt;&gt;"",_xll.BCurveInt(_xll.BCurveStrip("S23","Curvedate",$A340),"Df.Mid",$A340+O$1),"")</f>
        <v>#N/A N/A</v>
      </c>
      <c r="P340" s="34" t="str">
        <f ca="1">IF($A340&lt;&gt;"",_xll.BCurveInt(_xll.BCurveStrip("S23","Curvedate",$A340),"Df.Mid",$A340+P$1),"")</f>
        <v>#N/A N/A</v>
      </c>
      <c r="Q340" s="34" t="str">
        <f ca="1">IF($A340&lt;&gt;"",_xll.BCurveInt(_xll.BCurveStrip("S23","Curvedate",$A340),"Df.Mid",$A340+Q$1),"")</f>
        <v>#N/A N/A</v>
      </c>
      <c r="R340" s="34" t="str">
        <f ca="1">IF($A340&lt;&gt;"",_xll.BCurveInt(_xll.BCurveStrip("S23","Curvedate",$A340),"Df.Mid",$A340+R$1),"")</f>
        <v>#N/A N/A</v>
      </c>
      <c r="S340" s="34" t="str">
        <f ca="1">IF($A340&lt;&gt;"",_xll.BCurveInt(_xll.BCurveStrip("S23","Curvedate",$A340),"Df.Mid",$A340+S$1),"")</f>
        <v>#N/A N/A</v>
      </c>
      <c r="T340" s="34" t="str">
        <f ca="1">IF($A340&lt;&gt;"",_xll.BCurveInt(_xll.BCurveStrip("S23","Curvedate",$A340),"Df.Mid",$A340+T$1),"")</f>
        <v>#N/A N/A</v>
      </c>
      <c r="U340" s="34" t="str">
        <f ca="1">IF($A340&lt;&gt;"",_xll.BCurveInt(_xll.BCurveStrip("S23","Curvedate",$A340),"Df.Mid",$A340+U$1),"")</f>
        <v>#N/A N/A</v>
      </c>
      <c r="V340" s="34" t="str">
        <f ca="1">IF($A340&lt;&gt;"",_xll.BCurveInt(_xll.BCurveStrip("S23","Curvedate",$A340),"Df.Mid",$A340+V$1),"")</f>
        <v>#N/A N/A</v>
      </c>
      <c r="W340" s="34" t="str">
        <f ca="1">IF($A340&lt;&gt;"",_xll.BCurveInt(_xll.BCurveStrip("S23","Curvedate",$A340),"Df.Mid",$A340+W$1),"")</f>
        <v>#N/A N/A</v>
      </c>
      <c r="X340" s="34" t="str">
        <f ca="1">IF($A340&lt;&gt;"",_xll.BCurveInt(_xll.BCurveStrip("S23","Curvedate",$A340),"Df.Mid",$A340+X$1),"")</f>
        <v>#N/A N/A</v>
      </c>
      <c r="Y340" s="34" t="str">
        <f ca="1">IF($A340&lt;&gt;"",_xll.BCurveInt(_xll.BCurveStrip("S23","Curvedate",$A340),"Df.Mid",$A340+Y$1),"")</f>
        <v>#N/A N/A</v>
      </c>
      <c r="Z340" s="34" t="str">
        <f ca="1">IF($A340&lt;&gt;"",_xll.BCurveInt(_xll.BCurveStrip("S23","Curvedate",$A340),"Df.Mid",$A340+Z$1),"")</f>
        <v>#N/A N/A</v>
      </c>
      <c r="AA340" s="34" t="str">
        <f ca="1">IF($A340&lt;&gt;"",_xll.BCurveInt(_xll.BCurveStrip("S23","Curvedate",$A340),"Df.Mid",$A340+AA$1),"")</f>
        <v>#N/A N/A</v>
      </c>
      <c r="AB340" s="34" t="str">
        <f ca="1">IF($A340&lt;&gt;"",_xll.BCurveInt(_xll.BCurveStrip("S23","Curvedate",$A340),"Df.Mid",$A340+AB$1),"")</f>
        <v>#N/A N/A</v>
      </c>
      <c r="AC340" s="34" t="str">
        <f ca="1">IF($A340&lt;&gt;"",_xll.BCurveInt(_xll.BCurveStrip("S23","Curvedate",$A340),"Df.Mid",$A340+AC$1),"")</f>
        <v>#N/A N/A</v>
      </c>
      <c r="AD340" s="34" t="str">
        <f ca="1">IF($A340&lt;&gt;"",_xll.BCurveInt(_xll.BCurveStrip("S23","Curvedate",$A340),"Df.Mid",$A340+AD$1),"")</f>
        <v>#N/A N/A</v>
      </c>
      <c r="AE340" s="34" t="str">
        <f ca="1">IF($A340&lt;&gt;"",_xll.BCurveInt(_xll.BCurveStrip("S23","Curvedate",$A340),"Df.Mid",$A340+AE$1),"")</f>
        <v>#N/A N/A</v>
      </c>
      <c r="AF340" s="34" t="str">
        <f ca="1">IF($A340&lt;&gt;"",_xll.BCurveInt(_xll.BCurveStrip("S23","Curvedate",$A340),"Df.Mid",$A340+AF$1),"")</f>
        <v>#N/A N/A</v>
      </c>
      <c r="AG340" s="34" t="str">
        <f ca="1">IF($A340&lt;&gt;"",_xll.BCurveInt(_xll.BCurveStrip("S23","Curvedate",$A340),"Df.Mid",$A340+AG$1),"")</f>
        <v>#N/A N/A</v>
      </c>
      <c r="AH340" s="34" t="str">
        <f ca="1">IF($A340&lt;&gt;"",_xll.BCurveInt(_xll.BCurveStrip("S23","Curvedate",$A340),"Df.Mid",$A340+AH$1),"")</f>
        <v>#N/A N/A</v>
      </c>
      <c r="AI340" s="34" t="str">
        <f ca="1">IF($A340&lt;&gt;"",_xll.BCurveInt(_xll.BCurveStrip("S23","Curvedate",$A340),"Df.Mid",$A340+AI$1),"")</f>
        <v>#N/A N/A</v>
      </c>
      <c r="AJ340" s="34" t="str">
        <f ca="1">IF($A340&lt;&gt;"",_xll.BCurveInt(_xll.BCurveStrip("S23","Curvedate",$A340),"Df.Mid",$A340+AJ$1),"")</f>
        <v>#N/A N/A</v>
      </c>
      <c r="AK340" s="34" t="str">
        <f ca="1">IF($A340&lt;&gt;"",_xll.BCurveInt(_xll.BCurveStrip("S23","Curvedate",$A340),"Df.Mid",$A340+AK$1),"")</f>
        <v>#N/A N/A</v>
      </c>
      <c r="AL340" s="34" t="str">
        <f ca="1">IF($A340&lt;&gt;"",_xll.BCurveInt(_xll.BCurveStrip("S23","Curvedate",$A340),"Df.Mid",$A340+AL$1),"")</f>
        <v>#N/A N/A</v>
      </c>
      <c r="AM340" s="34" t="str">
        <f ca="1">IF($A340&lt;&gt;"",_xll.BCurveInt(_xll.BCurveStrip("S23","Curvedate",$A340),"Df.Mid",$A340+AM$1),"")</f>
        <v>#N/A N/A</v>
      </c>
      <c r="AN340" s="34" t="str">
        <f ca="1">IF($A340&lt;&gt;"",_xll.BCurveInt(_xll.BCurveStrip("S23","Curvedate",$A340),"Df.Mid",$A340+AN$1),"")</f>
        <v>#N/A N/A</v>
      </c>
      <c r="AO340" s="34" t="str">
        <f ca="1">IF($A340&lt;&gt;"",_xll.BCurveInt(_xll.BCurveStrip("S23","Curvedate",$A340),"Df.Mid",$A340+AO$1),"")</f>
        <v>#N/A N/A</v>
      </c>
      <c r="AP340" s="34" t="str">
        <f ca="1">IF($A340&lt;&gt;"",_xll.BCurveInt(_xll.BCurveStrip("S23","Curvedate",$A340),"Df.Mid",$A340+AP$1),"")</f>
        <v>#N/A N/A</v>
      </c>
      <c r="AQ340" s="34" t="str">
        <f ca="1">IF($A340&lt;&gt;"",_xll.BCurveInt(_xll.BCurveStrip("S23","Curvedate",$A340),"Df.Mid",$A340+AQ$1),"")</f>
        <v>#N/A N/A</v>
      </c>
      <c r="AR340" s="34" t="str">
        <f ca="1">IF($A340&lt;&gt;"",_xll.BCurveInt(_xll.BCurveStrip("S23","Curvedate",$A340),"Df.Mid",$A340+AR$1),"")</f>
        <v>#N/A N/A</v>
      </c>
      <c r="AS340" s="34" t="str">
        <f ca="1">IF($A340&lt;&gt;"",_xll.BCurveInt(_xll.BCurveStrip("S23","Curvedate",$A340),"Df.Mid",$A340+AS$1),"")</f>
        <v>#N/A N/A</v>
      </c>
      <c r="AT340" s="34" t="str">
        <f ca="1">IF($A340&lt;&gt;"",_xll.BCurveInt(_xll.BCurveStrip("S23","Curvedate",$A340),"Df.Mid",$A340+AT$1),"")</f>
        <v>#N/A N/A</v>
      </c>
      <c r="AU340" s="34" t="str">
        <f ca="1">IF($A340&lt;&gt;"",_xll.BCurveInt(_xll.BCurveStrip("S23","Curvedate",$A340),"Df.Mid",$A340+AU$1),"")</f>
        <v>#N/A N/A</v>
      </c>
      <c r="AV340" s="34" t="str">
        <f ca="1">IF($A340&lt;&gt;"",_xll.BCurveInt(_xll.BCurveStrip("S23","Curvedate",$A340),"Df.Mid",$A340+AV$1),"")</f>
        <v>#N/A N/A</v>
      </c>
      <c r="AW340" s="34" t="str">
        <f ca="1">IF($A340&lt;&gt;"",_xll.BCurveInt(_xll.BCurveStrip("S23","Curvedate",$A340),"Df.Mid",$A340+AW$1),"")</f>
        <v>#N/A N/A</v>
      </c>
      <c r="AX340" s="34" t="str">
        <f ca="1">IF($A340&lt;&gt;"",_xll.BCurveInt(_xll.BCurveStrip("S23","Curvedate",$A340),"Df.Mid",$A340+AX$1),"")</f>
        <v>#N/A N/A</v>
      </c>
      <c r="AY340" s="34" t="str">
        <f ca="1">IF($A340&lt;&gt;"",_xll.BCurveInt(_xll.BCurveStrip("S23","Curvedate",$A340),"Df.Mid",$A340+AY$1),"")</f>
        <v>#N/A N/A</v>
      </c>
      <c r="AZ340" s="34" t="str">
        <f ca="1">IF($A340&lt;&gt;"",_xll.BCurveInt(_xll.BCurveStrip("S23","Curvedate",$A340),"Df.Mid",$A340+AZ$1),"")</f>
        <v>#N/A N/A</v>
      </c>
      <c r="BA340" s="34" t="str">
        <f ca="1">IF($A340&lt;&gt;"",_xll.BCurveInt(_xll.BCurveStrip("S23","Curvedate",$A340),"Df.Mid",$A340+BA$1),"")</f>
        <v>#N/A N/A</v>
      </c>
      <c r="BB340" s="34" t="str">
        <f ca="1">IF($A340&lt;&gt;"",_xll.BCurveInt(_xll.BCurveStrip("S23","Curvedate",$A340),"Df.Mid",$A340+BB$1),"")</f>
        <v>#N/A N/A</v>
      </c>
      <c r="BC340" s="34" t="str">
        <f ca="1">IF($A340&lt;&gt;"",_xll.BCurveInt(_xll.BCurveStrip("S23","Curvedate",$A340),"Df.Mid",$A340+BC$1),"")</f>
        <v>#N/A N/A</v>
      </c>
      <c r="BD340" s="34" t="str">
        <f ca="1">IF($A340&lt;&gt;"",_xll.BCurveInt(_xll.BCurveStrip("S23","Curvedate",$A340),"Df.Mid",$A340+BD$1),"")</f>
        <v>#N/A N/A</v>
      </c>
      <c r="BE340" s="34" t="str">
        <f ca="1">IF($A340&lt;&gt;"",_xll.BCurveInt(_xll.BCurveStrip("S23","Curvedate",$A340),"Df.Mid",$A340+BE$1),"")</f>
        <v>#N/A N/A</v>
      </c>
      <c r="BF340" s="34" t="str">
        <f ca="1">IF($A340&lt;&gt;"",_xll.BCurveInt(_xll.BCurveStrip("S23","Curvedate",$A340),"Df.Mid",$A340+BF$1),"")</f>
        <v>#N/A N/A</v>
      </c>
      <c r="BG340" s="34" t="str">
        <f ca="1">IF($A340&lt;&gt;"",_xll.BCurveInt(_xll.BCurveStrip("S23","Curvedate",$A340),"Df.Mid",$A340+BG$1),"")</f>
        <v>#N/A N/A</v>
      </c>
      <c r="BH340" s="34" t="str">
        <f ca="1">IF($A340&lt;&gt;"",_xll.BCurveInt(_xll.BCurveStrip("S23","Curvedate",$A340),"Df.Mid",$A340+BH$1),"")</f>
        <v>#N/A N/A</v>
      </c>
      <c r="BI340" s="34" t="str">
        <f ca="1">IF($A340&lt;&gt;"",_xll.BCurveInt(_xll.BCurveStrip("S23","Curvedate",$A340),"Df.Mid",$A340+BI$1),"")</f>
        <v>#N/A N/A</v>
      </c>
      <c r="BJ340" s="34" t="str">
        <f ca="1">IF($A340&lt;&gt;"",_xll.BCurveInt(_xll.BCurveStrip("S23","Curvedate",$A340),"Df.Mid",$A340+BJ$1),"")</f>
        <v>#N/A N/A</v>
      </c>
      <c r="BK340" s="34" t="str">
        <f ca="1">IF($A340&lt;&gt;"",_xll.BCurveInt(_xll.BCurveStrip("S23","Curvedate",$A340),"Df.Mid",$A340+BK$1),"")</f>
        <v>#N/A N/A</v>
      </c>
      <c r="BL340" s="34" t="str">
        <f ca="1">IF($A340&lt;&gt;"",_xll.BCurveInt(_xll.BCurveStrip("S23","Curvedate",$A340),"Df.Mid",$A340+BL$1),"")</f>
        <v>#N/A N/A</v>
      </c>
      <c r="BM340" s="34" t="str">
        <f ca="1">IF($A340&lt;&gt;"",_xll.BCurveInt(_xll.BCurveStrip("S23","Curvedate",$A340),"Df.Mid",$A340+BM$1),"")</f>
        <v>#N/A N/A</v>
      </c>
      <c r="BN340" s="34" t="str">
        <f ca="1">IF($A340&lt;&gt;"",_xll.BCurveInt(_xll.BCurveStrip("S23","Curvedate",$A340),"Df.Mid",$A340+BN$1),"")</f>
        <v>#N/A N/A</v>
      </c>
      <c r="BO340" s="34" t="str">
        <f ca="1">IF($A340&lt;&gt;"",_xll.BCurveInt(_xll.BCurveStrip("S23","Curvedate",$A340),"Df.Mid",$A340+BO$1),"")</f>
        <v>#N/A N/A</v>
      </c>
      <c r="BP340" s="34" t="str">
        <f ca="1">IF($A340&lt;&gt;"",_xll.BCurveInt(_xll.BCurveStrip("S23","Curvedate",$A340),"Df.Mid",$A340+BP$1),"")</f>
        <v>#N/A N/A</v>
      </c>
      <c r="BQ340" s="34" t="str">
        <f ca="1">IF($A340&lt;&gt;"",_xll.BCurveInt(_xll.BCurveStrip("S23","Curvedate",$A340),"Df.Mid",$A340+BQ$1),"")</f>
        <v>#N/A N/A</v>
      </c>
      <c r="BR340" s="34" t="str">
        <f ca="1">IF($A340&lt;&gt;"",_xll.BCurveInt(_xll.BCurveStrip("S23","Curvedate",$A340),"Df.Mid",$A340+BR$1),"")</f>
        <v>#N/A N/A</v>
      </c>
      <c r="BS340" s="34" t="str">
        <f ca="1">IF($A340&lt;&gt;"",_xll.BCurveInt(_xll.BCurveStrip("S23","Curvedate",$A340),"Df.Mid",$A340+BS$1),"")</f>
        <v>#N/A N/A</v>
      </c>
      <c r="BT340" s="34" t="str">
        <f ca="1">IF($A340&lt;&gt;"",_xll.BCurveInt(_xll.BCurveStrip("S23","Curvedate",$A340),"Df.Mid",$A340+BT$1),"")</f>
        <v>#N/A N/A</v>
      </c>
      <c r="BU340" s="34" t="str">
        <f ca="1">IF($A340&lt;&gt;"",_xll.BCurveInt(_xll.BCurveStrip("S23","Curvedate",$A340),"Df.Mid",$A340+BU$1),"")</f>
        <v>#N/A N/A</v>
      </c>
      <c r="BV340" s="34" t="str">
        <f ca="1">IF($A340&lt;&gt;"",_xll.BCurveInt(_xll.BCurveStrip("S23","Curvedate",$A340),"Df.Mid",$A340+BV$1),"")</f>
        <v>#N/A N/A</v>
      </c>
      <c r="BW340" s="34" t="str">
        <f ca="1">IF($A340&lt;&gt;"",_xll.BCurveInt(_xll.BCurveStrip("S23","Curvedate",$A340),"Df.Mid",$A340+BW$1),"")</f>
        <v>#N/A N/A</v>
      </c>
      <c r="BX340" s="34" t="str">
        <f ca="1">IF($A340&lt;&gt;"",_xll.BCurveInt(_xll.BCurveStrip("S23","Curvedate",$A340),"Df.Mid",$A340+BX$1),"")</f>
        <v>#N/A N/A</v>
      </c>
      <c r="BY340" s="34" t="str">
        <f ca="1">IF($A340&lt;&gt;"",_xll.BCurveInt(_xll.BCurveStrip("S23","Curvedate",$A340),"Df.Mid",$A340+BY$1),"")</f>
        <v>#N/A N/A</v>
      </c>
      <c r="BZ340" s="34" t="str">
        <f ca="1">IF($A340&lt;&gt;"",_xll.BCurveInt(_xll.BCurveStrip("S23","Curvedate",$A340),"Df.Mid",$A340+BZ$1),"")</f>
        <v>#N/A N/A</v>
      </c>
      <c r="CA340" s="34" t="str">
        <f ca="1">IF($A340&lt;&gt;"",_xll.BCurveInt(_xll.BCurveStrip("S23","Curvedate",$A340),"Df.Mid",$A340+CA$1),"")</f>
        <v>#N/A N/A</v>
      </c>
      <c r="CB340" s="34" t="str">
        <f ca="1">IF($A340&lt;&gt;"",_xll.BCurveInt(_xll.BCurveStrip("S23","Curvedate",$A340),"Df.Mid",$A340+CB$1),"")</f>
        <v>#N/A N/A</v>
      </c>
      <c r="CC340" s="34" t="str">
        <f ca="1">IF($A340&lt;&gt;"",_xll.BCurveInt(_xll.BCurveStrip("S23","Curvedate",$A340),"Df.Mid",$A340+CC$1),"")</f>
        <v>#N/A N/A</v>
      </c>
      <c r="CD340" s="34" t="str">
        <f ca="1">IF($A340&lt;&gt;"",_xll.BCurveInt(_xll.BCurveStrip("S23","Curvedate",$A340),"Df.Mid",$A340+CD$1),"")</f>
        <v>#N/A N/A</v>
      </c>
      <c r="CE340" s="34" t="str">
        <f ca="1">IF($A340&lt;&gt;"",_xll.BCurveInt(_xll.BCurveStrip("S23","Curvedate",$A340),"Df.Mid",$A340+CE$1),"")</f>
        <v>#N/A N/A</v>
      </c>
      <c r="CF340" s="34" t="str">
        <f ca="1">IF($A340&lt;&gt;"",_xll.BCurveInt(_xll.BCurveStrip("S23","Curvedate",$A340),"Df.Mid",$A340+CF$1),"")</f>
        <v>#N/A N/A</v>
      </c>
      <c r="CG340" s="34" t="str">
        <f ca="1">IF($A340&lt;&gt;"",_xll.BCurveInt(_xll.BCurveStrip("S23","Curvedate",$A340),"Df.Mid",$A340+CG$1),"")</f>
        <v>#N/A N/A</v>
      </c>
      <c r="CH340" s="34" t="str">
        <f ca="1">IF($A340&lt;&gt;"",_xll.BCurveInt(_xll.BCurveStrip("S23","Curvedate",$A340),"Df.Mid",$A340+CH$1),"")</f>
        <v>#N/A N/A</v>
      </c>
      <c r="CI340" s="34" t="str">
        <f ca="1">IF($A340&lt;&gt;"",_xll.BCurveInt(_xll.BCurveStrip("S23","Curvedate",$A340),"Df.Mid",$A340+CI$1),"")</f>
        <v>#N/A N/A</v>
      </c>
      <c r="CJ340" s="34" t="str">
        <f ca="1">IF($A340&lt;&gt;"",_xll.BCurveInt(_xll.BCurveStrip("S23","Curvedate",$A340),"Df.Mid",$A340+CJ$1),"")</f>
        <v>#N/A N/A</v>
      </c>
      <c r="CK340" s="34" t="str">
        <f ca="1">IF($A340&lt;&gt;"",_xll.BCurveInt(_xll.BCurveStrip("S23","Curvedate",$A340),"Df.Mid",$A340+CK$1),"")</f>
        <v>#N/A N/A</v>
      </c>
      <c r="CL340" s="34" t="str">
        <f ca="1">IF($A340&lt;&gt;"",_xll.BCurveInt(_xll.BCurveStrip("S23","Curvedate",$A340),"Df.Mid",$A340+CL$1),"")</f>
        <v>#N/A N/A</v>
      </c>
      <c r="CM340" s="34" t="str">
        <f ca="1">IF($A340&lt;&gt;"",_xll.BCurveInt(_xll.BCurveStrip("S23","Curvedate",$A340),"Df.Mid",$A340+CM$1),"")</f>
        <v>#N/A N/A</v>
      </c>
      <c r="CN340" s="34" t="str">
        <f ca="1">IF($A340&lt;&gt;"",_xll.BCurveInt(_xll.BCurveStrip("S23","Curvedate",$A340),"Df.Mid",$A340+CN$1),"")</f>
        <v>#N/A N/A</v>
      </c>
      <c r="CO340" s="34" t="str">
        <f ca="1">IF($A340&lt;&gt;"",_xll.BCurveInt(_xll.BCurveStrip("S23","Curvedate",$A340),"Df.Mid",$A340+CO$1),"")</f>
        <v>#N/A N/A</v>
      </c>
      <c r="CP340" s="34" t="str">
        <f ca="1">IF($A340&lt;&gt;"",_xll.BCurveInt(_xll.BCurveStrip("S23","Curvedate",$A340),"Df.Mid",$A340+CP$1),"")</f>
        <v>#N/A N/A</v>
      </c>
      <c r="CQ340" s="34" t="str">
        <f ca="1">IF($A340&lt;&gt;"",_xll.BCurveInt(_xll.BCurveStrip("S23","Curvedate",$A340),"Df.Mid",$A340+CQ$1),"")</f>
        <v>#N/A N/A</v>
      </c>
      <c r="CR340" s="34" t="str">
        <f ca="1">IF($A340&lt;&gt;"",_xll.BCurveInt(_xll.BCurveStrip("S23","Curvedate",$A340),"Df.Mid",$A340+CR$1),"")</f>
        <v>#N/A N/A</v>
      </c>
      <c r="CS340" s="34" t="str">
        <f ca="1">IF($A340&lt;&gt;"",_xll.BCurveInt(_xll.BCurveStrip("S23","Curvedate",$A340),"Df.Mid",$A340+CS$1),"")</f>
        <v>#N/A N/A</v>
      </c>
      <c r="CT340" s="34" t="str">
        <f ca="1">IF($A340&lt;&gt;"",_xll.BCurveInt(_xll.BCurveStrip("S23","Curvedate",$A340),"Df.Mid",$A340+CT$1),"")</f>
        <v>#N/A N/A</v>
      </c>
      <c r="CU340" s="34" t="str">
        <f ca="1">IF($A340&lt;&gt;"",_xll.BCurveInt(_xll.BCurveStrip("S23","Curvedate",$A340),"Df.Mid",$A340+CU$1),"")</f>
        <v>#N/A N/A</v>
      </c>
      <c r="CV340" s="34" t="str">
        <f ca="1">IF($A340&lt;&gt;"",_xll.BCurveInt(_xll.BCurveStrip("S23","Curvedate",$A340),"Df.Mid",$A340+CV$1),"")</f>
        <v>#N/A N/A</v>
      </c>
      <c r="CW340" s="34" t="str">
        <f ca="1">IF($A340&lt;&gt;"",_xll.BCurveInt(_xll.BCurveStrip("S23","Curvedate",$A340),"Df.Mid",$A340+CW$1),"")</f>
        <v>#N/A N/A</v>
      </c>
      <c r="CX340" s="34" t="str">
        <f ca="1">IF($A340&lt;&gt;"",_xll.BCurveInt(_xll.BCurveStrip("S23","Curvedate",$A340),"Df.Mid",$A340+CX$1),"")</f>
        <v>#N/A N/A</v>
      </c>
      <c r="CY340" s="34" t="str">
        <f ca="1">IF($A340&lt;&gt;"",_xll.BCurveInt(_xll.BCurveStrip("S23","Curvedate",$A340),"Df.Mid",$A340+CY$1),"")</f>
        <v>#N/A N/A</v>
      </c>
      <c r="CZ340" s="34" t="str">
        <f ca="1">IF($A340&lt;&gt;"",_xll.BCurveInt(_xll.BCurveStrip("S23","Curvedate",$A340),"Df.Mid",$A340+CZ$1),"")</f>
        <v>#N/A N/A</v>
      </c>
      <c r="DA340" s="34" t="str">
        <f ca="1">IF($A340&lt;&gt;"",_xll.BCurveInt(_xll.BCurveStrip("S23","Curvedate",$A340),"Df.Mid",$A340+DA$1),"")</f>
        <v>#N/A N/A</v>
      </c>
      <c r="DB340" s="34" t="str">
        <f ca="1">IF($A340&lt;&gt;"",_xll.BCurveInt(_xll.BCurveStrip("S23","Curvedate",$A340),"Df.Mid",$A340+DB$1),"")</f>
        <v>#N/A N/A</v>
      </c>
    </row>
    <row r="341" spans="1:106" x14ac:dyDescent="0.2">
      <c r="A341" s="13">
        <f t="shared" ca="1" si="5"/>
        <v>44747</v>
      </c>
      <c r="B341" s="34" t="str">
        <f ca="1">IF($A341&lt;&gt;"",_xll.BCurveInt(_xll.BCurveStrip("S23","Curvedate",$A341),"Df.Mid",$A341+B$1),"")</f>
        <v>#N/A N/A</v>
      </c>
      <c r="C341" s="34" t="str">
        <f ca="1">IF($A341&lt;&gt;"",_xll.BCurveInt(_xll.BCurveStrip("S23","Curvedate",$A341),"Df.Mid",$A341+C$1),"")</f>
        <v>#N/A N/A</v>
      </c>
      <c r="D341" s="34" t="str">
        <f ca="1">IF($A341&lt;&gt;"",_xll.BCurveInt(_xll.BCurveStrip("S23","Curvedate",$A341),"Df.Mid",$A341+D$1),"")</f>
        <v>#N/A N/A</v>
      </c>
      <c r="E341" s="34" t="str">
        <f ca="1">IF($A341&lt;&gt;"",_xll.BCurveInt(_xll.BCurveStrip("S23","Curvedate",$A341),"Df.Mid",$A341+E$1),"")</f>
        <v>#N/A N/A</v>
      </c>
      <c r="F341" s="34" t="str">
        <f ca="1">IF($A341&lt;&gt;"",_xll.BCurveInt(_xll.BCurveStrip("S23","Curvedate",$A341),"Df.Mid",$A341+F$1),"")</f>
        <v>#N/A N/A</v>
      </c>
      <c r="G341" s="34" t="str">
        <f ca="1">IF($A341&lt;&gt;"",_xll.BCurveInt(_xll.BCurveStrip("S23","Curvedate",$A341),"Df.Mid",$A341+G$1),"")</f>
        <v>#N/A N/A</v>
      </c>
      <c r="H341" s="34" t="str">
        <f ca="1">IF($A341&lt;&gt;"",_xll.BCurveInt(_xll.BCurveStrip("S23","Curvedate",$A341),"Df.Mid",$A341+H$1),"")</f>
        <v>#N/A N/A</v>
      </c>
      <c r="I341" s="34" t="str">
        <f ca="1">IF($A341&lt;&gt;"",_xll.BCurveInt(_xll.BCurveStrip("S23","Curvedate",$A341),"Df.Mid",$A341+I$1),"")</f>
        <v>#N/A N/A</v>
      </c>
      <c r="J341" s="34" t="str">
        <f ca="1">IF($A341&lt;&gt;"",_xll.BCurveInt(_xll.BCurveStrip("S23","Curvedate",$A341),"Df.Mid",$A341+J$1),"")</f>
        <v>#N/A N/A</v>
      </c>
      <c r="K341" s="34" t="str">
        <f ca="1">IF($A341&lt;&gt;"",_xll.BCurveInt(_xll.BCurveStrip("S23","Curvedate",$A341),"Df.Mid",$A341+K$1),"")</f>
        <v>#N/A N/A</v>
      </c>
      <c r="L341" s="34" t="str">
        <f ca="1">IF($A341&lt;&gt;"",_xll.BCurveInt(_xll.BCurveStrip("S23","Curvedate",$A341),"Df.Mid",$A341+L$1),"")</f>
        <v>#N/A N/A</v>
      </c>
      <c r="M341" s="34" t="str">
        <f ca="1">IF($A341&lt;&gt;"",_xll.BCurveInt(_xll.BCurveStrip("S23","Curvedate",$A341),"Df.Mid",$A341+M$1),"")</f>
        <v>#N/A N/A</v>
      </c>
      <c r="N341" s="34" t="str">
        <f ca="1">IF($A341&lt;&gt;"",_xll.BCurveInt(_xll.BCurveStrip("S23","Curvedate",$A341),"Df.Mid",$A341+N$1),"")</f>
        <v>#N/A N/A</v>
      </c>
      <c r="O341" s="34" t="str">
        <f ca="1">IF($A341&lt;&gt;"",_xll.BCurveInt(_xll.BCurveStrip("S23","Curvedate",$A341),"Df.Mid",$A341+O$1),"")</f>
        <v>#N/A N/A</v>
      </c>
      <c r="P341" s="34" t="str">
        <f ca="1">IF($A341&lt;&gt;"",_xll.BCurveInt(_xll.BCurveStrip("S23","Curvedate",$A341),"Df.Mid",$A341+P$1),"")</f>
        <v>#N/A N/A</v>
      </c>
      <c r="Q341" s="34" t="str">
        <f ca="1">IF($A341&lt;&gt;"",_xll.BCurveInt(_xll.BCurveStrip("S23","Curvedate",$A341),"Df.Mid",$A341+Q$1),"")</f>
        <v>#N/A N/A</v>
      </c>
      <c r="R341" s="34" t="str">
        <f ca="1">IF($A341&lt;&gt;"",_xll.BCurveInt(_xll.BCurveStrip("S23","Curvedate",$A341),"Df.Mid",$A341+R$1),"")</f>
        <v>#N/A N/A</v>
      </c>
      <c r="S341" s="34" t="str">
        <f ca="1">IF($A341&lt;&gt;"",_xll.BCurveInt(_xll.BCurveStrip("S23","Curvedate",$A341),"Df.Mid",$A341+S$1),"")</f>
        <v>#N/A N/A</v>
      </c>
      <c r="T341" s="34" t="str">
        <f ca="1">IF($A341&lt;&gt;"",_xll.BCurveInt(_xll.BCurveStrip("S23","Curvedate",$A341),"Df.Mid",$A341+T$1),"")</f>
        <v>#N/A N/A</v>
      </c>
      <c r="U341" s="34" t="str">
        <f ca="1">IF($A341&lt;&gt;"",_xll.BCurveInt(_xll.BCurveStrip("S23","Curvedate",$A341),"Df.Mid",$A341+U$1),"")</f>
        <v>#N/A N/A</v>
      </c>
      <c r="V341" s="34" t="str">
        <f ca="1">IF($A341&lt;&gt;"",_xll.BCurveInt(_xll.BCurveStrip("S23","Curvedate",$A341),"Df.Mid",$A341+V$1),"")</f>
        <v>#N/A N/A</v>
      </c>
      <c r="W341" s="34" t="str">
        <f ca="1">IF($A341&lt;&gt;"",_xll.BCurveInt(_xll.BCurveStrip("S23","Curvedate",$A341),"Df.Mid",$A341+W$1),"")</f>
        <v>#N/A N/A</v>
      </c>
      <c r="X341" s="34" t="str">
        <f ca="1">IF($A341&lt;&gt;"",_xll.BCurveInt(_xll.BCurveStrip("S23","Curvedate",$A341),"Df.Mid",$A341+X$1),"")</f>
        <v>#N/A N/A</v>
      </c>
      <c r="Y341" s="34" t="str">
        <f ca="1">IF($A341&lt;&gt;"",_xll.BCurveInt(_xll.BCurveStrip("S23","Curvedate",$A341),"Df.Mid",$A341+Y$1),"")</f>
        <v>#N/A N/A</v>
      </c>
      <c r="Z341" s="34" t="str">
        <f ca="1">IF($A341&lt;&gt;"",_xll.BCurveInt(_xll.BCurveStrip("S23","Curvedate",$A341),"Df.Mid",$A341+Z$1),"")</f>
        <v>#N/A N/A</v>
      </c>
      <c r="AA341" s="34" t="str">
        <f ca="1">IF($A341&lt;&gt;"",_xll.BCurveInt(_xll.BCurveStrip("S23","Curvedate",$A341),"Df.Mid",$A341+AA$1),"")</f>
        <v>#N/A N/A</v>
      </c>
      <c r="AB341" s="34" t="str">
        <f ca="1">IF($A341&lt;&gt;"",_xll.BCurveInt(_xll.BCurveStrip("S23","Curvedate",$A341),"Df.Mid",$A341+AB$1),"")</f>
        <v>#N/A N/A</v>
      </c>
      <c r="AC341" s="34" t="str">
        <f ca="1">IF($A341&lt;&gt;"",_xll.BCurveInt(_xll.BCurveStrip("S23","Curvedate",$A341),"Df.Mid",$A341+AC$1),"")</f>
        <v>#N/A N/A</v>
      </c>
      <c r="AD341" s="34" t="str">
        <f ca="1">IF($A341&lt;&gt;"",_xll.BCurveInt(_xll.BCurveStrip("S23","Curvedate",$A341),"Df.Mid",$A341+AD$1),"")</f>
        <v>#N/A N/A</v>
      </c>
      <c r="AE341" s="34" t="str">
        <f ca="1">IF($A341&lt;&gt;"",_xll.BCurveInt(_xll.BCurveStrip("S23","Curvedate",$A341),"Df.Mid",$A341+AE$1),"")</f>
        <v>#N/A N/A</v>
      </c>
      <c r="AF341" s="34" t="str">
        <f ca="1">IF($A341&lt;&gt;"",_xll.BCurveInt(_xll.BCurveStrip("S23","Curvedate",$A341),"Df.Mid",$A341+AF$1),"")</f>
        <v>#N/A N/A</v>
      </c>
      <c r="AG341" s="34" t="str">
        <f ca="1">IF($A341&lt;&gt;"",_xll.BCurveInt(_xll.BCurveStrip("S23","Curvedate",$A341),"Df.Mid",$A341+AG$1),"")</f>
        <v>#N/A N/A</v>
      </c>
      <c r="AH341" s="34" t="str">
        <f ca="1">IF($A341&lt;&gt;"",_xll.BCurveInt(_xll.BCurveStrip("S23","Curvedate",$A341),"Df.Mid",$A341+AH$1),"")</f>
        <v>#N/A N/A</v>
      </c>
      <c r="AI341" s="34" t="str">
        <f ca="1">IF($A341&lt;&gt;"",_xll.BCurveInt(_xll.BCurveStrip("S23","Curvedate",$A341),"Df.Mid",$A341+AI$1),"")</f>
        <v>#N/A N/A</v>
      </c>
      <c r="AJ341" s="34" t="str">
        <f ca="1">IF($A341&lt;&gt;"",_xll.BCurveInt(_xll.BCurveStrip("S23","Curvedate",$A341),"Df.Mid",$A341+AJ$1),"")</f>
        <v>#N/A N/A</v>
      </c>
      <c r="AK341" s="34" t="str">
        <f ca="1">IF($A341&lt;&gt;"",_xll.BCurveInt(_xll.BCurveStrip("S23","Curvedate",$A341),"Df.Mid",$A341+AK$1),"")</f>
        <v>#N/A N/A</v>
      </c>
      <c r="AL341" s="34" t="str">
        <f ca="1">IF($A341&lt;&gt;"",_xll.BCurveInt(_xll.BCurveStrip("S23","Curvedate",$A341),"Df.Mid",$A341+AL$1),"")</f>
        <v>#N/A N/A</v>
      </c>
      <c r="AM341" s="34" t="str">
        <f ca="1">IF($A341&lt;&gt;"",_xll.BCurveInt(_xll.BCurveStrip("S23","Curvedate",$A341),"Df.Mid",$A341+AM$1),"")</f>
        <v>#N/A N/A</v>
      </c>
      <c r="AN341" s="34" t="str">
        <f ca="1">IF($A341&lt;&gt;"",_xll.BCurveInt(_xll.BCurveStrip("S23","Curvedate",$A341),"Df.Mid",$A341+AN$1),"")</f>
        <v>#N/A N/A</v>
      </c>
      <c r="AO341" s="34" t="str">
        <f ca="1">IF($A341&lt;&gt;"",_xll.BCurveInt(_xll.BCurveStrip("S23","Curvedate",$A341),"Df.Mid",$A341+AO$1),"")</f>
        <v>#N/A N/A</v>
      </c>
      <c r="AP341" s="34" t="str">
        <f ca="1">IF($A341&lt;&gt;"",_xll.BCurveInt(_xll.BCurveStrip("S23","Curvedate",$A341),"Df.Mid",$A341+AP$1),"")</f>
        <v>#N/A N/A</v>
      </c>
      <c r="AQ341" s="34" t="str">
        <f ca="1">IF($A341&lt;&gt;"",_xll.BCurveInt(_xll.BCurveStrip("S23","Curvedate",$A341),"Df.Mid",$A341+AQ$1),"")</f>
        <v>#N/A N/A</v>
      </c>
      <c r="AR341" s="34" t="str">
        <f ca="1">IF($A341&lt;&gt;"",_xll.BCurveInt(_xll.BCurveStrip("S23","Curvedate",$A341),"Df.Mid",$A341+AR$1),"")</f>
        <v>#N/A N/A</v>
      </c>
      <c r="AS341" s="34" t="str">
        <f ca="1">IF($A341&lt;&gt;"",_xll.BCurveInt(_xll.BCurveStrip("S23","Curvedate",$A341),"Df.Mid",$A341+AS$1),"")</f>
        <v>#N/A N/A</v>
      </c>
      <c r="AT341" s="34" t="str">
        <f ca="1">IF($A341&lt;&gt;"",_xll.BCurveInt(_xll.BCurveStrip("S23","Curvedate",$A341),"Df.Mid",$A341+AT$1),"")</f>
        <v>#N/A N/A</v>
      </c>
      <c r="AU341" s="34" t="str">
        <f ca="1">IF($A341&lt;&gt;"",_xll.BCurveInt(_xll.BCurveStrip("S23","Curvedate",$A341),"Df.Mid",$A341+AU$1),"")</f>
        <v>#N/A N/A</v>
      </c>
      <c r="AV341" s="34" t="str">
        <f ca="1">IF($A341&lt;&gt;"",_xll.BCurveInt(_xll.BCurveStrip("S23","Curvedate",$A341),"Df.Mid",$A341+AV$1),"")</f>
        <v>#N/A N/A</v>
      </c>
      <c r="AW341" s="34" t="str">
        <f ca="1">IF($A341&lt;&gt;"",_xll.BCurveInt(_xll.BCurveStrip("S23","Curvedate",$A341),"Df.Mid",$A341+AW$1),"")</f>
        <v>#N/A N/A</v>
      </c>
      <c r="AX341" s="34" t="str">
        <f ca="1">IF($A341&lt;&gt;"",_xll.BCurveInt(_xll.BCurveStrip("S23","Curvedate",$A341),"Df.Mid",$A341+AX$1),"")</f>
        <v>#N/A N/A</v>
      </c>
      <c r="AY341" s="34" t="str">
        <f ca="1">IF($A341&lt;&gt;"",_xll.BCurveInt(_xll.BCurveStrip("S23","Curvedate",$A341),"Df.Mid",$A341+AY$1),"")</f>
        <v>#N/A N/A</v>
      </c>
      <c r="AZ341" s="34" t="str">
        <f ca="1">IF($A341&lt;&gt;"",_xll.BCurveInt(_xll.BCurveStrip("S23","Curvedate",$A341),"Df.Mid",$A341+AZ$1),"")</f>
        <v>#N/A N/A</v>
      </c>
      <c r="BA341" s="34" t="str">
        <f ca="1">IF($A341&lt;&gt;"",_xll.BCurveInt(_xll.BCurveStrip("S23","Curvedate",$A341),"Df.Mid",$A341+BA$1),"")</f>
        <v>#N/A N/A</v>
      </c>
      <c r="BB341" s="34" t="str">
        <f ca="1">IF($A341&lt;&gt;"",_xll.BCurveInt(_xll.BCurveStrip("S23","Curvedate",$A341),"Df.Mid",$A341+BB$1),"")</f>
        <v>#N/A N/A</v>
      </c>
      <c r="BC341" s="34" t="str">
        <f ca="1">IF($A341&lt;&gt;"",_xll.BCurveInt(_xll.BCurveStrip("S23","Curvedate",$A341),"Df.Mid",$A341+BC$1),"")</f>
        <v>#N/A N/A</v>
      </c>
      <c r="BD341" s="34" t="str">
        <f ca="1">IF($A341&lt;&gt;"",_xll.BCurveInt(_xll.BCurveStrip("S23","Curvedate",$A341),"Df.Mid",$A341+BD$1),"")</f>
        <v>#N/A N/A</v>
      </c>
      <c r="BE341" s="34" t="str">
        <f ca="1">IF($A341&lt;&gt;"",_xll.BCurveInt(_xll.BCurveStrip("S23","Curvedate",$A341),"Df.Mid",$A341+BE$1),"")</f>
        <v>#N/A N/A</v>
      </c>
      <c r="BF341" s="34" t="str">
        <f ca="1">IF($A341&lt;&gt;"",_xll.BCurveInt(_xll.BCurveStrip("S23","Curvedate",$A341),"Df.Mid",$A341+BF$1),"")</f>
        <v>#N/A N/A</v>
      </c>
      <c r="BG341" s="34" t="str">
        <f ca="1">IF($A341&lt;&gt;"",_xll.BCurveInt(_xll.BCurveStrip("S23","Curvedate",$A341),"Df.Mid",$A341+BG$1),"")</f>
        <v>#N/A N/A</v>
      </c>
      <c r="BH341" s="34" t="str">
        <f ca="1">IF($A341&lt;&gt;"",_xll.BCurveInt(_xll.BCurveStrip("S23","Curvedate",$A341),"Df.Mid",$A341+BH$1),"")</f>
        <v>#N/A N/A</v>
      </c>
      <c r="BI341" s="34" t="str">
        <f ca="1">IF($A341&lt;&gt;"",_xll.BCurveInt(_xll.BCurveStrip("S23","Curvedate",$A341),"Df.Mid",$A341+BI$1),"")</f>
        <v>#N/A N/A</v>
      </c>
      <c r="BJ341" s="34" t="str">
        <f ca="1">IF($A341&lt;&gt;"",_xll.BCurveInt(_xll.BCurveStrip("S23","Curvedate",$A341),"Df.Mid",$A341+BJ$1),"")</f>
        <v>#N/A N/A</v>
      </c>
      <c r="BK341" s="34" t="str">
        <f ca="1">IF($A341&lt;&gt;"",_xll.BCurveInt(_xll.BCurveStrip("S23","Curvedate",$A341),"Df.Mid",$A341+BK$1),"")</f>
        <v>#N/A N/A</v>
      </c>
      <c r="BL341" s="34" t="str">
        <f ca="1">IF($A341&lt;&gt;"",_xll.BCurveInt(_xll.BCurveStrip("S23","Curvedate",$A341),"Df.Mid",$A341+BL$1),"")</f>
        <v>#N/A N/A</v>
      </c>
      <c r="BM341" s="34" t="str">
        <f ca="1">IF($A341&lt;&gt;"",_xll.BCurveInt(_xll.BCurveStrip("S23","Curvedate",$A341),"Df.Mid",$A341+BM$1),"")</f>
        <v>#N/A N/A</v>
      </c>
      <c r="BN341" s="34" t="str">
        <f ca="1">IF($A341&lt;&gt;"",_xll.BCurveInt(_xll.BCurveStrip("S23","Curvedate",$A341),"Df.Mid",$A341+BN$1),"")</f>
        <v>#N/A N/A</v>
      </c>
      <c r="BO341" s="34" t="str">
        <f ca="1">IF($A341&lt;&gt;"",_xll.BCurveInt(_xll.BCurveStrip("S23","Curvedate",$A341),"Df.Mid",$A341+BO$1),"")</f>
        <v>#N/A N/A</v>
      </c>
      <c r="BP341" s="34" t="str">
        <f ca="1">IF($A341&lt;&gt;"",_xll.BCurveInt(_xll.BCurveStrip("S23","Curvedate",$A341),"Df.Mid",$A341+BP$1),"")</f>
        <v>#N/A N/A</v>
      </c>
      <c r="BQ341" s="34" t="str">
        <f ca="1">IF($A341&lt;&gt;"",_xll.BCurveInt(_xll.BCurveStrip("S23","Curvedate",$A341),"Df.Mid",$A341+BQ$1),"")</f>
        <v>#N/A N/A</v>
      </c>
      <c r="BR341" s="34" t="str">
        <f ca="1">IF($A341&lt;&gt;"",_xll.BCurveInt(_xll.BCurveStrip("S23","Curvedate",$A341),"Df.Mid",$A341+BR$1),"")</f>
        <v>#N/A N/A</v>
      </c>
      <c r="BS341" s="34" t="str">
        <f ca="1">IF($A341&lt;&gt;"",_xll.BCurveInt(_xll.BCurveStrip("S23","Curvedate",$A341),"Df.Mid",$A341+BS$1),"")</f>
        <v>#N/A N/A</v>
      </c>
      <c r="BT341" s="34" t="str">
        <f ca="1">IF($A341&lt;&gt;"",_xll.BCurveInt(_xll.BCurveStrip("S23","Curvedate",$A341),"Df.Mid",$A341+BT$1),"")</f>
        <v>#N/A N/A</v>
      </c>
      <c r="BU341" s="34" t="str">
        <f ca="1">IF($A341&lt;&gt;"",_xll.BCurveInt(_xll.BCurveStrip("S23","Curvedate",$A341),"Df.Mid",$A341+BU$1),"")</f>
        <v>#N/A N/A</v>
      </c>
      <c r="BV341" s="34" t="str">
        <f ca="1">IF($A341&lt;&gt;"",_xll.BCurveInt(_xll.BCurveStrip("S23","Curvedate",$A341),"Df.Mid",$A341+BV$1),"")</f>
        <v>#N/A N/A</v>
      </c>
      <c r="BW341" s="34" t="str">
        <f ca="1">IF($A341&lt;&gt;"",_xll.BCurveInt(_xll.BCurveStrip("S23","Curvedate",$A341),"Df.Mid",$A341+BW$1),"")</f>
        <v>#N/A N/A</v>
      </c>
      <c r="BX341" s="34" t="str">
        <f ca="1">IF($A341&lt;&gt;"",_xll.BCurveInt(_xll.BCurveStrip("S23","Curvedate",$A341),"Df.Mid",$A341+BX$1),"")</f>
        <v>#N/A N/A</v>
      </c>
      <c r="BY341" s="34" t="str">
        <f ca="1">IF($A341&lt;&gt;"",_xll.BCurveInt(_xll.BCurveStrip("S23","Curvedate",$A341),"Df.Mid",$A341+BY$1),"")</f>
        <v>#N/A N/A</v>
      </c>
      <c r="BZ341" s="34" t="str">
        <f ca="1">IF($A341&lt;&gt;"",_xll.BCurveInt(_xll.BCurveStrip("S23","Curvedate",$A341),"Df.Mid",$A341+BZ$1),"")</f>
        <v>#N/A N/A</v>
      </c>
      <c r="CA341" s="34" t="str">
        <f ca="1">IF($A341&lt;&gt;"",_xll.BCurveInt(_xll.BCurveStrip("S23","Curvedate",$A341),"Df.Mid",$A341+CA$1),"")</f>
        <v>#N/A N/A</v>
      </c>
      <c r="CB341" s="34" t="str">
        <f ca="1">IF($A341&lt;&gt;"",_xll.BCurveInt(_xll.BCurveStrip("S23","Curvedate",$A341),"Df.Mid",$A341+CB$1),"")</f>
        <v>#N/A N/A</v>
      </c>
      <c r="CC341" s="34" t="str">
        <f ca="1">IF($A341&lt;&gt;"",_xll.BCurveInt(_xll.BCurveStrip("S23","Curvedate",$A341),"Df.Mid",$A341+CC$1),"")</f>
        <v>#N/A N/A</v>
      </c>
      <c r="CD341" s="34" t="str">
        <f ca="1">IF($A341&lt;&gt;"",_xll.BCurveInt(_xll.BCurveStrip("S23","Curvedate",$A341),"Df.Mid",$A341+CD$1),"")</f>
        <v>#N/A N/A</v>
      </c>
      <c r="CE341" s="34" t="str">
        <f ca="1">IF($A341&lt;&gt;"",_xll.BCurveInt(_xll.BCurveStrip("S23","Curvedate",$A341),"Df.Mid",$A341+CE$1),"")</f>
        <v>#N/A N/A</v>
      </c>
      <c r="CF341" s="34" t="str">
        <f ca="1">IF($A341&lt;&gt;"",_xll.BCurveInt(_xll.BCurveStrip("S23","Curvedate",$A341),"Df.Mid",$A341+CF$1),"")</f>
        <v>#N/A N/A</v>
      </c>
      <c r="CG341" s="34" t="str">
        <f ca="1">IF($A341&lt;&gt;"",_xll.BCurveInt(_xll.BCurveStrip("S23","Curvedate",$A341),"Df.Mid",$A341+CG$1),"")</f>
        <v>#N/A N/A</v>
      </c>
      <c r="CH341" s="34" t="str">
        <f ca="1">IF($A341&lt;&gt;"",_xll.BCurveInt(_xll.BCurveStrip("S23","Curvedate",$A341),"Df.Mid",$A341+CH$1),"")</f>
        <v>#N/A N/A</v>
      </c>
      <c r="CI341" s="34" t="str">
        <f ca="1">IF($A341&lt;&gt;"",_xll.BCurveInt(_xll.BCurveStrip("S23","Curvedate",$A341),"Df.Mid",$A341+CI$1),"")</f>
        <v>#N/A N/A</v>
      </c>
      <c r="CJ341" s="34" t="str">
        <f ca="1">IF($A341&lt;&gt;"",_xll.BCurveInt(_xll.BCurveStrip("S23","Curvedate",$A341),"Df.Mid",$A341+CJ$1),"")</f>
        <v>#N/A N/A</v>
      </c>
      <c r="CK341" s="34" t="str">
        <f ca="1">IF($A341&lt;&gt;"",_xll.BCurveInt(_xll.BCurveStrip("S23","Curvedate",$A341),"Df.Mid",$A341+CK$1),"")</f>
        <v>#N/A N/A</v>
      </c>
      <c r="CL341" s="34" t="str">
        <f ca="1">IF($A341&lt;&gt;"",_xll.BCurveInt(_xll.BCurveStrip("S23","Curvedate",$A341),"Df.Mid",$A341+CL$1),"")</f>
        <v>#N/A N/A</v>
      </c>
      <c r="CM341" s="34" t="str">
        <f ca="1">IF($A341&lt;&gt;"",_xll.BCurveInt(_xll.BCurveStrip("S23","Curvedate",$A341),"Df.Mid",$A341+CM$1),"")</f>
        <v>#N/A N/A</v>
      </c>
      <c r="CN341" s="34" t="str">
        <f ca="1">IF($A341&lt;&gt;"",_xll.BCurveInt(_xll.BCurveStrip("S23","Curvedate",$A341),"Df.Mid",$A341+CN$1),"")</f>
        <v>#N/A N/A</v>
      </c>
      <c r="CO341" s="34" t="str">
        <f ca="1">IF($A341&lt;&gt;"",_xll.BCurveInt(_xll.BCurveStrip("S23","Curvedate",$A341),"Df.Mid",$A341+CO$1),"")</f>
        <v>#N/A N/A</v>
      </c>
      <c r="CP341" s="34" t="str">
        <f ca="1">IF($A341&lt;&gt;"",_xll.BCurveInt(_xll.BCurveStrip("S23","Curvedate",$A341),"Df.Mid",$A341+CP$1),"")</f>
        <v>#N/A N/A</v>
      </c>
      <c r="CQ341" s="34" t="str">
        <f ca="1">IF($A341&lt;&gt;"",_xll.BCurveInt(_xll.BCurveStrip("S23","Curvedate",$A341),"Df.Mid",$A341+CQ$1),"")</f>
        <v>#N/A N/A</v>
      </c>
      <c r="CR341" s="34" t="str">
        <f ca="1">IF($A341&lt;&gt;"",_xll.BCurveInt(_xll.BCurveStrip("S23","Curvedate",$A341),"Df.Mid",$A341+CR$1),"")</f>
        <v>#N/A N/A</v>
      </c>
      <c r="CS341" s="34" t="str">
        <f ca="1">IF($A341&lt;&gt;"",_xll.BCurveInt(_xll.BCurveStrip("S23","Curvedate",$A341),"Df.Mid",$A341+CS$1),"")</f>
        <v>#N/A N/A</v>
      </c>
      <c r="CT341" s="34" t="str">
        <f ca="1">IF($A341&lt;&gt;"",_xll.BCurveInt(_xll.BCurveStrip("S23","Curvedate",$A341),"Df.Mid",$A341+CT$1),"")</f>
        <v>#N/A N/A</v>
      </c>
      <c r="CU341" s="34" t="str">
        <f ca="1">IF($A341&lt;&gt;"",_xll.BCurveInt(_xll.BCurveStrip("S23","Curvedate",$A341),"Df.Mid",$A341+CU$1),"")</f>
        <v>#N/A N/A</v>
      </c>
      <c r="CV341" s="34" t="str">
        <f ca="1">IF($A341&lt;&gt;"",_xll.BCurveInt(_xll.BCurveStrip("S23","Curvedate",$A341),"Df.Mid",$A341+CV$1),"")</f>
        <v>#N/A N/A</v>
      </c>
      <c r="CW341" s="34" t="str">
        <f ca="1">IF($A341&lt;&gt;"",_xll.BCurveInt(_xll.BCurveStrip("S23","Curvedate",$A341),"Df.Mid",$A341+CW$1),"")</f>
        <v>#N/A N/A</v>
      </c>
      <c r="CX341" s="34" t="str">
        <f ca="1">IF($A341&lt;&gt;"",_xll.BCurveInt(_xll.BCurveStrip("S23","Curvedate",$A341),"Df.Mid",$A341+CX$1),"")</f>
        <v>#N/A N/A</v>
      </c>
      <c r="CY341" s="34" t="str">
        <f ca="1">IF($A341&lt;&gt;"",_xll.BCurveInt(_xll.BCurveStrip("S23","Curvedate",$A341),"Df.Mid",$A341+CY$1),"")</f>
        <v>#N/A N/A</v>
      </c>
      <c r="CZ341" s="34" t="str">
        <f ca="1">IF($A341&lt;&gt;"",_xll.BCurveInt(_xll.BCurveStrip("S23","Curvedate",$A341),"Df.Mid",$A341+CZ$1),"")</f>
        <v>#N/A N/A</v>
      </c>
      <c r="DA341" s="34" t="str">
        <f ca="1">IF($A341&lt;&gt;"",_xll.BCurveInt(_xll.BCurveStrip("S23","Curvedate",$A341),"Df.Mid",$A341+DA$1),"")</f>
        <v>#N/A N/A</v>
      </c>
      <c r="DB341" s="34" t="str">
        <f ca="1">IF($A341&lt;&gt;"",_xll.BCurveInt(_xll.BCurveStrip("S23","Curvedate",$A341),"Df.Mid",$A341+DB$1),"")</f>
        <v>#N/A N/A</v>
      </c>
    </row>
    <row r="342" spans="1:106" x14ac:dyDescent="0.2">
      <c r="A342" s="13">
        <f t="shared" ca="1" si="5"/>
        <v>44748</v>
      </c>
      <c r="B342" s="34" t="str">
        <f ca="1">IF($A342&lt;&gt;"",_xll.BCurveInt(_xll.BCurveStrip("S23","Curvedate",$A342),"Df.Mid",$A342+B$1),"")</f>
        <v>#N/A N/A</v>
      </c>
      <c r="C342" s="34" t="str">
        <f ca="1">IF($A342&lt;&gt;"",_xll.BCurveInt(_xll.BCurveStrip("S23","Curvedate",$A342),"Df.Mid",$A342+C$1),"")</f>
        <v>#N/A N/A</v>
      </c>
      <c r="D342" s="34" t="str">
        <f ca="1">IF($A342&lt;&gt;"",_xll.BCurveInt(_xll.BCurveStrip("S23","Curvedate",$A342),"Df.Mid",$A342+D$1),"")</f>
        <v>#N/A N/A</v>
      </c>
      <c r="E342" s="34" t="str">
        <f ca="1">IF($A342&lt;&gt;"",_xll.BCurveInt(_xll.BCurveStrip("S23","Curvedate",$A342),"Df.Mid",$A342+E$1),"")</f>
        <v>#N/A N/A</v>
      </c>
      <c r="F342" s="34" t="str">
        <f ca="1">IF($A342&lt;&gt;"",_xll.BCurveInt(_xll.BCurveStrip("S23","Curvedate",$A342),"Df.Mid",$A342+F$1),"")</f>
        <v>#N/A N/A</v>
      </c>
      <c r="G342" s="34" t="str">
        <f ca="1">IF($A342&lt;&gt;"",_xll.BCurveInt(_xll.BCurveStrip("S23","Curvedate",$A342),"Df.Mid",$A342+G$1),"")</f>
        <v>#N/A N/A</v>
      </c>
      <c r="H342" s="34" t="str">
        <f ca="1">IF($A342&lt;&gt;"",_xll.BCurveInt(_xll.BCurveStrip("S23","Curvedate",$A342),"Df.Mid",$A342+H$1),"")</f>
        <v>#N/A N/A</v>
      </c>
      <c r="I342" s="34" t="str">
        <f ca="1">IF($A342&lt;&gt;"",_xll.BCurveInt(_xll.BCurveStrip("S23","Curvedate",$A342),"Df.Mid",$A342+I$1),"")</f>
        <v>#N/A N/A</v>
      </c>
      <c r="J342" s="34" t="str">
        <f ca="1">IF($A342&lt;&gt;"",_xll.BCurveInt(_xll.BCurveStrip("S23","Curvedate",$A342),"Df.Mid",$A342+J$1),"")</f>
        <v>#N/A N/A</v>
      </c>
      <c r="K342" s="34" t="str">
        <f ca="1">IF($A342&lt;&gt;"",_xll.BCurveInt(_xll.BCurveStrip("S23","Curvedate",$A342),"Df.Mid",$A342+K$1),"")</f>
        <v>#N/A N/A</v>
      </c>
      <c r="L342" s="34" t="str">
        <f ca="1">IF($A342&lt;&gt;"",_xll.BCurveInt(_xll.BCurveStrip("S23","Curvedate",$A342),"Df.Mid",$A342+L$1),"")</f>
        <v>#N/A N/A</v>
      </c>
      <c r="M342" s="34" t="str">
        <f ca="1">IF($A342&lt;&gt;"",_xll.BCurveInt(_xll.BCurveStrip("S23","Curvedate",$A342),"Df.Mid",$A342+M$1),"")</f>
        <v>#N/A N/A</v>
      </c>
      <c r="N342" s="34" t="str">
        <f ca="1">IF($A342&lt;&gt;"",_xll.BCurveInt(_xll.BCurveStrip("S23","Curvedate",$A342),"Df.Mid",$A342+N$1),"")</f>
        <v>#N/A N/A</v>
      </c>
      <c r="O342" s="34" t="str">
        <f ca="1">IF($A342&lt;&gt;"",_xll.BCurveInt(_xll.BCurveStrip("S23","Curvedate",$A342),"Df.Mid",$A342+O$1),"")</f>
        <v>#N/A N/A</v>
      </c>
      <c r="P342" s="34" t="str">
        <f ca="1">IF($A342&lt;&gt;"",_xll.BCurveInt(_xll.BCurveStrip("S23","Curvedate",$A342),"Df.Mid",$A342+P$1),"")</f>
        <v>#N/A N/A</v>
      </c>
      <c r="Q342" s="34" t="str">
        <f ca="1">IF($A342&lt;&gt;"",_xll.BCurveInt(_xll.BCurveStrip("S23","Curvedate",$A342),"Df.Mid",$A342+Q$1),"")</f>
        <v>#N/A N/A</v>
      </c>
      <c r="R342" s="34" t="str">
        <f ca="1">IF($A342&lt;&gt;"",_xll.BCurveInt(_xll.BCurveStrip("S23","Curvedate",$A342),"Df.Mid",$A342+R$1),"")</f>
        <v>#N/A N/A</v>
      </c>
      <c r="S342" s="34" t="str">
        <f ca="1">IF($A342&lt;&gt;"",_xll.BCurveInt(_xll.BCurveStrip("S23","Curvedate",$A342),"Df.Mid",$A342+S$1),"")</f>
        <v>#N/A N/A</v>
      </c>
      <c r="T342" s="34" t="str">
        <f ca="1">IF($A342&lt;&gt;"",_xll.BCurveInt(_xll.BCurveStrip("S23","Curvedate",$A342),"Df.Mid",$A342+T$1),"")</f>
        <v>#N/A N/A</v>
      </c>
      <c r="U342" s="34" t="str">
        <f ca="1">IF($A342&lt;&gt;"",_xll.BCurveInt(_xll.BCurveStrip("S23","Curvedate",$A342),"Df.Mid",$A342+U$1),"")</f>
        <v>#N/A N/A</v>
      </c>
      <c r="V342" s="34" t="str">
        <f ca="1">IF($A342&lt;&gt;"",_xll.BCurveInt(_xll.BCurveStrip("S23","Curvedate",$A342),"Df.Mid",$A342+V$1),"")</f>
        <v>#N/A N/A</v>
      </c>
      <c r="W342" s="34" t="str">
        <f ca="1">IF($A342&lt;&gt;"",_xll.BCurveInt(_xll.BCurveStrip("S23","Curvedate",$A342),"Df.Mid",$A342+W$1),"")</f>
        <v>#N/A N/A</v>
      </c>
      <c r="X342" s="34" t="str">
        <f ca="1">IF($A342&lt;&gt;"",_xll.BCurveInt(_xll.BCurveStrip("S23","Curvedate",$A342),"Df.Mid",$A342+X$1),"")</f>
        <v>#N/A N/A</v>
      </c>
      <c r="Y342" s="34" t="str">
        <f ca="1">IF($A342&lt;&gt;"",_xll.BCurveInt(_xll.BCurveStrip("S23","Curvedate",$A342),"Df.Mid",$A342+Y$1),"")</f>
        <v>#N/A N/A</v>
      </c>
      <c r="Z342" s="34" t="str">
        <f ca="1">IF($A342&lt;&gt;"",_xll.BCurveInt(_xll.BCurveStrip("S23","Curvedate",$A342),"Df.Mid",$A342+Z$1),"")</f>
        <v>#N/A N/A</v>
      </c>
      <c r="AA342" s="34" t="str">
        <f ca="1">IF($A342&lt;&gt;"",_xll.BCurveInt(_xll.BCurveStrip("S23","Curvedate",$A342),"Df.Mid",$A342+AA$1),"")</f>
        <v>#N/A N/A</v>
      </c>
      <c r="AB342" s="34" t="str">
        <f ca="1">IF($A342&lt;&gt;"",_xll.BCurveInt(_xll.BCurveStrip("S23","Curvedate",$A342),"Df.Mid",$A342+AB$1),"")</f>
        <v>#N/A N/A</v>
      </c>
      <c r="AC342" s="34" t="str">
        <f ca="1">IF($A342&lt;&gt;"",_xll.BCurveInt(_xll.BCurveStrip("S23","Curvedate",$A342),"Df.Mid",$A342+AC$1),"")</f>
        <v>#N/A N/A</v>
      </c>
      <c r="AD342" s="34" t="str">
        <f ca="1">IF($A342&lt;&gt;"",_xll.BCurveInt(_xll.BCurveStrip("S23","Curvedate",$A342),"Df.Mid",$A342+AD$1),"")</f>
        <v>#N/A N/A</v>
      </c>
      <c r="AE342" s="34" t="str">
        <f ca="1">IF($A342&lt;&gt;"",_xll.BCurveInt(_xll.BCurveStrip("S23","Curvedate",$A342),"Df.Mid",$A342+AE$1),"")</f>
        <v>#N/A N/A</v>
      </c>
      <c r="AF342" s="34" t="str">
        <f ca="1">IF($A342&lt;&gt;"",_xll.BCurveInt(_xll.BCurveStrip("S23","Curvedate",$A342),"Df.Mid",$A342+AF$1),"")</f>
        <v>#N/A N/A</v>
      </c>
      <c r="AG342" s="34" t="str">
        <f ca="1">IF($A342&lt;&gt;"",_xll.BCurveInt(_xll.BCurveStrip("S23","Curvedate",$A342),"Df.Mid",$A342+AG$1),"")</f>
        <v>#N/A N/A</v>
      </c>
      <c r="AH342" s="34" t="str">
        <f ca="1">IF($A342&lt;&gt;"",_xll.BCurveInt(_xll.BCurveStrip("S23","Curvedate",$A342),"Df.Mid",$A342+AH$1),"")</f>
        <v>#N/A N/A</v>
      </c>
      <c r="AI342" s="34" t="str">
        <f ca="1">IF($A342&lt;&gt;"",_xll.BCurveInt(_xll.BCurveStrip("S23","Curvedate",$A342),"Df.Mid",$A342+AI$1),"")</f>
        <v>#N/A N/A</v>
      </c>
      <c r="AJ342" s="34" t="str">
        <f ca="1">IF($A342&lt;&gt;"",_xll.BCurveInt(_xll.BCurveStrip("S23","Curvedate",$A342),"Df.Mid",$A342+AJ$1),"")</f>
        <v>#N/A N/A</v>
      </c>
      <c r="AK342" s="34" t="str">
        <f ca="1">IF($A342&lt;&gt;"",_xll.BCurveInt(_xll.BCurveStrip("S23","Curvedate",$A342),"Df.Mid",$A342+AK$1),"")</f>
        <v>#N/A N/A</v>
      </c>
      <c r="AL342" s="34" t="str">
        <f ca="1">IF($A342&lt;&gt;"",_xll.BCurveInt(_xll.BCurveStrip("S23","Curvedate",$A342),"Df.Mid",$A342+AL$1),"")</f>
        <v>#N/A N/A</v>
      </c>
      <c r="AM342" s="34" t="str">
        <f ca="1">IF($A342&lt;&gt;"",_xll.BCurveInt(_xll.BCurveStrip("S23","Curvedate",$A342),"Df.Mid",$A342+AM$1),"")</f>
        <v>#N/A N/A</v>
      </c>
      <c r="AN342" s="34" t="str">
        <f ca="1">IF($A342&lt;&gt;"",_xll.BCurveInt(_xll.BCurveStrip("S23","Curvedate",$A342),"Df.Mid",$A342+AN$1),"")</f>
        <v>#N/A N/A</v>
      </c>
      <c r="AO342" s="34" t="str">
        <f ca="1">IF($A342&lt;&gt;"",_xll.BCurveInt(_xll.BCurveStrip("S23","Curvedate",$A342),"Df.Mid",$A342+AO$1),"")</f>
        <v>#N/A N/A</v>
      </c>
      <c r="AP342" s="34" t="str">
        <f ca="1">IF($A342&lt;&gt;"",_xll.BCurveInt(_xll.BCurveStrip("S23","Curvedate",$A342),"Df.Mid",$A342+AP$1),"")</f>
        <v>#N/A N/A</v>
      </c>
      <c r="AQ342" s="34" t="str">
        <f ca="1">IF($A342&lt;&gt;"",_xll.BCurveInt(_xll.BCurveStrip("S23","Curvedate",$A342),"Df.Mid",$A342+AQ$1),"")</f>
        <v>#N/A N/A</v>
      </c>
      <c r="AR342" s="34" t="str">
        <f ca="1">IF($A342&lt;&gt;"",_xll.BCurveInt(_xll.BCurveStrip("S23","Curvedate",$A342),"Df.Mid",$A342+AR$1),"")</f>
        <v>#N/A N/A</v>
      </c>
      <c r="AS342" s="34" t="str">
        <f ca="1">IF($A342&lt;&gt;"",_xll.BCurveInt(_xll.BCurveStrip("S23","Curvedate",$A342),"Df.Mid",$A342+AS$1),"")</f>
        <v>#N/A N/A</v>
      </c>
      <c r="AT342" s="34" t="str">
        <f ca="1">IF($A342&lt;&gt;"",_xll.BCurveInt(_xll.BCurveStrip("S23","Curvedate",$A342),"Df.Mid",$A342+AT$1),"")</f>
        <v>#N/A N/A</v>
      </c>
      <c r="AU342" s="34" t="str">
        <f ca="1">IF($A342&lt;&gt;"",_xll.BCurveInt(_xll.BCurveStrip("S23","Curvedate",$A342),"Df.Mid",$A342+AU$1),"")</f>
        <v>#N/A N/A</v>
      </c>
      <c r="AV342" s="34" t="str">
        <f ca="1">IF($A342&lt;&gt;"",_xll.BCurveInt(_xll.BCurveStrip("S23","Curvedate",$A342),"Df.Mid",$A342+AV$1),"")</f>
        <v>#N/A N/A</v>
      </c>
      <c r="AW342" s="34" t="str">
        <f ca="1">IF($A342&lt;&gt;"",_xll.BCurveInt(_xll.BCurveStrip("S23","Curvedate",$A342),"Df.Mid",$A342+AW$1),"")</f>
        <v>#N/A N/A</v>
      </c>
      <c r="AX342" s="34" t="str">
        <f ca="1">IF($A342&lt;&gt;"",_xll.BCurveInt(_xll.BCurveStrip("S23","Curvedate",$A342),"Df.Mid",$A342+AX$1),"")</f>
        <v>#N/A N/A</v>
      </c>
      <c r="AY342" s="34" t="str">
        <f ca="1">IF($A342&lt;&gt;"",_xll.BCurveInt(_xll.BCurveStrip("S23","Curvedate",$A342),"Df.Mid",$A342+AY$1),"")</f>
        <v>#N/A N/A</v>
      </c>
      <c r="AZ342" s="34" t="str">
        <f ca="1">IF($A342&lt;&gt;"",_xll.BCurveInt(_xll.BCurveStrip("S23","Curvedate",$A342),"Df.Mid",$A342+AZ$1),"")</f>
        <v>#N/A N/A</v>
      </c>
      <c r="BA342" s="34" t="str">
        <f ca="1">IF($A342&lt;&gt;"",_xll.BCurveInt(_xll.BCurveStrip("S23","Curvedate",$A342),"Df.Mid",$A342+BA$1),"")</f>
        <v>#N/A N/A</v>
      </c>
      <c r="BB342" s="34" t="str">
        <f ca="1">IF($A342&lt;&gt;"",_xll.BCurveInt(_xll.BCurveStrip("S23","Curvedate",$A342),"Df.Mid",$A342+BB$1),"")</f>
        <v>#N/A N/A</v>
      </c>
      <c r="BC342" s="34" t="str">
        <f ca="1">IF($A342&lt;&gt;"",_xll.BCurveInt(_xll.BCurveStrip("S23","Curvedate",$A342),"Df.Mid",$A342+BC$1),"")</f>
        <v>#N/A N/A</v>
      </c>
      <c r="BD342" s="34" t="str">
        <f ca="1">IF($A342&lt;&gt;"",_xll.BCurveInt(_xll.BCurveStrip("S23","Curvedate",$A342),"Df.Mid",$A342+BD$1),"")</f>
        <v>#N/A N/A</v>
      </c>
      <c r="BE342" s="34" t="str">
        <f ca="1">IF($A342&lt;&gt;"",_xll.BCurveInt(_xll.BCurveStrip("S23","Curvedate",$A342),"Df.Mid",$A342+BE$1),"")</f>
        <v>#N/A N/A</v>
      </c>
      <c r="BF342" s="34" t="str">
        <f ca="1">IF($A342&lt;&gt;"",_xll.BCurveInt(_xll.BCurveStrip("S23","Curvedate",$A342),"Df.Mid",$A342+BF$1),"")</f>
        <v>#N/A N/A</v>
      </c>
      <c r="BG342" s="34" t="str">
        <f ca="1">IF($A342&lt;&gt;"",_xll.BCurveInt(_xll.BCurveStrip("S23","Curvedate",$A342),"Df.Mid",$A342+BG$1),"")</f>
        <v>#N/A N/A</v>
      </c>
      <c r="BH342" s="34" t="str">
        <f ca="1">IF($A342&lt;&gt;"",_xll.BCurveInt(_xll.BCurveStrip("S23","Curvedate",$A342),"Df.Mid",$A342+BH$1),"")</f>
        <v>#N/A N/A</v>
      </c>
      <c r="BI342" s="34" t="str">
        <f ca="1">IF($A342&lt;&gt;"",_xll.BCurveInt(_xll.BCurveStrip("S23","Curvedate",$A342),"Df.Mid",$A342+BI$1),"")</f>
        <v>#N/A N/A</v>
      </c>
      <c r="BJ342" s="34" t="str">
        <f ca="1">IF($A342&lt;&gt;"",_xll.BCurveInt(_xll.BCurveStrip("S23","Curvedate",$A342),"Df.Mid",$A342+BJ$1),"")</f>
        <v>#N/A N/A</v>
      </c>
      <c r="BK342" s="34" t="str">
        <f ca="1">IF($A342&lt;&gt;"",_xll.BCurveInt(_xll.BCurveStrip("S23","Curvedate",$A342),"Df.Mid",$A342+BK$1),"")</f>
        <v>#N/A N/A</v>
      </c>
      <c r="BL342" s="34" t="str">
        <f ca="1">IF($A342&lt;&gt;"",_xll.BCurveInt(_xll.BCurveStrip("S23","Curvedate",$A342),"Df.Mid",$A342+BL$1),"")</f>
        <v>#N/A N/A</v>
      </c>
      <c r="BM342" s="34" t="str">
        <f ca="1">IF($A342&lt;&gt;"",_xll.BCurveInt(_xll.BCurveStrip("S23","Curvedate",$A342),"Df.Mid",$A342+BM$1),"")</f>
        <v>#N/A N/A</v>
      </c>
      <c r="BN342" s="34" t="str">
        <f ca="1">IF($A342&lt;&gt;"",_xll.BCurveInt(_xll.BCurveStrip("S23","Curvedate",$A342),"Df.Mid",$A342+BN$1),"")</f>
        <v>#N/A N/A</v>
      </c>
      <c r="BO342" s="34" t="str">
        <f ca="1">IF($A342&lt;&gt;"",_xll.BCurveInt(_xll.BCurveStrip("S23","Curvedate",$A342),"Df.Mid",$A342+BO$1),"")</f>
        <v>#N/A N/A</v>
      </c>
      <c r="BP342" s="34" t="str">
        <f ca="1">IF($A342&lt;&gt;"",_xll.BCurveInt(_xll.BCurveStrip("S23","Curvedate",$A342),"Df.Mid",$A342+BP$1),"")</f>
        <v>#N/A N/A</v>
      </c>
      <c r="BQ342" s="34" t="str">
        <f ca="1">IF($A342&lt;&gt;"",_xll.BCurveInt(_xll.BCurveStrip("S23","Curvedate",$A342),"Df.Mid",$A342+BQ$1),"")</f>
        <v>#N/A N/A</v>
      </c>
      <c r="BR342" s="34" t="str">
        <f ca="1">IF($A342&lt;&gt;"",_xll.BCurveInt(_xll.BCurveStrip("S23","Curvedate",$A342),"Df.Mid",$A342+BR$1),"")</f>
        <v>#N/A N/A</v>
      </c>
      <c r="BS342" s="34" t="str">
        <f ca="1">IF($A342&lt;&gt;"",_xll.BCurveInt(_xll.BCurveStrip("S23","Curvedate",$A342),"Df.Mid",$A342+BS$1),"")</f>
        <v>#N/A N/A</v>
      </c>
      <c r="BT342" s="34" t="str">
        <f ca="1">IF($A342&lt;&gt;"",_xll.BCurveInt(_xll.BCurveStrip("S23","Curvedate",$A342),"Df.Mid",$A342+BT$1),"")</f>
        <v>#N/A N/A</v>
      </c>
      <c r="BU342" s="34" t="str">
        <f ca="1">IF($A342&lt;&gt;"",_xll.BCurveInt(_xll.BCurveStrip("S23","Curvedate",$A342),"Df.Mid",$A342+BU$1),"")</f>
        <v>#N/A N/A</v>
      </c>
      <c r="BV342" s="34" t="str">
        <f ca="1">IF($A342&lt;&gt;"",_xll.BCurveInt(_xll.BCurveStrip("S23","Curvedate",$A342),"Df.Mid",$A342+BV$1),"")</f>
        <v>#N/A N/A</v>
      </c>
      <c r="BW342" s="34" t="str">
        <f ca="1">IF($A342&lt;&gt;"",_xll.BCurveInt(_xll.BCurveStrip("S23","Curvedate",$A342),"Df.Mid",$A342+BW$1),"")</f>
        <v>#N/A N/A</v>
      </c>
      <c r="BX342" s="34" t="str">
        <f ca="1">IF($A342&lt;&gt;"",_xll.BCurveInt(_xll.BCurveStrip("S23","Curvedate",$A342),"Df.Mid",$A342+BX$1),"")</f>
        <v>#N/A N/A</v>
      </c>
      <c r="BY342" s="34" t="str">
        <f ca="1">IF($A342&lt;&gt;"",_xll.BCurveInt(_xll.BCurveStrip("S23","Curvedate",$A342),"Df.Mid",$A342+BY$1),"")</f>
        <v>#N/A N/A</v>
      </c>
      <c r="BZ342" s="34" t="str">
        <f ca="1">IF($A342&lt;&gt;"",_xll.BCurveInt(_xll.BCurveStrip("S23","Curvedate",$A342),"Df.Mid",$A342+BZ$1),"")</f>
        <v>#N/A N/A</v>
      </c>
      <c r="CA342" s="34" t="str">
        <f ca="1">IF($A342&lt;&gt;"",_xll.BCurveInt(_xll.BCurveStrip("S23","Curvedate",$A342),"Df.Mid",$A342+CA$1),"")</f>
        <v>#N/A N/A</v>
      </c>
      <c r="CB342" s="34" t="str">
        <f ca="1">IF($A342&lt;&gt;"",_xll.BCurveInt(_xll.BCurveStrip("S23","Curvedate",$A342),"Df.Mid",$A342+CB$1),"")</f>
        <v>#N/A N/A</v>
      </c>
      <c r="CC342" s="34" t="str">
        <f ca="1">IF($A342&lt;&gt;"",_xll.BCurveInt(_xll.BCurveStrip("S23","Curvedate",$A342),"Df.Mid",$A342+CC$1),"")</f>
        <v>#N/A N/A</v>
      </c>
      <c r="CD342" s="34" t="str">
        <f ca="1">IF($A342&lt;&gt;"",_xll.BCurveInt(_xll.BCurveStrip("S23","Curvedate",$A342),"Df.Mid",$A342+CD$1),"")</f>
        <v>#N/A N/A</v>
      </c>
      <c r="CE342" s="34" t="str">
        <f ca="1">IF($A342&lt;&gt;"",_xll.BCurveInt(_xll.BCurveStrip("S23","Curvedate",$A342),"Df.Mid",$A342+CE$1),"")</f>
        <v>#N/A N/A</v>
      </c>
      <c r="CF342" s="34" t="str">
        <f ca="1">IF($A342&lt;&gt;"",_xll.BCurveInt(_xll.BCurveStrip("S23","Curvedate",$A342),"Df.Mid",$A342+CF$1),"")</f>
        <v>#N/A N/A</v>
      </c>
      <c r="CG342" s="34" t="str">
        <f ca="1">IF($A342&lt;&gt;"",_xll.BCurveInt(_xll.BCurveStrip("S23","Curvedate",$A342),"Df.Mid",$A342+CG$1),"")</f>
        <v>#N/A N/A</v>
      </c>
      <c r="CH342" s="34" t="str">
        <f ca="1">IF($A342&lt;&gt;"",_xll.BCurveInt(_xll.BCurveStrip("S23","Curvedate",$A342),"Df.Mid",$A342+CH$1),"")</f>
        <v>#N/A N/A</v>
      </c>
      <c r="CI342" s="34" t="str">
        <f ca="1">IF($A342&lt;&gt;"",_xll.BCurveInt(_xll.BCurveStrip("S23","Curvedate",$A342),"Df.Mid",$A342+CI$1),"")</f>
        <v>#N/A N/A</v>
      </c>
      <c r="CJ342" s="34" t="str">
        <f ca="1">IF($A342&lt;&gt;"",_xll.BCurveInt(_xll.BCurveStrip("S23","Curvedate",$A342),"Df.Mid",$A342+CJ$1),"")</f>
        <v>#N/A N/A</v>
      </c>
      <c r="CK342" s="34" t="str">
        <f ca="1">IF($A342&lt;&gt;"",_xll.BCurveInt(_xll.BCurveStrip("S23","Curvedate",$A342),"Df.Mid",$A342+CK$1),"")</f>
        <v>#N/A N/A</v>
      </c>
      <c r="CL342" s="34" t="str">
        <f ca="1">IF($A342&lt;&gt;"",_xll.BCurveInt(_xll.BCurveStrip("S23","Curvedate",$A342),"Df.Mid",$A342+CL$1),"")</f>
        <v>#N/A N/A</v>
      </c>
      <c r="CM342" s="34" t="str">
        <f ca="1">IF($A342&lt;&gt;"",_xll.BCurveInt(_xll.BCurveStrip("S23","Curvedate",$A342),"Df.Mid",$A342+CM$1),"")</f>
        <v>#N/A N/A</v>
      </c>
      <c r="CN342" s="34" t="str">
        <f ca="1">IF($A342&lt;&gt;"",_xll.BCurveInt(_xll.BCurveStrip("S23","Curvedate",$A342),"Df.Mid",$A342+CN$1),"")</f>
        <v>#N/A N/A</v>
      </c>
      <c r="CO342" s="34" t="str">
        <f ca="1">IF($A342&lt;&gt;"",_xll.BCurveInt(_xll.BCurveStrip("S23","Curvedate",$A342),"Df.Mid",$A342+CO$1),"")</f>
        <v>#N/A N/A</v>
      </c>
      <c r="CP342" s="34" t="str">
        <f ca="1">IF($A342&lt;&gt;"",_xll.BCurveInt(_xll.BCurveStrip("S23","Curvedate",$A342),"Df.Mid",$A342+CP$1),"")</f>
        <v>#N/A N/A</v>
      </c>
      <c r="CQ342" s="34" t="str">
        <f ca="1">IF($A342&lt;&gt;"",_xll.BCurveInt(_xll.BCurveStrip("S23","Curvedate",$A342),"Df.Mid",$A342+CQ$1),"")</f>
        <v>#N/A N/A</v>
      </c>
      <c r="CR342" s="34" t="str">
        <f ca="1">IF($A342&lt;&gt;"",_xll.BCurveInt(_xll.BCurveStrip("S23","Curvedate",$A342),"Df.Mid",$A342+CR$1),"")</f>
        <v>#N/A N/A</v>
      </c>
      <c r="CS342" s="34" t="str">
        <f ca="1">IF($A342&lt;&gt;"",_xll.BCurveInt(_xll.BCurveStrip("S23","Curvedate",$A342),"Df.Mid",$A342+CS$1),"")</f>
        <v>#N/A N/A</v>
      </c>
      <c r="CT342" s="34" t="str">
        <f ca="1">IF($A342&lt;&gt;"",_xll.BCurveInt(_xll.BCurveStrip("S23","Curvedate",$A342),"Df.Mid",$A342+CT$1),"")</f>
        <v>#N/A N/A</v>
      </c>
      <c r="CU342" s="34" t="str">
        <f ca="1">IF($A342&lt;&gt;"",_xll.BCurveInt(_xll.BCurveStrip("S23","Curvedate",$A342),"Df.Mid",$A342+CU$1),"")</f>
        <v>#N/A N/A</v>
      </c>
      <c r="CV342" s="34" t="str">
        <f ca="1">IF($A342&lt;&gt;"",_xll.BCurveInt(_xll.BCurveStrip("S23","Curvedate",$A342),"Df.Mid",$A342+CV$1),"")</f>
        <v>#N/A N/A</v>
      </c>
      <c r="CW342" s="34" t="str">
        <f ca="1">IF($A342&lt;&gt;"",_xll.BCurveInt(_xll.BCurveStrip("S23","Curvedate",$A342),"Df.Mid",$A342+CW$1),"")</f>
        <v>#N/A N/A</v>
      </c>
      <c r="CX342" s="34" t="str">
        <f ca="1">IF($A342&lt;&gt;"",_xll.BCurveInt(_xll.BCurveStrip("S23","Curvedate",$A342),"Df.Mid",$A342+CX$1),"")</f>
        <v>#N/A N/A</v>
      </c>
      <c r="CY342" s="34" t="str">
        <f ca="1">IF($A342&lt;&gt;"",_xll.BCurveInt(_xll.BCurveStrip("S23","Curvedate",$A342),"Df.Mid",$A342+CY$1),"")</f>
        <v>#N/A N/A</v>
      </c>
      <c r="CZ342" s="34" t="str">
        <f ca="1">IF($A342&lt;&gt;"",_xll.BCurveInt(_xll.BCurveStrip("S23","Curvedate",$A342),"Df.Mid",$A342+CZ$1),"")</f>
        <v>#N/A N/A</v>
      </c>
      <c r="DA342" s="34" t="str">
        <f ca="1">IF($A342&lt;&gt;"",_xll.BCurveInt(_xll.BCurveStrip("S23","Curvedate",$A342),"Df.Mid",$A342+DA$1),"")</f>
        <v>#N/A N/A</v>
      </c>
      <c r="DB342" s="34" t="str">
        <f ca="1">IF($A342&lt;&gt;"",_xll.BCurveInt(_xll.BCurveStrip("S23","Curvedate",$A342),"Df.Mid",$A342+DB$1),"")</f>
        <v>#N/A N/A</v>
      </c>
    </row>
    <row r="343" spans="1:106" x14ac:dyDescent="0.2">
      <c r="A343" s="13">
        <f t="shared" ca="1" si="5"/>
        <v>44749</v>
      </c>
      <c r="B343" s="34" t="str">
        <f ca="1">IF($A343&lt;&gt;"",_xll.BCurveInt(_xll.BCurveStrip("S23","Curvedate",$A343),"Df.Mid",$A343+B$1),"")</f>
        <v>#N/A N/A</v>
      </c>
      <c r="C343" s="34" t="str">
        <f ca="1">IF($A343&lt;&gt;"",_xll.BCurveInt(_xll.BCurveStrip("S23","Curvedate",$A343),"Df.Mid",$A343+C$1),"")</f>
        <v>#N/A N/A</v>
      </c>
      <c r="D343" s="34" t="str">
        <f ca="1">IF($A343&lt;&gt;"",_xll.BCurveInt(_xll.BCurveStrip("S23","Curvedate",$A343),"Df.Mid",$A343+D$1),"")</f>
        <v>#N/A N/A</v>
      </c>
      <c r="E343" s="34" t="str">
        <f ca="1">IF($A343&lt;&gt;"",_xll.BCurveInt(_xll.BCurveStrip("S23","Curvedate",$A343),"Df.Mid",$A343+E$1),"")</f>
        <v>#N/A N/A</v>
      </c>
      <c r="F343" s="34" t="str">
        <f ca="1">IF($A343&lt;&gt;"",_xll.BCurveInt(_xll.BCurveStrip("S23","Curvedate",$A343),"Df.Mid",$A343+F$1),"")</f>
        <v>#N/A N/A</v>
      </c>
      <c r="G343" s="34" t="str">
        <f ca="1">IF($A343&lt;&gt;"",_xll.BCurveInt(_xll.BCurveStrip("S23","Curvedate",$A343),"Df.Mid",$A343+G$1),"")</f>
        <v>#N/A N/A</v>
      </c>
      <c r="H343" s="34" t="str">
        <f ca="1">IF($A343&lt;&gt;"",_xll.BCurveInt(_xll.BCurveStrip("S23","Curvedate",$A343),"Df.Mid",$A343+H$1),"")</f>
        <v>#N/A N/A</v>
      </c>
      <c r="I343" s="34" t="str">
        <f ca="1">IF($A343&lt;&gt;"",_xll.BCurveInt(_xll.BCurveStrip("S23","Curvedate",$A343),"Df.Mid",$A343+I$1),"")</f>
        <v>#N/A N/A</v>
      </c>
      <c r="J343" s="34" t="str">
        <f ca="1">IF($A343&lt;&gt;"",_xll.BCurveInt(_xll.BCurveStrip("S23","Curvedate",$A343),"Df.Mid",$A343+J$1),"")</f>
        <v>#N/A N/A</v>
      </c>
      <c r="K343" s="34" t="str">
        <f ca="1">IF($A343&lt;&gt;"",_xll.BCurveInt(_xll.BCurveStrip("S23","Curvedate",$A343),"Df.Mid",$A343+K$1),"")</f>
        <v>#N/A N/A</v>
      </c>
      <c r="L343" s="34" t="str">
        <f ca="1">IF($A343&lt;&gt;"",_xll.BCurveInt(_xll.BCurveStrip("S23","Curvedate",$A343),"Df.Mid",$A343+L$1),"")</f>
        <v>#N/A N/A</v>
      </c>
      <c r="M343" s="34" t="str">
        <f ca="1">IF($A343&lt;&gt;"",_xll.BCurveInt(_xll.BCurveStrip("S23","Curvedate",$A343),"Df.Mid",$A343+M$1),"")</f>
        <v>#N/A N/A</v>
      </c>
      <c r="N343" s="34" t="str">
        <f ca="1">IF($A343&lt;&gt;"",_xll.BCurveInt(_xll.BCurveStrip("S23","Curvedate",$A343),"Df.Mid",$A343+N$1),"")</f>
        <v>#N/A N/A</v>
      </c>
      <c r="O343" s="34" t="str">
        <f ca="1">IF($A343&lt;&gt;"",_xll.BCurveInt(_xll.BCurveStrip("S23","Curvedate",$A343),"Df.Mid",$A343+O$1),"")</f>
        <v>#N/A N/A</v>
      </c>
      <c r="P343" s="34" t="str">
        <f ca="1">IF($A343&lt;&gt;"",_xll.BCurveInt(_xll.BCurveStrip("S23","Curvedate",$A343),"Df.Mid",$A343+P$1),"")</f>
        <v>#N/A N/A</v>
      </c>
      <c r="Q343" s="34" t="str">
        <f ca="1">IF($A343&lt;&gt;"",_xll.BCurveInt(_xll.BCurveStrip("S23","Curvedate",$A343),"Df.Mid",$A343+Q$1),"")</f>
        <v>#N/A N/A</v>
      </c>
      <c r="R343" s="34" t="str">
        <f ca="1">IF($A343&lt;&gt;"",_xll.BCurveInt(_xll.BCurveStrip("S23","Curvedate",$A343),"Df.Mid",$A343+R$1),"")</f>
        <v>#N/A N/A</v>
      </c>
      <c r="S343" s="34" t="str">
        <f ca="1">IF($A343&lt;&gt;"",_xll.BCurveInt(_xll.BCurveStrip("S23","Curvedate",$A343),"Df.Mid",$A343+S$1),"")</f>
        <v>#N/A N/A</v>
      </c>
      <c r="T343" s="34" t="str">
        <f ca="1">IF($A343&lt;&gt;"",_xll.BCurveInt(_xll.BCurveStrip("S23","Curvedate",$A343),"Df.Mid",$A343+T$1),"")</f>
        <v>#N/A N/A</v>
      </c>
      <c r="U343" s="34" t="str">
        <f ca="1">IF($A343&lt;&gt;"",_xll.BCurveInt(_xll.BCurveStrip("S23","Curvedate",$A343),"Df.Mid",$A343+U$1),"")</f>
        <v>#N/A N/A</v>
      </c>
      <c r="V343" s="34" t="str">
        <f ca="1">IF($A343&lt;&gt;"",_xll.BCurveInt(_xll.BCurveStrip("S23","Curvedate",$A343),"Df.Mid",$A343+V$1),"")</f>
        <v>#N/A N/A</v>
      </c>
      <c r="W343" s="34" t="str">
        <f ca="1">IF($A343&lt;&gt;"",_xll.BCurveInt(_xll.BCurveStrip("S23","Curvedate",$A343),"Df.Mid",$A343+W$1),"")</f>
        <v>#N/A N/A</v>
      </c>
      <c r="X343" s="34" t="str">
        <f ca="1">IF($A343&lt;&gt;"",_xll.BCurveInt(_xll.BCurveStrip("S23","Curvedate",$A343),"Df.Mid",$A343+X$1),"")</f>
        <v>#N/A N/A</v>
      </c>
      <c r="Y343" s="34" t="str">
        <f ca="1">IF($A343&lt;&gt;"",_xll.BCurveInt(_xll.BCurveStrip("S23","Curvedate",$A343),"Df.Mid",$A343+Y$1),"")</f>
        <v>#N/A N/A</v>
      </c>
      <c r="Z343" s="34" t="str">
        <f ca="1">IF($A343&lt;&gt;"",_xll.BCurveInt(_xll.BCurveStrip("S23","Curvedate",$A343),"Df.Mid",$A343+Z$1),"")</f>
        <v>#N/A N/A</v>
      </c>
      <c r="AA343" s="34" t="str">
        <f ca="1">IF($A343&lt;&gt;"",_xll.BCurveInt(_xll.BCurveStrip("S23","Curvedate",$A343),"Df.Mid",$A343+AA$1),"")</f>
        <v>#N/A N/A</v>
      </c>
      <c r="AB343" s="34" t="str">
        <f ca="1">IF($A343&lt;&gt;"",_xll.BCurveInt(_xll.BCurveStrip("S23","Curvedate",$A343),"Df.Mid",$A343+AB$1),"")</f>
        <v>#N/A N/A</v>
      </c>
      <c r="AC343" s="34" t="str">
        <f ca="1">IF($A343&lt;&gt;"",_xll.BCurveInt(_xll.BCurveStrip("S23","Curvedate",$A343),"Df.Mid",$A343+AC$1),"")</f>
        <v>#N/A N/A</v>
      </c>
      <c r="AD343" s="34" t="str">
        <f ca="1">IF($A343&lt;&gt;"",_xll.BCurveInt(_xll.BCurveStrip("S23","Curvedate",$A343),"Df.Mid",$A343+AD$1),"")</f>
        <v>#N/A N/A</v>
      </c>
      <c r="AE343" s="34" t="str">
        <f ca="1">IF($A343&lt;&gt;"",_xll.BCurveInt(_xll.BCurveStrip("S23","Curvedate",$A343),"Df.Mid",$A343+AE$1),"")</f>
        <v>#N/A N/A</v>
      </c>
      <c r="AF343" s="34" t="str">
        <f ca="1">IF($A343&lt;&gt;"",_xll.BCurveInt(_xll.BCurveStrip("S23","Curvedate",$A343),"Df.Mid",$A343+AF$1),"")</f>
        <v>#N/A N/A</v>
      </c>
      <c r="AG343" s="34" t="str">
        <f ca="1">IF($A343&lt;&gt;"",_xll.BCurveInt(_xll.BCurveStrip("S23","Curvedate",$A343),"Df.Mid",$A343+AG$1),"")</f>
        <v>#N/A N/A</v>
      </c>
      <c r="AH343" s="34" t="str">
        <f ca="1">IF($A343&lt;&gt;"",_xll.BCurveInt(_xll.BCurveStrip("S23","Curvedate",$A343),"Df.Mid",$A343+AH$1),"")</f>
        <v>#N/A N/A</v>
      </c>
      <c r="AI343" s="34" t="str">
        <f ca="1">IF($A343&lt;&gt;"",_xll.BCurveInt(_xll.BCurveStrip("S23","Curvedate",$A343),"Df.Mid",$A343+AI$1),"")</f>
        <v>#N/A N/A</v>
      </c>
      <c r="AJ343" s="34" t="str">
        <f ca="1">IF($A343&lt;&gt;"",_xll.BCurveInt(_xll.BCurveStrip("S23","Curvedate",$A343),"Df.Mid",$A343+AJ$1),"")</f>
        <v>#N/A N/A</v>
      </c>
      <c r="AK343" s="34" t="str">
        <f ca="1">IF($A343&lt;&gt;"",_xll.BCurveInt(_xll.BCurveStrip("S23","Curvedate",$A343),"Df.Mid",$A343+AK$1),"")</f>
        <v>#N/A N/A</v>
      </c>
      <c r="AL343" s="34" t="str">
        <f ca="1">IF($A343&lt;&gt;"",_xll.BCurveInt(_xll.BCurveStrip("S23","Curvedate",$A343),"Df.Mid",$A343+AL$1),"")</f>
        <v>#N/A N/A</v>
      </c>
      <c r="AM343" s="34" t="str">
        <f ca="1">IF($A343&lt;&gt;"",_xll.BCurveInt(_xll.BCurveStrip("S23","Curvedate",$A343),"Df.Mid",$A343+AM$1),"")</f>
        <v>#N/A N/A</v>
      </c>
      <c r="AN343" s="34" t="str">
        <f ca="1">IF($A343&lt;&gt;"",_xll.BCurveInt(_xll.BCurveStrip("S23","Curvedate",$A343),"Df.Mid",$A343+AN$1),"")</f>
        <v>#N/A N/A</v>
      </c>
      <c r="AO343" s="34" t="str">
        <f ca="1">IF($A343&lt;&gt;"",_xll.BCurveInt(_xll.BCurveStrip("S23","Curvedate",$A343),"Df.Mid",$A343+AO$1),"")</f>
        <v>#N/A N/A</v>
      </c>
      <c r="AP343" s="34" t="str">
        <f ca="1">IF($A343&lt;&gt;"",_xll.BCurveInt(_xll.BCurveStrip("S23","Curvedate",$A343),"Df.Mid",$A343+AP$1),"")</f>
        <v>#N/A N/A</v>
      </c>
      <c r="AQ343" s="34" t="str">
        <f ca="1">IF($A343&lt;&gt;"",_xll.BCurveInt(_xll.BCurveStrip("S23","Curvedate",$A343),"Df.Mid",$A343+AQ$1),"")</f>
        <v>#N/A N/A</v>
      </c>
      <c r="AR343" s="34" t="str">
        <f ca="1">IF($A343&lt;&gt;"",_xll.BCurveInt(_xll.BCurveStrip("S23","Curvedate",$A343),"Df.Mid",$A343+AR$1),"")</f>
        <v>#N/A N/A</v>
      </c>
      <c r="AS343" s="34" t="str">
        <f ca="1">IF($A343&lt;&gt;"",_xll.BCurveInt(_xll.BCurveStrip("S23","Curvedate",$A343),"Df.Mid",$A343+AS$1),"")</f>
        <v>#N/A N/A</v>
      </c>
      <c r="AT343" s="34" t="str">
        <f ca="1">IF($A343&lt;&gt;"",_xll.BCurveInt(_xll.BCurveStrip("S23","Curvedate",$A343),"Df.Mid",$A343+AT$1),"")</f>
        <v>#N/A N/A</v>
      </c>
      <c r="AU343" s="34" t="str">
        <f ca="1">IF($A343&lt;&gt;"",_xll.BCurveInt(_xll.BCurveStrip("S23","Curvedate",$A343),"Df.Mid",$A343+AU$1),"")</f>
        <v>#N/A N/A</v>
      </c>
      <c r="AV343" s="34" t="str">
        <f ca="1">IF($A343&lt;&gt;"",_xll.BCurveInt(_xll.BCurveStrip("S23","Curvedate",$A343),"Df.Mid",$A343+AV$1),"")</f>
        <v>#N/A N/A</v>
      </c>
      <c r="AW343" s="34" t="str">
        <f ca="1">IF($A343&lt;&gt;"",_xll.BCurveInt(_xll.BCurveStrip("S23","Curvedate",$A343),"Df.Mid",$A343+AW$1),"")</f>
        <v>#N/A N/A</v>
      </c>
      <c r="AX343" s="34" t="str">
        <f ca="1">IF($A343&lt;&gt;"",_xll.BCurveInt(_xll.BCurveStrip("S23","Curvedate",$A343),"Df.Mid",$A343+AX$1),"")</f>
        <v>#N/A N/A</v>
      </c>
      <c r="AY343" s="34" t="str">
        <f ca="1">IF($A343&lt;&gt;"",_xll.BCurveInt(_xll.BCurveStrip("S23","Curvedate",$A343),"Df.Mid",$A343+AY$1),"")</f>
        <v>#N/A N/A</v>
      </c>
      <c r="AZ343" s="34" t="str">
        <f ca="1">IF($A343&lt;&gt;"",_xll.BCurveInt(_xll.BCurveStrip("S23","Curvedate",$A343),"Df.Mid",$A343+AZ$1),"")</f>
        <v>#N/A N/A</v>
      </c>
      <c r="BA343" s="34" t="str">
        <f ca="1">IF($A343&lt;&gt;"",_xll.BCurveInt(_xll.BCurveStrip("S23","Curvedate",$A343),"Df.Mid",$A343+BA$1),"")</f>
        <v>#N/A N/A</v>
      </c>
      <c r="BB343" s="34" t="str">
        <f ca="1">IF($A343&lt;&gt;"",_xll.BCurveInt(_xll.BCurveStrip("S23","Curvedate",$A343),"Df.Mid",$A343+BB$1),"")</f>
        <v>#N/A N/A</v>
      </c>
      <c r="BC343" s="34" t="str">
        <f ca="1">IF($A343&lt;&gt;"",_xll.BCurveInt(_xll.BCurveStrip("S23","Curvedate",$A343),"Df.Mid",$A343+BC$1),"")</f>
        <v>#N/A N/A</v>
      </c>
      <c r="BD343" s="34" t="str">
        <f ca="1">IF($A343&lt;&gt;"",_xll.BCurveInt(_xll.BCurveStrip("S23","Curvedate",$A343),"Df.Mid",$A343+BD$1),"")</f>
        <v>#N/A N/A</v>
      </c>
      <c r="BE343" s="34" t="str">
        <f ca="1">IF($A343&lt;&gt;"",_xll.BCurveInt(_xll.BCurveStrip("S23","Curvedate",$A343),"Df.Mid",$A343+BE$1),"")</f>
        <v>#N/A N/A</v>
      </c>
      <c r="BF343" s="34" t="str">
        <f ca="1">IF($A343&lt;&gt;"",_xll.BCurveInt(_xll.BCurveStrip("S23","Curvedate",$A343),"Df.Mid",$A343+BF$1),"")</f>
        <v>#N/A N/A</v>
      </c>
      <c r="BG343" s="34" t="str">
        <f ca="1">IF($A343&lt;&gt;"",_xll.BCurveInt(_xll.BCurveStrip("S23","Curvedate",$A343),"Df.Mid",$A343+BG$1),"")</f>
        <v>#N/A N/A</v>
      </c>
      <c r="BH343" s="34" t="str">
        <f ca="1">IF($A343&lt;&gt;"",_xll.BCurveInt(_xll.BCurveStrip("S23","Curvedate",$A343),"Df.Mid",$A343+BH$1),"")</f>
        <v>#N/A N/A</v>
      </c>
      <c r="BI343" s="34" t="str">
        <f ca="1">IF($A343&lt;&gt;"",_xll.BCurveInt(_xll.BCurveStrip("S23","Curvedate",$A343),"Df.Mid",$A343+BI$1),"")</f>
        <v>#N/A N/A</v>
      </c>
      <c r="BJ343" s="34" t="str">
        <f ca="1">IF($A343&lt;&gt;"",_xll.BCurveInt(_xll.BCurveStrip("S23","Curvedate",$A343),"Df.Mid",$A343+BJ$1),"")</f>
        <v>#N/A N/A</v>
      </c>
      <c r="BK343" s="34" t="str">
        <f ca="1">IF($A343&lt;&gt;"",_xll.BCurveInt(_xll.BCurveStrip("S23","Curvedate",$A343),"Df.Mid",$A343+BK$1),"")</f>
        <v>#N/A N/A</v>
      </c>
      <c r="BL343" s="34" t="str">
        <f ca="1">IF($A343&lt;&gt;"",_xll.BCurveInt(_xll.BCurveStrip("S23","Curvedate",$A343),"Df.Mid",$A343+BL$1),"")</f>
        <v>#N/A N/A</v>
      </c>
      <c r="BM343" s="34" t="str">
        <f ca="1">IF($A343&lt;&gt;"",_xll.BCurveInt(_xll.BCurveStrip("S23","Curvedate",$A343),"Df.Mid",$A343+BM$1),"")</f>
        <v>#N/A N/A</v>
      </c>
      <c r="BN343" s="34" t="str">
        <f ca="1">IF($A343&lt;&gt;"",_xll.BCurveInt(_xll.BCurveStrip("S23","Curvedate",$A343),"Df.Mid",$A343+BN$1),"")</f>
        <v>#N/A N/A</v>
      </c>
      <c r="BO343" s="34" t="str">
        <f ca="1">IF($A343&lt;&gt;"",_xll.BCurveInt(_xll.BCurveStrip("S23","Curvedate",$A343),"Df.Mid",$A343+BO$1),"")</f>
        <v>#N/A N/A</v>
      </c>
      <c r="BP343" s="34" t="str">
        <f ca="1">IF($A343&lt;&gt;"",_xll.BCurveInt(_xll.BCurveStrip("S23","Curvedate",$A343),"Df.Mid",$A343+BP$1),"")</f>
        <v>#N/A N/A</v>
      </c>
      <c r="BQ343" s="34" t="str">
        <f ca="1">IF($A343&lt;&gt;"",_xll.BCurveInt(_xll.BCurveStrip("S23","Curvedate",$A343),"Df.Mid",$A343+BQ$1),"")</f>
        <v>#N/A N/A</v>
      </c>
      <c r="BR343" s="34" t="str">
        <f ca="1">IF($A343&lt;&gt;"",_xll.BCurveInt(_xll.BCurveStrip("S23","Curvedate",$A343),"Df.Mid",$A343+BR$1),"")</f>
        <v>#N/A N/A</v>
      </c>
      <c r="BS343" s="34" t="str">
        <f ca="1">IF($A343&lt;&gt;"",_xll.BCurveInt(_xll.BCurveStrip("S23","Curvedate",$A343),"Df.Mid",$A343+BS$1),"")</f>
        <v>#N/A N/A</v>
      </c>
      <c r="BT343" s="34" t="str">
        <f ca="1">IF($A343&lt;&gt;"",_xll.BCurveInt(_xll.BCurveStrip("S23","Curvedate",$A343),"Df.Mid",$A343+BT$1),"")</f>
        <v>#N/A N/A</v>
      </c>
      <c r="BU343" s="34" t="str">
        <f ca="1">IF($A343&lt;&gt;"",_xll.BCurveInt(_xll.BCurveStrip("S23","Curvedate",$A343),"Df.Mid",$A343+BU$1),"")</f>
        <v>#N/A N/A</v>
      </c>
      <c r="BV343" s="34" t="str">
        <f ca="1">IF($A343&lt;&gt;"",_xll.BCurveInt(_xll.BCurveStrip("S23","Curvedate",$A343),"Df.Mid",$A343+BV$1),"")</f>
        <v>#N/A N/A</v>
      </c>
      <c r="BW343" s="34" t="str">
        <f ca="1">IF($A343&lt;&gt;"",_xll.BCurveInt(_xll.BCurveStrip("S23","Curvedate",$A343),"Df.Mid",$A343+BW$1),"")</f>
        <v>#N/A N/A</v>
      </c>
      <c r="BX343" s="34" t="str">
        <f ca="1">IF($A343&lt;&gt;"",_xll.BCurveInt(_xll.BCurveStrip("S23","Curvedate",$A343),"Df.Mid",$A343+BX$1),"")</f>
        <v>#N/A N/A</v>
      </c>
      <c r="BY343" s="34" t="str">
        <f ca="1">IF($A343&lt;&gt;"",_xll.BCurveInt(_xll.BCurveStrip("S23","Curvedate",$A343),"Df.Mid",$A343+BY$1),"")</f>
        <v>#N/A N/A</v>
      </c>
      <c r="BZ343" s="34" t="str">
        <f ca="1">IF($A343&lt;&gt;"",_xll.BCurveInt(_xll.BCurveStrip("S23","Curvedate",$A343),"Df.Mid",$A343+BZ$1),"")</f>
        <v>#N/A N/A</v>
      </c>
      <c r="CA343" s="34" t="str">
        <f ca="1">IF($A343&lt;&gt;"",_xll.BCurveInt(_xll.BCurveStrip("S23","Curvedate",$A343),"Df.Mid",$A343+CA$1),"")</f>
        <v>#N/A N/A</v>
      </c>
      <c r="CB343" s="34" t="str">
        <f ca="1">IF($A343&lt;&gt;"",_xll.BCurveInt(_xll.BCurveStrip("S23","Curvedate",$A343),"Df.Mid",$A343+CB$1),"")</f>
        <v>#N/A N/A</v>
      </c>
      <c r="CC343" s="34" t="str">
        <f ca="1">IF($A343&lt;&gt;"",_xll.BCurveInt(_xll.BCurveStrip("S23","Curvedate",$A343),"Df.Mid",$A343+CC$1),"")</f>
        <v>#N/A N/A</v>
      </c>
      <c r="CD343" s="34" t="str">
        <f ca="1">IF($A343&lt;&gt;"",_xll.BCurveInt(_xll.BCurveStrip("S23","Curvedate",$A343),"Df.Mid",$A343+CD$1),"")</f>
        <v>#N/A N/A</v>
      </c>
      <c r="CE343" s="34" t="str">
        <f ca="1">IF($A343&lt;&gt;"",_xll.BCurveInt(_xll.BCurveStrip("S23","Curvedate",$A343),"Df.Mid",$A343+CE$1),"")</f>
        <v>#N/A N/A</v>
      </c>
      <c r="CF343" s="34" t="str">
        <f ca="1">IF($A343&lt;&gt;"",_xll.BCurveInt(_xll.BCurveStrip("S23","Curvedate",$A343),"Df.Mid",$A343+CF$1),"")</f>
        <v>#N/A N/A</v>
      </c>
      <c r="CG343" s="34" t="str">
        <f ca="1">IF($A343&lt;&gt;"",_xll.BCurveInt(_xll.BCurveStrip("S23","Curvedate",$A343),"Df.Mid",$A343+CG$1),"")</f>
        <v>#N/A N/A</v>
      </c>
      <c r="CH343" s="34" t="str">
        <f ca="1">IF($A343&lt;&gt;"",_xll.BCurveInt(_xll.BCurveStrip("S23","Curvedate",$A343),"Df.Mid",$A343+CH$1),"")</f>
        <v>#N/A N/A</v>
      </c>
      <c r="CI343" s="34" t="str">
        <f ca="1">IF($A343&lt;&gt;"",_xll.BCurveInt(_xll.BCurveStrip("S23","Curvedate",$A343),"Df.Mid",$A343+CI$1),"")</f>
        <v>#N/A N/A</v>
      </c>
      <c r="CJ343" s="34" t="str">
        <f ca="1">IF($A343&lt;&gt;"",_xll.BCurveInt(_xll.BCurveStrip("S23","Curvedate",$A343),"Df.Mid",$A343+CJ$1),"")</f>
        <v>#N/A N/A</v>
      </c>
      <c r="CK343" s="34" t="str">
        <f ca="1">IF($A343&lt;&gt;"",_xll.BCurveInt(_xll.BCurveStrip("S23","Curvedate",$A343),"Df.Mid",$A343+CK$1),"")</f>
        <v>#N/A N/A</v>
      </c>
      <c r="CL343" s="34" t="str">
        <f ca="1">IF($A343&lt;&gt;"",_xll.BCurveInt(_xll.BCurveStrip("S23","Curvedate",$A343),"Df.Mid",$A343+CL$1),"")</f>
        <v>#N/A N/A</v>
      </c>
      <c r="CM343" s="34" t="str">
        <f ca="1">IF($A343&lt;&gt;"",_xll.BCurveInt(_xll.BCurveStrip("S23","Curvedate",$A343),"Df.Mid",$A343+CM$1),"")</f>
        <v>#N/A N/A</v>
      </c>
      <c r="CN343" s="34" t="str">
        <f ca="1">IF($A343&lt;&gt;"",_xll.BCurveInt(_xll.BCurveStrip("S23","Curvedate",$A343),"Df.Mid",$A343+CN$1),"")</f>
        <v>#N/A N/A</v>
      </c>
      <c r="CO343" s="34" t="str">
        <f ca="1">IF($A343&lt;&gt;"",_xll.BCurveInt(_xll.BCurveStrip("S23","Curvedate",$A343),"Df.Mid",$A343+CO$1),"")</f>
        <v>#N/A N/A</v>
      </c>
      <c r="CP343" s="34" t="str">
        <f ca="1">IF($A343&lt;&gt;"",_xll.BCurveInt(_xll.BCurveStrip("S23","Curvedate",$A343),"Df.Mid",$A343+CP$1),"")</f>
        <v>#N/A N/A</v>
      </c>
      <c r="CQ343" s="34" t="str">
        <f ca="1">IF($A343&lt;&gt;"",_xll.BCurveInt(_xll.BCurveStrip("S23","Curvedate",$A343),"Df.Mid",$A343+CQ$1),"")</f>
        <v>#N/A N/A</v>
      </c>
      <c r="CR343" s="34" t="str">
        <f ca="1">IF($A343&lt;&gt;"",_xll.BCurveInt(_xll.BCurveStrip("S23","Curvedate",$A343),"Df.Mid",$A343+CR$1),"")</f>
        <v>#N/A N/A</v>
      </c>
      <c r="CS343" s="34" t="str">
        <f ca="1">IF($A343&lt;&gt;"",_xll.BCurveInt(_xll.BCurveStrip("S23","Curvedate",$A343),"Df.Mid",$A343+CS$1),"")</f>
        <v>#N/A N/A</v>
      </c>
      <c r="CT343" s="34" t="str">
        <f ca="1">IF($A343&lt;&gt;"",_xll.BCurveInt(_xll.BCurveStrip("S23","Curvedate",$A343),"Df.Mid",$A343+CT$1),"")</f>
        <v>#N/A N/A</v>
      </c>
      <c r="CU343" s="34" t="str">
        <f ca="1">IF($A343&lt;&gt;"",_xll.BCurveInt(_xll.BCurveStrip("S23","Curvedate",$A343),"Df.Mid",$A343+CU$1),"")</f>
        <v>#N/A N/A</v>
      </c>
      <c r="CV343" s="34" t="str">
        <f ca="1">IF($A343&lt;&gt;"",_xll.BCurveInt(_xll.BCurveStrip("S23","Curvedate",$A343),"Df.Mid",$A343+CV$1),"")</f>
        <v>#N/A N/A</v>
      </c>
      <c r="CW343" s="34" t="str">
        <f ca="1">IF($A343&lt;&gt;"",_xll.BCurveInt(_xll.BCurveStrip("S23","Curvedate",$A343),"Df.Mid",$A343+CW$1),"")</f>
        <v>#N/A N/A</v>
      </c>
      <c r="CX343" s="34" t="str">
        <f ca="1">IF($A343&lt;&gt;"",_xll.BCurveInt(_xll.BCurveStrip("S23","Curvedate",$A343),"Df.Mid",$A343+CX$1),"")</f>
        <v>#N/A N/A</v>
      </c>
      <c r="CY343" s="34" t="str">
        <f ca="1">IF($A343&lt;&gt;"",_xll.BCurveInt(_xll.BCurveStrip("S23","Curvedate",$A343),"Df.Mid",$A343+CY$1),"")</f>
        <v>#N/A N/A</v>
      </c>
      <c r="CZ343" s="34" t="str">
        <f ca="1">IF($A343&lt;&gt;"",_xll.BCurveInt(_xll.BCurveStrip("S23","Curvedate",$A343),"Df.Mid",$A343+CZ$1),"")</f>
        <v>#N/A N/A</v>
      </c>
      <c r="DA343" s="34" t="str">
        <f ca="1">IF($A343&lt;&gt;"",_xll.BCurveInt(_xll.BCurveStrip("S23","Curvedate",$A343),"Df.Mid",$A343+DA$1),"")</f>
        <v>#N/A N/A</v>
      </c>
      <c r="DB343" s="34" t="str">
        <f ca="1">IF($A343&lt;&gt;"",_xll.BCurveInt(_xll.BCurveStrip("S23","Curvedate",$A343),"Df.Mid",$A343+DB$1),"")</f>
        <v>#N/A N/A</v>
      </c>
    </row>
    <row r="344" spans="1:106" x14ac:dyDescent="0.2">
      <c r="A344" s="13">
        <f t="shared" ca="1" si="5"/>
        <v>44750</v>
      </c>
      <c r="B344" s="34" t="str">
        <f ca="1">IF($A344&lt;&gt;"",_xll.BCurveInt(_xll.BCurveStrip("S23","Curvedate",$A344),"Df.Mid",$A344+B$1),"")</f>
        <v>#N/A N/A</v>
      </c>
      <c r="C344" s="34" t="str">
        <f ca="1">IF($A344&lt;&gt;"",_xll.BCurveInt(_xll.BCurveStrip("S23","Curvedate",$A344),"Df.Mid",$A344+C$1),"")</f>
        <v>#N/A N/A</v>
      </c>
      <c r="D344" s="34" t="str">
        <f ca="1">IF($A344&lt;&gt;"",_xll.BCurveInt(_xll.BCurveStrip("S23","Curvedate",$A344),"Df.Mid",$A344+D$1),"")</f>
        <v>#N/A N/A</v>
      </c>
      <c r="E344" s="34" t="str">
        <f ca="1">IF($A344&lt;&gt;"",_xll.BCurveInt(_xll.BCurveStrip("S23","Curvedate",$A344),"Df.Mid",$A344+E$1),"")</f>
        <v>#N/A N/A</v>
      </c>
      <c r="F344" s="34" t="str">
        <f ca="1">IF($A344&lt;&gt;"",_xll.BCurveInt(_xll.BCurveStrip("S23","Curvedate",$A344),"Df.Mid",$A344+F$1),"")</f>
        <v>#N/A N/A</v>
      </c>
      <c r="G344" s="34" t="str">
        <f ca="1">IF($A344&lt;&gt;"",_xll.BCurveInt(_xll.BCurveStrip("S23","Curvedate",$A344),"Df.Mid",$A344+G$1),"")</f>
        <v>#N/A N/A</v>
      </c>
      <c r="H344" s="34" t="str">
        <f ca="1">IF($A344&lt;&gt;"",_xll.BCurveInt(_xll.BCurveStrip("S23","Curvedate",$A344),"Df.Mid",$A344+H$1),"")</f>
        <v>#N/A N/A</v>
      </c>
      <c r="I344" s="34" t="str">
        <f ca="1">IF($A344&lt;&gt;"",_xll.BCurveInt(_xll.BCurveStrip("S23","Curvedate",$A344),"Df.Mid",$A344+I$1),"")</f>
        <v>#N/A N/A</v>
      </c>
      <c r="J344" s="34" t="str">
        <f ca="1">IF($A344&lt;&gt;"",_xll.BCurveInt(_xll.BCurveStrip("S23","Curvedate",$A344),"Df.Mid",$A344+J$1),"")</f>
        <v>#N/A N/A</v>
      </c>
      <c r="K344" s="34" t="str">
        <f ca="1">IF($A344&lt;&gt;"",_xll.BCurveInt(_xll.BCurveStrip("S23","Curvedate",$A344),"Df.Mid",$A344+K$1),"")</f>
        <v>#N/A N/A</v>
      </c>
      <c r="L344" s="34" t="str">
        <f ca="1">IF($A344&lt;&gt;"",_xll.BCurveInt(_xll.BCurveStrip("S23","Curvedate",$A344),"Df.Mid",$A344+L$1),"")</f>
        <v>#N/A N/A</v>
      </c>
      <c r="M344" s="34" t="str">
        <f ca="1">IF($A344&lt;&gt;"",_xll.BCurveInt(_xll.BCurveStrip("S23","Curvedate",$A344),"Df.Mid",$A344+M$1),"")</f>
        <v>#N/A N/A</v>
      </c>
      <c r="N344" s="34" t="str">
        <f ca="1">IF($A344&lt;&gt;"",_xll.BCurveInt(_xll.BCurveStrip("S23","Curvedate",$A344),"Df.Mid",$A344+N$1),"")</f>
        <v>#N/A N/A</v>
      </c>
      <c r="O344" s="34" t="str">
        <f ca="1">IF($A344&lt;&gt;"",_xll.BCurveInt(_xll.BCurveStrip("S23","Curvedate",$A344),"Df.Mid",$A344+O$1),"")</f>
        <v>#N/A N/A</v>
      </c>
      <c r="P344" s="34" t="str">
        <f ca="1">IF($A344&lt;&gt;"",_xll.BCurveInt(_xll.BCurveStrip("S23","Curvedate",$A344),"Df.Mid",$A344+P$1),"")</f>
        <v>#N/A N/A</v>
      </c>
      <c r="Q344" s="34" t="str">
        <f ca="1">IF($A344&lt;&gt;"",_xll.BCurveInt(_xll.BCurveStrip("S23","Curvedate",$A344),"Df.Mid",$A344+Q$1),"")</f>
        <v>#N/A N/A</v>
      </c>
      <c r="R344" s="34" t="str">
        <f ca="1">IF($A344&lt;&gt;"",_xll.BCurveInt(_xll.BCurveStrip("S23","Curvedate",$A344),"Df.Mid",$A344+R$1),"")</f>
        <v>#N/A N/A</v>
      </c>
      <c r="S344" s="34" t="str">
        <f ca="1">IF($A344&lt;&gt;"",_xll.BCurveInt(_xll.BCurveStrip("S23","Curvedate",$A344),"Df.Mid",$A344+S$1),"")</f>
        <v>#N/A N/A</v>
      </c>
      <c r="T344" s="34" t="str">
        <f ca="1">IF($A344&lt;&gt;"",_xll.BCurveInt(_xll.BCurveStrip("S23","Curvedate",$A344),"Df.Mid",$A344+T$1),"")</f>
        <v>#N/A N/A</v>
      </c>
      <c r="U344" s="34" t="str">
        <f ca="1">IF($A344&lt;&gt;"",_xll.BCurveInt(_xll.BCurveStrip("S23","Curvedate",$A344),"Df.Mid",$A344+U$1),"")</f>
        <v>#N/A N/A</v>
      </c>
      <c r="V344" s="34" t="str">
        <f ca="1">IF($A344&lt;&gt;"",_xll.BCurveInt(_xll.BCurveStrip("S23","Curvedate",$A344),"Df.Mid",$A344+V$1),"")</f>
        <v>#N/A N/A</v>
      </c>
      <c r="W344" s="34" t="str">
        <f ca="1">IF($A344&lt;&gt;"",_xll.BCurveInt(_xll.BCurveStrip("S23","Curvedate",$A344),"Df.Mid",$A344+W$1),"")</f>
        <v>#N/A N/A</v>
      </c>
      <c r="X344" s="34" t="str">
        <f ca="1">IF($A344&lt;&gt;"",_xll.BCurveInt(_xll.BCurveStrip("S23","Curvedate",$A344),"Df.Mid",$A344+X$1),"")</f>
        <v>#N/A N/A</v>
      </c>
      <c r="Y344" s="34" t="str">
        <f ca="1">IF($A344&lt;&gt;"",_xll.BCurveInt(_xll.BCurveStrip("S23","Curvedate",$A344),"Df.Mid",$A344+Y$1),"")</f>
        <v>#N/A N/A</v>
      </c>
      <c r="Z344" s="34" t="str">
        <f ca="1">IF($A344&lt;&gt;"",_xll.BCurveInt(_xll.BCurveStrip("S23","Curvedate",$A344),"Df.Mid",$A344+Z$1),"")</f>
        <v>#N/A N/A</v>
      </c>
      <c r="AA344" s="34" t="str">
        <f ca="1">IF($A344&lt;&gt;"",_xll.BCurveInt(_xll.BCurveStrip("S23","Curvedate",$A344),"Df.Mid",$A344+AA$1),"")</f>
        <v>#N/A N/A</v>
      </c>
      <c r="AB344" s="34" t="str">
        <f ca="1">IF($A344&lt;&gt;"",_xll.BCurveInt(_xll.BCurveStrip("S23","Curvedate",$A344),"Df.Mid",$A344+AB$1),"")</f>
        <v>#N/A N/A</v>
      </c>
      <c r="AC344" s="34" t="str">
        <f ca="1">IF($A344&lt;&gt;"",_xll.BCurveInt(_xll.BCurveStrip("S23","Curvedate",$A344),"Df.Mid",$A344+AC$1),"")</f>
        <v>#N/A N/A</v>
      </c>
      <c r="AD344" s="34" t="str">
        <f ca="1">IF($A344&lt;&gt;"",_xll.BCurveInt(_xll.BCurveStrip("S23","Curvedate",$A344),"Df.Mid",$A344+AD$1),"")</f>
        <v>#N/A N/A</v>
      </c>
      <c r="AE344" s="34" t="str">
        <f ca="1">IF($A344&lt;&gt;"",_xll.BCurveInt(_xll.BCurveStrip("S23","Curvedate",$A344),"Df.Mid",$A344+AE$1),"")</f>
        <v>#N/A N/A</v>
      </c>
      <c r="AF344" s="34" t="str">
        <f ca="1">IF($A344&lt;&gt;"",_xll.BCurveInt(_xll.BCurveStrip("S23","Curvedate",$A344),"Df.Mid",$A344+AF$1),"")</f>
        <v>#N/A N/A</v>
      </c>
      <c r="AG344" s="34" t="str">
        <f ca="1">IF($A344&lt;&gt;"",_xll.BCurveInt(_xll.BCurveStrip("S23","Curvedate",$A344),"Df.Mid",$A344+AG$1),"")</f>
        <v>#N/A N/A</v>
      </c>
      <c r="AH344" s="34" t="str">
        <f ca="1">IF($A344&lt;&gt;"",_xll.BCurveInt(_xll.BCurveStrip("S23","Curvedate",$A344),"Df.Mid",$A344+AH$1),"")</f>
        <v>#N/A N/A</v>
      </c>
      <c r="AI344" s="34" t="str">
        <f ca="1">IF($A344&lt;&gt;"",_xll.BCurveInt(_xll.BCurveStrip("S23","Curvedate",$A344),"Df.Mid",$A344+AI$1),"")</f>
        <v>#N/A N/A</v>
      </c>
      <c r="AJ344" s="34" t="str">
        <f ca="1">IF($A344&lt;&gt;"",_xll.BCurveInt(_xll.BCurveStrip("S23","Curvedate",$A344),"Df.Mid",$A344+AJ$1),"")</f>
        <v>#N/A N/A</v>
      </c>
      <c r="AK344" s="34" t="str">
        <f ca="1">IF($A344&lt;&gt;"",_xll.BCurveInt(_xll.BCurveStrip("S23","Curvedate",$A344),"Df.Mid",$A344+AK$1),"")</f>
        <v>#N/A N/A</v>
      </c>
      <c r="AL344" s="34" t="str">
        <f ca="1">IF($A344&lt;&gt;"",_xll.BCurveInt(_xll.BCurveStrip("S23","Curvedate",$A344),"Df.Mid",$A344+AL$1),"")</f>
        <v>#N/A N/A</v>
      </c>
      <c r="AM344" s="34" t="str">
        <f ca="1">IF($A344&lt;&gt;"",_xll.BCurveInt(_xll.BCurveStrip("S23","Curvedate",$A344),"Df.Mid",$A344+AM$1),"")</f>
        <v>#N/A N/A</v>
      </c>
      <c r="AN344" s="34" t="str">
        <f ca="1">IF($A344&lt;&gt;"",_xll.BCurveInt(_xll.BCurveStrip("S23","Curvedate",$A344),"Df.Mid",$A344+AN$1),"")</f>
        <v>#N/A N/A</v>
      </c>
      <c r="AO344" s="34" t="str">
        <f ca="1">IF($A344&lt;&gt;"",_xll.BCurveInt(_xll.BCurveStrip("S23","Curvedate",$A344),"Df.Mid",$A344+AO$1),"")</f>
        <v>#N/A N/A</v>
      </c>
      <c r="AP344" s="34" t="str">
        <f ca="1">IF($A344&lt;&gt;"",_xll.BCurveInt(_xll.BCurveStrip("S23","Curvedate",$A344),"Df.Mid",$A344+AP$1),"")</f>
        <v>#N/A N/A</v>
      </c>
      <c r="AQ344" s="34" t="str">
        <f ca="1">IF($A344&lt;&gt;"",_xll.BCurveInt(_xll.BCurveStrip("S23","Curvedate",$A344),"Df.Mid",$A344+AQ$1),"")</f>
        <v>#N/A N/A</v>
      </c>
      <c r="AR344" s="34" t="str">
        <f ca="1">IF($A344&lt;&gt;"",_xll.BCurveInt(_xll.BCurveStrip("S23","Curvedate",$A344),"Df.Mid",$A344+AR$1),"")</f>
        <v>#N/A N/A</v>
      </c>
      <c r="AS344" s="34" t="str">
        <f ca="1">IF($A344&lt;&gt;"",_xll.BCurveInt(_xll.BCurveStrip("S23","Curvedate",$A344),"Df.Mid",$A344+AS$1),"")</f>
        <v>#N/A N/A</v>
      </c>
      <c r="AT344" s="34" t="str">
        <f ca="1">IF($A344&lt;&gt;"",_xll.BCurveInt(_xll.BCurveStrip("S23","Curvedate",$A344),"Df.Mid",$A344+AT$1),"")</f>
        <v>#N/A N/A</v>
      </c>
      <c r="AU344" s="34" t="str">
        <f ca="1">IF($A344&lt;&gt;"",_xll.BCurveInt(_xll.BCurveStrip("S23","Curvedate",$A344),"Df.Mid",$A344+AU$1),"")</f>
        <v>#N/A N/A</v>
      </c>
      <c r="AV344" s="34" t="str">
        <f ca="1">IF($A344&lt;&gt;"",_xll.BCurveInt(_xll.BCurveStrip("S23","Curvedate",$A344),"Df.Mid",$A344+AV$1),"")</f>
        <v>#N/A N/A</v>
      </c>
      <c r="AW344" s="34" t="str">
        <f ca="1">IF($A344&lt;&gt;"",_xll.BCurveInt(_xll.BCurveStrip("S23","Curvedate",$A344),"Df.Mid",$A344+AW$1),"")</f>
        <v>#N/A N/A</v>
      </c>
      <c r="AX344" s="34" t="str">
        <f ca="1">IF($A344&lt;&gt;"",_xll.BCurveInt(_xll.BCurveStrip("S23","Curvedate",$A344),"Df.Mid",$A344+AX$1),"")</f>
        <v>#N/A N/A</v>
      </c>
      <c r="AY344" s="34" t="str">
        <f ca="1">IF($A344&lt;&gt;"",_xll.BCurveInt(_xll.BCurveStrip("S23","Curvedate",$A344),"Df.Mid",$A344+AY$1),"")</f>
        <v>#N/A N/A</v>
      </c>
      <c r="AZ344" s="34" t="str">
        <f ca="1">IF($A344&lt;&gt;"",_xll.BCurveInt(_xll.BCurveStrip("S23","Curvedate",$A344),"Df.Mid",$A344+AZ$1),"")</f>
        <v>#N/A N/A</v>
      </c>
      <c r="BA344" s="34" t="str">
        <f ca="1">IF($A344&lt;&gt;"",_xll.BCurveInt(_xll.BCurveStrip("S23","Curvedate",$A344),"Df.Mid",$A344+BA$1),"")</f>
        <v>#N/A N/A</v>
      </c>
      <c r="BB344" s="34" t="str">
        <f ca="1">IF($A344&lt;&gt;"",_xll.BCurveInt(_xll.BCurveStrip("S23","Curvedate",$A344),"Df.Mid",$A344+BB$1),"")</f>
        <v>#N/A N/A</v>
      </c>
      <c r="BC344" s="34" t="str">
        <f ca="1">IF($A344&lt;&gt;"",_xll.BCurveInt(_xll.BCurveStrip("S23","Curvedate",$A344),"Df.Mid",$A344+BC$1),"")</f>
        <v>#N/A N/A</v>
      </c>
      <c r="BD344" s="34" t="str">
        <f ca="1">IF($A344&lt;&gt;"",_xll.BCurveInt(_xll.BCurveStrip("S23","Curvedate",$A344),"Df.Mid",$A344+BD$1),"")</f>
        <v>#N/A N/A</v>
      </c>
      <c r="BE344" s="34" t="str">
        <f ca="1">IF($A344&lt;&gt;"",_xll.BCurveInt(_xll.BCurveStrip("S23","Curvedate",$A344),"Df.Mid",$A344+BE$1),"")</f>
        <v>#N/A N/A</v>
      </c>
      <c r="BF344" s="34" t="str">
        <f ca="1">IF($A344&lt;&gt;"",_xll.BCurveInt(_xll.BCurveStrip("S23","Curvedate",$A344),"Df.Mid",$A344+BF$1),"")</f>
        <v>#N/A N/A</v>
      </c>
      <c r="BG344" s="34" t="str">
        <f ca="1">IF($A344&lt;&gt;"",_xll.BCurveInt(_xll.BCurveStrip("S23","Curvedate",$A344),"Df.Mid",$A344+BG$1),"")</f>
        <v>#N/A N/A</v>
      </c>
      <c r="BH344" s="34" t="str">
        <f ca="1">IF($A344&lt;&gt;"",_xll.BCurveInt(_xll.BCurveStrip("S23","Curvedate",$A344),"Df.Mid",$A344+BH$1),"")</f>
        <v>#N/A N/A</v>
      </c>
      <c r="BI344" s="34" t="str">
        <f ca="1">IF($A344&lt;&gt;"",_xll.BCurveInt(_xll.BCurveStrip("S23","Curvedate",$A344),"Df.Mid",$A344+BI$1),"")</f>
        <v>#N/A N/A</v>
      </c>
      <c r="BJ344" s="34" t="str">
        <f ca="1">IF($A344&lt;&gt;"",_xll.BCurveInt(_xll.BCurveStrip("S23","Curvedate",$A344),"Df.Mid",$A344+BJ$1),"")</f>
        <v>#N/A N/A</v>
      </c>
      <c r="BK344" s="34" t="str">
        <f ca="1">IF($A344&lt;&gt;"",_xll.BCurveInt(_xll.BCurveStrip("S23","Curvedate",$A344),"Df.Mid",$A344+BK$1),"")</f>
        <v>#N/A N/A</v>
      </c>
      <c r="BL344" s="34" t="str">
        <f ca="1">IF($A344&lt;&gt;"",_xll.BCurveInt(_xll.BCurveStrip("S23","Curvedate",$A344),"Df.Mid",$A344+BL$1),"")</f>
        <v>#N/A N/A</v>
      </c>
      <c r="BM344" s="34" t="str">
        <f ca="1">IF($A344&lt;&gt;"",_xll.BCurveInt(_xll.BCurveStrip("S23","Curvedate",$A344),"Df.Mid",$A344+BM$1),"")</f>
        <v>#N/A N/A</v>
      </c>
      <c r="BN344" s="34" t="str">
        <f ca="1">IF($A344&lt;&gt;"",_xll.BCurveInt(_xll.BCurveStrip("S23","Curvedate",$A344),"Df.Mid",$A344+BN$1),"")</f>
        <v>#N/A N/A</v>
      </c>
      <c r="BO344" s="34" t="str">
        <f ca="1">IF($A344&lt;&gt;"",_xll.BCurveInt(_xll.BCurveStrip("S23","Curvedate",$A344),"Df.Mid",$A344+BO$1),"")</f>
        <v>#N/A N/A</v>
      </c>
      <c r="BP344" s="34" t="str">
        <f ca="1">IF($A344&lt;&gt;"",_xll.BCurveInt(_xll.BCurveStrip("S23","Curvedate",$A344),"Df.Mid",$A344+BP$1),"")</f>
        <v>#N/A N/A</v>
      </c>
      <c r="BQ344" s="34" t="str">
        <f ca="1">IF($A344&lt;&gt;"",_xll.BCurveInt(_xll.BCurveStrip("S23","Curvedate",$A344),"Df.Mid",$A344+BQ$1),"")</f>
        <v>#N/A N/A</v>
      </c>
      <c r="BR344" s="34" t="str">
        <f ca="1">IF($A344&lt;&gt;"",_xll.BCurveInt(_xll.BCurveStrip("S23","Curvedate",$A344),"Df.Mid",$A344+BR$1),"")</f>
        <v>#N/A N/A</v>
      </c>
      <c r="BS344" s="34" t="str">
        <f ca="1">IF($A344&lt;&gt;"",_xll.BCurveInt(_xll.BCurveStrip("S23","Curvedate",$A344),"Df.Mid",$A344+BS$1),"")</f>
        <v>#N/A N/A</v>
      </c>
      <c r="BT344" s="34" t="str">
        <f ca="1">IF($A344&lt;&gt;"",_xll.BCurveInt(_xll.BCurveStrip("S23","Curvedate",$A344),"Df.Mid",$A344+BT$1),"")</f>
        <v>#N/A N/A</v>
      </c>
      <c r="BU344" s="34" t="str">
        <f ca="1">IF($A344&lt;&gt;"",_xll.BCurveInt(_xll.BCurveStrip("S23","Curvedate",$A344),"Df.Mid",$A344+BU$1),"")</f>
        <v>#N/A N/A</v>
      </c>
      <c r="BV344" s="34" t="str">
        <f ca="1">IF($A344&lt;&gt;"",_xll.BCurveInt(_xll.BCurveStrip("S23","Curvedate",$A344),"Df.Mid",$A344+BV$1),"")</f>
        <v>#N/A N/A</v>
      </c>
      <c r="BW344" s="34" t="str">
        <f ca="1">IF($A344&lt;&gt;"",_xll.BCurveInt(_xll.BCurveStrip("S23","Curvedate",$A344),"Df.Mid",$A344+BW$1),"")</f>
        <v>#N/A N/A</v>
      </c>
      <c r="BX344" s="34" t="str">
        <f ca="1">IF($A344&lt;&gt;"",_xll.BCurveInt(_xll.BCurveStrip("S23","Curvedate",$A344),"Df.Mid",$A344+BX$1),"")</f>
        <v>#N/A N/A</v>
      </c>
      <c r="BY344" s="34" t="str">
        <f ca="1">IF($A344&lt;&gt;"",_xll.BCurveInt(_xll.BCurveStrip("S23","Curvedate",$A344),"Df.Mid",$A344+BY$1),"")</f>
        <v>#N/A N/A</v>
      </c>
      <c r="BZ344" s="34" t="str">
        <f ca="1">IF($A344&lt;&gt;"",_xll.BCurveInt(_xll.BCurveStrip("S23","Curvedate",$A344),"Df.Mid",$A344+BZ$1),"")</f>
        <v>#N/A N/A</v>
      </c>
      <c r="CA344" s="34" t="str">
        <f ca="1">IF($A344&lt;&gt;"",_xll.BCurveInt(_xll.BCurveStrip("S23","Curvedate",$A344),"Df.Mid",$A344+CA$1),"")</f>
        <v>#N/A N/A</v>
      </c>
      <c r="CB344" s="34" t="str">
        <f ca="1">IF($A344&lt;&gt;"",_xll.BCurveInt(_xll.BCurveStrip("S23","Curvedate",$A344),"Df.Mid",$A344+CB$1),"")</f>
        <v>#N/A N/A</v>
      </c>
      <c r="CC344" s="34" t="str">
        <f ca="1">IF($A344&lt;&gt;"",_xll.BCurveInt(_xll.BCurveStrip("S23","Curvedate",$A344),"Df.Mid",$A344+CC$1),"")</f>
        <v>#N/A N/A</v>
      </c>
      <c r="CD344" s="34" t="str">
        <f ca="1">IF($A344&lt;&gt;"",_xll.BCurveInt(_xll.BCurveStrip("S23","Curvedate",$A344),"Df.Mid",$A344+CD$1),"")</f>
        <v>#N/A N/A</v>
      </c>
      <c r="CE344" s="34" t="str">
        <f ca="1">IF($A344&lt;&gt;"",_xll.BCurveInt(_xll.BCurveStrip("S23","Curvedate",$A344),"Df.Mid",$A344+CE$1),"")</f>
        <v>#N/A N/A</v>
      </c>
      <c r="CF344" s="34" t="str">
        <f ca="1">IF($A344&lt;&gt;"",_xll.BCurveInt(_xll.BCurveStrip("S23","Curvedate",$A344),"Df.Mid",$A344+CF$1),"")</f>
        <v>#N/A N/A</v>
      </c>
      <c r="CG344" s="34" t="str">
        <f ca="1">IF($A344&lt;&gt;"",_xll.BCurveInt(_xll.BCurveStrip("S23","Curvedate",$A344),"Df.Mid",$A344+CG$1),"")</f>
        <v>#N/A N/A</v>
      </c>
      <c r="CH344" s="34" t="str">
        <f ca="1">IF($A344&lt;&gt;"",_xll.BCurveInt(_xll.BCurveStrip("S23","Curvedate",$A344),"Df.Mid",$A344+CH$1),"")</f>
        <v>#N/A N/A</v>
      </c>
      <c r="CI344" s="34" t="str">
        <f ca="1">IF($A344&lt;&gt;"",_xll.BCurveInt(_xll.BCurveStrip("S23","Curvedate",$A344),"Df.Mid",$A344+CI$1),"")</f>
        <v>#N/A N/A</v>
      </c>
      <c r="CJ344" s="34" t="str">
        <f ca="1">IF($A344&lt;&gt;"",_xll.BCurveInt(_xll.BCurveStrip("S23","Curvedate",$A344),"Df.Mid",$A344+CJ$1),"")</f>
        <v>#N/A N/A</v>
      </c>
      <c r="CK344" s="34" t="str">
        <f ca="1">IF($A344&lt;&gt;"",_xll.BCurveInt(_xll.BCurveStrip("S23","Curvedate",$A344),"Df.Mid",$A344+CK$1),"")</f>
        <v>#N/A N/A</v>
      </c>
      <c r="CL344" s="34" t="str">
        <f ca="1">IF($A344&lt;&gt;"",_xll.BCurveInt(_xll.BCurveStrip("S23","Curvedate",$A344),"Df.Mid",$A344+CL$1),"")</f>
        <v>#N/A N/A</v>
      </c>
      <c r="CM344" s="34" t="str">
        <f ca="1">IF($A344&lt;&gt;"",_xll.BCurveInt(_xll.BCurveStrip("S23","Curvedate",$A344),"Df.Mid",$A344+CM$1),"")</f>
        <v>#N/A N/A</v>
      </c>
      <c r="CN344" s="34" t="str">
        <f ca="1">IF($A344&lt;&gt;"",_xll.BCurveInt(_xll.BCurveStrip("S23","Curvedate",$A344),"Df.Mid",$A344+CN$1),"")</f>
        <v>#N/A N/A</v>
      </c>
      <c r="CO344" s="34" t="str">
        <f ca="1">IF($A344&lt;&gt;"",_xll.BCurveInt(_xll.BCurveStrip("S23","Curvedate",$A344),"Df.Mid",$A344+CO$1),"")</f>
        <v>#N/A N/A</v>
      </c>
      <c r="CP344" s="34" t="str">
        <f ca="1">IF($A344&lt;&gt;"",_xll.BCurveInt(_xll.BCurveStrip("S23","Curvedate",$A344),"Df.Mid",$A344+CP$1),"")</f>
        <v>#N/A N/A</v>
      </c>
      <c r="CQ344" s="34" t="str">
        <f ca="1">IF($A344&lt;&gt;"",_xll.BCurveInt(_xll.BCurveStrip("S23","Curvedate",$A344),"Df.Mid",$A344+CQ$1),"")</f>
        <v>#N/A N/A</v>
      </c>
      <c r="CR344" s="34" t="str">
        <f ca="1">IF($A344&lt;&gt;"",_xll.BCurveInt(_xll.BCurveStrip("S23","Curvedate",$A344),"Df.Mid",$A344+CR$1),"")</f>
        <v>#N/A N/A</v>
      </c>
      <c r="CS344" s="34" t="str">
        <f ca="1">IF($A344&lt;&gt;"",_xll.BCurveInt(_xll.BCurveStrip("S23","Curvedate",$A344),"Df.Mid",$A344+CS$1),"")</f>
        <v>#N/A N/A</v>
      </c>
      <c r="CT344" s="34" t="str">
        <f ca="1">IF($A344&lt;&gt;"",_xll.BCurveInt(_xll.BCurveStrip("S23","Curvedate",$A344),"Df.Mid",$A344+CT$1),"")</f>
        <v>#N/A N/A</v>
      </c>
      <c r="CU344" s="34" t="str">
        <f ca="1">IF($A344&lt;&gt;"",_xll.BCurveInt(_xll.BCurveStrip("S23","Curvedate",$A344),"Df.Mid",$A344+CU$1),"")</f>
        <v>#N/A N/A</v>
      </c>
      <c r="CV344" s="34" t="str">
        <f ca="1">IF($A344&lt;&gt;"",_xll.BCurveInt(_xll.BCurveStrip("S23","Curvedate",$A344),"Df.Mid",$A344+CV$1),"")</f>
        <v>#N/A N/A</v>
      </c>
      <c r="CW344" s="34" t="str">
        <f ca="1">IF($A344&lt;&gt;"",_xll.BCurveInt(_xll.BCurveStrip("S23","Curvedate",$A344),"Df.Mid",$A344+CW$1),"")</f>
        <v>#N/A N/A</v>
      </c>
      <c r="CX344" s="34" t="str">
        <f ca="1">IF($A344&lt;&gt;"",_xll.BCurveInt(_xll.BCurveStrip("S23","Curvedate",$A344),"Df.Mid",$A344+CX$1),"")</f>
        <v>#N/A N/A</v>
      </c>
      <c r="CY344" s="34" t="str">
        <f ca="1">IF($A344&lt;&gt;"",_xll.BCurveInt(_xll.BCurveStrip("S23","Curvedate",$A344),"Df.Mid",$A344+CY$1),"")</f>
        <v>#N/A N/A</v>
      </c>
      <c r="CZ344" s="34" t="str">
        <f ca="1">IF($A344&lt;&gt;"",_xll.BCurveInt(_xll.BCurveStrip("S23","Curvedate",$A344),"Df.Mid",$A344+CZ$1),"")</f>
        <v>#N/A N/A</v>
      </c>
      <c r="DA344" s="34" t="str">
        <f ca="1">IF($A344&lt;&gt;"",_xll.BCurveInt(_xll.BCurveStrip("S23","Curvedate",$A344),"Df.Mid",$A344+DA$1),"")</f>
        <v>#N/A N/A</v>
      </c>
      <c r="DB344" s="34" t="str">
        <f ca="1">IF($A344&lt;&gt;"",_xll.BCurveInt(_xll.BCurveStrip("S23","Curvedate",$A344),"Df.Mid",$A344+DB$1),"")</f>
        <v>#N/A N/A</v>
      </c>
    </row>
    <row r="345" spans="1:106" x14ac:dyDescent="0.2">
      <c r="A345" s="13">
        <f t="shared" ca="1" si="5"/>
        <v>44753</v>
      </c>
      <c r="B345" s="34" t="str">
        <f ca="1">IF($A345&lt;&gt;"",_xll.BCurveInt(_xll.BCurveStrip("S23","Curvedate",$A345),"Df.Mid",$A345+B$1),"")</f>
        <v>#N/A N/A</v>
      </c>
      <c r="C345" s="34" t="str">
        <f ca="1">IF($A345&lt;&gt;"",_xll.BCurveInt(_xll.BCurveStrip("S23","Curvedate",$A345),"Df.Mid",$A345+C$1),"")</f>
        <v>#N/A N/A</v>
      </c>
      <c r="D345" s="34" t="str">
        <f ca="1">IF($A345&lt;&gt;"",_xll.BCurveInt(_xll.BCurveStrip("S23","Curvedate",$A345),"Df.Mid",$A345+D$1),"")</f>
        <v>#N/A N/A</v>
      </c>
      <c r="E345" s="34" t="str">
        <f ca="1">IF($A345&lt;&gt;"",_xll.BCurveInt(_xll.BCurveStrip("S23","Curvedate",$A345),"Df.Mid",$A345+E$1),"")</f>
        <v>#N/A N/A</v>
      </c>
      <c r="F345" s="34" t="str">
        <f ca="1">IF($A345&lt;&gt;"",_xll.BCurveInt(_xll.BCurveStrip("S23","Curvedate",$A345),"Df.Mid",$A345+F$1),"")</f>
        <v>#N/A N/A</v>
      </c>
      <c r="G345" s="34" t="str">
        <f ca="1">IF($A345&lt;&gt;"",_xll.BCurveInt(_xll.BCurveStrip("S23","Curvedate",$A345),"Df.Mid",$A345+G$1),"")</f>
        <v>#N/A N/A</v>
      </c>
      <c r="H345" s="34" t="str">
        <f ca="1">IF($A345&lt;&gt;"",_xll.BCurveInt(_xll.BCurveStrip("S23","Curvedate",$A345),"Df.Mid",$A345+H$1),"")</f>
        <v>#N/A N/A</v>
      </c>
      <c r="I345" s="34" t="str">
        <f ca="1">IF($A345&lt;&gt;"",_xll.BCurveInt(_xll.BCurveStrip("S23","Curvedate",$A345),"Df.Mid",$A345+I$1),"")</f>
        <v>#N/A N/A</v>
      </c>
      <c r="J345" s="34" t="str">
        <f ca="1">IF($A345&lt;&gt;"",_xll.BCurveInt(_xll.BCurveStrip("S23","Curvedate",$A345),"Df.Mid",$A345+J$1),"")</f>
        <v>#N/A N/A</v>
      </c>
      <c r="K345" s="34" t="str">
        <f ca="1">IF($A345&lt;&gt;"",_xll.BCurveInt(_xll.BCurveStrip("S23","Curvedate",$A345),"Df.Mid",$A345+K$1),"")</f>
        <v>#N/A N/A</v>
      </c>
      <c r="L345" s="34" t="str">
        <f ca="1">IF($A345&lt;&gt;"",_xll.BCurveInt(_xll.BCurveStrip("S23","Curvedate",$A345),"Df.Mid",$A345+L$1),"")</f>
        <v>#N/A N/A</v>
      </c>
      <c r="M345" s="34" t="str">
        <f ca="1">IF($A345&lt;&gt;"",_xll.BCurveInt(_xll.BCurveStrip("S23","Curvedate",$A345),"Df.Mid",$A345+M$1),"")</f>
        <v>#N/A N/A</v>
      </c>
      <c r="N345" s="34" t="str">
        <f ca="1">IF($A345&lt;&gt;"",_xll.BCurveInt(_xll.BCurveStrip("S23","Curvedate",$A345),"Df.Mid",$A345+N$1),"")</f>
        <v>#N/A N/A</v>
      </c>
      <c r="O345" s="34" t="str">
        <f ca="1">IF($A345&lt;&gt;"",_xll.BCurveInt(_xll.BCurveStrip("S23","Curvedate",$A345),"Df.Mid",$A345+O$1),"")</f>
        <v>#N/A N/A</v>
      </c>
      <c r="P345" s="34" t="str">
        <f ca="1">IF($A345&lt;&gt;"",_xll.BCurveInt(_xll.BCurveStrip("S23","Curvedate",$A345),"Df.Mid",$A345+P$1),"")</f>
        <v>#N/A N/A</v>
      </c>
      <c r="Q345" s="34" t="str">
        <f ca="1">IF($A345&lt;&gt;"",_xll.BCurveInt(_xll.BCurveStrip("S23","Curvedate",$A345),"Df.Mid",$A345+Q$1),"")</f>
        <v>#N/A N/A</v>
      </c>
      <c r="R345" s="34" t="str">
        <f ca="1">IF($A345&lt;&gt;"",_xll.BCurveInt(_xll.BCurveStrip("S23","Curvedate",$A345),"Df.Mid",$A345+R$1),"")</f>
        <v>#N/A N/A</v>
      </c>
      <c r="S345" s="34" t="str">
        <f ca="1">IF($A345&lt;&gt;"",_xll.BCurveInt(_xll.BCurveStrip("S23","Curvedate",$A345),"Df.Mid",$A345+S$1),"")</f>
        <v>#N/A N/A</v>
      </c>
      <c r="T345" s="34" t="str">
        <f ca="1">IF($A345&lt;&gt;"",_xll.BCurveInt(_xll.BCurveStrip("S23","Curvedate",$A345),"Df.Mid",$A345+T$1),"")</f>
        <v>#N/A N/A</v>
      </c>
      <c r="U345" s="34" t="str">
        <f ca="1">IF($A345&lt;&gt;"",_xll.BCurveInt(_xll.BCurveStrip("S23","Curvedate",$A345),"Df.Mid",$A345+U$1),"")</f>
        <v>#N/A N/A</v>
      </c>
      <c r="V345" s="34" t="str">
        <f ca="1">IF($A345&lt;&gt;"",_xll.BCurveInt(_xll.BCurveStrip("S23","Curvedate",$A345),"Df.Mid",$A345+V$1),"")</f>
        <v>#N/A N/A</v>
      </c>
      <c r="W345" s="34" t="str">
        <f ca="1">IF($A345&lt;&gt;"",_xll.BCurveInt(_xll.BCurveStrip("S23","Curvedate",$A345),"Df.Mid",$A345+W$1),"")</f>
        <v>#N/A N/A</v>
      </c>
      <c r="X345" s="34" t="str">
        <f ca="1">IF($A345&lt;&gt;"",_xll.BCurveInt(_xll.BCurveStrip("S23","Curvedate",$A345),"Df.Mid",$A345+X$1),"")</f>
        <v>#N/A N/A</v>
      </c>
      <c r="Y345" s="34" t="str">
        <f ca="1">IF($A345&lt;&gt;"",_xll.BCurveInt(_xll.BCurveStrip("S23","Curvedate",$A345),"Df.Mid",$A345+Y$1),"")</f>
        <v>#N/A N/A</v>
      </c>
      <c r="Z345" s="34" t="str">
        <f ca="1">IF($A345&lt;&gt;"",_xll.BCurveInt(_xll.BCurveStrip("S23","Curvedate",$A345),"Df.Mid",$A345+Z$1),"")</f>
        <v>#N/A N/A</v>
      </c>
      <c r="AA345" s="34" t="str">
        <f ca="1">IF($A345&lt;&gt;"",_xll.BCurveInt(_xll.BCurveStrip("S23","Curvedate",$A345),"Df.Mid",$A345+AA$1),"")</f>
        <v>#N/A N/A</v>
      </c>
      <c r="AB345" s="34" t="str">
        <f ca="1">IF($A345&lt;&gt;"",_xll.BCurveInt(_xll.BCurveStrip("S23","Curvedate",$A345),"Df.Mid",$A345+AB$1),"")</f>
        <v>#N/A N/A</v>
      </c>
      <c r="AC345" s="34" t="str">
        <f ca="1">IF($A345&lt;&gt;"",_xll.BCurveInt(_xll.BCurveStrip("S23","Curvedate",$A345),"Df.Mid",$A345+AC$1),"")</f>
        <v>#N/A N/A</v>
      </c>
      <c r="AD345" s="34" t="str">
        <f ca="1">IF($A345&lt;&gt;"",_xll.BCurveInt(_xll.BCurveStrip("S23","Curvedate",$A345),"Df.Mid",$A345+AD$1),"")</f>
        <v>#N/A N/A</v>
      </c>
      <c r="AE345" s="34" t="str">
        <f ca="1">IF($A345&lt;&gt;"",_xll.BCurveInt(_xll.BCurveStrip("S23","Curvedate",$A345),"Df.Mid",$A345+AE$1),"")</f>
        <v>#N/A N/A</v>
      </c>
      <c r="AF345" s="34" t="str">
        <f ca="1">IF($A345&lt;&gt;"",_xll.BCurveInt(_xll.BCurveStrip("S23","Curvedate",$A345),"Df.Mid",$A345+AF$1),"")</f>
        <v>#N/A N/A</v>
      </c>
      <c r="AG345" s="34" t="str">
        <f ca="1">IF($A345&lt;&gt;"",_xll.BCurveInt(_xll.BCurveStrip("S23","Curvedate",$A345),"Df.Mid",$A345+AG$1),"")</f>
        <v>#N/A N/A</v>
      </c>
      <c r="AH345" s="34" t="str">
        <f ca="1">IF($A345&lt;&gt;"",_xll.BCurveInt(_xll.BCurveStrip("S23","Curvedate",$A345),"Df.Mid",$A345+AH$1),"")</f>
        <v>#N/A N/A</v>
      </c>
      <c r="AI345" s="34" t="str">
        <f ca="1">IF($A345&lt;&gt;"",_xll.BCurveInt(_xll.BCurveStrip("S23","Curvedate",$A345),"Df.Mid",$A345+AI$1),"")</f>
        <v>#N/A N/A</v>
      </c>
      <c r="AJ345" s="34" t="str">
        <f ca="1">IF($A345&lt;&gt;"",_xll.BCurveInt(_xll.BCurveStrip("S23","Curvedate",$A345),"Df.Mid",$A345+AJ$1),"")</f>
        <v>#N/A N/A</v>
      </c>
      <c r="AK345" s="34" t="str">
        <f ca="1">IF($A345&lt;&gt;"",_xll.BCurveInt(_xll.BCurveStrip("S23","Curvedate",$A345),"Df.Mid",$A345+AK$1),"")</f>
        <v>#N/A N/A</v>
      </c>
      <c r="AL345" s="34" t="str">
        <f ca="1">IF($A345&lt;&gt;"",_xll.BCurveInt(_xll.BCurveStrip("S23","Curvedate",$A345),"Df.Mid",$A345+AL$1),"")</f>
        <v>#N/A N/A</v>
      </c>
      <c r="AM345" s="34" t="str">
        <f ca="1">IF($A345&lt;&gt;"",_xll.BCurveInt(_xll.BCurveStrip("S23","Curvedate",$A345),"Df.Mid",$A345+AM$1),"")</f>
        <v>#N/A N/A</v>
      </c>
      <c r="AN345" s="34" t="str">
        <f ca="1">IF($A345&lt;&gt;"",_xll.BCurveInt(_xll.BCurveStrip("S23","Curvedate",$A345),"Df.Mid",$A345+AN$1),"")</f>
        <v>#N/A N/A</v>
      </c>
      <c r="AO345" s="34" t="str">
        <f ca="1">IF($A345&lt;&gt;"",_xll.BCurveInt(_xll.BCurveStrip("S23","Curvedate",$A345),"Df.Mid",$A345+AO$1),"")</f>
        <v>#N/A N/A</v>
      </c>
      <c r="AP345" s="34" t="str">
        <f ca="1">IF($A345&lt;&gt;"",_xll.BCurveInt(_xll.BCurveStrip("S23","Curvedate",$A345),"Df.Mid",$A345+AP$1),"")</f>
        <v>#N/A N/A</v>
      </c>
      <c r="AQ345" s="34" t="str">
        <f ca="1">IF($A345&lt;&gt;"",_xll.BCurveInt(_xll.BCurveStrip("S23","Curvedate",$A345),"Df.Mid",$A345+AQ$1),"")</f>
        <v>#N/A N/A</v>
      </c>
      <c r="AR345" s="34" t="str">
        <f ca="1">IF($A345&lt;&gt;"",_xll.BCurveInt(_xll.BCurveStrip("S23","Curvedate",$A345),"Df.Mid",$A345+AR$1),"")</f>
        <v>#N/A N/A</v>
      </c>
      <c r="AS345" s="34" t="str">
        <f ca="1">IF($A345&lt;&gt;"",_xll.BCurveInt(_xll.BCurveStrip("S23","Curvedate",$A345),"Df.Mid",$A345+AS$1),"")</f>
        <v>#N/A N/A</v>
      </c>
      <c r="AT345" s="34" t="str">
        <f ca="1">IF($A345&lt;&gt;"",_xll.BCurveInt(_xll.BCurveStrip("S23","Curvedate",$A345),"Df.Mid",$A345+AT$1),"")</f>
        <v>#N/A N/A</v>
      </c>
      <c r="AU345" s="34" t="str">
        <f ca="1">IF($A345&lt;&gt;"",_xll.BCurveInt(_xll.BCurveStrip("S23","Curvedate",$A345),"Df.Mid",$A345+AU$1),"")</f>
        <v>#N/A N/A</v>
      </c>
      <c r="AV345" s="34" t="str">
        <f ca="1">IF($A345&lt;&gt;"",_xll.BCurveInt(_xll.BCurveStrip("S23","Curvedate",$A345),"Df.Mid",$A345+AV$1),"")</f>
        <v>#N/A N/A</v>
      </c>
      <c r="AW345" s="34" t="str">
        <f ca="1">IF($A345&lt;&gt;"",_xll.BCurveInt(_xll.BCurveStrip("S23","Curvedate",$A345),"Df.Mid",$A345+AW$1),"")</f>
        <v>#N/A N/A</v>
      </c>
      <c r="AX345" s="34" t="str">
        <f ca="1">IF($A345&lt;&gt;"",_xll.BCurveInt(_xll.BCurveStrip("S23","Curvedate",$A345),"Df.Mid",$A345+AX$1),"")</f>
        <v>#N/A N/A</v>
      </c>
      <c r="AY345" s="34" t="str">
        <f ca="1">IF($A345&lt;&gt;"",_xll.BCurveInt(_xll.BCurveStrip("S23","Curvedate",$A345),"Df.Mid",$A345+AY$1),"")</f>
        <v>#N/A N/A</v>
      </c>
      <c r="AZ345" s="34" t="str">
        <f ca="1">IF($A345&lt;&gt;"",_xll.BCurveInt(_xll.BCurveStrip("S23","Curvedate",$A345),"Df.Mid",$A345+AZ$1),"")</f>
        <v>#N/A N/A</v>
      </c>
      <c r="BA345" s="34" t="str">
        <f ca="1">IF($A345&lt;&gt;"",_xll.BCurveInt(_xll.BCurveStrip("S23","Curvedate",$A345),"Df.Mid",$A345+BA$1),"")</f>
        <v>#N/A N/A</v>
      </c>
      <c r="BB345" s="34" t="str">
        <f ca="1">IF($A345&lt;&gt;"",_xll.BCurveInt(_xll.BCurveStrip("S23","Curvedate",$A345),"Df.Mid",$A345+BB$1),"")</f>
        <v>#N/A N/A</v>
      </c>
      <c r="BC345" s="34" t="str">
        <f ca="1">IF($A345&lt;&gt;"",_xll.BCurveInt(_xll.BCurveStrip("S23","Curvedate",$A345),"Df.Mid",$A345+BC$1),"")</f>
        <v>#N/A N/A</v>
      </c>
      <c r="BD345" s="34" t="str">
        <f ca="1">IF($A345&lt;&gt;"",_xll.BCurveInt(_xll.BCurveStrip("S23","Curvedate",$A345),"Df.Mid",$A345+BD$1),"")</f>
        <v>#N/A N/A</v>
      </c>
      <c r="BE345" s="34" t="str">
        <f ca="1">IF($A345&lt;&gt;"",_xll.BCurveInt(_xll.BCurveStrip("S23","Curvedate",$A345),"Df.Mid",$A345+BE$1),"")</f>
        <v>#N/A N/A</v>
      </c>
      <c r="BF345" s="34" t="str">
        <f ca="1">IF($A345&lt;&gt;"",_xll.BCurveInt(_xll.BCurveStrip("S23","Curvedate",$A345),"Df.Mid",$A345+BF$1),"")</f>
        <v>#N/A N/A</v>
      </c>
      <c r="BG345" s="34" t="str">
        <f ca="1">IF($A345&lt;&gt;"",_xll.BCurveInt(_xll.BCurveStrip("S23","Curvedate",$A345),"Df.Mid",$A345+BG$1),"")</f>
        <v>#N/A N/A</v>
      </c>
      <c r="BH345" s="34" t="str">
        <f ca="1">IF($A345&lt;&gt;"",_xll.BCurveInt(_xll.BCurveStrip("S23","Curvedate",$A345),"Df.Mid",$A345+BH$1),"")</f>
        <v>#N/A N/A</v>
      </c>
      <c r="BI345" s="34" t="str">
        <f ca="1">IF($A345&lt;&gt;"",_xll.BCurveInt(_xll.BCurveStrip("S23","Curvedate",$A345),"Df.Mid",$A345+BI$1),"")</f>
        <v>#N/A N/A</v>
      </c>
      <c r="BJ345" s="34" t="str">
        <f ca="1">IF($A345&lt;&gt;"",_xll.BCurveInt(_xll.BCurveStrip("S23","Curvedate",$A345),"Df.Mid",$A345+BJ$1),"")</f>
        <v>#N/A N/A</v>
      </c>
      <c r="BK345" s="34" t="str">
        <f ca="1">IF($A345&lt;&gt;"",_xll.BCurveInt(_xll.BCurveStrip("S23","Curvedate",$A345),"Df.Mid",$A345+BK$1),"")</f>
        <v>#N/A N/A</v>
      </c>
      <c r="BL345" s="34" t="str">
        <f ca="1">IF($A345&lt;&gt;"",_xll.BCurveInt(_xll.BCurveStrip("S23","Curvedate",$A345),"Df.Mid",$A345+BL$1),"")</f>
        <v>#N/A N/A</v>
      </c>
      <c r="BM345" s="34" t="str">
        <f ca="1">IF($A345&lt;&gt;"",_xll.BCurveInt(_xll.BCurveStrip("S23","Curvedate",$A345),"Df.Mid",$A345+BM$1),"")</f>
        <v>#N/A N/A</v>
      </c>
      <c r="BN345" s="34" t="str">
        <f ca="1">IF($A345&lt;&gt;"",_xll.BCurveInt(_xll.BCurveStrip("S23","Curvedate",$A345),"Df.Mid",$A345+BN$1),"")</f>
        <v>#N/A N/A</v>
      </c>
      <c r="BO345" s="34" t="str">
        <f ca="1">IF($A345&lt;&gt;"",_xll.BCurveInt(_xll.BCurveStrip("S23","Curvedate",$A345),"Df.Mid",$A345+BO$1),"")</f>
        <v>#N/A N/A</v>
      </c>
      <c r="BP345" s="34" t="str">
        <f ca="1">IF($A345&lt;&gt;"",_xll.BCurveInt(_xll.BCurveStrip("S23","Curvedate",$A345),"Df.Mid",$A345+BP$1),"")</f>
        <v>#N/A N/A</v>
      </c>
      <c r="BQ345" s="34" t="str">
        <f ca="1">IF($A345&lt;&gt;"",_xll.BCurveInt(_xll.BCurveStrip("S23","Curvedate",$A345),"Df.Mid",$A345+BQ$1),"")</f>
        <v>#N/A N/A</v>
      </c>
      <c r="BR345" s="34" t="str">
        <f ca="1">IF($A345&lt;&gt;"",_xll.BCurveInt(_xll.BCurveStrip("S23","Curvedate",$A345),"Df.Mid",$A345+BR$1),"")</f>
        <v>#N/A N/A</v>
      </c>
      <c r="BS345" s="34" t="str">
        <f ca="1">IF($A345&lt;&gt;"",_xll.BCurveInt(_xll.BCurveStrip("S23","Curvedate",$A345),"Df.Mid",$A345+BS$1),"")</f>
        <v>#N/A N/A</v>
      </c>
      <c r="BT345" s="34" t="str">
        <f ca="1">IF($A345&lt;&gt;"",_xll.BCurveInt(_xll.BCurveStrip("S23","Curvedate",$A345),"Df.Mid",$A345+BT$1),"")</f>
        <v>#N/A N/A</v>
      </c>
      <c r="BU345" s="34" t="str">
        <f ca="1">IF($A345&lt;&gt;"",_xll.BCurveInt(_xll.BCurveStrip("S23","Curvedate",$A345),"Df.Mid",$A345+BU$1),"")</f>
        <v>#N/A N/A</v>
      </c>
      <c r="BV345" s="34" t="str">
        <f ca="1">IF($A345&lt;&gt;"",_xll.BCurveInt(_xll.BCurveStrip("S23","Curvedate",$A345),"Df.Mid",$A345+BV$1),"")</f>
        <v>#N/A N/A</v>
      </c>
      <c r="BW345" s="34" t="str">
        <f ca="1">IF($A345&lt;&gt;"",_xll.BCurveInt(_xll.BCurveStrip("S23","Curvedate",$A345),"Df.Mid",$A345+BW$1),"")</f>
        <v>#N/A N/A</v>
      </c>
      <c r="BX345" s="34" t="str">
        <f ca="1">IF($A345&lt;&gt;"",_xll.BCurveInt(_xll.BCurveStrip("S23","Curvedate",$A345),"Df.Mid",$A345+BX$1),"")</f>
        <v>#N/A N/A</v>
      </c>
      <c r="BY345" s="34" t="str">
        <f ca="1">IF($A345&lt;&gt;"",_xll.BCurveInt(_xll.BCurveStrip("S23","Curvedate",$A345),"Df.Mid",$A345+BY$1),"")</f>
        <v>#N/A N/A</v>
      </c>
      <c r="BZ345" s="34" t="str">
        <f ca="1">IF($A345&lt;&gt;"",_xll.BCurveInt(_xll.BCurveStrip("S23","Curvedate",$A345),"Df.Mid",$A345+BZ$1),"")</f>
        <v>#N/A N/A</v>
      </c>
      <c r="CA345" s="34" t="str">
        <f ca="1">IF($A345&lt;&gt;"",_xll.BCurveInt(_xll.BCurveStrip("S23","Curvedate",$A345),"Df.Mid",$A345+CA$1),"")</f>
        <v>#N/A N/A</v>
      </c>
      <c r="CB345" s="34" t="str">
        <f ca="1">IF($A345&lt;&gt;"",_xll.BCurveInt(_xll.BCurveStrip("S23","Curvedate",$A345),"Df.Mid",$A345+CB$1),"")</f>
        <v>#N/A N/A</v>
      </c>
      <c r="CC345" s="34" t="str">
        <f ca="1">IF($A345&lt;&gt;"",_xll.BCurveInt(_xll.BCurveStrip("S23","Curvedate",$A345),"Df.Mid",$A345+CC$1),"")</f>
        <v>#N/A N/A</v>
      </c>
      <c r="CD345" s="34" t="str">
        <f ca="1">IF($A345&lt;&gt;"",_xll.BCurveInt(_xll.BCurveStrip("S23","Curvedate",$A345),"Df.Mid",$A345+CD$1),"")</f>
        <v>#N/A N/A</v>
      </c>
      <c r="CE345" s="34" t="str">
        <f ca="1">IF($A345&lt;&gt;"",_xll.BCurveInt(_xll.BCurveStrip("S23","Curvedate",$A345),"Df.Mid",$A345+CE$1),"")</f>
        <v>#N/A N/A</v>
      </c>
      <c r="CF345" s="34" t="str">
        <f ca="1">IF($A345&lt;&gt;"",_xll.BCurveInt(_xll.BCurveStrip("S23","Curvedate",$A345),"Df.Mid",$A345+CF$1),"")</f>
        <v>#N/A N/A</v>
      </c>
      <c r="CG345" s="34" t="str">
        <f ca="1">IF($A345&lt;&gt;"",_xll.BCurveInt(_xll.BCurveStrip("S23","Curvedate",$A345),"Df.Mid",$A345+CG$1),"")</f>
        <v>#N/A N/A</v>
      </c>
      <c r="CH345" s="34" t="str">
        <f ca="1">IF($A345&lt;&gt;"",_xll.BCurveInt(_xll.BCurveStrip("S23","Curvedate",$A345),"Df.Mid",$A345+CH$1),"")</f>
        <v>#N/A N/A</v>
      </c>
      <c r="CI345" s="34" t="str">
        <f ca="1">IF($A345&lt;&gt;"",_xll.BCurveInt(_xll.BCurveStrip("S23","Curvedate",$A345),"Df.Mid",$A345+CI$1),"")</f>
        <v>#N/A N/A</v>
      </c>
      <c r="CJ345" s="34" t="str">
        <f ca="1">IF($A345&lt;&gt;"",_xll.BCurveInt(_xll.BCurveStrip("S23","Curvedate",$A345),"Df.Mid",$A345+CJ$1),"")</f>
        <v>#N/A N/A</v>
      </c>
      <c r="CK345" s="34" t="str">
        <f ca="1">IF($A345&lt;&gt;"",_xll.BCurveInt(_xll.BCurveStrip("S23","Curvedate",$A345),"Df.Mid",$A345+CK$1),"")</f>
        <v>#N/A N/A</v>
      </c>
      <c r="CL345" s="34" t="str">
        <f ca="1">IF($A345&lt;&gt;"",_xll.BCurveInt(_xll.BCurveStrip("S23","Curvedate",$A345),"Df.Mid",$A345+CL$1),"")</f>
        <v>#N/A N/A</v>
      </c>
      <c r="CM345" s="34" t="str">
        <f ca="1">IF($A345&lt;&gt;"",_xll.BCurveInt(_xll.BCurveStrip("S23","Curvedate",$A345),"Df.Mid",$A345+CM$1),"")</f>
        <v>#N/A N/A</v>
      </c>
      <c r="CN345" s="34" t="str">
        <f ca="1">IF($A345&lt;&gt;"",_xll.BCurveInt(_xll.BCurveStrip("S23","Curvedate",$A345),"Df.Mid",$A345+CN$1),"")</f>
        <v>#N/A N/A</v>
      </c>
      <c r="CO345" s="34" t="str">
        <f ca="1">IF($A345&lt;&gt;"",_xll.BCurveInt(_xll.BCurveStrip("S23","Curvedate",$A345),"Df.Mid",$A345+CO$1),"")</f>
        <v>#N/A N/A</v>
      </c>
      <c r="CP345" s="34" t="str">
        <f ca="1">IF($A345&lt;&gt;"",_xll.BCurveInt(_xll.BCurveStrip("S23","Curvedate",$A345),"Df.Mid",$A345+CP$1),"")</f>
        <v>#N/A N/A</v>
      </c>
      <c r="CQ345" s="34" t="str">
        <f ca="1">IF($A345&lt;&gt;"",_xll.BCurveInt(_xll.BCurveStrip("S23","Curvedate",$A345),"Df.Mid",$A345+CQ$1),"")</f>
        <v>#N/A N/A</v>
      </c>
      <c r="CR345" s="34" t="str">
        <f ca="1">IF($A345&lt;&gt;"",_xll.BCurveInt(_xll.BCurveStrip("S23","Curvedate",$A345),"Df.Mid",$A345+CR$1),"")</f>
        <v>#N/A N/A</v>
      </c>
      <c r="CS345" s="34" t="str">
        <f ca="1">IF($A345&lt;&gt;"",_xll.BCurveInt(_xll.BCurveStrip("S23","Curvedate",$A345),"Df.Mid",$A345+CS$1),"")</f>
        <v>#N/A N/A</v>
      </c>
      <c r="CT345" s="34" t="str">
        <f ca="1">IF($A345&lt;&gt;"",_xll.BCurveInt(_xll.BCurveStrip("S23","Curvedate",$A345),"Df.Mid",$A345+CT$1),"")</f>
        <v>#N/A N/A</v>
      </c>
      <c r="CU345" s="34" t="str">
        <f ca="1">IF($A345&lt;&gt;"",_xll.BCurveInt(_xll.BCurveStrip("S23","Curvedate",$A345),"Df.Mid",$A345+CU$1),"")</f>
        <v>#N/A N/A</v>
      </c>
      <c r="CV345" s="34" t="str">
        <f ca="1">IF($A345&lt;&gt;"",_xll.BCurveInt(_xll.BCurveStrip("S23","Curvedate",$A345),"Df.Mid",$A345+CV$1),"")</f>
        <v>#N/A N/A</v>
      </c>
      <c r="CW345" s="34" t="str">
        <f ca="1">IF($A345&lt;&gt;"",_xll.BCurveInt(_xll.BCurveStrip("S23","Curvedate",$A345),"Df.Mid",$A345+CW$1),"")</f>
        <v>#N/A N/A</v>
      </c>
      <c r="CX345" s="34" t="str">
        <f ca="1">IF($A345&lt;&gt;"",_xll.BCurveInt(_xll.BCurveStrip("S23","Curvedate",$A345),"Df.Mid",$A345+CX$1),"")</f>
        <v>#N/A N/A</v>
      </c>
      <c r="CY345" s="34" t="str">
        <f ca="1">IF($A345&lt;&gt;"",_xll.BCurveInt(_xll.BCurveStrip("S23","Curvedate",$A345),"Df.Mid",$A345+CY$1),"")</f>
        <v>#N/A N/A</v>
      </c>
      <c r="CZ345" s="34" t="str">
        <f ca="1">IF($A345&lt;&gt;"",_xll.BCurveInt(_xll.BCurveStrip("S23","Curvedate",$A345),"Df.Mid",$A345+CZ$1),"")</f>
        <v>#N/A N/A</v>
      </c>
      <c r="DA345" s="34" t="str">
        <f ca="1">IF($A345&lt;&gt;"",_xll.BCurveInt(_xll.BCurveStrip("S23","Curvedate",$A345),"Df.Mid",$A345+DA$1),"")</f>
        <v>#N/A N/A</v>
      </c>
      <c r="DB345" s="34" t="str">
        <f ca="1">IF($A345&lt;&gt;"",_xll.BCurveInt(_xll.BCurveStrip("S23","Curvedate",$A345),"Df.Mid",$A345+DB$1),"")</f>
        <v>#N/A N/A</v>
      </c>
    </row>
    <row r="346" spans="1:106" x14ac:dyDescent="0.2">
      <c r="A346" s="13">
        <f t="shared" ca="1" si="5"/>
        <v>44754</v>
      </c>
      <c r="B346" s="34" t="str">
        <f ca="1">IF($A346&lt;&gt;"",_xll.BCurveInt(_xll.BCurveStrip("S23","Curvedate",$A346),"Df.Mid",$A346+B$1),"")</f>
        <v>#N/A N/A</v>
      </c>
      <c r="C346" s="34" t="str">
        <f ca="1">IF($A346&lt;&gt;"",_xll.BCurveInt(_xll.BCurveStrip("S23","Curvedate",$A346),"Df.Mid",$A346+C$1),"")</f>
        <v>#N/A N/A</v>
      </c>
      <c r="D346" s="34" t="str">
        <f ca="1">IF($A346&lt;&gt;"",_xll.BCurveInt(_xll.BCurveStrip("S23","Curvedate",$A346),"Df.Mid",$A346+D$1),"")</f>
        <v>#N/A N/A</v>
      </c>
      <c r="E346" s="34" t="str">
        <f ca="1">IF($A346&lt;&gt;"",_xll.BCurveInt(_xll.BCurveStrip("S23","Curvedate",$A346),"Df.Mid",$A346+E$1),"")</f>
        <v>#N/A N/A</v>
      </c>
      <c r="F346" s="34" t="str">
        <f ca="1">IF($A346&lt;&gt;"",_xll.BCurveInt(_xll.BCurveStrip("S23","Curvedate",$A346),"Df.Mid",$A346+F$1),"")</f>
        <v>#N/A N/A</v>
      </c>
      <c r="G346" s="34" t="str">
        <f ca="1">IF($A346&lt;&gt;"",_xll.BCurveInt(_xll.BCurveStrip("S23","Curvedate",$A346),"Df.Mid",$A346+G$1),"")</f>
        <v>#N/A N/A</v>
      </c>
      <c r="H346" s="34" t="str">
        <f ca="1">IF($A346&lt;&gt;"",_xll.BCurveInt(_xll.BCurveStrip("S23","Curvedate",$A346),"Df.Mid",$A346+H$1),"")</f>
        <v>#N/A N/A</v>
      </c>
      <c r="I346" s="34" t="str">
        <f ca="1">IF($A346&lt;&gt;"",_xll.BCurveInt(_xll.BCurveStrip("S23","Curvedate",$A346),"Df.Mid",$A346+I$1),"")</f>
        <v>#N/A N/A</v>
      </c>
      <c r="J346" s="34" t="str">
        <f ca="1">IF($A346&lt;&gt;"",_xll.BCurveInt(_xll.BCurveStrip("S23","Curvedate",$A346),"Df.Mid",$A346+J$1),"")</f>
        <v>#N/A N/A</v>
      </c>
      <c r="K346" s="34" t="str">
        <f ca="1">IF($A346&lt;&gt;"",_xll.BCurveInt(_xll.BCurveStrip("S23","Curvedate",$A346),"Df.Mid",$A346+K$1),"")</f>
        <v>#N/A N/A</v>
      </c>
      <c r="L346" s="34" t="str">
        <f ca="1">IF($A346&lt;&gt;"",_xll.BCurveInt(_xll.BCurveStrip("S23","Curvedate",$A346),"Df.Mid",$A346+L$1),"")</f>
        <v>#N/A N/A</v>
      </c>
      <c r="M346" s="34" t="str">
        <f ca="1">IF($A346&lt;&gt;"",_xll.BCurveInt(_xll.BCurveStrip("S23","Curvedate",$A346),"Df.Mid",$A346+M$1),"")</f>
        <v>#N/A N/A</v>
      </c>
      <c r="N346" s="34" t="str">
        <f ca="1">IF($A346&lt;&gt;"",_xll.BCurveInt(_xll.BCurveStrip("S23","Curvedate",$A346),"Df.Mid",$A346+N$1),"")</f>
        <v>#N/A N/A</v>
      </c>
      <c r="O346" s="34" t="str">
        <f ca="1">IF($A346&lt;&gt;"",_xll.BCurveInt(_xll.BCurveStrip("S23","Curvedate",$A346),"Df.Mid",$A346+O$1),"")</f>
        <v>#N/A N/A</v>
      </c>
      <c r="P346" s="34" t="str">
        <f ca="1">IF($A346&lt;&gt;"",_xll.BCurveInt(_xll.BCurveStrip("S23","Curvedate",$A346),"Df.Mid",$A346+P$1),"")</f>
        <v>#N/A N/A</v>
      </c>
      <c r="Q346" s="34" t="str">
        <f ca="1">IF($A346&lt;&gt;"",_xll.BCurveInt(_xll.BCurveStrip("S23","Curvedate",$A346),"Df.Mid",$A346+Q$1),"")</f>
        <v>#N/A N/A</v>
      </c>
      <c r="R346" s="34" t="str">
        <f ca="1">IF($A346&lt;&gt;"",_xll.BCurveInt(_xll.BCurveStrip("S23","Curvedate",$A346),"Df.Mid",$A346+R$1),"")</f>
        <v>#N/A N/A</v>
      </c>
      <c r="S346" s="34" t="str">
        <f ca="1">IF($A346&lt;&gt;"",_xll.BCurveInt(_xll.BCurveStrip("S23","Curvedate",$A346),"Df.Mid",$A346+S$1),"")</f>
        <v>#N/A N/A</v>
      </c>
      <c r="T346" s="34" t="str">
        <f ca="1">IF($A346&lt;&gt;"",_xll.BCurveInt(_xll.BCurveStrip("S23","Curvedate",$A346),"Df.Mid",$A346+T$1),"")</f>
        <v>#N/A N/A</v>
      </c>
      <c r="U346" s="34" t="str">
        <f ca="1">IF($A346&lt;&gt;"",_xll.BCurveInt(_xll.BCurveStrip("S23","Curvedate",$A346),"Df.Mid",$A346+U$1),"")</f>
        <v>#N/A N/A</v>
      </c>
      <c r="V346" s="34" t="str">
        <f ca="1">IF($A346&lt;&gt;"",_xll.BCurveInt(_xll.BCurveStrip("S23","Curvedate",$A346),"Df.Mid",$A346+V$1),"")</f>
        <v>#N/A N/A</v>
      </c>
      <c r="W346" s="34" t="str">
        <f ca="1">IF($A346&lt;&gt;"",_xll.BCurveInt(_xll.BCurveStrip("S23","Curvedate",$A346),"Df.Mid",$A346+W$1),"")</f>
        <v>#N/A N/A</v>
      </c>
      <c r="X346" s="34" t="str">
        <f ca="1">IF($A346&lt;&gt;"",_xll.BCurveInt(_xll.BCurveStrip("S23","Curvedate",$A346),"Df.Mid",$A346+X$1),"")</f>
        <v>#N/A N/A</v>
      </c>
      <c r="Y346" s="34" t="str">
        <f ca="1">IF($A346&lt;&gt;"",_xll.BCurveInt(_xll.BCurveStrip("S23","Curvedate",$A346),"Df.Mid",$A346+Y$1),"")</f>
        <v>#N/A N/A</v>
      </c>
      <c r="Z346" s="34" t="str">
        <f ca="1">IF($A346&lt;&gt;"",_xll.BCurveInt(_xll.BCurveStrip("S23","Curvedate",$A346),"Df.Mid",$A346+Z$1),"")</f>
        <v>#N/A N/A</v>
      </c>
      <c r="AA346" s="34" t="str">
        <f ca="1">IF($A346&lt;&gt;"",_xll.BCurveInt(_xll.BCurveStrip("S23","Curvedate",$A346),"Df.Mid",$A346+AA$1),"")</f>
        <v>#N/A N/A</v>
      </c>
      <c r="AB346" s="34" t="str">
        <f ca="1">IF($A346&lt;&gt;"",_xll.BCurveInt(_xll.BCurveStrip("S23","Curvedate",$A346),"Df.Mid",$A346+AB$1),"")</f>
        <v>#N/A N/A</v>
      </c>
      <c r="AC346" s="34" t="str">
        <f ca="1">IF($A346&lt;&gt;"",_xll.BCurveInt(_xll.BCurveStrip("S23","Curvedate",$A346),"Df.Mid",$A346+AC$1),"")</f>
        <v>#N/A N/A</v>
      </c>
      <c r="AD346" s="34" t="str">
        <f ca="1">IF($A346&lt;&gt;"",_xll.BCurveInt(_xll.BCurveStrip("S23","Curvedate",$A346),"Df.Mid",$A346+AD$1),"")</f>
        <v>#N/A N/A</v>
      </c>
      <c r="AE346" s="34" t="str">
        <f ca="1">IF($A346&lt;&gt;"",_xll.BCurveInt(_xll.BCurveStrip("S23","Curvedate",$A346),"Df.Mid",$A346+AE$1),"")</f>
        <v>#N/A N/A</v>
      </c>
      <c r="AF346" s="34" t="str">
        <f ca="1">IF($A346&lt;&gt;"",_xll.BCurveInt(_xll.BCurveStrip("S23","Curvedate",$A346),"Df.Mid",$A346+AF$1),"")</f>
        <v>#N/A N/A</v>
      </c>
      <c r="AG346" s="34" t="str">
        <f ca="1">IF($A346&lt;&gt;"",_xll.BCurveInt(_xll.BCurveStrip("S23","Curvedate",$A346),"Df.Mid",$A346+AG$1),"")</f>
        <v>#N/A N/A</v>
      </c>
      <c r="AH346" s="34" t="str">
        <f ca="1">IF($A346&lt;&gt;"",_xll.BCurveInt(_xll.BCurveStrip("S23","Curvedate",$A346),"Df.Mid",$A346+AH$1),"")</f>
        <v>#N/A N/A</v>
      </c>
      <c r="AI346" s="34" t="str">
        <f ca="1">IF($A346&lt;&gt;"",_xll.BCurveInt(_xll.BCurveStrip("S23","Curvedate",$A346),"Df.Mid",$A346+AI$1),"")</f>
        <v>#N/A N/A</v>
      </c>
      <c r="AJ346" s="34" t="str">
        <f ca="1">IF($A346&lt;&gt;"",_xll.BCurveInt(_xll.BCurveStrip("S23","Curvedate",$A346),"Df.Mid",$A346+AJ$1),"")</f>
        <v>#N/A N/A</v>
      </c>
      <c r="AK346" s="34" t="str">
        <f ca="1">IF($A346&lt;&gt;"",_xll.BCurveInt(_xll.BCurveStrip("S23","Curvedate",$A346),"Df.Mid",$A346+AK$1),"")</f>
        <v>#N/A N/A</v>
      </c>
      <c r="AL346" s="34" t="str">
        <f ca="1">IF($A346&lt;&gt;"",_xll.BCurveInt(_xll.BCurveStrip("S23","Curvedate",$A346),"Df.Mid",$A346+AL$1),"")</f>
        <v>#N/A N/A</v>
      </c>
      <c r="AM346" s="34" t="str">
        <f ca="1">IF($A346&lt;&gt;"",_xll.BCurveInt(_xll.BCurveStrip("S23","Curvedate",$A346),"Df.Mid",$A346+AM$1),"")</f>
        <v>#N/A N/A</v>
      </c>
      <c r="AN346" s="34" t="str">
        <f ca="1">IF($A346&lt;&gt;"",_xll.BCurveInt(_xll.BCurveStrip("S23","Curvedate",$A346),"Df.Mid",$A346+AN$1),"")</f>
        <v>#N/A N/A</v>
      </c>
      <c r="AO346" s="34" t="str">
        <f ca="1">IF($A346&lt;&gt;"",_xll.BCurveInt(_xll.BCurveStrip("S23","Curvedate",$A346),"Df.Mid",$A346+AO$1),"")</f>
        <v>#N/A N/A</v>
      </c>
      <c r="AP346" s="34" t="str">
        <f ca="1">IF($A346&lt;&gt;"",_xll.BCurveInt(_xll.BCurveStrip("S23","Curvedate",$A346),"Df.Mid",$A346+AP$1),"")</f>
        <v>#N/A N/A</v>
      </c>
      <c r="AQ346" s="34" t="str">
        <f ca="1">IF($A346&lt;&gt;"",_xll.BCurveInt(_xll.BCurveStrip("S23","Curvedate",$A346),"Df.Mid",$A346+AQ$1),"")</f>
        <v>#N/A N/A</v>
      </c>
      <c r="AR346" s="34" t="str">
        <f ca="1">IF($A346&lt;&gt;"",_xll.BCurveInt(_xll.BCurveStrip("S23","Curvedate",$A346),"Df.Mid",$A346+AR$1),"")</f>
        <v>#N/A N/A</v>
      </c>
      <c r="AS346" s="34" t="str">
        <f ca="1">IF($A346&lt;&gt;"",_xll.BCurveInt(_xll.BCurveStrip("S23","Curvedate",$A346),"Df.Mid",$A346+AS$1),"")</f>
        <v>#N/A N/A</v>
      </c>
      <c r="AT346" s="34" t="str">
        <f ca="1">IF($A346&lt;&gt;"",_xll.BCurveInt(_xll.BCurveStrip("S23","Curvedate",$A346),"Df.Mid",$A346+AT$1),"")</f>
        <v>#N/A N/A</v>
      </c>
      <c r="AU346" s="34" t="str">
        <f ca="1">IF($A346&lt;&gt;"",_xll.BCurveInt(_xll.BCurveStrip("S23","Curvedate",$A346),"Df.Mid",$A346+AU$1),"")</f>
        <v>#N/A N/A</v>
      </c>
      <c r="AV346" s="34" t="str">
        <f ca="1">IF($A346&lt;&gt;"",_xll.BCurveInt(_xll.BCurveStrip("S23","Curvedate",$A346),"Df.Mid",$A346+AV$1),"")</f>
        <v>#N/A N/A</v>
      </c>
      <c r="AW346" s="34" t="str">
        <f ca="1">IF($A346&lt;&gt;"",_xll.BCurveInt(_xll.BCurveStrip("S23","Curvedate",$A346),"Df.Mid",$A346+AW$1),"")</f>
        <v>#N/A N/A</v>
      </c>
      <c r="AX346" s="34" t="str">
        <f ca="1">IF($A346&lt;&gt;"",_xll.BCurveInt(_xll.BCurveStrip("S23","Curvedate",$A346),"Df.Mid",$A346+AX$1),"")</f>
        <v>#N/A N/A</v>
      </c>
      <c r="AY346" s="34" t="str">
        <f ca="1">IF($A346&lt;&gt;"",_xll.BCurveInt(_xll.BCurveStrip("S23","Curvedate",$A346),"Df.Mid",$A346+AY$1),"")</f>
        <v>#N/A N/A</v>
      </c>
      <c r="AZ346" s="34" t="str">
        <f ca="1">IF($A346&lt;&gt;"",_xll.BCurveInt(_xll.BCurveStrip("S23","Curvedate",$A346),"Df.Mid",$A346+AZ$1),"")</f>
        <v>#N/A N/A</v>
      </c>
      <c r="BA346" s="34" t="str">
        <f ca="1">IF($A346&lt;&gt;"",_xll.BCurveInt(_xll.BCurveStrip("S23","Curvedate",$A346),"Df.Mid",$A346+BA$1),"")</f>
        <v>#N/A N/A</v>
      </c>
      <c r="BB346" s="34" t="str">
        <f ca="1">IF($A346&lt;&gt;"",_xll.BCurveInt(_xll.BCurveStrip("S23","Curvedate",$A346),"Df.Mid",$A346+BB$1),"")</f>
        <v>#N/A N/A</v>
      </c>
      <c r="BC346" s="34" t="str">
        <f ca="1">IF($A346&lt;&gt;"",_xll.BCurveInt(_xll.BCurveStrip("S23","Curvedate",$A346),"Df.Mid",$A346+BC$1),"")</f>
        <v>#N/A N/A</v>
      </c>
      <c r="BD346" s="34" t="str">
        <f ca="1">IF($A346&lt;&gt;"",_xll.BCurveInt(_xll.BCurveStrip("S23","Curvedate",$A346),"Df.Mid",$A346+BD$1),"")</f>
        <v>#N/A N/A</v>
      </c>
      <c r="BE346" s="34" t="str">
        <f ca="1">IF($A346&lt;&gt;"",_xll.BCurveInt(_xll.BCurveStrip("S23","Curvedate",$A346),"Df.Mid",$A346+BE$1),"")</f>
        <v>#N/A N/A</v>
      </c>
      <c r="BF346" s="34" t="str">
        <f ca="1">IF($A346&lt;&gt;"",_xll.BCurveInt(_xll.BCurveStrip("S23","Curvedate",$A346),"Df.Mid",$A346+BF$1),"")</f>
        <v>#N/A N/A</v>
      </c>
      <c r="BG346" s="34" t="str">
        <f ca="1">IF($A346&lt;&gt;"",_xll.BCurveInt(_xll.BCurveStrip("S23","Curvedate",$A346),"Df.Mid",$A346+BG$1),"")</f>
        <v>#N/A N/A</v>
      </c>
      <c r="BH346" s="34" t="str">
        <f ca="1">IF($A346&lt;&gt;"",_xll.BCurveInt(_xll.BCurveStrip("S23","Curvedate",$A346),"Df.Mid",$A346+BH$1),"")</f>
        <v>#N/A N/A</v>
      </c>
      <c r="BI346" s="34" t="str">
        <f ca="1">IF($A346&lt;&gt;"",_xll.BCurveInt(_xll.BCurveStrip("S23","Curvedate",$A346),"Df.Mid",$A346+BI$1),"")</f>
        <v>#N/A N/A</v>
      </c>
      <c r="BJ346" s="34" t="str">
        <f ca="1">IF($A346&lt;&gt;"",_xll.BCurveInt(_xll.BCurveStrip("S23","Curvedate",$A346),"Df.Mid",$A346+BJ$1),"")</f>
        <v>#N/A N/A</v>
      </c>
      <c r="BK346" s="34" t="str">
        <f ca="1">IF($A346&lt;&gt;"",_xll.BCurveInt(_xll.BCurveStrip("S23","Curvedate",$A346),"Df.Mid",$A346+BK$1),"")</f>
        <v>#N/A N/A</v>
      </c>
      <c r="BL346" s="34" t="str">
        <f ca="1">IF($A346&lt;&gt;"",_xll.BCurveInt(_xll.BCurveStrip("S23","Curvedate",$A346),"Df.Mid",$A346+BL$1),"")</f>
        <v>#N/A N/A</v>
      </c>
      <c r="BM346" s="34" t="str">
        <f ca="1">IF($A346&lt;&gt;"",_xll.BCurveInt(_xll.BCurveStrip("S23","Curvedate",$A346),"Df.Mid",$A346+BM$1),"")</f>
        <v>#N/A N/A</v>
      </c>
      <c r="BN346" s="34" t="str">
        <f ca="1">IF($A346&lt;&gt;"",_xll.BCurveInt(_xll.BCurveStrip("S23","Curvedate",$A346),"Df.Mid",$A346+BN$1),"")</f>
        <v>#N/A N/A</v>
      </c>
      <c r="BO346" s="34" t="str">
        <f ca="1">IF($A346&lt;&gt;"",_xll.BCurveInt(_xll.BCurveStrip("S23","Curvedate",$A346),"Df.Mid",$A346+BO$1),"")</f>
        <v>#N/A N/A</v>
      </c>
      <c r="BP346" s="34" t="str">
        <f ca="1">IF($A346&lt;&gt;"",_xll.BCurveInt(_xll.BCurveStrip("S23","Curvedate",$A346),"Df.Mid",$A346+BP$1),"")</f>
        <v>#N/A N/A</v>
      </c>
      <c r="BQ346" s="34" t="str">
        <f ca="1">IF($A346&lt;&gt;"",_xll.BCurveInt(_xll.BCurveStrip("S23","Curvedate",$A346),"Df.Mid",$A346+BQ$1),"")</f>
        <v>#N/A N/A</v>
      </c>
      <c r="BR346" s="34" t="str">
        <f ca="1">IF($A346&lt;&gt;"",_xll.BCurveInt(_xll.BCurveStrip("S23","Curvedate",$A346),"Df.Mid",$A346+BR$1),"")</f>
        <v>#N/A N/A</v>
      </c>
      <c r="BS346" s="34" t="str">
        <f ca="1">IF($A346&lt;&gt;"",_xll.BCurveInt(_xll.BCurveStrip("S23","Curvedate",$A346),"Df.Mid",$A346+BS$1),"")</f>
        <v>#N/A N/A</v>
      </c>
      <c r="BT346" s="34" t="str">
        <f ca="1">IF($A346&lt;&gt;"",_xll.BCurveInt(_xll.BCurveStrip("S23","Curvedate",$A346),"Df.Mid",$A346+BT$1),"")</f>
        <v>#N/A N/A</v>
      </c>
      <c r="BU346" s="34" t="str">
        <f ca="1">IF($A346&lt;&gt;"",_xll.BCurveInt(_xll.BCurveStrip("S23","Curvedate",$A346),"Df.Mid",$A346+BU$1),"")</f>
        <v>#N/A N/A</v>
      </c>
      <c r="BV346" s="34" t="str">
        <f ca="1">IF($A346&lt;&gt;"",_xll.BCurveInt(_xll.BCurveStrip("S23","Curvedate",$A346),"Df.Mid",$A346+BV$1),"")</f>
        <v>#N/A N/A</v>
      </c>
      <c r="BW346" s="34" t="str">
        <f ca="1">IF($A346&lt;&gt;"",_xll.BCurveInt(_xll.BCurveStrip("S23","Curvedate",$A346),"Df.Mid",$A346+BW$1),"")</f>
        <v>#N/A N/A</v>
      </c>
      <c r="BX346" s="34" t="str">
        <f ca="1">IF($A346&lt;&gt;"",_xll.BCurveInt(_xll.BCurveStrip("S23","Curvedate",$A346),"Df.Mid",$A346+BX$1),"")</f>
        <v>#N/A N/A</v>
      </c>
      <c r="BY346" s="34" t="str">
        <f ca="1">IF($A346&lt;&gt;"",_xll.BCurveInt(_xll.BCurveStrip("S23","Curvedate",$A346),"Df.Mid",$A346+BY$1),"")</f>
        <v>#N/A N/A</v>
      </c>
      <c r="BZ346" s="34" t="str">
        <f ca="1">IF($A346&lt;&gt;"",_xll.BCurveInt(_xll.BCurveStrip("S23","Curvedate",$A346),"Df.Mid",$A346+BZ$1),"")</f>
        <v>#N/A N/A</v>
      </c>
      <c r="CA346" s="34" t="str">
        <f ca="1">IF($A346&lt;&gt;"",_xll.BCurveInt(_xll.BCurveStrip("S23","Curvedate",$A346),"Df.Mid",$A346+CA$1),"")</f>
        <v>#N/A N/A</v>
      </c>
      <c r="CB346" s="34" t="str">
        <f ca="1">IF($A346&lt;&gt;"",_xll.BCurveInt(_xll.BCurveStrip("S23","Curvedate",$A346),"Df.Mid",$A346+CB$1),"")</f>
        <v>#N/A N/A</v>
      </c>
      <c r="CC346" s="34" t="str">
        <f ca="1">IF($A346&lt;&gt;"",_xll.BCurveInt(_xll.BCurveStrip("S23","Curvedate",$A346),"Df.Mid",$A346+CC$1),"")</f>
        <v>#N/A N/A</v>
      </c>
      <c r="CD346" s="34" t="str">
        <f ca="1">IF($A346&lt;&gt;"",_xll.BCurveInt(_xll.BCurveStrip("S23","Curvedate",$A346),"Df.Mid",$A346+CD$1),"")</f>
        <v>#N/A N/A</v>
      </c>
      <c r="CE346" s="34" t="str">
        <f ca="1">IF($A346&lt;&gt;"",_xll.BCurveInt(_xll.BCurveStrip("S23","Curvedate",$A346),"Df.Mid",$A346+CE$1),"")</f>
        <v>#N/A N/A</v>
      </c>
      <c r="CF346" s="34" t="str">
        <f ca="1">IF($A346&lt;&gt;"",_xll.BCurveInt(_xll.BCurveStrip("S23","Curvedate",$A346),"Df.Mid",$A346+CF$1),"")</f>
        <v>#N/A N/A</v>
      </c>
      <c r="CG346" s="34" t="str">
        <f ca="1">IF($A346&lt;&gt;"",_xll.BCurveInt(_xll.BCurveStrip("S23","Curvedate",$A346),"Df.Mid",$A346+CG$1),"")</f>
        <v>#N/A N/A</v>
      </c>
      <c r="CH346" s="34" t="str">
        <f ca="1">IF($A346&lt;&gt;"",_xll.BCurveInt(_xll.BCurveStrip("S23","Curvedate",$A346),"Df.Mid",$A346+CH$1),"")</f>
        <v>#N/A N/A</v>
      </c>
      <c r="CI346" s="34" t="str">
        <f ca="1">IF($A346&lt;&gt;"",_xll.BCurveInt(_xll.BCurveStrip("S23","Curvedate",$A346),"Df.Mid",$A346+CI$1),"")</f>
        <v>#N/A N/A</v>
      </c>
      <c r="CJ346" s="34" t="str">
        <f ca="1">IF($A346&lt;&gt;"",_xll.BCurveInt(_xll.BCurveStrip("S23","Curvedate",$A346),"Df.Mid",$A346+CJ$1),"")</f>
        <v>#N/A N/A</v>
      </c>
      <c r="CK346" s="34" t="str">
        <f ca="1">IF($A346&lt;&gt;"",_xll.BCurveInt(_xll.BCurveStrip("S23","Curvedate",$A346),"Df.Mid",$A346+CK$1),"")</f>
        <v>#N/A N/A</v>
      </c>
      <c r="CL346" s="34" t="str">
        <f ca="1">IF($A346&lt;&gt;"",_xll.BCurveInt(_xll.BCurveStrip("S23","Curvedate",$A346),"Df.Mid",$A346+CL$1),"")</f>
        <v>#N/A N/A</v>
      </c>
      <c r="CM346" s="34" t="str">
        <f ca="1">IF($A346&lt;&gt;"",_xll.BCurveInt(_xll.BCurveStrip("S23","Curvedate",$A346),"Df.Mid",$A346+CM$1),"")</f>
        <v>#N/A N/A</v>
      </c>
      <c r="CN346" s="34" t="str">
        <f ca="1">IF($A346&lt;&gt;"",_xll.BCurveInt(_xll.BCurveStrip("S23","Curvedate",$A346),"Df.Mid",$A346+CN$1),"")</f>
        <v>#N/A N/A</v>
      </c>
      <c r="CO346" s="34" t="str">
        <f ca="1">IF($A346&lt;&gt;"",_xll.BCurveInt(_xll.BCurveStrip("S23","Curvedate",$A346),"Df.Mid",$A346+CO$1),"")</f>
        <v>#N/A N/A</v>
      </c>
      <c r="CP346" s="34" t="str">
        <f ca="1">IF($A346&lt;&gt;"",_xll.BCurveInt(_xll.BCurveStrip("S23","Curvedate",$A346),"Df.Mid",$A346+CP$1),"")</f>
        <v>#N/A N/A</v>
      </c>
      <c r="CQ346" s="34" t="str">
        <f ca="1">IF($A346&lt;&gt;"",_xll.BCurveInt(_xll.BCurveStrip("S23","Curvedate",$A346),"Df.Mid",$A346+CQ$1),"")</f>
        <v>#N/A N/A</v>
      </c>
      <c r="CR346" s="34" t="str">
        <f ca="1">IF($A346&lt;&gt;"",_xll.BCurveInt(_xll.BCurveStrip("S23","Curvedate",$A346),"Df.Mid",$A346+CR$1),"")</f>
        <v>#N/A N/A</v>
      </c>
      <c r="CS346" s="34" t="str">
        <f ca="1">IF($A346&lt;&gt;"",_xll.BCurveInt(_xll.BCurveStrip("S23","Curvedate",$A346),"Df.Mid",$A346+CS$1),"")</f>
        <v>#N/A N/A</v>
      </c>
      <c r="CT346" s="34" t="str">
        <f ca="1">IF($A346&lt;&gt;"",_xll.BCurveInt(_xll.BCurveStrip("S23","Curvedate",$A346),"Df.Mid",$A346+CT$1),"")</f>
        <v>#N/A N/A</v>
      </c>
      <c r="CU346" s="34" t="str">
        <f ca="1">IF($A346&lt;&gt;"",_xll.BCurveInt(_xll.BCurveStrip("S23","Curvedate",$A346),"Df.Mid",$A346+CU$1),"")</f>
        <v>#N/A N/A</v>
      </c>
      <c r="CV346" s="34" t="str">
        <f ca="1">IF($A346&lt;&gt;"",_xll.BCurveInt(_xll.BCurveStrip("S23","Curvedate",$A346),"Df.Mid",$A346+CV$1),"")</f>
        <v>#N/A N/A</v>
      </c>
      <c r="CW346" s="34" t="str">
        <f ca="1">IF($A346&lt;&gt;"",_xll.BCurveInt(_xll.BCurveStrip("S23","Curvedate",$A346),"Df.Mid",$A346+CW$1),"")</f>
        <v>#N/A N/A</v>
      </c>
      <c r="CX346" s="34" t="str">
        <f ca="1">IF($A346&lt;&gt;"",_xll.BCurveInt(_xll.BCurveStrip("S23","Curvedate",$A346),"Df.Mid",$A346+CX$1),"")</f>
        <v>#N/A N/A</v>
      </c>
      <c r="CY346" s="34" t="str">
        <f ca="1">IF($A346&lt;&gt;"",_xll.BCurveInt(_xll.BCurveStrip("S23","Curvedate",$A346),"Df.Mid",$A346+CY$1),"")</f>
        <v>#N/A N/A</v>
      </c>
      <c r="CZ346" s="34" t="str">
        <f ca="1">IF($A346&lt;&gt;"",_xll.BCurveInt(_xll.BCurveStrip("S23","Curvedate",$A346),"Df.Mid",$A346+CZ$1),"")</f>
        <v>#N/A N/A</v>
      </c>
      <c r="DA346" s="34" t="str">
        <f ca="1">IF($A346&lt;&gt;"",_xll.BCurveInt(_xll.BCurveStrip("S23","Curvedate",$A346),"Df.Mid",$A346+DA$1),"")</f>
        <v>#N/A N/A</v>
      </c>
      <c r="DB346" s="34" t="str">
        <f ca="1">IF($A346&lt;&gt;"",_xll.BCurveInt(_xll.BCurveStrip("S23","Curvedate",$A346),"Df.Mid",$A346+DB$1),"")</f>
        <v>#N/A N/A</v>
      </c>
    </row>
    <row r="347" spans="1:106" x14ac:dyDescent="0.2">
      <c r="A347" s="13">
        <f t="shared" ca="1" si="5"/>
        <v>44755</v>
      </c>
      <c r="B347" s="34" t="str">
        <f ca="1">IF($A347&lt;&gt;"",_xll.BCurveInt(_xll.BCurveStrip("S23","Curvedate",$A347),"Df.Mid",$A347+B$1),"")</f>
        <v>#N/A N/A</v>
      </c>
      <c r="C347" s="34" t="str">
        <f ca="1">IF($A347&lt;&gt;"",_xll.BCurveInt(_xll.BCurveStrip("S23","Curvedate",$A347),"Df.Mid",$A347+C$1),"")</f>
        <v>#N/A N/A</v>
      </c>
      <c r="D347" s="34" t="str">
        <f ca="1">IF($A347&lt;&gt;"",_xll.BCurveInt(_xll.BCurveStrip("S23","Curvedate",$A347),"Df.Mid",$A347+D$1),"")</f>
        <v>#N/A N/A</v>
      </c>
      <c r="E347" s="34" t="str">
        <f ca="1">IF($A347&lt;&gt;"",_xll.BCurveInt(_xll.BCurveStrip("S23","Curvedate",$A347),"Df.Mid",$A347+E$1),"")</f>
        <v>#N/A N/A</v>
      </c>
      <c r="F347" s="34" t="str">
        <f ca="1">IF($A347&lt;&gt;"",_xll.BCurveInt(_xll.BCurveStrip("S23","Curvedate",$A347),"Df.Mid",$A347+F$1),"")</f>
        <v>#N/A N/A</v>
      </c>
      <c r="G347" s="34" t="str">
        <f ca="1">IF($A347&lt;&gt;"",_xll.BCurveInt(_xll.BCurveStrip("S23","Curvedate",$A347),"Df.Mid",$A347+G$1),"")</f>
        <v>#N/A N/A</v>
      </c>
      <c r="H347" s="34" t="str">
        <f ca="1">IF($A347&lt;&gt;"",_xll.BCurveInt(_xll.BCurveStrip("S23","Curvedate",$A347),"Df.Mid",$A347+H$1),"")</f>
        <v>#N/A N/A</v>
      </c>
      <c r="I347" s="34" t="str">
        <f ca="1">IF($A347&lt;&gt;"",_xll.BCurveInt(_xll.BCurveStrip("S23","Curvedate",$A347),"Df.Mid",$A347+I$1),"")</f>
        <v>#N/A N/A</v>
      </c>
      <c r="J347" s="34" t="str">
        <f ca="1">IF($A347&lt;&gt;"",_xll.BCurveInt(_xll.BCurveStrip("S23","Curvedate",$A347),"Df.Mid",$A347+J$1),"")</f>
        <v>#N/A N/A</v>
      </c>
      <c r="K347" s="34" t="str">
        <f ca="1">IF($A347&lt;&gt;"",_xll.BCurveInt(_xll.BCurveStrip("S23","Curvedate",$A347),"Df.Mid",$A347+K$1),"")</f>
        <v>#N/A N/A</v>
      </c>
      <c r="L347" s="34" t="str">
        <f ca="1">IF($A347&lt;&gt;"",_xll.BCurveInt(_xll.BCurveStrip("S23","Curvedate",$A347),"Df.Mid",$A347+L$1),"")</f>
        <v>#N/A N/A</v>
      </c>
      <c r="M347" s="34" t="str">
        <f ca="1">IF($A347&lt;&gt;"",_xll.BCurveInt(_xll.BCurveStrip("S23","Curvedate",$A347),"Df.Mid",$A347+M$1),"")</f>
        <v>#N/A N/A</v>
      </c>
      <c r="N347" s="34" t="str">
        <f ca="1">IF($A347&lt;&gt;"",_xll.BCurveInt(_xll.BCurveStrip("S23","Curvedate",$A347),"Df.Mid",$A347+N$1),"")</f>
        <v>#N/A N/A</v>
      </c>
      <c r="O347" s="34" t="str">
        <f ca="1">IF($A347&lt;&gt;"",_xll.BCurveInt(_xll.BCurveStrip("S23","Curvedate",$A347),"Df.Mid",$A347+O$1),"")</f>
        <v>#N/A N/A</v>
      </c>
      <c r="P347" s="34" t="str">
        <f ca="1">IF($A347&lt;&gt;"",_xll.BCurveInt(_xll.BCurveStrip("S23","Curvedate",$A347),"Df.Mid",$A347+P$1),"")</f>
        <v>#N/A N/A</v>
      </c>
      <c r="Q347" s="34" t="str">
        <f ca="1">IF($A347&lt;&gt;"",_xll.BCurveInt(_xll.BCurveStrip("S23","Curvedate",$A347),"Df.Mid",$A347+Q$1),"")</f>
        <v>#N/A N/A</v>
      </c>
      <c r="R347" s="34" t="str">
        <f ca="1">IF($A347&lt;&gt;"",_xll.BCurveInt(_xll.BCurveStrip("S23","Curvedate",$A347),"Df.Mid",$A347+R$1),"")</f>
        <v>#N/A N/A</v>
      </c>
      <c r="S347" s="34" t="str">
        <f ca="1">IF($A347&lt;&gt;"",_xll.BCurveInt(_xll.BCurveStrip("S23","Curvedate",$A347),"Df.Mid",$A347+S$1),"")</f>
        <v>#N/A N/A</v>
      </c>
      <c r="T347" s="34" t="str">
        <f ca="1">IF($A347&lt;&gt;"",_xll.BCurveInt(_xll.BCurveStrip("S23","Curvedate",$A347),"Df.Mid",$A347+T$1),"")</f>
        <v>#N/A N/A</v>
      </c>
      <c r="U347" s="34" t="str">
        <f ca="1">IF($A347&lt;&gt;"",_xll.BCurveInt(_xll.BCurveStrip("S23","Curvedate",$A347),"Df.Mid",$A347+U$1),"")</f>
        <v>#N/A N/A</v>
      </c>
      <c r="V347" s="34" t="str">
        <f ca="1">IF($A347&lt;&gt;"",_xll.BCurveInt(_xll.BCurveStrip("S23","Curvedate",$A347),"Df.Mid",$A347+V$1),"")</f>
        <v>#N/A N/A</v>
      </c>
      <c r="W347" s="34" t="str">
        <f ca="1">IF($A347&lt;&gt;"",_xll.BCurveInt(_xll.BCurveStrip("S23","Curvedate",$A347),"Df.Mid",$A347+W$1),"")</f>
        <v>#N/A N/A</v>
      </c>
      <c r="X347" s="34" t="str">
        <f ca="1">IF($A347&lt;&gt;"",_xll.BCurveInt(_xll.BCurveStrip("S23","Curvedate",$A347),"Df.Mid",$A347+X$1),"")</f>
        <v>#N/A N/A</v>
      </c>
      <c r="Y347" s="34" t="str">
        <f ca="1">IF($A347&lt;&gt;"",_xll.BCurveInt(_xll.BCurveStrip("S23","Curvedate",$A347),"Df.Mid",$A347+Y$1),"")</f>
        <v>#N/A N/A</v>
      </c>
      <c r="Z347" s="34" t="str">
        <f ca="1">IF($A347&lt;&gt;"",_xll.BCurveInt(_xll.BCurveStrip("S23","Curvedate",$A347),"Df.Mid",$A347+Z$1),"")</f>
        <v>#N/A N/A</v>
      </c>
      <c r="AA347" s="34" t="str">
        <f ca="1">IF($A347&lt;&gt;"",_xll.BCurveInt(_xll.BCurveStrip("S23","Curvedate",$A347),"Df.Mid",$A347+AA$1),"")</f>
        <v>#N/A N/A</v>
      </c>
      <c r="AB347" s="34" t="str">
        <f ca="1">IF($A347&lt;&gt;"",_xll.BCurveInt(_xll.BCurveStrip("S23","Curvedate",$A347),"Df.Mid",$A347+AB$1),"")</f>
        <v>#N/A N/A</v>
      </c>
      <c r="AC347" s="34" t="str">
        <f ca="1">IF($A347&lt;&gt;"",_xll.BCurveInt(_xll.BCurveStrip("S23","Curvedate",$A347),"Df.Mid",$A347+AC$1),"")</f>
        <v>#N/A N/A</v>
      </c>
      <c r="AD347" s="34" t="str">
        <f ca="1">IF($A347&lt;&gt;"",_xll.BCurveInt(_xll.BCurveStrip("S23","Curvedate",$A347),"Df.Mid",$A347+AD$1),"")</f>
        <v>#N/A N/A</v>
      </c>
      <c r="AE347" s="34" t="str">
        <f ca="1">IF($A347&lt;&gt;"",_xll.BCurveInt(_xll.BCurveStrip("S23","Curvedate",$A347),"Df.Mid",$A347+AE$1),"")</f>
        <v>#N/A N/A</v>
      </c>
      <c r="AF347" s="34" t="str">
        <f ca="1">IF($A347&lt;&gt;"",_xll.BCurveInt(_xll.BCurveStrip("S23","Curvedate",$A347),"Df.Mid",$A347+AF$1),"")</f>
        <v>#N/A N/A</v>
      </c>
      <c r="AG347" s="34" t="str">
        <f ca="1">IF($A347&lt;&gt;"",_xll.BCurveInt(_xll.BCurveStrip("S23","Curvedate",$A347),"Df.Mid",$A347+AG$1),"")</f>
        <v>#N/A N/A</v>
      </c>
      <c r="AH347" s="34" t="str">
        <f ca="1">IF($A347&lt;&gt;"",_xll.BCurveInt(_xll.BCurveStrip("S23","Curvedate",$A347),"Df.Mid",$A347+AH$1),"")</f>
        <v>#N/A N/A</v>
      </c>
      <c r="AI347" s="34" t="str">
        <f ca="1">IF($A347&lt;&gt;"",_xll.BCurveInt(_xll.BCurveStrip("S23","Curvedate",$A347),"Df.Mid",$A347+AI$1),"")</f>
        <v>#N/A N/A</v>
      </c>
      <c r="AJ347" s="34" t="str">
        <f ca="1">IF($A347&lt;&gt;"",_xll.BCurveInt(_xll.BCurveStrip("S23","Curvedate",$A347),"Df.Mid",$A347+AJ$1),"")</f>
        <v>#N/A N/A</v>
      </c>
      <c r="AK347" s="34" t="str">
        <f ca="1">IF($A347&lt;&gt;"",_xll.BCurveInt(_xll.BCurveStrip("S23","Curvedate",$A347),"Df.Mid",$A347+AK$1),"")</f>
        <v>#N/A N/A</v>
      </c>
      <c r="AL347" s="34" t="str">
        <f ca="1">IF($A347&lt;&gt;"",_xll.BCurveInt(_xll.BCurveStrip("S23","Curvedate",$A347),"Df.Mid",$A347+AL$1),"")</f>
        <v>#N/A N/A</v>
      </c>
      <c r="AM347" s="34" t="str">
        <f ca="1">IF($A347&lt;&gt;"",_xll.BCurveInt(_xll.BCurveStrip("S23","Curvedate",$A347),"Df.Mid",$A347+AM$1),"")</f>
        <v>#N/A N/A</v>
      </c>
      <c r="AN347" s="34" t="str">
        <f ca="1">IF($A347&lt;&gt;"",_xll.BCurveInt(_xll.BCurveStrip("S23","Curvedate",$A347),"Df.Mid",$A347+AN$1),"")</f>
        <v>#N/A N/A</v>
      </c>
      <c r="AO347" s="34" t="str">
        <f ca="1">IF($A347&lt;&gt;"",_xll.BCurveInt(_xll.BCurveStrip("S23","Curvedate",$A347),"Df.Mid",$A347+AO$1),"")</f>
        <v>#N/A N/A</v>
      </c>
      <c r="AP347" s="34" t="str">
        <f ca="1">IF($A347&lt;&gt;"",_xll.BCurveInt(_xll.BCurveStrip("S23","Curvedate",$A347),"Df.Mid",$A347+AP$1),"")</f>
        <v>#N/A N/A</v>
      </c>
      <c r="AQ347" s="34" t="str">
        <f ca="1">IF($A347&lt;&gt;"",_xll.BCurveInt(_xll.BCurveStrip("S23","Curvedate",$A347),"Df.Mid",$A347+AQ$1),"")</f>
        <v>#N/A N/A</v>
      </c>
      <c r="AR347" s="34" t="str">
        <f ca="1">IF($A347&lt;&gt;"",_xll.BCurveInt(_xll.BCurveStrip("S23","Curvedate",$A347),"Df.Mid",$A347+AR$1),"")</f>
        <v>#N/A N/A</v>
      </c>
      <c r="AS347" s="34" t="str">
        <f ca="1">IF($A347&lt;&gt;"",_xll.BCurveInt(_xll.BCurveStrip("S23","Curvedate",$A347),"Df.Mid",$A347+AS$1),"")</f>
        <v>#N/A N/A</v>
      </c>
      <c r="AT347" s="34" t="str">
        <f ca="1">IF($A347&lt;&gt;"",_xll.BCurveInt(_xll.BCurveStrip("S23","Curvedate",$A347),"Df.Mid",$A347+AT$1),"")</f>
        <v>#N/A N/A</v>
      </c>
      <c r="AU347" s="34" t="str">
        <f ca="1">IF($A347&lt;&gt;"",_xll.BCurveInt(_xll.BCurveStrip("S23","Curvedate",$A347),"Df.Mid",$A347+AU$1),"")</f>
        <v>#N/A N/A</v>
      </c>
      <c r="AV347" s="34" t="str">
        <f ca="1">IF($A347&lt;&gt;"",_xll.BCurveInt(_xll.BCurveStrip("S23","Curvedate",$A347),"Df.Mid",$A347+AV$1),"")</f>
        <v>#N/A N/A</v>
      </c>
      <c r="AW347" s="34" t="str">
        <f ca="1">IF($A347&lt;&gt;"",_xll.BCurveInt(_xll.BCurveStrip("S23","Curvedate",$A347),"Df.Mid",$A347+AW$1),"")</f>
        <v>#N/A N/A</v>
      </c>
      <c r="AX347" s="34" t="str">
        <f ca="1">IF($A347&lt;&gt;"",_xll.BCurveInt(_xll.BCurveStrip("S23","Curvedate",$A347),"Df.Mid",$A347+AX$1),"")</f>
        <v>#N/A N/A</v>
      </c>
      <c r="AY347" s="34" t="str">
        <f ca="1">IF($A347&lt;&gt;"",_xll.BCurveInt(_xll.BCurveStrip("S23","Curvedate",$A347),"Df.Mid",$A347+AY$1),"")</f>
        <v>#N/A N/A</v>
      </c>
      <c r="AZ347" s="34" t="str">
        <f ca="1">IF($A347&lt;&gt;"",_xll.BCurveInt(_xll.BCurveStrip("S23","Curvedate",$A347),"Df.Mid",$A347+AZ$1),"")</f>
        <v>#N/A N/A</v>
      </c>
      <c r="BA347" s="34" t="str">
        <f ca="1">IF($A347&lt;&gt;"",_xll.BCurveInt(_xll.BCurveStrip("S23","Curvedate",$A347),"Df.Mid",$A347+BA$1),"")</f>
        <v>#N/A N/A</v>
      </c>
      <c r="BB347" s="34" t="str">
        <f ca="1">IF($A347&lt;&gt;"",_xll.BCurveInt(_xll.BCurveStrip("S23","Curvedate",$A347),"Df.Mid",$A347+BB$1),"")</f>
        <v>#N/A N/A</v>
      </c>
      <c r="BC347" s="34" t="str">
        <f ca="1">IF($A347&lt;&gt;"",_xll.BCurveInt(_xll.BCurveStrip("S23","Curvedate",$A347),"Df.Mid",$A347+BC$1),"")</f>
        <v>#N/A N/A</v>
      </c>
      <c r="BD347" s="34" t="str">
        <f ca="1">IF($A347&lt;&gt;"",_xll.BCurveInt(_xll.BCurveStrip("S23","Curvedate",$A347),"Df.Mid",$A347+BD$1),"")</f>
        <v>#N/A N/A</v>
      </c>
      <c r="BE347" s="34" t="str">
        <f ca="1">IF($A347&lt;&gt;"",_xll.BCurveInt(_xll.BCurveStrip("S23","Curvedate",$A347),"Df.Mid",$A347+BE$1),"")</f>
        <v>#N/A N/A</v>
      </c>
      <c r="BF347" s="34" t="str">
        <f ca="1">IF($A347&lt;&gt;"",_xll.BCurveInt(_xll.BCurveStrip("S23","Curvedate",$A347),"Df.Mid",$A347+BF$1),"")</f>
        <v>#N/A N/A</v>
      </c>
      <c r="BG347" s="34" t="str">
        <f ca="1">IF($A347&lt;&gt;"",_xll.BCurveInt(_xll.BCurveStrip("S23","Curvedate",$A347),"Df.Mid",$A347+BG$1),"")</f>
        <v>#N/A N/A</v>
      </c>
      <c r="BH347" s="34" t="str">
        <f ca="1">IF($A347&lt;&gt;"",_xll.BCurveInt(_xll.BCurveStrip("S23","Curvedate",$A347),"Df.Mid",$A347+BH$1),"")</f>
        <v>#N/A N/A</v>
      </c>
      <c r="BI347" s="34" t="str">
        <f ca="1">IF($A347&lt;&gt;"",_xll.BCurveInt(_xll.BCurveStrip("S23","Curvedate",$A347),"Df.Mid",$A347+BI$1),"")</f>
        <v>#N/A N/A</v>
      </c>
      <c r="BJ347" s="34" t="str">
        <f ca="1">IF($A347&lt;&gt;"",_xll.BCurveInt(_xll.BCurveStrip("S23","Curvedate",$A347),"Df.Mid",$A347+BJ$1),"")</f>
        <v>#N/A N/A</v>
      </c>
      <c r="BK347" s="34" t="str">
        <f ca="1">IF($A347&lt;&gt;"",_xll.BCurveInt(_xll.BCurveStrip("S23","Curvedate",$A347),"Df.Mid",$A347+BK$1),"")</f>
        <v>#N/A N/A</v>
      </c>
      <c r="BL347" s="34" t="str">
        <f ca="1">IF($A347&lt;&gt;"",_xll.BCurveInt(_xll.BCurveStrip("S23","Curvedate",$A347),"Df.Mid",$A347+BL$1),"")</f>
        <v>#N/A N/A</v>
      </c>
      <c r="BM347" s="34" t="str">
        <f ca="1">IF($A347&lt;&gt;"",_xll.BCurveInt(_xll.BCurveStrip("S23","Curvedate",$A347),"Df.Mid",$A347+BM$1),"")</f>
        <v>#N/A N/A</v>
      </c>
      <c r="BN347" s="34" t="str">
        <f ca="1">IF($A347&lt;&gt;"",_xll.BCurveInt(_xll.BCurveStrip("S23","Curvedate",$A347),"Df.Mid",$A347+BN$1),"")</f>
        <v>#N/A N/A</v>
      </c>
      <c r="BO347" s="34" t="str">
        <f ca="1">IF($A347&lt;&gt;"",_xll.BCurveInt(_xll.BCurveStrip("S23","Curvedate",$A347),"Df.Mid",$A347+BO$1),"")</f>
        <v>#N/A N/A</v>
      </c>
      <c r="BP347" s="34" t="str">
        <f ca="1">IF($A347&lt;&gt;"",_xll.BCurveInt(_xll.BCurveStrip("S23","Curvedate",$A347),"Df.Mid",$A347+BP$1),"")</f>
        <v>#N/A N/A</v>
      </c>
      <c r="BQ347" s="34" t="str">
        <f ca="1">IF($A347&lt;&gt;"",_xll.BCurveInt(_xll.BCurveStrip("S23","Curvedate",$A347),"Df.Mid",$A347+BQ$1),"")</f>
        <v>#N/A N/A</v>
      </c>
      <c r="BR347" s="34" t="str">
        <f ca="1">IF($A347&lt;&gt;"",_xll.BCurveInt(_xll.BCurveStrip("S23","Curvedate",$A347),"Df.Mid",$A347+BR$1),"")</f>
        <v>#N/A N/A</v>
      </c>
      <c r="BS347" s="34" t="str">
        <f ca="1">IF($A347&lt;&gt;"",_xll.BCurveInt(_xll.BCurveStrip("S23","Curvedate",$A347),"Df.Mid",$A347+BS$1),"")</f>
        <v>#N/A N/A</v>
      </c>
      <c r="BT347" s="34" t="str">
        <f ca="1">IF($A347&lt;&gt;"",_xll.BCurveInt(_xll.BCurveStrip("S23","Curvedate",$A347),"Df.Mid",$A347+BT$1),"")</f>
        <v>#N/A N/A</v>
      </c>
      <c r="BU347" s="34" t="str">
        <f ca="1">IF($A347&lt;&gt;"",_xll.BCurveInt(_xll.BCurveStrip("S23","Curvedate",$A347),"Df.Mid",$A347+BU$1),"")</f>
        <v>#N/A N/A</v>
      </c>
      <c r="BV347" s="34" t="str">
        <f ca="1">IF($A347&lt;&gt;"",_xll.BCurveInt(_xll.BCurveStrip("S23","Curvedate",$A347),"Df.Mid",$A347+BV$1),"")</f>
        <v>#N/A N/A</v>
      </c>
      <c r="BW347" s="34" t="str">
        <f ca="1">IF($A347&lt;&gt;"",_xll.BCurveInt(_xll.BCurveStrip("S23","Curvedate",$A347),"Df.Mid",$A347+BW$1),"")</f>
        <v>#N/A N/A</v>
      </c>
      <c r="BX347" s="34" t="str">
        <f ca="1">IF($A347&lt;&gt;"",_xll.BCurveInt(_xll.BCurveStrip("S23","Curvedate",$A347),"Df.Mid",$A347+BX$1),"")</f>
        <v>#N/A N/A</v>
      </c>
      <c r="BY347" s="34" t="str">
        <f ca="1">IF($A347&lt;&gt;"",_xll.BCurveInt(_xll.BCurveStrip("S23","Curvedate",$A347),"Df.Mid",$A347+BY$1),"")</f>
        <v>#N/A N/A</v>
      </c>
      <c r="BZ347" s="34" t="str">
        <f ca="1">IF($A347&lt;&gt;"",_xll.BCurveInt(_xll.BCurveStrip("S23","Curvedate",$A347),"Df.Mid",$A347+BZ$1),"")</f>
        <v>#N/A N/A</v>
      </c>
      <c r="CA347" s="34" t="str">
        <f ca="1">IF($A347&lt;&gt;"",_xll.BCurveInt(_xll.BCurveStrip("S23","Curvedate",$A347),"Df.Mid",$A347+CA$1),"")</f>
        <v>#N/A N/A</v>
      </c>
      <c r="CB347" s="34" t="str">
        <f ca="1">IF($A347&lt;&gt;"",_xll.BCurveInt(_xll.BCurveStrip("S23","Curvedate",$A347),"Df.Mid",$A347+CB$1),"")</f>
        <v>#N/A N/A</v>
      </c>
      <c r="CC347" s="34" t="str">
        <f ca="1">IF($A347&lt;&gt;"",_xll.BCurveInt(_xll.BCurveStrip("S23","Curvedate",$A347),"Df.Mid",$A347+CC$1),"")</f>
        <v>#N/A N/A</v>
      </c>
      <c r="CD347" s="34" t="str">
        <f ca="1">IF($A347&lt;&gt;"",_xll.BCurveInt(_xll.BCurveStrip("S23","Curvedate",$A347),"Df.Mid",$A347+CD$1),"")</f>
        <v>#N/A N/A</v>
      </c>
      <c r="CE347" s="34" t="str">
        <f ca="1">IF($A347&lt;&gt;"",_xll.BCurveInt(_xll.BCurveStrip("S23","Curvedate",$A347),"Df.Mid",$A347+CE$1),"")</f>
        <v>#N/A N/A</v>
      </c>
      <c r="CF347" s="34" t="str">
        <f ca="1">IF($A347&lt;&gt;"",_xll.BCurveInt(_xll.BCurveStrip("S23","Curvedate",$A347),"Df.Mid",$A347+CF$1),"")</f>
        <v>#N/A N/A</v>
      </c>
      <c r="CG347" s="34" t="str">
        <f ca="1">IF($A347&lt;&gt;"",_xll.BCurveInt(_xll.BCurveStrip("S23","Curvedate",$A347),"Df.Mid",$A347+CG$1),"")</f>
        <v>#N/A N/A</v>
      </c>
      <c r="CH347" s="34" t="str">
        <f ca="1">IF($A347&lt;&gt;"",_xll.BCurveInt(_xll.BCurveStrip("S23","Curvedate",$A347),"Df.Mid",$A347+CH$1),"")</f>
        <v>#N/A N/A</v>
      </c>
      <c r="CI347" s="34" t="str">
        <f ca="1">IF($A347&lt;&gt;"",_xll.BCurveInt(_xll.BCurveStrip("S23","Curvedate",$A347),"Df.Mid",$A347+CI$1),"")</f>
        <v>#N/A N/A</v>
      </c>
      <c r="CJ347" s="34" t="str">
        <f ca="1">IF($A347&lt;&gt;"",_xll.BCurveInt(_xll.BCurveStrip("S23","Curvedate",$A347),"Df.Mid",$A347+CJ$1),"")</f>
        <v>#N/A N/A</v>
      </c>
      <c r="CK347" s="34" t="str">
        <f ca="1">IF($A347&lt;&gt;"",_xll.BCurveInt(_xll.BCurveStrip("S23","Curvedate",$A347),"Df.Mid",$A347+CK$1),"")</f>
        <v>#N/A N/A</v>
      </c>
      <c r="CL347" s="34" t="str">
        <f ca="1">IF($A347&lt;&gt;"",_xll.BCurveInt(_xll.BCurveStrip("S23","Curvedate",$A347),"Df.Mid",$A347+CL$1),"")</f>
        <v>#N/A N/A</v>
      </c>
      <c r="CM347" s="34" t="str">
        <f ca="1">IF($A347&lt;&gt;"",_xll.BCurveInt(_xll.BCurveStrip("S23","Curvedate",$A347),"Df.Mid",$A347+CM$1),"")</f>
        <v>#N/A N/A</v>
      </c>
      <c r="CN347" s="34" t="str">
        <f ca="1">IF($A347&lt;&gt;"",_xll.BCurveInt(_xll.BCurveStrip("S23","Curvedate",$A347),"Df.Mid",$A347+CN$1),"")</f>
        <v>#N/A N/A</v>
      </c>
      <c r="CO347" s="34" t="str">
        <f ca="1">IF($A347&lt;&gt;"",_xll.BCurveInt(_xll.BCurveStrip("S23","Curvedate",$A347),"Df.Mid",$A347+CO$1),"")</f>
        <v>#N/A N/A</v>
      </c>
      <c r="CP347" s="34" t="str">
        <f ca="1">IF($A347&lt;&gt;"",_xll.BCurveInt(_xll.BCurveStrip("S23","Curvedate",$A347),"Df.Mid",$A347+CP$1),"")</f>
        <v>#N/A N/A</v>
      </c>
      <c r="CQ347" s="34" t="str">
        <f ca="1">IF($A347&lt;&gt;"",_xll.BCurveInt(_xll.BCurveStrip("S23","Curvedate",$A347),"Df.Mid",$A347+CQ$1),"")</f>
        <v>#N/A N/A</v>
      </c>
      <c r="CR347" s="34" t="str">
        <f ca="1">IF($A347&lt;&gt;"",_xll.BCurveInt(_xll.BCurveStrip("S23","Curvedate",$A347),"Df.Mid",$A347+CR$1),"")</f>
        <v>#N/A N/A</v>
      </c>
      <c r="CS347" s="34" t="str">
        <f ca="1">IF($A347&lt;&gt;"",_xll.BCurveInt(_xll.BCurveStrip("S23","Curvedate",$A347),"Df.Mid",$A347+CS$1),"")</f>
        <v>#N/A N/A</v>
      </c>
      <c r="CT347" s="34" t="str">
        <f ca="1">IF($A347&lt;&gt;"",_xll.BCurveInt(_xll.BCurveStrip("S23","Curvedate",$A347),"Df.Mid",$A347+CT$1),"")</f>
        <v>#N/A N/A</v>
      </c>
      <c r="CU347" s="34" t="str">
        <f ca="1">IF($A347&lt;&gt;"",_xll.BCurveInt(_xll.BCurveStrip("S23","Curvedate",$A347),"Df.Mid",$A347+CU$1),"")</f>
        <v>#N/A N/A</v>
      </c>
      <c r="CV347" s="34" t="str">
        <f ca="1">IF($A347&lt;&gt;"",_xll.BCurveInt(_xll.BCurveStrip("S23","Curvedate",$A347),"Df.Mid",$A347+CV$1),"")</f>
        <v>#N/A N/A</v>
      </c>
      <c r="CW347" s="34" t="str">
        <f ca="1">IF($A347&lt;&gt;"",_xll.BCurveInt(_xll.BCurveStrip("S23","Curvedate",$A347),"Df.Mid",$A347+CW$1),"")</f>
        <v>#N/A N/A</v>
      </c>
      <c r="CX347" s="34" t="str">
        <f ca="1">IF($A347&lt;&gt;"",_xll.BCurveInt(_xll.BCurveStrip("S23","Curvedate",$A347),"Df.Mid",$A347+CX$1),"")</f>
        <v>#N/A N/A</v>
      </c>
      <c r="CY347" s="34" t="str">
        <f ca="1">IF($A347&lt;&gt;"",_xll.BCurveInt(_xll.BCurveStrip("S23","Curvedate",$A347),"Df.Mid",$A347+CY$1),"")</f>
        <v>#N/A N/A</v>
      </c>
      <c r="CZ347" s="34" t="str">
        <f ca="1">IF($A347&lt;&gt;"",_xll.BCurveInt(_xll.BCurveStrip("S23","Curvedate",$A347),"Df.Mid",$A347+CZ$1),"")</f>
        <v>#N/A N/A</v>
      </c>
      <c r="DA347" s="34" t="str">
        <f ca="1">IF($A347&lt;&gt;"",_xll.BCurveInt(_xll.BCurveStrip("S23","Curvedate",$A347),"Df.Mid",$A347+DA$1),"")</f>
        <v>#N/A N/A</v>
      </c>
      <c r="DB347" s="34" t="str">
        <f ca="1">IF($A347&lt;&gt;"",_xll.BCurveInt(_xll.BCurveStrip("S23","Curvedate",$A347),"Df.Mid",$A347+DB$1),"")</f>
        <v>#N/A N/A</v>
      </c>
    </row>
    <row r="348" spans="1:106" x14ac:dyDescent="0.2">
      <c r="A348" s="13">
        <f t="shared" ca="1" si="5"/>
        <v>44756</v>
      </c>
      <c r="B348" s="34" t="str">
        <f ca="1">IF($A348&lt;&gt;"",_xll.BCurveInt(_xll.BCurveStrip("S23","Curvedate",$A348),"Df.Mid",$A348+B$1),"")</f>
        <v>#N/A N/A</v>
      </c>
      <c r="C348" s="34" t="str">
        <f ca="1">IF($A348&lt;&gt;"",_xll.BCurveInt(_xll.BCurveStrip("S23","Curvedate",$A348),"Df.Mid",$A348+C$1),"")</f>
        <v>#N/A N/A</v>
      </c>
      <c r="D348" s="34" t="str">
        <f ca="1">IF($A348&lt;&gt;"",_xll.BCurveInt(_xll.BCurveStrip("S23","Curvedate",$A348),"Df.Mid",$A348+D$1),"")</f>
        <v>#N/A N/A</v>
      </c>
      <c r="E348" s="34" t="str">
        <f ca="1">IF($A348&lt;&gt;"",_xll.BCurveInt(_xll.BCurveStrip("S23","Curvedate",$A348),"Df.Mid",$A348+E$1),"")</f>
        <v>#N/A N/A</v>
      </c>
      <c r="F348" s="34" t="str">
        <f ca="1">IF($A348&lt;&gt;"",_xll.BCurveInt(_xll.BCurveStrip("S23","Curvedate",$A348),"Df.Mid",$A348+F$1),"")</f>
        <v>#N/A N/A</v>
      </c>
      <c r="G348" s="34" t="str">
        <f ca="1">IF($A348&lt;&gt;"",_xll.BCurveInt(_xll.BCurveStrip("S23","Curvedate",$A348),"Df.Mid",$A348+G$1),"")</f>
        <v>#N/A N/A</v>
      </c>
      <c r="H348" s="34" t="str">
        <f ca="1">IF($A348&lt;&gt;"",_xll.BCurveInt(_xll.BCurveStrip("S23","Curvedate",$A348),"Df.Mid",$A348+H$1),"")</f>
        <v>#N/A N/A</v>
      </c>
      <c r="I348" s="34" t="str">
        <f ca="1">IF($A348&lt;&gt;"",_xll.BCurveInt(_xll.BCurveStrip("S23","Curvedate",$A348),"Df.Mid",$A348+I$1),"")</f>
        <v>#N/A N/A</v>
      </c>
      <c r="J348" s="34" t="str">
        <f ca="1">IF($A348&lt;&gt;"",_xll.BCurveInt(_xll.BCurveStrip("S23","Curvedate",$A348),"Df.Mid",$A348+J$1),"")</f>
        <v>#N/A N/A</v>
      </c>
      <c r="K348" s="34" t="str">
        <f ca="1">IF($A348&lt;&gt;"",_xll.BCurveInt(_xll.BCurveStrip("S23","Curvedate",$A348),"Df.Mid",$A348+K$1),"")</f>
        <v>#N/A N/A</v>
      </c>
      <c r="L348" s="34" t="str">
        <f ca="1">IF($A348&lt;&gt;"",_xll.BCurveInt(_xll.BCurveStrip("S23","Curvedate",$A348),"Df.Mid",$A348+L$1),"")</f>
        <v>#N/A N/A</v>
      </c>
      <c r="M348" s="34" t="str">
        <f ca="1">IF($A348&lt;&gt;"",_xll.BCurveInt(_xll.BCurveStrip("S23","Curvedate",$A348),"Df.Mid",$A348+M$1),"")</f>
        <v>#N/A N/A</v>
      </c>
      <c r="N348" s="34" t="str">
        <f ca="1">IF($A348&lt;&gt;"",_xll.BCurveInt(_xll.BCurveStrip("S23","Curvedate",$A348),"Df.Mid",$A348+N$1),"")</f>
        <v>#N/A N/A</v>
      </c>
      <c r="O348" s="34" t="str">
        <f ca="1">IF($A348&lt;&gt;"",_xll.BCurveInt(_xll.BCurveStrip("S23","Curvedate",$A348),"Df.Mid",$A348+O$1),"")</f>
        <v>#N/A N/A</v>
      </c>
      <c r="P348" s="34" t="str">
        <f ca="1">IF($A348&lt;&gt;"",_xll.BCurveInt(_xll.BCurveStrip("S23","Curvedate",$A348),"Df.Mid",$A348+P$1),"")</f>
        <v>#N/A N/A</v>
      </c>
      <c r="Q348" s="34" t="str">
        <f ca="1">IF($A348&lt;&gt;"",_xll.BCurveInt(_xll.BCurveStrip("S23","Curvedate",$A348),"Df.Mid",$A348+Q$1),"")</f>
        <v>#N/A N/A</v>
      </c>
      <c r="R348" s="34" t="str">
        <f ca="1">IF($A348&lt;&gt;"",_xll.BCurveInt(_xll.BCurveStrip("S23","Curvedate",$A348),"Df.Mid",$A348+R$1),"")</f>
        <v>#N/A N/A</v>
      </c>
      <c r="S348" s="34" t="str">
        <f ca="1">IF($A348&lt;&gt;"",_xll.BCurveInt(_xll.BCurveStrip("S23","Curvedate",$A348),"Df.Mid",$A348+S$1),"")</f>
        <v>#N/A N/A</v>
      </c>
      <c r="T348" s="34" t="str">
        <f ca="1">IF($A348&lt;&gt;"",_xll.BCurveInt(_xll.BCurveStrip("S23","Curvedate",$A348),"Df.Mid",$A348+T$1),"")</f>
        <v>#N/A N/A</v>
      </c>
      <c r="U348" s="34" t="str">
        <f ca="1">IF($A348&lt;&gt;"",_xll.BCurveInt(_xll.BCurveStrip("S23","Curvedate",$A348),"Df.Mid",$A348+U$1),"")</f>
        <v>#N/A N/A</v>
      </c>
      <c r="V348" s="34" t="str">
        <f ca="1">IF($A348&lt;&gt;"",_xll.BCurveInt(_xll.BCurveStrip("S23","Curvedate",$A348),"Df.Mid",$A348+V$1),"")</f>
        <v>#N/A N/A</v>
      </c>
      <c r="W348" s="34" t="str">
        <f ca="1">IF($A348&lt;&gt;"",_xll.BCurveInt(_xll.BCurveStrip("S23","Curvedate",$A348),"Df.Mid",$A348+W$1),"")</f>
        <v>#N/A N/A</v>
      </c>
      <c r="X348" s="34" t="str">
        <f ca="1">IF($A348&lt;&gt;"",_xll.BCurveInt(_xll.BCurveStrip("S23","Curvedate",$A348),"Df.Mid",$A348+X$1),"")</f>
        <v>#N/A N/A</v>
      </c>
      <c r="Y348" s="34" t="str">
        <f ca="1">IF($A348&lt;&gt;"",_xll.BCurveInt(_xll.BCurveStrip("S23","Curvedate",$A348),"Df.Mid",$A348+Y$1),"")</f>
        <v>#N/A N/A</v>
      </c>
      <c r="Z348" s="34" t="str">
        <f ca="1">IF($A348&lt;&gt;"",_xll.BCurveInt(_xll.BCurveStrip("S23","Curvedate",$A348),"Df.Mid",$A348+Z$1),"")</f>
        <v>#N/A N/A</v>
      </c>
      <c r="AA348" s="34" t="str">
        <f ca="1">IF($A348&lt;&gt;"",_xll.BCurveInt(_xll.BCurveStrip("S23","Curvedate",$A348),"Df.Mid",$A348+AA$1),"")</f>
        <v>#N/A N/A</v>
      </c>
      <c r="AB348" s="34" t="str">
        <f ca="1">IF($A348&lt;&gt;"",_xll.BCurveInt(_xll.BCurveStrip("S23","Curvedate",$A348),"Df.Mid",$A348+AB$1),"")</f>
        <v>#N/A N/A</v>
      </c>
      <c r="AC348" s="34" t="str">
        <f ca="1">IF($A348&lt;&gt;"",_xll.BCurveInt(_xll.BCurveStrip("S23","Curvedate",$A348),"Df.Mid",$A348+AC$1),"")</f>
        <v>#N/A N/A</v>
      </c>
      <c r="AD348" s="34" t="str">
        <f ca="1">IF($A348&lt;&gt;"",_xll.BCurveInt(_xll.BCurveStrip("S23","Curvedate",$A348),"Df.Mid",$A348+AD$1),"")</f>
        <v>#N/A N/A</v>
      </c>
      <c r="AE348" s="34" t="str">
        <f ca="1">IF($A348&lt;&gt;"",_xll.BCurveInt(_xll.BCurveStrip("S23","Curvedate",$A348),"Df.Mid",$A348+AE$1),"")</f>
        <v>#N/A N/A</v>
      </c>
      <c r="AF348" s="34" t="str">
        <f ca="1">IF($A348&lt;&gt;"",_xll.BCurveInt(_xll.BCurveStrip("S23","Curvedate",$A348),"Df.Mid",$A348+AF$1),"")</f>
        <v>#N/A N/A</v>
      </c>
      <c r="AG348" s="34" t="str">
        <f ca="1">IF($A348&lt;&gt;"",_xll.BCurveInt(_xll.BCurveStrip("S23","Curvedate",$A348),"Df.Mid",$A348+AG$1),"")</f>
        <v>#N/A N/A</v>
      </c>
      <c r="AH348" s="34" t="str">
        <f ca="1">IF($A348&lt;&gt;"",_xll.BCurveInt(_xll.BCurveStrip("S23","Curvedate",$A348),"Df.Mid",$A348+AH$1),"")</f>
        <v>#N/A N/A</v>
      </c>
      <c r="AI348" s="34" t="str">
        <f ca="1">IF($A348&lt;&gt;"",_xll.BCurveInt(_xll.BCurveStrip("S23","Curvedate",$A348),"Df.Mid",$A348+AI$1),"")</f>
        <v>#N/A N/A</v>
      </c>
      <c r="AJ348" s="34" t="str">
        <f ca="1">IF($A348&lt;&gt;"",_xll.BCurveInt(_xll.BCurveStrip("S23","Curvedate",$A348),"Df.Mid",$A348+AJ$1),"")</f>
        <v>#N/A N/A</v>
      </c>
      <c r="AK348" s="34" t="str">
        <f ca="1">IF($A348&lt;&gt;"",_xll.BCurveInt(_xll.BCurveStrip("S23","Curvedate",$A348),"Df.Mid",$A348+AK$1),"")</f>
        <v>#N/A N/A</v>
      </c>
      <c r="AL348" s="34" t="str">
        <f ca="1">IF($A348&lt;&gt;"",_xll.BCurveInt(_xll.BCurveStrip("S23","Curvedate",$A348),"Df.Mid",$A348+AL$1),"")</f>
        <v>#N/A N/A</v>
      </c>
      <c r="AM348" s="34" t="str">
        <f ca="1">IF($A348&lt;&gt;"",_xll.BCurveInt(_xll.BCurveStrip("S23","Curvedate",$A348),"Df.Mid",$A348+AM$1),"")</f>
        <v>#N/A N/A</v>
      </c>
      <c r="AN348" s="34" t="str">
        <f ca="1">IF($A348&lt;&gt;"",_xll.BCurveInt(_xll.BCurveStrip("S23","Curvedate",$A348),"Df.Mid",$A348+AN$1),"")</f>
        <v>#N/A N/A</v>
      </c>
      <c r="AO348" s="34" t="str">
        <f ca="1">IF($A348&lt;&gt;"",_xll.BCurveInt(_xll.BCurveStrip("S23","Curvedate",$A348),"Df.Mid",$A348+AO$1),"")</f>
        <v>#N/A N/A</v>
      </c>
      <c r="AP348" s="34" t="str">
        <f ca="1">IF($A348&lt;&gt;"",_xll.BCurveInt(_xll.BCurveStrip("S23","Curvedate",$A348),"Df.Mid",$A348+AP$1),"")</f>
        <v>#N/A N/A</v>
      </c>
      <c r="AQ348" s="34" t="str">
        <f ca="1">IF($A348&lt;&gt;"",_xll.BCurveInt(_xll.BCurveStrip("S23","Curvedate",$A348),"Df.Mid",$A348+AQ$1),"")</f>
        <v>#N/A N/A</v>
      </c>
      <c r="AR348" s="34" t="str">
        <f ca="1">IF($A348&lt;&gt;"",_xll.BCurveInt(_xll.BCurveStrip("S23","Curvedate",$A348),"Df.Mid",$A348+AR$1),"")</f>
        <v>#N/A N/A</v>
      </c>
      <c r="AS348" s="34" t="str">
        <f ca="1">IF($A348&lt;&gt;"",_xll.BCurveInt(_xll.BCurveStrip("S23","Curvedate",$A348),"Df.Mid",$A348+AS$1),"")</f>
        <v>#N/A N/A</v>
      </c>
      <c r="AT348" s="34" t="str">
        <f ca="1">IF($A348&lt;&gt;"",_xll.BCurveInt(_xll.BCurveStrip("S23","Curvedate",$A348),"Df.Mid",$A348+AT$1),"")</f>
        <v>#N/A N/A</v>
      </c>
      <c r="AU348" s="34" t="str">
        <f ca="1">IF($A348&lt;&gt;"",_xll.BCurveInt(_xll.BCurveStrip("S23","Curvedate",$A348),"Df.Mid",$A348+AU$1),"")</f>
        <v>#N/A N/A</v>
      </c>
      <c r="AV348" s="34" t="str">
        <f ca="1">IF($A348&lt;&gt;"",_xll.BCurveInt(_xll.BCurveStrip("S23","Curvedate",$A348),"Df.Mid",$A348+AV$1),"")</f>
        <v>#N/A N/A</v>
      </c>
      <c r="AW348" s="34" t="str">
        <f ca="1">IF($A348&lt;&gt;"",_xll.BCurveInt(_xll.BCurveStrip("S23","Curvedate",$A348),"Df.Mid",$A348+AW$1),"")</f>
        <v>#N/A N/A</v>
      </c>
      <c r="AX348" s="34" t="str">
        <f ca="1">IF($A348&lt;&gt;"",_xll.BCurveInt(_xll.BCurveStrip("S23","Curvedate",$A348),"Df.Mid",$A348+AX$1),"")</f>
        <v>#N/A N/A</v>
      </c>
      <c r="AY348" s="34" t="str">
        <f ca="1">IF($A348&lt;&gt;"",_xll.BCurveInt(_xll.BCurveStrip("S23","Curvedate",$A348),"Df.Mid",$A348+AY$1),"")</f>
        <v>#N/A N/A</v>
      </c>
      <c r="AZ348" s="34" t="str">
        <f ca="1">IF($A348&lt;&gt;"",_xll.BCurveInt(_xll.BCurveStrip("S23","Curvedate",$A348),"Df.Mid",$A348+AZ$1),"")</f>
        <v>#N/A N/A</v>
      </c>
      <c r="BA348" s="34" t="str">
        <f ca="1">IF($A348&lt;&gt;"",_xll.BCurveInt(_xll.BCurveStrip("S23","Curvedate",$A348),"Df.Mid",$A348+BA$1),"")</f>
        <v>#N/A N/A</v>
      </c>
      <c r="BB348" s="34" t="str">
        <f ca="1">IF($A348&lt;&gt;"",_xll.BCurveInt(_xll.BCurveStrip("S23","Curvedate",$A348),"Df.Mid",$A348+BB$1),"")</f>
        <v>#N/A N/A</v>
      </c>
      <c r="BC348" s="34" t="str">
        <f ca="1">IF($A348&lt;&gt;"",_xll.BCurveInt(_xll.BCurveStrip("S23","Curvedate",$A348),"Df.Mid",$A348+BC$1),"")</f>
        <v>#N/A N/A</v>
      </c>
      <c r="BD348" s="34" t="str">
        <f ca="1">IF($A348&lt;&gt;"",_xll.BCurveInt(_xll.BCurveStrip("S23","Curvedate",$A348),"Df.Mid",$A348+BD$1),"")</f>
        <v>#N/A N/A</v>
      </c>
      <c r="BE348" s="34" t="str">
        <f ca="1">IF($A348&lt;&gt;"",_xll.BCurveInt(_xll.BCurveStrip("S23","Curvedate",$A348),"Df.Mid",$A348+BE$1),"")</f>
        <v>#N/A N/A</v>
      </c>
      <c r="BF348" s="34" t="str">
        <f ca="1">IF($A348&lt;&gt;"",_xll.BCurveInt(_xll.BCurveStrip("S23","Curvedate",$A348),"Df.Mid",$A348+BF$1),"")</f>
        <v>#N/A N/A</v>
      </c>
      <c r="BG348" s="34" t="str">
        <f ca="1">IF($A348&lt;&gt;"",_xll.BCurveInt(_xll.BCurveStrip("S23","Curvedate",$A348),"Df.Mid",$A348+BG$1),"")</f>
        <v>#N/A N/A</v>
      </c>
      <c r="BH348" s="34" t="str">
        <f ca="1">IF($A348&lt;&gt;"",_xll.BCurveInt(_xll.BCurveStrip("S23","Curvedate",$A348),"Df.Mid",$A348+BH$1),"")</f>
        <v>#N/A N/A</v>
      </c>
      <c r="BI348" s="34" t="str">
        <f ca="1">IF($A348&lt;&gt;"",_xll.BCurveInt(_xll.BCurveStrip("S23","Curvedate",$A348),"Df.Mid",$A348+BI$1),"")</f>
        <v>#N/A N/A</v>
      </c>
      <c r="BJ348" s="34" t="str">
        <f ca="1">IF($A348&lt;&gt;"",_xll.BCurveInt(_xll.BCurveStrip("S23","Curvedate",$A348),"Df.Mid",$A348+BJ$1),"")</f>
        <v>#N/A N/A</v>
      </c>
      <c r="BK348" s="34" t="str">
        <f ca="1">IF($A348&lt;&gt;"",_xll.BCurveInt(_xll.BCurveStrip("S23","Curvedate",$A348),"Df.Mid",$A348+BK$1),"")</f>
        <v>#N/A N/A</v>
      </c>
      <c r="BL348" s="34" t="str">
        <f ca="1">IF($A348&lt;&gt;"",_xll.BCurveInt(_xll.BCurveStrip("S23","Curvedate",$A348),"Df.Mid",$A348+BL$1),"")</f>
        <v>#N/A N/A</v>
      </c>
      <c r="BM348" s="34" t="str">
        <f ca="1">IF($A348&lt;&gt;"",_xll.BCurveInt(_xll.BCurveStrip("S23","Curvedate",$A348),"Df.Mid",$A348+BM$1),"")</f>
        <v>#N/A N/A</v>
      </c>
      <c r="BN348" s="34" t="str">
        <f ca="1">IF($A348&lt;&gt;"",_xll.BCurveInt(_xll.BCurveStrip("S23","Curvedate",$A348),"Df.Mid",$A348+BN$1),"")</f>
        <v>#N/A N/A</v>
      </c>
      <c r="BO348" s="34" t="str">
        <f ca="1">IF($A348&lt;&gt;"",_xll.BCurveInt(_xll.BCurveStrip("S23","Curvedate",$A348),"Df.Mid",$A348+BO$1),"")</f>
        <v>#N/A N/A</v>
      </c>
      <c r="BP348" s="34" t="str">
        <f ca="1">IF($A348&lt;&gt;"",_xll.BCurveInt(_xll.BCurveStrip("S23","Curvedate",$A348),"Df.Mid",$A348+BP$1),"")</f>
        <v>#N/A N/A</v>
      </c>
      <c r="BQ348" s="34" t="str">
        <f ca="1">IF($A348&lt;&gt;"",_xll.BCurveInt(_xll.BCurveStrip("S23","Curvedate",$A348),"Df.Mid",$A348+BQ$1),"")</f>
        <v>#N/A N/A</v>
      </c>
      <c r="BR348" s="34" t="str">
        <f ca="1">IF($A348&lt;&gt;"",_xll.BCurveInt(_xll.BCurveStrip("S23","Curvedate",$A348),"Df.Mid",$A348+BR$1),"")</f>
        <v>#N/A N/A</v>
      </c>
      <c r="BS348" s="34" t="str">
        <f ca="1">IF($A348&lt;&gt;"",_xll.BCurveInt(_xll.BCurveStrip("S23","Curvedate",$A348),"Df.Mid",$A348+BS$1),"")</f>
        <v>#N/A N/A</v>
      </c>
      <c r="BT348" s="34" t="str">
        <f ca="1">IF($A348&lt;&gt;"",_xll.BCurveInt(_xll.BCurveStrip("S23","Curvedate",$A348),"Df.Mid",$A348+BT$1),"")</f>
        <v>#N/A N/A</v>
      </c>
      <c r="BU348" s="34" t="str">
        <f ca="1">IF($A348&lt;&gt;"",_xll.BCurveInt(_xll.BCurveStrip("S23","Curvedate",$A348),"Df.Mid",$A348+BU$1),"")</f>
        <v>#N/A N/A</v>
      </c>
      <c r="BV348" s="34" t="str">
        <f ca="1">IF($A348&lt;&gt;"",_xll.BCurveInt(_xll.BCurveStrip("S23","Curvedate",$A348),"Df.Mid",$A348+BV$1),"")</f>
        <v>#N/A N/A</v>
      </c>
      <c r="BW348" s="34" t="str">
        <f ca="1">IF($A348&lt;&gt;"",_xll.BCurveInt(_xll.BCurveStrip("S23","Curvedate",$A348),"Df.Mid",$A348+BW$1),"")</f>
        <v>#N/A N/A</v>
      </c>
      <c r="BX348" s="34" t="str">
        <f ca="1">IF($A348&lt;&gt;"",_xll.BCurveInt(_xll.BCurveStrip("S23","Curvedate",$A348),"Df.Mid",$A348+BX$1),"")</f>
        <v>#N/A N/A</v>
      </c>
      <c r="BY348" s="34" t="str">
        <f ca="1">IF($A348&lt;&gt;"",_xll.BCurveInt(_xll.BCurveStrip("S23","Curvedate",$A348),"Df.Mid",$A348+BY$1),"")</f>
        <v>#N/A N/A</v>
      </c>
      <c r="BZ348" s="34" t="str">
        <f ca="1">IF($A348&lt;&gt;"",_xll.BCurveInt(_xll.BCurveStrip("S23","Curvedate",$A348),"Df.Mid",$A348+BZ$1),"")</f>
        <v>#N/A N/A</v>
      </c>
      <c r="CA348" s="34" t="str">
        <f ca="1">IF($A348&lt;&gt;"",_xll.BCurveInt(_xll.BCurveStrip("S23","Curvedate",$A348),"Df.Mid",$A348+CA$1),"")</f>
        <v>#N/A N/A</v>
      </c>
      <c r="CB348" s="34" t="str">
        <f ca="1">IF($A348&lt;&gt;"",_xll.BCurveInt(_xll.BCurveStrip("S23","Curvedate",$A348),"Df.Mid",$A348+CB$1),"")</f>
        <v>#N/A N/A</v>
      </c>
      <c r="CC348" s="34" t="str">
        <f ca="1">IF($A348&lt;&gt;"",_xll.BCurveInt(_xll.BCurveStrip("S23","Curvedate",$A348),"Df.Mid",$A348+CC$1),"")</f>
        <v>#N/A N/A</v>
      </c>
      <c r="CD348" s="34" t="str">
        <f ca="1">IF($A348&lt;&gt;"",_xll.BCurveInt(_xll.BCurveStrip("S23","Curvedate",$A348),"Df.Mid",$A348+CD$1),"")</f>
        <v>#N/A N/A</v>
      </c>
      <c r="CE348" s="34" t="str">
        <f ca="1">IF($A348&lt;&gt;"",_xll.BCurveInt(_xll.BCurveStrip("S23","Curvedate",$A348),"Df.Mid",$A348+CE$1),"")</f>
        <v>#N/A N/A</v>
      </c>
      <c r="CF348" s="34" t="str">
        <f ca="1">IF($A348&lt;&gt;"",_xll.BCurveInt(_xll.BCurveStrip("S23","Curvedate",$A348),"Df.Mid",$A348+CF$1),"")</f>
        <v>#N/A N/A</v>
      </c>
      <c r="CG348" s="34" t="str">
        <f ca="1">IF($A348&lt;&gt;"",_xll.BCurveInt(_xll.BCurveStrip("S23","Curvedate",$A348),"Df.Mid",$A348+CG$1),"")</f>
        <v>#N/A N/A</v>
      </c>
      <c r="CH348" s="34" t="str">
        <f ca="1">IF($A348&lt;&gt;"",_xll.BCurveInt(_xll.BCurveStrip("S23","Curvedate",$A348),"Df.Mid",$A348+CH$1),"")</f>
        <v>#N/A N/A</v>
      </c>
      <c r="CI348" s="34" t="str">
        <f ca="1">IF($A348&lt;&gt;"",_xll.BCurveInt(_xll.BCurveStrip("S23","Curvedate",$A348),"Df.Mid",$A348+CI$1),"")</f>
        <v>#N/A N/A</v>
      </c>
      <c r="CJ348" s="34" t="str">
        <f ca="1">IF($A348&lt;&gt;"",_xll.BCurveInt(_xll.BCurveStrip("S23","Curvedate",$A348),"Df.Mid",$A348+CJ$1),"")</f>
        <v>#N/A N/A</v>
      </c>
      <c r="CK348" s="34" t="str">
        <f ca="1">IF($A348&lt;&gt;"",_xll.BCurveInt(_xll.BCurveStrip("S23","Curvedate",$A348),"Df.Mid",$A348+CK$1),"")</f>
        <v>#N/A N/A</v>
      </c>
      <c r="CL348" s="34" t="str">
        <f ca="1">IF($A348&lt;&gt;"",_xll.BCurveInt(_xll.BCurveStrip("S23","Curvedate",$A348),"Df.Mid",$A348+CL$1),"")</f>
        <v>#N/A N/A</v>
      </c>
      <c r="CM348" s="34" t="str">
        <f ca="1">IF($A348&lt;&gt;"",_xll.BCurveInt(_xll.BCurveStrip("S23","Curvedate",$A348),"Df.Mid",$A348+CM$1),"")</f>
        <v>#N/A N/A</v>
      </c>
      <c r="CN348" s="34" t="str">
        <f ca="1">IF($A348&lt;&gt;"",_xll.BCurveInt(_xll.BCurveStrip("S23","Curvedate",$A348),"Df.Mid",$A348+CN$1),"")</f>
        <v>#N/A N/A</v>
      </c>
      <c r="CO348" s="34" t="str">
        <f ca="1">IF($A348&lt;&gt;"",_xll.BCurveInt(_xll.BCurveStrip("S23","Curvedate",$A348),"Df.Mid",$A348+CO$1),"")</f>
        <v>#N/A N/A</v>
      </c>
      <c r="CP348" s="34" t="str">
        <f ca="1">IF($A348&lt;&gt;"",_xll.BCurveInt(_xll.BCurveStrip("S23","Curvedate",$A348),"Df.Mid",$A348+CP$1),"")</f>
        <v>#N/A N/A</v>
      </c>
      <c r="CQ348" s="34" t="str">
        <f ca="1">IF($A348&lt;&gt;"",_xll.BCurveInt(_xll.BCurveStrip("S23","Curvedate",$A348),"Df.Mid",$A348+CQ$1),"")</f>
        <v>#N/A N/A</v>
      </c>
      <c r="CR348" s="34" t="str">
        <f ca="1">IF($A348&lt;&gt;"",_xll.BCurveInt(_xll.BCurveStrip("S23","Curvedate",$A348),"Df.Mid",$A348+CR$1),"")</f>
        <v>#N/A N/A</v>
      </c>
      <c r="CS348" s="34" t="str">
        <f ca="1">IF($A348&lt;&gt;"",_xll.BCurveInt(_xll.BCurveStrip("S23","Curvedate",$A348),"Df.Mid",$A348+CS$1),"")</f>
        <v>#N/A N/A</v>
      </c>
      <c r="CT348" s="34" t="str">
        <f ca="1">IF($A348&lt;&gt;"",_xll.BCurveInt(_xll.BCurveStrip("S23","Curvedate",$A348),"Df.Mid",$A348+CT$1),"")</f>
        <v>#N/A N/A</v>
      </c>
      <c r="CU348" s="34" t="str">
        <f ca="1">IF($A348&lt;&gt;"",_xll.BCurveInt(_xll.BCurveStrip("S23","Curvedate",$A348),"Df.Mid",$A348+CU$1),"")</f>
        <v>#N/A N/A</v>
      </c>
      <c r="CV348" s="34" t="str">
        <f ca="1">IF($A348&lt;&gt;"",_xll.BCurveInt(_xll.BCurveStrip("S23","Curvedate",$A348),"Df.Mid",$A348+CV$1),"")</f>
        <v>#N/A N/A</v>
      </c>
      <c r="CW348" s="34" t="str">
        <f ca="1">IF($A348&lt;&gt;"",_xll.BCurveInt(_xll.BCurveStrip("S23","Curvedate",$A348),"Df.Mid",$A348+CW$1),"")</f>
        <v>#N/A N/A</v>
      </c>
      <c r="CX348" s="34" t="str">
        <f ca="1">IF($A348&lt;&gt;"",_xll.BCurveInt(_xll.BCurveStrip("S23","Curvedate",$A348),"Df.Mid",$A348+CX$1),"")</f>
        <v>#N/A N/A</v>
      </c>
      <c r="CY348" s="34" t="str">
        <f ca="1">IF($A348&lt;&gt;"",_xll.BCurveInt(_xll.BCurveStrip("S23","Curvedate",$A348),"Df.Mid",$A348+CY$1),"")</f>
        <v>#N/A N/A</v>
      </c>
      <c r="CZ348" s="34" t="str">
        <f ca="1">IF($A348&lt;&gt;"",_xll.BCurveInt(_xll.BCurveStrip("S23","Curvedate",$A348),"Df.Mid",$A348+CZ$1),"")</f>
        <v>#N/A N/A</v>
      </c>
      <c r="DA348" s="34" t="str">
        <f ca="1">IF($A348&lt;&gt;"",_xll.BCurveInt(_xll.BCurveStrip("S23","Curvedate",$A348),"Df.Mid",$A348+DA$1),"")</f>
        <v>#N/A N/A</v>
      </c>
      <c r="DB348" s="34" t="str">
        <f ca="1">IF($A348&lt;&gt;"",_xll.BCurveInt(_xll.BCurveStrip("S23","Curvedate",$A348),"Df.Mid",$A348+DB$1),"")</f>
        <v>#N/A N/A</v>
      </c>
    </row>
    <row r="349" spans="1:106" x14ac:dyDescent="0.2">
      <c r="A349" s="13">
        <f t="shared" ca="1" si="5"/>
        <v>44757</v>
      </c>
      <c r="B349" s="34" t="str">
        <f ca="1">IF($A349&lt;&gt;"",_xll.BCurveInt(_xll.BCurveStrip("S23","Curvedate",$A349),"Df.Mid",$A349+B$1),"")</f>
        <v>#N/A N/A</v>
      </c>
      <c r="C349" s="34" t="str">
        <f ca="1">IF($A349&lt;&gt;"",_xll.BCurveInt(_xll.BCurveStrip("S23","Curvedate",$A349),"Df.Mid",$A349+C$1),"")</f>
        <v>#N/A N/A</v>
      </c>
      <c r="D349" s="34" t="str">
        <f ca="1">IF($A349&lt;&gt;"",_xll.BCurveInt(_xll.BCurveStrip("S23","Curvedate",$A349),"Df.Mid",$A349+D$1),"")</f>
        <v>#N/A N/A</v>
      </c>
      <c r="E349" s="34" t="str">
        <f ca="1">IF($A349&lt;&gt;"",_xll.BCurveInt(_xll.BCurveStrip("S23","Curvedate",$A349),"Df.Mid",$A349+E$1),"")</f>
        <v>#N/A N/A</v>
      </c>
      <c r="F349" s="34" t="str">
        <f ca="1">IF($A349&lt;&gt;"",_xll.BCurveInt(_xll.BCurveStrip("S23","Curvedate",$A349),"Df.Mid",$A349+F$1),"")</f>
        <v>#N/A N/A</v>
      </c>
      <c r="G349" s="34" t="str">
        <f ca="1">IF($A349&lt;&gt;"",_xll.BCurveInt(_xll.BCurveStrip("S23","Curvedate",$A349),"Df.Mid",$A349+G$1),"")</f>
        <v>#N/A N/A</v>
      </c>
      <c r="H349" s="34" t="str">
        <f ca="1">IF($A349&lt;&gt;"",_xll.BCurveInt(_xll.BCurveStrip("S23","Curvedate",$A349),"Df.Mid",$A349+H$1),"")</f>
        <v>#N/A N/A</v>
      </c>
      <c r="I349" s="34" t="str">
        <f ca="1">IF($A349&lt;&gt;"",_xll.BCurveInt(_xll.BCurveStrip("S23","Curvedate",$A349),"Df.Mid",$A349+I$1),"")</f>
        <v>#N/A N/A</v>
      </c>
      <c r="J349" s="34" t="str">
        <f ca="1">IF($A349&lt;&gt;"",_xll.BCurveInt(_xll.BCurveStrip("S23","Curvedate",$A349),"Df.Mid",$A349+J$1),"")</f>
        <v>#N/A N/A</v>
      </c>
      <c r="K349" s="34" t="str">
        <f ca="1">IF($A349&lt;&gt;"",_xll.BCurveInt(_xll.BCurveStrip("S23","Curvedate",$A349),"Df.Mid",$A349+K$1),"")</f>
        <v>#N/A N/A</v>
      </c>
      <c r="L349" s="34" t="str">
        <f ca="1">IF($A349&lt;&gt;"",_xll.BCurveInt(_xll.BCurveStrip("S23","Curvedate",$A349),"Df.Mid",$A349+L$1),"")</f>
        <v>#N/A N/A</v>
      </c>
      <c r="M349" s="34" t="str">
        <f ca="1">IF($A349&lt;&gt;"",_xll.BCurveInt(_xll.BCurveStrip("S23","Curvedate",$A349),"Df.Mid",$A349+M$1),"")</f>
        <v>#N/A N/A</v>
      </c>
      <c r="N349" s="34" t="str">
        <f ca="1">IF($A349&lt;&gt;"",_xll.BCurveInt(_xll.BCurveStrip("S23","Curvedate",$A349),"Df.Mid",$A349+N$1),"")</f>
        <v>#N/A N/A</v>
      </c>
      <c r="O349" s="34" t="str">
        <f ca="1">IF($A349&lt;&gt;"",_xll.BCurveInt(_xll.BCurveStrip("S23","Curvedate",$A349),"Df.Mid",$A349+O$1),"")</f>
        <v>#N/A N/A</v>
      </c>
      <c r="P349" s="34" t="str">
        <f ca="1">IF($A349&lt;&gt;"",_xll.BCurveInt(_xll.BCurveStrip("S23","Curvedate",$A349),"Df.Mid",$A349+P$1),"")</f>
        <v>#N/A N/A</v>
      </c>
      <c r="Q349" s="34" t="str">
        <f ca="1">IF($A349&lt;&gt;"",_xll.BCurveInt(_xll.BCurveStrip("S23","Curvedate",$A349),"Df.Mid",$A349+Q$1),"")</f>
        <v>#N/A N/A</v>
      </c>
      <c r="R349" s="34" t="str">
        <f ca="1">IF($A349&lt;&gt;"",_xll.BCurveInt(_xll.BCurveStrip("S23","Curvedate",$A349),"Df.Mid",$A349+R$1),"")</f>
        <v>#N/A N/A</v>
      </c>
      <c r="S349" s="34" t="str">
        <f ca="1">IF($A349&lt;&gt;"",_xll.BCurveInt(_xll.BCurveStrip("S23","Curvedate",$A349),"Df.Mid",$A349+S$1),"")</f>
        <v>#N/A N/A</v>
      </c>
      <c r="T349" s="34" t="str">
        <f ca="1">IF($A349&lt;&gt;"",_xll.BCurveInt(_xll.BCurveStrip("S23","Curvedate",$A349),"Df.Mid",$A349+T$1),"")</f>
        <v>#N/A N/A</v>
      </c>
      <c r="U349" s="34" t="str">
        <f ca="1">IF($A349&lt;&gt;"",_xll.BCurveInt(_xll.BCurveStrip("S23","Curvedate",$A349),"Df.Mid",$A349+U$1),"")</f>
        <v>#N/A N/A</v>
      </c>
      <c r="V349" s="34" t="str">
        <f ca="1">IF($A349&lt;&gt;"",_xll.BCurveInt(_xll.BCurveStrip("S23","Curvedate",$A349),"Df.Mid",$A349+V$1),"")</f>
        <v>#N/A N/A</v>
      </c>
      <c r="W349" s="34" t="str">
        <f ca="1">IF($A349&lt;&gt;"",_xll.BCurveInt(_xll.BCurveStrip("S23","Curvedate",$A349),"Df.Mid",$A349+W$1),"")</f>
        <v>#N/A N/A</v>
      </c>
      <c r="X349" s="34" t="str">
        <f ca="1">IF($A349&lt;&gt;"",_xll.BCurveInt(_xll.BCurveStrip("S23","Curvedate",$A349),"Df.Mid",$A349+X$1),"")</f>
        <v>#N/A N/A</v>
      </c>
      <c r="Y349" s="34" t="str">
        <f ca="1">IF($A349&lt;&gt;"",_xll.BCurveInt(_xll.BCurveStrip("S23","Curvedate",$A349),"Df.Mid",$A349+Y$1),"")</f>
        <v>#N/A N/A</v>
      </c>
      <c r="Z349" s="34" t="str">
        <f ca="1">IF($A349&lt;&gt;"",_xll.BCurveInt(_xll.BCurveStrip("S23","Curvedate",$A349),"Df.Mid",$A349+Z$1),"")</f>
        <v>#N/A N/A</v>
      </c>
      <c r="AA349" s="34" t="str">
        <f ca="1">IF($A349&lt;&gt;"",_xll.BCurveInt(_xll.BCurveStrip("S23","Curvedate",$A349),"Df.Mid",$A349+AA$1),"")</f>
        <v>#N/A N/A</v>
      </c>
      <c r="AB349" s="34" t="str">
        <f ca="1">IF($A349&lt;&gt;"",_xll.BCurveInt(_xll.BCurveStrip("S23","Curvedate",$A349),"Df.Mid",$A349+AB$1),"")</f>
        <v>#N/A N/A</v>
      </c>
      <c r="AC349" s="34" t="str">
        <f ca="1">IF($A349&lt;&gt;"",_xll.BCurveInt(_xll.BCurveStrip("S23","Curvedate",$A349),"Df.Mid",$A349+AC$1),"")</f>
        <v>#N/A N/A</v>
      </c>
      <c r="AD349" s="34" t="str">
        <f ca="1">IF($A349&lt;&gt;"",_xll.BCurveInt(_xll.BCurveStrip("S23","Curvedate",$A349),"Df.Mid",$A349+AD$1),"")</f>
        <v>#N/A N/A</v>
      </c>
      <c r="AE349" s="34" t="str">
        <f ca="1">IF($A349&lt;&gt;"",_xll.BCurveInt(_xll.BCurveStrip("S23","Curvedate",$A349),"Df.Mid",$A349+AE$1),"")</f>
        <v>#N/A N/A</v>
      </c>
      <c r="AF349" s="34" t="str">
        <f ca="1">IF($A349&lt;&gt;"",_xll.BCurveInt(_xll.BCurveStrip("S23","Curvedate",$A349),"Df.Mid",$A349+AF$1),"")</f>
        <v>#N/A N/A</v>
      </c>
      <c r="AG349" s="34" t="str">
        <f ca="1">IF($A349&lt;&gt;"",_xll.BCurveInt(_xll.BCurveStrip("S23","Curvedate",$A349),"Df.Mid",$A349+AG$1),"")</f>
        <v>#N/A N/A</v>
      </c>
      <c r="AH349" s="34" t="str">
        <f ca="1">IF($A349&lt;&gt;"",_xll.BCurveInt(_xll.BCurveStrip("S23","Curvedate",$A349),"Df.Mid",$A349+AH$1),"")</f>
        <v>#N/A N/A</v>
      </c>
      <c r="AI349" s="34" t="str">
        <f ca="1">IF($A349&lt;&gt;"",_xll.BCurveInt(_xll.BCurveStrip("S23","Curvedate",$A349),"Df.Mid",$A349+AI$1),"")</f>
        <v>#N/A N/A</v>
      </c>
      <c r="AJ349" s="34" t="str">
        <f ca="1">IF($A349&lt;&gt;"",_xll.BCurveInt(_xll.BCurveStrip("S23","Curvedate",$A349),"Df.Mid",$A349+AJ$1),"")</f>
        <v>#N/A N/A</v>
      </c>
      <c r="AK349" s="34" t="str">
        <f ca="1">IF($A349&lt;&gt;"",_xll.BCurveInt(_xll.BCurveStrip("S23","Curvedate",$A349),"Df.Mid",$A349+AK$1),"")</f>
        <v>#N/A N/A</v>
      </c>
      <c r="AL349" s="34" t="str">
        <f ca="1">IF($A349&lt;&gt;"",_xll.BCurveInt(_xll.BCurveStrip("S23","Curvedate",$A349),"Df.Mid",$A349+AL$1),"")</f>
        <v>#N/A N/A</v>
      </c>
      <c r="AM349" s="34" t="str">
        <f ca="1">IF($A349&lt;&gt;"",_xll.BCurveInt(_xll.BCurveStrip("S23","Curvedate",$A349),"Df.Mid",$A349+AM$1),"")</f>
        <v>#N/A N/A</v>
      </c>
      <c r="AN349" s="34" t="str">
        <f ca="1">IF($A349&lt;&gt;"",_xll.BCurveInt(_xll.BCurveStrip("S23","Curvedate",$A349),"Df.Mid",$A349+AN$1),"")</f>
        <v>#N/A N/A</v>
      </c>
      <c r="AO349" s="34" t="str">
        <f ca="1">IF($A349&lt;&gt;"",_xll.BCurveInt(_xll.BCurveStrip("S23","Curvedate",$A349),"Df.Mid",$A349+AO$1),"")</f>
        <v>#N/A N/A</v>
      </c>
      <c r="AP349" s="34" t="str">
        <f ca="1">IF($A349&lt;&gt;"",_xll.BCurveInt(_xll.BCurveStrip("S23","Curvedate",$A349),"Df.Mid",$A349+AP$1),"")</f>
        <v>#N/A N/A</v>
      </c>
      <c r="AQ349" s="34" t="str">
        <f ca="1">IF($A349&lt;&gt;"",_xll.BCurveInt(_xll.BCurveStrip("S23","Curvedate",$A349),"Df.Mid",$A349+AQ$1),"")</f>
        <v>#N/A N/A</v>
      </c>
      <c r="AR349" s="34" t="str">
        <f ca="1">IF($A349&lt;&gt;"",_xll.BCurveInt(_xll.BCurveStrip("S23","Curvedate",$A349),"Df.Mid",$A349+AR$1),"")</f>
        <v>#N/A N/A</v>
      </c>
      <c r="AS349" s="34" t="str">
        <f ca="1">IF($A349&lt;&gt;"",_xll.BCurveInt(_xll.BCurveStrip("S23","Curvedate",$A349),"Df.Mid",$A349+AS$1),"")</f>
        <v>#N/A N/A</v>
      </c>
      <c r="AT349" s="34" t="str">
        <f ca="1">IF($A349&lt;&gt;"",_xll.BCurveInt(_xll.BCurveStrip("S23","Curvedate",$A349),"Df.Mid",$A349+AT$1),"")</f>
        <v>#N/A N/A</v>
      </c>
      <c r="AU349" s="34" t="str">
        <f ca="1">IF($A349&lt;&gt;"",_xll.BCurveInt(_xll.BCurveStrip("S23","Curvedate",$A349),"Df.Mid",$A349+AU$1),"")</f>
        <v>#N/A N/A</v>
      </c>
      <c r="AV349" s="34" t="str">
        <f ca="1">IF($A349&lt;&gt;"",_xll.BCurveInt(_xll.BCurveStrip("S23","Curvedate",$A349),"Df.Mid",$A349+AV$1),"")</f>
        <v>#N/A N/A</v>
      </c>
      <c r="AW349" s="34" t="str">
        <f ca="1">IF($A349&lt;&gt;"",_xll.BCurveInt(_xll.BCurveStrip("S23","Curvedate",$A349),"Df.Mid",$A349+AW$1),"")</f>
        <v>#N/A N/A</v>
      </c>
      <c r="AX349" s="34" t="str">
        <f ca="1">IF($A349&lt;&gt;"",_xll.BCurveInt(_xll.BCurveStrip("S23","Curvedate",$A349),"Df.Mid",$A349+AX$1),"")</f>
        <v>#N/A N/A</v>
      </c>
      <c r="AY349" s="34" t="str">
        <f ca="1">IF($A349&lt;&gt;"",_xll.BCurveInt(_xll.BCurveStrip("S23","Curvedate",$A349),"Df.Mid",$A349+AY$1),"")</f>
        <v>#N/A N/A</v>
      </c>
      <c r="AZ349" s="34" t="str">
        <f ca="1">IF($A349&lt;&gt;"",_xll.BCurveInt(_xll.BCurveStrip("S23","Curvedate",$A349),"Df.Mid",$A349+AZ$1),"")</f>
        <v>#N/A N/A</v>
      </c>
      <c r="BA349" s="34" t="str">
        <f ca="1">IF($A349&lt;&gt;"",_xll.BCurveInt(_xll.BCurveStrip("S23","Curvedate",$A349),"Df.Mid",$A349+BA$1),"")</f>
        <v>#N/A N/A</v>
      </c>
      <c r="BB349" s="34" t="str">
        <f ca="1">IF($A349&lt;&gt;"",_xll.BCurveInt(_xll.BCurveStrip("S23","Curvedate",$A349),"Df.Mid",$A349+BB$1),"")</f>
        <v>#N/A N/A</v>
      </c>
      <c r="BC349" s="34" t="str">
        <f ca="1">IF($A349&lt;&gt;"",_xll.BCurveInt(_xll.BCurveStrip("S23","Curvedate",$A349),"Df.Mid",$A349+BC$1),"")</f>
        <v>#N/A N/A</v>
      </c>
      <c r="BD349" s="34" t="str">
        <f ca="1">IF($A349&lt;&gt;"",_xll.BCurveInt(_xll.BCurveStrip("S23","Curvedate",$A349),"Df.Mid",$A349+BD$1),"")</f>
        <v>#N/A N/A</v>
      </c>
      <c r="BE349" s="34" t="str">
        <f ca="1">IF($A349&lt;&gt;"",_xll.BCurveInt(_xll.BCurveStrip("S23","Curvedate",$A349),"Df.Mid",$A349+BE$1),"")</f>
        <v>#N/A N/A</v>
      </c>
      <c r="BF349" s="34" t="str">
        <f ca="1">IF($A349&lt;&gt;"",_xll.BCurveInt(_xll.BCurveStrip("S23","Curvedate",$A349),"Df.Mid",$A349+BF$1),"")</f>
        <v>#N/A N/A</v>
      </c>
      <c r="BG349" s="34" t="str">
        <f ca="1">IF($A349&lt;&gt;"",_xll.BCurveInt(_xll.BCurveStrip("S23","Curvedate",$A349),"Df.Mid",$A349+BG$1),"")</f>
        <v>#N/A N/A</v>
      </c>
      <c r="BH349" s="34" t="str">
        <f ca="1">IF($A349&lt;&gt;"",_xll.BCurveInt(_xll.BCurveStrip("S23","Curvedate",$A349),"Df.Mid",$A349+BH$1),"")</f>
        <v>#N/A N/A</v>
      </c>
      <c r="BI349" s="34" t="str">
        <f ca="1">IF($A349&lt;&gt;"",_xll.BCurveInt(_xll.BCurveStrip("S23","Curvedate",$A349),"Df.Mid",$A349+BI$1),"")</f>
        <v>#N/A N/A</v>
      </c>
      <c r="BJ349" s="34" t="str">
        <f ca="1">IF($A349&lt;&gt;"",_xll.BCurveInt(_xll.BCurveStrip("S23","Curvedate",$A349),"Df.Mid",$A349+BJ$1),"")</f>
        <v>#N/A N/A</v>
      </c>
      <c r="BK349" s="34" t="str">
        <f ca="1">IF($A349&lt;&gt;"",_xll.BCurveInt(_xll.BCurveStrip("S23","Curvedate",$A349),"Df.Mid",$A349+BK$1),"")</f>
        <v>#N/A N/A</v>
      </c>
      <c r="BL349" s="34" t="str">
        <f ca="1">IF($A349&lt;&gt;"",_xll.BCurveInt(_xll.BCurveStrip("S23","Curvedate",$A349),"Df.Mid",$A349+BL$1),"")</f>
        <v>#N/A N/A</v>
      </c>
      <c r="BM349" s="34" t="str">
        <f ca="1">IF($A349&lt;&gt;"",_xll.BCurveInt(_xll.BCurveStrip("S23","Curvedate",$A349),"Df.Mid",$A349+BM$1),"")</f>
        <v>#N/A N/A</v>
      </c>
      <c r="BN349" s="34" t="str">
        <f ca="1">IF($A349&lt;&gt;"",_xll.BCurveInt(_xll.BCurveStrip("S23","Curvedate",$A349),"Df.Mid",$A349+BN$1),"")</f>
        <v>#N/A N/A</v>
      </c>
      <c r="BO349" s="34" t="str">
        <f ca="1">IF($A349&lt;&gt;"",_xll.BCurveInt(_xll.BCurveStrip("S23","Curvedate",$A349),"Df.Mid",$A349+BO$1),"")</f>
        <v>#N/A N/A</v>
      </c>
      <c r="BP349" s="34" t="str">
        <f ca="1">IF($A349&lt;&gt;"",_xll.BCurveInt(_xll.BCurveStrip("S23","Curvedate",$A349),"Df.Mid",$A349+BP$1),"")</f>
        <v>#N/A N/A</v>
      </c>
      <c r="BQ349" s="34" t="str">
        <f ca="1">IF($A349&lt;&gt;"",_xll.BCurveInt(_xll.BCurveStrip("S23","Curvedate",$A349),"Df.Mid",$A349+BQ$1),"")</f>
        <v>#N/A N/A</v>
      </c>
      <c r="BR349" s="34" t="str">
        <f ca="1">IF($A349&lt;&gt;"",_xll.BCurveInt(_xll.BCurveStrip("S23","Curvedate",$A349),"Df.Mid",$A349+BR$1),"")</f>
        <v>#N/A N/A</v>
      </c>
      <c r="BS349" s="34" t="str">
        <f ca="1">IF($A349&lt;&gt;"",_xll.BCurveInt(_xll.BCurveStrip("S23","Curvedate",$A349),"Df.Mid",$A349+BS$1),"")</f>
        <v>#N/A N/A</v>
      </c>
      <c r="BT349" s="34" t="str">
        <f ca="1">IF($A349&lt;&gt;"",_xll.BCurveInt(_xll.BCurveStrip("S23","Curvedate",$A349),"Df.Mid",$A349+BT$1),"")</f>
        <v>#N/A N/A</v>
      </c>
      <c r="BU349" s="34" t="str">
        <f ca="1">IF($A349&lt;&gt;"",_xll.BCurveInt(_xll.BCurveStrip("S23","Curvedate",$A349),"Df.Mid",$A349+BU$1),"")</f>
        <v>#N/A N/A</v>
      </c>
      <c r="BV349" s="34" t="str">
        <f ca="1">IF($A349&lt;&gt;"",_xll.BCurveInt(_xll.BCurveStrip("S23","Curvedate",$A349),"Df.Mid",$A349+BV$1),"")</f>
        <v>#N/A N/A</v>
      </c>
      <c r="BW349" s="34" t="str">
        <f ca="1">IF($A349&lt;&gt;"",_xll.BCurveInt(_xll.BCurveStrip("S23","Curvedate",$A349),"Df.Mid",$A349+BW$1),"")</f>
        <v>#N/A N/A</v>
      </c>
      <c r="BX349" s="34" t="str">
        <f ca="1">IF($A349&lt;&gt;"",_xll.BCurveInt(_xll.BCurveStrip("S23","Curvedate",$A349),"Df.Mid",$A349+BX$1),"")</f>
        <v>#N/A N/A</v>
      </c>
      <c r="BY349" s="34" t="str">
        <f ca="1">IF($A349&lt;&gt;"",_xll.BCurveInt(_xll.BCurveStrip("S23","Curvedate",$A349),"Df.Mid",$A349+BY$1),"")</f>
        <v>#N/A N/A</v>
      </c>
      <c r="BZ349" s="34" t="str">
        <f ca="1">IF($A349&lt;&gt;"",_xll.BCurveInt(_xll.BCurveStrip("S23","Curvedate",$A349),"Df.Mid",$A349+BZ$1),"")</f>
        <v>#N/A N/A</v>
      </c>
      <c r="CA349" s="34" t="str">
        <f ca="1">IF($A349&lt;&gt;"",_xll.BCurveInt(_xll.BCurveStrip("S23","Curvedate",$A349),"Df.Mid",$A349+CA$1),"")</f>
        <v>#N/A N/A</v>
      </c>
      <c r="CB349" s="34" t="str">
        <f ca="1">IF($A349&lt;&gt;"",_xll.BCurveInt(_xll.BCurveStrip("S23","Curvedate",$A349),"Df.Mid",$A349+CB$1),"")</f>
        <v>#N/A N/A</v>
      </c>
      <c r="CC349" s="34" t="str">
        <f ca="1">IF($A349&lt;&gt;"",_xll.BCurveInt(_xll.BCurveStrip("S23","Curvedate",$A349),"Df.Mid",$A349+CC$1),"")</f>
        <v>#N/A N/A</v>
      </c>
      <c r="CD349" s="34" t="str">
        <f ca="1">IF($A349&lt;&gt;"",_xll.BCurveInt(_xll.BCurveStrip("S23","Curvedate",$A349),"Df.Mid",$A349+CD$1),"")</f>
        <v>#N/A N/A</v>
      </c>
      <c r="CE349" s="34" t="str">
        <f ca="1">IF($A349&lt;&gt;"",_xll.BCurveInt(_xll.BCurveStrip("S23","Curvedate",$A349),"Df.Mid",$A349+CE$1),"")</f>
        <v>#N/A N/A</v>
      </c>
      <c r="CF349" s="34" t="str">
        <f ca="1">IF($A349&lt;&gt;"",_xll.BCurveInt(_xll.BCurveStrip("S23","Curvedate",$A349),"Df.Mid",$A349+CF$1),"")</f>
        <v>#N/A N/A</v>
      </c>
      <c r="CG349" s="34" t="str">
        <f ca="1">IF($A349&lt;&gt;"",_xll.BCurveInt(_xll.BCurveStrip("S23","Curvedate",$A349),"Df.Mid",$A349+CG$1),"")</f>
        <v>#N/A N/A</v>
      </c>
      <c r="CH349" s="34" t="str">
        <f ca="1">IF($A349&lt;&gt;"",_xll.BCurveInt(_xll.BCurveStrip("S23","Curvedate",$A349),"Df.Mid",$A349+CH$1),"")</f>
        <v>#N/A N/A</v>
      </c>
      <c r="CI349" s="34" t="str">
        <f ca="1">IF($A349&lt;&gt;"",_xll.BCurveInt(_xll.BCurveStrip("S23","Curvedate",$A349),"Df.Mid",$A349+CI$1),"")</f>
        <v>#N/A N/A</v>
      </c>
      <c r="CJ349" s="34" t="str">
        <f ca="1">IF($A349&lt;&gt;"",_xll.BCurveInt(_xll.BCurveStrip("S23","Curvedate",$A349),"Df.Mid",$A349+CJ$1),"")</f>
        <v>#N/A N/A</v>
      </c>
      <c r="CK349" s="34" t="str">
        <f ca="1">IF($A349&lt;&gt;"",_xll.BCurveInt(_xll.BCurveStrip("S23","Curvedate",$A349),"Df.Mid",$A349+CK$1),"")</f>
        <v>#N/A N/A</v>
      </c>
      <c r="CL349" s="34" t="str">
        <f ca="1">IF($A349&lt;&gt;"",_xll.BCurveInt(_xll.BCurveStrip("S23","Curvedate",$A349),"Df.Mid",$A349+CL$1),"")</f>
        <v>#N/A N/A</v>
      </c>
      <c r="CM349" s="34" t="str">
        <f ca="1">IF($A349&lt;&gt;"",_xll.BCurveInt(_xll.BCurveStrip("S23","Curvedate",$A349),"Df.Mid",$A349+CM$1),"")</f>
        <v>#N/A N/A</v>
      </c>
      <c r="CN349" s="34" t="str">
        <f ca="1">IF($A349&lt;&gt;"",_xll.BCurveInt(_xll.BCurveStrip("S23","Curvedate",$A349),"Df.Mid",$A349+CN$1),"")</f>
        <v>#N/A N/A</v>
      </c>
      <c r="CO349" s="34" t="str">
        <f ca="1">IF($A349&lt;&gt;"",_xll.BCurveInt(_xll.BCurveStrip("S23","Curvedate",$A349),"Df.Mid",$A349+CO$1),"")</f>
        <v>#N/A N/A</v>
      </c>
      <c r="CP349" s="34" t="str">
        <f ca="1">IF($A349&lt;&gt;"",_xll.BCurveInt(_xll.BCurveStrip("S23","Curvedate",$A349),"Df.Mid",$A349+CP$1),"")</f>
        <v>#N/A N/A</v>
      </c>
      <c r="CQ349" s="34" t="str">
        <f ca="1">IF($A349&lt;&gt;"",_xll.BCurveInt(_xll.BCurveStrip("S23","Curvedate",$A349),"Df.Mid",$A349+CQ$1),"")</f>
        <v>#N/A N/A</v>
      </c>
      <c r="CR349" s="34" t="str">
        <f ca="1">IF($A349&lt;&gt;"",_xll.BCurveInt(_xll.BCurveStrip("S23","Curvedate",$A349),"Df.Mid",$A349+CR$1),"")</f>
        <v>#N/A N/A</v>
      </c>
      <c r="CS349" s="34" t="str">
        <f ca="1">IF($A349&lt;&gt;"",_xll.BCurveInt(_xll.BCurveStrip("S23","Curvedate",$A349),"Df.Mid",$A349+CS$1),"")</f>
        <v>#N/A N/A</v>
      </c>
      <c r="CT349" s="34" t="str">
        <f ca="1">IF($A349&lt;&gt;"",_xll.BCurveInt(_xll.BCurveStrip("S23","Curvedate",$A349),"Df.Mid",$A349+CT$1),"")</f>
        <v>#N/A N/A</v>
      </c>
      <c r="CU349" s="34" t="str">
        <f ca="1">IF($A349&lt;&gt;"",_xll.BCurveInt(_xll.BCurveStrip("S23","Curvedate",$A349),"Df.Mid",$A349+CU$1),"")</f>
        <v>#N/A N/A</v>
      </c>
      <c r="CV349" s="34" t="str">
        <f ca="1">IF($A349&lt;&gt;"",_xll.BCurveInt(_xll.BCurveStrip("S23","Curvedate",$A349),"Df.Mid",$A349+CV$1),"")</f>
        <v>#N/A N/A</v>
      </c>
      <c r="CW349" s="34" t="str">
        <f ca="1">IF($A349&lt;&gt;"",_xll.BCurveInt(_xll.BCurveStrip("S23","Curvedate",$A349),"Df.Mid",$A349+CW$1),"")</f>
        <v>#N/A N/A</v>
      </c>
      <c r="CX349" s="34" t="str">
        <f ca="1">IF($A349&lt;&gt;"",_xll.BCurveInt(_xll.BCurveStrip("S23","Curvedate",$A349),"Df.Mid",$A349+CX$1),"")</f>
        <v>#N/A N/A</v>
      </c>
      <c r="CY349" s="34" t="str">
        <f ca="1">IF($A349&lt;&gt;"",_xll.BCurveInt(_xll.BCurveStrip("S23","Curvedate",$A349),"Df.Mid",$A349+CY$1),"")</f>
        <v>#N/A N/A</v>
      </c>
      <c r="CZ349" s="34" t="str">
        <f ca="1">IF($A349&lt;&gt;"",_xll.BCurveInt(_xll.BCurveStrip("S23","Curvedate",$A349),"Df.Mid",$A349+CZ$1),"")</f>
        <v>#N/A N/A</v>
      </c>
      <c r="DA349" s="34" t="str">
        <f ca="1">IF($A349&lt;&gt;"",_xll.BCurveInt(_xll.BCurveStrip("S23","Curvedate",$A349),"Df.Mid",$A349+DA$1),"")</f>
        <v>#N/A N/A</v>
      </c>
      <c r="DB349" s="34" t="str">
        <f ca="1">IF($A349&lt;&gt;"",_xll.BCurveInt(_xll.BCurveStrip("S23","Curvedate",$A349),"Df.Mid",$A349+DB$1),"")</f>
        <v>#N/A N/A</v>
      </c>
    </row>
    <row r="350" spans="1:106" x14ac:dyDescent="0.2">
      <c r="A350" s="13">
        <f t="shared" ca="1" si="5"/>
        <v>44760</v>
      </c>
      <c r="B350" s="34" t="str">
        <f ca="1">IF($A350&lt;&gt;"",_xll.BCurveInt(_xll.BCurveStrip("S23","Curvedate",$A350),"Df.Mid",$A350+B$1),"")</f>
        <v>#N/A N/A</v>
      </c>
      <c r="C350" s="34" t="str">
        <f ca="1">IF($A350&lt;&gt;"",_xll.BCurveInt(_xll.BCurveStrip("S23","Curvedate",$A350),"Df.Mid",$A350+C$1),"")</f>
        <v>#N/A N/A</v>
      </c>
      <c r="D350" s="34" t="str">
        <f ca="1">IF($A350&lt;&gt;"",_xll.BCurveInt(_xll.BCurveStrip("S23","Curvedate",$A350),"Df.Mid",$A350+D$1),"")</f>
        <v>#N/A N/A</v>
      </c>
      <c r="E350" s="34" t="str">
        <f ca="1">IF($A350&lt;&gt;"",_xll.BCurveInt(_xll.BCurveStrip("S23","Curvedate",$A350),"Df.Mid",$A350+E$1),"")</f>
        <v>#N/A N/A</v>
      </c>
      <c r="F350" s="34" t="str">
        <f ca="1">IF($A350&lt;&gt;"",_xll.BCurveInt(_xll.BCurveStrip("S23","Curvedate",$A350),"Df.Mid",$A350+F$1),"")</f>
        <v>#N/A N/A</v>
      </c>
      <c r="G350" s="34" t="str">
        <f ca="1">IF($A350&lt;&gt;"",_xll.BCurveInt(_xll.BCurveStrip("S23","Curvedate",$A350),"Df.Mid",$A350+G$1),"")</f>
        <v>#N/A N/A</v>
      </c>
      <c r="H350" s="34" t="str">
        <f ca="1">IF($A350&lt;&gt;"",_xll.BCurveInt(_xll.BCurveStrip("S23","Curvedate",$A350),"Df.Mid",$A350+H$1),"")</f>
        <v>#N/A N/A</v>
      </c>
      <c r="I350" s="34" t="str">
        <f ca="1">IF($A350&lt;&gt;"",_xll.BCurveInt(_xll.BCurveStrip("S23","Curvedate",$A350),"Df.Mid",$A350+I$1),"")</f>
        <v>#N/A N/A</v>
      </c>
      <c r="J350" s="34" t="str">
        <f ca="1">IF($A350&lt;&gt;"",_xll.BCurveInt(_xll.BCurveStrip("S23","Curvedate",$A350),"Df.Mid",$A350+J$1),"")</f>
        <v>#N/A N/A</v>
      </c>
      <c r="K350" s="34" t="str">
        <f ca="1">IF($A350&lt;&gt;"",_xll.BCurveInt(_xll.BCurveStrip("S23","Curvedate",$A350),"Df.Mid",$A350+K$1),"")</f>
        <v>#N/A N/A</v>
      </c>
      <c r="L350" s="34" t="str">
        <f ca="1">IF($A350&lt;&gt;"",_xll.BCurveInt(_xll.BCurveStrip("S23","Curvedate",$A350),"Df.Mid",$A350+L$1),"")</f>
        <v>#N/A N/A</v>
      </c>
      <c r="M350" s="34" t="str">
        <f ca="1">IF($A350&lt;&gt;"",_xll.BCurveInt(_xll.BCurveStrip("S23","Curvedate",$A350),"Df.Mid",$A350+M$1),"")</f>
        <v>#N/A N/A</v>
      </c>
      <c r="N350" s="34" t="str">
        <f ca="1">IF($A350&lt;&gt;"",_xll.BCurveInt(_xll.BCurveStrip("S23","Curvedate",$A350),"Df.Mid",$A350+N$1),"")</f>
        <v>#N/A N/A</v>
      </c>
      <c r="O350" s="34" t="str">
        <f ca="1">IF($A350&lt;&gt;"",_xll.BCurveInt(_xll.BCurveStrip("S23","Curvedate",$A350),"Df.Mid",$A350+O$1),"")</f>
        <v>#N/A N/A</v>
      </c>
      <c r="P350" s="34" t="str">
        <f ca="1">IF($A350&lt;&gt;"",_xll.BCurveInt(_xll.BCurveStrip("S23","Curvedate",$A350),"Df.Mid",$A350+P$1),"")</f>
        <v>#N/A N/A</v>
      </c>
      <c r="Q350" s="34" t="str">
        <f ca="1">IF($A350&lt;&gt;"",_xll.BCurveInt(_xll.BCurveStrip("S23","Curvedate",$A350),"Df.Mid",$A350+Q$1),"")</f>
        <v>#N/A N/A</v>
      </c>
      <c r="R350" s="34" t="str">
        <f ca="1">IF($A350&lt;&gt;"",_xll.BCurveInt(_xll.BCurveStrip("S23","Curvedate",$A350),"Df.Mid",$A350+R$1),"")</f>
        <v>#N/A N/A</v>
      </c>
      <c r="S350" s="34" t="str">
        <f ca="1">IF($A350&lt;&gt;"",_xll.BCurveInt(_xll.BCurveStrip("S23","Curvedate",$A350),"Df.Mid",$A350+S$1),"")</f>
        <v>#N/A N/A</v>
      </c>
      <c r="T350" s="34" t="str">
        <f ca="1">IF($A350&lt;&gt;"",_xll.BCurveInt(_xll.BCurveStrip("S23","Curvedate",$A350),"Df.Mid",$A350+T$1),"")</f>
        <v>#N/A N/A</v>
      </c>
      <c r="U350" s="34" t="str">
        <f ca="1">IF($A350&lt;&gt;"",_xll.BCurveInt(_xll.BCurveStrip("S23","Curvedate",$A350),"Df.Mid",$A350+U$1),"")</f>
        <v>#N/A N/A</v>
      </c>
      <c r="V350" s="34" t="str">
        <f ca="1">IF($A350&lt;&gt;"",_xll.BCurveInt(_xll.BCurveStrip("S23","Curvedate",$A350),"Df.Mid",$A350+V$1),"")</f>
        <v>#N/A N/A</v>
      </c>
      <c r="W350" s="34" t="str">
        <f ca="1">IF($A350&lt;&gt;"",_xll.BCurveInt(_xll.BCurveStrip("S23","Curvedate",$A350),"Df.Mid",$A350+W$1),"")</f>
        <v>#N/A N/A</v>
      </c>
      <c r="X350" s="34" t="str">
        <f ca="1">IF($A350&lt;&gt;"",_xll.BCurveInt(_xll.BCurveStrip("S23","Curvedate",$A350),"Df.Mid",$A350+X$1),"")</f>
        <v>#N/A N/A</v>
      </c>
      <c r="Y350" s="34" t="str">
        <f ca="1">IF($A350&lt;&gt;"",_xll.BCurveInt(_xll.BCurveStrip("S23","Curvedate",$A350),"Df.Mid",$A350+Y$1),"")</f>
        <v>#N/A N/A</v>
      </c>
      <c r="Z350" s="34" t="str">
        <f ca="1">IF($A350&lt;&gt;"",_xll.BCurveInt(_xll.BCurveStrip("S23","Curvedate",$A350),"Df.Mid",$A350+Z$1),"")</f>
        <v>#N/A N/A</v>
      </c>
      <c r="AA350" s="34" t="str">
        <f ca="1">IF($A350&lt;&gt;"",_xll.BCurveInt(_xll.BCurveStrip("S23","Curvedate",$A350),"Df.Mid",$A350+AA$1),"")</f>
        <v>#N/A N/A</v>
      </c>
      <c r="AB350" s="34" t="str">
        <f ca="1">IF($A350&lt;&gt;"",_xll.BCurveInt(_xll.BCurveStrip("S23","Curvedate",$A350),"Df.Mid",$A350+AB$1),"")</f>
        <v>#N/A N/A</v>
      </c>
      <c r="AC350" s="34" t="str">
        <f ca="1">IF($A350&lt;&gt;"",_xll.BCurveInt(_xll.BCurveStrip("S23","Curvedate",$A350),"Df.Mid",$A350+AC$1),"")</f>
        <v>#N/A N/A</v>
      </c>
      <c r="AD350" s="34" t="str">
        <f ca="1">IF($A350&lt;&gt;"",_xll.BCurveInt(_xll.BCurveStrip("S23","Curvedate",$A350),"Df.Mid",$A350+AD$1),"")</f>
        <v>#N/A N/A</v>
      </c>
      <c r="AE350" s="34" t="str">
        <f ca="1">IF($A350&lt;&gt;"",_xll.BCurveInt(_xll.BCurveStrip("S23","Curvedate",$A350),"Df.Mid",$A350+AE$1),"")</f>
        <v>#N/A N/A</v>
      </c>
      <c r="AF350" s="34" t="str">
        <f ca="1">IF($A350&lt;&gt;"",_xll.BCurveInt(_xll.BCurveStrip("S23","Curvedate",$A350),"Df.Mid",$A350+AF$1),"")</f>
        <v>#N/A N/A</v>
      </c>
      <c r="AG350" s="34" t="str">
        <f ca="1">IF($A350&lt;&gt;"",_xll.BCurveInt(_xll.BCurveStrip("S23","Curvedate",$A350),"Df.Mid",$A350+AG$1),"")</f>
        <v>#N/A N/A</v>
      </c>
      <c r="AH350" s="34" t="str">
        <f ca="1">IF($A350&lt;&gt;"",_xll.BCurveInt(_xll.BCurveStrip("S23","Curvedate",$A350),"Df.Mid",$A350+AH$1),"")</f>
        <v>#N/A N/A</v>
      </c>
      <c r="AI350" s="34" t="str">
        <f ca="1">IF($A350&lt;&gt;"",_xll.BCurveInt(_xll.BCurveStrip("S23","Curvedate",$A350),"Df.Mid",$A350+AI$1),"")</f>
        <v>#N/A N/A</v>
      </c>
      <c r="AJ350" s="34" t="str">
        <f ca="1">IF($A350&lt;&gt;"",_xll.BCurveInt(_xll.BCurveStrip("S23","Curvedate",$A350),"Df.Mid",$A350+AJ$1),"")</f>
        <v>#N/A N/A</v>
      </c>
      <c r="AK350" s="34" t="str">
        <f ca="1">IF($A350&lt;&gt;"",_xll.BCurveInt(_xll.BCurveStrip("S23","Curvedate",$A350),"Df.Mid",$A350+AK$1),"")</f>
        <v>#N/A N/A</v>
      </c>
      <c r="AL350" s="34" t="str">
        <f ca="1">IF($A350&lt;&gt;"",_xll.BCurveInt(_xll.BCurveStrip("S23","Curvedate",$A350),"Df.Mid",$A350+AL$1),"")</f>
        <v>#N/A N/A</v>
      </c>
      <c r="AM350" s="34" t="str">
        <f ca="1">IF($A350&lt;&gt;"",_xll.BCurveInt(_xll.BCurveStrip("S23","Curvedate",$A350),"Df.Mid",$A350+AM$1),"")</f>
        <v>#N/A N/A</v>
      </c>
      <c r="AN350" s="34" t="str">
        <f ca="1">IF($A350&lt;&gt;"",_xll.BCurveInt(_xll.BCurveStrip("S23","Curvedate",$A350),"Df.Mid",$A350+AN$1),"")</f>
        <v>#N/A N/A</v>
      </c>
      <c r="AO350" s="34" t="str">
        <f ca="1">IF($A350&lt;&gt;"",_xll.BCurveInt(_xll.BCurveStrip("S23","Curvedate",$A350),"Df.Mid",$A350+AO$1),"")</f>
        <v>#N/A N/A</v>
      </c>
      <c r="AP350" s="34" t="str">
        <f ca="1">IF($A350&lt;&gt;"",_xll.BCurveInt(_xll.BCurveStrip("S23","Curvedate",$A350),"Df.Mid",$A350+AP$1),"")</f>
        <v>#N/A N/A</v>
      </c>
      <c r="AQ350" s="34" t="str">
        <f ca="1">IF($A350&lt;&gt;"",_xll.BCurveInt(_xll.BCurveStrip("S23","Curvedate",$A350),"Df.Mid",$A350+AQ$1),"")</f>
        <v>#N/A N/A</v>
      </c>
      <c r="AR350" s="34" t="str">
        <f ca="1">IF($A350&lt;&gt;"",_xll.BCurveInt(_xll.BCurveStrip("S23","Curvedate",$A350),"Df.Mid",$A350+AR$1),"")</f>
        <v>#N/A N/A</v>
      </c>
      <c r="AS350" s="34" t="str">
        <f ca="1">IF($A350&lt;&gt;"",_xll.BCurveInt(_xll.BCurveStrip("S23","Curvedate",$A350),"Df.Mid",$A350+AS$1),"")</f>
        <v>#N/A N/A</v>
      </c>
      <c r="AT350" s="34" t="str">
        <f ca="1">IF($A350&lt;&gt;"",_xll.BCurveInt(_xll.BCurveStrip("S23","Curvedate",$A350),"Df.Mid",$A350+AT$1),"")</f>
        <v>#N/A N/A</v>
      </c>
      <c r="AU350" s="34" t="str">
        <f ca="1">IF($A350&lt;&gt;"",_xll.BCurveInt(_xll.BCurveStrip("S23","Curvedate",$A350),"Df.Mid",$A350+AU$1),"")</f>
        <v>#N/A N/A</v>
      </c>
      <c r="AV350" s="34" t="str">
        <f ca="1">IF($A350&lt;&gt;"",_xll.BCurveInt(_xll.BCurveStrip("S23","Curvedate",$A350),"Df.Mid",$A350+AV$1),"")</f>
        <v>#N/A N/A</v>
      </c>
      <c r="AW350" s="34" t="str">
        <f ca="1">IF($A350&lt;&gt;"",_xll.BCurveInt(_xll.BCurveStrip("S23","Curvedate",$A350),"Df.Mid",$A350+AW$1),"")</f>
        <v>#N/A N/A</v>
      </c>
      <c r="AX350" s="34" t="str">
        <f ca="1">IF($A350&lt;&gt;"",_xll.BCurveInt(_xll.BCurveStrip("S23","Curvedate",$A350),"Df.Mid",$A350+AX$1),"")</f>
        <v>#N/A N/A</v>
      </c>
      <c r="AY350" s="34" t="str">
        <f ca="1">IF($A350&lt;&gt;"",_xll.BCurveInt(_xll.BCurveStrip("S23","Curvedate",$A350),"Df.Mid",$A350+AY$1),"")</f>
        <v>#N/A N/A</v>
      </c>
      <c r="AZ350" s="34" t="str">
        <f ca="1">IF($A350&lt;&gt;"",_xll.BCurveInt(_xll.BCurveStrip("S23","Curvedate",$A350),"Df.Mid",$A350+AZ$1),"")</f>
        <v>#N/A N/A</v>
      </c>
      <c r="BA350" s="34" t="str">
        <f ca="1">IF($A350&lt;&gt;"",_xll.BCurveInt(_xll.BCurveStrip("S23","Curvedate",$A350),"Df.Mid",$A350+BA$1),"")</f>
        <v>#N/A N/A</v>
      </c>
      <c r="BB350" s="34" t="str">
        <f ca="1">IF($A350&lt;&gt;"",_xll.BCurveInt(_xll.BCurveStrip("S23","Curvedate",$A350),"Df.Mid",$A350+BB$1),"")</f>
        <v>#N/A N/A</v>
      </c>
      <c r="BC350" s="34" t="str">
        <f ca="1">IF($A350&lt;&gt;"",_xll.BCurveInt(_xll.BCurveStrip("S23","Curvedate",$A350),"Df.Mid",$A350+BC$1),"")</f>
        <v>#N/A N/A</v>
      </c>
      <c r="BD350" s="34" t="str">
        <f ca="1">IF($A350&lt;&gt;"",_xll.BCurveInt(_xll.BCurveStrip("S23","Curvedate",$A350),"Df.Mid",$A350+BD$1),"")</f>
        <v>#N/A N/A</v>
      </c>
      <c r="BE350" s="34" t="str">
        <f ca="1">IF($A350&lt;&gt;"",_xll.BCurveInt(_xll.BCurveStrip("S23","Curvedate",$A350),"Df.Mid",$A350+BE$1),"")</f>
        <v>#N/A N/A</v>
      </c>
      <c r="BF350" s="34" t="str">
        <f ca="1">IF($A350&lt;&gt;"",_xll.BCurveInt(_xll.BCurveStrip("S23","Curvedate",$A350),"Df.Mid",$A350+BF$1),"")</f>
        <v>#N/A N/A</v>
      </c>
      <c r="BG350" s="34" t="str">
        <f ca="1">IF($A350&lt;&gt;"",_xll.BCurveInt(_xll.BCurveStrip("S23","Curvedate",$A350),"Df.Mid",$A350+BG$1),"")</f>
        <v>#N/A N/A</v>
      </c>
      <c r="BH350" s="34" t="str">
        <f ca="1">IF($A350&lt;&gt;"",_xll.BCurveInt(_xll.BCurveStrip("S23","Curvedate",$A350),"Df.Mid",$A350+BH$1),"")</f>
        <v>#N/A N/A</v>
      </c>
      <c r="BI350" s="34" t="str">
        <f ca="1">IF($A350&lt;&gt;"",_xll.BCurveInt(_xll.BCurveStrip("S23","Curvedate",$A350),"Df.Mid",$A350+BI$1),"")</f>
        <v>#N/A N/A</v>
      </c>
      <c r="BJ350" s="34" t="str">
        <f ca="1">IF($A350&lt;&gt;"",_xll.BCurveInt(_xll.BCurveStrip("S23","Curvedate",$A350),"Df.Mid",$A350+BJ$1),"")</f>
        <v>#N/A N/A</v>
      </c>
      <c r="BK350" s="34" t="str">
        <f ca="1">IF($A350&lt;&gt;"",_xll.BCurveInt(_xll.BCurveStrip("S23","Curvedate",$A350),"Df.Mid",$A350+BK$1),"")</f>
        <v>#N/A N/A</v>
      </c>
      <c r="BL350" s="34" t="str">
        <f ca="1">IF($A350&lt;&gt;"",_xll.BCurveInt(_xll.BCurveStrip("S23","Curvedate",$A350),"Df.Mid",$A350+BL$1),"")</f>
        <v>#N/A N/A</v>
      </c>
      <c r="BM350" s="34" t="str">
        <f ca="1">IF($A350&lt;&gt;"",_xll.BCurveInt(_xll.BCurveStrip("S23","Curvedate",$A350),"Df.Mid",$A350+BM$1),"")</f>
        <v>#N/A N/A</v>
      </c>
      <c r="BN350" s="34" t="str">
        <f ca="1">IF($A350&lt;&gt;"",_xll.BCurveInt(_xll.BCurveStrip("S23","Curvedate",$A350),"Df.Mid",$A350+BN$1),"")</f>
        <v>#N/A N/A</v>
      </c>
      <c r="BO350" s="34" t="str">
        <f ca="1">IF($A350&lt;&gt;"",_xll.BCurveInt(_xll.BCurveStrip("S23","Curvedate",$A350),"Df.Mid",$A350+BO$1),"")</f>
        <v>#N/A N/A</v>
      </c>
      <c r="BP350" s="34" t="str">
        <f ca="1">IF($A350&lt;&gt;"",_xll.BCurveInt(_xll.BCurveStrip("S23","Curvedate",$A350),"Df.Mid",$A350+BP$1),"")</f>
        <v>#N/A N/A</v>
      </c>
      <c r="BQ350" s="34" t="str">
        <f ca="1">IF($A350&lt;&gt;"",_xll.BCurveInt(_xll.BCurveStrip("S23","Curvedate",$A350),"Df.Mid",$A350+BQ$1),"")</f>
        <v>#N/A N/A</v>
      </c>
      <c r="BR350" s="34" t="str">
        <f ca="1">IF($A350&lt;&gt;"",_xll.BCurveInt(_xll.BCurveStrip("S23","Curvedate",$A350),"Df.Mid",$A350+BR$1),"")</f>
        <v>#N/A N/A</v>
      </c>
      <c r="BS350" s="34" t="str">
        <f ca="1">IF($A350&lt;&gt;"",_xll.BCurveInt(_xll.BCurveStrip("S23","Curvedate",$A350),"Df.Mid",$A350+BS$1),"")</f>
        <v>#N/A N/A</v>
      </c>
      <c r="BT350" s="34" t="str">
        <f ca="1">IF($A350&lt;&gt;"",_xll.BCurveInt(_xll.BCurveStrip("S23","Curvedate",$A350),"Df.Mid",$A350+BT$1),"")</f>
        <v>#N/A N/A</v>
      </c>
      <c r="BU350" s="34" t="str">
        <f ca="1">IF($A350&lt;&gt;"",_xll.BCurveInt(_xll.BCurveStrip("S23","Curvedate",$A350),"Df.Mid",$A350+BU$1),"")</f>
        <v>#N/A N/A</v>
      </c>
      <c r="BV350" s="34" t="str">
        <f ca="1">IF($A350&lt;&gt;"",_xll.BCurveInt(_xll.BCurveStrip("S23","Curvedate",$A350),"Df.Mid",$A350+BV$1),"")</f>
        <v>#N/A N/A</v>
      </c>
      <c r="BW350" s="34" t="str">
        <f ca="1">IF($A350&lt;&gt;"",_xll.BCurveInt(_xll.BCurveStrip("S23","Curvedate",$A350),"Df.Mid",$A350+BW$1),"")</f>
        <v>#N/A N/A</v>
      </c>
      <c r="BX350" s="34" t="str">
        <f ca="1">IF($A350&lt;&gt;"",_xll.BCurveInt(_xll.BCurveStrip("S23","Curvedate",$A350),"Df.Mid",$A350+BX$1),"")</f>
        <v>#N/A N/A</v>
      </c>
      <c r="BY350" s="34" t="str">
        <f ca="1">IF($A350&lt;&gt;"",_xll.BCurveInt(_xll.BCurveStrip("S23","Curvedate",$A350),"Df.Mid",$A350+BY$1),"")</f>
        <v>#N/A N/A</v>
      </c>
      <c r="BZ350" s="34" t="str">
        <f ca="1">IF($A350&lt;&gt;"",_xll.BCurveInt(_xll.BCurveStrip("S23","Curvedate",$A350),"Df.Mid",$A350+BZ$1),"")</f>
        <v>#N/A N/A</v>
      </c>
      <c r="CA350" s="34" t="str">
        <f ca="1">IF($A350&lt;&gt;"",_xll.BCurveInt(_xll.BCurveStrip("S23","Curvedate",$A350),"Df.Mid",$A350+CA$1),"")</f>
        <v>#N/A N/A</v>
      </c>
      <c r="CB350" s="34" t="str">
        <f ca="1">IF($A350&lt;&gt;"",_xll.BCurveInt(_xll.BCurveStrip("S23","Curvedate",$A350),"Df.Mid",$A350+CB$1),"")</f>
        <v>#N/A N/A</v>
      </c>
      <c r="CC350" s="34" t="str">
        <f ca="1">IF($A350&lt;&gt;"",_xll.BCurveInt(_xll.BCurveStrip("S23","Curvedate",$A350),"Df.Mid",$A350+CC$1),"")</f>
        <v>#N/A N/A</v>
      </c>
      <c r="CD350" s="34" t="str">
        <f ca="1">IF($A350&lt;&gt;"",_xll.BCurveInt(_xll.BCurveStrip("S23","Curvedate",$A350),"Df.Mid",$A350+CD$1),"")</f>
        <v>#N/A N/A</v>
      </c>
      <c r="CE350" s="34" t="str">
        <f ca="1">IF($A350&lt;&gt;"",_xll.BCurveInt(_xll.BCurveStrip("S23","Curvedate",$A350),"Df.Mid",$A350+CE$1),"")</f>
        <v>#N/A N/A</v>
      </c>
      <c r="CF350" s="34" t="str">
        <f ca="1">IF($A350&lt;&gt;"",_xll.BCurveInt(_xll.BCurveStrip("S23","Curvedate",$A350),"Df.Mid",$A350+CF$1),"")</f>
        <v>#N/A N/A</v>
      </c>
      <c r="CG350" s="34" t="str">
        <f ca="1">IF($A350&lt;&gt;"",_xll.BCurveInt(_xll.BCurveStrip("S23","Curvedate",$A350),"Df.Mid",$A350+CG$1),"")</f>
        <v>#N/A N/A</v>
      </c>
      <c r="CH350" s="34" t="str">
        <f ca="1">IF($A350&lt;&gt;"",_xll.BCurveInt(_xll.BCurveStrip("S23","Curvedate",$A350),"Df.Mid",$A350+CH$1),"")</f>
        <v>#N/A N/A</v>
      </c>
      <c r="CI350" s="34" t="str">
        <f ca="1">IF($A350&lt;&gt;"",_xll.BCurveInt(_xll.BCurveStrip("S23","Curvedate",$A350),"Df.Mid",$A350+CI$1),"")</f>
        <v>#N/A N/A</v>
      </c>
      <c r="CJ350" s="34" t="str">
        <f ca="1">IF($A350&lt;&gt;"",_xll.BCurveInt(_xll.BCurveStrip("S23","Curvedate",$A350),"Df.Mid",$A350+CJ$1),"")</f>
        <v>#N/A N/A</v>
      </c>
      <c r="CK350" s="34" t="str">
        <f ca="1">IF($A350&lt;&gt;"",_xll.BCurveInt(_xll.BCurveStrip("S23","Curvedate",$A350),"Df.Mid",$A350+CK$1),"")</f>
        <v>#N/A N/A</v>
      </c>
      <c r="CL350" s="34" t="str">
        <f ca="1">IF($A350&lt;&gt;"",_xll.BCurveInt(_xll.BCurveStrip("S23","Curvedate",$A350),"Df.Mid",$A350+CL$1),"")</f>
        <v>#N/A N/A</v>
      </c>
      <c r="CM350" s="34" t="str">
        <f ca="1">IF($A350&lt;&gt;"",_xll.BCurveInt(_xll.BCurveStrip("S23","Curvedate",$A350),"Df.Mid",$A350+CM$1),"")</f>
        <v>#N/A N/A</v>
      </c>
      <c r="CN350" s="34" t="str">
        <f ca="1">IF($A350&lt;&gt;"",_xll.BCurveInt(_xll.BCurveStrip("S23","Curvedate",$A350),"Df.Mid",$A350+CN$1),"")</f>
        <v>#N/A N/A</v>
      </c>
      <c r="CO350" s="34" t="str">
        <f ca="1">IF($A350&lt;&gt;"",_xll.BCurveInt(_xll.BCurveStrip("S23","Curvedate",$A350),"Df.Mid",$A350+CO$1),"")</f>
        <v>#N/A N/A</v>
      </c>
      <c r="CP350" s="34" t="str">
        <f ca="1">IF($A350&lt;&gt;"",_xll.BCurveInt(_xll.BCurveStrip("S23","Curvedate",$A350),"Df.Mid",$A350+CP$1),"")</f>
        <v>#N/A N/A</v>
      </c>
      <c r="CQ350" s="34" t="str">
        <f ca="1">IF($A350&lt;&gt;"",_xll.BCurveInt(_xll.BCurveStrip("S23","Curvedate",$A350),"Df.Mid",$A350+CQ$1),"")</f>
        <v>#N/A N/A</v>
      </c>
      <c r="CR350" s="34" t="str">
        <f ca="1">IF($A350&lt;&gt;"",_xll.BCurveInt(_xll.BCurveStrip("S23","Curvedate",$A350),"Df.Mid",$A350+CR$1),"")</f>
        <v>#N/A N/A</v>
      </c>
      <c r="CS350" s="34" t="str">
        <f ca="1">IF($A350&lt;&gt;"",_xll.BCurveInt(_xll.BCurveStrip("S23","Curvedate",$A350),"Df.Mid",$A350+CS$1),"")</f>
        <v>#N/A N/A</v>
      </c>
      <c r="CT350" s="34" t="str">
        <f ca="1">IF($A350&lt;&gt;"",_xll.BCurveInt(_xll.BCurveStrip("S23","Curvedate",$A350),"Df.Mid",$A350+CT$1),"")</f>
        <v>#N/A N/A</v>
      </c>
      <c r="CU350" s="34" t="str">
        <f ca="1">IF($A350&lt;&gt;"",_xll.BCurveInt(_xll.BCurveStrip("S23","Curvedate",$A350),"Df.Mid",$A350+CU$1),"")</f>
        <v>#N/A N/A</v>
      </c>
      <c r="CV350" s="34" t="str">
        <f ca="1">IF($A350&lt;&gt;"",_xll.BCurveInt(_xll.BCurveStrip("S23","Curvedate",$A350),"Df.Mid",$A350+CV$1),"")</f>
        <v>#N/A N/A</v>
      </c>
      <c r="CW350" s="34" t="str">
        <f ca="1">IF($A350&lt;&gt;"",_xll.BCurveInt(_xll.BCurveStrip("S23","Curvedate",$A350),"Df.Mid",$A350+CW$1),"")</f>
        <v>#N/A N/A</v>
      </c>
      <c r="CX350" s="34" t="str">
        <f ca="1">IF($A350&lt;&gt;"",_xll.BCurveInt(_xll.BCurveStrip("S23","Curvedate",$A350),"Df.Mid",$A350+CX$1),"")</f>
        <v>#N/A N/A</v>
      </c>
      <c r="CY350" s="34" t="str">
        <f ca="1">IF($A350&lt;&gt;"",_xll.BCurveInt(_xll.BCurveStrip("S23","Curvedate",$A350),"Df.Mid",$A350+CY$1),"")</f>
        <v>#N/A N/A</v>
      </c>
      <c r="CZ350" s="34" t="str">
        <f ca="1">IF($A350&lt;&gt;"",_xll.BCurveInt(_xll.BCurveStrip("S23","Curvedate",$A350),"Df.Mid",$A350+CZ$1),"")</f>
        <v>#N/A N/A</v>
      </c>
      <c r="DA350" s="34" t="str">
        <f ca="1">IF($A350&lt;&gt;"",_xll.BCurveInt(_xll.BCurveStrip("S23","Curvedate",$A350),"Df.Mid",$A350+DA$1),"")</f>
        <v>#N/A N/A</v>
      </c>
      <c r="DB350" s="34" t="str">
        <f ca="1">IF($A350&lt;&gt;"",_xll.BCurveInt(_xll.BCurveStrip("S23","Curvedate",$A350),"Df.Mid",$A350+DB$1),"")</f>
        <v>#N/A N/A</v>
      </c>
    </row>
    <row r="351" spans="1:106" x14ac:dyDescent="0.2">
      <c r="A351" s="13">
        <f t="shared" ca="1" si="5"/>
        <v>44761</v>
      </c>
      <c r="B351" s="34" t="str">
        <f ca="1">IF($A351&lt;&gt;"",_xll.BCurveInt(_xll.BCurveStrip("S23","Curvedate",$A351),"Df.Mid",$A351+B$1),"")</f>
        <v>#N/A N/A</v>
      </c>
      <c r="C351" s="34" t="str">
        <f ca="1">IF($A351&lt;&gt;"",_xll.BCurveInt(_xll.BCurveStrip("S23","Curvedate",$A351),"Df.Mid",$A351+C$1),"")</f>
        <v>#N/A N/A</v>
      </c>
      <c r="D351" s="34" t="str">
        <f ca="1">IF($A351&lt;&gt;"",_xll.BCurveInt(_xll.BCurveStrip("S23","Curvedate",$A351),"Df.Mid",$A351+D$1),"")</f>
        <v>#N/A N/A</v>
      </c>
      <c r="E351" s="34" t="str">
        <f ca="1">IF($A351&lt;&gt;"",_xll.BCurveInt(_xll.BCurveStrip("S23","Curvedate",$A351),"Df.Mid",$A351+E$1),"")</f>
        <v>#N/A N/A</v>
      </c>
      <c r="F351" s="34" t="str">
        <f ca="1">IF($A351&lt;&gt;"",_xll.BCurveInt(_xll.BCurveStrip("S23","Curvedate",$A351),"Df.Mid",$A351+F$1),"")</f>
        <v>#N/A N/A</v>
      </c>
      <c r="G351" s="34" t="str">
        <f ca="1">IF($A351&lt;&gt;"",_xll.BCurveInt(_xll.BCurveStrip("S23","Curvedate",$A351),"Df.Mid",$A351+G$1),"")</f>
        <v>#N/A N/A</v>
      </c>
      <c r="H351" s="34" t="str">
        <f ca="1">IF($A351&lt;&gt;"",_xll.BCurveInt(_xll.BCurveStrip("S23","Curvedate",$A351),"Df.Mid",$A351+H$1),"")</f>
        <v>#N/A N/A</v>
      </c>
      <c r="I351" s="34" t="str">
        <f ca="1">IF($A351&lt;&gt;"",_xll.BCurveInt(_xll.BCurveStrip("S23","Curvedate",$A351),"Df.Mid",$A351+I$1),"")</f>
        <v>#N/A N/A</v>
      </c>
      <c r="J351" s="34" t="str">
        <f ca="1">IF($A351&lt;&gt;"",_xll.BCurveInt(_xll.BCurveStrip("S23","Curvedate",$A351),"Df.Mid",$A351+J$1),"")</f>
        <v>#N/A N/A</v>
      </c>
      <c r="K351" s="34" t="str">
        <f ca="1">IF($A351&lt;&gt;"",_xll.BCurveInt(_xll.BCurveStrip("S23","Curvedate",$A351),"Df.Mid",$A351+K$1),"")</f>
        <v>#N/A N/A</v>
      </c>
      <c r="L351" s="34" t="str">
        <f ca="1">IF($A351&lt;&gt;"",_xll.BCurveInt(_xll.BCurveStrip("S23","Curvedate",$A351),"Df.Mid",$A351+L$1),"")</f>
        <v>#N/A N/A</v>
      </c>
      <c r="M351" s="34" t="str">
        <f ca="1">IF($A351&lt;&gt;"",_xll.BCurveInt(_xll.BCurveStrip("S23","Curvedate",$A351),"Df.Mid",$A351+M$1),"")</f>
        <v>#N/A N/A</v>
      </c>
      <c r="N351" s="34" t="str">
        <f ca="1">IF($A351&lt;&gt;"",_xll.BCurveInt(_xll.BCurveStrip("S23","Curvedate",$A351),"Df.Mid",$A351+N$1),"")</f>
        <v>#N/A N/A</v>
      </c>
      <c r="O351" s="34" t="str">
        <f ca="1">IF($A351&lt;&gt;"",_xll.BCurveInt(_xll.BCurveStrip("S23","Curvedate",$A351),"Df.Mid",$A351+O$1),"")</f>
        <v>#N/A N/A</v>
      </c>
      <c r="P351" s="34" t="str">
        <f ca="1">IF($A351&lt;&gt;"",_xll.BCurveInt(_xll.BCurveStrip("S23","Curvedate",$A351),"Df.Mid",$A351+P$1),"")</f>
        <v>#N/A N/A</v>
      </c>
      <c r="Q351" s="34" t="str">
        <f ca="1">IF($A351&lt;&gt;"",_xll.BCurveInt(_xll.BCurveStrip("S23","Curvedate",$A351),"Df.Mid",$A351+Q$1),"")</f>
        <v>#N/A N/A</v>
      </c>
      <c r="R351" s="34" t="str">
        <f ca="1">IF($A351&lt;&gt;"",_xll.BCurveInt(_xll.BCurveStrip("S23","Curvedate",$A351),"Df.Mid",$A351+R$1),"")</f>
        <v>#N/A N/A</v>
      </c>
      <c r="S351" s="34" t="str">
        <f ca="1">IF($A351&lt;&gt;"",_xll.BCurveInt(_xll.BCurveStrip("S23","Curvedate",$A351),"Df.Mid",$A351+S$1),"")</f>
        <v>#N/A N/A</v>
      </c>
      <c r="T351" s="34" t="str">
        <f ca="1">IF($A351&lt;&gt;"",_xll.BCurveInt(_xll.BCurveStrip("S23","Curvedate",$A351),"Df.Mid",$A351+T$1),"")</f>
        <v>#N/A N/A</v>
      </c>
      <c r="U351" s="34" t="str">
        <f ca="1">IF($A351&lt;&gt;"",_xll.BCurveInt(_xll.BCurveStrip("S23","Curvedate",$A351),"Df.Mid",$A351+U$1),"")</f>
        <v>#N/A N/A</v>
      </c>
      <c r="V351" s="34" t="str">
        <f ca="1">IF($A351&lt;&gt;"",_xll.BCurveInt(_xll.BCurveStrip("S23","Curvedate",$A351),"Df.Mid",$A351+V$1),"")</f>
        <v>#N/A N/A</v>
      </c>
      <c r="W351" s="34" t="str">
        <f ca="1">IF($A351&lt;&gt;"",_xll.BCurveInt(_xll.BCurveStrip("S23","Curvedate",$A351),"Df.Mid",$A351+W$1),"")</f>
        <v>#N/A N/A</v>
      </c>
      <c r="X351" s="34" t="str">
        <f ca="1">IF($A351&lt;&gt;"",_xll.BCurveInt(_xll.BCurveStrip("S23","Curvedate",$A351),"Df.Mid",$A351+X$1),"")</f>
        <v>#N/A N/A</v>
      </c>
      <c r="Y351" s="34" t="str">
        <f ca="1">IF($A351&lt;&gt;"",_xll.BCurveInt(_xll.BCurveStrip("S23","Curvedate",$A351),"Df.Mid",$A351+Y$1),"")</f>
        <v>#N/A N/A</v>
      </c>
      <c r="Z351" s="34" t="str">
        <f ca="1">IF($A351&lt;&gt;"",_xll.BCurveInt(_xll.BCurveStrip("S23","Curvedate",$A351),"Df.Mid",$A351+Z$1),"")</f>
        <v>#N/A N/A</v>
      </c>
      <c r="AA351" s="34" t="str">
        <f ca="1">IF($A351&lt;&gt;"",_xll.BCurveInt(_xll.BCurveStrip("S23","Curvedate",$A351),"Df.Mid",$A351+AA$1),"")</f>
        <v>#N/A N/A</v>
      </c>
      <c r="AB351" s="34" t="str">
        <f ca="1">IF($A351&lt;&gt;"",_xll.BCurveInt(_xll.BCurveStrip("S23","Curvedate",$A351),"Df.Mid",$A351+AB$1),"")</f>
        <v>#N/A N/A</v>
      </c>
      <c r="AC351" s="34" t="str">
        <f ca="1">IF($A351&lt;&gt;"",_xll.BCurveInt(_xll.BCurveStrip("S23","Curvedate",$A351),"Df.Mid",$A351+AC$1),"")</f>
        <v>#N/A N/A</v>
      </c>
      <c r="AD351" s="34" t="str">
        <f ca="1">IF($A351&lt;&gt;"",_xll.BCurveInt(_xll.BCurveStrip("S23","Curvedate",$A351),"Df.Mid",$A351+AD$1),"")</f>
        <v>#N/A N/A</v>
      </c>
      <c r="AE351" s="34" t="str">
        <f ca="1">IF($A351&lt;&gt;"",_xll.BCurveInt(_xll.BCurveStrip("S23","Curvedate",$A351),"Df.Mid",$A351+AE$1),"")</f>
        <v>#N/A N/A</v>
      </c>
      <c r="AF351" s="34" t="str">
        <f ca="1">IF($A351&lt;&gt;"",_xll.BCurveInt(_xll.BCurveStrip("S23","Curvedate",$A351),"Df.Mid",$A351+AF$1),"")</f>
        <v>#N/A N/A</v>
      </c>
      <c r="AG351" s="34" t="str">
        <f ca="1">IF($A351&lt;&gt;"",_xll.BCurveInt(_xll.BCurveStrip("S23","Curvedate",$A351),"Df.Mid",$A351+AG$1),"")</f>
        <v>#N/A N/A</v>
      </c>
      <c r="AH351" s="34" t="str">
        <f ca="1">IF($A351&lt;&gt;"",_xll.BCurveInt(_xll.BCurveStrip("S23","Curvedate",$A351),"Df.Mid",$A351+AH$1),"")</f>
        <v>#N/A N/A</v>
      </c>
      <c r="AI351" s="34" t="str">
        <f ca="1">IF($A351&lt;&gt;"",_xll.BCurveInt(_xll.BCurveStrip("S23","Curvedate",$A351),"Df.Mid",$A351+AI$1),"")</f>
        <v>#N/A N/A</v>
      </c>
      <c r="AJ351" s="34" t="str">
        <f ca="1">IF($A351&lt;&gt;"",_xll.BCurveInt(_xll.BCurveStrip("S23","Curvedate",$A351),"Df.Mid",$A351+AJ$1),"")</f>
        <v>#N/A N/A</v>
      </c>
      <c r="AK351" s="34" t="str">
        <f ca="1">IF($A351&lt;&gt;"",_xll.BCurveInt(_xll.BCurveStrip("S23","Curvedate",$A351),"Df.Mid",$A351+AK$1),"")</f>
        <v>#N/A N/A</v>
      </c>
      <c r="AL351" s="34" t="str">
        <f ca="1">IF($A351&lt;&gt;"",_xll.BCurveInt(_xll.BCurveStrip("S23","Curvedate",$A351),"Df.Mid",$A351+AL$1),"")</f>
        <v>#N/A N/A</v>
      </c>
      <c r="AM351" s="34" t="str">
        <f ca="1">IF($A351&lt;&gt;"",_xll.BCurveInt(_xll.BCurveStrip("S23","Curvedate",$A351),"Df.Mid",$A351+AM$1),"")</f>
        <v>#N/A N/A</v>
      </c>
      <c r="AN351" s="34" t="str">
        <f ca="1">IF($A351&lt;&gt;"",_xll.BCurveInt(_xll.BCurveStrip("S23","Curvedate",$A351),"Df.Mid",$A351+AN$1),"")</f>
        <v>#N/A N/A</v>
      </c>
      <c r="AO351" s="34" t="str">
        <f ca="1">IF($A351&lt;&gt;"",_xll.BCurveInt(_xll.BCurveStrip("S23","Curvedate",$A351),"Df.Mid",$A351+AO$1),"")</f>
        <v>#N/A N/A</v>
      </c>
      <c r="AP351" s="34" t="str">
        <f ca="1">IF($A351&lt;&gt;"",_xll.BCurveInt(_xll.BCurveStrip("S23","Curvedate",$A351),"Df.Mid",$A351+AP$1),"")</f>
        <v>#N/A N/A</v>
      </c>
      <c r="AQ351" s="34" t="str">
        <f ca="1">IF($A351&lt;&gt;"",_xll.BCurveInt(_xll.BCurveStrip("S23","Curvedate",$A351),"Df.Mid",$A351+AQ$1),"")</f>
        <v>#N/A N/A</v>
      </c>
      <c r="AR351" s="34" t="str">
        <f ca="1">IF($A351&lt;&gt;"",_xll.BCurveInt(_xll.BCurveStrip("S23","Curvedate",$A351),"Df.Mid",$A351+AR$1),"")</f>
        <v>#N/A N/A</v>
      </c>
      <c r="AS351" s="34" t="str">
        <f ca="1">IF($A351&lt;&gt;"",_xll.BCurveInt(_xll.BCurveStrip("S23","Curvedate",$A351),"Df.Mid",$A351+AS$1),"")</f>
        <v>#N/A N/A</v>
      </c>
      <c r="AT351" s="34" t="str">
        <f ca="1">IF($A351&lt;&gt;"",_xll.BCurveInt(_xll.BCurveStrip("S23","Curvedate",$A351),"Df.Mid",$A351+AT$1),"")</f>
        <v>#N/A N/A</v>
      </c>
      <c r="AU351" s="34" t="str">
        <f ca="1">IF($A351&lt;&gt;"",_xll.BCurveInt(_xll.BCurveStrip("S23","Curvedate",$A351),"Df.Mid",$A351+AU$1),"")</f>
        <v>#N/A N/A</v>
      </c>
      <c r="AV351" s="34" t="str">
        <f ca="1">IF($A351&lt;&gt;"",_xll.BCurveInt(_xll.BCurveStrip("S23","Curvedate",$A351),"Df.Mid",$A351+AV$1),"")</f>
        <v>#N/A N/A</v>
      </c>
      <c r="AW351" s="34" t="str">
        <f ca="1">IF($A351&lt;&gt;"",_xll.BCurveInt(_xll.BCurveStrip("S23","Curvedate",$A351),"Df.Mid",$A351+AW$1),"")</f>
        <v>#N/A N/A</v>
      </c>
      <c r="AX351" s="34" t="str">
        <f ca="1">IF($A351&lt;&gt;"",_xll.BCurveInt(_xll.BCurveStrip("S23","Curvedate",$A351),"Df.Mid",$A351+AX$1),"")</f>
        <v>#N/A N/A</v>
      </c>
      <c r="AY351" s="34" t="str">
        <f ca="1">IF($A351&lt;&gt;"",_xll.BCurveInt(_xll.BCurveStrip("S23","Curvedate",$A351),"Df.Mid",$A351+AY$1),"")</f>
        <v>#N/A N/A</v>
      </c>
      <c r="AZ351" s="34" t="str">
        <f ca="1">IF($A351&lt;&gt;"",_xll.BCurveInt(_xll.BCurveStrip("S23","Curvedate",$A351),"Df.Mid",$A351+AZ$1),"")</f>
        <v>#N/A N/A</v>
      </c>
      <c r="BA351" s="34" t="str">
        <f ca="1">IF($A351&lt;&gt;"",_xll.BCurveInt(_xll.BCurveStrip("S23","Curvedate",$A351),"Df.Mid",$A351+BA$1),"")</f>
        <v>#N/A N/A</v>
      </c>
      <c r="BB351" s="34" t="str">
        <f ca="1">IF($A351&lt;&gt;"",_xll.BCurveInt(_xll.BCurveStrip("S23","Curvedate",$A351),"Df.Mid",$A351+BB$1),"")</f>
        <v>#N/A N/A</v>
      </c>
      <c r="BC351" s="34" t="str">
        <f ca="1">IF($A351&lt;&gt;"",_xll.BCurveInt(_xll.BCurveStrip("S23","Curvedate",$A351),"Df.Mid",$A351+BC$1),"")</f>
        <v>#N/A N/A</v>
      </c>
      <c r="BD351" s="34" t="str">
        <f ca="1">IF($A351&lt;&gt;"",_xll.BCurveInt(_xll.BCurveStrip("S23","Curvedate",$A351),"Df.Mid",$A351+BD$1),"")</f>
        <v>#N/A N/A</v>
      </c>
      <c r="BE351" s="34" t="str">
        <f ca="1">IF($A351&lt;&gt;"",_xll.BCurveInt(_xll.BCurveStrip("S23","Curvedate",$A351),"Df.Mid",$A351+BE$1),"")</f>
        <v>#N/A N/A</v>
      </c>
      <c r="BF351" s="34" t="str">
        <f ca="1">IF($A351&lt;&gt;"",_xll.BCurveInt(_xll.BCurveStrip("S23","Curvedate",$A351),"Df.Mid",$A351+BF$1),"")</f>
        <v>#N/A N/A</v>
      </c>
      <c r="BG351" s="34" t="str">
        <f ca="1">IF($A351&lt;&gt;"",_xll.BCurveInt(_xll.BCurveStrip("S23","Curvedate",$A351),"Df.Mid",$A351+BG$1),"")</f>
        <v>#N/A N/A</v>
      </c>
      <c r="BH351" s="34" t="str">
        <f ca="1">IF($A351&lt;&gt;"",_xll.BCurveInt(_xll.BCurveStrip("S23","Curvedate",$A351),"Df.Mid",$A351+BH$1),"")</f>
        <v>#N/A N/A</v>
      </c>
      <c r="BI351" s="34" t="str">
        <f ca="1">IF($A351&lt;&gt;"",_xll.BCurveInt(_xll.BCurveStrip("S23","Curvedate",$A351),"Df.Mid",$A351+BI$1),"")</f>
        <v>#N/A N/A</v>
      </c>
      <c r="BJ351" s="34" t="str">
        <f ca="1">IF($A351&lt;&gt;"",_xll.BCurveInt(_xll.BCurveStrip("S23","Curvedate",$A351),"Df.Mid",$A351+BJ$1),"")</f>
        <v>#N/A N/A</v>
      </c>
      <c r="BK351" s="34" t="str">
        <f ca="1">IF($A351&lt;&gt;"",_xll.BCurveInt(_xll.BCurveStrip("S23","Curvedate",$A351),"Df.Mid",$A351+BK$1),"")</f>
        <v>#N/A N/A</v>
      </c>
      <c r="BL351" s="34" t="str">
        <f ca="1">IF($A351&lt;&gt;"",_xll.BCurveInt(_xll.BCurveStrip("S23","Curvedate",$A351),"Df.Mid",$A351+BL$1),"")</f>
        <v>#N/A N/A</v>
      </c>
      <c r="BM351" s="34" t="str">
        <f ca="1">IF($A351&lt;&gt;"",_xll.BCurveInt(_xll.BCurveStrip("S23","Curvedate",$A351),"Df.Mid",$A351+BM$1),"")</f>
        <v>#N/A N/A</v>
      </c>
      <c r="BN351" s="34" t="str">
        <f ca="1">IF($A351&lt;&gt;"",_xll.BCurveInt(_xll.BCurveStrip("S23","Curvedate",$A351),"Df.Mid",$A351+BN$1),"")</f>
        <v>#N/A N/A</v>
      </c>
      <c r="BO351" s="34" t="str">
        <f ca="1">IF($A351&lt;&gt;"",_xll.BCurveInt(_xll.BCurveStrip("S23","Curvedate",$A351),"Df.Mid",$A351+BO$1),"")</f>
        <v>#N/A N/A</v>
      </c>
      <c r="BP351" s="34" t="str">
        <f ca="1">IF($A351&lt;&gt;"",_xll.BCurveInt(_xll.BCurveStrip("S23","Curvedate",$A351),"Df.Mid",$A351+BP$1),"")</f>
        <v>#N/A N/A</v>
      </c>
      <c r="BQ351" s="34" t="str">
        <f ca="1">IF($A351&lt;&gt;"",_xll.BCurveInt(_xll.BCurveStrip("S23","Curvedate",$A351),"Df.Mid",$A351+BQ$1),"")</f>
        <v>#N/A N/A</v>
      </c>
      <c r="BR351" s="34" t="str">
        <f ca="1">IF($A351&lt;&gt;"",_xll.BCurveInt(_xll.BCurveStrip("S23","Curvedate",$A351),"Df.Mid",$A351+BR$1),"")</f>
        <v>#N/A N/A</v>
      </c>
      <c r="BS351" s="34" t="str">
        <f ca="1">IF($A351&lt;&gt;"",_xll.BCurveInt(_xll.BCurveStrip("S23","Curvedate",$A351),"Df.Mid",$A351+BS$1),"")</f>
        <v>#N/A N/A</v>
      </c>
      <c r="BT351" s="34" t="str">
        <f ca="1">IF($A351&lt;&gt;"",_xll.BCurveInt(_xll.BCurveStrip("S23","Curvedate",$A351),"Df.Mid",$A351+BT$1),"")</f>
        <v>#N/A N/A</v>
      </c>
      <c r="BU351" s="34" t="str">
        <f ca="1">IF($A351&lt;&gt;"",_xll.BCurveInt(_xll.BCurveStrip("S23","Curvedate",$A351),"Df.Mid",$A351+BU$1),"")</f>
        <v>#N/A N/A</v>
      </c>
      <c r="BV351" s="34" t="str">
        <f ca="1">IF($A351&lt;&gt;"",_xll.BCurveInt(_xll.BCurveStrip("S23","Curvedate",$A351),"Df.Mid",$A351+BV$1),"")</f>
        <v>#N/A N/A</v>
      </c>
      <c r="BW351" s="34" t="str">
        <f ca="1">IF($A351&lt;&gt;"",_xll.BCurveInt(_xll.BCurveStrip("S23","Curvedate",$A351),"Df.Mid",$A351+BW$1),"")</f>
        <v>#N/A N/A</v>
      </c>
      <c r="BX351" s="34" t="str">
        <f ca="1">IF($A351&lt;&gt;"",_xll.BCurveInt(_xll.BCurveStrip("S23","Curvedate",$A351),"Df.Mid",$A351+BX$1),"")</f>
        <v>#N/A N/A</v>
      </c>
      <c r="BY351" s="34" t="str">
        <f ca="1">IF($A351&lt;&gt;"",_xll.BCurveInt(_xll.BCurveStrip("S23","Curvedate",$A351),"Df.Mid",$A351+BY$1),"")</f>
        <v>#N/A N/A</v>
      </c>
      <c r="BZ351" s="34" t="str">
        <f ca="1">IF($A351&lt;&gt;"",_xll.BCurveInt(_xll.BCurveStrip("S23","Curvedate",$A351),"Df.Mid",$A351+BZ$1),"")</f>
        <v>#N/A N/A</v>
      </c>
      <c r="CA351" s="34" t="str">
        <f ca="1">IF($A351&lt;&gt;"",_xll.BCurveInt(_xll.BCurveStrip("S23","Curvedate",$A351),"Df.Mid",$A351+CA$1),"")</f>
        <v>#N/A N/A</v>
      </c>
      <c r="CB351" s="34" t="str">
        <f ca="1">IF($A351&lt;&gt;"",_xll.BCurveInt(_xll.BCurveStrip("S23","Curvedate",$A351),"Df.Mid",$A351+CB$1),"")</f>
        <v>#N/A N/A</v>
      </c>
      <c r="CC351" s="34" t="str">
        <f ca="1">IF($A351&lt;&gt;"",_xll.BCurveInt(_xll.BCurveStrip("S23","Curvedate",$A351),"Df.Mid",$A351+CC$1),"")</f>
        <v>#N/A N/A</v>
      </c>
      <c r="CD351" s="34" t="str">
        <f ca="1">IF($A351&lt;&gt;"",_xll.BCurveInt(_xll.BCurveStrip("S23","Curvedate",$A351),"Df.Mid",$A351+CD$1),"")</f>
        <v>#N/A N/A</v>
      </c>
      <c r="CE351" s="34" t="str">
        <f ca="1">IF($A351&lt;&gt;"",_xll.BCurveInt(_xll.BCurveStrip("S23","Curvedate",$A351),"Df.Mid",$A351+CE$1),"")</f>
        <v>#N/A N/A</v>
      </c>
      <c r="CF351" s="34" t="str">
        <f ca="1">IF($A351&lt;&gt;"",_xll.BCurveInt(_xll.BCurveStrip("S23","Curvedate",$A351),"Df.Mid",$A351+CF$1),"")</f>
        <v>#N/A N/A</v>
      </c>
      <c r="CG351" s="34" t="str">
        <f ca="1">IF($A351&lt;&gt;"",_xll.BCurveInt(_xll.BCurveStrip("S23","Curvedate",$A351),"Df.Mid",$A351+CG$1),"")</f>
        <v>#N/A N/A</v>
      </c>
      <c r="CH351" s="34" t="str">
        <f ca="1">IF($A351&lt;&gt;"",_xll.BCurveInt(_xll.BCurveStrip("S23","Curvedate",$A351),"Df.Mid",$A351+CH$1),"")</f>
        <v>#N/A N/A</v>
      </c>
      <c r="CI351" s="34" t="str">
        <f ca="1">IF($A351&lt;&gt;"",_xll.BCurveInt(_xll.BCurveStrip("S23","Curvedate",$A351),"Df.Mid",$A351+CI$1),"")</f>
        <v>#N/A N/A</v>
      </c>
      <c r="CJ351" s="34" t="str">
        <f ca="1">IF($A351&lt;&gt;"",_xll.BCurveInt(_xll.BCurveStrip("S23","Curvedate",$A351),"Df.Mid",$A351+CJ$1),"")</f>
        <v>#N/A N/A</v>
      </c>
      <c r="CK351" s="34" t="str">
        <f ca="1">IF($A351&lt;&gt;"",_xll.BCurveInt(_xll.BCurveStrip("S23","Curvedate",$A351),"Df.Mid",$A351+CK$1),"")</f>
        <v>#N/A N/A</v>
      </c>
      <c r="CL351" s="34" t="str">
        <f ca="1">IF($A351&lt;&gt;"",_xll.BCurveInt(_xll.BCurveStrip("S23","Curvedate",$A351),"Df.Mid",$A351+CL$1),"")</f>
        <v>#N/A N/A</v>
      </c>
      <c r="CM351" s="34" t="str">
        <f ca="1">IF($A351&lt;&gt;"",_xll.BCurveInt(_xll.BCurveStrip("S23","Curvedate",$A351),"Df.Mid",$A351+CM$1),"")</f>
        <v>#N/A N/A</v>
      </c>
      <c r="CN351" s="34" t="str">
        <f ca="1">IF($A351&lt;&gt;"",_xll.BCurveInt(_xll.BCurveStrip("S23","Curvedate",$A351),"Df.Mid",$A351+CN$1),"")</f>
        <v>#N/A N/A</v>
      </c>
      <c r="CO351" s="34" t="str">
        <f ca="1">IF($A351&lt;&gt;"",_xll.BCurveInt(_xll.BCurveStrip("S23","Curvedate",$A351),"Df.Mid",$A351+CO$1),"")</f>
        <v>#N/A N/A</v>
      </c>
      <c r="CP351" s="34" t="str">
        <f ca="1">IF($A351&lt;&gt;"",_xll.BCurveInt(_xll.BCurveStrip("S23","Curvedate",$A351),"Df.Mid",$A351+CP$1),"")</f>
        <v>#N/A N/A</v>
      </c>
      <c r="CQ351" s="34" t="str">
        <f ca="1">IF($A351&lt;&gt;"",_xll.BCurveInt(_xll.BCurveStrip("S23","Curvedate",$A351),"Df.Mid",$A351+CQ$1),"")</f>
        <v>#N/A N/A</v>
      </c>
      <c r="CR351" s="34" t="str">
        <f ca="1">IF($A351&lt;&gt;"",_xll.BCurveInt(_xll.BCurveStrip("S23","Curvedate",$A351),"Df.Mid",$A351+CR$1),"")</f>
        <v>#N/A N/A</v>
      </c>
      <c r="CS351" s="34" t="str">
        <f ca="1">IF($A351&lt;&gt;"",_xll.BCurveInt(_xll.BCurveStrip("S23","Curvedate",$A351),"Df.Mid",$A351+CS$1),"")</f>
        <v>#N/A N/A</v>
      </c>
      <c r="CT351" s="34" t="str">
        <f ca="1">IF($A351&lt;&gt;"",_xll.BCurveInt(_xll.BCurveStrip("S23","Curvedate",$A351),"Df.Mid",$A351+CT$1),"")</f>
        <v>#N/A N/A</v>
      </c>
      <c r="CU351" s="34" t="str">
        <f ca="1">IF($A351&lt;&gt;"",_xll.BCurveInt(_xll.BCurveStrip("S23","Curvedate",$A351),"Df.Mid",$A351+CU$1),"")</f>
        <v>#N/A N/A</v>
      </c>
      <c r="CV351" s="34" t="str">
        <f ca="1">IF($A351&lt;&gt;"",_xll.BCurveInt(_xll.BCurveStrip("S23","Curvedate",$A351),"Df.Mid",$A351+CV$1),"")</f>
        <v>#N/A N/A</v>
      </c>
      <c r="CW351" s="34" t="str">
        <f ca="1">IF($A351&lt;&gt;"",_xll.BCurveInt(_xll.BCurveStrip("S23","Curvedate",$A351),"Df.Mid",$A351+CW$1),"")</f>
        <v>#N/A N/A</v>
      </c>
      <c r="CX351" s="34" t="str">
        <f ca="1">IF($A351&lt;&gt;"",_xll.BCurveInt(_xll.BCurveStrip("S23","Curvedate",$A351),"Df.Mid",$A351+CX$1),"")</f>
        <v>#N/A N/A</v>
      </c>
      <c r="CY351" s="34" t="str">
        <f ca="1">IF($A351&lt;&gt;"",_xll.BCurveInt(_xll.BCurveStrip("S23","Curvedate",$A351),"Df.Mid",$A351+CY$1),"")</f>
        <v>#N/A N/A</v>
      </c>
      <c r="CZ351" s="34" t="str">
        <f ca="1">IF($A351&lt;&gt;"",_xll.BCurveInt(_xll.BCurveStrip("S23","Curvedate",$A351),"Df.Mid",$A351+CZ$1),"")</f>
        <v>#N/A N/A</v>
      </c>
      <c r="DA351" s="34" t="str">
        <f ca="1">IF($A351&lt;&gt;"",_xll.BCurveInt(_xll.BCurveStrip("S23","Curvedate",$A351),"Df.Mid",$A351+DA$1),"")</f>
        <v>#N/A N/A</v>
      </c>
      <c r="DB351" s="34" t="str">
        <f ca="1">IF($A351&lt;&gt;"",_xll.BCurveInt(_xll.BCurveStrip("S23","Curvedate",$A351),"Df.Mid",$A351+DB$1),"")</f>
        <v>#N/A N/A</v>
      </c>
    </row>
    <row r="352" spans="1:106" x14ac:dyDescent="0.2">
      <c r="A352" s="13">
        <f t="shared" ca="1" si="5"/>
        <v>44762</v>
      </c>
      <c r="B352" s="34" t="str">
        <f ca="1">IF($A352&lt;&gt;"",_xll.BCurveInt(_xll.BCurveStrip("S23","Curvedate",$A352),"Df.Mid",$A352+B$1),"")</f>
        <v>#N/A N/A</v>
      </c>
      <c r="C352" s="34" t="str">
        <f ca="1">IF($A352&lt;&gt;"",_xll.BCurveInt(_xll.BCurveStrip("S23","Curvedate",$A352),"Df.Mid",$A352+C$1),"")</f>
        <v>#N/A N/A</v>
      </c>
      <c r="D352" s="34" t="str">
        <f ca="1">IF($A352&lt;&gt;"",_xll.BCurveInt(_xll.BCurveStrip("S23","Curvedate",$A352),"Df.Mid",$A352+D$1),"")</f>
        <v>#N/A N/A</v>
      </c>
      <c r="E352" s="34" t="str">
        <f ca="1">IF($A352&lt;&gt;"",_xll.BCurveInt(_xll.BCurveStrip("S23","Curvedate",$A352),"Df.Mid",$A352+E$1),"")</f>
        <v>#N/A N/A</v>
      </c>
      <c r="F352" s="34" t="str">
        <f ca="1">IF($A352&lt;&gt;"",_xll.BCurveInt(_xll.BCurveStrip("S23","Curvedate",$A352),"Df.Mid",$A352+F$1),"")</f>
        <v>#N/A N/A</v>
      </c>
      <c r="G352" s="34" t="str">
        <f ca="1">IF($A352&lt;&gt;"",_xll.BCurveInt(_xll.BCurveStrip("S23","Curvedate",$A352),"Df.Mid",$A352+G$1),"")</f>
        <v>#N/A N/A</v>
      </c>
      <c r="H352" s="34" t="str">
        <f ca="1">IF($A352&lt;&gt;"",_xll.BCurveInt(_xll.BCurveStrip("S23","Curvedate",$A352),"Df.Mid",$A352+H$1),"")</f>
        <v>#N/A N/A</v>
      </c>
      <c r="I352" s="34" t="str">
        <f ca="1">IF($A352&lt;&gt;"",_xll.BCurveInt(_xll.BCurveStrip("S23","Curvedate",$A352),"Df.Mid",$A352+I$1),"")</f>
        <v>#N/A N/A</v>
      </c>
      <c r="J352" s="34" t="str">
        <f ca="1">IF($A352&lt;&gt;"",_xll.BCurveInt(_xll.BCurveStrip("S23","Curvedate",$A352),"Df.Mid",$A352+J$1),"")</f>
        <v>#N/A N/A</v>
      </c>
      <c r="K352" s="34" t="str">
        <f ca="1">IF($A352&lt;&gt;"",_xll.BCurveInt(_xll.BCurveStrip("S23","Curvedate",$A352),"Df.Mid",$A352+K$1),"")</f>
        <v>#N/A N/A</v>
      </c>
      <c r="L352" s="34" t="str">
        <f ca="1">IF($A352&lt;&gt;"",_xll.BCurveInt(_xll.BCurveStrip("S23","Curvedate",$A352),"Df.Mid",$A352+L$1),"")</f>
        <v>#N/A N/A</v>
      </c>
      <c r="M352" s="34" t="str">
        <f ca="1">IF($A352&lt;&gt;"",_xll.BCurveInt(_xll.BCurveStrip("S23","Curvedate",$A352),"Df.Mid",$A352+M$1),"")</f>
        <v>#N/A N/A</v>
      </c>
      <c r="N352" s="34" t="str">
        <f ca="1">IF($A352&lt;&gt;"",_xll.BCurveInt(_xll.BCurveStrip("S23","Curvedate",$A352),"Df.Mid",$A352+N$1),"")</f>
        <v>#N/A N/A</v>
      </c>
      <c r="O352" s="34" t="str">
        <f ca="1">IF($A352&lt;&gt;"",_xll.BCurveInt(_xll.BCurveStrip("S23","Curvedate",$A352),"Df.Mid",$A352+O$1),"")</f>
        <v>#N/A N/A</v>
      </c>
      <c r="P352" s="34" t="str">
        <f ca="1">IF($A352&lt;&gt;"",_xll.BCurveInt(_xll.BCurveStrip("S23","Curvedate",$A352),"Df.Mid",$A352+P$1),"")</f>
        <v>#N/A N/A</v>
      </c>
      <c r="Q352" s="34" t="str">
        <f ca="1">IF($A352&lt;&gt;"",_xll.BCurveInt(_xll.BCurveStrip("S23","Curvedate",$A352),"Df.Mid",$A352+Q$1),"")</f>
        <v>#N/A N/A</v>
      </c>
      <c r="R352" s="34" t="str">
        <f ca="1">IF($A352&lt;&gt;"",_xll.BCurveInt(_xll.BCurveStrip("S23","Curvedate",$A352),"Df.Mid",$A352+R$1),"")</f>
        <v>#N/A N/A</v>
      </c>
      <c r="S352" s="34" t="str">
        <f ca="1">IF($A352&lt;&gt;"",_xll.BCurveInt(_xll.BCurveStrip("S23","Curvedate",$A352),"Df.Mid",$A352+S$1),"")</f>
        <v>#N/A N/A</v>
      </c>
      <c r="T352" s="34" t="str">
        <f ca="1">IF($A352&lt;&gt;"",_xll.BCurveInt(_xll.BCurveStrip("S23","Curvedate",$A352),"Df.Mid",$A352+T$1),"")</f>
        <v>#N/A N/A</v>
      </c>
      <c r="U352" s="34" t="str">
        <f ca="1">IF($A352&lt;&gt;"",_xll.BCurveInt(_xll.BCurveStrip("S23","Curvedate",$A352),"Df.Mid",$A352+U$1),"")</f>
        <v>#N/A N/A</v>
      </c>
      <c r="V352" s="34" t="str">
        <f ca="1">IF($A352&lt;&gt;"",_xll.BCurveInt(_xll.BCurveStrip("S23","Curvedate",$A352),"Df.Mid",$A352+V$1),"")</f>
        <v>#N/A N/A</v>
      </c>
      <c r="W352" s="34" t="str">
        <f ca="1">IF($A352&lt;&gt;"",_xll.BCurveInt(_xll.BCurveStrip("S23","Curvedate",$A352),"Df.Mid",$A352+W$1),"")</f>
        <v>#N/A N/A</v>
      </c>
      <c r="X352" s="34" t="str">
        <f ca="1">IF($A352&lt;&gt;"",_xll.BCurveInt(_xll.BCurveStrip("S23","Curvedate",$A352),"Df.Mid",$A352+X$1),"")</f>
        <v>#N/A N/A</v>
      </c>
      <c r="Y352" s="34" t="str">
        <f ca="1">IF($A352&lt;&gt;"",_xll.BCurveInt(_xll.BCurveStrip("S23","Curvedate",$A352),"Df.Mid",$A352+Y$1),"")</f>
        <v>#N/A N/A</v>
      </c>
      <c r="Z352" s="34" t="str">
        <f ca="1">IF($A352&lt;&gt;"",_xll.BCurveInt(_xll.BCurveStrip("S23","Curvedate",$A352),"Df.Mid",$A352+Z$1),"")</f>
        <v>#N/A N/A</v>
      </c>
      <c r="AA352" s="34" t="str">
        <f ca="1">IF($A352&lt;&gt;"",_xll.BCurveInt(_xll.BCurveStrip("S23","Curvedate",$A352),"Df.Mid",$A352+AA$1),"")</f>
        <v>#N/A N/A</v>
      </c>
      <c r="AB352" s="34" t="str">
        <f ca="1">IF($A352&lt;&gt;"",_xll.BCurveInt(_xll.BCurveStrip("S23","Curvedate",$A352),"Df.Mid",$A352+AB$1),"")</f>
        <v>#N/A N/A</v>
      </c>
      <c r="AC352" s="34" t="str">
        <f ca="1">IF($A352&lt;&gt;"",_xll.BCurveInt(_xll.BCurveStrip("S23","Curvedate",$A352),"Df.Mid",$A352+AC$1),"")</f>
        <v>#N/A N/A</v>
      </c>
      <c r="AD352" s="34" t="str">
        <f ca="1">IF($A352&lt;&gt;"",_xll.BCurveInt(_xll.BCurveStrip("S23","Curvedate",$A352),"Df.Mid",$A352+AD$1),"")</f>
        <v>#N/A N/A</v>
      </c>
      <c r="AE352" s="34" t="str">
        <f ca="1">IF($A352&lt;&gt;"",_xll.BCurveInt(_xll.BCurveStrip("S23","Curvedate",$A352),"Df.Mid",$A352+AE$1),"")</f>
        <v>#N/A N/A</v>
      </c>
      <c r="AF352" s="34" t="str">
        <f ca="1">IF($A352&lt;&gt;"",_xll.BCurveInt(_xll.BCurveStrip("S23","Curvedate",$A352),"Df.Mid",$A352+AF$1),"")</f>
        <v>#N/A N/A</v>
      </c>
      <c r="AG352" s="34" t="str">
        <f ca="1">IF($A352&lt;&gt;"",_xll.BCurveInt(_xll.BCurveStrip("S23","Curvedate",$A352),"Df.Mid",$A352+AG$1),"")</f>
        <v>#N/A N/A</v>
      </c>
      <c r="AH352" s="34" t="str">
        <f ca="1">IF($A352&lt;&gt;"",_xll.BCurveInt(_xll.BCurveStrip("S23","Curvedate",$A352),"Df.Mid",$A352+AH$1),"")</f>
        <v>#N/A N/A</v>
      </c>
      <c r="AI352" s="34" t="str">
        <f ca="1">IF($A352&lt;&gt;"",_xll.BCurveInt(_xll.BCurveStrip("S23","Curvedate",$A352),"Df.Mid",$A352+AI$1),"")</f>
        <v>#N/A N/A</v>
      </c>
      <c r="AJ352" s="34" t="str">
        <f ca="1">IF($A352&lt;&gt;"",_xll.BCurveInt(_xll.BCurveStrip("S23","Curvedate",$A352),"Df.Mid",$A352+AJ$1),"")</f>
        <v>#N/A N/A</v>
      </c>
      <c r="AK352" s="34" t="str">
        <f ca="1">IF($A352&lt;&gt;"",_xll.BCurveInt(_xll.BCurveStrip("S23","Curvedate",$A352),"Df.Mid",$A352+AK$1),"")</f>
        <v>#N/A N/A</v>
      </c>
      <c r="AL352" s="34" t="str">
        <f ca="1">IF($A352&lt;&gt;"",_xll.BCurveInt(_xll.BCurveStrip("S23","Curvedate",$A352),"Df.Mid",$A352+AL$1),"")</f>
        <v>#N/A N/A</v>
      </c>
      <c r="AM352" s="34" t="str">
        <f ca="1">IF($A352&lt;&gt;"",_xll.BCurveInt(_xll.BCurveStrip("S23","Curvedate",$A352),"Df.Mid",$A352+AM$1),"")</f>
        <v>#N/A N/A</v>
      </c>
      <c r="AN352" s="34" t="str">
        <f ca="1">IF($A352&lt;&gt;"",_xll.BCurveInt(_xll.BCurveStrip("S23","Curvedate",$A352),"Df.Mid",$A352+AN$1),"")</f>
        <v>#N/A N/A</v>
      </c>
      <c r="AO352" s="34" t="str">
        <f ca="1">IF($A352&lt;&gt;"",_xll.BCurveInt(_xll.BCurveStrip("S23","Curvedate",$A352),"Df.Mid",$A352+AO$1),"")</f>
        <v>#N/A N/A</v>
      </c>
      <c r="AP352" s="34" t="str">
        <f ca="1">IF($A352&lt;&gt;"",_xll.BCurveInt(_xll.BCurveStrip("S23","Curvedate",$A352),"Df.Mid",$A352+AP$1),"")</f>
        <v>#N/A N/A</v>
      </c>
      <c r="AQ352" s="34" t="str">
        <f ca="1">IF($A352&lt;&gt;"",_xll.BCurveInt(_xll.BCurveStrip("S23","Curvedate",$A352),"Df.Mid",$A352+AQ$1),"")</f>
        <v>#N/A N/A</v>
      </c>
      <c r="AR352" s="34" t="str">
        <f ca="1">IF($A352&lt;&gt;"",_xll.BCurveInt(_xll.BCurveStrip("S23","Curvedate",$A352),"Df.Mid",$A352+AR$1),"")</f>
        <v>#N/A N/A</v>
      </c>
      <c r="AS352" s="34" t="str">
        <f ca="1">IF($A352&lt;&gt;"",_xll.BCurveInt(_xll.BCurveStrip("S23","Curvedate",$A352),"Df.Mid",$A352+AS$1),"")</f>
        <v>#N/A N/A</v>
      </c>
      <c r="AT352" s="34" t="str">
        <f ca="1">IF($A352&lt;&gt;"",_xll.BCurveInt(_xll.BCurveStrip("S23","Curvedate",$A352),"Df.Mid",$A352+AT$1),"")</f>
        <v>#N/A N/A</v>
      </c>
      <c r="AU352" s="34" t="str">
        <f ca="1">IF($A352&lt;&gt;"",_xll.BCurveInt(_xll.BCurveStrip("S23","Curvedate",$A352),"Df.Mid",$A352+AU$1),"")</f>
        <v>#N/A N/A</v>
      </c>
      <c r="AV352" s="34" t="str">
        <f ca="1">IF($A352&lt;&gt;"",_xll.BCurveInt(_xll.BCurveStrip("S23","Curvedate",$A352),"Df.Mid",$A352+AV$1),"")</f>
        <v>#N/A N/A</v>
      </c>
      <c r="AW352" s="34" t="str">
        <f ca="1">IF($A352&lt;&gt;"",_xll.BCurveInt(_xll.BCurveStrip("S23","Curvedate",$A352),"Df.Mid",$A352+AW$1),"")</f>
        <v>#N/A N/A</v>
      </c>
      <c r="AX352" s="34" t="str">
        <f ca="1">IF($A352&lt;&gt;"",_xll.BCurveInt(_xll.BCurveStrip("S23","Curvedate",$A352),"Df.Mid",$A352+AX$1),"")</f>
        <v>#N/A N/A</v>
      </c>
      <c r="AY352" s="34" t="str">
        <f ca="1">IF($A352&lt;&gt;"",_xll.BCurveInt(_xll.BCurveStrip("S23","Curvedate",$A352),"Df.Mid",$A352+AY$1),"")</f>
        <v>#N/A N/A</v>
      </c>
      <c r="AZ352" s="34" t="str">
        <f ca="1">IF($A352&lt;&gt;"",_xll.BCurveInt(_xll.BCurveStrip("S23","Curvedate",$A352),"Df.Mid",$A352+AZ$1),"")</f>
        <v>#N/A N/A</v>
      </c>
      <c r="BA352" s="34" t="str">
        <f ca="1">IF($A352&lt;&gt;"",_xll.BCurveInt(_xll.BCurveStrip("S23","Curvedate",$A352),"Df.Mid",$A352+BA$1),"")</f>
        <v>#N/A N/A</v>
      </c>
      <c r="BB352" s="34" t="str">
        <f ca="1">IF($A352&lt;&gt;"",_xll.BCurveInt(_xll.BCurveStrip("S23","Curvedate",$A352),"Df.Mid",$A352+BB$1),"")</f>
        <v>#N/A N/A</v>
      </c>
      <c r="BC352" s="34" t="str">
        <f ca="1">IF($A352&lt;&gt;"",_xll.BCurveInt(_xll.BCurveStrip("S23","Curvedate",$A352),"Df.Mid",$A352+BC$1),"")</f>
        <v>#N/A N/A</v>
      </c>
      <c r="BD352" s="34" t="str">
        <f ca="1">IF($A352&lt;&gt;"",_xll.BCurveInt(_xll.BCurveStrip("S23","Curvedate",$A352),"Df.Mid",$A352+BD$1),"")</f>
        <v>#N/A N/A</v>
      </c>
      <c r="BE352" s="34" t="str">
        <f ca="1">IF($A352&lt;&gt;"",_xll.BCurveInt(_xll.BCurveStrip("S23","Curvedate",$A352),"Df.Mid",$A352+BE$1),"")</f>
        <v>#N/A N/A</v>
      </c>
      <c r="BF352" s="34" t="str">
        <f ca="1">IF($A352&lt;&gt;"",_xll.BCurveInt(_xll.BCurveStrip("S23","Curvedate",$A352),"Df.Mid",$A352+BF$1),"")</f>
        <v>#N/A N/A</v>
      </c>
      <c r="BG352" s="34" t="str">
        <f ca="1">IF($A352&lt;&gt;"",_xll.BCurveInt(_xll.BCurveStrip("S23","Curvedate",$A352),"Df.Mid",$A352+BG$1),"")</f>
        <v>#N/A N/A</v>
      </c>
      <c r="BH352" s="34" t="str">
        <f ca="1">IF($A352&lt;&gt;"",_xll.BCurveInt(_xll.BCurveStrip("S23","Curvedate",$A352),"Df.Mid",$A352+BH$1),"")</f>
        <v>#N/A N/A</v>
      </c>
      <c r="BI352" s="34" t="str">
        <f ca="1">IF($A352&lt;&gt;"",_xll.BCurveInt(_xll.BCurveStrip("S23","Curvedate",$A352),"Df.Mid",$A352+BI$1),"")</f>
        <v>#N/A N/A</v>
      </c>
      <c r="BJ352" s="34" t="str">
        <f ca="1">IF($A352&lt;&gt;"",_xll.BCurveInt(_xll.BCurveStrip("S23","Curvedate",$A352),"Df.Mid",$A352+BJ$1),"")</f>
        <v>#N/A N/A</v>
      </c>
      <c r="BK352" s="34" t="str">
        <f ca="1">IF($A352&lt;&gt;"",_xll.BCurveInt(_xll.BCurveStrip("S23","Curvedate",$A352),"Df.Mid",$A352+BK$1),"")</f>
        <v>#N/A N/A</v>
      </c>
      <c r="BL352" s="34" t="str">
        <f ca="1">IF($A352&lt;&gt;"",_xll.BCurveInt(_xll.BCurveStrip("S23","Curvedate",$A352),"Df.Mid",$A352+BL$1),"")</f>
        <v>#N/A N/A</v>
      </c>
      <c r="BM352" s="34" t="str">
        <f ca="1">IF($A352&lt;&gt;"",_xll.BCurveInt(_xll.BCurveStrip("S23","Curvedate",$A352),"Df.Mid",$A352+BM$1),"")</f>
        <v>#N/A N/A</v>
      </c>
      <c r="BN352" s="34" t="str">
        <f ca="1">IF($A352&lt;&gt;"",_xll.BCurveInt(_xll.BCurveStrip("S23","Curvedate",$A352),"Df.Mid",$A352+BN$1),"")</f>
        <v>#N/A N/A</v>
      </c>
      <c r="BO352" s="34" t="str">
        <f ca="1">IF($A352&lt;&gt;"",_xll.BCurveInt(_xll.BCurveStrip("S23","Curvedate",$A352),"Df.Mid",$A352+BO$1),"")</f>
        <v>#N/A N/A</v>
      </c>
      <c r="BP352" s="34" t="str">
        <f ca="1">IF($A352&lt;&gt;"",_xll.BCurveInt(_xll.BCurveStrip("S23","Curvedate",$A352),"Df.Mid",$A352+BP$1),"")</f>
        <v>#N/A N/A</v>
      </c>
      <c r="BQ352" s="34" t="str">
        <f ca="1">IF($A352&lt;&gt;"",_xll.BCurveInt(_xll.BCurveStrip("S23","Curvedate",$A352),"Df.Mid",$A352+BQ$1),"")</f>
        <v>#N/A N/A</v>
      </c>
      <c r="BR352" s="34" t="str">
        <f ca="1">IF($A352&lt;&gt;"",_xll.BCurveInt(_xll.BCurveStrip("S23","Curvedate",$A352),"Df.Mid",$A352+BR$1),"")</f>
        <v>#N/A N/A</v>
      </c>
      <c r="BS352" s="34" t="str">
        <f ca="1">IF($A352&lt;&gt;"",_xll.BCurveInt(_xll.BCurveStrip("S23","Curvedate",$A352),"Df.Mid",$A352+BS$1),"")</f>
        <v>#N/A N/A</v>
      </c>
      <c r="BT352" s="34" t="str">
        <f ca="1">IF($A352&lt;&gt;"",_xll.BCurveInt(_xll.BCurveStrip("S23","Curvedate",$A352),"Df.Mid",$A352+BT$1),"")</f>
        <v>#N/A N/A</v>
      </c>
      <c r="BU352" s="34" t="str">
        <f ca="1">IF($A352&lt;&gt;"",_xll.BCurveInt(_xll.BCurveStrip("S23","Curvedate",$A352),"Df.Mid",$A352+BU$1),"")</f>
        <v>#N/A N/A</v>
      </c>
      <c r="BV352" s="34" t="str">
        <f ca="1">IF($A352&lt;&gt;"",_xll.BCurveInt(_xll.BCurveStrip("S23","Curvedate",$A352),"Df.Mid",$A352+BV$1),"")</f>
        <v>#N/A N/A</v>
      </c>
      <c r="BW352" s="34" t="str">
        <f ca="1">IF($A352&lt;&gt;"",_xll.BCurveInt(_xll.BCurveStrip("S23","Curvedate",$A352),"Df.Mid",$A352+BW$1),"")</f>
        <v>#N/A N/A</v>
      </c>
      <c r="BX352" s="34" t="str">
        <f ca="1">IF($A352&lt;&gt;"",_xll.BCurveInt(_xll.BCurveStrip("S23","Curvedate",$A352),"Df.Mid",$A352+BX$1),"")</f>
        <v>#N/A N/A</v>
      </c>
      <c r="BY352" s="34" t="str">
        <f ca="1">IF($A352&lt;&gt;"",_xll.BCurveInt(_xll.BCurveStrip("S23","Curvedate",$A352),"Df.Mid",$A352+BY$1),"")</f>
        <v>#N/A N/A</v>
      </c>
      <c r="BZ352" s="34" t="str">
        <f ca="1">IF($A352&lt;&gt;"",_xll.BCurveInt(_xll.BCurveStrip("S23","Curvedate",$A352),"Df.Mid",$A352+BZ$1),"")</f>
        <v>#N/A N/A</v>
      </c>
      <c r="CA352" s="34" t="str">
        <f ca="1">IF($A352&lt;&gt;"",_xll.BCurveInt(_xll.BCurveStrip("S23","Curvedate",$A352),"Df.Mid",$A352+CA$1),"")</f>
        <v>#N/A N/A</v>
      </c>
      <c r="CB352" s="34" t="str">
        <f ca="1">IF($A352&lt;&gt;"",_xll.BCurveInt(_xll.BCurveStrip("S23","Curvedate",$A352),"Df.Mid",$A352+CB$1),"")</f>
        <v>#N/A N/A</v>
      </c>
      <c r="CC352" s="34" t="str">
        <f ca="1">IF($A352&lt;&gt;"",_xll.BCurveInt(_xll.BCurveStrip("S23","Curvedate",$A352),"Df.Mid",$A352+CC$1),"")</f>
        <v>#N/A N/A</v>
      </c>
      <c r="CD352" s="34" t="str">
        <f ca="1">IF($A352&lt;&gt;"",_xll.BCurveInt(_xll.BCurveStrip("S23","Curvedate",$A352),"Df.Mid",$A352+CD$1),"")</f>
        <v>#N/A N/A</v>
      </c>
      <c r="CE352" s="34" t="str">
        <f ca="1">IF($A352&lt;&gt;"",_xll.BCurveInt(_xll.BCurveStrip("S23","Curvedate",$A352),"Df.Mid",$A352+CE$1),"")</f>
        <v>#N/A N/A</v>
      </c>
      <c r="CF352" s="34" t="str">
        <f ca="1">IF($A352&lt;&gt;"",_xll.BCurveInt(_xll.BCurveStrip("S23","Curvedate",$A352),"Df.Mid",$A352+CF$1),"")</f>
        <v>#N/A N/A</v>
      </c>
      <c r="CG352" s="34" t="str">
        <f ca="1">IF($A352&lt;&gt;"",_xll.BCurveInt(_xll.BCurveStrip("S23","Curvedate",$A352),"Df.Mid",$A352+CG$1),"")</f>
        <v>#N/A N/A</v>
      </c>
      <c r="CH352" s="34" t="str">
        <f ca="1">IF($A352&lt;&gt;"",_xll.BCurveInt(_xll.BCurveStrip("S23","Curvedate",$A352),"Df.Mid",$A352+CH$1),"")</f>
        <v>#N/A N/A</v>
      </c>
      <c r="CI352" s="34" t="str">
        <f ca="1">IF($A352&lt;&gt;"",_xll.BCurveInt(_xll.BCurveStrip("S23","Curvedate",$A352),"Df.Mid",$A352+CI$1),"")</f>
        <v>#N/A N/A</v>
      </c>
      <c r="CJ352" s="34" t="str">
        <f ca="1">IF($A352&lt;&gt;"",_xll.BCurveInt(_xll.BCurveStrip("S23","Curvedate",$A352),"Df.Mid",$A352+CJ$1),"")</f>
        <v>#N/A N/A</v>
      </c>
      <c r="CK352" s="34" t="str">
        <f ca="1">IF($A352&lt;&gt;"",_xll.BCurveInt(_xll.BCurveStrip("S23","Curvedate",$A352),"Df.Mid",$A352+CK$1),"")</f>
        <v>#N/A N/A</v>
      </c>
      <c r="CL352" s="34" t="str">
        <f ca="1">IF($A352&lt;&gt;"",_xll.BCurveInt(_xll.BCurveStrip("S23","Curvedate",$A352),"Df.Mid",$A352+CL$1),"")</f>
        <v>#N/A N/A</v>
      </c>
      <c r="CM352" s="34" t="str">
        <f ca="1">IF($A352&lt;&gt;"",_xll.BCurveInt(_xll.BCurveStrip("S23","Curvedate",$A352),"Df.Mid",$A352+CM$1),"")</f>
        <v>#N/A N/A</v>
      </c>
      <c r="CN352" s="34" t="str">
        <f ca="1">IF($A352&lt;&gt;"",_xll.BCurveInt(_xll.BCurveStrip("S23","Curvedate",$A352),"Df.Mid",$A352+CN$1),"")</f>
        <v>#N/A N/A</v>
      </c>
      <c r="CO352" s="34" t="str">
        <f ca="1">IF($A352&lt;&gt;"",_xll.BCurveInt(_xll.BCurveStrip("S23","Curvedate",$A352),"Df.Mid",$A352+CO$1),"")</f>
        <v>#N/A N/A</v>
      </c>
      <c r="CP352" s="34" t="str">
        <f ca="1">IF($A352&lt;&gt;"",_xll.BCurveInt(_xll.BCurveStrip("S23","Curvedate",$A352),"Df.Mid",$A352+CP$1),"")</f>
        <v>#N/A N/A</v>
      </c>
      <c r="CQ352" s="34" t="str">
        <f ca="1">IF($A352&lt;&gt;"",_xll.BCurveInt(_xll.BCurveStrip("S23","Curvedate",$A352),"Df.Mid",$A352+CQ$1),"")</f>
        <v>#N/A N/A</v>
      </c>
      <c r="CR352" s="34" t="str">
        <f ca="1">IF($A352&lt;&gt;"",_xll.BCurveInt(_xll.BCurveStrip("S23","Curvedate",$A352),"Df.Mid",$A352+CR$1),"")</f>
        <v>#N/A N/A</v>
      </c>
      <c r="CS352" s="34" t="str">
        <f ca="1">IF($A352&lt;&gt;"",_xll.BCurveInt(_xll.BCurveStrip("S23","Curvedate",$A352),"Df.Mid",$A352+CS$1),"")</f>
        <v>#N/A N/A</v>
      </c>
      <c r="CT352" s="34" t="str">
        <f ca="1">IF($A352&lt;&gt;"",_xll.BCurveInt(_xll.BCurveStrip("S23","Curvedate",$A352),"Df.Mid",$A352+CT$1),"")</f>
        <v>#N/A N/A</v>
      </c>
      <c r="CU352" s="34" t="str">
        <f ca="1">IF($A352&lt;&gt;"",_xll.BCurveInt(_xll.BCurveStrip("S23","Curvedate",$A352),"Df.Mid",$A352+CU$1),"")</f>
        <v>#N/A N/A</v>
      </c>
      <c r="CV352" s="34" t="str">
        <f ca="1">IF($A352&lt;&gt;"",_xll.BCurveInt(_xll.BCurveStrip("S23","Curvedate",$A352),"Df.Mid",$A352+CV$1),"")</f>
        <v>#N/A N/A</v>
      </c>
      <c r="CW352" s="34" t="str">
        <f ca="1">IF($A352&lt;&gt;"",_xll.BCurveInt(_xll.BCurveStrip("S23","Curvedate",$A352),"Df.Mid",$A352+CW$1),"")</f>
        <v>#N/A N/A</v>
      </c>
      <c r="CX352" s="34" t="str">
        <f ca="1">IF($A352&lt;&gt;"",_xll.BCurveInt(_xll.BCurveStrip("S23","Curvedate",$A352),"Df.Mid",$A352+CX$1),"")</f>
        <v>#N/A N/A</v>
      </c>
      <c r="CY352" s="34" t="str">
        <f ca="1">IF($A352&lt;&gt;"",_xll.BCurveInt(_xll.BCurveStrip("S23","Curvedate",$A352),"Df.Mid",$A352+CY$1),"")</f>
        <v>#N/A N/A</v>
      </c>
      <c r="CZ352" s="34" t="str">
        <f ca="1">IF($A352&lt;&gt;"",_xll.BCurveInt(_xll.BCurveStrip("S23","Curvedate",$A352),"Df.Mid",$A352+CZ$1),"")</f>
        <v>#N/A N/A</v>
      </c>
      <c r="DA352" s="34" t="str">
        <f ca="1">IF($A352&lt;&gt;"",_xll.BCurveInt(_xll.BCurveStrip("S23","Curvedate",$A352),"Df.Mid",$A352+DA$1),"")</f>
        <v>#N/A N/A</v>
      </c>
      <c r="DB352" s="34" t="str">
        <f ca="1">IF($A352&lt;&gt;"",_xll.BCurveInt(_xll.BCurveStrip("S23","Curvedate",$A352),"Df.Mid",$A352+DB$1),"")</f>
        <v>#N/A N/A</v>
      </c>
    </row>
    <row r="353" spans="1:106" x14ac:dyDescent="0.2">
      <c r="A353" s="13">
        <f t="shared" ca="1" si="5"/>
        <v>44763</v>
      </c>
      <c r="B353" s="34" t="str">
        <f ca="1">IF($A353&lt;&gt;"",_xll.BCurveInt(_xll.BCurveStrip("S23","Curvedate",$A353),"Df.Mid",$A353+B$1),"")</f>
        <v>#N/A N/A</v>
      </c>
      <c r="C353" s="34" t="str">
        <f ca="1">IF($A353&lt;&gt;"",_xll.BCurveInt(_xll.BCurveStrip("S23","Curvedate",$A353),"Df.Mid",$A353+C$1),"")</f>
        <v>#N/A N/A</v>
      </c>
      <c r="D353" s="34" t="str">
        <f ca="1">IF($A353&lt;&gt;"",_xll.BCurveInt(_xll.BCurveStrip("S23","Curvedate",$A353),"Df.Mid",$A353+D$1),"")</f>
        <v>#N/A N/A</v>
      </c>
      <c r="E353" s="34" t="str">
        <f ca="1">IF($A353&lt;&gt;"",_xll.BCurveInt(_xll.BCurveStrip("S23","Curvedate",$A353),"Df.Mid",$A353+E$1),"")</f>
        <v>#N/A N/A</v>
      </c>
      <c r="F353" s="34" t="str">
        <f ca="1">IF($A353&lt;&gt;"",_xll.BCurveInt(_xll.BCurveStrip("S23","Curvedate",$A353),"Df.Mid",$A353+F$1),"")</f>
        <v>#N/A N/A</v>
      </c>
      <c r="G353" s="34" t="str">
        <f ca="1">IF($A353&lt;&gt;"",_xll.BCurveInt(_xll.BCurveStrip("S23","Curvedate",$A353),"Df.Mid",$A353+G$1),"")</f>
        <v>#N/A N/A</v>
      </c>
      <c r="H353" s="34" t="str">
        <f ca="1">IF($A353&lt;&gt;"",_xll.BCurveInt(_xll.BCurveStrip("S23","Curvedate",$A353),"Df.Mid",$A353+H$1),"")</f>
        <v>#N/A N/A</v>
      </c>
      <c r="I353" s="34" t="str">
        <f ca="1">IF($A353&lt;&gt;"",_xll.BCurveInt(_xll.BCurveStrip("S23","Curvedate",$A353),"Df.Mid",$A353+I$1),"")</f>
        <v>#N/A N/A</v>
      </c>
      <c r="J353" s="34" t="str">
        <f ca="1">IF($A353&lt;&gt;"",_xll.BCurveInt(_xll.BCurveStrip("S23","Curvedate",$A353),"Df.Mid",$A353+J$1),"")</f>
        <v>#N/A N/A</v>
      </c>
      <c r="K353" s="34" t="str">
        <f ca="1">IF($A353&lt;&gt;"",_xll.BCurveInt(_xll.BCurveStrip("S23","Curvedate",$A353),"Df.Mid",$A353+K$1),"")</f>
        <v>#N/A N/A</v>
      </c>
      <c r="L353" s="34" t="str">
        <f ca="1">IF($A353&lt;&gt;"",_xll.BCurveInt(_xll.BCurveStrip("S23","Curvedate",$A353),"Df.Mid",$A353+L$1),"")</f>
        <v>#N/A N/A</v>
      </c>
      <c r="M353" s="34" t="str">
        <f ca="1">IF($A353&lt;&gt;"",_xll.BCurveInt(_xll.BCurveStrip("S23","Curvedate",$A353),"Df.Mid",$A353+M$1),"")</f>
        <v>#N/A N/A</v>
      </c>
      <c r="N353" s="34" t="str">
        <f ca="1">IF($A353&lt;&gt;"",_xll.BCurveInt(_xll.BCurveStrip("S23","Curvedate",$A353),"Df.Mid",$A353+N$1),"")</f>
        <v>#N/A N/A</v>
      </c>
      <c r="O353" s="34" t="str">
        <f ca="1">IF($A353&lt;&gt;"",_xll.BCurveInt(_xll.BCurveStrip("S23","Curvedate",$A353),"Df.Mid",$A353+O$1),"")</f>
        <v>#N/A N/A</v>
      </c>
      <c r="P353" s="34" t="str">
        <f ca="1">IF($A353&lt;&gt;"",_xll.BCurveInt(_xll.BCurveStrip("S23","Curvedate",$A353),"Df.Mid",$A353+P$1),"")</f>
        <v>#N/A N/A</v>
      </c>
      <c r="Q353" s="34" t="str">
        <f ca="1">IF($A353&lt;&gt;"",_xll.BCurveInt(_xll.BCurveStrip("S23","Curvedate",$A353),"Df.Mid",$A353+Q$1),"")</f>
        <v>#N/A N/A</v>
      </c>
      <c r="R353" s="34" t="str">
        <f ca="1">IF($A353&lt;&gt;"",_xll.BCurveInt(_xll.BCurveStrip("S23","Curvedate",$A353),"Df.Mid",$A353+R$1),"")</f>
        <v>#N/A N/A</v>
      </c>
      <c r="S353" s="34" t="str">
        <f ca="1">IF($A353&lt;&gt;"",_xll.BCurveInt(_xll.BCurveStrip("S23","Curvedate",$A353),"Df.Mid",$A353+S$1),"")</f>
        <v>#N/A N/A</v>
      </c>
      <c r="T353" s="34" t="str">
        <f ca="1">IF($A353&lt;&gt;"",_xll.BCurveInt(_xll.BCurveStrip("S23","Curvedate",$A353),"Df.Mid",$A353+T$1),"")</f>
        <v>#N/A N/A</v>
      </c>
      <c r="U353" s="34" t="str">
        <f ca="1">IF($A353&lt;&gt;"",_xll.BCurveInt(_xll.BCurveStrip("S23","Curvedate",$A353),"Df.Mid",$A353+U$1),"")</f>
        <v>#N/A N/A</v>
      </c>
      <c r="V353" s="34" t="str">
        <f ca="1">IF($A353&lt;&gt;"",_xll.BCurveInt(_xll.BCurveStrip("S23","Curvedate",$A353),"Df.Mid",$A353+V$1),"")</f>
        <v>#N/A N/A</v>
      </c>
      <c r="W353" s="34" t="str">
        <f ca="1">IF($A353&lt;&gt;"",_xll.BCurveInt(_xll.BCurveStrip("S23","Curvedate",$A353),"Df.Mid",$A353+W$1),"")</f>
        <v>#N/A N/A</v>
      </c>
      <c r="X353" s="34" t="str">
        <f ca="1">IF($A353&lt;&gt;"",_xll.BCurveInt(_xll.BCurveStrip("S23","Curvedate",$A353),"Df.Mid",$A353+X$1),"")</f>
        <v>#N/A N/A</v>
      </c>
      <c r="Y353" s="34" t="str">
        <f ca="1">IF($A353&lt;&gt;"",_xll.BCurveInt(_xll.BCurveStrip("S23","Curvedate",$A353),"Df.Mid",$A353+Y$1),"")</f>
        <v>#N/A N/A</v>
      </c>
      <c r="Z353" s="34" t="str">
        <f ca="1">IF($A353&lt;&gt;"",_xll.BCurveInt(_xll.BCurveStrip("S23","Curvedate",$A353),"Df.Mid",$A353+Z$1),"")</f>
        <v>#N/A N/A</v>
      </c>
      <c r="AA353" s="34" t="str">
        <f ca="1">IF($A353&lt;&gt;"",_xll.BCurveInt(_xll.BCurveStrip("S23","Curvedate",$A353),"Df.Mid",$A353+AA$1),"")</f>
        <v>#N/A N/A</v>
      </c>
      <c r="AB353" s="34" t="str">
        <f ca="1">IF($A353&lt;&gt;"",_xll.BCurveInt(_xll.BCurveStrip("S23","Curvedate",$A353),"Df.Mid",$A353+AB$1),"")</f>
        <v>#N/A N/A</v>
      </c>
      <c r="AC353" s="34" t="str">
        <f ca="1">IF($A353&lt;&gt;"",_xll.BCurveInt(_xll.BCurveStrip("S23","Curvedate",$A353),"Df.Mid",$A353+AC$1),"")</f>
        <v>#N/A N/A</v>
      </c>
      <c r="AD353" s="34" t="str">
        <f ca="1">IF($A353&lt;&gt;"",_xll.BCurveInt(_xll.BCurveStrip("S23","Curvedate",$A353),"Df.Mid",$A353+AD$1),"")</f>
        <v>#N/A N/A</v>
      </c>
      <c r="AE353" s="34" t="str">
        <f ca="1">IF($A353&lt;&gt;"",_xll.BCurveInt(_xll.BCurveStrip("S23","Curvedate",$A353),"Df.Mid",$A353+AE$1),"")</f>
        <v>#N/A N/A</v>
      </c>
      <c r="AF353" s="34" t="str">
        <f ca="1">IF($A353&lt;&gt;"",_xll.BCurveInt(_xll.BCurveStrip("S23","Curvedate",$A353),"Df.Mid",$A353+AF$1),"")</f>
        <v>#N/A N/A</v>
      </c>
      <c r="AG353" s="34" t="str">
        <f ca="1">IF($A353&lt;&gt;"",_xll.BCurveInt(_xll.BCurveStrip("S23","Curvedate",$A353),"Df.Mid",$A353+AG$1),"")</f>
        <v>#N/A N/A</v>
      </c>
      <c r="AH353" s="34" t="str">
        <f ca="1">IF($A353&lt;&gt;"",_xll.BCurveInt(_xll.BCurveStrip("S23","Curvedate",$A353),"Df.Mid",$A353+AH$1),"")</f>
        <v>#N/A N/A</v>
      </c>
      <c r="AI353" s="34" t="str">
        <f ca="1">IF($A353&lt;&gt;"",_xll.BCurveInt(_xll.BCurveStrip("S23","Curvedate",$A353),"Df.Mid",$A353+AI$1),"")</f>
        <v>#N/A N/A</v>
      </c>
      <c r="AJ353" s="34" t="str">
        <f ca="1">IF($A353&lt;&gt;"",_xll.BCurveInt(_xll.BCurveStrip("S23","Curvedate",$A353),"Df.Mid",$A353+AJ$1),"")</f>
        <v>#N/A N/A</v>
      </c>
      <c r="AK353" s="34" t="str">
        <f ca="1">IF($A353&lt;&gt;"",_xll.BCurveInt(_xll.BCurveStrip("S23","Curvedate",$A353),"Df.Mid",$A353+AK$1),"")</f>
        <v>#N/A N/A</v>
      </c>
      <c r="AL353" s="34" t="str">
        <f ca="1">IF($A353&lt;&gt;"",_xll.BCurveInt(_xll.BCurveStrip("S23","Curvedate",$A353),"Df.Mid",$A353+AL$1),"")</f>
        <v>#N/A N/A</v>
      </c>
      <c r="AM353" s="34" t="str">
        <f ca="1">IF($A353&lt;&gt;"",_xll.BCurveInt(_xll.BCurveStrip("S23","Curvedate",$A353),"Df.Mid",$A353+AM$1),"")</f>
        <v>#N/A N/A</v>
      </c>
      <c r="AN353" s="34" t="str">
        <f ca="1">IF($A353&lt;&gt;"",_xll.BCurveInt(_xll.BCurveStrip("S23","Curvedate",$A353),"Df.Mid",$A353+AN$1),"")</f>
        <v>#N/A N/A</v>
      </c>
      <c r="AO353" s="34" t="str">
        <f ca="1">IF($A353&lt;&gt;"",_xll.BCurveInt(_xll.BCurveStrip("S23","Curvedate",$A353),"Df.Mid",$A353+AO$1),"")</f>
        <v>#N/A N/A</v>
      </c>
      <c r="AP353" s="34" t="str">
        <f ca="1">IF($A353&lt;&gt;"",_xll.BCurveInt(_xll.BCurveStrip("S23","Curvedate",$A353),"Df.Mid",$A353+AP$1),"")</f>
        <v>#N/A N/A</v>
      </c>
      <c r="AQ353" s="34" t="str">
        <f ca="1">IF($A353&lt;&gt;"",_xll.BCurveInt(_xll.BCurveStrip("S23","Curvedate",$A353),"Df.Mid",$A353+AQ$1),"")</f>
        <v>#N/A N/A</v>
      </c>
      <c r="AR353" s="34" t="str">
        <f ca="1">IF($A353&lt;&gt;"",_xll.BCurveInt(_xll.BCurveStrip("S23","Curvedate",$A353),"Df.Mid",$A353+AR$1),"")</f>
        <v>#N/A N/A</v>
      </c>
      <c r="AS353" s="34" t="str">
        <f ca="1">IF($A353&lt;&gt;"",_xll.BCurveInt(_xll.BCurveStrip("S23","Curvedate",$A353),"Df.Mid",$A353+AS$1),"")</f>
        <v>#N/A N/A</v>
      </c>
      <c r="AT353" s="34" t="str">
        <f ca="1">IF($A353&lt;&gt;"",_xll.BCurveInt(_xll.BCurveStrip("S23","Curvedate",$A353),"Df.Mid",$A353+AT$1),"")</f>
        <v>#N/A N/A</v>
      </c>
      <c r="AU353" s="34" t="str">
        <f ca="1">IF($A353&lt;&gt;"",_xll.BCurveInt(_xll.BCurveStrip("S23","Curvedate",$A353),"Df.Mid",$A353+AU$1),"")</f>
        <v>#N/A N/A</v>
      </c>
      <c r="AV353" s="34" t="str">
        <f ca="1">IF($A353&lt;&gt;"",_xll.BCurveInt(_xll.BCurveStrip("S23","Curvedate",$A353),"Df.Mid",$A353+AV$1),"")</f>
        <v>#N/A N/A</v>
      </c>
      <c r="AW353" s="34" t="str">
        <f ca="1">IF($A353&lt;&gt;"",_xll.BCurveInt(_xll.BCurveStrip("S23","Curvedate",$A353),"Df.Mid",$A353+AW$1),"")</f>
        <v>#N/A N/A</v>
      </c>
      <c r="AX353" s="34" t="str">
        <f ca="1">IF($A353&lt;&gt;"",_xll.BCurveInt(_xll.BCurveStrip("S23","Curvedate",$A353),"Df.Mid",$A353+AX$1),"")</f>
        <v>#N/A N/A</v>
      </c>
      <c r="AY353" s="34" t="str">
        <f ca="1">IF($A353&lt;&gt;"",_xll.BCurveInt(_xll.BCurveStrip("S23","Curvedate",$A353),"Df.Mid",$A353+AY$1),"")</f>
        <v>#N/A N/A</v>
      </c>
      <c r="AZ353" s="34" t="str">
        <f ca="1">IF($A353&lt;&gt;"",_xll.BCurveInt(_xll.BCurveStrip("S23","Curvedate",$A353),"Df.Mid",$A353+AZ$1),"")</f>
        <v>#N/A N/A</v>
      </c>
      <c r="BA353" s="34" t="str">
        <f ca="1">IF($A353&lt;&gt;"",_xll.BCurveInt(_xll.BCurveStrip("S23","Curvedate",$A353),"Df.Mid",$A353+BA$1),"")</f>
        <v>#N/A N/A</v>
      </c>
      <c r="BB353" s="34" t="str">
        <f ca="1">IF($A353&lt;&gt;"",_xll.BCurveInt(_xll.BCurveStrip("S23","Curvedate",$A353),"Df.Mid",$A353+BB$1),"")</f>
        <v>#N/A N/A</v>
      </c>
      <c r="BC353" s="34" t="str">
        <f ca="1">IF($A353&lt;&gt;"",_xll.BCurveInt(_xll.BCurveStrip("S23","Curvedate",$A353),"Df.Mid",$A353+BC$1),"")</f>
        <v>#N/A N/A</v>
      </c>
      <c r="BD353" s="34" t="str">
        <f ca="1">IF($A353&lt;&gt;"",_xll.BCurveInt(_xll.BCurveStrip("S23","Curvedate",$A353),"Df.Mid",$A353+BD$1),"")</f>
        <v>#N/A N/A</v>
      </c>
      <c r="BE353" s="34" t="str">
        <f ca="1">IF($A353&lt;&gt;"",_xll.BCurveInt(_xll.BCurveStrip("S23","Curvedate",$A353),"Df.Mid",$A353+BE$1),"")</f>
        <v>#N/A N/A</v>
      </c>
      <c r="BF353" s="34" t="str">
        <f ca="1">IF($A353&lt;&gt;"",_xll.BCurveInt(_xll.BCurveStrip("S23","Curvedate",$A353),"Df.Mid",$A353+BF$1),"")</f>
        <v>#N/A N/A</v>
      </c>
      <c r="BG353" s="34" t="str">
        <f ca="1">IF($A353&lt;&gt;"",_xll.BCurveInt(_xll.BCurveStrip("S23","Curvedate",$A353),"Df.Mid",$A353+BG$1),"")</f>
        <v>#N/A N/A</v>
      </c>
      <c r="BH353" s="34" t="str">
        <f ca="1">IF($A353&lt;&gt;"",_xll.BCurveInt(_xll.BCurveStrip("S23","Curvedate",$A353),"Df.Mid",$A353+BH$1),"")</f>
        <v>#N/A N/A</v>
      </c>
      <c r="BI353" s="34" t="str">
        <f ca="1">IF($A353&lt;&gt;"",_xll.BCurveInt(_xll.BCurveStrip("S23","Curvedate",$A353),"Df.Mid",$A353+BI$1),"")</f>
        <v>#N/A N/A</v>
      </c>
      <c r="BJ353" s="34" t="str">
        <f ca="1">IF($A353&lt;&gt;"",_xll.BCurveInt(_xll.BCurveStrip("S23","Curvedate",$A353),"Df.Mid",$A353+BJ$1),"")</f>
        <v>#N/A N/A</v>
      </c>
      <c r="BK353" s="34" t="str">
        <f ca="1">IF($A353&lt;&gt;"",_xll.BCurveInt(_xll.BCurveStrip("S23","Curvedate",$A353),"Df.Mid",$A353+BK$1),"")</f>
        <v>#N/A N/A</v>
      </c>
      <c r="BL353" s="34" t="str">
        <f ca="1">IF($A353&lt;&gt;"",_xll.BCurveInt(_xll.BCurveStrip("S23","Curvedate",$A353),"Df.Mid",$A353+BL$1),"")</f>
        <v>#N/A N/A</v>
      </c>
      <c r="BM353" s="34" t="str">
        <f ca="1">IF($A353&lt;&gt;"",_xll.BCurveInt(_xll.BCurveStrip("S23","Curvedate",$A353),"Df.Mid",$A353+BM$1),"")</f>
        <v>#N/A N/A</v>
      </c>
      <c r="BN353" s="34" t="str">
        <f ca="1">IF($A353&lt;&gt;"",_xll.BCurveInt(_xll.BCurveStrip("S23","Curvedate",$A353),"Df.Mid",$A353+BN$1),"")</f>
        <v>#N/A N/A</v>
      </c>
      <c r="BO353" s="34" t="str">
        <f ca="1">IF($A353&lt;&gt;"",_xll.BCurveInt(_xll.BCurveStrip("S23","Curvedate",$A353),"Df.Mid",$A353+BO$1),"")</f>
        <v>#N/A N/A</v>
      </c>
      <c r="BP353" s="34" t="str">
        <f ca="1">IF($A353&lt;&gt;"",_xll.BCurveInt(_xll.BCurveStrip("S23","Curvedate",$A353),"Df.Mid",$A353+BP$1),"")</f>
        <v>#N/A N/A</v>
      </c>
      <c r="BQ353" s="34" t="str">
        <f ca="1">IF($A353&lt;&gt;"",_xll.BCurveInt(_xll.BCurveStrip("S23","Curvedate",$A353),"Df.Mid",$A353+BQ$1),"")</f>
        <v>#N/A N/A</v>
      </c>
      <c r="BR353" s="34" t="str">
        <f ca="1">IF($A353&lt;&gt;"",_xll.BCurveInt(_xll.BCurveStrip("S23","Curvedate",$A353),"Df.Mid",$A353+BR$1),"")</f>
        <v>#N/A N/A</v>
      </c>
      <c r="BS353" s="34" t="str">
        <f ca="1">IF($A353&lt;&gt;"",_xll.BCurveInt(_xll.BCurveStrip("S23","Curvedate",$A353),"Df.Mid",$A353+BS$1),"")</f>
        <v>#N/A N/A</v>
      </c>
      <c r="BT353" s="34" t="str">
        <f ca="1">IF($A353&lt;&gt;"",_xll.BCurveInt(_xll.BCurveStrip("S23","Curvedate",$A353),"Df.Mid",$A353+BT$1),"")</f>
        <v>#N/A N/A</v>
      </c>
      <c r="BU353" s="34" t="str">
        <f ca="1">IF($A353&lt;&gt;"",_xll.BCurveInt(_xll.BCurveStrip("S23","Curvedate",$A353),"Df.Mid",$A353+BU$1),"")</f>
        <v>#N/A N/A</v>
      </c>
      <c r="BV353" s="34" t="str">
        <f ca="1">IF($A353&lt;&gt;"",_xll.BCurveInt(_xll.BCurveStrip("S23","Curvedate",$A353),"Df.Mid",$A353+BV$1),"")</f>
        <v>#N/A N/A</v>
      </c>
      <c r="BW353" s="34" t="str">
        <f ca="1">IF($A353&lt;&gt;"",_xll.BCurveInt(_xll.BCurveStrip("S23","Curvedate",$A353),"Df.Mid",$A353+BW$1),"")</f>
        <v>#N/A N/A</v>
      </c>
      <c r="BX353" s="34" t="str">
        <f ca="1">IF($A353&lt;&gt;"",_xll.BCurveInt(_xll.BCurveStrip("S23","Curvedate",$A353),"Df.Mid",$A353+BX$1),"")</f>
        <v>#N/A N/A</v>
      </c>
      <c r="BY353" s="34" t="str">
        <f ca="1">IF($A353&lt;&gt;"",_xll.BCurveInt(_xll.BCurveStrip("S23","Curvedate",$A353),"Df.Mid",$A353+BY$1),"")</f>
        <v>#N/A N/A</v>
      </c>
      <c r="BZ353" s="34" t="str">
        <f ca="1">IF($A353&lt;&gt;"",_xll.BCurveInt(_xll.BCurveStrip("S23","Curvedate",$A353),"Df.Mid",$A353+BZ$1),"")</f>
        <v>#N/A N/A</v>
      </c>
      <c r="CA353" s="34" t="str">
        <f ca="1">IF($A353&lt;&gt;"",_xll.BCurveInt(_xll.BCurveStrip("S23","Curvedate",$A353),"Df.Mid",$A353+CA$1),"")</f>
        <v>#N/A N/A</v>
      </c>
      <c r="CB353" s="34" t="str">
        <f ca="1">IF($A353&lt;&gt;"",_xll.BCurveInt(_xll.BCurveStrip("S23","Curvedate",$A353),"Df.Mid",$A353+CB$1),"")</f>
        <v>#N/A N/A</v>
      </c>
      <c r="CC353" s="34" t="str">
        <f ca="1">IF($A353&lt;&gt;"",_xll.BCurveInt(_xll.BCurveStrip("S23","Curvedate",$A353),"Df.Mid",$A353+CC$1),"")</f>
        <v>#N/A N/A</v>
      </c>
      <c r="CD353" s="34" t="str">
        <f ca="1">IF($A353&lt;&gt;"",_xll.BCurveInt(_xll.BCurveStrip("S23","Curvedate",$A353),"Df.Mid",$A353+CD$1),"")</f>
        <v>#N/A N/A</v>
      </c>
      <c r="CE353" s="34" t="str">
        <f ca="1">IF($A353&lt;&gt;"",_xll.BCurveInt(_xll.BCurveStrip("S23","Curvedate",$A353),"Df.Mid",$A353+CE$1),"")</f>
        <v>#N/A N/A</v>
      </c>
      <c r="CF353" s="34" t="str">
        <f ca="1">IF($A353&lt;&gt;"",_xll.BCurveInt(_xll.BCurveStrip("S23","Curvedate",$A353),"Df.Mid",$A353+CF$1),"")</f>
        <v>#N/A N/A</v>
      </c>
      <c r="CG353" s="34" t="str">
        <f ca="1">IF($A353&lt;&gt;"",_xll.BCurveInt(_xll.BCurveStrip("S23","Curvedate",$A353),"Df.Mid",$A353+CG$1),"")</f>
        <v>#N/A N/A</v>
      </c>
      <c r="CH353" s="34" t="str">
        <f ca="1">IF($A353&lt;&gt;"",_xll.BCurveInt(_xll.BCurveStrip("S23","Curvedate",$A353),"Df.Mid",$A353+CH$1),"")</f>
        <v>#N/A N/A</v>
      </c>
      <c r="CI353" s="34" t="str">
        <f ca="1">IF($A353&lt;&gt;"",_xll.BCurveInt(_xll.BCurveStrip("S23","Curvedate",$A353),"Df.Mid",$A353+CI$1),"")</f>
        <v>#N/A N/A</v>
      </c>
      <c r="CJ353" s="34" t="str">
        <f ca="1">IF($A353&lt;&gt;"",_xll.BCurveInt(_xll.BCurveStrip("S23","Curvedate",$A353),"Df.Mid",$A353+CJ$1),"")</f>
        <v>#N/A N/A</v>
      </c>
      <c r="CK353" s="34" t="str">
        <f ca="1">IF($A353&lt;&gt;"",_xll.BCurveInt(_xll.BCurveStrip("S23","Curvedate",$A353),"Df.Mid",$A353+CK$1),"")</f>
        <v>#N/A N/A</v>
      </c>
      <c r="CL353" s="34" t="str">
        <f ca="1">IF($A353&lt;&gt;"",_xll.BCurveInt(_xll.BCurveStrip("S23","Curvedate",$A353),"Df.Mid",$A353+CL$1),"")</f>
        <v>#N/A N/A</v>
      </c>
      <c r="CM353" s="34" t="str">
        <f ca="1">IF($A353&lt;&gt;"",_xll.BCurveInt(_xll.BCurveStrip("S23","Curvedate",$A353),"Df.Mid",$A353+CM$1),"")</f>
        <v>#N/A N/A</v>
      </c>
      <c r="CN353" s="34" t="str">
        <f ca="1">IF($A353&lt;&gt;"",_xll.BCurveInt(_xll.BCurveStrip("S23","Curvedate",$A353),"Df.Mid",$A353+CN$1),"")</f>
        <v>#N/A N/A</v>
      </c>
      <c r="CO353" s="34" t="str">
        <f ca="1">IF($A353&lt;&gt;"",_xll.BCurveInt(_xll.BCurveStrip("S23","Curvedate",$A353),"Df.Mid",$A353+CO$1),"")</f>
        <v>#N/A N/A</v>
      </c>
      <c r="CP353" s="34" t="str">
        <f ca="1">IF($A353&lt;&gt;"",_xll.BCurveInt(_xll.BCurveStrip("S23","Curvedate",$A353),"Df.Mid",$A353+CP$1),"")</f>
        <v>#N/A N/A</v>
      </c>
      <c r="CQ353" s="34" t="str">
        <f ca="1">IF($A353&lt;&gt;"",_xll.BCurveInt(_xll.BCurveStrip("S23","Curvedate",$A353),"Df.Mid",$A353+CQ$1),"")</f>
        <v>#N/A N/A</v>
      </c>
      <c r="CR353" s="34" t="str">
        <f ca="1">IF($A353&lt;&gt;"",_xll.BCurveInt(_xll.BCurveStrip("S23","Curvedate",$A353),"Df.Mid",$A353+CR$1),"")</f>
        <v>#N/A N/A</v>
      </c>
      <c r="CS353" s="34" t="str">
        <f ca="1">IF($A353&lt;&gt;"",_xll.BCurveInt(_xll.BCurveStrip("S23","Curvedate",$A353),"Df.Mid",$A353+CS$1),"")</f>
        <v>#N/A N/A</v>
      </c>
      <c r="CT353" s="34" t="str">
        <f ca="1">IF($A353&lt;&gt;"",_xll.BCurveInt(_xll.BCurveStrip("S23","Curvedate",$A353),"Df.Mid",$A353+CT$1),"")</f>
        <v>#N/A N/A</v>
      </c>
      <c r="CU353" s="34" t="str">
        <f ca="1">IF($A353&lt;&gt;"",_xll.BCurveInt(_xll.BCurveStrip("S23","Curvedate",$A353),"Df.Mid",$A353+CU$1),"")</f>
        <v>#N/A N/A</v>
      </c>
      <c r="CV353" s="34" t="str">
        <f ca="1">IF($A353&lt;&gt;"",_xll.BCurveInt(_xll.BCurveStrip("S23","Curvedate",$A353),"Df.Mid",$A353+CV$1),"")</f>
        <v>#N/A N/A</v>
      </c>
      <c r="CW353" s="34" t="str">
        <f ca="1">IF($A353&lt;&gt;"",_xll.BCurveInt(_xll.BCurveStrip("S23","Curvedate",$A353),"Df.Mid",$A353+CW$1),"")</f>
        <v>#N/A N/A</v>
      </c>
      <c r="CX353" s="34" t="str">
        <f ca="1">IF($A353&lt;&gt;"",_xll.BCurveInt(_xll.BCurveStrip("S23","Curvedate",$A353),"Df.Mid",$A353+CX$1),"")</f>
        <v>#N/A N/A</v>
      </c>
      <c r="CY353" s="34" t="str">
        <f ca="1">IF($A353&lt;&gt;"",_xll.BCurveInt(_xll.BCurveStrip("S23","Curvedate",$A353),"Df.Mid",$A353+CY$1),"")</f>
        <v>#N/A N/A</v>
      </c>
      <c r="CZ353" s="34" t="str">
        <f ca="1">IF($A353&lt;&gt;"",_xll.BCurveInt(_xll.BCurveStrip("S23","Curvedate",$A353),"Df.Mid",$A353+CZ$1),"")</f>
        <v>#N/A N/A</v>
      </c>
      <c r="DA353" s="34" t="str">
        <f ca="1">IF($A353&lt;&gt;"",_xll.BCurveInt(_xll.BCurveStrip("S23","Curvedate",$A353),"Df.Mid",$A353+DA$1),"")</f>
        <v>#N/A N/A</v>
      </c>
      <c r="DB353" s="34" t="str">
        <f ca="1">IF($A353&lt;&gt;"",_xll.BCurveInt(_xll.BCurveStrip("S23","Curvedate",$A353),"Df.Mid",$A353+DB$1),"")</f>
        <v>#N/A N/A</v>
      </c>
    </row>
    <row r="354" spans="1:106" x14ac:dyDescent="0.2">
      <c r="A354" s="13">
        <f t="shared" ca="1" si="5"/>
        <v>44764</v>
      </c>
      <c r="B354" s="34" t="str">
        <f ca="1">IF($A354&lt;&gt;"",_xll.BCurveInt(_xll.BCurveStrip("S23","Curvedate",$A354),"Df.Mid",$A354+B$1),"")</f>
        <v>#N/A N/A</v>
      </c>
      <c r="C354" s="34" t="str">
        <f ca="1">IF($A354&lt;&gt;"",_xll.BCurveInt(_xll.BCurveStrip("S23","Curvedate",$A354),"Df.Mid",$A354+C$1),"")</f>
        <v>#N/A N/A</v>
      </c>
      <c r="D354" s="34" t="str">
        <f ca="1">IF($A354&lt;&gt;"",_xll.BCurveInt(_xll.BCurveStrip("S23","Curvedate",$A354),"Df.Mid",$A354+D$1),"")</f>
        <v>#N/A N/A</v>
      </c>
      <c r="E354" s="34" t="str">
        <f ca="1">IF($A354&lt;&gt;"",_xll.BCurveInt(_xll.BCurveStrip("S23","Curvedate",$A354),"Df.Mid",$A354+E$1),"")</f>
        <v>#N/A N/A</v>
      </c>
      <c r="F354" s="34" t="str">
        <f ca="1">IF($A354&lt;&gt;"",_xll.BCurveInt(_xll.BCurveStrip("S23","Curvedate",$A354),"Df.Mid",$A354+F$1),"")</f>
        <v>#N/A N/A</v>
      </c>
      <c r="G354" s="34" t="str">
        <f ca="1">IF($A354&lt;&gt;"",_xll.BCurveInt(_xll.BCurveStrip("S23","Curvedate",$A354),"Df.Mid",$A354+G$1),"")</f>
        <v>#N/A N/A</v>
      </c>
      <c r="H354" s="34" t="str">
        <f ca="1">IF($A354&lt;&gt;"",_xll.BCurveInt(_xll.BCurveStrip("S23","Curvedate",$A354),"Df.Mid",$A354+H$1),"")</f>
        <v>#N/A N/A</v>
      </c>
      <c r="I354" s="34" t="str">
        <f ca="1">IF($A354&lt;&gt;"",_xll.BCurveInt(_xll.BCurveStrip("S23","Curvedate",$A354),"Df.Mid",$A354+I$1),"")</f>
        <v>#N/A N/A</v>
      </c>
      <c r="J354" s="34" t="str">
        <f ca="1">IF($A354&lt;&gt;"",_xll.BCurveInt(_xll.BCurveStrip("S23","Curvedate",$A354),"Df.Mid",$A354+J$1),"")</f>
        <v>#N/A N/A</v>
      </c>
      <c r="K354" s="34" t="str">
        <f ca="1">IF($A354&lt;&gt;"",_xll.BCurveInt(_xll.BCurveStrip("S23","Curvedate",$A354),"Df.Mid",$A354+K$1),"")</f>
        <v>#N/A N/A</v>
      </c>
      <c r="L354" s="34" t="str">
        <f ca="1">IF($A354&lt;&gt;"",_xll.BCurveInt(_xll.BCurveStrip("S23","Curvedate",$A354),"Df.Mid",$A354+L$1),"")</f>
        <v>#N/A N/A</v>
      </c>
      <c r="M354" s="34" t="str">
        <f ca="1">IF($A354&lt;&gt;"",_xll.BCurveInt(_xll.BCurveStrip("S23","Curvedate",$A354),"Df.Mid",$A354+M$1),"")</f>
        <v>#N/A N/A</v>
      </c>
      <c r="N354" s="34" t="str">
        <f ca="1">IF($A354&lt;&gt;"",_xll.BCurveInt(_xll.BCurveStrip("S23","Curvedate",$A354),"Df.Mid",$A354+N$1),"")</f>
        <v>#N/A N/A</v>
      </c>
      <c r="O354" s="34" t="str">
        <f ca="1">IF($A354&lt;&gt;"",_xll.BCurveInt(_xll.BCurveStrip("S23","Curvedate",$A354),"Df.Mid",$A354+O$1),"")</f>
        <v>#N/A N/A</v>
      </c>
      <c r="P354" s="34" t="str">
        <f ca="1">IF($A354&lt;&gt;"",_xll.BCurveInt(_xll.BCurveStrip("S23","Curvedate",$A354),"Df.Mid",$A354+P$1),"")</f>
        <v>#N/A N/A</v>
      </c>
      <c r="Q354" s="34" t="str">
        <f ca="1">IF($A354&lt;&gt;"",_xll.BCurveInt(_xll.BCurveStrip("S23","Curvedate",$A354),"Df.Mid",$A354+Q$1),"")</f>
        <v>#N/A N/A</v>
      </c>
      <c r="R354" s="34" t="str">
        <f ca="1">IF($A354&lt;&gt;"",_xll.BCurveInt(_xll.BCurveStrip("S23","Curvedate",$A354),"Df.Mid",$A354+R$1),"")</f>
        <v>#N/A N/A</v>
      </c>
      <c r="S354" s="34" t="str">
        <f ca="1">IF($A354&lt;&gt;"",_xll.BCurveInt(_xll.BCurveStrip("S23","Curvedate",$A354),"Df.Mid",$A354+S$1),"")</f>
        <v>#N/A N/A</v>
      </c>
      <c r="T354" s="34" t="str">
        <f ca="1">IF($A354&lt;&gt;"",_xll.BCurveInt(_xll.BCurveStrip("S23","Curvedate",$A354),"Df.Mid",$A354+T$1),"")</f>
        <v>#N/A N/A</v>
      </c>
      <c r="U354" s="34" t="str">
        <f ca="1">IF($A354&lt;&gt;"",_xll.BCurveInt(_xll.BCurveStrip("S23","Curvedate",$A354),"Df.Mid",$A354+U$1),"")</f>
        <v>#N/A N/A</v>
      </c>
      <c r="V354" s="34" t="str">
        <f ca="1">IF($A354&lt;&gt;"",_xll.BCurveInt(_xll.BCurveStrip("S23","Curvedate",$A354),"Df.Mid",$A354+V$1),"")</f>
        <v>#N/A N/A</v>
      </c>
      <c r="W354" s="34" t="str">
        <f ca="1">IF($A354&lt;&gt;"",_xll.BCurveInt(_xll.BCurveStrip("S23","Curvedate",$A354),"Df.Mid",$A354+W$1),"")</f>
        <v>#N/A N/A</v>
      </c>
      <c r="X354" s="34" t="str">
        <f ca="1">IF($A354&lt;&gt;"",_xll.BCurveInt(_xll.BCurveStrip("S23","Curvedate",$A354),"Df.Mid",$A354+X$1),"")</f>
        <v>#N/A N/A</v>
      </c>
      <c r="Y354" s="34" t="str">
        <f ca="1">IF($A354&lt;&gt;"",_xll.BCurveInt(_xll.BCurveStrip("S23","Curvedate",$A354),"Df.Mid",$A354+Y$1),"")</f>
        <v>#N/A N/A</v>
      </c>
      <c r="Z354" s="34" t="str">
        <f ca="1">IF($A354&lt;&gt;"",_xll.BCurveInt(_xll.BCurveStrip("S23","Curvedate",$A354),"Df.Mid",$A354+Z$1),"")</f>
        <v>#N/A N/A</v>
      </c>
      <c r="AA354" s="34" t="str">
        <f ca="1">IF($A354&lt;&gt;"",_xll.BCurveInt(_xll.BCurveStrip("S23","Curvedate",$A354),"Df.Mid",$A354+AA$1),"")</f>
        <v>#N/A N/A</v>
      </c>
      <c r="AB354" s="34" t="str">
        <f ca="1">IF($A354&lt;&gt;"",_xll.BCurveInt(_xll.BCurveStrip("S23","Curvedate",$A354),"Df.Mid",$A354+AB$1),"")</f>
        <v>#N/A N/A</v>
      </c>
      <c r="AC354" s="34" t="str">
        <f ca="1">IF($A354&lt;&gt;"",_xll.BCurveInt(_xll.BCurveStrip("S23","Curvedate",$A354),"Df.Mid",$A354+AC$1),"")</f>
        <v>#N/A N/A</v>
      </c>
      <c r="AD354" s="34" t="str">
        <f ca="1">IF($A354&lt;&gt;"",_xll.BCurveInt(_xll.BCurveStrip("S23","Curvedate",$A354),"Df.Mid",$A354+AD$1),"")</f>
        <v>#N/A N/A</v>
      </c>
      <c r="AE354" s="34" t="str">
        <f ca="1">IF($A354&lt;&gt;"",_xll.BCurveInt(_xll.BCurveStrip("S23","Curvedate",$A354),"Df.Mid",$A354+AE$1),"")</f>
        <v>#N/A N/A</v>
      </c>
      <c r="AF354" s="34" t="str">
        <f ca="1">IF($A354&lt;&gt;"",_xll.BCurveInt(_xll.BCurveStrip("S23","Curvedate",$A354),"Df.Mid",$A354+AF$1),"")</f>
        <v>#N/A N/A</v>
      </c>
      <c r="AG354" s="34" t="str">
        <f ca="1">IF($A354&lt;&gt;"",_xll.BCurveInt(_xll.BCurveStrip("S23","Curvedate",$A354),"Df.Mid",$A354+AG$1),"")</f>
        <v>#N/A N/A</v>
      </c>
      <c r="AH354" s="34" t="str">
        <f ca="1">IF($A354&lt;&gt;"",_xll.BCurveInt(_xll.BCurveStrip("S23","Curvedate",$A354),"Df.Mid",$A354+AH$1),"")</f>
        <v>#N/A N/A</v>
      </c>
      <c r="AI354" s="34" t="str">
        <f ca="1">IF($A354&lt;&gt;"",_xll.BCurveInt(_xll.BCurveStrip("S23","Curvedate",$A354),"Df.Mid",$A354+AI$1),"")</f>
        <v>#N/A N/A</v>
      </c>
      <c r="AJ354" s="34" t="str">
        <f ca="1">IF($A354&lt;&gt;"",_xll.BCurveInt(_xll.BCurveStrip("S23","Curvedate",$A354),"Df.Mid",$A354+AJ$1),"")</f>
        <v>#N/A N/A</v>
      </c>
      <c r="AK354" s="34" t="str">
        <f ca="1">IF($A354&lt;&gt;"",_xll.BCurveInt(_xll.BCurveStrip("S23","Curvedate",$A354),"Df.Mid",$A354+AK$1),"")</f>
        <v>#N/A N/A</v>
      </c>
      <c r="AL354" s="34" t="str">
        <f ca="1">IF($A354&lt;&gt;"",_xll.BCurveInt(_xll.BCurveStrip("S23","Curvedate",$A354),"Df.Mid",$A354+AL$1),"")</f>
        <v>#N/A N/A</v>
      </c>
      <c r="AM354" s="34" t="str">
        <f ca="1">IF($A354&lt;&gt;"",_xll.BCurveInt(_xll.BCurveStrip("S23","Curvedate",$A354),"Df.Mid",$A354+AM$1),"")</f>
        <v>#N/A N/A</v>
      </c>
      <c r="AN354" s="34" t="str">
        <f ca="1">IF($A354&lt;&gt;"",_xll.BCurveInt(_xll.BCurveStrip("S23","Curvedate",$A354),"Df.Mid",$A354+AN$1),"")</f>
        <v>#N/A N/A</v>
      </c>
      <c r="AO354" s="34" t="str">
        <f ca="1">IF($A354&lt;&gt;"",_xll.BCurveInt(_xll.BCurveStrip("S23","Curvedate",$A354),"Df.Mid",$A354+AO$1),"")</f>
        <v>#N/A N/A</v>
      </c>
      <c r="AP354" s="34" t="str">
        <f ca="1">IF($A354&lt;&gt;"",_xll.BCurveInt(_xll.BCurveStrip("S23","Curvedate",$A354),"Df.Mid",$A354+AP$1),"")</f>
        <v>#N/A N/A</v>
      </c>
      <c r="AQ354" s="34" t="str">
        <f ca="1">IF($A354&lt;&gt;"",_xll.BCurveInt(_xll.BCurveStrip("S23","Curvedate",$A354),"Df.Mid",$A354+AQ$1),"")</f>
        <v>#N/A N/A</v>
      </c>
      <c r="AR354" s="34" t="str">
        <f ca="1">IF($A354&lt;&gt;"",_xll.BCurveInt(_xll.BCurveStrip("S23","Curvedate",$A354),"Df.Mid",$A354+AR$1),"")</f>
        <v>#N/A N/A</v>
      </c>
      <c r="AS354" s="34" t="str">
        <f ca="1">IF($A354&lt;&gt;"",_xll.BCurveInt(_xll.BCurveStrip("S23","Curvedate",$A354),"Df.Mid",$A354+AS$1),"")</f>
        <v>#N/A N/A</v>
      </c>
      <c r="AT354" s="34" t="str">
        <f ca="1">IF($A354&lt;&gt;"",_xll.BCurveInt(_xll.BCurveStrip("S23","Curvedate",$A354),"Df.Mid",$A354+AT$1),"")</f>
        <v>#N/A N/A</v>
      </c>
      <c r="AU354" s="34" t="str">
        <f ca="1">IF($A354&lt;&gt;"",_xll.BCurveInt(_xll.BCurveStrip("S23","Curvedate",$A354),"Df.Mid",$A354+AU$1),"")</f>
        <v>#N/A N/A</v>
      </c>
      <c r="AV354" s="34" t="str">
        <f ca="1">IF($A354&lt;&gt;"",_xll.BCurveInt(_xll.BCurveStrip("S23","Curvedate",$A354),"Df.Mid",$A354+AV$1),"")</f>
        <v>#N/A N/A</v>
      </c>
      <c r="AW354" s="34" t="str">
        <f ca="1">IF($A354&lt;&gt;"",_xll.BCurveInt(_xll.BCurveStrip("S23","Curvedate",$A354),"Df.Mid",$A354+AW$1),"")</f>
        <v>#N/A N/A</v>
      </c>
      <c r="AX354" s="34" t="str">
        <f ca="1">IF($A354&lt;&gt;"",_xll.BCurveInt(_xll.BCurveStrip("S23","Curvedate",$A354),"Df.Mid",$A354+AX$1),"")</f>
        <v>#N/A N/A</v>
      </c>
      <c r="AY354" s="34" t="str">
        <f ca="1">IF($A354&lt;&gt;"",_xll.BCurveInt(_xll.BCurveStrip("S23","Curvedate",$A354),"Df.Mid",$A354+AY$1),"")</f>
        <v>#N/A N/A</v>
      </c>
      <c r="AZ354" s="34" t="str">
        <f ca="1">IF($A354&lt;&gt;"",_xll.BCurveInt(_xll.BCurveStrip("S23","Curvedate",$A354),"Df.Mid",$A354+AZ$1),"")</f>
        <v>#N/A N/A</v>
      </c>
      <c r="BA354" s="34" t="str">
        <f ca="1">IF($A354&lt;&gt;"",_xll.BCurveInt(_xll.BCurveStrip("S23","Curvedate",$A354),"Df.Mid",$A354+BA$1),"")</f>
        <v>#N/A N/A</v>
      </c>
      <c r="BB354" s="34" t="str">
        <f ca="1">IF($A354&lt;&gt;"",_xll.BCurveInt(_xll.BCurveStrip("S23","Curvedate",$A354),"Df.Mid",$A354+BB$1),"")</f>
        <v>#N/A N/A</v>
      </c>
      <c r="BC354" s="34" t="str">
        <f ca="1">IF($A354&lt;&gt;"",_xll.BCurveInt(_xll.BCurveStrip("S23","Curvedate",$A354),"Df.Mid",$A354+BC$1),"")</f>
        <v>#N/A N/A</v>
      </c>
      <c r="BD354" s="34" t="str">
        <f ca="1">IF($A354&lt;&gt;"",_xll.BCurveInt(_xll.BCurveStrip("S23","Curvedate",$A354),"Df.Mid",$A354+BD$1),"")</f>
        <v>#N/A N/A</v>
      </c>
      <c r="BE354" s="34" t="str">
        <f ca="1">IF($A354&lt;&gt;"",_xll.BCurveInt(_xll.BCurveStrip("S23","Curvedate",$A354),"Df.Mid",$A354+BE$1),"")</f>
        <v>#N/A N/A</v>
      </c>
      <c r="BF354" s="34" t="str">
        <f ca="1">IF($A354&lt;&gt;"",_xll.BCurveInt(_xll.BCurveStrip("S23","Curvedate",$A354),"Df.Mid",$A354+BF$1),"")</f>
        <v>#N/A N/A</v>
      </c>
      <c r="BG354" s="34" t="str">
        <f ca="1">IF($A354&lt;&gt;"",_xll.BCurveInt(_xll.BCurveStrip("S23","Curvedate",$A354),"Df.Mid",$A354+BG$1),"")</f>
        <v>#N/A N/A</v>
      </c>
      <c r="BH354" s="34" t="str">
        <f ca="1">IF($A354&lt;&gt;"",_xll.BCurveInt(_xll.BCurveStrip("S23","Curvedate",$A354),"Df.Mid",$A354+BH$1),"")</f>
        <v>#N/A N/A</v>
      </c>
      <c r="BI354" s="34" t="str">
        <f ca="1">IF($A354&lt;&gt;"",_xll.BCurveInt(_xll.BCurveStrip("S23","Curvedate",$A354),"Df.Mid",$A354+BI$1),"")</f>
        <v>#N/A N/A</v>
      </c>
      <c r="BJ354" s="34" t="str">
        <f ca="1">IF($A354&lt;&gt;"",_xll.BCurveInt(_xll.BCurveStrip("S23","Curvedate",$A354),"Df.Mid",$A354+BJ$1),"")</f>
        <v>#N/A N/A</v>
      </c>
      <c r="BK354" s="34" t="str">
        <f ca="1">IF($A354&lt;&gt;"",_xll.BCurveInt(_xll.BCurveStrip("S23","Curvedate",$A354),"Df.Mid",$A354+BK$1),"")</f>
        <v>#N/A N/A</v>
      </c>
      <c r="BL354" s="34" t="str">
        <f ca="1">IF($A354&lt;&gt;"",_xll.BCurveInt(_xll.BCurveStrip("S23","Curvedate",$A354),"Df.Mid",$A354+BL$1),"")</f>
        <v>#N/A N/A</v>
      </c>
      <c r="BM354" s="34" t="str">
        <f ca="1">IF($A354&lt;&gt;"",_xll.BCurveInt(_xll.BCurveStrip("S23","Curvedate",$A354),"Df.Mid",$A354+BM$1),"")</f>
        <v>#N/A N/A</v>
      </c>
      <c r="BN354" s="34" t="str">
        <f ca="1">IF($A354&lt;&gt;"",_xll.BCurveInt(_xll.BCurveStrip("S23","Curvedate",$A354),"Df.Mid",$A354+BN$1),"")</f>
        <v>#N/A N/A</v>
      </c>
      <c r="BO354" s="34" t="str">
        <f ca="1">IF($A354&lt;&gt;"",_xll.BCurveInt(_xll.BCurveStrip("S23","Curvedate",$A354),"Df.Mid",$A354+BO$1),"")</f>
        <v>#N/A N/A</v>
      </c>
      <c r="BP354" s="34" t="str">
        <f ca="1">IF($A354&lt;&gt;"",_xll.BCurveInt(_xll.BCurveStrip("S23","Curvedate",$A354),"Df.Mid",$A354+BP$1),"")</f>
        <v>#N/A N/A</v>
      </c>
      <c r="BQ354" s="34" t="str">
        <f ca="1">IF($A354&lt;&gt;"",_xll.BCurveInt(_xll.BCurveStrip("S23","Curvedate",$A354),"Df.Mid",$A354+BQ$1),"")</f>
        <v>#N/A N/A</v>
      </c>
      <c r="BR354" s="34" t="str">
        <f ca="1">IF($A354&lt;&gt;"",_xll.BCurveInt(_xll.BCurveStrip("S23","Curvedate",$A354),"Df.Mid",$A354+BR$1),"")</f>
        <v>#N/A N/A</v>
      </c>
      <c r="BS354" s="34" t="str">
        <f ca="1">IF($A354&lt;&gt;"",_xll.BCurveInt(_xll.BCurveStrip("S23","Curvedate",$A354),"Df.Mid",$A354+BS$1),"")</f>
        <v>#N/A N/A</v>
      </c>
      <c r="BT354" s="34" t="str">
        <f ca="1">IF($A354&lt;&gt;"",_xll.BCurveInt(_xll.BCurveStrip("S23","Curvedate",$A354),"Df.Mid",$A354+BT$1),"")</f>
        <v>#N/A N/A</v>
      </c>
      <c r="BU354" s="34" t="str">
        <f ca="1">IF($A354&lt;&gt;"",_xll.BCurveInt(_xll.BCurveStrip("S23","Curvedate",$A354),"Df.Mid",$A354+BU$1),"")</f>
        <v>#N/A N/A</v>
      </c>
      <c r="BV354" s="34" t="str">
        <f ca="1">IF($A354&lt;&gt;"",_xll.BCurveInt(_xll.BCurveStrip("S23","Curvedate",$A354),"Df.Mid",$A354+BV$1),"")</f>
        <v>#N/A N/A</v>
      </c>
      <c r="BW354" s="34" t="str">
        <f ca="1">IF($A354&lt;&gt;"",_xll.BCurveInt(_xll.BCurveStrip("S23","Curvedate",$A354),"Df.Mid",$A354+BW$1),"")</f>
        <v>#N/A N/A</v>
      </c>
      <c r="BX354" s="34" t="str">
        <f ca="1">IF($A354&lt;&gt;"",_xll.BCurveInt(_xll.BCurveStrip("S23","Curvedate",$A354),"Df.Mid",$A354+BX$1),"")</f>
        <v>#N/A N/A</v>
      </c>
      <c r="BY354" s="34" t="str">
        <f ca="1">IF($A354&lt;&gt;"",_xll.BCurveInt(_xll.BCurveStrip("S23","Curvedate",$A354),"Df.Mid",$A354+BY$1),"")</f>
        <v>#N/A N/A</v>
      </c>
      <c r="BZ354" s="34" t="str">
        <f ca="1">IF($A354&lt;&gt;"",_xll.BCurveInt(_xll.BCurveStrip("S23","Curvedate",$A354),"Df.Mid",$A354+BZ$1),"")</f>
        <v>#N/A N/A</v>
      </c>
      <c r="CA354" s="34" t="str">
        <f ca="1">IF($A354&lt;&gt;"",_xll.BCurveInt(_xll.BCurveStrip("S23","Curvedate",$A354),"Df.Mid",$A354+CA$1),"")</f>
        <v>#N/A N/A</v>
      </c>
      <c r="CB354" s="34" t="str">
        <f ca="1">IF($A354&lt;&gt;"",_xll.BCurveInt(_xll.BCurveStrip("S23","Curvedate",$A354),"Df.Mid",$A354+CB$1),"")</f>
        <v>#N/A N/A</v>
      </c>
      <c r="CC354" s="34" t="str">
        <f ca="1">IF($A354&lt;&gt;"",_xll.BCurveInt(_xll.BCurveStrip("S23","Curvedate",$A354),"Df.Mid",$A354+CC$1),"")</f>
        <v>#N/A N/A</v>
      </c>
      <c r="CD354" s="34" t="str">
        <f ca="1">IF($A354&lt;&gt;"",_xll.BCurveInt(_xll.BCurveStrip("S23","Curvedate",$A354),"Df.Mid",$A354+CD$1),"")</f>
        <v>#N/A N/A</v>
      </c>
      <c r="CE354" s="34" t="str">
        <f ca="1">IF($A354&lt;&gt;"",_xll.BCurveInt(_xll.BCurveStrip("S23","Curvedate",$A354),"Df.Mid",$A354+CE$1),"")</f>
        <v>#N/A N/A</v>
      </c>
      <c r="CF354" s="34" t="str">
        <f ca="1">IF($A354&lt;&gt;"",_xll.BCurveInt(_xll.BCurveStrip("S23","Curvedate",$A354),"Df.Mid",$A354+CF$1),"")</f>
        <v>#N/A N/A</v>
      </c>
      <c r="CG354" s="34" t="str">
        <f ca="1">IF($A354&lt;&gt;"",_xll.BCurveInt(_xll.BCurveStrip("S23","Curvedate",$A354),"Df.Mid",$A354+CG$1),"")</f>
        <v>#N/A N/A</v>
      </c>
      <c r="CH354" s="34" t="str">
        <f ca="1">IF($A354&lt;&gt;"",_xll.BCurveInt(_xll.BCurveStrip("S23","Curvedate",$A354),"Df.Mid",$A354+CH$1),"")</f>
        <v>#N/A N/A</v>
      </c>
      <c r="CI354" s="34" t="str">
        <f ca="1">IF($A354&lt;&gt;"",_xll.BCurveInt(_xll.BCurveStrip("S23","Curvedate",$A354),"Df.Mid",$A354+CI$1),"")</f>
        <v>#N/A N/A</v>
      </c>
      <c r="CJ354" s="34" t="str">
        <f ca="1">IF($A354&lt;&gt;"",_xll.BCurveInt(_xll.BCurveStrip("S23","Curvedate",$A354),"Df.Mid",$A354+CJ$1),"")</f>
        <v>#N/A N/A</v>
      </c>
      <c r="CK354" s="34" t="str">
        <f ca="1">IF($A354&lt;&gt;"",_xll.BCurveInt(_xll.BCurveStrip("S23","Curvedate",$A354),"Df.Mid",$A354+CK$1),"")</f>
        <v>#N/A N/A</v>
      </c>
      <c r="CL354" s="34" t="str">
        <f ca="1">IF($A354&lt;&gt;"",_xll.BCurveInt(_xll.BCurveStrip("S23","Curvedate",$A354),"Df.Mid",$A354+CL$1),"")</f>
        <v>#N/A N/A</v>
      </c>
      <c r="CM354" s="34" t="str">
        <f ca="1">IF($A354&lt;&gt;"",_xll.BCurveInt(_xll.BCurveStrip("S23","Curvedate",$A354),"Df.Mid",$A354+CM$1),"")</f>
        <v>#N/A N/A</v>
      </c>
      <c r="CN354" s="34" t="str">
        <f ca="1">IF($A354&lt;&gt;"",_xll.BCurveInt(_xll.BCurveStrip("S23","Curvedate",$A354),"Df.Mid",$A354+CN$1),"")</f>
        <v>#N/A N/A</v>
      </c>
      <c r="CO354" s="34" t="str">
        <f ca="1">IF($A354&lt;&gt;"",_xll.BCurveInt(_xll.BCurveStrip("S23","Curvedate",$A354),"Df.Mid",$A354+CO$1),"")</f>
        <v>#N/A N/A</v>
      </c>
      <c r="CP354" s="34" t="str">
        <f ca="1">IF($A354&lt;&gt;"",_xll.BCurveInt(_xll.BCurveStrip("S23","Curvedate",$A354),"Df.Mid",$A354+CP$1),"")</f>
        <v>#N/A N/A</v>
      </c>
      <c r="CQ354" s="34" t="str">
        <f ca="1">IF($A354&lt;&gt;"",_xll.BCurveInt(_xll.BCurveStrip("S23","Curvedate",$A354),"Df.Mid",$A354+CQ$1),"")</f>
        <v>#N/A N/A</v>
      </c>
      <c r="CR354" s="34" t="str">
        <f ca="1">IF($A354&lt;&gt;"",_xll.BCurveInt(_xll.BCurveStrip("S23","Curvedate",$A354),"Df.Mid",$A354+CR$1),"")</f>
        <v>#N/A N/A</v>
      </c>
      <c r="CS354" s="34" t="str">
        <f ca="1">IF($A354&lt;&gt;"",_xll.BCurveInt(_xll.BCurveStrip("S23","Curvedate",$A354),"Df.Mid",$A354+CS$1),"")</f>
        <v>#N/A N/A</v>
      </c>
      <c r="CT354" s="34" t="str">
        <f ca="1">IF($A354&lt;&gt;"",_xll.BCurveInt(_xll.BCurveStrip("S23","Curvedate",$A354),"Df.Mid",$A354+CT$1),"")</f>
        <v>#N/A N/A</v>
      </c>
      <c r="CU354" s="34" t="str">
        <f ca="1">IF($A354&lt;&gt;"",_xll.BCurveInt(_xll.BCurveStrip("S23","Curvedate",$A354),"Df.Mid",$A354+CU$1),"")</f>
        <v>#N/A N/A</v>
      </c>
      <c r="CV354" s="34" t="str">
        <f ca="1">IF($A354&lt;&gt;"",_xll.BCurveInt(_xll.BCurveStrip("S23","Curvedate",$A354),"Df.Mid",$A354+CV$1),"")</f>
        <v>#N/A N/A</v>
      </c>
      <c r="CW354" s="34" t="str">
        <f ca="1">IF($A354&lt;&gt;"",_xll.BCurveInt(_xll.BCurveStrip("S23","Curvedate",$A354),"Df.Mid",$A354+CW$1),"")</f>
        <v>#N/A N/A</v>
      </c>
      <c r="CX354" s="34" t="str">
        <f ca="1">IF($A354&lt;&gt;"",_xll.BCurveInt(_xll.BCurveStrip("S23","Curvedate",$A354),"Df.Mid",$A354+CX$1),"")</f>
        <v>#N/A N/A</v>
      </c>
      <c r="CY354" s="34" t="str">
        <f ca="1">IF($A354&lt;&gt;"",_xll.BCurveInt(_xll.BCurveStrip("S23","Curvedate",$A354),"Df.Mid",$A354+CY$1),"")</f>
        <v>#N/A N/A</v>
      </c>
      <c r="CZ354" s="34" t="str">
        <f ca="1">IF($A354&lt;&gt;"",_xll.BCurveInt(_xll.BCurveStrip("S23","Curvedate",$A354),"Df.Mid",$A354+CZ$1),"")</f>
        <v>#N/A N/A</v>
      </c>
      <c r="DA354" s="34" t="str">
        <f ca="1">IF($A354&lt;&gt;"",_xll.BCurveInt(_xll.BCurveStrip("S23","Curvedate",$A354),"Df.Mid",$A354+DA$1),"")</f>
        <v>#N/A N/A</v>
      </c>
      <c r="DB354" s="34" t="str">
        <f ca="1">IF($A354&lt;&gt;"",_xll.BCurveInt(_xll.BCurveStrip("S23","Curvedate",$A354),"Df.Mid",$A354+DB$1),"")</f>
        <v>#N/A N/A</v>
      </c>
    </row>
    <row r="355" spans="1:106" x14ac:dyDescent="0.2">
      <c r="A355" s="13">
        <f t="shared" ca="1" si="5"/>
        <v>44767</v>
      </c>
      <c r="B355" s="34" t="str">
        <f ca="1">IF($A355&lt;&gt;"",_xll.BCurveInt(_xll.BCurveStrip("S23","Curvedate",$A355),"Df.Mid",$A355+B$1),"")</f>
        <v>#N/A N/A</v>
      </c>
      <c r="C355" s="34" t="str">
        <f ca="1">IF($A355&lt;&gt;"",_xll.BCurveInt(_xll.BCurveStrip("S23","Curvedate",$A355),"Df.Mid",$A355+C$1),"")</f>
        <v>#N/A N/A</v>
      </c>
      <c r="D355" s="34" t="str">
        <f ca="1">IF($A355&lt;&gt;"",_xll.BCurveInt(_xll.BCurveStrip("S23","Curvedate",$A355),"Df.Mid",$A355+D$1),"")</f>
        <v>#N/A N/A</v>
      </c>
      <c r="E355" s="34" t="str">
        <f ca="1">IF($A355&lt;&gt;"",_xll.BCurveInt(_xll.BCurveStrip("S23","Curvedate",$A355),"Df.Mid",$A355+E$1),"")</f>
        <v>#N/A N/A</v>
      </c>
      <c r="F355" s="34" t="str">
        <f ca="1">IF($A355&lt;&gt;"",_xll.BCurveInt(_xll.BCurveStrip("S23","Curvedate",$A355),"Df.Mid",$A355+F$1),"")</f>
        <v>#N/A N/A</v>
      </c>
      <c r="G355" s="34" t="str">
        <f ca="1">IF($A355&lt;&gt;"",_xll.BCurveInt(_xll.BCurveStrip("S23","Curvedate",$A355),"Df.Mid",$A355+G$1),"")</f>
        <v>#N/A N/A</v>
      </c>
      <c r="H355" s="34" t="str">
        <f ca="1">IF($A355&lt;&gt;"",_xll.BCurveInt(_xll.BCurveStrip("S23","Curvedate",$A355),"Df.Mid",$A355+H$1),"")</f>
        <v>#N/A N/A</v>
      </c>
      <c r="I355" s="34" t="str">
        <f ca="1">IF($A355&lt;&gt;"",_xll.BCurveInt(_xll.BCurveStrip("S23","Curvedate",$A355),"Df.Mid",$A355+I$1),"")</f>
        <v>#N/A N/A</v>
      </c>
      <c r="J355" s="34" t="str">
        <f ca="1">IF($A355&lt;&gt;"",_xll.BCurveInt(_xll.BCurveStrip("S23","Curvedate",$A355),"Df.Mid",$A355+J$1),"")</f>
        <v>#N/A N/A</v>
      </c>
      <c r="K355" s="34" t="str">
        <f ca="1">IF($A355&lt;&gt;"",_xll.BCurveInt(_xll.BCurveStrip("S23","Curvedate",$A355),"Df.Mid",$A355+K$1),"")</f>
        <v>#N/A N/A</v>
      </c>
      <c r="L355" s="34" t="str">
        <f ca="1">IF($A355&lt;&gt;"",_xll.BCurveInt(_xll.BCurveStrip("S23","Curvedate",$A355),"Df.Mid",$A355+L$1),"")</f>
        <v>#N/A N/A</v>
      </c>
      <c r="M355" s="34" t="str">
        <f ca="1">IF($A355&lt;&gt;"",_xll.BCurveInt(_xll.BCurveStrip("S23","Curvedate",$A355),"Df.Mid",$A355+M$1),"")</f>
        <v>#N/A N/A</v>
      </c>
      <c r="N355" s="34" t="str">
        <f ca="1">IF($A355&lt;&gt;"",_xll.BCurveInt(_xll.BCurveStrip("S23","Curvedate",$A355),"Df.Mid",$A355+N$1),"")</f>
        <v>#N/A N/A</v>
      </c>
      <c r="O355" s="34" t="str">
        <f ca="1">IF($A355&lt;&gt;"",_xll.BCurveInt(_xll.BCurveStrip("S23","Curvedate",$A355),"Df.Mid",$A355+O$1),"")</f>
        <v>#N/A N/A</v>
      </c>
      <c r="P355" s="34" t="str">
        <f ca="1">IF($A355&lt;&gt;"",_xll.BCurveInt(_xll.BCurveStrip("S23","Curvedate",$A355),"Df.Mid",$A355+P$1),"")</f>
        <v>#N/A N/A</v>
      </c>
      <c r="Q355" s="34" t="str">
        <f ca="1">IF($A355&lt;&gt;"",_xll.BCurveInt(_xll.BCurveStrip("S23","Curvedate",$A355),"Df.Mid",$A355+Q$1),"")</f>
        <v>#N/A N/A</v>
      </c>
      <c r="R355" s="34" t="str">
        <f ca="1">IF($A355&lt;&gt;"",_xll.BCurveInt(_xll.BCurveStrip("S23","Curvedate",$A355),"Df.Mid",$A355+R$1),"")</f>
        <v>#N/A N/A</v>
      </c>
      <c r="S355" s="34" t="str">
        <f ca="1">IF($A355&lt;&gt;"",_xll.BCurveInt(_xll.BCurveStrip("S23","Curvedate",$A355),"Df.Mid",$A355+S$1),"")</f>
        <v>#N/A N/A</v>
      </c>
      <c r="T355" s="34" t="str">
        <f ca="1">IF($A355&lt;&gt;"",_xll.BCurveInt(_xll.BCurveStrip("S23","Curvedate",$A355),"Df.Mid",$A355+T$1),"")</f>
        <v>#N/A N/A</v>
      </c>
      <c r="U355" s="34" t="str">
        <f ca="1">IF($A355&lt;&gt;"",_xll.BCurveInt(_xll.BCurveStrip("S23","Curvedate",$A355),"Df.Mid",$A355+U$1),"")</f>
        <v>#N/A N/A</v>
      </c>
      <c r="V355" s="34" t="str">
        <f ca="1">IF($A355&lt;&gt;"",_xll.BCurveInt(_xll.BCurveStrip("S23","Curvedate",$A355),"Df.Mid",$A355+V$1),"")</f>
        <v>#N/A N/A</v>
      </c>
      <c r="W355" s="34" t="str">
        <f ca="1">IF($A355&lt;&gt;"",_xll.BCurveInt(_xll.BCurveStrip("S23","Curvedate",$A355),"Df.Mid",$A355+W$1),"")</f>
        <v>#N/A N/A</v>
      </c>
      <c r="X355" s="34" t="str">
        <f ca="1">IF($A355&lt;&gt;"",_xll.BCurveInt(_xll.BCurveStrip("S23","Curvedate",$A355),"Df.Mid",$A355+X$1),"")</f>
        <v>#N/A N/A</v>
      </c>
      <c r="Y355" s="34" t="str">
        <f ca="1">IF($A355&lt;&gt;"",_xll.BCurveInt(_xll.BCurveStrip("S23","Curvedate",$A355),"Df.Mid",$A355+Y$1),"")</f>
        <v>#N/A N/A</v>
      </c>
      <c r="Z355" s="34" t="str">
        <f ca="1">IF($A355&lt;&gt;"",_xll.BCurveInt(_xll.BCurveStrip("S23","Curvedate",$A355),"Df.Mid",$A355+Z$1),"")</f>
        <v>#N/A N/A</v>
      </c>
      <c r="AA355" s="34" t="str">
        <f ca="1">IF($A355&lt;&gt;"",_xll.BCurveInt(_xll.BCurveStrip("S23","Curvedate",$A355),"Df.Mid",$A355+AA$1),"")</f>
        <v>#N/A N/A</v>
      </c>
      <c r="AB355" s="34" t="str">
        <f ca="1">IF($A355&lt;&gt;"",_xll.BCurveInt(_xll.BCurveStrip("S23","Curvedate",$A355),"Df.Mid",$A355+AB$1),"")</f>
        <v>#N/A N/A</v>
      </c>
      <c r="AC355" s="34" t="str">
        <f ca="1">IF($A355&lt;&gt;"",_xll.BCurveInt(_xll.BCurveStrip("S23","Curvedate",$A355),"Df.Mid",$A355+AC$1),"")</f>
        <v>#N/A N/A</v>
      </c>
      <c r="AD355" s="34" t="str">
        <f ca="1">IF($A355&lt;&gt;"",_xll.BCurveInt(_xll.BCurveStrip("S23","Curvedate",$A355),"Df.Mid",$A355+AD$1),"")</f>
        <v>#N/A N/A</v>
      </c>
      <c r="AE355" s="34" t="str">
        <f ca="1">IF($A355&lt;&gt;"",_xll.BCurveInt(_xll.BCurveStrip("S23","Curvedate",$A355),"Df.Mid",$A355+AE$1),"")</f>
        <v>#N/A N/A</v>
      </c>
      <c r="AF355" s="34" t="str">
        <f ca="1">IF($A355&lt;&gt;"",_xll.BCurveInt(_xll.BCurveStrip("S23","Curvedate",$A355),"Df.Mid",$A355+AF$1),"")</f>
        <v>#N/A N/A</v>
      </c>
      <c r="AG355" s="34" t="str">
        <f ca="1">IF($A355&lt;&gt;"",_xll.BCurveInt(_xll.BCurveStrip("S23","Curvedate",$A355),"Df.Mid",$A355+AG$1),"")</f>
        <v>#N/A N/A</v>
      </c>
      <c r="AH355" s="34" t="str">
        <f ca="1">IF($A355&lt;&gt;"",_xll.BCurveInt(_xll.BCurveStrip("S23","Curvedate",$A355),"Df.Mid",$A355+AH$1),"")</f>
        <v>#N/A N/A</v>
      </c>
      <c r="AI355" s="34" t="str">
        <f ca="1">IF($A355&lt;&gt;"",_xll.BCurveInt(_xll.BCurveStrip("S23","Curvedate",$A355),"Df.Mid",$A355+AI$1),"")</f>
        <v>#N/A N/A</v>
      </c>
      <c r="AJ355" s="34" t="str">
        <f ca="1">IF($A355&lt;&gt;"",_xll.BCurveInt(_xll.BCurveStrip("S23","Curvedate",$A355),"Df.Mid",$A355+AJ$1),"")</f>
        <v>#N/A N/A</v>
      </c>
      <c r="AK355" s="34" t="str">
        <f ca="1">IF($A355&lt;&gt;"",_xll.BCurveInt(_xll.BCurveStrip("S23","Curvedate",$A355),"Df.Mid",$A355+AK$1),"")</f>
        <v>#N/A N/A</v>
      </c>
      <c r="AL355" s="34" t="str">
        <f ca="1">IF($A355&lt;&gt;"",_xll.BCurveInt(_xll.BCurveStrip("S23","Curvedate",$A355),"Df.Mid",$A355+AL$1),"")</f>
        <v>#N/A N/A</v>
      </c>
      <c r="AM355" s="34" t="str">
        <f ca="1">IF($A355&lt;&gt;"",_xll.BCurveInt(_xll.BCurveStrip("S23","Curvedate",$A355),"Df.Mid",$A355+AM$1),"")</f>
        <v>#N/A N/A</v>
      </c>
      <c r="AN355" s="34" t="str">
        <f ca="1">IF($A355&lt;&gt;"",_xll.BCurveInt(_xll.BCurveStrip("S23","Curvedate",$A355),"Df.Mid",$A355+AN$1),"")</f>
        <v>#N/A N/A</v>
      </c>
      <c r="AO355" s="34" t="str">
        <f ca="1">IF($A355&lt;&gt;"",_xll.BCurveInt(_xll.BCurveStrip("S23","Curvedate",$A355),"Df.Mid",$A355+AO$1),"")</f>
        <v>#N/A N/A</v>
      </c>
      <c r="AP355" s="34" t="str">
        <f ca="1">IF($A355&lt;&gt;"",_xll.BCurveInt(_xll.BCurveStrip("S23","Curvedate",$A355),"Df.Mid",$A355+AP$1),"")</f>
        <v>#N/A N/A</v>
      </c>
      <c r="AQ355" s="34" t="str">
        <f ca="1">IF($A355&lt;&gt;"",_xll.BCurveInt(_xll.BCurveStrip("S23","Curvedate",$A355),"Df.Mid",$A355+AQ$1),"")</f>
        <v>#N/A N/A</v>
      </c>
      <c r="AR355" s="34" t="str">
        <f ca="1">IF($A355&lt;&gt;"",_xll.BCurveInt(_xll.BCurveStrip("S23","Curvedate",$A355),"Df.Mid",$A355+AR$1),"")</f>
        <v>#N/A N/A</v>
      </c>
      <c r="AS355" s="34" t="str">
        <f ca="1">IF($A355&lt;&gt;"",_xll.BCurveInt(_xll.BCurveStrip("S23","Curvedate",$A355),"Df.Mid",$A355+AS$1),"")</f>
        <v>#N/A N/A</v>
      </c>
      <c r="AT355" s="34" t="str">
        <f ca="1">IF($A355&lt;&gt;"",_xll.BCurveInt(_xll.BCurveStrip("S23","Curvedate",$A355),"Df.Mid",$A355+AT$1),"")</f>
        <v>#N/A N/A</v>
      </c>
      <c r="AU355" s="34" t="str">
        <f ca="1">IF($A355&lt;&gt;"",_xll.BCurveInt(_xll.BCurveStrip("S23","Curvedate",$A355),"Df.Mid",$A355+AU$1),"")</f>
        <v>#N/A N/A</v>
      </c>
      <c r="AV355" s="34" t="str">
        <f ca="1">IF($A355&lt;&gt;"",_xll.BCurveInt(_xll.BCurveStrip("S23","Curvedate",$A355),"Df.Mid",$A355+AV$1),"")</f>
        <v>#N/A N/A</v>
      </c>
      <c r="AW355" s="34" t="str">
        <f ca="1">IF($A355&lt;&gt;"",_xll.BCurveInt(_xll.BCurveStrip("S23","Curvedate",$A355),"Df.Mid",$A355+AW$1),"")</f>
        <v>#N/A N/A</v>
      </c>
      <c r="AX355" s="34" t="str">
        <f ca="1">IF($A355&lt;&gt;"",_xll.BCurveInt(_xll.BCurveStrip("S23","Curvedate",$A355),"Df.Mid",$A355+AX$1),"")</f>
        <v>#N/A N/A</v>
      </c>
      <c r="AY355" s="34" t="str">
        <f ca="1">IF($A355&lt;&gt;"",_xll.BCurveInt(_xll.BCurveStrip("S23","Curvedate",$A355),"Df.Mid",$A355+AY$1),"")</f>
        <v>#N/A N/A</v>
      </c>
      <c r="AZ355" s="34" t="str">
        <f ca="1">IF($A355&lt;&gt;"",_xll.BCurveInt(_xll.BCurveStrip("S23","Curvedate",$A355),"Df.Mid",$A355+AZ$1),"")</f>
        <v>#N/A N/A</v>
      </c>
      <c r="BA355" s="34" t="str">
        <f ca="1">IF($A355&lt;&gt;"",_xll.BCurveInt(_xll.BCurveStrip("S23","Curvedate",$A355),"Df.Mid",$A355+BA$1),"")</f>
        <v>#N/A N/A</v>
      </c>
      <c r="BB355" s="34" t="str">
        <f ca="1">IF($A355&lt;&gt;"",_xll.BCurveInt(_xll.BCurveStrip("S23","Curvedate",$A355),"Df.Mid",$A355+BB$1),"")</f>
        <v>#N/A N/A</v>
      </c>
      <c r="BC355" s="34" t="str">
        <f ca="1">IF($A355&lt;&gt;"",_xll.BCurveInt(_xll.BCurveStrip("S23","Curvedate",$A355),"Df.Mid",$A355+BC$1),"")</f>
        <v>#N/A N/A</v>
      </c>
      <c r="BD355" s="34" t="str">
        <f ca="1">IF($A355&lt;&gt;"",_xll.BCurveInt(_xll.BCurveStrip("S23","Curvedate",$A355),"Df.Mid",$A355+BD$1),"")</f>
        <v>#N/A N/A</v>
      </c>
      <c r="BE355" s="34" t="str">
        <f ca="1">IF($A355&lt;&gt;"",_xll.BCurveInt(_xll.BCurveStrip("S23","Curvedate",$A355),"Df.Mid",$A355+BE$1),"")</f>
        <v>#N/A N/A</v>
      </c>
      <c r="BF355" s="34" t="str">
        <f ca="1">IF($A355&lt;&gt;"",_xll.BCurveInt(_xll.BCurveStrip("S23","Curvedate",$A355),"Df.Mid",$A355+BF$1),"")</f>
        <v>#N/A N/A</v>
      </c>
      <c r="BG355" s="34" t="str">
        <f ca="1">IF($A355&lt;&gt;"",_xll.BCurveInt(_xll.BCurveStrip("S23","Curvedate",$A355),"Df.Mid",$A355+BG$1),"")</f>
        <v>#N/A N/A</v>
      </c>
      <c r="BH355" s="34" t="str">
        <f ca="1">IF($A355&lt;&gt;"",_xll.BCurveInt(_xll.BCurveStrip("S23","Curvedate",$A355),"Df.Mid",$A355+BH$1),"")</f>
        <v>#N/A N/A</v>
      </c>
      <c r="BI355" s="34" t="str">
        <f ca="1">IF($A355&lt;&gt;"",_xll.BCurveInt(_xll.BCurveStrip("S23","Curvedate",$A355),"Df.Mid",$A355+BI$1),"")</f>
        <v>#N/A N/A</v>
      </c>
      <c r="BJ355" s="34" t="str">
        <f ca="1">IF($A355&lt;&gt;"",_xll.BCurveInt(_xll.BCurveStrip("S23","Curvedate",$A355),"Df.Mid",$A355+BJ$1),"")</f>
        <v>#N/A N/A</v>
      </c>
      <c r="BK355" s="34" t="str">
        <f ca="1">IF($A355&lt;&gt;"",_xll.BCurveInt(_xll.BCurveStrip("S23","Curvedate",$A355),"Df.Mid",$A355+BK$1),"")</f>
        <v>#N/A N/A</v>
      </c>
      <c r="BL355" s="34" t="str">
        <f ca="1">IF($A355&lt;&gt;"",_xll.BCurveInt(_xll.BCurveStrip("S23","Curvedate",$A355),"Df.Mid",$A355+BL$1),"")</f>
        <v>#N/A N/A</v>
      </c>
      <c r="BM355" s="34" t="str">
        <f ca="1">IF($A355&lt;&gt;"",_xll.BCurveInt(_xll.BCurveStrip("S23","Curvedate",$A355),"Df.Mid",$A355+BM$1),"")</f>
        <v>#N/A N/A</v>
      </c>
      <c r="BN355" s="34" t="str">
        <f ca="1">IF($A355&lt;&gt;"",_xll.BCurveInt(_xll.BCurveStrip("S23","Curvedate",$A355),"Df.Mid",$A355+BN$1),"")</f>
        <v>#N/A N/A</v>
      </c>
      <c r="BO355" s="34" t="str">
        <f ca="1">IF($A355&lt;&gt;"",_xll.BCurveInt(_xll.BCurveStrip("S23","Curvedate",$A355),"Df.Mid",$A355+BO$1),"")</f>
        <v>#N/A N/A</v>
      </c>
      <c r="BP355" s="34" t="str">
        <f ca="1">IF($A355&lt;&gt;"",_xll.BCurveInt(_xll.BCurveStrip("S23","Curvedate",$A355),"Df.Mid",$A355+BP$1),"")</f>
        <v>#N/A N/A</v>
      </c>
      <c r="BQ355" s="34" t="str">
        <f ca="1">IF($A355&lt;&gt;"",_xll.BCurveInt(_xll.BCurveStrip("S23","Curvedate",$A355),"Df.Mid",$A355+BQ$1),"")</f>
        <v>#N/A N/A</v>
      </c>
      <c r="BR355" s="34" t="str">
        <f ca="1">IF($A355&lt;&gt;"",_xll.BCurveInt(_xll.BCurveStrip("S23","Curvedate",$A355),"Df.Mid",$A355+BR$1),"")</f>
        <v>#N/A N/A</v>
      </c>
      <c r="BS355" s="34" t="str">
        <f ca="1">IF($A355&lt;&gt;"",_xll.BCurveInt(_xll.BCurveStrip("S23","Curvedate",$A355),"Df.Mid",$A355+BS$1),"")</f>
        <v>#N/A N/A</v>
      </c>
      <c r="BT355" s="34" t="str">
        <f ca="1">IF($A355&lt;&gt;"",_xll.BCurveInt(_xll.BCurveStrip("S23","Curvedate",$A355),"Df.Mid",$A355+BT$1),"")</f>
        <v>#N/A N/A</v>
      </c>
      <c r="BU355" s="34" t="str">
        <f ca="1">IF($A355&lt;&gt;"",_xll.BCurveInt(_xll.BCurveStrip("S23","Curvedate",$A355),"Df.Mid",$A355+BU$1),"")</f>
        <v>#N/A N/A</v>
      </c>
      <c r="BV355" s="34" t="str">
        <f ca="1">IF($A355&lt;&gt;"",_xll.BCurveInt(_xll.BCurveStrip("S23","Curvedate",$A355),"Df.Mid",$A355+BV$1),"")</f>
        <v>#N/A N/A</v>
      </c>
      <c r="BW355" s="34" t="str">
        <f ca="1">IF($A355&lt;&gt;"",_xll.BCurveInt(_xll.BCurveStrip("S23","Curvedate",$A355),"Df.Mid",$A355+BW$1),"")</f>
        <v>#N/A N/A</v>
      </c>
      <c r="BX355" s="34" t="str">
        <f ca="1">IF($A355&lt;&gt;"",_xll.BCurveInt(_xll.BCurveStrip("S23","Curvedate",$A355),"Df.Mid",$A355+BX$1),"")</f>
        <v>#N/A N/A</v>
      </c>
      <c r="BY355" s="34" t="str">
        <f ca="1">IF($A355&lt;&gt;"",_xll.BCurveInt(_xll.BCurveStrip("S23","Curvedate",$A355),"Df.Mid",$A355+BY$1),"")</f>
        <v>#N/A N/A</v>
      </c>
      <c r="BZ355" s="34" t="str">
        <f ca="1">IF($A355&lt;&gt;"",_xll.BCurveInt(_xll.BCurveStrip("S23","Curvedate",$A355),"Df.Mid",$A355+BZ$1),"")</f>
        <v>#N/A N/A</v>
      </c>
      <c r="CA355" s="34" t="str">
        <f ca="1">IF($A355&lt;&gt;"",_xll.BCurveInt(_xll.BCurveStrip("S23","Curvedate",$A355),"Df.Mid",$A355+CA$1),"")</f>
        <v>#N/A N/A</v>
      </c>
      <c r="CB355" s="34" t="str">
        <f ca="1">IF($A355&lt;&gt;"",_xll.BCurveInt(_xll.BCurveStrip("S23","Curvedate",$A355),"Df.Mid",$A355+CB$1),"")</f>
        <v>#N/A N/A</v>
      </c>
      <c r="CC355" s="34" t="str">
        <f ca="1">IF($A355&lt;&gt;"",_xll.BCurveInt(_xll.BCurveStrip("S23","Curvedate",$A355),"Df.Mid",$A355+CC$1),"")</f>
        <v>#N/A N/A</v>
      </c>
      <c r="CD355" s="34" t="str">
        <f ca="1">IF($A355&lt;&gt;"",_xll.BCurveInt(_xll.BCurveStrip("S23","Curvedate",$A355),"Df.Mid",$A355+CD$1),"")</f>
        <v>#N/A N/A</v>
      </c>
      <c r="CE355" s="34" t="str">
        <f ca="1">IF($A355&lt;&gt;"",_xll.BCurveInt(_xll.BCurveStrip("S23","Curvedate",$A355),"Df.Mid",$A355+CE$1),"")</f>
        <v>#N/A N/A</v>
      </c>
      <c r="CF355" s="34" t="str">
        <f ca="1">IF($A355&lt;&gt;"",_xll.BCurveInt(_xll.BCurveStrip("S23","Curvedate",$A355),"Df.Mid",$A355+CF$1),"")</f>
        <v>#N/A N/A</v>
      </c>
      <c r="CG355" s="34" t="str">
        <f ca="1">IF($A355&lt;&gt;"",_xll.BCurveInt(_xll.BCurveStrip("S23","Curvedate",$A355),"Df.Mid",$A355+CG$1),"")</f>
        <v>#N/A N/A</v>
      </c>
      <c r="CH355" s="34" t="str">
        <f ca="1">IF($A355&lt;&gt;"",_xll.BCurveInt(_xll.BCurveStrip("S23","Curvedate",$A355),"Df.Mid",$A355+CH$1),"")</f>
        <v>#N/A N/A</v>
      </c>
      <c r="CI355" s="34" t="str">
        <f ca="1">IF($A355&lt;&gt;"",_xll.BCurveInt(_xll.BCurveStrip("S23","Curvedate",$A355),"Df.Mid",$A355+CI$1),"")</f>
        <v>#N/A N/A</v>
      </c>
      <c r="CJ355" s="34" t="str">
        <f ca="1">IF($A355&lt;&gt;"",_xll.BCurveInt(_xll.BCurveStrip("S23","Curvedate",$A355),"Df.Mid",$A355+CJ$1),"")</f>
        <v>#N/A N/A</v>
      </c>
      <c r="CK355" s="34" t="str">
        <f ca="1">IF($A355&lt;&gt;"",_xll.BCurveInt(_xll.BCurveStrip("S23","Curvedate",$A355),"Df.Mid",$A355+CK$1),"")</f>
        <v>#N/A N/A</v>
      </c>
      <c r="CL355" s="34" t="str">
        <f ca="1">IF($A355&lt;&gt;"",_xll.BCurveInt(_xll.BCurveStrip("S23","Curvedate",$A355),"Df.Mid",$A355+CL$1),"")</f>
        <v>#N/A N/A</v>
      </c>
      <c r="CM355" s="34" t="str">
        <f ca="1">IF($A355&lt;&gt;"",_xll.BCurveInt(_xll.BCurveStrip("S23","Curvedate",$A355),"Df.Mid",$A355+CM$1),"")</f>
        <v>#N/A N/A</v>
      </c>
      <c r="CN355" s="34" t="str">
        <f ca="1">IF($A355&lt;&gt;"",_xll.BCurveInt(_xll.BCurveStrip("S23","Curvedate",$A355),"Df.Mid",$A355+CN$1),"")</f>
        <v>#N/A N/A</v>
      </c>
      <c r="CO355" s="34" t="str">
        <f ca="1">IF($A355&lt;&gt;"",_xll.BCurveInt(_xll.BCurveStrip("S23","Curvedate",$A355),"Df.Mid",$A355+CO$1),"")</f>
        <v>#N/A N/A</v>
      </c>
      <c r="CP355" s="34" t="str">
        <f ca="1">IF($A355&lt;&gt;"",_xll.BCurveInt(_xll.BCurveStrip("S23","Curvedate",$A355),"Df.Mid",$A355+CP$1),"")</f>
        <v>#N/A N/A</v>
      </c>
      <c r="CQ355" s="34" t="str">
        <f ca="1">IF($A355&lt;&gt;"",_xll.BCurveInt(_xll.BCurveStrip("S23","Curvedate",$A355),"Df.Mid",$A355+CQ$1),"")</f>
        <v>#N/A N/A</v>
      </c>
      <c r="CR355" s="34" t="str">
        <f ca="1">IF($A355&lt;&gt;"",_xll.BCurveInt(_xll.BCurveStrip("S23","Curvedate",$A355),"Df.Mid",$A355+CR$1),"")</f>
        <v>#N/A N/A</v>
      </c>
      <c r="CS355" s="34" t="str">
        <f ca="1">IF($A355&lt;&gt;"",_xll.BCurveInt(_xll.BCurveStrip("S23","Curvedate",$A355),"Df.Mid",$A355+CS$1),"")</f>
        <v>#N/A N/A</v>
      </c>
      <c r="CT355" s="34" t="str">
        <f ca="1">IF($A355&lt;&gt;"",_xll.BCurveInt(_xll.BCurveStrip("S23","Curvedate",$A355),"Df.Mid",$A355+CT$1),"")</f>
        <v>#N/A N/A</v>
      </c>
      <c r="CU355" s="34" t="str">
        <f ca="1">IF($A355&lt;&gt;"",_xll.BCurveInt(_xll.BCurveStrip("S23","Curvedate",$A355),"Df.Mid",$A355+CU$1),"")</f>
        <v>#N/A N/A</v>
      </c>
      <c r="CV355" s="34" t="str">
        <f ca="1">IF($A355&lt;&gt;"",_xll.BCurveInt(_xll.BCurveStrip("S23","Curvedate",$A355),"Df.Mid",$A355+CV$1),"")</f>
        <v>#N/A N/A</v>
      </c>
      <c r="CW355" s="34" t="str">
        <f ca="1">IF($A355&lt;&gt;"",_xll.BCurveInt(_xll.BCurveStrip("S23","Curvedate",$A355),"Df.Mid",$A355+CW$1),"")</f>
        <v>#N/A N/A</v>
      </c>
      <c r="CX355" s="34" t="str">
        <f ca="1">IF($A355&lt;&gt;"",_xll.BCurveInt(_xll.BCurveStrip("S23","Curvedate",$A355),"Df.Mid",$A355+CX$1),"")</f>
        <v>#N/A N/A</v>
      </c>
      <c r="CY355" s="34" t="str">
        <f ca="1">IF($A355&lt;&gt;"",_xll.BCurveInt(_xll.BCurveStrip("S23","Curvedate",$A355),"Df.Mid",$A355+CY$1),"")</f>
        <v>#N/A N/A</v>
      </c>
      <c r="CZ355" s="34" t="str">
        <f ca="1">IF($A355&lt;&gt;"",_xll.BCurveInt(_xll.BCurveStrip("S23","Curvedate",$A355),"Df.Mid",$A355+CZ$1),"")</f>
        <v>#N/A N/A</v>
      </c>
      <c r="DA355" s="34" t="str">
        <f ca="1">IF($A355&lt;&gt;"",_xll.BCurveInt(_xll.BCurveStrip("S23","Curvedate",$A355),"Df.Mid",$A355+DA$1),"")</f>
        <v>#N/A N/A</v>
      </c>
      <c r="DB355" s="34" t="str">
        <f ca="1">IF($A355&lt;&gt;"",_xll.BCurveInt(_xll.BCurveStrip("S23","Curvedate",$A355),"Df.Mid",$A355+DB$1),"")</f>
        <v>#N/A N/A</v>
      </c>
    </row>
    <row r="356" spans="1:106" x14ac:dyDescent="0.2">
      <c r="A356" s="13">
        <f t="shared" ca="1" si="5"/>
        <v>44768</v>
      </c>
      <c r="B356" s="34" t="str">
        <f ca="1">IF($A356&lt;&gt;"",_xll.BCurveInt(_xll.BCurveStrip("S23","Curvedate",$A356),"Df.Mid",$A356+B$1),"")</f>
        <v>#N/A N/A</v>
      </c>
      <c r="C356" s="34" t="str">
        <f ca="1">IF($A356&lt;&gt;"",_xll.BCurveInt(_xll.BCurveStrip("S23","Curvedate",$A356),"Df.Mid",$A356+C$1),"")</f>
        <v>#N/A N/A</v>
      </c>
      <c r="D356" s="34" t="str">
        <f ca="1">IF($A356&lt;&gt;"",_xll.BCurveInt(_xll.BCurveStrip("S23","Curvedate",$A356),"Df.Mid",$A356+D$1),"")</f>
        <v>#N/A N/A</v>
      </c>
      <c r="E356" s="34" t="str">
        <f ca="1">IF($A356&lt;&gt;"",_xll.BCurveInt(_xll.BCurveStrip("S23","Curvedate",$A356),"Df.Mid",$A356+E$1),"")</f>
        <v>#N/A N/A</v>
      </c>
      <c r="F356" s="34" t="str">
        <f ca="1">IF($A356&lt;&gt;"",_xll.BCurveInt(_xll.BCurveStrip("S23","Curvedate",$A356),"Df.Mid",$A356+F$1),"")</f>
        <v>#N/A N/A</v>
      </c>
      <c r="G356" s="34" t="str">
        <f ca="1">IF($A356&lt;&gt;"",_xll.BCurveInt(_xll.BCurveStrip("S23","Curvedate",$A356),"Df.Mid",$A356+G$1),"")</f>
        <v>#N/A N/A</v>
      </c>
      <c r="H356" s="34" t="str">
        <f ca="1">IF($A356&lt;&gt;"",_xll.BCurveInt(_xll.BCurveStrip("S23","Curvedate",$A356),"Df.Mid",$A356+H$1),"")</f>
        <v>#N/A N/A</v>
      </c>
      <c r="I356" s="34" t="str">
        <f ca="1">IF($A356&lt;&gt;"",_xll.BCurveInt(_xll.BCurveStrip("S23","Curvedate",$A356),"Df.Mid",$A356+I$1),"")</f>
        <v>#N/A N/A</v>
      </c>
      <c r="J356" s="34" t="str">
        <f ca="1">IF($A356&lt;&gt;"",_xll.BCurveInt(_xll.BCurveStrip("S23","Curvedate",$A356),"Df.Mid",$A356+J$1),"")</f>
        <v>#N/A N/A</v>
      </c>
      <c r="K356" s="34" t="str">
        <f ca="1">IF($A356&lt;&gt;"",_xll.BCurveInt(_xll.BCurveStrip("S23","Curvedate",$A356),"Df.Mid",$A356+K$1),"")</f>
        <v>#N/A N/A</v>
      </c>
      <c r="L356" s="34" t="str">
        <f ca="1">IF($A356&lt;&gt;"",_xll.BCurveInt(_xll.BCurveStrip("S23","Curvedate",$A356),"Df.Mid",$A356+L$1),"")</f>
        <v>#N/A N/A</v>
      </c>
      <c r="M356" s="34" t="str">
        <f ca="1">IF($A356&lt;&gt;"",_xll.BCurveInt(_xll.BCurveStrip("S23","Curvedate",$A356),"Df.Mid",$A356+M$1),"")</f>
        <v>#N/A N/A</v>
      </c>
      <c r="N356" s="34" t="str">
        <f ca="1">IF($A356&lt;&gt;"",_xll.BCurveInt(_xll.BCurveStrip("S23","Curvedate",$A356),"Df.Mid",$A356+N$1),"")</f>
        <v>#N/A N/A</v>
      </c>
      <c r="O356" s="34" t="str">
        <f ca="1">IF($A356&lt;&gt;"",_xll.BCurveInt(_xll.BCurveStrip("S23","Curvedate",$A356),"Df.Mid",$A356+O$1),"")</f>
        <v>#N/A N/A</v>
      </c>
      <c r="P356" s="34" t="str">
        <f ca="1">IF($A356&lt;&gt;"",_xll.BCurveInt(_xll.BCurveStrip("S23","Curvedate",$A356),"Df.Mid",$A356+P$1),"")</f>
        <v>#N/A N/A</v>
      </c>
      <c r="Q356" s="34" t="str">
        <f ca="1">IF($A356&lt;&gt;"",_xll.BCurveInt(_xll.BCurveStrip("S23","Curvedate",$A356),"Df.Mid",$A356+Q$1),"")</f>
        <v>#N/A N/A</v>
      </c>
      <c r="R356" s="34" t="str">
        <f ca="1">IF($A356&lt;&gt;"",_xll.BCurveInt(_xll.BCurveStrip("S23","Curvedate",$A356),"Df.Mid",$A356+R$1),"")</f>
        <v>#N/A N/A</v>
      </c>
      <c r="S356" s="34" t="str">
        <f ca="1">IF($A356&lt;&gt;"",_xll.BCurveInt(_xll.BCurveStrip("S23","Curvedate",$A356),"Df.Mid",$A356+S$1),"")</f>
        <v>#N/A N/A</v>
      </c>
      <c r="T356" s="34" t="str">
        <f ca="1">IF($A356&lt;&gt;"",_xll.BCurveInt(_xll.BCurveStrip("S23","Curvedate",$A356),"Df.Mid",$A356+T$1),"")</f>
        <v>#N/A N/A</v>
      </c>
      <c r="U356" s="34" t="str">
        <f ca="1">IF($A356&lt;&gt;"",_xll.BCurveInt(_xll.BCurveStrip("S23","Curvedate",$A356),"Df.Mid",$A356+U$1),"")</f>
        <v>#N/A N/A</v>
      </c>
      <c r="V356" s="34" t="str">
        <f ca="1">IF($A356&lt;&gt;"",_xll.BCurveInt(_xll.BCurveStrip("S23","Curvedate",$A356),"Df.Mid",$A356+V$1),"")</f>
        <v>#N/A N/A</v>
      </c>
      <c r="W356" s="34" t="str">
        <f ca="1">IF($A356&lt;&gt;"",_xll.BCurveInt(_xll.BCurveStrip("S23","Curvedate",$A356),"Df.Mid",$A356+W$1),"")</f>
        <v>#N/A N/A</v>
      </c>
      <c r="X356" s="34" t="str">
        <f ca="1">IF($A356&lt;&gt;"",_xll.BCurveInt(_xll.BCurveStrip("S23","Curvedate",$A356),"Df.Mid",$A356+X$1),"")</f>
        <v>#N/A N/A</v>
      </c>
      <c r="Y356" s="34" t="str">
        <f ca="1">IF($A356&lt;&gt;"",_xll.BCurveInt(_xll.BCurveStrip("S23","Curvedate",$A356),"Df.Mid",$A356+Y$1),"")</f>
        <v>#N/A N/A</v>
      </c>
      <c r="Z356" s="34" t="str">
        <f ca="1">IF($A356&lt;&gt;"",_xll.BCurveInt(_xll.BCurveStrip("S23","Curvedate",$A356),"Df.Mid",$A356+Z$1),"")</f>
        <v>#N/A N/A</v>
      </c>
      <c r="AA356" s="34" t="str">
        <f ca="1">IF($A356&lt;&gt;"",_xll.BCurveInt(_xll.BCurveStrip("S23","Curvedate",$A356),"Df.Mid",$A356+AA$1),"")</f>
        <v>#N/A N/A</v>
      </c>
      <c r="AB356" s="34" t="str">
        <f ca="1">IF($A356&lt;&gt;"",_xll.BCurveInt(_xll.BCurveStrip("S23","Curvedate",$A356),"Df.Mid",$A356+AB$1),"")</f>
        <v>#N/A N/A</v>
      </c>
      <c r="AC356" s="34" t="str">
        <f ca="1">IF($A356&lt;&gt;"",_xll.BCurveInt(_xll.BCurveStrip("S23","Curvedate",$A356),"Df.Mid",$A356+AC$1),"")</f>
        <v>#N/A N/A</v>
      </c>
      <c r="AD356" s="34" t="str">
        <f ca="1">IF($A356&lt;&gt;"",_xll.BCurveInt(_xll.BCurveStrip("S23","Curvedate",$A356),"Df.Mid",$A356+AD$1),"")</f>
        <v>#N/A N/A</v>
      </c>
      <c r="AE356" s="34" t="str">
        <f ca="1">IF($A356&lt;&gt;"",_xll.BCurveInt(_xll.BCurveStrip("S23","Curvedate",$A356),"Df.Mid",$A356+AE$1),"")</f>
        <v>#N/A N/A</v>
      </c>
      <c r="AF356" s="34" t="str">
        <f ca="1">IF($A356&lt;&gt;"",_xll.BCurveInt(_xll.BCurveStrip("S23","Curvedate",$A356),"Df.Mid",$A356+AF$1),"")</f>
        <v>#N/A N/A</v>
      </c>
      <c r="AG356" s="34" t="str">
        <f ca="1">IF($A356&lt;&gt;"",_xll.BCurveInt(_xll.BCurveStrip("S23","Curvedate",$A356),"Df.Mid",$A356+AG$1),"")</f>
        <v>#N/A N/A</v>
      </c>
      <c r="AH356" s="34" t="str">
        <f ca="1">IF($A356&lt;&gt;"",_xll.BCurveInt(_xll.BCurveStrip("S23","Curvedate",$A356),"Df.Mid",$A356+AH$1),"")</f>
        <v>#N/A N/A</v>
      </c>
      <c r="AI356" s="34" t="str">
        <f ca="1">IF($A356&lt;&gt;"",_xll.BCurveInt(_xll.BCurveStrip("S23","Curvedate",$A356),"Df.Mid",$A356+AI$1),"")</f>
        <v>#N/A N/A</v>
      </c>
      <c r="AJ356" s="34" t="str">
        <f ca="1">IF($A356&lt;&gt;"",_xll.BCurveInt(_xll.BCurveStrip("S23","Curvedate",$A356),"Df.Mid",$A356+AJ$1),"")</f>
        <v>#N/A N/A</v>
      </c>
      <c r="AK356" s="34" t="str">
        <f ca="1">IF($A356&lt;&gt;"",_xll.BCurveInt(_xll.BCurveStrip("S23","Curvedate",$A356),"Df.Mid",$A356+AK$1),"")</f>
        <v>#N/A N/A</v>
      </c>
      <c r="AL356" s="34" t="str">
        <f ca="1">IF($A356&lt;&gt;"",_xll.BCurveInt(_xll.BCurveStrip("S23","Curvedate",$A356),"Df.Mid",$A356+AL$1),"")</f>
        <v>#N/A N/A</v>
      </c>
      <c r="AM356" s="34" t="str">
        <f ca="1">IF($A356&lt;&gt;"",_xll.BCurveInt(_xll.BCurveStrip("S23","Curvedate",$A356),"Df.Mid",$A356+AM$1),"")</f>
        <v>#N/A N/A</v>
      </c>
      <c r="AN356" s="34" t="str">
        <f ca="1">IF($A356&lt;&gt;"",_xll.BCurveInt(_xll.BCurveStrip("S23","Curvedate",$A356),"Df.Mid",$A356+AN$1),"")</f>
        <v>#N/A N/A</v>
      </c>
      <c r="AO356" s="34" t="str">
        <f ca="1">IF($A356&lt;&gt;"",_xll.BCurveInt(_xll.BCurveStrip("S23","Curvedate",$A356),"Df.Mid",$A356+AO$1),"")</f>
        <v>#N/A N/A</v>
      </c>
      <c r="AP356" s="34" t="str">
        <f ca="1">IF($A356&lt;&gt;"",_xll.BCurveInt(_xll.BCurveStrip("S23","Curvedate",$A356),"Df.Mid",$A356+AP$1),"")</f>
        <v>#N/A N/A</v>
      </c>
      <c r="AQ356" s="34" t="str">
        <f ca="1">IF($A356&lt;&gt;"",_xll.BCurveInt(_xll.BCurveStrip("S23","Curvedate",$A356),"Df.Mid",$A356+AQ$1),"")</f>
        <v>#N/A N/A</v>
      </c>
      <c r="AR356" s="34" t="str">
        <f ca="1">IF($A356&lt;&gt;"",_xll.BCurveInt(_xll.BCurveStrip("S23","Curvedate",$A356),"Df.Mid",$A356+AR$1),"")</f>
        <v>#N/A N/A</v>
      </c>
      <c r="AS356" s="34" t="str">
        <f ca="1">IF($A356&lt;&gt;"",_xll.BCurveInt(_xll.BCurveStrip("S23","Curvedate",$A356),"Df.Mid",$A356+AS$1),"")</f>
        <v>#N/A N/A</v>
      </c>
      <c r="AT356" s="34" t="str">
        <f ca="1">IF($A356&lt;&gt;"",_xll.BCurveInt(_xll.BCurveStrip("S23","Curvedate",$A356),"Df.Mid",$A356+AT$1),"")</f>
        <v>#N/A N/A</v>
      </c>
      <c r="AU356" s="34" t="str">
        <f ca="1">IF($A356&lt;&gt;"",_xll.BCurveInt(_xll.BCurveStrip("S23","Curvedate",$A356),"Df.Mid",$A356+AU$1),"")</f>
        <v>#N/A N/A</v>
      </c>
      <c r="AV356" s="34" t="str">
        <f ca="1">IF($A356&lt;&gt;"",_xll.BCurveInt(_xll.BCurveStrip("S23","Curvedate",$A356),"Df.Mid",$A356+AV$1),"")</f>
        <v>#N/A N/A</v>
      </c>
      <c r="AW356" s="34" t="str">
        <f ca="1">IF($A356&lt;&gt;"",_xll.BCurveInt(_xll.BCurveStrip("S23","Curvedate",$A356),"Df.Mid",$A356+AW$1),"")</f>
        <v>#N/A N/A</v>
      </c>
      <c r="AX356" s="34" t="str">
        <f ca="1">IF($A356&lt;&gt;"",_xll.BCurveInt(_xll.BCurveStrip("S23","Curvedate",$A356),"Df.Mid",$A356+AX$1),"")</f>
        <v>#N/A N/A</v>
      </c>
      <c r="AY356" s="34" t="str">
        <f ca="1">IF($A356&lt;&gt;"",_xll.BCurveInt(_xll.BCurveStrip("S23","Curvedate",$A356),"Df.Mid",$A356+AY$1),"")</f>
        <v>#N/A N/A</v>
      </c>
      <c r="AZ356" s="34" t="str">
        <f ca="1">IF($A356&lt;&gt;"",_xll.BCurveInt(_xll.BCurveStrip("S23","Curvedate",$A356),"Df.Mid",$A356+AZ$1),"")</f>
        <v>#N/A N/A</v>
      </c>
      <c r="BA356" s="34" t="str">
        <f ca="1">IF($A356&lt;&gt;"",_xll.BCurveInt(_xll.BCurveStrip("S23","Curvedate",$A356),"Df.Mid",$A356+BA$1),"")</f>
        <v>#N/A N/A</v>
      </c>
      <c r="BB356" s="34" t="str">
        <f ca="1">IF($A356&lt;&gt;"",_xll.BCurveInt(_xll.BCurveStrip("S23","Curvedate",$A356),"Df.Mid",$A356+BB$1),"")</f>
        <v>#N/A N/A</v>
      </c>
      <c r="BC356" s="34" t="str">
        <f ca="1">IF($A356&lt;&gt;"",_xll.BCurveInt(_xll.BCurveStrip("S23","Curvedate",$A356),"Df.Mid",$A356+BC$1),"")</f>
        <v>#N/A N/A</v>
      </c>
      <c r="BD356" s="34" t="str">
        <f ca="1">IF($A356&lt;&gt;"",_xll.BCurveInt(_xll.BCurveStrip("S23","Curvedate",$A356),"Df.Mid",$A356+BD$1),"")</f>
        <v>#N/A N/A</v>
      </c>
      <c r="BE356" s="34" t="str">
        <f ca="1">IF($A356&lt;&gt;"",_xll.BCurveInt(_xll.BCurveStrip("S23","Curvedate",$A356),"Df.Mid",$A356+BE$1),"")</f>
        <v>#N/A N/A</v>
      </c>
      <c r="BF356" s="34" t="str">
        <f ca="1">IF($A356&lt;&gt;"",_xll.BCurveInt(_xll.BCurveStrip("S23","Curvedate",$A356),"Df.Mid",$A356+BF$1),"")</f>
        <v>#N/A N/A</v>
      </c>
      <c r="BG356" s="34" t="str">
        <f ca="1">IF($A356&lt;&gt;"",_xll.BCurveInt(_xll.BCurveStrip("S23","Curvedate",$A356),"Df.Mid",$A356+BG$1),"")</f>
        <v>#N/A N/A</v>
      </c>
      <c r="BH356" s="34" t="str">
        <f ca="1">IF($A356&lt;&gt;"",_xll.BCurveInt(_xll.BCurveStrip("S23","Curvedate",$A356),"Df.Mid",$A356+BH$1),"")</f>
        <v>#N/A N/A</v>
      </c>
      <c r="BI356" s="34" t="str">
        <f ca="1">IF($A356&lt;&gt;"",_xll.BCurveInt(_xll.BCurveStrip("S23","Curvedate",$A356),"Df.Mid",$A356+BI$1),"")</f>
        <v>#N/A N/A</v>
      </c>
      <c r="BJ356" s="34" t="str">
        <f ca="1">IF($A356&lt;&gt;"",_xll.BCurveInt(_xll.BCurveStrip("S23","Curvedate",$A356),"Df.Mid",$A356+BJ$1),"")</f>
        <v>#N/A N/A</v>
      </c>
      <c r="BK356" s="34" t="str">
        <f ca="1">IF($A356&lt;&gt;"",_xll.BCurveInt(_xll.BCurveStrip("S23","Curvedate",$A356),"Df.Mid",$A356+BK$1),"")</f>
        <v>#N/A N/A</v>
      </c>
      <c r="BL356" s="34" t="str">
        <f ca="1">IF($A356&lt;&gt;"",_xll.BCurveInt(_xll.BCurveStrip("S23","Curvedate",$A356),"Df.Mid",$A356+BL$1),"")</f>
        <v>#N/A N/A</v>
      </c>
      <c r="BM356" s="34" t="str">
        <f ca="1">IF($A356&lt;&gt;"",_xll.BCurveInt(_xll.BCurveStrip("S23","Curvedate",$A356),"Df.Mid",$A356+BM$1),"")</f>
        <v>#N/A N/A</v>
      </c>
      <c r="BN356" s="34" t="str">
        <f ca="1">IF($A356&lt;&gt;"",_xll.BCurveInt(_xll.BCurveStrip("S23","Curvedate",$A356),"Df.Mid",$A356+BN$1),"")</f>
        <v>#N/A N/A</v>
      </c>
      <c r="BO356" s="34" t="str">
        <f ca="1">IF($A356&lt;&gt;"",_xll.BCurveInt(_xll.BCurveStrip("S23","Curvedate",$A356),"Df.Mid",$A356+BO$1),"")</f>
        <v>#N/A N/A</v>
      </c>
      <c r="BP356" s="34" t="str">
        <f ca="1">IF($A356&lt;&gt;"",_xll.BCurveInt(_xll.BCurveStrip("S23","Curvedate",$A356),"Df.Mid",$A356+BP$1),"")</f>
        <v>#N/A N/A</v>
      </c>
      <c r="BQ356" s="34" t="str">
        <f ca="1">IF($A356&lt;&gt;"",_xll.BCurveInt(_xll.BCurveStrip("S23","Curvedate",$A356),"Df.Mid",$A356+BQ$1),"")</f>
        <v>#N/A N/A</v>
      </c>
      <c r="BR356" s="34" t="str">
        <f ca="1">IF($A356&lt;&gt;"",_xll.BCurveInt(_xll.BCurveStrip("S23","Curvedate",$A356),"Df.Mid",$A356+BR$1),"")</f>
        <v>#N/A N/A</v>
      </c>
      <c r="BS356" s="34" t="str">
        <f ca="1">IF($A356&lt;&gt;"",_xll.BCurveInt(_xll.BCurveStrip("S23","Curvedate",$A356),"Df.Mid",$A356+BS$1),"")</f>
        <v>#N/A N/A</v>
      </c>
      <c r="BT356" s="34" t="str">
        <f ca="1">IF($A356&lt;&gt;"",_xll.BCurveInt(_xll.BCurveStrip("S23","Curvedate",$A356),"Df.Mid",$A356+BT$1),"")</f>
        <v>#N/A N/A</v>
      </c>
      <c r="BU356" s="34" t="str">
        <f ca="1">IF($A356&lt;&gt;"",_xll.BCurveInt(_xll.BCurveStrip("S23","Curvedate",$A356),"Df.Mid",$A356+BU$1),"")</f>
        <v>#N/A N/A</v>
      </c>
      <c r="BV356" s="34" t="str">
        <f ca="1">IF($A356&lt;&gt;"",_xll.BCurveInt(_xll.BCurveStrip("S23","Curvedate",$A356),"Df.Mid",$A356+BV$1),"")</f>
        <v>#N/A N/A</v>
      </c>
      <c r="BW356" s="34" t="str">
        <f ca="1">IF($A356&lt;&gt;"",_xll.BCurveInt(_xll.BCurveStrip("S23","Curvedate",$A356),"Df.Mid",$A356+BW$1),"")</f>
        <v>#N/A N/A</v>
      </c>
      <c r="BX356" s="34" t="str">
        <f ca="1">IF($A356&lt;&gt;"",_xll.BCurveInt(_xll.BCurveStrip("S23","Curvedate",$A356),"Df.Mid",$A356+BX$1),"")</f>
        <v>#N/A N/A</v>
      </c>
      <c r="BY356" s="34" t="str">
        <f ca="1">IF($A356&lt;&gt;"",_xll.BCurveInt(_xll.BCurveStrip("S23","Curvedate",$A356),"Df.Mid",$A356+BY$1),"")</f>
        <v>#N/A N/A</v>
      </c>
      <c r="BZ356" s="34" t="str">
        <f ca="1">IF($A356&lt;&gt;"",_xll.BCurveInt(_xll.BCurveStrip("S23","Curvedate",$A356),"Df.Mid",$A356+BZ$1),"")</f>
        <v>#N/A N/A</v>
      </c>
      <c r="CA356" s="34" t="str">
        <f ca="1">IF($A356&lt;&gt;"",_xll.BCurveInt(_xll.BCurveStrip("S23","Curvedate",$A356),"Df.Mid",$A356+CA$1),"")</f>
        <v>#N/A N/A</v>
      </c>
      <c r="CB356" s="34" t="str">
        <f ca="1">IF($A356&lt;&gt;"",_xll.BCurveInt(_xll.BCurveStrip("S23","Curvedate",$A356),"Df.Mid",$A356+CB$1),"")</f>
        <v>#N/A N/A</v>
      </c>
      <c r="CC356" s="34" t="str">
        <f ca="1">IF($A356&lt;&gt;"",_xll.BCurveInt(_xll.BCurveStrip("S23","Curvedate",$A356),"Df.Mid",$A356+CC$1),"")</f>
        <v>#N/A N/A</v>
      </c>
      <c r="CD356" s="34" t="str">
        <f ca="1">IF($A356&lt;&gt;"",_xll.BCurveInt(_xll.BCurveStrip("S23","Curvedate",$A356),"Df.Mid",$A356+CD$1),"")</f>
        <v>#N/A N/A</v>
      </c>
      <c r="CE356" s="34" t="str">
        <f ca="1">IF($A356&lt;&gt;"",_xll.BCurveInt(_xll.BCurveStrip("S23","Curvedate",$A356),"Df.Mid",$A356+CE$1),"")</f>
        <v>#N/A N/A</v>
      </c>
      <c r="CF356" s="34" t="str">
        <f ca="1">IF($A356&lt;&gt;"",_xll.BCurveInt(_xll.BCurveStrip("S23","Curvedate",$A356),"Df.Mid",$A356+CF$1),"")</f>
        <v>#N/A N/A</v>
      </c>
      <c r="CG356" s="34" t="str">
        <f ca="1">IF($A356&lt;&gt;"",_xll.BCurveInt(_xll.BCurveStrip("S23","Curvedate",$A356),"Df.Mid",$A356+CG$1),"")</f>
        <v>#N/A N/A</v>
      </c>
      <c r="CH356" s="34" t="str">
        <f ca="1">IF($A356&lt;&gt;"",_xll.BCurveInt(_xll.BCurveStrip("S23","Curvedate",$A356),"Df.Mid",$A356+CH$1),"")</f>
        <v>#N/A N/A</v>
      </c>
      <c r="CI356" s="34" t="str">
        <f ca="1">IF($A356&lt;&gt;"",_xll.BCurveInt(_xll.BCurveStrip("S23","Curvedate",$A356),"Df.Mid",$A356+CI$1),"")</f>
        <v>#N/A N/A</v>
      </c>
      <c r="CJ356" s="34" t="str">
        <f ca="1">IF($A356&lt;&gt;"",_xll.BCurveInt(_xll.BCurveStrip("S23","Curvedate",$A356),"Df.Mid",$A356+CJ$1),"")</f>
        <v>#N/A N/A</v>
      </c>
      <c r="CK356" s="34" t="str">
        <f ca="1">IF($A356&lt;&gt;"",_xll.BCurveInt(_xll.BCurveStrip("S23","Curvedate",$A356),"Df.Mid",$A356+CK$1),"")</f>
        <v>#N/A N/A</v>
      </c>
      <c r="CL356" s="34" t="str">
        <f ca="1">IF($A356&lt;&gt;"",_xll.BCurveInt(_xll.BCurveStrip("S23","Curvedate",$A356),"Df.Mid",$A356+CL$1),"")</f>
        <v>#N/A N/A</v>
      </c>
      <c r="CM356" s="34" t="str">
        <f ca="1">IF($A356&lt;&gt;"",_xll.BCurveInt(_xll.BCurveStrip("S23","Curvedate",$A356),"Df.Mid",$A356+CM$1),"")</f>
        <v>#N/A N/A</v>
      </c>
      <c r="CN356" s="34" t="str">
        <f ca="1">IF($A356&lt;&gt;"",_xll.BCurveInt(_xll.BCurveStrip("S23","Curvedate",$A356),"Df.Mid",$A356+CN$1),"")</f>
        <v>#N/A N/A</v>
      </c>
      <c r="CO356" s="34" t="str">
        <f ca="1">IF($A356&lt;&gt;"",_xll.BCurveInt(_xll.BCurveStrip("S23","Curvedate",$A356),"Df.Mid",$A356+CO$1),"")</f>
        <v>#N/A N/A</v>
      </c>
      <c r="CP356" s="34" t="str">
        <f ca="1">IF($A356&lt;&gt;"",_xll.BCurveInt(_xll.BCurveStrip("S23","Curvedate",$A356),"Df.Mid",$A356+CP$1),"")</f>
        <v>#N/A N/A</v>
      </c>
      <c r="CQ356" s="34" t="str">
        <f ca="1">IF($A356&lt;&gt;"",_xll.BCurveInt(_xll.BCurveStrip("S23","Curvedate",$A356),"Df.Mid",$A356+CQ$1),"")</f>
        <v>#N/A N/A</v>
      </c>
      <c r="CR356" s="34" t="str">
        <f ca="1">IF($A356&lt;&gt;"",_xll.BCurveInt(_xll.BCurveStrip("S23","Curvedate",$A356),"Df.Mid",$A356+CR$1),"")</f>
        <v>#N/A N/A</v>
      </c>
      <c r="CS356" s="34" t="str">
        <f ca="1">IF($A356&lt;&gt;"",_xll.BCurveInt(_xll.BCurveStrip("S23","Curvedate",$A356),"Df.Mid",$A356+CS$1),"")</f>
        <v>#N/A N/A</v>
      </c>
      <c r="CT356" s="34" t="str">
        <f ca="1">IF($A356&lt;&gt;"",_xll.BCurveInt(_xll.BCurveStrip("S23","Curvedate",$A356),"Df.Mid",$A356+CT$1),"")</f>
        <v>#N/A N/A</v>
      </c>
      <c r="CU356" s="34" t="str">
        <f ca="1">IF($A356&lt;&gt;"",_xll.BCurveInt(_xll.BCurveStrip("S23","Curvedate",$A356),"Df.Mid",$A356+CU$1),"")</f>
        <v>#N/A N/A</v>
      </c>
      <c r="CV356" s="34" t="str">
        <f ca="1">IF($A356&lt;&gt;"",_xll.BCurveInt(_xll.BCurveStrip("S23","Curvedate",$A356),"Df.Mid",$A356+CV$1),"")</f>
        <v>#N/A N/A</v>
      </c>
      <c r="CW356" s="34" t="str">
        <f ca="1">IF($A356&lt;&gt;"",_xll.BCurveInt(_xll.BCurveStrip("S23","Curvedate",$A356),"Df.Mid",$A356+CW$1),"")</f>
        <v>#N/A N/A</v>
      </c>
      <c r="CX356" s="34" t="str">
        <f ca="1">IF($A356&lt;&gt;"",_xll.BCurveInt(_xll.BCurveStrip("S23","Curvedate",$A356),"Df.Mid",$A356+CX$1),"")</f>
        <v>#N/A N/A</v>
      </c>
      <c r="CY356" s="34" t="str">
        <f ca="1">IF($A356&lt;&gt;"",_xll.BCurveInt(_xll.BCurveStrip("S23","Curvedate",$A356),"Df.Mid",$A356+CY$1),"")</f>
        <v>#N/A N/A</v>
      </c>
      <c r="CZ356" s="34" t="str">
        <f ca="1">IF($A356&lt;&gt;"",_xll.BCurveInt(_xll.BCurveStrip("S23","Curvedate",$A356),"Df.Mid",$A356+CZ$1),"")</f>
        <v>#N/A N/A</v>
      </c>
      <c r="DA356" s="34" t="str">
        <f ca="1">IF($A356&lt;&gt;"",_xll.BCurveInt(_xll.BCurveStrip("S23","Curvedate",$A356),"Df.Mid",$A356+DA$1),"")</f>
        <v>#N/A N/A</v>
      </c>
      <c r="DB356" s="34" t="str">
        <f ca="1">IF($A356&lt;&gt;"",_xll.BCurveInt(_xll.BCurveStrip("S23","Curvedate",$A356),"Df.Mid",$A356+DB$1),"")</f>
        <v>#N/A N/A</v>
      </c>
    </row>
    <row r="357" spans="1:106" x14ac:dyDescent="0.2">
      <c r="A357" s="13">
        <f t="shared" ca="1" si="5"/>
        <v>44769</v>
      </c>
      <c r="B357" s="34" t="str">
        <f ca="1">IF($A357&lt;&gt;"",_xll.BCurveInt(_xll.BCurveStrip("S23","Curvedate",$A357),"Df.Mid",$A357+B$1),"")</f>
        <v>#N/A N/A</v>
      </c>
      <c r="C357" s="34" t="str">
        <f ca="1">IF($A357&lt;&gt;"",_xll.BCurveInt(_xll.BCurveStrip("S23","Curvedate",$A357),"Df.Mid",$A357+C$1),"")</f>
        <v>#N/A N/A</v>
      </c>
      <c r="D357" s="34" t="str">
        <f ca="1">IF($A357&lt;&gt;"",_xll.BCurveInt(_xll.BCurveStrip("S23","Curvedate",$A357),"Df.Mid",$A357+D$1),"")</f>
        <v>#N/A N/A</v>
      </c>
      <c r="E357" s="34" t="str">
        <f ca="1">IF($A357&lt;&gt;"",_xll.BCurveInt(_xll.BCurveStrip("S23","Curvedate",$A357),"Df.Mid",$A357+E$1),"")</f>
        <v>#N/A N/A</v>
      </c>
      <c r="F357" s="34" t="str">
        <f ca="1">IF($A357&lt;&gt;"",_xll.BCurveInt(_xll.BCurveStrip("S23","Curvedate",$A357),"Df.Mid",$A357+F$1),"")</f>
        <v>#N/A N/A</v>
      </c>
      <c r="G357" s="34" t="str">
        <f ca="1">IF($A357&lt;&gt;"",_xll.BCurveInt(_xll.BCurveStrip("S23","Curvedate",$A357),"Df.Mid",$A357+G$1),"")</f>
        <v>#N/A N/A</v>
      </c>
      <c r="H357" s="34" t="str">
        <f ca="1">IF($A357&lt;&gt;"",_xll.BCurveInt(_xll.BCurveStrip("S23","Curvedate",$A357),"Df.Mid",$A357+H$1),"")</f>
        <v>#N/A N/A</v>
      </c>
      <c r="I357" s="34" t="str">
        <f ca="1">IF($A357&lt;&gt;"",_xll.BCurveInt(_xll.BCurveStrip("S23","Curvedate",$A357),"Df.Mid",$A357+I$1),"")</f>
        <v>#N/A N/A</v>
      </c>
      <c r="J357" s="34" t="str">
        <f ca="1">IF($A357&lt;&gt;"",_xll.BCurveInt(_xll.BCurveStrip("S23","Curvedate",$A357),"Df.Mid",$A357+J$1),"")</f>
        <v>#N/A N/A</v>
      </c>
      <c r="K357" s="34" t="str">
        <f ca="1">IF($A357&lt;&gt;"",_xll.BCurveInt(_xll.BCurveStrip("S23","Curvedate",$A357),"Df.Mid",$A357+K$1),"")</f>
        <v>#N/A N/A</v>
      </c>
      <c r="L357" s="34" t="str">
        <f ca="1">IF($A357&lt;&gt;"",_xll.BCurveInt(_xll.BCurveStrip("S23","Curvedate",$A357),"Df.Mid",$A357+L$1),"")</f>
        <v>#N/A N/A</v>
      </c>
      <c r="M357" s="34" t="str">
        <f ca="1">IF($A357&lt;&gt;"",_xll.BCurveInt(_xll.BCurveStrip("S23","Curvedate",$A357),"Df.Mid",$A357+M$1),"")</f>
        <v>#N/A N/A</v>
      </c>
      <c r="N357" s="34" t="str">
        <f ca="1">IF($A357&lt;&gt;"",_xll.BCurveInt(_xll.BCurveStrip("S23","Curvedate",$A357),"Df.Mid",$A357+N$1),"")</f>
        <v>#N/A N/A</v>
      </c>
      <c r="O357" s="34" t="str">
        <f ca="1">IF($A357&lt;&gt;"",_xll.BCurveInt(_xll.BCurveStrip("S23","Curvedate",$A357),"Df.Mid",$A357+O$1),"")</f>
        <v>#N/A N/A</v>
      </c>
      <c r="P357" s="34" t="str">
        <f ca="1">IF($A357&lt;&gt;"",_xll.BCurveInt(_xll.BCurveStrip("S23","Curvedate",$A357),"Df.Mid",$A357+P$1),"")</f>
        <v>#N/A N/A</v>
      </c>
      <c r="Q357" s="34" t="str">
        <f ca="1">IF($A357&lt;&gt;"",_xll.BCurveInt(_xll.BCurveStrip("S23","Curvedate",$A357),"Df.Mid",$A357+Q$1),"")</f>
        <v>#N/A N/A</v>
      </c>
      <c r="R357" s="34" t="str">
        <f ca="1">IF($A357&lt;&gt;"",_xll.BCurveInt(_xll.BCurveStrip("S23","Curvedate",$A357),"Df.Mid",$A357+R$1),"")</f>
        <v>#N/A N/A</v>
      </c>
      <c r="S357" s="34" t="str">
        <f ca="1">IF($A357&lt;&gt;"",_xll.BCurveInt(_xll.BCurveStrip("S23","Curvedate",$A357),"Df.Mid",$A357+S$1),"")</f>
        <v>#N/A N/A</v>
      </c>
      <c r="T357" s="34" t="str">
        <f ca="1">IF($A357&lt;&gt;"",_xll.BCurveInt(_xll.BCurveStrip("S23","Curvedate",$A357),"Df.Mid",$A357+T$1),"")</f>
        <v>#N/A N/A</v>
      </c>
      <c r="U357" s="34" t="str">
        <f ca="1">IF($A357&lt;&gt;"",_xll.BCurveInt(_xll.BCurveStrip("S23","Curvedate",$A357),"Df.Mid",$A357+U$1),"")</f>
        <v>#N/A N/A</v>
      </c>
      <c r="V357" s="34" t="str">
        <f ca="1">IF($A357&lt;&gt;"",_xll.BCurveInt(_xll.BCurveStrip("S23","Curvedate",$A357),"Df.Mid",$A357+V$1),"")</f>
        <v>#N/A N/A</v>
      </c>
      <c r="W357" s="34" t="str">
        <f ca="1">IF($A357&lt;&gt;"",_xll.BCurveInt(_xll.BCurveStrip("S23","Curvedate",$A357),"Df.Mid",$A357+W$1),"")</f>
        <v>#N/A N/A</v>
      </c>
      <c r="X357" s="34" t="str">
        <f ca="1">IF($A357&lt;&gt;"",_xll.BCurveInt(_xll.BCurveStrip("S23","Curvedate",$A357),"Df.Mid",$A357+X$1),"")</f>
        <v>#N/A N/A</v>
      </c>
      <c r="Y357" s="34" t="str">
        <f ca="1">IF($A357&lt;&gt;"",_xll.BCurveInt(_xll.BCurveStrip("S23","Curvedate",$A357),"Df.Mid",$A357+Y$1),"")</f>
        <v>#N/A N/A</v>
      </c>
      <c r="Z357" s="34" t="str">
        <f ca="1">IF($A357&lt;&gt;"",_xll.BCurveInt(_xll.BCurveStrip("S23","Curvedate",$A357),"Df.Mid",$A357+Z$1),"")</f>
        <v>#N/A N/A</v>
      </c>
      <c r="AA357" s="34" t="str">
        <f ca="1">IF($A357&lt;&gt;"",_xll.BCurveInt(_xll.BCurveStrip("S23","Curvedate",$A357),"Df.Mid",$A357+AA$1),"")</f>
        <v>#N/A N/A</v>
      </c>
      <c r="AB357" s="34" t="str">
        <f ca="1">IF($A357&lt;&gt;"",_xll.BCurveInt(_xll.BCurveStrip("S23","Curvedate",$A357),"Df.Mid",$A357+AB$1),"")</f>
        <v>#N/A N/A</v>
      </c>
      <c r="AC357" s="34" t="str">
        <f ca="1">IF($A357&lt;&gt;"",_xll.BCurveInt(_xll.BCurveStrip("S23","Curvedate",$A357),"Df.Mid",$A357+AC$1),"")</f>
        <v>#N/A N/A</v>
      </c>
      <c r="AD357" s="34" t="str">
        <f ca="1">IF($A357&lt;&gt;"",_xll.BCurveInt(_xll.BCurveStrip("S23","Curvedate",$A357),"Df.Mid",$A357+AD$1),"")</f>
        <v>#N/A N/A</v>
      </c>
      <c r="AE357" s="34" t="str">
        <f ca="1">IF($A357&lt;&gt;"",_xll.BCurveInt(_xll.BCurveStrip("S23","Curvedate",$A357),"Df.Mid",$A357+AE$1),"")</f>
        <v>#N/A N/A</v>
      </c>
      <c r="AF357" s="34" t="str">
        <f ca="1">IF($A357&lt;&gt;"",_xll.BCurveInt(_xll.BCurveStrip("S23","Curvedate",$A357),"Df.Mid",$A357+AF$1),"")</f>
        <v>#N/A N/A</v>
      </c>
      <c r="AG357" s="34" t="str">
        <f ca="1">IF($A357&lt;&gt;"",_xll.BCurveInt(_xll.BCurveStrip("S23","Curvedate",$A357),"Df.Mid",$A357+AG$1),"")</f>
        <v>#N/A N/A</v>
      </c>
      <c r="AH357" s="34" t="str">
        <f ca="1">IF($A357&lt;&gt;"",_xll.BCurveInt(_xll.BCurveStrip("S23","Curvedate",$A357),"Df.Mid",$A357+AH$1),"")</f>
        <v>#N/A N/A</v>
      </c>
      <c r="AI357" s="34" t="str">
        <f ca="1">IF($A357&lt;&gt;"",_xll.BCurveInt(_xll.BCurveStrip("S23","Curvedate",$A357),"Df.Mid",$A357+AI$1),"")</f>
        <v>#N/A N/A</v>
      </c>
      <c r="AJ357" s="34" t="str">
        <f ca="1">IF($A357&lt;&gt;"",_xll.BCurveInt(_xll.BCurveStrip("S23","Curvedate",$A357),"Df.Mid",$A357+AJ$1),"")</f>
        <v>#N/A N/A</v>
      </c>
      <c r="AK357" s="34" t="str">
        <f ca="1">IF($A357&lt;&gt;"",_xll.BCurveInt(_xll.BCurveStrip("S23","Curvedate",$A357),"Df.Mid",$A357+AK$1),"")</f>
        <v>#N/A N/A</v>
      </c>
      <c r="AL357" s="34" t="str">
        <f ca="1">IF($A357&lt;&gt;"",_xll.BCurveInt(_xll.BCurveStrip("S23","Curvedate",$A357),"Df.Mid",$A357+AL$1),"")</f>
        <v>#N/A N/A</v>
      </c>
      <c r="AM357" s="34" t="str">
        <f ca="1">IF($A357&lt;&gt;"",_xll.BCurveInt(_xll.BCurveStrip("S23","Curvedate",$A357),"Df.Mid",$A357+AM$1),"")</f>
        <v>#N/A N/A</v>
      </c>
      <c r="AN357" s="34" t="str">
        <f ca="1">IF($A357&lt;&gt;"",_xll.BCurveInt(_xll.BCurveStrip("S23","Curvedate",$A357),"Df.Mid",$A357+AN$1),"")</f>
        <v>#N/A N/A</v>
      </c>
      <c r="AO357" s="34" t="str">
        <f ca="1">IF($A357&lt;&gt;"",_xll.BCurveInt(_xll.BCurveStrip("S23","Curvedate",$A357),"Df.Mid",$A357+AO$1),"")</f>
        <v>#N/A N/A</v>
      </c>
      <c r="AP357" s="34" t="str">
        <f ca="1">IF($A357&lt;&gt;"",_xll.BCurveInt(_xll.BCurveStrip("S23","Curvedate",$A357),"Df.Mid",$A357+AP$1),"")</f>
        <v>#N/A N/A</v>
      </c>
      <c r="AQ357" s="34" t="str">
        <f ca="1">IF($A357&lt;&gt;"",_xll.BCurveInt(_xll.BCurveStrip("S23","Curvedate",$A357),"Df.Mid",$A357+AQ$1),"")</f>
        <v>#N/A N/A</v>
      </c>
      <c r="AR357" s="34" t="str">
        <f ca="1">IF($A357&lt;&gt;"",_xll.BCurveInt(_xll.BCurveStrip("S23","Curvedate",$A357),"Df.Mid",$A357+AR$1),"")</f>
        <v>#N/A N/A</v>
      </c>
      <c r="AS357" s="34" t="str">
        <f ca="1">IF($A357&lt;&gt;"",_xll.BCurveInt(_xll.BCurveStrip("S23","Curvedate",$A357),"Df.Mid",$A357+AS$1),"")</f>
        <v>#N/A N/A</v>
      </c>
      <c r="AT357" s="34" t="str">
        <f ca="1">IF($A357&lt;&gt;"",_xll.BCurveInt(_xll.BCurveStrip("S23","Curvedate",$A357),"Df.Mid",$A357+AT$1),"")</f>
        <v>#N/A N/A</v>
      </c>
      <c r="AU357" s="34" t="str">
        <f ca="1">IF($A357&lt;&gt;"",_xll.BCurveInt(_xll.BCurveStrip("S23","Curvedate",$A357),"Df.Mid",$A357+AU$1),"")</f>
        <v>#N/A N/A</v>
      </c>
      <c r="AV357" s="34" t="str">
        <f ca="1">IF($A357&lt;&gt;"",_xll.BCurveInt(_xll.BCurveStrip("S23","Curvedate",$A357),"Df.Mid",$A357+AV$1),"")</f>
        <v>#N/A N/A</v>
      </c>
      <c r="AW357" s="34" t="str">
        <f ca="1">IF($A357&lt;&gt;"",_xll.BCurveInt(_xll.BCurveStrip("S23","Curvedate",$A357),"Df.Mid",$A357+AW$1),"")</f>
        <v>#N/A N/A</v>
      </c>
      <c r="AX357" s="34" t="str">
        <f ca="1">IF($A357&lt;&gt;"",_xll.BCurveInt(_xll.BCurveStrip("S23","Curvedate",$A357),"Df.Mid",$A357+AX$1),"")</f>
        <v>#N/A N/A</v>
      </c>
      <c r="AY357" s="34" t="str">
        <f ca="1">IF($A357&lt;&gt;"",_xll.BCurveInt(_xll.BCurveStrip("S23","Curvedate",$A357),"Df.Mid",$A357+AY$1),"")</f>
        <v>#N/A N/A</v>
      </c>
      <c r="AZ357" s="34" t="str">
        <f ca="1">IF($A357&lt;&gt;"",_xll.BCurveInt(_xll.BCurveStrip("S23","Curvedate",$A357),"Df.Mid",$A357+AZ$1),"")</f>
        <v>#N/A N/A</v>
      </c>
      <c r="BA357" s="34" t="str">
        <f ca="1">IF($A357&lt;&gt;"",_xll.BCurveInt(_xll.BCurveStrip("S23","Curvedate",$A357),"Df.Mid",$A357+BA$1),"")</f>
        <v>#N/A N/A</v>
      </c>
      <c r="BB357" s="34" t="str">
        <f ca="1">IF($A357&lt;&gt;"",_xll.BCurveInt(_xll.BCurveStrip("S23","Curvedate",$A357),"Df.Mid",$A357+BB$1),"")</f>
        <v>#N/A N/A</v>
      </c>
      <c r="BC357" s="34" t="str">
        <f ca="1">IF($A357&lt;&gt;"",_xll.BCurveInt(_xll.BCurveStrip("S23","Curvedate",$A357),"Df.Mid",$A357+BC$1),"")</f>
        <v>#N/A N/A</v>
      </c>
      <c r="BD357" s="34" t="str">
        <f ca="1">IF($A357&lt;&gt;"",_xll.BCurveInt(_xll.BCurveStrip("S23","Curvedate",$A357),"Df.Mid",$A357+BD$1),"")</f>
        <v>#N/A N/A</v>
      </c>
      <c r="BE357" s="34" t="str">
        <f ca="1">IF($A357&lt;&gt;"",_xll.BCurveInt(_xll.BCurveStrip("S23","Curvedate",$A357),"Df.Mid",$A357+BE$1),"")</f>
        <v>#N/A N/A</v>
      </c>
      <c r="BF357" s="34" t="str">
        <f ca="1">IF($A357&lt;&gt;"",_xll.BCurveInt(_xll.BCurveStrip("S23","Curvedate",$A357),"Df.Mid",$A357+BF$1),"")</f>
        <v>#N/A N/A</v>
      </c>
      <c r="BG357" s="34" t="str">
        <f ca="1">IF($A357&lt;&gt;"",_xll.BCurveInt(_xll.BCurveStrip("S23","Curvedate",$A357),"Df.Mid",$A357+BG$1),"")</f>
        <v>#N/A N/A</v>
      </c>
      <c r="BH357" s="34" t="str">
        <f ca="1">IF($A357&lt;&gt;"",_xll.BCurveInt(_xll.BCurveStrip("S23","Curvedate",$A357),"Df.Mid",$A357+BH$1),"")</f>
        <v>#N/A N/A</v>
      </c>
      <c r="BI357" s="34" t="str">
        <f ca="1">IF($A357&lt;&gt;"",_xll.BCurveInt(_xll.BCurveStrip("S23","Curvedate",$A357),"Df.Mid",$A357+BI$1),"")</f>
        <v>#N/A N/A</v>
      </c>
      <c r="BJ357" s="34" t="str">
        <f ca="1">IF($A357&lt;&gt;"",_xll.BCurveInt(_xll.BCurveStrip("S23","Curvedate",$A357),"Df.Mid",$A357+BJ$1),"")</f>
        <v>#N/A N/A</v>
      </c>
      <c r="BK357" s="34" t="str">
        <f ca="1">IF($A357&lt;&gt;"",_xll.BCurveInt(_xll.BCurveStrip("S23","Curvedate",$A357),"Df.Mid",$A357+BK$1),"")</f>
        <v>#N/A N/A</v>
      </c>
      <c r="BL357" s="34" t="str">
        <f ca="1">IF($A357&lt;&gt;"",_xll.BCurveInt(_xll.BCurveStrip("S23","Curvedate",$A357),"Df.Mid",$A357+BL$1),"")</f>
        <v>#N/A N/A</v>
      </c>
      <c r="BM357" s="34" t="str">
        <f ca="1">IF($A357&lt;&gt;"",_xll.BCurveInt(_xll.BCurveStrip("S23","Curvedate",$A357),"Df.Mid",$A357+BM$1),"")</f>
        <v>#N/A N/A</v>
      </c>
      <c r="BN357" s="34" t="str">
        <f ca="1">IF($A357&lt;&gt;"",_xll.BCurveInt(_xll.BCurveStrip("S23","Curvedate",$A357),"Df.Mid",$A357+BN$1),"")</f>
        <v>#N/A N/A</v>
      </c>
      <c r="BO357" s="34" t="str">
        <f ca="1">IF($A357&lt;&gt;"",_xll.BCurveInt(_xll.BCurveStrip("S23","Curvedate",$A357),"Df.Mid",$A357+BO$1),"")</f>
        <v>#N/A N/A</v>
      </c>
      <c r="BP357" s="34" t="str">
        <f ca="1">IF($A357&lt;&gt;"",_xll.BCurveInt(_xll.BCurveStrip("S23","Curvedate",$A357),"Df.Mid",$A357+BP$1),"")</f>
        <v>#N/A N/A</v>
      </c>
      <c r="BQ357" s="34" t="str">
        <f ca="1">IF($A357&lt;&gt;"",_xll.BCurveInt(_xll.BCurveStrip("S23","Curvedate",$A357),"Df.Mid",$A357+BQ$1),"")</f>
        <v>#N/A N/A</v>
      </c>
      <c r="BR357" s="34" t="str">
        <f ca="1">IF($A357&lt;&gt;"",_xll.BCurveInt(_xll.BCurveStrip("S23","Curvedate",$A357),"Df.Mid",$A357+BR$1),"")</f>
        <v>#N/A N/A</v>
      </c>
      <c r="BS357" s="34" t="str">
        <f ca="1">IF($A357&lt;&gt;"",_xll.BCurveInt(_xll.BCurveStrip("S23","Curvedate",$A357),"Df.Mid",$A357+BS$1),"")</f>
        <v>#N/A N/A</v>
      </c>
      <c r="BT357" s="34" t="str">
        <f ca="1">IF($A357&lt;&gt;"",_xll.BCurveInt(_xll.BCurveStrip("S23","Curvedate",$A357),"Df.Mid",$A357+BT$1),"")</f>
        <v>#N/A N/A</v>
      </c>
      <c r="BU357" s="34" t="str">
        <f ca="1">IF($A357&lt;&gt;"",_xll.BCurveInt(_xll.BCurveStrip("S23","Curvedate",$A357),"Df.Mid",$A357+BU$1),"")</f>
        <v>#N/A N/A</v>
      </c>
      <c r="BV357" s="34" t="str">
        <f ca="1">IF($A357&lt;&gt;"",_xll.BCurveInt(_xll.BCurveStrip("S23","Curvedate",$A357),"Df.Mid",$A357+BV$1),"")</f>
        <v>#N/A N/A</v>
      </c>
      <c r="BW357" s="34" t="str">
        <f ca="1">IF($A357&lt;&gt;"",_xll.BCurveInt(_xll.BCurveStrip("S23","Curvedate",$A357),"Df.Mid",$A357+BW$1),"")</f>
        <v>#N/A N/A</v>
      </c>
      <c r="BX357" s="34" t="str">
        <f ca="1">IF($A357&lt;&gt;"",_xll.BCurveInt(_xll.BCurveStrip("S23","Curvedate",$A357),"Df.Mid",$A357+BX$1),"")</f>
        <v>#N/A N/A</v>
      </c>
      <c r="BY357" s="34" t="str">
        <f ca="1">IF($A357&lt;&gt;"",_xll.BCurveInt(_xll.BCurveStrip("S23","Curvedate",$A357),"Df.Mid",$A357+BY$1),"")</f>
        <v>#N/A N/A</v>
      </c>
      <c r="BZ357" s="34" t="str">
        <f ca="1">IF($A357&lt;&gt;"",_xll.BCurveInt(_xll.BCurveStrip("S23","Curvedate",$A357),"Df.Mid",$A357+BZ$1),"")</f>
        <v>#N/A N/A</v>
      </c>
      <c r="CA357" s="34" t="str">
        <f ca="1">IF($A357&lt;&gt;"",_xll.BCurveInt(_xll.BCurveStrip("S23","Curvedate",$A357),"Df.Mid",$A357+CA$1),"")</f>
        <v>#N/A N/A</v>
      </c>
      <c r="CB357" s="34" t="str">
        <f ca="1">IF($A357&lt;&gt;"",_xll.BCurveInt(_xll.BCurveStrip("S23","Curvedate",$A357),"Df.Mid",$A357+CB$1),"")</f>
        <v>#N/A N/A</v>
      </c>
      <c r="CC357" s="34" t="str">
        <f ca="1">IF($A357&lt;&gt;"",_xll.BCurveInt(_xll.BCurveStrip("S23","Curvedate",$A357),"Df.Mid",$A357+CC$1),"")</f>
        <v>#N/A N/A</v>
      </c>
      <c r="CD357" s="34" t="str">
        <f ca="1">IF($A357&lt;&gt;"",_xll.BCurveInt(_xll.BCurveStrip("S23","Curvedate",$A357),"Df.Mid",$A357+CD$1),"")</f>
        <v>#N/A N/A</v>
      </c>
      <c r="CE357" s="34" t="str">
        <f ca="1">IF($A357&lt;&gt;"",_xll.BCurveInt(_xll.BCurveStrip("S23","Curvedate",$A357),"Df.Mid",$A357+CE$1),"")</f>
        <v>#N/A N/A</v>
      </c>
      <c r="CF357" s="34" t="str">
        <f ca="1">IF($A357&lt;&gt;"",_xll.BCurveInt(_xll.BCurveStrip("S23","Curvedate",$A357),"Df.Mid",$A357+CF$1),"")</f>
        <v>#N/A N/A</v>
      </c>
      <c r="CG357" s="34" t="str">
        <f ca="1">IF($A357&lt;&gt;"",_xll.BCurveInt(_xll.BCurveStrip("S23","Curvedate",$A357),"Df.Mid",$A357+CG$1),"")</f>
        <v>#N/A N/A</v>
      </c>
      <c r="CH357" s="34" t="str">
        <f ca="1">IF($A357&lt;&gt;"",_xll.BCurveInt(_xll.BCurveStrip("S23","Curvedate",$A357),"Df.Mid",$A357+CH$1),"")</f>
        <v>#N/A N/A</v>
      </c>
      <c r="CI357" s="34" t="str">
        <f ca="1">IF($A357&lt;&gt;"",_xll.BCurveInt(_xll.BCurveStrip("S23","Curvedate",$A357),"Df.Mid",$A357+CI$1),"")</f>
        <v>#N/A N/A</v>
      </c>
      <c r="CJ357" s="34" t="str">
        <f ca="1">IF($A357&lt;&gt;"",_xll.BCurveInt(_xll.BCurveStrip("S23","Curvedate",$A357),"Df.Mid",$A357+CJ$1),"")</f>
        <v>#N/A N/A</v>
      </c>
      <c r="CK357" s="34" t="str">
        <f ca="1">IF($A357&lt;&gt;"",_xll.BCurveInt(_xll.BCurveStrip("S23","Curvedate",$A357),"Df.Mid",$A357+CK$1),"")</f>
        <v>#N/A N/A</v>
      </c>
      <c r="CL357" s="34" t="str">
        <f ca="1">IF($A357&lt;&gt;"",_xll.BCurveInt(_xll.BCurveStrip("S23","Curvedate",$A357),"Df.Mid",$A357+CL$1),"")</f>
        <v>#N/A N/A</v>
      </c>
      <c r="CM357" s="34" t="str">
        <f ca="1">IF($A357&lt;&gt;"",_xll.BCurveInt(_xll.BCurveStrip("S23","Curvedate",$A357),"Df.Mid",$A357+CM$1),"")</f>
        <v>#N/A N/A</v>
      </c>
      <c r="CN357" s="34" t="str">
        <f ca="1">IF($A357&lt;&gt;"",_xll.BCurveInt(_xll.BCurveStrip("S23","Curvedate",$A357),"Df.Mid",$A357+CN$1),"")</f>
        <v>#N/A N/A</v>
      </c>
      <c r="CO357" s="34" t="str">
        <f ca="1">IF($A357&lt;&gt;"",_xll.BCurveInt(_xll.BCurveStrip("S23","Curvedate",$A357),"Df.Mid",$A357+CO$1),"")</f>
        <v>#N/A N/A</v>
      </c>
      <c r="CP357" s="34" t="str">
        <f ca="1">IF($A357&lt;&gt;"",_xll.BCurveInt(_xll.BCurveStrip("S23","Curvedate",$A357),"Df.Mid",$A357+CP$1),"")</f>
        <v>#N/A N/A</v>
      </c>
      <c r="CQ357" s="34" t="str">
        <f ca="1">IF($A357&lt;&gt;"",_xll.BCurveInt(_xll.BCurveStrip("S23","Curvedate",$A357),"Df.Mid",$A357+CQ$1),"")</f>
        <v>#N/A N/A</v>
      </c>
      <c r="CR357" s="34" t="str">
        <f ca="1">IF($A357&lt;&gt;"",_xll.BCurveInt(_xll.BCurveStrip("S23","Curvedate",$A357),"Df.Mid",$A357+CR$1),"")</f>
        <v>#N/A N/A</v>
      </c>
      <c r="CS357" s="34" t="str">
        <f ca="1">IF($A357&lt;&gt;"",_xll.BCurveInt(_xll.BCurveStrip("S23","Curvedate",$A357),"Df.Mid",$A357+CS$1),"")</f>
        <v>#N/A N/A</v>
      </c>
      <c r="CT357" s="34" t="str">
        <f ca="1">IF($A357&lt;&gt;"",_xll.BCurveInt(_xll.BCurveStrip("S23","Curvedate",$A357),"Df.Mid",$A357+CT$1),"")</f>
        <v>#N/A N/A</v>
      </c>
      <c r="CU357" s="34" t="str">
        <f ca="1">IF($A357&lt;&gt;"",_xll.BCurveInt(_xll.BCurveStrip("S23","Curvedate",$A357),"Df.Mid",$A357+CU$1),"")</f>
        <v>#N/A N/A</v>
      </c>
      <c r="CV357" s="34" t="str">
        <f ca="1">IF($A357&lt;&gt;"",_xll.BCurveInt(_xll.BCurveStrip("S23","Curvedate",$A357),"Df.Mid",$A357+CV$1),"")</f>
        <v>#N/A N/A</v>
      </c>
      <c r="CW357" s="34" t="str">
        <f ca="1">IF($A357&lt;&gt;"",_xll.BCurveInt(_xll.BCurveStrip("S23","Curvedate",$A357),"Df.Mid",$A357+CW$1),"")</f>
        <v>#N/A N/A</v>
      </c>
      <c r="CX357" s="34" t="str">
        <f ca="1">IF($A357&lt;&gt;"",_xll.BCurveInt(_xll.BCurveStrip("S23","Curvedate",$A357),"Df.Mid",$A357+CX$1),"")</f>
        <v>#N/A N/A</v>
      </c>
      <c r="CY357" s="34" t="str">
        <f ca="1">IF($A357&lt;&gt;"",_xll.BCurveInt(_xll.BCurveStrip("S23","Curvedate",$A357),"Df.Mid",$A357+CY$1),"")</f>
        <v>#N/A N/A</v>
      </c>
      <c r="CZ357" s="34" t="str">
        <f ca="1">IF($A357&lt;&gt;"",_xll.BCurveInt(_xll.BCurveStrip("S23","Curvedate",$A357),"Df.Mid",$A357+CZ$1),"")</f>
        <v>#N/A N/A</v>
      </c>
      <c r="DA357" s="34" t="str">
        <f ca="1">IF($A357&lt;&gt;"",_xll.BCurveInt(_xll.BCurveStrip("S23","Curvedate",$A357),"Df.Mid",$A357+DA$1),"")</f>
        <v>#N/A N/A</v>
      </c>
      <c r="DB357" s="34" t="str">
        <f ca="1">IF($A357&lt;&gt;"",_xll.BCurveInt(_xll.BCurveStrip("S23","Curvedate",$A357),"Df.Mid",$A357+DB$1),"")</f>
        <v>#N/A N/A</v>
      </c>
    </row>
    <row r="358" spans="1:106" x14ac:dyDescent="0.2">
      <c r="A358" s="13">
        <f t="shared" ca="1" si="5"/>
        <v>44770</v>
      </c>
      <c r="B358" s="34" t="str">
        <f ca="1">IF($A358&lt;&gt;"",_xll.BCurveInt(_xll.BCurveStrip("S23","Curvedate",$A358),"Df.Mid",$A358+B$1),"")</f>
        <v>#N/A N/A</v>
      </c>
      <c r="C358" s="34" t="str">
        <f ca="1">IF($A358&lt;&gt;"",_xll.BCurveInt(_xll.BCurveStrip("S23","Curvedate",$A358),"Df.Mid",$A358+C$1),"")</f>
        <v>#N/A N/A</v>
      </c>
      <c r="D358" s="34" t="str">
        <f ca="1">IF($A358&lt;&gt;"",_xll.BCurveInt(_xll.BCurveStrip("S23","Curvedate",$A358),"Df.Mid",$A358+D$1),"")</f>
        <v>#N/A N/A</v>
      </c>
      <c r="E358" s="34" t="str">
        <f ca="1">IF($A358&lt;&gt;"",_xll.BCurveInt(_xll.BCurveStrip("S23","Curvedate",$A358),"Df.Mid",$A358+E$1),"")</f>
        <v>#N/A N/A</v>
      </c>
      <c r="F358" s="34" t="str">
        <f ca="1">IF($A358&lt;&gt;"",_xll.BCurveInt(_xll.BCurveStrip("S23","Curvedate",$A358),"Df.Mid",$A358+F$1),"")</f>
        <v>#N/A N/A</v>
      </c>
      <c r="G358" s="34" t="str">
        <f ca="1">IF($A358&lt;&gt;"",_xll.BCurveInt(_xll.BCurveStrip("S23","Curvedate",$A358),"Df.Mid",$A358+G$1),"")</f>
        <v>#N/A N/A</v>
      </c>
      <c r="H358" s="34" t="str">
        <f ca="1">IF($A358&lt;&gt;"",_xll.BCurveInt(_xll.BCurveStrip("S23","Curvedate",$A358),"Df.Mid",$A358+H$1),"")</f>
        <v>#N/A N/A</v>
      </c>
      <c r="I358" s="34" t="str">
        <f ca="1">IF($A358&lt;&gt;"",_xll.BCurveInt(_xll.BCurveStrip("S23","Curvedate",$A358),"Df.Mid",$A358+I$1),"")</f>
        <v>#N/A N/A</v>
      </c>
      <c r="J358" s="34" t="str">
        <f ca="1">IF($A358&lt;&gt;"",_xll.BCurveInt(_xll.BCurveStrip("S23","Curvedate",$A358),"Df.Mid",$A358+J$1),"")</f>
        <v>#N/A N/A</v>
      </c>
      <c r="K358" s="34" t="str">
        <f ca="1">IF($A358&lt;&gt;"",_xll.BCurveInt(_xll.BCurveStrip("S23","Curvedate",$A358),"Df.Mid",$A358+K$1),"")</f>
        <v>#N/A N/A</v>
      </c>
      <c r="L358" s="34" t="str">
        <f ca="1">IF($A358&lt;&gt;"",_xll.BCurveInt(_xll.BCurveStrip("S23","Curvedate",$A358),"Df.Mid",$A358+L$1),"")</f>
        <v>#N/A N/A</v>
      </c>
      <c r="M358" s="34" t="str">
        <f ca="1">IF($A358&lt;&gt;"",_xll.BCurveInt(_xll.BCurveStrip("S23","Curvedate",$A358),"Df.Mid",$A358+M$1),"")</f>
        <v>#N/A N/A</v>
      </c>
      <c r="N358" s="34" t="str">
        <f ca="1">IF($A358&lt;&gt;"",_xll.BCurveInt(_xll.BCurveStrip("S23","Curvedate",$A358),"Df.Mid",$A358+N$1),"")</f>
        <v>#N/A N/A</v>
      </c>
      <c r="O358" s="34" t="str">
        <f ca="1">IF($A358&lt;&gt;"",_xll.BCurveInt(_xll.BCurveStrip("S23","Curvedate",$A358),"Df.Mid",$A358+O$1),"")</f>
        <v>#N/A N/A</v>
      </c>
      <c r="P358" s="34" t="str">
        <f ca="1">IF($A358&lt;&gt;"",_xll.BCurveInt(_xll.BCurveStrip("S23","Curvedate",$A358),"Df.Mid",$A358+P$1),"")</f>
        <v>#N/A N/A</v>
      </c>
      <c r="Q358" s="34" t="str">
        <f ca="1">IF($A358&lt;&gt;"",_xll.BCurveInt(_xll.BCurveStrip("S23","Curvedate",$A358),"Df.Mid",$A358+Q$1),"")</f>
        <v>#N/A N/A</v>
      </c>
      <c r="R358" s="34" t="str">
        <f ca="1">IF($A358&lt;&gt;"",_xll.BCurveInt(_xll.BCurveStrip("S23","Curvedate",$A358),"Df.Mid",$A358+R$1),"")</f>
        <v>#N/A N/A</v>
      </c>
      <c r="S358" s="34" t="str">
        <f ca="1">IF($A358&lt;&gt;"",_xll.BCurveInt(_xll.BCurveStrip("S23","Curvedate",$A358),"Df.Mid",$A358+S$1),"")</f>
        <v>#N/A N/A</v>
      </c>
      <c r="T358" s="34" t="str">
        <f ca="1">IF($A358&lt;&gt;"",_xll.BCurveInt(_xll.BCurveStrip("S23","Curvedate",$A358),"Df.Mid",$A358+T$1),"")</f>
        <v>#N/A N/A</v>
      </c>
      <c r="U358" s="34" t="str">
        <f ca="1">IF($A358&lt;&gt;"",_xll.BCurveInt(_xll.BCurveStrip("S23","Curvedate",$A358),"Df.Mid",$A358+U$1),"")</f>
        <v>#N/A N/A</v>
      </c>
      <c r="V358" s="34" t="str">
        <f ca="1">IF($A358&lt;&gt;"",_xll.BCurveInt(_xll.BCurveStrip("S23","Curvedate",$A358),"Df.Mid",$A358+V$1),"")</f>
        <v>#N/A N/A</v>
      </c>
      <c r="W358" s="34" t="str">
        <f ca="1">IF($A358&lt;&gt;"",_xll.BCurveInt(_xll.BCurveStrip("S23","Curvedate",$A358),"Df.Mid",$A358+W$1),"")</f>
        <v>#N/A N/A</v>
      </c>
      <c r="X358" s="34" t="str">
        <f ca="1">IF($A358&lt;&gt;"",_xll.BCurveInt(_xll.BCurveStrip("S23","Curvedate",$A358),"Df.Mid",$A358+X$1),"")</f>
        <v>#N/A N/A</v>
      </c>
      <c r="Y358" s="34" t="str">
        <f ca="1">IF($A358&lt;&gt;"",_xll.BCurveInt(_xll.BCurveStrip("S23","Curvedate",$A358),"Df.Mid",$A358+Y$1),"")</f>
        <v>#N/A N/A</v>
      </c>
      <c r="Z358" s="34" t="str">
        <f ca="1">IF($A358&lt;&gt;"",_xll.BCurveInt(_xll.BCurveStrip("S23","Curvedate",$A358),"Df.Mid",$A358+Z$1),"")</f>
        <v>#N/A N/A</v>
      </c>
      <c r="AA358" s="34" t="str">
        <f ca="1">IF($A358&lt;&gt;"",_xll.BCurveInt(_xll.BCurveStrip("S23","Curvedate",$A358),"Df.Mid",$A358+AA$1),"")</f>
        <v>#N/A N/A</v>
      </c>
      <c r="AB358" s="34" t="str">
        <f ca="1">IF($A358&lt;&gt;"",_xll.BCurveInt(_xll.BCurveStrip("S23","Curvedate",$A358),"Df.Mid",$A358+AB$1),"")</f>
        <v>#N/A N/A</v>
      </c>
      <c r="AC358" s="34" t="str">
        <f ca="1">IF($A358&lt;&gt;"",_xll.BCurveInt(_xll.BCurveStrip("S23","Curvedate",$A358),"Df.Mid",$A358+AC$1),"")</f>
        <v>#N/A N/A</v>
      </c>
      <c r="AD358" s="34" t="str">
        <f ca="1">IF($A358&lt;&gt;"",_xll.BCurveInt(_xll.BCurveStrip("S23","Curvedate",$A358),"Df.Mid",$A358+AD$1),"")</f>
        <v>#N/A N/A</v>
      </c>
      <c r="AE358" s="34" t="str">
        <f ca="1">IF($A358&lt;&gt;"",_xll.BCurveInt(_xll.BCurveStrip("S23","Curvedate",$A358),"Df.Mid",$A358+AE$1),"")</f>
        <v>#N/A N/A</v>
      </c>
      <c r="AF358" s="34" t="str">
        <f ca="1">IF($A358&lt;&gt;"",_xll.BCurveInt(_xll.BCurveStrip("S23","Curvedate",$A358),"Df.Mid",$A358+AF$1),"")</f>
        <v>#N/A N/A</v>
      </c>
      <c r="AG358" s="34" t="str">
        <f ca="1">IF($A358&lt;&gt;"",_xll.BCurveInt(_xll.BCurveStrip("S23","Curvedate",$A358),"Df.Mid",$A358+AG$1),"")</f>
        <v>#N/A N/A</v>
      </c>
      <c r="AH358" s="34" t="str">
        <f ca="1">IF($A358&lt;&gt;"",_xll.BCurveInt(_xll.BCurveStrip("S23","Curvedate",$A358),"Df.Mid",$A358+AH$1),"")</f>
        <v>#N/A N/A</v>
      </c>
      <c r="AI358" s="34" t="str">
        <f ca="1">IF($A358&lt;&gt;"",_xll.BCurveInt(_xll.BCurveStrip("S23","Curvedate",$A358),"Df.Mid",$A358+AI$1),"")</f>
        <v>#N/A N/A</v>
      </c>
      <c r="AJ358" s="34" t="str">
        <f ca="1">IF($A358&lt;&gt;"",_xll.BCurveInt(_xll.BCurveStrip("S23","Curvedate",$A358),"Df.Mid",$A358+AJ$1),"")</f>
        <v>#N/A N/A</v>
      </c>
      <c r="AK358" s="34" t="str">
        <f ca="1">IF($A358&lt;&gt;"",_xll.BCurveInt(_xll.BCurveStrip("S23","Curvedate",$A358),"Df.Mid",$A358+AK$1),"")</f>
        <v>#N/A N/A</v>
      </c>
      <c r="AL358" s="34" t="str">
        <f ca="1">IF($A358&lt;&gt;"",_xll.BCurveInt(_xll.BCurveStrip("S23","Curvedate",$A358),"Df.Mid",$A358+AL$1),"")</f>
        <v>#N/A N/A</v>
      </c>
      <c r="AM358" s="34" t="str">
        <f ca="1">IF($A358&lt;&gt;"",_xll.BCurveInt(_xll.BCurveStrip("S23","Curvedate",$A358),"Df.Mid",$A358+AM$1),"")</f>
        <v>#N/A N/A</v>
      </c>
      <c r="AN358" s="34" t="str">
        <f ca="1">IF($A358&lt;&gt;"",_xll.BCurveInt(_xll.BCurveStrip("S23","Curvedate",$A358),"Df.Mid",$A358+AN$1),"")</f>
        <v>#N/A N/A</v>
      </c>
      <c r="AO358" s="34" t="str">
        <f ca="1">IF($A358&lt;&gt;"",_xll.BCurveInt(_xll.BCurveStrip("S23","Curvedate",$A358),"Df.Mid",$A358+AO$1),"")</f>
        <v>#N/A N/A</v>
      </c>
      <c r="AP358" s="34" t="str">
        <f ca="1">IF($A358&lt;&gt;"",_xll.BCurveInt(_xll.BCurveStrip("S23","Curvedate",$A358),"Df.Mid",$A358+AP$1),"")</f>
        <v>#N/A N/A</v>
      </c>
      <c r="AQ358" s="34" t="str">
        <f ca="1">IF($A358&lt;&gt;"",_xll.BCurveInt(_xll.BCurveStrip("S23","Curvedate",$A358),"Df.Mid",$A358+AQ$1),"")</f>
        <v>#N/A N/A</v>
      </c>
      <c r="AR358" s="34" t="str">
        <f ca="1">IF($A358&lt;&gt;"",_xll.BCurveInt(_xll.BCurveStrip("S23","Curvedate",$A358),"Df.Mid",$A358+AR$1),"")</f>
        <v>#N/A N/A</v>
      </c>
      <c r="AS358" s="34" t="str">
        <f ca="1">IF($A358&lt;&gt;"",_xll.BCurveInt(_xll.BCurveStrip("S23","Curvedate",$A358),"Df.Mid",$A358+AS$1),"")</f>
        <v>#N/A N/A</v>
      </c>
      <c r="AT358" s="34" t="str">
        <f ca="1">IF($A358&lt;&gt;"",_xll.BCurveInt(_xll.BCurveStrip("S23","Curvedate",$A358),"Df.Mid",$A358+AT$1),"")</f>
        <v>#N/A N/A</v>
      </c>
      <c r="AU358" s="34" t="str">
        <f ca="1">IF($A358&lt;&gt;"",_xll.BCurveInt(_xll.BCurveStrip("S23","Curvedate",$A358),"Df.Mid",$A358+AU$1),"")</f>
        <v>#N/A N/A</v>
      </c>
      <c r="AV358" s="34" t="str">
        <f ca="1">IF($A358&lt;&gt;"",_xll.BCurveInt(_xll.BCurveStrip("S23","Curvedate",$A358),"Df.Mid",$A358+AV$1),"")</f>
        <v>#N/A N/A</v>
      </c>
      <c r="AW358" s="34" t="str">
        <f ca="1">IF($A358&lt;&gt;"",_xll.BCurveInt(_xll.BCurveStrip("S23","Curvedate",$A358),"Df.Mid",$A358+AW$1),"")</f>
        <v>#N/A N/A</v>
      </c>
      <c r="AX358" s="34" t="str">
        <f ca="1">IF($A358&lt;&gt;"",_xll.BCurveInt(_xll.BCurveStrip("S23","Curvedate",$A358),"Df.Mid",$A358+AX$1),"")</f>
        <v>#N/A N/A</v>
      </c>
      <c r="AY358" s="34" t="str">
        <f ca="1">IF($A358&lt;&gt;"",_xll.BCurveInt(_xll.BCurveStrip("S23","Curvedate",$A358),"Df.Mid",$A358+AY$1),"")</f>
        <v>#N/A N/A</v>
      </c>
      <c r="AZ358" s="34" t="str">
        <f ca="1">IF($A358&lt;&gt;"",_xll.BCurveInt(_xll.BCurveStrip("S23","Curvedate",$A358),"Df.Mid",$A358+AZ$1),"")</f>
        <v>#N/A N/A</v>
      </c>
      <c r="BA358" s="34" t="str">
        <f ca="1">IF($A358&lt;&gt;"",_xll.BCurveInt(_xll.BCurveStrip("S23","Curvedate",$A358),"Df.Mid",$A358+BA$1),"")</f>
        <v>#N/A N/A</v>
      </c>
      <c r="BB358" s="34" t="str">
        <f ca="1">IF($A358&lt;&gt;"",_xll.BCurveInt(_xll.BCurveStrip("S23","Curvedate",$A358),"Df.Mid",$A358+BB$1),"")</f>
        <v>#N/A N/A</v>
      </c>
      <c r="BC358" s="34" t="str">
        <f ca="1">IF($A358&lt;&gt;"",_xll.BCurveInt(_xll.BCurveStrip("S23","Curvedate",$A358),"Df.Mid",$A358+BC$1),"")</f>
        <v>#N/A N/A</v>
      </c>
      <c r="BD358" s="34" t="str">
        <f ca="1">IF($A358&lt;&gt;"",_xll.BCurveInt(_xll.BCurveStrip("S23","Curvedate",$A358),"Df.Mid",$A358+BD$1),"")</f>
        <v>#N/A N/A</v>
      </c>
      <c r="BE358" s="34" t="str">
        <f ca="1">IF($A358&lt;&gt;"",_xll.BCurveInt(_xll.BCurveStrip("S23","Curvedate",$A358),"Df.Mid",$A358+BE$1),"")</f>
        <v>#N/A N/A</v>
      </c>
      <c r="BF358" s="34" t="str">
        <f ca="1">IF($A358&lt;&gt;"",_xll.BCurveInt(_xll.BCurveStrip("S23","Curvedate",$A358),"Df.Mid",$A358+BF$1),"")</f>
        <v>#N/A N/A</v>
      </c>
      <c r="BG358" s="34" t="str">
        <f ca="1">IF($A358&lt;&gt;"",_xll.BCurveInt(_xll.BCurveStrip("S23","Curvedate",$A358),"Df.Mid",$A358+BG$1),"")</f>
        <v>#N/A N/A</v>
      </c>
      <c r="BH358" s="34" t="str">
        <f ca="1">IF($A358&lt;&gt;"",_xll.BCurveInt(_xll.BCurveStrip("S23","Curvedate",$A358),"Df.Mid",$A358+BH$1),"")</f>
        <v>#N/A N/A</v>
      </c>
      <c r="BI358" s="34" t="str">
        <f ca="1">IF($A358&lt;&gt;"",_xll.BCurveInt(_xll.BCurveStrip("S23","Curvedate",$A358),"Df.Mid",$A358+BI$1),"")</f>
        <v>#N/A N/A</v>
      </c>
      <c r="BJ358" s="34" t="str">
        <f ca="1">IF($A358&lt;&gt;"",_xll.BCurveInt(_xll.BCurveStrip("S23","Curvedate",$A358),"Df.Mid",$A358+BJ$1),"")</f>
        <v>#N/A N/A</v>
      </c>
      <c r="BK358" s="34" t="str">
        <f ca="1">IF($A358&lt;&gt;"",_xll.BCurveInt(_xll.BCurveStrip("S23","Curvedate",$A358),"Df.Mid",$A358+BK$1),"")</f>
        <v>#N/A N/A</v>
      </c>
      <c r="BL358" s="34" t="str">
        <f ca="1">IF($A358&lt;&gt;"",_xll.BCurveInt(_xll.BCurveStrip("S23","Curvedate",$A358),"Df.Mid",$A358+BL$1),"")</f>
        <v>#N/A N/A</v>
      </c>
      <c r="BM358" s="34" t="str">
        <f ca="1">IF($A358&lt;&gt;"",_xll.BCurveInt(_xll.BCurveStrip("S23","Curvedate",$A358),"Df.Mid",$A358+BM$1),"")</f>
        <v>#N/A N/A</v>
      </c>
      <c r="BN358" s="34" t="str">
        <f ca="1">IF($A358&lt;&gt;"",_xll.BCurveInt(_xll.BCurveStrip("S23","Curvedate",$A358),"Df.Mid",$A358+BN$1),"")</f>
        <v>#N/A N/A</v>
      </c>
      <c r="BO358" s="34" t="str">
        <f ca="1">IF($A358&lt;&gt;"",_xll.BCurveInt(_xll.BCurveStrip("S23","Curvedate",$A358),"Df.Mid",$A358+BO$1),"")</f>
        <v>#N/A N/A</v>
      </c>
      <c r="BP358" s="34" t="str">
        <f ca="1">IF($A358&lt;&gt;"",_xll.BCurveInt(_xll.BCurveStrip("S23","Curvedate",$A358),"Df.Mid",$A358+BP$1),"")</f>
        <v>#N/A N/A</v>
      </c>
      <c r="BQ358" s="34" t="str">
        <f ca="1">IF($A358&lt;&gt;"",_xll.BCurveInt(_xll.BCurveStrip("S23","Curvedate",$A358),"Df.Mid",$A358+BQ$1),"")</f>
        <v>#N/A N/A</v>
      </c>
      <c r="BR358" s="34" t="str">
        <f ca="1">IF($A358&lt;&gt;"",_xll.BCurveInt(_xll.BCurveStrip("S23","Curvedate",$A358),"Df.Mid",$A358+BR$1),"")</f>
        <v>#N/A N/A</v>
      </c>
      <c r="BS358" s="34" t="str">
        <f ca="1">IF($A358&lt;&gt;"",_xll.BCurveInt(_xll.BCurveStrip("S23","Curvedate",$A358),"Df.Mid",$A358+BS$1),"")</f>
        <v>#N/A N/A</v>
      </c>
      <c r="BT358" s="34" t="str">
        <f ca="1">IF($A358&lt;&gt;"",_xll.BCurveInt(_xll.BCurveStrip("S23","Curvedate",$A358),"Df.Mid",$A358+BT$1),"")</f>
        <v>#N/A N/A</v>
      </c>
      <c r="BU358" s="34" t="str">
        <f ca="1">IF($A358&lt;&gt;"",_xll.BCurveInt(_xll.BCurveStrip("S23","Curvedate",$A358),"Df.Mid",$A358+BU$1),"")</f>
        <v>#N/A N/A</v>
      </c>
      <c r="BV358" s="34" t="str">
        <f ca="1">IF($A358&lt;&gt;"",_xll.BCurveInt(_xll.BCurveStrip("S23","Curvedate",$A358),"Df.Mid",$A358+BV$1),"")</f>
        <v>#N/A N/A</v>
      </c>
      <c r="BW358" s="34" t="str">
        <f ca="1">IF($A358&lt;&gt;"",_xll.BCurveInt(_xll.BCurveStrip("S23","Curvedate",$A358),"Df.Mid",$A358+BW$1),"")</f>
        <v>#N/A N/A</v>
      </c>
      <c r="BX358" s="34" t="str">
        <f ca="1">IF($A358&lt;&gt;"",_xll.BCurveInt(_xll.BCurveStrip("S23","Curvedate",$A358),"Df.Mid",$A358+BX$1),"")</f>
        <v>#N/A N/A</v>
      </c>
      <c r="BY358" s="34" t="str">
        <f ca="1">IF($A358&lt;&gt;"",_xll.BCurveInt(_xll.BCurveStrip("S23","Curvedate",$A358),"Df.Mid",$A358+BY$1),"")</f>
        <v>#N/A N/A</v>
      </c>
      <c r="BZ358" s="34" t="str">
        <f ca="1">IF($A358&lt;&gt;"",_xll.BCurveInt(_xll.BCurveStrip("S23","Curvedate",$A358),"Df.Mid",$A358+BZ$1),"")</f>
        <v>#N/A N/A</v>
      </c>
      <c r="CA358" s="34" t="str">
        <f ca="1">IF($A358&lt;&gt;"",_xll.BCurveInt(_xll.BCurveStrip("S23","Curvedate",$A358),"Df.Mid",$A358+CA$1),"")</f>
        <v>#N/A N/A</v>
      </c>
      <c r="CB358" s="34" t="str">
        <f ca="1">IF($A358&lt;&gt;"",_xll.BCurveInt(_xll.BCurveStrip("S23","Curvedate",$A358),"Df.Mid",$A358+CB$1),"")</f>
        <v>#N/A N/A</v>
      </c>
      <c r="CC358" s="34" t="str">
        <f ca="1">IF($A358&lt;&gt;"",_xll.BCurveInt(_xll.BCurveStrip("S23","Curvedate",$A358),"Df.Mid",$A358+CC$1),"")</f>
        <v>#N/A N/A</v>
      </c>
      <c r="CD358" s="34" t="str">
        <f ca="1">IF($A358&lt;&gt;"",_xll.BCurveInt(_xll.BCurveStrip("S23","Curvedate",$A358),"Df.Mid",$A358+CD$1),"")</f>
        <v>#N/A N/A</v>
      </c>
      <c r="CE358" s="34" t="str">
        <f ca="1">IF($A358&lt;&gt;"",_xll.BCurveInt(_xll.BCurveStrip("S23","Curvedate",$A358),"Df.Mid",$A358+CE$1),"")</f>
        <v>#N/A N/A</v>
      </c>
      <c r="CF358" s="34" t="str">
        <f ca="1">IF($A358&lt;&gt;"",_xll.BCurveInt(_xll.BCurveStrip("S23","Curvedate",$A358),"Df.Mid",$A358+CF$1),"")</f>
        <v>#N/A N/A</v>
      </c>
      <c r="CG358" s="34" t="str">
        <f ca="1">IF($A358&lt;&gt;"",_xll.BCurveInt(_xll.BCurveStrip("S23","Curvedate",$A358),"Df.Mid",$A358+CG$1),"")</f>
        <v>#N/A N/A</v>
      </c>
      <c r="CH358" s="34" t="str">
        <f ca="1">IF($A358&lt;&gt;"",_xll.BCurveInt(_xll.BCurveStrip("S23","Curvedate",$A358),"Df.Mid",$A358+CH$1),"")</f>
        <v>#N/A N/A</v>
      </c>
      <c r="CI358" s="34" t="str">
        <f ca="1">IF($A358&lt;&gt;"",_xll.BCurveInt(_xll.BCurveStrip("S23","Curvedate",$A358),"Df.Mid",$A358+CI$1),"")</f>
        <v>#N/A N/A</v>
      </c>
      <c r="CJ358" s="34" t="str">
        <f ca="1">IF($A358&lt;&gt;"",_xll.BCurveInt(_xll.BCurveStrip("S23","Curvedate",$A358),"Df.Mid",$A358+CJ$1),"")</f>
        <v>#N/A N/A</v>
      </c>
      <c r="CK358" s="34" t="str">
        <f ca="1">IF($A358&lt;&gt;"",_xll.BCurveInt(_xll.BCurveStrip("S23","Curvedate",$A358),"Df.Mid",$A358+CK$1),"")</f>
        <v>#N/A N/A</v>
      </c>
      <c r="CL358" s="34" t="str">
        <f ca="1">IF($A358&lt;&gt;"",_xll.BCurveInt(_xll.BCurveStrip("S23","Curvedate",$A358),"Df.Mid",$A358+CL$1),"")</f>
        <v>#N/A N/A</v>
      </c>
      <c r="CM358" s="34" t="str">
        <f ca="1">IF($A358&lt;&gt;"",_xll.BCurveInt(_xll.BCurveStrip("S23","Curvedate",$A358),"Df.Mid",$A358+CM$1),"")</f>
        <v>#N/A N/A</v>
      </c>
      <c r="CN358" s="34" t="str">
        <f ca="1">IF($A358&lt;&gt;"",_xll.BCurveInt(_xll.BCurveStrip("S23","Curvedate",$A358),"Df.Mid",$A358+CN$1),"")</f>
        <v>#N/A N/A</v>
      </c>
      <c r="CO358" s="34" t="str">
        <f ca="1">IF($A358&lt;&gt;"",_xll.BCurveInt(_xll.BCurveStrip("S23","Curvedate",$A358),"Df.Mid",$A358+CO$1),"")</f>
        <v>#N/A N/A</v>
      </c>
      <c r="CP358" s="34" t="str">
        <f ca="1">IF($A358&lt;&gt;"",_xll.BCurveInt(_xll.BCurveStrip("S23","Curvedate",$A358),"Df.Mid",$A358+CP$1),"")</f>
        <v>#N/A N/A</v>
      </c>
      <c r="CQ358" s="34" t="str">
        <f ca="1">IF($A358&lt;&gt;"",_xll.BCurveInt(_xll.BCurveStrip("S23","Curvedate",$A358),"Df.Mid",$A358+CQ$1),"")</f>
        <v>#N/A N/A</v>
      </c>
      <c r="CR358" s="34" t="str">
        <f ca="1">IF($A358&lt;&gt;"",_xll.BCurveInt(_xll.BCurveStrip("S23","Curvedate",$A358),"Df.Mid",$A358+CR$1),"")</f>
        <v>#N/A N/A</v>
      </c>
      <c r="CS358" s="34" t="str">
        <f ca="1">IF($A358&lt;&gt;"",_xll.BCurveInt(_xll.BCurveStrip("S23","Curvedate",$A358),"Df.Mid",$A358+CS$1),"")</f>
        <v>#N/A N/A</v>
      </c>
      <c r="CT358" s="34" t="str">
        <f ca="1">IF($A358&lt;&gt;"",_xll.BCurveInt(_xll.BCurveStrip("S23","Curvedate",$A358),"Df.Mid",$A358+CT$1),"")</f>
        <v>#N/A N/A</v>
      </c>
      <c r="CU358" s="34" t="str">
        <f ca="1">IF($A358&lt;&gt;"",_xll.BCurveInt(_xll.BCurveStrip("S23","Curvedate",$A358),"Df.Mid",$A358+CU$1),"")</f>
        <v>#N/A N/A</v>
      </c>
      <c r="CV358" s="34" t="str">
        <f ca="1">IF($A358&lt;&gt;"",_xll.BCurveInt(_xll.BCurveStrip("S23","Curvedate",$A358),"Df.Mid",$A358+CV$1),"")</f>
        <v>#N/A N/A</v>
      </c>
      <c r="CW358" s="34" t="str">
        <f ca="1">IF($A358&lt;&gt;"",_xll.BCurveInt(_xll.BCurveStrip("S23","Curvedate",$A358),"Df.Mid",$A358+CW$1),"")</f>
        <v>#N/A N/A</v>
      </c>
      <c r="CX358" s="34" t="str">
        <f ca="1">IF($A358&lt;&gt;"",_xll.BCurveInt(_xll.BCurveStrip("S23","Curvedate",$A358),"Df.Mid",$A358+CX$1),"")</f>
        <v>#N/A N/A</v>
      </c>
      <c r="CY358" s="34" t="str">
        <f ca="1">IF($A358&lt;&gt;"",_xll.BCurveInt(_xll.BCurveStrip("S23","Curvedate",$A358),"Df.Mid",$A358+CY$1),"")</f>
        <v>#N/A N/A</v>
      </c>
      <c r="CZ358" s="34" t="str">
        <f ca="1">IF($A358&lt;&gt;"",_xll.BCurveInt(_xll.BCurveStrip("S23","Curvedate",$A358),"Df.Mid",$A358+CZ$1),"")</f>
        <v>#N/A N/A</v>
      </c>
      <c r="DA358" s="34" t="str">
        <f ca="1">IF($A358&lt;&gt;"",_xll.BCurveInt(_xll.BCurveStrip("S23","Curvedate",$A358),"Df.Mid",$A358+DA$1),"")</f>
        <v>#N/A N/A</v>
      </c>
      <c r="DB358" s="34" t="str">
        <f ca="1">IF($A358&lt;&gt;"",_xll.BCurveInt(_xll.BCurveStrip("S23","Curvedate",$A358),"Df.Mid",$A358+DB$1),"")</f>
        <v>#N/A N/A</v>
      </c>
    </row>
    <row r="359" spans="1:106" x14ac:dyDescent="0.2">
      <c r="A359" s="13">
        <f t="shared" ca="1" si="5"/>
        <v>44771</v>
      </c>
      <c r="B359" s="34" t="str">
        <f ca="1">IF($A359&lt;&gt;"",_xll.BCurveInt(_xll.BCurveStrip("S23","Curvedate",$A359),"Df.Mid",$A359+B$1),"")</f>
        <v>#N/A N/A</v>
      </c>
      <c r="C359" s="34" t="str">
        <f ca="1">IF($A359&lt;&gt;"",_xll.BCurveInt(_xll.BCurveStrip("S23","Curvedate",$A359),"Df.Mid",$A359+C$1),"")</f>
        <v>#N/A N/A</v>
      </c>
      <c r="D359" s="34" t="str">
        <f ca="1">IF($A359&lt;&gt;"",_xll.BCurveInt(_xll.BCurveStrip("S23","Curvedate",$A359),"Df.Mid",$A359+D$1),"")</f>
        <v>#N/A N/A</v>
      </c>
      <c r="E359" s="34" t="str">
        <f ca="1">IF($A359&lt;&gt;"",_xll.BCurveInt(_xll.BCurveStrip("S23","Curvedate",$A359),"Df.Mid",$A359+E$1),"")</f>
        <v>#N/A N/A</v>
      </c>
      <c r="F359" s="34" t="str">
        <f ca="1">IF($A359&lt;&gt;"",_xll.BCurveInt(_xll.BCurveStrip("S23","Curvedate",$A359),"Df.Mid",$A359+F$1),"")</f>
        <v>#N/A N/A</v>
      </c>
      <c r="G359" s="34" t="str">
        <f ca="1">IF($A359&lt;&gt;"",_xll.BCurveInt(_xll.BCurveStrip("S23","Curvedate",$A359),"Df.Mid",$A359+G$1),"")</f>
        <v>#N/A N/A</v>
      </c>
      <c r="H359" s="34" t="str">
        <f ca="1">IF($A359&lt;&gt;"",_xll.BCurveInt(_xll.BCurveStrip("S23","Curvedate",$A359),"Df.Mid",$A359+H$1),"")</f>
        <v>#N/A N/A</v>
      </c>
      <c r="I359" s="34" t="str">
        <f ca="1">IF($A359&lt;&gt;"",_xll.BCurveInt(_xll.BCurveStrip("S23","Curvedate",$A359),"Df.Mid",$A359+I$1),"")</f>
        <v>#N/A N/A</v>
      </c>
      <c r="J359" s="34" t="str">
        <f ca="1">IF($A359&lt;&gt;"",_xll.BCurveInt(_xll.BCurveStrip("S23","Curvedate",$A359),"Df.Mid",$A359+J$1),"")</f>
        <v>#N/A N/A</v>
      </c>
      <c r="K359" s="34" t="str">
        <f ca="1">IF($A359&lt;&gt;"",_xll.BCurveInt(_xll.BCurveStrip("S23","Curvedate",$A359),"Df.Mid",$A359+K$1),"")</f>
        <v>#N/A N/A</v>
      </c>
      <c r="L359" s="34" t="str">
        <f ca="1">IF($A359&lt;&gt;"",_xll.BCurveInt(_xll.BCurveStrip("S23","Curvedate",$A359),"Df.Mid",$A359+L$1),"")</f>
        <v>#N/A N/A</v>
      </c>
      <c r="M359" s="34" t="str">
        <f ca="1">IF($A359&lt;&gt;"",_xll.BCurveInt(_xll.BCurveStrip("S23","Curvedate",$A359),"Df.Mid",$A359+M$1),"")</f>
        <v>#N/A N/A</v>
      </c>
      <c r="N359" s="34" t="str">
        <f ca="1">IF($A359&lt;&gt;"",_xll.BCurveInt(_xll.BCurveStrip("S23","Curvedate",$A359),"Df.Mid",$A359+N$1),"")</f>
        <v>#N/A N/A</v>
      </c>
      <c r="O359" s="34" t="str">
        <f ca="1">IF($A359&lt;&gt;"",_xll.BCurveInt(_xll.BCurveStrip("S23","Curvedate",$A359),"Df.Mid",$A359+O$1),"")</f>
        <v>#N/A N/A</v>
      </c>
      <c r="P359" s="34" t="str">
        <f ca="1">IF($A359&lt;&gt;"",_xll.BCurveInt(_xll.BCurveStrip("S23","Curvedate",$A359),"Df.Mid",$A359+P$1),"")</f>
        <v>#N/A N/A</v>
      </c>
      <c r="Q359" s="34" t="str">
        <f ca="1">IF($A359&lt;&gt;"",_xll.BCurveInt(_xll.BCurveStrip("S23","Curvedate",$A359),"Df.Mid",$A359+Q$1),"")</f>
        <v>#N/A N/A</v>
      </c>
      <c r="R359" s="34" t="str">
        <f ca="1">IF($A359&lt;&gt;"",_xll.BCurveInt(_xll.BCurveStrip("S23","Curvedate",$A359),"Df.Mid",$A359+R$1),"")</f>
        <v>#N/A N/A</v>
      </c>
      <c r="S359" s="34" t="str">
        <f ca="1">IF($A359&lt;&gt;"",_xll.BCurveInt(_xll.BCurveStrip("S23","Curvedate",$A359),"Df.Mid",$A359+S$1),"")</f>
        <v>#N/A N/A</v>
      </c>
      <c r="T359" s="34" t="str">
        <f ca="1">IF($A359&lt;&gt;"",_xll.BCurveInt(_xll.BCurveStrip("S23","Curvedate",$A359),"Df.Mid",$A359+T$1),"")</f>
        <v>#N/A N/A</v>
      </c>
      <c r="U359" s="34" t="str">
        <f ca="1">IF($A359&lt;&gt;"",_xll.BCurveInt(_xll.BCurveStrip("S23","Curvedate",$A359),"Df.Mid",$A359+U$1),"")</f>
        <v>#N/A N/A</v>
      </c>
      <c r="V359" s="34" t="str">
        <f ca="1">IF($A359&lt;&gt;"",_xll.BCurveInt(_xll.BCurveStrip("S23","Curvedate",$A359),"Df.Mid",$A359+V$1),"")</f>
        <v>#N/A N/A</v>
      </c>
      <c r="W359" s="34" t="str">
        <f ca="1">IF($A359&lt;&gt;"",_xll.BCurveInt(_xll.BCurveStrip("S23","Curvedate",$A359),"Df.Mid",$A359+W$1),"")</f>
        <v>#N/A N/A</v>
      </c>
      <c r="X359" s="34" t="str">
        <f ca="1">IF($A359&lt;&gt;"",_xll.BCurveInt(_xll.BCurveStrip("S23","Curvedate",$A359),"Df.Mid",$A359+X$1),"")</f>
        <v>#N/A N/A</v>
      </c>
      <c r="Y359" s="34" t="str">
        <f ca="1">IF($A359&lt;&gt;"",_xll.BCurveInt(_xll.BCurveStrip("S23","Curvedate",$A359),"Df.Mid",$A359+Y$1),"")</f>
        <v>#N/A N/A</v>
      </c>
      <c r="Z359" s="34" t="str">
        <f ca="1">IF($A359&lt;&gt;"",_xll.BCurveInt(_xll.BCurveStrip("S23","Curvedate",$A359),"Df.Mid",$A359+Z$1),"")</f>
        <v>#N/A N/A</v>
      </c>
      <c r="AA359" s="34" t="str">
        <f ca="1">IF($A359&lt;&gt;"",_xll.BCurveInt(_xll.BCurveStrip("S23","Curvedate",$A359),"Df.Mid",$A359+AA$1),"")</f>
        <v>#N/A N/A</v>
      </c>
      <c r="AB359" s="34" t="str">
        <f ca="1">IF($A359&lt;&gt;"",_xll.BCurveInt(_xll.BCurveStrip("S23","Curvedate",$A359),"Df.Mid",$A359+AB$1),"")</f>
        <v>#N/A N/A</v>
      </c>
      <c r="AC359" s="34" t="str">
        <f ca="1">IF($A359&lt;&gt;"",_xll.BCurveInt(_xll.BCurveStrip("S23","Curvedate",$A359),"Df.Mid",$A359+AC$1),"")</f>
        <v>#N/A N/A</v>
      </c>
      <c r="AD359" s="34" t="str">
        <f ca="1">IF($A359&lt;&gt;"",_xll.BCurveInt(_xll.BCurveStrip("S23","Curvedate",$A359),"Df.Mid",$A359+AD$1),"")</f>
        <v>#N/A N/A</v>
      </c>
      <c r="AE359" s="34" t="str">
        <f ca="1">IF($A359&lt;&gt;"",_xll.BCurveInt(_xll.BCurveStrip("S23","Curvedate",$A359),"Df.Mid",$A359+AE$1),"")</f>
        <v>#N/A N/A</v>
      </c>
      <c r="AF359" s="34" t="str">
        <f ca="1">IF($A359&lt;&gt;"",_xll.BCurveInt(_xll.BCurveStrip("S23","Curvedate",$A359),"Df.Mid",$A359+AF$1),"")</f>
        <v>#N/A N/A</v>
      </c>
      <c r="AG359" s="34" t="str">
        <f ca="1">IF($A359&lt;&gt;"",_xll.BCurveInt(_xll.BCurveStrip("S23","Curvedate",$A359),"Df.Mid",$A359+AG$1),"")</f>
        <v>#N/A N/A</v>
      </c>
      <c r="AH359" s="34" t="str">
        <f ca="1">IF($A359&lt;&gt;"",_xll.BCurveInt(_xll.BCurveStrip("S23","Curvedate",$A359),"Df.Mid",$A359+AH$1),"")</f>
        <v>#N/A N/A</v>
      </c>
      <c r="AI359" s="34" t="str">
        <f ca="1">IF($A359&lt;&gt;"",_xll.BCurveInt(_xll.BCurveStrip("S23","Curvedate",$A359),"Df.Mid",$A359+AI$1),"")</f>
        <v>#N/A N/A</v>
      </c>
      <c r="AJ359" s="34" t="str">
        <f ca="1">IF($A359&lt;&gt;"",_xll.BCurveInt(_xll.BCurveStrip("S23","Curvedate",$A359),"Df.Mid",$A359+AJ$1),"")</f>
        <v>#N/A N/A</v>
      </c>
      <c r="AK359" s="34" t="str">
        <f ca="1">IF($A359&lt;&gt;"",_xll.BCurveInt(_xll.BCurveStrip("S23","Curvedate",$A359),"Df.Mid",$A359+AK$1),"")</f>
        <v>#N/A N/A</v>
      </c>
      <c r="AL359" s="34" t="str">
        <f ca="1">IF($A359&lt;&gt;"",_xll.BCurveInt(_xll.BCurveStrip("S23","Curvedate",$A359),"Df.Mid",$A359+AL$1),"")</f>
        <v>#N/A N/A</v>
      </c>
      <c r="AM359" s="34" t="str">
        <f ca="1">IF($A359&lt;&gt;"",_xll.BCurveInt(_xll.BCurveStrip("S23","Curvedate",$A359),"Df.Mid",$A359+AM$1),"")</f>
        <v>#N/A N/A</v>
      </c>
      <c r="AN359" s="34" t="str">
        <f ca="1">IF($A359&lt;&gt;"",_xll.BCurveInt(_xll.BCurveStrip("S23","Curvedate",$A359),"Df.Mid",$A359+AN$1),"")</f>
        <v>#N/A N/A</v>
      </c>
      <c r="AO359" s="34" t="str">
        <f ca="1">IF($A359&lt;&gt;"",_xll.BCurveInt(_xll.BCurveStrip("S23","Curvedate",$A359),"Df.Mid",$A359+AO$1),"")</f>
        <v>#N/A N/A</v>
      </c>
      <c r="AP359" s="34" t="str">
        <f ca="1">IF($A359&lt;&gt;"",_xll.BCurveInt(_xll.BCurveStrip("S23","Curvedate",$A359),"Df.Mid",$A359+AP$1),"")</f>
        <v>#N/A N/A</v>
      </c>
      <c r="AQ359" s="34" t="str">
        <f ca="1">IF($A359&lt;&gt;"",_xll.BCurveInt(_xll.BCurveStrip("S23","Curvedate",$A359),"Df.Mid",$A359+AQ$1),"")</f>
        <v>#N/A N/A</v>
      </c>
      <c r="AR359" s="34" t="str">
        <f ca="1">IF($A359&lt;&gt;"",_xll.BCurveInt(_xll.BCurveStrip("S23","Curvedate",$A359),"Df.Mid",$A359+AR$1),"")</f>
        <v>#N/A N/A</v>
      </c>
      <c r="AS359" s="34" t="str">
        <f ca="1">IF($A359&lt;&gt;"",_xll.BCurveInt(_xll.BCurveStrip("S23","Curvedate",$A359),"Df.Mid",$A359+AS$1),"")</f>
        <v>#N/A N/A</v>
      </c>
      <c r="AT359" s="34" t="str">
        <f ca="1">IF($A359&lt;&gt;"",_xll.BCurveInt(_xll.BCurveStrip("S23","Curvedate",$A359),"Df.Mid",$A359+AT$1),"")</f>
        <v>#N/A N/A</v>
      </c>
      <c r="AU359" s="34" t="str">
        <f ca="1">IF($A359&lt;&gt;"",_xll.BCurveInt(_xll.BCurveStrip("S23","Curvedate",$A359),"Df.Mid",$A359+AU$1),"")</f>
        <v>#N/A N/A</v>
      </c>
      <c r="AV359" s="34" t="str">
        <f ca="1">IF($A359&lt;&gt;"",_xll.BCurveInt(_xll.BCurveStrip("S23","Curvedate",$A359),"Df.Mid",$A359+AV$1),"")</f>
        <v>#N/A N/A</v>
      </c>
      <c r="AW359" s="34" t="str">
        <f ca="1">IF($A359&lt;&gt;"",_xll.BCurveInt(_xll.BCurveStrip("S23","Curvedate",$A359),"Df.Mid",$A359+AW$1),"")</f>
        <v>#N/A N/A</v>
      </c>
      <c r="AX359" s="34" t="str">
        <f ca="1">IF($A359&lt;&gt;"",_xll.BCurveInt(_xll.BCurveStrip("S23","Curvedate",$A359),"Df.Mid",$A359+AX$1),"")</f>
        <v>#N/A N/A</v>
      </c>
      <c r="AY359" s="34" t="str">
        <f ca="1">IF($A359&lt;&gt;"",_xll.BCurveInt(_xll.BCurveStrip("S23","Curvedate",$A359),"Df.Mid",$A359+AY$1),"")</f>
        <v>#N/A N/A</v>
      </c>
      <c r="AZ359" s="34" t="str">
        <f ca="1">IF($A359&lt;&gt;"",_xll.BCurveInt(_xll.BCurveStrip("S23","Curvedate",$A359),"Df.Mid",$A359+AZ$1),"")</f>
        <v>#N/A N/A</v>
      </c>
      <c r="BA359" s="34" t="str">
        <f ca="1">IF($A359&lt;&gt;"",_xll.BCurveInt(_xll.BCurveStrip("S23","Curvedate",$A359),"Df.Mid",$A359+BA$1),"")</f>
        <v>#N/A N/A</v>
      </c>
      <c r="BB359" s="34" t="str">
        <f ca="1">IF($A359&lt;&gt;"",_xll.BCurveInt(_xll.BCurveStrip("S23","Curvedate",$A359),"Df.Mid",$A359+BB$1),"")</f>
        <v>#N/A N/A</v>
      </c>
      <c r="BC359" s="34" t="str">
        <f ca="1">IF($A359&lt;&gt;"",_xll.BCurveInt(_xll.BCurveStrip("S23","Curvedate",$A359),"Df.Mid",$A359+BC$1),"")</f>
        <v>#N/A N/A</v>
      </c>
      <c r="BD359" s="34" t="str">
        <f ca="1">IF($A359&lt;&gt;"",_xll.BCurveInt(_xll.BCurveStrip("S23","Curvedate",$A359),"Df.Mid",$A359+BD$1),"")</f>
        <v>#N/A N/A</v>
      </c>
      <c r="BE359" s="34" t="str">
        <f ca="1">IF($A359&lt;&gt;"",_xll.BCurveInt(_xll.BCurveStrip("S23","Curvedate",$A359),"Df.Mid",$A359+BE$1),"")</f>
        <v>#N/A N/A</v>
      </c>
      <c r="BF359" s="34" t="str">
        <f ca="1">IF($A359&lt;&gt;"",_xll.BCurveInt(_xll.BCurveStrip("S23","Curvedate",$A359),"Df.Mid",$A359+BF$1),"")</f>
        <v>#N/A N/A</v>
      </c>
      <c r="BG359" s="34" t="str">
        <f ca="1">IF($A359&lt;&gt;"",_xll.BCurveInt(_xll.BCurveStrip("S23","Curvedate",$A359),"Df.Mid",$A359+BG$1),"")</f>
        <v>#N/A N/A</v>
      </c>
      <c r="BH359" s="34" t="str">
        <f ca="1">IF($A359&lt;&gt;"",_xll.BCurveInt(_xll.BCurveStrip("S23","Curvedate",$A359),"Df.Mid",$A359+BH$1),"")</f>
        <v>#N/A N/A</v>
      </c>
      <c r="BI359" s="34" t="str">
        <f ca="1">IF($A359&lt;&gt;"",_xll.BCurveInt(_xll.BCurveStrip("S23","Curvedate",$A359),"Df.Mid",$A359+BI$1),"")</f>
        <v>#N/A N/A</v>
      </c>
      <c r="BJ359" s="34" t="str">
        <f ca="1">IF($A359&lt;&gt;"",_xll.BCurveInt(_xll.BCurveStrip("S23","Curvedate",$A359),"Df.Mid",$A359+BJ$1),"")</f>
        <v>#N/A N/A</v>
      </c>
      <c r="BK359" s="34" t="str">
        <f ca="1">IF($A359&lt;&gt;"",_xll.BCurveInt(_xll.BCurveStrip("S23","Curvedate",$A359),"Df.Mid",$A359+BK$1),"")</f>
        <v>#N/A N/A</v>
      </c>
      <c r="BL359" s="34" t="str">
        <f ca="1">IF($A359&lt;&gt;"",_xll.BCurveInt(_xll.BCurveStrip("S23","Curvedate",$A359),"Df.Mid",$A359+BL$1),"")</f>
        <v>#N/A N/A</v>
      </c>
      <c r="BM359" s="34" t="str">
        <f ca="1">IF($A359&lt;&gt;"",_xll.BCurveInt(_xll.BCurveStrip("S23","Curvedate",$A359),"Df.Mid",$A359+BM$1),"")</f>
        <v>#N/A N/A</v>
      </c>
      <c r="BN359" s="34" t="str">
        <f ca="1">IF($A359&lt;&gt;"",_xll.BCurveInt(_xll.BCurveStrip("S23","Curvedate",$A359),"Df.Mid",$A359+BN$1),"")</f>
        <v>#N/A N/A</v>
      </c>
      <c r="BO359" s="34" t="str">
        <f ca="1">IF($A359&lt;&gt;"",_xll.BCurveInt(_xll.BCurveStrip("S23","Curvedate",$A359),"Df.Mid",$A359+BO$1),"")</f>
        <v>#N/A N/A</v>
      </c>
      <c r="BP359" s="34" t="str">
        <f ca="1">IF($A359&lt;&gt;"",_xll.BCurveInt(_xll.BCurveStrip("S23","Curvedate",$A359),"Df.Mid",$A359+BP$1),"")</f>
        <v>#N/A N/A</v>
      </c>
      <c r="BQ359" s="34" t="str">
        <f ca="1">IF($A359&lt;&gt;"",_xll.BCurveInt(_xll.BCurveStrip("S23","Curvedate",$A359),"Df.Mid",$A359+BQ$1),"")</f>
        <v>#N/A N/A</v>
      </c>
      <c r="BR359" s="34" t="str">
        <f ca="1">IF($A359&lt;&gt;"",_xll.BCurveInt(_xll.BCurveStrip("S23","Curvedate",$A359),"Df.Mid",$A359+BR$1),"")</f>
        <v>#N/A N/A</v>
      </c>
      <c r="BS359" s="34" t="str">
        <f ca="1">IF($A359&lt;&gt;"",_xll.BCurveInt(_xll.BCurveStrip("S23","Curvedate",$A359),"Df.Mid",$A359+BS$1),"")</f>
        <v>#N/A N/A</v>
      </c>
      <c r="BT359" s="34" t="str">
        <f ca="1">IF($A359&lt;&gt;"",_xll.BCurveInt(_xll.BCurveStrip("S23","Curvedate",$A359),"Df.Mid",$A359+BT$1),"")</f>
        <v>#N/A N/A</v>
      </c>
      <c r="BU359" s="34" t="str">
        <f ca="1">IF($A359&lt;&gt;"",_xll.BCurveInt(_xll.BCurveStrip("S23","Curvedate",$A359),"Df.Mid",$A359+BU$1),"")</f>
        <v>#N/A N/A</v>
      </c>
      <c r="BV359" s="34" t="str">
        <f ca="1">IF($A359&lt;&gt;"",_xll.BCurveInt(_xll.BCurveStrip("S23","Curvedate",$A359),"Df.Mid",$A359+BV$1),"")</f>
        <v>#N/A N/A</v>
      </c>
      <c r="BW359" s="34" t="str">
        <f ca="1">IF($A359&lt;&gt;"",_xll.BCurveInt(_xll.BCurveStrip("S23","Curvedate",$A359),"Df.Mid",$A359+BW$1),"")</f>
        <v>#N/A N/A</v>
      </c>
      <c r="BX359" s="34" t="str">
        <f ca="1">IF($A359&lt;&gt;"",_xll.BCurveInt(_xll.BCurveStrip("S23","Curvedate",$A359),"Df.Mid",$A359+BX$1),"")</f>
        <v>#N/A N/A</v>
      </c>
      <c r="BY359" s="34" t="str">
        <f ca="1">IF($A359&lt;&gt;"",_xll.BCurveInt(_xll.BCurveStrip("S23","Curvedate",$A359),"Df.Mid",$A359+BY$1),"")</f>
        <v>#N/A N/A</v>
      </c>
      <c r="BZ359" s="34" t="str">
        <f ca="1">IF($A359&lt;&gt;"",_xll.BCurveInt(_xll.BCurveStrip("S23","Curvedate",$A359),"Df.Mid",$A359+BZ$1),"")</f>
        <v>#N/A N/A</v>
      </c>
      <c r="CA359" s="34" t="str">
        <f ca="1">IF($A359&lt;&gt;"",_xll.BCurveInt(_xll.BCurveStrip("S23","Curvedate",$A359),"Df.Mid",$A359+CA$1),"")</f>
        <v>#N/A N/A</v>
      </c>
      <c r="CB359" s="34" t="str">
        <f ca="1">IF($A359&lt;&gt;"",_xll.BCurveInt(_xll.BCurveStrip("S23","Curvedate",$A359),"Df.Mid",$A359+CB$1),"")</f>
        <v>#N/A N/A</v>
      </c>
      <c r="CC359" s="34" t="str">
        <f ca="1">IF($A359&lt;&gt;"",_xll.BCurveInt(_xll.BCurveStrip("S23","Curvedate",$A359),"Df.Mid",$A359+CC$1),"")</f>
        <v>#N/A N/A</v>
      </c>
      <c r="CD359" s="34" t="str">
        <f ca="1">IF($A359&lt;&gt;"",_xll.BCurveInt(_xll.BCurveStrip("S23","Curvedate",$A359),"Df.Mid",$A359+CD$1),"")</f>
        <v>#N/A N/A</v>
      </c>
      <c r="CE359" s="34" t="str">
        <f ca="1">IF($A359&lt;&gt;"",_xll.BCurveInt(_xll.BCurveStrip("S23","Curvedate",$A359),"Df.Mid",$A359+CE$1),"")</f>
        <v>#N/A N/A</v>
      </c>
      <c r="CF359" s="34" t="str">
        <f ca="1">IF($A359&lt;&gt;"",_xll.BCurveInt(_xll.BCurveStrip("S23","Curvedate",$A359),"Df.Mid",$A359+CF$1),"")</f>
        <v>#N/A N/A</v>
      </c>
      <c r="CG359" s="34" t="str">
        <f ca="1">IF($A359&lt;&gt;"",_xll.BCurveInt(_xll.BCurveStrip("S23","Curvedate",$A359),"Df.Mid",$A359+CG$1),"")</f>
        <v>#N/A N/A</v>
      </c>
      <c r="CH359" s="34" t="str">
        <f ca="1">IF($A359&lt;&gt;"",_xll.BCurveInt(_xll.BCurveStrip("S23","Curvedate",$A359),"Df.Mid",$A359+CH$1),"")</f>
        <v>#N/A N/A</v>
      </c>
      <c r="CI359" s="34" t="str">
        <f ca="1">IF($A359&lt;&gt;"",_xll.BCurveInt(_xll.BCurveStrip("S23","Curvedate",$A359),"Df.Mid",$A359+CI$1),"")</f>
        <v>#N/A N/A</v>
      </c>
      <c r="CJ359" s="34" t="str">
        <f ca="1">IF($A359&lt;&gt;"",_xll.BCurveInt(_xll.BCurveStrip("S23","Curvedate",$A359),"Df.Mid",$A359+CJ$1),"")</f>
        <v>#N/A N/A</v>
      </c>
      <c r="CK359" s="34" t="str">
        <f ca="1">IF($A359&lt;&gt;"",_xll.BCurveInt(_xll.BCurveStrip("S23","Curvedate",$A359),"Df.Mid",$A359+CK$1),"")</f>
        <v>#N/A N/A</v>
      </c>
      <c r="CL359" s="34" t="str">
        <f ca="1">IF($A359&lt;&gt;"",_xll.BCurveInt(_xll.BCurveStrip("S23","Curvedate",$A359),"Df.Mid",$A359+CL$1),"")</f>
        <v>#N/A N/A</v>
      </c>
      <c r="CM359" s="34" t="str">
        <f ca="1">IF($A359&lt;&gt;"",_xll.BCurveInt(_xll.BCurveStrip("S23","Curvedate",$A359),"Df.Mid",$A359+CM$1),"")</f>
        <v>#N/A N/A</v>
      </c>
      <c r="CN359" s="34" t="str">
        <f ca="1">IF($A359&lt;&gt;"",_xll.BCurveInt(_xll.BCurveStrip("S23","Curvedate",$A359),"Df.Mid",$A359+CN$1),"")</f>
        <v>#N/A N/A</v>
      </c>
      <c r="CO359" s="34" t="str">
        <f ca="1">IF($A359&lt;&gt;"",_xll.BCurveInt(_xll.BCurveStrip("S23","Curvedate",$A359),"Df.Mid",$A359+CO$1),"")</f>
        <v>#N/A N/A</v>
      </c>
      <c r="CP359" s="34" t="str">
        <f ca="1">IF($A359&lt;&gt;"",_xll.BCurveInt(_xll.BCurveStrip("S23","Curvedate",$A359),"Df.Mid",$A359+CP$1),"")</f>
        <v>#N/A N/A</v>
      </c>
      <c r="CQ359" s="34" t="str">
        <f ca="1">IF($A359&lt;&gt;"",_xll.BCurveInt(_xll.BCurveStrip("S23","Curvedate",$A359),"Df.Mid",$A359+CQ$1),"")</f>
        <v>#N/A N/A</v>
      </c>
      <c r="CR359" s="34" t="str">
        <f ca="1">IF($A359&lt;&gt;"",_xll.BCurveInt(_xll.BCurveStrip("S23","Curvedate",$A359),"Df.Mid",$A359+CR$1),"")</f>
        <v>#N/A N/A</v>
      </c>
      <c r="CS359" s="34" t="str">
        <f ca="1">IF($A359&lt;&gt;"",_xll.BCurveInt(_xll.BCurveStrip("S23","Curvedate",$A359),"Df.Mid",$A359+CS$1),"")</f>
        <v>#N/A N/A</v>
      </c>
      <c r="CT359" s="34" t="str">
        <f ca="1">IF($A359&lt;&gt;"",_xll.BCurveInt(_xll.BCurveStrip("S23","Curvedate",$A359),"Df.Mid",$A359+CT$1),"")</f>
        <v>#N/A N/A</v>
      </c>
      <c r="CU359" s="34" t="str">
        <f ca="1">IF($A359&lt;&gt;"",_xll.BCurveInt(_xll.BCurveStrip("S23","Curvedate",$A359),"Df.Mid",$A359+CU$1),"")</f>
        <v>#N/A N/A</v>
      </c>
      <c r="CV359" s="34" t="str">
        <f ca="1">IF($A359&lt;&gt;"",_xll.BCurveInt(_xll.BCurveStrip("S23","Curvedate",$A359),"Df.Mid",$A359+CV$1),"")</f>
        <v>#N/A N/A</v>
      </c>
      <c r="CW359" s="34" t="str">
        <f ca="1">IF($A359&lt;&gt;"",_xll.BCurveInt(_xll.BCurveStrip("S23","Curvedate",$A359),"Df.Mid",$A359+CW$1),"")</f>
        <v>#N/A N/A</v>
      </c>
      <c r="CX359" s="34" t="str">
        <f ca="1">IF($A359&lt;&gt;"",_xll.BCurveInt(_xll.BCurveStrip("S23","Curvedate",$A359),"Df.Mid",$A359+CX$1),"")</f>
        <v>#N/A N/A</v>
      </c>
      <c r="CY359" s="34" t="str">
        <f ca="1">IF($A359&lt;&gt;"",_xll.BCurveInt(_xll.BCurveStrip("S23","Curvedate",$A359),"Df.Mid",$A359+CY$1),"")</f>
        <v>#N/A N/A</v>
      </c>
      <c r="CZ359" s="34" t="str">
        <f ca="1">IF($A359&lt;&gt;"",_xll.BCurveInt(_xll.BCurveStrip("S23","Curvedate",$A359),"Df.Mid",$A359+CZ$1),"")</f>
        <v>#N/A N/A</v>
      </c>
      <c r="DA359" s="34" t="str">
        <f ca="1">IF($A359&lt;&gt;"",_xll.BCurveInt(_xll.BCurveStrip("S23","Curvedate",$A359),"Df.Mid",$A359+DA$1),"")</f>
        <v>#N/A N/A</v>
      </c>
      <c r="DB359" s="34" t="str">
        <f ca="1">IF($A359&lt;&gt;"",_xll.BCurveInt(_xll.BCurveStrip("S23","Curvedate",$A359),"Df.Mid",$A359+DB$1),"")</f>
        <v>#N/A N/A</v>
      </c>
    </row>
    <row r="360" spans="1:106" x14ac:dyDescent="0.2">
      <c r="A360" s="13">
        <f t="shared" ca="1" si="5"/>
        <v>44774</v>
      </c>
      <c r="B360" s="34" t="str">
        <f ca="1">IF($A360&lt;&gt;"",_xll.BCurveInt(_xll.BCurveStrip("S23","Curvedate",$A360),"Df.Mid",$A360+B$1),"")</f>
        <v>#N/A N/A</v>
      </c>
      <c r="C360" s="34" t="str">
        <f ca="1">IF($A360&lt;&gt;"",_xll.BCurveInt(_xll.BCurveStrip("S23","Curvedate",$A360),"Df.Mid",$A360+C$1),"")</f>
        <v>#N/A N/A</v>
      </c>
      <c r="D360" s="34" t="str">
        <f ca="1">IF($A360&lt;&gt;"",_xll.BCurveInt(_xll.BCurveStrip("S23","Curvedate",$A360),"Df.Mid",$A360+D$1),"")</f>
        <v>#N/A N/A</v>
      </c>
      <c r="E360" s="34" t="str">
        <f ca="1">IF($A360&lt;&gt;"",_xll.BCurveInt(_xll.BCurveStrip("S23","Curvedate",$A360),"Df.Mid",$A360+E$1),"")</f>
        <v>#N/A N/A</v>
      </c>
      <c r="F360" s="34" t="str">
        <f ca="1">IF($A360&lt;&gt;"",_xll.BCurveInt(_xll.BCurveStrip("S23","Curvedate",$A360),"Df.Mid",$A360+F$1),"")</f>
        <v>#N/A N/A</v>
      </c>
      <c r="G360" s="34" t="str">
        <f ca="1">IF($A360&lt;&gt;"",_xll.BCurveInt(_xll.BCurveStrip("S23","Curvedate",$A360),"Df.Mid",$A360+G$1),"")</f>
        <v>#N/A N/A</v>
      </c>
      <c r="H360" s="34" t="str">
        <f ca="1">IF($A360&lt;&gt;"",_xll.BCurveInt(_xll.BCurveStrip("S23","Curvedate",$A360),"Df.Mid",$A360+H$1),"")</f>
        <v>#N/A N/A</v>
      </c>
      <c r="I360" s="34" t="str">
        <f ca="1">IF($A360&lt;&gt;"",_xll.BCurveInt(_xll.BCurveStrip("S23","Curvedate",$A360),"Df.Mid",$A360+I$1),"")</f>
        <v>#N/A N/A</v>
      </c>
      <c r="J360" s="34" t="str">
        <f ca="1">IF($A360&lt;&gt;"",_xll.BCurveInt(_xll.BCurveStrip("S23","Curvedate",$A360),"Df.Mid",$A360+J$1),"")</f>
        <v>#N/A N/A</v>
      </c>
      <c r="K360" s="34" t="str">
        <f ca="1">IF($A360&lt;&gt;"",_xll.BCurveInt(_xll.BCurveStrip("S23","Curvedate",$A360),"Df.Mid",$A360+K$1),"")</f>
        <v>#N/A N/A</v>
      </c>
      <c r="L360" s="34" t="str">
        <f ca="1">IF($A360&lt;&gt;"",_xll.BCurveInt(_xll.BCurveStrip("S23","Curvedate",$A360),"Df.Mid",$A360+L$1),"")</f>
        <v>#N/A N/A</v>
      </c>
      <c r="M360" s="34" t="str">
        <f ca="1">IF($A360&lt;&gt;"",_xll.BCurveInt(_xll.BCurveStrip("S23","Curvedate",$A360),"Df.Mid",$A360+M$1),"")</f>
        <v>#N/A N/A</v>
      </c>
      <c r="N360" s="34" t="str">
        <f ca="1">IF($A360&lt;&gt;"",_xll.BCurveInt(_xll.BCurveStrip("S23","Curvedate",$A360),"Df.Mid",$A360+N$1),"")</f>
        <v>#N/A N/A</v>
      </c>
      <c r="O360" s="34" t="str">
        <f ca="1">IF($A360&lt;&gt;"",_xll.BCurveInt(_xll.BCurveStrip("S23","Curvedate",$A360),"Df.Mid",$A360+O$1),"")</f>
        <v>#N/A N/A</v>
      </c>
      <c r="P360" s="34" t="str">
        <f ca="1">IF($A360&lt;&gt;"",_xll.BCurveInt(_xll.BCurveStrip("S23","Curvedate",$A360),"Df.Mid",$A360+P$1),"")</f>
        <v>#N/A N/A</v>
      </c>
      <c r="Q360" s="34" t="str">
        <f ca="1">IF($A360&lt;&gt;"",_xll.BCurveInt(_xll.BCurveStrip("S23","Curvedate",$A360),"Df.Mid",$A360+Q$1),"")</f>
        <v>#N/A N/A</v>
      </c>
      <c r="R360" s="34" t="str">
        <f ca="1">IF($A360&lt;&gt;"",_xll.BCurveInt(_xll.BCurveStrip("S23","Curvedate",$A360),"Df.Mid",$A360+R$1),"")</f>
        <v>#N/A N/A</v>
      </c>
      <c r="S360" s="34" t="str">
        <f ca="1">IF($A360&lt;&gt;"",_xll.BCurveInt(_xll.BCurveStrip("S23","Curvedate",$A360),"Df.Mid",$A360+S$1),"")</f>
        <v>#N/A N/A</v>
      </c>
      <c r="T360" s="34" t="str">
        <f ca="1">IF($A360&lt;&gt;"",_xll.BCurveInt(_xll.BCurveStrip("S23","Curvedate",$A360),"Df.Mid",$A360+T$1),"")</f>
        <v>#N/A N/A</v>
      </c>
      <c r="U360" s="34" t="str">
        <f ca="1">IF($A360&lt;&gt;"",_xll.BCurveInt(_xll.BCurveStrip("S23","Curvedate",$A360),"Df.Mid",$A360+U$1),"")</f>
        <v>#N/A N/A</v>
      </c>
      <c r="V360" s="34" t="str">
        <f ca="1">IF($A360&lt;&gt;"",_xll.BCurveInt(_xll.BCurveStrip("S23","Curvedate",$A360),"Df.Mid",$A360+V$1),"")</f>
        <v>#N/A N/A</v>
      </c>
      <c r="W360" s="34" t="str">
        <f ca="1">IF($A360&lt;&gt;"",_xll.BCurveInt(_xll.BCurveStrip("S23","Curvedate",$A360),"Df.Mid",$A360+W$1),"")</f>
        <v>#N/A N/A</v>
      </c>
      <c r="X360" s="34" t="str">
        <f ca="1">IF($A360&lt;&gt;"",_xll.BCurveInt(_xll.BCurveStrip("S23","Curvedate",$A360),"Df.Mid",$A360+X$1),"")</f>
        <v>#N/A N/A</v>
      </c>
      <c r="Y360" s="34" t="str">
        <f ca="1">IF($A360&lt;&gt;"",_xll.BCurveInt(_xll.BCurveStrip("S23","Curvedate",$A360),"Df.Mid",$A360+Y$1),"")</f>
        <v>#N/A N/A</v>
      </c>
      <c r="Z360" s="34" t="str">
        <f ca="1">IF($A360&lt;&gt;"",_xll.BCurveInt(_xll.BCurveStrip("S23","Curvedate",$A360),"Df.Mid",$A360+Z$1),"")</f>
        <v>#N/A N/A</v>
      </c>
      <c r="AA360" s="34" t="str">
        <f ca="1">IF($A360&lt;&gt;"",_xll.BCurveInt(_xll.BCurveStrip("S23","Curvedate",$A360),"Df.Mid",$A360+AA$1),"")</f>
        <v>#N/A N/A</v>
      </c>
      <c r="AB360" s="34" t="str">
        <f ca="1">IF($A360&lt;&gt;"",_xll.BCurveInt(_xll.BCurveStrip("S23","Curvedate",$A360),"Df.Mid",$A360+AB$1),"")</f>
        <v>#N/A N/A</v>
      </c>
      <c r="AC360" s="34" t="str">
        <f ca="1">IF($A360&lt;&gt;"",_xll.BCurveInt(_xll.BCurveStrip("S23","Curvedate",$A360),"Df.Mid",$A360+AC$1),"")</f>
        <v>#N/A N/A</v>
      </c>
      <c r="AD360" s="34" t="str">
        <f ca="1">IF($A360&lt;&gt;"",_xll.BCurveInt(_xll.BCurveStrip("S23","Curvedate",$A360),"Df.Mid",$A360+AD$1),"")</f>
        <v>#N/A N/A</v>
      </c>
      <c r="AE360" s="34" t="str">
        <f ca="1">IF($A360&lt;&gt;"",_xll.BCurveInt(_xll.BCurveStrip("S23","Curvedate",$A360),"Df.Mid",$A360+AE$1),"")</f>
        <v>#N/A N/A</v>
      </c>
      <c r="AF360" s="34" t="str">
        <f ca="1">IF($A360&lt;&gt;"",_xll.BCurveInt(_xll.BCurveStrip("S23","Curvedate",$A360),"Df.Mid",$A360+AF$1),"")</f>
        <v>#N/A N/A</v>
      </c>
      <c r="AG360" s="34" t="str">
        <f ca="1">IF($A360&lt;&gt;"",_xll.BCurveInt(_xll.BCurveStrip("S23","Curvedate",$A360),"Df.Mid",$A360+AG$1),"")</f>
        <v>#N/A N/A</v>
      </c>
      <c r="AH360" s="34" t="str">
        <f ca="1">IF($A360&lt;&gt;"",_xll.BCurveInt(_xll.BCurveStrip("S23","Curvedate",$A360),"Df.Mid",$A360+AH$1),"")</f>
        <v>#N/A N/A</v>
      </c>
      <c r="AI360" s="34" t="str">
        <f ca="1">IF($A360&lt;&gt;"",_xll.BCurveInt(_xll.BCurveStrip("S23","Curvedate",$A360),"Df.Mid",$A360+AI$1),"")</f>
        <v>#N/A N/A</v>
      </c>
      <c r="AJ360" s="34" t="str">
        <f ca="1">IF($A360&lt;&gt;"",_xll.BCurveInt(_xll.BCurveStrip("S23","Curvedate",$A360),"Df.Mid",$A360+AJ$1),"")</f>
        <v>#N/A N/A</v>
      </c>
      <c r="AK360" s="34" t="str">
        <f ca="1">IF($A360&lt;&gt;"",_xll.BCurveInt(_xll.BCurveStrip("S23","Curvedate",$A360),"Df.Mid",$A360+AK$1),"")</f>
        <v>#N/A N/A</v>
      </c>
      <c r="AL360" s="34" t="str">
        <f ca="1">IF($A360&lt;&gt;"",_xll.BCurveInt(_xll.BCurveStrip("S23","Curvedate",$A360),"Df.Mid",$A360+AL$1),"")</f>
        <v>#N/A N/A</v>
      </c>
      <c r="AM360" s="34" t="str">
        <f ca="1">IF($A360&lt;&gt;"",_xll.BCurveInt(_xll.BCurveStrip("S23","Curvedate",$A360),"Df.Mid",$A360+AM$1),"")</f>
        <v>#N/A N/A</v>
      </c>
      <c r="AN360" s="34" t="str">
        <f ca="1">IF($A360&lt;&gt;"",_xll.BCurveInt(_xll.BCurveStrip("S23","Curvedate",$A360),"Df.Mid",$A360+AN$1),"")</f>
        <v>#N/A N/A</v>
      </c>
      <c r="AO360" s="34" t="str">
        <f ca="1">IF($A360&lt;&gt;"",_xll.BCurveInt(_xll.BCurveStrip("S23","Curvedate",$A360),"Df.Mid",$A360+AO$1),"")</f>
        <v>#N/A N/A</v>
      </c>
      <c r="AP360" s="34" t="str">
        <f ca="1">IF($A360&lt;&gt;"",_xll.BCurveInt(_xll.BCurveStrip("S23","Curvedate",$A360),"Df.Mid",$A360+AP$1),"")</f>
        <v>#N/A N/A</v>
      </c>
      <c r="AQ360" s="34" t="str">
        <f ca="1">IF($A360&lt;&gt;"",_xll.BCurveInt(_xll.BCurveStrip("S23","Curvedate",$A360),"Df.Mid",$A360+AQ$1),"")</f>
        <v>#N/A N/A</v>
      </c>
      <c r="AR360" s="34" t="str">
        <f ca="1">IF($A360&lt;&gt;"",_xll.BCurveInt(_xll.BCurveStrip("S23","Curvedate",$A360),"Df.Mid",$A360+AR$1),"")</f>
        <v>#N/A N/A</v>
      </c>
      <c r="AS360" s="34" t="str">
        <f ca="1">IF($A360&lt;&gt;"",_xll.BCurveInt(_xll.BCurveStrip("S23","Curvedate",$A360),"Df.Mid",$A360+AS$1),"")</f>
        <v>#N/A N/A</v>
      </c>
      <c r="AT360" s="34" t="str">
        <f ca="1">IF($A360&lt;&gt;"",_xll.BCurveInt(_xll.BCurveStrip("S23","Curvedate",$A360),"Df.Mid",$A360+AT$1),"")</f>
        <v>#N/A N/A</v>
      </c>
      <c r="AU360" s="34" t="str">
        <f ca="1">IF($A360&lt;&gt;"",_xll.BCurveInt(_xll.BCurveStrip("S23","Curvedate",$A360),"Df.Mid",$A360+AU$1),"")</f>
        <v>#N/A N/A</v>
      </c>
      <c r="AV360" s="34" t="str">
        <f ca="1">IF($A360&lt;&gt;"",_xll.BCurveInt(_xll.BCurveStrip("S23","Curvedate",$A360),"Df.Mid",$A360+AV$1),"")</f>
        <v>#N/A N/A</v>
      </c>
      <c r="AW360" s="34" t="str">
        <f ca="1">IF($A360&lt;&gt;"",_xll.BCurveInt(_xll.BCurveStrip("S23","Curvedate",$A360),"Df.Mid",$A360+AW$1),"")</f>
        <v>#N/A N/A</v>
      </c>
      <c r="AX360" s="34" t="str">
        <f ca="1">IF($A360&lt;&gt;"",_xll.BCurveInt(_xll.BCurveStrip("S23","Curvedate",$A360),"Df.Mid",$A360+AX$1),"")</f>
        <v>#N/A N/A</v>
      </c>
      <c r="AY360" s="34" t="str">
        <f ca="1">IF($A360&lt;&gt;"",_xll.BCurveInt(_xll.BCurveStrip("S23","Curvedate",$A360),"Df.Mid",$A360+AY$1),"")</f>
        <v>#N/A N/A</v>
      </c>
      <c r="AZ360" s="34" t="str">
        <f ca="1">IF($A360&lt;&gt;"",_xll.BCurveInt(_xll.BCurveStrip("S23","Curvedate",$A360),"Df.Mid",$A360+AZ$1),"")</f>
        <v>#N/A N/A</v>
      </c>
      <c r="BA360" s="34" t="str">
        <f ca="1">IF($A360&lt;&gt;"",_xll.BCurveInt(_xll.BCurveStrip("S23","Curvedate",$A360),"Df.Mid",$A360+BA$1),"")</f>
        <v>#N/A N/A</v>
      </c>
      <c r="BB360" s="34" t="str">
        <f ca="1">IF($A360&lt;&gt;"",_xll.BCurveInt(_xll.BCurveStrip("S23","Curvedate",$A360),"Df.Mid",$A360+BB$1),"")</f>
        <v>#N/A N/A</v>
      </c>
      <c r="BC360" s="34" t="str">
        <f ca="1">IF($A360&lt;&gt;"",_xll.BCurveInt(_xll.BCurveStrip("S23","Curvedate",$A360),"Df.Mid",$A360+BC$1),"")</f>
        <v>#N/A N/A</v>
      </c>
      <c r="BD360" s="34" t="str">
        <f ca="1">IF($A360&lt;&gt;"",_xll.BCurveInt(_xll.BCurveStrip("S23","Curvedate",$A360),"Df.Mid",$A360+BD$1),"")</f>
        <v>#N/A N/A</v>
      </c>
      <c r="BE360" s="34" t="str">
        <f ca="1">IF($A360&lt;&gt;"",_xll.BCurveInt(_xll.BCurveStrip("S23","Curvedate",$A360),"Df.Mid",$A360+BE$1),"")</f>
        <v>#N/A N/A</v>
      </c>
      <c r="BF360" s="34" t="str">
        <f ca="1">IF($A360&lt;&gt;"",_xll.BCurveInt(_xll.BCurveStrip("S23","Curvedate",$A360),"Df.Mid",$A360+BF$1),"")</f>
        <v>#N/A N/A</v>
      </c>
      <c r="BG360" s="34" t="str">
        <f ca="1">IF($A360&lt;&gt;"",_xll.BCurveInt(_xll.BCurveStrip("S23","Curvedate",$A360),"Df.Mid",$A360+BG$1),"")</f>
        <v>#N/A N/A</v>
      </c>
      <c r="BH360" s="34" t="str">
        <f ca="1">IF($A360&lt;&gt;"",_xll.BCurveInt(_xll.BCurveStrip("S23","Curvedate",$A360),"Df.Mid",$A360+BH$1),"")</f>
        <v>#N/A N/A</v>
      </c>
      <c r="BI360" s="34" t="str">
        <f ca="1">IF($A360&lt;&gt;"",_xll.BCurveInt(_xll.BCurveStrip("S23","Curvedate",$A360),"Df.Mid",$A360+BI$1),"")</f>
        <v>#N/A N/A</v>
      </c>
      <c r="BJ360" s="34" t="str">
        <f ca="1">IF($A360&lt;&gt;"",_xll.BCurveInt(_xll.BCurveStrip("S23","Curvedate",$A360),"Df.Mid",$A360+BJ$1),"")</f>
        <v>#N/A N/A</v>
      </c>
      <c r="BK360" s="34" t="str">
        <f ca="1">IF($A360&lt;&gt;"",_xll.BCurveInt(_xll.BCurveStrip("S23","Curvedate",$A360),"Df.Mid",$A360+BK$1),"")</f>
        <v>#N/A N/A</v>
      </c>
      <c r="BL360" s="34" t="str">
        <f ca="1">IF($A360&lt;&gt;"",_xll.BCurveInt(_xll.BCurveStrip("S23","Curvedate",$A360),"Df.Mid",$A360+BL$1),"")</f>
        <v>#N/A N/A</v>
      </c>
      <c r="BM360" s="34" t="str">
        <f ca="1">IF($A360&lt;&gt;"",_xll.BCurveInt(_xll.BCurveStrip("S23","Curvedate",$A360),"Df.Mid",$A360+BM$1),"")</f>
        <v>#N/A N/A</v>
      </c>
      <c r="BN360" s="34" t="str">
        <f ca="1">IF($A360&lt;&gt;"",_xll.BCurveInt(_xll.BCurveStrip("S23","Curvedate",$A360),"Df.Mid",$A360+BN$1),"")</f>
        <v>#N/A N/A</v>
      </c>
      <c r="BO360" s="34" t="str">
        <f ca="1">IF($A360&lt;&gt;"",_xll.BCurveInt(_xll.BCurveStrip("S23","Curvedate",$A360),"Df.Mid",$A360+BO$1),"")</f>
        <v>#N/A N/A</v>
      </c>
      <c r="BP360" s="34" t="str">
        <f ca="1">IF($A360&lt;&gt;"",_xll.BCurveInt(_xll.BCurveStrip("S23","Curvedate",$A360),"Df.Mid",$A360+BP$1),"")</f>
        <v>#N/A N/A</v>
      </c>
      <c r="BQ360" s="34" t="str">
        <f ca="1">IF($A360&lt;&gt;"",_xll.BCurveInt(_xll.BCurveStrip("S23","Curvedate",$A360),"Df.Mid",$A360+BQ$1),"")</f>
        <v>#N/A N/A</v>
      </c>
      <c r="BR360" s="34" t="str">
        <f ca="1">IF($A360&lt;&gt;"",_xll.BCurveInt(_xll.BCurveStrip("S23","Curvedate",$A360),"Df.Mid",$A360+BR$1),"")</f>
        <v>#N/A N/A</v>
      </c>
      <c r="BS360" s="34" t="str">
        <f ca="1">IF($A360&lt;&gt;"",_xll.BCurveInt(_xll.BCurveStrip("S23","Curvedate",$A360),"Df.Mid",$A360+BS$1),"")</f>
        <v>#N/A N/A</v>
      </c>
      <c r="BT360" s="34" t="str">
        <f ca="1">IF($A360&lt;&gt;"",_xll.BCurveInt(_xll.BCurveStrip("S23","Curvedate",$A360),"Df.Mid",$A360+BT$1),"")</f>
        <v>#N/A N/A</v>
      </c>
      <c r="BU360" s="34" t="str">
        <f ca="1">IF($A360&lt;&gt;"",_xll.BCurveInt(_xll.BCurveStrip("S23","Curvedate",$A360),"Df.Mid",$A360+BU$1),"")</f>
        <v>#N/A N/A</v>
      </c>
      <c r="BV360" s="34" t="str">
        <f ca="1">IF($A360&lt;&gt;"",_xll.BCurveInt(_xll.BCurveStrip("S23","Curvedate",$A360),"Df.Mid",$A360+BV$1),"")</f>
        <v>#N/A N/A</v>
      </c>
      <c r="BW360" s="34" t="str">
        <f ca="1">IF($A360&lt;&gt;"",_xll.BCurveInt(_xll.BCurveStrip("S23","Curvedate",$A360),"Df.Mid",$A360+BW$1),"")</f>
        <v>#N/A N/A</v>
      </c>
      <c r="BX360" s="34" t="str">
        <f ca="1">IF($A360&lt;&gt;"",_xll.BCurveInt(_xll.BCurveStrip("S23","Curvedate",$A360),"Df.Mid",$A360+BX$1),"")</f>
        <v>#N/A N/A</v>
      </c>
      <c r="BY360" s="34" t="str">
        <f ca="1">IF($A360&lt;&gt;"",_xll.BCurveInt(_xll.BCurveStrip("S23","Curvedate",$A360),"Df.Mid",$A360+BY$1),"")</f>
        <v>#N/A N/A</v>
      </c>
      <c r="BZ360" s="34" t="str">
        <f ca="1">IF($A360&lt;&gt;"",_xll.BCurveInt(_xll.BCurveStrip("S23","Curvedate",$A360),"Df.Mid",$A360+BZ$1),"")</f>
        <v>#N/A N/A</v>
      </c>
      <c r="CA360" s="34" t="str">
        <f ca="1">IF($A360&lt;&gt;"",_xll.BCurveInt(_xll.BCurveStrip("S23","Curvedate",$A360),"Df.Mid",$A360+CA$1),"")</f>
        <v>#N/A N/A</v>
      </c>
      <c r="CB360" s="34" t="str">
        <f ca="1">IF($A360&lt;&gt;"",_xll.BCurveInt(_xll.BCurveStrip("S23","Curvedate",$A360),"Df.Mid",$A360+CB$1),"")</f>
        <v>#N/A N/A</v>
      </c>
      <c r="CC360" s="34" t="str">
        <f ca="1">IF($A360&lt;&gt;"",_xll.BCurveInt(_xll.BCurveStrip("S23","Curvedate",$A360),"Df.Mid",$A360+CC$1),"")</f>
        <v>#N/A N/A</v>
      </c>
      <c r="CD360" s="34" t="str">
        <f ca="1">IF($A360&lt;&gt;"",_xll.BCurveInt(_xll.BCurveStrip("S23","Curvedate",$A360),"Df.Mid",$A360+CD$1),"")</f>
        <v>#N/A N/A</v>
      </c>
      <c r="CE360" s="34" t="str">
        <f ca="1">IF($A360&lt;&gt;"",_xll.BCurveInt(_xll.BCurveStrip("S23","Curvedate",$A360),"Df.Mid",$A360+CE$1),"")</f>
        <v>#N/A N/A</v>
      </c>
      <c r="CF360" s="34" t="str">
        <f ca="1">IF($A360&lt;&gt;"",_xll.BCurveInt(_xll.BCurveStrip("S23","Curvedate",$A360),"Df.Mid",$A360+CF$1),"")</f>
        <v>#N/A N/A</v>
      </c>
      <c r="CG360" s="34" t="str">
        <f ca="1">IF($A360&lt;&gt;"",_xll.BCurveInt(_xll.BCurveStrip("S23","Curvedate",$A360),"Df.Mid",$A360+CG$1),"")</f>
        <v>#N/A N/A</v>
      </c>
      <c r="CH360" s="34" t="str">
        <f ca="1">IF($A360&lt;&gt;"",_xll.BCurveInt(_xll.BCurveStrip("S23","Curvedate",$A360),"Df.Mid",$A360+CH$1),"")</f>
        <v>#N/A N/A</v>
      </c>
      <c r="CI360" s="34" t="str">
        <f ca="1">IF($A360&lt;&gt;"",_xll.BCurveInt(_xll.BCurveStrip("S23","Curvedate",$A360),"Df.Mid",$A360+CI$1),"")</f>
        <v>#N/A N/A</v>
      </c>
      <c r="CJ360" s="34" t="str">
        <f ca="1">IF($A360&lt;&gt;"",_xll.BCurveInt(_xll.BCurveStrip("S23","Curvedate",$A360),"Df.Mid",$A360+CJ$1),"")</f>
        <v>#N/A N/A</v>
      </c>
      <c r="CK360" s="34" t="str">
        <f ca="1">IF($A360&lt;&gt;"",_xll.BCurveInt(_xll.BCurveStrip("S23","Curvedate",$A360),"Df.Mid",$A360+CK$1),"")</f>
        <v>#N/A N/A</v>
      </c>
      <c r="CL360" s="34" t="str">
        <f ca="1">IF($A360&lt;&gt;"",_xll.BCurveInt(_xll.BCurveStrip("S23","Curvedate",$A360),"Df.Mid",$A360+CL$1),"")</f>
        <v>#N/A N/A</v>
      </c>
      <c r="CM360" s="34" t="str">
        <f ca="1">IF($A360&lt;&gt;"",_xll.BCurveInt(_xll.BCurveStrip("S23","Curvedate",$A360),"Df.Mid",$A360+CM$1),"")</f>
        <v>#N/A N/A</v>
      </c>
      <c r="CN360" s="34" t="str">
        <f ca="1">IF($A360&lt;&gt;"",_xll.BCurveInt(_xll.BCurveStrip("S23","Curvedate",$A360),"Df.Mid",$A360+CN$1),"")</f>
        <v>#N/A N/A</v>
      </c>
      <c r="CO360" s="34" t="str">
        <f ca="1">IF($A360&lt;&gt;"",_xll.BCurveInt(_xll.BCurveStrip("S23","Curvedate",$A360),"Df.Mid",$A360+CO$1),"")</f>
        <v>#N/A N/A</v>
      </c>
      <c r="CP360" s="34" t="str">
        <f ca="1">IF($A360&lt;&gt;"",_xll.BCurveInt(_xll.BCurveStrip("S23","Curvedate",$A360),"Df.Mid",$A360+CP$1),"")</f>
        <v>#N/A N/A</v>
      </c>
      <c r="CQ360" s="34" t="str">
        <f ca="1">IF($A360&lt;&gt;"",_xll.BCurveInt(_xll.BCurveStrip("S23","Curvedate",$A360),"Df.Mid",$A360+CQ$1),"")</f>
        <v>#N/A N/A</v>
      </c>
      <c r="CR360" s="34" t="str">
        <f ca="1">IF($A360&lt;&gt;"",_xll.BCurveInt(_xll.BCurveStrip("S23","Curvedate",$A360),"Df.Mid",$A360+CR$1),"")</f>
        <v>#N/A N/A</v>
      </c>
      <c r="CS360" s="34" t="str">
        <f ca="1">IF($A360&lt;&gt;"",_xll.BCurveInt(_xll.BCurveStrip("S23","Curvedate",$A360),"Df.Mid",$A360+CS$1),"")</f>
        <v>#N/A N/A</v>
      </c>
      <c r="CT360" s="34" t="str">
        <f ca="1">IF($A360&lt;&gt;"",_xll.BCurveInt(_xll.BCurveStrip("S23","Curvedate",$A360),"Df.Mid",$A360+CT$1),"")</f>
        <v>#N/A N/A</v>
      </c>
      <c r="CU360" s="34" t="str">
        <f ca="1">IF($A360&lt;&gt;"",_xll.BCurveInt(_xll.BCurveStrip("S23","Curvedate",$A360),"Df.Mid",$A360+CU$1),"")</f>
        <v>#N/A N/A</v>
      </c>
      <c r="CV360" s="34" t="str">
        <f ca="1">IF($A360&lt;&gt;"",_xll.BCurveInt(_xll.BCurveStrip("S23","Curvedate",$A360),"Df.Mid",$A360+CV$1),"")</f>
        <v>#N/A N/A</v>
      </c>
      <c r="CW360" s="34" t="str">
        <f ca="1">IF($A360&lt;&gt;"",_xll.BCurveInt(_xll.BCurveStrip("S23","Curvedate",$A360),"Df.Mid",$A360+CW$1),"")</f>
        <v>#N/A N/A</v>
      </c>
      <c r="CX360" s="34" t="str">
        <f ca="1">IF($A360&lt;&gt;"",_xll.BCurveInt(_xll.BCurveStrip("S23","Curvedate",$A360),"Df.Mid",$A360+CX$1),"")</f>
        <v>#N/A N/A</v>
      </c>
      <c r="CY360" s="34" t="str">
        <f ca="1">IF($A360&lt;&gt;"",_xll.BCurveInt(_xll.BCurveStrip("S23","Curvedate",$A360),"Df.Mid",$A360+CY$1),"")</f>
        <v>#N/A N/A</v>
      </c>
      <c r="CZ360" s="34" t="str">
        <f ca="1">IF($A360&lt;&gt;"",_xll.BCurveInt(_xll.BCurveStrip("S23","Curvedate",$A360),"Df.Mid",$A360+CZ$1),"")</f>
        <v>#N/A N/A</v>
      </c>
      <c r="DA360" s="34" t="str">
        <f ca="1">IF($A360&lt;&gt;"",_xll.BCurveInt(_xll.BCurveStrip("S23","Curvedate",$A360),"Df.Mid",$A360+DA$1),"")</f>
        <v>#N/A N/A</v>
      </c>
      <c r="DB360" s="34" t="str">
        <f ca="1">IF($A360&lt;&gt;"",_xll.BCurveInt(_xll.BCurveStrip("S23","Curvedate",$A360),"Df.Mid",$A360+DB$1),"")</f>
        <v>#N/A N/A</v>
      </c>
    </row>
    <row r="361" spans="1:106" x14ac:dyDescent="0.2">
      <c r="A361" s="13">
        <f t="shared" ca="1" si="5"/>
        <v>44775</v>
      </c>
      <c r="B361" s="34" t="str">
        <f ca="1">IF($A361&lt;&gt;"",_xll.BCurveInt(_xll.BCurveStrip("S23","Curvedate",$A361),"Df.Mid",$A361+B$1),"")</f>
        <v>#N/A N/A</v>
      </c>
      <c r="C361" s="34" t="str">
        <f ca="1">IF($A361&lt;&gt;"",_xll.BCurveInt(_xll.BCurveStrip("S23","Curvedate",$A361),"Df.Mid",$A361+C$1),"")</f>
        <v>#N/A N/A</v>
      </c>
      <c r="D361" s="34" t="str">
        <f ca="1">IF($A361&lt;&gt;"",_xll.BCurveInt(_xll.BCurveStrip("S23","Curvedate",$A361),"Df.Mid",$A361+D$1),"")</f>
        <v>#N/A N/A</v>
      </c>
      <c r="E361" s="34" t="str">
        <f ca="1">IF($A361&lt;&gt;"",_xll.BCurveInt(_xll.BCurveStrip("S23","Curvedate",$A361),"Df.Mid",$A361+E$1),"")</f>
        <v>#N/A N/A</v>
      </c>
      <c r="F361" s="34" t="str">
        <f ca="1">IF($A361&lt;&gt;"",_xll.BCurveInt(_xll.BCurveStrip("S23","Curvedate",$A361),"Df.Mid",$A361+F$1),"")</f>
        <v>#N/A N/A</v>
      </c>
      <c r="G361" s="34" t="str">
        <f ca="1">IF($A361&lt;&gt;"",_xll.BCurveInt(_xll.BCurveStrip("S23","Curvedate",$A361),"Df.Mid",$A361+G$1),"")</f>
        <v>#N/A N/A</v>
      </c>
      <c r="H361" s="34" t="str">
        <f ca="1">IF($A361&lt;&gt;"",_xll.BCurveInt(_xll.BCurveStrip("S23","Curvedate",$A361),"Df.Mid",$A361+H$1),"")</f>
        <v>#N/A N/A</v>
      </c>
      <c r="I361" s="34" t="str">
        <f ca="1">IF($A361&lt;&gt;"",_xll.BCurveInt(_xll.BCurveStrip("S23","Curvedate",$A361),"Df.Mid",$A361+I$1),"")</f>
        <v>#N/A N/A</v>
      </c>
      <c r="J361" s="34" t="str">
        <f ca="1">IF($A361&lt;&gt;"",_xll.BCurveInt(_xll.BCurveStrip("S23","Curvedate",$A361),"Df.Mid",$A361+J$1),"")</f>
        <v>#N/A N/A</v>
      </c>
      <c r="K361" s="34" t="str">
        <f ca="1">IF($A361&lt;&gt;"",_xll.BCurveInt(_xll.BCurveStrip("S23","Curvedate",$A361),"Df.Mid",$A361+K$1),"")</f>
        <v>#N/A N/A</v>
      </c>
      <c r="L361" s="34" t="str">
        <f ca="1">IF($A361&lt;&gt;"",_xll.BCurveInt(_xll.BCurveStrip("S23","Curvedate",$A361),"Df.Mid",$A361+L$1),"")</f>
        <v>#N/A N/A</v>
      </c>
      <c r="M361" s="34" t="str">
        <f ca="1">IF($A361&lt;&gt;"",_xll.BCurveInt(_xll.BCurveStrip("S23","Curvedate",$A361),"Df.Mid",$A361+M$1),"")</f>
        <v>#N/A N/A</v>
      </c>
      <c r="N361" s="34" t="str">
        <f ca="1">IF($A361&lt;&gt;"",_xll.BCurveInt(_xll.BCurveStrip("S23","Curvedate",$A361),"Df.Mid",$A361+N$1),"")</f>
        <v>#N/A N/A</v>
      </c>
      <c r="O361" s="34" t="str">
        <f ca="1">IF($A361&lt;&gt;"",_xll.BCurveInt(_xll.BCurveStrip("S23","Curvedate",$A361),"Df.Mid",$A361+O$1),"")</f>
        <v>#N/A N/A</v>
      </c>
      <c r="P361" s="34" t="str">
        <f ca="1">IF($A361&lt;&gt;"",_xll.BCurveInt(_xll.BCurveStrip("S23","Curvedate",$A361),"Df.Mid",$A361+P$1),"")</f>
        <v>#N/A N/A</v>
      </c>
      <c r="Q361" s="34" t="str">
        <f ca="1">IF($A361&lt;&gt;"",_xll.BCurveInt(_xll.BCurveStrip("S23","Curvedate",$A361),"Df.Mid",$A361+Q$1),"")</f>
        <v>#N/A N/A</v>
      </c>
      <c r="R361" s="34" t="str">
        <f ca="1">IF($A361&lt;&gt;"",_xll.BCurveInt(_xll.BCurveStrip("S23","Curvedate",$A361),"Df.Mid",$A361+R$1),"")</f>
        <v>#N/A N/A</v>
      </c>
      <c r="S361" s="34" t="str">
        <f ca="1">IF($A361&lt;&gt;"",_xll.BCurveInt(_xll.BCurveStrip("S23","Curvedate",$A361),"Df.Mid",$A361+S$1),"")</f>
        <v>#N/A N/A</v>
      </c>
      <c r="T361" s="34" t="str">
        <f ca="1">IF($A361&lt;&gt;"",_xll.BCurveInt(_xll.BCurveStrip("S23","Curvedate",$A361),"Df.Mid",$A361+T$1),"")</f>
        <v>#N/A N/A</v>
      </c>
      <c r="U361" s="34" t="str">
        <f ca="1">IF($A361&lt;&gt;"",_xll.BCurveInt(_xll.BCurveStrip("S23","Curvedate",$A361),"Df.Mid",$A361+U$1),"")</f>
        <v>#N/A N/A</v>
      </c>
      <c r="V361" s="34" t="str">
        <f ca="1">IF($A361&lt;&gt;"",_xll.BCurveInt(_xll.BCurveStrip("S23","Curvedate",$A361),"Df.Mid",$A361+V$1),"")</f>
        <v>#N/A N/A</v>
      </c>
      <c r="W361" s="34" t="str">
        <f ca="1">IF($A361&lt;&gt;"",_xll.BCurveInt(_xll.BCurveStrip("S23","Curvedate",$A361),"Df.Mid",$A361+W$1),"")</f>
        <v>#N/A N/A</v>
      </c>
      <c r="X361" s="34" t="str">
        <f ca="1">IF($A361&lt;&gt;"",_xll.BCurveInt(_xll.BCurveStrip("S23","Curvedate",$A361),"Df.Mid",$A361+X$1),"")</f>
        <v>#N/A N/A</v>
      </c>
      <c r="Y361" s="34" t="str">
        <f ca="1">IF($A361&lt;&gt;"",_xll.BCurveInt(_xll.BCurveStrip("S23","Curvedate",$A361),"Df.Mid",$A361+Y$1),"")</f>
        <v>#N/A N/A</v>
      </c>
      <c r="Z361" s="34" t="str">
        <f ca="1">IF($A361&lt;&gt;"",_xll.BCurveInt(_xll.BCurveStrip("S23","Curvedate",$A361),"Df.Mid",$A361+Z$1),"")</f>
        <v>#N/A N/A</v>
      </c>
      <c r="AA361" s="34" t="str">
        <f ca="1">IF($A361&lt;&gt;"",_xll.BCurveInt(_xll.BCurveStrip("S23","Curvedate",$A361),"Df.Mid",$A361+AA$1),"")</f>
        <v>#N/A N/A</v>
      </c>
      <c r="AB361" s="34" t="str">
        <f ca="1">IF($A361&lt;&gt;"",_xll.BCurveInt(_xll.BCurveStrip("S23","Curvedate",$A361),"Df.Mid",$A361+AB$1),"")</f>
        <v>#N/A N/A</v>
      </c>
      <c r="AC361" s="34" t="str">
        <f ca="1">IF($A361&lt;&gt;"",_xll.BCurveInt(_xll.BCurveStrip("S23","Curvedate",$A361),"Df.Mid",$A361+AC$1),"")</f>
        <v>#N/A N/A</v>
      </c>
      <c r="AD361" s="34" t="str">
        <f ca="1">IF($A361&lt;&gt;"",_xll.BCurveInt(_xll.BCurveStrip("S23","Curvedate",$A361),"Df.Mid",$A361+AD$1),"")</f>
        <v>#N/A N/A</v>
      </c>
      <c r="AE361" s="34" t="str">
        <f ca="1">IF($A361&lt;&gt;"",_xll.BCurveInt(_xll.BCurveStrip("S23","Curvedate",$A361),"Df.Mid",$A361+AE$1),"")</f>
        <v>#N/A N/A</v>
      </c>
      <c r="AF361" s="34" t="str">
        <f ca="1">IF($A361&lt;&gt;"",_xll.BCurveInt(_xll.BCurveStrip("S23","Curvedate",$A361),"Df.Mid",$A361+AF$1),"")</f>
        <v>#N/A N/A</v>
      </c>
      <c r="AG361" s="34" t="str">
        <f ca="1">IF($A361&lt;&gt;"",_xll.BCurveInt(_xll.BCurveStrip("S23","Curvedate",$A361),"Df.Mid",$A361+AG$1),"")</f>
        <v>#N/A N/A</v>
      </c>
      <c r="AH361" s="34" t="str">
        <f ca="1">IF($A361&lt;&gt;"",_xll.BCurveInt(_xll.BCurveStrip("S23","Curvedate",$A361),"Df.Mid",$A361+AH$1),"")</f>
        <v>#N/A N/A</v>
      </c>
      <c r="AI361" s="34" t="str">
        <f ca="1">IF($A361&lt;&gt;"",_xll.BCurveInt(_xll.BCurveStrip("S23","Curvedate",$A361),"Df.Mid",$A361+AI$1),"")</f>
        <v>#N/A N/A</v>
      </c>
      <c r="AJ361" s="34" t="str">
        <f ca="1">IF($A361&lt;&gt;"",_xll.BCurveInt(_xll.BCurveStrip("S23","Curvedate",$A361),"Df.Mid",$A361+AJ$1),"")</f>
        <v>#N/A N/A</v>
      </c>
      <c r="AK361" s="34" t="str">
        <f ca="1">IF($A361&lt;&gt;"",_xll.BCurveInt(_xll.BCurveStrip("S23","Curvedate",$A361),"Df.Mid",$A361+AK$1),"")</f>
        <v>#N/A N/A</v>
      </c>
      <c r="AL361" s="34" t="str">
        <f ca="1">IF($A361&lt;&gt;"",_xll.BCurveInt(_xll.BCurveStrip("S23","Curvedate",$A361),"Df.Mid",$A361+AL$1),"")</f>
        <v>#N/A N/A</v>
      </c>
      <c r="AM361" s="34" t="str">
        <f ca="1">IF($A361&lt;&gt;"",_xll.BCurveInt(_xll.BCurveStrip("S23","Curvedate",$A361),"Df.Mid",$A361+AM$1),"")</f>
        <v>#N/A N/A</v>
      </c>
      <c r="AN361" s="34" t="str">
        <f ca="1">IF($A361&lt;&gt;"",_xll.BCurveInt(_xll.BCurveStrip("S23","Curvedate",$A361),"Df.Mid",$A361+AN$1),"")</f>
        <v>#N/A N/A</v>
      </c>
      <c r="AO361" s="34" t="str">
        <f ca="1">IF($A361&lt;&gt;"",_xll.BCurveInt(_xll.BCurveStrip("S23","Curvedate",$A361),"Df.Mid",$A361+AO$1),"")</f>
        <v>#N/A N/A</v>
      </c>
      <c r="AP361" s="34" t="str">
        <f ca="1">IF($A361&lt;&gt;"",_xll.BCurveInt(_xll.BCurveStrip("S23","Curvedate",$A361),"Df.Mid",$A361+AP$1),"")</f>
        <v>#N/A N/A</v>
      </c>
      <c r="AQ361" s="34" t="str">
        <f ca="1">IF($A361&lt;&gt;"",_xll.BCurveInt(_xll.BCurveStrip("S23","Curvedate",$A361),"Df.Mid",$A361+AQ$1),"")</f>
        <v>#N/A N/A</v>
      </c>
      <c r="AR361" s="34" t="str">
        <f ca="1">IF($A361&lt;&gt;"",_xll.BCurveInt(_xll.BCurveStrip("S23","Curvedate",$A361),"Df.Mid",$A361+AR$1),"")</f>
        <v>#N/A N/A</v>
      </c>
      <c r="AS361" s="34" t="str">
        <f ca="1">IF($A361&lt;&gt;"",_xll.BCurveInt(_xll.BCurveStrip("S23","Curvedate",$A361),"Df.Mid",$A361+AS$1),"")</f>
        <v>#N/A N/A</v>
      </c>
      <c r="AT361" s="34" t="str">
        <f ca="1">IF($A361&lt;&gt;"",_xll.BCurveInt(_xll.BCurveStrip("S23","Curvedate",$A361),"Df.Mid",$A361+AT$1),"")</f>
        <v>#N/A N/A</v>
      </c>
      <c r="AU361" s="34" t="str">
        <f ca="1">IF($A361&lt;&gt;"",_xll.BCurveInt(_xll.BCurveStrip("S23","Curvedate",$A361),"Df.Mid",$A361+AU$1),"")</f>
        <v>#N/A N/A</v>
      </c>
      <c r="AV361" s="34" t="str">
        <f ca="1">IF($A361&lt;&gt;"",_xll.BCurveInt(_xll.BCurveStrip("S23","Curvedate",$A361),"Df.Mid",$A361+AV$1),"")</f>
        <v>#N/A N/A</v>
      </c>
      <c r="AW361" s="34" t="str">
        <f ca="1">IF($A361&lt;&gt;"",_xll.BCurveInt(_xll.BCurveStrip("S23","Curvedate",$A361),"Df.Mid",$A361+AW$1),"")</f>
        <v>#N/A N/A</v>
      </c>
      <c r="AX361" s="34" t="str">
        <f ca="1">IF($A361&lt;&gt;"",_xll.BCurveInt(_xll.BCurveStrip("S23","Curvedate",$A361),"Df.Mid",$A361+AX$1),"")</f>
        <v>#N/A N/A</v>
      </c>
      <c r="AY361" s="34" t="str">
        <f ca="1">IF($A361&lt;&gt;"",_xll.BCurveInt(_xll.BCurveStrip("S23","Curvedate",$A361),"Df.Mid",$A361+AY$1),"")</f>
        <v>#N/A N/A</v>
      </c>
      <c r="AZ361" s="34" t="str">
        <f ca="1">IF($A361&lt;&gt;"",_xll.BCurveInt(_xll.BCurveStrip("S23","Curvedate",$A361),"Df.Mid",$A361+AZ$1),"")</f>
        <v>#N/A N/A</v>
      </c>
      <c r="BA361" s="34" t="str">
        <f ca="1">IF($A361&lt;&gt;"",_xll.BCurveInt(_xll.BCurveStrip("S23","Curvedate",$A361),"Df.Mid",$A361+BA$1),"")</f>
        <v>#N/A N/A</v>
      </c>
      <c r="BB361" s="34" t="str">
        <f ca="1">IF($A361&lt;&gt;"",_xll.BCurveInt(_xll.BCurveStrip("S23","Curvedate",$A361),"Df.Mid",$A361+BB$1),"")</f>
        <v>#N/A N/A</v>
      </c>
      <c r="BC361" s="34" t="str">
        <f ca="1">IF($A361&lt;&gt;"",_xll.BCurveInt(_xll.BCurveStrip("S23","Curvedate",$A361),"Df.Mid",$A361+BC$1),"")</f>
        <v>#N/A N/A</v>
      </c>
      <c r="BD361" s="34" t="str">
        <f ca="1">IF($A361&lt;&gt;"",_xll.BCurveInt(_xll.BCurveStrip("S23","Curvedate",$A361),"Df.Mid",$A361+BD$1),"")</f>
        <v>#N/A N/A</v>
      </c>
      <c r="BE361" s="34" t="str">
        <f ca="1">IF($A361&lt;&gt;"",_xll.BCurveInt(_xll.BCurveStrip("S23","Curvedate",$A361),"Df.Mid",$A361+BE$1),"")</f>
        <v>#N/A N/A</v>
      </c>
      <c r="BF361" s="34" t="str">
        <f ca="1">IF($A361&lt;&gt;"",_xll.BCurveInt(_xll.BCurveStrip("S23","Curvedate",$A361),"Df.Mid",$A361+BF$1),"")</f>
        <v>#N/A N/A</v>
      </c>
      <c r="BG361" s="34" t="str">
        <f ca="1">IF($A361&lt;&gt;"",_xll.BCurveInt(_xll.BCurveStrip("S23","Curvedate",$A361),"Df.Mid",$A361+BG$1),"")</f>
        <v>#N/A N/A</v>
      </c>
      <c r="BH361" s="34" t="str">
        <f ca="1">IF($A361&lt;&gt;"",_xll.BCurveInt(_xll.BCurveStrip("S23","Curvedate",$A361),"Df.Mid",$A361+BH$1),"")</f>
        <v>#N/A N/A</v>
      </c>
      <c r="BI361" s="34" t="str">
        <f ca="1">IF($A361&lt;&gt;"",_xll.BCurveInt(_xll.BCurveStrip("S23","Curvedate",$A361),"Df.Mid",$A361+BI$1),"")</f>
        <v>#N/A N/A</v>
      </c>
      <c r="BJ361" s="34" t="str">
        <f ca="1">IF($A361&lt;&gt;"",_xll.BCurveInt(_xll.BCurveStrip("S23","Curvedate",$A361),"Df.Mid",$A361+BJ$1),"")</f>
        <v>#N/A N/A</v>
      </c>
      <c r="BK361" s="34" t="str">
        <f ca="1">IF($A361&lt;&gt;"",_xll.BCurveInt(_xll.BCurveStrip("S23","Curvedate",$A361),"Df.Mid",$A361+BK$1),"")</f>
        <v>#N/A N/A</v>
      </c>
      <c r="BL361" s="34" t="str">
        <f ca="1">IF($A361&lt;&gt;"",_xll.BCurveInt(_xll.BCurveStrip("S23","Curvedate",$A361),"Df.Mid",$A361+BL$1),"")</f>
        <v>#N/A N/A</v>
      </c>
      <c r="BM361" s="34" t="str">
        <f ca="1">IF($A361&lt;&gt;"",_xll.BCurveInt(_xll.BCurveStrip("S23","Curvedate",$A361),"Df.Mid",$A361+BM$1),"")</f>
        <v>#N/A N/A</v>
      </c>
      <c r="BN361" s="34" t="str">
        <f ca="1">IF($A361&lt;&gt;"",_xll.BCurveInt(_xll.BCurveStrip("S23","Curvedate",$A361),"Df.Mid",$A361+BN$1),"")</f>
        <v>#N/A N/A</v>
      </c>
      <c r="BO361" s="34" t="str">
        <f ca="1">IF($A361&lt;&gt;"",_xll.BCurveInt(_xll.BCurveStrip("S23","Curvedate",$A361),"Df.Mid",$A361+BO$1),"")</f>
        <v>#N/A N/A</v>
      </c>
      <c r="BP361" s="34" t="str">
        <f ca="1">IF($A361&lt;&gt;"",_xll.BCurveInt(_xll.BCurveStrip("S23","Curvedate",$A361),"Df.Mid",$A361+BP$1),"")</f>
        <v>#N/A N/A</v>
      </c>
      <c r="BQ361" s="34" t="str">
        <f ca="1">IF($A361&lt;&gt;"",_xll.BCurveInt(_xll.BCurveStrip("S23","Curvedate",$A361),"Df.Mid",$A361+BQ$1),"")</f>
        <v>#N/A N/A</v>
      </c>
      <c r="BR361" s="34" t="str">
        <f ca="1">IF($A361&lt;&gt;"",_xll.BCurveInt(_xll.BCurveStrip("S23","Curvedate",$A361),"Df.Mid",$A361+BR$1),"")</f>
        <v>#N/A N/A</v>
      </c>
      <c r="BS361" s="34" t="str">
        <f ca="1">IF($A361&lt;&gt;"",_xll.BCurveInt(_xll.BCurveStrip("S23","Curvedate",$A361),"Df.Mid",$A361+BS$1),"")</f>
        <v>#N/A N/A</v>
      </c>
      <c r="BT361" s="34" t="str">
        <f ca="1">IF($A361&lt;&gt;"",_xll.BCurveInt(_xll.BCurveStrip("S23","Curvedate",$A361),"Df.Mid",$A361+BT$1),"")</f>
        <v>#N/A N/A</v>
      </c>
      <c r="BU361" s="34" t="str">
        <f ca="1">IF($A361&lt;&gt;"",_xll.BCurveInt(_xll.BCurveStrip("S23","Curvedate",$A361),"Df.Mid",$A361+BU$1),"")</f>
        <v>#N/A N/A</v>
      </c>
      <c r="BV361" s="34" t="str">
        <f ca="1">IF($A361&lt;&gt;"",_xll.BCurveInt(_xll.BCurveStrip("S23","Curvedate",$A361),"Df.Mid",$A361+BV$1),"")</f>
        <v>#N/A N/A</v>
      </c>
      <c r="BW361" s="34" t="str">
        <f ca="1">IF($A361&lt;&gt;"",_xll.BCurveInt(_xll.BCurveStrip("S23","Curvedate",$A361),"Df.Mid",$A361+BW$1),"")</f>
        <v>#N/A N/A</v>
      </c>
      <c r="BX361" s="34" t="str">
        <f ca="1">IF($A361&lt;&gt;"",_xll.BCurveInt(_xll.BCurveStrip("S23","Curvedate",$A361),"Df.Mid",$A361+BX$1),"")</f>
        <v>#N/A N/A</v>
      </c>
      <c r="BY361" s="34" t="str">
        <f ca="1">IF($A361&lt;&gt;"",_xll.BCurveInt(_xll.BCurveStrip("S23","Curvedate",$A361),"Df.Mid",$A361+BY$1),"")</f>
        <v>#N/A N/A</v>
      </c>
      <c r="BZ361" s="34" t="str">
        <f ca="1">IF($A361&lt;&gt;"",_xll.BCurveInt(_xll.BCurveStrip("S23","Curvedate",$A361),"Df.Mid",$A361+BZ$1),"")</f>
        <v>#N/A N/A</v>
      </c>
      <c r="CA361" s="34" t="str">
        <f ca="1">IF($A361&lt;&gt;"",_xll.BCurveInt(_xll.BCurveStrip("S23","Curvedate",$A361),"Df.Mid",$A361+CA$1),"")</f>
        <v>#N/A N/A</v>
      </c>
      <c r="CB361" s="34" t="str">
        <f ca="1">IF($A361&lt;&gt;"",_xll.BCurveInt(_xll.BCurveStrip("S23","Curvedate",$A361),"Df.Mid",$A361+CB$1),"")</f>
        <v>#N/A N/A</v>
      </c>
      <c r="CC361" s="34" t="str">
        <f ca="1">IF($A361&lt;&gt;"",_xll.BCurveInt(_xll.BCurveStrip("S23","Curvedate",$A361),"Df.Mid",$A361+CC$1),"")</f>
        <v>#N/A N/A</v>
      </c>
      <c r="CD361" s="34" t="str">
        <f ca="1">IF($A361&lt;&gt;"",_xll.BCurveInt(_xll.BCurveStrip("S23","Curvedate",$A361),"Df.Mid",$A361+CD$1),"")</f>
        <v>#N/A N/A</v>
      </c>
      <c r="CE361" s="34" t="str">
        <f ca="1">IF($A361&lt;&gt;"",_xll.BCurveInt(_xll.BCurveStrip("S23","Curvedate",$A361),"Df.Mid",$A361+CE$1),"")</f>
        <v>#N/A N/A</v>
      </c>
      <c r="CF361" s="34" t="str">
        <f ca="1">IF($A361&lt;&gt;"",_xll.BCurveInt(_xll.BCurveStrip("S23","Curvedate",$A361),"Df.Mid",$A361+CF$1),"")</f>
        <v>#N/A N/A</v>
      </c>
      <c r="CG361" s="34" t="str">
        <f ca="1">IF($A361&lt;&gt;"",_xll.BCurveInt(_xll.BCurveStrip("S23","Curvedate",$A361),"Df.Mid",$A361+CG$1),"")</f>
        <v>#N/A N/A</v>
      </c>
      <c r="CH361" s="34" t="str">
        <f ca="1">IF($A361&lt;&gt;"",_xll.BCurveInt(_xll.BCurveStrip("S23","Curvedate",$A361),"Df.Mid",$A361+CH$1),"")</f>
        <v>#N/A N/A</v>
      </c>
      <c r="CI361" s="34" t="str">
        <f ca="1">IF($A361&lt;&gt;"",_xll.BCurveInt(_xll.BCurveStrip("S23","Curvedate",$A361),"Df.Mid",$A361+CI$1),"")</f>
        <v>#N/A N/A</v>
      </c>
      <c r="CJ361" s="34" t="str">
        <f ca="1">IF($A361&lt;&gt;"",_xll.BCurveInt(_xll.BCurveStrip("S23","Curvedate",$A361),"Df.Mid",$A361+CJ$1),"")</f>
        <v>#N/A N/A</v>
      </c>
      <c r="CK361" s="34" t="str">
        <f ca="1">IF($A361&lt;&gt;"",_xll.BCurveInt(_xll.BCurveStrip("S23","Curvedate",$A361),"Df.Mid",$A361+CK$1),"")</f>
        <v>#N/A N/A</v>
      </c>
      <c r="CL361" s="34" t="str">
        <f ca="1">IF($A361&lt;&gt;"",_xll.BCurveInt(_xll.BCurveStrip("S23","Curvedate",$A361),"Df.Mid",$A361+CL$1),"")</f>
        <v>#N/A N/A</v>
      </c>
      <c r="CM361" s="34" t="str">
        <f ca="1">IF($A361&lt;&gt;"",_xll.BCurveInt(_xll.BCurveStrip("S23","Curvedate",$A361),"Df.Mid",$A361+CM$1),"")</f>
        <v>#N/A N/A</v>
      </c>
      <c r="CN361" s="34" t="str">
        <f ca="1">IF($A361&lt;&gt;"",_xll.BCurveInt(_xll.BCurveStrip("S23","Curvedate",$A361),"Df.Mid",$A361+CN$1),"")</f>
        <v>#N/A N/A</v>
      </c>
      <c r="CO361" s="34" t="str">
        <f ca="1">IF($A361&lt;&gt;"",_xll.BCurveInt(_xll.BCurveStrip("S23","Curvedate",$A361),"Df.Mid",$A361+CO$1),"")</f>
        <v>#N/A N/A</v>
      </c>
      <c r="CP361" s="34" t="str">
        <f ca="1">IF($A361&lt;&gt;"",_xll.BCurveInt(_xll.BCurveStrip("S23","Curvedate",$A361),"Df.Mid",$A361+CP$1),"")</f>
        <v>#N/A N/A</v>
      </c>
      <c r="CQ361" s="34" t="str">
        <f ca="1">IF($A361&lt;&gt;"",_xll.BCurveInt(_xll.BCurveStrip("S23","Curvedate",$A361),"Df.Mid",$A361+CQ$1),"")</f>
        <v>#N/A N/A</v>
      </c>
      <c r="CR361" s="34" t="str">
        <f ca="1">IF($A361&lt;&gt;"",_xll.BCurveInt(_xll.BCurveStrip("S23","Curvedate",$A361),"Df.Mid",$A361+CR$1),"")</f>
        <v>#N/A N/A</v>
      </c>
      <c r="CS361" s="34" t="str">
        <f ca="1">IF($A361&lt;&gt;"",_xll.BCurveInt(_xll.BCurveStrip("S23","Curvedate",$A361),"Df.Mid",$A361+CS$1),"")</f>
        <v>#N/A N/A</v>
      </c>
      <c r="CT361" s="34" t="str">
        <f ca="1">IF($A361&lt;&gt;"",_xll.BCurveInt(_xll.BCurveStrip("S23","Curvedate",$A361),"Df.Mid",$A361+CT$1),"")</f>
        <v>#N/A N/A</v>
      </c>
      <c r="CU361" s="34" t="str">
        <f ca="1">IF($A361&lt;&gt;"",_xll.BCurveInt(_xll.BCurveStrip("S23","Curvedate",$A361),"Df.Mid",$A361+CU$1),"")</f>
        <v>#N/A N/A</v>
      </c>
      <c r="CV361" s="34" t="str">
        <f ca="1">IF($A361&lt;&gt;"",_xll.BCurveInt(_xll.BCurveStrip("S23","Curvedate",$A361),"Df.Mid",$A361+CV$1),"")</f>
        <v>#N/A N/A</v>
      </c>
      <c r="CW361" s="34" t="str">
        <f ca="1">IF($A361&lt;&gt;"",_xll.BCurveInt(_xll.BCurveStrip("S23","Curvedate",$A361),"Df.Mid",$A361+CW$1),"")</f>
        <v>#N/A N/A</v>
      </c>
      <c r="CX361" s="34" t="str">
        <f ca="1">IF($A361&lt;&gt;"",_xll.BCurveInt(_xll.BCurveStrip("S23","Curvedate",$A361),"Df.Mid",$A361+CX$1),"")</f>
        <v>#N/A N/A</v>
      </c>
      <c r="CY361" s="34" t="str">
        <f ca="1">IF($A361&lt;&gt;"",_xll.BCurveInt(_xll.BCurveStrip("S23","Curvedate",$A361),"Df.Mid",$A361+CY$1),"")</f>
        <v>#N/A N/A</v>
      </c>
      <c r="CZ361" s="34" t="str">
        <f ca="1">IF($A361&lt;&gt;"",_xll.BCurveInt(_xll.BCurveStrip("S23","Curvedate",$A361),"Df.Mid",$A361+CZ$1),"")</f>
        <v>#N/A N/A</v>
      </c>
      <c r="DA361" s="34" t="str">
        <f ca="1">IF($A361&lt;&gt;"",_xll.BCurveInt(_xll.BCurveStrip("S23","Curvedate",$A361),"Df.Mid",$A361+DA$1),"")</f>
        <v>#N/A N/A</v>
      </c>
      <c r="DB361" s="34" t="str">
        <f ca="1">IF($A361&lt;&gt;"",_xll.BCurveInt(_xll.BCurveStrip("S23","Curvedate",$A361),"Df.Mid",$A361+DB$1),"")</f>
        <v>#N/A N/A</v>
      </c>
    </row>
    <row r="362" spans="1:106" x14ac:dyDescent="0.2">
      <c r="A362" s="13">
        <f t="shared" ca="1" si="5"/>
        <v>44776</v>
      </c>
      <c r="B362" s="34" t="str">
        <f ca="1">IF($A362&lt;&gt;"",_xll.BCurveInt(_xll.BCurveStrip("S23","Curvedate",$A362),"Df.Mid",$A362+B$1),"")</f>
        <v>#N/A N/A</v>
      </c>
      <c r="C362" s="34" t="str">
        <f ca="1">IF($A362&lt;&gt;"",_xll.BCurveInt(_xll.BCurveStrip("S23","Curvedate",$A362),"Df.Mid",$A362+C$1),"")</f>
        <v>#N/A N/A</v>
      </c>
      <c r="D362" s="34" t="str">
        <f ca="1">IF($A362&lt;&gt;"",_xll.BCurveInt(_xll.BCurveStrip("S23","Curvedate",$A362),"Df.Mid",$A362+D$1),"")</f>
        <v>#N/A N/A</v>
      </c>
      <c r="E362" s="34" t="str">
        <f ca="1">IF($A362&lt;&gt;"",_xll.BCurveInt(_xll.BCurveStrip("S23","Curvedate",$A362),"Df.Mid",$A362+E$1),"")</f>
        <v>#N/A N/A</v>
      </c>
      <c r="F362" s="34" t="str">
        <f ca="1">IF($A362&lt;&gt;"",_xll.BCurveInt(_xll.BCurveStrip("S23","Curvedate",$A362),"Df.Mid",$A362+F$1),"")</f>
        <v>#N/A N/A</v>
      </c>
      <c r="G362" s="34" t="str">
        <f ca="1">IF($A362&lt;&gt;"",_xll.BCurveInt(_xll.BCurveStrip("S23","Curvedate",$A362),"Df.Mid",$A362+G$1),"")</f>
        <v>#N/A N/A</v>
      </c>
      <c r="H362" s="34" t="str">
        <f ca="1">IF($A362&lt;&gt;"",_xll.BCurveInt(_xll.BCurveStrip("S23","Curvedate",$A362),"Df.Mid",$A362+H$1),"")</f>
        <v>#N/A N/A</v>
      </c>
      <c r="I362" s="34" t="str">
        <f ca="1">IF($A362&lt;&gt;"",_xll.BCurveInt(_xll.BCurveStrip("S23","Curvedate",$A362),"Df.Mid",$A362+I$1),"")</f>
        <v>#N/A N/A</v>
      </c>
      <c r="J362" s="34" t="str">
        <f ca="1">IF($A362&lt;&gt;"",_xll.BCurveInt(_xll.BCurveStrip("S23","Curvedate",$A362),"Df.Mid",$A362+J$1),"")</f>
        <v>#N/A N/A</v>
      </c>
      <c r="K362" s="34" t="str">
        <f ca="1">IF($A362&lt;&gt;"",_xll.BCurveInt(_xll.BCurveStrip("S23","Curvedate",$A362),"Df.Mid",$A362+K$1),"")</f>
        <v>#N/A N/A</v>
      </c>
      <c r="L362" s="34" t="str">
        <f ca="1">IF($A362&lt;&gt;"",_xll.BCurveInt(_xll.BCurveStrip("S23","Curvedate",$A362),"Df.Mid",$A362+L$1),"")</f>
        <v>#N/A N/A</v>
      </c>
      <c r="M362" s="34" t="str">
        <f ca="1">IF($A362&lt;&gt;"",_xll.BCurveInt(_xll.BCurveStrip("S23","Curvedate",$A362),"Df.Mid",$A362+M$1),"")</f>
        <v>#N/A N/A</v>
      </c>
      <c r="N362" s="34" t="str">
        <f ca="1">IF($A362&lt;&gt;"",_xll.BCurveInt(_xll.BCurveStrip("S23","Curvedate",$A362),"Df.Mid",$A362+N$1),"")</f>
        <v>#N/A N/A</v>
      </c>
      <c r="O362" s="34" t="str">
        <f ca="1">IF($A362&lt;&gt;"",_xll.BCurveInt(_xll.BCurveStrip("S23","Curvedate",$A362),"Df.Mid",$A362+O$1),"")</f>
        <v>#N/A N/A</v>
      </c>
      <c r="P362" s="34" t="str">
        <f ca="1">IF($A362&lt;&gt;"",_xll.BCurveInt(_xll.BCurveStrip("S23","Curvedate",$A362),"Df.Mid",$A362+P$1),"")</f>
        <v>#N/A N/A</v>
      </c>
      <c r="Q362" s="34" t="str">
        <f ca="1">IF($A362&lt;&gt;"",_xll.BCurveInt(_xll.BCurveStrip("S23","Curvedate",$A362),"Df.Mid",$A362+Q$1),"")</f>
        <v>#N/A N/A</v>
      </c>
      <c r="R362" s="34" t="str">
        <f ca="1">IF($A362&lt;&gt;"",_xll.BCurveInt(_xll.BCurveStrip("S23","Curvedate",$A362),"Df.Mid",$A362+R$1),"")</f>
        <v>#N/A N/A</v>
      </c>
      <c r="S362" s="34" t="str">
        <f ca="1">IF($A362&lt;&gt;"",_xll.BCurveInt(_xll.BCurveStrip("S23","Curvedate",$A362),"Df.Mid",$A362+S$1),"")</f>
        <v>#N/A N/A</v>
      </c>
      <c r="T362" s="34" t="str">
        <f ca="1">IF($A362&lt;&gt;"",_xll.BCurveInt(_xll.BCurveStrip("S23","Curvedate",$A362),"Df.Mid",$A362+T$1),"")</f>
        <v>#N/A N/A</v>
      </c>
      <c r="U362" s="34" t="str">
        <f ca="1">IF($A362&lt;&gt;"",_xll.BCurveInt(_xll.BCurveStrip("S23","Curvedate",$A362),"Df.Mid",$A362+U$1),"")</f>
        <v>#N/A N/A</v>
      </c>
      <c r="V362" s="34" t="str">
        <f ca="1">IF($A362&lt;&gt;"",_xll.BCurveInt(_xll.BCurveStrip("S23","Curvedate",$A362),"Df.Mid",$A362+V$1),"")</f>
        <v>#N/A N/A</v>
      </c>
      <c r="W362" s="34" t="str">
        <f ca="1">IF($A362&lt;&gt;"",_xll.BCurveInt(_xll.BCurveStrip("S23","Curvedate",$A362),"Df.Mid",$A362+W$1),"")</f>
        <v>#N/A N/A</v>
      </c>
      <c r="X362" s="34" t="str">
        <f ca="1">IF($A362&lt;&gt;"",_xll.BCurveInt(_xll.BCurveStrip("S23","Curvedate",$A362),"Df.Mid",$A362+X$1),"")</f>
        <v>#N/A N/A</v>
      </c>
      <c r="Y362" s="34" t="str">
        <f ca="1">IF($A362&lt;&gt;"",_xll.BCurveInt(_xll.BCurveStrip("S23","Curvedate",$A362),"Df.Mid",$A362+Y$1),"")</f>
        <v>#N/A N/A</v>
      </c>
      <c r="Z362" s="34" t="str">
        <f ca="1">IF($A362&lt;&gt;"",_xll.BCurveInt(_xll.BCurveStrip("S23","Curvedate",$A362),"Df.Mid",$A362+Z$1),"")</f>
        <v>#N/A N/A</v>
      </c>
      <c r="AA362" s="34" t="str">
        <f ca="1">IF($A362&lt;&gt;"",_xll.BCurveInt(_xll.BCurveStrip("S23","Curvedate",$A362),"Df.Mid",$A362+AA$1),"")</f>
        <v>#N/A N/A</v>
      </c>
      <c r="AB362" s="34" t="str">
        <f ca="1">IF($A362&lt;&gt;"",_xll.BCurveInt(_xll.BCurveStrip("S23","Curvedate",$A362),"Df.Mid",$A362+AB$1),"")</f>
        <v>#N/A N/A</v>
      </c>
      <c r="AC362" s="34" t="str">
        <f ca="1">IF($A362&lt;&gt;"",_xll.BCurveInt(_xll.BCurveStrip("S23","Curvedate",$A362),"Df.Mid",$A362+AC$1),"")</f>
        <v>#N/A N/A</v>
      </c>
      <c r="AD362" s="34" t="str">
        <f ca="1">IF($A362&lt;&gt;"",_xll.BCurveInt(_xll.BCurveStrip("S23","Curvedate",$A362),"Df.Mid",$A362+AD$1),"")</f>
        <v>#N/A N/A</v>
      </c>
      <c r="AE362" s="34" t="str">
        <f ca="1">IF($A362&lt;&gt;"",_xll.BCurveInt(_xll.BCurveStrip("S23","Curvedate",$A362),"Df.Mid",$A362+AE$1),"")</f>
        <v>#N/A N/A</v>
      </c>
      <c r="AF362" s="34" t="str">
        <f ca="1">IF($A362&lt;&gt;"",_xll.BCurveInt(_xll.BCurveStrip("S23","Curvedate",$A362),"Df.Mid",$A362+AF$1),"")</f>
        <v>#N/A N/A</v>
      </c>
      <c r="AG362" s="34" t="str">
        <f ca="1">IF($A362&lt;&gt;"",_xll.BCurveInt(_xll.BCurveStrip("S23","Curvedate",$A362),"Df.Mid",$A362+AG$1),"")</f>
        <v>#N/A N/A</v>
      </c>
      <c r="AH362" s="34" t="str">
        <f ca="1">IF($A362&lt;&gt;"",_xll.BCurveInt(_xll.BCurveStrip("S23","Curvedate",$A362),"Df.Mid",$A362+AH$1),"")</f>
        <v>#N/A N/A</v>
      </c>
      <c r="AI362" s="34" t="str">
        <f ca="1">IF($A362&lt;&gt;"",_xll.BCurveInt(_xll.BCurveStrip("S23","Curvedate",$A362),"Df.Mid",$A362+AI$1),"")</f>
        <v>#N/A N/A</v>
      </c>
      <c r="AJ362" s="34" t="str">
        <f ca="1">IF($A362&lt;&gt;"",_xll.BCurveInt(_xll.BCurveStrip("S23","Curvedate",$A362),"Df.Mid",$A362+AJ$1),"")</f>
        <v>#N/A N/A</v>
      </c>
      <c r="AK362" s="34" t="str">
        <f ca="1">IF($A362&lt;&gt;"",_xll.BCurveInt(_xll.BCurveStrip("S23","Curvedate",$A362),"Df.Mid",$A362+AK$1),"")</f>
        <v>#N/A N/A</v>
      </c>
      <c r="AL362" s="34" t="str">
        <f ca="1">IF($A362&lt;&gt;"",_xll.BCurveInt(_xll.BCurveStrip("S23","Curvedate",$A362),"Df.Mid",$A362+AL$1),"")</f>
        <v>#N/A N/A</v>
      </c>
      <c r="AM362" s="34" t="str">
        <f ca="1">IF($A362&lt;&gt;"",_xll.BCurveInt(_xll.BCurveStrip("S23","Curvedate",$A362),"Df.Mid",$A362+AM$1),"")</f>
        <v>#N/A N/A</v>
      </c>
      <c r="AN362" s="34" t="str">
        <f ca="1">IF($A362&lt;&gt;"",_xll.BCurveInt(_xll.BCurveStrip("S23","Curvedate",$A362),"Df.Mid",$A362+AN$1),"")</f>
        <v>#N/A N/A</v>
      </c>
      <c r="AO362" s="34" t="str">
        <f ca="1">IF($A362&lt;&gt;"",_xll.BCurveInt(_xll.BCurveStrip("S23","Curvedate",$A362),"Df.Mid",$A362+AO$1),"")</f>
        <v>#N/A N/A</v>
      </c>
      <c r="AP362" s="34" t="str">
        <f ca="1">IF($A362&lt;&gt;"",_xll.BCurveInt(_xll.BCurveStrip("S23","Curvedate",$A362),"Df.Mid",$A362+AP$1),"")</f>
        <v>#N/A N/A</v>
      </c>
      <c r="AQ362" s="34" t="str">
        <f ca="1">IF($A362&lt;&gt;"",_xll.BCurveInt(_xll.BCurveStrip("S23","Curvedate",$A362),"Df.Mid",$A362+AQ$1),"")</f>
        <v>#N/A N/A</v>
      </c>
      <c r="AR362" s="34" t="str">
        <f ca="1">IF($A362&lt;&gt;"",_xll.BCurveInt(_xll.BCurveStrip("S23","Curvedate",$A362),"Df.Mid",$A362+AR$1),"")</f>
        <v>#N/A N/A</v>
      </c>
      <c r="AS362" s="34" t="str">
        <f ca="1">IF($A362&lt;&gt;"",_xll.BCurveInt(_xll.BCurveStrip("S23","Curvedate",$A362),"Df.Mid",$A362+AS$1),"")</f>
        <v>#N/A N/A</v>
      </c>
      <c r="AT362" s="34" t="str">
        <f ca="1">IF($A362&lt;&gt;"",_xll.BCurveInt(_xll.BCurveStrip("S23","Curvedate",$A362),"Df.Mid",$A362+AT$1),"")</f>
        <v>#N/A N/A</v>
      </c>
      <c r="AU362" s="34" t="str">
        <f ca="1">IF($A362&lt;&gt;"",_xll.BCurveInt(_xll.BCurveStrip("S23","Curvedate",$A362),"Df.Mid",$A362+AU$1),"")</f>
        <v>#N/A N/A</v>
      </c>
      <c r="AV362" s="34" t="str">
        <f ca="1">IF($A362&lt;&gt;"",_xll.BCurveInt(_xll.BCurveStrip("S23","Curvedate",$A362),"Df.Mid",$A362+AV$1),"")</f>
        <v>#N/A N/A</v>
      </c>
      <c r="AW362" s="34" t="str">
        <f ca="1">IF($A362&lt;&gt;"",_xll.BCurveInt(_xll.BCurveStrip("S23","Curvedate",$A362),"Df.Mid",$A362+AW$1),"")</f>
        <v>#N/A N/A</v>
      </c>
      <c r="AX362" s="34" t="str">
        <f ca="1">IF($A362&lt;&gt;"",_xll.BCurveInt(_xll.BCurveStrip("S23","Curvedate",$A362),"Df.Mid",$A362+AX$1),"")</f>
        <v>#N/A N/A</v>
      </c>
      <c r="AY362" s="34" t="str">
        <f ca="1">IF($A362&lt;&gt;"",_xll.BCurveInt(_xll.BCurveStrip("S23","Curvedate",$A362),"Df.Mid",$A362+AY$1),"")</f>
        <v>#N/A N/A</v>
      </c>
      <c r="AZ362" s="34" t="str">
        <f ca="1">IF($A362&lt;&gt;"",_xll.BCurveInt(_xll.BCurveStrip("S23","Curvedate",$A362),"Df.Mid",$A362+AZ$1),"")</f>
        <v>#N/A N/A</v>
      </c>
      <c r="BA362" s="34" t="str">
        <f ca="1">IF($A362&lt;&gt;"",_xll.BCurveInt(_xll.BCurveStrip("S23","Curvedate",$A362),"Df.Mid",$A362+BA$1),"")</f>
        <v>#N/A N/A</v>
      </c>
      <c r="BB362" s="34" t="str">
        <f ca="1">IF($A362&lt;&gt;"",_xll.BCurveInt(_xll.BCurveStrip("S23","Curvedate",$A362),"Df.Mid",$A362+BB$1),"")</f>
        <v>#N/A N/A</v>
      </c>
      <c r="BC362" s="34" t="str">
        <f ca="1">IF($A362&lt;&gt;"",_xll.BCurveInt(_xll.BCurveStrip("S23","Curvedate",$A362),"Df.Mid",$A362+BC$1),"")</f>
        <v>#N/A N/A</v>
      </c>
      <c r="BD362" s="34" t="str">
        <f ca="1">IF($A362&lt;&gt;"",_xll.BCurveInt(_xll.BCurveStrip("S23","Curvedate",$A362),"Df.Mid",$A362+BD$1),"")</f>
        <v>#N/A N/A</v>
      </c>
      <c r="BE362" s="34" t="str">
        <f ca="1">IF($A362&lt;&gt;"",_xll.BCurveInt(_xll.BCurveStrip("S23","Curvedate",$A362),"Df.Mid",$A362+BE$1),"")</f>
        <v>#N/A N/A</v>
      </c>
      <c r="BF362" s="34" t="str">
        <f ca="1">IF($A362&lt;&gt;"",_xll.BCurveInt(_xll.BCurveStrip("S23","Curvedate",$A362),"Df.Mid",$A362+BF$1),"")</f>
        <v>#N/A N/A</v>
      </c>
      <c r="BG362" s="34" t="str">
        <f ca="1">IF($A362&lt;&gt;"",_xll.BCurveInt(_xll.BCurveStrip("S23","Curvedate",$A362),"Df.Mid",$A362+BG$1),"")</f>
        <v>#N/A N/A</v>
      </c>
      <c r="BH362" s="34" t="str">
        <f ca="1">IF($A362&lt;&gt;"",_xll.BCurveInt(_xll.BCurveStrip("S23","Curvedate",$A362),"Df.Mid",$A362+BH$1),"")</f>
        <v>#N/A N/A</v>
      </c>
      <c r="BI362" s="34" t="str">
        <f ca="1">IF($A362&lt;&gt;"",_xll.BCurveInt(_xll.BCurveStrip("S23","Curvedate",$A362),"Df.Mid",$A362+BI$1),"")</f>
        <v>#N/A N/A</v>
      </c>
      <c r="BJ362" s="34" t="str">
        <f ca="1">IF($A362&lt;&gt;"",_xll.BCurveInt(_xll.BCurveStrip("S23","Curvedate",$A362),"Df.Mid",$A362+BJ$1),"")</f>
        <v>#N/A N/A</v>
      </c>
      <c r="BK362" s="34" t="str">
        <f ca="1">IF($A362&lt;&gt;"",_xll.BCurveInt(_xll.BCurveStrip("S23","Curvedate",$A362),"Df.Mid",$A362+BK$1),"")</f>
        <v>#N/A N/A</v>
      </c>
      <c r="BL362" s="34" t="str">
        <f ca="1">IF($A362&lt;&gt;"",_xll.BCurveInt(_xll.BCurveStrip("S23","Curvedate",$A362),"Df.Mid",$A362+BL$1),"")</f>
        <v>#N/A N/A</v>
      </c>
      <c r="BM362" s="34" t="str">
        <f ca="1">IF($A362&lt;&gt;"",_xll.BCurveInt(_xll.BCurveStrip("S23","Curvedate",$A362),"Df.Mid",$A362+BM$1),"")</f>
        <v>#N/A N/A</v>
      </c>
      <c r="BN362" s="34" t="str">
        <f ca="1">IF($A362&lt;&gt;"",_xll.BCurveInt(_xll.BCurveStrip("S23","Curvedate",$A362),"Df.Mid",$A362+BN$1),"")</f>
        <v>#N/A N/A</v>
      </c>
      <c r="BO362" s="34" t="str">
        <f ca="1">IF($A362&lt;&gt;"",_xll.BCurveInt(_xll.BCurveStrip("S23","Curvedate",$A362),"Df.Mid",$A362+BO$1),"")</f>
        <v>#N/A N/A</v>
      </c>
      <c r="BP362" s="34" t="str">
        <f ca="1">IF($A362&lt;&gt;"",_xll.BCurveInt(_xll.BCurveStrip("S23","Curvedate",$A362),"Df.Mid",$A362+BP$1),"")</f>
        <v>#N/A N/A</v>
      </c>
      <c r="BQ362" s="34" t="str">
        <f ca="1">IF($A362&lt;&gt;"",_xll.BCurveInt(_xll.BCurveStrip("S23","Curvedate",$A362),"Df.Mid",$A362+BQ$1),"")</f>
        <v>#N/A N/A</v>
      </c>
      <c r="BR362" s="34" t="str">
        <f ca="1">IF($A362&lt;&gt;"",_xll.BCurveInt(_xll.BCurveStrip("S23","Curvedate",$A362),"Df.Mid",$A362+BR$1),"")</f>
        <v>#N/A N/A</v>
      </c>
      <c r="BS362" s="34" t="str">
        <f ca="1">IF($A362&lt;&gt;"",_xll.BCurveInt(_xll.BCurveStrip("S23","Curvedate",$A362),"Df.Mid",$A362+BS$1),"")</f>
        <v>#N/A N/A</v>
      </c>
      <c r="BT362" s="34" t="str">
        <f ca="1">IF($A362&lt;&gt;"",_xll.BCurveInt(_xll.BCurveStrip("S23","Curvedate",$A362),"Df.Mid",$A362+BT$1),"")</f>
        <v>#N/A N/A</v>
      </c>
      <c r="BU362" s="34" t="str">
        <f ca="1">IF($A362&lt;&gt;"",_xll.BCurveInt(_xll.BCurveStrip("S23","Curvedate",$A362),"Df.Mid",$A362+BU$1),"")</f>
        <v>#N/A N/A</v>
      </c>
      <c r="BV362" s="34" t="str">
        <f ca="1">IF($A362&lt;&gt;"",_xll.BCurveInt(_xll.BCurveStrip("S23","Curvedate",$A362),"Df.Mid",$A362+BV$1),"")</f>
        <v>#N/A N/A</v>
      </c>
      <c r="BW362" s="34" t="str">
        <f ca="1">IF($A362&lt;&gt;"",_xll.BCurveInt(_xll.BCurveStrip("S23","Curvedate",$A362),"Df.Mid",$A362+BW$1),"")</f>
        <v>#N/A N/A</v>
      </c>
      <c r="BX362" s="34" t="str">
        <f ca="1">IF($A362&lt;&gt;"",_xll.BCurveInt(_xll.BCurveStrip("S23","Curvedate",$A362),"Df.Mid",$A362+BX$1),"")</f>
        <v>#N/A N/A</v>
      </c>
      <c r="BY362" s="34" t="str">
        <f ca="1">IF($A362&lt;&gt;"",_xll.BCurveInt(_xll.BCurveStrip("S23","Curvedate",$A362),"Df.Mid",$A362+BY$1),"")</f>
        <v>#N/A N/A</v>
      </c>
      <c r="BZ362" s="34" t="str">
        <f ca="1">IF($A362&lt;&gt;"",_xll.BCurveInt(_xll.BCurveStrip("S23","Curvedate",$A362),"Df.Mid",$A362+BZ$1),"")</f>
        <v>#N/A N/A</v>
      </c>
      <c r="CA362" s="34" t="str">
        <f ca="1">IF($A362&lt;&gt;"",_xll.BCurveInt(_xll.BCurveStrip("S23","Curvedate",$A362),"Df.Mid",$A362+CA$1),"")</f>
        <v>#N/A N/A</v>
      </c>
      <c r="CB362" s="34" t="str">
        <f ca="1">IF($A362&lt;&gt;"",_xll.BCurveInt(_xll.BCurveStrip("S23","Curvedate",$A362),"Df.Mid",$A362+CB$1),"")</f>
        <v>#N/A N/A</v>
      </c>
      <c r="CC362" s="34" t="str">
        <f ca="1">IF($A362&lt;&gt;"",_xll.BCurveInt(_xll.BCurveStrip("S23","Curvedate",$A362),"Df.Mid",$A362+CC$1),"")</f>
        <v>#N/A N/A</v>
      </c>
      <c r="CD362" s="34" t="str">
        <f ca="1">IF($A362&lt;&gt;"",_xll.BCurveInt(_xll.BCurveStrip("S23","Curvedate",$A362),"Df.Mid",$A362+CD$1),"")</f>
        <v>#N/A N/A</v>
      </c>
      <c r="CE362" s="34" t="str">
        <f ca="1">IF($A362&lt;&gt;"",_xll.BCurveInt(_xll.BCurveStrip("S23","Curvedate",$A362),"Df.Mid",$A362+CE$1),"")</f>
        <v>#N/A N/A</v>
      </c>
      <c r="CF362" s="34" t="str">
        <f ca="1">IF($A362&lt;&gt;"",_xll.BCurveInt(_xll.BCurveStrip("S23","Curvedate",$A362),"Df.Mid",$A362+CF$1),"")</f>
        <v>#N/A N/A</v>
      </c>
      <c r="CG362" s="34" t="str">
        <f ca="1">IF($A362&lt;&gt;"",_xll.BCurveInt(_xll.BCurveStrip("S23","Curvedate",$A362),"Df.Mid",$A362+CG$1),"")</f>
        <v>#N/A N/A</v>
      </c>
      <c r="CH362" s="34" t="str">
        <f ca="1">IF($A362&lt;&gt;"",_xll.BCurveInt(_xll.BCurveStrip("S23","Curvedate",$A362),"Df.Mid",$A362+CH$1),"")</f>
        <v>#N/A N/A</v>
      </c>
      <c r="CI362" s="34" t="str">
        <f ca="1">IF($A362&lt;&gt;"",_xll.BCurveInt(_xll.BCurveStrip("S23","Curvedate",$A362),"Df.Mid",$A362+CI$1),"")</f>
        <v>#N/A N/A</v>
      </c>
      <c r="CJ362" s="34" t="str">
        <f ca="1">IF($A362&lt;&gt;"",_xll.BCurveInt(_xll.BCurveStrip("S23","Curvedate",$A362),"Df.Mid",$A362+CJ$1),"")</f>
        <v>#N/A N/A</v>
      </c>
      <c r="CK362" s="34" t="str">
        <f ca="1">IF($A362&lt;&gt;"",_xll.BCurveInt(_xll.BCurveStrip("S23","Curvedate",$A362),"Df.Mid",$A362+CK$1),"")</f>
        <v>#N/A N/A</v>
      </c>
      <c r="CL362" s="34" t="str">
        <f ca="1">IF($A362&lt;&gt;"",_xll.BCurveInt(_xll.BCurveStrip("S23","Curvedate",$A362),"Df.Mid",$A362+CL$1),"")</f>
        <v>#N/A N/A</v>
      </c>
      <c r="CM362" s="34" t="str">
        <f ca="1">IF($A362&lt;&gt;"",_xll.BCurveInt(_xll.BCurveStrip("S23","Curvedate",$A362),"Df.Mid",$A362+CM$1),"")</f>
        <v>#N/A N/A</v>
      </c>
      <c r="CN362" s="34" t="str">
        <f ca="1">IF($A362&lt;&gt;"",_xll.BCurveInt(_xll.BCurveStrip("S23","Curvedate",$A362),"Df.Mid",$A362+CN$1),"")</f>
        <v>#N/A N/A</v>
      </c>
      <c r="CO362" s="34" t="str">
        <f ca="1">IF($A362&lt;&gt;"",_xll.BCurveInt(_xll.BCurveStrip("S23","Curvedate",$A362),"Df.Mid",$A362+CO$1),"")</f>
        <v>#N/A N/A</v>
      </c>
      <c r="CP362" s="34" t="str">
        <f ca="1">IF($A362&lt;&gt;"",_xll.BCurveInt(_xll.BCurveStrip("S23","Curvedate",$A362),"Df.Mid",$A362+CP$1),"")</f>
        <v>#N/A N/A</v>
      </c>
      <c r="CQ362" s="34" t="str">
        <f ca="1">IF($A362&lt;&gt;"",_xll.BCurveInt(_xll.BCurveStrip("S23","Curvedate",$A362),"Df.Mid",$A362+CQ$1),"")</f>
        <v>#N/A N/A</v>
      </c>
      <c r="CR362" s="34" t="str">
        <f ca="1">IF($A362&lt;&gt;"",_xll.BCurveInt(_xll.BCurveStrip("S23","Curvedate",$A362),"Df.Mid",$A362+CR$1),"")</f>
        <v>#N/A N/A</v>
      </c>
      <c r="CS362" s="34" t="str">
        <f ca="1">IF($A362&lt;&gt;"",_xll.BCurveInt(_xll.BCurveStrip("S23","Curvedate",$A362),"Df.Mid",$A362+CS$1),"")</f>
        <v>#N/A N/A</v>
      </c>
      <c r="CT362" s="34" t="str">
        <f ca="1">IF($A362&lt;&gt;"",_xll.BCurveInt(_xll.BCurveStrip("S23","Curvedate",$A362),"Df.Mid",$A362+CT$1),"")</f>
        <v>#N/A N/A</v>
      </c>
      <c r="CU362" s="34" t="str">
        <f ca="1">IF($A362&lt;&gt;"",_xll.BCurveInt(_xll.BCurveStrip("S23","Curvedate",$A362),"Df.Mid",$A362+CU$1),"")</f>
        <v>#N/A N/A</v>
      </c>
      <c r="CV362" s="34" t="str">
        <f ca="1">IF($A362&lt;&gt;"",_xll.BCurveInt(_xll.BCurveStrip("S23","Curvedate",$A362),"Df.Mid",$A362+CV$1),"")</f>
        <v>#N/A N/A</v>
      </c>
      <c r="CW362" s="34" t="str">
        <f ca="1">IF($A362&lt;&gt;"",_xll.BCurveInt(_xll.BCurveStrip("S23","Curvedate",$A362),"Df.Mid",$A362+CW$1),"")</f>
        <v>#N/A N/A</v>
      </c>
      <c r="CX362" s="34" t="str">
        <f ca="1">IF($A362&lt;&gt;"",_xll.BCurveInt(_xll.BCurveStrip("S23","Curvedate",$A362),"Df.Mid",$A362+CX$1),"")</f>
        <v>#N/A N/A</v>
      </c>
      <c r="CY362" s="34" t="str">
        <f ca="1">IF($A362&lt;&gt;"",_xll.BCurveInt(_xll.BCurveStrip("S23","Curvedate",$A362),"Df.Mid",$A362+CY$1),"")</f>
        <v>#N/A N/A</v>
      </c>
      <c r="CZ362" s="34" t="str">
        <f ca="1">IF($A362&lt;&gt;"",_xll.BCurveInt(_xll.BCurveStrip("S23","Curvedate",$A362),"Df.Mid",$A362+CZ$1),"")</f>
        <v>#N/A N/A</v>
      </c>
      <c r="DA362" s="34" t="str">
        <f ca="1">IF($A362&lt;&gt;"",_xll.BCurveInt(_xll.BCurveStrip("S23","Curvedate",$A362),"Df.Mid",$A362+DA$1),"")</f>
        <v>#N/A N/A</v>
      </c>
      <c r="DB362" s="34" t="str">
        <f ca="1">IF($A362&lt;&gt;"",_xll.BCurveInt(_xll.BCurveStrip("S23","Curvedate",$A362),"Df.Mid",$A362+DB$1),"")</f>
        <v>#N/A N/A</v>
      </c>
    </row>
    <row r="363" spans="1:106" x14ac:dyDescent="0.2">
      <c r="A363" s="13">
        <f t="shared" ca="1" si="5"/>
        <v>44777</v>
      </c>
      <c r="B363" s="34" t="str">
        <f ca="1">IF($A363&lt;&gt;"",_xll.BCurveInt(_xll.BCurveStrip("S23","Curvedate",$A363),"Df.Mid",$A363+B$1),"")</f>
        <v>#N/A N/A</v>
      </c>
      <c r="C363" s="34" t="str">
        <f ca="1">IF($A363&lt;&gt;"",_xll.BCurveInt(_xll.BCurveStrip("S23","Curvedate",$A363),"Df.Mid",$A363+C$1),"")</f>
        <v>#N/A N/A</v>
      </c>
      <c r="D363" s="34" t="str">
        <f ca="1">IF($A363&lt;&gt;"",_xll.BCurveInt(_xll.BCurveStrip("S23","Curvedate",$A363),"Df.Mid",$A363+D$1),"")</f>
        <v>#N/A N/A</v>
      </c>
      <c r="E363" s="34" t="str">
        <f ca="1">IF($A363&lt;&gt;"",_xll.BCurveInt(_xll.BCurveStrip("S23","Curvedate",$A363),"Df.Mid",$A363+E$1),"")</f>
        <v>#N/A N/A</v>
      </c>
      <c r="F363" s="34" t="str">
        <f ca="1">IF($A363&lt;&gt;"",_xll.BCurveInt(_xll.BCurveStrip("S23","Curvedate",$A363),"Df.Mid",$A363+F$1),"")</f>
        <v>#N/A N/A</v>
      </c>
      <c r="G363" s="34" t="str">
        <f ca="1">IF($A363&lt;&gt;"",_xll.BCurveInt(_xll.BCurveStrip("S23","Curvedate",$A363),"Df.Mid",$A363+G$1),"")</f>
        <v>#N/A N/A</v>
      </c>
      <c r="H363" s="34" t="str">
        <f ca="1">IF($A363&lt;&gt;"",_xll.BCurveInt(_xll.BCurveStrip("S23","Curvedate",$A363),"Df.Mid",$A363+H$1),"")</f>
        <v>#N/A N/A</v>
      </c>
      <c r="I363" s="34" t="str">
        <f ca="1">IF($A363&lt;&gt;"",_xll.BCurveInt(_xll.BCurveStrip("S23","Curvedate",$A363),"Df.Mid",$A363+I$1),"")</f>
        <v>#N/A N/A</v>
      </c>
      <c r="J363" s="34" t="str">
        <f ca="1">IF($A363&lt;&gt;"",_xll.BCurveInt(_xll.BCurveStrip("S23","Curvedate",$A363),"Df.Mid",$A363+J$1),"")</f>
        <v>#N/A N/A</v>
      </c>
      <c r="K363" s="34" t="str">
        <f ca="1">IF($A363&lt;&gt;"",_xll.BCurveInt(_xll.BCurveStrip("S23","Curvedate",$A363),"Df.Mid",$A363+K$1),"")</f>
        <v>#N/A N/A</v>
      </c>
      <c r="L363" s="34" t="str">
        <f ca="1">IF($A363&lt;&gt;"",_xll.BCurveInt(_xll.BCurveStrip("S23","Curvedate",$A363),"Df.Mid",$A363+L$1),"")</f>
        <v>#N/A N/A</v>
      </c>
      <c r="M363" s="34" t="str">
        <f ca="1">IF($A363&lt;&gt;"",_xll.BCurveInt(_xll.BCurveStrip("S23","Curvedate",$A363),"Df.Mid",$A363+M$1),"")</f>
        <v>#N/A N/A</v>
      </c>
      <c r="N363" s="34" t="str">
        <f ca="1">IF($A363&lt;&gt;"",_xll.BCurveInt(_xll.BCurveStrip("S23","Curvedate",$A363),"Df.Mid",$A363+N$1),"")</f>
        <v>#N/A N/A</v>
      </c>
      <c r="O363" s="34" t="str">
        <f ca="1">IF($A363&lt;&gt;"",_xll.BCurveInt(_xll.BCurveStrip("S23","Curvedate",$A363),"Df.Mid",$A363+O$1),"")</f>
        <v>#N/A N/A</v>
      </c>
      <c r="P363" s="34" t="str">
        <f ca="1">IF($A363&lt;&gt;"",_xll.BCurveInt(_xll.BCurveStrip("S23","Curvedate",$A363),"Df.Mid",$A363+P$1),"")</f>
        <v>#N/A N/A</v>
      </c>
      <c r="Q363" s="34" t="str">
        <f ca="1">IF($A363&lt;&gt;"",_xll.BCurveInt(_xll.BCurveStrip("S23","Curvedate",$A363),"Df.Mid",$A363+Q$1),"")</f>
        <v>#N/A N/A</v>
      </c>
      <c r="R363" s="34" t="str">
        <f ca="1">IF($A363&lt;&gt;"",_xll.BCurveInt(_xll.BCurveStrip("S23","Curvedate",$A363),"Df.Mid",$A363+R$1),"")</f>
        <v>#N/A N/A</v>
      </c>
      <c r="S363" s="34" t="str">
        <f ca="1">IF($A363&lt;&gt;"",_xll.BCurveInt(_xll.BCurveStrip("S23","Curvedate",$A363),"Df.Mid",$A363+S$1),"")</f>
        <v>#N/A N/A</v>
      </c>
      <c r="T363" s="34" t="str">
        <f ca="1">IF($A363&lt;&gt;"",_xll.BCurveInt(_xll.BCurveStrip("S23","Curvedate",$A363),"Df.Mid",$A363+T$1),"")</f>
        <v>#N/A N/A</v>
      </c>
      <c r="U363" s="34" t="str">
        <f ca="1">IF($A363&lt;&gt;"",_xll.BCurveInt(_xll.BCurveStrip("S23","Curvedate",$A363),"Df.Mid",$A363+U$1),"")</f>
        <v>#N/A N/A</v>
      </c>
      <c r="V363" s="34" t="str">
        <f ca="1">IF($A363&lt;&gt;"",_xll.BCurveInt(_xll.BCurveStrip("S23","Curvedate",$A363),"Df.Mid",$A363+V$1),"")</f>
        <v>#N/A N/A</v>
      </c>
      <c r="W363" s="34" t="str">
        <f ca="1">IF($A363&lt;&gt;"",_xll.BCurveInt(_xll.BCurveStrip("S23","Curvedate",$A363),"Df.Mid",$A363+W$1),"")</f>
        <v>#N/A N/A</v>
      </c>
      <c r="X363" s="34" t="str">
        <f ca="1">IF($A363&lt;&gt;"",_xll.BCurveInt(_xll.BCurveStrip("S23","Curvedate",$A363),"Df.Mid",$A363+X$1),"")</f>
        <v>#N/A N/A</v>
      </c>
      <c r="Y363" s="34" t="str">
        <f ca="1">IF($A363&lt;&gt;"",_xll.BCurveInt(_xll.BCurveStrip("S23","Curvedate",$A363),"Df.Mid",$A363+Y$1),"")</f>
        <v>#N/A N/A</v>
      </c>
      <c r="Z363" s="34" t="str">
        <f ca="1">IF($A363&lt;&gt;"",_xll.BCurveInt(_xll.BCurveStrip("S23","Curvedate",$A363),"Df.Mid",$A363+Z$1),"")</f>
        <v>#N/A N/A</v>
      </c>
      <c r="AA363" s="34" t="str">
        <f ca="1">IF($A363&lt;&gt;"",_xll.BCurveInt(_xll.BCurveStrip("S23","Curvedate",$A363),"Df.Mid",$A363+AA$1),"")</f>
        <v>#N/A N/A</v>
      </c>
      <c r="AB363" s="34" t="str">
        <f ca="1">IF($A363&lt;&gt;"",_xll.BCurveInt(_xll.BCurveStrip("S23","Curvedate",$A363),"Df.Mid",$A363+AB$1),"")</f>
        <v>#N/A N/A</v>
      </c>
      <c r="AC363" s="34" t="str">
        <f ca="1">IF($A363&lt;&gt;"",_xll.BCurveInt(_xll.BCurveStrip("S23","Curvedate",$A363),"Df.Mid",$A363+AC$1),"")</f>
        <v>#N/A N/A</v>
      </c>
      <c r="AD363" s="34" t="str">
        <f ca="1">IF($A363&lt;&gt;"",_xll.BCurveInt(_xll.BCurveStrip("S23","Curvedate",$A363),"Df.Mid",$A363+AD$1),"")</f>
        <v>#N/A N/A</v>
      </c>
      <c r="AE363" s="34" t="str">
        <f ca="1">IF($A363&lt;&gt;"",_xll.BCurveInt(_xll.BCurveStrip("S23","Curvedate",$A363),"Df.Mid",$A363+AE$1),"")</f>
        <v>#N/A N/A</v>
      </c>
      <c r="AF363" s="34" t="str">
        <f ca="1">IF($A363&lt;&gt;"",_xll.BCurveInt(_xll.BCurveStrip("S23","Curvedate",$A363),"Df.Mid",$A363+AF$1),"")</f>
        <v>#N/A N/A</v>
      </c>
      <c r="AG363" s="34" t="str">
        <f ca="1">IF($A363&lt;&gt;"",_xll.BCurveInt(_xll.BCurveStrip("S23","Curvedate",$A363),"Df.Mid",$A363+AG$1),"")</f>
        <v>#N/A N/A</v>
      </c>
      <c r="AH363" s="34" t="str">
        <f ca="1">IF($A363&lt;&gt;"",_xll.BCurveInt(_xll.BCurveStrip("S23","Curvedate",$A363),"Df.Mid",$A363+AH$1),"")</f>
        <v>#N/A N/A</v>
      </c>
      <c r="AI363" s="34" t="str">
        <f ca="1">IF($A363&lt;&gt;"",_xll.BCurveInt(_xll.BCurveStrip("S23","Curvedate",$A363),"Df.Mid",$A363+AI$1),"")</f>
        <v>#N/A N/A</v>
      </c>
      <c r="AJ363" s="34" t="str">
        <f ca="1">IF($A363&lt;&gt;"",_xll.BCurveInt(_xll.BCurveStrip("S23","Curvedate",$A363),"Df.Mid",$A363+AJ$1),"")</f>
        <v>#N/A N/A</v>
      </c>
      <c r="AK363" s="34" t="str">
        <f ca="1">IF($A363&lt;&gt;"",_xll.BCurveInt(_xll.BCurveStrip("S23","Curvedate",$A363),"Df.Mid",$A363+AK$1),"")</f>
        <v>#N/A N/A</v>
      </c>
      <c r="AL363" s="34" t="str">
        <f ca="1">IF($A363&lt;&gt;"",_xll.BCurveInt(_xll.BCurveStrip("S23","Curvedate",$A363),"Df.Mid",$A363+AL$1),"")</f>
        <v>#N/A N/A</v>
      </c>
      <c r="AM363" s="34" t="str">
        <f ca="1">IF($A363&lt;&gt;"",_xll.BCurveInt(_xll.BCurveStrip("S23","Curvedate",$A363),"Df.Mid",$A363+AM$1),"")</f>
        <v>#N/A N/A</v>
      </c>
      <c r="AN363" s="34" t="str">
        <f ca="1">IF($A363&lt;&gt;"",_xll.BCurveInt(_xll.BCurveStrip("S23","Curvedate",$A363),"Df.Mid",$A363+AN$1),"")</f>
        <v>#N/A N/A</v>
      </c>
      <c r="AO363" s="34" t="str">
        <f ca="1">IF($A363&lt;&gt;"",_xll.BCurveInt(_xll.BCurveStrip("S23","Curvedate",$A363),"Df.Mid",$A363+AO$1),"")</f>
        <v>#N/A N/A</v>
      </c>
      <c r="AP363" s="34" t="str">
        <f ca="1">IF($A363&lt;&gt;"",_xll.BCurveInt(_xll.BCurveStrip("S23","Curvedate",$A363),"Df.Mid",$A363+AP$1),"")</f>
        <v>#N/A N/A</v>
      </c>
      <c r="AQ363" s="34" t="str">
        <f ca="1">IF($A363&lt;&gt;"",_xll.BCurveInt(_xll.BCurveStrip("S23","Curvedate",$A363),"Df.Mid",$A363+AQ$1),"")</f>
        <v>#N/A N/A</v>
      </c>
      <c r="AR363" s="34" t="str">
        <f ca="1">IF($A363&lt;&gt;"",_xll.BCurveInt(_xll.BCurveStrip("S23","Curvedate",$A363),"Df.Mid",$A363+AR$1),"")</f>
        <v>#N/A N/A</v>
      </c>
      <c r="AS363" s="34" t="str">
        <f ca="1">IF($A363&lt;&gt;"",_xll.BCurveInt(_xll.BCurveStrip("S23","Curvedate",$A363),"Df.Mid",$A363+AS$1),"")</f>
        <v>#N/A N/A</v>
      </c>
      <c r="AT363" s="34" t="str">
        <f ca="1">IF($A363&lt;&gt;"",_xll.BCurveInt(_xll.BCurveStrip("S23","Curvedate",$A363),"Df.Mid",$A363+AT$1),"")</f>
        <v>#N/A N/A</v>
      </c>
      <c r="AU363" s="34" t="str">
        <f ca="1">IF($A363&lt;&gt;"",_xll.BCurveInt(_xll.BCurveStrip("S23","Curvedate",$A363),"Df.Mid",$A363+AU$1),"")</f>
        <v>#N/A N/A</v>
      </c>
      <c r="AV363" s="34" t="str">
        <f ca="1">IF($A363&lt;&gt;"",_xll.BCurveInt(_xll.BCurveStrip("S23","Curvedate",$A363),"Df.Mid",$A363+AV$1),"")</f>
        <v>#N/A N/A</v>
      </c>
      <c r="AW363" s="34" t="str">
        <f ca="1">IF($A363&lt;&gt;"",_xll.BCurveInt(_xll.BCurveStrip("S23","Curvedate",$A363),"Df.Mid",$A363+AW$1),"")</f>
        <v>#N/A N/A</v>
      </c>
      <c r="AX363" s="34" t="str">
        <f ca="1">IF($A363&lt;&gt;"",_xll.BCurveInt(_xll.BCurveStrip("S23","Curvedate",$A363),"Df.Mid",$A363+AX$1),"")</f>
        <v>#N/A N/A</v>
      </c>
      <c r="AY363" s="34" t="str">
        <f ca="1">IF($A363&lt;&gt;"",_xll.BCurveInt(_xll.BCurveStrip("S23","Curvedate",$A363),"Df.Mid",$A363+AY$1),"")</f>
        <v>#N/A N/A</v>
      </c>
      <c r="AZ363" s="34" t="str">
        <f ca="1">IF($A363&lt;&gt;"",_xll.BCurveInt(_xll.BCurveStrip("S23","Curvedate",$A363),"Df.Mid",$A363+AZ$1),"")</f>
        <v>#N/A N/A</v>
      </c>
      <c r="BA363" s="34" t="str">
        <f ca="1">IF($A363&lt;&gt;"",_xll.BCurveInt(_xll.BCurveStrip("S23","Curvedate",$A363),"Df.Mid",$A363+BA$1),"")</f>
        <v>#N/A N/A</v>
      </c>
      <c r="BB363" s="34" t="str">
        <f ca="1">IF($A363&lt;&gt;"",_xll.BCurveInt(_xll.BCurveStrip("S23","Curvedate",$A363),"Df.Mid",$A363+BB$1),"")</f>
        <v>#N/A N/A</v>
      </c>
      <c r="BC363" s="34" t="str">
        <f ca="1">IF($A363&lt;&gt;"",_xll.BCurveInt(_xll.BCurveStrip("S23","Curvedate",$A363),"Df.Mid",$A363+BC$1),"")</f>
        <v>#N/A N/A</v>
      </c>
      <c r="BD363" s="34" t="str">
        <f ca="1">IF($A363&lt;&gt;"",_xll.BCurveInt(_xll.BCurveStrip("S23","Curvedate",$A363),"Df.Mid",$A363+BD$1),"")</f>
        <v>#N/A N/A</v>
      </c>
      <c r="BE363" s="34" t="str">
        <f ca="1">IF($A363&lt;&gt;"",_xll.BCurveInt(_xll.BCurveStrip("S23","Curvedate",$A363),"Df.Mid",$A363+BE$1),"")</f>
        <v>#N/A N/A</v>
      </c>
      <c r="BF363" s="34" t="str">
        <f ca="1">IF($A363&lt;&gt;"",_xll.BCurveInt(_xll.BCurveStrip("S23","Curvedate",$A363),"Df.Mid",$A363+BF$1),"")</f>
        <v>#N/A N/A</v>
      </c>
      <c r="BG363" s="34" t="str">
        <f ca="1">IF($A363&lt;&gt;"",_xll.BCurveInt(_xll.BCurveStrip("S23","Curvedate",$A363),"Df.Mid",$A363+BG$1),"")</f>
        <v>#N/A N/A</v>
      </c>
      <c r="BH363" s="34" t="str">
        <f ca="1">IF($A363&lt;&gt;"",_xll.BCurveInt(_xll.BCurveStrip("S23","Curvedate",$A363),"Df.Mid",$A363+BH$1),"")</f>
        <v>#N/A N/A</v>
      </c>
      <c r="BI363" s="34" t="str">
        <f ca="1">IF($A363&lt;&gt;"",_xll.BCurveInt(_xll.BCurveStrip("S23","Curvedate",$A363),"Df.Mid",$A363+BI$1),"")</f>
        <v>#N/A N/A</v>
      </c>
      <c r="BJ363" s="34" t="str">
        <f ca="1">IF($A363&lt;&gt;"",_xll.BCurveInt(_xll.BCurveStrip("S23","Curvedate",$A363),"Df.Mid",$A363+BJ$1),"")</f>
        <v>#N/A N/A</v>
      </c>
      <c r="BK363" s="34" t="str">
        <f ca="1">IF($A363&lt;&gt;"",_xll.BCurveInt(_xll.BCurveStrip("S23","Curvedate",$A363),"Df.Mid",$A363+BK$1),"")</f>
        <v>#N/A N/A</v>
      </c>
      <c r="BL363" s="34" t="str">
        <f ca="1">IF($A363&lt;&gt;"",_xll.BCurveInt(_xll.BCurveStrip("S23","Curvedate",$A363),"Df.Mid",$A363+BL$1),"")</f>
        <v>#N/A N/A</v>
      </c>
      <c r="BM363" s="34" t="str">
        <f ca="1">IF($A363&lt;&gt;"",_xll.BCurveInt(_xll.BCurveStrip("S23","Curvedate",$A363),"Df.Mid",$A363+BM$1),"")</f>
        <v>#N/A N/A</v>
      </c>
      <c r="BN363" s="34" t="str">
        <f ca="1">IF($A363&lt;&gt;"",_xll.BCurveInt(_xll.BCurveStrip("S23","Curvedate",$A363),"Df.Mid",$A363+BN$1),"")</f>
        <v>#N/A N/A</v>
      </c>
      <c r="BO363" s="34" t="str">
        <f ca="1">IF($A363&lt;&gt;"",_xll.BCurveInt(_xll.BCurveStrip("S23","Curvedate",$A363),"Df.Mid",$A363+BO$1),"")</f>
        <v>#N/A N/A</v>
      </c>
      <c r="BP363" s="34" t="str">
        <f ca="1">IF($A363&lt;&gt;"",_xll.BCurveInt(_xll.BCurveStrip("S23","Curvedate",$A363),"Df.Mid",$A363+BP$1),"")</f>
        <v>#N/A N/A</v>
      </c>
      <c r="BQ363" s="34" t="str">
        <f ca="1">IF($A363&lt;&gt;"",_xll.BCurveInt(_xll.BCurveStrip("S23","Curvedate",$A363),"Df.Mid",$A363+BQ$1),"")</f>
        <v>#N/A N/A</v>
      </c>
      <c r="BR363" s="34" t="str">
        <f ca="1">IF($A363&lt;&gt;"",_xll.BCurveInt(_xll.BCurveStrip("S23","Curvedate",$A363),"Df.Mid",$A363+BR$1),"")</f>
        <v>#N/A N/A</v>
      </c>
      <c r="BS363" s="34" t="str">
        <f ca="1">IF($A363&lt;&gt;"",_xll.BCurveInt(_xll.BCurveStrip("S23","Curvedate",$A363),"Df.Mid",$A363+BS$1),"")</f>
        <v>#N/A N/A</v>
      </c>
      <c r="BT363" s="34" t="str">
        <f ca="1">IF($A363&lt;&gt;"",_xll.BCurveInt(_xll.BCurveStrip("S23","Curvedate",$A363),"Df.Mid",$A363+BT$1),"")</f>
        <v>#N/A N/A</v>
      </c>
      <c r="BU363" s="34" t="str">
        <f ca="1">IF($A363&lt;&gt;"",_xll.BCurveInt(_xll.BCurveStrip("S23","Curvedate",$A363),"Df.Mid",$A363+BU$1),"")</f>
        <v>#N/A N/A</v>
      </c>
      <c r="BV363" s="34" t="str">
        <f ca="1">IF($A363&lt;&gt;"",_xll.BCurveInt(_xll.BCurveStrip("S23","Curvedate",$A363),"Df.Mid",$A363+BV$1),"")</f>
        <v>#N/A N/A</v>
      </c>
      <c r="BW363" s="34" t="str">
        <f ca="1">IF($A363&lt;&gt;"",_xll.BCurveInt(_xll.BCurveStrip("S23","Curvedate",$A363),"Df.Mid",$A363+BW$1),"")</f>
        <v>#N/A N/A</v>
      </c>
      <c r="BX363" s="34" t="str">
        <f ca="1">IF($A363&lt;&gt;"",_xll.BCurveInt(_xll.BCurveStrip("S23","Curvedate",$A363),"Df.Mid",$A363+BX$1),"")</f>
        <v>#N/A N/A</v>
      </c>
      <c r="BY363" s="34" t="str">
        <f ca="1">IF($A363&lt;&gt;"",_xll.BCurveInt(_xll.BCurveStrip("S23","Curvedate",$A363),"Df.Mid",$A363+BY$1),"")</f>
        <v>#N/A N/A</v>
      </c>
      <c r="BZ363" s="34" t="str">
        <f ca="1">IF($A363&lt;&gt;"",_xll.BCurveInt(_xll.BCurveStrip("S23","Curvedate",$A363),"Df.Mid",$A363+BZ$1),"")</f>
        <v>#N/A N/A</v>
      </c>
      <c r="CA363" s="34" t="str">
        <f ca="1">IF($A363&lt;&gt;"",_xll.BCurveInt(_xll.BCurveStrip("S23","Curvedate",$A363),"Df.Mid",$A363+CA$1),"")</f>
        <v>#N/A N/A</v>
      </c>
      <c r="CB363" s="34" t="str">
        <f ca="1">IF($A363&lt;&gt;"",_xll.BCurveInt(_xll.BCurveStrip("S23","Curvedate",$A363),"Df.Mid",$A363+CB$1),"")</f>
        <v>#N/A N/A</v>
      </c>
      <c r="CC363" s="34" t="str">
        <f ca="1">IF($A363&lt;&gt;"",_xll.BCurveInt(_xll.BCurveStrip("S23","Curvedate",$A363),"Df.Mid",$A363+CC$1),"")</f>
        <v>#N/A N/A</v>
      </c>
      <c r="CD363" s="34" t="str">
        <f ca="1">IF($A363&lt;&gt;"",_xll.BCurveInt(_xll.BCurveStrip("S23","Curvedate",$A363),"Df.Mid",$A363+CD$1),"")</f>
        <v>#N/A N/A</v>
      </c>
      <c r="CE363" s="34" t="str">
        <f ca="1">IF($A363&lt;&gt;"",_xll.BCurveInt(_xll.BCurveStrip("S23","Curvedate",$A363),"Df.Mid",$A363+CE$1),"")</f>
        <v>#N/A N/A</v>
      </c>
      <c r="CF363" s="34" t="str">
        <f ca="1">IF($A363&lt;&gt;"",_xll.BCurveInt(_xll.BCurveStrip("S23","Curvedate",$A363),"Df.Mid",$A363+CF$1),"")</f>
        <v>#N/A N/A</v>
      </c>
      <c r="CG363" s="34" t="str">
        <f ca="1">IF($A363&lt;&gt;"",_xll.BCurveInt(_xll.BCurveStrip("S23","Curvedate",$A363),"Df.Mid",$A363+CG$1),"")</f>
        <v>#N/A N/A</v>
      </c>
      <c r="CH363" s="34" t="str">
        <f ca="1">IF($A363&lt;&gt;"",_xll.BCurveInt(_xll.BCurveStrip("S23","Curvedate",$A363),"Df.Mid",$A363+CH$1),"")</f>
        <v>#N/A N/A</v>
      </c>
      <c r="CI363" s="34" t="str">
        <f ca="1">IF($A363&lt;&gt;"",_xll.BCurveInt(_xll.BCurveStrip("S23","Curvedate",$A363),"Df.Mid",$A363+CI$1),"")</f>
        <v>#N/A N/A</v>
      </c>
      <c r="CJ363" s="34" t="str">
        <f ca="1">IF($A363&lt;&gt;"",_xll.BCurveInt(_xll.BCurveStrip("S23","Curvedate",$A363),"Df.Mid",$A363+CJ$1),"")</f>
        <v>#N/A N/A</v>
      </c>
      <c r="CK363" s="34" t="str">
        <f ca="1">IF($A363&lt;&gt;"",_xll.BCurveInt(_xll.BCurveStrip("S23","Curvedate",$A363),"Df.Mid",$A363+CK$1),"")</f>
        <v>#N/A N/A</v>
      </c>
      <c r="CL363" s="34" t="str">
        <f ca="1">IF($A363&lt;&gt;"",_xll.BCurveInt(_xll.BCurveStrip("S23","Curvedate",$A363),"Df.Mid",$A363+CL$1),"")</f>
        <v>#N/A N/A</v>
      </c>
      <c r="CM363" s="34" t="str">
        <f ca="1">IF($A363&lt;&gt;"",_xll.BCurveInt(_xll.BCurveStrip("S23","Curvedate",$A363),"Df.Mid",$A363+CM$1),"")</f>
        <v>#N/A N/A</v>
      </c>
      <c r="CN363" s="34" t="str">
        <f ca="1">IF($A363&lt;&gt;"",_xll.BCurveInt(_xll.BCurveStrip("S23","Curvedate",$A363),"Df.Mid",$A363+CN$1),"")</f>
        <v>#N/A N/A</v>
      </c>
      <c r="CO363" s="34" t="str">
        <f ca="1">IF($A363&lt;&gt;"",_xll.BCurveInt(_xll.BCurveStrip("S23","Curvedate",$A363),"Df.Mid",$A363+CO$1),"")</f>
        <v>#N/A N/A</v>
      </c>
      <c r="CP363" s="34" t="str">
        <f ca="1">IF($A363&lt;&gt;"",_xll.BCurveInt(_xll.BCurveStrip("S23","Curvedate",$A363),"Df.Mid",$A363+CP$1),"")</f>
        <v>#N/A N/A</v>
      </c>
      <c r="CQ363" s="34" t="str">
        <f ca="1">IF($A363&lt;&gt;"",_xll.BCurveInt(_xll.BCurveStrip("S23","Curvedate",$A363),"Df.Mid",$A363+CQ$1),"")</f>
        <v>#N/A N/A</v>
      </c>
      <c r="CR363" s="34" t="str">
        <f ca="1">IF($A363&lt;&gt;"",_xll.BCurveInt(_xll.BCurveStrip("S23","Curvedate",$A363),"Df.Mid",$A363+CR$1),"")</f>
        <v>#N/A N/A</v>
      </c>
      <c r="CS363" s="34" t="str">
        <f ca="1">IF($A363&lt;&gt;"",_xll.BCurveInt(_xll.BCurveStrip("S23","Curvedate",$A363),"Df.Mid",$A363+CS$1),"")</f>
        <v>#N/A N/A</v>
      </c>
      <c r="CT363" s="34" t="str">
        <f ca="1">IF($A363&lt;&gt;"",_xll.BCurveInt(_xll.BCurveStrip("S23","Curvedate",$A363),"Df.Mid",$A363+CT$1),"")</f>
        <v>#N/A N/A</v>
      </c>
      <c r="CU363" s="34" t="str">
        <f ca="1">IF($A363&lt;&gt;"",_xll.BCurveInt(_xll.BCurveStrip("S23","Curvedate",$A363),"Df.Mid",$A363+CU$1),"")</f>
        <v>#N/A N/A</v>
      </c>
      <c r="CV363" s="34" t="str">
        <f ca="1">IF($A363&lt;&gt;"",_xll.BCurveInt(_xll.BCurveStrip("S23","Curvedate",$A363),"Df.Mid",$A363+CV$1),"")</f>
        <v>#N/A N/A</v>
      </c>
      <c r="CW363" s="34" t="str">
        <f ca="1">IF($A363&lt;&gt;"",_xll.BCurveInt(_xll.BCurveStrip("S23","Curvedate",$A363),"Df.Mid",$A363+CW$1),"")</f>
        <v>#N/A N/A</v>
      </c>
      <c r="CX363" s="34" t="str">
        <f ca="1">IF($A363&lt;&gt;"",_xll.BCurveInt(_xll.BCurveStrip("S23","Curvedate",$A363),"Df.Mid",$A363+CX$1),"")</f>
        <v>#N/A N/A</v>
      </c>
      <c r="CY363" s="34" t="str">
        <f ca="1">IF($A363&lt;&gt;"",_xll.BCurveInt(_xll.BCurveStrip("S23","Curvedate",$A363),"Df.Mid",$A363+CY$1),"")</f>
        <v>#N/A N/A</v>
      </c>
      <c r="CZ363" s="34" t="str">
        <f ca="1">IF($A363&lt;&gt;"",_xll.BCurveInt(_xll.BCurveStrip("S23","Curvedate",$A363),"Df.Mid",$A363+CZ$1),"")</f>
        <v>#N/A N/A</v>
      </c>
      <c r="DA363" s="34" t="str">
        <f ca="1">IF($A363&lt;&gt;"",_xll.BCurveInt(_xll.BCurveStrip("S23","Curvedate",$A363),"Df.Mid",$A363+DA$1),"")</f>
        <v>#N/A N/A</v>
      </c>
      <c r="DB363" s="34" t="str">
        <f ca="1">IF($A363&lt;&gt;"",_xll.BCurveInt(_xll.BCurveStrip("S23","Curvedate",$A363),"Df.Mid",$A363+DB$1),"")</f>
        <v>#N/A N/A</v>
      </c>
    </row>
    <row r="364" spans="1:106" x14ac:dyDescent="0.2">
      <c r="A364" s="13">
        <f t="shared" ca="1" si="5"/>
        <v>44778</v>
      </c>
      <c r="B364" s="34" t="str">
        <f ca="1">IF($A364&lt;&gt;"",_xll.BCurveInt(_xll.BCurveStrip("S23","Curvedate",$A364),"Df.Mid",$A364+B$1),"")</f>
        <v>#N/A N/A</v>
      </c>
      <c r="C364" s="34" t="str">
        <f ca="1">IF($A364&lt;&gt;"",_xll.BCurveInt(_xll.BCurveStrip("S23","Curvedate",$A364),"Df.Mid",$A364+C$1),"")</f>
        <v>#N/A N/A</v>
      </c>
      <c r="D364" s="34" t="str">
        <f ca="1">IF($A364&lt;&gt;"",_xll.BCurveInt(_xll.BCurveStrip("S23","Curvedate",$A364),"Df.Mid",$A364+D$1),"")</f>
        <v>#N/A N/A</v>
      </c>
      <c r="E364" s="34" t="str">
        <f ca="1">IF($A364&lt;&gt;"",_xll.BCurveInt(_xll.BCurveStrip("S23","Curvedate",$A364),"Df.Mid",$A364+E$1),"")</f>
        <v>#N/A N/A</v>
      </c>
      <c r="F364" s="34" t="str">
        <f ca="1">IF($A364&lt;&gt;"",_xll.BCurveInt(_xll.BCurveStrip("S23","Curvedate",$A364),"Df.Mid",$A364+F$1),"")</f>
        <v>#N/A N/A</v>
      </c>
      <c r="G364" s="34" t="str">
        <f ca="1">IF($A364&lt;&gt;"",_xll.BCurveInt(_xll.BCurveStrip("S23","Curvedate",$A364),"Df.Mid",$A364+G$1),"")</f>
        <v>#N/A N/A</v>
      </c>
      <c r="H364" s="34" t="str">
        <f ca="1">IF($A364&lt;&gt;"",_xll.BCurveInt(_xll.BCurveStrip("S23","Curvedate",$A364),"Df.Mid",$A364+H$1),"")</f>
        <v>#N/A N/A</v>
      </c>
      <c r="I364" s="34" t="str">
        <f ca="1">IF($A364&lt;&gt;"",_xll.BCurveInt(_xll.BCurveStrip("S23","Curvedate",$A364),"Df.Mid",$A364+I$1),"")</f>
        <v>#N/A N/A</v>
      </c>
      <c r="J364" s="34" t="str">
        <f ca="1">IF($A364&lt;&gt;"",_xll.BCurveInt(_xll.BCurveStrip("S23","Curvedate",$A364),"Df.Mid",$A364+J$1),"")</f>
        <v>#N/A N/A</v>
      </c>
      <c r="K364" s="34" t="str">
        <f ca="1">IF($A364&lt;&gt;"",_xll.BCurveInt(_xll.BCurveStrip("S23","Curvedate",$A364),"Df.Mid",$A364+K$1),"")</f>
        <v>#N/A N/A</v>
      </c>
      <c r="L364" s="34" t="str">
        <f ca="1">IF($A364&lt;&gt;"",_xll.BCurveInt(_xll.BCurveStrip("S23","Curvedate",$A364),"Df.Mid",$A364+L$1),"")</f>
        <v>#N/A N/A</v>
      </c>
      <c r="M364" s="34" t="str">
        <f ca="1">IF($A364&lt;&gt;"",_xll.BCurveInt(_xll.BCurveStrip("S23","Curvedate",$A364),"Df.Mid",$A364+M$1),"")</f>
        <v>#N/A N/A</v>
      </c>
      <c r="N364" s="34" t="str">
        <f ca="1">IF($A364&lt;&gt;"",_xll.BCurveInt(_xll.BCurveStrip("S23","Curvedate",$A364),"Df.Mid",$A364+N$1),"")</f>
        <v>#N/A N/A</v>
      </c>
      <c r="O364" s="34" t="str">
        <f ca="1">IF($A364&lt;&gt;"",_xll.BCurveInt(_xll.BCurveStrip("S23","Curvedate",$A364),"Df.Mid",$A364+O$1),"")</f>
        <v>#N/A N/A</v>
      </c>
      <c r="P364" s="34" t="str">
        <f ca="1">IF($A364&lt;&gt;"",_xll.BCurveInt(_xll.BCurveStrip("S23","Curvedate",$A364),"Df.Mid",$A364+P$1),"")</f>
        <v>#N/A N/A</v>
      </c>
      <c r="Q364" s="34" t="str">
        <f ca="1">IF($A364&lt;&gt;"",_xll.BCurveInt(_xll.BCurveStrip("S23","Curvedate",$A364),"Df.Mid",$A364+Q$1),"")</f>
        <v>#N/A N/A</v>
      </c>
      <c r="R364" s="34" t="str">
        <f ca="1">IF($A364&lt;&gt;"",_xll.BCurveInt(_xll.BCurveStrip("S23","Curvedate",$A364),"Df.Mid",$A364+R$1),"")</f>
        <v>#N/A N/A</v>
      </c>
      <c r="S364" s="34" t="str">
        <f ca="1">IF($A364&lt;&gt;"",_xll.BCurveInt(_xll.BCurveStrip("S23","Curvedate",$A364),"Df.Mid",$A364+S$1),"")</f>
        <v>#N/A N/A</v>
      </c>
      <c r="T364" s="34" t="str">
        <f ca="1">IF($A364&lt;&gt;"",_xll.BCurveInt(_xll.BCurveStrip("S23","Curvedate",$A364),"Df.Mid",$A364+T$1),"")</f>
        <v>#N/A N/A</v>
      </c>
      <c r="U364" s="34" t="str">
        <f ca="1">IF($A364&lt;&gt;"",_xll.BCurveInt(_xll.BCurveStrip("S23","Curvedate",$A364),"Df.Mid",$A364+U$1),"")</f>
        <v>#N/A N/A</v>
      </c>
      <c r="V364" s="34" t="str">
        <f ca="1">IF($A364&lt;&gt;"",_xll.BCurveInt(_xll.BCurveStrip("S23","Curvedate",$A364),"Df.Mid",$A364+V$1),"")</f>
        <v>#N/A N/A</v>
      </c>
      <c r="W364" s="34" t="str">
        <f ca="1">IF($A364&lt;&gt;"",_xll.BCurveInt(_xll.BCurveStrip("S23","Curvedate",$A364),"Df.Mid",$A364+W$1),"")</f>
        <v>#N/A N/A</v>
      </c>
      <c r="X364" s="34" t="str">
        <f ca="1">IF($A364&lt;&gt;"",_xll.BCurveInt(_xll.BCurveStrip("S23","Curvedate",$A364),"Df.Mid",$A364+X$1),"")</f>
        <v>#N/A N/A</v>
      </c>
      <c r="Y364" s="34" t="str">
        <f ca="1">IF($A364&lt;&gt;"",_xll.BCurveInt(_xll.BCurveStrip("S23","Curvedate",$A364),"Df.Mid",$A364+Y$1),"")</f>
        <v>#N/A N/A</v>
      </c>
      <c r="Z364" s="34" t="str">
        <f ca="1">IF($A364&lt;&gt;"",_xll.BCurveInt(_xll.BCurveStrip("S23","Curvedate",$A364),"Df.Mid",$A364+Z$1),"")</f>
        <v>#N/A N/A</v>
      </c>
      <c r="AA364" s="34" t="str">
        <f ca="1">IF($A364&lt;&gt;"",_xll.BCurveInt(_xll.BCurveStrip("S23","Curvedate",$A364),"Df.Mid",$A364+AA$1),"")</f>
        <v>#N/A N/A</v>
      </c>
      <c r="AB364" s="34" t="str">
        <f ca="1">IF($A364&lt;&gt;"",_xll.BCurveInt(_xll.BCurveStrip("S23","Curvedate",$A364),"Df.Mid",$A364+AB$1),"")</f>
        <v>#N/A N/A</v>
      </c>
      <c r="AC364" s="34" t="str">
        <f ca="1">IF($A364&lt;&gt;"",_xll.BCurveInt(_xll.BCurveStrip("S23","Curvedate",$A364),"Df.Mid",$A364+AC$1),"")</f>
        <v>#N/A N/A</v>
      </c>
      <c r="AD364" s="34" t="str">
        <f ca="1">IF($A364&lt;&gt;"",_xll.BCurveInt(_xll.BCurveStrip("S23","Curvedate",$A364),"Df.Mid",$A364+AD$1),"")</f>
        <v>#N/A N/A</v>
      </c>
      <c r="AE364" s="34" t="str">
        <f ca="1">IF($A364&lt;&gt;"",_xll.BCurveInt(_xll.BCurveStrip("S23","Curvedate",$A364),"Df.Mid",$A364+AE$1),"")</f>
        <v>#N/A N/A</v>
      </c>
      <c r="AF364" s="34" t="str">
        <f ca="1">IF($A364&lt;&gt;"",_xll.BCurveInt(_xll.BCurveStrip("S23","Curvedate",$A364),"Df.Mid",$A364+AF$1),"")</f>
        <v>#N/A N/A</v>
      </c>
      <c r="AG364" s="34" t="str">
        <f ca="1">IF($A364&lt;&gt;"",_xll.BCurveInt(_xll.BCurveStrip("S23","Curvedate",$A364),"Df.Mid",$A364+AG$1),"")</f>
        <v>#N/A N/A</v>
      </c>
      <c r="AH364" s="34" t="str">
        <f ca="1">IF($A364&lt;&gt;"",_xll.BCurveInt(_xll.BCurveStrip("S23","Curvedate",$A364),"Df.Mid",$A364+AH$1),"")</f>
        <v>#N/A N/A</v>
      </c>
      <c r="AI364" s="34" t="str">
        <f ca="1">IF($A364&lt;&gt;"",_xll.BCurveInt(_xll.BCurveStrip("S23","Curvedate",$A364),"Df.Mid",$A364+AI$1),"")</f>
        <v>#N/A N/A</v>
      </c>
      <c r="AJ364" s="34" t="str">
        <f ca="1">IF($A364&lt;&gt;"",_xll.BCurveInt(_xll.BCurveStrip("S23","Curvedate",$A364),"Df.Mid",$A364+AJ$1),"")</f>
        <v>#N/A N/A</v>
      </c>
      <c r="AK364" s="34" t="str">
        <f ca="1">IF($A364&lt;&gt;"",_xll.BCurveInt(_xll.BCurveStrip("S23","Curvedate",$A364),"Df.Mid",$A364+AK$1),"")</f>
        <v>#N/A N/A</v>
      </c>
      <c r="AL364" s="34" t="str">
        <f ca="1">IF($A364&lt;&gt;"",_xll.BCurveInt(_xll.BCurveStrip("S23","Curvedate",$A364),"Df.Mid",$A364+AL$1),"")</f>
        <v>#N/A N/A</v>
      </c>
      <c r="AM364" s="34" t="str">
        <f ca="1">IF($A364&lt;&gt;"",_xll.BCurveInt(_xll.BCurveStrip("S23","Curvedate",$A364),"Df.Mid",$A364+AM$1),"")</f>
        <v>#N/A N/A</v>
      </c>
      <c r="AN364" s="34" t="str">
        <f ca="1">IF($A364&lt;&gt;"",_xll.BCurveInt(_xll.BCurveStrip("S23","Curvedate",$A364),"Df.Mid",$A364+AN$1),"")</f>
        <v>#N/A N/A</v>
      </c>
      <c r="AO364" s="34" t="str">
        <f ca="1">IF($A364&lt;&gt;"",_xll.BCurveInt(_xll.BCurveStrip("S23","Curvedate",$A364),"Df.Mid",$A364+AO$1),"")</f>
        <v>#N/A N/A</v>
      </c>
      <c r="AP364" s="34" t="str">
        <f ca="1">IF($A364&lt;&gt;"",_xll.BCurveInt(_xll.BCurveStrip("S23","Curvedate",$A364),"Df.Mid",$A364+AP$1),"")</f>
        <v>#N/A N/A</v>
      </c>
      <c r="AQ364" s="34" t="str">
        <f ca="1">IF($A364&lt;&gt;"",_xll.BCurveInt(_xll.BCurveStrip("S23","Curvedate",$A364),"Df.Mid",$A364+AQ$1),"")</f>
        <v>#N/A N/A</v>
      </c>
      <c r="AR364" s="34" t="str">
        <f ca="1">IF($A364&lt;&gt;"",_xll.BCurveInt(_xll.BCurveStrip("S23","Curvedate",$A364),"Df.Mid",$A364+AR$1),"")</f>
        <v>#N/A N/A</v>
      </c>
      <c r="AS364" s="34" t="str">
        <f ca="1">IF($A364&lt;&gt;"",_xll.BCurveInt(_xll.BCurveStrip("S23","Curvedate",$A364),"Df.Mid",$A364+AS$1),"")</f>
        <v>#N/A N/A</v>
      </c>
      <c r="AT364" s="34" t="str">
        <f ca="1">IF($A364&lt;&gt;"",_xll.BCurveInt(_xll.BCurveStrip("S23","Curvedate",$A364),"Df.Mid",$A364+AT$1),"")</f>
        <v>#N/A N/A</v>
      </c>
      <c r="AU364" s="34" t="str">
        <f ca="1">IF($A364&lt;&gt;"",_xll.BCurveInt(_xll.BCurveStrip("S23","Curvedate",$A364),"Df.Mid",$A364+AU$1),"")</f>
        <v>#N/A N/A</v>
      </c>
      <c r="AV364" s="34" t="str">
        <f ca="1">IF($A364&lt;&gt;"",_xll.BCurveInt(_xll.BCurveStrip("S23","Curvedate",$A364),"Df.Mid",$A364+AV$1),"")</f>
        <v>#N/A N/A</v>
      </c>
      <c r="AW364" s="34" t="str">
        <f ca="1">IF($A364&lt;&gt;"",_xll.BCurveInt(_xll.BCurveStrip("S23","Curvedate",$A364),"Df.Mid",$A364+AW$1),"")</f>
        <v>#N/A N/A</v>
      </c>
      <c r="AX364" s="34" t="str">
        <f ca="1">IF($A364&lt;&gt;"",_xll.BCurveInt(_xll.BCurveStrip("S23","Curvedate",$A364),"Df.Mid",$A364+AX$1),"")</f>
        <v>#N/A N/A</v>
      </c>
      <c r="AY364" s="34" t="str">
        <f ca="1">IF($A364&lt;&gt;"",_xll.BCurveInt(_xll.BCurveStrip("S23","Curvedate",$A364),"Df.Mid",$A364+AY$1),"")</f>
        <v>#N/A N/A</v>
      </c>
      <c r="AZ364" s="34" t="str">
        <f ca="1">IF($A364&lt;&gt;"",_xll.BCurveInt(_xll.BCurveStrip("S23","Curvedate",$A364),"Df.Mid",$A364+AZ$1),"")</f>
        <v>#N/A N/A</v>
      </c>
      <c r="BA364" s="34" t="str">
        <f ca="1">IF($A364&lt;&gt;"",_xll.BCurveInt(_xll.BCurveStrip("S23","Curvedate",$A364),"Df.Mid",$A364+BA$1),"")</f>
        <v>#N/A N/A</v>
      </c>
      <c r="BB364" s="34" t="str">
        <f ca="1">IF($A364&lt;&gt;"",_xll.BCurveInt(_xll.BCurveStrip("S23","Curvedate",$A364),"Df.Mid",$A364+BB$1),"")</f>
        <v>#N/A N/A</v>
      </c>
      <c r="BC364" s="34" t="str">
        <f ca="1">IF($A364&lt;&gt;"",_xll.BCurveInt(_xll.BCurveStrip("S23","Curvedate",$A364),"Df.Mid",$A364+BC$1),"")</f>
        <v>#N/A N/A</v>
      </c>
      <c r="BD364" s="34" t="str">
        <f ca="1">IF($A364&lt;&gt;"",_xll.BCurveInt(_xll.BCurveStrip("S23","Curvedate",$A364),"Df.Mid",$A364+BD$1),"")</f>
        <v>#N/A N/A</v>
      </c>
      <c r="BE364" s="34" t="str">
        <f ca="1">IF($A364&lt;&gt;"",_xll.BCurveInt(_xll.BCurveStrip("S23","Curvedate",$A364),"Df.Mid",$A364+BE$1),"")</f>
        <v>#N/A N/A</v>
      </c>
      <c r="BF364" s="34" t="str">
        <f ca="1">IF($A364&lt;&gt;"",_xll.BCurveInt(_xll.BCurveStrip("S23","Curvedate",$A364),"Df.Mid",$A364+BF$1),"")</f>
        <v>#N/A N/A</v>
      </c>
      <c r="BG364" s="34" t="str">
        <f ca="1">IF($A364&lt;&gt;"",_xll.BCurveInt(_xll.BCurveStrip("S23","Curvedate",$A364),"Df.Mid",$A364+BG$1),"")</f>
        <v>#N/A N/A</v>
      </c>
      <c r="BH364" s="34" t="str">
        <f ca="1">IF($A364&lt;&gt;"",_xll.BCurveInt(_xll.BCurveStrip("S23","Curvedate",$A364),"Df.Mid",$A364+BH$1),"")</f>
        <v>#N/A N/A</v>
      </c>
      <c r="BI364" s="34" t="str">
        <f ca="1">IF($A364&lt;&gt;"",_xll.BCurveInt(_xll.BCurveStrip("S23","Curvedate",$A364),"Df.Mid",$A364+BI$1),"")</f>
        <v>#N/A N/A</v>
      </c>
      <c r="BJ364" s="34" t="str">
        <f ca="1">IF($A364&lt;&gt;"",_xll.BCurveInt(_xll.BCurveStrip("S23","Curvedate",$A364),"Df.Mid",$A364+BJ$1),"")</f>
        <v>#N/A N/A</v>
      </c>
      <c r="BK364" s="34" t="str">
        <f ca="1">IF($A364&lt;&gt;"",_xll.BCurveInt(_xll.BCurveStrip("S23","Curvedate",$A364),"Df.Mid",$A364+BK$1),"")</f>
        <v>#N/A N/A</v>
      </c>
      <c r="BL364" s="34" t="str">
        <f ca="1">IF($A364&lt;&gt;"",_xll.BCurveInt(_xll.BCurveStrip("S23","Curvedate",$A364),"Df.Mid",$A364+BL$1),"")</f>
        <v>#N/A N/A</v>
      </c>
      <c r="BM364" s="34" t="str">
        <f ca="1">IF($A364&lt;&gt;"",_xll.BCurveInt(_xll.BCurveStrip("S23","Curvedate",$A364),"Df.Mid",$A364+BM$1),"")</f>
        <v>#N/A N/A</v>
      </c>
      <c r="BN364" s="34" t="str">
        <f ca="1">IF($A364&lt;&gt;"",_xll.BCurveInt(_xll.BCurveStrip("S23","Curvedate",$A364),"Df.Mid",$A364+BN$1),"")</f>
        <v>#N/A N/A</v>
      </c>
      <c r="BO364" s="34" t="str">
        <f ca="1">IF($A364&lt;&gt;"",_xll.BCurveInt(_xll.BCurveStrip("S23","Curvedate",$A364),"Df.Mid",$A364+BO$1),"")</f>
        <v>#N/A N/A</v>
      </c>
      <c r="BP364" s="34" t="str">
        <f ca="1">IF($A364&lt;&gt;"",_xll.BCurveInt(_xll.BCurveStrip("S23","Curvedate",$A364),"Df.Mid",$A364+BP$1),"")</f>
        <v>#N/A N/A</v>
      </c>
      <c r="BQ364" s="34" t="str">
        <f ca="1">IF($A364&lt;&gt;"",_xll.BCurveInt(_xll.BCurveStrip("S23","Curvedate",$A364),"Df.Mid",$A364+BQ$1),"")</f>
        <v>#N/A N/A</v>
      </c>
      <c r="BR364" s="34" t="str">
        <f ca="1">IF($A364&lt;&gt;"",_xll.BCurveInt(_xll.BCurveStrip("S23","Curvedate",$A364),"Df.Mid",$A364+BR$1),"")</f>
        <v>#N/A N/A</v>
      </c>
      <c r="BS364" s="34" t="str">
        <f ca="1">IF($A364&lt;&gt;"",_xll.BCurveInt(_xll.BCurveStrip("S23","Curvedate",$A364),"Df.Mid",$A364+BS$1),"")</f>
        <v>#N/A N/A</v>
      </c>
      <c r="BT364" s="34" t="str">
        <f ca="1">IF($A364&lt;&gt;"",_xll.BCurveInt(_xll.BCurveStrip("S23","Curvedate",$A364),"Df.Mid",$A364+BT$1),"")</f>
        <v>#N/A N/A</v>
      </c>
      <c r="BU364" s="34" t="str">
        <f ca="1">IF($A364&lt;&gt;"",_xll.BCurveInt(_xll.BCurveStrip("S23","Curvedate",$A364),"Df.Mid",$A364+BU$1),"")</f>
        <v>#N/A N/A</v>
      </c>
      <c r="BV364" s="34" t="str">
        <f ca="1">IF($A364&lt;&gt;"",_xll.BCurveInt(_xll.BCurveStrip("S23","Curvedate",$A364),"Df.Mid",$A364+BV$1),"")</f>
        <v>#N/A N/A</v>
      </c>
      <c r="BW364" s="34" t="str">
        <f ca="1">IF($A364&lt;&gt;"",_xll.BCurveInt(_xll.BCurveStrip("S23","Curvedate",$A364),"Df.Mid",$A364+BW$1),"")</f>
        <v>#N/A N/A</v>
      </c>
      <c r="BX364" s="34" t="str">
        <f ca="1">IF($A364&lt;&gt;"",_xll.BCurveInt(_xll.BCurveStrip("S23","Curvedate",$A364),"Df.Mid",$A364+BX$1),"")</f>
        <v>#N/A N/A</v>
      </c>
      <c r="BY364" s="34" t="str">
        <f ca="1">IF($A364&lt;&gt;"",_xll.BCurveInt(_xll.BCurveStrip("S23","Curvedate",$A364),"Df.Mid",$A364+BY$1),"")</f>
        <v>#N/A N/A</v>
      </c>
      <c r="BZ364" s="34" t="str">
        <f ca="1">IF($A364&lt;&gt;"",_xll.BCurveInt(_xll.BCurveStrip("S23","Curvedate",$A364),"Df.Mid",$A364+BZ$1),"")</f>
        <v>#N/A N/A</v>
      </c>
      <c r="CA364" s="34" t="str">
        <f ca="1">IF($A364&lt;&gt;"",_xll.BCurveInt(_xll.BCurveStrip("S23","Curvedate",$A364),"Df.Mid",$A364+CA$1),"")</f>
        <v>#N/A N/A</v>
      </c>
      <c r="CB364" s="34" t="str">
        <f ca="1">IF($A364&lt;&gt;"",_xll.BCurveInt(_xll.BCurveStrip("S23","Curvedate",$A364),"Df.Mid",$A364+CB$1),"")</f>
        <v>#N/A N/A</v>
      </c>
      <c r="CC364" s="34" t="str">
        <f ca="1">IF($A364&lt;&gt;"",_xll.BCurveInt(_xll.BCurveStrip("S23","Curvedate",$A364),"Df.Mid",$A364+CC$1),"")</f>
        <v>#N/A N/A</v>
      </c>
      <c r="CD364" s="34" t="str">
        <f ca="1">IF($A364&lt;&gt;"",_xll.BCurveInt(_xll.BCurveStrip("S23","Curvedate",$A364),"Df.Mid",$A364+CD$1),"")</f>
        <v>#N/A N/A</v>
      </c>
      <c r="CE364" s="34" t="str">
        <f ca="1">IF($A364&lt;&gt;"",_xll.BCurveInt(_xll.BCurveStrip("S23","Curvedate",$A364),"Df.Mid",$A364+CE$1),"")</f>
        <v>#N/A N/A</v>
      </c>
      <c r="CF364" s="34" t="str">
        <f ca="1">IF($A364&lt;&gt;"",_xll.BCurveInt(_xll.BCurveStrip("S23","Curvedate",$A364),"Df.Mid",$A364+CF$1),"")</f>
        <v>#N/A N/A</v>
      </c>
      <c r="CG364" s="34" t="str">
        <f ca="1">IF($A364&lt;&gt;"",_xll.BCurveInt(_xll.BCurveStrip("S23","Curvedate",$A364),"Df.Mid",$A364+CG$1),"")</f>
        <v>#N/A N/A</v>
      </c>
      <c r="CH364" s="34" t="str">
        <f ca="1">IF($A364&lt;&gt;"",_xll.BCurveInt(_xll.BCurveStrip("S23","Curvedate",$A364),"Df.Mid",$A364+CH$1),"")</f>
        <v>#N/A N/A</v>
      </c>
      <c r="CI364" s="34" t="str">
        <f ca="1">IF($A364&lt;&gt;"",_xll.BCurveInt(_xll.BCurveStrip("S23","Curvedate",$A364),"Df.Mid",$A364+CI$1),"")</f>
        <v>#N/A N/A</v>
      </c>
      <c r="CJ364" s="34" t="str">
        <f ca="1">IF($A364&lt;&gt;"",_xll.BCurveInt(_xll.BCurveStrip("S23","Curvedate",$A364),"Df.Mid",$A364+CJ$1),"")</f>
        <v>#N/A N/A</v>
      </c>
      <c r="CK364" s="34" t="str">
        <f ca="1">IF($A364&lt;&gt;"",_xll.BCurveInt(_xll.BCurveStrip("S23","Curvedate",$A364),"Df.Mid",$A364+CK$1),"")</f>
        <v>#N/A N/A</v>
      </c>
      <c r="CL364" s="34" t="str">
        <f ca="1">IF($A364&lt;&gt;"",_xll.BCurveInt(_xll.BCurveStrip("S23","Curvedate",$A364),"Df.Mid",$A364+CL$1),"")</f>
        <v>#N/A N/A</v>
      </c>
      <c r="CM364" s="34" t="str">
        <f ca="1">IF($A364&lt;&gt;"",_xll.BCurveInt(_xll.BCurveStrip("S23","Curvedate",$A364),"Df.Mid",$A364+CM$1),"")</f>
        <v>#N/A N/A</v>
      </c>
      <c r="CN364" s="34" t="str">
        <f ca="1">IF($A364&lt;&gt;"",_xll.BCurveInt(_xll.BCurveStrip("S23","Curvedate",$A364),"Df.Mid",$A364+CN$1),"")</f>
        <v>#N/A N/A</v>
      </c>
      <c r="CO364" s="34" t="str">
        <f ca="1">IF($A364&lt;&gt;"",_xll.BCurveInt(_xll.BCurveStrip("S23","Curvedate",$A364),"Df.Mid",$A364+CO$1),"")</f>
        <v>#N/A N/A</v>
      </c>
      <c r="CP364" s="34" t="str">
        <f ca="1">IF($A364&lt;&gt;"",_xll.BCurveInt(_xll.BCurveStrip("S23","Curvedate",$A364),"Df.Mid",$A364+CP$1),"")</f>
        <v>#N/A N/A</v>
      </c>
      <c r="CQ364" s="34" t="str">
        <f ca="1">IF($A364&lt;&gt;"",_xll.BCurveInt(_xll.BCurveStrip("S23","Curvedate",$A364),"Df.Mid",$A364+CQ$1),"")</f>
        <v>#N/A N/A</v>
      </c>
      <c r="CR364" s="34" t="str">
        <f ca="1">IF($A364&lt;&gt;"",_xll.BCurveInt(_xll.BCurveStrip("S23","Curvedate",$A364),"Df.Mid",$A364+CR$1),"")</f>
        <v>#N/A N/A</v>
      </c>
      <c r="CS364" s="34" t="str">
        <f ca="1">IF($A364&lt;&gt;"",_xll.BCurveInt(_xll.BCurveStrip("S23","Curvedate",$A364),"Df.Mid",$A364+CS$1),"")</f>
        <v>#N/A N/A</v>
      </c>
      <c r="CT364" s="34" t="str">
        <f ca="1">IF($A364&lt;&gt;"",_xll.BCurveInt(_xll.BCurveStrip("S23","Curvedate",$A364),"Df.Mid",$A364+CT$1),"")</f>
        <v>#N/A N/A</v>
      </c>
      <c r="CU364" s="34" t="str">
        <f ca="1">IF($A364&lt;&gt;"",_xll.BCurveInt(_xll.BCurveStrip("S23","Curvedate",$A364),"Df.Mid",$A364+CU$1),"")</f>
        <v>#N/A N/A</v>
      </c>
      <c r="CV364" s="34" t="str">
        <f ca="1">IF($A364&lt;&gt;"",_xll.BCurveInt(_xll.BCurveStrip("S23","Curvedate",$A364),"Df.Mid",$A364+CV$1),"")</f>
        <v>#N/A N/A</v>
      </c>
      <c r="CW364" s="34" t="str">
        <f ca="1">IF($A364&lt;&gt;"",_xll.BCurveInt(_xll.BCurveStrip("S23","Curvedate",$A364),"Df.Mid",$A364+CW$1),"")</f>
        <v>#N/A N/A</v>
      </c>
      <c r="CX364" s="34" t="str">
        <f ca="1">IF($A364&lt;&gt;"",_xll.BCurveInt(_xll.BCurveStrip("S23","Curvedate",$A364),"Df.Mid",$A364+CX$1),"")</f>
        <v>#N/A N/A</v>
      </c>
      <c r="CY364" s="34" t="str">
        <f ca="1">IF($A364&lt;&gt;"",_xll.BCurveInt(_xll.BCurveStrip("S23","Curvedate",$A364),"Df.Mid",$A364+CY$1),"")</f>
        <v>#N/A N/A</v>
      </c>
      <c r="CZ364" s="34" t="str">
        <f ca="1">IF($A364&lt;&gt;"",_xll.BCurveInt(_xll.BCurveStrip("S23","Curvedate",$A364),"Df.Mid",$A364+CZ$1),"")</f>
        <v>#N/A N/A</v>
      </c>
      <c r="DA364" s="34" t="str">
        <f ca="1">IF($A364&lt;&gt;"",_xll.BCurveInt(_xll.BCurveStrip("S23","Curvedate",$A364),"Df.Mid",$A364+DA$1),"")</f>
        <v>#N/A N/A</v>
      </c>
      <c r="DB364" s="34" t="str">
        <f ca="1">IF($A364&lt;&gt;"",_xll.BCurveInt(_xll.BCurveStrip("S23","Curvedate",$A364),"Df.Mid",$A364+DB$1),"")</f>
        <v>#N/A N/A</v>
      </c>
    </row>
    <row r="365" spans="1:106" x14ac:dyDescent="0.2">
      <c r="A365" s="13">
        <f t="shared" ca="1" si="5"/>
        <v>44781</v>
      </c>
      <c r="B365" s="34" t="str">
        <f ca="1">IF($A365&lt;&gt;"",_xll.BCurveInt(_xll.BCurveStrip("S23","Curvedate",$A365),"Df.Mid",$A365+B$1),"")</f>
        <v>#N/A N/A</v>
      </c>
      <c r="C365" s="34" t="str">
        <f ca="1">IF($A365&lt;&gt;"",_xll.BCurveInt(_xll.BCurveStrip("S23","Curvedate",$A365),"Df.Mid",$A365+C$1),"")</f>
        <v>#N/A N/A</v>
      </c>
      <c r="D365" s="34" t="str">
        <f ca="1">IF($A365&lt;&gt;"",_xll.BCurveInt(_xll.BCurveStrip("S23","Curvedate",$A365),"Df.Mid",$A365+D$1),"")</f>
        <v>#N/A N/A</v>
      </c>
      <c r="E365" s="34" t="str">
        <f ca="1">IF($A365&lt;&gt;"",_xll.BCurveInt(_xll.BCurveStrip("S23","Curvedate",$A365),"Df.Mid",$A365+E$1),"")</f>
        <v>#N/A N/A</v>
      </c>
      <c r="F365" s="34" t="str">
        <f ca="1">IF($A365&lt;&gt;"",_xll.BCurveInt(_xll.BCurveStrip("S23","Curvedate",$A365),"Df.Mid",$A365+F$1),"")</f>
        <v>#N/A N/A</v>
      </c>
      <c r="G365" s="34" t="str">
        <f ca="1">IF($A365&lt;&gt;"",_xll.BCurveInt(_xll.BCurveStrip("S23","Curvedate",$A365),"Df.Mid",$A365+G$1),"")</f>
        <v>#N/A N/A</v>
      </c>
      <c r="H365" s="34" t="str">
        <f ca="1">IF($A365&lt;&gt;"",_xll.BCurveInt(_xll.BCurveStrip("S23","Curvedate",$A365),"Df.Mid",$A365+H$1),"")</f>
        <v>#N/A N/A</v>
      </c>
      <c r="I365" s="34" t="str">
        <f ca="1">IF($A365&lt;&gt;"",_xll.BCurveInt(_xll.BCurveStrip("S23","Curvedate",$A365),"Df.Mid",$A365+I$1),"")</f>
        <v>#N/A N/A</v>
      </c>
      <c r="J365" s="34" t="str">
        <f ca="1">IF($A365&lt;&gt;"",_xll.BCurveInt(_xll.BCurveStrip("S23","Curvedate",$A365),"Df.Mid",$A365+J$1),"")</f>
        <v>#N/A N/A</v>
      </c>
      <c r="K365" s="34" t="str">
        <f ca="1">IF($A365&lt;&gt;"",_xll.BCurveInt(_xll.BCurveStrip("S23","Curvedate",$A365),"Df.Mid",$A365+K$1),"")</f>
        <v>#N/A N/A</v>
      </c>
      <c r="L365" s="34" t="str">
        <f ca="1">IF($A365&lt;&gt;"",_xll.BCurveInt(_xll.BCurveStrip("S23","Curvedate",$A365),"Df.Mid",$A365+L$1),"")</f>
        <v>#N/A N/A</v>
      </c>
      <c r="M365" s="34" t="str">
        <f ca="1">IF($A365&lt;&gt;"",_xll.BCurveInt(_xll.BCurveStrip("S23","Curvedate",$A365),"Df.Mid",$A365+M$1),"")</f>
        <v>#N/A N/A</v>
      </c>
      <c r="N365" s="34" t="str">
        <f ca="1">IF($A365&lt;&gt;"",_xll.BCurveInt(_xll.BCurveStrip("S23","Curvedate",$A365),"Df.Mid",$A365+N$1),"")</f>
        <v>#N/A N/A</v>
      </c>
      <c r="O365" s="34" t="str">
        <f ca="1">IF($A365&lt;&gt;"",_xll.BCurveInt(_xll.BCurveStrip("S23","Curvedate",$A365),"Df.Mid",$A365+O$1),"")</f>
        <v>#N/A N/A</v>
      </c>
      <c r="P365" s="34" t="str">
        <f ca="1">IF($A365&lt;&gt;"",_xll.BCurveInt(_xll.BCurveStrip("S23","Curvedate",$A365),"Df.Mid",$A365+P$1),"")</f>
        <v>#N/A N/A</v>
      </c>
      <c r="Q365" s="34" t="str">
        <f ca="1">IF($A365&lt;&gt;"",_xll.BCurveInt(_xll.BCurveStrip("S23","Curvedate",$A365),"Df.Mid",$A365+Q$1),"")</f>
        <v>#N/A N/A</v>
      </c>
      <c r="R365" s="34" t="str">
        <f ca="1">IF($A365&lt;&gt;"",_xll.BCurveInt(_xll.BCurveStrip("S23","Curvedate",$A365),"Df.Mid",$A365+R$1),"")</f>
        <v>#N/A N/A</v>
      </c>
      <c r="S365" s="34" t="str">
        <f ca="1">IF($A365&lt;&gt;"",_xll.BCurveInt(_xll.BCurveStrip("S23","Curvedate",$A365),"Df.Mid",$A365+S$1),"")</f>
        <v>#N/A N/A</v>
      </c>
      <c r="T365" s="34" t="str">
        <f ca="1">IF($A365&lt;&gt;"",_xll.BCurveInt(_xll.BCurveStrip("S23","Curvedate",$A365),"Df.Mid",$A365+T$1),"")</f>
        <v>#N/A N/A</v>
      </c>
      <c r="U365" s="34" t="str">
        <f ca="1">IF($A365&lt;&gt;"",_xll.BCurveInt(_xll.BCurveStrip("S23","Curvedate",$A365),"Df.Mid",$A365+U$1),"")</f>
        <v>#N/A N/A</v>
      </c>
      <c r="V365" s="34" t="str">
        <f ca="1">IF($A365&lt;&gt;"",_xll.BCurveInt(_xll.BCurveStrip("S23","Curvedate",$A365),"Df.Mid",$A365+V$1),"")</f>
        <v>#N/A N/A</v>
      </c>
      <c r="W365" s="34" t="str">
        <f ca="1">IF($A365&lt;&gt;"",_xll.BCurveInt(_xll.BCurveStrip("S23","Curvedate",$A365),"Df.Mid",$A365+W$1),"")</f>
        <v>#N/A N/A</v>
      </c>
      <c r="X365" s="34" t="str">
        <f ca="1">IF($A365&lt;&gt;"",_xll.BCurveInt(_xll.BCurveStrip("S23","Curvedate",$A365),"Df.Mid",$A365+X$1),"")</f>
        <v>#N/A N/A</v>
      </c>
      <c r="Y365" s="34" t="str">
        <f ca="1">IF($A365&lt;&gt;"",_xll.BCurveInt(_xll.BCurveStrip("S23","Curvedate",$A365),"Df.Mid",$A365+Y$1),"")</f>
        <v>#N/A N/A</v>
      </c>
      <c r="Z365" s="34" t="str">
        <f ca="1">IF($A365&lt;&gt;"",_xll.BCurveInt(_xll.BCurveStrip("S23","Curvedate",$A365),"Df.Mid",$A365+Z$1),"")</f>
        <v>#N/A N/A</v>
      </c>
      <c r="AA365" s="34" t="str">
        <f ca="1">IF($A365&lt;&gt;"",_xll.BCurveInt(_xll.BCurveStrip("S23","Curvedate",$A365),"Df.Mid",$A365+AA$1),"")</f>
        <v>#N/A N/A</v>
      </c>
      <c r="AB365" s="34" t="str">
        <f ca="1">IF($A365&lt;&gt;"",_xll.BCurveInt(_xll.BCurveStrip("S23","Curvedate",$A365),"Df.Mid",$A365+AB$1),"")</f>
        <v>#N/A N/A</v>
      </c>
      <c r="AC365" s="34" t="str">
        <f ca="1">IF($A365&lt;&gt;"",_xll.BCurveInt(_xll.BCurveStrip("S23","Curvedate",$A365),"Df.Mid",$A365+AC$1),"")</f>
        <v>#N/A N/A</v>
      </c>
      <c r="AD365" s="34" t="str">
        <f ca="1">IF($A365&lt;&gt;"",_xll.BCurveInt(_xll.BCurveStrip("S23","Curvedate",$A365),"Df.Mid",$A365+AD$1),"")</f>
        <v>#N/A N/A</v>
      </c>
      <c r="AE365" s="34" t="str">
        <f ca="1">IF($A365&lt;&gt;"",_xll.BCurveInt(_xll.BCurveStrip("S23","Curvedate",$A365),"Df.Mid",$A365+AE$1),"")</f>
        <v>#N/A N/A</v>
      </c>
      <c r="AF365" s="34" t="str">
        <f ca="1">IF($A365&lt;&gt;"",_xll.BCurveInt(_xll.BCurveStrip("S23","Curvedate",$A365),"Df.Mid",$A365+AF$1),"")</f>
        <v>#N/A N/A</v>
      </c>
      <c r="AG365" s="34" t="str">
        <f ca="1">IF($A365&lt;&gt;"",_xll.BCurveInt(_xll.BCurveStrip("S23","Curvedate",$A365),"Df.Mid",$A365+AG$1),"")</f>
        <v>#N/A N/A</v>
      </c>
      <c r="AH365" s="34" t="str">
        <f ca="1">IF($A365&lt;&gt;"",_xll.BCurveInt(_xll.BCurveStrip("S23","Curvedate",$A365),"Df.Mid",$A365+AH$1),"")</f>
        <v>#N/A N/A</v>
      </c>
      <c r="AI365" s="34" t="str">
        <f ca="1">IF($A365&lt;&gt;"",_xll.BCurveInt(_xll.BCurveStrip("S23","Curvedate",$A365),"Df.Mid",$A365+AI$1),"")</f>
        <v>#N/A N/A</v>
      </c>
      <c r="AJ365" s="34" t="str">
        <f ca="1">IF($A365&lt;&gt;"",_xll.BCurveInt(_xll.BCurveStrip("S23","Curvedate",$A365),"Df.Mid",$A365+AJ$1),"")</f>
        <v>#N/A N/A</v>
      </c>
      <c r="AK365" s="34" t="str">
        <f ca="1">IF($A365&lt;&gt;"",_xll.BCurveInt(_xll.BCurveStrip("S23","Curvedate",$A365),"Df.Mid",$A365+AK$1),"")</f>
        <v>#N/A N/A</v>
      </c>
      <c r="AL365" s="34" t="str">
        <f ca="1">IF($A365&lt;&gt;"",_xll.BCurveInt(_xll.BCurveStrip("S23","Curvedate",$A365),"Df.Mid",$A365+AL$1),"")</f>
        <v>#N/A N/A</v>
      </c>
      <c r="AM365" s="34" t="str">
        <f ca="1">IF($A365&lt;&gt;"",_xll.BCurveInt(_xll.BCurveStrip("S23","Curvedate",$A365),"Df.Mid",$A365+AM$1),"")</f>
        <v>#N/A N/A</v>
      </c>
      <c r="AN365" s="34" t="str">
        <f ca="1">IF($A365&lt;&gt;"",_xll.BCurveInt(_xll.BCurveStrip("S23","Curvedate",$A365),"Df.Mid",$A365+AN$1),"")</f>
        <v>#N/A N/A</v>
      </c>
      <c r="AO365" s="34" t="str">
        <f ca="1">IF($A365&lt;&gt;"",_xll.BCurveInt(_xll.BCurveStrip("S23","Curvedate",$A365),"Df.Mid",$A365+AO$1),"")</f>
        <v>#N/A N/A</v>
      </c>
      <c r="AP365" s="34" t="str">
        <f ca="1">IF($A365&lt;&gt;"",_xll.BCurveInt(_xll.BCurveStrip("S23","Curvedate",$A365),"Df.Mid",$A365+AP$1),"")</f>
        <v>#N/A N/A</v>
      </c>
      <c r="AQ365" s="34" t="str">
        <f ca="1">IF($A365&lt;&gt;"",_xll.BCurveInt(_xll.BCurveStrip("S23","Curvedate",$A365),"Df.Mid",$A365+AQ$1),"")</f>
        <v>#N/A N/A</v>
      </c>
      <c r="AR365" s="34" t="str">
        <f ca="1">IF($A365&lt;&gt;"",_xll.BCurveInt(_xll.BCurveStrip("S23","Curvedate",$A365),"Df.Mid",$A365+AR$1),"")</f>
        <v>#N/A N/A</v>
      </c>
      <c r="AS365" s="34" t="str">
        <f ca="1">IF($A365&lt;&gt;"",_xll.BCurveInt(_xll.BCurveStrip("S23","Curvedate",$A365),"Df.Mid",$A365+AS$1),"")</f>
        <v>#N/A N/A</v>
      </c>
      <c r="AT365" s="34" t="str">
        <f ca="1">IF($A365&lt;&gt;"",_xll.BCurveInt(_xll.BCurveStrip("S23","Curvedate",$A365),"Df.Mid",$A365+AT$1),"")</f>
        <v>#N/A N/A</v>
      </c>
      <c r="AU365" s="34" t="str">
        <f ca="1">IF($A365&lt;&gt;"",_xll.BCurveInt(_xll.BCurveStrip("S23","Curvedate",$A365),"Df.Mid",$A365+AU$1),"")</f>
        <v>#N/A N/A</v>
      </c>
      <c r="AV365" s="34" t="str">
        <f ca="1">IF($A365&lt;&gt;"",_xll.BCurveInt(_xll.BCurveStrip("S23","Curvedate",$A365),"Df.Mid",$A365+AV$1),"")</f>
        <v>#N/A N/A</v>
      </c>
      <c r="AW365" s="34" t="str">
        <f ca="1">IF($A365&lt;&gt;"",_xll.BCurveInt(_xll.BCurveStrip("S23","Curvedate",$A365),"Df.Mid",$A365+AW$1),"")</f>
        <v>#N/A N/A</v>
      </c>
      <c r="AX365" s="34" t="str">
        <f ca="1">IF($A365&lt;&gt;"",_xll.BCurveInt(_xll.BCurveStrip("S23","Curvedate",$A365),"Df.Mid",$A365+AX$1),"")</f>
        <v>#N/A N/A</v>
      </c>
      <c r="AY365" s="34" t="str">
        <f ca="1">IF($A365&lt;&gt;"",_xll.BCurveInt(_xll.BCurveStrip("S23","Curvedate",$A365),"Df.Mid",$A365+AY$1),"")</f>
        <v>#N/A N/A</v>
      </c>
      <c r="AZ365" s="34" t="str">
        <f ca="1">IF($A365&lt;&gt;"",_xll.BCurveInt(_xll.BCurveStrip("S23","Curvedate",$A365),"Df.Mid",$A365+AZ$1),"")</f>
        <v>#N/A N/A</v>
      </c>
      <c r="BA365" s="34" t="str">
        <f ca="1">IF($A365&lt;&gt;"",_xll.BCurveInt(_xll.BCurveStrip("S23","Curvedate",$A365),"Df.Mid",$A365+BA$1),"")</f>
        <v>#N/A N/A</v>
      </c>
      <c r="BB365" s="34" t="str">
        <f ca="1">IF($A365&lt;&gt;"",_xll.BCurveInt(_xll.BCurveStrip("S23","Curvedate",$A365),"Df.Mid",$A365+BB$1),"")</f>
        <v>#N/A N/A</v>
      </c>
      <c r="BC365" s="34" t="str">
        <f ca="1">IF($A365&lt;&gt;"",_xll.BCurveInt(_xll.BCurveStrip("S23","Curvedate",$A365),"Df.Mid",$A365+BC$1),"")</f>
        <v>#N/A N/A</v>
      </c>
      <c r="BD365" s="34" t="str">
        <f ca="1">IF($A365&lt;&gt;"",_xll.BCurveInt(_xll.BCurveStrip("S23","Curvedate",$A365),"Df.Mid",$A365+BD$1),"")</f>
        <v>#N/A N/A</v>
      </c>
      <c r="BE365" s="34" t="str">
        <f ca="1">IF($A365&lt;&gt;"",_xll.BCurveInt(_xll.BCurveStrip("S23","Curvedate",$A365),"Df.Mid",$A365+BE$1),"")</f>
        <v>#N/A N/A</v>
      </c>
      <c r="BF365" s="34" t="str">
        <f ca="1">IF($A365&lt;&gt;"",_xll.BCurveInt(_xll.BCurveStrip("S23","Curvedate",$A365),"Df.Mid",$A365+BF$1),"")</f>
        <v>#N/A N/A</v>
      </c>
      <c r="BG365" s="34" t="str">
        <f ca="1">IF($A365&lt;&gt;"",_xll.BCurveInt(_xll.BCurveStrip("S23","Curvedate",$A365),"Df.Mid",$A365+BG$1),"")</f>
        <v>#N/A N/A</v>
      </c>
      <c r="BH365" s="34" t="str">
        <f ca="1">IF($A365&lt;&gt;"",_xll.BCurveInt(_xll.BCurveStrip("S23","Curvedate",$A365),"Df.Mid",$A365+BH$1),"")</f>
        <v>#N/A N/A</v>
      </c>
      <c r="BI365" s="34" t="str">
        <f ca="1">IF($A365&lt;&gt;"",_xll.BCurveInt(_xll.BCurveStrip("S23","Curvedate",$A365),"Df.Mid",$A365+BI$1),"")</f>
        <v>#N/A N/A</v>
      </c>
      <c r="BJ365" s="34" t="str">
        <f ca="1">IF($A365&lt;&gt;"",_xll.BCurveInt(_xll.BCurveStrip("S23","Curvedate",$A365),"Df.Mid",$A365+BJ$1),"")</f>
        <v>#N/A N/A</v>
      </c>
      <c r="BK365" s="34" t="str">
        <f ca="1">IF($A365&lt;&gt;"",_xll.BCurveInt(_xll.BCurveStrip("S23","Curvedate",$A365),"Df.Mid",$A365+BK$1),"")</f>
        <v>#N/A N/A</v>
      </c>
      <c r="BL365" s="34" t="str">
        <f ca="1">IF($A365&lt;&gt;"",_xll.BCurveInt(_xll.BCurveStrip("S23","Curvedate",$A365),"Df.Mid",$A365+BL$1),"")</f>
        <v>#N/A N/A</v>
      </c>
      <c r="BM365" s="34" t="str">
        <f ca="1">IF($A365&lt;&gt;"",_xll.BCurveInt(_xll.BCurveStrip("S23","Curvedate",$A365),"Df.Mid",$A365+BM$1),"")</f>
        <v>#N/A N/A</v>
      </c>
      <c r="BN365" s="34" t="str">
        <f ca="1">IF($A365&lt;&gt;"",_xll.BCurveInt(_xll.BCurveStrip("S23","Curvedate",$A365),"Df.Mid",$A365+BN$1),"")</f>
        <v>#N/A N/A</v>
      </c>
      <c r="BO365" s="34" t="str">
        <f ca="1">IF($A365&lt;&gt;"",_xll.BCurveInt(_xll.BCurveStrip("S23","Curvedate",$A365),"Df.Mid",$A365+BO$1),"")</f>
        <v>#N/A N/A</v>
      </c>
      <c r="BP365" s="34" t="str">
        <f ca="1">IF($A365&lt;&gt;"",_xll.BCurveInt(_xll.BCurveStrip("S23","Curvedate",$A365),"Df.Mid",$A365+BP$1),"")</f>
        <v>#N/A N/A</v>
      </c>
      <c r="BQ365" s="34" t="str">
        <f ca="1">IF($A365&lt;&gt;"",_xll.BCurveInt(_xll.BCurveStrip("S23","Curvedate",$A365),"Df.Mid",$A365+BQ$1),"")</f>
        <v>#N/A N/A</v>
      </c>
      <c r="BR365" s="34" t="str">
        <f ca="1">IF($A365&lt;&gt;"",_xll.BCurveInt(_xll.BCurveStrip("S23","Curvedate",$A365),"Df.Mid",$A365+BR$1),"")</f>
        <v>#N/A N/A</v>
      </c>
      <c r="BS365" s="34" t="str">
        <f ca="1">IF($A365&lt;&gt;"",_xll.BCurveInt(_xll.BCurveStrip("S23","Curvedate",$A365),"Df.Mid",$A365+BS$1),"")</f>
        <v>#N/A N/A</v>
      </c>
      <c r="BT365" s="34" t="str">
        <f ca="1">IF($A365&lt;&gt;"",_xll.BCurveInt(_xll.BCurveStrip("S23","Curvedate",$A365),"Df.Mid",$A365+BT$1),"")</f>
        <v>#N/A N/A</v>
      </c>
      <c r="BU365" s="34" t="str">
        <f ca="1">IF($A365&lt;&gt;"",_xll.BCurveInt(_xll.BCurveStrip("S23","Curvedate",$A365),"Df.Mid",$A365+BU$1),"")</f>
        <v>#N/A N/A</v>
      </c>
      <c r="BV365" s="34" t="str">
        <f ca="1">IF($A365&lt;&gt;"",_xll.BCurveInt(_xll.BCurveStrip("S23","Curvedate",$A365),"Df.Mid",$A365+BV$1),"")</f>
        <v>#N/A N/A</v>
      </c>
      <c r="BW365" s="34" t="str">
        <f ca="1">IF($A365&lt;&gt;"",_xll.BCurveInt(_xll.BCurveStrip("S23","Curvedate",$A365),"Df.Mid",$A365+BW$1),"")</f>
        <v>#N/A N/A</v>
      </c>
      <c r="BX365" s="34" t="str">
        <f ca="1">IF($A365&lt;&gt;"",_xll.BCurveInt(_xll.BCurveStrip("S23","Curvedate",$A365),"Df.Mid",$A365+BX$1),"")</f>
        <v>#N/A N/A</v>
      </c>
      <c r="BY365" s="34" t="str">
        <f ca="1">IF($A365&lt;&gt;"",_xll.BCurveInt(_xll.BCurveStrip("S23","Curvedate",$A365),"Df.Mid",$A365+BY$1),"")</f>
        <v>#N/A N/A</v>
      </c>
      <c r="BZ365" s="34" t="str">
        <f ca="1">IF($A365&lt;&gt;"",_xll.BCurveInt(_xll.BCurveStrip("S23","Curvedate",$A365),"Df.Mid",$A365+BZ$1),"")</f>
        <v>#N/A N/A</v>
      </c>
      <c r="CA365" s="34" t="str">
        <f ca="1">IF($A365&lt;&gt;"",_xll.BCurveInt(_xll.BCurveStrip("S23","Curvedate",$A365),"Df.Mid",$A365+CA$1),"")</f>
        <v>#N/A N/A</v>
      </c>
      <c r="CB365" s="34" t="str">
        <f ca="1">IF($A365&lt;&gt;"",_xll.BCurveInt(_xll.BCurveStrip("S23","Curvedate",$A365),"Df.Mid",$A365+CB$1),"")</f>
        <v>#N/A N/A</v>
      </c>
      <c r="CC365" s="34" t="str">
        <f ca="1">IF($A365&lt;&gt;"",_xll.BCurveInt(_xll.BCurveStrip("S23","Curvedate",$A365),"Df.Mid",$A365+CC$1),"")</f>
        <v>#N/A N/A</v>
      </c>
      <c r="CD365" s="34" t="str">
        <f ca="1">IF($A365&lt;&gt;"",_xll.BCurveInt(_xll.BCurveStrip("S23","Curvedate",$A365),"Df.Mid",$A365+CD$1),"")</f>
        <v>#N/A N/A</v>
      </c>
      <c r="CE365" s="34" t="str">
        <f ca="1">IF($A365&lt;&gt;"",_xll.BCurveInt(_xll.BCurveStrip("S23","Curvedate",$A365),"Df.Mid",$A365+CE$1),"")</f>
        <v>#N/A N/A</v>
      </c>
      <c r="CF365" s="34" t="str">
        <f ca="1">IF($A365&lt;&gt;"",_xll.BCurveInt(_xll.BCurveStrip("S23","Curvedate",$A365),"Df.Mid",$A365+CF$1),"")</f>
        <v>#N/A N/A</v>
      </c>
      <c r="CG365" s="34" t="str">
        <f ca="1">IF($A365&lt;&gt;"",_xll.BCurveInt(_xll.BCurveStrip("S23","Curvedate",$A365),"Df.Mid",$A365+CG$1),"")</f>
        <v>#N/A N/A</v>
      </c>
      <c r="CH365" s="34" t="str">
        <f ca="1">IF($A365&lt;&gt;"",_xll.BCurveInt(_xll.BCurveStrip("S23","Curvedate",$A365),"Df.Mid",$A365+CH$1),"")</f>
        <v>#N/A N/A</v>
      </c>
      <c r="CI365" s="34" t="str">
        <f ca="1">IF($A365&lt;&gt;"",_xll.BCurveInt(_xll.BCurveStrip("S23","Curvedate",$A365),"Df.Mid",$A365+CI$1),"")</f>
        <v>#N/A N/A</v>
      </c>
      <c r="CJ365" s="34" t="str">
        <f ca="1">IF($A365&lt;&gt;"",_xll.BCurveInt(_xll.BCurveStrip("S23","Curvedate",$A365),"Df.Mid",$A365+CJ$1),"")</f>
        <v>#N/A N/A</v>
      </c>
      <c r="CK365" s="34" t="str">
        <f ca="1">IF($A365&lt;&gt;"",_xll.BCurveInt(_xll.BCurveStrip("S23","Curvedate",$A365),"Df.Mid",$A365+CK$1),"")</f>
        <v>#N/A N/A</v>
      </c>
      <c r="CL365" s="34" t="str">
        <f ca="1">IF($A365&lt;&gt;"",_xll.BCurveInt(_xll.BCurveStrip("S23","Curvedate",$A365),"Df.Mid",$A365+CL$1),"")</f>
        <v>#N/A N/A</v>
      </c>
      <c r="CM365" s="34" t="str">
        <f ca="1">IF($A365&lt;&gt;"",_xll.BCurveInt(_xll.BCurveStrip("S23","Curvedate",$A365),"Df.Mid",$A365+CM$1),"")</f>
        <v>#N/A N/A</v>
      </c>
      <c r="CN365" s="34" t="str">
        <f ca="1">IF($A365&lt;&gt;"",_xll.BCurveInt(_xll.BCurveStrip("S23","Curvedate",$A365),"Df.Mid",$A365+CN$1),"")</f>
        <v>#N/A N/A</v>
      </c>
      <c r="CO365" s="34" t="str">
        <f ca="1">IF($A365&lt;&gt;"",_xll.BCurveInt(_xll.BCurveStrip("S23","Curvedate",$A365),"Df.Mid",$A365+CO$1),"")</f>
        <v>#N/A N/A</v>
      </c>
      <c r="CP365" s="34" t="str">
        <f ca="1">IF($A365&lt;&gt;"",_xll.BCurveInt(_xll.BCurveStrip("S23","Curvedate",$A365),"Df.Mid",$A365+CP$1),"")</f>
        <v>#N/A N/A</v>
      </c>
      <c r="CQ365" s="34" t="str">
        <f ca="1">IF($A365&lt;&gt;"",_xll.BCurveInt(_xll.BCurveStrip("S23","Curvedate",$A365),"Df.Mid",$A365+CQ$1),"")</f>
        <v>#N/A N/A</v>
      </c>
      <c r="CR365" s="34" t="str">
        <f ca="1">IF($A365&lt;&gt;"",_xll.BCurveInt(_xll.BCurveStrip("S23","Curvedate",$A365),"Df.Mid",$A365+CR$1),"")</f>
        <v>#N/A N/A</v>
      </c>
      <c r="CS365" s="34" t="str">
        <f ca="1">IF($A365&lt;&gt;"",_xll.BCurveInt(_xll.BCurveStrip("S23","Curvedate",$A365),"Df.Mid",$A365+CS$1),"")</f>
        <v>#N/A N/A</v>
      </c>
      <c r="CT365" s="34" t="str">
        <f ca="1">IF($A365&lt;&gt;"",_xll.BCurveInt(_xll.BCurveStrip("S23","Curvedate",$A365),"Df.Mid",$A365+CT$1),"")</f>
        <v>#N/A N/A</v>
      </c>
      <c r="CU365" s="34" t="str">
        <f ca="1">IF($A365&lt;&gt;"",_xll.BCurveInt(_xll.BCurveStrip("S23","Curvedate",$A365),"Df.Mid",$A365+CU$1),"")</f>
        <v>#N/A N/A</v>
      </c>
      <c r="CV365" s="34" t="str">
        <f ca="1">IF($A365&lt;&gt;"",_xll.BCurveInt(_xll.BCurveStrip("S23","Curvedate",$A365),"Df.Mid",$A365+CV$1),"")</f>
        <v>#N/A N/A</v>
      </c>
      <c r="CW365" s="34" t="str">
        <f ca="1">IF($A365&lt;&gt;"",_xll.BCurveInt(_xll.BCurveStrip("S23","Curvedate",$A365),"Df.Mid",$A365+CW$1),"")</f>
        <v>#N/A N/A</v>
      </c>
      <c r="CX365" s="34" t="str">
        <f ca="1">IF($A365&lt;&gt;"",_xll.BCurveInt(_xll.BCurveStrip("S23","Curvedate",$A365),"Df.Mid",$A365+CX$1),"")</f>
        <v>#N/A N/A</v>
      </c>
      <c r="CY365" s="34" t="str">
        <f ca="1">IF($A365&lt;&gt;"",_xll.BCurveInt(_xll.BCurveStrip("S23","Curvedate",$A365),"Df.Mid",$A365+CY$1),"")</f>
        <v>#N/A N/A</v>
      </c>
      <c r="CZ365" s="34" t="str">
        <f ca="1">IF($A365&lt;&gt;"",_xll.BCurveInt(_xll.BCurveStrip("S23","Curvedate",$A365),"Df.Mid",$A365+CZ$1),"")</f>
        <v>#N/A N/A</v>
      </c>
      <c r="DA365" s="34" t="str">
        <f ca="1">IF($A365&lt;&gt;"",_xll.BCurveInt(_xll.BCurveStrip("S23","Curvedate",$A365),"Df.Mid",$A365+DA$1),"")</f>
        <v>#N/A N/A</v>
      </c>
      <c r="DB365" s="34" t="str">
        <f ca="1">IF($A365&lt;&gt;"",_xll.BCurveInt(_xll.BCurveStrip("S23","Curvedate",$A365),"Df.Mid",$A365+DB$1),"")</f>
        <v>#N/A N/A</v>
      </c>
    </row>
    <row r="366" spans="1:106" x14ac:dyDescent="0.2">
      <c r="A366" s="13">
        <f t="shared" ca="1" si="5"/>
        <v>44782</v>
      </c>
      <c r="B366" s="34" t="str">
        <f ca="1">IF($A366&lt;&gt;"",_xll.BCurveInt(_xll.BCurveStrip("S23","Curvedate",$A366),"Df.Mid",$A366+B$1),"")</f>
        <v>#N/A N/A</v>
      </c>
      <c r="C366" s="34" t="str">
        <f ca="1">IF($A366&lt;&gt;"",_xll.BCurveInt(_xll.BCurveStrip("S23","Curvedate",$A366),"Df.Mid",$A366+C$1),"")</f>
        <v>#N/A N/A</v>
      </c>
      <c r="D366" s="34" t="str">
        <f ca="1">IF($A366&lt;&gt;"",_xll.BCurveInt(_xll.BCurveStrip("S23","Curvedate",$A366),"Df.Mid",$A366+D$1),"")</f>
        <v>#N/A N/A</v>
      </c>
      <c r="E366" s="34" t="str">
        <f ca="1">IF($A366&lt;&gt;"",_xll.BCurveInt(_xll.BCurveStrip("S23","Curvedate",$A366),"Df.Mid",$A366+E$1),"")</f>
        <v>#N/A N/A</v>
      </c>
      <c r="F366" s="34" t="str">
        <f ca="1">IF($A366&lt;&gt;"",_xll.BCurveInt(_xll.BCurveStrip("S23","Curvedate",$A366),"Df.Mid",$A366+F$1),"")</f>
        <v>#N/A N/A</v>
      </c>
      <c r="G366" s="34" t="str">
        <f ca="1">IF($A366&lt;&gt;"",_xll.BCurveInt(_xll.BCurveStrip("S23","Curvedate",$A366),"Df.Mid",$A366+G$1),"")</f>
        <v>#N/A N/A</v>
      </c>
      <c r="H366" s="34" t="str">
        <f ca="1">IF($A366&lt;&gt;"",_xll.BCurveInt(_xll.BCurveStrip("S23","Curvedate",$A366),"Df.Mid",$A366+H$1),"")</f>
        <v>#N/A N/A</v>
      </c>
      <c r="I366" s="34" t="str">
        <f ca="1">IF($A366&lt;&gt;"",_xll.BCurveInt(_xll.BCurveStrip("S23","Curvedate",$A366),"Df.Mid",$A366+I$1),"")</f>
        <v>#N/A N/A</v>
      </c>
      <c r="J366" s="34" t="str">
        <f ca="1">IF($A366&lt;&gt;"",_xll.BCurveInt(_xll.BCurveStrip("S23","Curvedate",$A366),"Df.Mid",$A366+J$1),"")</f>
        <v>#N/A N/A</v>
      </c>
      <c r="K366" s="34" t="str">
        <f ca="1">IF($A366&lt;&gt;"",_xll.BCurveInt(_xll.BCurveStrip("S23","Curvedate",$A366),"Df.Mid",$A366+K$1),"")</f>
        <v>#N/A N/A</v>
      </c>
      <c r="L366" s="34" t="str">
        <f ca="1">IF($A366&lt;&gt;"",_xll.BCurveInt(_xll.BCurveStrip("S23","Curvedate",$A366),"Df.Mid",$A366+L$1),"")</f>
        <v>#N/A N/A</v>
      </c>
      <c r="M366" s="34" t="str">
        <f ca="1">IF($A366&lt;&gt;"",_xll.BCurveInt(_xll.BCurveStrip("S23","Curvedate",$A366),"Df.Mid",$A366+M$1),"")</f>
        <v>#N/A N/A</v>
      </c>
      <c r="N366" s="34" t="str">
        <f ca="1">IF($A366&lt;&gt;"",_xll.BCurveInt(_xll.BCurveStrip("S23","Curvedate",$A366),"Df.Mid",$A366+N$1),"")</f>
        <v>#N/A N/A</v>
      </c>
      <c r="O366" s="34" t="str">
        <f ca="1">IF($A366&lt;&gt;"",_xll.BCurveInt(_xll.BCurveStrip("S23","Curvedate",$A366),"Df.Mid",$A366+O$1),"")</f>
        <v>#N/A N/A</v>
      </c>
      <c r="P366" s="34" t="str">
        <f ca="1">IF($A366&lt;&gt;"",_xll.BCurveInt(_xll.BCurveStrip("S23","Curvedate",$A366),"Df.Mid",$A366+P$1),"")</f>
        <v>#N/A N/A</v>
      </c>
      <c r="Q366" s="34" t="str">
        <f ca="1">IF($A366&lt;&gt;"",_xll.BCurveInt(_xll.BCurveStrip("S23","Curvedate",$A366),"Df.Mid",$A366+Q$1),"")</f>
        <v>#N/A N/A</v>
      </c>
      <c r="R366" s="34" t="str">
        <f ca="1">IF($A366&lt;&gt;"",_xll.BCurveInt(_xll.BCurveStrip("S23","Curvedate",$A366),"Df.Mid",$A366+R$1),"")</f>
        <v>#N/A N/A</v>
      </c>
      <c r="S366" s="34" t="str">
        <f ca="1">IF($A366&lt;&gt;"",_xll.BCurveInt(_xll.BCurveStrip("S23","Curvedate",$A366),"Df.Mid",$A366+S$1),"")</f>
        <v>#N/A N/A</v>
      </c>
      <c r="T366" s="34" t="str">
        <f ca="1">IF($A366&lt;&gt;"",_xll.BCurveInt(_xll.BCurveStrip("S23","Curvedate",$A366),"Df.Mid",$A366+T$1),"")</f>
        <v>#N/A N/A</v>
      </c>
      <c r="U366" s="34" t="str">
        <f ca="1">IF($A366&lt;&gt;"",_xll.BCurveInt(_xll.BCurveStrip("S23","Curvedate",$A366),"Df.Mid",$A366+U$1),"")</f>
        <v>#N/A N/A</v>
      </c>
      <c r="V366" s="34" t="str">
        <f ca="1">IF($A366&lt;&gt;"",_xll.BCurveInt(_xll.BCurveStrip("S23","Curvedate",$A366),"Df.Mid",$A366+V$1),"")</f>
        <v>#N/A N/A</v>
      </c>
      <c r="W366" s="34" t="str">
        <f ca="1">IF($A366&lt;&gt;"",_xll.BCurveInt(_xll.BCurveStrip("S23","Curvedate",$A366),"Df.Mid",$A366+W$1),"")</f>
        <v>#N/A N/A</v>
      </c>
      <c r="X366" s="34" t="str">
        <f ca="1">IF($A366&lt;&gt;"",_xll.BCurveInt(_xll.BCurveStrip("S23","Curvedate",$A366),"Df.Mid",$A366+X$1),"")</f>
        <v>#N/A N/A</v>
      </c>
      <c r="Y366" s="34" t="str">
        <f ca="1">IF($A366&lt;&gt;"",_xll.BCurveInt(_xll.BCurveStrip("S23","Curvedate",$A366),"Df.Mid",$A366+Y$1),"")</f>
        <v>#N/A N/A</v>
      </c>
      <c r="Z366" s="34" t="str">
        <f ca="1">IF($A366&lt;&gt;"",_xll.BCurveInt(_xll.BCurveStrip("S23","Curvedate",$A366),"Df.Mid",$A366+Z$1),"")</f>
        <v>#N/A N/A</v>
      </c>
      <c r="AA366" s="34" t="str">
        <f ca="1">IF($A366&lt;&gt;"",_xll.BCurveInt(_xll.BCurveStrip("S23","Curvedate",$A366),"Df.Mid",$A366+AA$1),"")</f>
        <v>#N/A N/A</v>
      </c>
      <c r="AB366" s="34" t="str">
        <f ca="1">IF($A366&lt;&gt;"",_xll.BCurveInt(_xll.BCurveStrip("S23","Curvedate",$A366),"Df.Mid",$A366+AB$1),"")</f>
        <v>#N/A N/A</v>
      </c>
      <c r="AC366" s="34" t="str">
        <f ca="1">IF($A366&lt;&gt;"",_xll.BCurveInt(_xll.BCurveStrip("S23","Curvedate",$A366),"Df.Mid",$A366+AC$1),"")</f>
        <v>#N/A N/A</v>
      </c>
      <c r="AD366" s="34" t="str">
        <f ca="1">IF($A366&lt;&gt;"",_xll.BCurveInt(_xll.BCurveStrip("S23","Curvedate",$A366),"Df.Mid",$A366+AD$1),"")</f>
        <v>#N/A N/A</v>
      </c>
      <c r="AE366" s="34" t="str">
        <f ca="1">IF($A366&lt;&gt;"",_xll.BCurveInt(_xll.BCurveStrip("S23","Curvedate",$A366),"Df.Mid",$A366+AE$1),"")</f>
        <v>#N/A N/A</v>
      </c>
      <c r="AF366" s="34" t="str">
        <f ca="1">IF($A366&lt;&gt;"",_xll.BCurveInt(_xll.BCurveStrip("S23","Curvedate",$A366),"Df.Mid",$A366+AF$1),"")</f>
        <v>#N/A N/A</v>
      </c>
      <c r="AG366" s="34" t="str">
        <f ca="1">IF($A366&lt;&gt;"",_xll.BCurveInt(_xll.BCurveStrip("S23","Curvedate",$A366),"Df.Mid",$A366+AG$1),"")</f>
        <v>#N/A N/A</v>
      </c>
      <c r="AH366" s="34" t="str">
        <f ca="1">IF($A366&lt;&gt;"",_xll.BCurveInt(_xll.BCurveStrip("S23","Curvedate",$A366),"Df.Mid",$A366+AH$1),"")</f>
        <v>#N/A N/A</v>
      </c>
      <c r="AI366" s="34" t="str">
        <f ca="1">IF($A366&lt;&gt;"",_xll.BCurveInt(_xll.BCurveStrip("S23","Curvedate",$A366),"Df.Mid",$A366+AI$1),"")</f>
        <v>#N/A N/A</v>
      </c>
      <c r="AJ366" s="34" t="str">
        <f ca="1">IF($A366&lt;&gt;"",_xll.BCurveInt(_xll.BCurveStrip("S23","Curvedate",$A366),"Df.Mid",$A366+AJ$1),"")</f>
        <v>#N/A N/A</v>
      </c>
      <c r="AK366" s="34" t="str">
        <f ca="1">IF($A366&lt;&gt;"",_xll.BCurveInt(_xll.BCurveStrip("S23","Curvedate",$A366),"Df.Mid",$A366+AK$1),"")</f>
        <v>#N/A N/A</v>
      </c>
      <c r="AL366" s="34" t="str">
        <f ca="1">IF($A366&lt;&gt;"",_xll.BCurveInt(_xll.BCurveStrip("S23","Curvedate",$A366),"Df.Mid",$A366+AL$1),"")</f>
        <v>#N/A N/A</v>
      </c>
      <c r="AM366" s="34" t="str">
        <f ca="1">IF($A366&lt;&gt;"",_xll.BCurveInt(_xll.BCurveStrip("S23","Curvedate",$A366),"Df.Mid",$A366+AM$1),"")</f>
        <v>#N/A N/A</v>
      </c>
      <c r="AN366" s="34" t="str">
        <f ca="1">IF($A366&lt;&gt;"",_xll.BCurveInt(_xll.BCurveStrip("S23","Curvedate",$A366),"Df.Mid",$A366+AN$1),"")</f>
        <v>#N/A N/A</v>
      </c>
      <c r="AO366" s="34" t="str">
        <f ca="1">IF($A366&lt;&gt;"",_xll.BCurveInt(_xll.BCurveStrip("S23","Curvedate",$A366),"Df.Mid",$A366+AO$1),"")</f>
        <v>#N/A N/A</v>
      </c>
      <c r="AP366" s="34" t="str">
        <f ca="1">IF($A366&lt;&gt;"",_xll.BCurveInt(_xll.BCurveStrip("S23","Curvedate",$A366),"Df.Mid",$A366+AP$1),"")</f>
        <v>#N/A N/A</v>
      </c>
      <c r="AQ366" s="34" t="str">
        <f ca="1">IF($A366&lt;&gt;"",_xll.BCurveInt(_xll.BCurveStrip("S23","Curvedate",$A366),"Df.Mid",$A366+AQ$1),"")</f>
        <v>#N/A N/A</v>
      </c>
      <c r="AR366" s="34" t="str">
        <f ca="1">IF($A366&lt;&gt;"",_xll.BCurveInt(_xll.BCurveStrip("S23","Curvedate",$A366),"Df.Mid",$A366+AR$1),"")</f>
        <v>#N/A N/A</v>
      </c>
      <c r="AS366" s="34" t="str">
        <f ca="1">IF($A366&lt;&gt;"",_xll.BCurveInt(_xll.BCurveStrip("S23","Curvedate",$A366),"Df.Mid",$A366+AS$1),"")</f>
        <v>#N/A N/A</v>
      </c>
      <c r="AT366" s="34" t="str">
        <f ca="1">IF($A366&lt;&gt;"",_xll.BCurveInt(_xll.BCurveStrip("S23","Curvedate",$A366),"Df.Mid",$A366+AT$1),"")</f>
        <v>#N/A N/A</v>
      </c>
      <c r="AU366" s="34" t="str">
        <f ca="1">IF($A366&lt;&gt;"",_xll.BCurveInt(_xll.BCurveStrip("S23","Curvedate",$A366),"Df.Mid",$A366+AU$1),"")</f>
        <v>#N/A N/A</v>
      </c>
      <c r="AV366" s="34" t="str">
        <f ca="1">IF($A366&lt;&gt;"",_xll.BCurveInt(_xll.BCurveStrip("S23","Curvedate",$A366),"Df.Mid",$A366+AV$1),"")</f>
        <v>#N/A N/A</v>
      </c>
      <c r="AW366" s="34" t="str">
        <f ca="1">IF($A366&lt;&gt;"",_xll.BCurveInt(_xll.BCurveStrip("S23","Curvedate",$A366),"Df.Mid",$A366+AW$1),"")</f>
        <v>#N/A N/A</v>
      </c>
      <c r="AX366" s="34" t="str">
        <f ca="1">IF($A366&lt;&gt;"",_xll.BCurveInt(_xll.BCurveStrip("S23","Curvedate",$A366),"Df.Mid",$A366+AX$1),"")</f>
        <v>#N/A N/A</v>
      </c>
      <c r="AY366" s="34" t="str">
        <f ca="1">IF($A366&lt;&gt;"",_xll.BCurveInt(_xll.BCurveStrip("S23","Curvedate",$A366),"Df.Mid",$A366+AY$1),"")</f>
        <v>#N/A N/A</v>
      </c>
      <c r="AZ366" s="34" t="str">
        <f ca="1">IF($A366&lt;&gt;"",_xll.BCurveInt(_xll.BCurveStrip("S23","Curvedate",$A366),"Df.Mid",$A366+AZ$1),"")</f>
        <v>#N/A N/A</v>
      </c>
      <c r="BA366" s="34" t="str">
        <f ca="1">IF($A366&lt;&gt;"",_xll.BCurveInt(_xll.BCurveStrip("S23","Curvedate",$A366),"Df.Mid",$A366+BA$1),"")</f>
        <v>#N/A N/A</v>
      </c>
      <c r="BB366" s="34" t="str">
        <f ca="1">IF($A366&lt;&gt;"",_xll.BCurveInt(_xll.BCurveStrip("S23","Curvedate",$A366),"Df.Mid",$A366+BB$1),"")</f>
        <v>#N/A N/A</v>
      </c>
      <c r="BC366" s="34" t="str">
        <f ca="1">IF($A366&lt;&gt;"",_xll.BCurveInt(_xll.BCurveStrip("S23","Curvedate",$A366),"Df.Mid",$A366+BC$1),"")</f>
        <v>#N/A N/A</v>
      </c>
      <c r="BD366" s="34" t="str">
        <f ca="1">IF($A366&lt;&gt;"",_xll.BCurveInt(_xll.BCurveStrip("S23","Curvedate",$A366),"Df.Mid",$A366+BD$1),"")</f>
        <v>#N/A N/A</v>
      </c>
      <c r="BE366" s="34" t="str">
        <f ca="1">IF($A366&lt;&gt;"",_xll.BCurveInt(_xll.BCurveStrip("S23","Curvedate",$A366),"Df.Mid",$A366+BE$1),"")</f>
        <v>#N/A N/A</v>
      </c>
      <c r="BF366" s="34" t="str">
        <f ca="1">IF($A366&lt;&gt;"",_xll.BCurveInt(_xll.BCurveStrip("S23","Curvedate",$A366),"Df.Mid",$A366+BF$1),"")</f>
        <v>#N/A N/A</v>
      </c>
      <c r="BG366" s="34" t="str">
        <f ca="1">IF($A366&lt;&gt;"",_xll.BCurveInt(_xll.BCurveStrip("S23","Curvedate",$A366),"Df.Mid",$A366+BG$1),"")</f>
        <v>#N/A N/A</v>
      </c>
      <c r="BH366" s="34" t="str">
        <f ca="1">IF($A366&lt;&gt;"",_xll.BCurveInt(_xll.BCurveStrip("S23","Curvedate",$A366),"Df.Mid",$A366+BH$1),"")</f>
        <v>#N/A N/A</v>
      </c>
      <c r="BI366" s="34" t="str">
        <f ca="1">IF($A366&lt;&gt;"",_xll.BCurveInt(_xll.BCurveStrip("S23","Curvedate",$A366),"Df.Mid",$A366+BI$1),"")</f>
        <v>#N/A N/A</v>
      </c>
      <c r="BJ366" s="34" t="str">
        <f ca="1">IF($A366&lt;&gt;"",_xll.BCurveInt(_xll.BCurveStrip("S23","Curvedate",$A366),"Df.Mid",$A366+BJ$1),"")</f>
        <v>#N/A N/A</v>
      </c>
      <c r="BK366" s="34" t="str">
        <f ca="1">IF($A366&lt;&gt;"",_xll.BCurveInt(_xll.BCurveStrip("S23","Curvedate",$A366),"Df.Mid",$A366+BK$1),"")</f>
        <v>#N/A N/A</v>
      </c>
      <c r="BL366" s="34" t="str">
        <f ca="1">IF($A366&lt;&gt;"",_xll.BCurveInt(_xll.BCurveStrip("S23","Curvedate",$A366),"Df.Mid",$A366+BL$1),"")</f>
        <v>#N/A N/A</v>
      </c>
      <c r="BM366" s="34" t="str">
        <f ca="1">IF($A366&lt;&gt;"",_xll.BCurveInt(_xll.BCurveStrip("S23","Curvedate",$A366),"Df.Mid",$A366+BM$1),"")</f>
        <v>#N/A N/A</v>
      </c>
      <c r="BN366" s="34" t="str">
        <f ca="1">IF($A366&lt;&gt;"",_xll.BCurveInt(_xll.BCurveStrip("S23","Curvedate",$A366),"Df.Mid",$A366+BN$1),"")</f>
        <v>#N/A N/A</v>
      </c>
      <c r="BO366" s="34" t="str">
        <f ca="1">IF($A366&lt;&gt;"",_xll.BCurveInt(_xll.BCurveStrip("S23","Curvedate",$A366),"Df.Mid",$A366+BO$1),"")</f>
        <v>#N/A N/A</v>
      </c>
      <c r="BP366" s="34" t="str">
        <f ca="1">IF($A366&lt;&gt;"",_xll.BCurveInt(_xll.BCurveStrip("S23","Curvedate",$A366),"Df.Mid",$A366+BP$1),"")</f>
        <v>#N/A N/A</v>
      </c>
      <c r="BQ366" s="34" t="str">
        <f ca="1">IF($A366&lt;&gt;"",_xll.BCurveInt(_xll.BCurveStrip("S23","Curvedate",$A366),"Df.Mid",$A366+BQ$1),"")</f>
        <v>#N/A N/A</v>
      </c>
      <c r="BR366" s="34" t="str">
        <f ca="1">IF($A366&lt;&gt;"",_xll.BCurveInt(_xll.BCurveStrip("S23","Curvedate",$A366),"Df.Mid",$A366+BR$1),"")</f>
        <v>#N/A N/A</v>
      </c>
      <c r="BS366" s="34" t="str">
        <f ca="1">IF($A366&lt;&gt;"",_xll.BCurveInt(_xll.BCurveStrip("S23","Curvedate",$A366),"Df.Mid",$A366+BS$1),"")</f>
        <v>#N/A N/A</v>
      </c>
      <c r="BT366" s="34" t="str">
        <f ca="1">IF($A366&lt;&gt;"",_xll.BCurveInt(_xll.BCurveStrip("S23","Curvedate",$A366),"Df.Mid",$A366+BT$1),"")</f>
        <v>#N/A N/A</v>
      </c>
      <c r="BU366" s="34" t="str">
        <f ca="1">IF($A366&lt;&gt;"",_xll.BCurveInt(_xll.BCurveStrip("S23","Curvedate",$A366),"Df.Mid",$A366+BU$1),"")</f>
        <v>#N/A N/A</v>
      </c>
      <c r="BV366" s="34" t="str">
        <f ca="1">IF($A366&lt;&gt;"",_xll.BCurveInt(_xll.BCurveStrip("S23","Curvedate",$A366),"Df.Mid",$A366+BV$1),"")</f>
        <v>#N/A N/A</v>
      </c>
      <c r="BW366" s="34" t="str">
        <f ca="1">IF($A366&lt;&gt;"",_xll.BCurveInt(_xll.BCurveStrip("S23","Curvedate",$A366),"Df.Mid",$A366+BW$1),"")</f>
        <v>#N/A N/A</v>
      </c>
      <c r="BX366" s="34" t="str">
        <f ca="1">IF($A366&lt;&gt;"",_xll.BCurveInt(_xll.BCurveStrip("S23","Curvedate",$A366),"Df.Mid",$A366+BX$1),"")</f>
        <v>#N/A N/A</v>
      </c>
      <c r="BY366" s="34" t="str">
        <f ca="1">IF($A366&lt;&gt;"",_xll.BCurveInt(_xll.BCurveStrip("S23","Curvedate",$A366),"Df.Mid",$A366+BY$1),"")</f>
        <v>#N/A N/A</v>
      </c>
      <c r="BZ366" s="34" t="str">
        <f ca="1">IF($A366&lt;&gt;"",_xll.BCurveInt(_xll.BCurveStrip("S23","Curvedate",$A366),"Df.Mid",$A366+BZ$1),"")</f>
        <v>#N/A N/A</v>
      </c>
      <c r="CA366" s="34" t="str">
        <f ca="1">IF($A366&lt;&gt;"",_xll.BCurveInt(_xll.BCurveStrip("S23","Curvedate",$A366),"Df.Mid",$A366+CA$1),"")</f>
        <v>#N/A N/A</v>
      </c>
      <c r="CB366" s="34" t="str">
        <f ca="1">IF($A366&lt;&gt;"",_xll.BCurveInt(_xll.BCurveStrip("S23","Curvedate",$A366),"Df.Mid",$A366+CB$1),"")</f>
        <v>#N/A N/A</v>
      </c>
      <c r="CC366" s="34" t="str">
        <f ca="1">IF($A366&lt;&gt;"",_xll.BCurveInt(_xll.BCurveStrip("S23","Curvedate",$A366),"Df.Mid",$A366+CC$1),"")</f>
        <v>#N/A N/A</v>
      </c>
      <c r="CD366" s="34" t="str">
        <f ca="1">IF($A366&lt;&gt;"",_xll.BCurveInt(_xll.BCurveStrip("S23","Curvedate",$A366),"Df.Mid",$A366+CD$1),"")</f>
        <v>#N/A N/A</v>
      </c>
      <c r="CE366" s="34" t="str">
        <f ca="1">IF($A366&lt;&gt;"",_xll.BCurveInt(_xll.BCurveStrip("S23","Curvedate",$A366),"Df.Mid",$A366+CE$1),"")</f>
        <v>#N/A N/A</v>
      </c>
      <c r="CF366" s="34" t="str">
        <f ca="1">IF($A366&lt;&gt;"",_xll.BCurveInt(_xll.BCurveStrip("S23","Curvedate",$A366),"Df.Mid",$A366+CF$1),"")</f>
        <v>#N/A N/A</v>
      </c>
      <c r="CG366" s="34" t="str">
        <f ca="1">IF($A366&lt;&gt;"",_xll.BCurveInt(_xll.BCurveStrip("S23","Curvedate",$A366),"Df.Mid",$A366+CG$1),"")</f>
        <v>#N/A N/A</v>
      </c>
      <c r="CH366" s="34" t="str">
        <f ca="1">IF($A366&lt;&gt;"",_xll.BCurveInt(_xll.BCurveStrip("S23","Curvedate",$A366),"Df.Mid",$A366+CH$1),"")</f>
        <v>#N/A N/A</v>
      </c>
      <c r="CI366" s="34" t="str">
        <f ca="1">IF($A366&lt;&gt;"",_xll.BCurveInt(_xll.BCurveStrip("S23","Curvedate",$A366),"Df.Mid",$A366+CI$1),"")</f>
        <v>#N/A N/A</v>
      </c>
      <c r="CJ366" s="34" t="str">
        <f ca="1">IF($A366&lt;&gt;"",_xll.BCurveInt(_xll.BCurveStrip("S23","Curvedate",$A366),"Df.Mid",$A366+CJ$1),"")</f>
        <v>#N/A N/A</v>
      </c>
      <c r="CK366" s="34" t="str">
        <f ca="1">IF($A366&lt;&gt;"",_xll.BCurveInt(_xll.BCurveStrip("S23","Curvedate",$A366),"Df.Mid",$A366+CK$1),"")</f>
        <v>#N/A N/A</v>
      </c>
      <c r="CL366" s="34" t="str">
        <f ca="1">IF($A366&lt;&gt;"",_xll.BCurveInt(_xll.BCurveStrip("S23","Curvedate",$A366),"Df.Mid",$A366+CL$1),"")</f>
        <v>#N/A N/A</v>
      </c>
      <c r="CM366" s="34" t="str">
        <f ca="1">IF($A366&lt;&gt;"",_xll.BCurveInt(_xll.BCurveStrip("S23","Curvedate",$A366),"Df.Mid",$A366+CM$1),"")</f>
        <v>#N/A N/A</v>
      </c>
      <c r="CN366" s="34" t="str">
        <f ca="1">IF($A366&lt;&gt;"",_xll.BCurveInt(_xll.BCurveStrip("S23","Curvedate",$A366),"Df.Mid",$A366+CN$1),"")</f>
        <v>#N/A N/A</v>
      </c>
      <c r="CO366" s="34" t="str">
        <f ca="1">IF($A366&lt;&gt;"",_xll.BCurveInt(_xll.BCurveStrip("S23","Curvedate",$A366),"Df.Mid",$A366+CO$1),"")</f>
        <v>#N/A N/A</v>
      </c>
      <c r="CP366" s="34" t="str">
        <f ca="1">IF($A366&lt;&gt;"",_xll.BCurveInt(_xll.BCurveStrip("S23","Curvedate",$A366),"Df.Mid",$A366+CP$1),"")</f>
        <v>#N/A N/A</v>
      </c>
      <c r="CQ366" s="34" t="str">
        <f ca="1">IF($A366&lt;&gt;"",_xll.BCurveInt(_xll.BCurveStrip("S23","Curvedate",$A366),"Df.Mid",$A366+CQ$1),"")</f>
        <v>#N/A N/A</v>
      </c>
      <c r="CR366" s="34" t="str">
        <f ca="1">IF($A366&lt;&gt;"",_xll.BCurveInt(_xll.BCurveStrip("S23","Curvedate",$A366),"Df.Mid",$A366+CR$1),"")</f>
        <v>#N/A N/A</v>
      </c>
      <c r="CS366" s="34" t="str">
        <f ca="1">IF($A366&lt;&gt;"",_xll.BCurveInt(_xll.BCurveStrip("S23","Curvedate",$A366),"Df.Mid",$A366+CS$1),"")</f>
        <v>#N/A N/A</v>
      </c>
      <c r="CT366" s="34" t="str">
        <f ca="1">IF($A366&lt;&gt;"",_xll.BCurveInt(_xll.BCurveStrip("S23","Curvedate",$A366),"Df.Mid",$A366+CT$1),"")</f>
        <v>#N/A N/A</v>
      </c>
      <c r="CU366" s="34" t="str">
        <f ca="1">IF($A366&lt;&gt;"",_xll.BCurveInt(_xll.BCurveStrip("S23","Curvedate",$A366),"Df.Mid",$A366+CU$1),"")</f>
        <v>#N/A N/A</v>
      </c>
      <c r="CV366" s="34" t="str">
        <f ca="1">IF($A366&lt;&gt;"",_xll.BCurveInt(_xll.BCurveStrip("S23","Curvedate",$A366),"Df.Mid",$A366+CV$1),"")</f>
        <v>#N/A N/A</v>
      </c>
      <c r="CW366" s="34" t="str">
        <f ca="1">IF($A366&lt;&gt;"",_xll.BCurveInt(_xll.BCurveStrip("S23","Curvedate",$A366),"Df.Mid",$A366+CW$1),"")</f>
        <v>#N/A N/A</v>
      </c>
      <c r="CX366" s="34" t="str">
        <f ca="1">IF($A366&lt;&gt;"",_xll.BCurveInt(_xll.BCurveStrip("S23","Curvedate",$A366),"Df.Mid",$A366+CX$1),"")</f>
        <v>#N/A N/A</v>
      </c>
      <c r="CY366" s="34" t="str">
        <f ca="1">IF($A366&lt;&gt;"",_xll.BCurveInt(_xll.BCurveStrip("S23","Curvedate",$A366),"Df.Mid",$A366+CY$1),"")</f>
        <v>#N/A N/A</v>
      </c>
      <c r="CZ366" s="34" t="str">
        <f ca="1">IF($A366&lt;&gt;"",_xll.BCurveInt(_xll.BCurveStrip("S23","Curvedate",$A366),"Df.Mid",$A366+CZ$1),"")</f>
        <v>#N/A N/A</v>
      </c>
      <c r="DA366" s="34" t="str">
        <f ca="1">IF($A366&lt;&gt;"",_xll.BCurveInt(_xll.BCurveStrip("S23","Curvedate",$A366),"Df.Mid",$A366+DA$1),"")</f>
        <v>#N/A N/A</v>
      </c>
      <c r="DB366" s="34" t="str">
        <f ca="1">IF($A366&lt;&gt;"",_xll.BCurveInt(_xll.BCurveStrip("S23","Curvedate",$A366),"Df.Mid",$A366+DB$1),"")</f>
        <v>#N/A N/A</v>
      </c>
    </row>
    <row r="367" spans="1:106" x14ac:dyDescent="0.2">
      <c r="A367" s="13">
        <f t="shared" ca="1" si="5"/>
        <v>44783</v>
      </c>
      <c r="B367" s="34" t="str">
        <f ca="1">IF($A367&lt;&gt;"",_xll.BCurveInt(_xll.BCurveStrip("S23","Curvedate",$A367),"Df.Mid",$A367+B$1),"")</f>
        <v>#N/A N/A</v>
      </c>
      <c r="C367" s="34" t="str">
        <f ca="1">IF($A367&lt;&gt;"",_xll.BCurveInt(_xll.BCurveStrip("S23","Curvedate",$A367),"Df.Mid",$A367+C$1),"")</f>
        <v>#N/A N/A</v>
      </c>
      <c r="D367" s="34" t="str">
        <f ca="1">IF($A367&lt;&gt;"",_xll.BCurveInt(_xll.BCurveStrip("S23","Curvedate",$A367),"Df.Mid",$A367+D$1),"")</f>
        <v>#N/A N/A</v>
      </c>
      <c r="E367" s="34" t="str">
        <f ca="1">IF($A367&lt;&gt;"",_xll.BCurveInt(_xll.BCurveStrip("S23","Curvedate",$A367),"Df.Mid",$A367+E$1),"")</f>
        <v>#N/A N/A</v>
      </c>
      <c r="F367" s="34" t="str">
        <f ca="1">IF($A367&lt;&gt;"",_xll.BCurveInt(_xll.BCurveStrip("S23","Curvedate",$A367),"Df.Mid",$A367+F$1),"")</f>
        <v>#N/A N/A</v>
      </c>
      <c r="G367" s="34" t="str">
        <f ca="1">IF($A367&lt;&gt;"",_xll.BCurveInt(_xll.BCurveStrip("S23","Curvedate",$A367),"Df.Mid",$A367+G$1),"")</f>
        <v>#N/A N/A</v>
      </c>
      <c r="H367" s="34" t="str">
        <f ca="1">IF($A367&lt;&gt;"",_xll.BCurveInt(_xll.BCurveStrip("S23","Curvedate",$A367),"Df.Mid",$A367+H$1),"")</f>
        <v>#N/A N/A</v>
      </c>
      <c r="I367" s="34" t="str">
        <f ca="1">IF($A367&lt;&gt;"",_xll.BCurveInt(_xll.BCurveStrip("S23","Curvedate",$A367),"Df.Mid",$A367+I$1),"")</f>
        <v>#N/A N/A</v>
      </c>
      <c r="J367" s="34" t="str">
        <f ca="1">IF($A367&lt;&gt;"",_xll.BCurveInt(_xll.BCurveStrip("S23","Curvedate",$A367),"Df.Mid",$A367+J$1),"")</f>
        <v>#N/A N/A</v>
      </c>
      <c r="K367" s="34" t="str">
        <f ca="1">IF($A367&lt;&gt;"",_xll.BCurveInt(_xll.BCurveStrip("S23","Curvedate",$A367),"Df.Mid",$A367+K$1),"")</f>
        <v>#N/A N/A</v>
      </c>
      <c r="L367" s="34" t="str">
        <f ca="1">IF($A367&lt;&gt;"",_xll.BCurveInt(_xll.BCurveStrip("S23","Curvedate",$A367),"Df.Mid",$A367+L$1),"")</f>
        <v>#N/A N/A</v>
      </c>
      <c r="M367" s="34" t="str">
        <f ca="1">IF($A367&lt;&gt;"",_xll.BCurveInt(_xll.BCurveStrip("S23","Curvedate",$A367),"Df.Mid",$A367+M$1),"")</f>
        <v>#N/A N/A</v>
      </c>
      <c r="N367" s="34" t="str">
        <f ca="1">IF($A367&lt;&gt;"",_xll.BCurveInt(_xll.BCurveStrip("S23","Curvedate",$A367),"Df.Mid",$A367+N$1),"")</f>
        <v>#N/A N/A</v>
      </c>
      <c r="O367" s="34" t="str">
        <f ca="1">IF($A367&lt;&gt;"",_xll.BCurveInt(_xll.BCurveStrip("S23","Curvedate",$A367),"Df.Mid",$A367+O$1),"")</f>
        <v>#N/A N/A</v>
      </c>
      <c r="P367" s="34" t="str">
        <f ca="1">IF($A367&lt;&gt;"",_xll.BCurveInt(_xll.BCurveStrip("S23","Curvedate",$A367),"Df.Mid",$A367+P$1),"")</f>
        <v>#N/A N/A</v>
      </c>
      <c r="Q367" s="34" t="str">
        <f ca="1">IF($A367&lt;&gt;"",_xll.BCurveInt(_xll.BCurveStrip("S23","Curvedate",$A367),"Df.Mid",$A367+Q$1),"")</f>
        <v>#N/A N/A</v>
      </c>
      <c r="R367" s="34" t="str">
        <f ca="1">IF($A367&lt;&gt;"",_xll.BCurveInt(_xll.BCurveStrip("S23","Curvedate",$A367),"Df.Mid",$A367+R$1),"")</f>
        <v>#N/A N/A</v>
      </c>
      <c r="S367" s="34" t="str">
        <f ca="1">IF($A367&lt;&gt;"",_xll.BCurveInt(_xll.BCurveStrip("S23","Curvedate",$A367),"Df.Mid",$A367+S$1),"")</f>
        <v>#N/A N/A</v>
      </c>
      <c r="T367" s="34" t="str">
        <f ca="1">IF($A367&lt;&gt;"",_xll.BCurveInt(_xll.BCurveStrip("S23","Curvedate",$A367),"Df.Mid",$A367+T$1),"")</f>
        <v>#N/A N/A</v>
      </c>
      <c r="U367" s="34" t="str">
        <f ca="1">IF($A367&lt;&gt;"",_xll.BCurveInt(_xll.BCurveStrip("S23","Curvedate",$A367),"Df.Mid",$A367+U$1),"")</f>
        <v>#N/A N/A</v>
      </c>
      <c r="V367" s="34" t="str">
        <f ca="1">IF($A367&lt;&gt;"",_xll.BCurveInt(_xll.BCurveStrip("S23","Curvedate",$A367),"Df.Mid",$A367+V$1),"")</f>
        <v>#N/A N/A</v>
      </c>
      <c r="W367" s="34" t="str">
        <f ca="1">IF($A367&lt;&gt;"",_xll.BCurveInt(_xll.BCurveStrip("S23","Curvedate",$A367),"Df.Mid",$A367+W$1),"")</f>
        <v>#N/A N/A</v>
      </c>
      <c r="X367" s="34" t="str">
        <f ca="1">IF($A367&lt;&gt;"",_xll.BCurveInt(_xll.BCurveStrip("S23","Curvedate",$A367),"Df.Mid",$A367+X$1),"")</f>
        <v>#N/A N/A</v>
      </c>
      <c r="Y367" s="34" t="str">
        <f ca="1">IF($A367&lt;&gt;"",_xll.BCurveInt(_xll.BCurveStrip("S23","Curvedate",$A367),"Df.Mid",$A367+Y$1),"")</f>
        <v>#N/A N/A</v>
      </c>
      <c r="Z367" s="34" t="str">
        <f ca="1">IF($A367&lt;&gt;"",_xll.BCurveInt(_xll.BCurveStrip("S23","Curvedate",$A367),"Df.Mid",$A367+Z$1),"")</f>
        <v>#N/A N/A</v>
      </c>
      <c r="AA367" s="34" t="str">
        <f ca="1">IF($A367&lt;&gt;"",_xll.BCurveInt(_xll.BCurveStrip("S23","Curvedate",$A367),"Df.Mid",$A367+AA$1),"")</f>
        <v>#N/A N/A</v>
      </c>
      <c r="AB367" s="34" t="str">
        <f ca="1">IF($A367&lt;&gt;"",_xll.BCurveInt(_xll.BCurveStrip("S23","Curvedate",$A367),"Df.Mid",$A367+AB$1),"")</f>
        <v>#N/A N/A</v>
      </c>
      <c r="AC367" s="34" t="str">
        <f ca="1">IF($A367&lt;&gt;"",_xll.BCurveInt(_xll.BCurveStrip("S23","Curvedate",$A367),"Df.Mid",$A367+AC$1),"")</f>
        <v>#N/A N/A</v>
      </c>
      <c r="AD367" s="34" t="str">
        <f ca="1">IF($A367&lt;&gt;"",_xll.BCurveInt(_xll.BCurveStrip("S23","Curvedate",$A367),"Df.Mid",$A367+AD$1),"")</f>
        <v>#N/A N/A</v>
      </c>
      <c r="AE367" s="34" t="str">
        <f ca="1">IF($A367&lt;&gt;"",_xll.BCurveInt(_xll.BCurveStrip("S23","Curvedate",$A367),"Df.Mid",$A367+AE$1),"")</f>
        <v>#N/A N/A</v>
      </c>
      <c r="AF367" s="34" t="str">
        <f ca="1">IF($A367&lt;&gt;"",_xll.BCurveInt(_xll.BCurveStrip("S23","Curvedate",$A367),"Df.Mid",$A367+AF$1),"")</f>
        <v>#N/A N/A</v>
      </c>
      <c r="AG367" s="34" t="str">
        <f ca="1">IF($A367&lt;&gt;"",_xll.BCurveInt(_xll.BCurveStrip("S23","Curvedate",$A367),"Df.Mid",$A367+AG$1),"")</f>
        <v>#N/A N/A</v>
      </c>
      <c r="AH367" s="34" t="str">
        <f ca="1">IF($A367&lt;&gt;"",_xll.BCurveInt(_xll.BCurveStrip("S23","Curvedate",$A367),"Df.Mid",$A367+AH$1),"")</f>
        <v>#N/A N/A</v>
      </c>
      <c r="AI367" s="34" t="str">
        <f ca="1">IF($A367&lt;&gt;"",_xll.BCurveInt(_xll.BCurveStrip("S23","Curvedate",$A367),"Df.Mid",$A367+AI$1),"")</f>
        <v>#N/A N/A</v>
      </c>
      <c r="AJ367" s="34" t="str">
        <f ca="1">IF($A367&lt;&gt;"",_xll.BCurveInt(_xll.BCurveStrip("S23","Curvedate",$A367),"Df.Mid",$A367+AJ$1),"")</f>
        <v>#N/A N/A</v>
      </c>
      <c r="AK367" s="34" t="str">
        <f ca="1">IF($A367&lt;&gt;"",_xll.BCurveInt(_xll.BCurveStrip("S23","Curvedate",$A367),"Df.Mid",$A367+AK$1),"")</f>
        <v>#N/A N/A</v>
      </c>
      <c r="AL367" s="34" t="str">
        <f ca="1">IF($A367&lt;&gt;"",_xll.BCurveInt(_xll.BCurveStrip("S23","Curvedate",$A367),"Df.Mid",$A367+AL$1),"")</f>
        <v>#N/A N/A</v>
      </c>
      <c r="AM367" s="34" t="str">
        <f ca="1">IF($A367&lt;&gt;"",_xll.BCurveInt(_xll.BCurveStrip("S23","Curvedate",$A367),"Df.Mid",$A367+AM$1),"")</f>
        <v>#N/A N/A</v>
      </c>
      <c r="AN367" s="34" t="str">
        <f ca="1">IF($A367&lt;&gt;"",_xll.BCurveInt(_xll.BCurveStrip("S23","Curvedate",$A367),"Df.Mid",$A367+AN$1),"")</f>
        <v>#N/A N/A</v>
      </c>
      <c r="AO367" s="34" t="str">
        <f ca="1">IF($A367&lt;&gt;"",_xll.BCurveInt(_xll.BCurveStrip("S23","Curvedate",$A367),"Df.Mid",$A367+AO$1),"")</f>
        <v>#N/A N/A</v>
      </c>
      <c r="AP367" s="34" t="str">
        <f ca="1">IF($A367&lt;&gt;"",_xll.BCurveInt(_xll.BCurveStrip("S23","Curvedate",$A367),"Df.Mid",$A367+AP$1),"")</f>
        <v>#N/A N/A</v>
      </c>
      <c r="AQ367" s="34" t="str">
        <f ca="1">IF($A367&lt;&gt;"",_xll.BCurveInt(_xll.BCurveStrip("S23","Curvedate",$A367),"Df.Mid",$A367+AQ$1),"")</f>
        <v>#N/A N/A</v>
      </c>
      <c r="AR367" s="34" t="str">
        <f ca="1">IF($A367&lt;&gt;"",_xll.BCurveInt(_xll.BCurveStrip("S23","Curvedate",$A367),"Df.Mid",$A367+AR$1),"")</f>
        <v>#N/A N/A</v>
      </c>
      <c r="AS367" s="34" t="str">
        <f ca="1">IF($A367&lt;&gt;"",_xll.BCurveInt(_xll.BCurveStrip("S23","Curvedate",$A367),"Df.Mid",$A367+AS$1),"")</f>
        <v>#N/A N/A</v>
      </c>
      <c r="AT367" s="34" t="str">
        <f ca="1">IF($A367&lt;&gt;"",_xll.BCurveInt(_xll.BCurveStrip("S23","Curvedate",$A367),"Df.Mid",$A367+AT$1),"")</f>
        <v>#N/A N/A</v>
      </c>
      <c r="AU367" s="34" t="str">
        <f ca="1">IF($A367&lt;&gt;"",_xll.BCurveInt(_xll.BCurveStrip("S23","Curvedate",$A367),"Df.Mid",$A367+AU$1),"")</f>
        <v>#N/A N/A</v>
      </c>
      <c r="AV367" s="34" t="str">
        <f ca="1">IF($A367&lt;&gt;"",_xll.BCurveInt(_xll.BCurveStrip("S23","Curvedate",$A367),"Df.Mid",$A367+AV$1),"")</f>
        <v>#N/A N/A</v>
      </c>
      <c r="AW367" s="34" t="str">
        <f ca="1">IF($A367&lt;&gt;"",_xll.BCurveInt(_xll.BCurveStrip("S23","Curvedate",$A367),"Df.Mid",$A367+AW$1),"")</f>
        <v>#N/A N/A</v>
      </c>
      <c r="AX367" s="34" t="str">
        <f ca="1">IF($A367&lt;&gt;"",_xll.BCurveInt(_xll.BCurveStrip("S23","Curvedate",$A367),"Df.Mid",$A367+AX$1),"")</f>
        <v>#N/A N/A</v>
      </c>
      <c r="AY367" s="34" t="str">
        <f ca="1">IF($A367&lt;&gt;"",_xll.BCurveInt(_xll.BCurveStrip("S23","Curvedate",$A367),"Df.Mid",$A367+AY$1),"")</f>
        <v>#N/A N/A</v>
      </c>
      <c r="AZ367" s="34" t="str">
        <f ca="1">IF($A367&lt;&gt;"",_xll.BCurveInt(_xll.BCurveStrip("S23","Curvedate",$A367),"Df.Mid",$A367+AZ$1),"")</f>
        <v>#N/A N/A</v>
      </c>
      <c r="BA367" s="34" t="str">
        <f ca="1">IF($A367&lt;&gt;"",_xll.BCurveInt(_xll.BCurveStrip("S23","Curvedate",$A367),"Df.Mid",$A367+BA$1),"")</f>
        <v>#N/A N/A</v>
      </c>
      <c r="BB367" s="34" t="str">
        <f ca="1">IF($A367&lt;&gt;"",_xll.BCurveInt(_xll.BCurveStrip("S23","Curvedate",$A367),"Df.Mid",$A367+BB$1),"")</f>
        <v>#N/A N/A</v>
      </c>
      <c r="BC367" s="34" t="str">
        <f ca="1">IF($A367&lt;&gt;"",_xll.BCurveInt(_xll.BCurveStrip("S23","Curvedate",$A367),"Df.Mid",$A367+BC$1),"")</f>
        <v>#N/A N/A</v>
      </c>
      <c r="BD367" s="34" t="str">
        <f ca="1">IF($A367&lt;&gt;"",_xll.BCurveInt(_xll.BCurveStrip("S23","Curvedate",$A367),"Df.Mid",$A367+BD$1),"")</f>
        <v>#N/A N/A</v>
      </c>
      <c r="BE367" s="34" t="str">
        <f ca="1">IF($A367&lt;&gt;"",_xll.BCurveInt(_xll.BCurveStrip("S23","Curvedate",$A367),"Df.Mid",$A367+BE$1),"")</f>
        <v>#N/A N/A</v>
      </c>
      <c r="BF367" s="34" t="str">
        <f ca="1">IF($A367&lt;&gt;"",_xll.BCurveInt(_xll.BCurveStrip("S23","Curvedate",$A367),"Df.Mid",$A367+BF$1),"")</f>
        <v>#N/A N/A</v>
      </c>
      <c r="BG367" s="34" t="str">
        <f ca="1">IF($A367&lt;&gt;"",_xll.BCurveInt(_xll.BCurveStrip("S23","Curvedate",$A367),"Df.Mid",$A367+BG$1),"")</f>
        <v>#N/A N/A</v>
      </c>
      <c r="BH367" s="34" t="str">
        <f ca="1">IF($A367&lt;&gt;"",_xll.BCurveInt(_xll.BCurveStrip("S23","Curvedate",$A367),"Df.Mid",$A367+BH$1),"")</f>
        <v>#N/A N/A</v>
      </c>
      <c r="BI367" s="34" t="str">
        <f ca="1">IF($A367&lt;&gt;"",_xll.BCurveInt(_xll.BCurveStrip("S23","Curvedate",$A367),"Df.Mid",$A367+BI$1),"")</f>
        <v>#N/A N/A</v>
      </c>
      <c r="BJ367" s="34" t="str">
        <f ca="1">IF($A367&lt;&gt;"",_xll.BCurveInt(_xll.BCurveStrip("S23","Curvedate",$A367),"Df.Mid",$A367+BJ$1),"")</f>
        <v>#N/A N/A</v>
      </c>
      <c r="BK367" s="34" t="str">
        <f ca="1">IF($A367&lt;&gt;"",_xll.BCurveInt(_xll.BCurveStrip("S23","Curvedate",$A367),"Df.Mid",$A367+BK$1),"")</f>
        <v>#N/A N/A</v>
      </c>
      <c r="BL367" s="34" t="str">
        <f ca="1">IF($A367&lt;&gt;"",_xll.BCurveInt(_xll.BCurveStrip("S23","Curvedate",$A367),"Df.Mid",$A367+BL$1),"")</f>
        <v>#N/A N/A</v>
      </c>
      <c r="BM367" s="34" t="str">
        <f ca="1">IF($A367&lt;&gt;"",_xll.BCurveInt(_xll.BCurveStrip("S23","Curvedate",$A367),"Df.Mid",$A367+BM$1),"")</f>
        <v>#N/A N/A</v>
      </c>
      <c r="BN367" s="34" t="str">
        <f ca="1">IF($A367&lt;&gt;"",_xll.BCurveInt(_xll.BCurveStrip("S23","Curvedate",$A367),"Df.Mid",$A367+BN$1),"")</f>
        <v>#N/A N/A</v>
      </c>
      <c r="BO367" s="34" t="str">
        <f ca="1">IF($A367&lt;&gt;"",_xll.BCurveInt(_xll.BCurveStrip("S23","Curvedate",$A367),"Df.Mid",$A367+BO$1),"")</f>
        <v>#N/A N/A</v>
      </c>
      <c r="BP367" s="34" t="str">
        <f ca="1">IF($A367&lt;&gt;"",_xll.BCurveInt(_xll.BCurveStrip("S23","Curvedate",$A367),"Df.Mid",$A367+BP$1),"")</f>
        <v>#N/A N/A</v>
      </c>
      <c r="BQ367" s="34" t="str">
        <f ca="1">IF($A367&lt;&gt;"",_xll.BCurveInt(_xll.BCurveStrip("S23","Curvedate",$A367),"Df.Mid",$A367+BQ$1),"")</f>
        <v>#N/A N/A</v>
      </c>
      <c r="BR367" s="34" t="str">
        <f ca="1">IF($A367&lt;&gt;"",_xll.BCurveInt(_xll.BCurveStrip("S23","Curvedate",$A367),"Df.Mid",$A367+BR$1),"")</f>
        <v>#N/A N/A</v>
      </c>
      <c r="BS367" s="34" t="str">
        <f ca="1">IF($A367&lt;&gt;"",_xll.BCurveInt(_xll.BCurveStrip("S23","Curvedate",$A367),"Df.Mid",$A367+BS$1),"")</f>
        <v>#N/A N/A</v>
      </c>
      <c r="BT367" s="34" t="str">
        <f ca="1">IF($A367&lt;&gt;"",_xll.BCurveInt(_xll.BCurveStrip("S23","Curvedate",$A367),"Df.Mid",$A367+BT$1),"")</f>
        <v>#N/A N/A</v>
      </c>
      <c r="BU367" s="34" t="str">
        <f ca="1">IF($A367&lt;&gt;"",_xll.BCurveInt(_xll.BCurveStrip("S23","Curvedate",$A367),"Df.Mid",$A367+BU$1),"")</f>
        <v>#N/A N/A</v>
      </c>
      <c r="BV367" s="34" t="str">
        <f ca="1">IF($A367&lt;&gt;"",_xll.BCurveInt(_xll.BCurveStrip("S23","Curvedate",$A367),"Df.Mid",$A367+BV$1),"")</f>
        <v>#N/A N/A</v>
      </c>
      <c r="BW367" s="34" t="str">
        <f ca="1">IF($A367&lt;&gt;"",_xll.BCurveInt(_xll.BCurveStrip("S23","Curvedate",$A367),"Df.Mid",$A367+BW$1),"")</f>
        <v>#N/A N/A</v>
      </c>
      <c r="BX367" s="34" t="str">
        <f ca="1">IF($A367&lt;&gt;"",_xll.BCurveInt(_xll.BCurveStrip("S23","Curvedate",$A367),"Df.Mid",$A367+BX$1),"")</f>
        <v>#N/A N/A</v>
      </c>
      <c r="BY367" s="34" t="str">
        <f ca="1">IF($A367&lt;&gt;"",_xll.BCurveInt(_xll.BCurveStrip("S23","Curvedate",$A367),"Df.Mid",$A367+BY$1),"")</f>
        <v>#N/A N/A</v>
      </c>
      <c r="BZ367" s="34" t="str">
        <f ca="1">IF($A367&lt;&gt;"",_xll.BCurveInt(_xll.BCurveStrip("S23","Curvedate",$A367),"Df.Mid",$A367+BZ$1),"")</f>
        <v>#N/A N/A</v>
      </c>
      <c r="CA367" s="34" t="str">
        <f ca="1">IF($A367&lt;&gt;"",_xll.BCurveInt(_xll.BCurveStrip("S23","Curvedate",$A367),"Df.Mid",$A367+CA$1),"")</f>
        <v>#N/A N/A</v>
      </c>
      <c r="CB367" s="34" t="str">
        <f ca="1">IF($A367&lt;&gt;"",_xll.BCurveInt(_xll.BCurveStrip("S23","Curvedate",$A367),"Df.Mid",$A367+CB$1),"")</f>
        <v>#N/A N/A</v>
      </c>
      <c r="CC367" s="34" t="str">
        <f ca="1">IF($A367&lt;&gt;"",_xll.BCurveInt(_xll.BCurveStrip("S23","Curvedate",$A367),"Df.Mid",$A367+CC$1),"")</f>
        <v>#N/A N/A</v>
      </c>
      <c r="CD367" s="34" t="str">
        <f ca="1">IF($A367&lt;&gt;"",_xll.BCurveInt(_xll.BCurveStrip("S23","Curvedate",$A367),"Df.Mid",$A367+CD$1),"")</f>
        <v>#N/A N/A</v>
      </c>
      <c r="CE367" s="34" t="str">
        <f ca="1">IF($A367&lt;&gt;"",_xll.BCurveInt(_xll.BCurveStrip("S23","Curvedate",$A367),"Df.Mid",$A367+CE$1),"")</f>
        <v>#N/A N/A</v>
      </c>
      <c r="CF367" s="34" t="str">
        <f ca="1">IF($A367&lt;&gt;"",_xll.BCurveInt(_xll.BCurveStrip("S23","Curvedate",$A367),"Df.Mid",$A367+CF$1),"")</f>
        <v>#N/A N/A</v>
      </c>
      <c r="CG367" s="34" t="str">
        <f ca="1">IF($A367&lt;&gt;"",_xll.BCurveInt(_xll.BCurveStrip("S23","Curvedate",$A367),"Df.Mid",$A367+CG$1),"")</f>
        <v>#N/A N/A</v>
      </c>
      <c r="CH367" s="34" t="str">
        <f ca="1">IF($A367&lt;&gt;"",_xll.BCurveInt(_xll.BCurveStrip("S23","Curvedate",$A367),"Df.Mid",$A367+CH$1),"")</f>
        <v>#N/A N/A</v>
      </c>
      <c r="CI367" s="34" t="str">
        <f ca="1">IF($A367&lt;&gt;"",_xll.BCurveInt(_xll.BCurveStrip("S23","Curvedate",$A367),"Df.Mid",$A367+CI$1),"")</f>
        <v>#N/A N/A</v>
      </c>
      <c r="CJ367" s="34" t="str">
        <f ca="1">IF($A367&lt;&gt;"",_xll.BCurveInt(_xll.BCurveStrip("S23","Curvedate",$A367),"Df.Mid",$A367+CJ$1),"")</f>
        <v>#N/A N/A</v>
      </c>
      <c r="CK367" s="34" t="str">
        <f ca="1">IF($A367&lt;&gt;"",_xll.BCurveInt(_xll.BCurveStrip("S23","Curvedate",$A367),"Df.Mid",$A367+CK$1),"")</f>
        <v>#N/A N/A</v>
      </c>
      <c r="CL367" s="34" t="str">
        <f ca="1">IF($A367&lt;&gt;"",_xll.BCurveInt(_xll.BCurveStrip("S23","Curvedate",$A367),"Df.Mid",$A367+CL$1),"")</f>
        <v>#N/A N/A</v>
      </c>
      <c r="CM367" s="34" t="str">
        <f ca="1">IF($A367&lt;&gt;"",_xll.BCurveInt(_xll.BCurveStrip("S23","Curvedate",$A367),"Df.Mid",$A367+CM$1),"")</f>
        <v>#N/A N/A</v>
      </c>
      <c r="CN367" s="34" t="str">
        <f ca="1">IF($A367&lt;&gt;"",_xll.BCurveInt(_xll.BCurveStrip("S23","Curvedate",$A367),"Df.Mid",$A367+CN$1),"")</f>
        <v>#N/A N/A</v>
      </c>
      <c r="CO367" s="34" t="str">
        <f ca="1">IF($A367&lt;&gt;"",_xll.BCurveInt(_xll.BCurveStrip("S23","Curvedate",$A367),"Df.Mid",$A367+CO$1),"")</f>
        <v>#N/A N/A</v>
      </c>
      <c r="CP367" s="34" t="str">
        <f ca="1">IF($A367&lt;&gt;"",_xll.BCurveInt(_xll.BCurveStrip("S23","Curvedate",$A367),"Df.Mid",$A367+CP$1),"")</f>
        <v>#N/A N/A</v>
      </c>
      <c r="CQ367" s="34" t="str">
        <f ca="1">IF($A367&lt;&gt;"",_xll.BCurveInt(_xll.BCurveStrip("S23","Curvedate",$A367),"Df.Mid",$A367+CQ$1),"")</f>
        <v>#N/A N/A</v>
      </c>
      <c r="CR367" s="34" t="str">
        <f ca="1">IF($A367&lt;&gt;"",_xll.BCurveInt(_xll.BCurveStrip("S23","Curvedate",$A367),"Df.Mid",$A367+CR$1),"")</f>
        <v>#N/A N/A</v>
      </c>
      <c r="CS367" s="34" t="str">
        <f ca="1">IF($A367&lt;&gt;"",_xll.BCurveInt(_xll.BCurveStrip("S23","Curvedate",$A367),"Df.Mid",$A367+CS$1),"")</f>
        <v>#N/A N/A</v>
      </c>
      <c r="CT367" s="34" t="str">
        <f ca="1">IF($A367&lt;&gt;"",_xll.BCurveInt(_xll.BCurveStrip("S23","Curvedate",$A367),"Df.Mid",$A367+CT$1),"")</f>
        <v>#N/A N/A</v>
      </c>
      <c r="CU367" s="34" t="str">
        <f ca="1">IF($A367&lt;&gt;"",_xll.BCurveInt(_xll.BCurveStrip("S23","Curvedate",$A367),"Df.Mid",$A367+CU$1),"")</f>
        <v>#N/A N/A</v>
      </c>
      <c r="CV367" s="34" t="str">
        <f ca="1">IF($A367&lt;&gt;"",_xll.BCurveInt(_xll.BCurveStrip("S23","Curvedate",$A367),"Df.Mid",$A367+CV$1),"")</f>
        <v>#N/A N/A</v>
      </c>
      <c r="CW367" s="34" t="str">
        <f ca="1">IF($A367&lt;&gt;"",_xll.BCurveInt(_xll.BCurveStrip("S23","Curvedate",$A367),"Df.Mid",$A367+CW$1),"")</f>
        <v>#N/A N/A</v>
      </c>
      <c r="CX367" s="34" t="str">
        <f ca="1">IF($A367&lt;&gt;"",_xll.BCurveInt(_xll.BCurveStrip("S23","Curvedate",$A367),"Df.Mid",$A367+CX$1),"")</f>
        <v>#N/A N/A</v>
      </c>
      <c r="CY367" s="34" t="str">
        <f ca="1">IF($A367&lt;&gt;"",_xll.BCurveInt(_xll.BCurveStrip("S23","Curvedate",$A367),"Df.Mid",$A367+CY$1),"")</f>
        <v>#N/A N/A</v>
      </c>
      <c r="CZ367" s="34" t="str">
        <f ca="1">IF($A367&lt;&gt;"",_xll.BCurveInt(_xll.BCurveStrip("S23","Curvedate",$A367),"Df.Mid",$A367+CZ$1),"")</f>
        <v>#N/A N/A</v>
      </c>
      <c r="DA367" s="34" t="str">
        <f ca="1">IF($A367&lt;&gt;"",_xll.BCurveInt(_xll.BCurveStrip("S23","Curvedate",$A367),"Df.Mid",$A367+DA$1),"")</f>
        <v>#N/A N/A</v>
      </c>
      <c r="DB367" s="34" t="str">
        <f ca="1">IF($A367&lt;&gt;"",_xll.BCurveInt(_xll.BCurveStrip("S23","Curvedate",$A367),"Df.Mid",$A367+DB$1),"")</f>
        <v>#N/A N/A</v>
      </c>
    </row>
    <row r="368" spans="1:106" x14ac:dyDescent="0.2">
      <c r="A368" s="13">
        <f t="shared" ca="1" si="5"/>
        <v>44784</v>
      </c>
      <c r="B368" s="34" t="str">
        <f ca="1">IF($A368&lt;&gt;"",_xll.BCurveInt(_xll.BCurveStrip("S23","Curvedate",$A368),"Df.Mid",$A368+B$1),"")</f>
        <v>#N/A N/A</v>
      </c>
      <c r="C368" s="34" t="str">
        <f ca="1">IF($A368&lt;&gt;"",_xll.BCurveInt(_xll.BCurveStrip("S23","Curvedate",$A368),"Df.Mid",$A368+C$1),"")</f>
        <v>#N/A N/A</v>
      </c>
      <c r="D368" s="34" t="str">
        <f ca="1">IF($A368&lt;&gt;"",_xll.BCurveInt(_xll.BCurveStrip("S23","Curvedate",$A368),"Df.Mid",$A368+D$1),"")</f>
        <v>#N/A N/A</v>
      </c>
      <c r="E368" s="34" t="str">
        <f ca="1">IF($A368&lt;&gt;"",_xll.BCurveInt(_xll.BCurveStrip("S23","Curvedate",$A368),"Df.Mid",$A368+E$1),"")</f>
        <v>#N/A N/A</v>
      </c>
      <c r="F368" s="34" t="str">
        <f ca="1">IF($A368&lt;&gt;"",_xll.BCurveInt(_xll.BCurveStrip("S23","Curvedate",$A368),"Df.Mid",$A368+F$1),"")</f>
        <v>#N/A N/A</v>
      </c>
      <c r="G368" s="34" t="str">
        <f ca="1">IF($A368&lt;&gt;"",_xll.BCurveInt(_xll.BCurveStrip("S23","Curvedate",$A368),"Df.Mid",$A368+G$1),"")</f>
        <v>#N/A N/A</v>
      </c>
      <c r="H368" s="34" t="str">
        <f ca="1">IF($A368&lt;&gt;"",_xll.BCurveInt(_xll.BCurveStrip("S23","Curvedate",$A368),"Df.Mid",$A368+H$1),"")</f>
        <v>#N/A N/A</v>
      </c>
      <c r="I368" s="34" t="str">
        <f ca="1">IF($A368&lt;&gt;"",_xll.BCurveInt(_xll.BCurveStrip("S23","Curvedate",$A368),"Df.Mid",$A368+I$1),"")</f>
        <v>#N/A N/A</v>
      </c>
      <c r="J368" s="34" t="str">
        <f ca="1">IF($A368&lt;&gt;"",_xll.BCurveInt(_xll.BCurveStrip("S23","Curvedate",$A368),"Df.Mid",$A368+J$1),"")</f>
        <v>#N/A N/A</v>
      </c>
      <c r="K368" s="34" t="str">
        <f ca="1">IF($A368&lt;&gt;"",_xll.BCurveInt(_xll.BCurveStrip("S23","Curvedate",$A368),"Df.Mid",$A368+K$1),"")</f>
        <v>#N/A N/A</v>
      </c>
      <c r="L368" s="34" t="str">
        <f ca="1">IF($A368&lt;&gt;"",_xll.BCurveInt(_xll.BCurveStrip("S23","Curvedate",$A368),"Df.Mid",$A368+L$1),"")</f>
        <v>#N/A N/A</v>
      </c>
      <c r="M368" s="34" t="str">
        <f ca="1">IF($A368&lt;&gt;"",_xll.BCurveInt(_xll.BCurveStrip("S23","Curvedate",$A368),"Df.Mid",$A368+M$1),"")</f>
        <v>#N/A N/A</v>
      </c>
      <c r="N368" s="34" t="str">
        <f ca="1">IF($A368&lt;&gt;"",_xll.BCurveInt(_xll.BCurveStrip("S23","Curvedate",$A368),"Df.Mid",$A368+N$1),"")</f>
        <v>#N/A N/A</v>
      </c>
      <c r="O368" s="34" t="str">
        <f ca="1">IF($A368&lt;&gt;"",_xll.BCurveInt(_xll.BCurveStrip("S23","Curvedate",$A368),"Df.Mid",$A368+O$1),"")</f>
        <v>#N/A N/A</v>
      </c>
      <c r="P368" s="34" t="str">
        <f ca="1">IF($A368&lt;&gt;"",_xll.BCurveInt(_xll.BCurveStrip("S23","Curvedate",$A368),"Df.Mid",$A368+P$1),"")</f>
        <v>#N/A N/A</v>
      </c>
      <c r="Q368" s="34" t="str">
        <f ca="1">IF($A368&lt;&gt;"",_xll.BCurveInt(_xll.BCurveStrip("S23","Curvedate",$A368),"Df.Mid",$A368+Q$1),"")</f>
        <v>#N/A N/A</v>
      </c>
      <c r="R368" s="34" t="str">
        <f ca="1">IF($A368&lt;&gt;"",_xll.BCurveInt(_xll.BCurveStrip("S23","Curvedate",$A368),"Df.Mid",$A368+R$1),"")</f>
        <v>#N/A N/A</v>
      </c>
      <c r="S368" s="34" t="str">
        <f ca="1">IF($A368&lt;&gt;"",_xll.BCurveInt(_xll.BCurveStrip("S23","Curvedate",$A368),"Df.Mid",$A368+S$1),"")</f>
        <v>#N/A N/A</v>
      </c>
      <c r="T368" s="34" t="str">
        <f ca="1">IF($A368&lt;&gt;"",_xll.BCurveInt(_xll.BCurveStrip("S23","Curvedate",$A368),"Df.Mid",$A368+T$1),"")</f>
        <v>#N/A N/A</v>
      </c>
      <c r="U368" s="34" t="str">
        <f ca="1">IF($A368&lt;&gt;"",_xll.BCurveInt(_xll.BCurveStrip("S23","Curvedate",$A368),"Df.Mid",$A368+U$1),"")</f>
        <v>#N/A N/A</v>
      </c>
      <c r="V368" s="34" t="str">
        <f ca="1">IF($A368&lt;&gt;"",_xll.BCurveInt(_xll.BCurveStrip("S23","Curvedate",$A368),"Df.Mid",$A368+V$1),"")</f>
        <v>#N/A N/A</v>
      </c>
      <c r="W368" s="34" t="str">
        <f ca="1">IF($A368&lt;&gt;"",_xll.BCurveInt(_xll.BCurveStrip("S23","Curvedate",$A368),"Df.Mid",$A368+W$1),"")</f>
        <v>#N/A N/A</v>
      </c>
      <c r="X368" s="34" t="str">
        <f ca="1">IF($A368&lt;&gt;"",_xll.BCurveInt(_xll.BCurveStrip("S23","Curvedate",$A368),"Df.Mid",$A368+X$1),"")</f>
        <v>#N/A N/A</v>
      </c>
      <c r="Y368" s="34" t="str">
        <f ca="1">IF($A368&lt;&gt;"",_xll.BCurveInt(_xll.BCurveStrip("S23","Curvedate",$A368),"Df.Mid",$A368+Y$1),"")</f>
        <v>#N/A N/A</v>
      </c>
      <c r="Z368" s="34" t="str">
        <f ca="1">IF($A368&lt;&gt;"",_xll.BCurveInt(_xll.BCurveStrip("S23","Curvedate",$A368),"Df.Mid",$A368+Z$1),"")</f>
        <v>#N/A N/A</v>
      </c>
      <c r="AA368" s="34" t="str">
        <f ca="1">IF($A368&lt;&gt;"",_xll.BCurveInt(_xll.BCurveStrip("S23","Curvedate",$A368),"Df.Mid",$A368+AA$1),"")</f>
        <v>#N/A N/A</v>
      </c>
      <c r="AB368" s="34" t="str">
        <f ca="1">IF($A368&lt;&gt;"",_xll.BCurveInt(_xll.BCurveStrip("S23","Curvedate",$A368),"Df.Mid",$A368+AB$1),"")</f>
        <v>#N/A N/A</v>
      </c>
      <c r="AC368" s="34" t="str">
        <f ca="1">IF($A368&lt;&gt;"",_xll.BCurveInt(_xll.BCurveStrip("S23","Curvedate",$A368),"Df.Mid",$A368+AC$1),"")</f>
        <v>#N/A N/A</v>
      </c>
      <c r="AD368" s="34" t="str">
        <f ca="1">IF($A368&lt;&gt;"",_xll.BCurveInt(_xll.BCurveStrip("S23","Curvedate",$A368),"Df.Mid",$A368+AD$1),"")</f>
        <v>#N/A N/A</v>
      </c>
      <c r="AE368" s="34" t="str">
        <f ca="1">IF($A368&lt;&gt;"",_xll.BCurveInt(_xll.BCurveStrip("S23","Curvedate",$A368),"Df.Mid",$A368+AE$1),"")</f>
        <v>#N/A N/A</v>
      </c>
      <c r="AF368" s="34" t="str">
        <f ca="1">IF($A368&lt;&gt;"",_xll.BCurveInt(_xll.BCurveStrip("S23","Curvedate",$A368),"Df.Mid",$A368+AF$1),"")</f>
        <v>#N/A N/A</v>
      </c>
      <c r="AG368" s="34" t="str">
        <f ca="1">IF($A368&lt;&gt;"",_xll.BCurveInt(_xll.BCurveStrip("S23","Curvedate",$A368),"Df.Mid",$A368+AG$1),"")</f>
        <v>#N/A N/A</v>
      </c>
      <c r="AH368" s="34" t="str">
        <f ca="1">IF($A368&lt;&gt;"",_xll.BCurveInt(_xll.BCurveStrip("S23","Curvedate",$A368),"Df.Mid",$A368+AH$1),"")</f>
        <v>#N/A N/A</v>
      </c>
      <c r="AI368" s="34" t="str">
        <f ca="1">IF($A368&lt;&gt;"",_xll.BCurveInt(_xll.BCurveStrip("S23","Curvedate",$A368),"Df.Mid",$A368+AI$1),"")</f>
        <v>#N/A N/A</v>
      </c>
      <c r="AJ368" s="34" t="str">
        <f ca="1">IF($A368&lt;&gt;"",_xll.BCurveInt(_xll.BCurveStrip("S23","Curvedate",$A368),"Df.Mid",$A368+AJ$1),"")</f>
        <v>#N/A N/A</v>
      </c>
      <c r="AK368" s="34" t="str">
        <f ca="1">IF($A368&lt;&gt;"",_xll.BCurveInt(_xll.BCurveStrip("S23","Curvedate",$A368),"Df.Mid",$A368+AK$1),"")</f>
        <v>#N/A N/A</v>
      </c>
      <c r="AL368" s="34" t="str">
        <f ca="1">IF($A368&lt;&gt;"",_xll.BCurveInt(_xll.BCurveStrip("S23","Curvedate",$A368),"Df.Mid",$A368+AL$1),"")</f>
        <v>#N/A N/A</v>
      </c>
      <c r="AM368" s="34" t="str">
        <f ca="1">IF($A368&lt;&gt;"",_xll.BCurveInt(_xll.BCurveStrip("S23","Curvedate",$A368),"Df.Mid",$A368+AM$1),"")</f>
        <v>#N/A N/A</v>
      </c>
      <c r="AN368" s="34" t="str">
        <f ca="1">IF($A368&lt;&gt;"",_xll.BCurveInt(_xll.BCurveStrip("S23","Curvedate",$A368),"Df.Mid",$A368+AN$1),"")</f>
        <v>#N/A N/A</v>
      </c>
      <c r="AO368" s="34" t="str">
        <f ca="1">IF($A368&lt;&gt;"",_xll.BCurveInt(_xll.BCurveStrip("S23","Curvedate",$A368),"Df.Mid",$A368+AO$1),"")</f>
        <v>#N/A N/A</v>
      </c>
      <c r="AP368" s="34" t="str">
        <f ca="1">IF($A368&lt;&gt;"",_xll.BCurveInt(_xll.BCurveStrip("S23","Curvedate",$A368),"Df.Mid",$A368+AP$1),"")</f>
        <v>#N/A N/A</v>
      </c>
      <c r="AQ368" s="34" t="str">
        <f ca="1">IF($A368&lt;&gt;"",_xll.BCurveInt(_xll.BCurveStrip("S23","Curvedate",$A368),"Df.Mid",$A368+AQ$1),"")</f>
        <v>#N/A N/A</v>
      </c>
      <c r="AR368" s="34" t="str">
        <f ca="1">IF($A368&lt;&gt;"",_xll.BCurveInt(_xll.BCurveStrip("S23","Curvedate",$A368),"Df.Mid",$A368+AR$1),"")</f>
        <v>#N/A N/A</v>
      </c>
      <c r="AS368" s="34" t="str">
        <f ca="1">IF($A368&lt;&gt;"",_xll.BCurveInt(_xll.BCurveStrip("S23","Curvedate",$A368),"Df.Mid",$A368+AS$1),"")</f>
        <v>#N/A N/A</v>
      </c>
      <c r="AT368" s="34" t="str">
        <f ca="1">IF($A368&lt;&gt;"",_xll.BCurveInt(_xll.BCurveStrip("S23","Curvedate",$A368),"Df.Mid",$A368+AT$1),"")</f>
        <v>#N/A N/A</v>
      </c>
      <c r="AU368" s="34" t="str">
        <f ca="1">IF($A368&lt;&gt;"",_xll.BCurveInt(_xll.BCurveStrip("S23","Curvedate",$A368),"Df.Mid",$A368+AU$1),"")</f>
        <v>#N/A N/A</v>
      </c>
      <c r="AV368" s="34" t="str">
        <f ca="1">IF($A368&lt;&gt;"",_xll.BCurveInt(_xll.BCurveStrip("S23","Curvedate",$A368),"Df.Mid",$A368+AV$1),"")</f>
        <v>#N/A N/A</v>
      </c>
      <c r="AW368" s="34" t="str">
        <f ca="1">IF($A368&lt;&gt;"",_xll.BCurveInt(_xll.BCurveStrip("S23","Curvedate",$A368),"Df.Mid",$A368+AW$1),"")</f>
        <v>#N/A N/A</v>
      </c>
      <c r="AX368" s="34" t="str">
        <f ca="1">IF($A368&lt;&gt;"",_xll.BCurveInt(_xll.BCurveStrip("S23","Curvedate",$A368),"Df.Mid",$A368+AX$1),"")</f>
        <v>#N/A N/A</v>
      </c>
      <c r="AY368" s="34" t="str">
        <f ca="1">IF($A368&lt;&gt;"",_xll.BCurveInt(_xll.BCurveStrip("S23","Curvedate",$A368),"Df.Mid",$A368+AY$1),"")</f>
        <v>#N/A N/A</v>
      </c>
      <c r="AZ368" s="34" t="str">
        <f ca="1">IF($A368&lt;&gt;"",_xll.BCurveInt(_xll.BCurveStrip("S23","Curvedate",$A368),"Df.Mid",$A368+AZ$1),"")</f>
        <v>#N/A N/A</v>
      </c>
      <c r="BA368" s="34" t="str">
        <f ca="1">IF($A368&lt;&gt;"",_xll.BCurveInt(_xll.BCurveStrip("S23","Curvedate",$A368),"Df.Mid",$A368+BA$1),"")</f>
        <v>#N/A N/A</v>
      </c>
      <c r="BB368" s="34" t="str">
        <f ca="1">IF($A368&lt;&gt;"",_xll.BCurveInt(_xll.BCurveStrip("S23","Curvedate",$A368),"Df.Mid",$A368+BB$1),"")</f>
        <v>#N/A N/A</v>
      </c>
      <c r="BC368" s="34" t="str">
        <f ca="1">IF($A368&lt;&gt;"",_xll.BCurveInt(_xll.BCurveStrip("S23","Curvedate",$A368),"Df.Mid",$A368+BC$1),"")</f>
        <v>#N/A N/A</v>
      </c>
      <c r="BD368" s="34" t="str">
        <f ca="1">IF($A368&lt;&gt;"",_xll.BCurveInt(_xll.BCurveStrip("S23","Curvedate",$A368),"Df.Mid",$A368+BD$1),"")</f>
        <v>#N/A N/A</v>
      </c>
      <c r="BE368" s="34" t="str">
        <f ca="1">IF($A368&lt;&gt;"",_xll.BCurveInt(_xll.BCurveStrip("S23","Curvedate",$A368),"Df.Mid",$A368+BE$1),"")</f>
        <v>#N/A N/A</v>
      </c>
      <c r="BF368" s="34" t="str">
        <f ca="1">IF($A368&lt;&gt;"",_xll.BCurveInt(_xll.BCurveStrip("S23","Curvedate",$A368),"Df.Mid",$A368+BF$1),"")</f>
        <v>#N/A N/A</v>
      </c>
      <c r="BG368" s="34" t="str">
        <f ca="1">IF($A368&lt;&gt;"",_xll.BCurveInt(_xll.BCurveStrip("S23","Curvedate",$A368),"Df.Mid",$A368+BG$1),"")</f>
        <v>#N/A N/A</v>
      </c>
      <c r="BH368" s="34" t="str">
        <f ca="1">IF($A368&lt;&gt;"",_xll.BCurveInt(_xll.BCurveStrip("S23","Curvedate",$A368),"Df.Mid",$A368+BH$1),"")</f>
        <v>#N/A N/A</v>
      </c>
      <c r="BI368" s="34" t="str">
        <f ca="1">IF($A368&lt;&gt;"",_xll.BCurveInt(_xll.BCurveStrip("S23","Curvedate",$A368),"Df.Mid",$A368+BI$1),"")</f>
        <v>#N/A N/A</v>
      </c>
      <c r="BJ368" s="34" t="str">
        <f ca="1">IF($A368&lt;&gt;"",_xll.BCurveInt(_xll.BCurveStrip("S23","Curvedate",$A368),"Df.Mid",$A368+BJ$1),"")</f>
        <v>#N/A N/A</v>
      </c>
      <c r="BK368" s="34" t="str">
        <f ca="1">IF($A368&lt;&gt;"",_xll.BCurveInt(_xll.BCurveStrip("S23","Curvedate",$A368),"Df.Mid",$A368+BK$1),"")</f>
        <v>#N/A N/A</v>
      </c>
      <c r="BL368" s="34" t="str">
        <f ca="1">IF($A368&lt;&gt;"",_xll.BCurveInt(_xll.BCurveStrip("S23","Curvedate",$A368),"Df.Mid",$A368+BL$1),"")</f>
        <v>#N/A N/A</v>
      </c>
      <c r="BM368" s="34" t="str">
        <f ca="1">IF($A368&lt;&gt;"",_xll.BCurveInt(_xll.BCurveStrip("S23","Curvedate",$A368),"Df.Mid",$A368+BM$1),"")</f>
        <v>#N/A N/A</v>
      </c>
      <c r="BN368" s="34" t="str">
        <f ca="1">IF($A368&lt;&gt;"",_xll.BCurveInt(_xll.BCurveStrip("S23","Curvedate",$A368),"Df.Mid",$A368+BN$1),"")</f>
        <v>#N/A N/A</v>
      </c>
      <c r="BO368" s="34" t="str">
        <f ca="1">IF($A368&lt;&gt;"",_xll.BCurveInt(_xll.BCurveStrip("S23","Curvedate",$A368),"Df.Mid",$A368+BO$1),"")</f>
        <v>#N/A N/A</v>
      </c>
      <c r="BP368" s="34" t="str">
        <f ca="1">IF($A368&lt;&gt;"",_xll.BCurveInt(_xll.BCurveStrip("S23","Curvedate",$A368),"Df.Mid",$A368+BP$1),"")</f>
        <v>#N/A N/A</v>
      </c>
      <c r="BQ368" s="34" t="str">
        <f ca="1">IF($A368&lt;&gt;"",_xll.BCurveInt(_xll.BCurveStrip("S23","Curvedate",$A368),"Df.Mid",$A368+BQ$1),"")</f>
        <v>#N/A N/A</v>
      </c>
      <c r="BR368" s="34" t="str">
        <f ca="1">IF($A368&lt;&gt;"",_xll.BCurveInt(_xll.BCurveStrip("S23","Curvedate",$A368),"Df.Mid",$A368+BR$1),"")</f>
        <v>#N/A N/A</v>
      </c>
      <c r="BS368" s="34" t="str">
        <f ca="1">IF($A368&lt;&gt;"",_xll.BCurveInt(_xll.BCurveStrip("S23","Curvedate",$A368),"Df.Mid",$A368+BS$1),"")</f>
        <v>#N/A N/A</v>
      </c>
      <c r="BT368" s="34" t="str">
        <f ca="1">IF($A368&lt;&gt;"",_xll.BCurveInt(_xll.BCurveStrip("S23","Curvedate",$A368),"Df.Mid",$A368+BT$1),"")</f>
        <v>#N/A N/A</v>
      </c>
      <c r="BU368" s="34" t="str">
        <f ca="1">IF($A368&lt;&gt;"",_xll.BCurveInt(_xll.BCurveStrip("S23","Curvedate",$A368),"Df.Mid",$A368+BU$1),"")</f>
        <v>#N/A N/A</v>
      </c>
      <c r="BV368" s="34" t="str">
        <f ca="1">IF($A368&lt;&gt;"",_xll.BCurveInt(_xll.BCurveStrip("S23","Curvedate",$A368),"Df.Mid",$A368+BV$1),"")</f>
        <v>#N/A N/A</v>
      </c>
      <c r="BW368" s="34" t="str">
        <f ca="1">IF($A368&lt;&gt;"",_xll.BCurveInt(_xll.BCurveStrip("S23","Curvedate",$A368),"Df.Mid",$A368+BW$1),"")</f>
        <v>#N/A N/A</v>
      </c>
      <c r="BX368" s="34" t="str">
        <f ca="1">IF($A368&lt;&gt;"",_xll.BCurveInt(_xll.BCurveStrip("S23","Curvedate",$A368),"Df.Mid",$A368+BX$1),"")</f>
        <v>#N/A N/A</v>
      </c>
      <c r="BY368" s="34" t="str">
        <f ca="1">IF($A368&lt;&gt;"",_xll.BCurveInt(_xll.BCurveStrip("S23","Curvedate",$A368),"Df.Mid",$A368+BY$1),"")</f>
        <v>#N/A N/A</v>
      </c>
      <c r="BZ368" s="34" t="str">
        <f ca="1">IF($A368&lt;&gt;"",_xll.BCurveInt(_xll.BCurveStrip("S23","Curvedate",$A368),"Df.Mid",$A368+BZ$1),"")</f>
        <v>#N/A N/A</v>
      </c>
      <c r="CA368" s="34" t="str">
        <f ca="1">IF($A368&lt;&gt;"",_xll.BCurveInt(_xll.BCurveStrip("S23","Curvedate",$A368),"Df.Mid",$A368+CA$1),"")</f>
        <v>#N/A N/A</v>
      </c>
      <c r="CB368" s="34" t="str">
        <f ca="1">IF($A368&lt;&gt;"",_xll.BCurveInt(_xll.BCurveStrip("S23","Curvedate",$A368),"Df.Mid",$A368+CB$1),"")</f>
        <v>#N/A N/A</v>
      </c>
      <c r="CC368" s="34" t="str">
        <f ca="1">IF($A368&lt;&gt;"",_xll.BCurveInt(_xll.BCurveStrip("S23","Curvedate",$A368),"Df.Mid",$A368+CC$1),"")</f>
        <v>#N/A N/A</v>
      </c>
      <c r="CD368" s="34" t="str">
        <f ca="1">IF($A368&lt;&gt;"",_xll.BCurveInt(_xll.BCurveStrip("S23","Curvedate",$A368),"Df.Mid",$A368+CD$1),"")</f>
        <v>#N/A N/A</v>
      </c>
      <c r="CE368" s="34" t="str">
        <f ca="1">IF($A368&lt;&gt;"",_xll.BCurveInt(_xll.BCurveStrip("S23","Curvedate",$A368),"Df.Mid",$A368+CE$1),"")</f>
        <v>#N/A N/A</v>
      </c>
      <c r="CF368" s="34" t="str">
        <f ca="1">IF($A368&lt;&gt;"",_xll.BCurveInt(_xll.BCurveStrip("S23","Curvedate",$A368),"Df.Mid",$A368+CF$1),"")</f>
        <v>#N/A N/A</v>
      </c>
      <c r="CG368" s="34" t="str">
        <f ca="1">IF($A368&lt;&gt;"",_xll.BCurveInt(_xll.BCurveStrip("S23","Curvedate",$A368),"Df.Mid",$A368+CG$1),"")</f>
        <v>#N/A N/A</v>
      </c>
      <c r="CH368" s="34" t="str">
        <f ca="1">IF($A368&lt;&gt;"",_xll.BCurveInt(_xll.BCurveStrip("S23","Curvedate",$A368),"Df.Mid",$A368+CH$1),"")</f>
        <v>#N/A N/A</v>
      </c>
      <c r="CI368" s="34" t="str">
        <f ca="1">IF($A368&lt;&gt;"",_xll.BCurveInt(_xll.BCurveStrip("S23","Curvedate",$A368),"Df.Mid",$A368+CI$1),"")</f>
        <v>#N/A N/A</v>
      </c>
      <c r="CJ368" s="34" t="str">
        <f ca="1">IF($A368&lt;&gt;"",_xll.BCurveInt(_xll.BCurveStrip("S23","Curvedate",$A368),"Df.Mid",$A368+CJ$1),"")</f>
        <v>#N/A N/A</v>
      </c>
      <c r="CK368" s="34" t="str">
        <f ca="1">IF($A368&lt;&gt;"",_xll.BCurveInt(_xll.BCurveStrip("S23","Curvedate",$A368),"Df.Mid",$A368+CK$1),"")</f>
        <v>#N/A N/A</v>
      </c>
      <c r="CL368" s="34" t="str">
        <f ca="1">IF($A368&lt;&gt;"",_xll.BCurveInt(_xll.BCurveStrip("S23","Curvedate",$A368),"Df.Mid",$A368+CL$1),"")</f>
        <v>#N/A N/A</v>
      </c>
      <c r="CM368" s="34" t="str">
        <f ca="1">IF($A368&lt;&gt;"",_xll.BCurveInt(_xll.BCurveStrip("S23","Curvedate",$A368),"Df.Mid",$A368+CM$1),"")</f>
        <v>#N/A N/A</v>
      </c>
      <c r="CN368" s="34" t="str">
        <f ca="1">IF($A368&lt;&gt;"",_xll.BCurveInt(_xll.BCurveStrip("S23","Curvedate",$A368),"Df.Mid",$A368+CN$1),"")</f>
        <v>#N/A N/A</v>
      </c>
      <c r="CO368" s="34" t="str">
        <f ca="1">IF($A368&lt;&gt;"",_xll.BCurveInt(_xll.BCurveStrip("S23","Curvedate",$A368),"Df.Mid",$A368+CO$1),"")</f>
        <v>#N/A N/A</v>
      </c>
      <c r="CP368" s="34" t="str">
        <f ca="1">IF($A368&lt;&gt;"",_xll.BCurveInt(_xll.BCurveStrip("S23","Curvedate",$A368),"Df.Mid",$A368+CP$1),"")</f>
        <v>#N/A N/A</v>
      </c>
      <c r="CQ368" s="34" t="str">
        <f ca="1">IF($A368&lt;&gt;"",_xll.BCurveInt(_xll.BCurveStrip("S23","Curvedate",$A368),"Df.Mid",$A368+CQ$1),"")</f>
        <v>#N/A N/A</v>
      </c>
      <c r="CR368" s="34" t="str">
        <f ca="1">IF($A368&lt;&gt;"",_xll.BCurveInt(_xll.BCurveStrip("S23","Curvedate",$A368),"Df.Mid",$A368+CR$1),"")</f>
        <v>#N/A N/A</v>
      </c>
      <c r="CS368" s="34" t="str">
        <f ca="1">IF($A368&lt;&gt;"",_xll.BCurveInt(_xll.BCurveStrip("S23","Curvedate",$A368),"Df.Mid",$A368+CS$1),"")</f>
        <v>#N/A N/A</v>
      </c>
      <c r="CT368" s="34" t="str">
        <f ca="1">IF($A368&lt;&gt;"",_xll.BCurveInt(_xll.BCurveStrip("S23","Curvedate",$A368),"Df.Mid",$A368+CT$1),"")</f>
        <v>#N/A N/A</v>
      </c>
      <c r="CU368" s="34" t="str">
        <f ca="1">IF($A368&lt;&gt;"",_xll.BCurveInt(_xll.BCurveStrip("S23","Curvedate",$A368),"Df.Mid",$A368+CU$1),"")</f>
        <v>#N/A N/A</v>
      </c>
      <c r="CV368" s="34" t="str">
        <f ca="1">IF($A368&lt;&gt;"",_xll.BCurveInt(_xll.BCurveStrip("S23","Curvedate",$A368),"Df.Mid",$A368+CV$1),"")</f>
        <v>#N/A N/A</v>
      </c>
      <c r="CW368" s="34" t="str">
        <f ca="1">IF($A368&lt;&gt;"",_xll.BCurveInt(_xll.BCurveStrip("S23","Curvedate",$A368),"Df.Mid",$A368+CW$1),"")</f>
        <v>#N/A N/A</v>
      </c>
      <c r="CX368" s="34" t="str">
        <f ca="1">IF($A368&lt;&gt;"",_xll.BCurveInt(_xll.BCurveStrip("S23","Curvedate",$A368),"Df.Mid",$A368+CX$1),"")</f>
        <v>#N/A N/A</v>
      </c>
      <c r="CY368" s="34" t="str">
        <f ca="1">IF($A368&lt;&gt;"",_xll.BCurveInt(_xll.BCurveStrip("S23","Curvedate",$A368),"Df.Mid",$A368+CY$1),"")</f>
        <v>#N/A N/A</v>
      </c>
      <c r="CZ368" s="34" t="str">
        <f ca="1">IF($A368&lt;&gt;"",_xll.BCurveInt(_xll.BCurveStrip("S23","Curvedate",$A368),"Df.Mid",$A368+CZ$1),"")</f>
        <v>#N/A N/A</v>
      </c>
      <c r="DA368" s="34" t="str">
        <f ca="1">IF($A368&lt;&gt;"",_xll.BCurveInt(_xll.BCurveStrip("S23","Curvedate",$A368),"Df.Mid",$A368+DA$1),"")</f>
        <v>#N/A N/A</v>
      </c>
      <c r="DB368" s="34" t="str">
        <f ca="1">IF($A368&lt;&gt;"",_xll.BCurveInt(_xll.BCurveStrip("S23","Curvedate",$A368),"Df.Mid",$A368+DB$1),"")</f>
        <v>#N/A N/A</v>
      </c>
    </row>
    <row r="369" spans="1:106" x14ac:dyDescent="0.2">
      <c r="A369" s="13">
        <f t="shared" ca="1" si="5"/>
        <v>44785</v>
      </c>
      <c r="B369" s="34" t="str">
        <f ca="1">IF($A369&lt;&gt;"",_xll.BCurveInt(_xll.BCurveStrip("S23","Curvedate",$A369),"Df.Mid",$A369+B$1),"")</f>
        <v>#N/A N/A</v>
      </c>
      <c r="C369" s="34" t="str">
        <f ca="1">IF($A369&lt;&gt;"",_xll.BCurveInt(_xll.BCurveStrip("S23","Curvedate",$A369),"Df.Mid",$A369+C$1),"")</f>
        <v>#N/A N/A</v>
      </c>
      <c r="D369" s="34" t="str">
        <f ca="1">IF($A369&lt;&gt;"",_xll.BCurveInt(_xll.BCurveStrip("S23","Curvedate",$A369),"Df.Mid",$A369+D$1),"")</f>
        <v>#N/A N/A</v>
      </c>
      <c r="E369" s="34" t="str">
        <f ca="1">IF($A369&lt;&gt;"",_xll.BCurveInt(_xll.BCurveStrip("S23","Curvedate",$A369),"Df.Mid",$A369+E$1),"")</f>
        <v>#N/A N/A</v>
      </c>
      <c r="F369" s="34" t="str">
        <f ca="1">IF($A369&lt;&gt;"",_xll.BCurveInt(_xll.BCurveStrip("S23","Curvedate",$A369),"Df.Mid",$A369+F$1),"")</f>
        <v>#N/A N/A</v>
      </c>
      <c r="G369" s="34" t="str">
        <f ca="1">IF($A369&lt;&gt;"",_xll.BCurveInt(_xll.BCurveStrip("S23","Curvedate",$A369),"Df.Mid",$A369+G$1),"")</f>
        <v>#N/A N/A</v>
      </c>
      <c r="H369" s="34" t="str">
        <f ca="1">IF($A369&lt;&gt;"",_xll.BCurveInt(_xll.BCurveStrip("S23","Curvedate",$A369),"Df.Mid",$A369+H$1),"")</f>
        <v>#N/A N/A</v>
      </c>
      <c r="I369" s="34" t="str">
        <f ca="1">IF($A369&lt;&gt;"",_xll.BCurveInt(_xll.BCurveStrip("S23","Curvedate",$A369),"Df.Mid",$A369+I$1),"")</f>
        <v>#N/A N/A</v>
      </c>
      <c r="J369" s="34" t="str">
        <f ca="1">IF($A369&lt;&gt;"",_xll.BCurveInt(_xll.BCurveStrip("S23","Curvedate",$A369),"Df.Mid",$A369+J$1),"")</f>
        <v>#N/A N/A</v>
      </c>
      <c r="K369" s="34" t="str">
        <f ca="1">IF($A369&lt;&gt;"",_xll.BCurveInt(_xll.BCurveStrip("S23","Curvedate",$A369),"Df.Mid",$A369+K$1),"")</f>
        <v>#N/A N/A</v>
      </c>
      <c r="L369" s="34" t="str">
        <f ca="1">IF($A369&lt;&gt;"",_xll.BCurveInt(_xll.BCurveStrip("S23","Curvedate",$A369),"Df.Mid",$A369+L$1),"")</f>
        <v>#N/A N/A</v>
      </c>
      <c r="M369" s="34" t="str">
        <f ca="1">IF($A369&lt;&gt;"",_xll.BCurveInt(_xll.BCurveStrip("S23","Curvedate",$A369),"Df.Mid",$A369+M$1),"")</f>
        <v>#N/A N/A</v>
      </c>
      <c r="N369" s="34" t="str">
        <f ca="1">IF($A369&lt;&gt;"",_xll.BCurveInt(_xll.BCurveStrip("S23","Curvedate",$A369),"Df.Mid",$A369+N$1),"")</f>
        <v>#N/A N/A</v>
      </c>
      <c r="O369" s="34" t="str">
        <f ca="1">IF($A369&lt;&gt;"",_xll.BCurveInt(_xll.BCurveStrip("S23","Curvedate",$A369),"Df.Mid",$A369+O$1),"")</f>
        <v>#N/A N/A</v>
      </c>
      <c r="P369" s="34" t="str">
        <f ca="1">IF($A369&lt;&gt;"",_xll.BCurveInt(_xll.BCurveStrip("S23","Curvedate",$A369),"Df.Mid",$A369+P$1),"")</f>
        <v>#N/A N/A</v>
      </c>
      <c r="Q369" s="34" t="str">
        <f ca="1">IF($A369&lt;&gt;"",_xll.BCurveInt(_xll.BCurveStrip("S23","Curvedate",$A369),"Df.Mid",$A369+Q$1),"")</f>
        <v>#N/A N/A</v>
      </c>
      <c r="R369" s="34" t="str">
        <f ca="1">IF($A369&lt;&gt;"",_xll.BCurveInt(_xll.BCurveStrip("S23","Curvedate",$A369),"Df.Mid",$A369+R$1),"")</f>
        <v>#N/A N/A</v>
      </c>
      <c r="S369" s="34" t="str">
        <f ca="1">IF($A369&lt;&gt;"",_xll.BCurveInt(_xll.BCurveStrip("S23","Curvedate",$A369),"Df.Mid",$A369+S$1),"")</f>
        <v>#N/A N/A</v>
      </c>
      <c r="T369" s="34" t="str">
        <f ca="1">IF($A369&lt;&gt;"",_xll.BCurveInt(_xll.BCurveStrip("S23","Curvedate",$A369),"Df.Mid",$A369+T$1),"")</f>
        <v>#N/A N/A</v>
      </c>
      <c r="U369" s="34" t="str">
        <f ca="1">IF($A369&lt;&gt;"",_xll.BCurveInt(_xll.BCurveStrip("S23","Curvedate",$A369),"Df.Mid",$A369+U$1),"")</f>
        <v>#N/A N/A</v>
      </c>
      <c r="V369" s="34" t="str">
        <f ca="1">IF($A369&lt;&gt;"",_xll.BCurveInt(_xll.BCurveStrip("S23","Curvedate",$A369),"Df.Mid",$A369+V$1),"")</f>
        <v>#N/A N/A</v>
      </c>
      <c r="W369" s="34" t="str">
        <f ca="1">IF($A369&lt;&gt;"",_xll.BCurveInt(_xll.BCurveStrip("S23","Curvedate",$A369),"Df.Mid",$A369+W$1),"")</f>
        <v>#N/A N/A</v>
      </c>
      <c r="X369" s="34" t="str">
        <f ca="1">IF($A369&lt;&gt;"",_xll.BCurveInt(_xll.BCurveStrip("S23","Curvedate",$A369),"Df.Mid",$A369+X$1),"")</f>
        <v>#N/A N/A</v>
      </c>
      <c r="Y369" s="34" t="str">
        <f ca="1">IF($A369&lt;&gt;"",_xll.BCurveInt(_xll.BCurveStrip("S23","Curvedate",$A369),"Df.Mid",$A369+Y$1),"")</f>
        <v>#N/A N/A</v>
      </c>
      <c r="Z369" s="34" t="str">
        <f ca="1">IF($A369&lt;&gt;"",_xll.BCurveInt(_xll.BCurveStrip("S23","Curvedate",$A369),"Df.Mid",$A369+Z$1),"")</f>
        <v>#N/A N/A</v>
      </c>
      <c r="AA369" s="34" t="str">
        <f ca="1">IF($A369&lt;&gt;"",_xll.BCurveInt(_xll.BCurveStrip("S23","Curvedate",$A369),"Df.Mid",$A369+AA$1),"")</f>
        <v>#N/A N/A</v>
      </c>
      <c r="AB369" s="34" t="str">
        <f ca="1">IF($A369&lt;&gt;"",_xll.BCurveInt(_xll.BCurveStrip("S23","Curvedate",$A369),"Df.Mid",$A369+AB$1),"")</f>
        <v>#N/A N/A</v>
      </c>
      <c r="AC369" s="34" t="str">
        <f ca="1">IF($A369&lt;&gt;"",_xll.BCurveInt(_xll.BCurveStrip("S23","Curvedate",$A369),"Df.Mid",$A369+AC$1),"")</f>
        <v>#N/A N/A</v>
      </c>
      <c r="AD369" s="34" t="str">
        <f ca="1">IF($A369&lt;&gt;"",_xll.BCurveInt(_xll.BCurveStrip("S23","Curvedate",$A369),"Df.Mid",$A369+AD$1),"")</f>
        <v>#N/A N/A</v>
      </c>
      <c r="AE369" s="34" t="str">
        <f ca="1">IF($A369&lt;&gt;"",_xll.BCurveInt(_xll.BCurveStrip("S23","Curvedate",$A369),"Df.Mid",$A369+AE$1),"")</f>
        <v>#N/A N/A</v>
      </c>
      <c r="AF369" s="34" t="str">
        <f ca="1">IF($A369&lt;&gt;"",_xll.BCurveInt(_xll.BCurveStrip("S23","Curvedate",$A369),"Df.Mid",$A369+AF$1),"")</f>
        <v>#N/A N/A</v>
      </c>
      <c r="AG369" s="34" t="str">
        <f ca="1">IF($A369&lt;&gt;"",_xll.BCurveInt(_xll.BCurveStrip("S23","Curvedate",$A369),"Df.Mid",$A369+AG$1),"")</f>
        <v>#N/A N/A</v>
      </c>
      <c r="AH369" s="34" t="str">
        <f ca="1">IF($A369&lt;&gt;"",_xll.BCurveInt(_xll.BCurveStrip("S23","Curvedate",$A369),"Df.Mid",$A369+AH$1),"")</f>
        <v>#N/A N/A</v>
      </c>
      <c r="AI369" s="34" t="str">
        <f ca="1">IF($A369&lt;&gt;"",_xll.BCurveInt(_xll.BCurveStrip("S23","Curvedate",$A369),"Df.Mid",$A369+AI$1),"")</f>
        <v>#N/A N/A</v>
      </c>
      <c r="AJ369" s="34" t="str">
        <f ca="1">IF($A369&lt;&gt;"",_xll.BCurveInt(_xll.BCurveStrip("S23","Curvedate",$A369),"Df.Mid",$A369+AJ$1),"")</f>
        <v>#N/A N/A</v>
      </c>
      <c r="AK369" s="34" t="str">
        <f ca="1">IF($A369&lt;&gt;"",_xll.BCurveInt(_xll.BCurveStrip("S23","Curvedate",$A369),"Df.Mid",$A369+AK$1),"")</f>
        <v>#N/A N/A</v>
      </c>
      <c r="AL369" s="34" t="str">
        <f ca="1">IF($A369&lt;&gt;"",_xll.BCurveInt(_xll.BCurveStrip("S23","Curvedate",$A369),"Df.Mid",$A369+AL$1),"")</f>
        <v>#N/A N/A</v>
      </c>
      <c r="AM369" s="34" t="str">
        <f ca="1">IF($A369&lt;&gt;"",_xll.BCurveInt(_xll.BCurveStrip("S23","Curvedate",$A369),"Df.Mid",$A369+AM$1),"")</f>
        <v>#N/A N/A</v>
      </c>
      <c r="AN369" s="34" t="str">
        <f ca="1">IF($A369&lt;&gt;"",_xll.BCurveInt(_xll.BCurveStrip("S23","Curvedate",$A369),"Df.Mid",$A369+AN$1),"")</f>
        <v>#N/A N/A</v>
      </c>
      <c r="AO369" s="34" t="str">
        <f ca="1">IF($A369&lt;&gt;"",_xll.BCurveInt(_xll.BCurveStrip("S23","Curvedate",$A369),"Df.Mid",$A369+AO$1),"")</f>
        <v>#N/A N/A</v>
      </c>
      <c r="AP369" s="34" t="str">
        <f ca="1">IF($A369&lt;&gt;"",_xll.BCurveInt(_xll.BCurveStrip("S23","Curvedate",$A369),"Df.Mid",$A369+AP$1),"")</f>
        <v>#N/A N/A</v>
      </c>
      <c r="AQ369" s="34" t="str">
        <f ca="1">IF($A369&lt;&gt;"",_xll.BCurveInt(_xll.BCurveStrip("S23","Curvedate",$A369),"Df.Mid",$A369+AQ$1),"")</f>
        <v>#N/A N/A</v>
      </c>
      <c r="AR369" s="34" t="str">
        <f ca="1">IF($A369&lt;&gt;"",_xll.BCurveInt(_xll.BCurveStrip("S23","Curvedate",$A369),"Df.Mid",$A369+AR$1),"")</f>
        <v>#N/A N/A</v>
      </c>
      <c r="AS369" s="34" t="str">
        <f ca="1">IF($A369&lt;&gt;"",_xll.BCurveInt(_xll.BCurveStrip("S23","Curvedate",$A369),"Df.Mid",$A369+AS$1),"")</f>
        <v>#N/A N/A</v>
      </c>
      <c r="AT369" s="34" t="str">
        <f ca="1">IF($A369&lt;&gt;"",_xll.BCurveInt(_xll.BCurveStrip("S23","Curvedate",$A369),"Df.Mid",$A369+AT$1),"")</f>
        <v>#N/A N/A</v>
      </c>
      <c r="AU369" s="34" t="str">
        <f ca="1">IF($A369&lt;&gt;"",_xll.BCurveInt(_xll.BCurveStrip("S23","Curvedate",$A369),"Df.Mid",$A369+AU$1),"")</f>
        <v>#N/A N/A</v>
      </c>
      <c r="AV369" s="34" t="str">
        <f ca="1">IF($A369&lt;&gt;"",_xll.BCurveInt(_xll.BCurveStrip("S23","Curvedate",$A369),"Df.Mid",$A369+AV$1),"")</f>
        <v>#N/A N/A</v>
      </c>
      <c r="AW369" s="34" t="str">
        <f ca="1">IF($A369&lt;&gt;"",_xll.BCurveInt(_xll.BCurveStrip("S23","Curvedate",$A369),"Df.Mid",$A369+AW$1),"")</f>
        <v>#N/A N/A</v>
      </c>
      <c r="AX369" s="34" t="str">
        <f ca="1">IF($A369&lt;&gt;"",_xll.BCurveInt(_xll.BCurveStrip("S23","Curvedate",$A369),"Df.Mid",$A369+AX$1),"")</f>
        <v>#N/A N/A</v>
      </c>
      <c r="AY369" s="34" t="str">
        <f ca="1">IF($A369&lt;&gt;"",_xll.BCurveInt(_xll.BCurveStrip("S23","Curvedate",$A369),"Df.Mid",$A369+AY$1),"")</f>
        <v>#N/A N/A</v>
      </c>
      <c r="AZ369" s="34" t="str">
        <f ca="1">IF($A369&lt;&gt;"",_xll.BCurveInt(_xll.BCurveStrip("S23","Curvedate",$A369),"Df.Mid",$A369+AZ$1),"")</f>
        <v>#N/A N/A</v>
      </c>
      <c r="BA369" s="34" t="str">
        <f ca="1">IF($A369&lt;&gt;"",_xll.BCurveInt(_xll.BCurveStrip("S23","Curvedate",$A369),"Df.Mid",$A369+BA$1),"")</f>
        <v>#N/A N/A</v>
      </c>
      <c r="BB369" s="34" t="str">
        <f ca="1">IF($A369&lt;&gt;"",_xll.BCurveInt(_xll.BCurveStrip("S23","Curvedate",$A369),"Df.Mid",$A369+BB$1),"")</f>
        <v>#N/A N/A</v>
      </c>
      <c r="BC369" s="34" t="str">
        <f ca="1">IF($A369&lt;&gt;"",_xll.BCurveInt(_xll.BCurveStrip("S23","Curvedate",$A369),"Df.Mid",$A369+BC$1),"")</f>
        <v>#N/A N/A</v>
      </c>
      <c r="BD369" s="34" t="str">
        <f ca="1">IF($A369&lt;&gt;"",_xll.BCurveInt(_xll.BCurveStrip("S23","Curvedate",$A369),"Df.Mid",$A369+BD$1),"")</f>
        <v>#N/A N/A</v>
      </c>
      <c r="BE369" s="34" t="str">
        <f ca="1">IF($A369&lt;&gt;"",_xll.BCurveInt(_xll.BCurveStrip("S23","Curvedate",$A369),"Df.Mid",$A369+BE$1),"")</f>
        <v>#N/A N/A</v>
      </c>
      <c r="BF369" s="34" t="str">
        <f ca="1">IF($A369&lt;&gt;"",_xll.BCurveInt(_xll.BCurveStrip("S23","Curvedate",$A369),"Df.Mid",$A369+BF$1),"")</f>
        <v>#N/A N/A</v>
      </c>
      <c r="BG369" s="34" t="str">
        <f ca="1">IF($A369&lt;&gt;"",_xll.BCurveInt(_xll.BCurveStrip("S23","Curvedate",$A369),"Df.Mid",$A369+BG$1),"")</f>
        <v>#N/A N/A</v>
      </c>
      <c r="BH369" s="34" t="str">
        <f ca="1">IF($A369&lt;&gt;"",_xll.BCurveInt(_xll.BCurveStrip("S23","Curvedate",$A369),"Df.Mid",$A369+BH$1),"")</f>
        <v>#N/A N/A</v>
      </c>
      <c r="BI369" s="34" t="str">
        <f ca="1">IF($A369&lt;&gt;"",_xll.BCurveInt(_xll.BCurveStrip("S23","Curvedate",$A369),"Df.Mid",$A369+BI$1),"")</f>
        <v>#N/A N/A</v>
      </c>
      <c r="BJ369" s="34" t="str">
        <f ca="1">IF($A369&lt;&gt;"",_xll.BCurveInt(_xll.BCurveStrip("S23","Curvedate",$A369),"Df.Mid",$A369+BJ$1),"")</f>
        <v>#N/A N/A</v>
      </c>
      <c r="BK369" s="34" t="str">
        <f ca="1">IF($A369&lt;&gt;"",_xll.BCurveInt(_xll.BCurveStrip("S23","Curvedate",$A369),"Df.Mid",$A369+BK$1),"")</f>
        <v>#N/A N/A</v>
      </c>
      <c r="BL369" s="34" t="str">
        <f ca="1">IF($A369&lt;&gt;"",_xll.BCurveInt(_xll.BCurveStrip("S23","Curvedate",$A369),"Df.Mid",$A369+BL$1),"")</f>
        <v>#N/A N/A</v>
      </c>
      <c r="BM369" s="34" t="str">
        <f ca="1">IF($A369&lt;&gt;"",_xll.BCurveInt(_xll.BCurveStrip("S23","Curvedate",$A369),"Df.Mid",$A369+BM$1),"")</f>
        <v>#N/A N/A</v>
      </c>
      <c r="BN369" s="34" t="str">
        <f ca="1">IF($A369&lt;&gt;"",_xll.BCurveInt(_xll.BCurveStrip("S23","Curvedate",$A369),"Df.Mid",$A369+BN$1),"")</f>
        <v>#N/A N/A</v>
      </c>
      <c r="BO369" s="34" t="str">
        <f ca="1">IF($A369&lt;&gt;"",_xll.BCurveInt(_xll.BCurveStrip("S23","Curvedate",$A369),"Df.Mid",$A369+BO$1),"")</f>
        <v>#N/A N/A</v>
      </c>
      <c r="BP369" s="34" t="str">
        <f ca="1">IF($A369&lt;&gt;"",_xll.BCurveInt(_xll.BCurveStrip("S23","Curvedate",$A369),"Df.Mid",$A369+BP$1),"")</f>
        <v>#N/A N/A</v>
      </c>
      <c r="BQ369" s="34" t="str">
        <f ca="1">IF($A369&lt;&gt;"",_xll.BCurveInt(_xll.BCurveStrip("S23","Curvedate",$A369),"Df.Mid",$A369+BQ$1),"")</f>
        <v>#N/A N/A</v>
      </c>
      <c r="BR369" s="34" t="str">
        <f ca="1">IF($A369&lt;&gt;"",_xll.BCurveInt(_xll.BCurveStrip("S23","Curvedate",$A369),"Df.Mid",$A369+BR$1),"")</f>
        <v>#N/A N/A</v>
      </c>
      <c r="BS369" s="34" t="str">
        <f ca="1">IF($A369&lt;&gt;"",_xll.BCurveInt(_xll.BCurveStrip("S23","Curvedate",$A369),"Df.Mid",$A369+BS$1),"")</f>
        <v>#N/A N/A</v>
      </c>
      <c r="BT369" s="34" t="str">
        <f ca="1">IF($A369&lt;&gt;"",_xll.BCurveInt(_xll.BCurveStrip("S23","Curvedate",$A369),"Df.Mid",$A369+BT$1),"")</f>
        <v>#N/A N/A</v>
      </c>
      <c r="BU369" s="34" t="str">
        <f ca="1">IF($A369&lt;&gt;"",_xll.BCurveInt(_xll.BCurveStrip("S23","Curvedate",$A369),"Df.Mid",$A369+BU$1),"")</f>
        <v>#N/A N/A</v>
      </c>
      <c r="BV369" s="34" t="str">
        <f ca="1">IF($A369&lt;&gt;"",_xll.BCurveInt(_xll.BCurveStrip("S23","Curvedate",$A369),"Df.Mid",$A369+BV$1),"")</f>
        <v>#N/A N/A</v>
      </c>
      <c r="BW369" s="34" t="str">
        <f ca="1">IF($A369&lt;&gt;"",_xll.BCurveInt(_xll.BCurveStrip("S23","Curvedate",$A369),"Df.Mid",$A369+BW$1),"")</f>
        <v>#N/A N/A</v>
      </c>
      <c r="BX369" s="34" t="str">
        <f ca="1">IF($A369&lt;&gt;"",_xll.BCurveInt(_xll.BCurveStrip("S23","Curvedate",$A369),"Df.Mid",$A369+BX$1),"")</f>
        <v>#N/A N/A</v>
      </c>
      <c r="BY369" s="34" t="str">
        <f ca="1">IF($A369&lt;&gt;"",_xll.BCurveInt(_xll.BCurveStrip("S23","Curvedate",$A369),"Df.Mid",$A369+BY$1),"")</f>
        <v>#N/A N/A</v>
      </c>
      <c r="BZ369" s="34" t="str">
        <f ca="1">IF($A369&lt;&gt;"",_xll.BCurveInt(_xll.BCurveStrip("S23","Curvedate",$A369),"Df.Mid",$A369+BZ$1),"")</f>
        <v>#N/A N/A</v>
      </c>
      <c r="CA369" s="34" t="str">
        <f ca="1">IF($A369&lt;&gt;"",_xll.BCurveInt(_xll.BCurveStrip("S23","Curvedate",$A369),"Df.Mid",$A369+CA$1),"")</f>
        <v>#N/A N/A</v>
      </c>
      <c r="CB369" s="34" t="str">
        <f ca="1">IF($A369&lt;&gt;"",_xll.BCurveInt(_xll.BCurveStrip("S23","Curvedate",$A369),"Df.Mid",$A369+CB$1),"")</f>
        <v>#N/A N/A</v>
      </c>
      <c r="CC369" s="34" t="str">
        <f ca="1">IF($A369&lt;&gt;"",_xll.BCurveInt(_xll.BCurveStrip("S23","Curvedate",$A369),"Df.Mid",$A369+CC$1),"")</f>
        <v>#N/A N/A</v>
      </c>
      <c r="CD369" s="34" t="str">
        <f ca="1">IF($A369&lt;&gt;"",_xll.BCurveInt(_xll.BCurveStrip("S23","Curvedate",$A369),"Df.Mid",$A369+CD$1),"")</f>
        <v>#N/A N/A</v>
      </c>
      <c r="CE369" s="34" t="str">
        <f ca="1">IF($A369&lt;&gt;"",_xll.BCurveInt(_xll.BCurveStrip("S23","Curvedate",$A369),"Df.Mid",$A369+CE$1),"")</f>
        <v>#N/A N/A</v>
      </c>
      <c r="CF369" s="34" t="str">
        <f ca="1">IF($A369&lt;&gt;"",_xll.BCurveInt(_xll.BCurveStrip("S23","Curvedate",$A369),"Df.Mid",$A369+CF$1),"")</f>
        <v>#N/A N/A</v>
      </c>
      <c r="CG369" s="34" t="str">
        <f ca="1">IF($A369&lt;&gt;"",_xll.BCurveInt(_xll.BCurveStrip("S23","Curvedate",$A369),"Df.Mid",$A369+CG$1),"")</f>
        <v>#N/A N/A</v>
      </c>
      <c r="CH369" s="34" t="str">
        <f ca="1">IF($A369&lt;&gt;"",_xll.BCurveInt(_xll.BCurveStrip("S23","Curvedate",$A369),"Df.Mid",$A369+CH$1),"")</f>
        <v>#N/A N/A</v>
      </c>
      <c r="CI369" s="34" t="str">
        <f ca="1">IF($A369&lt;&gt;"",_xll.BCurveInt(_xll.BCurveStrip("S23","Curvedate",$A369),"Df.Mid",$A369+CI$1),"")</f>
        <v>#N/A N/A</v>
      </c>
      <c r="CJ369" s="34" t="str">
        <f ca="1">IF($A369&lt;&gt;"",_xll.BCurveInt(_xll.BCurveStrip("S23","Curvedate",$A369),"Df.Mid",$A369+CJ$1),"")</f>
        <v>#N/A N/A</v>
      </c>
      <c r="CK369" s="34" t="str">
        <f ca="1">IF($A369&lt;&gt;"",_xll.BCurveInt(_xll.BCurveStrip("S23","Curvedate",$A369),"Df.Mid",$A369+CK$1),"")</f>
        <v>#N/A N/A</v>
      </c>
      <c r="CL369" s="34" t="str">
        <f ca="1">IF($A369&lt;&gt;"",_xll.BCurveInt(_xll.BCurveStrip("S23","Curvedate",$A369),"Df.Mid",$A369+CL$1),"")</f>
        <v>#N/A N/A</v>
      </c>
      <c r="CM369" s="34" t="str">
        <f ca="1">IF($A369&lt;&gt;"",_xll.BCurveInt(_xll.BCurveStrip("S23","Curvedate",$A369),"Df.Mid",$A369+CM$1),"")</f>
        <v>#N/A N/A</v>
      </c>
      <c r="CN369" s="34" t="str">
        <f ca="1">IF($A369&lt;&gt;"",_xll.BCurveInt(_xll.BCurveStrip("S23","Curvedate",$A369),"Df.Mid",$A369+CN$1),"")</f>
        <v>#N/A N/A</v>
      </c>
      <c r="CO369" s="34" t="str">
        <f ca="1">IF($A369&lt;&gt;"",_xll.BCurveInt(_xll.BCurveStrip("S23","Curvedate",$A369),"Df.Mid",$A369+CO$1),"")</f>
        <v>#N/A N/A</v>
      </c>
      <c r="CP369" s="34" t="str">
        <f ca="1">IF($A369&lt;&gt;"",_xll.BCurveInt(_xll.BCurveStrip("S23","Curvedate",$A369),"Df.Mid",$A369+CP$1),"")</f>
        <v>#N/A N/A</v>
      </c>
      <c r="CQ369" s="34" t="str">
        <f ca="1">IF($A369&lt;&gt;"",_xll.BCurveInt(_xll.BCurveStrip("S23","Curvedate",$A369),"Df.Mid",$A369+CQ$1),"")</f>
        <v>#N/A N/A</v>
      </c>
      <c r="CR369" s="34" t="str">
        <f ca="1">IF($A369&lt;&gt;"",_xll.BCurveInt(_xll.BCurveStrip("S23","Curvedate",$A369),"Df.Mid",$A369+CR$1),"")</f>
        <v>#N/A N/A</v>
      </c>
      <c r="CS369" s="34" t="str">
        <f ca="1">IF($A369&lt;&gt;"",_xll.BCurveInt(_xll.BCurveStrip("S23","Curvedate",$A369),"Df.Mid",$A369+CS$1),"")</f>
        <v>#N/A N/A</v>
      </c>
      <c r="CT369" s="34" t="str">
        <f ca="1">IF($A369&lt;&gt;"",_xll.BCurveInt(_xll.BCurveStrip("S23","Curvedate",$A369),"Df.Mid",$A369+CT$1),"")</f>
        <v>#N/A N/A</v>
      </c>
      <c r="CU369" s="34" t="str">
        <f ca="1">IF($A369&lt;&gt;"",_xll.BCurveInt(_xll.BCurveStrip("S23","Curvedate",$A369),"Df.Mid",$A369+CU$1),"")</f>
        <v>#N/A N/A</v>
      </c>
      <c r="CV369" s="34" t="str">
        <f ca="1">IF($A369&lt;&gt;"",_xll.BCurveInt(_xll.BCurveStrip("S23","Curvedate",$A369),"Df.Mid",$A369+CV$1),"")</f>
        <v>#N/A N/A</v>
      </c>
      <c r="CW369" s="34" t="str">
        <f ca="1">IF($A369&lt;&gt;"",_xll.BCurveInt(_xll.BCurveStrip("S23","Curvedate",$A369),"Df.Mid",$A369+CW$1),"")</f>
        <v>#N/A N/A</v>
      </c>
      <c r="CX369" s="34" t="str">
        <f ca="1">IF($A369&lt;&gt;"",_xll.BCurveInt(_xll.BCurveStrip("S23","Curvedate",$A369),"Df.Mid",$A369+CX$1),"")</f>
        <v>#N/A N/A</v>
      </c>
      <c r="CY369" s="34" t="str">
        <f ca="1">IF($A369&lt;&gt;"",_xll.BCurveInt(_xll.BCurveStrip("S23","Curvedate",$A369),"Df.Mid",$A369+CY$1),"")</f>
        <v>#N/A N/A</v>
      </c>
      <c r="CZ369" s="34" t="str">
        <f ca="1">IF($A369&lt;&gt;"",_xll.BCurveInt(_xll.BCurveStrip("S23","Curvedate",$A369),"Df.Mid",$A369+CZ$1),"")</f>
        <v>#N/A N/A</v>
      </c>
      <c r="DA369" s="34" t="str">
        <f ca="1">IF($A369&lt;&gt;"",_xll.BCurveInt(_xll.BCurveStrip("S23","Curvedate",$A369),"Df.Mid",$A369+DA$1),"")</f>
        <v>#N/A N/A</v>
      </c>
      <c r="DB369" s="34" t="str">
        <f ca="1">IF($A369&lt;&gt;"",_xll.BCurveInt(_xll.BCurveStrip("S23","Curvedate",$A369),"Df.Mid",$A369+DB$1),"")</f>
        <v>#N/A N/A</v>
      </c>
    </row>
    <row r="370" spans="1:106" x14ac:dyDescent="0.2">
      <c r="A370" s="13">
        <f t="shared" ca="1" si="5"/>
        <v>44788</v>
      </c>
      <c r="B370" s="34" t="str">
        <f ca="1">IF($A370&lt;&gt;"",_xll.BCurveInt(_xll.BCurveStrip("S23","Curvedate",$A370),"Df.Mid",$A370+B$1),"")</f>
        <v>#N/A N/A</v>
      </c>
      <c r="C370" s="34" t="str">
        <f ca="1">IF($A370&lt;&gt;"",_xll.BCurveInt(_xll.BCurveStrip("S23","Curvedate",$A370),"Df.Mid",$A370+C$1),"")</f>
        <v>#N/A N/A</v>
      </c>
      <c r="D370" s="34" t="str">
        <f ca="1">IF($A370&lt;&gt;"",_xll.BCurveInt(_xll.BCurveStrip("S23","Curvedate",$A370),"Df.Mid",$A370+D$1),"")</f>
        <v>#N/A N/A</v>
      </c>
      <c r="E370" s="34" t="str">
        <f ca="1">IF($A370&lt;&gt;"",_xll.BCurveInt(_xll.BCurveStrip("S23","Curvedate",$A370),"Df.Mid",$A370+E$1),"")</f>
        <v>#N/A N/A</v>
      </c>
      <c r="F370" s="34" t="str">
        <f ca="1">IF($A370&lt;&gt;"",_xll.BCurveInt(_xll.BCurveStrip("S23","Curvedate",$A370),"Df.Mid",$A370+F$1),"")</f>
        <v>#N/A N/A</v>
      </c>
      <c r="G370" s="34" t="str">
        <f ca="1">IF($A370&lt;&gt;"",_xll.BCurveInt(_xll.BCurveStrip("S23","Curvedate",$A370),"Df.Mid",$A370+G$1),"")</f>
        <v>#N/A N/A</v>
      </c>
      <c r="H370" s="34" t="str">
        <f ca="1">IF($A370&lt;&gt;"",_xll.BCurveInt(_xll.BCurveStrip("S23","Curvedate",$A370),"Df.Mid",$A370+H$1),"")</f>
        <v>#N/A N/A</v>
      </c>
      <c r="I370" s="34" t="str">
        <f ca="1">IF($A370&lt;&gt;"",_xll.BCurveInt(_xll.BCurveStrip("S23","Curvedate",$A370),"Df.Mid",$A370+I$1),"")</f>
        <v>#N/A N/A</v>
      </c>
      <c r="J370" s="34" t="str">
        <f ca="1">IF($A370&lt;&gt;"",_xll.BCurveInt(_xll.BCurveStrip("S23","Curvedate",$A370),"Df.Mid",$A370+J$1),"")</f>
        <v>#N/A N/A</v>
      </c>
      <c r="K370" s="34" t="str">
        <f ca="1">IF($A370&lt;&gt;"",_xll.BCurveInt(_xll.BCurveStrip("S23","Curvedate",$A370),"Df.Mid",$A370+K$1),"")</f>
        <v>#N/A N/A</v>
      </c>
      <c r="L370" s="34" t="str">
        <f ca="1">IF($A370&lt;&gt;"",_xll.BCurveInt(_xll.BCurveStrip("S23","Curvedate",$A370),"Df.Mid",$A370+L$1),"")</f>
        <v>#N/A N/A</v>
      </c>
      <c r="M370" s="34" t="str">
        <f ca="1">IF($A370&lt;&gt;"",_xll.BCurveInt(_xll.BCurveStrip("S23","Curvedate",$A370),"Df.Mid",$A370+M$1),"")</f>
        <v>#N/A N/A</v>
      </c>
      <c r="N370" s="34" t="str">
        <f ca="1">IF($A370&lt;&gt;"",_xll.BCurveInt(_xll.BCurveStrip("S23","Curvedate",$A370),"Df.Mid",$A370+N$1),"")</f>
        <v>#N/A N/A</v>
      </c>
      <c r="O370" s="34" t="str">
        <f ca="1">IF($A370&lt;&gt;"",_xll.BCurveInt(_xll.BCurveStrip("S23","Curvedate",$A370),"Df.Mid",$A370+O$1),"")</f>
        <v>#N/A N/A</v>
      </c>
      <c r="P370" s="34" t="str">
        <f ca="1">IF($A370&lt;&gt;"",_xll.BCurveInt(_xll.BCurveStrip("S23","Curvedate",$A370),"Df.Mid",$A370+P$1),"")</f>
        <v>#N/A N/A</v>
      </c>
      <c r="Q370" s="34" t="str">
        <f ca="1">IF($A370&lt;&gt;"",_xll.BCurveInt(_xll.BCurveStrip("S23","Curvedate",$A370),"Df.Mid",$A370+Q$1),"")</f>
        <v>#N/A N/A</v>
      </c>
      <c r="R370" s="34" t="str">
        <f ca="1">IF($A370&lt;&gt;"",_xll.BCurveInt(_xll.BCurveStrip("S23","Curvedate",$A370),"Df.Mid",$A370+R$1),"")</f>
        <v>#N/A N/A</v>
      </c>
      <c r="S370" s="34" t="str">
        <f ca="1">IF($A370&lt;&gt;"",_xll.BCurveInt(_xll.BCurveStrip("S23","Curvedate",$A370),"Df.Mid",$A370+S$1),"")</f>
        <v>#N/A N/A</v>
      </c>
      <c r="T370" s="34" t="str">
        <f ca="1">IF($A370&lt;&gt;"",_xll.BCurveInt(_xll.BCurveStrip("S23","Curvedate",$A370),"Df.Mid",$A370+T$1),"")</f>
        <v>#N/A N/A</v>
      </c>
      <c r="U370" s="34" t="str">
        <f ca="1">IF($A370&lt;&gt;"",_xll.BCurveInt(_xll.BCurveStrip("S23","Curvedate",$A370),"Df.Mid",$A370+U$1),"")</f>
        <v>#N/A N/A</v>
      </c>
      <c r="V370" s="34" t="str">
        <f ca="1">IF($A370&lt;&gt;"",_xll.BCurveInt(_xll.BCurveStrip("S23","Curvedate",$A370),"Df.Mid",$A370+V$1),"")</f>
        <v>#N/A N/A</v>
      </c>
      <c r="W370" s="34" t="str">
        <f ca="1">IF($A370&lt;&gt;"",_xll.BCurveInt(_xll.BCurveStrip("S23","Curvedate",$A370),"Df.Mid",$A370+W$1),"")</f>
        <v>#N/A N/A</v>
      </c>
      <c r="X370" s="34" t="str">
        <f ca="1">IF($A370&lt;&gt;"",_xll.BCurveInt(_xll.BCurveStrip("S23","Curvedate",$A370),"Df.Mid",$A370+X$1),"")</f>
        <v>#N/A N/A</v>
      </c>
      <c r="Y370" s="34" t="str">
        <f ca="1">IF($A370&lt;&gt;"",_xll.BCurveInt(_xll.BCurveStrip("S23","Curvedate",$A370),"Df.Mid",$A370+Y$1),"")</f>
        <v>#N/A N/A</v>
      </c>
      <c r="Z370" s="34" t="str">
        <f ca="1">IF($A370&lt;&gt;"",_xll.BCurveInt(_xll.BCurveStrip("S23","Curvedate",$A370),"Df.Mid",$A370+Z$1),"")</f>
        <v>#N/A N/A</v>
      </c>
      <c r="AA370" s="34" t="str">
        <f ca="1">IF($A370&lt;&gt;"",_xll.BCurveInt(_xll.BCurveStrip("S23","Curvedate",$A370),"Df.Mid",$A370+AA$1),"")</f>
        <v>#N/A N/A</v>
      </c>
      <c r="AB370" s="34" t="str">
        <f ca="1">IF($A370&lt;&gt;"",_xll.BCurveInt(_xll.BCurveStrip("S23","Curvedate",$A370),"Df.Mid",$A370+AB$1),"")</f>
        <v>#N/A N/A</v>
      </c>
      <c r="AC370" s="34" t="str">
        <f ca="1">IF($A370&lt;&gt;"",_xll.BCurveInt(_xll.BCurveStrip("S23","Curvedate",$A370),"Df.Mid",$A370+AC$1),"")</f>
        <v>#N/A N/A</v>
      </c>
      <c r="AD370" s="34" t="str">
        <f ca="1">IF($A370&lt;&gt;"",_xll.BCurveInt(_xll.BCurveStrip("S23","Curvedate",$A370),"Df.Mid",$A370+AD$1),"")</f>
        <v>#N/A N/A</v>
      </c>
      <c r="AE370" s="34" t="str">
        <f ca="1">IF($A370&lt;&gt;"",_xll.BCurveInt(_xll.BCurveStrip("S23","Curvedate",$A370),"Df.Mid",$A370+AE$1),"")</f>
        <v>#N/A N/A</v>
      </c>
      <c r="AF370" s="34" t="str">
        <f ca="1">IF($A370&lt;&gt;"",_xll.BCurveInt(_xll.BCurveStrip("S23","Curvedate",$A370),"Df.Mid",$A370+AF$1),"")</f>
        <v>#N/A N/A</v>
      </c>
      <c r="AG370" s="34" t="str">
        <f ca="1">IF($A370&lt;&gt;"",_xll.BCurveInt(_xll.BCurveStrip("S23","Curvedate",$A370),"Df.Mid",$A370+AG$1),"")</f>
        <v>#N/A N/A</v>
      </c>
      <c r="AH370" s="34" t="str">
        <f ca="1">IF($A370&lt;&gt;"",_xll.BCurveInt(_xll.BCurveStrip("S23","Curvedate",$A370),"Df.Mid",$A370+AH$1),"")</f>
        <v>#N/A N/A</v>
      </c>
      <c r="AI370" s="34" t="str">
        <f ca="1">IF($A370&lt;&gt;"",_xll.BCurveInt(_xll.BCurveStrip("S23","Curvedate",$A370),"Df.Mid",$A370+AI$1),"")</f>
        <v>#N/A N/A</v>
      </c>
      <c r="AJ370" s="34" t="str">
        <f ca="1">IF($A370&lt;&gt;"",_xll.BCurveInt(_xll.BCurveStrip("S23","Curvedate",$A370),"Df.Mid",$A370+AJ$1),"")</f>
        <v>#N/A N/A</v>
      </c>
      <c r="AK370" s="34" t="str">
        <f ca="1">IF($A370&lt;&gt;"",_xll.BCurveInt(_xll.BCurveStrip("S23","Curvedate",$A370),"Df.Mid",$A370+AK$1),"")</f>
        <v>#N/A N/A</v>
      </c>
      <c r="AL370" s="34" t="str">
        <f ca="1">IF($A370&lt;&gt;"",_xll.BCurveInt(_xll.BCurveStrip("S23","Curvedate",$A370),"Df.Mid",$A370+AL$1),"")</f>
        <v>#N/A N/A</v>
      </c>
      <c r="AM370" s="34" t="str">
        <f ca="1">IF($A370&lt;&gt;"",_xll.BCurveInt(_xll.BCurveStrip("S23","Curvedate",$A370),"Df.Mid",$A370+AM$1),"")</f>
        <v>#N/A N/A</v>
      </c>
      <c r="AN370" s="34" t="str">
        <f ca="1">IF($A370&lt;&gt;"",_xll.BCurveInt(_xll.BCurveStrip("S23","Curvedate",$A370),"Df.Mid",$A370+AN$1),"")</f>
        <v>#N/A N/A</v>
      </c>
      <c r="AO370" s="34" t="str">
        <f ca="1">IF($A370&lt;&gt;"",_xll.BCurveInt(_xll.BCurveStrip("S23","Curvedate",$A370),"Df.Mid",$A370+AO$1),"")</f>
        <v>#N/A N/A</v>
      </c>
      <c r="AP370" s="34" t="str">
        <f ca="1">IF($A370&lt;&gt;"",_xll.BCurveInt(_xll.BCurveStrip("S23","Curvedate",$A370),"Df.Mid",$A370+AP$1),"")</f>
        <v>#N/A N/A</v>
      </c>
      <c r="AQ370" s="34" t="str">
        <f ca="1">IF($A370&lt;&gt;"",_xll.BCurveInt(_xll.BCurveStrip("S23","Curvedate",$A370),"Df.Mid",$A370+AQ$1),"")</f>
        <v>#N/A N/A</v>
      </c>
      <c r="AR370" s="34" t="str">
        <f ca="1">IF($A370&lt;&gt;"",_xll.BCurveInt(_xll.BCurveStrip("S23","Curvedate",$A370),"Df.Mid",$A370+AR$1),"")</f>
        <v>#N/A N/A</v>
      </c>
      <c r="AS370" s="34" t="str">
        <f ca="1">IF($A370&lt;&gt;"",_xll.BCurveInt(_xll.BCurveStrip("S23","Curvedate",$A370),"Df.Mid",$A370+AS$1),"")</f>
        <v>#N/A N/A</v>
      </c>
      <c r="AT370" s="34" t="str">
        <f ca="1">IF($A370&lt;&gt;"",_xll.BCurveInt(_xll.BCurveStrip("S23","Curvedate",$A370),"Df.Mid",$A370+AT$1),"")</f>
        <v>#N/A N/A</v>
      </c>
      <c r="AU370" s="34" t="str">
        <f ca="1">IF($A370&lt;&gt;"",_xll.BCurveInt(_xll.BCurveStrip("S23","Curvedate",$A370),"Df.Mid",$A370+AU$1),"")</f>
        <v>#N/A N/A</v>
      </c>
      <c r="AV370" s="34" t="str">
        <f ca="1">IF($A370&lt;&gt;"",_xll.BCurveInt(_xll.BCurveStrip("S23","Curvedate",$A370),"Df.Mid",$A370+AV$1),"")</f>
        <v>#N/A N/A</v>
      </c>
      <c r="AW370" s="34" t="str">
        <f ca="1">IF($A370&lt;&gt;"",_xll.BCurveInt(_xll.BCurveStrip("S23","Curvedate",$A370),"Df.Mid",$A370+AW$1),"")</f>
        <v>#N/A N/A</v>
      </c>
      <c r="AX370" s="34" t="str">
        <f ca="1">IF($A370&lt;&gt;"",_xll.BCurveInt(_xll.BCurveStrip("S23","Curvedate",$A370),"Df.Mid",$A370+AX$1),"")</f>
        <v>#N/A N/A</v>
      </c>
      <c r="AY370" s="34" t="str">
        <f ca="1">IF($A370&lt;&gt;"",_xll.BCurveInt(_xll.BCurveStrip("S23","Curvedate",$A370),"Df.Mid",$A370+AY$1),"")</f>
        <v>#N/A N/A</v>
      </c>
      <c r="AZ370" s="34" t="str">
        <f ca="1">IF($A370&lt;&gt;"",_xll.BCurveInt(_xll.BCurveStrip("S23","Curvedate",$A370),"Df.Mid",$A370+AZ$1),"")</f>
        <v>#N/A N/A</v>
      </c>
      <c r="BA370" s="34" t="str">
        <f ca="1">IF($A370&lt;&gt;"",_xll.BCurveInt(_xll.BCurveStrip("S23","Curvedate",$A370),"Df.Mid",$A370+BA$1),"")</f>
        <v>#N/A N/A</v>
      </c>
      <c r="BB370" s="34" t="str">
        <f ca="1">IF($A370&lt;&gt;"",_xll.BCurveInt(_xll.BCurveStrip("S23","Curvedate",$A370),"Df.Mid",$A370+BB$1),"")</f>
        <v>#N/A N/A</v>
      </c>
      <c r="BC370" s="34" t="str">
        <f ca="1">IF($A370&lt;&gt;"",_xll.BCurveInt(_xll.BCurveStrip("S23","Curvedate",$A370),"Df.Mid",$A370+BC$1),"")</f>
        <v>#N/A N/A</v>
      </c>
      <c r="BD370" s="34" t="str">
        <f ca="1">IF($A370&lt;&gt;"",_xll.BCurveInt(_xll.BCurveStrip("S23","Curvedate",$A370),"Df.Mid",$A370+BD$1),"")</f>
        <v>#N/A N/A</v>
      </c>
      <c r="BE370" s="34" t="str">
        <f ca="1">IF($A370&lt;&gt;"",_xll.BCurveInt(_xll.BCurveStrip("S23","Curvedate",$A370),"Df.Mid",$A370+BE$1),"")</f>
        <v>#N/A N/A</v>
      </c>
      <c r="BF370" s="34" t="str">
        <f ca="1">IF($A370&lt;&gt;"",_xll.BCurveInt(_xll.BCurveStrip("S23","Curvedate",$A370),"Df.Mid",$A370+BF$1),"")</f>
        <v>#N/A N/A</v>
      </c>
      <c r="BG370" s="34" t="str">
        <f ca="1">IF($A370&lt;&gt;"",_xll.BCurveInt(_xll.BCurveStrip("S23","Curvedate",$A370),"Df.Mid",$A370+BG$1),"")</f>
        <v>#N/A N/A</v>
      </c>
      <c r="BH370" s="34" t="str">
        <f ca="1">IF($A370&lt;&gt;"",_xll.BCurveInt(_xll.BCurveStrip("S23","Curvedate",$A370),"Df.Mid",$A370+BH$1),"")</f>
        <v>#N/A N/A</v>
      </c>
      <c r="BI370" s="34" t="str">
        <f ca="1">IF($A370&lt;&gt;"",_xll.BCurveInt(_xll.BCurveStrip("S23","Curvedate",$A370),"Df.Mid",$A370+BI$1),"")</f>
        <v>#N/A N/A</v>
      </c>
      <c r="BJ370" s="34" t="str">
        <f ca="1">IF($A370&lt;&gt;"",_xll.BCurveInt(_xll.BCurveStrip("S23","Curvedate",$A370),"Df.Mid",$A370+BJ$1),"")</f>
        <v>#N/A N/A</v>
      </c>
      <c r="BK370" s="34" t="str">
        <f ca="1">IF($A370&lt;&gt;"",_xll.BCurveInt(_xll.BCurveStrip("S23","Curvedate",$A370),"Df.Mid",$A370+BK$1),"")</f>
        <v>#N/A N/A</v>
      </c>
      <c r="BL370" s="34" t="str">
        <f ca="1">IF($A370&lt;&gt;"",_xll.BCurveInt(_xll.BCurveStrip("S23","Curvedate",$A370),"Df.Mid",$A370+BL$1),"")</f>
        <v>#N/A N/A</v>
      </c>
      <c r="BM370" s="34" t="str">
        <f ca="1">IF($A370&lt;&gt;"",_xll.BCurveInt(_xll.BCurveStrip("S23","Curvedate",$A370),"Df.Mid",$A370+BM$1),"")</f>
        <v>#N/A N/A</v>
      </c>
      <c r="BN370" s="34" t="str">
        <f ca="1">IF($A370&lt;&gt;"",_xll.BCurveInt(_xll.BCurveStrip("S23","Curvedate",$A370),"Df.Mid",$A370+BN$1),"")</f>
        <v>#N/A N/A</v>
      </c>
      <c r="BO370" s="34" t="str">
        <f ca="1">IF($A370&lt;&gt;"",_xll.BCurveInt(_xll.BCurveStrip("S23","Curvedate",$A370),"Df.Mid",$A370+BO$1),"")</f>
        <v>#N/A N/A</v>
      </c>
      <c r="BP370" s="34" t="str">
        <f ca="1">IF($A370&lt;&gt;"",_xll.BCurveInt(_xll.BCurveStrip("S23","Curvedate",$A370),"Df.Mid",$A370+BP$1),"")</f>
        <v>#N/A N/A</v>
      </c>
      <c r="BQ370" s="34" t="str">
        <f ca="1">IF($A370&lt;&gt;"",_xll.BCurveInt(_xll.BCurveStrip("S23","Curvedate",$A370),"Df.Mid",$A370+BQ$1),"")</f>
        <v>#N/A N/A</v>
      </c>
      <c r="BR370" s="34" t="str">
        <f ca="1">IF($A370&lt;&gt;"",_xll.BCurveInt(_xll.BCurveStrip("S23","Curvedate",$A370),"Df.Mid",$A370+BR$1),"")</f>
        <v>#N/A N/A</v>
      </c>
      <c r="BS370" s="34" t="str">
        <f ca="1">IF($A370&lt;&gt;"",_xll.BCurveInt(_xll.BCurveStrip("S23","Curvedate",$A370),"Df.Mid",$A370+BS$1),"")</f>
        <v>#N/A N/A</v>
      </c>
      <c r="BT370" s="34" t="str">
        <f ca="1">IF($A370&lt;&gt;"",_xll.BCurveInt(_xll.BCurveStrip("S23","Curvedate",$A370),"Df.Mid",$A370+BT$1),"")</f>
        <v>#N/A N/A</v>
      </c>
      <c r="BU370" s="34" t="str">
        <f ca="1">IF($A370&lt;&gt;"",_xll.BCurveInt(_xll.BCurveStrip("S23","Curvedate",$A370),"Df.Mid",$A370+BU$1),"")</f>
        <v>#N/A N/A</v>
      </c>
      <c r="BV370" s="34" t="str">
        <f ca="1">IF($A370&lt;&gt;"",_xll.BCurveInt(_xll.BCurveStrip("S23","Curvedate",$A370),"Df.Mid",$A370+BV$1),"")</f>
        <v>#N/A N/A</v>
      </c>
      <c r="BW370" s="34" t="str">
        <f ca="1">IF($A370&lt;&gt;"",_xll.BCurveInt(_xll.BCurveStrip("S23","Curvedate",$A370),"Df.Mid",$A370+BW$1),"")</f>
        <v>#N/A N/A</v>
      </c>
      <c r="BX370" s="34" t="str">
        <f ca="1">IF($A370&lt;&gt;"",_xll.BCurveInt(_xll.BCurveStrip("S23","Curvedate",$A370),"Df.Mid",$A370+BX$1),"")</f>
        <v>#N/A N/A</v>
      </c>
      <c r="BY370" s="34" t="str">
        <f ca="1">IF($A370&lt;&gt;"",_xll.BCurveInt(_xll.BCurveStrip("S23","Curvedate",$A370),"Df.Mid",$A370+BY$1),"")</f>
        <v>#N/A N/A</v>
      </c>
      <c r="BZ370" s="34" t="str">
        <f ca="1">IF($A370&lt;&gt;"",_xll.BCurveInt(_xll.BCurveStrip("S23","Curvedate",$A370),"Df.Mid",$A370+BZ$1),"")</f>
        <v>#N/A N/A</v>
      </c>
      <c r="CA370" s="34" t="str">
        <f ca="1">IF($A370&lt;&gt;"",_xll.BCurveInt(_xll.BCurveStrip("S23","Curvedate",$A370),"Df.Mid",$A370+CA$1),"")</f>
        <v>#N/A N/A</v>
      </c>
      <c r="CB370" s="34" t="str">
        <f ca="1">IF($A370&lt;&gt;"",_xll.BCurveInt(_xll.BCurveStrip("S23","Curvedate",$A370),"Df.Mid",$A370+CB$1),"")</f>
        <v>#N/A N/A</v>
      </c>
      <c r="CC370" s="34" t="str">
        <f ca="1">IF($A370&lt;&gt;"",_xll.BCurveInt(_xll.BCurveStrip("S23","Curvedate",$A370),"Df.Mid",$A370+CC$1),"")</f>
        <v>#N/A N/A</v>
      </c>
      <c r="CD370" s="34" t="str">
        <f ca="1">IF($A370&lt;&gt;"",_xll.BCurveInt(_xll.BCurveStrip("S23","Curvedate",$A370),"Df.Mid",$A370+CD$1),"")</f>
        <v>#N/A N/A</v>
      </c>
      <c r="CE370" s="34" t="str">
        <f ca="1">IF($A370&lt;&gt;"",_xll.BCurveInt(_xll.BCurveStrip("S23","Curvedate",$A370),"Df.Mid",$A370+CE$1),"")</f>
        <v>#N/A N/A</v>
      </c>
      <c r="CF370" s="34" t="str">
        <f ca="1">IF($A370&lt;&gt;"",_xll.BCurveInt(_xll.BCurveStrip("S23","Curvedate",$A370),"Df.Mid",$A370+CF$1),"")</f>
        <v>#N/A N/A</v>
      </c>
      <c r="CG370" s="34" t="str">
        <f ca="1">IF($A370&lt;&gt;"",_xll.BCurveInt(_xll.BCurveStrip("S23","Curvedate",$A370),"Df.Mid",$A370+CG$1),"")</f>
        <v>#N/A N/A</v>
      </c>
      <c r="CH370" s="34" t="str">
        <f ca="1">IF($A370&lt;&gt;"",_xll.BCurveInt(_xll.BCurveStrip("S23","Curvedate",$A370),"Df.Mid",$A370+CH$1),"")</f>
        <v>#N/A N/A</v>
      </c>
      <c r="CI370" s="34" t="str">
        <f ca="1">IF($A370&lt;&gt;"",_xll.BCurveInt(_xll.BCurveStrip("S23","Curvedate",$A370),"Df.Mid",$A370+CI$1),"")</f>
        <v>#N/A N/A</v>
      </c>
      <c r="CJ370" s="34" t="str">
        <f ca="1">IF($A370&lt;&gt;"",_xll.BCurveInt(_xll.BCurveStrip("S23","Curvedate",$A370),"Df.Mid",$A370+CJ$1),"")</f>
        <v>#N/A N/A</v>
      </c>
      <c r="CK370" s="34" t="str">
        <f ca="1">IF($A370&lt;&gt;"",_xll.BCurveInt(_xll.BCurveStrip("S23","Curvedate",$A370),"Df.Mid",$A370+CK$1),"")</f>
        <v>#N/A N/A</v>
      </c>
      <c r="CL370" s="34" t="str">
        <f ca="1">IF($A370&lt;&gt;"",_xll.BCurveInt(_xll.BCurveStrip("S23","Curvedate",$A370),"Df.Mid",$A370+CL$1),"")</f>
        <v>#N/A N/A</v>
      </c>
      <c r="CM370" s="34" t="str">
        <f ca="1">IF($A370&lt;&gt;"",_xll.BCurveInt(_xll.BCurveStrip("S23","Curvedate",$A370),"Df.Mid",$A370+CM$1),"")</f>
        <v>#N/A N/A</v>
      </c>
      <c r="CN370" s="34" t="str">
        <f ca="1">IF($A370&lt;&gt;"",_xll.BCurveInt(_xll.BCurveStrip("S23","Curvedate",$A370),"Df.Mid",$A370+CN$1),"")</f>
        <v>#N/A N/A</v>
      </c>
      <c r="CO370" s="34" t="str">
        <f ca="1">IF($A370&lt;&gt;"",_xll.BCurveInt(_xll.BCurveStrip("S23","Curvedate",$A370),"Df.Mid",$A370+CO$1),"")</f>
        <v>#N/A N/A</v>
      </c>
      <c r="CP370" s="34" t="str">
        <f ca="1">IF($A370&lt;&gt;"",_xll.BCurveInt(_xll.BCurveStrip("S23","Curvedate",$A370),"Df.Mid",$A370+CP$1),"")</f>
        <v>#N/A N/A</v>
      </c>
      <c r="CQ370" s="34" t="str">
        <f ca="1">IF($A370&lt;&gt;"",_xll.BCurveInt(_xll.BCurveStrip("S23","Curvedate",$A370),"Df.Mid",$A370+CQ$1),"")</f>
        <v>#N/A N/A</v>
      </c>
      <c r="CR370" s="34" t="str">
        <f ca="1">IF($A370&lt;&gt;"",_xll.BCurveInt(_xll.BCurveStrip("S23","Curvedate",$A370),"Df.Mid",$A370+CR$1),"")</f>
        <v>#N/A N/A</v>
      </c>
      <c r="CS370" s="34" t="str">
        <f ca="1">IF($A370&lt;&gt;"",_xll.BCurveInt(_xll.BCurveStrip("S23","Curvedate",$A370),"Df.Mid",$A370+CS$1),"")</f>
        <v>#N/A N/A</v>
      </c>
      <c r="CT370" s="34" t="str">
        <f ca="1">IF($A370&lt;&gt;"",_xll.BCurveInt(_xll.BCurveStrip("S23","Curvedate",$A370),"Df.Mid",$A370+CT$1),"")</f>
        <v>#N/A N/A</v>
      </c>
      <c r="CU370" s="34" t="str">
        <f ca="1">IF($A370&lt;&gt;"",_xll.BCurveInt(_xll.BCurveStrip("S23","Curvedate",$A370),"Df.Mid",$A370+CU$1),"")</f>
        <v>#N/A N/A</v>
      </c>
      <c r="CV370" s="34" t="str">
        <f ca="1">IF($A370&lt;&gt;"",_xll.BCurveInt(_xll.BCurveStrip("S23","Curvedate",$A370),"Df.Mid",$A370+CV$1),"")</f>
        <v>#N/A N/A</v>
      </c>
      <c r="CW370" s="34" t="str">
        <f ca="1">IF($A370&lt;&gt;"",_xll.BCurveInt(_xll.BCurveStrip("S23","Curvedate",$A370),"Df.Mid",$A370+CW$1),"")</f>
        <v>#N/A N/A</v>
      </c>
      <c r="CX370" s="34" t="str">
        <f ca="1">IF($A370&lt;&gt;"",_xll.BCurveInt(_xll.BCurveStrip("S23","Curvedate",$A370),"Df.Mid",$A370+CX$1),"")</f>
        <v>#N/A N/A</v>
      </c>
      <c r="CY370" s="34" t="str">
        <f ca="1">IF($A370&lt;&gt;"",_xll.BCurveInt(_xll.BCurveStrip("S23","Curvedate",$A370),"Df.Mid",$A370+CY$1),"")</f>
        <v>#N/A N/A</v>
      </c>
      <c r="CZ370" s="34" t="str">
        <f ca="1">IF($A370&lt;&gt;"",_xll.BCurveInt(_xll.BCurveStrip("S23","Curvedate",$A370),"Df.Mid",$A370+CZ$1),"")</f>
        <v>#N/A N/A</v>
      </c>
      <c r="DA370" s="34" t="str">
        <f ca="1">IF($A370&lt;&gt;"",_xll.BCurveInt(_xll.BCurveStrip("S23","Curvedate",$A370),"Df.Mid",$A370+DA$1),"")</f>
        <v>#N/A N/A</v>
      </c>
      <c r="DB370" s="34" t="str">
        <f ca="1">IF($A370&lt;&gt;"",_xll.BCurveInt(_xll.BCurveStrip("S23","Curvedate",$A370),"Df.Mid",$A370+DB$1),"")</f>
        <v>#N/A N/A</v>
      </c>
    </row>
    <row r="371" spans="1:106" x14ac:dyDescent="0.2">
      <c r="A371" s="13">
        <f t="shared" ca="1" si="5"/>
        <v>44789</v>
      </c>
      <c r="B371" s="34" t="str">
        <f ca="1">IF($A371&lt;&gt;"",_xll.BCurveInt(_xll.BCurveStrip("S23","Curvedate",$A371),"Df.Mid",$A371+B$1),"")</f>
        <v>#N/A N/A</v>
      </c>
      <c r="C371" s="34" t="str">
        <f ca="1">IF($A371&lt;&gt;"",_xll.BCurveInt(_xll.BCurveStrip("S23","Curvedate",$A371),"Df.Mid",$A371+C$1),"")</f>
        <v>#N/A N/A</v>
      </c>
      <c r="D371" s="34" t="str">
        <f ca="1">IF($A371&lt;&gt;"",_xll.BCurveInt(_xll.BCurveStrip("S23","Curvedate",$A371),"Df.Mid",$A371+D$1),"")</f>
        <v>#N/A N/A</v>
      </c>
      <c r="E371" s="34" t="str">
        <f ca="1">IF($A371&lt;&gt;"",_xll.BCurveInt(_xll.BCurveStrip("S23","Curvedate",$A371),"Df.Mid",$A371+E$1),"")</f>
        <v>#N/A N/A</v>
      </c>
      <c r="F371" s="34" t="str">
        <f ca="1">IF($A371&lt;&gt;"",_xll.BCurveInt(_xll.BCurveStrip("S23","Curvedate",$A371),"Df.Mid",$A371+F$1),"")</f>
        <v>#N/A N/A</v>
      </c>
      <c r="G371" s="34" t="str">
        <f ca="1">IF($A371&lt;&gt;"",_xll.BCurveInt(_xll.BCurveStrip("S23","Curvedate",$A371),"Df.Mid",$A371+G$1),"")</f>
        <v>#N/A N/A</v>
      </c>
      <c r="H371" s="34" t="str">
        <f ca="1">IF($A371&lt;&gt;"",_xll.BCurveInt(_xll.BCurveStrip("S23","Curvedate",$A371),"Df.Mid",$A371+H$1),"")</f>
        <v>#N/A N/A</v>
      </c>
      <c r="I371" s="34" t="str">
        <f ca="1">IF($A371&lt;&gt;"",_xll.BCurveInt(_xll.BCurveStrip("S23","Curvedate",$A371),"Df.Mid",$A371+I$1),"")</f>
        <v>#N/A N/A</v>
      </c>
      <c r="J371" s="34" t="str">
        <f ca="1">IF($A371&lt;&gt;"",_xll.BCurveInt(_xll.BCurveStrip("S23","Curvedate",$A371),"Df.Mid",$A371+J$1),"")</f>
        <v>#N/A N/A</v>
      </c>
      <c r="K371" s="34" t="str">
        <f ca="1">IF($A371&lt;&gt;"",_xll.BCurveInt(_xll.BCurveStrip("S23","Curvedate",$A371),"Df.Mid",$A371+K$1),"")</f>
        <v>#N/A N/A</v>
      </c>
      <c r="L371" s="34" t="str">
        <f ca="1">IF($A371&lt;&gt;"",_xll.BCurveInt(_xll.BCurveStrip("S23","Curvedate",$A371),"Df.Mid",$A371+L$1),"")</f>
        <v>#N/A N/A</v>
      </c>
      <c r="M371" s="34" t="str">
        <f ca="1">IF($A371&lt;&gt;"",_xll.BCurveInt(_xll.BCurveStrip("S23","Curvedate",$A371),"Df.Mid",$A371+M$1),"")</f>
        <v>#N/A N/A</v>
      </c>
      <c r="N371" s="34" t="str">
        <f ca="1">IF($A371&lt;&gt;"",_xll.BCurveInt(_xll.BCurveStrip("S23","Curvedate",$A371),"Df.Mid",$A371+N$1),"")</f>
        <v>#N/A N/A</v>
      </c>
      <c r="O371" s="34" t="str">
        <f ca="1">IF($A371&lt;&gt;"",_xll.BCurveInt(_xll.BCurveStrip("S23","Curvedate",$A371),"Df.Mid",$A371+O$1),"")</f>
        <v>#N/A N/A</v>
      </c>
      <c r="P371" s="34" t="str">
        <f ca="1">IF($A371&lt;&gt;"",_xll.BCurveInt(_xll.BCurveStrip("S23","Curvedate",$A371),"Df.Mid",$A371+P$1),"")</f>
        <v>#N/A N/A</v>
      </c>
      <c r="Q371" s="34" t="str">
        <f ca="1">IF($A371&lt;&gt;"",_xll.BCurveInt(_xll.BCurveStrip("S23","Curvedate",$A371),"Df.Mid",$A371+Q$1),"")</f>
        <v>#N/A N/A</v>
      </c>
      <c r="R371" s="34" t="str">
        <f ca="1">IF($A371&lt;&gt;"",_xll.BCurveInt(_xll.BCurveStrip("S23","Curvedate",$A371),"Df.Mid",$A371+R$1),"")</f>
        <v>#N/A N/A</v>
      </c>
      <c r="S371" s="34" t="str">
        <f ca="1">IF($A371&lt;&gt;"",_xll.BCurveInt(_xll.BCurveStrip("S23","Curvedate",$A371),"Df.Mid",$A371+S$1),"")</f>
        <v>#N/A N/A</v>
      </c>
      <c r="T371" s="34" t="str">
        <f ca="1">IF($A371&lt;&gt;"",_xll.BCurveInt(_xll.BCurveStrip("S23","Curvedate",$A371),"Df.Mid",$A371+T$1),"")</f>
        <v>#N/A N/A</v>
      </c>
      <c r="U371" s="34" t="str">
        <f ca="1">IF($A371&lt;&gt;"",_xll.BCurveInt(_xll.BCurveStrip("S23","Curvedate",$A371),"Df.Mid",$A371+U$1),"")</f>
        <v>#N/A N/A</v>
      </c>
      <c r="V371" s="34" t="str">
        <f ca="1">IF($A371&lt;&gt;"",_xll.BCurveInt(_xll.BCurveStrip("S23","Curvedate",$A371),"Df.Mid",$A371+V$1),"")</f>
        <v>#N/A N/A</v>
      </c>
      <c r="W371" s="34" t="str">
        <f ca="1">IF($A371&lt;&gt;"",_xll.BCurveInt(_xll.BCurveStrip("S23","Curvedate",$A371),"Df.Mid",$A371+W$1),"")</f>
        <v>#N/A N/A</v>
      </c>
      <c r="X371" s="34" t="str">
        <f ca="1">IF($A371&lt;&gt;"",_xll.BCurveInt(_xll.BCurveStrip("S23","Curvedate",$A371),"Df.Mid",$A371+X$1),"")</f>
        <v>#N/A N/A</v>
      </c>
      <c r="Y371" s="34" t="str">
        <f ca="1">IF($A371&lt;&gt;"",_xll.BCurveInt(_xll.BCurveStrip("S23","Curvedate",$A371),"Df.Mid",$A371+Y$1),"")</f>
        <v>#N/A N/A</v>
      </c>
      <c r="Z371" s="34" t="str">
        <f ca="1">IF($A371&lt;&gt;"",_xll.BCurveInt(_xll.BCurveStrip("S23","Curvedate",$A371),"Df.Mid",$A371+Z$1),"")</f>
        <v>#N/A N/A</v>
      </c>
      <c r="AA371" s="34" t="str">
        <f ca="1">IF($A371&lt;&gt;"",_xll.BCurveInt(_xll.BCurveStrip("S23","Curvedate",$A371),"Df.Mid",$A371+AA$1),"")</f>
        <v>#N/A N/A</v>
      </c>
      <c r="AB371" s="34" t="str">
        <f ca="1">IF($A371&lt;&gt;"",_xll.BCurveInt(_xll.BCurveStrip("S23","Curvedate",$A371),"Df.Mid",$A371+AB$1),"")</f>
        <v>#N/A N/A</v>
      </c>
      <c r="AC371" s="34" t="str">
        <f ca="1">IF($A371&lt;&gt;"",_xll.BCurveInt(_xll.BCurveStrip("S23","Curvedate",$A371),"Df.Mid",$A371+AC$1),"")</f>
        <v>#N/A N/A</v>
      </c>
      <c r="AD371" s="34" t="str">
        <f ca="1">IF($A371&lt;&gt;"",_xll.BCurveInt(_xll.BCurveStrip("S23","Curvedate",$A371),"Df.Mid",$A371+AD$1),"")</f>
        <v>#N/A N/A</v>
      </c>
      <c r="AE371" s="34" t="str">
        <f ca="1">IF($A371&lt;&gt;"",_xll.BCurveInt(_xll.BCurveStrip("S23","Curvedate",$A371),"Df.Mid",$A371+AE$1),"")</f>
        <v>#N/A N/A</v>
      </c>
      <c r="AF371" s="34" t="str">
        <f ca="1">IF($A371&lt;&gt;"",_xll.BCurveInt(_xll.BCurveStrip("S23","Curvedate",$A371),"Df.Mid",$A371+AF$1),"")</f>
        <v>#N/A N/A</v>
      </c>
      <c r="AG371" s="34" t="str">
        <f ca="1">IF($A371&lt;&gt;"",_xll.BCurveInt(_xll.BCurveStrip("S23","Curvedate",$A371),"Df.Mid",$A371+AG$1),"")</f>
        <v>#N/A N/A</v>
      </c>
      <c r="AH371" s="34" t="str">
        <f ca="1">IF($A371&lt;&gt;"",_xll.BCurveInt(_xll.BCurveStrip("S23","Curvedate",$A371),"Df.Mid",$A371+AH$1),"")</f>
        <v>#N/A N/A</v>
      </c>
      <c r="AI371" s="34" t="str">
        <f ca="1">IF($A371&lt;&gt;"",_xll.BCurveInt(_xll.BCurveStrip("S23","Curvedate",$A371),"Df.Mid",$A371+AI$1),"")</f>
        <v>#N/A N/A</v>
      </c>
      <c r="AJ371" s="34" t="str">
        <f ca="1">IF($A371&lt;&gt;"",_xll.BCurveInt(_xll.BCurveStrip("S23","Curvedate",$A371),"Df.Mid",$A371+AJ$1),"")</f>
        <v>#N/A N/A</v>
      </c>
      <c r="AK371" s="34" t="str">
        <f ca="1">IF($A371&lt;&gt;"",_xll.BCurveInt(_xll.BCurveStrip("S23","Curvedate",$A371),"Df.Mid",$A371+AK$1),"")</f>
        <v>#N/A N/A</v>
      </c>
      <c r="AL371" s="34" t="str">
        <f ca="1">IF($A371&lt;&gt;"",_xll.BCurveInt(_xll.BCurveStrip("S23","Curvedate",$A371),"Df.Mid",$A371+AL$1),"")</f>
        <v>#N/A N/A</v>
      </c>
      <c r="AM371" s="34" t="str">
        <f ca="1">IF($A371&lt;&gt;"",_xll.BCurveInt(_xll.BCurveStrip("S23","Curvedate",$A371),"Df.Mid",$A371+AM$1),"")</f>
        <v>#N/A N/A</v>
      </c>
      <c r="AN371" s="34" t="str">
        <f ca="1">IF($A371&lt;&gt;"",_xll.BCurveInt(_xll.BCurveStrip("S23","Curvedate",$A371),"Df.Mid",$A371+AN$1),"")</f>
        <v>#N/A N/A</v>
      </c>
      <c r="AO371" s="34" t="str">
        <f ca="1">IF($A371&lt;&gt;"",_xll.BCurveInt(_xll.BCurveStrip("S23","Curvedate",$A371),"Df.Mid",$A371+AO$1),"")</f>
        <v>#N/A N/A</v>
      </c>
      <c r="AP371" s="34" t="str">
        <f ca="1">IF($A371&lt;&gt;"",_xll.BCurveInt(_xll.BCurveStrip("S23","Curvedate",$A371),"Df.Mid",$A371+AP$1),"")</f>
        <v>#N/A N/A</v>
      </c>
      <c r="AQ371" s="34" t="str">
        <f ca="1">IF($A371&lt;&gt;"",_xll.BCurveInt(_xll.BCurveStrip("S23","Curvedate",$A371),"Df.Mid",$A371+AQ$1),"")</f>
        <v>#N/A N/A</v>
      </c>
      <c r="AR371" s="34" t="str">
        <f ca="1">IF($A371&lt;&gt;"",_xll.BCurveInt(_xll.BCurveStrip("S23","Curvedate",$A371),"Df.Mid",$A371+AR$1),"")</f>
        <v>#N/A N/A</v>
      </c>
      <c r="AS371" s="34" t="str">
        <f ca="1">IF($A371&lt;&gt;"",_xll.BCurveInt(_xll.BCurveStrip("S23","Curvedate",$A371),"Df.Mid",$A371+AS$1),"")</f>
        <v>#N/A N/A</v>
      </c>
      <c r="AT371" s="34" t="str">
        <f ca="1">IF($A371&lt;&gt;"",_xll.BCurveInt(_xll.BCurveStrip("S23","Curvedate",$A371),"Df.Mid",$A371+AT$1),"")</f>
        <v>#N/A N/A</v>
      </c>
      <c r="AU371" s="34" t="str">
        <f ca="1">IF($A371&lt;&gt;"",_xll.BCurveInt(_xll.BCurveStrip("S23","Curvedate",$A371),"Df.Mid",$A371+AU$1),"")</f>
        <v>#N/A N/A</v>
      </c>
      <c r="AV371" s="34" t="str">
        <f ca="1">IF($A371&lt;&gt;"",_xll.BCurveInt(_xll.BCurveStrip("S23","Curvedate",$A371),"Df.Mid",$A371+AV$1),"")</f>
        <v>#N/A N/A</v>
      </c>
      <c r="AW371" s="34" t="str">
        <f ca="1">IF($A371&lt;&gt;"",_xll.BCurveInt(_xll.BCurveStrip("S23","Curvedate",$A371),"Df.Mid",$A371+AW$1),"")</f>
        <v>#N/A N/A</v>
      </c>
      <c r="AX371" s="34" t="str">
        <f ca="1">IF($A371&lt;&gt;"",_xll.BCurveInt(_xll.BCurveStrip("S23","Curvedate",$A371),"Df.Mid",$A371+AX$1),"")</f>
        <v>#N/A N/A</v>
      </c>
      <c r="AY371" s="34" t="str">
        <f ca="1">IF($A371&lt;&gt;"",_xll.BCurveInt(_xll.BCurveStrip("S23","Curvedate",$A371),"Df.Mid",$A371+AY$1),"")</f>
        <v>#N/A N/A</v>
      </c>
      <c r="AZ371" s="34" t="str">
        <f ca="1">IF($A371&lt;&gt;"",_xll.BCurveInt(_xll.BCurveStrip("S23","Curvedate",$A371),"Df.Mid",$A371+AZ$1),"")</f>
        <v>#N/A N/A</v>
      </c>
      <c r="BA371" s="34" t="str">
        <f ca="1">IF($A371&lt;&gt;"",_xll.BCurveInt(_xll.BCurveStrip("S23","Curvedate",$A371),"Df.Mid",$A371+BA$1),"")</f>
        <v>#N/A N/A</v>
      </c>
      <c r="BB371" s="34" t="str">
        <f ca="1">IF($A371&lt;&gt;"",_xll.BCurveInt(_xll.BCurveStrip("S23","Curvedate",$A371),"Df.Mid",$A371+BB$1),"")</f>
        <v>#N/A N/A</v>
      </c>
      <c r="BC371" s="34" t="str">
        <f ca="1">IF($A371&lt;&gt;"",_xll.BCurveInt(_xll.BCurveStrip("S23","Curvedate",$A371),"Df.Mid",$A371+BC$1),"")</f>
        <v>#N/A N/A</v>
      </c>
      <c r="BD371" s="34" t="str">
        <f ca="1">IF($A371&lt;&gt;"",_xll.BCurveInt(_xll.BCurveStrip("S23","Curvedate",$A371),"Df.Mid",$A371+BD$1),"")</f>
        <v>#N/A N/A</v>
      </c>
      <c r="BE371" s="34" t="str">
        <f ca="1">IF($A371&lt;&gt;"",_xll.BCurveInt(_xll.BCurveStrip("S23","Curvedate",$A371),"Df.Mid",$A371+BE$1),"")</f>
        <v>#N/A N/A</v>
      </c>
      <c r="BF371" s="34" t="str">
        <f ca="1">IF($A371&lt;&gt;"",_xll.BCurveInt(_xll.BCurveStrip("S23","Curvedate",$A371),"Df.Mid",$A371+BF$1),"")</f>
        <v>#N/A N/A</v>
      </c>
      <c r="BG371" s="34" t="str">
        <f ca="1">IF($A371&lt;&gt;"",_xll.BCurveInt(_xll.BCurveStrip("S23","Curvedate",$A371),"Df.Mid",$A371+BG$1),"")</f>
        <v>#N/A N/A</v>
      </c>
      <c r="BH371" s="34" t="str">
        <f ca="1">IF($A371&lt;&gt;"",_xll.BCurveInt(_xll.BCurveStrip("S23","Curvedate",$A371),"Df.Mid",$A371+BH$1),"")</f>
        <v>#N/A N/A</v>
      </c>
      <c r="BI371" s="34" t="str">
        <f ca="1">IF($A371&lt;&gt;"",_xll.BCurveInt(_xll.BCurveStrip("S23","Curvedate",$A371),"Df.Mid",$A371+BI$1),"")</f>
        <v>#N/A N/A</v>
      </c>
      <c r="BJ371" s="34" t="str">
        <f ca="1">IF($A371&lt;&gt;"",_xll.BCurveInt(_xll.BCurveStrip("S23","Curvedate",$A371),"Df.Mid",$A371+BJ$1),"")</f>
        <v>#N/A N/A</v>
      </c>
      <c r="BK371" s="34" t="str">
        <f ca="1">IF($A371&lt;&gt;"",_xll.BCurveInt(_xll.BCurveStrip("S23","Curvedate",$A371),"Df.Mid",$A371+BK$1),"")</f>
        <v>#N/A N/A</v>
      </c>
      <c r="BL371" s="34" t="str">
        <f ca="1">IF($A371&lt;&gt;"",_xll.BCurveInt(_xll.BCurveStrip("S23","Curvedate",$A371),"Df.Mid",$A371+BL$1),"")</f>
        <v>#N/A N/A</v>
      </c>
      <c r="BM371" s="34" t="str">
        <f ca="1">IF($A371&lt;&gt;"",_xll.BCurveInt(_xll.BCurveStrip("S23","Curvedate",$A371),"Df.Mid",$A371+BM$1),"")</f>
        <v>#N/A N/A</v>
      </c>
      <c r="BN371" s="34" t="str">
        <f ca="1">IF($A371&lt;&gt;"",_xll.BCurveInt(_xll.BCurveStrip("S23","Curvedate",$A371),"Df.Mid",$A371+BN$1),"")</f>
        <v>#N/A N/A</v>
      </c>
      <c r="BO371" s="34" t="str">
        <f ca="1">IF($A371&lt;&gt;"",_xll.BCurveInt(_xll.BCurveStrip("S23","Curvedate",$A371),"Df.Mid",$A371+BO$1),"")</f>
        <v>#N/A N/A</v>
      </c>
      <c r="BP371" s="34" t="str">
        <f ca="1">IF($A371&lt;&gt;"",_xll.BCurveInt(_xll.BCurveStrip("S23","Curvedate",$A371),"Df.Mid",$A371+BP$1),"")</f>
        <v>#N/A N/A</v>
      </c>
      <c r="BQ371" s="34" t="str">
        <f ca="1">IF($A371&lt;&gt;"",_xll.BCurveInt(_xll.BCurveStrip("S23","Curvedate",$A371),"Df.Mid",$A371+BQ$1),"")</f>
        <v>#N/A N/A</v>
      </c>
      <c r="BR371" s="34" t="str">
        <f ca="1">IF($A371&lt;&gt;"",_xll.BCurveInt(_xll.BCurveStrip("S23","Curvedate",$A371),"Df.Mid",$A371+BR$1),"")</f>
        <v>#N/A N/A</v>
      </c>
      <c r="BS371" s="34" t="str">
        <f ca="1">IF($A371&lt;&gt;"",_xll.BCurveInt(_xll.BCurveStrip("S23","Curvedate",$A371),"Df.Mid",$A371+BS$1),"")</f>
        <v>#N/A N/A</v>
      </c>
      <c r="BT371" s="34" t="str">
        <f ca="1">IF($A371&lt;&gt;"",_xll.BCurveInt(_xll.BCurveStrip("S23","Curvedate",$A371),"Df.Mid",$A371+BT$1),"")</f>
        <v>#N/A N/A</v>
      </c>
      <c r="BU371" s="34" t="str">
        <f ca="1">IF($A371&lt;&gt;"",_xll.BCurveInt(_xll.BCurveStrip("S23","Curvedate",$A371),"Df.Mid",$A371+BU$1),"")</f>
        <v>#N/A N/A</v>
      </c>
      <c r="BV371" s="34" t="str">
        <f ca="1">IF($A371&lt;&gt;"",_xll.BCurveInt(_xll.BCurveStrip("S23","Curvedate",$A371),"Df.Mid",$A371+BV$1),"")</f>
        <v>#N/A N/A</v>
      </c>
      <c r="BW371" s="34" t="str">
        <f ca="1">IF($A371&lt;&gt;"",_xll.BCurveInt(_xll.BCurveStrip("S23","Curvedate",$A371),"Df.Mid",$A371+BW$1),"")</f>
        <v>#N/A N/A</v>
      </c>
      <c r="BX371" s="34" t="str">
        <f ca="1">IF($A371&lt;&gt;"",_xll.BCurveInt(_xll.BCurveStrip("S23","Curvedate",$A371),"Df.Mid",$A371+BX$1),"")</f>
        <v>#N/A N/A</v>
      </c>
      <c r="BY371" s="34" t="str">
        <f ca="1">IF($A371&lt;&gt;"",_xll.BCurveInt(_xll.BCurveStrip("S23","Curvedate",$A371),"Df.Mid",$A371+BY$1),"")</f>
        <v>#N/A N/A</v>
      </c>
      <c r="BZ371" s="34" t="str">
        <f ca="1">IF($A371&lt;&gt;"",_xll.BCurveInt(_xll.BCurveStrip("S23","Curvedate",$A371),"Df.Mid",$A371+BZ$1),"")</f>
        <v>#N/A N/A</v>
      </c>
      <c r="CA371" s="34" t="str">
        <f ca="1">IF($A371&lt;&gt;"",_xll.BCurveInt(_xll.BCurveStrip("S23","Curvedate",$A371),"Df.Mid",$A371+CA$1),"")</f>
        <v>#N/A N/A</v>
      </c>
      <c r="CB371" s="34" t="str">
        <f ca="1">IF($A371&lt;&gt;"",_xll.BCurveInt(_xll.BCurveStrip("S23","Curvedate",$A371),"Df.Mid",$A371+CB$1),"")</f>
        <v>#N/A N/A</v>
      </c>
      <c r="CC371" s="34" t="str">
        <f ca="1">IF($A371&lt;&gt;"",_xll.BCurveInt(_xll.BCurveStrip("S23","Curvedate",$A371),"Df.Mid",$A371+CC$1),"")</f>
        <v>#N/A N/A</v>
      </c>
      <c r="CD371" s="34" t="str">
        <f ca="1">IF($A371&lt;&gt;"",_xll.BCurveInt(_xll.BCurveStrip("S23","Curvedate",$A371),"Df.Mid",$A371+CD$1),"")</f>
        <v>#N/A N/A</v>
      </c>
      <c r="CE371" s="34" t="str">
        <f ca="1">IF($A371&lt;&gt;"",_xll.BCurveInt(_xll.BCurveStrip("S23","Curvedate",$A371),"Df.Mid",$A371+CE$1),"")</f>
        <v>#N/A N/A</v>
      </c>
      <c r="CF371" s="34" t="str">
        <f ca="1">IF($A371&lt;&gt;"",_xll.BCurveInt(_xll.BCurveStrip("S23","Curvedate",$A371),"Df.Mid",$A371+CF$1),"")</f>
        <v>#N/A N/A</v>
      </c>
      <c r="CG371" s="34" t="str">
        <f ca="1">IF($A371&lt;&gt;"",_xll.BCurveInt(_xll.BCurveStrip("S23","Curvedate",$A371),"Df.Mid",$A371+CG$1),"")</f>
        <v>#N/A N/A</v>
      </c>
      <c r="CH371" s="34" t="str">
        <f ca="1">IF($A371&lt;&gt;"",_xll.BCurveInt(_xll.BCurveStrip("S23","Curvedate",$A371),"Df.Mid",$A371+CH$1),"")</f>
        <v>#N/A N/A</v>
      </c>
      <c r="CI371" s="34" t="str">
        <f ca="1">IF($A371&lt;&gt;"",_xll.BCurveInt(_xll.BCurveStrip("S23","Curvedate",$A371),"Df.Mid",$A371+CI$1),"")</f>
        <v>#N/A N/A</v>
      </c>
      <c r="CJ371" s="34" t="str">
        <f ca="1">IF($A371&lt;&gt;"",_xll.BCurveInt(_xll.BCurveStrip("S23","Curvedate",$A371),"Df.Mid",$A371+CJ$1),"")</f>
        <v>#N/A N/A</v>
      </c>
      <c r="CK371" s="34" t="str">
        <f ca="1">IF($A371&lt;&gt;"",_xll.BCurveInt(_xll.BCurveStrip("S23","Curvedate",$A371),"Df.Mid",$A371+CK$1),"")</f>
        <v>#N/A N/A</v>
      </c>
      <c r="CL371" s="34" t="str">
        <f ca="1">IF($A371&lt;&gt;"",_xll.BCurveInt(_xll.BCurveStrip("S23","Curvedate",$A371),"Df.Mid",$A371+CL$1),"")</f>
        <v>#N/A N/A</v>
      </c>
      <c r="CM371" s="34" t="str">
        <f ca="1">IF($A371&lt;&gt;"",_xll.BCurveInt(_xll.BCurveStrip("S23","Curvedate",$A371),"Df.Mid",$A371+CM$1),"")</f>
        <v>#N/A N/A</v>
      </c>
      <c r="CN371" s="34" t="str">
        <f ca="1">IF($A371&lt;&gt;"",_xll.BCurveInt(_xll.BCurveStrip("S23","Curvedate",$A371),"Df.Mid",$A371+CN$1),"")</f>
        <v>#N/A N/A</v>
      </c>
      <c r="CO371" s="34" t="str">
        <f ca="1">IF($A371&lt;&gt;"",_xll.BCurveInt(_xll.BCurveStrip("S23","Curvedate",$A371),"Df.Mid",$A371+CO$1),"")</f>
        <v>#N/A N/A</v>
      </c>
      <c r="CP371" s="34" t="str">
        <f ca="1">IF($A371&lt;&gt;"",_xll.BCurveInt(_xll.BCurveStrip("S23","Curvedate",$A371),"Df.Mid",$A371+CP$1),"")</f>
        <v>#N/A N/A</v>
      </c>
      <c r="CQ371" s="34" t="str">
        <f ca="1">IF($A371&lt;&gt;"",_xll.BCurveInt(_xll.BCurveStrip("S23","Curvedate",$A371),"Df.Mid",$A371+CQ$1),"")</f>
        <v>#N/A N/A</v>
      </c>
      <c r="CR371" s="34" t="str">
        <f ca="1">IF($A371&lt;&gt;"",_xll.BCurveInt(_xll.BCurveStrip("S23","Curvedate",$A371),"Df.Mid",$A371+CR$1),"")</f>
        <v>#N/A N/A</v>
      </c>
      <c r="CS371" s="34" t="str">
        <f ca="1">IF($A371&lt;&gt;"",_xll.BCurveInt(_xll.BCurveStrip("S23","Curvedate",$A371),"Df.Mid",$A371+CS$1),"")</f>
        <v>#N/A N/A</v>
      </c>
      <c r="CT371" s="34" t="str">
        <f ca="1">IF($A371&lt;&gt;"",_xll.BCurveInt(_xll.BCurveStrip("S23","Curvedate",$A371),"Df.Mid",$A371+CT$1),"")</f>
        <v>#N/A N/A</v>
      </c>
      <c r="CU371" s="34" t="str">
        <f ca="1">IF($A371&lt;&gt;"",_xll.BCurveInt(_xll.BCurveStrip("S23","Curvedate",$A371),"Df.Mid",$A371+CU$1),"")</f>
        <v>#N/A N/A</v>
      </c>
      <c r="CV371" s="34" t="str">
        <f ca="1">IF($A371&lt;&gt;"",_xll.BCurveInt(_xll.BCurveStrip("S23","Curvedate",$A371),"Df.Mid",$A371+CV$1),"")</f>
        <v>#N/A N/A</v>
      </c>
      <c r="CW371" s="34" t="str">
        <f ca="1">IF($A371&lt;&gt;"",_xll.BCurveInt(_xll.BCurveStrip("S23","Curvedate",$A371),"Df.Mid",$A371+CW$1),"")</f>
        <v>#N/A N/A</v>
      </c>
      <c r="CX371" s="34" t="str">
        <f ca="1">IF($A371&lt;&gt;"",_xll.BCurveInt(_xll.BCurveStrip("S23","Curvedate",$A371),"Df.Mid",$A371+CX$1),"")</f>
        <v>#N/A N/A</v>
      </c>
      <c r="CY371" s="34" t="str">
        <f ca="1">IF($A371&lt;&gt;"",_xll.BCurveInt(_xll.BCurveStrip("S23","Curvedate",$A371),"Df.Mid",$A371+CY$1),"")</f>
        <v>#N/A N/A</v>
      </c>
      <c r="CZ371" s="34" t="str">
        <f ca="1">IF($A371&lt;&gt;"",_xll.BCurveInt(_xll.BCurveStrip("S23","Curvedate",$A371),"Df.Mid",$A371+CZ$1),"")</f>
        <v>#N/A N/A</v>
      </c>
      <c r="DA371" s="34" t="str">
        <f ca="1">IF($A371&lt;&gt;"",_xll.BCurveInt(_xll.BCurveStrip("S23","Curvedate",$A371),"Df.Mid",$A371+DA$1),"")</f>
        <v>#N/A N/A</v>
      </c>
      <c r="DB371" s="34" t="str">
        <f ca="1">IF($A371&lt;&gt;"",_xll.BCurveInt(_xll.BCurveStrip("S23","Curvedate",$A371),"Df.Mid",$A371+DB$1),"")</f>
        <v>#N/A N/A</v>
      </c>
    </row>
    <row r="372" spans="1:106" x14ac:dyDescent="0.2">
      <c r="A372" s="13">
        <f t="shared" ca="1" si="5"/>
        <v>44790</v>
      </c>
      <c r="B372" s="34" t="str">
        <f ca="1">IF($A372&lt;&gt;"",_xll.BCurveInt(_xll.BCurveStrip("S23","Curvedate",$A372),"Df.Mid",$A372+B$1),"")</f>
        <v>#N/A N/A</v>
      </c>
      <c r="C372" s="34" t="str">
        <f ca="1">IF($A372&lt;&gt;"",_xll.BCurveInt(_xll.BCurveStrip("S23","Curvedate",$A372),"Df.Mid",$A372+C$1),"")</f>
        <v>#N/A N/A</v>
      </c>
      <c r="D372" s="34" t="str">
        <f ca="1">IF($A372&lt;&gt;"",_xll.BCurveInt(_xll.BCurveStrip("S23","Curvedate",$A372),"Df.Mid",$A372+D$1),"")</f>
        <v>#N/A N/A</v>
      </c>
      <c r="E372" s="34" t="str">
        <f ca="1">IF($A372&lt;&gt;"",_xll.BCurveInt(_xll.BCurveStrip("S23","Curvedate",$A372),"Df.Mid",$A372+E$1),"")</f>
        <v>#N/A N/A</v>
      </c>
      <c r="F372" s="34" t="str">
        <f ca="1">IF($A372&lt;&gt;"",_xll.BCurveInt(_xll.BCurveStrip("S23","Curvedate",$A372),"Df.Mid",$A372+F$1),"")</f>
        <v>#N/A N/A</v>
      </c>
      <c r="G372" s="34" t="str">
        <f ca="1">IF($A372&lt;&gt;"",_xll.BCurveInt(_xll.BCurveStrip("S23","Curvedate",$A372),"Df.Mid",$A372+G$1),"")</f>
        <v>#N/A N/A</v>
      </c>
      <c r="H372" s="34" t="str">
        <f ca="1">IF($A372&lt;&gt;"",_xll.BCurveInt(_xll.BCurveStrip("S23","Curvedate",$A372),"Df.Mid",$A372+H$1),"")</f>
        <v>#N/A N/A</v>
      </c>
      <c r="I372" s="34" t="str">
        <f ca="1">IF($A372&lt;&gt;"",_xll.BCurveInt(_xll.BCurveStrip("S23","Curvedate",$A372),"Df.Mid",$A372+I$1),"")</f>
        <v>#N/A N/A</v>
      </c>
      <c r="J372" s="34" t="str">
        <f ca="1">IF($A372&lt;&gt;"",_xll.BCurveInt(_xll.BCurveStrip("S23","Curvedate",$A372),"Df.Mid",$A372+J$1),"")</f>
        <v>#N/A N/A</v>
      </c>
      <c r="K372" s="34" t="str">
        <f ca="1">IF($A372&lt;&gt;"",_xll.BCurveInt(_xll.BCurveStrip("S23","Curvedate",$A372),"Df.Mid",$A372+K$1),"")</f>
        <v>#N/A N/A</v>
      </c>
      <c r="L372" s="34" t="str">
        <f ca="1">IF($A372&lt;&gt;"",_xll.BCurveInt(_xll.BCurveStrip("S23","Curvedate",$A372),"Df.Mid",$A372+L$1),"")</f>
        <v>#N/A N/A</v>
      </c>
      <c r="M372" s="34" t="str">
        <f ca="1">IF($A372&lt;&gt;"",_xll.BCurveInt(_xll.BCurveStrip("S23","Curvedate",$A372),"Df.Mid",$A372+M$1),"")</f>
        <v>#N/A N/A</v>
      </c>
      <c r="N372" s="34" t="str">
        <f ca="1">IF($A372&lt;&gt;"",_xll.BCurveInt(_xll.BCurveStrip("S23","Curvedate",$A372),"Df.Mid",$A372+N$1),"")</f>
        <v>#N/A N/A</v>
      </c>
      <c r="O372" s="34" t="str">
        <f ca="1">IF($A372&lt;&gt;"",_xll.BCurveInt(_xll.BCurveStrip("S23","Curvedate",$A372),"Df.Mid",$A372+O$1),"")</f>
        <v>#N/A N/A</v>
      </c>
      <c r="P372" s="34" t="str">
        <f ca="1">IF($A372&lt;&gt;"",_xll.BCurveInt(_xll.BCurveStrip("S23","Curvedate",$A372),"Df.Mid",$A372+P$1),"")</f>
        <v>#N/A N/A</v>
      </c>
      <c r="Q372" s="34" t="str">
        <f ca="1">IF($A372&lt;&gt;"",_xll.BCurveInt(_xll.BCurveStrip("S23","Curvedate",$A372),"Df.Mid",$A372+Q$1),"")</f>
        <v>#N/A N/A</v>
      </c>
      <c r="R372" s="34" t="str">
        <f ca="1">IF($A372&lt;&gt;"",_xll.BCurveInt(_xll.BCurveStrip("S23","Curvedate",$A372),"Df.Mid",$A372+R$1),"")</f>
        <v>#N/A N/A</v>
      </c>
      <c r="S372" s="34" t="str">
        <f ca="1">IF($A372&lt;&gt;"",_xll.BCurveInt(_xll.BCurveStrip("S23","Curvedate",$A372),"Df.Mid",$A372+S$1),"")</f>
        <v>#N/A N/A</v>
      </c>
      <c r="T372" s="34" t="str">
        <f ca="1">IF($A372&lt;&gt;"",_xll.BCurveInt(_xll.BCurveStrip("S23","Curvedate",$A372),"Df.Mid",$A372+T$1),"")</f>
        <v>#N/A N/A</v>
      </c>
      <c r="U372" s="34" t="str">
        <f ca="1">IF($A372&lt;&gt;"",_xll.BCurveInt(_xll.BCurveStrip("S23","Curvedate",$A372),"Df.Mid",$A372+U$1),"")</f>
        <v>#N/A N/A</v>
      </c>
      <c r="V372" s="34" t="str">
        <f ca="1">IF($A372&lt;&gt;"",_xll.BCurveInt(_xll.BCurveStrip("S23","Curvedate",$A372),"Df.Mid",$A372+V$1),"")</f>
        <v>#N/A N/A</v>
      </c>
      <c r="W372" s="34" t="str">
        <f ca="1">IF($A372&lt;&gt;"",_xll.BCurveInt(_xll.BCurveStrip("S23","Curvedate",$A372),"Df.Mid",$A372+W$1),"")</f>
        <v>#N/A N/A</v>
      </c>
      <c r="X372" s="34" t="str">
        <f ca="1">IF($A372&lt;&gt;"",_xll.BCurveInt(_xll.BCurveStrip("S23","Curvedate",$A372),"Df.Mid",$A372+X$1),"")</f>
        <v>#N/A N/A</v>
      </c>
      <c r="Y372" s="34" t="str">
        <f ca="1">IF($A372&lt;&gt;"",_xll.BCurveInt(_xll.BCurveStrip("S23","Curvedate",$A372),"Df.Mid",$A372+Y$1),"")</f>
        <v>#N/A N/A</v>
      </c>
      <c r="Z372" s="34" t="str">
        <f ca="1">IF($A372&lt;&gt;"",_xll.BCurveInt(_xll.BCurveStrip("S23","Curvedate",$A372),"Df.Mid",$A372+Z$1),"")</f>
        <v>#N/A N/A</v>
      </c>
      <c r="AA372" s="34" t="str">
        <f ca="1">IF($A372&lt;&gt;"",_xll.BCurveInt(_xll.BCurveStrip("S23","Curvedate",$A372),"Df.Mid",$A372+AA$1),"")</f>
        <v>#N/A N/A</v>
      </c>
      <c r="AB372" s="34" t="str">
        <f ca="1">IF($A372&lt;&gt;"",_xll.BCurveInt(_xll.BCurveStrip("S23","Curvedate",$A372),"Df.Mid",$A372+AB$1),"")</f>
        <v>#N/A N/A</v>
      </c>
      <c r="AC372" s="34" t="str">
        <f ca="1">IF($A372&lt;&gt;"",_xll.BCurveInt(_xll.BCurveStrip("S23","Curvedate",$A372),"Df.Mid",$A372+AC$1),"")</f>
        <v>#N/A N/A</v>
      </c>
      <c r="AD372" s="34" t="str">
        <f ca="1">IF($A372&lt;&gt;"",_xll.BCurveInt(_xll.BCurveStrip("S23","Curvedate",$A372),"Df.Mid",$A372+AD$1),"")</f>
        <v>#N/A N/A</v>
      </c>
      <c r="AE372" s="34" t="str">
        <f ca="1">IF($A372&lt;&gt;"",_xll.BCurveInt(_xll.BCurveStrip("S23","Curvedate",$A372),"Df.Mid",$A372+AE$1),"")</f>
        <v>#N/A N/A</v>
      </c>
      <c r="AF372" s="34" t="str">
        <f ca="1">IF($A372&lt;&gt;"",_xll.BCurveInt(_xll.BCurveStrip("S23","Curvedate",$A372),"Df.Mid",$A372+AF$1),"")</f>
        <v>#N/A N/A</v>
      </c>
      <c r="AG372" s="34" t="str">
        <f ca="1">IF($A372&lt;&gt;"",_xll.BCurveInt(_xll.BCurveStrip("S23","Curvedate",$A372),"Df.Mid",$A372+AG$1),"")</f>
        <v>#N/A N/A</v>
      </c>
      <c r="AH372" s="34" t="str">
        <f ca="1">IF($A372&lt;&gt;"",_xll.BCurveInt(_xll.BCurveStrip("S23","Curvedate",$A372),"Df.Mid",$A372+AH$1),"")</f>
        <v>#N/A N/A</v>
      </c>
      <c r="AI372" s="34" t="str">
        <f ca="1">IF($A372&lt;&gt;"",_xll.BCurveInt(_xll.BCurveStrip("S23","Curvedate",$A372),"Df.Mid",$A372+AI$1),"")</f>
        <v>#N/A N/A</v>
      </c>
      <c r="AJ372" s="34" t="str">
        <f ca="1">IF($A372&lt;&gt;"",_xll.BCurveInt(_xll.BCurveStrip("S23","Curvedate",$A372),"Df.Mid",$A372+AJ$1),"")</f>
        <v>#N/A N/A</v>
      </c>
      <c r="AK372" s="34" t="str">
        <f ca="1">IF($A372&lt;&gt;"",_xll.BCurveInt(_xll.BCurveStrip("S23","Curvedate",$A372),"Df.Mid",$A372+AK$1),"")</f>
        <v>#N/A N/A</v>
      </c>
      <c r="AL372" s="34" t="str">
        <f ca="1">IF($A372&lt;&gt;"",_xll.BCurveInt(_xll.BCurveStrip("S23","Curvedate",$A372),"Df.Mid",$A372+AL$1),"")</f>
        <v>#N/A N/A</v>
      </c>
      <c r="AM372" s="34" t="str">
        <f ca="1">IF($A372&lt;&gt;"",_xll.BCurveInt(_xll.BCurveStrip("S23","Curvedate",$A372),"Df.Mid",$A372+AM$1),"")</f>
        <v>#N/A N/A</v>
      </c>
      <c r="AN372" s="34" t="str">
        <f ca="1">IF($A372&lt;&gt;"",_xll.BCurveInt(_xll.BCurveStrip("S23","Curvedate",$A372),"Df.Mid",$A372+AN$1),"")</f>
        <v>#N/A N/A</v>
      </c>
      <c r="AO372" s="34" t="str">
        <f ca="1">IF($A372&lt;&gt;"",_xll.BCurveInt(_xll.BCurveStrip("S23","Curvedate",$A372),"Df.Mid",$A372+AO$1),"")</f>
        <v>#N/A N/A</v>
      </c>
      <c r="AP372" s="34" t="str">
        <f ca="1">IF($A372&lt;&gt;"",_xll.BCurveInt(_xll.BCurveStrip("S23","Curvedate",$A372),"Df.Mid",$A372+AP$1),"")</f>
        <v>#N/A N/A</v>
      </c>
      <c r="AQ372" s="34" t="str">
        <f ca="1">IF($A372&lt;&gt;"",_xll.BCurveInt(_xll.BCurveStrip("S23","Curvedate",$A372),"Df.Mid",$A372+AQ$1),"")</f>
        <v>#N/A N/A</v>
      </c>
      <c r="AR372" s="34" t="str">
        <f ca="1">IF($A372&lt;&gt;"",_xll.BCurveInt(_xll.BCurveStrip("S23","Curvedate",$A372),"Df.Mid",$A372+AR$1),"")</f>
        <v>#N/A N/A</v>
      </c>
      <c r="AS372" s="34" t="str">
        <f ca="1">IF($A372&lt;&gt;"",_xll.BCurveInt(_xll.BCurveStrip("S23","Curvedate",$A372),"Df.Mid",$A372+AS$1),"")</f>
        <v>#N/A N/A</v>
      </c>
      <c r="AT372" s="34" t="str">
        <f ca="1">IF($A372&lt;&gt;"",_xll.BCurveInt(_xll.BCurveStrip("S23","Curvedate",$A372),"Df.Mid",$A372+AT$1),"")</f>
        <v>#N/A N/A</v>
      </c>
      <c r="AU372" s="34" t="str">
        <f ca="1">IF($A372&lt;&gt;"",_xll.BCurveInt(_xll.BCurveStrip("S23","Curvedate",$A372),"Df.Mid",$A372+AU$1),"")</f>
        <v>#N/A N/A</v>
      </c>
      <c r="AV372" s="34" t="str">
        <f ca="1">IF($A372&lt;&gt;"",_xll.BCurveInt(_xll.BCurveStrip("S23","Curvedate",$A372),"Df.Mid",$A372+AV$1),"")</f>
        <v>#N/A N/A</v>
      </c>
      <c r="AW372" s="34" t="str">
        <f ca="1">IF($A372&lt;&gt;"",_xll.BCurveInt(_xll.BCurveStrip("S23","Curvedate",$A372),"Df.Mid",$A372+AW$1),"")</f>
        <v>#N/A N/A</v>
      </c>
      <c r="AX372" s="34" t="str">
        <f ca="1">IF($A372&lt;&gt;"",_xll.BCurveInt(_xll.BCurveStrip("S23","Curvedate",$A372),"Df.Mid",$A372+AX$1),"")</f>
        <v>#N/A N/A</v>
      </c>
      <c r="AY372" s="34" t="str">
        <f ca="1">IF($A372&lt;&gt;"",_xll.BCurveInt(_xll.BCurveStrip("S23","Curvedate",$A372),"Df.Mid",$A372+AY$1),"")</f>
        <v>#N/A N/A</v>
      </c>
      <c r="AZ372" s="34" t="str">
        <f ca="1">IF($A372&lt;&gt;"",_xll.BCurveInt(_xll.BCurveStrip("S23","Curvedate",$A372),"Df.Mid",$A372+AZ$1),"")</f>
        <v>#N/A N/A</v>
      </c>
      <c r="BA372" s="34" t="str">
        <f ca="1">IF($A372&lt;&gt;"",_xll.BCurveInt(_xll.BCurveStrip("S23","Curvedate",$A372),"Df.Mid",$A372+BA$1),"")</f>
        <v>#N/A N/A</v>
      </c>
      <c r="BB372" s="34" t="str">
        <f ca="1">IF($A372&lt;&gt;"",_xll.BCurveInt(_xll.BCurveStrip("S23","Curvedate",$A372),"Df.Mid",$A372+BB$1),"")</f>
        <v>#N/A N/A</v>
      </c>
      <c r="BC372" s="34" t="str">
        <f ca="1">IF($A372&lt;&gt;"",_xll.BCurveInt(_xll.BCurveStrip("S23","Curvedate",$A372),"Df.Mid",$A372+BC$1),"")</f>
        <v>#N/A N/A</v>
      </c>
      <c r="BD372" s="34" t="str">
        <f ca="1">IF($A372&lt;&gt;"",_xll.BCurveInt(_xll.BCurveStrip("S23","Curvedate",$A372),"Df.Mid",$A372+BD$1),"")</f>
        <v>#N/A N/A</v>
      </c>
      <c r="BE372" s="34" t="str">
        <f ca="1">IF($A372&lt;&gt;"",_xll.BCurveInt(_xll.BCurveStrip("S23","Curvedate",$A372),"Df.Mid",$A372+BE$1),"")</f>
        <v>#N/A N/A</v>
      </c>
      <c r="BF372" s="34" t="str">
        <f ca="1">IF($A372&lt;&gt;"",_xll.BCurveInt(_xll.BCurveStrip("S23","Curvedate",$A372),"Df.Mid",$A372+BF$1),"")</f>
        <v>#N/A N/A</v>
      </c>
      <c r="BG372" s="34" t="str">
        <f ca="1">IF($A372&lt;&gt;"",_xll.BCurveInt(_xll.BCurveStrip("S23","Curvedate",$A372),"Df.Mid",$A372+BG$1),"")</f>
        <v>#N/A N/A</v>
      </c>
      <c r="BH372" s="34" t="str">
        <f ca="1">IF($A372&lt;&gt;"",_xll.BCurveInt(_xll.BCurveStrip("S23","Curvedate",$A372),"Df.Mid",$A372+BH$1),"")</f>
        <v>#N/A N/A</v>
      </c>
      <c r="BI372" s="34" t="str">
        <f ca="1">IF($A372&lt;&gt;"",_xll.BCurveInt(_xll.BCurveStrip("S23","Curvedate",$A372),"Df.Mid",$A372+BI$1),"")</f>
        <v>#N/A N/A</v>
      </c>
      <c r="BJ372" s="34" t="str">
        <f ca="1">IF($A372&lt;&gt;"",_xll.BCurveInt(_xll.BCurveStrip("S23","Curvedate",$A372),"Df.Mid",$A372+BJ$1),"")</f>
        <v>#N/A N/A</v>
      </c>
      <c r="BK372" s="34" t="str">
        <f ca="1">IF($A372&lt;&gt;"",_xll.BCurveInt(_xll.BCurveStrip("S23","Curvedate",$A372),"Df.Mid",$A372+BK$1),"")</f>
        <v>#N/A N/A</v>
      </c>
      <c r="BL372" s="34" t="str">
        <f ca="1">IF($A372&lt;&gt;"",_xll.BCurveInt(_xll.BCurveStrip("S23","Curvedate",$A372),"Df.Mid",$A372+BL$1),"")</f>
        <v>#N/A N/A</v>
      </c>
      <c r="BM372" s="34" t="str">
        <f ca="1">IF($A372&lt;&gt;"",_xll.BCurveInt(_xll.BCurveStrip("S23","Curvedate",$A372),"Df.Mid",$A372+BM$1),"")</f>
        <v>#N/A N/A</v>
      </c>
      <c r="BN372" s="34" t="str">
        <f ca="1">IF($A372&lt;&gt;"",_xll.BCurveInt(_xll.BCurveStrip("S23","Curvedate",$A372),"Df.Mid",$A372+BN$1),"")</f>
        <v>#N/A N/A</v>
      </c>
      <c r="BO372" s="34" t="str">
        <f ca="1">IF($A372&lt;&gt;"",_xll.BCurveInt(_xll.BCurveStrip("S23","Curvedate",$A372),"Df.Mid",$A372+BO$1),"")</f>
        <v>#N/A N/A</v>
      </c>
      <c r="BP372" s="34" t="str">
        <f ca="1">IF($A372&lt;&gt;"",_xll.BCurveInt(_xll.BCurveStrip("S23","Curvedate",$A372),"Df.Mid",$A372+BP$1),"")</f>
        <v>#N/A N/A</v>
      </c>
      <c r="BQ372" s="34" t="str">
        <f ca="1">IF($A372&lt;&gt;"",_xll.BCurveInt(_xll.BCurveStrip("S23","Curvedate",$A372),"Df.Mid",$A372+BQ$1),"")</f>
        <v>#N/A N/A</v>
      </c>
      <c r="BR372" s="34" t="str">
        <f ca="1">IF($A372&lt;&gt;"",_xll.BCurveInt(_xll.BCurveStrip("S23","Curvedate",$A372),"Df.Mid",$A372+BR$1),"")</f>
        <v>#N/A N/A</v>
      </c>
      <c r="BS372" s="34" t="str">
        <f ca="1">IF($A372&lt;&gt;"",_xll.BCurveInt(_xll.BCurveStrip("S23","Curvedate",$A372),"Df.Mid",$A372+BS$1),"")</f>
        <v>#N/A N/A</v>
      </c>
      <c r="BT372" s="34" t="str">
        <f ca="1">IF($A372&lt;&gt;"",_xll.BCurveInt(_xll.BCurveStrip("S23","Curvedate",$A372),"Df.Mid",$A372+BT$1),"")</f>
        <v>#N/A N/A</v>
      </c>
      <c r="BU372" s="34" t="str">
        <f ca="1">IF($A372&lt;&gt;"",_xll.BCurveInt(_xll.BCurveStrip("S23","Curvedate",$A372),"Df.Mid",$A372+BU$1),"")</f>
        <v>#N/A N/A</v>
      </c>
      <c r="BV372" s="34" t="str">
        <f ca="1">IF($A372&lt;&gt;"",_xll.BCurveInt(_xll.BCurveStrip("S23","Curvedate",$A372),"Df.Mid",$A372+BV$1),"")</f>
        <v>#N/A N/A</v>
      </c>
      <c r="BW372" s="34" t="str">
        <f ca="1">IF($A372&lt;&gt;"",_xll.BCurveInt(_xll.BCurveStrip("S23","Curvedate",$A372),"Df.Mid",$A372+BW$1),"")</f>
        <v>#N/A N/A</v>
      </c>
      <c r="BX372" s="34" t="str">
        <f ca="1">IF($A372&lt;&gt;"",_xll.BCurveInt(_xll.BCurveStrip("S23","Curvedate",$A372),"Df.Mid",$A372+BX$1),"")</f>
        <v>#N/A N/A</v>
      </c>
      <c r="BY372" s="34" t="str">
        <f ca="1">IF($A372&lt;&gt;"",_xll.BCurveInt(_xll.BCurveStrip("S23","Curvedate",$A372),"Df.Mid",$A372+BY$1),"")</f>
        <v>#N/A N/A</v>
      </c>
      <c r="BZ372" s="34" t="str">
        <f ca="1">IF($A372&lt;&gt;"",_xll.BCurveInt(_xll.BCurveStrip("S23","Curvedate",$A372),"Df.Mid",$A372+BZ$1),"")</f>
        <v>#N/A N/A</v>
      </c>
      <c r="CA372" s="34" t="str">
        <f ca="1">IF($A372&lt;&gt;"",_xll.BCurveInt(_xll.BCurveStrip("S23","Curvedate",$A372),"Df.Mid",$A372+CA$1),"")</f>
        <v>#N/A N/A</v>
      </c>
      <c r="CB372" s="34" t="str">
        <f ca="1">IF($A372&lt;&gt;"",_xll.BCurveInt(_xll.BCurveStrip("S23","Curvedate",$A372),"Df.Mid",$A372+CB$1),"")</f>
        <v>#N/A N/A</v>
      </c>
      <c r="CC372" s="34" t="str">
        <f ca="1">IF($A372&lt;&gt;"",_xll.BCurveInt(_xll.BCurveStrip("S23","Curvedate",$A372),"Df.Mid",$A372+CC$1),"")</f>
        <v>#N/A N/A</v>
      </c>
      <c r="CD372" s="34" t="str">
        <f ca="1">IF($A372&lt;&gt;"",_xll.BCurveInt(_xll.BCurveStrip("S23","Curvedate",$A372),"Df.Mid",$A372+CD$1),"")</f>
        <v>#N/A N/A</v>
      </c>
      <c r="CE372" s="34" t="str">
        <f ca="1">IF($A372&lt;&gt;"",_xll.BCurveInt(_xll.BCurveStrip("S23","Curvedate",$A372),"Df.Mid",$A372+CE$1),"")</f>
        <v>#N/A N/A</v>
      </c>
      <c r="CF372" s="34" t="str">
        <f ca="1">IF($A372&lt;&gt;"",_xll.BCurveInt(_xll.BCurveStrip("S23","Curvedate",$A372),"Df.Mid",$A372+CF$1),"")</f>
        <v>#N/A N/A</v>
      </c>
      <c r="CG372" s="34" t="str">
        <f ca="1">IF($A372&lt;&gt;"",_xll.BCurveInt(_xll.BCurveStrip("S23","Curvedate",$A372),"Df.Mid",$A372+CG$1),"")</f>
        <v>#N/A N/A</v>
      </c>
      <c r="CH372" s="34" t="str">
        <f ca="1">IF($A372&lt;&gt;"",_xll.BCurveInt(_xll.BCurveStrip("S23","Curvedate",$A372),"Df.Mid",$A372+CH$1),"")</f>
        <v>#N/A N/A</v>
      </c>
      <c r="CI372" s="34" t="str">
        <f ca="1">IF($A372&lt;&gt;"",_xll.BCurveInt(_xll.BCurveStrip("S23","Curvedate",$A372),"Df.Mid",$A372+CI$1),"")</f>
        <v>#N/A N/A</v>
      </c>
      <c r="CJ372" s="34" t="str">
        <f ca="1">IF($A372&lt;&gt;"",_xll.BCurveInt(_xll.BCurveStrip("S23","Curvedate",$A372),"Df.Mid",$A372+CJ$1),"")</f>
        <v>#N/A N/A</v>
      </c>
      <c r="CK372" s="34" t="str">
        <f ca="1">IF($A372&lt;&gt;"",_xll.BCurveInt(_xll.BCurveStrip("S23","Curvedate",$A372),"Df.Mid",$A372+CK$1),"")</f>
        <v>#N/A N/A</v>
      </c>
      <c r="CL372" s="34" t="str">
        <f ca="1">IF($A372&lt;&gt;"",_xll.BCurveInt(_xll.BCurveStrip("S23","Curvedate",$A372),"Df.Mid",$A372+CL$1),"")</f>
        <v>#N/A N/A</v>
      </c>
      <c r="CM372" s="34" t="str">
        <f ca="1">IF($A372&lt;&gt;"",_xll.BCurveInt(_xll.BCurveStrip("S23","Curvedate",$A372),"Df.Mid",$A372+CM$1),"")</f>
        <v>#N/A N/A</v>
      </c>
      <c r="CN372" s="34" t="str">
        <f ca="1">IF($A372&lt;&gt;"",_xll.BCurveInt(_xll.BCurveStrip("S23","Curvedate",$A372),"Df.Mid",$A372+CN$1),"")</f>
        <v>#N/A N/A</v>
      </c>
      <c r="CO372" s="34" t="str">
        <f ca="1">IF($A372&lt;&gt;"",_xll.BCurveInt(_xll.BCurveStrip("S23","Curvedate",$A372),"Df.Mid",$A372+CO$1),"")</f>
        <v>#N/A N/A</v>
      </c>
      <c r="CP372" s="34" t="str">
        <f ca="1">IF($A372&lt;&gt;"",_xll.BCurveInt(_xll.BCurveStrip("S23","Curvedate",$A372),"Df.Mid",$A372+CP$1),"")</f>
        <v>#N/A N/A</v>
      </c>
      <c r="CQ372" s="34" t="str">
        <f ca="1">IF($A372&lt;&gt;"",_xll.BCurveInt(_xll.BCurveStrip("S23","Curvedate",$A372),"Df.Mid",$A372+CQ$1),"")</f>
        <v>#N/A N/A</v>
      </c>
      <c r="CR372" s="34" t="str">
        <f ca="1">IF($A372&lt;&gt;"",_xll.BCurveInt(_xll.BCurveStrip("S23","Curvedate",$A372),"Df.Mid",$A372+CR$1),"")</f>
        <v>#N/A N/A</v>
      </c>
      <c r="CS372" s="34" t="str">
        <f ca="1">IF($A372&lt;&gt;"",_xll.BCurveInt(_xll.BCurveStrip("S23","Curvedate",$A372),"Df.Mid",$A372+CS$1),"")</f>
        <v>#N/A N/A</v>
      </c>
      <c r="CT372" s="34" t="str">
        <f ca="1">IF($A372&lt;&gt;"",_xll.BCurveInt(_xll.BCurveStrip("S23","Curvedate",$A372),"Df.Mid",$A372+CT$1),"")</f>
        <v>#N/A N/A</v>
      </c>
      <c r="CU372" s="34" t="str">
        <f ca="1">IF($A372&lt;&gt;"",_xll.BCurveInt(_xll.BCurveStrip("S23","Curvedate",$A372),"Df.Mid",$A372+CU$1),"")</f>
        <v>#N/A N/A</v>
      </c>
      <c r="CV372" s="34" t="str">
        <f ca="1">IF($A372&lt;&gt;"",_xll.BCurveInt(_xll.BCurveStrip("S23","Curvedate",$A372),"Df.Mid",$A372+CV$1),"")</f>
        <v>#N/A N/A</v>
      </c>
      <c r="CW372" s="34" t="str">
        <f ca="1">IF($A372&lt;&gt;"",_xll.BCurveInt(_xll.BCurveStrip("S23","Curvedate",$A372),"Df.Mid",$A372+CW$1),"")</f>
        <v>#N/A N/A</v>
      </c>
      <c r="CX372" s="34" t="str">
        <f ca="1">IF($A372&lt;&gt;"",_xll.BCurveInt(_xll.BCurveStrip("S23","Curvedate",$A372),"Df.Mid",$A372+CX$1),"")</f>
        <v>#N/A N/A</v>
      </c>
      <c r="CY372" s="34" t="str">
        <f ca="1">IF($A372&lt;&gt;"",_xll.BCurveInt(_xll.BCurveStrip("S23","Curvedate",$A372),"Df.Mid",$A372+CY$1),"")</f>
        <v>#N/A N/A</v>
      </c>
      <c r="CZ372" s="34" t="str">
        <f ca="1">IF($A372&lt;&gt;"",_xll.BCurveInt(_xll.BCurveStrip("S23","Curvedate",$A372),"Df.Mid",$A372+CZ$1),"")</f>
        <v>#N/A N/A</v>
      </c>
      <c r="DA372" s="34" t="str">
        <f ca="1">IF($A372&lt;&gt;"",_xll.BCurveInt(_xll.BCurveStrip("S23","Curvedate",$A372),"Df.Mid",$A372+DA$1),"")</f>
        <v>#N/A N/A</v>
      </c>
      <c r="DB372" s="34" t="str">
        <f ca="1">IF($A372&lt;&gt;"",_xll.BCurveInt(_xll.BCurveStrip("S23","Curvedate",$A372),"Df.Mid",$A372+DB$1),"")</f>
        <v>#N/A N/A</v>
      </c>
    </row>
    <row r="373" spans="1:106" x14ac:dyDescent="0.2">
      <c r="A373" s="13">
        <f t="shared" ca="1" si="5"/>
        <v>44791</v>
      </c>
      <c r="B373" s="34" t="str">
        <f ca="1">IF($A373&lt;&gt;"",_xll.BCurveInt(_xll.BCurveStrip("S23","Curvedate",$A373),"Df.Mid",$A373+B$1),"")</f>
        <v>#N/A N/A</v>
      </c>
      <c r="C373" s="34" t="str">
        <f ca="1">IF($A373&lt;&gt;"",_xll.BCurveInt(_xll.BCurveStrip("S23","Curvedate",$A373),"Df.Mid",$A373+C$1),"")</f>
        <v>#N/A N/A</v>
      </c>
      <c r="D373" s="34" t="str">
        <f ca="1">IF($A373&lt;&gt;"",_xll.BCurveInt(_xll.BCurveStrip("S23","Curvedate",$A373),"Df.Mid",$A373+D$1),"")</f>
        <v>#N/A N/A</v>
      </c>
      <c r="E373" s="34" t="str">
        <f ca="1">IF($A373&lt;&gt;"",_xll.BCurveInt(_xll.BCurveStrip("S23","Curvedate",$A373),"Df.Mid",$A373+E$1),"")</f>
        <v>#N/A N/A</v>
      </c>
      <c r="F373" s="34" t="str">
        <f ca="1">IF($A373&lt;&gt;"",_xll.BCurveInt(_xll.BCurveStrip("S23","Curvedate",$A373),"Df.Mid",$A373+F$1),"")</f>
        <v>#N/A N/A</v>
      </c>
      <c r="G373" s="34" t="str">
        <f ca="1">IF($A373&lt;&gt;"",_xll.BCurveInt(_xll.BCurveStrip("S23","Curvedate",$A373),"Df.Mid",$A373+G$1),"")</f>
        <v>#N/A N/A</v>
      </c>
      <c r="H373" s="34" t="str">
        <f ca="1">IF($A373&lt;&gt;"",_xll.BCurveInt(_xll.BCurveStrip("S23","Curvedate",$A373),"Df.Mid",$A373+H$1),"")</f>
        <v>#N/A N/A</v>
      </c>
      <c r="I373" s="34" t="str">
        <f ca="1">IF($A373&lt;&gt;"",_xll.BCurveInt(_xll.BCurveStrip("S23","Curvedate",$A373),"Df.Mid",$A373+I$1),"")</f>
        <v>#N/A N/A</v>
      </c>
      <c r="J373" s="34" t="str">
        <f ca="1">IF($A373&lt;&gt;"",_xll.BCurveInt(_xll.BCurveStrip("S23","Curvedate",$A373),"Df.Mid",$A373+J$1),"")</f>
        <v>#N/A N/A</v>
      </c>
      <c r="K373" s="34" t="str">
        <f ca="1">IF($A373&lt;&gt;"",_xll.BCurveInt(_xll.BCurveStrip("S23","Curvedate",$A373),"Df.Mid",$A373+K$1),"")</f>
        <v>#N/A N/A</v>
      </c>
      <c r="L373" s="34" t="str">
        <f ca="1">IF($A373&lt;&gt;"",_xll.BCurveInt(_xll.BCurveStrip("S23","Curvedate",$A373),"Df.Mid",$A373+L$1),"")</f>
        <v>#N/A N/A</v>
      </c>
      <c r="M373" s="34" t="str">
        <f ca="1">IF($A373&lt;&gt;"",_xll.BCurveInt(_xll.BCurveStrip("S23","Curvedate",$A373),"Df.Mid",$A373+M$1),"")</f>
        <v>#N/A N/A</v>
      </c>
      <c r="N373" s="34" t="str">
        <f ca="1">IF($A373&lt;&gt;"",_xll.BCurveInt(_xll.BCurveStrip("S23","Curvedate",$A373),"Df.Mid",$A373+N$1),"")</f>
        <v>#N/A N/A</v>
      </c>
      <c r="O373" s="34" t="str">
        <f ca="1">IF($A373&lt;&gt;"",_xll.BCurveInt(_xll.BCurveStrip("S23","Curvedate",$A373),"Df.Mid",$A373+O$1),"")</f>
        <v>#N/A N/A</v>
      </c>
      <c r="P373" s="34" t="str">
        <f ca="1">IF($A373&lt;&gt;"",_xll.BCurveInt(_xll.BCurveStrip("S23","Curvedate",$A373),"Df.Mid",$A373+P$1),"")</f>
        <v>#N/A N/A</v>
      </c>
      <c r="Q373" s="34" t="str">
        <f ca="1">IF($A373&lt;&gt;"",_xll.BCurveInt(_xll.BCurveStrip("S23","Curvedate",$A373),"Df.Mid",$A373+Q$1),"")</f>
        <v>#N/A N/A</v>
      </c>
      <c r="R373" s="34" t="str">
        <f ca="1">IF($A373&lt;&gt;"",_xll.BCurveInt(_xll.BCurveStrip("S23","Curvedate",$A373),"Df.Mid",$A373+R$1),"")</f>
        <v>#N/A N/A</v>
      </c>
      <c r="S373" s="34" t="str">
        <f ca="1">IF($A373&lt;&gt;"",_xll.BCurveInt(_xll.BCurveStrip("S23","Curvedate",$A373),"Df.Mid",$A373+S$1),"")</f>
        <v>#N/A N/A</v>
      </c>
      <c r="T373" s="34" t="str">
        <f ca="1">IF($A373&lt;&gt;"",_xll.BCurveInt(_xll.BCurveStrip("S23","Curvedate",$A373),"Df.Mid",$A373+T$1),"")</f>
        <v>#N/A N/A</v>
      </c>
      <c r="U373" s="34" t="str">
        <f ca="1">IF($A373&lt;&gt;"",_xll.BCurveInt(_xll.BCurveStrip("S23","Curvedate",$A373),"Df.Mid",$A373+U$1),"")</f>
        <v>#N/A N/A</v>
      </c>
      <c r="V373" s="34" t="str">
        <f ca="1">IF($A373&lt;&gt;"",_xll.BCurveInt(_xll.BCurveStrip("S23","Curvedate",$A373),"Df.Mid",$A373+V$1),"")</f>
        <v>#N/A N/A</v>
      </c>
      <c r="W373" s="34" t="str">
        <f ca="1">IF($A373&lt;&gt;"",_xll.BCurveInt(_xll.BCurveStrip("S23","Curvedate",$A373),"Df.Mid",$A373+W$1),"")</f>
        <v>#N/A N/A</v>
      </c>
      <c r="X373" s="34" t="str">
        <f ca="1">IF($A373&lt;&gt;"",_xll.BCurveInt(_xll.BCurveStrip("S23","Curvedate",$A373),"Df.Mid",$A373+X$1),"")</f>
        <v>#N/A N/A</v>
      </c>
      <c r="Y373" s="34" t="str">
        <f ca="1">IF($A373&lt;&gt;"",_xll.BCurveInt(_xll.BCurveStrip("S23","Curvedate",$A373),"Df.Mid",$A373+Y$1),"")</f>
        <v>#N/A N/A</v>
      </c>
      <c r="Z373" s="34" t="str">
        <f ca="1">IF($A373&lt;&gt;"",_xll.BCurveInt(_xll.BCurveStrip("S23","Curvedate",$A373),"Df.Mid",$A373+Z$1),"")</f>
        <v>#N/A N/A</v>
      </c>
      <c r="AA373" s="34" t="str">
        <f ca="1">IF($A373&lt;&gt;"",_xll.BCurveInt(_xll.BCurveStrip("S23","Curvedate",$A373),"Df.Mid",$A373+AA$1),"")</f>
        <v>#N/A N/A</v>
      </c>
      <c r="AB373" s="34" t="str">
        <f ca="1">IF($A373&lt;&gt;"",_xll.BCurveInt(_xll.BCurveStrip("S23","Curvedate",$A373),"Df.Mid",$A373+AB$1),"")</f>
        <v>#N/A N/A</v>
      </c>
      <c r="AC373" s="34" t="str">
        <f ca="1">IF($A373&lt;&gt;"",_xll.BCurveInt(_xll.BCurveStrip("S23","Curvedate",$A373),"Df.Mid",$A373+AC$1),"")</f>
        <v>#N/A N/A</v>
      </c>
      <c r="AD373" s="34" t="str">
        <f ca="1">IF($A373&lt;&gt;"",_xll.BCurveInt(_xll.BCurveStrip("S23","Curvedate",$A373),"Df.Mid",$A373+AD$1),"")</f>
        <v>#N/A N/A</v>
      </c>
      <c r="AE373" s="34" t="str">
        <f ca="1">IF($A373&lt;&gt;"",_xll.BCurveInt(_xll.BCurveStrip("S23","Curvedate",$A373),"Df.Mid",$A373+AE$1),"")</f>
        <v>#N/A N/A</v>
      </c>
      <c r="AF373" s="34" t="str">
        <f ca="1">IF($A373&lt;&gt;"",_xll.BCurveInt(_xll.BCurveStrip("S23","Curvedate",$A373),"Df.Mid",$A373+AF$1),"")</f>
        <v>#N/A N/A</v>
      </c>
      <c r="AG373" s="34" t="str">
        <f ca="1">IF($A373&lt;&gt;"",_xll.BCurveInt(_xll.BCurveStrip("S23","Curvedate",$A373),"Df.Mid",$A373+AG$1),"")</f>
        <v>#N/A N/A</v>
      </c>
      <c r="AH373" s="34" t="str">
        <f ca="1">IF($A373&lt;&gt;"",_xll.BCurveInt(_xll.BCurveStrip("S23","Curvedate",$A373),"Df.Mid",$A373+AH$1),"")</f>
        <v>#N/A N/A</v>
      </c>
      <c r="AI373" s="34" t="str">
        <f ca="1">IF($A373&lt;&gt;"",_xll.BCurveInt(_xll.BCurveStrip("S23","Curvedate",$A373),"Df.Mid",$A373+AI$1),"")</f>
        <v>#N/A N/A</v>
      </c>
      <c r="AJ373" s="34" t="str">
        <f ca="1">IF($A373&lt;&gt;"",_xll.BCurveInt(_xll.BCurveStrip("S23","Curvedate",$A373),"Df.Mid",$A373+AJ$1),"")</f>
        <v>#N/A N/A</v>
      </c>
      <c r="AK373" s="34" t="str">
        <f ca="1">IF($A373&lt;&gt;"",_xll.BCurveInt(_xll.BCurveStrip("S23","Curvedate",$A373),"Df.Mid",$A373+AK$1),"")</f>
        <v>#N/A N/A</v>
      </c>
      <c r="AL373" s="34" t="str">
        <f ca="1">IF($A373&lt;&gt;"",_xll.BCurveInt(_xll.BCurveStrip("S23","Curvedate",$A373),"Df.Mid",$A373+AL$1),"")</f>
        <v>#N/A N/A</v>
      </c>
      <c r="AM373" s="34" t="str">
        <f ca="1">IF($A373&lt;&gt;"",_xll.BCurveInt(_xll.BCurveStrip("S23","Curvedate",$A373),"Df.Mid",$A373+AM$1),"")</f>
        <v>#N/A N/A</v>
      </c>
      <c r="AN373" s="34" t="str">
        <f ca="1">IF($A373&lt;&gt;"",_xll.BCurveInt(_xll.BCurveStrip("S23","Curvedate",$A373),"Df.Mid",$A373+AN$1),"")</f>
        <v>#N/A N/A</v>
      </c>
      <c r="AO373" s="34" t="str">
        <f ca="1">IF($A373&lt;&gt;"",_xll.BCurveInt(_xll.BCurveStrip("S23","Curvedate",$A373),"Df.Mid",$A373+AO$1),"")</f>
        <v>#N/A N/A</v>
      </c>
      <c r="AP373" s="34" t="str">
        <f ca="1">IF($A373&lt;&gt;"",_xll.BCurveInt(_xll.BCurveStrip("S23","Curvedate",$A373),"Df.Mid",$A373+AP$1),"")</f>
        <v>#N/A N/A</v>
      </c>
      <c r="AQ373" s="34" t="str">
        <f ca="1">IF($A373&lt;&gt;"",_xll.BCurveInt(_xll.BCurveStrip("S23","Curvedate",$A373),"Df.Mid",$A373+AQ$1),"")</f>
        <v>#N/A N/A</v>
      </c>
      <c r="AR373" s="34" t="str">
        <f ca="1">IF($A373&lt;&gt;"",_xll.BCurveInt(_xll.BCurveStrip("S23","Curvedate",$A373),"Df.Mid",$A373+AR$1),"")</f>
        <v>#N/A N/A</v>
      </c>
      <c r="AS373" s="34" t="str">
        <f ca="1">IF($A373&lt;&gt;"",_xll.BCurveInt(_xll.BCurveStrip("S23","Curvedate",$A373),"Df.Mid",$A373+AS$1),"")</f>
        <v>#N/A N/A</v>
      </c>
      <c r="AT373" s="34" t="str">
        <f ca="1">IF($A373&lt;&gt;"",_xll.BCurveInt(_xll.BCurveStrip("S23","Curvedate",$A373),"Df.Mid",$A373+AT$1),"")</f>
        <v>#N/A N/A</v>
      </c>
      <c r="AU373" s="34" t="str">
        <f ca="1">IF($A373&lt;&gt;"",_xll.BCurveInt(_xll.BCurveStrip("S23","Curvedate",$A373),"Df.Mid",$A373+AU$1),"")</f>
        <v>#N/A N/A</v>
      </c>
      <c r="AV373" s="34" t="str">
        <f ca="1">IF($A373&lt;&gt;"",_xll.BCurveInt(_xll.BCurveStrip("S23","Curvedate",$A373),"Df.Mid",$A373+AV$1),"")</f>
        <v>#N/A N/A</v>
      </c>
      <c r="AW373" s="34" t="str">
        <f ca="1">IF($A373&lt;&gt;"",_xll.BCurveInt(_xll.BCurveStrip("S23","Curvedate",$A373),"Df.Mid",$A373+AW$1),"")</f>
        <v>#N/A N/A</v>
      </c>
      <c r="AX373" s="34" t="str">
        <f ca="1">IF($A373&lt;&gt;"",_xll.BCurveInt(_xll.BCurveStrip("S23","Curvedate",$A373),"Df.Mid",$A373+AX$1),"")</f>
        <v>#N/A N/A</v>
      </c>
      <c r="AY373" s="34" t="str">
        <f ca="1">IF($A373&lt;&gt;"",_xll.BCurveInt(_xll.BCurveStrip("S23","Curvedate",$A373),"Df.Mid",$A373+AY$1),"")</f>
        <v>#N/A N/A</v>
      </c>
      <c r="AZ373" s="34" t="str">
        <f ca="1">IF($A373&lt;&gt;"",_xll.BCurveInt(_xll.BCurveStrip("S23","Curvedate",$A373),"Df.Mid",$A373+AZ$1),"")</f>
        <v>#N/A N/A</v>
      </c>
      <c r="BA373" s="34" t="str">
        <f ca="1">IF($A373&lt;&gt;"",_xll.BCurveInt(_xll.BCurveStrip("S23","Curvedate",$A373),"Df.Mid",$A373+BA$1),"")</f>
        <v>#N/A N/A</v>
      </c>
      <c r="BB373" s="34" t="str">
        <f ca="1">IF($A373&lt;&gt;"",_xll.BCurveInt(_xll.BCurveStrip("S23","Curvedate",$A373),"Df.Mid",$A373+BB$1),"")</f>
        <v>#N/A N/A</v>
      </c>
      <c r="BC373" s="34" t="str">
        <f ca="1">IF($A373&lt;&gt;"",_xll.BCurveInt(_xll.BCurveStrip("S23","Curvedate",$A373),"Df.Mid",$A373+BC$1),"")</f>
        <v>#N/A N/A</v>
      </c>
      <c r="BD373" s="34" t="str">
        <f ca="1">IF($A373&lt;&gt;"",_xll.BCurveInt(_xll.BCurveStrip("S23","Curvedate",$A373),"Df.Mid",$A373+BD$1),"")</f>
        <v>#N/A N/A</v>
      </c>
      <c r="BE373" s="34" t="str">
        <f ca="1">IF($A373&lt;&gt;"",_xll.BCurveInt(_xll.BCurveStrip("S23","Curvedate",$A373),"Df.Mid",$A373+BE$1),"")</f>
        <v>#N/A N/A</v>
      </c>
      <c r="BF373" s="34" t="str">
        <f ca="1">IF($A373&lt;&gt;"",_xll.BCurveInt(_xll.BCurveStrip("S23","Curvedate",$A373),"Df.Mid",$A373+BF$1),"")</f>
        <v>#N/A N/A</v>
      </c>
      <c r="BG373" s="34" t="str">
        <f ca="1">IF($A373&lt;&gt;"",_xll.BCurveInt(_xll.BCurveStrip("S23","Curvedate",$A373),"Df.Mid",$A373+BG$1),"")</f>
        <v>#N/A N/A</v>
      </c>
      <c r="BH373" s="34" t="str">
        <f ca="1">IF($A373&lt;&gt;"",_xll.BCurveInt(_xll.BCurveStrip("S23","Curvedate",$A373),"Df.Mid",$A373+BH$1),"")</f>
        <v>#N/A N/A</v>
      </c>
      <c r="BI373" s="34" t="str">
        <f ca="1">IF($A373&lt;&gt;"",_xll.BCurveInt(_xll.BCurveStrip("S23","Curvedate",$A373),"Df.Mid",$A373+BI$1),"")</f>
        <v>#N/A N/A</v>
      </c>
      <c r="BJ373" s="34" t="str">
        <f ca="1">IF($A373&lt;&gt;"",_xll.BCurveInt(_xll.BCurveStrip("S23","Curvedate",$A373),"Df.Mid",$A373+BJ$1),"")</f>
        <v>#N/A N/A</v>
      </c>
      <c r="BK373" s="34" t="str">
        <f ca="1">IF($A373&lt;&gt;"",_xll.BCurveInt(_xll.BCurveStrip("S23","Curvedate",$A373),"Df.Mid",$A373+BK$1),"")</f>
        <v>#N/A N/A</v>
      </c>
      <c r="BL373" s="34" t="str">
        <f ca="1">IF($A373&lt;&gt;"",_xll.BCurveInt(_xll.BCurveStrip("S23","Curvedate",$A373),"Df.Mid",$A373+BL$1),"")</f>
        <v>#N/A N/A</v>
      </c>
      <c r="BM373" s="34" t="str">
        <f ca="1">IF($A373&lt;&gt;"",_xll.BCurveInt(_xll.BCurveStrip("S23","Curvedate",$A373),"Df.Mid",$A373+BM$1),"")</f>
        <v>#N/A N/A</v>
      </c>
      <c r="BN373" s="34" t="str">
        <f ca="1">IF($A373&lt;&gt;"",_xll.BCurveInt(_xll.BCurveStrip("S23","Curvedate",$A373),"Df.Mid",$A373+BN$1),"")</f>
        <v>#N/A N/A</v>
      </c>
      <c r="BO373" s="34" t="str">
        <f ca="1">IF($A373&lt;&gt;"",_xll.BCurveInt(_xll.BCurveStrip("S23","Curvedate",$A373),"Df.Mid",$A373+BO$1),"")</f>
        <v>#N/A N/A</v>
      </c>
      <c r="BP373" s="34" t="str">
        <f ca="1">IF($A373&lt;&gt;"",_xll.BCurveInt(_xll.BCurveStrip("S23","Curvedate",$A373),"Df.Mid",$A373+BP$1),"")</f>
        <v>#N/A N/A</v>
      </c>
      <c r="BQ373" s="34" t="str">
        <f ca="1">IF($A373&lt;&gt;"",_xll.BCurveInt(_xll.BCurveStrip("S23","Curvedate",$A373),"Df.Mid",$A373+BQ$1),"")</f>
        <v>#N/A N/A</v>
      </c>
      <c r="BR373" s="34" t="str">
        <f ca="1">IF($A373&lt;&gt;"",_xll.BCurveInt(_xll.BCurveStrip("S23","Curvedate",$A373),"Df.Mid",$A373+BR$1),"")</f>
        <v>#N/A N/A</v>
      </c>
      <c r="BS373" s="34" t="str">
        <f ca="1">IF($A373&lt;&gt;"",_xll.BCurveInt(_xll.BCurveStrip("S23","Curvedate",$A373),"Df.Mid",$A373+BS$1),"")</f>
        <v>#N/A N/A</v>
      </c>
      <c r="BT373" s="34" t="str">
        <f ca="1">IF($A373&lt;&gt;"",_xll.BCurveInt(_xll.BCurveStrip("S23","Curvedate",$A373),"Df.Mid",$A373+BT$1),"")</f>
        <v>#N/A N/A</v>
      </c>
      <c r="BU373" s="34" t="str">
        <f ca="1">IF($A373&lt;&gt;"",_xll.BCurveInt(_xll.BCurveStrip("S23","Curvedate",$A373),"Df.Mid",$A373+BU$1),"")</f>
        <v>#N/A N/A</v>
      </c>
      <c r="BV373" s="34" t="str">
        <f ca="1">IF($A373&lt;&gt;"",_xll.BCurveInt(_xll.BCurveStrip("S23","Curvedate",$A373),"Df.Mid",$A373+BV$1),"")</f>
        <v>#N/A N/A</v>
      </c>
      <c r="BW373" s="34" t="str">
        <f ca="1">IF($A373&lt;&gt;"",_xll.BCurveInt(_xll.BCurveStrip("S23","Curvedate",$A373),"Df.Mid",$A373+BW$1),"")</f>
        <v>#N/A N/A</v>
      </c>
      <c r="BX373" s="34" t="str">
        <f ca="1">IF($A373&lt;&gt;"",_xll.BCurveInt(_xll.BCurveStrip("S23","Curvedate",$A373),"Df.Mid",$A373+BX$1),"")</f>
        <v>#N/A N/A</v>
      </c>
      <c r="BY373" s="34" t="str">
        <f ca="1">IF($A373&lt;&gt;"",_xll.BCurveInt(_xll.BCurveStrip("S23","Curvedate",$A373),"Df.Mid",$A373+BY$1),"")</f>
        <v>#N/A N/A</v>
      </c>
      <c r="BZ373" s="34" t="str">
        <f ca="1">IF($A373&lt;&gt;"",_xll.BCurveInt(_xll.BCurveStrip("S23","Curvedate",$A373),"Df.Mid",$A373+BZ$1),"")</f>
        <v>#N/A N/A</v>
      </c>
      <c r="CA373" s="34" t="str">
        <f ca="1">IF($A373&lt;&gt;"",_xll.BCurveInt(_xll.BCurveStrip("S23","Curvedate",$A373),"Df.Mid",$A373+CA$1),"")</f>
        <v>#N/A N/A</v>
      </c>
      <c r="CB373" s="34" t="str">
        <f ca="1">IF($A373&lt;&gt;"",_xll.BCurveInt(_xll.BCurveStrip("S23","Curvedate",$A373),"Df.Mid",$A373+CB$1),"")</f>
        <v>#N/A N/A</v>
      </c>
      <c r="CC373" s="34" t="str">
        <f ca="1">IF($A373&lt;&gt;"",_xll.BCurveInt(_xll.BCurveStrip("S23","Curvedate",$A373),"Df.Mid",$A373+CC$1),"")</f>
        <v>#N/A N/A</v>
      </c>
      <c r="CD373" s="34" t="str">
        <f ca="1">IF($A373&lt;&gt;"",_xll.BCurveInt(_xll.BCurveStrip("S23","Curvedate",$A373),"Df.Mid",$A373+CD$1),"")</f>
        <v>#N/A N/A</v>
      </c>
      <c r="CE373" s="34" t="str">
        <f ca="1">IF($A373&lt;&gt;"",_xll.BCurveInt(_xll.BCurveStrip("S23","Curvedate",$A373),"Df.Mid",$A373+CE$1),"")</f>
        <v>#N/A N/A</v>
      </c>
      <c r="CF373" s="34" t="str">
        <f ca="1">IF($A373&lt;&gt;"",_xll.BCurveInt(_xll.BCurveStrip("S23","Curvedate",$A373),"Df.Mid",$A373+CF$1),"")</f>
        <v>#N/A N/A</v>
      </c>
      <c r="CG373" s="34" t="str">
        <f ca="1">IF($A373&lt;&gt;"",_xll.BCurveInt(_xll.BCurveStrip("S23","Curvedate",$A373),"Df.Mid",$A373+CG$1),"")</f>
        <v>#N/A N/A</v>
      </c>
      <c r="CH373" s="34" t="str">
        <f ca="1">IF($A373&lt;&gt;"",_xll.BCurveInt(_xll.BCurveStrip("S23","Curvedate",$A373),"Df.Mid",$A373+CH$1),"")</f>
        <v>#N/A N/A</v>
      </c>
      <c r="CI373" s="34" t="str">
        <f ca="1">IF($A373&lt;&gt;"",_xll.BCurveInt(_xll.BCurveStrip("S23","Curvedate",$A373),"Df.Mid",$A373+CI$1),"")</f>
        <v>#N/A N/A</v>
      </c>
      <c r="CJ373" s="34" t="str">
        <f ca="1">IF($A373&lt;&gt;"",_xll.BCurveInt(_xll.BCurveStrip("S23","Curvedate",$A373),"Df.Mid",$A373+CJ$1),"")</f>
        <v>#N/A N/A</v>
      </c>
      <c r="CK373" s="34" t="str">
        <f ca="1">IF($A373&lt;&gt;"",_xll.BCurveInt(_xll.BCurveStrip("S23","Curvedate",$A373),"Df.Mid",$A373+CK$1),"")</f>
        <v>#N/A N/A</v>
      </c>
      <c r="CL373" s="34" t="str">
        <f ca="1">IF($A373&lt;&gt;"",_xll.BCurveInt(_xll.BCurveStrip("S23","Curvedate",$A373),"Df.Mid",$A373+CL$1),"")</f>
        <v>#N/A N/A</v>
      </c>
      <c r="CM373" s="34" t="str">
        <f ca="1">IF($A373&lt;&gt;"",_xll.BCurveInt(_xll.BCurveStrip("S23","Curvedate",$A373),"Df.Mid",$A373+CM$1),"")</f>
        <v>#N/A N/A</v>
      </c>
      <c r="CN373" s="34" t="str">
        <f ca="1">IF($A373&lt;&gt;"",_xll.BCurveInt(_xll.BCurveStrip("S23","Curvedate",$A373),"Df.Mid",$A373+CN$1),"")</f>
        <v>#N/A N/A</v>
      </c>
      <c r="CO373" s="34" t="str">
        <f ca="1">IF($A373&lt;&gt;"",_xll.BCurveInt(_xll.BCurveStrip("S23","Curvedate",$A373),"Df.Mid",$A373+CO$1),"")</f>
        <v>#N/A N/A</v>
      </c>
      <c r="CP373" s="34" t="str">
        <f ca="1">IF($A373&lt;&gt;"",_xll.BCurveInt(_xll.BCurveStrip("S23","Curvedate",$A373),"Df.Mid",$A373+CP$1),"")</f>
        <v>#N/A N/A</v>
      </c>
      <c r="CQ373" s="34" t="str">
        <f ca="1">IF($A373&lt;&gt;"",_xll.BCurveInt(_xll.BCurveStrip("S23","Curvedate",$A373),"Df.Mid",$A373+CQ$1),"")</f>
        <v>#N/A N/A</v>
      </c>
      <c r="CR373" s="34" t="str">
        <f ca="1">IF($A373&lt;&gt;"",_xll.BCurveInt(_xll.BCurveStrip("S23","Curvedate",$A373),"Df.Mid",$A373+CR$1),"")</f>
        <v>#N/A N/A</v>
      </c>
      <c r="CS373" s="34" t="str">
        <f ca="1">IF($A373&lt;&gt;"",_xll.BCurveInt(_xll.BCurveStrip("S23","Curvedate",$A373),"Df.Mid",$A373+CS$1),"")</f>
        <v>#N/A N/A</v>
      </c>
      <c r="CT373" s="34" t="str">
        <f ca="1">IF($A373&lt;&gt;"",_xll.BCurveInt(_xll.BCurveStrip("S23","Curvedate",$A373),"Df.Mid",$A373+CT$1),"")</f>
        <v>#N/A N/A</v>
      </c>
      <c r="CU373" s="34" t="str">
        <f ca="1">IF($A373&lt;&gt;"",_xll.BCurveInt(_xll.BCurveStrip("S23","Curvedate",$A373),"Df.Mid",$A373+CU$1),"")</f>
        <v>#N/A N/A</v>
      </c>
      <c r="CV373" s="34" t="str">
        <f ca="1">IF($A373&lt;&gt;"",_xll.BCurveInt(_xll.BCurveStrip("S23","Curvedate",$A373),"Df.Mid",$A373+CV$1),"")</f>
        <v>#N/A N/A</v>
      </c>
      <c r="CW373" s="34" t="str">
        <f ca="1">IF($A373&lt;&gt;"",_xll.BCurveInt(_xll.BCurveStrip("S23","Curvedate",$A373),"Df.Mid",$A373+CW$1),"")</f>
        <v>#N/A N/A</v>
      </c>
      <c r="CX373" s="34" t="str">
        <f ca="1">IF($A373&lt;&gt;"",_xll.BCurveInt(_xll.BCurveStrip("S23","Curvedate",$A373),"Df.Mid",$A373+CX$1),"")</f>
        <v>#N/A N/A</v>
      </c>
      <c r="CY373" s="34" t="str">
        <f ca="1">IF($A373&lt;&gt;"",_xll.BCurveInt(_xll.BCurveStrip("S23","Curvedate",$A373),"Df.Mid",$A373+CY$1),"")</f>
        <v>#N/A N/A</v>
      </c>
      <c r="CZ373" s="34" t="str">
        <f ca="1">IF($A373&lt;&gt;"",_xll.BCurveInt(_xll.BCurveStrip("S23","Curvedate",$A373),"Df.Mid",$A373+CZ$1),"")</f>
        <v>#N/A N/A</v>
      </c>
      <c r="DA373" s="34" t="str">
        <f ca="1">IF($A373&lt;&gt;"",_xll.BCurveInt(_xll.BCurveStrip("S23","Curvedate",$A373),"Df.Mid",$A373+DA$1),"")</f>
        <v>#N/A N/A</v>
      </c>
      <c r="DB373" s="34" t="str">
        <f ca="1">IF($A373&lt;&gt;"",_xll.BCurveInt(_xll.BCurveStrip("S23","Curvedate",$A373),"Df.Mid",$A373+DB$1),"")</f>
        <v>#N/A N/A</v>
      </c>
    </row>
    <row r="374" spans="1:106" x14ac:dyDescent="0.2">
      <c r="A374" s="13">
        <f t="shared" ca="1" si="5"/>
        <v>44792</v>
      </c>
      <c r="B374" s="34" t="str">
        <f ca="1">IF($A374&lt;&gt;"",_xll.BCurveInt(_xll.BCurveStrip("S23","Curvedate",$A374),"Df.Mid",$A374+B$1),"")</f>
        <v>#N/A N/A</v>
      </c>
      <c r="C374" s="34" t="str">
        <f ca="1">IF($A374&lt;&gt;"",_xll.BCurveInt(_xll.BCurveStrip("S23","Curvedate",$A374),"Df.Mid",$A374+C$1),"")</f>
        <v>#N/A N/A</v>
      </c>
      <c r="D374" s="34" t="str">
        <f ca="1">IF($A374&lt;&gt;"",_xll.BCurveInt(_xll.BCurveStrip("S23","Curvedate",$A374),"Df.Mid",$A374+D$1),"")</f>
        <v>#N/A N/A</v>
      </c>
      <c r="E374" s="34" t="str">
        <f ca="1">IF($A374&lt;&gt;"",_xll.BCurveInt(_xll.BCurveStrip("S23","Curvedate",$A374),"Df.Mid",$A374+E$1),"")</f>
        <v>#N/A N/A</v>
      </c>
      <c r="F374" s="34" t="str">
        <f ca="1">IF($A374&lt;&gt;"",_xll.BCurveInt(_xll.BCurveStrip("S23","Curvedate",$A374),"Df.Mid",$A374+F$1),"")</f>
        <v>#N/A N/A</v>
      </c>
      <c r="G374" s="34" t="str">
        <f ca="1">IF($A374&lt;&gt;"",_xll.BCurveInt(_xll.BCurveStrip("S23","Curvedate",$A374),"Df.Mid",$A374+G$1),"")</f>
        <v>#N/A N/A</v>
      </c>
      <c r="H374" s="34" t="str">
        <f ca="1">IF($A374&lt;&gt;"",_xll.BCurveInt(_xll.BCurveStrip("S23","Curvedate",$A374),"Df.Mid",$A374+H$1),"")</f>
        <v>#N/A N/A</v>
      </c>
      <c r="I374" s="34" t="str">
        <f ca="1">IF($A374&lt;&gt;"",_xll.BCurveInt(_xll.BCurveStrip("S23","Curvedate",$A374),"Df.Mid",$A374+I$1),"")</f>
        <v>#N/A N/A</v>
      </c>
      <c r="J374" s="34" t="str">
        <f ca="1">IF($A374&lt;&gt;"",_xll.BCurveInt(_xll.BCurveStrip("S23","Curvedate",$A374),"Df.Mid",$A374+J$1),"")</f>
        <v>#N/A N/A</v>
      </c>
      <c r="K374" s="34" t="str">
        <f ca="1">IF($A374&lt;&gt;"",_xll.BCurveInt(_xll.BCurveStrip("S23","Curvedate",$A374),"Df.Mid",$A374+K$1),"")</f>
        <v>#N/A N/A</v>
      </c>
      <c r="L374" s="34" t="str">
        <f ca="1">IF($A374&lt;&gt;"",_xll.BCurveInt(_xll.BCurveStrip("S23","Curvedate",$A374),"Df.Mid",$A374+L$1),"")</f>
        <v>#N/A N/A</v>
      </c>
      <c r="M374" s="34" t="str">
        <f ca="1">IF($A374&lt;&gt;"",_xll.BCurveInt(_xll.BCurveStrip("S23","Curvedate",$A374),"Df.Mid",$A374+M$1),"")</f>
        <v>#N/A N/A</v>
      </c>
      <c r="N374" s="34" t="str">
        <f ca="1">IF($A374&lt;&gt;"",_xll.BCurveInt(_xll.BCurveStrip("S23","Curvedate",$A374),"Df.Mid",$A374+N$1),"")</f>
        <v>#N/A N/A</v>
      </c>
      <c r="O374" s="34" t="str">
        <f ca="1">IF($A374&lt;&gt;"",_xll.BCurveInt(_xll.BCurveStrip("S23","Curvedate",$A374),"Df.Mid",$A374+O$1),"")</f>
        <v>#N/A N/A</v>
      </c>
      <c r="P374" s="34" t="str">
        <f ca="1">IF($A374&lt;&gt;"",_xll.BCurveInt(_xll.BCurveStrip("S23","Curvedate",$A374),"Df.Mid",$A374+P$1),"")</f>
        <v>#N/A N/A</v>
      </c>
      <c r="Q374" s="34" t="str">
        <f ca="1">IF($A374&lt;&gt;"",_xll.BCurveInt(_xll.BCurveStrip("S23","Curvedate",$A374),"Df.Mid",$A374+Q$1),"")</f>
        <v>#N/A N/A</v>
      </c>
      <c r="R374" s="34" t="str">
        <f ca="1">IF($A374&lt;&gt;"",_xll.BCurveInt(_xll.BCurveStrip("S23","Curvedate",$A374),"Df.Mid",$A374+R$1),"")</f>
        <v>#N/A N/A</v>
      </c>
      <c r="S374" s="34" t="str">
        <f ca="1">IF($A374&lt;&gt;"",_xll.BCurveInt(_xll.BCurveStrip("S23","Curvedate",$A374),"Df.Mid",$A374+S$1),"")</f>
        <v>#N/A N/A</v>
      </c>
      <c r="T374" s="34" t="str">
        <f ca="1">IF($A374&lt;&gt;"",_xll.BCurveInt(_xll.BCurveStrip("S23","Curvedate",$A374),"Df.Mid",$A374+T$1),"")</f>
        <v>#N/A N/A</v>
      </c>
      <c r="U374" s="34" t="str">
        <f ca="1">IF($A374&lt;&gt;"",_xll.BCurveInt(_xll.BCurveStrip("S23","Curvedate",$A374),"Df.Mid",$A374+U$1),"")</f>
        <v>#N/A N/A</v>
      </c>
      <c r="V374" s="34" t="str">
        <f ca="1">IF($A374&lt;&gt;"",_xll.BCurveInt(_xll.BCurveStrip("S23","Curvedate",$A374),"Df.Mid",$A374+V$1),"")</f>
        <v>#N/A N/A</v>
      </c>
      <c r="W374" s="34" t="str">
        <f ca="1">IF($A374&lt;&gt;"",_xll.BCurveInt(_xll.BCurveStrip("S23","Curvedate",$A374),"Df.Mid",$A374+W$1),"")</f>
        <v>#N/A N/A</v>
      </c>
      <c r="X374" s="34" t="str">
        <f ca="1">IF($A374&lt;&gt;"",_xll.BCurveInt(_xll.BCurveStrip("S23","Curvedate",$A374),"Df.Mid",$A374+X$1),"")</f>
        <v>#N/A N/A</v>
      </c>
      <c r="Y374" s="34" t="str">
        <f ca="1">IF($A374&lt;&gt;"",_xll.BCurveInt(_xll.BCurveStrip("S23","Curvedate",$A374),"Df.Mid",$A374+Y$1),"")</f>
        <v>#N/A N/A</v>
      </c>
      <c r="Z374" s="34" t="str">
        <f ca="1">IF($A374&lt;&gt;"",_xll.BCurveInt(_xll.BCurveStrip("S23","Curvedate",$A374),"Df.Mid",$A374+Z$1),"")</f>
        <v>#N/A N/A</v>
      </c>
      <c r="AA374" s="34" t="str">
        <f ca="1">IF($A374&lt;&gt;"",_xll.BCurveInt(_xll.BCurveStrip("S23","Curvedate",$A374),"Df.Mid",$A374+AA$1),"")</f>
        <v>#N/A N/A</v>
      </c>
      <c r="AB374" s="34" t="str">
        <f ca="1">IF($A374&lt;&gt;"",_xll.BCurveInt(_xll.BCurveStrip("S23","Curvedate",$A374),"Df.Mid",$A374+AB$1),"")</f>
        <v>#N/A N/A</v>
      </c>
      <c r="AC374" s="34" t="str">
        <f ca="1">IF($A374&lt;&gt;"",_xll.BCurveInt(_xll.BCurveStrip("S23","Curvedate",$A374),"Df.Mid",$A374+AC$1),"")</f>
        <v>#N/A N/A</v>
      </c>
      <c r="AD374" s="34" t="str">
        <f ca="1">IF($A374&lt;&gt;"",_xll.BCurveInt(_xll.BCurveStrip("S23","Curvedate",$A374),"Df.Mid",$A374+AD$1),"")</f>
        <v>#N/A N/A</v>
      </c>
      <c r="AE374" s="34" t="str">
        <f ca="1">IF($A374&lt;&gt;"",_xll.BCurveInt(_xll.BCurveStrip("S23","Curvedate",$A374),"Df.Mid",$A374+AE$1),"")</f>
        <v>#N/A N/A</v>
      </c>
      <c r="AF374" s="34" t="str">
        <f ca="1">IF($A374&lt;&gt;"",_xll.BCurveInt(_xll.BCurveStrip("S23","Curvedate",$A374),"Df.Mid",$A374+AF$1),"")</f>
        <v>#N/A N/A</v>
      </c>
      <c r="AG374" s="34" t="str">
        <f ca="1">IF($A374&lt;&gt;"",_xll.BCurveInt(_xll.BCurveStrip("S23","Curvedate",$A374),"Df.Mid",$A374+AG$1),"")</f>
        <v>#N/A N/A</v>
      </c>
      <c r="AH374" s="34" t="str">
        <f ca="1">IF($A374&lt;&gt;"",_xll.BCurveInt(_xll.BCurveStrip("S23","Curvedate",$A374),"Df.Mid",$A374+AH$1),"")</f>
        <v>#N/A N/A</v>
      </c>
      <c r="AI374" s="34" t="str">
        <f ca="1">IF($A374&lt;&gt;"",_xll.BCurveInt(_xll.BCurveStrip("S23","Curvedate",$A374),"Df.Mid",$A374+AI$1),"")</f>
        <v>#N/A N/A</v>
      </c>
      <c r="AJ374" s="34" t="str">
        <f ca="1">IF($A374&lt;&gt;"",_xll.BCurveInt(_xll.BCurveStrip("S23","Curvedate",$A374),"Df.Mid",$A374+AJ$1),"")</f>
        <v>#N/A N/A</v>
      </c>
      <c r="AK374" s="34" t="str">
        <f ca="1">IF($A374&lt;&gt;"",_xll.BCurveInt(_xll.BCurveStrip("S23","Curvedate",$A374),"Df.Mid",$A374+AK$1),"")</f>
        <v>#N/A N/A</v>
      </c>
      <c r="AL374" s="34" t="str">
        <f ca="1">IF($A374&lt;&gt;"",_xll.BCurveInt(_xll.BCurveStrip("S23","Curvedate",$A374),"Df.Mid",$A374+AL$1),"")</f>
        <v>#N/A N/A</v>
      </c>
      <c r="AM374" s="34" t="str">
        <f ca="1">IF($A374&lt;&gt;"",_xll.BCurveInt(_xll.BCurveStrip("S23","Curvedate",$A374),"Df.Mid",$A374+AM$1),"")</f>
        <v>#N/A N/A</v>
      </c>
      <c r="AN374" s="34" t="str">
        <f ca="1">IF($A374&lt;&gt;"",_xll.BCurveInt(_xll.BCurveStrip("S23","Curvedate",$A374),"Df.Mid",$A374+AN$1),"")</f>
        <v>#N/A N/A</v>
      </c>
      <c r="AO374" s="34" t="str">
        <f ca="1">IF($A374&lt;&gt;"",_xll.BCurveInt(_xll.BCurveStrip("S23","Curvedate",$A374),"Df.Mid",$A374+AO$1),"")</f>
        <v>#N/A N/A</v>
      </c>
      <c r="AP374" s="34" t="str">
        <f ca="1">IF($A374&lt;&gt;"",_xll.BCurveInt(_xll.BCurveStrip("S23","Curvedate",$A374),"Df.Mid",$A374+AP$1),"")</f>
        <v>#N/A N/A</v>
      </c>
      <c r="AQ374" s="34" t="str">
        <f ca="1">IF($A374&lt;&gt;"",_xll.BCurveInt(_xll.BCurveStrip("S23","Curvedate",$A374),"Df.Mid",$A374+AQ$1),"")</f>
        <v>#N/A N/A</v>
      </c>
      <c r="AR374" s="34" t="str">
        <f ca="1">IF($A374&lt;&gt;"",_xll.BCurveInt(_xll.BCurveStrip("S23","Curvedate",$A374),"Df.Mid",$A374+AR$1),"")</f>
        <v>#N/A N/A</v>
      </c>
      <c r="AS374" s="34" t="str">
        <f ca="1">IF($A374&lt;&gt;"",_xll.BCurveInt(_xll.BCurveStrip("S23","Curvedate",$A374),"Df.Mid",$A374+AS$1),"")</f>
        <v>#N/A N/A</v>
      </c>
      <c r="AT374" s="34" t="str">
        <f ca="1">IF($A374&lt;&gt;"",_xll.BCurveInt(_xll.BCurveStrip("S23","Curvedate",$A374),"Df.Mid",$A374+AT$1),"")</f>
        <v>#N/A N/A</v>
      </c>
      <c r="AU374" s="34" t="str">
        <f ca="1">IF($A374&lt;&gt;"",_xll.BCurveInt(_xll.BCurveStrip("S23","Curvedate",$A374),"Df.Mid",$A374+AU$1),"")</f>
        <v>#N/A N/A</v>
      </c>
      <c r="AV374" s="34" t="str">
        <f ca="1">IF($A374&lt;&gt;"",_xll.BCurveInt(_xll.BCurveStrip("S23","Curvedate",$A374),"Df.Mid",$A374+AV$1),"")</f>
        <v>#N/A N/A</v>
      </c>
      <c r="AW374" s="34" t="str">
        <f ca="1">IF($A374&lt;&gt;"",_xll.BCurveInt(_xll.BCurveStrip("S23","Curvedate",$A374),"Df.Mid",$A374+AW$1),"")</f>
        <v>#N/A N/A</v>
      </c>
      <c r="AX374" s="34" t="str">
        <f ca="1">IF($A374&lt;&gt;"",_xll.BCurveInt(_xll.BCurveStrip("S23","Curvedate",$A374),"Df.Mid",$A374+AX$1),"")</f>
        <v>#N/A N/A</v>
      </c>
      <c r="AY374" s="34" t="str">
        <f ca="1">IF($A374&lt;&gt;"",_xll.BCurveInt(_xll.BCurveStrip("S23","Curvedate",$A374),"Df.Mid",$A374+AY$1),"")</f>
        <v>#N/A N/A</v>
      </c>
      <c r="AZ374" s="34" t="str">
        <f ca="1">IF($A374&lt;&gt;"",_xll.BCurveInt(_xll.BCurveStrip("S23","Curvedate",$A374),"Df.Mid",$A374+AZ$1),"")</f>
        <v>#N/A N/A</v>
      </c>
      <c r="BA374" s="34" t="str">
        <f ca="1">IF($A374&lt;&gt;"",_xll.BCurveInt(_xll.BCurveStrip("S23","Curvedate",$A374),"Df.Mid",$A374+BA$1),"")</f>
        <v>#N/A N/A</v>
      </c>
      <c r="BB374" s="34" t="str">
        <f ca="1">IF($A374&lt;&gt;"",_xll.BCurveInt(_xll.BCurveStrip("S23","Curvedate",$A374),"Df.Mid",$A374+BB$1),"")</f>
        <v>#N/A N/A</v>
      </c>
      <c r="BC374" s="34" t="str">
        <f ca="1">IF($A374&lt;&gt;"",_xll.BCurveInt(_xll.BCurveStrip("S23","Curvedate",$A374),"Df.Mid",$A374+BC$1),"")</f>
        <v>#N/A N/A</v>
      </c>
      <c r="BD374" s="34" t="str">
        <f ca="1">IF($A374&lt;&gt;"",_xll.BCurveInt(_xll.BCurveStrip("S23","Curvedate",$A374),"Df.Mid",$A374+BD$1),"")</f>
        <v>#N/A N/A</v>
      </c>
      <c r="BE374" s="34" t="str">
        <f ca="1">IF($A374&lt;&gt;"",_xll.BCurveInt(_xll.BCurveStrip("S23","Curvedate",$A374),"Df.Mid",$A374+BE$1),"")</f>
        <v>#N/A N/A</v>
      </c>
      <c r="BF374" s="34" t="str">
        <f ca="1">IF($A374&lt;&gt;"",_xll.BCurveInt(_xll.BCurveStrip("S23","Curvedate",$A374),"Df.Mid",$A374+BF$1),"")</f>
        <v>#N/A N/A</v>
      </c>
      <c r="BG374" s="34" t="str">
        <f ca="1">IF($A374&lt;&gt;"",_xll.BCurveInt(_xll.BCurveStrip("S23","Curvedate",$A374),"Df.Mid",$A374+BG$1),"")</f>
        <v>#N/A N/A</v>
      </c>
      <c r="BH374" s="34" t="str">
        <f ca="1">IF($A374&lt;&gt;"",_xll.BCurveInt(_xll.BCurveStrip("S23","Curvedate",$A374),"Df.Mid",$A374+BH$1),"")</f>
        <v>#N/A N/A</v>
      </c>
      <c r="BI374" s="34" t="str">
        <f ca="1">IF($A374&lt;&gt;"",_xll.BCurveInt(_xll.BCurveStrip("S23","Curvedate",$A374),"Df.Mid",$A374+BI$1),"")</f>
        <v>#N/A N/A</v>
      </c>
      <c r="BJ374" s="34" t="str">
        <f ca="1">IF($A374&lt;&gt;"",_xll.BCurveInt(_xll.BCurveStrip("S23","Curvedate",$A374),"Df.Mid",$A374+BJ$1),"")</f>
        <v>#N/A N/A</v>
      </c>
      <c r="BK374" s="34" t="str">
        <f ca="1">IF($A374&lt;&gt;"",_xll.BCurveInt(_xll.BCurveStrip("S23","Curvedate",$A374),"Df.Mid",$A374+BK$1),"")</f>
        <v>#N/A N/A</v>
      </c>
      <c r="BL374" s="34" t="str">
        <f ca="1">IF($A374&lt;&gt;"",_xll.BCurveInt(_xll.BCurveStrip("S23","Curvedate",$A374),"Df.Mid",$A374+BL$1),"")</f>
        <v>#N/A N/A</v>
      </c>
      <c r="BM374" s="34" t="str">
        <f ca="1">IF($A374&lt;&gt;"",_xll.BCurveInt(_xll.BCurveStrip("S23","Curvedate",$A374),"Df.Mid",$A374+BM$1),"")</f>
        <v>#N/A N/A</v>
      </c>
      <c r="BN374" s="34" t="str">
        <f ca="1">IF($A374&lt;&gt;"",_xll.BCurveInt(_xll.BCurveStrip("S23","Curvedate",$A374),"Df.Mid",$A374+BN$1),"")</f>
        <v>#N/A N/A</v>
      </c>
      <c r="BO374" s="34" t="str">
        <f ca="1">IF($A374&lt;&gt;"",_xll.BCurveInt(_xll.BCurveStrip("S23","Curvedate",$A374),"Df.Mid",$A374+BO$1),"")</f>
        <v>#N/A N/A</v>
      </c>
      <c r="BP374" s="34" t="str">
        <f ca="1">IF($A374&lt;&gt;"",_xll.BCurveInt(_xll.BCurveStrip("S23","Curvedate",$A374),"Df.Mid",$A374+BP$1),"")</f>
        <v>#N/A N/A</v>
      </c>
      <c r="BQ374" s="34" t="str">
        <f ca="1">IF($A374&lt;&gt;"",_xll.BCurveInt(_xll.BCurveStrip("S23","Curvedate",$A374),"Df.Mid",$A374+BQ$1),"")</f>
        <v>#N/A N/A</v>
      </c>
      <c r="BR374" s="34" t="str">
        <f ca="1">IF($A374&lt;&gt;"",_xll.BCurveInt(_xll.BCurveStrip("S23","Curvedate",$A374),"Df.Mid",$A374+BR$1),"")</f>
        <v>#N/A N/A</v>
      </c>
      <c r="BS374" s="34" t="str">
        <f ca="1">IF($A374&lt;&gt;"",_xll.BCurveInt(_xll.BCurveStrip("S23","Curvedate",$A374),"Df.Mid",$A374+BS$1),"")</f>
        <v>#N/A N/A</v>
      </c>
      <c r="BT374" s="34" t="str">
        <f ca="1">IF($A374&lt;&gt;"",_xll.BCurveInt(_xll.BCurveStrip("S23","Curvedate",$A374),"Df.Mid",$A374+BT$1),"")</f>
        <v>#N/A N/A</v>
      </c>
      <c r="BU374" s="34" t="str">
        <f ca="1">IF($A374&lt;&gt;"",_xll.BCurveInt(_xll.BCurveStrip("S23","Curvedate",$A374),"Df.Mid",$A374+BU$1),"")</f>
        <v>#N/A N/A</v>
      </c>
      <c r="BV374" s="34" t="str">
        <f ca="1">IF($A374&lt;&gt;"",_xll.BCurveInt(_xll.BCurveStrip("S23","Curvedate",$A374),"Df.Mid",$A374+BV$1),"")</f>
        <v>#N/A N/A</v>
      </c>
      <c r="BW374" s="34" t="str">
        <f ca="1">IF($A374&lt;&gt;"",_xll.BCurveInt(_xll.BCurveStrip("S23","Curvedate",$A374),"Df.Mid",$A374+BW$1),"")</f>
        <v>#N/A N/A</v>
      </c>
      <c r="BX374" s="34" t="str">
        <f ca="1">IF($A374&lt;&gt;"",_xll.BCurveInt(_xll.BCurveStrip("S23","Curvedate",$A374),"Df.Mid",$A374+BX$1),"")</f>
        <v>#N/A N/A</v>
      </c>
      <c r="BY374" s="34" t="str">
        <f ca="1">IF($A374&lt;&gt;"",_xll.BCurveInt(_xll.BCurveStrip("S23","Curvedate",$A374),"Df.Mid",$A374+BY$1),"")</f>
        <v>#N/A N/A</v>
      </c>
      <c r="BZ374" s="34" t="str">
        <f ca="1">IF($A374&lt;&gt;"",_xll.BCurveInt(_xll.BCurveStrip("S23","Curvedate",$A374),"Df.Mid",$A374+BZ$1),"")</f>
        <v>#N/A N/A</v>
      </c>
      <c r="CA374" s="34" t="str">
        <f ca="1">IF($A374&lt;&gt;"",_xll.BCurveInt(_xll.BCurveStrip("S23","Curvedate",$A374),"Df.Mid",$A374+CA$1),"")</f>
        <v>#N/A N/A</v>
      </c>
      <c r="CB374" s="34" t="str">
        <f ca="1">IF($A374&lt;&gt;"",_xll.BCurveInt(_xll.BCurveStrip("S23","Curvedate",$A374),"Df.Mid",$A374+CB$1),"")</f>
        <v>#N/A N/A</v>
      </c>
      <c r="CC374" s="34" t="str">
        <f ca="1">IF($A374&lt;&gt;"",_xll.BCurveInt(_xll.BCurveStrip("S23","Curvedate",$A374),"Df.Mid",$A374+CC$1),"")</f>
        <v>#N/A N/A</v>
      </c>
      <c r="CD374" s="34" t="str">
        <f ca="1">IF($A374&lt;&gt;"",_xll.BCurveInt(_xll.BCurveStrip("S23","Curvedate",$A374),"Df.Mid",$A374+CD$1),"")</f>
        <v>#N/A N/A</v>
      </c>
      <c r="CE374" s="34" t="str">
        <f ca="1">IF($A374&lt;&gt;"",_xll.BCurveInt(_xll.BCurveStrip("S23","Curvedate",$A374),"Df.Mid",$A374+CE$1),"")</f>
        <v>#N/A N/A</v>
      </c>
      <c r="CF374" s="34" t="str">
        <f ca="1">IF($A374&lt;&gt;"",_xll.BCurveInt(_xll.BCurveStrip("S23","Curvedate",$A374),"Df.Mid",$A374+CF$1),"")</f>
        <v>#N/A N/A</v>
      </c>
      <c r="CG374" s="34" t="str">
        <f ca="1">IF($A374&lt;&gt;"",_xll.BCurveInt(_xll.BCurveStrip("S23","Curvedate",$A374),"Df.Mid",$A374+CG$1),"")</f>
        <v>#N/A N/A</v>
      </c>
      <c r="CH374" s="34" t="str">
        <f ca="1">IF($A374&lt;&gt;"",_xll.BCurveInt(_xll.BCurveStrip("S23","Curvedate",$A374),"Df.Mid",$A374+CH$1),"")</f>
        <v>#N/A N/A</v>
      </c>
      <c r="CI374" s="34" t="str">
        <f ca="1">IF($A374&lt;&gt;"",_xll.BCurveInt(_xll.BCurveStrip("S23","Curvedate",$A374),"Df.Mid",$A374+CI$1),"")</f>
        <v>#N/A N/A</v>
      </c>
      <c r="CJ374" s="34" t="str">
        <f ca="1">IF($A374&lt;&gt;"",_xll.BCurveInt(_xll.BCurveStrip("S23","Curvedate",$A374),"Df.Mid",$A374+CJ$1),"")</f>
        <v>#N/A N/A</v>
      </c>
      <c r="CK374" s="34" t="str">
        <f ca="1">IF($A374&lt;&gt;"",_xll.BCurveInt(_xll.BCurveStrip("S23","Curvedate",$A374),"Df.Mid",$A374+CK$1),"")</f>
        <v>#N/A N/A</v>
      </c>
      <c r="CL374" s="34" t="str">
        <f ca="1">IF($A374&lt;&gt;"",_xll.BCurveInt(_xll.BCurveStrip("S23","Curvedate",$A374),"Df.Mid",$A374+CL$1),"")</f>
        <v>#N/A N/A</v>
      </c>
      <c r="CM374" s="34" t="str">
        <f ca="1">IF($A374&lt;&gt;"",_xll.BCurveInt(_xll.BCurveStrip("S23","Curvedate",$A374),"Df.Mid",$A374+CM$1),"")</f>
        <v>#N/A N/A</v>
      </c>
      <c r="CN374" s="34" t="str">
        <f ca="1">IF($A374&lt;&gt;"",_xll.BCurveInt(_xll.BCurveStrip("S23","Curvedate",$A374),"Df.Mid",$A374+CN$1),"")</f>
        <v>#N/A N/A</v>
      </c>
      <c r="CO374" s="34" t="str">
        <f ca="1">IF($A374&lt;&gt;"",_xll.BCurveInt(_xll.BCurveStrip("S23","Curvedate",$A374),"Df.Mid",$A374+CO$1),"")</f>
        <v>#N/A N/A</v>
      </c>
      <c r="CP374" s="34" t="str">
        <f ca="1">IF($A374&lt;&gt;"",_xll.BCurveInt(_xll.BCurveStrip("S23","Curvedate",$A374),"Df.Mid",$A374+CP$1),"")</f>
        <v>#N/A N/A</v>
      </c>
      <c r="CQ374" s="34" t="str">
        <f ca="1">IF($A374&lt;&gt;"",_xll.BCurveInt(_xll.BCurveStrip("S23","Curvedate",$A374),"Df.Mid",$A374+CQ$1),"")</f>
        <v>#N/A N/A</v>
      </c>
      <c r="CR374" s="34" t="str">
        <f ca="1">IF($A374&lt;&gt;"",_xll.BCurveInt(_xll.BCurveStrip("S23","Curvedate",$A374),"Df.Mid",$A374+CR$1),"")</f>
        <v>#N/A N/A</v>
      </c>
      <c r="CS374" s="34" t="str">
        <f ca="1">IF($A374&lt;&gt;"",_xll.BCurveInt(_xll.BCurveStrip("S23","Curvedate",$A374),"Df.Mid",$A374+CS$1),"")</f>
        <v>#N/A N/A</v>
      </c>
      <c r="CT374" s="34" t="str">
        <f ca="1">IF($A374&lt;&gt;"",_xll.BCurveInt(_xll.BCurveStrip("S23","Curvedate",$A374),"Df.Mid",$A374+CT$1),"")</f>
        <v>#N/A N/A</v>
      </c>
      <c r="CU374" s="34" t="str">
        <f ca="1">IF($A374&lt;&gt;"",_xll.BCurveInt(_xll.BCurveStrip("S23","Curvedate",$A374),"Df.Mid",$A374+CU$1),"")</f>
        <v>#N/A N/A</v>
      </c>
      <c r="CV374" s="34" t="str">
        <f ca="1">IF($A374&lt;&gt;"",_xll.BCurveInt(_xll.BCurveStrip("S23","Curvedate",$A374),"Df.Mid",$A374+CV$1),"")</f>
        <v>#N/A N/A</v>
      </c>
      <c r="CW374" s="34" t="str">
        <f ca="1">IF($A374&lt;&gt;"",_xll.BCurveInt(_xll.BCurveStrip("S23","Curvedate",$A374),"Df.Mid",$A374+CW$1),"")</f>
        <v>#N/A N/A</v>
      </c>
      <c r="CX374" s="34" t="str">
        <f ca="1">IF($A374&lt;&gt;"",_xll.BCurveInt(_xll.BCurveStrip("S23","Curvedate",$A374),"Df.Mid",$A374+CX$1),"")</f>
        <v>#N/A N/A</v>
      </c>
      <c r="CY374" s="34" t="str">
        <f ca="1">IF($A374&lt;&gt;"",_xll.BCurveInt(_xll.BCurveStrip("S23","Curvedate",$A374),"Df.Mid",$A374+CY$1),"")</f>
        <v>#N/A N/A</v>
      </c>
      <c r="CZ374" s="34" t="str">
        <f ca="1">IF($A374&lt;&gt;"",_xll.BCurveInt(_xll.BCurveStrip("S23","Curvedate",$A374),"Df.Mid",$A374+CZ$1),"")</f>
        <v>#N/A N/A</v>
      </c>
      <c r="DA374" s="34" t="str">
        <f ca="1">IF($A374&lt;&gt;"",_xll.BCurveInt(_xll.BCurveStrip("S23","Curvedate",$A374),"Df.Mid",$A374+DA$1),"")</f>
        <v>#N/A N/A</v>
      </c>
      <c r="DB374" s="34" t="str">
        <f ca="1">IF($A374&lt;&gt;"",_xll.BCurveInt(_xll.BCurveStrip("S23","Curvedate",$A374),"Df.Mid",$A374+DB$1),"")</f>
        <v>#N/A N/A</v>
      </c>
    </row>
    <row r="375" spans="1:106" x14ac:dyDescent="0.2">
      <c r="A375" s="13">
        <f t="shared" ca="1" si="5"/>
        <v>44795</v>
      </c>
      <c r="B375" s="34" t="str">
        <f ca="1">IF($A375&lt;&gt;"",_xll.BCurveInt(_xll.BCurveStrip("S23","Curvedate",$A375),"Df.Mid",$A375+B$1),"")</f>
        <v>#N/A N/A</v>
      </c>
      <c r="C375" s="34" t="str">
        <f ca="1">IF($A375&lt;&gt;"",_xll.BCurveInt(_xll.BCurveStrip("S23","Curvedate",$A375),"Df.Mid",$A375+C$1),"")</f>
        <v>#N/A N/A</v>
      </c>
      <c r="D375" s="34" t="str">
        <f ca="1">IF($A375&lt;&gt;"",_xll.BCurveInt(_xll.BCurveStrip("S23","Curvedate",$A375),"Df.Mid",$A375+D$1),"")</f>
        <v>#N/A N/A</v>
      </c>
      <c r="E375" s="34" t="str">
        <f ca="1">IF($A375&lt;&gt;"",_xll.BCurveInt(_xll.BCurveStrip("S23","Curvedate",$A375),"Df.Mid",$A375+E$1),"")</f>
        <v>#N/A N/A</v>
      </c>
      <c r="F375" s="34" t="str">
        <f ca="1">IF($A375&lt;&gt;"",_xll.BCurveInt(_xll.BCurveStrip("S23","Curvedate",$A375),"Df.Mid",$A375+F$1),"")</f>
        <v>#N/A N/A</v>
      </c>
      <c r="G375" s="34" t="str">
        <f ca="1">IF($A375&lt;&gt;"",_xll.BCurveInt(_xll.BCurveStrip("S23","Curvedate",$A375),"Df.Mid",$A375+G$1),"")</f>
        <v>#N/A N/A</v>
      </c>
      <c r="H375" s="34" t="str">
        <f ca="1">IF($A375&lt;&gt;"",_xll.BCurveInt(_xll.BCurveStrip("S23","Curvedate",$A375),"Df.Mid",$A375+H$1),"")</f>
        <v>#N/A N/A</v>
      </c>
      <c r="I375" s="34" t="str">
        <f ca="1">IF($A375&lt;&gt;"",_xll.BCurveInt(_xll.BCurveStrip("S23","Curvedate",$A375),"Df.Mid",$A375+I$1),"")</f>
        <v>#N/A N/A</v>
      </c>
      <c r="J375" s="34" t="str">
        <f ca="1">IF($A375&lt;&gt;"",_xll.BCurveInt(_xll.BCurveStrip("S23","Curvedate",$A375),"Df.Mid",$A375+J$1),"")</f>
        <v>#N/A N/A</v>
      </c>
      <c r="K375" s="34" t="str">
        <f ca="1">IF($A375&lt;&gt;"",_xll.BCurveInt(_xll.BCurveStrip("S23","Curvedate",$A375),"Df.Mid",$A375+K$1),"")</f>
        <v>#N/A N/A</v>
      </c>
      <c r="L375" s="34" t="str">
        <f ca="1">IF($A375&lt;&gt;"",_xll.BCurveInt(_xll.BCurveStrip("S23","Curvedate",$A375),"Df.Mid",$A375+L$1),"")</f>
        <v>#N/A N/A</v>
      </c>
      <c r="M375" s="34" t="str">
        <f ca="1">IF($A375&lt;&gt;"",_xll.BCurveInt(_xll.BCurveStrip("S23","Curvedate",$A375),"Df.Mid",$A375+M$1),"")</f>
        <v>#N/A N/A</v>
      </c>
      <c r="N375" s="34" t="str">
        <f ca="1">IF($A375&lt;&gt;"",_xll.BCurveInt(_xll.BCurveStrip("S23","Curvedate",$A375),"Df.Mid",$A375+N$1),"")</f>
        <v>#N/A N/A</v>
      </c>
      <c r="O375" s="34" t="str">
        <f ca="1">IF($A375&lt;&gt;"",_xll.BCurveInt(_xll.BCurveStrip("S23","Curvedate",$A375),"Df.Mid",$A375+O$1),"")</f>
        <v>#N/A N/A</v>
      </c>
      <c r="P375" s="34" t="str">
        <f ca="1">IF($A375&lt;&gt;"",_xll.BCurveInt(_xll.BCurveStrip("S23","Curvedate",$A375),"Df.Mid",$A375+P$1),"")</f>
        <v>#N/A N/A</v>
      </c>
      <c r="Q375" s="34" t="str">
        <f ca="1">IF($A375&lt;&gt;"",_xll.BCurveInt(_xll.BCurveStrip("S23","Curvedate",$A375),"Df.Mid",$A375+Q$1),"")</f>
        <v>#N/A N/A</v>
      </c>
      <c r="R375" s="34" t="str">
        <f ca="1">IF($A375&lt;&gt;"",_xll.BCurveInt(_xll.BCurveStrip("S23","Curvedate",$A375),"Df.Mid",$A375+R$1),"")</f>
        <v>#N/A N/A</v>
      </c>
      <c r="S375" s="34" t="str">
        <f ca="1">IF($A375&lt;&gt;"",_xll.BCurveInt(_xll.BCurveStrip("S23","Curvedate",$A375),"Df.Mid",$A375+S$1),"")</f>
        <v>#N/A N/A</v>
      </c>
      <c r="T375" s="34" t="str">
        <f ca="1">IF($A375&lt;&gt;"",_xll.BCurveInt(_xll.BCurveStrip("S23","Curvedate",$A375),"Df.Mid",$A375+T$1),"")</f>
        <v>#N/A N/A</v>
      </c>
      <c r="U375" s="34" t="str">
        <f ca="1">IF($A375&lt;&gt;"",_xll.BCurveInt(_xll.BCurveStrip("S23","Curvedate",$A375),"Df.Mid",$A375+U$1),"")</f>
        <v>#N/A N/A</v>
      </c>
      <c r="V375" s="34" t="str">
        <f ca="1">IF($A375&lt;&gt;"",_xll.BCurveInt(_xll.BCurveStrip("S23","Curvedate",$A375),"Df.Mid",$A375+V$1),"")</f>
        <v>#N/A N/A</v>
      </c>
      <c r="W375" s="34" t="str">
        <f ca="1">IF($A375&lt;&gt;"",_xll.BCurveInt(_xll.BCurveStrip("S23","Curvedate",$A375),"Df.Mid",$A375+W$1),"")</f>
        <v>#N/A N/A</v>
      </c>
      <c r="X375" s="34" t="str">
        <f ca="1">IF($A375&lt;&gt;"",_xll.BCurveInt(_xll.BCurveStrip("S23","Curvedate",$A375),"Df.Mid",$A375+X$1),"")</f>
        <v>#N/A N/A</v>
      </c>
      <c r="Y375" s="34" t="str">
        <f ca="1">IF($A375&lt;&gt;"",_xll.BCurveInt(_xll.BCurveStrip("S23","Curvedate",$A375),"Df.Mid",$A375+Y$1),"")</f>
        <v>#N/A N/A</v>
      </c>
      <c r="Z375" s="34" t="str">
        <f ca="1">IF($A375&lt;&gt;"",_xll.BCurveInt(_xll.BCurveStrip("S23","Curvedate",$A375),"Df.Mid",$A375+Z$1),"")</f>
        <v>#N/A N/A</v>
      </c>
      <c r="AA375" s="34" t="str">
        <f ca="1">IF($A375&lt;&gt;"",_xll.BCurveInt(_xll.BCurveStrip("S23","Curvedate",$A375),"Df.Mid",$A375+AA$1),"")</f>
        <v>#N/A N/A</v>
      </c>
      <c r="AB375" s="34" t="str">
        <f ca="1">IF($A375&lt;&gt;"",_xll.BCurveInt(_xll.BCurveStrip("S23","Curvedate",$A375),"Df.Mid",$A375+AB$1),"")</f>
        <v>#N/A N/A</v>
      </c>
      <c r="AC375" s="34" t="str">
        <f ca="1">IF($A375&lt;&gt;"",_xll.BCurveInt(_xll.BCurveStrip("S23","Curvedate",$A375),"Df.Mid",$A375+AC$1),"")</f>
        <v>#N/A N/A</v>
      </c>
      <c r="AD375" s="34" t="str">
        <f ca="1">IF($A375&lt;&gt;"",_xll.BCurveInt(_xll.BCurveStrip("S23","Curvedate",$A375),"Df.Mid",$A375+AD$1),"")</f>
        <v>#N/A N/A</v>
      </c>
      <c r="AE375" s="34" t="str">
        <f ca="1">IF($A375&lt;&gt;"",_xll.BCurveInt(_xll.BCurveStrip("S23","Curvedate",$A375),"Df.Mid",$A375+AE$1),"")</f>
        <v>#N/A N/A</v>
      </c>
      <c r="AF375" s="34" t="str">
        <f ca="1">IF($A375&lt;&gt;"",_xll.BCurveInt(_xll.BCurveStrip("S23","Curvedate",$A375),"Df.Mid",$A375+AF$1),"")</f>
        <v>#N/A N/A</v>
      </c>
      <c r="AG375" s="34" t="str">
        <f ca="1">IF($A375&lt;&gt;"",_xll.BCurveInt(_xll.BCurveStrip("S23","Curvedate",$A375),"Df.Mid",$A375+AG$1),"")</f>
        <v>#N/A N/A</v>
      </c>
      <c r="AH375" s="34" t="str">
        <f ca="1">IF($A375&lt;&gt;"",_xll.BCurveInt(_xll.BCurveStrip("S23","Curvedate",$A375),"Df.Mid",$A375+AH$1),"")</f>
        <v>#N/A N/A</v>
      </c>
      <c r="AI375" s="34" t="str">
        <f ca="1">IF($A375&lt;&gt;"",_xll.BCurveInt(_xll.BCurveStrip("S23","Curvedate",$A375),"Df.Mid",$A375+AI$1),"")</f>
        <v>#N/A N/A</v>
      </c>
      <c r="AJ375" s="34" t="str">
        <f ca="1">IF($A375&lt;&gt;"",_xll.BCurveInt(_xll.BCurveStrip("S23","Curvedate",$A375),"Df.Mid",$A375+AJ$1),"")</f>
        <v>#N/A N/A</v>
      </c>
      <c r="AK375" s="34" t="str">
        <f ca="1">IF($A375&lt;&gt;"",_xll.BCurveInt(_xll.BCurveStrip("S23","Curvedate",$A375),"Df.Mid",$A375+AK$1),"")</f>
        <v>#N/A N/A</v>
      </c>
      <c r="AL375" s="34" t="str">
        <f ca="1">IF($A375&lt;&gt;"",_xll.BCurveInt(_xll.BCurveStrip("S23","Curvedate",$A375),"Df.Mid",$A375+AL$1),"")</f>
        <v>#N/A N/A</v>
      </c>
      <c r="AM375" s="34" t="str">
        <f ca="1">IF($A375&lt;&gt;"",_xll.BCurveInt(_xll.BCurveStrip("S23","Curvedate",$A375),"Df.Mid",$A375+AM$1),"")</f>
        <v>#N/A N/A</v>
      </c>
      <c r="AN375" s="34" t="str">
        <f ca="1">IF($A375&lt;&gt;"",_xll.BCurveInt(_xll.BCurveStrip("S23","Curvedate",$A375),"Df.Mid",$A375+AN$1),"")</f>
        <v>#N/A N/A</v>
      </c>
      <c r="AO375" s="34" t="str">
        <f ca="1">IF($A375&lt;&gt;"",_xll.BCurveInt(_xll.BCurveStrip("S23","Curvedate",$A375),"Df.Mid",$A375+AO$1),"")</f>
        <v>#N/A N/A</v>
      </c>
      <c r="AP375" s="34" t="str">
        <f ca="1">IF($A375&lt;&gt;"",_xll.BCurveInt(_xll.BCurveStrip("S23","Curvedate",$A375),"Df.Mid",$A375+AP$1),"")</f>
        <v>#N/A N/A</v>
      </c>
      <c r="AQ375" s="34" t="str">
        <f ca="1">IF($A375&lt;&gt;"",_xll.BCurveInt(_xll.BCurveStrip("S23","Curvedate",$A375),"Df.Mid",$A375+AQ$1),"")</f>
        <v>#N/A N/A</v>
      </c>
      <c r="AR375" s="34" t="str">
        <f ca="1">IF($A375&lt;&gt;"",_xll.BCurveInt(_xll.BCurveStrip("S23","Curvedate",$A375),"Df.Mid",$A375+AR$1),"")</f>
        <v>#N/A N/A</v>
      </c>
      <c r="AS375" s="34" t="str">
        <f ca="1">IF($A375&lt;&gt;"",_xll.BCurveInt(_xll.BCurveStrip("S23","Curvedate",$A375),"Df.Mid",$A375+AS$1),"")</f>
        <v>#N/A N/A</v>
      </c>
      <c r="AT375" s="34" t="str">
        <f ca="1">IF($A375&lt;&gt;"",_xll.BCurveInt(_xll.BCurveStrip("S23","Curvedate",$A375),"Df.Mid",$A375+AT$1),"")</f>
        <v>#N/A N/A</v>
      </c>
      <c r="AU375" s="34" t="str">
        <f ca="1">IF($A375&lt;&gt;"",_xll.BCurveInt(_xll.BCurveStrip("S23","Curvedate",$A375),"Df.Mid",$A375+AU$1),"")</f>
        <v>#N/A N/A</v>
      </c>
      <c r="AV375" s="34" t="str">
        <f ca="1">IF($A375&lt;&gt;"",_xll.BCurveInt(_xll.BCurveStrip("S23","Curvedate",$A375),"Df.Mid",$A375+AV$1),"")</f>
        <v>#N/A N/A</v>
      </c>
      <c r="AW375" s="34" t="str">
        <f ca="1">IF($A375&lt;&gt;"",_xll.BCurveInt(_xll.BCurveStrip("S23","Curvedate",$A375),"Df.Mid",$A375+AW$1),"")</f>
        <v>#N/A N/A</v>
      </c>
      <c r="AX375" s="34" t="str">
        <f ca="1">IF($A375&lt;&gt;"",_xll.BCurveInt(_xll.BCurveStrip("S23","Curvedate",$A375),"Df.Mid",$A375+AX$1),"")</f>
        <v>#N/A N/A</v>
      </c>
      <c r="AY375" s="34" t="str">
        <f ca="1">IF($A375&lt;&gt;"",_xll.BCurveInt(_xll.BCurveStrip("S23","Curvedate",$A375),"Df.Mid",$A375+AY$1),"")</f>
        <v>#N/A N/A</v>
      </c>
      <c r="AZ375" s="34" t="str">
        <f ca="1">IF($A375&lt;&gt;"",_xll.BCurveInt(_xll.BCurveStrip("S23","Curvedate",$A375),"Df.Mid",$A375+AZ$1),"")</f>
        <v>#N/A N/A</v>
      </c>
      <c r="BA375" s="34" t="str">
        <f ca="1">IF($A375&lt;&gt;"",_xll.BCurveInt(_xll.BCurveStrip("S23","Curvedate",$A375),"Df.Mid",$A375+BA$1),"")</f>
        <v>#N/A N/A</v>
      </c>
      <c r="BB375" s="34" t="str">
        <f ca="1">IF($A375&lt;&gt;"",_xll.BCurveInt(_xll.BCurveStrip("S23","Curvedate",$A375),"Df.Mid",$A375+BB$1),"")</f>
        <v>#N/A N/A</v>
      </c>
      <c r="BC375" s="34" t="str">
        <f ca="1">IF($A375&lt;&gt;"",_xll.BCurveInt(_xll.BCurveStrip("S23","Curvedate",$A375),"Df.Mid",$A375+BC$1),"")</f>
        <v>#N/A N/A</v>
      </c>
      <c r="BD375" s="34" t="str">
        <f ca="1">IF($A375&lt;&gt;"",_xll.BCurveInt(_xll.BCurveStrip("S23","Curvedate",$A375),"Df.Mid",$A375+BD$1),"")</f>
        <v>#N/A N/A</v>
      </c>
      <c r="BE375" s="34" t="str">
        <f ca="1">IF($A375&lt;&gt;"",_xll.BCurveInt(_xll.BCurveStrip("S23","Curvedate",$A375),"Df.Mid",$A375+BE$1),"")</f>
        <v>#N/A N/A</v>
      </c>
      <c r="BF375" s="34" t="str">
        <f ca="1">IF($A375&lt;&gt;"",_xll.BCurveInt(_xll.BCurveStrip("S23","Curvedate",$A375),"Df.Mid",$A375+BF$1),"")</f>
        <v>#N/A N/A</v>
      </c>
      <c r="BG375" s="34" t="str">
        <f ca="1">IF($A375&lt;&gt;"",_xll.BCurveInt(_xll.BCurveStrip("S23","Curvedate",$A375),"Df.Mid",$A375+BG$1),"")</f>
        <v>#N/A N/A</v>
      </c>
      <c r="BH375" s="34" t="str">
        <f ca="1">IF($A375&lt;&gt;"",_xll.BCurveInt(_xll.BCurveStrip("S23","Curvedate",$A375),"Df.Mid",$A375+BH$1),"")</f>
        <v>#N/A N/A</v>
      </c>
      <c r="BI375" s="34" t="str">
        <f ca="1">IF($A375&lt;&gt;"",_xll.BCurveInt(_xll.BCurveStrip("S23","Curvedate",$A375),"Df.Mid",$A375+BI$1),"")</f>
        <v>#N/A N/A</v>
      </c>
      <c r="BJ375" s="34" t="str">
        <f ca="1">IF($A375&lt;&gt;"",_xll.BCurveInt(_xll.BCurveStrip("S23","Curvedate",$A375),"Df.Mid",$A375+BJ$1),"")</f>
        <v>#N/A N/A</v>
      </c>
      <c r="BK375" s="34" t="str">
        <f ca="1">IF($A375&lt;&gt;"",_xll.BCurveInt(_xll.BCurveStrip("S23","Curvedate",$A375),"Df.Mid",$A375+BK$1),"")</f>
        <v>#N/A N/A</v>
      </c>
      <c r="BL375" s="34" t="str">
        <f ca="1">IF($A375&lt;&gt;"",_xll.BCurveInt(_xll.BCurveStrip("S23","Curvedate",$A375),"Df.Mid",$A375+BL$1),"")</f>
        <v>#N/A N/A</v>
      </c>
      <c r="BM375" s="34" t="str">
        <f ca="1">IF($A375&lt;&gt;"",_xll.BCurveInt(_xll.BCurveStrip("S23","Curvedate",$A375),"Df.Mid",$A375+BM$1),"")</f>
        <v>#N/A N/A</v>
      </c>
      <c r="BN375" s="34" t="str">
        <f ca="1">IF($A375&lt;&gt;"",_xll.BCurveInt(_xll.BCurveStrip("S23","Curvedate",$A375),"Df.Mid",$A375+BN$1),"")</f>
        <v>#N/A N/A</v>
      </c>
      <c r="BO375" s="34" t="str">
        <f ca="1">IF($A375&lt;&gt;"",_xll.BCurveInt(_xll.BCurveStrip("S23","Curvedate",$A375),"Df.Mid",$A375+BO$1),"")</f>
        <v>#N/A N/A</v>
      </c>
      <c r="BP375" s="34" t="str">
        <f ca="1">IF($A375&lt;&gt;"",_xll.BCurveInt(_xll.BCurveStrip("S23","Curvedate",$A375),"Df.Mid",$A375+BP$1),"")</f>
        <v>#N/A N/A</v>
      </c>
      <c r="BQ375" s="34" t="str">
        <f ca="1">IF($A375&lt;&gt;"",_xll.BCurveInt(_xll.BCurveStrip("S23","Curvedate",$A375),"Df.Mid",$A375+BQ$1),"")</f>
        <v>#N/A N/A</v>
      </c>
      <c r="BR375" s="34" t="str">
        <f ca="1">IF($A375&lt;&gt;"",_xll.BCurveInt(_xll.BCurveStrip("S23","Curvedate",$A375),"Df.Mid",$A375+BR$1),"")</f>
        <v>#N/A N/A</v>
      </c>
      <c r="BS375" s="34" t="str">
        <f ca="1">IF($A375&lt;&gt;"",_xll.BCurveInt(_xll.BCurveStrip("S23","Curvedate",$A375),"Df.Mid",$A375+BS$1),"")</f>
        <v>#N/A N/A</v>
      </c>
      <c r="BT375" s="34" t="str">
        <f ca="1">IF($A375&lt;&gt;"",_xll.BCurveInt(_xll.BCurveStrip("S23","Curvedate",$A375),"Df.Mid",$A375+BT$1),"")</f>
        <v>#N/A N/A</v>
      </c>
      <c r="BU375" s="34" t="str">
        <f ca="1">IF($A375&lt;&gt;"",_xll.BCurveInt(_xll.BCurveStrip("S23","Curvedate",$A375),"Df.Mid",$A375+BU$1),"")</f>
        <v>#N/A N/A</v>
      </c>
      <c r="BV375" s="34" t="str">
        <f ca="1">IF($A375&lt;&gt;"",_xll.BCurveInt(_xll.BCurveStrip("S23","Curvedate",$A375),"Df.Mid",$A375+BV$1),"")</f>
        <v>#N/A N/A</v>
      </c>
      <c r="BW375" s="34" t="str">
        <f ca="1">IF($A375&lt;&gt;"",_xll.BCurveInt(_xll.BCurveStrip("S23","Curvedate",$A375),"Df.Mid",$A375+BW$1),"")</f>
        <v>#N/A N/A</v>
      </c>
      <c r="BX375" s="34" t="str">
        <f ca="1">IF($A375&lt;&gt;"",_xll.BCurveInt(_xll.BCurveStrip("S23","Curvedate",$A375),"Df.Mid",$A375+BX$1),"")</f>
        <v>#N/A N/A</v>
      </c>
      <c r="BY375" s="34" t="str">
        <f ca="1">IF($A375&lt;&gt;"",_xll.BCurveInt(_xll.BCurveStrip("S23","Curvedate",$A375),"Df.Mid",$A375+BY$1),"")</f>
        <v>#N/A N/A</v>
      </c>
      <c r="BZ375" s="34" t="str">
        <f ca="1">IF($A375&lt;&gt;"",_xll.BCurveInt(_xll.BCurveStrip("S23","Curvedate",$A375),"Df.Mid",$A375+BZ$1),"")</f>
        <v>#N/A N/A</v>
      </c>
      <c r="CA375" s="34" t="str">
        <f ca="1">IF($A375&lt;&gt;"",_xll.BCurveInt(_xll.BCurveStrip("S23","Curvedate",$A375),"Df.Mid",$A375+CA$1),"")</f>
        <v>#N/A N/A</v>
      </c>
      <c r="CB375" s="34" t="str">
        <f ca="1">IF($A375&lt;&gt;"",_xll.BCurveInt(_xll.BCurveStrip("S23","Curvedate",$A375),"Df.Mid",$A375+CB$1),"")</f>
        <v>#N/A N/A</v>
      </c>
      <c r="CC375" s="34" t="str">
        <f ca="1">IF($A375&lt;&gt;"",_xll.BCurveInt(_xll.BCurveStrip("S23","Curvedate",$A375),"Df.Mid",$A375+CC$1),"")</f>
        <v>#N/A N/A</v>
      </c>
      <c r="CD375" s="34" t="str">
        <f ca="1">IF($A375&lt;&gt;"",_xll.BCurveInt(_xll.BCurveStrip("S23","Curvedate",$A375),"Df.Mid",$A375+CD$1),"")</f>
        <v>#N/A N/A</v>
      </c>
      <c r="CE375" s="34" t="str">
        <f ca="1">IF($A375&lt;&gt;"",_xll.BCurveInt(_xll.BCurveStrip("S23","Curvedate",$A375),"Df.Mid",$A375+CE$1),"")</f>
        <v>#N/A N/A</v>
      </c>
      <c r="CF375" s="34" t="str">
        <f ca="1">IF($A375&lt;&gt;"",_xll.BCurveInt(_xll.BCurveStrip("S23","Curvedate",$A375),"Df.Mid",$A375+CF$1),"")</f>
        <v>#N/A N/A</v>
      </c>
      <c r="CG375" s="34" t="str">
        <f ca="1">IF($A375&lt;&gt;"",_xll.BCurveInt(_xll.BCurveStrip("S23","Curvedate",$A375),"Df.Mid",$A375+CG$1),"")</f>
        <v>#N/A N/A</v>
      </c>
      <c r="CH375" s="34" t="str">
        <f ca="1">IF($A375&lt;&gt;"",_xll.BCurveInt(_xll.BCurveStrip("S23","Curvedate",$A375),"Df.Mid",$A375+CH$1),"")</f>
        <v>#N/A N/A</v>
      </c>
      <c r="CI375" s="34" t="str">
        <f ca="1">IF($A375&lt;&gt;"",_xll.BCurveInt(_xll.BCurveStrip("S23","Curvedate",$A375),"Df.Mid",$A375+CI$1),"")</f>
        <v>#N/A N/A</v>
      </c>
      <c r="CJ375" s="34" t="str">
        <f ca="1">IF($A375&lt;&gt;"",_xll.BCurveInt(_xll.BCurveStrip("S23","Curvedate",$A375),"Df.Mid",$A375+CJ$1),"")</f>
        <v>#N/A N/A</v>
      </c>
      <c r="CK375" s="34" t="str">
        <f ca="1">IF($A375&lt;&gt;"",_xll.BCurveInt(_xll.BCurveStrip("S23","Curvedate",$A375),"Df.Mid",$A375+CK$1),"")</f>
        <v>#N/A N/A</v>
      </c>
      <c r="CL375" s="34" t="str">
        <f ca="1">IF($A375&lt;&gt;"",_xll.BCurveInt(_xll.BCurveStrip("S23","Curvedate",$A375),"Df.Mid",$A375+CL$1),"")</f>
        <v>#N/A N/A</v>
      </c>
      <c r="CM375" s="34" t="str">
        <f ca="1">IF($A375&lt;&gt;"",_xll.BCurveInt(_xll.BCurveStrip("S23","Curvedate",$A375),"Df.Mid",$A375+CM$1),"")</f>
        <v>#N/A N/A</v>
      </c>
      <c r="CN375" s="34" t="str">
        <f ca="1">IF($A375&lt;&gt;"",_xll.BCurveInt(_xll.BCurveStrip("S23","Curvedate",$A375),"Df.Mid",$A375+CN$1),"")</f>
        <v>#N/A N/A</v>
      </c>
      <c r="CO375" s="34" t="str">
        <f ca="1">IF($A375&lt;&gt;"",_xll.BCurveInt(_xll.BCurveStrip("S23","Curvedate",$A375),"Df.Mid",$A375+CO$1),"")</f>
        <v>#N/A N/A</v>
      </c>
      <c r="CP375" s="34" t="str">
        <f ca="1">IF($A375&lt;&gt;"",_xll.BCurveInt(_xll.BCurveStrip("S23","Curvedate",$A375),"Df.Mid",$A375+CP$1),"")</f>
        <v>#N/A N/A</v>
      </c>
      <c r="CQ375" s="34" t="str">
        <f ca="1">IF($A375&lt;&gt;"",_xll.BCurveInt(_xll.BCurveStrip("S23","Curvedate",$A375),"Df.Mid",$A375+CQ$1),"")</f>
        <v>#N/A N/A</v>
      </c>
      <c r="CR375" s="34" t="str">
        <f ca="1">IF($A375&lt;&gt;"",_xll.BCurveInt(_xll.BCurveStrip("S23","Curvedate",$A375),"Df.Mid",$A375+CR$1),"")</f>
        <v>#N/A N/A</v>
      </c>
      <c r="CS375" s="34" t="str">
        <f ca="1">IF($A375&lt;&gt;"",_xll.BCurveInt(_xll.BCurveStrip("S23","Curvedate",$A375),"Df.Mid",$A375+CS$1),"")</f>
        <v>#N/A N/A</v>
      </c>
      <c r="CT375" s="34" t="str">
        <f ca="1">IF($A375&lt;&gt;"",_xll.BCurveInt(_xll.BCurveStrip("S23","Curvedate",$A375),"Df.Mid",$A375+CT$1),"")</f>
        <v>#N/A N/A</v>
      </c>
      <c r="CU375" s="34" t="str">
        <f ca="1">IF($A375&lt;&gt;"",_xll.BCurveInt(_xll.BCurveStrip("S23","Curvedate",$A375),"Df.Mid",$A375+CU$1),"")</f>
        <v>#N/A N/A</v>
      </c>
      <c r="CV375" s="34" t="str">
        <f ca="1">IF($A375&lt;&gt;"",_xll.BCurveInt(_xll.BCurveStrip("S23","Curvedate",$A375),"Df.Mid",$A375+CV$1),"")</f>
        <v>#N/A N/A</v>
      </c>
      <c r="CW375" s="34" t="str">
        <f ca="1">IF($A375&lt;&gt;"",_xll.BCurveInt(_xll.BCurveStrip("S23","Curvedate",$A375),"Df.Mid",$A375+CW$1),"")</f>
        <v>#N/A N/A</v>
      </c>
      <c r="CX375" s="34" t="str">
        <f ca="1">IF($A375&lt;&gt;"",_xll.BCurveInt(_xll.BCurveStrip("S23","Curvedate",$A375),"Df.Mid",$A375+CX$1),"")</f>
        <v>#N/A N/A</v>
      </c>
      <c r="CY375" s="34" t="str">
        <f ca="1">IF($A375&lt;&gt;"",_xll.BCurveInt(_xll.BCurveStrip("S23","Curvedate",$A375),"Df.Mid",$A375+CY$1),"")</f>
        <v>#N/A N/A</v>
      </c>
      <c r="CZ375" s="34" t="str">
        <f ca="1">IF($A375&lt;&gt;"",_xll.BCurveInt(_xll.BCurveStrip("S23","Curvedate",$A375),"Df.Mid",$A375+CZ$1),"")</f>
        <v>#N/A N/A</v>
      </c>
      <c r="DA375" s="34" t="str">
        <f ca="1">IF($A375&lt;&gt;"",_xll.BCurveInt(_xll.BCurveStrip("S23","Curvedate",$A375),"Df.Mid",$A375+DA$1),"")</f>
        <v>#N/A N/A</v>
      </c>
      <c r="DB375" s="34" t="str">
        <f ca="1">IF($A375&lt;&gt;"",_xll.BCurveInt(_xll.BCurveStrip("S23","Curvedate",$A375),"Df.Mid",$A375+DB$1),"")</f>
        <v>#N/A N/A</v>
      </c>
    </row>
    <row r="376" spans="1:106" x14ac:dyDescent="0.2">
      <c r="A376" s="13">
        <f t="shared" ca="1" si="5"/>
        <v>44796</v>
      </c>
      <c r="B376" s="34" t="str">
        <f ca="1">IF($A376&lt;&gt;"",_xll.BCurveInt(_xll.BCurveStrip("S23","Curvedate",$A376),"Df.Mid",$A376+B$1),"")</f>
        <v>#N/A N/A</v>
      </c>
      <c r="C376" s="34" t="str">
        <f ca="1">IF($A376&lt;&gt;"",_xll.BCurveInt(_xll.BCurveStrip("S23","Curvedate",$A376),"Df.Mid",$A376+C$1),"")</f>
        <v>#N/A N/A</v>
      </c>
      <c r="D376" s="34" t="str">
        <f ca="1">IF($A376&lt;&gt;"",_xll.BCurveInt(_xll.BCurveStrip("S23","Curvedate",$A376),"Df.Mid",$A376+D$1),"")</f>
        <v>#N/A N/A</v>
      </c>
      <c r="E376" s="34" t="str">
        <f ca="1">IF($A376&lt;&gt;"",_xll.BCurveInt(_xll.BCurveStrip("S23","Curvedate",$A376),"Df.Mid",$A376+E$1),"")</f>
        <v>#N/A N/A</v>
      </c>
      <c r="F376" s="34" t="str">
        <f ca="1">IF($A376&lt;&gt;"",_xll.BCurveInt(_xll.BCurveStrip("S23","Curvedate",$A376),"Df.Mid",$A376+F$1),"")</f>
        <v>#N/A N/A</v>
      </c>
      <c r="G376" s="34" t="str">
        <f ca="1">IF($A376&lt;&gt;"",_xll.BCurveInt(_xll.BCurveStrip("S23","Curvedate",$A376),"Df.Mid",$A376+G$1),"")</f>
        <v>#N/A N/A</v>
      </c>
      <c r="H376" s="34" t="str">
        <f ca="1">IF($A376&lt;&gt;"",_xll.BCurveInt(_xll.BCurveStrip("S23","Curvedate",$A376),"Df.Mid",$A376+H$1),"")</f>
        <v>#N/A N/A</v>
      </c>
      <c r="I376" s="34" t="str">
        <f ca="1">IF($A376&lt;&gt;"",_xll.BCurveInt(_xll.BCurveStrip("S23","Curvedate",$A376),"Df.Mid",$A376+I$1),"")</f>
        <v>#N/A N/A</v>
      </c>
      <c r="J376" s="34" t="str">
        <f ca="1">IF($A376&lt;&gt;"",_xll.BCurveInt(_xll.BCurveStrip("S23","Curvedate",$A376),"Df.Mid",$A376+J$1),"")</f>
        <v>#N/A N/A</v>
      </c>
      <c r="K376" s="34" t="str">
        <f ca="1">IF($A376&lt;&gt;"",_xll.BCurveInt(_xll.BCurveStrip("S23","Curvedate",$A376),"Df.Mid",$A376+K$1),"")</f>
        <v>#N/A N/A</v>
      </c>
      <c r="L376" s="34" t="str">
        <f ca="1">IF($A376&lt;&gt;"",_xll.BCurveInt(_xll.BCurveStrip("S23","Curvedate",$A376),"Df.Mid",$A376+L$1),"")</f>
        <v>#N/A N/A</v>
      </c>
      <c r="M376" s="34" t="str">
        <f ca="1">IF($A376&lt;&gt;"",_xll.BCurveInt(_xll.BCurveStrip("S23","Curvedate",$A376),"Df.Mid",$A376+M$1),"")</f>
        <v>#N/A N/A</v>
      </c>
      <c r="N376" s="34" t="str">
        <f ca="1">IF($A376&lt;&gt;"",_xll.BCurveInt(_xll.BCurveStrip("S23","Curvedate",$A376),"Df.Mid",$A376+N$1),"")</f>
        <v>#N/A N/A</v>
      </c>
      <c r="O376" s="34" t="str">
        <f ca="1">IF($A376&lt;&gt;"",_xll.BCurveInt(_xll.BCurveStrip("S23","Curvedate",$A376),"Df.Mid",$A376+O$1),"")</f>
        <v>#N/A N/A</v>
      </c>
      <c r="P376" s="34" t="str">
        <f ca="1">IF($A376&lt;&gt;"",_xll.BCurveInt(_xll.BCurveStrip("S23","Curvedate",$A376),"Df.Mid",$A376+P$1),"")</f>
        <v>#N/A N/A</v>
      </c>
      <c r="Q376" s="34" t="str">
        <f ca="1">IF($A376&lt;&gt;"",_xll.BCurveInt(_xll.BCurveStrip("S23","Curvedate",$A376),"Df.Mid",$A376+Q$1),"")</f>
        <v>#N/A N/A</v>
      </c>
      <c r="R376" s="34" t="str">
        <f ca="1">IF($A376&lt;&gt;"",_xll.BCurveInt(_xll.BCurveStrip("S23","Curvedate",$A376),"Df.Mid",$A376+R$1),"")</f>
        <v>#N/A N/A</v>
      </c>
      <c r="S376" s="34" t="str">
        <f ca="1">IF($A376&lt;&gt;"",_xll.BCurveInt(_xll.BCurveStrip("S23","Curvedate",$A376),"Df.Mid",$A376+S$1),"")</f>
        <v>#N/A N/A</v>
      </c>
      <c r="T376" s="34" t="str">
        <f ca="1">IF($A376&lt;&gt;"",_xll.BCurveInt(_xll.BCurveStrip("S23","Curvedate",$A376),"Df.Mid",$A376+T$1),"")</f>
        <v>#N/A N/A</v>
      </c>
      <c r="U376" s="34" t="str">
        <f ca="1">IF($A376&lt;&gt;"",_xll.BCurveInt(_xll.BCurveStrip("S23","Curvedate",$A376),"Df.Mid",$A376+U$1),"")</f>
        <v>#N/A N/A</v>
      </c>
      <c r="V376" s="34" t="str">
        <f ca="1">IF($A376&lt;&gt;"",_xll.BCurveInt(_xll.BCurveStrip("S23","Curvedate",$A376),"Df.Mid",$A376+V$1),"")</f>
        <v>#N/A N/A</v>
      </c>
      <c r="W376" s="34" t="str">
        <f ca="1">IF($A376&lt;&gt;"",_xll.BCurveInt(_xll.BCurveStrip("S23","Curvedate",$A376),"Df.Mid",$A376+W$1),"")</f>
        <v>#N/A N/A</v>
      </c>
      <c r="X376" s="34" t="str">
        <f ca="1">IF($A376&lt;&gt;"",_xll.BCurveInt(_xll.BCurveStrip("S23","Curvedate",$A376),"Df.Mid",$A376+X$1),"")</f>
        <v>#N/A N/A</v>
      </c>
      <c r="Y376" s="34" t="str">
        <f ca="1">IF($A376&lt;&gt;"",_xll.BCurveInt(_xll.BCurveStrip("S23","Curvedate",$A376),"Df.Mid",$A376+Y$1),"")</f>
        <v>#N/A N/A</v>
      </c>
      <c r="Z376" s="34" t="str">
        <f ca="1">IF($A376&lt;&gt;"",_xll.BCurveInt(_xll.BCurveStrip("S23","Curvedate",$A376),"Df.Mid",$A376+Z$1),"")</f>
        <v>#N/A N/A</v>
      </c>
      <c r="AA376" s="34" t="str">
        <f ca="1">IF($A376&lt;&gt;"",_xll.BCurveInt(_xll.BCurveStrip("S23","Curvedate",$A376),"Df.Mid",$A376+AA$1),"")</f>
        <v>#N/A N/A</v>
      </c>
      <c r="AB376" s="34" t="str">
        <f ca="1">IF($A376&lt;&gt;"",_xll.BCurveInt(_xll.BCurveStrip("S23","Curvedate",$A376),"Df.Mid",$A376+AB$1),"")</f>
        <v>#N/A N/A</v>
      </c>
      <c r="AC376" s="34" t="str">
        <f ca="1">IF($A376&lt;&gt;"",_xll.BCurveInt(_xll.BCurveStrip("S23","Curvedate",$A376),"Df.Mid",$A376+AC$1),"")</f>
        <v>#N/A N/A</v>
      </c>
      <c r="AD376" s="34" t="str">
        <f ca="1">IF($A376&lt;&gt;"",_xll.BCurveInt(_xll.BCurveStrip("S23","Curvedate",$A376),"Df.Mid",$A376+AD$1),"")</f>
        <v>#N/A N/A</v>
      </c>
      <c r="AE376" s="34" t="str">
        <f ca="1">IF($A376&lt;&gt;"",_xll.BCurveInt(_xll.BCurveStrip("S23","Curvedate",$A376),"Df.Mid",$A376+AE$1),"")</f>
        <v>#N/A N/A</v>
      </c>
      <c r="AF376" s="34" t="str">
        <f ca="1">IF($A376&lt;&gt;"",_xll.BCurveInt(_xll.BCurveStrip("S23","Curvedate",$A376),"Df.Mid",$A376+AF$1),"")</f>
        <v>#N/A N/A</v>
      </c>
      <c r="AG376" s="34" t="str">
        <f ca="1">IF($A376&lt;&gt;"",_xll.BCurveInt(_xll.BCurveStrip("S23","Curvedate",$A376),"Df.Mid",$A376+AG$1),"")</f>
        <v>#N/A N/A</v>
      </c>
      <c r="AH376" s="34" t="str">
        <f ca="1">IF($A376&lt;&gt;"",_xll.BCurveInt(_xll.BCurveStrip("S23","Curvedate",$A376),"Df.Mid",$A376+AH$1),"")</f>
        <v>#N/A N/A</v>
      </c>
      <c r="AI376" s="34" t="str">
        <f ca="1">IF($A376&lt;&gt;"",_xll.BCurveInt(_xll.BCurveStrip("S23","Curvedate",$A376),"Df.Mid",$A376+AI$1),"")</f>
        <v>#N/A N/A</v>
      </c>
      <c r="AJ376" s="34" t="str">
        <f ca="1">IF($A376&lt;&gt;"",_xll.BCurveInt(_xll.BCurveStrip("S23","Curvedate",$A376),"Df.Mid",$A376+AJ$1),"")</f>
        <v>#N/A N/A</v>
      </c>
      <c r="AK376" s="34" t="str">
        <f ca="1">IF($A376&lt;&gt;"",_xll.BCurveInt(_xll.BCurveStrip("S23","Curvedate",$A376),"Df.Mid",$A376+AK$1),"")</f>
        <v>#N/A N/A</v>
      </c>
      <c r="AL376" s="34" t="str">
        <f ca="1">IF($A376&lt;&gt;"",_xll.BCurveInt(_xll.BCurveStrip("S23","Curvedate",$A376),"Df.Mid",$A376+AL$1),"")</f>
        <v>#N/A N/A</v>
      </c>
      <c r="AM376" s="34" t="str">
        <f ca="1">IF($A376&lt;&gt;"",_xll.BCurveInt(_xll.BCurveStrip("S23","Curvedate",$A376),"Df.Mid",$A376+AM$1),"")</f>
        <v>#N/A N/A</v>
      </c>
      <c r="AN376" s="34" t="str">
        <f ca="1">IF($A376&lt;&gt;"",_xll.BCurveInt(_xll.BCurveStrip("S23","Curvedate",$A376),"Df.Mid",$A376+AN$1),"")</f>
        <v>#N/A N/A</v>
      </c>
      <c r="AO376" s="34" t="str">
        <f ca="1">IF($A376&lt;&gt;"",_xll.BCurveInt(_xll.BCurveStrip("S23","Curvedate",$A376),"Df.Mid",$A376+AO$1),"")</f>
        <v>#N/A N/A</v>
      </c>
      <c r="AP376" s="34" t="str">
        <f ca="1">IF($A376&lt;&gt;"",_xll.BCurveInt(_xll.BCurveStrip("S23","Curvedate",$A376),"Df.Mid",$A376+AP$1),"")</f>
        <v>#N/A N/A</v>
      </c>
      <c r="AQ376" s="34" t="str">
        <f ca="1">IF($A376&lt;&gt;"",_xll.BCurveInt(_xll.BCurveStrip("S23","Curvedate",$A376),"Df.Mid",$A376+AQ$1),"")</f>
        <v>#N/A N/A</v>
      </c>
      <c r="AR376" s="34" t="str">
        <f ca="1">IF($A376&lt;&gt;"",_xll.BCurveInt(_xll.BCurveStrip("S23","Curvedate",$A376),"Df.Mid",$A376+AR$1),"")</f>
        <v>#N/A N/A</v>
      </c>
      <c r="AS376" s="34" t="str">
        <f ca="1">IF($A376&lt;&gt;"",_xll.BCurveInt(_xll.BCurveStrip("S23","Curvedate",$A376),"Df.Mid",$A376+AS$1),"")</f>
        <v>#N/A N/A</v>
      </c>
      <c r="AT376" s="34" t="str">
        <f ca="1">IF($A376&lt;&gt;"",_xll.BCurveInt(_xll.BCurveStrip("S23","Curvedate",$A376),"Df.Mid",$A376+AT$1),"")</f>
        <v>#N/A N/A</v>
      </c>
      <c r="AU376" s="34" t="str">
        <f ca="1">IF($A376&lt;&gt;"",_xll.BCurveInt(_xll.BCurveStrip("S23","Curvedate",$A376),"Df.Mid",$A376+AU$1),"")</f>
        <v>#N/A N/A</v>
      </c>
      <c r="AV376" s="34" t="str">
        <f ca="1">IF($A376&lt;&gt;"",_xll.BCurveInt(_xll.BCurveStrip("S23","Curvedate",$A376),"Df.Mid",$A376+AV$1),"")</f>
        <v>#N/A N/A</v>
      </c>
      <c r="AW376" s="34" t="str">
        <f ca="1">IF($A376&lt;&gt;"",_xll.BCurveInt(_xll.BCurveStrip("S23","Curvedate",$A376),"Df.Mid",$A376+AW$1),"")</f>
        <v>#N/A N/A</v>
      </c>
      <c r="AX376" s="34" t="str">
        <f ca="1">IF($A376&lt;&gt;"",_xll.BCurveInt(_xll.BCurveStrip("S23","Curvedate",$A376),"Df.Mid",$A376+AX$1),"")</f>
        <v>#N/A N/A</v>
      </c>
      <c r="AY376" s="34" t="str">
        <f ca="1">IF($A376&lt;&gt;"",_xll.BCurveInt(_xll.BCurveStrip("S23","Curvedate",$A376),"Df.Mid",$A376+AY$1),"")</f>
        <v>#N/A N/A</v>
      </c>
      <c r="AZ376" s="34" t="str">
        <f ca="1">IF($A376&lt;&gt;"",_xll.BCurveInt(_xll.BCurveStrip("S23","Curvedate",$A376),"Df.Mid",$A376+AZ$1),"")</f>
        <v>#N/A N/A</v>
      </c>
      <c r="BA376" s="34" t="str">
        <f ca="1">IF($A376&lt;&gt;"",_xll.BCurveInt(_xll.BCurveStrip("S23","Curvedate",$A376),"Df.Mid",$A376+BA$1),"")</f>
        <v>#N/A N/A</v>
      </c>
      <c r="BB376" s="34" t="str">
        <f ca="1">IF($A376&lt;&gt;"",_xll.BCurveInt(_xll.BCurveStrip("S23","Curvedate",$A376),"Df.Mid",$A376+BB$1),"")</f>
        <v>#N/A N/A</v>
      </c>
      <c r="BC376" s="34" t="str">
        <f ca="1">IF($A376&lt;&gt;"",_xll.BCurveInt(_xll.BCurveStrip("S23","Curvedate",$A376),"Df.Mid",$A376+BC$1),"")</f>
        <v>#N/A N/A</v>
      </c>
      <c r="BD376" s="34" t="str">
        <f ca="1">IF($A376&lt;&gt;"",_xll.BCurveInt(_xll.BCurveStrip("S23","Curvedate",$A376),"Df.Mid",$A376+BD$1),"")</f>
        <v>#N/A N/A</v>
      </c>
      <c r="BE376" s="34" t="str">
        <f ca="1">IF($A376&lt;&gt;"",_xll.BCurveInt(_xll.BCurveStrip("S23","Curvedate",$A376),"Df.Mid",$A376+BE$1),"")</f>
        <v>#N/A N/A</v>
      </c>
      <c r="BF376" s="34" t="str">
        <f ca="1">IF($A376&lt;&gt;"",_xll.BCurveInt(_xll.BCurveStrip("S23","Curvedate",$A376),"Df.Mid",$A376+BF$1),"")</f>
        <v>#N/A N/A</v>
      </c>
      <c r="BG376" s="34" t="str">
        <f ca="1">IF($A376&lt;&gt;"",_xll.BCurveInt(_xll.BCurveStrip("S23","Curvedate",$A376),"Df.Mid",$A376+BG$1),"")</f>
        <v>#N/A N/A</v>
      </c>
      <c r="BH376" s="34" t="str">
        <f ca="1">IF($A376&lt;&gt;"",_xll.BCurveInt(_xll.BCurveStrip("S23","Curvedate",$A376),"Df.Mid",$A376+BH$1),"")</f>
        <v>#N/A N/A</v>
      </c>
      <c r="BI376" s="34" t="str">
        <f ca="1">IF($A376&lt;&gt;"",_xll.BCurveInt(_xll.BCurveStrip("S23","Curvedate",$A376),"Df.Mid",$A376+BI$1),"")</f>
        <v>#N/A N/A</v>
      </c>
      <c r="BJ376" s="34" t="str">
        <f ca="1">IF($A376&lt;&gt;"",_xll.BCurveInt(_xll.BCurveStrip("S23","Curvedate",$A376),"Df.Mid",$A376+BJ$1),"")</f>
        <v>#N/A N/A</v>
      </c>
      <c r="BK376" s="34" t="str">
        <f ca="1">IF($A376&lt;&gt;"",_xll.BCurveInt(_xll.BCurveStrip("S23","Curvedate",$A376),"Df.Mid",$A376+BK$1),"")</f>
        <v>#N/A N/A</v>
      </c>
      <c r="BL376" s="34" t="str">
        <f ca="1">IF($A376&lt;&gt;"",_xll.BCurveInt(_xll.BCurveStrip("S23","Curvedate",$A376),"Df.Mid",$A376+BL$1),"")</f>
        <v>#N/A N/A</v>
      </c>
      <c r="BM376" s="34" t="str">
        <f ca="1">IF($A376&lt;&gt;"",_xll.BCurveInt(_xll.BCurveStrip("S23","Curvedate",$A376),"Df.Mid",$A376+BM$1),"")</f>
        <v>#N/A N/A</v>
      </c>
      <c r="BN376" s="34" t="str">
        <f ca="1">IF($A376&lt;&gt;"",_xll.BCurveInt(_xll.BCurveStrip("S23","Curvedate",$A376),"Df.Mid",$A376+BN$1),"")</f>
        <v>#N/A N/A</v>
      </c>
      <c r="BO376" s="34" t="str">
        <f ca="1">IF($A376&lt;&gt;"",_xll.BCurveInt(_xll.BCurveStrip("S23","Curvedate",$A376),"Df.Mid",$A376+BO$1),"")</f>
        <v>#N/A N/A</v>
      </c>
      <c r="BP376" s="34" t="str">
        <f ca="1">IF($A376&lt;&gt;"",_xll.BCurveInt(_xll.BCurveStrip("S23","Curvedate",$A376),"Df.Mid",$A376+BP$1),"")</f>
        <v>#N/A N/A</v>
      </c>
      <c r="BQ376" s="34" t="str">
        <f ca="1">IF($A376&lt;&gt;"",_xll.BCurveInt(_xll.BCurveStrip("S23","Curvedate",$A376),"Df.Mid",$A376+BQ$1),"")</f>
        <v>#N/A N/A</v>
      </c>
      <c r="BR376" s="34" t="str">
        <f ca="1">IF($A376&lt;&gt;"",_xll.BCurveInt(_xll.BCurveStrip("S23","Curvedate",$A376),"Df.Mid",$A376+BR$1),"")</f>
        <v>#N/A N/A</v>
      </c>
      <c r="BS376" s="34" t="str">
        <f ca="1">IF($A376&lt;&gt;"",_xll.BCurveInt(_xll.BCurveStrip("S23","Curvedate",$A376),"Df.Mid",$A376+BS$1),"")</f>
        <v>#N/A N/A</v>
      </c>
      <c r="BT376" s="34" t="str">
        <f ca="1">IF($A376&lt;&gt;"",_xll.BCurveInt(_xll.BCurveStrip("S23","Curvedate",$A376),"Df.Mid",$A376+BT$1),"")</f>
        <v>#N/A N/A</v>
      </c>
      <c r="BU376" s="34" t="str">
        <f ca="1">IF($A376&lt;&gt;"",_xll.BCurveInt(_xll.BCurveStrip("S23","Curvedate",$A376),"Df.Mid",$A376+BU$1),"")</f>
        <v>#N/A N/A</v>
      </c>
      <c r="BV376" s="34" t="str">
        <f ca="1">IF($A376&lt;&gt;"",_xll.BCurveInt(_xll.BCurveStrip("S23","Curvedate",$A376),"Df.Mid",$A376+BV$1),"")</f>
        <v>#N/A N/A</v>
      </c>
      <c r="BW376" s="34" t="str">
        <f ca="1">IF($A376&lt;&gt;"",_xll.BCurveInt(_xll.BCurveStrip("S23","Curvedate",$A376),"Df.Mid",$A376+BW$1),"")</f>
        <v>#N/A N/A</v>
      </c>
      <c r="BX376" s="34" t="str">
        <f ca="1">IF($A376&lt;&gt;"",_xll.BCurveInt(_xll.BCurveStrip("S23","Curvedate",$A376),"Df.Mid",$A376+BX$1),"")</f>
        <v>#N/A N/A</v>
      </c>
      <c r="BY376" s="34" t="str">
        <f ca="1">IF($A376&lt;&gt;"",_xll.BCurveInt(_xll.BCurveStrip("S23","Curvedate",$A376),"Df.Mid",$A376+BY$1),"")</f>
        <v>#N/A N/A</v>
      </c>
      <c r="BZ376" s="34" t="str">
        <f ca="1">IF($A376&lt;&gt;"",_xll.BCurveInt(_xll.BCurveStrip("S23","Curvedate",$A376),"Df.Mid",$A376+BZ$1),"")</f>
        <v>#N/A N/A</v>
      </c>
      <c r="CA376" s="34" t="str">
        <f ca="1">IF($A376&lt;&gt;"",_xll.BCurveInt(_xll.BCurveStrip("S23","Curvedate",$A376),"Df.Mid",$A376+CA$1),"")</f>
        <v>#N/A N/A</v>
      </c>
      <c r="CB376" s="34" t="str">
        <f ca="1">IF($A376&lt;&gt;"",_xll.BCurveInt(_xll.BCurveStrip("S23","Curvedate",$A376),"Df.Mid",$A376+CB$1),"")</f>
        <v>#N/A N/A</v>
      </c>
      <c r="CC376" s="34" t="str">
        <f ca="1">IF($A376&lt;&gt;"",_xll.BCurveInt(_xll.BCurveStrip("S23","Curvedate",$A376),"Df.Mid",$A376+CC$1),"")</f>
        <v>#N/A N/A</v>
      </c>
      <c r="CD376" s="34" t="str">
        <f ca="1">IF($A376&lt;&gt;"",_xll.BCurveInt(_xll.BCurveStrip("S23","Curvedate",$A376),"Df.Mid",$A376+CD$1),"")</f>
        <v>#N/A N/A</v>
      </c>
      <c r="CE376" s="34" t="str">
        <f ca="1">IF($A376&lt;&gt;"",_xll.BCurveInt(_xll.BCurveStrip("S23","Curvedate",$A376),"Df.Mid",$A376+CE$1),"")</f>
        <v>#N/A N/A</v>
      </c>
      <c r="CF376" s="34" t="str">
        <f ca="1">IF($A376&lt;&gt;"",_xll.BCurveInt(_xll.BCurveStrip("S23","Curvedate",$A376),"Df.Mid",$A376+CF$1),"")</f>
        <v>#N/A N/A</v>
      </c>
      <c r="CG376" s="34" t="str">
        <f ca="1">IF($A376&lt;&gt;"",_xll.BCurveInt(_xll.BCurveStrip("S23","Curvedate",$A376),"Df.Mid",$A376+CG$1),"")</f>
        <v>#N/A N/A</v>
      </c>
      <c r="CH376" s="34" t="str">
        <f ca="1">IF($A376&lt;&gt;"",_xll.BCurveInt(_xll.BCurveStrip("S23","Curvedate",$A376),"Df.Mid",$A376+CH$1),"")</f>
        <v>#N/A N/A</v>
      </c>
      <c r="CI376" s="34" t="str">
        <f ca="1">IF($A376&lt;&gt;"",_xll.BCurveInt(_xll.BCurveStrip("S23","Curvedate",$A376),"Df.Mid",$A376+CI$1),"")</f>
        <v>#N/A N/A</v>
      </c>
      <c r="CJ376" s="34" t="str">
        <f ca="1">IF($A376&lt;&gt;"",_xll.BCurveInt(_xll.BCurveStrip("S23","Curvedate",$A376),"Df.Mid",$A376+CJ$1),"")</f>
        <v>#N/A N/A</v>
      </c>
      <c r="CK376" s="34" t="str">
        <f ca="1">IF($A376&lt;&gt;"",_xll.BCurveInt(_xll.BCurveStrip("S23","Curvedate",$A376),"Df.Mid",$A376+CK$1),"")</f>
        <v>#N/A N/A</v>
      </c>
      <c r="CL376" s="34" t="str">
        <f ca="1">IF($A376&lt;&gt;"",_xll.BCurveInt(_xll.BCurveStrip("S23","Curvedate",$A376),"Df.Mid",$A376+CL$1),"")</f>
        <v>#N/A N/A</v>
      </c>
      <c r="CM376" s="34" t="str">
        <f ca="1">IF($A376&lt;&gt;"",_xll.BCurveInt(_xll.BCurveStrip("S23","Curvedate",$A376),"Df.Mid",$A376+CM$1),"")</f>
        <v>#N/A N/A</v>
      </c>
      <c r="CN376" s="34" t="str">
        <f ca="1">IF($A376&lt;&gt;"",_xll.BCurveInt(_xll.BCurveStrip("S23","Curvedate",$A376),"Df.Mid",$A376+CN$1),"")</f>
        <v>#N/A N/A</v>
      </c>
      <c r="CO376" s="34" t="str">
        <f ca="1">IF($A376&lt;&gt;"",_xll.BCurveInt(_xll.BCurveStrip("S23","Curvedate",$A376),"Df.Mid",$A376+CO$1),"")</f>
        <v>#N/A N/A</v>
      </c>
      <c r="CP376" s="34" t="str">
        <f ca="1">IF($A376&lt;&gt;"",_xll.BCurveInt(_xll.BCurveStrip("S23","Curvedate",$A376),"Df.Mid",$A376+CP$1),"")</f>
        <v>#N/A N/A</v>
      </c>
      <c r="CQ376" s="34" t="str">
        <f ca="1">IF($A376&lt;&gt;"",_xll.BCurveInt(_xll.BCurveStrip("S23","Curvedate",$A376),"Df.Mid",$A376+CQ$1),"")</f>
        <v>#N/A N/A</v>
      </c>
      <c r="CR376" s="34" t="str">
        <f ca="1">IF($A376&lt;&gt;"",_xll.BCurveInt(_xll.BCurveStrip("S23","Curvedate",$A376),"Df.Mid",$A376+CR$1),"")</f>
        <v>#N/A N/A</v>
      </c>
      <c r="CS376" s="34" t="str">
        <f ca="1">IF($A376&lt;&gt;"",_xll.BCurveInt(_xll.BCurveStrip("S23","Curvedate",$A376),"Df.Mid",$A376+CS$1),"")</f>
        <v>#N/A N/A</v>
      </c>
      <c r="CT376" s="34" t="str">
        <f ca="1">IF($A376&lt;&gt;"",_xll.BCurveInt(_xll.BCurveStrip("S23","Curvedate",$A376),"Df.Mid",$A376+CT$1),"")</f>
        <v>#N/A N/A</v>
      </c>
      <c r="CU376" s="34" t="str">
        <f ca="1">IF($A376&lt;&gt;"",_xll.BCurveInt(_xll.BCurveStrip("S23","Curvedate",$A376),"Df.Mid",$A376+CU$1),"")</f>
        <v>#N/A N/A</v>
      </c>
      <c r="CV376" s="34" t="str">
        <f ca="1">IF($A376&lt;&gt;"",_xll.BCurveInt(_xll.BCurveStrip("S23","Curvedate",$A376),"Df.Mid",$A376+CV$1),"")</f>
        <v>#N/A N/A</v>
      </c>
      <c r="CW376" s="34" t="str">
        <f ca="1">IF($A376&lt;&gt;"",_xll.BCurveInt(_xll.BCurveStrip("S23","Curvedate",$A376),"Df.Mid",$A376+CW$1),"")</f>
        <v>#N/A N/A</v>
      </c>
      <c r="CX376" s="34" t="str">
        <f ca="1">IF($A376&lt;&gt;"",_xll.BCurveInt(_xll.BCurveStrip("S23","Curvedate",$A376),"Df.Mid",$A376+CX$1),"")</f>
        <v>#N/A N/A</v>
      </c>
      <c r="CY376" s="34" t="str">
        <f ca="1">IF($A376&lt;&gt;"",_xll.BCurveInt(_xll.BCurveStrip("S23","Curvedate",$A376),"Df.Mid",$A376+CY$1),"")</f>
        <v>#N/A N/A</v>
      </c>
      <c r="CZ376" s="34" t="str">
        <f ca="1">IF($A376&lt;&gt;"",_xll.BCurveInt(_xll.BCurveStrip("S23","Curvedate",$A376),"Df.Mid",$A376+CZ$1),"")</f>
        <v>#N/A N/A</v>
      </c>
      <c r="DA376" s="34" t="str">
        <f ca="1">IF($A376&lt;&gt;"",_xll.BCurveInt(_xll.BCurveStrip("S23","Curvedate",$A376),"Df.Mid",$A376+DA$1),"")</f>
        <v>#N/A N/A</v>
      </c>
      <c r="DB376" s="34" t="str">
        <f ca="1">IF($A376&lt;&gt;"",_xll.BCurveInt(_xll.BCurveStrip("S23","Curvedate",$A376),"Df.Mid",$A376+DB$1),"")</f>
        <v>#N/A N/A</v>
      </c>
    </row>
    <row r="377" spans="1:106" x14ac:dyDescent="0.2">
      <c r="A377" s="13">
        <f t="shared" ca="1" si="5"/>
        <v>44797</v>
      </c>
      <c r="B377" s="34" t="str">
        <f ca="1">IF($A377&lt;&gt;"",_xll.BCurveInt(_xll.BCurveStrip("S23","Curvedate",$A377),"Df.Mid",$A377+B$1),"")</f>
        <v>#N/A N/A</v>
      </c>
      <c r="C377" s="34" t="str">
        <f ca="1">IF($A377&lt;&gt;"",_xll.BCurveInt(_xll.BCurveStrip("S23","Curvedate",$A377),"Df.Mid",$A377+C$1),"")</f>
        <v>#N/A N/A</v>
      </c>
      <c r="D377" s="34" t="str">
        <f ca="1">IF($A377&lt;&gt;"",_xll.BCurveInt(_xll.BCurveStrip("S23","Curvedate",$A377),"Df.Mid",$A377+D$1),"")</f>
        <v>#N/A N/A</v>
      </c>
      <c r="E377" s="34" t="str">
        <f ca="1">IF($A377&lt;&gt;"",_xll.BCurveInt(_xll.BCurveStrip("S23","Curvedate",$A377),"Df.Mid",$A377+E$1),"")</f>
        <v>#N/A N/A</v>
      </c>
      <c r="F377" s="34" t="str">
        <f ca="1">IF($A377&lt;&gt;"",_xll.BCurveInt(_xll.BCurveStrip("S23","Curvedate",$A377),"Df.Mid",$A377+F$1),"")</f>
        <v>#N/A N/A</v>
      </c>
      <c r="G377" s="34" t="str">
        <f ca="1">IF($A377&lt;&gt;"",_xll.BCurveInt(_xll.BCurveStrip("S23","Curvedate",$A377),"Df.Mid",$A377+G$1),"")</f>
        <v>#N/A N/A</v>
      </c>
      <c r="H377" s="34" t="str">
        <f ca="1">IF($A377&lt;&gt;"",_xll.BCurveInt(_xll.BCurveStrip("S23","Curvedate",$A377),"Df.Mid",$A377+H$1),"")</f>
        <v>#N/A N/A</v>
      </c>
      <c r="I377" s="34" t="str">
        <f ca="1">IF($A377&lt;&gt;"",_xll.BCurveInt(_xll.BCurveStrip("S23","Curvedate",$A377),"Df.Mid",$A377+I$1),"")</f>
        <v>#N/A N/A</v>
      </c>
      <c r="J377" s="34" t="str">
        <f ca="1">IF($A377&lt;&gt;"",_xll.BCurveInt(_xll.BCurveStrip("S23","Curvedate",$A377),"Df.Mid",$A377+J$1),"")</f>
        <v>#N/A N/A</v>
      </c>
      <c r="K377" s="34" t="str">
        <f ca="1">IF($A377&lt;&gt;"",_xll.BCurveInt(_xll.BCurveStrip("S23","Curvedate",$A377),"Df.Mid",$A377+K$1),"")</f>
        <v>#N/A N/A</v>
      </c>
      <c r="L377" s="34" t="str">
        <f ca="1">IF($A377&lt;&gt;"",_xll.BCurveInt(_xll.BCurveStrip("S23","Curvedate",$A377),"Df.Mid",$A377+L$1),"")</f>
        <v>#N/A N/A</v>
      </c>
      <c r="M377" s="34" t="str">
        <f ca="1">IF($A377&lt;&gt;"",_xll.BCurveInt(_xll.BCurveStrip("S23","Curvedate",$A377),"Df.Mid",$A377+M$1),"")</f>
        <v>#N/A N/A</v>
      </c>
      <c r="N377" s="34" t="str">
        <f ca="1">IF($A377&lt;&gt;"",_xll.BCurveInt(_xll.BCurveStrip("S23","Curvedate",$A377),"Df.Mid",$A377+N$1),"")</f>
        <v>#N/A N/A</v>
      </c>
      <c r="O377" s="34" t="str">
        <f ca="1">IF($A377&lt;&gt;"",_xll.BCurveInt(_xll.BCurveStrip("S23","Curvedate",$A377),"Df.Mid",$A377+O$1),"")</f>
        <v>#N/A N/A</v>
      </c>
      <c r="P377" s="34" t="str">
        <f ca="1">IF($A377&lt;&gt;"",_xll.BCurveInt(_xll.BCurveStrip("S23","Curvedate",$A377),"Df.Mid",$A377+P$1),"")</f>
        <v>#N/A N/A</v>
      </c>
      <c r="Q377" s="34" t="str">
        <f ca="1">IF($A377&lt;&gt;"",_xll.BCurveInt(_xll.BCurveStrip("S23","Curvedate",$A377),"Df.Mid",$A377+Q$1),"")</f>
        <v>#N/A N/A</v>
      </c>
      <c r="R377" s="34" t="str">
        <f ca="1">IF($A377&lt;&gt;"",_xll.BCurveInt(_xll.BCurveStrip("S23","Curvedate",$A377),"Df.Mid",$A377+R$1),"")</f>
        <v>#N/A N/A</v>
      </c>
      <c r="S377" s="34" t="str">
        <f ca="1">IF($A377&lt;&gt;"",_xll.BCurveInt(_xll.BCurveStrip("S23","Curvedate",$A377),"Df.Mid",$A377+S$1),"")</f>
        <v>#N/A N/A</v>
      </c>
      <c r="T377" s="34" t="str">
        <f ca="1">IF($A377&lt;&gt;"",_xll.BCurveInt(_xll.BCurveStrip("S23","Curvedate",$A377),"Df.Mid",$A377+T$1),"")</f>
        <v>#N/A N/A</v>
      </c>
      <c r="U377" s="34" t="str">
        <f ca="1">IF($A377&lt;&gt;"",_xll.BCurveInt(_xll.BCurveStrip("S23","Curvedate",$A377),"Df.Mid",$A377+U$1),"")</f>
        <v>#N/A N/A</v>
      </c>
      <c r="V377" s="34" t="str">
        <f ca="1">IF($A377&lt;&gt;"",_xll.BCurveInt(_xll.BCurveStrip("S23","Curvedate",$A377),"Df.Mid",$A377+V$1),"")</f>
        <v>#N/A N/A</v>
      </c>
      <c r="W377" s="34" t="str">
        <f ca="1">IF($A377&lt;&gt;"",_xll.BCurveInt(_xll.BCurveStrip("S23","Curvedate",$A377),"Df.Mid",$A377+W$1),"")</f>
        <v>#N/A N/A</v>
      </c>
      <c r="X377" s="34" t="str">
        <f ca="1">IF($A377&lt;&gt;"",_xll.BCurveInt(_xll.BCurveStrip("S23","Curvedate",$A377),"Df.Mid",$A377+X$1),"")</f>
        <v>#N/A N/A</v>
      </c>
      <c r="Y377" s="34" t="str">
        <f ca="1">IF($A377&lt;&gt;"",_xll.BCurveInt(_xll.BCurveStrip("S23","Curvedate",$A377),"Df.Mid",$A377+Y$1),"")</f>
        <v>#N/A N/A</v>
      </c>
      <c r="Z377" s="34" t="str">
        <f ca="1">IF($A377&lt;&gt;"",_xll.BCurveInt(_xll.BCurveStrip("S23","Curvedate",$A377),"Df.Mid",$A377+Z$1),"")</f>
        <v>#N/A N/A</v>
      </c>
      <c r="AA377" s="34" t="str">
        <f ca="1">IF($A377&lt;&gt;"",_xll.BCurveInt(_xll.BCurveStrip("S23","Curvedate",$A377),"Df.Mid",$A377+AA$1),"")</f>
        <v>#N/A N/A</v>
      </c>
      <c r="AB377" s="34" t="str">
        <f ca="1">IF($A377&lt;&gt;"",_xll.BCurveInt(_xll.BCurveStrip("S23","Curvedate",$A377),"Df.Mid",$A377+AB$1),"")</f>
        <v>#N/A N/A</v>
      </c>
      <c r="AC377" s="34" t="str">
        <f ca="1">IF($A377&lt;&gt;"",_xll.BCurveInt(_xll.BCurveStrip("S23","Curvedate",$A377),"Df.Mid",$A377+AC$1),"")</f>
        <v>#N/A N/A</v>
      </c>
      <c r="AD377" s="34" t="str">
        <f ca="1">IF($A377&lt;&gt;"",_xll.BCurveInt(_xll.BCurveStrip("S23","Curvedate",$A377),"Df.Mid",$A377+AD$1),"")</f>
        <v>#N/A N/A</v>
      </c>
      <c r="AE377" s="34" t="str">
        <f ca="1">IF($A377&lt;&gt;"",_xll.BCurveInt(_xll.BCurveStrip("S23","Curvedate",$A377),"Df.Mid",$A377+AE$1),"")</f>
        <v>#N/A N/A</v>
      </c>
      <c r="AF377" s="34" t="str">
        <f ca="1">IF($A377&lt;&gt;"",_xll.BCurveInt(_xll.BCurveStrip("S23","Curvedate",$A377),"Df.Mid",$A377+AF$1),"")</f>
        <v>#N/A N/A</v>
      </c>
      <c r="AG377" s="34" t="str">
        <f ca="1">IF($A377&lt;&gt;"",_xll.BCurveInt(_xll.BCurveStrip("S23","Curvedate",$A377),"Df.Mid",$A377+AG$1),"")</f>
        <v>#N/A N/A</v>
      </c>
      <c r="AH377" s="34" t="str">
        <f ca="1">IF($A377&lt;&gt;"",_xll.BCurveInt(_xll.BCurveStrip("S23","Curvedate",$A377),"Df.Mid",$A377+AH$1),"")</f>
        <v>#N/A N/A</v>
      </c>
      <c r="AI377" s="34" t="str">
        <f ca="1">IF($A377&lt;&gt;"",_xll.BCurveInt(_xll.BCurveStrip("S23","Curvedate",$A377),"Df.Mid",$A377+AI$1),"")</f>
        <v>#N/A N/A</v>
      </c>
      <c r="AJ377" s="34" t="str">
        <f ca="1">IF($A377&lt;&gt;"",_xll.BCurveInt(_xll.BCurveStrip("S23","Curvedate",$A377),"Df.Mid",$A377+AJ$1),"")</f>
        <v>#N/A N/A</v>
      </c>
      <c r="AK377" s="34" t="str">
        <f ca="1">IF($A377&lt;&gt;"",_xll.BCurveInt(_xll.BCurveStrip("S23","Curvedate",$A377),"Df.Mid",$A377+AK$1),"")</f>
        <v>#N/A N/A</v>
      </c>
      <c r="AL377" s="34" t="str">
        <f ca="1">IF($A377&lt;&gt;"",_xll.BCurveInt(_xll.BCurveStrip("S23","Curvedate",$A377),"Df.Mid",$A377+AL$1),"")</f>
        <v>#N/A N/A</v>
      </c>
      <c r="AM377" s="34" t="str">
        <f ca="1">IF($A377&lt;&gt;"",_xll.BCurveInt(_xll.BCurveStrip("S23","Curvedate",$A377),"Df.Mid",$A377+AM$1),"")</f>
        <v>#N/A N/A</v>
      </c>
      <c r="AN377" s="34" t="str">
        <f ca="1">IF($A377&lt;&gt;"",_xll.BCurveInt(_xll.BCurveStrip("S23","Curvedate",$A377),"Df.Mid",$A377+AN$1),"")</f>
        <v>#N/A N/A</v>
      </c>
      <c r="AO377" s="34" t="str">
        <f ca="1">IF($A377&lt;&gt;"",_xll.BCurveInt(_xll.BCurveStrip("S23","Curvedate",$A377),"Df.Mid",$A377+AO$1),"")</f>
        <v>#N/A N/A</v>
      </c>
      <c r="AP377" s="34" t="str">
        <f ca="1">IF($A377&lt;&gt;"",_xll.BCurveInt(_xll.BCurveStrip("S23","Curvedate",$A377),"Df.Mid",$A377+AP$1),"")</f>
        <v>#N/A N/A</v>
      </c>
      <c r="AQ377" s="34" t="str">
        <f ca="1">IF($A377&lt;&gt;"",_xll.BCurveInt(_xll.BCurveStrip("S23","Curvedate",$A377),"Df.Mid",$A377+AQ$1),"")</f>
        <v>#N/A N/A</v>
      </c>
      <c r="AR377" s="34" t="str">
        <f ca="1">IF($A377&lt;&gt;"",_xll.BCurveInt(_xll.BCurveStrip("S23","Curvedate",$A377),"Df.Mid",$A377+AR$1),"")</f>
        <v>#N/A N/A</v>
      </c>
      <c r="AS377" s="34" t="str">
        <f ca="1">IF($A377&lt;&gt;"",_xll.BCurveInt(_xll.BCurveStrip("S23","Curvedate",$A377),"Df.Mid",$A377+AS$1),"")</f>
        <v>#N/A N/A</v>
      </c>
      <c r="AT377" s="34" t="str">
        <f ca="1">IF($A377&lt;&gt;"",_xll.BCurveInt(_xll.BCurveStrip("S23","Curvedate",$A377),"Df.Mid",$A377+AT$1),"")</f>
        <v>#N/A N/A</v>
      </c>
      <c r="AU377" s="34" t="str">
        <f ca="1">IF($A377&lt;&gt;"",_xll.BCurveInt(_xll.BCurveStrip("S23","Curvedate",$A377),"Df.Mid",$A377+AU$1),"")</f>
        <v>#N/A N/A</v>
      </c>
      <c r="AV377" s="34" t="str">
        <f ca="1">IF($A377&lt;&gt;"",_xll.BCurveInt(_xll.BCurveStrip("S23","Curvedate",$A377),"Df.Mid",$A377+AV$1),"")</f>
        <v>#N/A N/A</v>
      </c>
      <c r="AW377" s="34" t="str">
        <f ca="1">IF($A377&lt;&gt;"",_xll.BCurveInt(_xll.BCurveStrip("S23","Curvedate",$A377),"Df.Mid",$A377+AW$1),"")</f>
        <v>#N/A N/A</v>
      </c>
      <c r="AX377" s="34" t="str">
        <f ca="1">IF($A377&lt;&gt;"",_xll.BCurveInt(_xll.BCurveStrip("S23","Curvedate",$A377),"Df.Mid",$A377+AX$1),"")</f>
        <v>#N/A N/A</v>
      </c>
      <c r="AY377" s="34" t="str">
        <f ca="1">IF($A377&lt;&gt;"",_xll.BCurveInt(_xll.BCurveStrip("S23","Curvedate",$A377),"Df.Mid",$A377+AY$1),"")</f>
        <v>#N/A N/A</v>
      </c>
      <c r="AZ377" s="34" t="str">
        <f ca="1">IF($A377&lt;&gt;"",_xll.BCurveInt(_xll.BCurveStrip("S23","Curvedate",$A377),"Df.Mid",$A377+AZ$1),"")</f>
        <v>#N/A N/A</v>
      </c>
      <c r="BA377" s="34" t="str">
        <f ca="1">IF($A377&lt;&gt;"",_xll.BCurveInt(_xll.BCurveStrip("S23","Curvedate",$A377),"Df.Mid",$A377+BA$1),"")</f>
        <v>#N/A N/A</v>
      </c>
      <c r="BB377" s="34" t="str">
        <f ca="1">IF($A377&lt;&gt;"",_xll.BCurveInt(_xll.BCurveStrip("S23","Curvedate",$A377),"Df.Mid",$A377+BB$1),"")</f>
        <v>#N/A N/A</v>
      </c>
      <c r="BC377" s="34" t="str">
        <f ca="1">IF($A377&lt;&gt;"",_xll.BCurveInt(_xll.BCurveStrip("S23","Curvedate",$A377),"Df.Mid",$A377+BC$1),"")</f>
        <v>#N/A N/A</v>
      </c>
      <c r="BD377" s="34" t="str">
        <f ca="1">IF($A377&lt;&gt;"",_xll.BCurveInt(_xll.BCurveStrip("S23","Curvedate",$A377),"Df.Mid",$A377+BD$1),"")</f>
        <v>#N/A N/A</v>
      </c>
      <c r="BE377" s="34" t="str">
        <f ca="1">IF($A377&lt;&gt;"",_xll.BCurveInt(_xll.BCurveStrip("S23","Curvedate",$A377),"Df.Mid",$A377+BE$1),"")</f>
        <v>#N/A N/A</v>
      </c>
      <c r="BF377" s="34" t="str">
        <f ca="1">IF($A377&lt;&gt;"",_xll.BCurveInt(_xll.BCurveStrip("S23","Curvedate",$A377),"Df.Mid",$A377+BF$1),"")</f>
        <v>#N/A N/A</v>
      </c>
      <c r="BG377" s="34" t="str">
        <f ca="1">IF($A377&lt;&gt;"",_xll.BCurveInt(_xll.BCurveStrip("S23","Curvedate",$A377),"Df.Mid",$A377+BG$1),"")</f>
        <v>#N/A N/A</v>
      </c>
      <c r="BH377" s="34" t="str">
        <f ca="1">IF($A377&lt;&gt;"",_xll.BCurveInt(_xll.BCurveStrip("S23","Curvedate",$A377),"Df.Mid",$A377+BH$1),"")</f>
        <v>#N/A N/A</v>
      </c>
      <c r="BI377" s="34" t="str">
        <f ca="1">IF($A377&lt;&gt;"",_xll.BCurveInt(_xll.BCurveStrip("S23","Curvedate",$A377),"Df.Mid",$A377+BI$1),"")</f>
        <v>#N/A N/A</v>
      </c>
      <c r="BJ377" s="34" t="str">
        <f ca="1">IF($A377&lt;&gt;"",_xll.BCurveInt(_xll.BCurveStrip("S23","Curvedate",$A377),"Df.Mid",$A377+BJ$1),"")</f>
        <v>#N/A N/A</v>
      </c>
      <c r="BK377" s="34" t="str">
        <f ca="1">IF($A377&lt;&gt;"",_xll.BCurveInt(_xll.BCurveStrip("S23","Curvedate",$A377),"Df.Mid",$A377+BK$1),"")</f>
        <v>#N/A N/A</v>
      </c>
      <c r="BL377" s="34" t="str">
        <f ca="1">IF($A377&lt;&gt;"",_xll.BCurveInt(_xll.BCurveStrip("S23","Curvedate",$A377),"Df.Mid",$A377+BL$1),"")</f>
        <v>#N/A N/A</v>
      </c>
      <c r="BM377" s="34" t="str">
        <f ca="1">IF($A377&lt;&gt;"",_xll.BCurveInt(_xll.BCurveStrip("S23","Curvedate",$A377),"Df.Mid",$A377+BM$1),"")</f>
        <v>#N/A N/A</v>
      </c>
      <c r="BN377" s="34" t="str">
        <f ca="1">IF($A377&lt;&gt;"",_xll.BCurveInt(_xll.BCurveStrip("S23","Curvedate",$A377),"Df.Mid",$A377+BN$1),"")</f>
        <v>#N/A N/A</v>
      </c>
      <c r="BO377" s="34" t="str">
        <f ca="1">IF($A377&lt;&gt;"",_xll.BCurveInt(_xll.BCurveStrip("S23","Curvedate",$A377),"Df.Mid",$A377+BO$1),"")</f>
        <v>#N/A N/A</v>
      </c>
      <c r="BP377" s="34" t="str">
        <f ca="1">IF($A377&lt;&gt;"",_xll.BCurveInt(_xll.BCurveStrip("S23","Curvedate",$A377),"Df.Mid",$A377+BP$1),"")</f>
        <v>#N/A N/A</v>
      </c>
      <c r="BQ377" s="34" t="str">
        <f ca="1">IF($A377&lt;&gt;"",_xll.BCurveInt(_xll.BCurveStrip("S23","Curvedate",$A377),"Df.Mid",$A377+BQ$1),"")</f>
        <v>#N/A N/A</v>
      </c>
      <c r="BR377" s="34" t="str">
        <f ca="1">IF($A377&lt;&gt;"",_xll.BCurveInt(_xll.BCurveStrip("S23","Curvedate",$A377),"Df.Mid",$A377+BR$1),"")</f>
        <v>#N/A N/A</v>
      </c>
      <c r="BS377" s="34" t="str">
        <f ca="1">IF($A377&lt;&gt;"",_xll.BCurveInt(_xll.BCurveStrip("S23","Curvedate",$A377),"Df.Mid",$A377+BS$1),"")</f>
        <v>#N/A N/A</v>
      </c>
      <c r="BT377" s="34" t="str">
        <f ca="1">IF($A377&lt;&gt;"",_xll.BCurveInt(_xll.BCurveStrip("S23","Curvedate",$A377),"Df.Mid",$A377+BT$1),"")</f>
        <v>#N/A N/A</v>
      </c>
      <c r="BU377" s="34" t="str">
        <f ca="1">IF($A377&lt;&gt;"",_xll.BCurveInt(_xll.BCurveStrip("S23","Curvedate",$A377),"Df.Mid",$A377+BU$1),"")</f>
        <v>#N/A N/A</v>
      </c>
      <c r="BV377" s="34" t="str">
        <f ca="1">IF($A377&lt;&gt;"",_xll.BCurveInt(_xll.BCurveStrip("S23","Curvedate",$A377),"Df.Mid",$A377+BV$1),"")</f>
        <v>#N/A N/A</v>
      </c>
      <c r="BW377" s="34" t="str">
        <f ca="1">IF($A377&lt;&gt;"",_xll.BCurveInt(_xll.BCurveStrip("S23","Curvedate",$A377),"Df.Mid",$A377+BW$1),"")</f>
        <v>#N/A N/A</v>
      </c>
      <c r="BX377" s="34" t="str">
        <f ca="1">IF($A377&lt;&gt;"",_xll.BCurveInt(_xll.BCurveStrip("S23","Curvedate",$A377),"Df.Mid",$A377+BX$1),"")</f>
        <v>#N/A N/A</v>
      </c>
      <c r="BY377" s="34" t="str">
        <f ca="1">IF($A377&lt;&gt;"",_xll.BCurveInt(_xll.BCurveStrip("S23","Curvedate",$A377),"Df.Mid",$A377+BY$1),"")</f>
        <v>#N/A N/A</v>
      </c>
      <c r="BZ377" s="34" t="str">
        <f ca="1">IF($A377&lt;&gt;"",_xll.BCurveInt(_xll.BCurveStrip("S23","Curvedate",$A377),"Df.Mid",$A377+BZ$1),"")</f>
        <v>#N/A N/A</v>
      </c>
      <c r="CA377" s="34" t="str">
        <f ca="1">IF($A377&lt;&gt;"",_xll.BCurveInt(_xll.BCurveStrip("S23","Curvedate",$A377),"Df.Mid",$A377+CA$1),"")</f>
        <v>#N/A N/A</v>
      </c>
      <c r="CB377" s="34" t="str">
        <f ca="1">IF($A377&lt;&gt;"",_xll.BCurveInt(_xll.BCurveStrip("S23","Curvedate",$A377),"Df.Mid",$A377+CB$1),"")</f>
        <v>#N/A N/A</v>
      </c>
      <c r="CC377" s="34" t="str">
        <f ca="1">IF($A377&lt;&gt;"",_xll.BCurveInt(_xll.BCurveStrip("S23","Curvedate",$A377),"Df.Mid",$A377+CC$1),"")</f>
        <v>#N/A N/A</v>
      </c>
      <c r="CD377" s="34" t="str">
        <f ca="1">IF($A377&lt;&gt;"",_xll.BCurveInt(_xll.BCurveStrip("S23","Curvedate",$A377),"Df.Mid",$A377+CD$1),"")</f>
        <v>#N/A N/A</v>
      </c>
      <c r="CE377" s="34" t="str">
        <f ca="1">IF($A377&lt;&gt;"",_xll.BCurveInt(_xll.BCurveStrip("S23","Curvedate",$A377),"Df.Mid",$A377+CE$1),"")</f>
        <v>#N/A N/A</v>
      </c>
      <c r="CF377" s="34" t="str">
        <f ca="1">IF($A377&lt;&gt;"",_xll.BCurveInt(_xll.BCurveStrip("S23","Curvedate",$A377),"Df.Mid",$A377+CF$1),"")</f>
        <v>#N/A N/A</v>
      </c>
      <c r="CG377" s="34" t="str">
        <f ca="1">IF($A377&lt;&gt;"",_xll.BCurveInt(_xll.BCurveStrip("S23","Curvedate",$A377),"Df.Mid",$A377+CG$1),"")</f>
        <v>#N/A N/A</v>
      </c>
      <c r="CH377" s="34" t="str">
        <f ca="1">IF($A377&lt;&gt;"",_xll.BCurveInt(_xll.BCurveStrip("S23","Curvedate",$A377),"Df.Mid",$A377+CH$1),"")</f>
        <v>#N/A N/A</v>
      </c>
      <c r="CI377" s="34" t="str">
        <f ca="1">IF($A377&lt;&gt;"",_xll.BCurveInt(_xll.BCurveStrip("S23","Curvedate",$A377),"Df.Mid",$A377+CI$1),"")</f>
        <v>#N/A N/A</v>
      </c>
      <c r="CJ377" s="34" t="str">
        <f ca="1">IF($A377&lt;&gt;"",_xll.BCurveInt(_xll.BCurveStrip("S23","Curvedate",$A377),"Df.Mid",$A377+CJ$1),"")</f>
        <v>#N/A N/A</v>
      </c>
      <c r="CK377" s="34" t="str">
        <f ca="1">IF($A377&lt;&gt;"",_xll.BCurveInt(_xll.BCurveStrip("S23","Curvedate",$A377),"Df.Mid",$A377+CK$1),"")</f>
        <v>#N/A N/A</v>
      </c>
      <c r="CL377" s="34" t="str">
        <f ca="1">IF($A377&lt;&gt;"",_xll.BCurveInt(_xll.BCurveStrip("S23","Curvedate",$A377),"Df.Mid",$A377+CL$1),"")</f>
        <v>#N/A N/A</v>
      </c>
      <c r="CM377" s="34" t="str">
        <f ca="1">IF($A377&lt;&gt;"",_xll.BCurveInt(_xll.BCurveStrip("S23","Curvedate",$A377),"Df.Mid",$A377+CM$1),"")</f>
        <v>#N/A N/A</v>
      </c>
      <c r="CN377" s="34" t="str">
        <f ca="1">IF($A377&lt;&gt;"",_xll.BCurveInt(_xll.BCurveStrip("S23","Curvedate",$A377),"Df.Mid",$A377+CN$1),"")</f>
        <v>#N/A N/A</v>
      </c>
      <c r="CO377" s="34" t="str">
        <f ca="1">IF($A377&lt;&gt;"",_xll.BCurveInt(_xll.BCurveStrip("S23","Curvedate",$A377),"Df.Mid",$A377+CO$1),"")</f>
        <v>#N/A N/A</v>
      </c>
      <c r="CP377" s="34" t="str">
        <f ca="1">IF($A377&lt;&gt;"",_xll.BCurveInt(_xll.BCurveStrip("S23","Curvedate",$A377),"Df.Mid",$A377+CP$1),"")</f>
        <v>#N/A N/A</v>
      </c>
      <c r="CQ377" s="34" t="str">
        <f ca="1">IF($A377&lt;&gt;"",_xll.BCurveInt(_xll.BCurveStrip("S23","Curvedate",$A377),"Df.Mid",$A377+CQ$1),"")</f>
        <v>#N/A N/A</v>
      </c>
      <c r="CR377" s="34" t="str">
        <f ca="1">IF($A377&lt;&gt;"",_xll.BCurveInt(_xll.BCurveStrip("S23","Curvedate",$A377),"Df.Mid",$A377+CR$1),"")</f>
        <v>#N/A N/A</v>
      </c>
      <c r="CS377" s="34" t="str">
        <f ca="1">IF($A377&lt;&gt;"",_xll.BCurveInt(_xll.BCurveStrip("S23","Curvedate",$A377),"Df.Mid",$A377+CS$1),"")</f>
        <v>#N/A N/A</v>
      </c>
      <c r="CT377" s="34" t="str">
        <f ca="1">IF($A377&lt;&gt;"",_xll.BCurveInt(_xll.BCurveStrip("S23","Curvedate",$A377),"Df.Mid",$A377+CT$1),"")</f>
        <v>#N/A N/A</v>
      </c>
      <c r="CU377" s="34" t="str">
        <f ca="1">IF($A377&lt;&gt;"",_xll.BCurveInt(_xll.BCurveStrip("S23","Curvedate",$A377),"Df.Mid",$A377+CU$1),"")</f>
        <v>#N/A N/A</v>
      </c>
      <c r="CV377" s="34" t="str">
        <f ca="1">IF($A377&lt;&gt;"",_xll.BCurveInt(_xll.BCurveStrip("S23","Curvedate",$A377),"Df.Mid",$A377+CV$1),"")</f>
        <v>#N/A N/A</v>
      </c>
      <c r="CW377" s="34" t="str">
        <f ca="1">IF($A377&lt;&gt;"",_xll.BCurveInt(_xll.BCurveStrip("S23","Curvedate",$A377),"Df.Mid",$A377+CW$1),"")</f>
        <v>#N/A N/A</v>
      </c>
      <c r="CX377" s="34" t="str">
        <f ca="1">IF($A377&lt;&gt;"",_xll.BCurveInt(_xll.BCurveStrip("S23","Curvedate",$A377),"Df.Mid",$A377+CX$1),"")</f>
        <v>#N/A N/A</v>
      </c>
      <c r="CY377" s="34" t="str">
        <f ca="1">IF($A377&lt;&gt;"",_xll.BCurveInt(_xll.BCurveStrip("S23","Curvedate",$A377),"Df.Mid",$A377+CY$1),"")</f>
        <v>#N/A N/A</v>
      </c>
      <c r="CZ377" s="34" t="str">
        <f ca="1">IF($A377&lt;&gt;"",_xll.BCurveInt(_xll.BCurveStrip("S23","Curvedate",$A377),"Df.Mid",$A377+CZ$1),"")</f>
        <v>#N/A N/A</v>
      </c>
      <c r="DA377" s="34" t="str">
        <f ca="1">IF($A377&lt;&gt;"",_xll.BCurveInt(_xll.BCurveStrip("S23","Curvedate",$A377),"Df.Mid",$A377+DA$1),"")</f>
        <v>#N/A N/A</v>
      </c>
      <c r="DB377" s="34" t="str">
        <f ca="1">IF($A377&lt;&gt;"",_xll.BCurveInt(_xll.BCurveStrip("S23","Curvedate",$A377),"Df.Mid",$A377+DB$1),"")</f>
        <v>#N/A N/A</v>
      </c>
    </row>
    <row r="378" spans="1:106" x14ac:dyDescent="0.2">
      <c r="A378" s="13">
        <f t="shared" ca="1" si="5"/>
        <v>44798</v>
      </c>
      <c r="B378" s="34" t="str">
        <f ca="1">IF($A378&lt;&gt;"",_xll.BCurveInt(_xll.BCurveStrip("S23","Curvedate",$A378),"Df.Mid",$A378+B$1),"")</f>
        <v>#N/A N/A</v>
      </c>
      <c r="C378" s="34" t="str">
        <f ca="1">IF($A378&lt;&gt;"",_xll.BCurveInt(_xll.BCurveStrip("S23","Curvedate",$A378),"Df.Mid",$A378+C$1),"")</f>
        <v>#N/A N/A</v>
      </c>
      <c r="D378" s="34" t="str">
        <f ca="1">IF($A378&lt;&gt;"",_xll.BCurveInt(_xll.BCurveStrip("S23","Curvedate",$A378),"Df.Mid",$A378+D$1),"")</f>
        <v>#N/A N/A</v>
      </c>
      <c r="E378" s="34" t="str">
        <f ca="1">IF($A378&lt;&gt;"",_xll.BCurveInt(_xll.BCurveStrip("S23","Curvedate",$A378),"Df.Mid",$A378+E$1),"")</f>
        <v>#N/A N/A</v>
      </c>
      <c r="F378" s="34" t="str">
        <f ca="1">IF($A378&lt;&gt;"",_xll.BCurveInt(_xll.BCurveStrip("S23","Curvedate",$A378),"Df.Mid",$A378+F$1),"")</f>
        <v>#N/A N/A</v>
      </c>
      <c r="G378" s="34" t="str">
        <f ca="1">IF($A378&lt;&gt;"",_xll.BCurveInt(_xll.BCurveStrip("S23","Curvedate",$A378),"Df.Mid",$A378+G$1),"")</f>
        <v>#N/A N/A</v>
      </c>
      <c r="H378" s="34" t="str">
        <f ca="1">IF($A378&lt;&gt;"",_xll.BCurveInt(_xll.BCurveStrip("S23","Curvedate",$A378),"Df.Mid",$A378+H$1),"")</f>
        <v>#N/A N/A</v>
      </c>
      <c r="I378" s="34" t="str">
        <f ca="1">IF($A378&lt;&gt;"",_xll.BCurveInt(_xll.BCurveStrip("S23","Curvedate",$A378),"Df.Mid",$A378+I$1),"")</f>
        <v>#N/A N/A</v>
      </c>
      <c r="J378" s="34" t="str">
        <f ca="1">IF($A378&lt;&gt;"",_xll.BCurveInt(_xll.BCurveStrip("S23","Curvedate",$A378),"Df.Mid",$A378+J$1),"")</f>
        <v>#N/A N/A</v>
      </c>
      <c r="K378" s="34" t="str">
        <f ca="1">IF($A378&lt;&gt;"",_xll.BCurveInt(_xll.BCurveStrip("S23","Curvedate",$A378),"Df.Mid",$A378+K$1),"")</f>
        <v>#N/A N/A</v>
      </c>
      <c r="L378" s="34" t="str">
        <f ca="1">IF($A378&lt;&gt;"",_xll.BCurveInt(_xll.BCurveStrip("S23","Curvedate",$A378),"Df.Mid",$A378+L$1),"")</f>
        <v>#N/A N/A</v>
      </c>
      <c r="M378" s="34" t="str">
        <f ca="1">IF($A378&lt;&gt;"",_xll.BCurveInt(_xll.BCurveStrip("S23","Curvedate",$A378),"Df.Mid",$A378+M$1),"")</f>
        <v>#N/A N/A</v>
      </c>
      <c r="N378" s="34" t="str">
        <f ca="1">IF($A378&lt;&gt;"",_xll.BCurveInt(_xll.BCurveStrip("S23","Curvedate",$A378),"Df.Mid",$A378+N$1),"")</f>
        <v>#N/A N/A</v>
      </c>
      <c r="O378" s="34" t="str">
        <f ca="1">IF($A378&lt;&gt;"",_xll.BCurveInt(_xll.BCurveStrip("S23","Curvedate",$A378),"Df.Mid",$A378+O$1),"")</f>
        <v>#N/A N/A</v>
      </c>
      <c r="P378" s="34" t="str">
        <f ca="1">IF($A378&lt;&gt;"",_xll.BCurveInt(_xll.BCurveStrip("S23","Curvedate",$A378),"Df.Mid",$A378+P$1),"")</f>
        <v>#N/A N/A</v>
      </c>
      <c r="Q378" s="34" t="str">
        <f ca="1">IF($A378&lt;&gt;"",_xll.BCurveInt(_xll.BCurveStrip("S23","Curvedate",$A378),"Df.Mid",$A378+Q$1),"")</f>
        <v>#N/A N/A</v>
      </c>
      <c r="R378" s="34" t="str">
        <f ca="1">IF($A378&lt;&gt;"",_xll.BCurveInt(_xll.BCurveStrip("S23","Curvedate",$A378),"Df.Mid",$A378+R$1),"")</f>
        <v>#N/A N/A</v>
      </c>
      <c r="S378" s="34" t="str">
        <f ca="1">IF($A378&lt;&gt;"",_xll.BCurveInt(_xll.BCurveStrip("S23","Curvedate",$A378),"Df.Mid",$A378+S$1),"")</f>
        <v>#N/A N/A</v>
      </c>
      <c r="T378" s="34" t="str">
        <f ca="1">IF($A378&lt;&gt;"",_xll.BCurveInt(_xll.BCurveStrip("S23","Curvedate",$A378),"Df.Mid",$A378+T$1),"")</f>
        <v>#N/A N/A</v>
      </c>
      <c r="U378" s="34" t="str">
        <f ca="1">IF($A378&lt;&gt;"",_xll.BCurveInt(_xll.BCurveStrip("S23","Curvedate",$A378),"Df.Mid",$A378+U$1),"")</f>
        <v>#N/A N/A</v>
      </c>
      <c r="V378" s="34" t="str">
        <f ca="1">IF($A378&lt;&gt;"",_xll.BCurveInt(_xll.BCurveStrip("S23","Curvedate",$A378),"Df.Mid",$A378+V$1),"")</f>
        <v>#N/A N/A</v>
      </c>
      <c r="W378" s="34" t="str">
        <f ca="1">IF($A378&lt;&gt;"",_xll.BCurveInt(_xll.BCurveStrip("S23","Curvedate",$A378),"Df.Mid",$A378+W$1),"")</f>
        <v>#N/A N/A</v>
      </c>
      <c r="X378" s="34" t="str">
        <f ca="1">IF($A378&lt;&gt;"",_xll.BCurveInt(_xll.BCurveStrip("S23","Curvedate",$A378),"Df.Mid",$A378+X$1),"")</f>
        <v>#N/A N/A</v>
      </c>
      <c r="Y378" s="34" t="str">
        <f ca="1">IF($A378&lt;&gt;"",_xll.BCurveInt(_xll.BCurveStrip("S23","Curvedate",$A378),"Df.Mid",$A378+Y$1),"")</f>
        <v>#N/A N/A</v>
      </c>
      <c r="Z378" s="34" t="str">
        <f ca="1">IF($A378&lt;&gt;"",_xll.BCurveInt(_xll.BCurveStrip("S23","Curvedate",$A378),"Df.Mid",$A378+Z$1),"")</f>
        <v>#N/A N/A</v>
      </c>
      <c r="AA378" s="34" t="str">
        <f ca="1">IF($A378&lt;&gt;"",_xll.BCurveInt(_xll.BCurveStrip("S23","Curvedate",$A378),"Df.Mid",$A378+AA$1),"")</f>
        <v>#N/A N/A</v>
      </c>
      <c r="AB378" s="34" t="str">
        <f ca="1">IF($A378&lt;&gt;"",_xll.BCurveInt(_xll.BCurveStrip("S23","Curvedate",$A378),"Df.Mid",$A378+AB$1),"")</f>
        <v>#N/A N/A</v>
      </c>
      <c r="AC378" s="34" t="str">
        <f ca="1">IF($A378&lt;&gt;"",_xll.BCurveInt(_xll.BCurveStrip("S23","Curvedate",$A378),"Df.Mid",$A378+AC$1),"")</f>
        <v>#N/A N/A</v>
      </c>
      <c r="AD378" s="34" t="str">
        <f ca="1">IF($A378&lt;&gt;"",_xll.BCurveInt(_xll.BCurveStrip("S23","Curvedate",$A378),"Df.Mid",$A378+AD$1),"")</f>
        <v>#N/A N/A</v>
      </c>
      <c r="AE378" s="34" t="str">
        <f ca="1">IF($A378&lt;&gt;"",_xll.BCurveInt(_xll.BCurveStrip("S23","Curvedate",$A378),"Df.Mid",$A378+AE$1),"")</f>
        <v>#N/A N/A</v>
      </c>
      <c r="AF378" s="34" t="str">
        <f ca="1">IF($A378&lt;&gt;"",_xll.BCurveInt(_xll.BCurveStrip("S23","Curvedate",$A378),"Df.Mid",$A378+AF$1),"")</f>
        <v>#N/A N/A</v>
      </c>
      <c r="AG378" s="34" t="str">
        <f ca="1">IF($A378&lt;&gt;"",_xll.BCurveInt(_xll.BCurveStrip("S23","Curvedate",$A378),"Df.Mid",$A378+AG$1),"")</f>
        <v>#N/A N/A</v>
      </c>
      <c r="AH378" s="34" t="str">
        <f ca="1">IF($A378&lt;&gt;"",_xll.BCurveInt(_xll.BCurveStrip("S23","Curvedate",$A378),"Df.Mid",$A378+AH$1),"")</f>
        <v>#N/A N/A</v>
      </c>
      <c r="AI378" s="34" t="str">
        <f ca="1">IF($A378&lt;&gt;"",_xll.BCurveInt(_xll.BCurveStrip("S23","Curvedate",$A378),"Df.Mid",$A378+AI$1),"")</f>
        <v>#N/A N/A</v>
      </c>
      <c r="AJ378" s="34" t="str">
        <f ca="1">IF($A378&lt;&gt;"",_xll.BCurveInt(_xll.BCurveStrip("S23","Curvedate",$A378),"Df.Mid",$A378+AJ$1),"")</f>
        <v>#N/A N/A</v>
      </c>
      <c r="AK378" s="34" t="str">
        <f ca="1">IF($A378&lt;&gt;"",_xll.BCurveInt(_xll.BCurveStrip("S23","Curvedate",$A378),"Df.Mid",$A378+AK$1),"")</f>
        <v>#N/A N/A</v>
      </c>
      <c r="AL378" s="34" t="str">
        <f ca="1">IF($A378&lt;&gt;"",_xll.BCurveInt(_xll.BCurveStrip("S23","Curvedate",$A378),"Df.Mid",$A378+AL$1),"")</f>
        <v>#N/A N/A</v>
      </c>
      <c r="AM378" s="34" t="str">
        <f ca="1">IF($A378&lt;&gt;"",_xll.BCurveInt(_xll.BCurveStrip("S23","Curvedate",$A378),"Df.Mid",$A378+AM$1),"")</f>
        <v>#N/A N/A</v>
      </c>
      <c r="AN378" s="34" t="str">
        <f ca="1">IF($A378&lt;&gt;"",_xll.BCurveInt(_xll.BCurveStrip("S23","Curvedate",$A378),"Df.Mid",$A378+AN$1),"")</f>
        <v>#N/A N/A</v>
      </c>
      <c r="AO378" s="34" t="str">
        <f ca="1">IF($A378&lt;&gt;"",_xll.BCurveInt(_xll.BCurveStrip("S23","Curvedate",$A378),"Df.Mid",$A378+AO$1),"")</f>
        <v>#N/A N/A</v>
      </c>
      <c r="AP378" s="34" t="str">
        <f ca="1">IF($A378&lt;&gt;"",_xll.BCurveInt(_xll.BCurveStrip("S23","Curvedate",$A378),"Df.Mid",$A378+AP$1),"")</f>
        <v>#N/A N/A</v>
      </c>
      <c r="AQ378" s="34" t="str">
        <f ca="1">IF($A378&lt;&gt;"",_xll.BCurveInt(_xll.BCurveStrip("S23","Curvedate",$A378),"Df.Mid",$A378+AQ$1),"")</f>
        <v>#N/A N/A</v>
      </c>
      <c r="AR378" s="34" t="str">
        <f ca="1">IF($A378&lt;&gt;"",_xll.BCurveInt(_xll.BCurveStrip("S23","Curvedate",$A378),"Df.Mid",$A378+AR$1),"")</f>
        <v>#N/A N/A</v>
      </c>
      <c r="AS378" s="34" t="str">
        <f ca="1">IF($A378&lt;&gt;"",_xll.BCurveInt(_xll.BCurveStrip("S23","Curvedate",$A378),"Df.Mid",$A378+AS$1),"")</f>
        <v>#N/A N/A</v>
      </c>
      <c r="AT378" s="34" t="str">
        <f ca="1">IF($A378&lt;&gt;"",_xll.BCurveInt(_xll.BCurveStrip("S23","Curvedate",$A378),"Df.Mid",$A378+AT$1),"")</f>
        <v>#N/A N/A</v>
      </c>
      <c r="AU378" s="34" t="str">
        <f ca="1">IF($A378&lt;&gt;"",_xll.BCurveInt(_xll.BCurveStrip("S23","Curvedate",$A378),"Df.Mid",$A378+AU$1),"")</f>
        <v>#N/A N/A</v>
      </c>
      <c r="AV378" s="34" t="str">
        <f ca="1">IF($A378&lt;&gt;"",_xll.BCurveInt(_xll.BCurveStrip("S23","Curvedate",$A378),"Df.Mid",$A378+AV$1),"")</f>
        <v>#N/A N/A</v>
      </c>
      <c r="AW378" s="34" t="str">
        <f ca="1">IF($A378&lt;&gt;"",_xll.BCurveInt(_xll.BCurveStrip("S23","Curvedate",$A378),"Df.Mid",$A378+AW$1),"")</f>
        <v>#N/A N/A</v>
      </c>
      <c r="AX378" s="34" t="str">
        <f ca="1">IF($A378&lt;&gt;"",_xll.BCurveInt(_xll.BCurveStrip("S23","Curvedate",$A378),"Df.Mid",$A378+AX$1),"")</f>
        <v>#N/A N/A</v>
      </c>
      <c r="AY378" s="34" t="str">
        <f ca="1">IF($A378&lt;&gt;"",_xll.BCurveInt(_xll.BCurveStrip("S23","Curvedate",$A378),"Df.Mid",$A378+AY$1),"")</f>
        <v>#N/A N/A</v>
      </c>
      <c r="AZ378" s="34" t="str">
        <f ca="1">IF($A378&lt;&gt;"",_xll.BCurveInt(_xll.BCurveStrip("S23","Curvedate",$A378),"Df.Mid",$A378+AZ$1),"")</f>
        <v>#N/A N/A</v>
      </c>
      <c r="BA378" s="34" t="str">
        <f ca="1">IF($A378&lt;&gt;"",_xll.BCurveInt(_xll.BCurveStrip("S23","Curvedate",$A378),"Df.Mid",$A378+BA$1),"")</f>
        <v>#N/A N/A</v>
      </c>
      <c r="BB378" s="34" t="str">
        <f ca="1">IF($A378&lt;&gt;"",_xll.BCurveInt(_xll.BCurveStrip("S23","Curvedate",$A378),"Df.Mid",$A378+BB$1),"")</f>
        <v>#N/A N/A</v>
      </c>
      <c r="BC378" s="34" t="str">
        <f ca="1">IF($A378&lt;&gt;"",_xll.BCurveInt(_xll.BCurveStrip("S23","Curvedate",$A378),"Df.Mid",$A378+BC$1),"")</f>
        <v>#N/A N/A</v>
      </c>
      <c r="BD378" s="34" t="str">
        <f ca="1">IF($A378&lt;&gt;"",_xll.BCurveInt(_xll.BCurveStrip("S23","Curvedate",$A378),"Df.Mid",$A378+BD$1),"")</f>
        <v>#N/A N/A</v>
      </c>
      <c r="BE378" s="34" t="str">
        <f ca="1">IF($A378&lt;&gt;"",_xll.BCurveInt(_xll.BCurveStrip("S23","Curvedate",$A378),"Df.Mid",$A378+BE$1),"")</f>
        <v>#N/A N/A</v>
      </c>
      <c r="BF378" s="34" t="str">
        <f ca="1">IF($A378&lt;&gt;"",_xll.BCurveInt(_xll.BCurveStrip("S23","Curvedate",$A378),"Df.Mid",$A378+BF$1),"")</f>
        <v>#N/A N/A</v>
      </c>
      <c r="BG378" s="34" t="str">
        <f ca="1">IF($A378&lt;&gt;"",_xll.BCurveInt(_xll.BCurveStrip("S23","Curvedate",$A378),"Df.Mid",$A378+BG$1),"")</f>
        <v>#N/A N/A</v>
      </c>
      <c r="BH378" s="34" t="str">
        <f ca="1">IF($A378&lt;&gt;"",_xll.BCurveInt(_xll.BCurveStrip("S23","Curvedate",$A378),"Df.Mid",$A378+BH$1),"")</f>
        <v>#N/A N/A</v>
      </c>
      <c r="BI378" s="34" t="str">
        <f ca="1">IF($A378&lt;&gt;"",_xll.BCurveInt(_xll.BCurveStrip("S23","Curvedate",$A378),"Df.Mid",$A378+BI$1),"")</f>
        <v>#N/A N/A</v>
      </c>
      <c r="BJ378" s="34" t="str">
        <f ca="1">IF($A378&lt;&gt;"",_xll.BCurveInt(_xll.BCurveStrip("S23","Curvedate",$A378),"Df.Mid",$A378+BJ$1),"")</f>
        <v>#N/A N/A</v>
      </c>
      <c r="BK378" s="34" t="str">
        <f ca="1">IF($A378&lt;&gt;"",_xll.BCurveInt(_xll.BCurveStrip("S23","Curvedate",$A378),"Df.Mid",$A378+BK$1),"")</f>
        <v>#N/A N/A</v>
      </c>
      <c r="BL378" s="34" t="str">
        <f ca="1">IF($A378&lt;&gt;"",_xll.BCurveInt(_xll.BCurveStrip("S23","Curvedate",$A378),"Df.Mid",$A378+BL$1),"")</f>
        <v>#N/A N/A</v>
      </c>
      <c r="BM378" s="34" t="str">
        <f ca="1">IF($A378&lt;&gt;"",_xll.BCurveInt(_xll.BCurveStrip("S23","Curvedate",$A378),"Df.Mid",$A378+BM$1),"")</f>
        <v>#N/A N/A</v>
      </c>
      <c r="BN378" s="34" t="str">
        <f ca="1">IF($A378&lt;&gt;"",_xll.BCurveInt(_xll.BCurveStrip("S23","Curvedate",$A378),"Df.Mid",$A378+BN$1),"")</f>
        <v>#N/A N/A</v>
      </c>
      <c r="BO378" s="34" t="str">
        <f ca="1">IF($A378&lt;&gt;"",_xll.BCurveInt(_xll.BCurveStrip("S23","Curvedate",$A378),"Df.Mid",$A378+BO$1),"")</f>
        <v>#N/A N/A</v>
      </c>
      <c r="BP378" s="34" t="str">
        <f ca="1">IF($A378&lt;&gt;"",_xll.BCurveInt(_xll.BCurveStrip("S23","Curvedate",$A378),"Df.Mid",$A378+BP$1),"")</f>
        <v>#N/A N/A</v>
      </c>
      <c r="BQ378" s="34" t="str">
        <f ca="1">IF($A378&lt;&gt;"",_xll.BCurveInt(_xll.BCurveStrip("S23","Curvedate",$A378),"Df.Mid",$A378+BQ$1),"")</f>
        <v>#N/A N/A</v>
      </c>
      <c r="BR378" s="34" t="str">
        <f ca="1">IF($A378&lt;&gt;"",_xll.BCurveInt(_xll.BCurveStrip("S23","Curvedate",$A378),"Df.Mid",$A378+BR$1),"")</f>
        <v>#N/A N/A</v>
      </c>
      <c r="BS378" s="34" t="str">
        <f ca="1">IF($A378&lt;&gt;"",_xll.BCurveInt(_xll.BCurveStrip("S23","Curvedate",$A378),"Df.Mid",$A378+BS$1),"")</f>
        <v>#N/A N/A</v>
      </c>
      <c r="BT378" s="34" t="str">
        <f ca="1">IF($A378&lt;&gt;"",_xll.BCurveInt(_xll.BCurveStrip("S23","Curvedate",$A378),"Df.Mid",$A378+BT$1),"")</f>
        <v>#N/A N/A</v>
      </c>
      <c r="BU378" s="34" t="str">
        <f ca="1">IF($A378&lt;&gt;"",_xll.BCurveInt(_xll.BCurveStrip("S23","Curvedate",$A378),"Df.Mid",$A378+BU$1),"")</f>
        <v>#N/A N/A</v>
      </c>
      <c r="BV378" s="34" t="str">
        <f ca="1">IF($A378&lt;&gt;"",_xll.BCurveInt(_xll.BCurveStrip("S23","Curvedate",$A378),"Df.Mid",$A378+BV$1),"")</f>
        <v>#N/A N/A</v>
      </c>
      <c r="BW378" s="34" t="str">
        <f ca="1">IF($A378&lt;&gt;"",_xll.BCurveInt(_xll.BCurveStrip("S23","Curvedate",$A378),"Df.Mid",$A378+BW$1),"")</f>
        <v>#N/A N/A</v>
      </c>
      <c r="BX378" s="34" t="str">
        <f ca="1">IF($A378&lt;&gt;"",_xll.BCurveInt(_xll.BCurveStrip("S23","Curvedate",$A378),"Df.Mid",$A378+BX$1),"")</f>
        <v>#N/A N/A</v>
      </c>
      <c r="BY378" s="34" t="str">
        <f ca="1">IF($A378&lt;&gt;"",_xll.BCurveInt(_xll.BCurveStrip("S23","Curvedate",$A378),"Df.Mid",$A378+BY$1),"")</f>
        <v>#N/A N/A</v>
      </c>
      <c r="BZ378" s="34" t="str">
        <f ca="1">IF($A378&lt;&gt;"",_xll.BCurveInt(_xll.BCurveStrip("S23","Curvedate",$A378),"Df.Mid",$A378+BZ$1),"")</f>
        <v>#N/A N/A</v>
      </c>
      <c r="CA378" s="34" t="str">
        <f ca="1">IF($A378&lt;&gt;"",_xll.BCurveInt(_xll.BCurveStrip("S23","Curvedate",$A378),"Df.Mid",$A378+CA$1),"")</f>
        <v>#N/A N/A</v>
      </c>
      <c r="CB378" s="34" t="str">
        <f ca="1">IF($A378&lt;&gt;"",_xll.BCurveInt(_xll.BCurveStrip("S23","Curvedate",$A378),"Df.Mid",$A378+CB$1),"")</f>
        <v>#N/A N/A</v>
      </c>
      <c r="CC378" s="34" t="str">
        <f ca="1">IF($A378&lt;&gt;"",_xll.BCurveInt(_xll.BCurveStrip("S23","Curvedate",$A378),"Df.Mid",$A378+CC$1),"")</f>
        <v>#N/A N/A</v>
      </c>
      <c r="CD378" s="34" t="str">
        <f ca="1">IF($A378&lt;&gt;"",_xll.BCurveInt(_xll.BCurveStrip("S23","Curvedate",$A378),"Df.Mid",$A378+CD$1),"")</f>
        <v>#N/A N/A</v>
      </c>
      <c r="CE378" s="34" t="str">
        <f ca="1">IF($A378&lt;&gt;"",_xll.BCurveInt(_xll.BCurveStrip("S23","Curvedate",$A378),"Df.Mid",$A378+CE$1),"")</f>
        <v>#N/A N/A</v>
      </c>
      <c r="CF378" s="34" t="str">
        <f ca="1">IF($A378&lt;&gt;"",_xll.BCurveInt(_xll.BCurveStrip("S23","Curvedate",$A378),"Df.Mid",$A378+CF$1),"")</f>
        <v>#N/A N/A</v>
      </c>
      <c r="CG378" s="34" t="str">
        <f ca="1">IF($A378&lt;&gt;"",_xll.BCurveInt(_xll.BCurveStrip("S23","Curvedate",$A378),"Df.Mid",$A378+CG$1),"")</f>
        <v>#N/A N/A</v>
      </c>
      <c r="CH378" s="34" t="str">
        <f ca="1">IF($A378&lt;&gt;"",_xll.BCurveInt(_xll.BCurveStrip("S23","Curvedate",$A378),"Df.Mid",$A378+CH$1),"")</f>
        <v>#N/A N/A</v>
      </c>
      <c r="CI378" s="34" t="str">
        <f ca="1">IF($A378&lt;&gt;"",_xll.BCurveInt(_xll.BCurveStrip("S23","Curvedate",$A378),"Df.Mid",$A378+CI$1),"")</f>
        <v>#N/A N/A</v>
      </c>
      <c r="CJ378" s="34" t="str">
        <f ca="1">IF($A378&lt;&gt;"",_xll.BCurveInt(_xll.BCurveStrip("S23","Curvedate",$A378),"Df.Mid",$A378+CJ$1),"")</f>
        <v>#N/A N/A</v>
      </c>
      <c r="CK378" s="34" t="str">
        <f ca="1">IF($A378&lt;&gt;"",_xll.BCurveInt(_xll.BCurveStrip("S23","Curvedate",$A378),"Df.Mid",$A378+CK$1),"")</f>
        <v>#N/A N/A</v>
      </c>
      <c r="CL378" s="34" t="str">
        <f ca="1">IF($A378&lt;&gt;"",_xll.BCurveInt(_xll.BCurveStrip("S23","Curvedate",$A378),"Df.Mid",$A378+CL$1),"")</f>
        <v>#N/A N/A</v>
      </c>
      <c r="CM378" s="34" t="str">
        <f ca="1">IF($A378&lt;&gt;"",_xll.BCurveInt(_xll.BCurveStrip("S23","Curvedate",$A378),"Df.Mid",$A378+CM$1),"")</f>
        <v>#N/A N/A</v>
      </c>
      <c r="CN378" s="34" t="str">
        <f ca="1">IF($A378&lt;&gt;"",_xll.BCurveInt(_xll.BCurveStrip("S23","Curvedate",$A378),"Df.Mid",$A378+CN$1),"")</f>
        <v>#N/A N/A</v>
      </c>
      <c r="CO378" s="34" t="str">
        <f ca="1">IF($A378&lt;&gt;"",_xll.BCurveInt(_xll.BCurveStrip("S23","Curvedate",$A378),"Df.Mid",$A378+CO$1),"")</f>
        <v>#N/A N/A</v>
      </c>
      <c r="CP378" s="34" t="str">
        <f ca="1">IF($A378&lt;&gt;"",_xll.BCurveInt(_xll.BCurveStrip("S23","Curvedate",$A378),"Df.Mid",$A378+CP$1),"")</f>
        <v>#N/A N/A</v>
      </c>
      <c r="CQ378" s="34" t="str">
        <f ca="1">IF($A378&lt;&gt;"",_xll.BCurveInt(_xll.BCurveStrip("S23","Curvedate",$A378),"Df.Mid",$A378+CQ$1),"")</f>
        <v>#N/A N/A</v>
      </c>
      <c r="CR378" s="34" t="str">
        <f ca="1">IF($A378&lt;&gt;"",_xll.BCurveInt(_xll.BCurveStrip("S23","Curvedate",$A378),"Df.Mid",$A378+CR$1),"")</f>
        <v>#N/A N/A</v>
      </c>
      <c r="CS378" s="34" t="str">
        <f ca="1">IF($A378&lt;&gt;"",_xll.BCurveInt(_xll.BCurveStrip("S23","Curvedate",$A378),"Df.Mid",$A378+CS$1),"")</f>
        <v>#N/A N/A</v>
      </c>
      <c r="CT378" s="34" t="str">
        <f ca="1">IF($A378&lt;&gt;"",_xll.BCurveInt(_xll.BCurveStrip("S23","Curvedate",$A378),"Df.Mid",$A378+CT$1),"")</f>
        <v>#N/A N/A</v>
      </c>
      <c r="CU378" s="34" t="str">
        <f ca="1">IF($A378&lt;&gt;"",_xll.BCurveInt(_xll.BCurveStrip("S23","Curvedate",$A378),"Df.Mid",$A378+CU$1),"")</f>
        <v>#N/A N/A</v>
      </c>
      <c r="CV378" s="34" t="str">
        <f ca="1">IF($A378&lt;&gt;"",_xll.BCurveInt(_xll.BCurveStrip("S23","Curvedate",$A378),"Df.Mid",$A378+CV$1),"")</f>
        <v>#N/A N/A</v>
      </c>
      <c r="CW378" s="34" t="str">
        <f ca="1">IF($A378&lt;&gt;"",_xll.BCurveInt(_xll.BCurveStrip("S23","Curvedate",$A378),"Df.Mid",$A378+CW$1),"")</f>
        <v>#N/A N/A</v>
      </c>
      <c r="CX378" s="34" t="str">
        <f ca="1">IF($A378&lt;&gt;"",_xll.BCurveInt(_xll.BCurveStrip("S23","Curvedate",$A378),"Df.Mid",$A378+CX$1),"")</f>
        <v>#N/A N/A</v>
      </c>
      <c r="CY378" s="34" t="str">
        <f ca="1">IF($A378&lt;&gt;"",_xll.BCurveInt(_xll.BCurveStrip("S23","Curvedate",$A378),"Df.Mid",$A378+CY$1),"")</f>
        <v>#N/A N/A</v>
      </c>
      <c r="CZ378" s="34" t="str">
        <f ca="1">IF($A378&lt;&gt;"",_xll.BCurveInt(_xll.BCurveStrip("S23","Curvedate",$A378),"Df.Mid",$A378+CZ$1),"")</f>
        <v>#N/A N/A</v>
      </c>
      <c r="DA378" s="34" t="str">
        <f ca="1">IF($A378&lt;&gt;"",_xll.BCurveInt(_xll.BCurveStrip("S23","Curvedate",$A378),"Df.Mid",$A378+DA$1),"")</f>
        <v>#N/A N/A</v>
      </c>
      <c r="DB378" s="34" t="str">
        <f ca="1">IF($A378&lt;&gt;"",_xll.BCurveInt(_xll.BCurveStrip("S23","Curvedate",$A378),"Df.Mid",$A378+DB$1),"")</f>
        <v>#N/A N/A</v>
      </c>
    </row>
    <row r="379" spans="1:106" x14ac:dyDescent="0.2">
      <c r="A379" s="13">
        <f t="shared" ca="1" si="5"/>
        <v>44799</v>
      </c>
      <c r="B379" s="34" t="str">
        <f ca="1">IF($A379&lt;&gt;"",_xll.BCurveInt(_xll.BCurveStrip("S23","Curvedate",$A379),"Df.Mid",$A379+B$1),"")</f>
        <v>#N/A N/A</v>
      </c>
      <c r="C379" s="34" t="str">
        <f ca="1">IF($A379&lt;&gt;"",_xll.BCurveInt(_xll.BCurveStrip("S23","Curvedate",$A379),"Df.Mid",$A379+C$1),"")</f>
        <v>#N/A N/A</v>
      </c>
      <c r="D379" s="34" t="str">
        <f ca="1">IF($A379&lt;&gt;"",_xll.BCurveInt(_xll.BCurveStrip("S23","Curvedate",$A379),"Df.Mid",$A379+D$1),"")</f>
        <v>#N/A N/A</v>
      </c>
      <c r="E379" s="34" t="str">
        <f ca="1">IF($A379&lt;&gt;"",_xll.BCurveInt(_xll.BCurveStrip("S23","Curvedate",$A379),"Df.Mid",$A379+E$1),"")</f>
        <v>#N/A N/A</v>
      </c>
      <c r="F379" s="34" t="str">
        <f ca="1">IF($A379&lt;&gt;"",_xll.BCurveInt(_xll.BCurveStrip("S23","Curvedate",$A379),"Df.Mid",$A379+F$1),"")</f>
        <v>#N/A N/A</v>
      </c>
      <c r="G379" s="34" t="str">
        <f ca="1">IF($A379&lt;&gt;"",_xll.BCurveInt(_xll.BCurveStrip("S23","Curvedate",$A379),"Df.Mid",$A379+G$1),"")</f>
        <v>#N/A N/A</v>
      </c>
      <c r="H379" s="34" t="str">
        <f ca="1">IF($A379&lt;&gt;"",_xll.BCurveInt(_xll.BCurveStrip("S23","Curvedate",$A379),"Df.Mid",$A379+H$1),"")</f>
        <v>#N/A N/A</v>
      </c>
      <c r="I379" s="34" t="str">
        <f ca="1">IF($A379&lt;&gt;"",_xll.BCurveInt(_xll.BCurveStrip("S23","Curvedate",$A379),"Df.Mid",$A379+I$1),"")</f>
        <v>#N/A N/A</v>
      </c>
      <c r="J379" s="34" t="str">
        <f ca="1">IF($A379&lt;&gt;"",_xll.BCurveInt(_xll.BCurveStrip("S23","Curvedate",$A379),"Df.Mid",$A379+J$1),"")</f>
        <v>#N/A N/A</v>
      </c>
      <c r="K379" s="34" t="str">
        <f ca="1">IF($A379&lt;&gt;"",_xll.BCurveInt(_xll.BCurveStrip("S23","Curvedate",$A379),"Df.Mid",$A379+K$1),"")</f>
        <v>#N/A N/A</v>
      </c>
      <c r="L379" s="34" t="str">
        <f ca="1">IF($A379&lt;&gt;"",_xll.BCurveInt(_xll.BCurveStrip("S23","Curvedate",$A379),"Df.Mid",$A379+L$1),"")</f>
        <v>#N/A N/A</v>
      </c>
      <c r="M379" s="34" t="str">
        <f ca="1">IF($A379&lt;&gt;"",_xll.BCurveInt(_xll.BCurveStrip("S23","Curvedate",$A379),"Df.Mid",$A379+M$1),"")</f>
        <v>#N/A N/A</v>
      </c>
      <c r="N379" s="34" t="str">
        <f ca="1">IF($A379&lt;&gt;"",_xll.BCurveInt(_xll.BCurveStrip("S23","Curvedate",$A379),"Df.Mid",$A379+N$1),"")</f>
        <v>#N/A N/A</v>
      </c>
      <c r="O379" s="34" t="str">
        <f ca="1">IF($A379&lt;&gt;"",_xll.BCurveInt(_xll.BCurveStrip("S23","Curvedate",$A379),"Df.Mid",$A379+O$1),"")</f>
        <v>#N/A N/A</v>
      </c>
      <c r="P379" s="34" t="str">
        <f ca="1">IF($A379&lt;&gt;"",_xll.BCurveInt(_xll.BCurveStrip("S23","Curvedate",$A379),"Df.Mid",$A379+P$1),"")</f>
        <v>#N/A N/A</v>
      </c>
      <c r="Q379" s="34" t="str">
        <f ca="1">IF($A379&lt;&gt;"",_xll.BCurveInt(_xll.BCurveStrip("S23","Curvedate",$A379),"Df.Mid",$A379+Q$1),"")</f>
        <v>#N/A N/A</v>
      </c>
      <c r="R379" s="34" t="str">
        <f ca="1">IF($A379&lt;&gt;"",_xll.BCurveInt(_xll.BCurveStrip("S23","Curvedate",$A379),"Df.Mid",$A379+R$1),"")</f>
        <v>#N/A N/A</v>
      </c>
      <c r="S379" s="34" t="str">
        <f ca="1">IF($A379&lt;&gt;"",_xll.BCurveInt(_xll.BCurveStrip("S23","Curvedate",$A379),"Df.Mid",$A379+S$1),"")</f>
        <v>#N/A N/A</v>
      </c>
      <c r="T379" s="34" t="str">
        <f ca="1">IF($A379&lt;&gt;"",_xll.BCurveInt(_xll.BCurveStrip("S23","Curvedate",$A379),"Df.Mid",$A379+T$1),"")</f>
        <v>#N/A N/A</v>
      </c>
      <c r="U379" s="34" t="str">
        <f ca="1">IF($A379&lt;&gt;"",_xll.BCurveInt(_xll.BCurveStrip("S23","Curvedate",$A379),"Df.Mid",$A379+U$1),"")</f>
        <v>#N/A N/A</v>
      </c>
      <c r="V379" s="34" t="str">
        <f ca="1">IF($A379&lt;&gt;"",_xll.BCurveInt(_xll.BCurveStrip("S23","Curvedate",$A379),"Df.Mid",$A379+V$1),"")</f>
        <v>#N/A N/A</v>
      </c>
      <c r="W379" s="34" t="str">
        <f ca="1">IF($A379&lt;&gt;"",_xll.BCurveInt(_xll.BCurveStrip("S23","Curvedate",$A379),"Df.Mid",$A379+W$1),"")</f>
        <v>#N/A N/A</v>
      </c>
      <c r="X379" s="34" t="str">
        <f ca="1">IF($A379&lt;&gt;"",_xll.BCurveInt(_xll.BCurveStrip("S23","Curvedate",$A379),"Df.Mid",$A379+X$1),"")</f>
        <v>#N/A N/A</v>
      </c>
      <c r="Y379" s="34" t="str">
        <f ca="1">IF($A379&lt;&gt;"",_xll.BCurveInt(_xll.BCurveStrip("S23","Curvedate",$A379),"Df.Mid",$A379+Y$1),"")</f>
        <v>#N/A N/A</v>
      </c>
      <c r="Z379" s="34" t="str">
        <f ca="1">IF($A379&lt;&gt;"",_xll.BCurveInt(_xll.BCurveStrip("S23","Curvedate",$A379),"Df.Mid",$A379+Z$1),"")</f>
        <v>#N/A N/A</v>
      </c>
      <c r="AA379" s="34" t="str">
        <f ca="1">IF($A379&lt;&gt;"",_xll.BCurveInt(_xll.BCurveStrip("S23","Curvedate",$A379),"Df.Mid",$A379+AA$1),"")</f>
        <v>#N/A N/A</v>
      </c>
      <c r="AB379" s="34" t="str">
        <f ca="1">IF($A379&lt;&gt;"",_xll.BCurveInt(_xll.BCurveStrip("S23","Curvedate",$A379),"Df.Mid",$A379+AB$1),"")</f>
        <v>#N/A N/A</v>
      </c>
      <c r="AC379" s="34" t="str">
        <f ca="1">IF($A379&lt;&gt;"",_xll.BCurveInt(_xll.BCurveStrip("S23","Curvedate",$A379),"Df.Mid",$A379+AC$1),"")</f>
        <v>#N/A N/A</v>
      </c>
      <c r="AD379" s="34" t="str">
        <f ca="1">IF($A379&lt;&gt;"",_xll.BCurveInt(_xll.BCurveStrip("S23","Curvedate",$A379),"Df.Mid",$A379+AD$1),"")</f>
        <v>#N/A N/A</v>
      </c>
      <c r="AE379" s="34" t="str">
        <f ca="1">IF($A379&lt;&gt;"",_xll.BCurveInt(_xll.BCurveStrip("S23","Curvedate",$A379),"Df.Mid",$A379+AE$1),"")</f>
        <v>#N/A N/A</v>
      </c>
      <c r="AF379" s="34" t="str">
        <f ca="1">IF($A379&lt;&gt;"",_xll.BCurveInt(_xll.BCurveStrip("S23","Curvedate",$A379),"Df.Mid",$A379+AF$1),"")</f>
        <v>#N/A N/A</v>
      </c>
      <c r="AG379" s="34" t="str">
        <f ca="1">IF($A379&lt;&gt;"",_xll.BCurveInt(_xll.BCurveStrip("S23","Curvedate",$A379),"Df.Mid",$A379+AG$1),"")</f>
        <v>#N/A N/A</v>
      </c>
      <c r="AH379" s="34" t="str">
        <f ca="1">IF($A379&lt;&gt;"",_xll.BCurveInt(_xll.BCurveStrip("S23","Curvedate",$A379),"Df.Mid",$A379+AH$1),"")</f>
        <v>#N/A N/A</v>
      </c>
      <c r="AI379" s="34" t="str">
        <f ca="1">IF($A379&lt;&gt;"",_xll.BCurveInt(_xll.BCurveStrip("S23","Curvedate",$A379),"Df.Mid",$A379+AI$1),"")</f>
        <v>#N/A N/A</v>
      </c>
      <c r="AJ379" s="34" t="str">
        <f ca="1">IF($A379&lt;&gt;"",_xll.BCurveInt(_xll.BCurveStrip("S23","Curvedate",$A379),"Df.Mid",$A379+AJ$1),"")</f>
        <v>#N/A N/A</v>
      </c>
      <c r="AK379" s="34" t="str">
        <f ca="1">IF($A379&lt;&gt;"",_xll.BCurveInt(_xll.BCurveStrip("S23","Curvedate",$A379),"Df.Mid",$A379+AK$1),"")</f>
        <v>#N/A N/A</v>
      </c>
      <c r="AL379" s="34" t="str">
        <f ca="1">IF($A379&lt;&gt;"",_xll.BCurveInt(_xll.BCurveStrip("S23","Curvedate",$A379),"Df.Mid",$A379+AL$1),"")</f>
        <v>#N/A N/A</v>
      </c>
      <c r="AM379" s="34" t="str">
        <f ca="1">IF($A379&lt;&gt;"",_xll.BCurveInt(_xll.BCurveStrip("S23","Curvedate",$A379),"Df.Mid",$A379+AM$1),"")</f>
        <v>#N/A N/A</v>
      </c>
      <c r="AN379" s="34" t="str">
        <f ca="1">IF($A379&lt;&gt;"",_xll.BCurveInt(_xll.BCurveStrip("S23","Curvedate",$A379),"Df.Mid",$A379+AN$1),"")</f>
        <v>#N/A N/A</v>
      </c>
      <c r="AO379" s="34" t="str">
        <f ca="1">IF($A379&lt;&gt;"",_xll.BCurveInt(_xll.BCurveStrip("S23","Curvedate",$A379),"Df.Mid",$A379+AO$1),"")</f>
        <v>#N/A N/A</v>
      </c>
      <c r="AP379" s="34" t="str">
        <f ca="1">IF($A379&lt;&gt;"",_xll.BCurveInt(_xll.BCurveStrip("S23","Curvedate",$A379),"Df.Mid",$A379+AP$1),"")</f>
        <v>#N/A N/A</v>
      </c>
      <c r="AQ379" s="34" t="str">
        <f ca="1">IF($A379&lt;&gt;"",_xll.BCurveInt(_xll.BCurveStrip("S23","Curvedate",$A379),"Df.Mid",$A379+AQ$1),"")</f>
        <v>#N/A N/A</v>
      </c>
      <c r="AR379" s="34" t="str">
        <f ca="1">IF($A379&lt;&gt;"",_xll.BCurveInt(_xll.BCurveStrip("S23","Curvedate",$A379),"Df.Mid",$A379+AR$1),"")</f>
        <v>#N/A N/A</v>
      </c>
      <c r="AS379" s="34" t="str">
        <f ca="1">IF($A379&lt;&gt;"",_xll.BCurveInt(_xll.BCurveStrip("S23","Curvedate",$A379),"Df.Mid",$A379+AS$1),"")</f>
        <v>#N/A N/A</v>
      </c>
      <c r="AT379" s="34" t="str">
        <f ca="1">IF($A379&lt;&gt;"",_xll.BCurveInt(_xll.BCurveStrip("S23","Curvedate",$A379),"Df.Mid",$A379+AT$1),"")</f>
        <v>#N/A N/A</v>
      </c>
      <c r="AU379" s="34" t="str">
        <f ca="1">IF($A379&lt;&gt;"",_xll.BCurveInt(_xll.BCurveStrip("S23","Curvedate",$A379),"Df.Mid",$A379+AU$1),"")</f>
        <v>#N/A N/A</v>
      </c>
      <c r="AV379" s="34" t="str">
        <f ca="1">IF($A379&lt;&gt;"",_xll.BCurveInt(_xll.BCurveStrip("S23","Curvedate",$A379),"Df.Mid",$A379+AV$1),"")</f>
        <v>#N/A N/A</v>
      </c>
      <c r="AW379" s="34" t="str">
        <f ca="1">IF($A379&lt;&gt;"",_xll.BCurveInt(_xll.BCurveStrip("S23","Curvedate",$A379),"Df.Mid",$A379+AW$1),"")</f>
        <v>#N/A N/A</v>
      </c>
      <c r="AX379" s="34" t="str">
        <f ca="1">IF($A379&lt;&gt;"",_xll.BCurveInt(_xll.BCurveStrip("S23","Curvedate",$A379),"Df.Mid",$A379+AX$1),"")</f>
        <v>#N/A N/A</v>
      </c>
      <c r="AY379" s="34" t="str">
        <f ca="1">IF($A379&lt;&gt;"",_xll.BCurveInt(_xll.BCurveStrip("S23","Curvedate",$A379),"Df.Mid",$A379+AY$1),"")</f>
        <v>#N/A N/A</v>
      </c>
      <c r="AZ379" s="34" t="str">
        <f ca="1">IF($A379&lt;&gt;"",_xll.BCurveInt(_xll.BCurveStrip("S23","Curvedate",$A379),"Df.Mid",$A379+AZ$1),"")</f>
        <v>#N/A N/A</v>
      </c>
      <c r="BA379" s="34" t="str">
        <f ca="1">IF($A379&lt;&gt;"",_xll.BCurveInt(_xll.BCurveStrip("S23","Curvedate",$A379),"Df.Mid",$A379+BA$1),"")</f>
        <v>#N/A N/A</v>
      </c>
      <c r="BB379" s="34" t="str">
        <f ca="1">IF($A379&lt;&gt;"",_xll.BCurveInt(_xll.BCurveStrip("S23","Curvedate",$A379),"Df.Mid",$A379+BB$1),"")</f>
        <v>#N/A N/A</v>
      </c>
      <c r="BC379" s="34" t="str">
        <f ca="1">IF($A379&lt;&gt;"",_xll.BCurveInt(_xll.BCurveStrip("S23","Curvedate",$A379),"Df.Mid",$A379+BC$1),"")</f>
        <v>#N/A N/A</v>
      </c>
      <c r="BD379" s="34" t="str">
        <f ca="1">IF($A379&lt;&gt;"",_xll.BCurveInt(_xll.BCurveStrip("S23","Curvedate",$A379),"Df.Mid",$A379+BD$1),"")</f>
        <v>#N/A N/A</v>
      </c>
      <c r="BE379" s="34" t="str">
        <f ca="1">IF($A379&lt;&gt;"",_xll.BCurveInt(_xll.BCurveStrip("S23","Curvedate",$A379),"Df.Mid",$A379+BE$1),"")</f>
        <v>#N/A N/A</v>
      </c>
      <c r="BF379" s="34" t="str">
        <f ca="1">IF($A379&lt;&gt;"",_xll.BCurveInt(_xll.BCurveStrip("S23","Curvedate",$A379),"Df.Mid",$A379+BF$1),"")</f>
        <v>#N/A N/A</v>
      </c>
      <c r="BG379" s="34" t="str">
        <f ca="1">IF($A379&lt;&gt;"",_xll.BCurveInt(_xll.BCurveStrip("S23","Curvedate",$A379),"Df.Mid",$A379+BG$1),"")</f>
        <v>#N/A N/A</v>
      </c>
      <c r="BH379" s="34" t="str">
        <f ca="1">IF($A379&lt;&gt;"",_xll.BCurveInt(_xll.BCurveStrip("S23","Curvedate",$A379),"Df.Mid",$A379+BH$1),"")</f>
        <v>#N/A N/A</v>
      </c>
      <c r="BI379" s="34" t="str">
        <f ca="1">IF($A379&lt;&gt;"",_xll.BCurveInt(_xll.BCurveStrip("S23","Curvedate",$A379),"Df.Mid",$A379+BI$1),"")</f>
        <v>#N/A N/A</v>
      </c>
      <c r="BJ379" s="34" t="str">
        <f ca="1">IF($A379&lt;&gt;"",_xll.BCurveInt(_xll.BCurveStrip("S23","Curvedate",$A379),"Df.Mid",$A379+BJ$1),"")</f>
        <v>#N/A N/A</v>
      </c>
      <c r="BK379" s="34" t="str">
        <f ca="1">IF($A379&lt;&gt;"",_xll.BCurveInt(_xll.BCurveStrip("S23","Curvedate",$A379),"Df.Mid",$A379+BK$1),"")</f>
        <v>#N/A N/A</v>
      </c>
      <c r="BL379" s="34" t="str">
        <f ca="1">IF($A379&lt;&gt;"",_xll.BCurveInt(_xll.BCurveStrip("S23","Curvedate",$A379),"Df.Mid",$A379+BL$1),"")</f>
        <v>#N/A N/A</v>
      </c>
      <c r="BM379" s="34" t="str">
        <f ca="1">IF($A379&lt;&gt;"",_xll.BCurveInt(_xll.BCurveStrip("S23","Curvedate",$A379),"Df.Mid",$A379+BM$1),"")</f>
        <v>#N/A N/A</v>
      </c>
      <c r="BN379" s="34" t="str">
        <f ca="1">IF($A379&lt;&gt;"",_xll.BCurveInt(_xll.BCurveStrip("S23","Curvedate",$A379),"Df.Mid",$A379+BN$1),"")</f>
        <v>#N/A N/A</v>
      </c>
      <c r="BO379" s="34" t="str">
        <f ca="1">IF($A379&lt;&gt;"",_xll.BCurveInt(_xll.BCurveStrip("S23","Curvedate",$A379),"Df.Mid",$A379+BO$1),"")</f>
        <v>#N/A N/A</v>
      </c>
      <c r="BP379" s="34" t="str">
        <f ca="1">IF($A379&lt;&gt;"",_xll.BCurveInt(_xll.BCurveStrip("S23","Curvedate",$A379),"Df.Mid",$A379+BP$1),"")</f>
        <v>#N/A N/A</v>
      </c>
      <c r="BQ379" s="34" t="str">
        <f ca="1">IF($A379&lt;&gt;"",_xll.BCurveInt(_xll.BCurveStrip("S23","Curvedate",$A379),"Df.Mid",$A379+BQ$1),"")</f>
        <v>#N/A N/A</v>
      </c>
      <c r="BR379" s="34" t="str">
        <f ca="1">IF($A379&lt;&gt;"",_xll.BCurveInt(_xll.BCurveStrip("S23","Curvedate",$A379),"Df.Mid",$A379+BR$1),"")</f>
        <v>#N/A N/A</v>
      </c>
      <c r="BS379" s="34" t="str">
        <f ca="1">IF($A379&lt;&gt;"",_xll.BCurveInt(_xll.BCurveStrip("S23","Curvedate",$A379),"Df.Mid",$A379+BS$1),"")</f>
        <v>#N/A N/A</v>
      </c>
      <c r="BT379" s="34" t="str">
        <f ca="1">IF($A379&lt;&gt;"",_xll.BCurveInt(_xll.BCurveStrip("S23","Curvedate",$A379),"Df.Mid",$A379+BT$1),"")</f>
        <v>#N/A N/A</v>
      </c>
      <c r="BU379" s="34" t="str">
        <f ca="1">IF($A379&lt;&gt;"",_xll.BCurveInt(_xll.BCurveStrip("S23","Curvedate",$A379),"Df.Mid",$A379+BU$1),"")</f>
        <v>#N/A N/A</v>
      </c>
      <c r="BV379" s="34" t="str">
        <f ca="1">IF($A379&lt;&gt;"",_xll.BCurveInt(_xll.BCurveStrip("S23","Curvedate",$A379),"Df.Mid",$A379+BV$1),"")</f>
        <v>#N/A N/A</v>
      </c>
      <c r="BW379" s="34" t="str">
        <f ca="1">IF($A379&lt;&gt;"",_xll.BCurveInt(_xll.BCurveStrip("S23","Curvedate",$A379),"Df.Mid",$A379+BW$1),"")</f>
        <v>#N/A N/A</v>
      </c>
      <c r="BX379" s="34" t="str">
        <f ca="1">IF($A379&lt;&gt;"",_xll.BCurveInt(_xll.BCurveStrip("S23","Curvedate",$A379),"Df.Mid",$A379+BX$1),"")</f>
        <v>#N/A N/A</v>
      </c>
      <c r="BY379" s="34" t="str">
        <f ca="1">IF($A379&lt;&gt;"",_xll.BCurveInt(_xll.BCurveStrip("S23","Curvedate",$A379),"Df.Mid",$A379+BY$1),"")</f>
        <v>#N/A N/A</v>
      </c>
      <c r="BZ379" s="34" t="str">
        <f ca="1">IF($A379&lt;&gt;"",_xll.BCurveInt(_xll.BCurveStrip("S23","Curvedate",$A379),"Df.Mid",$A379+BZ$1),"")</f>
        <v>#N/A N/A</v>
      </c>
      <c r="CA379" s="34" t="str">
        <f ca="1">IF($A379&lt;&gt;"",_xll.BCurveInt(_xll.BCurveStrip("S23","Curvedate",$A379),"Df.Mid",$A379+CA$1),"")</f>
        <v>#N/A N/A</v>
      </c>
      <c r="CB379" s="34" t="str">
        <f ca="1">IF($A379&lt;&gt;"",_xll.BCurveInt(_xll.BCurveStrip("S23","Curvedate",$A379),"Df.Mid",$A379+CB$1),"")</f>
        <v>#N/A N/A</v>
      </c>
      <c r="CC379" s="34" t="str">
        <f ca="1">IF($A379&lt;&gt;"",_xll.BCurveInt(_xll.BCurveStrip("S23","Curvedate",$A379),"Df.Mid",$A379+CC$1),"")</f>
        <v>#N/A N/A</v>
      </c>
      <c r="CD379" s="34" t="str">
        <f ca="1">IF($A379&lt;&gt;"",_xll.BCurveInt(_xll.BCurveStrip("S23","Curvedate",$A379),"Df.Mid",$A379+CD$1),"")</f>
        <v>#N/A N/A</v>
      </c>
      <c r="CE379" s="34" t="str">
        <f ca="1">IF($A379&lt;&gt;"",_xll.BCurveInt(_xll.BCurveStrip("S23","Curvedate",$A379),"Df.Mid",$A379+CE$1),"")</f>
        <v>#N/A N/A</v>
      </c>
      <c r="CF379" s="34" t="str">
        <f ca="1">IF($A379&lt;&gt;"",_xll.BCurveInt(_xll.BCurveStrip("S23","Curvedate",$A379),"Df.Mid",$A379+CF$1),"")</f>
        <v>#N/A N/A</v>
      </c>
      <c r="CG379" s="34" t="str">
        <f ca="1">IF($A379&lt;&gt;"",_xll.BCurveInt(_xll.BCurveStrip("S23","Curvedate",$A379),"Df.Mid",$A379+CG$1),"")</f>
        <v>#N/A N/A</v>
      </c>
      <c r="CH379" s="34" t="str">
        <f ca="1">IF($A379&lt;&gt;"",_xll.BCurveInt(_xll.BCurveStrip("S23","Curvedate",$A379),"Df.Mid",$A379+CH$1),"")</f>
        <v>#N/A N/A</v>
      </c>
      <c r="CI379" s="34" t="str">
        <f ca="1">IF($A379&lt;&gt;"",_xll.BCurveInt(_xll.BCurveStrip("S23","Curvedate",$A379),"Df.Mid",$A379+CI$1),"")</f>
        <v>#N/A N/A</v>
      </c>
      <c r="CJ379" s="34" t="str">
        <f ca="1">IF($A379&lt;&gt;"",_xll.BCurveInt(_xll.BCurveStrip("S23","Curvedate",$A379),"Df.Mid",$A379+CJ$1),"")</f>
        <v>#N/A N/A</v>
      </c>
      <c r="CK379" s="34" t="str">
        <f ca="1">IF($A379&lt;&gt;"",_xll.BCurveInt(_xll.BCurveStrip("S23","Curvedate",$A379),"Df.Mid",$A379+CK$1),"")</f>
        <v>#N/A N/A</v>
      </c>
      <c r="CL379" s="34" t="str">
        <f ca="1">IF($A379&lt;&gt;"",_xll.BCurveInt(_xll.BCurveStrip("S23","Curvedate",$A379),"Df.Mid",$A379+CL$1),"")</f>
        <v>#N/A N/A</v>
      </c>
      <c r="CM379" s="34" t="str">
        <f ca="1">IF($A379&lt;&gt;"",_xll.BCurveInt(_xll.BCurveStrip("S23","Curvedate",$A379),"Df.Mid",$A379+CM$1),"")</f>
        <v>#N/A N/A</v>
      </c>
      <c r="CN379" s="34" t="str">
        <f ca="1">IF($A379&lt;&gt;"",_xll.BCurveInt(_xll.BCurveStrip("S23","Curvedate",$A379),"Df.Mid",$A379+CN$1),"")</f>
        <v>#N/A N/A</v>
      </c>
      <c r="CO379" s="34" t="str">
        <f ca="1">IF($A379&lt;&gt;"",_xll.BCurveInt(_xll.BCurveStrip("S23","Curvedate",$A379),"Df.Mid",$A379+CO$1),"")</f>
        <v>#N/A N/A</v>
      </c>
      <c r="CP379" s="34" t="str">
        <f ca="1">IF($A379&lt;&gt;"",_xll.BCurveInt(_xll.BCurveStrip("S23","Curvedate",$A379),"Df.Mid",$A379+CP$1),"")</f>
        <v>#N/A N/A</v>
      </c>
      <c r="CQ379" s="34" t="str">
        <f ca="1">IF($A379&lt;&gt;"",_xll.BCurveInt(_xll.BCurveStrip("S23","Curvedate",$A379),"Df.Mid",$A379+CQ$1),"")</f>
        <v>#N/A N/A</v>
      </c>
      <c r="CR379" s="34" t="str">
        <f ca="1">IF($A379&lt;&gt;"",_xll.BCurveInt(_xll.BCurveStrip("S23","Curvedate",$A379),"Df.Mid",$A379+CR$1),"")</f>
        <v>#N/A N/A</v>
      </c>
      <c r="CS379" s="34" t="str">
        <f ca="1">IF($A379&lt;&gt;"",_xll.BCurveInt(_xll.BCurveStrip("S23","Curvedate",$A379),"Df.Mid",$A379+CS$1),"")</f>
        <v>#N/A N/A</v>
      </c>
      <c r="CT379" s="34" t="str">
        <f ca="1">IF($A379&lt;&gt;"",_xll.BCurveInt(_xll.BCurveStrip("S23","Curvedate",$A379),"Df.Mid",$A379+CT$1),"")</f>
        <v>#N/A N/A</v>
      </c>
      <c r="CU379" s="34" t="str">
        <f ca="1">IF($A379&lt;&gt;"",_xll.BCurveInt(_xll.BCurveStrip("S23","Curvedate",$A379),"Df.Mid",$A379+CU$1),"")</f>
        <v>#N/A N/A</v>
      </c>
      <c r="CV379" s="34" t="str">
        <f ca="1">IF($A379&lt;&gt;"",_xll.BCurveInt(_xll.BCurveStrip("S23","Curvedate",$A379),"Df.Mid",$A379+CV$1),"")</f>
        <v>#N/A N/A</v>
      </c>
      <c r="CW379" s="34" t="str">
        <f ca="1">IF($A379&lt;&gt;"",_xll.BCurveInt(_xll.BCurveStrip("S23","Curvedate",$A379),"Df.Mid",$A379+CW$1),"")</f>
        <v>#N/A N/A</v>
      </c>
      <c r="CX379" s="34" t="str">
        <f ca="1">IF($A379&lt;&gt;"",_xll.BCurveInt(_xll.BCurveStrip("S23","Curvedate",$A379),"Df.Mid",$A379+CX$1),"")</f>
        <v>#N/A N/A</v>
      </c>
      <c r="CY379" s="34" t="str">
        <f ca="1">IF($A379&lt;&gt;"",_xll.BCurveInt(_xll.BCurveStrip("S23","Curvedate",$A379),"Df.Mid",$A379+CY$1),"")</f>
        <v>#N/A N/A</v>
      </c>
      <c r="CZ379" s="34" t="str">
        <f ca="1">IF($A379&lt;&gt;"",_xll.BCurveInt(_xll.BCurveStrip("S23","Curvedate",$A379),"Df.Mid",$A379+CZ$1),"")</f>
        <v>#N/A N/A</v>
      </c>
      <c r="DA379" s="34" t="str">
        <f ca="1">IF($A379&lt;&gt;"",_xll.BCurveInt(_xll.BCurveStrip("S23","Curvedate",$A379),"Df.Mid",$A379+DA$1),"")</f>
        <v>#N/A N/A</v>
      </c>
      <c r="DB379" s="34" t="str">
        <f ca="1">IF($A379&lt;&gt;"",_xll.BCurveInt(_xll.BCurveStrip("S23","Curvedate",$A379),"Df.Mid",$A379+DB$1),"")</f>
        <v>#N/A N/A</v>
      </c>
    </row>
    <row r="380" spans="1:106" x14ac:dyDescent="0.2">
      <c r="A380" s="13">
        <f t="shared" ca="1" si="5"/>
        <v>44802</v>
      </c>
      <c r="B380" s="34" t="str">
        <f ca="1">IF($A380&lt;&gt;"",_xll.BCurveInt(_xll.BCurveStrip("S23","Curvedate",$A380),"Df.Mid",$A380+B$1),"")</f>
        <v>#N/A N/A</v>
      </c>
      <c r="C380" s="34" t="str">
        <f ca="1">IF($A380&lt;&gt;"",_xll.BCurveInt(_xll.BCurveStrip("S23","Curvedate",$A380),"Df.Mid",$A380+C$1),"")</f>
        <v>#N/A N/A</v>
      </c>
      <c r="D380" s="34" t="str">
        <f ca="1">IF($A380&lt;&gt;"",_xll.BCurveInt(_xll.BCurveStrip("S23","Curvedate",$A380),"Df.Mid",$A380+D$1),"")</f>
        <v>#N/A N/A</v>
      </c>
      <c r="E380" s="34" t="str">
        <f ca="1">IF($A380&lt;&gt;"",_xll.BCurveInt(_xll.BCurveStrip("S23","Curvedate",$A380),"Df.Mid",$A380+E$1),"")</f>
        <v>#N/A N/A</v>
      </c>
      <c r="F380" s="34" t="str">
        <f ca="1">IF($A380&lt;&gt;"",_xll.BCurveInt(_xll.BCurveStrip("S23","Curvedate",$A380),"Df.Mid",$A380+F$1),"")</f>
        <v>#N/A N/A</v>
      </c>
      <c r="G380" s="34" t="str">
        <f ca="1">IF($A380&lt;&gt;"",_xll.BCurveInt(_xll.BCurveStrip("S23","Curvedate",$A380),"Df.Mid",$A380+G$1),"")</f>
        <v>#N/A N/A</v>
      </c>
      <c r="H380" s="34" t="str">
        <f ca="1">IF($A380&lt;&gt;"",_xll.BCurveInt(_xll.BCurveStrip("S23","Curvedate",$A380),"Df.Mid",$A380+H$1),"")</f>
        <v>#N/A N/A</v>
      </c>
      <c r="I380" s="34" t="str">
        <f ca="1">IF($A380&lt;&gt;"",_xll.BCurveInt(_xll.BCurveStrip("S23","Curvedate",$A380),"Df.Mid",$A380+I$1),"")</f>
        <v>#N/A N/A</v>
      </c>
      <c r="J380" s="34" t="str">
        <f ca="1">IF($A380&lt;&gt;"",_xll.BCurveInt(_xll.BCurveStrip("S23","Curvedate",$A380),"Df.Mid",$A380+J$1),"")</f>
        <v>#N/A N/A</v>
      </c>
      <c r="K380" s="34" t="str">
        <f ca="1">IF($A380&lt;&gt;"",_xll.BCurveInt(_xll.BCurveStrip("S23","Curvedate",$A380),"Df.Mid",$A380+K$1),"")</f>
        <v>#N/A N/A</v>
      </c>
      <c r="L380" s="34" t="str">
        <f ca="1">IF($A380&lt;&gt;"",_xll.BCurveInt(_xll.BCurveStrip("S23","Curvedate",$A380),"Df.Mid",$A380+L$1),"")</f>
        <v>#N/A N/A</v>
      </c>
      <c r="M380" s="34" t="str">
        <f ca="1">IF($A380&lt;&gt;"",_xll.BCurveInt(_xll.BCurveStrip("S23","Curvedate",$A380),"Df.Mid",$A380+M$1),"")</f>
        <v>#N/A N/A</v>
      </c>
      <c r="N380" s="34" t="str">
        <f ca="1">IF($A380&lt;&gt;"",_xll.BCurveInt(_xll.BCurveStrip("S23","Curvedate",$A380),"Df.Mid",$A380+N$1),"")</f>
        <v>#N/A N/A</v>
      </c>
      <c r="O380" s="34" t="str">
        <f ca="1">IF($A380&lt;&gt;"",_xll.BCurveInt(_xll.BCurveStrip("S23","Curvedate",$A380),"Df.Mid",$A380+O$1),"")</f>
        <v>#N/A N/A</v>
      </c>
      <c r="P380" s="34" t="str">
        <f ca="1">IF($A380&lt;&gt;"",_xll.BCurveInt(_xll.BCurveStrip("S23","Curvedate",$A380),"Df.Mid",$A380+P$1),"")</f>
        <v>#N/A N/A</v>
      </c>
      <c r="Q380" s="34" t="str">
        <f ca="1">IF($A380&lt;&gt;"",_xll.BCurveInt(_xll.BCurveStrip("S23","Curvedate",$A380),"Df.Mid",$A380+Q$1),"")</f>
        <v>#N/A N/A</v>
      </c>
      <c r="R380" s="34" t="str">
        <f ca="1">IF($A380&lt;&gt;"",_xll.BCurveInt(_xll.BCurveStrip("S23","Curvedate",$A380),"Df.Mid",$A380+R$1),"")</f>
        <v>#N/A N/A</v>
      </c>
      <c r="S380" s="34" t="str">
        <f ca="1">IF($A380&lt;&gt;"",_xll.BCurveInt(_xll.BCurveStrip("S23","Curvedate",$A380),"Df.Mid",$A380+S$1),"")</f>
        <v>#N/A N/A</v>
      </c>
      <c r="T380" s="34" t="str">
        <f ca="1">IF($A380&lt;&gt;"",_xll.BCurveInt(_xll.BCurveStrip("S23","Curvedate",$A380),"Df.Mid",$A380+T$1),"")</f>
        <v>#N/A N/A</v>
      </c>
      <c r="U380" s="34" t="str">
        <f ca="1">IF($A380&lt;&gt;"",_xll.BCurveInt(_xll.BCurveStrip("S23","Curvedate",$A380),"Df.Mid",$A380+U$1),"")</f>
        <v>#N/A N/A</v>
      </c>
      <c r="V380" s="34" t="str">
        <f ca="1">IF($A380&lt;&gt;"",_xll.BCurveInt(_xll.BCurveStrip("S23","Curvedate",$A380),"Df.Mid",$A380+V$1),"")</f>
        <v>#N/A N/A</v>
      </c>
      <c r="W380" s="34" t="str">
        <f ca="1">IF($A380&lt;&gt;"",_xll.BCurveInt(_xll.BCurveStrip("S23","Curvedate",$A380),"Df.Mid",$A380+W$1),"")</f>
        <v>#N/A N/A</v>
      </c>
      <c r="X380" s="34" t="str">
        <f ca="1">IF($A380&lt;&gt;"",_xll.BCurveInt(_xll.BCurveStrip("S23","Curvedate",$A380),"Df.Mid",$A380+X$1),"")</f>
        <v>#N/A N/A</v>
      </c>
      <c r="Y380" s="34" t="str">
        <f ca="1">IF($A380&lt;&gt;"",_xll.BCurveInt(_xll.BCurveStrip("S23","Curvedate",$A380),"Df.Mid",$A380+Y$1),"")</f>
        <v>#N/A N/A</v>
      </c>
      <c r="Z380" s="34" t="str">
        <f ca="1">IF($A380&lt;&gt;"",_xll.BCurveInt(_xll.BCurveStrip("S23","Curvedate",$A380),"Df.Mid",$A380+Z$1),"")</f>
        <v>#N/A N/A</v>
      </c>
      <c r="AA380" s="34" t="str">
        <f ca="1">IF($A380&lt;&gt;"",_xll.BCurveInt(_xll.BCurveStrip("S23","Curvedate",$A380),"Df.Mid",$A380+AA$1),"")</f>
        <v>#N/A N/A</v>
      </c>
      <c r="AB380" s="34" t="str">
        <f ca="1">IF($A380&lt;&gt;"",_xll.BCurveInt(_xll.BCurveStrip("S23","Curvedate",$A380),"Df.Mid",$A380+AB$1),"")</f>
        <v>#N/A N/A</v>
      </c>
      <c r="AC380" s="34" t="str">
        <f ca="1">IF($A380&lt;&gt;"",_xll.BCurveInt(_xll.BCurveStrip("S23","Curvedate",$A380),"Df.Mid",$A380+AC$1),"")</f>
        <v>#N/A N/A</v>
      </c>
      <c r="AD380" s="34" t="str">
        <f ca="1">IF($A380&lt;&gt;"",_xll.BCurveInt(_xll.BCurveStrip("S23","Curvedate",$A380),"Df.Mid",$A380+AD$1),"")</f>
        <v>#N/A N/A</v>
      </c>
      <c r="AE380" s="34" t="str">
        <f ca="1">IF($A380&lt;&gt;"",_xll.BCurveInt(_xll.BCurveStrip("S23","Curvedate",$A380),"Df.Mid",$A380+AE$1),"")</f>
        <v>#N/A N/A</v>
      </c>
      <c r="AF380" s="34" t="str">
        <f ca="1">IF($A380&lt;&gt;"",_xll.BCurveInt(_xll.BCurveStrip("S23","Curvedate",$A380),"Df.Mid",$A380+AF$1),"")</f>
        <v>#N/A N/A</v>
      </c>
      <c r="AG380" s="34" t="str">
        <f ca="1">IF($A380&lt;&gt;"",_xll.BCurveInt(_xll.BCurveStrip("S23","Curvedate",$A380),"Df.Mid",$A380+AG$1),"")</f>
        <v>#N/A N/A</v>
      </c>
      <c r="AH380" s="34" t="str">
        <f ca="1">IF($A380&lt;&gt;"",_xll.BCurveInt(_xll.BCurveStrip("S23","Curvedate",$A380),"Df.Mid",$A380+AH$1),"")</f>
        <v>#N/A N/A</v>
      </c>
      <c r="AI380" s="34" t="str">
        <f ca="1">IF($A380&lt;&gt;"",_xll.BCurveInt(_xll.BCurveStrip("S23","Curvedate",$A380),"Df.Mid",$A380+AI$1),"")</f>
        <v>#N/A N/A</v>
      </c>
      <c r="AJ380" s="34" t="str">
        <f ca="1">IF($A380&lt;&gt;"",_xll.BCurveInt(_xll.BCurveStrip("S23","Curvedate",$A380),"Df.Mid",$A380+AJ$1),"")</f>
        <v>#N/A N/A</v>
      </c>
      <c r="AK380" s="34" t="str">
        <f ca="1">IF($A380&lt;&gt;"",_xll.BCurveInt(_xll.BCurveStrip("S23","Curvedate",$A380),"Df.Mid",$A380+AK$1),"")</f>
        <v>#N/A N/A</v>
      </c>
      <c r="AL380" s="34" t="str">
        <f ca="1">IF($A380&lt;&gt;"",_xll.BCurveInt(_xll.BCurveStrip("S23","Curvedate",$A380),"Df.Mid",$A380+AL$1),"")</f>
        <v>#N/A N/A</v>
      </c>
      <c r="AM380" s="34" t="str">
        <f ca="1">IF($A380&lt;&gt;"",_xll.BCurveInt(_xll.BCurveStrip("S23","Curvedate",$A380),"Df.Mid",$A380+AM$1),"")</f>
        <v>#N/A N/A</v>
      </c>
      <c r="AN380" s="34" t="str">
        <f ca="1">IF($A380&lt;&gt;"",_xll.BCurveInt(_xll.BCurveStrip("S23","Curvedate",$A380),"Df.Mid",$A380+AN$1),"")</f>
        <v>#N/A N/A</v>
      </c>
      <c r="AO380" s="34" t="str">
        <f ca="1">IF($A380&lt;&gt;"",_xll.BCurveInt(_xll.BCurveStrip("S23","Curvedate",$A380),"Df.Mid",$A380+AO$1),"")</f>
        <v>#N/A N/A</v>
      </c>
      <c r="AP380" s="34" t="str">
        <f ca="1">IF($A380&lt;&gt;"",_xll.BCurveInt(_xll.BCurveStrip("S23","Curvedate",$A380),"Df.Mid",$A380+AP$1),"")</f>
        <v>#N/A N/A</v>
      </c>
      <c r="AQ380" s="34" t="str">
        <f ca="1">IF($A380&lt;&gt;"",_xll.BCurveInt(_xll.BCurveStrip("S23","Curvedate",$A380),"Df.Mid",$A380+AQ$1),"")</f>
        <v>#N/A N/A</v>
      </c>
      <c r="AR380" s="34" t="str">
        <f ca="1">IF($A380&lt;&gt;"",_xll.BCurveInt(_xll.BCurveStrip("S23","Curvedate",$A380),"Df.Mid",$A380+AR$1),"")</f>
        <v>#N/A N/A</v>
      </c>
      <c r="AS380" s="34" t="str">
        <f ca="1">IF($A380&lt;&gt;"",_xll.BCurveInt(_xll.BCurveStrip("S23","Curvedate",$A380),"Df.Mid",$A380+AS$1),"")</f>
        <v>#N/A N/A</v>
      </c>
      <c r="AT380" s="34" t="str">
        <f ca="1">IF($A380&lt;&gt;"",_xll.BCurveInt(_xll.BCurveStrip("S23","Curvedate",$A380),"Df.Mid",$A380+AT$1),"")</f>
        <v>#N/A N/A</v>
      </c>
      <c r="AU380" s="34" t="str">
        <f ca="1">IF($A380&lt;&gt;"",_xll.BCurveInt(_xll.BCurveStrip("S23","Curvedate",$A380),"Df.Mid",$A380+AU$1),"")</f>
        <v>#N/A N/A</v>
      </c>
      <c r="AV380" s="34" t="str">
        <f ca="1">IF($A380&lt;&gt;"",_xll.BCurveInt(_xll.BCurveStrip("S23","Curvedate",$A380),"Df.Mid",$A380+AV$1),"")</f>
        <v>#N/A N/A</v>
      </c>
      <c r="AW380" s="34" t="str">
        <f ca="1">IF($A380&lt;&gt;"",_xll.BCurveInt(_xll.BCurveStrip("S23","Curvedate",$A380),"Df.Mid",$A380+AW$1),"")</f>
        <v>#N/A N/A</v>
      </c>
      <c r="AX380" s="34" t="str">
        <f ca="1">IF($A380&lt;&gt;"",_xll.BCurveInt(_xll.BCurveStrip("S23","Curvedate",$A380),"Df.Mid",$A380+AX$1),"")</f>
        <v>#N/A N/A</v>
      </c>
      <c r="AY380" s="34" t="str">
        <f ca="1">IF($A380&lt;&gt;"",_xll.BCurveInt(_xll.BCurveStrip("S23","Curvedate",$A380),"Df.Mid",$A380+AY$1),"")</f>
        <v>#N/A N/A</v>
      </c>
      <c r="AZ380" s="34" t="str">
        <f ca="1">IF($A380&lt;&gt;"",_xll.BCurveInt(_xll.BCurveStrip("S23","Curvedate",$A380),"Df.Mid",$A380+AZ$1),"")</f>
        <v>#N/A N/A</v>
      </c>
      <c r="BA380" s="34" t="str">
        <f ca="1">IF($A380&lt;&gt;"",_xll.BCurveInt(_xll.BCurveStrip("S23","Curvedate",$A380),"Df.Mid",$A380+BA$1),"")</f>
        <v>#N/A N/A</v>
      </c>
      <c r="BB380" s="34" t="str">
        <f ca="1">IF($A380&lt;&gt;"",_xll.BCurveInt(_xll.BCurveStrip("S23","Curvedate",$A380),"Df.Mid",$A380+BB$1),"")</f>
        <v>#N/A N/A</v>
      </c>
      <c r="BC380" s="34" t="str">
        <f ca="1">IF($A380&lt;&gt;"",_xll.BCurveInt(_xll.BCurveStrip("S23","Curvedate",$A380),"Df.Mid",$A380+BC$1),"")</f>
        <v>#N/A N/A</v>
      </c>
      <c r="BD380" s="34" t="str">
        <f ca="1">IF($A380&lt;&gt;"",_xll.BCurveInt(_xll.BCurveStrip("S23","Curvedate",$A380),"Df.Mid",$A380+BD$1),"")</f>
        <v>#N/A N/A</v>
      </c>
      <c r="BE380" s="34" t="str">
        <f ca="1">IF($A380&lt;&gt;"",_xll.BCurveInt(_xll.BCurveStrip("S23","Curvedate",$A380),"Df.Mid",$A380+BE$1),"")</f>
        <v>#N/A N/A</v>
      </c>
      <c r="BF380" s="34" t="str">
        <f ca="1">IF($A380&lt;&gt;"",_xll.BCurveInt(_xll.BCurveStrip("S23","Curvedate",$A380),"Df.Mid",$A380+BF$1),"")</f>
        <v>#N/A N/A</v>
      </c>
      <c r="BG380" s="34" t="str">
        <f ca="1">IF($A380&lt;&gt;"",_xll.BCurveInt(_xll.BCurveStrip("S23","Curvedate",$A380),"Df.Mid",$A380+BG$1),"")</f>
        <v>#N/A N/A</v>
      </c>
      <c r="BH380" s="34" t="str">
        <f ca="1">IF($A380&lt;&gt;"",_xll.BCurveInt(_xll.BCurveStrip("S23","Curvedate",$A380),"Df.Mid",$A380+BH$1),"")</f>
        <v>#N/A N/A</v>
      </c>
      <c r="BI380" s="34" t="str">
        <f ca="1">IF($A380&lt;&gt;"",_xll.BCurveInt(_xll.BCurveStrip("S23","Curvedate",$A380),"Df.Mid",$A380+BI$1),"")</f>
        <v>#N/A N/A</v>
      </c>
      <c r="BJ380" s="34" t="str">
        <f ca="1">IF($A380&lt;&gt;"",_xll.BCurveInt(_xll.BCurveStrip("S23","Curvedate",$A380),"Df.Mid",$A380+BJ$1),"")</f>
        <v>#N/A N/A</v>
      </c>
      <c r="BK380" s="34" t="str">
        <f ca="1">IF($A380&lt;&gt;"",_xll.BCurveInt(_xll.BCurveStrip("S23","Curvedate",$A380),"Df.Mid",$A380+BK$1),"")</f>
        <v>#N/A N/A</v>
      </c>
      <c r="BL380" s="34" t="str">
        <f ca="1">IF($A380&lt;&gt;"",_xll.BCurveInt(_xll.BCurveStrip("S23","Curvedate",$A380),"Df.Mid",$A380+BL$1),"")</f>
        <v>#N/A N/A</v>
      </c>
      <c r="BM380" s="34" t="str">
        <f ca="1">IF($A380&lt;&gt;"",_xll.BCurveInt(_xll.BCurveStrip("S23","Curvedate",$A380),"Df.Mid",$A380+BM$1),"")</f>
        <v>#N/A N/A</v>
      </c>
      <c r="BN380" s="34" t="str">
        <f ca="1">IF($A380&lt;&gt;"",_xll.BCurveInt(_xll.BCurveStrip("S23","Curvedate",$A380),"Df.Mid",$A380+BN$1),"")</f>
        <v>#N/A N/A</v>
      </c>
      <c r="BO380" s="34" t="str">
        <f ca="1">IF($A380&lt;&gt;"",_xll.BCurveInt(_xll.BCurveStrip("S23","Curvedate",$A380),"Df.Mid",$A380+BO$1),"")</f>
        <v>#N/A N/A</v>
      </c>
      <c r="BP380" s="34" t="str">
        <f ca="1">IF($A380&lt;&gt;"",_xll.BCurveInt(_xll.BCurveStrip("S23","Curvedate",$A380),"Df.Mid",$A380+BP$1),"")</f>
        <v>#N/A N/A</v>
      </c>
      <c r="BQ380" s="34" t="str">
        <f ca="1">IF($A380&lt;&gt;"",_xll.BCurveInt(_xll.BCurveStrip("S23","Curvedate",$A380),"Df.Mid",$A380+BQ$1),"")</f>
        <v>#N/A N/A</v>
      </c>
      <c r="BR380" s="34" t="str">
        <f ca="1">IF($A380&lt;&gt;"",_xll.BCurveInt(_xll.BCurveStrip("S23","Curvedate",$A380),"Df.Mid",$A380+BR$1),"")</f>
        <v>#N/A N/A</v>
      </c>
      <c r="BS380" s="34" t="str">
        <f ca="1">IF($A380&lt;&gt;"",_xll.BCurveInt(_xll.BCurveStrip("S23","Curvedate",$A380),"Df.Mid",$A380+BS$1),"")</f>
        <v>#N/A N/A</v>
      </c>
      <c r="BT380" s="34" t="str">
        <f ca="1">IF($A380&lt;&gt;"",_xll.BCurveInt(_xll.BCurveStrip("S23","Curvedate",$A380),"Df.Mid",$A380+BT$1),"")</f>
        <v>#N/A N/A</v>
      </c>
      <c r="BU380" s="34" t="str">
        <f ca="1">IF($A380&lt;&gt;"",_xll.BCurveInt(_xll.BCurveStrip("S23","Curvedate",$A380),"Df.Mid",$A380+BU$1),"")</f>
        <v>#N/A N/A</v>
      </c>
      <c r="BV380" s="34" t="str">
        <f ca="1">IF($A380&lt;&gt;"",_xll.BCurveInt(_xll.BCurveStrip("S23","Curvedate",$A380),"Df.Mid",$A380+BV$1),"")</f>
        <v>#N/A N/A</v>
      </c>
      <c r="BW380" s="34" t="str">
        <f ca="1">IF($A380&lt;&gt;"",_xll.BCurveInt(_xll.BCurveStrip("S23","Curvedate",$A380),"Df.Mid",$A380+BW$1),"")</f>
        <v>#N/A N/A</v>
      </c>
      <c r="BX380" s="34" t="str">
        <f ca="1">IF($A380&lt;&gt;"",_xll.BCurveInt(_xll.BCurveStrip("S23","Curvedate",$A380),"Df.Mid",$A380+BX$1),"")</f>
        <v>#N/A N/A</v>
      </c>
      <c r="BY380" s="34" t="str">
        <f ca="1">IF($A380&lt;&gt;"",_xll.BCurveInt(_xll.BCurveStrip("S23","Curvedate",$A380),"Df.Mid",$A380+BY$1),"")</f>
        <v>#N/A N/A</v>
      </c>
      <c r="BZ380" s="34" t="str">
        <f ca="1">IF($A380&lt;&gt;"",_xll.BCurveInt(_xll.BCurveStrip("S23","Curvedate",$A380),"Df.Mid",$A380+BZ$1),"")</f>
        <v>#N/A N/A</v>
      </c>
      <c r="CA380" s="34" t="str">
        <f ca="1">IF($A380&lt;&gt;"",_xll.BCurveInt(_xll.BCurveStrip("S23","Curvedate",$A380),"Df.Mid",$A380+CA$1),"")</f>
        <v>#N/A N/A</v>
      </c>
      <c r="CB380" s="34" t="str">
        <f ca="1">IF($A380&lt;&gt;"",_xll.BCurveInt(_xll.BCurveStrip("S23","Curvedate",$A380),"Df.Mid",$A380+CB$1),"")</f>
        <v>#N/A N/A</v>
      </c>
      <c r="CC380" s="34" t="str">
        <f ca="1">IF($A380&lt;&gt;"",_xll.BCurveInt(_xll.BCurveStrip("S23","Curvedate",$A380),"Df.Mid",$A380+CC$1),"")</f>
        <v>#N/A N/A</v>
      </c>
      <c r="CD380" s="34" t="str">
        <f ca="1">IF($A380&lt;&gt;"",_xll.BCurveInt(_xll.BCurveStrip("S23","Curvedate",$A380),"Df.Mid",$A380+CD$1),"")</f>
        <v>#N/A N/A</v>
      </c>
      <c r="CE380" s="34" t="str">
        <f ca="1">IF($A380&lt;&gt;"",_xll.BCurveInt(_xll.BCurveStrip("S23","Curvedate",$A380),"Df.Mid",$A380+CE$1),"")</f>
        <v>#N/A N/A</v>
      </c>
      <c r="CF380" s="34" t="str">
        <f ca="1">IF($A380&lt;&gt;"",_xll.BCurveInt(_xll.BCurveStrip("S23","Curvedate",$A380),"Df.Mid",$A380+CF$1),"")</f>
        <v>#N/A N/A</v>
      </c>
      <c r="CG380" s="34" t="str">
        <f ca="1">IF($A380&lt;&gt;"",_xll.BCurveInt(_xll.BCurveStrip("S23","Curvedate",$A380),"Df.Mid",$A380+CG$1),"")</f>
        <v>#N/A N/A</v>
      </c>
      <c r="CH380" s="34" t="str">
        <f ca="1">IF($A380&lt;&gt;"",_xll.BCurveInt(_xll.BCurveStrip("S23","Curvedate",$A380),"Df.Mid",$A380+CH$1),"")</f>
        <v>#N/A N/A</v>
      </c>
      <c r="CI380" s="34" t="str">
        <f ca="1">IF($A380&lt;&gt;"",_xll.BCurveInt(_xll.BCurveStrip("S23","Curvedate",$A380),"Df.Mid",$A380+CI$1),"")</f>
        <v>#N/A N/A</v>
      </c>
      <c r="CJ380" s="34" t="str">
        <f ca="1">IF($A380&lt;&gt;"",_xll.BCurveInt(_xll.BCurveStrip("S23","Curvedate",$A380),"Df.Mid",$A380+CJ$1),"")</f>
        <v>#N/A N/A</v>
      </c>
      <c r="CK380" s="34" t="str">
        <f ca="1">IF($A380&lt;&gt;"",_xll.BCurveInt(_xll.BCurveStrip("S23","Curvedate",$A380),"Df.Mid",$A380+CK$1),"")</f>
        <v>#N/A N/A</v>
      </c>
      <c r="CL380" s="34" t="str">
        <f ca="1">IF($A380&lt;&gt;"",_xll.BCurveInt(_xll.BCurveStrip("S23","Curvedate",$A380),"Df.Mid",$A380+CL$1),"")</f>
        <v>#N/A N/A</v>
      </c>
      <c r="CM380" s="34" t="str">
        <f ca="1">IF($A380&lt;&gt;"",_xll.BCurveInt(_xll.BCurveStrip("S23","Curvedate",$A380),"Df.Mid",$A380+CM$1),"")</f>
        <v>#N/A N/A</v>
      </c>
      <c r="CN380" s="34" t="str">
        <f ca="1">IF($A380&lt;&gt;"",_xll.BCurveInt(_xll.BCurveStrip("S23","Curvedate",$A380),"Df.Mid",$A380+CN$1),"")</f>
        <v>#N/A N/A</v>
      </c>
      <c r="CO380" s="34" t="str">
        <f ca="1">IF($A380&lt;&gt;"",_xll.BCurveInt(_xll.BCurveStrip("S23","Curvedate",$A380),"Df.Mid",$A380+CO$1),"")</f>
        <v>#N/A N/A</v>
      </c>
      <c r="CP380" s="34" t="str">
        <f ca="1">IF($A380&lt;&gt;"",_xll.BCurveInt(_xll.BCurveStrip("S23","Curvedate",$A380),"Df.Mid",$A380+CP$1),"")</f>
        <v>#N/A N/A</v>
      </c>
      <c r="CQ380" s="34" t="str">
        <f ca="1">IF($A380&lt;&gt;"",_xll.BCurveInt(_xll.BCurveStrip("S23","Curvedate",$A380),"Df.Mid",$A380+CQ$1),"")</f>
        <v>#N/A N/A</v>
      </c>
      <c r="CR380" s="34" t="str">
        <f ca="1">IF($A380&lt;&gt;"",_xll.BCurveInt(_xll.BCurveStrip("S23","Curvedate",$A380),"Df.Mid",$A380+CR$1),"")</f>
        <v>#N/A N/A</v>
      </c>
      <c r="CS380" s="34" t="str">
        <f ca="1">IF($A380&lt;&gt;"",_xll.BCurveInt(_xll.BCurveStrip("S23","Curvedate",$A380),"Df.Mid",$A380+CS$1),"")</f>
        <v>#N/A N/A</v>
      </c>
      <c r="CT380" s="34" t="str">
        <f ca="1">IF($A380&lt;&gt;"",_xll.BCurveInt(_xll.BCurveStrip("S23","Curvedate",$A380),"Df.Mid",$A380+CT$1),"")</f>
        <v>#N/A N/A</v>
      </c>
      <c r="CU380" s="34" t="str">
        <f ca="1">IF($A380&lt;&gt;"",_xll.BCurveInt(_xll.BCurveStrip("S23","Curvedate",$A380),"Df.Mid",$A380+CU$1),"")</f>
        <v>#N/A N/A</v>
      </c>
      <c r="CV380" s="34" t="str">
        <f ca="1">IF($A380&lt;&gt;"",_xll.BCurveInt(_xll.BCurveStrip("S23","Curvedate",$A380),"Df.Mid",$A380+CV$1),"")</f>
        <v>#N/A N/A</v>
      </c>
      <c r="CW380" s="34" t="str">
        <f ca="1">IF($A380&lt;&gt;"",_xll.BCurveInt(_xll.BCurveStrip("S23","Curvedate",$A380),"Df.Mid",$A380+CW$1),"")</f>
        <v>#N/A N/A</v>
      </c>
      <c r="CX380" s="34" t="str">
        <f ca="1">IF($A380&lt;&gt;"",_xll.BCurveInt(_xll.BCurveStrip("S23","Curvedate",$A380),"Df.Mid",$A380+CX$1),"")</f>
        <v>#N/A N/A</v>
      </c>
      <c r="CY380" s="34" t="str">
        <f ca="1">IF($A380&lt;&gt;"",_xll.BCurveInt(_xll.BCurveStrip("S23","Curvedate",$A380),"Df.Mid",$A380+CY$1),"")</f>
        <v>#N/A N/A</v>
      </c>
      <c r="CZ380" s="34" t="str">
        <f ca="1">IF($A380&lt;&gt;"",_xll.BCurveInt(_xll.BCurveStrip("S23","Curvedate",$A380),"Df.Mid",$A380+CZ$1),"")</f>
        <v>#N/A N/A</v>
      </c>
      <c r="DA380" s="34" t="str">
        <f ca="1">IF($A380&lt;&gt;"",_xll.BCurveInt(_xll.BCurveStrip("S23","Curvedate",$A380),"Df.Mid",$A380+DA$1),"")</f>
        <v>#N/A N/A</v>
      </c>
      <c r="DB380" s="34" t="str">
        <f ca="1">IF($A380&lt;&gt;"",_xll.BCurveInt(_xll.BCurveStrip("S23","Curvedate",$A380),"Df.Mid",$A380+DB$1),"")</f>
        <v>#N/A N/A</v>
      </c>
    </row>
    <row r="381" spans="1:106" x14ac:dyDescent="0.2">
      <c r="A381" s="13">
        <f t="shared" ca="1" si="5"/>
        <v>44803</v>
      </c>
      <c r="B381" s="34" t="str">
        <f ca="1">IF($A381&lt;&gt;"",_xll.BCurveInt(_xll.BCurveStrip("S23","Curvedate",$A381),"Df.Mid",$A381+B$1),"")</f>
        <v>#N/A N/A</v>
      </c>
      <c r="C381" s="34" t="str">
        <f ca="1">IF($A381&lt;&gt;"",_xll.BCurveInt(_xll.BCurveStrip("S23","Curvedate",$A381),"Df.Mid",$A381+C$1),"")</f>
        <v>#N/A N/A</v>
      </c>
      <c r="D381" s="34" t="str">
        <f ca="1">IF($A381&lt;&gt;"",_xll.BCurveInt(_xll.BCurveStrip("S23","Curvedate",$A381),"Df.Mid",$A381+D$1),"")</f>
        <v>#N/A N/A</v>
      </c>
      <c r="E381" s="34" t="str">
        <f ca="1">IF($A381&lt;&gt;"",_xll.BCurveInt(_xll.BCurveStrip("S23","Curvedate",$A381),"Df.Mid",$A381+E$1),"")</f>
        <v>#N/A N/A</v>
      </c>
      <c r="F381" s="34" t="str">
        <f ca="1">IF($A381&lt;&gt;"",_xll.BCurveInt(_xll.BCurveStrip("S23","Curvedate",$A381),"Df.Mid",$A381+F$1),"")</f>
        <v>#N/A N/A</v>
      </c>
      <c r="G381" s="34" t="str">
        <f ca="1">IF($A381&lt;&gt;"",_xll.BCurveInt(_xll.BCurveStrip("S23","Curvedate",$A381),"Df.Mid",$A381+G$1),"")</f>
        <v>#N/A N/A</v>
      </c>
      <c r="H381" s="34" t="str">
        <f ca="1">IF($A381&lt;&gt;"",_xll.BCurveInt(_xll.BCurveStrip("S23","Curvedate",$A381),"Df.Mid",$A381+H$1),"")</f>
        <v>#N/A N/A</v>
      </c>
      <c r="I381" s="34" t="str">
        <f ca="1">IF($A381&lt;&gt;"",_xll.BCurveInt(_xll.BCurveStrip("S23","Curvedate",$A381),"Df.Mid",$A381+I$1),"")</f>
        <v>#N/A N/A</v>
      </c>
      <c r="J381" s="34" t="str">
        <f ca="1">IF($A381&lt;&gt;"",_xll.BCurveInt(_xll.BCurveStrip("S23","Curvedate",$A381),"Df.Mid",$A381+J$1),"")</f>
        <v>#N/A N/A</v>
      </c>
      <c r="K381" s="34" t="str">
        <f ca="1">IF($A381&lt;&gt;"",_xll.BCurveInt(_xll.BCurveStrip("S23","Curvedate",$A381),"Df.Mid",$A381+K$1),"")</f>
        <v>#N/A N/A</v>
      </c>
      <c r="L381" s="34" t="str">
        <f ca="1">IF($A381&lt;&gt;"",_xll.BCurveInt(_xll.BCurveStrip("S23","Curvedate",$A381),"Df.Mid",$A381+L$1),"")</f>
        <v>#N/A N/A</v>
      </c>
      <c r="M381" s="34" t="str">
        <f ca="1">IF($A381&lt;&gt;"",_xll.BCurveInt(_xll.BCurveStrip("S23","Curvedate",$A381),"Df.Mid",$A381+M$1),"")</f>
        <v>#N/A N/A</v>
      </c>
      <c r="N381" s="34" t="str">
        <f ca="1">IF($A381&lt;&gt;"",_xll.BCurveInt(_xll.BCurveStrip("S23","Curvedate",$A381),"Df.Mid",$A381+N$1),"")</f>
        <v>#N/A N/A</v>
      </c>
      <c r="O381" s="34" t="str">
        <f ca="1">IF($A381&lt;&gt;"",_xll.BCurveInt(_xll.BCurveStrip("S23","Curvedate",$A381),"Df.Mid",$A381+O$1),"")</f>
        <v>#N/A N/A</v>
      </c>
      <c r="P381" s="34" t="str">
        <f ca="1">IF($A381&lt;&gt;"",_xll.BCurveInt(_xll.BCurveStrip("S23","Curvedate",$A381),"Df.Mid",$A381+P$1),"")</f>
        <v>#N/A N/A</v>
      </c>
      <c r="Q381" s="34" t="str">
        <f ca="1">IF($A381&lt;&gt;"",_xll.BCurveInt(_xll.BCurveStrip("S23","Curvedate",$A381),"Df.Mid",$A381+Q$1),"")</f>
        <v>#N/A N/A</v>
      </c>
      <c r="R381" s="34" t="str">
        <f ca="1">IF($A381&lt;&gt;"",_xll.BCurveInt(_xll.BCurveStrip("S23","Curvedate",$A381),"Df.Mid",$A381+R$1),"")</f>
        <v>#N/A N/A</v>
      </c>
      <c r="S381" s="34" t="str">
        <f ca="1">IF($A381&lt;&gt;"",_xll.BCurveInt(_xll.BCurveStrip("S23","Curvedate",$A381),"Df.Mid",$A381+S$1),"")</f>
        <v>#N/A N/A</v>
      </c>
      <c r="T381" s="34" t="str">
        <f ca="1">IF($A381&lt;&gt;"",_xll.BCurveInt(_xll.BCurveStrip("S23","Curvedate",$A381),"Df.Mid",$A381+T$1),"")</f>
        <v>#N/A N/A</v>
      </c>
      <c r="U381" s="34" t="str">
        <f ca="1">IF($A381&lt;&gt;"",_xll.BCurveInt(_xll.BCurveStrip("S23","Curvedate",$A381),"Df.Mid",$A381+U$1),"")</f>
        <v>#N/A N/A</v>
      </c>
      <c r="V381" s="34" t="str">
        <f ca="1">IF($A381&lt;&gt;"",_xll.BCurveInt(_xll.BCurveStrip("S23","Curvedate",$A381),"Df.Mid",$A381+V$1),"")</f>
        <v>#N/A N/A</v>
      </c>
      <c r="W381" s="34" t="str">
        <f ca="1">IF($A381&lt;&gt;"",_xll.BCurveInt(_xll.BCurveStrip("S23","Curvedate",$A381),"Df.Mid",$A381+W$1),"")</f>
        <v>#N/A N/A</v>
      </c>
      <c r="X381" s="34" t="str">
        <f ca="1">IF($A381&lt;&gt;"",_xll.BCurveInt(_xll.BCurveStrip("S23","Curvedate",$A381),"Df.Mid",$A381+X$1),"")</f>
        <v>#N/A N/A</v>
      </c>
      <c r="Y381" s="34" t="str">
        <f ca="1">IF($A381&lt;&gt;"",_xll.BCurveInt(_xll.BCurveStrip("S23","Curvedate",$A381),"Df.Mid",$A381+Y$1),"")</f>
        <v>#N/A N/A</v>
      </c>
      <c r="Z381" s="34" t="str">
        <f ca="1">IF($A381&lt;&gt;"",_xll.BCurveInt(_xll.BCurveStrip("S23","Curvedate",$A381),"Df.Mid",$A381+Z$1),"")</f>
        <v>#N/A N/A</v>
      </c>
      <c r="AA381" s="34" t="str">
        <f ca="1">IF($A381&lt;&gt;"",_xll.BCurveInt(_xll.BCurveStrip("S23","Curvedate",$A381),"Df.Mid",$A381+AA$1),"")</f>
        <v>#N/A N/A</v>
      </c>
      <c r="AB381" s="34" t="str">
        <f ca="1">IF($A381&lt;&gt;"",_xll.BCurveInt(_xll.BCurveStrip("S23","Curvedate",$A381),"Df.Mid",$A381+AB$1),"")</f>
        <v>#N/A N/A</v>
      </c>
      <c r="AC381" s="34" t="str">
        <f ca="1">IF($A381&lt;&gt;"",_xll.BCurveInt(_xll.BCurveStrip("S23","Curvedate",$A381),"Df.Mid",$A381+AC$1),"")</f>
        <v>#N/A N/A</v>
      </c>
      <c r="AD381" s="34" t="str">
        <f ca="1">IF($A381&lt;&gt;"",_xll.BCurveInt(_xll.BCurveStrip("S23","Curvedate",$A381),"Df.Mid",$A381+AD$1),"")</f>
        <v>#N/A N/A</v>
      </c>
      <c r="AE381" s="34" t="str">
        <f ca="1">IF($A381&lt;&gt;"",_xll.BCurveInt(_xll.BCurveStrip("S23","Curvedate",$A381),"Df.Mid",$A381+AE$1),"")</f>
        <v>#N/A N/A</v>
      </c>
      <c r="AF381" s="34" t="str">
        <f ca="1">IF($A381&lt;&gt;"",_xll.BCurveInt(_xll.BCurveStrip("S23","Curvedate",$A381),"Df.Mid",$A381+AF$1),"")</f>
        <v>#N/A N/A</v>
      </c>
      <c r="AG381" s="34" t="str">
        <f ca="1">IF($A381&lt;&gt;"",_xll.BCurveInt(_xll.BCurveStrip("S23","Curvedate",$A381),"Df.Mid",$A381+AG$1),"")</f>
        <v>#N/A N/A</v>
      </c>
      <c r="AH381" s="34" t="str">
        <f ca="1">IF($A381&lt;&gt;"",_xll.BCurveInt(_xll.BCurveStrip("S23","Curvedate",$A381),"Df.Mid",$A381+AH$1),"")</f>
        <v>#N/A N/A</v>
      </c>
      <c r="AI381" s="34" t="str">
        <f ca="1">IF($A381&lt;&gt;"",_xll.BCurveInt(_xll.BCurveStrip("S23","Curvedate",$A381),"Df.Mid",$A381+AI$1),"")</f>
        <v>#N/A N/A</v>
      </c>
      <c r="AJ381" s="34" t="str">
        <f ca="1">IF($A381&lt;&gt;"",_xll.BCurveInt(_xll.BCurveStrip("S23","Curvedate",$A381),"Df.Mid",$A381+AJ$1),"")</f>
        <v>#N/A N/A</v>
      </c>
      <c r="AK381" s="34" t="str">
        <f ca="1">IF($A381&lt;&gt;"",_xll.BCurveInt(_xll.BCurveStrip("S23","Curvedate",$A381),"Df.Mid",$A381+AK$1),"")</f>
        <v>#N/A N/A</v>
      </c>
      <c r="AL381" s="34" t="str">
        <f ca="1">IF($A381&lt;&gt;"",_xll.BCurveInt(_xll.BCurveStrip("S23","Curvedate",$A381),"Df.Mid",$A381+AL$1),"")</f>
        <v>#N/A N/A</v>
      </c>
      <c r="AM381" s="34" t="str">
        <f ca="1">IF($A381&lt;&gt;"",_xll.BCurveInt(_xll.BCurveStrip("S23","Curvedate",$A381),"Df.Mid",$A381+AM$1),"")</f>
        <v>#N/A N/A</v>
      </c>
      <c r="AN381" s="34" t="str">
        <f ca="1">IF($A381&lt;&gt;"",_xll.BCurveInt(_xll.BCurveStrip("S23","Curvedate",$A381),"Df.Mid",$A381+AN$1),"")</f>
        <v>#N/A N/A</v>
      </c>
      <c r="AO381" s="34" t="str">
        <f ca="1">IF($A381&lt;&gt;"",_xll.BCurveInt(_xll.BCurveStrip("S23","Curvedate",$A381),"Df.Mid",$A381+AO$1),"")</f>
        <v>#N/A N/A</v>
      </c>
      <c r="AP381" s="34" t="str">
        <f ca="1">IF($A381&lt;&gt;"",_xll.BCurveInt(_xll.BCurveStrip("S23","Curvedate",$A381),"Df.Mid",$A381+AP$1),"")</f>
        <v>#N/A N/A</v>
      </c>
      <c r="AQ381" s="34" t="str">
        <f ca="1">IF($A381&lt;&gt;"",_xll.BCurveInt(_xll.BCurveStrip("S23","Curvedate",$A381),"Df.Mid",$A381+AQ$1),"")</f>
        <v>#N/A N/A</v>
      </c>
      <c r="AR381" s="34" t="str">
        <f ca="1">IF($A381&lt;&gt;"",_xll.BCurveInt(_xll.BCurveStrip("S23","Curvedate",$A381),"Df.Mid",$A381+AR$1),"")</f>
        <v>#N/A N/A</v>
      </c>
      <c r="AS381" s="34" t="str">
        <f ca="1">IF($A381&lt;&gt;"",_xll.BCurveInt(_xll.BCurveStrip("S23","Curvedate",$A381),"Df.Mid",$A381+AS$1),"")</f>
        <v>#N/A N/A</v>
      </c>
      <c r="AT381" s="34" t="str">
        <f ca="1">IF($A381&lt;&gt;"",_xll.BCurveInt(_xll.BCurveStrip("S23","Curvedate",$A381),"Df.Mid",$A381+AT$1),"")</f>
        <v>#N/A N/A</v>
      </c>
      <c r="AU381" s="34" t="str">
        <f ca="1">IF($A381&lt;&gt;"",_xll.BCurveInt(_xll.BCurveStrip("S23","Curvedate",$A381),"Df.Mid",$A381+AU$1),"")</f>
        <v>#N/A N/A</v>
      </c>
      <c r="AV381" s="34" t="str">
        <f ca="1">IF($A381&lt;&gt;"",_xll.BCurveInt(_xll.BCurveStrip("S23","Curvedate",$A381),"Df.Mid",$A381+AV$1),"")</f>
        <v>#N/A N/A</v>
      </c>
      <c r="AW381" s="34" t="str">
        <f ca="1">IF($A381&lt;&gt;"",_xll.BCurveInt(_xll.BCurveStrip("S23","Curvedate",$A381),"Df.Mid",$A381+AW$1),"")</f>
        <v>#N/A N/A</v>
      </c>
      <c r="AX381" s="34" t="str">
        <f ca="1">IF($A381&lt;&gt;"",_xll.BCurveInt(_xll.BCurveStrip("S23","Curvedate",$A381),"Df.Mid",$A381+AX$1),"")</f>
        <v>#N/A N/A</v>
      </c>
      <c r="AY381" s="34" t="str">
        <f ca="1">IF($A381&lt;&gt;"",_xll.BCurveInt(_xll.BCurveStrip("S23","Curvedate",$A381),"Df.Mid",$A381+AY$1),"")</f>
        <v>#N/A N/A</v>
      </c>
      <c r="AZ381" s="34" t="str">
        <f ca="1">IF($A381&lt;&gt;"",_xll.BCurveInt(_xll.BCurveStrip("S23","Curvedate",$A381),"Df.Mid",$A381+AZ$1),"")</f>
        <v>#N/A N/A</v>
      </c>
      <c r="BA381" s="34" t="str">
        <f ca="1">IF($A381&lt;&gt;"",_xll.BCurveInt(_xll.BCurveStrip("S23","Curvedate",$A381),"Df.Mid",$A381+BA$1),"")</f>
        <v>#N/A N/A</v>
      </c>
      <c r="BB381" s="34" t="str">
        <f ca="1">IF($A381&lt;&gt;"",_xll.BCurveInt(_xll.BCurveStrip("S23","Curvedate",$A381),"Df.Mid",$A381+BB$1),"")</f>
        <v>#N/A N/A</v>
      </c>
      <c r="BC381" s="34" t="str">
        <f ca="1">IF($A381&lt;&gt;"",_xll.BCurveInt(_xll.BCurveStrip("S23","Curvedate",$A381),"Df.Mid",$A381+BC$1),"")</f>
        <v>#N/A N/A</v>
      </c>
      <c r="BD381" s="34" t="str">
        <f ca="1">IF($A381&lt;&gt;"",_xll.BCurveInt(_xll.BCurveStrip("S23","Curvedate",$A381),"Df.Mid",$A381+BD$1),"")</f>
        <v>#N/A N/A</v>
      </c>
      <c r="BE381" s="34" t="str">
        <f ca="1">IF($A381&lt;&gt;"",_xll.BCurveInt(_xll.BCurveStrip("S23","Curvedate",$A381),"Df.Mid",$A381+BE$1),"")</f>
        <v>#N/A N/A</v>
      </c>
      <c r="BF381" s="34" t="str">
        <f ca="1">IF($A381&lt;&gt;"",_xll.BCurveInt(_xll.BCurveStrip("S23","Curvedate",$A381),"Df.Mid",$A381+BF$1),"")</f>
        <v>#N/A N/A</v>
      </c>
      <c r="BG381" s="34" t="str">
        <f ca="1">IF($A381&lt;&gt;"",_xll.BCurveInt(_xll.BCurveStrip("S23","Curvedate",$A381),"Df.Mid",$A381+BG$1),"")</f>
        <v>#N/A N/A</v>
      </c>
      <c r="BH381" s="34" t="str">
        <f ca="1">IF($A381&lt;&gt;"",_xll.BCurveInt(_xll.BCurveStrip("S23","Curvedate",$A381),"Df.Mid",$A381+BH$1),"")</f>
        <v>#N/A N/A</v>
      </c>
      <c r="BI381" s="34" t="str">
        <f ca="1">IF($A381&lt;&gt;"",_xll.BCurveInt(_xll.BCurveStrip("S23","Curvedate",$A381),"Df.Mid",$A381+BI$1),"")</f>
        <v>#N/A N/A</v>
      </c>
      <c r="BJ381" s="34" t="str">
        <f ca="1">IF($A381&lt;&gt;"",_xll.BCurveInt(_xll.BCurveStrip("S23","Curvedate",$A381),"Df.Mid",$A381+BJ$1),"")</f>
        <v>#N/A N/A</v>
      </c>
      <c r="BK381" s="34" t="str">
        <f ca="1">IF($A381&lt;&gt;"",_xll.BCurveInt(_xll.BCurveStrip("S23","Curvedate",$A381),"Df.Mid",$A381+BK$1),"")</f>
        <v>#N/A N/A</v>
      </c>
      <c r="BL381" s="34" t="str">
        <f ca="1">IF($A381&lt;&gt;"",_xll.BCurveInt(_xll.BCurveStrip("S23","Curvedate",$A381),"Df.Mid",$A381+BL$1),"")</f>
        <v>#N/A N/A</v>
      </c>
      <c r="BM381" s="34" t="str">
        <f ca="1">IF($A381&lt;&gt;"",_xll.BCurveInt(_xll.BCurveStrip("S23","Curvedate",$A381),"Df.Mid",$A381+BM$1),"")</f>
        <v>#N/A N/A</v>
      </c>
      <c r="BN381" s="34" t="str">
        <f ca="1">IF($A381&lt;&gt;"",_xll.BCurveInt(_xll.BCurveStrip("S23","Curvedate",$A381),"Df.Mid",$A381+BN$1),"")</f>
        <v>#N/A N/A</v>
      </c>
      <c r="BO381" s="34" t="str">
        <f ca="1">IF($A381&lt;&gt;"",_xll.BCurveInt(_xll.BCurveStrip("S23","Curvedate",$A381),"Df.Mid",$A381+BO$1),"")</f>
        <v>#N/A N/A</v>
      </c>
      <c r="BP381" s="34" t="str">
        <f ca="1">IF($A381&lt;&gt;"",_xll.BCurveInt(_xll.BCurveStrip("S23","Curvedate",$A381),"Df.Mid",$A381+BP$1),"")</f>
        <v>#N/A N/A</v>
      </c>
      <c r="BQ381" s="34" t="str">
        <f ca="1">IF($A381&lt;&gt;"",_xll.BCurveInt(_xll.BCurveStrip("S23","Curvedate",$A381),"Df.Mid",$A381+BQ$1),"")</f>
        <v>#N/A N/A</v>
      </c>
      <c r="BR381" s="34" t="str">
        <f ca="1">IF($A381&lt;&gt;"",_xll.BCurveInt(_xll.BCurveStrip("S23","Curvedate",$A381),"Df.Mid",$A381+BR$1),"")</f>
        <v>#N/A N/A</v>
      </c>
      <c r="BS381" s="34" t="str">
        <f ca="1">IF($A381&lt;&gt;"",_xll.BCurveInt(_xll.BCurveStrip("S23","Curvedate",$A381),"Df.Mid",$A381+BS$1),"")</f>
        <v>#N/A N/A</v>
      </c>
      <c r="BT381" s="34" t="str">
        <f ca="1">IF($A381&lt;&gt;"",_xll.BCurveInt(_xll.BCurveStrip("S23","Curvedate",$A381),"Df.Mid",$A381+BT$1),"")</f>
        <v>#N/A N/A</v>
      </c>
      <c r="BU381" s="34" t="str">
        <f ca="1">IF($A381&lt;&gt;"",_xll.BCurveInt(_xll.BCurveStrip("S23","Curvedate",$A381),"Df.Mid",$A381+BU$1),"")</f>
        <v>#N/A N/A</v>
      </c>
      <c r="BV381" s="34" t="str">
        <f ca="1">IF($A381&lt;&gt;"",_xll.BCurveInt(_xll.BCurveStrip("S23","Curvedate",$A381),"Df.Mid",$A381+BV$1),"")</f>
        <v>#N/A N/A</v>
      </c>
      <c r="BW381" s="34" t="str">
        <f ca="1">IF($A381&lt;&gt;"",_xll.BCurveInt(_xll.BCurveStrip("S23","Curvedate",$A381),"Df.Mid",$A381+BW$1),"")</f>
        <v>#N/A N/A</v>
      </c>
      <c r="BX381" s="34" t="str">
        <f ca="1">IF($A381&lt;&gt;"",_xll.BCurveInt(_xll.BCurveStrip("S23","Curvedate",$A381),"Df.Mid",$A381+BX$1),"")</f>
        <v>#N/A N/A</v>
      </c>
      <c r="BY381" s="34" t="str">
        <f ca="1">IF($A381&lt;&gt;"",_xll.BCurveInt(_xll.BCurveStrip("S23","Curvedate",$A381),"Df.Mid",$A381+BY$1),"")</f>
        <v>#N/A N/A</v>
      </c>
      <c r="BZ381" s="34" t="str">
        <f ca="1">IF($A381&lt;&gt;"",_xll.BCurveInt(_xll.BCurveStrip("S23","Curvedate",$A381),"Df.Mid",$A381+BZ$1),"")</f>
        <v>#N/A N/A</v>
      </c>
      <c r="CA381" s="34" t="str">
        <f ca="1">IF($A381&lt;&gt;"",_xll.BCurveInt(_xll.BCurveStrip("S23","Curvedate",$A381),"Df.Mid",$A381+CA$1),"")</f>
        <v>#N/A N/A</v>
      </c>
      <c r="CB381" s="34" t="str">
        <f ca="1">IF($A381&lt;&gt;"",_xll.BCurveInt(_xll.BCurveStrip("S23","Curvedate",$A381),"Df.Mid",$A381+CB$1),"")</f>
        <v>#N/A N/A</v>
      </c>
      <c r="CC381" s="34" t="str">
        <f ca="1">IF($A381&lt;&gt;"",_xll.BCurveInt(_xll.BCurveStrip("S23","Curvedate",$A381),"Df.Mid",$A381+CC$1),"")</f>
        <v>#N/A N/A</v>
      </c>
      <c r="CD381" s="34" t="str">
        <f ca="1">IF($A381&lt;&gt;"",_xll.BCurveInt(_xll.BCurveStrip("S23","Curvedate",$A381),"Df.Mid",$A381+CD$1),"")</f>
        <v>#N/A N/A</v>
      </c>
      <c r="CE381" s="34" t="str">
        <f ca="1">IF($A381&lt;&gt;"",_xll.BCurveInt(_xll.BCurveStrip("S23","Curvedate",$A381),"Df.Mid",$A381+CE$1),"")</f>
        <v>#N/A N/A</v>
      </c>
      <c r="CF381" s="34" t="str">
        <f ca="1">IF($A381&lt;&gt;"",_xll.BCurveInt(_xll.BCurveStrip("S23","Curvedate",$A381),"Df.Mid",$A381+CF$1),"")</f>
        <v>#N/A N/A</v>
      </c>
      <c r="CG381" s="34" t="str">
        <f ca="1">IF($A381&lt;&gt;"",_xll.BCurveInt(_xll.BCurveStrip("S23","Curvedate",$A381),"Df.Mid",$A381+CG$1),"")</f>
        <v>#N/A N/A</v>
      </c>
      <c r="CH381" s="34" t="str">
        <f ca="1">IF($A381&lt;&gt;"",_xll.BCurveInt(_xll.BCurveStrip("S23","Curvedate",$A381),"Df.Mid",$A381+CH$1),"")</f>
        <v>#N/A N/A</v>
      </c>
      <c r="CI381" s="34" t="str">
        <f ca="1">IF($A381&lt;&gt;"",_xll.BCurveInt(_xll.BCurveStrip("S23","Curvedate",$A381),"Df.Mid",$A381+CI$1),"")</f>
        <v>#N/A N/A</v>
      </c>
      <c r="CJ381" s="34" t="str">
        <f ca="1">IF($A381&lt;&gt;"",_xll.BCurveInt(_xll.BCurveStrip("S23","Curvedate",$A381),"Df.Mid",$A381+CJ$1),"")</f>
        <v>#N/A N/A</v>
      </c>
      <c r="CK381" s="34" t="str">
        <f ca="1">IF($A381&lt;&gt;"",_xll.BCurveInt(_xll.BCurveStrip("S23","Curvedate",$A381),"Df.Mid",$A381+CK$1),"")</f>
        <v>#N/A N/A</v>
      </c>
      <c r="CL381" s="34" t="str">
        <f ca="1">IF($A381&lt;&gt;"",_xll.BCurveInt(_xll.BCurveStrip("S23","Curvedate",$A381),"Df.Mid",$A381+CL$1),"")</f>
        <v>#N/A N/A</v>
      </c>
      <c r="CM381" s="34" t="str">
        <f ca="1">IF($A381&lt;&gt;"",_xll.BCurveInt(_xll.BCurveStrip("S23","Curvedate",$A381),"Df.Mid",$A381+CM$1),"")</f>
        <v>#N/A N/A</v>
      </c>
      <c r="CN381" s="34" t="str">
        <f ca="1">IF($A381&lt;&gt;"",_xll.BCurveInt(_xll.BCurveStrip("S23","Curvedate",$A381),"Df.Mid",$A381+CN$1),"")</f>
        <v>#N/A N/A</v>
      </c>
      <c r="CO381" s="34" t="str">
        <f ca="1">IF($A381&lt;&gt;"",_xll.BCurveInt(_xll.BCurveStrip("S23","Curvedate",$A381),"Df.Mid",$A381+CO$1),"")</f>
        <v>#N/A N/A</v>
      </c>
      <c r="CP381" s="34" t="str">
        <f ca="1">IF($A381&lt;&gt;"",_xll.BCurveInt(_xll.BCurveStrip("S23","Curvedate",$A381),"Df.Mid",$A381+CP$1),"")</f>
        <v>#N/A N/A</v>
      </c>
      <c r="CQ381" s="34" t="str">
        <f ca="1">IF($A381&lt;&gt;"",_xll.BCurveInt(_xll.BCurveStrip("S23","Curvedate",$A381),"Df.Mid",$A381+CQ$1),"")</f>
        <v>#N/A N/A</v>
      </c>
      <c r="CR381" s="34" t="str">
        <f ca="1">IF($A381&lt;&gt;"",_xll.BCurveInt(_xll.BCurveStrip("S23","Curvedate",$A381),"Df.Mid",$A381+CR$1),"")</f>
        <v>#N/A N/A</v>
      </c>
      <c r="CS381" s="34" t="str">
        <f ca="1">IF($A381&lt;&gt;"",_xll.BCurveInt(_xll.BCurveStrip("S23","Curvedate",$A381),"Df.Mid",$A381+CS$1),"")</f>
        <v>#N/A N/A</v>
      </c>
      <c r="CT381" s="34" t="str">
        <f ca="1">IF($A381&lt;&gt;"",_xll.BCurveInt(_xll.BCurveStrip("S23","Curvedate",$A381),"Df.Mid",$A381+CT$1),"")</f>
        <v>#N/A N/A</v>
      </c>
      <c r="CU381" s="34" t="str">
        <f ca="1">IF($A381&lt;&gt;"",_xll.BCurveInt(_xll.BCurveStrip("S23","Curvedate",$A381),"Df.Mid",$A381+CU$1),"")</f>
        <v>#N/A N/A</v>
      </c>
      <c r="CV381" s="34" t="str">
        <f ca="1">IF($A381&lt;&gt;"",_xll.BCurveInt(_xll.BCurveStrip("S23","Curvedate",$A381),"Df.Mid",$A381+CV$1),"")</f>
        <v>#N/A N/A</v>
      </c>
      <c r="CW381" s="34" t="str">
        <f ca="1">IF($A381&lt;&gt;"",_xll.BCurveInt(_xll.BCurveStrip("S23","Curvedate",$A381),"Df.Mid",$A381+CW$1),"")</f>
        <v>#N/A N/A</v>
      </c>
      <c r="CX381" s="34" t="str">
        <f ca="1">IF($A381&lt;&gt;"",_xll.BCurveInt(_xll.BCurveStrip("S23","Curvedate",$A381),"Df.Mid",$A381+CX$1),"")</f>
        <v>#N/A N/A</v>
      </c>
      <c r="CY381" s="34" t="str">
        <f ca="1">IF($A381&lt;&gt;"",_xll.BCurveInt(_xll.BCurveStrip("S23","Curvedate",$A381),"Df.Mid",$A381+CY$1),"")</f>
        <v>#N/A N/A</v>
      </c>
      <c r="CZ381" s="34" t="str">
        <f ca="1">IF($A381&lt;&gt;"",_xll.BCurveInt(_xll.BCurveStrip("S23","Curvedate",$A381),"Df.Mid",$A381+CZ$1),"")</f>
        <v>#N/A N/A</v>
      </c>
      <c r="DA381" s="34" t="str">
        <f ca="1">IF($A381&lt;&gt;"",_xll.BCurveInt(_xll.BCurveStrip("S23","Curvedate",$A381),"Df.Mid",$A381+DA$1),"")</f>
        <v>#N/A N/A</v>
      </c>
      <c r="DB381" s="34" t="str">
        <f ca="1">IF($A381&lt;&gt;"",_xll.BCurveInt(_xll.BCurveStrip("S23","Curvedate",$A381),"Df.Mid",$A381+DB$1),"")</f>
        <v>#N/A N/A</v>
      </c>
    </row>
    <row r="382" spans="1:106" x14ac:dyDescent="0.2">
      <c r="A382" s="13">
        <f t="shared" ca="1" si="5"/>
        <v>44804</v>
      </c>
      <c r="B382" s="34" t="str">
        <f ca="1">IF($A382&lt;&gt;"",_xll.BCurveInt(_xll.BCurveStrip("S23","Curvedate",$A382),"Df.Mid",$A382+B$1),"")</f>
        <v>#N/A N/A</v>
      </c>
      <c r="C382" s="34" t="str">
        <f ca="1">IF($A382&lt;&gt;"",_xll.BCurveInt(_xll.BCurveStrip("S23","Curvedate",$A382),"Df.Mid",$A382+C$1),"")</f>
        <v>#N/A N/A</v>
      </c>
      <c r="D382" s="34" t="str">
        <f ca="1">IF($A382&lt;&gt;"",_xll.BCurveInt(_xll.BCurveStrip("S23","Curvedate",$A382),"Df.Mid",$A382+D$1),"")</f>
        <v>#N/A N/A</v>
      </c>
      <c r="E382" s="34" t="str">
        <f ca="1">IF($A382&lt;&gt;"",_xll.BCurveInt(_xll.BCurveStrip("S23","Curvedate",$A382),"Df.Mid",$A382+E$1),"")</f>
        <v>#N/A N/A</v>
      </c>
      <c r="F382" s="34" t="str">
        <f ca="1">IF($A382&lt;&gt;"",_xll.BCurveInt(_xll.BCurveStrip("S23","Curvedate",$A382),"Df.Mid",$A382+F$1),"")</f>
        <v>#N/A N/A</v>
      </c>
      <c r="G382" s="34" t="str">
        <f ca="1">IF($A382&lt;&gt;"",_xll.BCurveInt(_xll.BCurveStrip("S23","Curvedate",$A382),"Df.Mid",$A382+G$1),"")</f>
        <v>#N/A N/A</v>
      </c>
      <c r="H382" s="34" t="str">
        <f ca="1">IF($A382&lt;&gt;"",_xll.BCurveInt(_xll.BCurveStrip("S23","Curvedate",$A382),"Df.Mid",$A382+H$1),"")</f>
        <v>#N/A N/A</v>
      </c>
      <c r="I382" s="34" t="str">
        <f ca="1">IF($A382&lt;&gt;"",_xll.BCurveInt(_xll.BCurveStrip("S23","Curvedate",$A382),"Df.Mid",$A382+I$1),"")</f>
        <v>#N/A N/A</v>
      </c>
      <c r="J382" s="34" t="str">
        <f ca="1">IF($A382&lt;&gt;"",_xll.BCurveInt(_xll.BCurveStrip("S23","Curvedate",$A382),"Df.Mid",$A382+J$1),"")</f>
        <v>#N/A N/A</v>
      </c>
      <c r="K382" s="34" t="str">
        <f ca="1">IF($A382&lt;&gt;"",_xll.BCurveInt(_xll.BCurveStrip("S23","Curvedate",$A382),"Df.Mid",$A382+K$1),"")</f>
        <v>#N/A N/A</v>
      </c>
      <c r="L382" s="34" t="str">
        <f ca="1">IF($A382&lt;&gt;"",_xll.BCurveInt(_xll.BCurveStrip("S23","Curvedate",$A382),"Df.Mid",$A382+L$1),"")</f>
        <v>#N/A N/A</v>
      </c>
      <c r="M382" s="34" t="str">
        <f ca="1">IF($A382&lt;&gt;"",_xll.BCurveInt(_xll.BCurveStrip("S23","Curvedate",$A382),"Df.Mid",$A382+M$1),"")</f>
        <v>#N/A N/A</v>
      </c>
      <c r="N382" s="34" t="str">
        <f ca="1">IF($A382&lt;&gt;"",_xll.BCurveInt(_xll.BCurveStrip("S23","Curvedate",$A382),"Df.Mid",$A382+N$1),"")</f>
        <v>#N/A N/A</v>
      </c>
      <c r="O382" s="34" t="str">
        <f ca="1">IF($A382&lt;&gt;"",_xll.BCurveInt(_xll.BCurveStrip("S23","Curvedate",$A382),"Df.Mid",$A382+O$1),"")</f>
        <v>#N/A N/A</v>
      </c>
      <c r="P382" s="34" t="str">
        <f ca="1">IF($A382&lt;&gt;"",_xll.BCurveInt(_xll.BCurveStrip("S23","Curvedate",$A382),"Df.Mid",$A382+P$1),"")</f>
        <v>#N/A N/A</v>
      </c>
      <c r="Q382" s="34" t="str">
        <f ca="1">IF($A382&lt;&gt;"",_xll.BCurveInt(_xll.BCurveStrip("S23","Curvedate",$A382),"Df.Mid",$A382+Q$1),"")</f>
        <v>#N/A N/A</v>
      </c>
      <c r="R382" s="34" t="str">
        <f ca="1">IF($A382&lt;&gt;"",_xll.BCurveInt(_xll.BCurveStrip("S23","Curvedate",$A382),"Df.Mid",$A382+R$1),"")</f>
        <v>#N/A N/A</v>
      </c>
      <c r="S382" s="34" t="str">
        <f ca="1">IF($A382&lt;&gt;"",_xll.BCurveInt(_xll.BCurveStrip("S23","Curvedate",$A382),"Df.Mid",$A382+S$1),"")</f>
        <v>#N/A N/A</v>
      </c>
      <c r="T382" s="34" t="str">
        <f ca="1">IF($A382&lt;&gt;"",_xll.BCurveInt(_xll.BCurveStrip("S23","Curvedate",$A382),"Df.Mid",$A382+T$1),"")</f>
        <v>#N/A N/A</v>
      </c>
      <c r="U382" s="34" t="str">
        <f ca="1">IF($A382&lt;&gt;"",_xll.BCurveInt(_xll.BCurveStrip("S23","Curvedate",$A382),"Df.Mid",$A382+U$1),"")</f>
        <v>#N/A N/A</v>
      </c>
      <c r="V382" s="34" t="str">
        <f ca="1">IF($A382&lt;&gt;"",_xll.BCurveInt(_xll.BCurveStrip("S23","Curvedate",$A382),"Df.Mid",$A382+V$1),"")</f>
        <v>#N/A N/A</v>
      </c>
      <c r="W382" s="34" t="str">
        <f ca="1">IF($A382&lt;&gt;"",_xll.BCurveInt(_xll.BCurveStrip("S23","Curvedate",$A382),"Df.Mid",$A382+W$1),"")</f>
        <v>#N/A N/A</v>
      </c>
      <c r="X382" s="34" t="str">
        <f ca="1">IF($A382&lt;&gt;"",_xll.BCurveInt(_xll.BCurveStrip("S23","Curvedate",$A382),"Df.Mid",$A382+X$1),"")</f>
        <v>#N/A N/A</v>
      </c>
      <c r="Y382" s="34" t="str">
        <f ca="1">IF($A382&lt;&gt;"",_xll.BCurveInt(_xll.BCurveStrip("S23","Curvedate",$A382),"Df.Mid",$A382+Y$1),"")</f>
        <v>#N/A N/A</v>
      </c>
      <c r="Z382" s="34" t="str">
        <f ca="1">IF($A382&lt;&gt;"",_xll.BCurveInt(_xll.BCurveStrip("S23","Curvedate",$A382),"Df.Mid",$A382+Z$1),"")</f>
        <v>#N/A N/A</v>
      </c>
      <c r="AA382" s="34" t="str">
        <f ca="1">IF($A382&lt;&gt;"",_xll.BCurveInt(_xll.BCurveStrip("S23","Curvedate",$A382),"Df.Mid",$A382+AA$1),"")</f>
        <v>#N/A N/A</v>
      </c>
      <c r="AB382" s="34" t="str">
        <f ca="1">IF($A382&lt;&gt;"",_xll.BCurveInt(_xll.BCurveStrip("S23","Curvedate",$A382),"Df.Mid",$A382+AB$1),"")</f>
        <v>#N/A N/A</v>
      </c>
      <c r="AC382" s="34" t="str">
        <f ca="1">IF($A382&lt;&gt;"",_xll.BCurveInt(_xll.BCurveStrip("S23","Curvedate",$A382),"Df.Mid",$A382+AC$1),"")</f>
        <v>#N/A N/A</v>
      </c>
      <c r="AD382" s="34" t="str">
        <f ca="1">IF($A382&lt;&gt;"",_xll.BCurveInt(_xll.BCurveStrip("S23","Curvedate",$A382),"Df.Mid",$A382+AD$1),"")</f>
        <v>#N/A N/A</v>
      </c>
      <c r="AE382" s="34" t="str">
        <f ca="1">IF($A382&lt;&gt;"",_xll.BCurveInt(_xll.BCurveStrip("S23","Curvedate",$A382),"Df.Mid",$A382+AE$1),"")</f>
        <v>#N/A N/A</v>
      </c>
      <c r="AF382" s="34" t="str">
        <f ca="1">IF($A382&lt;&gt;"",_xll.BCurveInt(_xll.BCurveStrip("S23","Curvedate",$A382),"Df.Mid",$A382+AF$1),"")</f>
        <v>#N/A N/A</v>
      </c>
      <c r="AG382" s="34" t="str">
        <f ca="1">IF($A382&lt;&gt;"",_xll.BCurveInt(_xll.BCurveStrip("S23","Curvedate",$A382),"Df.Mid",$A382+AG$1),"")</f>
        <v>#N/A N/A</v>
      </c>
      <c r="AH382" s="34" t="str">
        <f ca="1">IF($A382&lt;&gt;"",_xll.BCurveInt(_xll.BCurveStrip("S23","Curvedate",$A382),"Df.Mid",$A382+AH$1),"")</f>
        <v>#N/A N/A</v>
      </c>
      <c r="AI382" s="34" t="str">
        <f ca="1">IF($A382&lt;&gt;"",_xll.BCurveInt(_xll.BCurveStrip("S23","Curvedate",$A382),"Df.Mid",$A382+AI$1),"")</f>
        <v>#N/A N/A</v>
      </c>
      <c r="AJ382" s="34" t="str">
        <f ca="1">IF($A382&lt;&gt;"",_xll.BCurveInt(_xll.BCurveStrip("S23","Curvedate",$A382),"Df.Mid",$A382+AJ$1),"")</f>
        <v>#N/A N/A</v>
      </c>
      <c r="AK382" s="34" t="str">
        <f ca="1">IF($A382&lt;&gt;"",_xll.BCurveInt(_xll.BCurveStrip("S23","Curvedate",$A382),"Df.Mid",$A382+AK$1),"")</f>
        <v>#N/A N/A</v>
      </c>
      <c r="AL382" s="34" t="str">
        <f ca="1">IF($A382&lt;&gt;"",_xll.BCurveInt(_xll.BCurveStrip("S23","Curvedate",$A382),"Df.Mid",$A382+AL$1),"")</f>
        <v>#N/A N/A</v>
      </c>
      <c r="AM382" s="34" t="str">
        <f ca="1">IF($A382&lt;&gt;"",_xll.BCurveInt(_xll.BCurveStrip("S23","Curvedate",$A382),"Df.Mid",$A382+AM$1),"")</f>
        <v>#N/A N/A</v>
      </c>
      <c r="AN382" s="34" t="str">
        <f ca="1">IF($A382&lt;&gt;"",_xll.BCurveInt(_xll.BCurveStrip("S23","Curvedate",$A382),"Df.Mid",$A382+AN$1),"")</f>
        <v>#N/A N/A</v>
      </c>
      <c r="AO382" s="34" t="str">
        <f ca="1">IF($A382&lt;&gt;"",_xll.BCurveInt(_xll.BCurveStrip("S23","Curvedate",$A382),"Df.Mid",$A382+AO$1),"")</f>
        <v>#N/A N/A</v>
      </c>
      <c r="AP382" s="34" t="str">
        <f ca="1">IF($A382&lt;&gt;"",_xll.BCurveInt(_xll.BCurveStrip("S23","Curvedate",$A382),"Df.Mid",$A382+AP$1),"")</f>
        <v>#N/A N/A</v>
      </c>
      <c r="AQ382" s="34" t="str">
        <f ca="1">IF($A382&lt;&gt;"",_xll.BCurveInt(_xll.BCurveStrip("S23","Curvedate",$A382),"Df.Mid",$A382+AQ$1),"")</f>
        <v>#N/A N/A</v>
      </c>
      <c r="AR382" s="34" t="str">
        <f ca="1">IF($A382&lt;&gt;"",_xll.BCurveInt(_xll.BCurveStrip("S23","Curvedate",$A382),"Df.Mid",$A382+AR$1),"")</f>
        <v>#N/A N/A</v>
      </c>
      <c r="AS382" s="34" t="str">
        <f ca="1">IF($A382&lt;&gt;"",_xll.BCurveInt(_xll.BCurveStrip("S23","Curvedate",$A382),"Df.Mid",$A382+AS$1),"")</f>
        <v>#N/A N/A</v>
      </c>
      <c r="AT382" s="34" t="str">
        <f ca="1">IF($A382&lt;&gt;"",_xll.BCurveInt(_xll.BCurveStrip("S23","Curvedate",$A382),"Df.Mid",$A382+AT$1),"")</f>
        <v>#N/A N/A</v>
      </c>
      <c r="AU382" s="34" t="str">
        <f ca="1">IF($A382&lt;&gt;"",_xll.BCurveInt(_xll.BCurveStrip("S23","Curvedate",$A382),"Df.Mid",$A382+AU$1),"")</f>
        <v>#N/A N/A</v>
      </c>
      <c r="AV382" s="34" t="str">
        <f ca="1">IF($A382&lt;&gt;"",_xll.BCurveInt(_xll.BCurveStrip("S23","Curvedate",$A382),"Df.Mid",$A382+AV$1),"")</f>
        <v>#N/A N/A</v>
      </c>
      <c r="AW382" s="34" t="str">
        <f ca="1">IF($A382&lt;&gt;"",_xll.BCurveInt(_xll.BCurveStrip("S23","Curvedate",$A382),"Df.Mid",$A382+AW$1),"")</f>
        <v>#N/A N/A</v>
      </c>
      <c r="AX382" s="34" t="str">
        <f ca="1">IF($A382&lt;&gt;"",_xll.BCurveInt(_xll.BCurveStrip("S23","Curvedate",$A382),"Df.Mid",$A382+AX$1),"")</f>
        <v>#N/A N/A</v>
      </c>
      <c r="AY382" s="34" t="str">
        <f ca="1">IF($A382&lt;&gt;"",_xll.BCurveInt(_xll.BCurveStrip("S23","Curvedate",$A382),"Df.Mid",$A382+AY$1),"")</f>
        <v>#N/A N/A</v>
      </c>
      <c r="AZ382" s="34" t="str">
        <f ca="1">IF($A382&lt;&gt;"",_xll.BCurveInt(_xll.BCurveStrip("S23","Curvedate",$A382),"Df.Mid",$A382+AZ$1),"")</f>
        <v>#N/A N/A</v>
      </c>
      <c r="BA382" s="34" t="str">
        <f ca="1">IF($A382&lt;&gt;"",_xll.BCurveInt(_xll.BCurveStrip("S23","Curvedate",$A382),"Df.Mid",$A382+BA$1),"")</f>
        <v>#N/A N/A</v>
      </c>
      <c r="BB382" s="34" t="str">
        <f ca="1">IF($A382&lt;&gt;"",_xll.BCurveInt(_xll.BCurveStrip("S23","Curvedate",$A382),"Df.Mid",$A382+BB$1),"")</f>
        <v>#N/A N/A</v>
      </c>
      <c r="BC382" s="34" t="str">
        <f ca="1">IF($A382&lt;&gt;"",_xll.BCurveInt(_xll.BCurveStrip("S23","Curvedate",$A382),"Df.Mid",$A382+BC$1),"")</f>
        <v>#N/A N/A</v>
      </c>
      <c r="BD382" s="34" t="str">
        <f ca="1">IF($A382&lt;&gt;"",_xll.BCurveInt(_xll.BCurveStrip("S23","Curvedate",$A382),"Df.Mid",$A382+BD$1),"")</f>
        <v>#N/A N/A</v>
      </c>
      <c r="BE382" s="34" t="str">
        <f ca="1">IF($A382&lt;&gt;"",_xll.BCurveInt(_xll.BCurveStrip("S23","Curvedate",$A382),"Df.Mid",$A382+BE$1),"")</f>
        <v>#N/A N/A</v>
      </c>
      <c r="BF382" s="34" t="str">
        <f ca="1">IF($A382&lt;&gt;"",_xll.BCurveInt(_xll.BCurveStrip("S23","Curvedate",$A382),"Df.Mid",$A382+BF$1),"")</f>
        <v>#N/A N/A</v>
      </c>
      <c r="BG382" s="34" t="str">
        <f ca="1">IF($A382&lt;&gt;"",_xll.BCurveInt(_xll.BCurveStrip("S23","Curvedate",$A382),"Df.Mid",$A382+BG$1),"")</f>
        <v>#N/A N/A</v>
      </c>
      <c r="BH382" s="34" t="str">
        <f ca="1">IF($A382&lt;&gt;"",_xll.BCurveInt(_xll.BCurveStrip("S23","Curvedate",$A382),"Df.Mid",$A382+BH$1),"")</f>
        <v>#N/A N/A</v>
      </c>
      <c r="BI382" s="34" t="str">
        <f ca="1">IF($A382&lt;&gt;"",_xll.BCurveInt(_xll.BCurveStrip("S23","Curvedate",$A382),"Df.Mid",$A382+BI$1),"")</f>
        <v>#N/A N/A</v>
      </c>
      <c r="BJ382" s="34" t="str">
        <f ca="1">IF($A382&lt;&gt;"",_xll.BCurveInt(_xll.BCurveStrip("S23","Curvedate",$A382),"Df.Mid",$A382+BJ$1),"")</f>
        <v>#N/A N/A</v>
      </c>
      <c r="BK382" s="34" t="str">
        <f ca="1">IF($A382&lt;&gt;"",_xll.BCurveInt(_xll.BCurveStrip("S23","Curvedate",$A382),"Df.Mid",$A382+BK$1),"")</f>
        <v>#N/A N/A</v>
      </c>
      <c r="BL382" s="34" t="str">
        <f ca="1">IF($A382&lt;&gt;"",_xll.BCurveInt(_xll.BCurveStrip("S23","Curvedate",$A382),"Df.Mid",$A382+BL$1),"")</f>
        <v>#N/A N/A</v>
      </c>
      <c r="BM382" s="34" t="str">
        <f ca="1">IF($A382&lt;&gt;"",_xll.BCurveInt(_xll.BCurveStrip("S23","Curvedate",$A382),"Df.Mid",$A382+BM$1),"")</f>
        <v>#N/A N/A</v>
      </c>
      <c r="BN382" s="34" t="str">
        <f ca="1">IF($A382&lt;&gt;"",_xll.BCurveInt(_xll.BCurveStrip("S23","Curvedate",$A382),"Df.Mid",$A382+BN$1),"")</f>
        <v>#N/A N/A</v>
      </c>
      <c r="BO382" s="34" t="str">
        <f ca="1">IF($A382&lt;&gt;"",_xll.BCurveInt(_xll.BCurveStrip("S23","Curvedate",$A382),"Df.Mid",$A382+BO$1),"")</f>
        <v>#N/A N/A</v>
      </c>
      <c r="BP382" s="34" t="str">
        <f ca="1">IF($A382&lt;&gt;"",_xll.BCurveInt(_xll.BCurveStrip("S23","Curvedate",$A382),"Df.Mid",$A382+BP$1),"")</f>
        <v>#N/A N/A</v>
      </c>
      <c r="BQ382" s="34" t="str">
        <f ca="1">IF($A382&lt;&gt;"",_xll.BCurveInt(_xll.BCurveStrip("S23","Curvedate",$A382),"Df.Mid",$A382+BQ$1),"")</f>
        <v>#N/A N/A</v>
      </c>
      <c r="BR382" s="34" t="str">
        <f ca="1">IF($A382&lt;&gt;"",_xll.BCurveInt(_xll.BCurveStrip("S23","Curvedate",$A382),"Df.Mid",$A382+BR$1),"")</f>
        <v>#N/A N/A</v>
      </c>
      <c r="BS382" s="34" t="str">
        <f ca="1">IF($A382&lt;&gt;"",_xll.BCurveInt(_xll.BCurveStrip("S23","Curvedate",$A382),"Df.Mid",$A382+BS$1),"")</f>
        <v>#N/A N/A</v>
      </c>
      <c r="BT382" s="34" t="str">
        <f ca="1">IF($A382&lt;&gt;"",_xll.BCurveInt(_xll.BCurveStrip("S23","Curvedate",$A382),"Df.Mid",$A382+BT$1),"")</f>
        <v>#N/A N/A</v>
      </c>
      <c r="BU382" s="34" t="str">
        <f ca="1">IF($A382&lt;&gt;"",_xll.BCurveInt(_xll.BCurveStrip("S23","Curvedate",$A382),"Df.Mid",$A382+BU$1),"")</f>
        <v>#N/A N/A</v>
      </c>
      <c r="BV382" s="34" t="str">
        <f ca="1">IF($A382&lt;&gt;"",_xll.BCurveInt(_xll.BCurveStrip("S23","Curvedate",$A382),"Df.Mid",$A382+BV$1),"")</f>
        <v>#N/A N/A</v>
      </c>
      <c r="BW382" s="34" t="str">
        <f ca="1">IF($A382&lt;&gt;"",_xll.BCurveInt(_xll.BCurveStrip("S23","Curvedate",$A382),"Df.Mid",$A382+BW$1),"")</f>
        <v>#N/A N/A</v>
      </c>
      <c r="BX382" s="34" t="str">
        <f ca="1">IF($A382&lt;&gt;"",_xll.BCurveInt(_xll.BCurveStrip("S23","Curvedate",$A382),"Df.Mid",$A382+BX$1),"")</f>
        <v>#N/A N/A</v>
      </c>
      <c r="BY382" s="34" t="str">
        <f ca="1">IF($A382&lt;&gt;"",_xll.BCurveInt(_xll.BCurveStrip("S23","Curvedate",$A382),"Df.Mid",$A382+BY$1),"")</f>
        <v>#N/A N/A</v>
      </c>
      <c r="BZ382" s="34" t="str">
        <f ca="1">IF($A382&lt;&gt;"",_xll.BCurveInt(_xll.BCurveStrip("S23","Curvedate",$A382),"Df.Mid",$A382+BZ$1),"")</f>
        <v>#N/A N/A</v>
      </c>
      <c r="CA382" s="34" t="str">
        <f ca="1">IF($A382&lt;&gt;"",_xll.BCurveInt(_xll.BCurveStrip("S23","Curvedate",$A382),"Df.Mid",$A382+CA$1),"")</f>
        <v>#N/A N/A</v>
      </c>
      <c r="CB382" s="34" t="str">
        <f ca="1">IF($A382&lt;&gt;"",_xll.BCurveInt(_xll.BCurveStrip("S23","Curvedate",$A382),"Df.Mid",$A382+CB$1),"")</f>
        <v>#N/A N/A</v>
      </c>
      <c r="CC382" s="34" t="str">
        <f ca="1">IF($A382&lt;&gt;"",_xll.BCurveInt(_xll.BCurveStrip("S23","Curvedate",$A382),"Df.Mid",$A382+CC$1),"")</f>
        <v>#N/A N/A</v>
      </c>
      <c r="CD382" s="34" t="str">
        <f ca="1">IF($A382&lt;&gt;"",_xll.BCurveInt(_xll.BCurveStrip("S23","Curvedate",$A382),"Df.Mid",$A382+CD$1),"")</f>
        <v>#N/A N/A</v>
      </c>
      <c r="CE382" s="34" t="str">
        <f ca="1">IF($A382&lt;&gt;"",_xll.BCurveInt(_xll.BCurveStrip("S23","Curvedate",$A382),"Df.Mid",$A382+CE$1),"")</f>
        <v>#N/A N/A</v>
      </c>
      <c r="CF382" s="34" t="str">
        <f ca="1">IF($A382&lt;&gt;"",_xll.BCurveInt(_xll.BCurveStrip("S23","Curvedate",$A382),"Df.Mid",$A382+CF$1),"")</f>
        <v>#N/A N/A</v>
      </c>
      <c r="CG382" s="34" t="str">
        <f ca="1">IF($A382&lt;&gt;"",_xll.BCurveInt(_xll.BCurveStrip("S23","Curvedate",$A382),"Df.Mid",$A382+CG$1),"")</f>
        <v>#N/A N/A</v>
      </c>
      <c r="CH382" s="34" t="str">
        <f ca="1">IF($A382&lt;&gt;"",_xll.BCurveInt(_xll.BCurveStrip("S23","Curvedate",$A382),"Df.Mid",$A382+CH$1),"")</f>
        <v>#N/A N/A</v>
      </c>
      <c r="CI382" s="34" t="str">
        <f ca="1">IF($A382&lt;&gt;"",_xll.BCurveInt(_xll.BCurveStrip("S23","Curvedate",$A382),"Df.Mid",$A382+CI$1),"")</f>
        <v>#N/A N/A</v>
      </c>
      <c r="CJ382" s="34" t="str">
        <f ca="1">IF($A382&lt;&gt;"",_xll.BCurveInt(_xll.BCurveStrip("S23","Curvedate",$A382),"Df.Mid",$A382+CJ$1),"")</f>
        <v>#N/A N/A</v>
      </c>
      <c r="CK382" s="34" t="str">
        <f ca="1">IF($A382&lt;&gt;"",_xll.BCurveInt(_xll.BCurveStrip("S23","Curvedate",$A382),"Df.Mid",$A382+CK$1),"")</f>
        <v>#N/A N/A</v>
      </c>
      <c r="CL382" s="34" t="str">
        <f ca="1">IF($A382&lt;&gt;"",_xll.BCurveInt(_xll.BCurveStrip("S23","Curvedate",$A382),"Df.Mid",$A382+CL$1),"")</f>
        <v>#N/A N/A</v>
      </c>
      <c r="CM382" s="34" t="str">
        <f ca="1">IF($A382&lt;&gt;"",_xll.BCurveInt(_xll.BCurveStrip("S23","Curvedate",$A382),"Df.Mid",$A382+CM$1),"")</f>
        <v>#N/A N/A</v>
      </c>
      <c r="CN382" s="34" t="str">
        <f ca="1">IF($A382&lt;&gt;"",_xll.BCurveInt(_xll.BCurveStrip("S23","Curvedate",$A382),"Df.Mid",$A382+CN$1),"")</f>
        <v>#N/A N/A</v>
      </c>
      <c r="CO382" s="34" t="str">
        <f ca="1">IF($A382&lt;&gt;"",_xll.BCurveInt(_xll.BCurveStrip("S23","Curvedate",$A382),"Df.Mid",$A382+CO$1),"")</f>
        <v>#N/A N/A</v>
      </c>
      <c r="CP382" s="34" t="str">
        <f ca="1">IF($A382&lt;&gt;"",_xll.BCurveInt(_xll.BCurveStrip("S23","Curvedate",$A382),"Df.Mid",$A382+CP$1),"")</f>
        <v>#N/A N/A</v>
      </c>
      <c r="CQ382" s="34" t="str">
        <f ca="1">IF($A382&lt;&gt;"",_xll.BCurveInt(_xll.BCurveStrip("S23","Curvedate",$A382),"Df.Mid",$A382+CQ$1),"")</f>
        <v>#N/A N/A</v>
      </c>
      <c r="CR382" s="34" t="str">
        <f ca="1">IF($A382&lt;&gt;"",_xll.BCurveInt(_xll.BCurveStrip("S23","Curvedate",$A382),"Df.Mid",$A382+CR$1),"")</f>
        <v>#N/A N/A</v>
      </c>
      <c r="CS382" s="34" t="str">
        <f ca="1">IF($A382&lt;&gt;"",_xll.BCurveInt(_xll.BCurveStrip("S23","Curvedate",$A382),"Df.Mid",$A382+CS$1),"")</f>
        <v>#N/A N/A</v>
      </c>
      <c r="CT382" s="34" t="str">
        <f ca="1">IF($A382&lt;&gt;"",_xll.BCurveInt(_xll.BCurveStrip("S23","Curvedate",$A382),"Df.Mid",$A382+CT$1),"")</f>
        <v>#N/A N/A</v>
      </c>
      <c r="CU382" s="34" t="str">
        <f ca="1">IF($A382&lt;&gt;"",_xll.BCurveInt(_xll.BCurveStrip("S23","Curvedate",$A382),"Df.Mid",$A382+CU$1),"")</f>
        <v>#N/A N/A</v>
      </c>
      <c r="CV382" s="34" t="str">
        <f ca="1">IF($A382&lt;&gt;"",_xll.BCurveInt(_xll.BCurveStrip("S23","Curvedate",$A382),"Df.Mid",$A382+CV$1),"")</f>
        <v>#N/A N/A</v>
      </c>
      <c r="CW382" s="34" t="str">
        <f ca="1">IF($A382&lt;&gt;"",_xll.BCurveInt(_xll.BCurveStrip("S23","Curvedate",$A382),"Df.Mid",$A382+CW$1),"")</f>
        <v>#N/A N/A</v>
      </c>
      <c r="CX382" s="34" t="str">
        <f ca="1">IF($A382&lt;&gt;"",_xll.BCurveInt(_xll.BCurveStrip("S23","Curvedate",$A382),"Df.Mid",$A382+CX$1),"")</f>
        <v>#N/A N/A</v>
      </c>
      <c r="CY382" s="34" t="str">
        <f ca="1">IF($A382&lt;&gt;"",_xll.BCurveInt(_xll.BCurveStrip("S23","Curvedate",$A382),"Df.Mid",$A382+CY$1),"")</f>
        <v>#N/A N/A</v>
      </c>
      <c r="CZ382" s="34" t="str">
        <f ca="1">IF($A382&lt;&gt;"",_xll.BCurveInt(_xll.BCurveStrip("S23","Curvedate",$A382),"Df.Mid",$A382+CZ$1),"")</f>
        <v>#N/A N/A</v>
      </c>
      <c r="DA382" s="34" t="str">
        <f ca="1">IF($A382&lt;&gt;"",_xll.BCurveInt(_xll.BCurveStrip("S23","Curvedate",$A382),"Df.Mid",$A382+DA$1),"")</f>
        <v>#N/A N/A</v>
      </c>
      <c r="DB382" s="34" t="str">
        <f ca="1">IF($A382&lt;&gt;"",_xll.BCurveInt(_xll.BCurveStrip("S23","Curvedate",$A382),"Df.Mid",$A382+DB$1),"")</f>
        <v>#N/A N/A</v>
      </c>
    </row>
    <row r="383" spans="1:106" x14ac:dyDescent="0.2">
      <c r="A383" s="13">
        <f t="shared" ca="1" si="5"/>
        <v>44805</v>
      </c>
      <c r="B383" s="34" t="str">
        <f ca="1">IF($A383&lt;&gt;"",_xll.BCurveInt(_xll.BCurveStrip("S23","Curvedate",$A383),"Df.Mid",$A383+B$1),"")</f>
        <v>#N/A N/A</v>
      </c>
      <c r="C383" s="34" t="str">
        <f ca="1">IF($A383&lt;&gt;"",_xll.BCurveInt(_xll.BCurveStrip("S23","Curvedate",$A383),"Df.Mid",$A383+C$1),"")</f>
        <v>#N/A N/A</v>
      </c>
      <c r="D383" s="34" t="str">
        <f ca="1">IF($A383&lt;&gt;"",_xll.BCurveInt(_xll.BCurveStrip("S23","Curvedate",$A383),"Df.Mid",$A383+D$1),"")</f>
        <v>#N/A N/A</v>
      </c>
      <c r="E383" s="34" t="str">
        <f ca="1">IF($A383&lt;&gt;"",_xll.BCurveInt(_xll.BCurveStrip("S23","Curvedate",$A383),"Df.Mid",$A383+E$1),"")</f>
        <v>#N/A N/A</v>
      </c>
      <c r="F383" s="34" t="str">
        <f ca="1">IF($A383&lt;&gt;"",_xll.BCurveInt(_xll.BCurveStrip("S23","Curvedate",$A383),"Df.Mid",$A383+F$1),"")</f>
        <v>#N/A N/A</v>
      </c>
      <c r="G383" s="34" t="str">
        <f ca="1">IF($A383&lt;&gt;"",_xll.BCurveInt(_xll.BCurveStrip("S23","Curvedate",$A383),"Df.Mid",$A383+G$1),"")</f>
        <v>#N/A N/A</v>
      </c>
      <c r="H383" s="34" t="str">
        <f ca="1">IF($A383&lt;&gt;"",_xll.BCurveInt(_xll.BCurveStrip("S23","Curvedate",$A383),"Df.Mid",$A383+H$1),"")</f>
        <v>#N/A N/A</v>
      </c>
      <c r="I383" s="34" t="str">
        <f ca="1">IF($A383&lt;&gt;"",_xll.BCurveInt(_xll.BCurveStrip("S23","Curvedate",$A383),"Df.Mid",$A383+I$1),"")</f>
        <v>#N/A N/A</v>
      </c>
      <c r="J383" s="34" t="str">
        <f ca="1">IF($A383&lt;&gt;"",_xll.BCurveInt(_xll.BCurveStrip("S23","Curvedate",$A383),"Df.Mid",$A383+J$1),"")</f>
        <v>#N/A N/A</v>
      </c>
      <c r="K383" s="34" t="str">
        <f ca="1">IF($A383&lt;&gt;"",_xll.BCurveInt(_xll.BCurveStrip("S23","Curvedate",$A383),"Df.Mid",$A383+K$1),"")</f>
        <v>#N/A N/A</v>
      </c>
      <c r="L383" s="34" t="str">
        <f ca="1">IF($A383&lt;&gt;"",_xll.BCurveInt(_xll.BCurveStrip("S23","Curvedate",$A383),"Df.Mid",$A383+L$1),"")</f>
        <v>#N/A N/A</v>
      </c>
      <c r="M383" s="34" t="str">
        <f ca="1">IF($A383&lt;&gt;"",_xll.BCurveInt(_xll.BCurveStrip("S23","Curvedate",$A383),"Df.Mid",$A383+M$1),"")</f>
        <v>#N/A N/A</v>
      </c>
      <c r="N383" s="34" t="str">
        <f ca="1">IF($A383&lt;&gt;"",_xll.BCurveInt(_xll.BCurveStrip("S23","Curvedate",$A383),"Df.Mid",$A383+N$1),"")</f>
        <v>#N/A N/A</v>
      </c>
      <c r="O383" s="34" t="str">
        <f ca="1">IF($A383&lt;&gt;"",_xll.BCurveInt(_xll.BCurveStrip("S23","Curvedate",$A383),"Df.Mid",$A383+O$1),"")</f>
        <v>#N/A N/A</v>
      </c>
      <c r="P383" s="34" t="str">
        <f ca="1">IF($A383&lt;&gt;"",_xll.BCurveInt(_xll.BCurveStrip("S23","Curvedate",$A383),"Df.Mid",$A383+P$1),"")</f>
        <v>#N/A N/A</v>
      </c>
      <c r="Q383" s="34" t="str">
        <f ca="1">IF($A383&lt;&gt;"",_xll.BCurveInt(_xll.BCurveStrip("S23","Curvedate",$A383),"Df.Mid",$A383+Q$1),"")</f>
        <v>#N/A N/A</v>
      </c>
      <c r="R383" s="34" t="str">
        <f ca="1">IF($A383&lt;&gt;"",_xll.BCurveInt(_xll.BCurveStrip("S23","Curvedate",$A383),"Df.Mid",$A383+R$1),"")</f>
        <v>#N/A N/A</v>
      </c>
      <c r="S383" s="34" t="str">
        <f ca="1">IF($A383&lt;&gt;"",_xll.BCurveInt(_xll.BCurveStrip("S23","Curvedate",$A383),"Df.Mid",$A383+S$1),"")</f>
        <v>#N/A N/A</v>
      </c>
      <c r="T383" s="34" t="str">
        <f ca="1">IF($A383&lt;&gt;"",_xll.BCurveInt(_xll.BCurveStrip("S23","Curvedate",$A383),"Df.Mid",$A383+T$1),"")</f>
        <v>#N/A N/A</v>
      </c>
      <c r="U383" s="34" t="str">
        <f ca="1">IF($A383&lt;&gt;"",_xll.BCurveInt(_xll.BCurveStrip("S23","Curvedate",$A383),"Df.Mid",$A383+U$1),"")</f>
        <v>#N/A N/A</v>
      </c>
      <c r="V383" s="34" t="str">
        <f ca="1">IF($A383&lt;&gt;"",_xll.BCurveInt(_xll.BCurveStrip("S23","Curvedate",$A383),"Df.Mid",$A383+V$1),"")</f>
        <v>#N/A N/A</v>
      </c>
      <c r="W383" s="34" t="str">
        <f ca="1">IF($A383&lt;&gt;"",_xll.BCurveInt(_xll.BCurveStrip("S23","Curvedate",$A383),"Df.Mid",$A383+W$1),"")</f>
        <v>#N/A N/A</v>
      </c>
      <c r="X383" s="34" t="str">
        <f ca="1">IF($A383&lt;&gt;"",_xll.BCurveInt(_xll.BCurveStrip("S23","Curvedate",$A383),"Df.Mid",$A383+X$1),"")</f>
        <v>#N/A N/A</v>
      </c>
      <c r="Y383" s="34" t="str">
        <f ca="1">IF($A383&lt;&gt;"",_xll.BCurveInt(_xll.BCurveStrip("S23","Curvedate",$A383),"Df.Mid",$A383+Y$1),"")</f>
        <v>#N/A N/A</v>
      </c>
      <c r="Z383" s="34" t="str">
        <f ca="1">IF($A383&lt;&gt;"",_xll.BCurveInt(_xll.BCurveStrip("S23","Curvedate",$A383),"Df.Mid",$A383+Z$1),"")</f>
        <v>#N/A N/A</v>
      </c>
      <c r="AA383" s="34" t="str">
        <f ca="1">IF($A383&lt;&gt;"",_xll.BCurveInt(_xll.BCurveStrip("S23","Curvedate",$A383),"Df.Mid",$A383+AA$1),"")</f>
        <v>#N/A N/A</v>
      </c>
      <c r="AB383" s="34" t="str">
        <f ca="1">IF($A383&lt;&gt;"",_xll.BCurveInt(_xll.BCurveStrip("S23","Curvedate",$A383),"Df.Mid",$A383+AB$1),"")</f>
        <v>#N/A N/A</v>
      </c>
      <c r="AC383" s="34" t="str">
        <f ca="1">IF($A383&lt;&gt;"",_xll.BCurveInt(_xll.BCurveStrip("S23","Curvedate",$A383),"Df.Mid",$A383+AC$1),"")</f>
        <v>#N/A N/A</v>
      </c>
      <c r="AD383" s="34" t="str">
        <f ca="1">IF($A383&lt;&gt;"",_xll.BCurveInt(_xll.BCurveStrip("S23","Curvedate",$A383),"Df.Mid",$A383+AD$1),"")</f>
        <v>#N/A N/A</v>
      </c>
      <c r="AE383" s="34" t="str">
        <f ca="1">IF($A383&lt;&gt;"",_xll.BCurveInt(_xll.BCurveStrip("S23","Curvedate",$A383),"Df.Mid",$A383+AE$1),"")</f>
        <v>#N/A N/A</v>
      </c>
      <c r="AF383" s="34" t="str">
        <f ca="1">IF($A383&lt;&gt;"",_xll.BCurveInt(_xll.BCurveStrip("S23","Curvedate",$A383),"Df.Mid",$A383+AF$1),"")</f>
        <v>#N/A N/A</v>
      </c>
      <c r="AG383" s="34" t="str">
        <f ca="1">IF($A383&lt;&gt;"",_xll.BCurveInt(_xll.BCurveStrip("S23","Curvedate",$A383),"Df.Mid",$A383+AG$1),"")</f>
        <v>#N/A N/A</v>
      </c>
      <c r="AH383" s="34" t="str">
        <f ca="1">IF($A383&lt;&gt;"",_xll.BCurveInt(_xll.BCurveStrip("S23","Curvedate",$A383),"Df.Mid",$A383+AH$1),"")</f>
        <v>#N/A N/A</v>
      </c>
      <c r="AI383" s="34" t="str">
        <f ca="1">IF($A383&lt;&gt;"",_xll.BCurveInt(_xll.BCurveStrip("S23","Curvedate",$A383),"Df.Mid",$A383+AI$1),"")</f>
        <v>#N/A N/A</v>
      </c>
      <c r="AJ383" s="34" t="str">
        <f ca="1">IF($A383&lt;&gt;"",_xll.BCurveInt(_xll.BCurveStrip("S23","Curvedate",$A383),"Df.Mid",$A383+AJ$1),"")</f>
        <v>#N/A N/A</v>
      </c>
      <c r="AK383" s="34" t="str">
        <f ca="1">IF($A383&lt;&gt;"",_xll.BCurveInt(_xll.BCurveStrip("S23","Curvedate",$A383),"Df.Mid",$A383+AK$1),"")</f>
        <v>#N/A N/A</v>
      </c>
      <c r="AL383" s="34" t="str">
        <f ca="1">IF($A383&lt;&gt;"",_xll.BCurveInt(_xll.BCurveStrip("S23","Curvedate",$A383),"Df.Mid",$A383+AL$1),"")</f>
        <v>#N/A N/A</v>
      </c>
      <c r="AM383" s="34" t="str">
        <f ca="1">IF($A383&lt;&gt;"",_xll.BCurveInt(_xll.BCurveStrip("S23","Curvedate",$A383),"Df.Mid",$A383+AM$1),"")</f>
        <v>#N/A N/A</v>
      </c>
      <c r="AN383" s="34" t="str">
        <f ca="1">IF($A383&lt;&gt;"",_xll.BCurveInt(_xll.BCurveStrip("S23","Curvedate",$A383),"Df.Mid",$A383+AN$1),"")</f>
        <v>#N/A N/A</v>
      </c>
      <c r="AO383" s="34" t="str">
        <f ca="1">IF($A383&lt;&gt;"",_xll.BCurveInt(_xll.BCurveStrip("S23","Curvedate",$A383),"Df.Mid",$A383+AO$1),"")</f>
        <v>#N/A N/A</v>
      </c>
      <c r="AP383" s="34" t="str">
        <f ca="1">IF($A383&lt;&gt;"",_xll.BCurveInt(_xll.BCurveStrip("S23","Curvedate",$A383),"Df.Mid",$A383+AP$1),"")</f>
        <v>#N/A N/A</v>
      </c>
      <c r="AQ383" s="34" t="str">
        <f ca="1">IF($A383&lt;&gt;"",_xll.BCurveInt(_xll.BCurveStrip("S23","Curvedate",$A383),"Df.Mid",$A383+AQ$1),"")</f>
        <v>#N/A N/A</v>
      </c>
      <c r="AR383" s="34" t="str">
        <f ca="1">IF($A383&lt;&gt;"",_xll.BCurveInt(_xll.BCurveStrip("S23","Curvedate",$A383),"Df.Mid",$A383+AR$1),"")</f>
        <v>#N/A N/A</v>
      </c>
      <c r="AS383" s="34" t="str">
        <f ca="1">IF($A383&lt;&gt;"",_xll.BCurveInt(_xll.BCurveStrip("S23","Curvedate",$A383),"Df.Mid",$A383+AS$1),"")</f>
        <v>#N/A N/A</v>
      </c>
      <c r="AT383" s="34" t="str">
        <f ca="1">IF($A383&lt;&gt;"",_xll.BCurveInt(_xll.BCurveStrip("S23","Curvedate",$A383),"Df.Mid",$A383+AT$1),"")</f>
        <v>#N/A N/A</v>
      </c>
      <c r="AU383" s="34" t="str">
        <f ca="1">IF($A383&lt;&gt;"",_xll.BCurveInt(_xll.BCurveStrip("S23","Curvedate",$A383),"Df.Mid",$A383+AU$1),"")</f>
        <v>#N/A N/A</v>
      </c>
      <c r="AV383" s="34" t="str">
        <f ca="1">IF($A383&lt;&gt;"",_xll.BCurveInt(_xll.BCurveStrip("S23","Curvedate",$A383),"Df.Mid",$A383+AV$1),"")</f>
        <v>#N/A N/A</v>
      </c>
      <c r="AW383" s="34" t="str">
        <f ca="1">IF($A383&lt;&gt;"",_xll.BCurveInt(_xll.BCurveStrip("S23","Curvedate",$A383),"Df.Mid",$A383+AW$1),"")</f>
        <v>#N/A N/A</v>
      </c>
      <c r="AX383" s="34" t="str">
        <f ca="1">IF($A383&lt;&gt;"",_xll.BCurveInt(_xll.BCurveStrip("S23","Curvedate",$A383),"Df.Mid",$A383+AX$1),"")</f>
        <v>#N/A N/A</v>
      </c>
      <c r="AY383" s="34" t="str">
        <f ca="1">IF($A383&lt;&gt;"",_xll.BCurveInt(_xll.BCurveStrip("S23","Curvedate",$A383),"Df.Mid",$A383+AY$1),"")</f>
        <v>#N/A N/A</v>
      </c>
      <c r="AZ383" s="34" t="str">
        <f ca="1">IF($A383&lt;&gt;"",_xll.BCurveInt(_xll.BCurveStrip("S23","Curvedate",$A383),"Df.Mid",$A383+AZ$1),"")</f>
        <v>#N/A N/A</v>
      </c>
      <c r="BA383" s="34" t="str">
        <f ca="1">IF($A383&lt;&gt;"",_xll.BCurveInt(_xll.BCurveStrip("S23","Curvedate",$A383),"Df.Mid",$A383+BA$1),"")</f>
        <v>#N/A N/A</v>
      </c>
      <c r="BB383" s="34" t="str">
        <f ca="1">IF($A383&lt;&gt;"",_xll.BCurveInt(_xll.BCurveStrip("S23","Curvedate",$A383),"Df.Mid",$A383+BB$1),"")</f>
        <v>#N/A N/A</v>
      </c>
      <c r="BC383" s="34" t="str">
        <f ca="1">IF($A383&lt;&gt;"",_xll.BCurveInt(_xll.BCurveStrip("S23","Curvedate",$A383),"Df.Mid",$A383+BC$1),"")</f>
        <v>#N/A N/A</v>
      </c>
      <c r="BD383" s="34" t="str">
        <f ca="1">IF($A383&lt;&gt;"",_xll.BCurveInt(_xll.BCurveStrip("S23","Curvedate",$A383),"Df.Mid",$A383+BD$1),"")</f>
        <v>#N/A N/A</v>
      </c>
      <c r="BE383" s="34" t="str">
        <f ca="1">IF($A383&lt;&gt;"",_xll.BCurveInt(_xll.BCurveStrip("S23","Curvedate",$A383),"Df.Mid",$A383+BE$1),"")</f>
        <v>#N/A N/A</v>
      </c>
      <c r="BF383" s="34" t="str">
        <f ca="1">IF($A383&lt;&gt;"",_xll.BCurveInt(_xll.BCurveStrip("S23","Curvedate",$A383),"Df.Mid",$A383+BF$1),"")</f>
        <v>#N/A N/A</v>
      </c>
      <c r="BG383" s="34" t="str">
        <f ca="1">IF($A383&lt;&gt;"",_xll.BCurveInt(_xll.BCurveStrip("S23","Curvedate",$A383),"Df.Mid",$A383+BG$1),"")</f>
        <v>#N/A N/A</v>
      </c>
      <c r="BH383" s="34" t="str">
        <f ca="1">IF($A383&lt;&gt;"",_xll.BCurveInt(_xll.BCurveStrip("S23","Curvedate",$A383),"Df.Mid",$A383+BH$1),"")</f>
        <v>#N/A N/A</v>
      </c>
      <c r="BI383" s="34" t="str">
        <f ca="1">IF($A383&lt;&gt;"",_xll.BCurveInt(_xll.BCurveStrip("S23","Curvedate",$A383),"Df.Mid",$A383+BI$1),"")</f>
        <v>#N/A N/A</v>
      </c>
      <c r="BJ383" s="34" t="str">
        <f ca="1">IF($A383&lt;&gt;"",_xll.BCurveInt(_xll.BCurveStrip("S23","Curvedate",$A383),"Df.Mid",$A383+BJ$1),"")</f>
        <v>#N/A N/A</v>
      </c>
      <c r="BK383" s="34" t="str">
        <f ca="1">IF($A383&lt;&gt;"",_xll.BCurveInt(_xll.BCurveStrip("S23","Curvedate",$A383),"Df.Mid",$A383+BK$1),"")</f>
        <v>#N/A N/A</v>
      </c>
      <c r="BL383" s="34" t="str">
        <f ca="1">IF($A383&lt;&gt;"",_xll.BCurveInt(_xll.BCurveStrip("S23","Curvedate",$A383),"Df.Mid",$A383+BL$1),"")</f>
        <v>#N/A N/A</v>
      </c>
      <c r="BM383" s="34" t="str">
        <f ca="1">IF($A383&lt;&gt;"",_xll.BCurveInt(_xll.BCurveStrip("S23","Curvedate",$A383),"Df.Mid",$A383+BM$1),"")</f>
        <v>#N/A N/A</v>
      </c>
      <c r="BN383" s="34" t="str">
        <f ca="1">IF($A383&lt;&gt;"",_xll.BCurveInt(_xll.BCurveStrip("S23","Curvedate",$A383),"Df.Mid",$A383+BN$1),"")</f>
        <v>#N/A N/A</v>
      </c>
      <c r="BO383" s="34" t="str">
        <f ca="1">IF($A383&lt;&gt;"",_xll.BCurveInt(_xll.BCurveStrip("S23","Curvedate",$A383),"Df.Mid",$A383+BO$1),"")</f>
        <v>#N/A N/A</v>
      </c>
      <c r="BP383" s="34" t="str">
        <f ca="1">IF($A383&lt;&gt;"",_xll.BCurveInt(_xll.BCurveStrip("S23","Curvedate",$A383),"Df.Mid",$A383+BP$1),"")</f>
        <v>#N/A N/A</v>
      </c>
      <c r="BQ383" s="34" t="str">
        <f ca="1">IF($A383&lt;&gt;"",_xll.BCurveInt(_xll.BCurveStrip("S23","Curvedate",$A383),"Df.Mid",$A383+BQ$1),"")</f>
        <v>#N/A N/A</v>
      </c>
      <c r="BR383" s="34" t="str">
        <f ca="1">IF($A383&lt;&gt;"",_xll.BCurveInt(_xll.BCurveStrip("S23","Curvedate",$A383),"Df.Mid",$A383+BR$1),"")</f>
        <v>#N/A N/A</v>
      </c>
      <c r="BS383" s="34" t="str">
        <f ca="1">IF($A383&lt;&gt;"",_xll.BCurveInt(_xll.BCurveStrip("S23","Curvedate",$A383),"Df.Mid",$A383+BS$1),"")</f>
        <v>#N/A N/A</v>
      </c>
      <c r="BT383" s="34" t="str">
        <f ca="1">IF($A383&lt;&gt;"",_xll.BCurveInt(_xll.BCurveStrip("S23","Curvedate",$A383),"Df.Mid",$A383+BT$1),"")</f>
        <v>#N/A N/A</v>
      </c>
      <c r="BU383" s="34" t="str">
        <f ca="1">IF($A383&lt;&gt;"",_xll.BCurveInt(_xll.BCurveStrip("S23","Curvedate",$A383),"Df.Mid",$A383+BU$1),"")</f>
        <v>#N/A N/A</v>
      </c>
      <c r="BV383" s="34" t="str">
        <f ca="1">IF($A383&lt;&gt;"",_xll.BCurveInt(_xll.BCurveStrip("S23","Curvedate",$A383),"Df.Mid",$A383+BV$1),"")</f>
        <v>#N/A N/A</v>
      </c>
      <c r="BW383" s="34" t="str">
        <f ca="1">IF($A383&lt;&gt;"",_xll.BCurveInt(_xll.BCurveStrip("S23","Curvedate",$A383),"Df.Mid",$A383+BW$1),"")</f>
        <v>#N/A N/A</v>
      </c>
      <c r="BX383" s="34" t="str">
        <f ca="1">IF($A383&lt;&gt;"",_xll.BCurveInt(_xll.BCurveStrip("S23","Curvedate",$A383),"Df.Mid",$A383+BX$1),"")</f>
        <v>#N/A N/A</v>
      </c>
      <c r="BY383" s="34" t="str">
        <f ca="1">IF($A383&lt;&gt;"",_xll.BCurveInt(_xll.BCurveStrip("S23","Curvedate",$A383),"Df.Mid",$A383+BY$1),"")</f>
        <v>#N/A N/A</v>
      </c>
      <c r="BZ383" s="34" t="str">
        <f ca="1">IF($A383&lt;&gt;"",_xll.BCurveInt(_xll.BCurveStrip("S23","Curvedate",$A383),"Df.Mid",$A383+BZ$1),"")</f>
        <v>#N/A N/A</v>
      </c>
      <c r="CA383" s="34" t="str">
        <f ca="1">IF($A383&lt;&gt;"",_xll.BCurveInt(_xll.BCurveStrip("S23","Curvedate",$A383),"Df.Mid",$A383+CA$1),"")</f>
        <v>#N/A N/A</v>
      </c>
      <c r="CB383" s="34" t="str">
        <f ca="1">IF($A383&lt;&gt;"",_xll.BCurveInt(_xll.BCurveStrip("S23","Curvedate",$A383),"Df.Mid",$A383+CB$1),"")</f>
        <v>#N/A N/A</v>
      </c>
      <c r="CC383" s="34" t="str">
        <f ca="1">IF($A383&lt;&gt;"",_xll.BCurveInt(_xll.BCurveStrip("S23","Curvedate",$A383),"Df.Mid",$A383+CC$1),"")</f>
        <v>#N/A N/A</v>
      </c>
      <c r="CD383" s="34" t="str">
        <f ca="1">IF($A383&lt;&gt;"",_xll.BCurveInt(_xll.BCurveStrip("S23","Curvedate",$A383),"Df.Mid",$A383+CD$1),"")</f>
        <v>#N/A N/A</v>
      </c>
      <c r="CE383" s="34" t="str">
        <f ca="1">IF($A383&lt;&gt;"",_xll.BCurveInt(_xll.BCurveStrip("S23","Curvedate",$A383),"Df.Mid",$A383+CE$1),"")</f>
        <v>#N/A N/A</v>
      </c>
      <c r="CF383" s="34" t="str">
        <f ca="1">IF($A383&lt;&gt;"",_xll.BCurveInt(_xll.BCurveStrip("S23","Curvedate",$A383),"Df.Mid",$A383+CF$1),"")</f>
        <v>#N/A N/A</v>
      </c>
      <c r="CG383" s="34" t="str">
        <f ca="1">IF($A383&lt;&gt;"",_xll.BCurveInt(_xll.BCurveStrip("S23","Curvedate",$A383),"Df.Mid",$A383+CG$1),"")</f>
        <v>#N/A N/A</v>
      </c>
      <c r="CH383" s="34" t="str">
        <f ca="1">IF($A383&lt;&gt;"",_xll.BCurveInt(_xll.BCurveStrip("S23","Curvedate",$A383),"Df.Mid",$A383+CH$1),"")</f>
        <v>#N/A N/A</v>
      </c>
      <c r="CI383" s="34" t="str">
        <f ca="1">IF($A383&lt;&gt;"",_xll.BCurveInt(_xll.BCurveStrip("S23","Curvedate",$A383),"Df.Mid",$A383+CI$1),"")</f>
        <v>#N/A N/A</v>
      </c>
      <c r="CJ383" s="34" t="str">
        <f ca="1">IF($A383&lt;&gt;"",_xll.BCurveInt(_xll.BCurveStrip("S23","Curvedate",$A383),"Df.Mid",$A383+CJ$1),"")</f>
        <v>#N/A N/A</v>
      </c>
      <c r="CK383" s="34" t="str">
        <f ca="1">IF($A383&lt;&gt;"",_xll.BCurveInt(_xll.BCurveStrip("S23","Curvedate",$A383),"Df.Mid",$A383+CK$1),"")</f>
        <v>#N/A N/A</v>
      </c>
      <c r="CL383" s="34" t="str">
        <f ca="1">IF($A383&lt;&gt;"",_xll.BCurveInt(_xll.BCurveStrip("S23","Curvedate",$A383),"Df.Mid",$A383+CL$1),"")</f>
        <v>#N/A N/A</v>
      </c>
      <c r="CM383" s="34" t="str">
        <f ca="1">IF($A383&lt;&gt;"",_xll.BCurveInt(_xll.BCurveStrip("S23","Curvedate",$A383),"Df.Mid",$A383+CM$1),"")</f>
        <v>#N/A N/A</v>
      </c>
      <c r="CN383" s="34" t="str">
        <f ca="1">IF($A383&lt;&gt;"",_xll.BCurveInt(_xll.BCurveStrip("S23","Curvedate",$A383),"Df.Mid",$A383+CN$1),"")</f>
        <v>#N/A N/A</v>
      </c>
      <c r="CO383" s="34" t="str">
        <f ca="1">IF($A383&lt;&gt;"",_xll.BCurveInt(_xll.BCurveStrip("S23","Curvedate",$A383),"Df.Mid",$A383+CO$1),"")</f>
        <v>#N/A N/A</v>
      </c>
      <c r="CP383" s="34" t="str">
        <f ca="1">IF($A383&lt;&gt;"",_xll.BCurveInt(_xll.BCurveStrip("S23","Curvedate",$A383),"Df.Mid",$A383+CP$1),"")</f>
        <v>#N/A N/A</v>
      </c>
      <c r="CQ383" s="34" t="str">
        <f ca="1">IF($A383&lt;&gt;"",_xll.BCurveInt(_xll.BCurveStrip("S23","Curvedate",$A383),"Df.Mid",$A383+CQ$1),"")</f>
        <v>#N/A N/A</v>
      </c>
      <c r="CR383" s="34" t="str">
        <f ca="1">IF($A383&lt;&gt;"",_xll.BCurveInt(_xll.BCurveStrip("S23","Curvedate",$A383),"Df.Mid",$A383+CR$1),"")</f>
        <v>#N/A N/A</v>
      </c>
      <c r="CS383" s="34" t="str">
        <f ca="1">IF($A383&lt;&gt;"",_xll.BCurveInt(_xll.BCurveStrip("S23","Curvedate",$A383),"Df.Mid",$A383+CS$1),"")</f>
        <v>#N/A N/A</v>
      </c>
      <c r="CT383" s="34" t="str">
        <f ca="1">IF($A383&lt;&gt;"",_xll.BCurveInt(_xll.BCurveStrip("S23","Curvedate",$A383),"Df.Mid",$A383+CT$1),"")</f>
        <v>#N/A N/A</v>
      </c>
      <c r="CU383" s="34" t="str">
        <f ca="1">IF($A383&lt;&gt;"",_xll.BCurveInt(_xll.BCurveStrip("S23","Curvedate",$A383),"Df.Mid",$A383+CU$1),"")</f>
        <v>#N/A N/A</v>
      </c>
      <c r="CV383" s="34" t="str">
        <f ca="1">IF($A383&lt;&gt;"",_xll.BCurveInt(_xll.BCurveStrip("S23","Curvedate",$A383),"Df.Mid",$A383+CV$1),"")</f>
        <v>#N/A N/A</v>
      </c>
      <c r="CW383" s="34" t="str">
        <f ca="1">IF($A383&lt;&gt;"",_xll.BCurveInt(_xll.BCurveStrip("S23","Curvedate",$A383),"Df.Mid",$A383+CW$1),"")</f>
        <v>#N/A N/A</v>
      </c>
      <c r="CX383" s="34" t="str">
        <f ca="1">IF($A383&lt;&gt;"",_xll.BCurveInt(_xll.BCurveStrip("S23","Curvedate",$A383),"Df.Mid",$A383+CX$1),"")</f>
        <v>#N/A N/A</v>
      </c>
      <c r="CY383" s="34" t="str">
        <f ca="1">IF($A383&lt;&gt;"",_xll.BCurveInt(_xll.BCurveStrip("S23","Curvedate",$A383),"Df.Mid",$A383+CY$1),"")</f>
        <v>#N/A N/A</v>
      </c>
      <c r="CZ383" s="34" t="str">
        <f ca="1">IF($A383&lt;&gt;"",_xll.BCurveInt(_xll.BCurveStrip("S23","Curvedate",$A383),"Df.Mid",$A383+CZ$1),"")</f>
        <v>#N/A N/A</v>
      </c>
      <c r="DA383" s="34" t="str">
        <f ca="1">IF($A383&lt;&gt;"",_xll.BCurveInt(_xll.BCurveStrip("S23","Curvedate",$A383),"Df.Mid",$A383+DA$1),"")</f>
        <v>#N/A N/A</v>
      </c>
      <c r="DB383" s="34" t="str">
        <f ca="1">IF($A383&lt;&gt;"",_xll.BCurveInt(_xll.BCurveStrip("S23","Curvedate",$A383),"Df.Mid",$A383+DB$1),"")</f>
        <v>#N/A N/A</v>
      </c>
    </row>
    <row r="384" spans="1:106" x14ac:dyDescent="0.2">
      <c r="A384" s="13">
        <f t="shared" ca="1" si="5"/>
        <v>44806</v>
      </c>
      <c r="B384" s="34" t="str">
        <f ca="1">IF($A384&lt;&gt;"",_xll.BCurveInt(_xll.BCurveStrip("S23","Curvedate",$A384),"Df.Mid",$A384+B$1),"")</f>
        <v>#N/A N/A</v>
      </c>
      <c r="C384" s="34" t="str">
        <f ca="1">IF($A384&lt;&gt;"",_xll.BCurveInt(_xll.BCurveStrip("S23","Curvedate",$A384),"Df.Mid",$A384+C$1),"")</f>
        <v>#N/A N/A</v>
      </c>
      <c r="D384" s="34" t="str">
        <f ca="1">IF($A384&lt;&gt;"",_xll.BCurveInt(_xll.BCurveStrip("S23","Curvedate",$A384),"Df.Mid",$A384+D$1),"")</f>
        <v>#N/A N/A</v>
      </c>
      <c r="E384" s="34" t="str">
        <f ca="1">IF($A384&lt;&gt;"",_xll.BCurveInt(_xll.BCurveStrip("S23","Curvedate",$A384),"Df.Mid",$A384+E$1),"")</f>
        <v>#N/A N/A</v>
      </c>
      <c r="F384" s="34" t="str">
        <f ca="1">IF($A384&lt;&gt;"",_xll.BCurveInt(_xll.BCurveStrip("S23","Curvedate",$A384),"Df.Mid",$A384+F$1),"")</f>
        <v>#N/A N/A</v>
      </c>
      <c r="G384" s="34" t="str">
        <f ca="1">IF($A384&lt;&gt;"",_xll.BCurveInt(_xll.BCurveStrip("S23","Curvedate",$A384),"Df.Mid",$A384+G$1),"")</f>
        <v>#N/A N/A</v>
      </c>
      <c r="H384" s="34" t="str">
        <f ca="1">IF($A384&lt;&gt;"",_xll.BCurveInt(_xll.BCurveStrip("S23","Curvedate",$A384),"Df.Mid",$A384+H$1),"")</f>
        <v>#N/A N/A</v>
      </c>
      <c r="I384" s="34" t="str">
        <f ca="1">IF($A384&lt;&gt;"",_xll.BCurveInt(_xll.BCurveStrip("S23","Curvedate",$A384),"Df.Mid",$A384+I$1),"")</f>
        <v>#N/A N/A</v>
      </c>
      <c r="J384" s="34" t="str">
        <f ca="1">IF($A384&lt;&gt;"",_xll.BCurveInt(_xll.BCurveStrip("S23","Curvedate",$A384),"Df.Mid",$A384+J$1),"")</f>
        <v>#N/A N/A</v>
      </c>
      <c r="K384" s="34" t="str">
        <f ca="1">IF($A384&lt;&gt;"",_xll.BCurveInt(_xll.BCurveStrip("S23","Curvedate",$A384),"Df.Mid",$A384+K$1),"")</f>
        <v>#N/A N/A</v>
      </c>
      <c r="L384" s="34" t="str">
        <f ca="1">IF($A384&lt;&gt;"",_xll.BCurveInt(_xll.BCurveStrip("S23","Curvedate",$A384),"Df.Mid",$A384+L$1),"")</f>
        <v>#N/A N/A</v>
      </c>
      <c r="M384" s="34" t="str">
        <f ca="1">IF($A384&lt;&gt;"",_xll.BCurveInt(_xll.BCurveStrip("S23","Curvedate",$A384),"Df.Mid",$A384+M$1),"")</f>
        <v>#N/A N/A</v>
      </c>
      <c r="N384" s="34" t="str">
        <f ca="1">IF($A384&lt;&gt;"",_xll.BCurveInt(_xll.BCurveStrip("S23","Curvedate",$A384),"Df.Mid",$A384+N$1),"")</f>
        <v>#N/A N/A</v>
      </c>
      <c r="O384" s="34" t="str">
        <f ca="1">IF($A384&lt;&gt;"",_xll.BCurveInt(_xll.BCurveStrip("S23","Curvedate",$A384),"Df.Mid",$A384+O$1),"")</f>
        <v>#N/A N/A</v>
      </c>
      <c r="P384" s="34" t="str">
        <f ca="1">IF($A384&lt;&gt;"",_xll.BCurveInt(_xll.BCurveStrip("S23","Curvedate",$A384),"Df.Mid",$A384+P$1),"")</f>
        <v>#N/A N/A</v>
      </c>
      <c r="Q384" s="34" t="str">
        <f ca="1">IF($A384&lt;&gt;"",_xll.BCurveInt(_xll.BCurveStrip("S23","Curvedate",$A384),"Df.Mid",$A384+Q$1),"")</f>
        <v>#N/A N/A</v>
      </c>
      <c r="R384" s="34" t="str">
        <f ca="1">IF($A384&lt;&gt;"",_xll.BCurveInt(_xll.BCurveStrip("S23","Curvedate",$A384),"Df.Mid",$A384+R$1),"")</f>
        <v>#N/A N/A</v>
      </c>
      <c r="S384" s="34" t="str">
        <f ca="1">IF($A384&lt;&gt;"",_xll.BCurveInt(_xll.BCurveStrip("S23","Curvedate",$A384),"Df.Mid",$A384+S$1),"")</f>
        <v>#N/A N/A</v>
      </c>
      <c r="T384" s="34" t="str">
        <f ca="1">IF($A384&lt;&gt;"",_xll.BCurveInt(_xll.BCurveStrip("S23","Curvedate",$A384),"Df.Mid",$A384+T$1),"")</f>
        <v>#N/A N/A</v>
      </c>
      <c r="U384" s="34" t="str">
        <f ca="1">IF($A384&lt;&gt;"",_xll.BCurveInt(_xll.BCurveStrip("S23","Curvedate",$A384),"Df.Mid",$A384+U$1),"")</f>
        <v>#N/A N/A</v>
      </c>
      <c r="V384" s="34" t="str">
        <f ca="1">IF($A384&lt;&gt;"",_xll.BCurveInt(_xll.BCurveStrip("S23","Curvedate",$A384),"Df.Mid",$A384+V$1),"")</f>
        <v>#N/A N/A</v>
      </c>
      <c r="W384" s="34" t="str">
        <f ca="1">IF($A384&lt;&gt;"",_xll.BCurveInt(_xll.BCurveStrip("S23","Curvedate",$A384),"Df.Mid",$A384+W$1),"")</f>
        <v>#N/A N/A</v>
      </c>
      <c r="X384" s="34" t="str">
        <f ca="1">IF($A384&lt;&gt;"",_xll.BCurveInt(_xll.BCurveStrip("S23","Curvedate",$A384),"Df.Mid",$A384+X$1),"")</f>
        <v>#N/A N/A</v>
      </c>
      <c r="Y384" s="34" t="str">
        <f ca="1">IF($A384&lt;&gt;"",_xll.BCurveInt(_xll.BCurveStrip("S23","Curvedate",$A384),"Df.Mid",$A384+Y$1),"")</f>
        <v>#N/A N/A</v>
      </c>
      <c r="Z384" s="34" t="str">
        <f ca="1">IF($A384&lt;&gt;"",_xll.BCurveInt(_xll.BCurveStrip("S23","Curvedate",$A384),"Df.Mid",$A384+Z$1),"")</f>
        <v>#N/A N/A</v>
      </c>
      <c r="AA384" s="34" t="str">
        <f ca="1">IF($A384&lt;&gt;"",_xll.BCurveInt(_xll.BCurveStrip("S23","Curvedate",$A384),"Df.Mid",$A384+AA$1),"")</f>
        <v>#N/A N/A</v>
      </c>
      <c r="AB384" s="34" t="str">
        <f ca="1">IF($A384&lt;&gt;"",_xll.BCurveInt(_xll.BCurveStrip("S23","Curvedate",$A384),"Df.Mid",$A384+AB$1),"")</f>
        <v>#N/A N/A</v>
      </c>
      <c r="AC384" s="34" t="str">
        <f ca="1">IF($A384&lt;&gt;"",_xll.BCurveInt(_xll.BCurveStrip("S23","Curvedate",$A384),"Df.Mid",$A384+AC$1),"")</f>
        <v>#N/A N/A</v>
      </c>
      <c r="AD384" s="34" t="str">
        <f ca="1">IF($A384&lt;&gt;"",_xll.BCurveInt(_xll.BCurveStrip("S23","Curvedate",$A384),"Df.Mid",$A384+AD$1),"")</f>
        <v>#N/A N/A</v>
      </c>
      <c r="AE384" s="34" t="str">
        <f ca="1">IF($A384&lt;&gt;"",_xll.BCurveInt(_xll.BCurveStrip("S23","Curvedate",$A384),"Df.Mid",$A384+AE$1),"")</f>
        <v>#N/A N/A</v>
      </c>
      <c r="AF384" s="34" t="str">
        <f ca="1">IF($A384&lt;&gt;"",_xll.BCurveInt(_xll.BCurveStrip("S23","Curvedate",$A384),"Df.Mid",$A384+AF$1),"")</f>
        <v>#N/A N/A</v>
      </c>
      <c r="AG384" s="34" t="str">
        <f ca="1">IF($A384&lt;&gt;"",_xll.BCurveInt(_xll.BCurveStrip("S23","Curvedate",$A384),"Df.Mid",$A384+AG$1),"")</f>
        <v>#N/A N/A</v>
      </c>
      <c r="AH384" s="34" t="str">
        <f ca="1">IF($A384&lt;&gt;"",_xll.BCurveInt(_xll.BCurveStrip("S23","Curvedate",$A384),"Df.Mid",$A384+AH$1),"")</f>
        <v>#N/A N/A</v>
      </c>
      <c r="AI384" s="34" t="str">
        <f ca="1">IF($A384&lt;&gt;"",_xll.BCurveInt(_xll.BCurveStrip("S23","Curvedate",$A384),"Df.Mid",$A384+AI$1),"")</f>
        <v>#N/A N/A</v>
      </c>
      <c r="AJ384" s="34" t="str">
        <f ca="1">IF($A384&lt;&gt;"",_xll.BCurveInt(_xll.BCurveStrip("S23","Curvedate",$A384),"Df.Mid",$A384+AJ$1),"")</f>
        <v>#N/A N/A</v>
      </c>
      <c r="AK384" s="34" t="str">
        <f ca="1">IF($A384&lt;&gt;"",_xll.BCurveInt(_xll.BCurveStrip("S23","Curvedate",$A384),"Df.Mid",$A384+AK$1),"")</f>
        <v>#N/A N/A</v>
      </c>
      <c r="AL384" s="34" t="str">
        <f ca="1">IF($A384&lt;&gt;"",_xll.BCurveInt(_xll.BCurveStrip("S23","Curvedate",$A384),"Df.Mid",$A384+AL$1),"")</f>
        <v>#N/A N/A</v>
      </c>
      <c r="AM384" s="34" t="str">
        <f ca="1">IF($A384&lt;&gt;"",_xll.BCurveInt(_xll.BCurveStrip("S23","Curvedate",$A384),"Df.Mid",$A384+AM$1),"")</f>
        <v>#N/A N/A</v>
      </c>
      <c r="AN384" s="34" t="str">
        <f ca="1">IF($A384&lt;&gt;"",_xll.BCurveInt(_xll.BCurveStrip("S23","Curvedate",$A384),"Df.Mid",$A384+AN$1),"")</f>
        <v>#N/A N/A</v>
      </c>
      <c r="AO384" s="34" t="str">
        <f ca="1">IF($A384&lt;&gt;"",_xll.BCurveInt(_xll.BCurveStrip("S23","Curvedate",$A384),"Df.Mid",$A384+AO$1),"")</f>
        <v>#N/A N/A</v>
      </c>
      <c r="AP384" s="34" t="str">
        <f ca="1">IF($A384&lt;&gt;"",_xll.BCurveInt(_xll.BCurveStrip("S23","Curvedate",$A384),"Df.Mid",$A384+AP$1),"")</f>
        <v>#N/A N/A</v>
      </c>
      <c r="AQ384" s="34" t="str">
        <f ca="1">IF($A384&lt;&gt;"",_xll.BCurveInt(_xll.BCurveStrip("S23","Curvedate",$A384),"Df.Mid",$A384+AQ$1),"")</f>
        <v>#N/A N/A</v>
      </c>
      <c r="AR384" s="34" t="str">
        <f ca="1">IF($A384&lt;&gt;"",_xll.BCurveInt(_xll.BCurveStrip("S23","Curvedate",$A384),"Df.Mid",$A384+AR$1),"")</f>
        <v>#N/A N/A</v>
      </c>
      <c r="AS384" s="34" t="str">
        <f ca="1">IF($A384&lt;&gt;"",_xll.BCurveInt(_xll.BCurveStrip("S23","Curvedate",$A384),"Df.Mid",$A384+AS$1),"")</f>
        <v>#N/A N/A</v>
      </c>
      <c r="AT384" s="34" t="str">
        <f ca="1">IF($A384&lt;&gt;"",_xll.BCurveInt(_xll.BCurveStrip("S23","Curvedate",$A384),"Df.Mid",$A384+AT$1),"")</f>
        <v>#N/A N/A</v>
      </c>
      <c r="AU384" s="34" t="str">
        <f ca="1">IF($A384&lt;&gt;"",_xll.BCurveInt(_xll.BCurveStrip("S23","Curvedate",$A384),"Df.Mid",$A384+AU$1),"")</f>
        <v>#N/A N/A</v>
      </c>
      <c r="AV384" s="34" t="str">
        <f ca="1">IF($A384&lt;&gt;"",_xll.BCurveInt(_xll.BCurveStrip("S23","Curvedate",$A384),"Df.Mid",$A384+AV$1),"")</f>
        <v>#N/A N/A</v>
      </c>
      <c r="AW384" s="34" t="str">
        <f ca="1">IF($A384&lt;&gt;"",_xll.BCurveInt(_xll.BCurveStrip("S23","Curvedate",$A384),"Df.Mid",$A384+AW$1),"")</f>
        <v>#N/A N/A</v>
      </c>
      <c r="AX384" s="34" t="str">
        <f ca="1">IF($A384&lt;&gt;"",_xll.BCurveInt(_xll.BCurveStrip("S23","Curvedate",$A384),"Df.Mid",$A384+AX$1),"")</f>
        <v>#N/A N/A</v>
      </c>
      <c r="AY384" s="34" t="str">
        <f ca="1">IF($A384&lt;&gt;"",_xll.BCurveInt(_xll.BCurveStrip("S23","Curvedate",$A384),"Df.Mid",$A384+AY$1),"")</f>
        <v>#N/A N/A</v>
      </c>
      <c r="AZ384" s="34" t="str">
        <f ca="1">IF($A384&lt;&gt;"",_xll.BCurveInt(_xll.BCurveStrip("S23","Curvedate",$A384),"Df.Mid",$A384+AZ$1),"")</f>
        <v>#N/A N/A</v>
      </c>
      <c r="BA384" s="34" t="str">
        <f ca="1">IF($A384&lt;&gt;"",_xll.BCurveInt(_xll.BCurveStrip("S23","Curvedate",$A384),"Df.Mid",$A384+BA$1),"")</f>
        <v>#N/A N/A</v>
      </c>
      <c r="BB384" s="34" t="str">
        <f ca="1">IF($A384&lt;&gt;"",_xll.BCurveInt(_xll.BCurveStrip("S23","Curvedate",$A384),"Df.Mid",$A384+BB$1),"")</f>
        <v>#N/A N/A</v>
      </c>
      <c r="BC384" s="34" t="str">
        <f ca="1">IF($A384&lt;&gt;"",_xll.BCurveInt(_xll.BCurveStrip("S23","Curvedate",$A384),"Df.Mid",$A384+BC$1),"")</f>
        <v>#N/A N/A</v>
      </c>
      <c r="BD384" s="34" t="str">
        <f ca="1">IF($A384&lt;&gt;"",_xll.BCurveInt(_xll.BCurveStrip("S23","Curvedate",$A384),"Df.Mid",$A384+BD$1),"")</f>
        <v>#N/A N/A</v>
      </c>
      <c r="BE384" s="34" t="str">
        <f ca="1">IF($A384&lt;&gt;"",_xll.BCurveInt(_xll.BCurveStrip("S23","Curvedate",$A384),"Df.Mid",$A384+BE$1),"")</f>
        <v>#N/A N/A</v>
      </c>
      <c r="BF384" s="34" t="str">
        <f ca="1">IF($A384&lt;&gt;"",_xll.BCurveInt(_xll.BCurveStrip("S23","Curvedate",$A384),"Df.Mid",$A384+BF$1),"")</f>
        <v>#N/A N/A</v>
      </c>
      <c r="BG384" s="34" t="str">
        <f ca="1">IF($A384&lt;&gt;"",_xll.BCurveInt(_xll.BCurveStrip("S23","Curvedate",$A384),"Df.Mid",$A384+BG$1),"")</f>
        <v>#N/A N/A</v>
      </c>
      <c r="BH384" s="34" t="str">
        <f ca="1">IF($A384&lt;&gt;"",_xll.BCurveInt(_xll.BCurveStrip("S23","Curvedate",$A384),"Df.Mid",$A384+BH$1),"")</f>
        <v>#N/A N/A</v>
      </c>
      <c r="BI384" s="34" t="str">
        <f ca="1">IF($A384&lt;&gt;"",_xll.BCurveInt(_xll.BCurveStrip("S23","Curvedate",$A384),"Df.Mid",$A384+BI$1),"")</f>
        <v>#N/A N/A</v>
      </c>
      <c r="BJ384" s="34" t="str">
        <f ca="1">IF($A384&lt;&gt;"",_xll.BCurveInt(_xll.BCurveStrip("S23","Curvedate",$A384),"Df.Mid",$A384+BJ$1),"")</f>
        <v>#N/A N/A</v>
      </c>
      <c r="BK384" s="34" t="str">
        <f ca="1">IF($A384&lt;&gt;"",_xll.BCurveInt(_xll.BCurveStrip("S23","Curvedate",$A384),"Df.Mid",$A384+BK$1),"")</f>
        <v>#N/A N/A</v>
      </c>
      <c r="BL384" s="34" t="str">
        <f ca="1">IF($A384&lt;&gt;"",_xll.BCurveInt(_xll.BCurveStrip("S23","Curvedate",$A384),"Df.Mid",$A384+BL$1),"")</f>
        <v>#N/A N/A</v>
      </c>
      <c r="BM384" s="34" t="str">
        <f ca="1">IF($A384&lt;&gt;"",_xll.BCurveInt(_xll.BCurveStrip("S23","Curvedate",$A384),"Df.Mid",$A384+BM$1),"")</f>
        <v>#N/A N/A</v>
      </c>
      <c r="BN384" s="34" t="str">
        <f ca="1">IF($A384&lt;&gt;"",_xll.BCurveInt(_xll.BCurveStrip("S23","Curvedate",$A384),"Df.Mid",$A384+BN$1),"")</f>
        <v>#N/A N/A</v>
      </c>
      <c r="BO384" s="34" t="str">
        <f ca="1">IF($A384&lt;&gt;"",_xll.BCurveInt(_xll.BCurveStrip("S23","Curvedate",$A384),"Df.Mid",$A384+BO$1),"")</f>
        <v>#N/A N/A</v>
      </c>
      <c r="BP384" s="34" t="str">
        <f ca="1">IF($A384&lt;&gt;"",_xll.BCurveInt(_xll.BCurveStrip("S23","Curvedate",$A384),"Df.Mid",$A384+BP$1),"")</f>
        <v>#N/A N/A</v>
      </c>
      <c r="BQ384" s="34" t="str">
        <f ca="1">IF($A384&lt;&gt;"",_xll.BCurveInt(_xll.BCurveStrip("S23","Curvedate",$A384),"Df.Mid",$A384+BQ$1),"")</f>
        <v>#N/A N/A</v>
      </c>
      <c r="BR384" s="34" t="str">
        <f ca="1">IF($A384&lt;&gt;"",_xll.BCurveInt(_xll.BCurveStrip("S23","Curvedate",$A384),"Df.Mid",$A384+BR$1),"")</f>
        <v>#N/A N/A</v>
      </c>
      <c r="BS384" s="34" t="str">
        <f ca="1">IF($A384&lt;&gt;"",_xll.BCurveInt(_xll.BCurveStrip("S23","Curvedate",$A384),"Df.Mid",$A384+BS$1),"")</f>
        <v>#N/A N/A</v>
      </c>
      <c r="BT384" s="34" t="str">
        <f ca="1">IF($A384&lt;&gt;"",_xll.BCurveInt(_xll.BCurveStrip("S23","Curvedate",$A384),"Df.Mid",$A384+BT$1),"")</f>
        <v>#N/A N/A</v>
      </c>
      <c r="BU384" s="34" t="str">
        <f ca="1">IF($A384&lt;&gt;"",_xll.BCurveInt(_xll.BCurveStrip("S23","Curvedate",$A384),"Df.Mid",$A384+BU$1),"")</f>
        <v>#N/A N/A</v>
      </c>
      <c r="BV384" s="34" t="str">
        <f ca="1">IF($A384&lt;&gt;"",_xll.BCurveInt(_xll.BCurveStrip("S23","Curvedate",$A384),"Df.Mid",$A384+BV$1),"")</f>
        <v>#N/A N/A</v>
      </c>
      <c r="BW384" s="34" t="str">
        <f ca="1">IF($A384&lt;&gt;"",_xll.BCurveInt(_xll.BCurveStrip("S23","Curvedate",$A384),"Df.Mid",$A384+BW$1),"")</f>
        <v>#N/A N/A</v>
      </c>
      <c r="BX384" s="34" t="str">
        <f ca="1">IF($A384&lt;&gt;"",_xll.BCurveInt(_xll.BCurveStrip("S23","Curvedate",$A384),"Df.Mid",$A384+BX$1),"")</f>
        <v>#N/A N/A</v>
      </c>
      <c r="BY384" s="34" t="str">
        <f ca="1">IF($A384&lt;&gt;"",_xll.BCurveInt(_xll.BCurveStrip("S23","Curvedate",$A384),"Df.Mid",$A384+BY$1),"")</f>
        <v>#N/A N/A</v>
      </c>
      <c r="BZ384" s="34" t="str">
        <f ca="1">IF($A384&lt;&gt;"",_xll.BCurveInt(_xll.BCurveStrip("S23","Curvedate",$A384),"Df.Mid",$A384+BZ$1),"")</f>
        <v>#N/A N/A</v>
      </c>
      <c r="CA384" s="34" t="str">
        <f ca="1">IF($A384&lt;&gt;"",_xll.BCurveInt(_xll.BCurveStrip("S23","Curvedate",$A384),"Df.Mid",$A384+CA$1),"")</f>
        <v>#N/A N/A</v>
      </c>
      <c r="CB384" s="34" t="str">
        <f ca="1">IF($A384&lt;&gt;"",_xll.BCurveInt(_xll.BCurveStrip("S23","Curvedate",$A384),"Df.Mid",$A384+CB$1),"")</f>
        <v>#N/A N/A</v>
      </c>
      <c r="CC384" s="34" t="str">
        <f ca="1">IF($A384&lt;&gt;"",_xll.BCurveInt(_xll.BCurveStrip("S23","Curvedate",$A384),"Df.Mid",$A384+CC$1),"")</f>
        <v>#N/A N/A</v>
      </c>
      <c r="CD384" s="34" t="str">
        <f ca="1">IF($A384&lt;&gt;"",_xll.BCurveInt(_xll.BCurveStrip("S23","Curvedate",$A384),"Df.Mid",$A384+CD$1),"")</f>
        <v>#N/A N/A</v>
      </c>
      <c r="CE384" s="34" t="str">
        <f ca="1">IF($A384&lt;&gt;"",_xll.BCurveInt(_xll.BCurveStrip("S23","Curvedate",$A384),"Df.Mid",$A384+CE$1),"")</f>
        <v>#N/A N/A</v>
      </c>
      <c r="CF384" s="34" t="str">
        <f ca="1">IF($A384&lt;&gt;"",_xll.BCurveInt(_xll.BCurveStrip("S23","Curvedate",$A384),"Df.Mid",$A384+CF$1),"")</f>
        <v>#N/A N/A</v>
      </c>
      <c r="CG384" s="34" t="str">
        <f ca="1">IF($A384&lt;&gt;"",_xll.BCurveInt(_xll.BCurveStrip("S23","Curvedate",$A384),"Df.Mid",$A384+CG$1),"")</f>
        <v>#N/A N/A</v>
      </c>
      <c r="CH384" s="34" t="str">
        <f ca="1">IF($A384&lt;&gt;"",_xll.BCurveInt(_xll.BCurveStrip("S23","Curvedate",$A384),"Df.Mid",$A384+CH$1),"")</f>
        <v>#N/A N/A</v>
      </c>
      <c r="CI384" s="34" t="str">
        <f ca="1">IF($A384&lt;&gt;"",_xll.BCurveInt(_xll.BCurveStrip("S23","Curvedate",$A384),"Df.Mid",$A384+CI$1),"")</f>
        <v>#N/A N/A</v>
      </c>
      <c r="CJ384" s="34" t="str">
        <f ca="1">IF($A384&lt;&gt;"",_xll.BCurveInt(_xll.BCurveStrip("S23","Curvedate",$A384),"Df.Mid",$A384+CJ$1),"")</f>
        <v>#N/A N/A</v>
      </c>
      <c r="CK384" s="34" t="str">
        <f ca="1">IF($A384&lt;&gt;"",_xll.BCurveInt(_xll.BCurveStrip("S23","Curvedate",$A384),"Df.Mid",$A384+CK$1),"")</f>
        <v>#N/A N/A</v>
      </c>
      <c r="CL384" s="34" t="str">
        <f ca="1">IF($A384&lt;&gt;"",_xll.BCurveInt(_xll.BCurveStrip("S23","Curvedate",$A384),"Df.Mid",$A384+CL$1),"")</f>
        <v>#N/A N/A</v>
      </c>
      <c r="CM384" s="34" t="str">
        <f ca="1">IF($A384&lt;&gt;"",_xll.BCurveInt(_xll.BCurveStrip("S23","Curvedate",$A384),"Df.Mid",$A384+CM$1),"")</f>
        <v>#N/A N/A</v>
      </c>
      <c r="CN384" s="34" t="str">
        <f ca="1">IF($A384&lt;&gt;"",_xll.BCurveInt(_xll.BCurveStrip("S23","Curvedate",$A384),"Df.Mid",$A384+CN$1),"")</f>
        <v>#N/A N/A</v>
      </c>
      <c r="CO384" s="34" t="str">
        <f ca="1">IF($A384&lt;&gt;"",_xll.BCurveInt(_xll.BCurveStrip("S23","Curvedate",$A384),"Df.Mid",$A384+CO$1),"")</f>
        <v>#N/A N/A</v>
      </c>
      <c r="CP384" s="34" t="str">
        <f ca="1">IF($A384&lt;&gt;"",_xll.BCurveInt(_xll.BCurveStrip("S23","Curvedate",$A384),"Df.Mid",$A384+CP$1),"")</f>
        <v>#N/A N/A</v>
      </c>
      <c r="CQ384" s="34" t="str">
        <f ca="1">IF($A384&lt;&gt;"",_xll.BCurveInt(_xll.BCurveStrip("S23","Curvedate",$A384),"Df.Mid",$A384+CQ$1),"")</f>
        <v>#N/A N/A</v>
      </c>
      <c r="CR384" s="34" t="str">
        <f ca="1">IF($A384&lt;&gt;"",_xll.BCurveInt(_xll.BCurveStrip("S23","Curvedate",$A384),"Df.Mid",$A384+CR$1),"")</f>
        <v>#N/A N/A</v>
      </c>
      <c r="CS384" s="34" t="str">
        <f ca="1">IF($A384&lt;&gt;"",_xll.BCurveInt(_xll.BCurveStrip("S23","Curvedate",$A384),"Df.Mid",$A384+CS$1),"")</f>
        <v>#N/A N/A</v>
      </c>
      <c r="CT384" s="34" t="str">
        <f ca="1">IF($A384&lt;&gt;"",_xll.BCurveInt(_xll.BCurveStrip("S23","Curvedate",$A384),"Df.Mid",$A384+CT$1),"")</f>
        <v>#N/A N/A</v>
      </c>
      <c r="CU384" s="34" t="str">
        <f ca="1">IF($A384&lt;&gt;"",_xll.BCurveInt(_xll.BCurveStrip("S23","Curvedate",$A384),"Df.Mid",$A384+CU$1),"")</f>
        <v>#N/A N/A</v>
      </c>
      <c r="CV384" s="34" t="str">
        <f ca="1">IF($A384&lt;&gt;"",_xll.BCurveInt(_xll.BCurveStrip("S23","Curvedate",$A384),"Df.Mid",$A384+CV$1),"")</f>
        <v>#N/A N/A</v>
      </c>
      <c r="CW384" s="34" t="str">
        <f ca="1">IF($A384&lt;&gt;"",_xll.BCurveInt(_xll.BCurveStrip("S23","Curvedate",$A384),"Df.Mid",$A384+CW$1),"")</f>
        <v>#N/A N/A</v>
      </c>
      <c r="CX384" s="34" t="str">
        <f ca="1">IF($A384&lt;&gt;"",_xll.BCurveInt(_xll.BCurveStrip("S23","Curvedate",$A384),"Df.Mid",$A384+CX$1),"")</f>
        <v>#N/A N/A</v>
      </c>
      <c r="CY384" s="34" t="str">
        <f ca="1">IF($A384&lt;&gt;"",_xll.BCurveInt(_xll.BCurveStrip("S23","Curvedate",$A384),"Df.Mid",$A384+CY$1),"")</f>
        <v>#N/A N/A</v>
      </c>
      <c r="CZ384" s="34" t="str">
        <f ca="1">IF($A384&lt;&gt;"",_xll.BCurveInt(_xll.BCurveStrip("S23","Curvedate",$A384),"Df.Mid",$A384+CZ$1),"")</f>
        <v>#N/A N/A</v>
      </c>
      <c r="DA384" s="34" t="str">
        <f ca="1">IF($A384&lt;&gt;"",_xll.BCurveInt(_xll.BCurveStrip("S23","Curvedate",$A384),"Df.Mid",$A384+DA$1),"")</f>
        <v>#N/A N/A</v>
      </c>
      <c r="DB384" s="34" t="str">
        <f ca="1">IF($A384&lt;&gt;"",_xll.BCurveInt(_xll.BCurveStrip("S23","Curvedate",$A384),"Df.Mid",$A384+DB$1),"")</f>
        <v>#N/A N/A</v>
      </c>
    </row>
    <row r="385" spans="1:106" x14ac:dyDescent="0.2">
      <c r="A385" s="13">
        <f t="shared" ca="1" si="5"/>
        <v>44809</v>
      </c>
      <c r="B385" s="34" t="str">
        <f ca="1">IF($A385&lt;&gt;"",_xll.BCurveInt(_xll.BCurveStrip("S23","Curvedate",$A385),"Df.Mid",$A385+B$1),"")</f>
        <v>#N/A N/A</v>
      </c>
      <c r="C385" s="34" t="str">
        <f ca="1">IF($A385&lt;&gt;"",_xll.BCurveInt(_xll.BCurveStrip("S23","Curvedate",$A385),"Df.Mid",$A385+C$1),"")</f>
        <v>#N/A N/A</v>
      </c>
      <c r="D385" s="34" t="str">
        <f ca="1">IF($A385&lt;&gt;"",_xll.BCurveInt(_xll.BCurveStrip("S23","Curvedate",$A385),"Df.Mid",$A385+D$1),"")</f>
        <v>#N/A N/A</v>
      </c>
      <c r="E385" s="34" t="str">
        <f ca="1">IF($A385&lt;&gt;"",_xll.BCurveInt(_xll.BCurveStrip("S23","Curvedate",$A385),"Df.Mid",$A385+E$1),"")</f>
        <v>#N/A N/A</v>
      </c>
      <c r="F385" s="34" t="str">
        <f ca="1">IF($A385&lt;&gt;"",_xll.BCurveInt(_xll.BCurveStrip("S23","Curvedate",$A385),"Df.Mid",$A385+F$1),"")</f>
        <v>#N/A N/A</v>
      </c>
      <c r="G385" s="34" t="str">
        <f ca="1">IF($A385&lt;&gt;"",_xll.BCurveInt(_xll.BCurveStrip("S23","Curvedate",$A385),"Df.Mid",$A385+G$1),"")</f>
        <v>#N/A N/A</v>
      </c>
      <c r="H385" s="34" t="str">
        <f ca="1">IF($A385&lt;&gt;"",_xll.BCurveInt(_xll.BCurveStrip("S23","Curvedate",$A385),"Df.Mid",$A385+H$1),"")</f>
        <v>#N/A N/A</v>
      </c>
      <c r="I385" s="34" t="str">
        <f ca="1">IF($A385&lt;&gt;"",_xll.BCurveInt(_xll.BCurveStrip("S23","Curvedate",$A385),"Df.Mid",$A385+I$1),"")</f>
        <v>#N/A N/A</v>
      </c>
      <c r="J385" s="34" t="str">
        <f ca="1">IF($A385&lt;&gt;"",_xll.BCurveInt(_xll.BCurveStrip("S23","Curvedate",$A385),"Df.Mid",$A385+J$1),"")</f>
        <v>#N/A N/A</v>
      </c>
      <c r="K385" s="34" t="str">
        <f ca="1">IF($A385&lt;&gt;"",_xll.BCurveInt(_xll.BCurveStrip("S23","Curvedate",$A385),"Df.Mid",$A385+K$1),"")</f>
        <v>#N/A N/A</v>
      </c>
      <c r="L385" s="34" t="str">
        <f ca="1">IF($A385&lt;&gt;"",_xll.BCurveInt(_xll.BCurveStrip("S23","Curvedate",$A385),"Df.Mid",$A385+L$1),"")</f>
        <v>#N/A N/A</v>
      </c>
      <c r="M385" s="34" t="str">
        <f ca="1">IF($A385&lt;&gt;"",_xll.BCurveInt(_xll.BCurveStrip("S23","Curvedate",$A385),"Df.Mid",$A385+M$1),"")</f>
        <v>#N/A N/A</v>
      </c>
      <c r="N385" s="34" t="str">
        <f ca="1">IF($A385&lt;&gt;"",_xll.BCurveInt(_xll.BCurveStrip("S23","Curvedate",$A385),"Df.Mid",$A385+N$1),"")</f>
        <v>#N/A N/A</v>
      </c>
      <c r="O385" s="34" t="str">
        <f ca="1">IF($A385&lt;&gt;"",_xll.BCurveInt(_xll.BCurveStrip("S23","Curvedate",$A385),"Df.Mid",$A385+O$1),"")</f>
        <v>#N/A N/A</v>
      </c>
      <c r="P385" s="34" t="str">
        <f ca="1">IF($A385&lt;&gt;"",_xll.BCurveInt(_xll.BCurveStrip("S23","Curvedate",$A385),"Df.Mid",$A385+P$1),"")</f>
        <v>#N/A N/A</v>
      </c>
      <c r="Q385" s="34" t="str">
        <f ca="1">IF($A385&lt;&gt;"",_xll.BCurveInt(_xll.BCurveStrip("S23","Curvedate",$A385),"Df.Mid",$A385+Q$1),"")</f>
        <v>#N/A N/A</v>
      </c>
      <c r="R385" s="34" t="str">
        <f ca="1">IF($A385&lt;&gt;"",_xll.BCurveInt(_xll.BCurveStrip("S23","Curvedate",$A385),"Df.Mid",$A385+R$1),"")</f>
        <v>#N/A N/A</v>
      </c>
      <c r="S385" s="34" t="str">
        <f ca="1">IF($A385&lt;&gt;"",_xll.BCurveInt(_xll.BCurveStrip("S23","Curvedate",$A385),"Df.Mid",$A385+S$1),"")</f>
        <v>#N/A N/A</v>
      </c>
      <c r="T385" s="34" t="str">
        <f ca="1">IF($A385&lt;&gt;"",_xll.BCurveInt(_xll.BCurveStrip("S23","Curvedate",$A385),"Df.Mid",$A385+T$1),"")</f>
        <v>#N/A N/A</v>
      </c>
      <c r="U385" s="34" t="str">
        <f ca="1">IF($A385&lt;&gt;"",_xll.BCurveInt(_xll.BCurveStrip("S23","Curvedate",$A385),"Df.Mid",$A385+U$1),"")</f>
        <v>#N/A N/A</v>
      </c>
      <c r="V385" s="34" t="str">
        <f ca="1">IF($A385&lt;&gt;"",_xll.BCurveInt(_xll.BCurveStrip("S23","Curvedate",$A385),"Df.Mid",$A385+V$1),"")</f>
        <v>#N/A N/A</v>
      </c>
      <c r="W385" s="34" t="str">
        <f ca="1">IF($A385&lt;&gt;"",_xll.BCurveInt(_xll.BCurveStrip("S23","Curvedate",$A385),"Df.Mid",$A385+W$1),"")</f>
        <v>#N/A N/A</v>
      </c>
      <c r="X385" s="34" t="str">
        <f ca="1">IF($A385&lt;&gt;"",_xll.BCurveInt(_xll.BCurveStrip("S23","Curvedate",$A385),"Df.Mid",$A385+X$1),"")</f>
        <v>#N/A N/A</v>
      </c>
      <c r="Y385" s="34" t="str">
        <f ca="1">IF($A385&lt;&gt;"",_xll.BCurveInt(_xll.BCurveStrip("S23","Curvedate",$A385),"Df.Mid",$A385+Y$1),"")</f>
        <v>#N/A N/A</v>
      </c>
      <c r="Z385" s="34" t="str">
        <f ca="1">IF($A385&lt;&gt;"",_xll.BCurveInt(_xll.BCurveStrip("S23","Curvedate",$A385),"Df.Mid",$A385+Z$1),"")</f>
        <v>#N/A N/A</v>
      </c>
      <c r="AA385" s="34" t="str">
        <f ca="1">IF($A385&lt;&gt;"",_xll.BCurveInt(_xll.BCurveStrip("S23","Curvedate",$A385),"Df.Mid",$A385+AA$1),"")</f>
        <v>#N/A N/A</v>
      </c>
      <c r="AB385" s="34" t="str">
        <f ca="1">IF($A385&lt;&gt;"",_xll.BCurveInt(_xll.BCurveStrip("S23","Curvedate",$A385),"Df.Mid",$A385+AB$1),"")</f>
        <v>#N/A N/A</v>
      </c>
      <c r="AC385" s="34" t="str">
        <f ca="1">IF($A385&lt;&gt;"",_xll.BCurveInt(_xll.BCurveStrip("S23","Curvedate",$A385),"Df.Mid",$A385+AC$1),"")</f>
        <v>#N/A N/A</v>
      </c>
      <c r="AD385" s="34" t="str">
        <f ca="1">IF($A385&lt;&gt;"",_xll.BCurveInt(_xll.BCurveStrip("S23","Curvedate",$A385),"Df.Mid",$A385+AD$1),"")</f>
        <v>#N/A N/A</v>
      </c>
      <c r="AE385" s="34" t="str">
        <f ca="1">IF($A385&lt;&gt;"",_xll.BCurveInt(_xll.BCurveStrip("S23","Curvedate",$A385),"Df.Mid",$A385+AE$1),"")</f>
        <v>#N/A N/A</v>
      </c>
      <c r="AF385" s="34" t="str">
        <f ca="1">IF($A385&lt;&gt;"",_xll.BCurveInt(_xll.BCurveStrip("S23","Curvedate",$A385),"Df.Mid",$A385+AF$1),"")</f>
        <v>#N/A N/A</v>
      </c>
      <c r="AG385" s="34" t="str">
        <f ca="1">IF($A385&lt;&gt;"",_xll.BCurveInt(_xll.BCurveStrip("S23","Curvedate",$A385),"Df.Mid",$A385+AG$1),"")</f>
        <v>#N/A N/A</v>
      </c>
      <c r="AH385" s="34" t="str">
        <f ca="1">IF($A385&lt;&gt;"",_xll.BCurveInt(_xll.BCurveStrip("S23","Curvedate",$A385),"Df.Mid",$A385+AH$1),"")</f>
        <v>#N/A N/A</v>
      </c>
      <c r="AI385" s="34" t="str">
        <f ca="1">IF($A385&lt;&gt;"",_xll.BCurveInt(_xll.BCurveStrip("S23","Curvedate",$A385),"Df.Mid",$A385+AI$1),"")</f>
        <v>#N/A N/A</v>
      </c>
      <c r="AJ385" s="34" t="str">
        <f ca="1">IF($A385&lt;&gt;"",_xll.BCurveInt(_xll.BCurveStrip("S23","Curvedate",$A385),"Df.Mid",$A385+AJ$1),"")</f>
        <v>#N/A N/A</v>
      </c>
      <c r="AK385" s="34" t="str">
        <f ca="1">IF($A385&lt;&gt;"",_xll.BCurveInt(_xll.BCurveStrip("S23","Curvedate",$A385),"Df.Mid",$A385+AK$1),"")</f>
        <v>#N/A N/A</v>
      </c>
      <c r="AL385" s="34" t="str">
        <f ca="1">IF($A385&lt;&gt;"",_xll.BCurveInt(_xll.BCurveStrip("S23","Curvedate",$A385),"Df.Mid",$A385+AL$1),"")</f>
        <v>#N/A N/A</v>
      </c>
      <c r="AM385" s="34" t="str">
        <f ca="1">IF($A385&lt;&gt;"",_xll.BCurveInt(_xll.BCurveStrip("S23","Curvedate",$A385),"Df.Mid",$A385+AM$1),"")</f>
        <v>#N/A N/A</v>
      </c>
      <c r="AN385" s="34" t="str">
        <f ca="1">IF($A385&lt;&gt;"",_xll.BCurveInt(_xll.BCurveStrip("S23","Curvedate",$A385),"Df.Mid",$A385+AN$1),"")</f>
        <v>#N/A N/A</v>
      </c>
      <c r="AO385" s="34" t="str">
        <f ca="1">IF($A385&lt;&gt;"",_xll.BCurveInt(_xll.BCurveStrip("S23","Curvedate",$A385),"Df.Mid",$A385+AO$1),"")</f>
        <v>#N/A N/A</v>
      </c>
      <c r="AP385" s="34" t="str">
        <f ca="1">IF($A385&lt;&gt;"",_xll.BCurveInt(_xll.BCurveStrip("S23","Curvedate",$A385),"Df.Mid",$A385+AP$1),"")</f>
        <v>#N/A N/A</v>
      </c>
      <c r="AQ385" s="34" t="str">
        <f ca="1">IF($A385&lt;&gt;"",_xll.BCurveInt(_xll.BCurveStrip("S23","Curvedate",$A385),"Df.Mid",$A385+AQ$1),"")</f>
        <v>#N/A N/A</v>
      </c>
      <c r="AR385" s="34" t="str">
        <f ca="1">IF($A385&lt;&gt;"",_xll.BCurveInt(_xll.BCurveStrip("S23","Curvedate",$A385),"Df.Mid",$A385+AR$1),"")</f>
        <v>#N/A N/A</v>
      </c>
      <c r="AS385" s="34" t="str">
        <f ca="1">IF($A385&lt;&gt;"",_xll.BCurveInt(_xll.BCurveStrip("S23","Curvedate",$A385),"Df.Mid",$A385+AS$1),"")</f>
        <v>#N/A N/A</v>
      </c>
      <c r="AT385" s="34" t="str">
        <f ca="1">IF($A385&lt;&gt;"",_xll.BCurveInt(_xll.BCurveStrip("S23","Curvedate",$A385),"Df.Mid",$A385+AT$1),"")</f>
        <v>#N/A N/A</v>
      </c>
      <c r="AU385" s="34" t="str">
        <f ca="1">IF($A385&lt;&gt;"",_xll.BCurveInt(_xll.BCurveStrip("S23","Curvedate",$A385),"Df.Mid",$A385+AU$1),"")</f>
        <v>#N/A N/A</v>
      </c>
      <c r="AV385" s="34" t="str">
        <f ca="1">IF($A385&lt;&gt;"",_xll.BCurveInt(_xll.BCurveStrip("S23","Curvedate",$A385),"Df.Mid",$A385+AV$1),"")</f>
        <v>#N/A N/A</v>
      </c>
      <c r="AW385" s="34" t="str">
        <f ca="1">IF($A385&lt;&gt;"",_xll.BCurveInt(_xll.BCurveStrip("S23","Curvedate",$A385),"Df.Mid",$A385+AW$1),"")</f>
        <v>#N/A N/A</v>
      </c>
      <c r="AX385" s="34" t="str">
        <f ca="1">IF($A385&lt;&gt;"",_xll.BCurveInt(_xll.BCurveStrip("S23","Curvedate",$A385),"Df.Mid",$A385+AX$1),"")</f>
        <v>#N/A N/A</v>
      </c>
      <c r="AY385" s="34" t="str">
        <f ca="1">IF($A385&lt;&gt;"",_xll.BCurveInt(_xll.BCurveStrip("S23","Curvedate",$A385),"Df.Mid",$A385+AY$1),"")</f>
        <v>#N/A N/A</v>
      </c>
      <c r="AZ385" s="34" t="str">
        <f ca="1">IF($A385&lt;&gt;"",_xll.BCurveInt(_xll.BCurveStrip("S23","Curvedate",$A385),"Df.Mid",$A385+AZ$1),"")</f>
        <v>#N/A N/A</v>
      </c>
      <c r="BA385" s="34" t="str">
        <f ca="1">IF($A385&lt;&gt;"",_xll.BCurveInt(_xll.BCurveStrip("S23","Curvedate",$A385),"Df.Mid",$A385+BA$1),"")</f>
        <v>#N/A N/A</v>
      </c>
      <c r="BB385" s="34" t="str">
        <f ca="1">IF($A385&lt;&gt;"",_xll.BCurveInt(_xll.BCurveStrip("S23","Curvedate",$A385),"Df.Mid",$A385+BB$1),"")</f>
        <v>#N/A N/A</v>
      </c>
      <c r="BC385" s="34" t="str">
        <f ca="1">IF($A385&lt;&gt;"",_xll.BCurveInt(_xll.BCurveStrip("S23","Curvedate",$A385),"Df.Mid",$A385+BC$1),"")</f>
        <v>#N/A N/A</v>
      </c>
      <c r="BD385" s="34" t="str">
        <f ca="1">IF($A385&lt;&gt;"",_xll.BCurveInt(_xll.BCurveStrip("S23","Curvedate",$A385),"Df.Mid",$A385+BD$1),"")</f>
        <v>#N/A N/A</v>
      </c>
      <c r="BE385" s="34" t="str">
        <f ca="1">IF($A385&lt;&gt;"",_xll.BCurveInt(_xll.BCurveStrip("S23","Curvedate",$A385),"Df.Mid",$A385+BE$1),"")</f>
        <v>#N/A N/A</v>
      </c>
      <c r="BF385" s="34" t="str">
        <f ca="1">IF($A385&lt;&gt;"",_xll.BCurveInt(_xll.BCurveStrip("S23","Curvedate",$A385),"Df.Mid",$A385+BF$1),"")</f>
        <v>#N/A N/A</v>
      </c>
      <c r="BG385" s="34" t="str">
        <f ca="1">IF($A385&lt;&gt;"",_xll.BCurveInt(_xll.BCurveStrip("S23","Curvedate",$A385),"Df.Mid",$A385+BG$1),"")</f>
        <v>#N/A N/A</v>
      </c>
      <c r="BH385" s="34" t="str">
        <f ca="1">IF($A385&lt;&gt;"",_xll.BCurveInt(_xll.BCurveStrip("S23","Curvedate",$A385),"Df.Mid",$A385+BH$1),"")</f>
        <v>#N/A N/A</v>
      </c>
      <c r="BI385" s="34" t="str">
        <f ca="1">IF($A385&lt;&gt;"",_xll.BCurveInt(_xll.BCurveStrip("S23","Curvedate",$A385),"Df.Mid",$A385+BI$1),"")</f>
        <v>#N/A N/A</v>
      </c>
      <c r="BJ385" s="34" t="str">
        <f ca="1">IF($A385&lt;&gt;"",_xll.BCurveInt(_xll.BCurveStrip("S23","Curvedate",$A385),"Df.Mid",$A385+BJ$1),"")</f>
        <v>#N/A N/A</v>
      </c>
      <c r="BK385" s="34" t="str">
        <f ca="1">IF($A385&lt;&gt;"",_xll.BCurveInt(_xll.BCurveStrip("S23","Curvedate",$A385),"Df.Mid",$A385+BK$1),"")</f>
        <v>#N/A N/A</v>
      </c>
      <c r="BL385" s="34" t="str">
        <f ca="1">IF($A385&lt;&gt;"",_xll.BCurveInt(_xll.BCurveStrip("S23","Curvedate",$A385),"Df.Mid",$A385+BL$1),"")</f>
        <v>#N/A N/A</v>
      </c>
      <c r="BM385" s="34" t="str">
        <f ca="1">IF($A385&lt;&gt;"",_xll.BCurveInt(_xll.BCurveStrip("S23","Curvedate",$A385),"Df.Mid",$A385+BM$1),"")</f>
        <v>#N/A N/A</v>
      </c>
      <c r="BN385" s="34" t="str">
        <f ca="1">IF($A385&lt;&gt;"",_xll.BCurveInt(_xll.BCurveStrip("S23","Curvedate",$A385),"Df.Mid",$A385+BN$1),"")</f>
        <v>#N/A N/A</v>
      </c>
      <c r="BO385" s="34" t="str">
        <f ca="1">IF($A385&lt;&gt;"",_xll.BCurveInt(_xll.BCurveStrip("S23","Curvedate",$A385),"Df.Mid",$A385+BO$1),"")</f>
        <v>#N/A N/A</v>
      </c>
      <c r="BP385" s="34" t="str">
        <f ca="1">IF($A385&lt;&gt;"",_xll.BCurveInt(_xll.BCurveStrip("S23","Curvedate",$A385),"Df.Mid",$A385+BP$1),"")</f>
        <v>#N/A N/A</v>
      </c>
      <c r="BQ385" s="34" t="str">
        <f ca="1">IF($A385&lt;&gt;"",_xll.BCurveInt(_xll.BCurveStrip("S23","Curvedate",$A385),"Df.Mid",$A385+BQ$1),"")</f>
        <v>#N/A N/A</v>
      </c>
      <c r="BR385" s="34" t="str">
        <f ca="1">IF($A385&lt;&gt;"",_xll.BCurveInt(_xll.BCurveStrip("S23","Curvedate",$A385),"Df.Mid",$A385+BR$1),"")</f>
        <v>#N/A N/A</v>
      </c>
      <c r="BS385" s="34" t="str">
        <f ca="1">IF($A385&lt;&gt;"",_xll.BCurveInt(_xll.BCurveStrip("S23","Curvedate",$A385),"Df.Mid",$A385+BS$1),"")</f>
        <v>#N/A N/A</v>
      </c>
      <c r="BT385" s="34" t="str">
        <f ca="1">IF($A385&lt;&gt;"",_xll.BCurveInt(_xll.BCurveStrip("S23","Curvedate",$A385),"Df.Mid",$A385+BT$1),"")</f>
        <v>#N/A N/A</v>
      </c>
      <c r="BU385" s="34" t="str">
        <f ca="1">IF($A385&lt;&gt;"",_xll.BCurveInt(_xll.BCurveStrip("S23","Curvedate",$A385),"Df.Mid",$A385+BU$1),"")</f>
        <v>#N/A N/A</v>
      </c>
      <c r="BV385" s="34" t="str">
        <f ca="1">IF($A385&lt;&gt;"",_xll.BCurveInt(_xll.BCurveStrip("S23","Curvedate",$A385),"Df.Mid",$A385+BV$1),"")</f>
        <v>#N/A N/A</v>
      </c>
      <c r="BW385" s="34" t="str">
        <f ca="1">IF($A385&lt;&gt;"",_xll.BCurveInt(_xll.BCurveStrip("S23","Curvedate",$A385),"Df.Mid",$A385+BW$1),"")</f>
        <v>#N/A N/A</v>
      </c>
      <c r="BX385" s="34" t="str">
        <f ca="1">IF($A385&lt;&gt;"",_xll.BCurveInt(_xll.BCurveStrip("S23","Curvedate",$A385),"Df.Mid",$A385+BX$1),"")</f>
        <v>#N/A N/A</v>
      </c>
      <c r="BY385" s="34" t="str">
        <f ca="1">IF($A385&lt;&gt;"",_xll.BCurveInt(_xll.BCurveStrip("S23","Curvedate",$A385),"Df.Mid",$A385+BY$1),"")</f>
        <v>#N/A N/A</v>
      </c>
      <c r="BZ385" s="34" t="str">
        <f ca="1">IF($A385&lt;&gt;"",_xll.BCurveInt(_xll.BCurveStrip("S23","Curvedate",$A385),"Df.Mid",$A385+BZ$1),"")</f>
        <v>#N/A N/A</v>
      </c>
      <c r="CA385" s="34" t="str">
        <f ca="1">IF($A385&lt;&gt;"",_xll.BCurveInt(_xll.BCurveStrip("S23","Curvedate",$A385),"Df.Mid",$A385+CA$1),"")</f>
        <v>#N/A N/A</v>
      </c>
      <c r="CB385" s="34" t="str">
        <f ca="1">IF($A385&lt;&gt;"",_xll.BCurveInt(_xll.BCurveStrip("S23","Curvedate",$A385),"Df.Mid",$A385+CB$1),"")</f>
        <v>#N/A N/A</v>
      </c>
      <c r="CC385" s="34" t="str">
        <f ca="1">IF($A385&lt;&gt;"",_xll.BCurveInt(_xll.BCurveStrip("S23","Curvedate",$A385),"Df.Mid",$A385+CC$1),"")</f>
        <v>#N/A N/A</v>
      </c>
      <c r="CD385" s="34" t="str">
        <f ca="1">IF($A385&lt;&gt;"",_xll.BCurveInt(_xll.BCurveStrip("S23","Curvedate",$A385),"Df.Mid",$A385+CD$1),"")</f>
        <v>#N/A N/A</v>
      </c>
      <c r="CE385" s="34" t="str">
        <f ca="1">IF($A385&lt;&gt;"",_xll.BCurveInt(_xll.BCurveStrip("S23","Curvedate",$A385),"Df.Mid",$A385+CE$1),"")</f>
        <v>#N/A N/A</v>
      </c>
      <c r="CF385" s="34" t="str">
        <f ca="1">IF($A385&lt;&gt;"",_xll.BCurveInt(_xll.BCurveStrip("S23","Curvedate",$A385),"Df.Mid",$A385+CF$1),"")</f>
        <v>#N/A N/A</v>
      </c>
      <c r="CG385" s="34" t="str">
        <f ca="1">IF($A385&lt;&gt;"",_xll.BCurveInt(_xll.BCurveStrip("S23","Curvedate",$A385),"Df.Mid",$A385+CG$1),"")</f>
        <v>#N/A N/A</v>
      </c>
      <c r="CH385" s="34" t="str">
        <f ca="1">IF($A385&lt;&gt;"",_xll.BCurveInt(_xll.BCurveStrip("S23","Curvedate",$A385),"Df.Mid",$A385+CH$1),"")</f>
        <v>#N/A N/A</v>
      </c>
      <c r="CI385" s="34" t="str">
        <f ca="1">IF($A385&lt;&gt;"",_xll.BCurveInt(_xll.BCurveStrip("S23","Curvedate",$A385),"Df.Mid",$A385+CI$1),"")</f>
        <v>#N/A N/A</v>
      </c>
      <c r="CJ385" s="34" t="str">
        <f ca="1">IF($A385&lt;&gt;"",_xll.BCurveInt(_xll.BCurveStrip("S23","Curvedate",$A385),"Df.Mid",$A385+CJ$1),"")</f>
        <v>#N/A N/A</v>
      </c>
      <c r="CK385" s="34" t="str">
        <f ca="1">IF($A385&lt;&gt;"",_xll.BCurveInt(_xll.BCurveStrip("S23","Curvedate",$A385),"Df.Mid",$A385+CK$1),"")</f>
        <v>#N/A N/A</v>
      </c>
      <c r="CL385" s="34" t="str">
        <f ca="1">IF($A385&lt;&gt;"",_xll.BCurveInt(_xll.BCurveStrip("S23","Curvedate",$A385),"Df.Mid",$A385+CL$1),"")</f>
        <v>#N/A N/A</v>
      </c>
      <c r="CM385" s="34" t="str">
        <f ca="1">IF($A385&lt;&gt;"",_xll.BCurveInt(_xll.BCurveStrip("S23","Curvedate",$A385),"Df.Mid",$A385+CM$1),"")</f>
        <v>#N/A N/A</v>
      </c>
      <c r="CN385" s="34" t="str">
        <f ca="1">IF($A385&lt;&gt;"",_xll.BCurveInt(_xll.BCurveStrip("S23","Curvedate",$A385),"Df.Mid",$A385+CN$1),"")</f>
        <v>#N/A N/A</v>
      </c>
      <c r="CO385" s="34" t="str">
        <f ca="1">IF($A385&lt;&gt;"",_xll.BCurveInt(_xll.BCurveStrip("S23","Curvedate",$A385),"Df.Mid",$A385+CO$1),"")</f>
        <v>#N/A N/A</v>
      </c>
      <c r="CP385" s="34" t="str">
        <f ca="1">IF($A385&lt;&gt;"",_xll.BCurveInt(_xll.BCurveStrip("S23","Curvedate",$A385),"Df.Mid",$A385+CP$1),"")</f>
        <v>#N/A N/A</v>
      </c>
      <c r="CQ385" s="34" t="str">
        <f ca="1">IF($A385&lt;&gt;"",_xll.BCurveInt(_xll.BCurveStrip("S23","Curvedate",$A385),"Df.Mid",$A385+CQ$1),"")</f>
        <v>#N/A N/A</v>
      </c>
      <c r="CR385" s="34" t="str">
        <f ca="1">IF($A385&lt;&gt;"",_xll.BCurveInt(_xll.BCurveStrip("S23","Curvedate",$A385),"Df.Mid",$A385+CR$1),"")</f>
        <v>#N/A N/A</v>
      </c>
      <c r="CS385" s="34" t="str">
        <f ca="1">IF($A385&lt;&gt;"",_xll.BCurveInt(_xll.BCurveStrip("S23","Curvedate",$A385),"Df.Mid",$A385+CS$1),"")</f>
        <v>#N/A N/A</v>
      </c>
      <c r="CT385" s="34" t="str">
        <f ca="1">IF($A385&lt;&gt;"",_xll.BCurveInt(_xll.BCurveStrip("S23","Curvedate",$A385),"Df.Mid",$A385+CT$1),"")</f>
        <v>#N/A N/A</v>
      </c>
      <c r="CU385" s="34" t="str">
        <f ca="1">IF($A385&lt;&gt;"",_xll.BCurveInt(_xll.BCurveStrip("S23","Curvedate",$A385),"Df.Mid",$A385+CU$1),"")</f>
        <v>#N/A N/A</v>
      </c>
      <c r="CV385" s="34" t="str">
        <f ca="1">IF($A385&lt;&gt;"",_xll.BCurveInt(_xll.BCurveStrip("S23","Curvedate",$A385),"Df.Mid",$A385+CV$1),"")</f>
        <v>#N/A N/A</v>
      </c>
      <c r="CW385" s="34" t="str">
        <f ca="1">IF($A385&lt;&gt;"",_xll.BCurveInt(_xll.BCurveStrip("S23","Curvedate",$A385),"Df.Mid",$A385+CW$1),"")</f>
        <v>#N/A N/A</v>
      </c>
      <c r="CX385" s="34" t="str">
        <f ca="1">IF($A385&lt;&gt;"",_xll.BCurveInt(_xll.BCurveStrip("S23","Curvedate",$A385),"Df.Mid",$A385+CX$1),"")</f>
        <v>#N/A N/A</v>
      </c>
      <c r="CY385" s="34" t="str">
        <f ca="1">IF($A385&lt;&gt;"",_xll.BCurveInt(_xll.BCurveStrip("S23","Curvedate",$A385),"Df.Mid",$A385+CY$1),"")</f>
        <v>#N/A N/A</v>
      </c>
      <c r="CZ385" s="34" t="str">
        <f ca="1">IF($A385&lt;&gt;"",_xll.BCurveInt(_xll.BCurveStrip("S23","Curvedate",$A385),"Df.Mid",$A385+CZ$1),"")</f>
        <v>#N/A N/A</v>
      </c>
      <c r="DA385" s="34" t="str">
        <f ca="1">IF($A385&lt;&gt;"",_xll.BCurveInt(_xll.BCurveStrip("S23","Curvedate",$A385),"Df.Mid",$A385+DA$1),"")</f>
        <v>#N/A N/A</v>
      </c>
      <c r="DB385" s="34" t="str">
        <f ca="1">IF($A385&lt;&gt;"",_xll.BCurveInt(_xll.BCurveStrip("S23","Curvedate",$A385),"Df.Mid",$A385+DB$1),"")</f>
        <v>#N/A N/A</v>
      </c>
    </row>
    <row r="386" spans="1:106" x14ac:dyDescent="0.2">
      <c r="A386" s="13">
        <f t="shared" ca="1" si="5"/>
        <v>44810</v>
      </c>
      <c r="B386" s="34" t="str">
        <f ca="1">IF($A386&lt;&gt;"",_xll.BCurveInt(_xll.BCurveStrip("S23","Curvedate",$A386),"Df.Mid",$A386+B$1),"")</f>
        <v>#N/A N/A</v>
      </c>
      <c r="C386" s="34" t="str">
        <f ca="1">IF($A386&lt;&gt;"",_xll.BCurveInt(_xll.BCurveStrip("S23","Curvedate",$A386),"Df.Mid",$A386+C$1),"")</f>
        <v>#N/A N/A</v>
      </c>
      <c r="D386" s="34" t="str">
        <f ca="1">IF($A386&lt;&gt;"",_xll.BCurveInt(_xll.BCurveStrip("S23","Curvedate",$A386),"Df.Mid",$A386+D$1),"")</f>
        <v>#N/A N/A</v>
      </c>
      <c r="E386" s="34" t="str">
        <f ca="1">IF($A386&lt;&gt;"",_xll.BCurveInt(_xll.BCurveStrip("S23","Curvedate",$A386),"Df.Mid",$A386+E$1),"")</f>
        <v>#N/A N/A</v>
      </c>
      <c r="F386" s="34" t="str">
        <f ca="1">IF($A386&lt;&gt;"",_xll.BCurveInt(_xll.BCurveStrip("S23","Curvedate",$A386),"Df.Mid",$A386+F$1),"")</f>
        <v>#N/A N/A</v>
      </c>
      <c r="G386" s="34" t="str">
        <f ca="1">IF($A386&lt;&gt;"",_xll.BCurveInt(_xll.BCurveStrip("S23","Curvedate",$A386),"Df.Mid",$A386+G$1),"")</f>
        <v>#N/A N/A</v>
      </c>
      <c r="H386" s="34" t="str">
        <f ca="1">IF($A386&lt;&gt;"",_xll.BCurveInt(_xll.BCurveStrip("S23","Curvedate",$A386),"Df.Mid",$A386+H$1),"")</f>
        <v>#N/A N/A</v>
      </c>
      <c r="I386" s="34" t="str">
        <f ca="1">IF($A386&lt;&gt;"",_xll.BCurveInt(_xll.BCurveStrip("S23","Curvedate",$A386),"Df.Mid",$A386+I$1),"")</f>
        <v>#N/A N/A</v>
      </c>
      <c r="J386" s="34" t="str">
        <f ca="1">IF($A386&lt;&gt;"",_xll.BCurveInt(_xll.BCurveStrip("S23","Curvedate",$A386),"Df.Mid",$A386+J$1),"")</f>
        <v>#N/A N/A</v>
      </c>
      <c r="K386" s="34" t="str">
        <f ca="1">IF($A386&lt;&gt;"",_xll.BCurveInt(_xll.BCurveStrip("S23","Curvedate",$A386),"Df.Mid",$A386+K$1),"")</f>
        <v>#N/A N/A</v>
      </c>
      <c r="L386" s="34" t="str">
        <f ca="1">IF($A386&lt;&gt;"",_xll.BCurveInt(_xll.BCurveStrip("S23","Curvedate",$A386),"Df.Mid",$A386+L$1),"")</f>
        <v>#N/A N/A</v>
      </c>
      <c r="M386" s="34" t="str">
        <f ca="1">IF($A386&lt;&gt;"",_xll.BCurveInt(_xll.BCurveStrip("S23","Curvedate",$A386),"Df.Mid",$A386+M$1),"")</f>
        <v>#N/A N/A</v>
      </c>
      <c r="N386" s="34" t="str">
        <f ca="1">IF($A386&lt;&gt;"",_xll.BCurveInt(_xll.BCurveStrip("S23","Curvedate",$A386),"Df.Mid",$A386+N$1),"")</f>
        <v>#N/A N/A</v>
      </c>
      <c r="O386" s="34" t="str">
        <f ca="1">IF($A386&lt;&gt;"",_xll.BCurveInt(_xll.BCurveStrip("S23","Curvedate",$A386),"Df.Mid",$A386+O$1),"")</f>
        <v>#N/A N/A</v>
      </c>
      <c r="P386" s="34" t="str">
        <f ca="1">IF($A386&lt;&gt;"",_xll.BCurveInt(_xll.BCurveStrip("S23","Curvedate",$A386),"Df.Mid",$A386+P$1),"")</f>
        <v>#N/A N/A</v>
      </c>
      <c r="Q386" s="34" t="str">
        <f ca="1">IF($A386&lt;&gt;"",_xll.BCurveInt(_xll.BCurveStrip("S23","Curvedate",$A386),"Df.Mid",$A386+Q$1),"")</f>
        <v>#N/A N/A</v>
      </c>
      <c r="R386" s="34" t="str">
        <f ca="1">IF($A386&lt;&gt;"",_xll.BCurveInt(_xll.BCurveStrip("S23","Curvedate",$A386),"Df.Mid",$A386+R$1),"")</f>
        <v>#N/A N/A</v>
      </c>
      <c r="S386" s="34" t="str">
        <f ca="1">IF($A386&lt;&gt;"",_xll.BCurveInt(_xll.BCurveStrip("S23","Curvedate",$A386),"Df.Mid",$A386+S$1),"")</f>
        <v>#N/A N/A</v>
      </c>
      <c r="T386" s="34" t="str">
        <f ca="1">IF($A386&lt;&gt;"",_xll.BCurveInt(_xll.BCurveStrip("S23","Curvedate",$A386),"Df.Mid",$A386+T$1),"")</f>
        <v>#N/A N/A</v>
      </c>
      <c r="U386" s="34" t="str">
        <f ca="1">IF($A386&lt;&gt;"",_xll.BCurveInt(_xll.BCurveStrip("S23","Curvedate",$A386),"Df.Mid",$A386+U$1),"")</f>
        <v>#N/A N/A</v>
      </c>
      <c r="V386" s="34" t="str">
        <f ca="1">IF($A386&lt;&gt;"",_xll.BCurveInt(_xll.BCurveStrip("S23","Curvedate",$A386),"Df.Mid",$A386+V$1),"")</f>
        <v>#N/A N/A</v>
      </c>
      <c r="W386" s="34" t="str">
        <f ca="1">IF($A386&lt;&gt;"",_xll.BCurveInt(_xll.BCurveStrip("S23","Curvedate",$A386),"Df.Mid",$A386+W$1),"")</f>
        <v>#N/A N/A</v>
      </c>
      <c r="X386" s="34" t="str">
        <f ca="1">IF($A386&lt;&gt;"",_xll.BCurveInt(_xll.BCurveStrip("S23","Curvedate",$A386),"Df.Mid",$A386+X$1),"")</f>
        <v>#N/A N/A</v>
      </c>
      <c r="Y386" s="34" t="str">
        <f ca="1">IF($A386&lt;&gt;"",_xll.BCurveInt(_xll.BCurveStrip("S23","Curvedate",$A386),"Df.Mid",$A386+Y$1),"")</f>
        <v>#N/A N/A</v>
      </c>
      <c r="Z386" s="34" t="str">
        <f ca="1">IF($A386&lt;&gt;"",_xll.BCurveInt(_xll.BCurveStrip("S23","Curvedate",$A386),"Df.Mid",$A386+Z$1),"")</f>
        <v>#N/A N/A</v>
      </c>
      <c r="AA386" s="34" t="str">
        <f ca="1">IF($A386&lt;&gt;"",_xll.BCurveInt(_xll.BCurveStrip("S23","Curvedate",$A386),"Df.Mid",$A386+AA$1),"")</f>
        <v>#N/A N/A</v>
      </c>
      <c r="AB386" s="34" t="str">
        <f ca="1">IF($A386&lt;&gt;"",_xll.BCurveInt(_xll.BCurveStrip("S23","Curvedate",$A386),"Df.Mid",$A386+AB$1),"")</f>
        <v>#N/A N/A</v>
      </c>
      <c r="AC386" s="34" t="str">
        <f ca="1">IF($A386&lt;&gt;"",_xll.BCurveInt(_xll.BCurveStrip("S23","Curvedate",$A386),"Df.Mid",$A386+AC$1),"")</f>
        <v>#N/A N/A</v>
      </c>
      <c r="AD386" s="34" t="str">
        <f ca="1">IF($A386&lt;&gt;"",_xll.BCurveInt(_xll.BCurveStrip("S23","Curvedate",$A386),"Df.Mid",$A386+AD$1),"")</f>
        <v>#N/A N/A</v>
      </c>
      <c r="AE386" s="34" t="str">
        <f ca="1">IF($A386&lt;&gt;"",_xll.BCurveInt(_xll.BCurveStrip("S23","Curvedate",$A386),"Df.Mid",$A386+AE$1),"")</f>
        <v>#N/A N/A</v>
      </c>
      <c r="AF386" s="34" t="str">
        <f ca="1">IF($A386&lt;&gt;"",_xll.BCurveInt(_xll.BCurveStrip("S23","Curvedate",$A386),"Df.Mid",$A386+AF$1),"")</f>
        <v>#N/A N/A</v>
      </c>
      <c r="AG386" s="34" t="str">
        <f ca="1">IF($A386&lt;&gt;"",_xll.BCurveInt(_xll.BCurveStrip("S23","Curvedate",$A386),"Df.Mid",$A386+AG$1),"")</f>
        <v>#N/A N/A</v>
      </c>
      <c r="AH386" s="34" t="str">
        <f ca="1">IF($A386&lt;&gt;"",_xll.BCurveInt(_xll.BCurveStrip("S23","Curvedate",$A386),"Df.Mid",$A386+AH$1),"")</f>
        <v>#N/A N/A</v>
      </c>
      <c r="AI386" s="34" t="str">
        <f ca="1">IF($A386&lt;&gt;"",_xll.BCurveInt(_xll.BCurveStrip("S23","Curvedate",$A386),"Df.Mid",$A386+AI$1),"")</f>
        <v>#N/A N/A</v>
      </c>
      <c r="AJ386" s="34" t="str">
        <f ca="1">IF($A386&lt;&gt;"",_xll.BCurveInt(_xll.BCurveStrip("S23","Curvedate",$A386),"Df.Mid",$A386+AJ$1),"")</f>
        <v>#N/A N/A</v>
      </c>
      <c r="AK386" s="34" t="str">
        <f ca="1">IF($A386&lt;&gt;"",_xll.BCurveInt(_xll.BCurveStrip("S23","Curvedate",$A386),"Df.Mid",$A386+AK$1),"")</f>
        <v>#N/A N/A</v>
      </c>
      <c r="AL386" s="34" t="str">
        <f ca="1">IF($A386&lt;&gt;"",_xll.BCurveInt(_xll.BCurveStrip("S23","Curvedate",$A386),"Df.Mid",$A386+AL$1),"")</f>
        <v>#N/A N/A</v>
      </c>
      <c r="AM386" s="34" t="str">
        <f ca="1">IF($A386&lt;&gt;"",_xll.BCurveInt(_xll.BCurveStrip("S23","Curvedate",$A386),"Df.Mid",$A386+AM$1),"")</f>
        <v>#N/A N/A</v>
      </c>
      <c r="AN386" s="34" t="str">
        <f ca="1">IF($A386&lt;&gt;"",_xll.BCurveInt(_xll.BCurveStrip("S23","Curvedate",$A386),"Df.Mid",$A386+AN$1),"")</f>
        <v>#N/A N/A</v>
      </c>
      <c r="AO386" s="34" t="str">
        <f ca="1">IF($A386&lt;&gt;"",_xll.BCurveInt(_xll.BCurveStrip("S23","Curvedate",$A386),"Df.Mid",$A386+AO$1),"")</f>
        <v>#N/A N/A</v>
      </c>
      <c r="AP386" s="34" t="str">
        <f ca="1">IF($A386&lt;&gt;"",_xll.BCurveInt(_xll.BCurveStrip("S23","Curvedate",$A386),"Df.Mid",$A386+AP$1),"")</f>
        <v>#N/A N/A</v>
      </c>
      <c r="AQ386" s="34" t="str">
        <f ca="1">IF($A386&lt;&gt;"",_xll.BCurveInt(_xll.BCurveStrip("S23","Curvedate",$A386),"Df.Mid",$A386+AQ$1),"")</f>
        <v>#N/A N/A</v>
      </c>
      <c r="AR386" s="34" t="str">
        <f ca="1">IF($A386&lt;&gt;"",_xll.BCurveInt(_xll.BCurveStrip("S23","Curvedate",$A386),"Df.Mid",$A386+AR$1),"")</f>
        <v>#N/A N/A</v>
      </c>
      <c r="AS386" s="34" t="str">
        <f ca="1">IF($A386&lt;&gt;"",_xll.BCurveInt(_xll.BCurveStrip("S23","Curvedate",$A386),"Df.Mid",$A386+AS$1),"")</f>
        <v>#N/A N/A</v>
      </c>
      <c r="AT386" s="34" t="str">
        <f ca="1">IF($A386&lt;&gt;"",_xll.BCurveInt(_xll.BCurveStrip("S23","Curvedate",$A386),"Df.Mid",$A386+AT$1),"")</f>
        <v>#N/A N/A</v>
      </c>
      <c r="AU386" s="34" t="str">
        <f ca="1">IF($A386&lt;&gt;"",_xll.BCurveInt(_xll.BCurveStrip("S23","Curvedate",$A386),"Df.Mid",$A386+AU$1),"")</f>
        <v>#N/A N/A</v>
      </c>
      <c r="AV386" s="34" t="str">
        <f ca="1">IF($A386&lt;&gt;"",_xll.BCurveInt(_xll.BCurveStrip("S23","Curvedate",$A386),"Df.Mid",$A386+AV$1),"")</f>
        <v>#N/A N/A</v>
      </c>
      <c r="AW386" s="34" t="str">
        <f ca="1">IF($A386&lt;&gt;"",_xll.BCurveInt(_xll.BCurveStrip("S23","Curvedate",$A386),"Df.Mid",$A386+AW$1),"")</f>
        <v>#N/A N/A</v>
      </c>
      <c r="AX386" s="34" t="str">
        <f ca="1">IF($A386&lt;&gt;"",_xll.BCurveInt(_xll.BCurveStrip("S23","Curvedate",$A386),"Df.Mid",$A386+AX$1),"")</f>
        <v>#N/A N/A</v>
      </c>
      <c r="AY386" s="34" t="str">
        <f ca="1">IF($A386&lt;&gt;"",_xll.BCurveInt(_xll.BCurveStrip("S23","Curvedate",$A386),"Df.Mid",$A386+AY$1),"")</f>
        <v>#N/A N/A</v>
      </c>
      <c r="AZ386" s="34" t="str">
        <f ca="1">IF($A386&lt;&gt;"",_xll.BCurveInt(_xll.BCurveStrip("S23","Curvedate",$A386),"Df.Mid",$A386+AZ$1),"")</f>
        <v>#N/A N/A</v>
      </c>
      <c r="BA386" s="34" t="str">
        <f ca="1">IF($A386&lt;&gt;"",_xll.BCurveInt(_xll.BCurveStrip("S23","Curvedate",$A386),"Df.Mid",$A386+BA$1),"")</f>
        <v>#N/A N/A</v>
      </c>
      <c r="BB386" s="34" t="str">
        <f ca="1">IF($A386&lt;&gt;"",_xll.BCurveInt(_xll.BCurveStrip("S23","Curvedate",$A386),"Df.Mid",$A386+BB$1),"")</f>
        <v>#N/A N/A</v>
      </c>
      <c r="BC386" s="34" t="str">
        <f ca="1">IF($A386&lt;&gt;"",_xll.BCurveInt(_xll.BCurveStrip("S23","Curvedate",$A386),"Df.Mid",$A386+BC$1),"")</f>
        <v>#N/A N/A</v>
      </c>
      <c r="BD386" s="34" t="str">
        <f ca="1">IF($A386&lt;&gt;"",_xll.BCurveInt(_xll.BCurveStrip("S23","Curvedate",$A386),"Df.Mid",$A386+BD$1),"")</f>
        <v>#N/A N/A</v>
      </c>
      <c r="BE386" s="34" t="str">
        <f ca="1">IF($A386&lt;&gt;"",_xll.BCurveInt(_xll.BCurveStrip("S23","Curvedate",$A386),"Df.Mid",$A386+BE$1),"")</f>
        <v>#N/A N/A</v>
      </c>
      <c r="BF386" s="34" t="str">
        <f ca="1">IF($A386&lt;&gt;"",_xll.BCurveInt(_xll.BCurveStrip("S23","Curvedate",$A386),"Df.Mid",$A386+BF$1),"")</f>
        <v>#N/A N/A</v>
      </c>
      <c r="BG386" s="34" t="str">
        <f ca="1">IF($A386&lt;&gt;"",_xll.BCurveInt(_xll.BCurveStrip("S23","Curvedate",$A386),"Df.Mid",$A386+BG$1),"")</f>
        <v>#N/A N/A</v>
      </c>
      <c r="BH386" s="34" t="str">
        <f ca="1">IF($A386&lt;&gt;"",_xll.BCurveInt(_xll.BCurveStrip("S23","Curvedate",$A386),"Df.Mid",$A386+BH$1),"")</f>
        <v>#N/A N/A</v>
      </c>
      <c r="BI386" s="34" t="str">
        <f ca="1">IF($A386&lt;&gt;"",_xll.BCurveInt(_xll.BCurveStrip("S23","Curvedate",$A386),"Df.Mid",$A386+BI$1),"")</f>
        <v>#N/A N/A</v>
      </c>
      <c r="BJ386" s="34" t="str">
        <f ca="1">IF($A386&lt;&gt;"",_xll.BCurveInt(_xll.BCurveStrip("S23","Curvedate",$A386),"Df.Mid",$A386+BJ$1),"")</f>
        <v>#N/A N/A</v>
      </c>
      <c r="BK386" s="34" t="str">
        <f ca="1">IF($A386&lt;&gt;"",_xll.BCurveInt(_xll.BCurveStrip("S23","Curvedate",$A386),"Df.Mid",$A386+BK$1),"")</f>
        <v>#N/A N/A</v>
      </c>
      <c r="BL386" s="34" t="str">
        <f ca="1">IF($A386&lt;&gt;"",_xll.BCurveInt(_xll.BCurveStrip("S23","Curvedate",$A386),"Df.Mid",$A386+BL$1),"")</f>
        <v>#N/A N/A</v>
      </c>
      <c r="BM386" s="34" t="str">
        <f ca="1">IF($A386&lt;&gt;"",_xll.BCurveInt(_xll.BCurveStrip("S23","Curvedate",$A386),"Df.Mid",$A386+BM$1),"")</f>
        <v>#N/A N/A</v>
      </c>
      <c r="BN386" s="34" t="str">
        <f ca="1">IF($A386&lt;&gt;"",_xll.BCurveInt(_xll.BCurveStrip("S23","Curvedate",$A386),"Df.Mid",$A386+BN$1),"")</f>
        <v>#N/A N/A</v>
      </c>
      <c r="BO386" s="34" t="str">
        <f ca="1">IF($A386&lt;&gt;"",_xll.BCurveInt(_xll.BCurveStrip("S23","Curvedate",$A386),"Df.Mid",$A386+BO$1),"")</f>
        <v>#N/A N/A</v>
      </c>
      <c r="BP386" s="34" t="str">
        <f ca="1">IF($A386&lt;&gt;"",_xll.BCurveInt(_xll.BCurveStrip("S23","Curvedate",$A386),"Df.Mid",$A386+BP$1),"")</f>
        <v>#N/A N/A</v>
      </c>
      <c r="BQ386" s="34" t="str">
        <f ca="1">IF($A386&lt;&gt;"",_xll.BCurveInt(_xll.BCurveStrip("S23","Curvedate",$A386),"Df.Mid",$A386+BQ$1),"")</f>
        <v>#N/A N/A</v>
      </c>
      <c r="BR386" s="34" t="str">
        <f ca="1">IF($A386&lt;&gt;"",_xll.BCurveInt(_xll.BCurveStrip("S23","Curvedate",$A386),"Df.Mid",$A386+BR$1),"")</f>
        <v>#N/A N/A</v>
      </c>
      <c r="BS386" s="34" t="str">
        <f ca="1">IF($A386&lt;&gt;"",_xll.BCurveInt(_xll.BCurveStrip("S23","Curvedate",$A386),"Df.Mid",$A386+BS$1),"")</f>
        <v>#N/A N/A</v>
      </c>
      <c r="BT386" s="34" t="str">
        <f ca="1">IF($A386&lt;&gt;"",_xll.BCurveInt(_xll.BCurveStrip("S23","Curvedate",$A386),"Df.Mid",$A386+BT$1),"")</f>
        <v>#N/A N/A</v>
      </c>
      <c r="BU386" s="34" t="str">
        <f ca="1">IF($A386&lt;&gt;"",_xll.BCurveInt(_xll.BCurveStrip("S23","Curvedate",$A386),"Df.Mid",$A386+BU$1),"")</f>
        <v>#N/A N/A</v>
      </c>
      <c r="BV386" s="34" t="str">
        <f ca="1">IF($A386&lt;&gt;"",_xll.BCurveInt(_xll.BCurveStrip("S23","Curvedate",$A386),"Df.Mid",$A386+BV$1),"")</f>
        <v>#N/A N/A</v>
      </c>
      <c r="BW386" s="34" t="str">
        <f ca="1">IF($A386&lt;&gt;"",_xll.BCurveInt(_xll.BCurveStrip("S23","Curvedate",$A386),"Df.Mid",$A386+BW$1),"")</f>
        <v>#N/A N/A</v>
      </c>
      <c r="BX386" s="34" t="str">
        <f ca="1">IF($A386&lt;&gt;"",_xll.BCurveInt(_xll.BCurveStrip("S23","Curvedate",$A386),"Df.Mid",$A386+BX$1),"")</f>
        <v>#N/A N/A</v>
      </c>
      <c r="BY386" s="34" t="str">
        <f ca="1">IF($A386&lt;&gt;"",_xll.BCurveInt(_xll.BCurveStrip("S23","Curvedate",$A386),"Df.Mid",$A386+BY$1),"")</f>
        <v>#N/A N/A</v>
      </c>
      <c r="BZ386" s="34" t="str">
        <f ca="1">IF($A386&lt;&gt;"",_xll.BCurveInt(_xll.BCurveStrip("S23","Curvedate",$A386),"Df.Mid",$A386+BZ$1),"")</f>
        <v>#N/A N/A</v>
      </c>
      <c r="CA386" s="34" t="str">
        <f ca="1">IF($A386&lt;&gt;"",_xll.BCurveInt(_xll.BCurveStrip("S23","Curvedate",$A386),"Df.Mid",$A386+CA$1),"")</f>
        <v>#N/A N/A</v>
      </c>
      <c r="CB386" s="34" t="str">
        <f ca="1">IF($A386&lt;&gt;"",_xll.BCurveInt(_xll.BCurveStrip("S23","Curvedate",$A386),"Df.Mid",$A386+CB$1),"")</f>
        <v>#N/A N/A</v>
      </c>
      <c r="CC386" s="34" t="str">
        <f ca="1">IF($A386&lt;&gt;"",_xll.BCurveInt(_xll.BCurveStrip("S23","Curvedate",$A386),"Df.Mid",$A386+CC$1),"")</f>
        <v>#N/A N/A</v>
      </c>
      <c r="CD386" s="34" t="str">
        <f ca="1">IF($A386&lt;&gt;"",_xll.BCurveInt(_xll.BCurveStrip("S23","Curvedate",$A386),"Df.Mid",$A386+CD$1),"")</f>
        <v>#N/A N/A</v>
      </c>
      <c r="CE386" s="34" t="str">
        <f ca="1">IF($A386&lt;&gt;"",_xll.BCurveInt(_xll.BCurveStrip("S23","Curvedate",$A386),"Df.Mid",$A386+CE$1),"")</f>
        <v>#N/A N/A</v>
      </c>
      <c r="CF386" s="34" t="str">
        <f ca="1">IF($A386&lt;&gt;"",_xll.BCurveInt(_xll.BCurveStrip("S23","Curvedate",$A386),"Df.Mid",$A386+CF$1),"")</f>
        <v>#N/A N/A</v>
      </c>
      <c r="CG386" s="34" t="str">
        <f ca="1">IF($A386&lt;&gt;"",_xll.BCurveInt(_xll.BCurveStrip("S23","Curvedate",$A386),"Df.Mid",$A386+CG$1),"")</f>
        <v>#N/A N/A</v>
      </c>
      <c r="CH386" s="34" t="str">
        <f ca="1">IF($A386&lt;&gt;"",_xll.BCurveInt(_xll.BCurveStrip("S23","Curvedate",$A386),"Df.Mid",$A386+CH$1),"")</f>
        <v>#N/A N/A</v>
      </c>
      <c r="CI386" s="34" t="str">
        <f ca="1">IF($A386&lt;&gt;"",_xll.BCurveInt(_xll.BCurveStrip("S23","Curvedate",$A386),"Df.Mid",$A386+CI$1),"")</f>
        <v>#N/A N/A</v>
      </c>
      <c r="CJ386" s="34" t="str">
        <f ca="1">IF($A386&lt;&gt;"",_xll.BCurveInt(_xll.BCurveStrip("S23","Curvedate",$A386),"Df.Mid",$A386+CJ$1),"")</f>
        <v>#N/A N/A</v>
      </c>
      <c r="CK386" s="34" t="str">
        <f ca="1">IF($A386&lt;&gt;"",_xll.BCurveInt(_xll.BCurveStrip("S23","Curvedate",$A386),"Df.Mid",$A386+CK$1),"")</f>
        <v>#N/A N/A</v>
      </c>
      <c r="CL386" s="34" t="str">
        <f ca="1">IF($A386&lt;&gt;"",_xll.BCurveInt(_xll.BCurveStrip("S23","Curvedate",$A386),"Df.Mid",$A386+CL$1),"")</f>
        <v>#N/A N/A</v>
      </c>
      <c r="CM386" s="34" t="str">
        <f ca="1">IF($A386&lt;&gt;"",_xll.BCurveInt(_xll.BCurveStrip("S23","Curvedate",$A386),"Df.Mid",$A386+CM$1),"")</f>
        <v>#N/A N/A</v>
      </c>
      <c r="CN386" s="34" t="str">
        <f ca="1">IF($A386&lt;&gt;"",_xll.BCurveInt(_xll.BCurveStrip("S23","Curvedate",$A386),"Df.Mid",$A386+CN$1),"")</f>
        <v>#N/A N/A</v>
      </c>
      <c r="CO386" s="34" t="str">
        <f ca="1">IF($A386&lt;&gt;"",_xll.BCurveInt(_xll.BCurveStrip("S23","Curvedate",$A386),"Df.Mid",$A386+CO$1),"")</f>
        <v>#N/A N/A</v>
      </c>
      <c r="CP386" s="34" t="str">
        <f ca="1">IF($A386&lt;&gt;"",_xll.BCurveInt(_xll.BCurveStrip("S23","Curvedate",$A386),"Df.Mid",$A386+CP$1),"")</f>
        <v>#N/A N/A</v>
      </c>
      <c r="CQ386" s="34" t="str">
        <f ca="1">IF($A386&lt;&gt;"",_xll.BCurveInt(_xll.BCurveStrip("S23","Curvedate",$A386),"Df.Mid",$A386+CQ$1),"")</f>
        <v>#N/A N/A</v>
      </c>
      <c r="CR386" s="34" t="str">
        <f ca="1">IF($A386&lt;&gt;"",_xll.BCurveInt(_xll.BCurveStrip("S23","Curvedate",$A386),"Df.Mid",$A386+CR$1),"")</f>
        <v>#N/A N/A</v>
      </c>
      <c r="CS386" s="34" t="str">
        <f ca="1">IF($A386&lt;&gt;"",_xll.BCurveInt(_xll.BCurveStrip("S23","Curvedate",$A386),"Df.Mid",$A386+CS$1),"")</f>
        <v>#N/A N/A</v>
      </c>
      <c r="CT386" s="34" t="str">
        <f ca="1">IF($A386&lt;&gt;"",_xll.BCurveInt(_xll.BCurveStrip("S23","Curvedate",$A386),"Df.Mid",$A386+CT$1),"")</f>
        <v>#N/A N/A</v>
      </c>
      <c r="CU386" s="34" t="str">
        <f ca="1">IF($A386&lt;&gt;"",_xll.BCurveInt(_xll.BCurveStrip("S23","Curvedate",$A386),"Df.Mid",$A386+CU$1),"")</f>
        <v>#N/A N/A</v>
      </c>
      <c r="CV386" s="34" t="str">
        <f ca="1">IF($A386&lt;&gt;"",_xll.BCurveInt(_xll.BCurveStrip("S23","Curvedate",$A386),"Df.Mid",$A386+CV$1),"")</f>
        <v>#N/A N/A</v>
      </c>
      <c r="CW386" s="34" t="str">
        <f ca="1">IF($A386&lt;&gt;"",_xll.BCurveInt(_xll.BCurveStrip("S23","Curvedate",$A386),"Df.Mid",$A386+CW$1),"")</f>
        <v>#N/A N/A</v>
      </c>
      <c r="CX386" s="34" t="str">
        <f ca="1">IF($A386&lt;&gt;"",_xll.BCurveInt(_xll.BCurveStrip("S23","Curvedate",$A386),"Df.Mid",$A386+CX$1),"")</f>
        <v>#N/A N/A</v>
      </c>
      <c r="CY386" s="34" t="str">
        <f ca="1">IF($A386&lt;&gt;"",_xll.BCurveInt(_xll.BCurveStrip("S23","Curvedate",$A386),"Df.Mid",$A386+CY$1),"")</f>
        <v>#N/A N/A</v>
      </c>
      <c r="CZ386" s="34" t="str">
        <f ca="1">IF($A386&lt;&gt;"",_xll.BCurveInt(_xll.BCurveStrip("S23","Curvedate",$A386),"Df.Mid",$A386+CZ$1),"")</f>
        <v>#N/A N/A</v>
      </c>
      <c r="DA386" s="34" t="str">
        <f ca="1">IF($A386&lt;&gt;"",_xll.BCurveInt(_xll.BCurveStrip("S23","Curvedate",$A386),"Df.Mid",$A386+DA$1),"")</f>
        <v>#N/A N/A</v>
      </c>
      <c r="DB386" s="34" t="str">
        <f ca="1">IF($A386&lt;&gt;"",_xll.BCurveInt(_xll.BCurveStrip("S23","Curvedate",$A386),"Df.Mid",$A386+DB$1),"")</f>
        <v>#N/A N/A</v>
      </c>
    </row>
    <row r="387" spans="1:106" x14ac:dyDescent="0.2">
      <c r="A387" s="13">
        <f t="shared" ca="1" si="5"/>
        <v>44811</v>
      </c>
      <c r="B387" s="34" t="str">
        <f ca="1">IF($A387&lt;&gt;"",_xll.BCurveInt(_xll.BCurveStrip("S23","Curvedate",$A387),"Df.Mid",$A387+B$1),"")</f>
        <v>#N/A N/A</v>
      </c>
      <c r="C387" s="34" t="str">
        <f ca="1">IF($A387&lt;&gt;"",_xll.BCurveInt(_xll.BCurveStrip("S23","Curvedate",$A387),"Df.Mid",$A387+C$1),"")</f>
        <v>#N/A N/A</v>
      </c>
      <c r="D387" s="34" t="str">
        <f ca="1">IF($A387&lt;&gt;"",_xll.BCurveInt(_xll.BCurveStrip("S23","Curvedate",$A387),"Df.Mid",$A387+D$1),"")</f>
        <v>#N/A N/A</v>
      </c>
      <c r="E387" s="34" t="str">
        <f ca="1">IF($A387&lt;&gt;"",_xll.BCurveInt(_xll.BCurveStrip("S23","Curvedate",$A387),"Df.Mid",$A387+E$1),"")</f>
        <v>#N/A N/A</v>
      </c>
      <c r="F387" s="34" t="str">
        <f ca="1">IF($A387&lt;&gt;"",_xll.BCurveInt(_xll.BCurveStrip("S23","Curvedate",$A387),"Df.Mid",$A387+F$1),"")</f>
        <v>#N/A N/A</v>
      </c>
      <c r="G387" s="34" t="str">
        <f ca="1">IF($A387&lt;&gt;"",_xll.BCurveInt(_xll.BCurveStrip("S23","Curvedate",$A387),"Df.Mid",$A387+G$1),"")</f>
        <v>#N/A N/A</v>
      </c>
      <c r="H387" s="34" t="str">
        <f ca="1">IF($A387&lt;&gt;"",_xll.BCurveInt(_xll.BCurveStrip("S23","Curvedate",$A387),"Df.Mid",$A387+H$1),"")</f>
        <v>#N/A N/A</v>
      </c>
      <c r="I387" s="34" t="str">
        <f ca="1">IF($A387&lt;&gt;"",_xll.BCurveInt(_xll.BCurveStrip("S23","Curvedate",$A387),"Df.Mid",$A387+I$1),"")</f>
        <v>#N/A N/A</v>
      </c>
      <c r="J387" s="34" t="str">
        <f ca="1">IF($A387&lt;&gt;"",_xll.BCurveInt(_xll.BCurveStrip("S23","Curvedate",$A387),"Df.Mid",$A387+J$1),"")</f>
        <v>#N/A N/A</v>
      </c>
      <c r="K387" s="34" t="str">
        <f ca="1">IF($A387&lt;&gt;"",_xll.BCurveInt(_xll.BCurveStrip("S23","Curvedate",$A387),"Df.Mid",$A387+K$1),"")</f>
        <v>#N/A N/A</v>
      </c>
      <c r="L387" s="34" t="str">
        <f ca="1">IF($A387&lt;&gt;"",_xll.BCurveInt(_xll.BCurveStrip("S23","Curvedate",$A387),"Df.Mid",$A387+L$1),"")</f>
        <v>#N/A N/A</v>
      </c>
      <c r="M387" s="34" t="str">
        <f ca="1">IF($A387&lt;&gt;"",_xll.BCurveInt(_xll.BCurveStrip("S23","Curvedate",$A387),"Df.Mid",$A387+M$1),"")</f>
        <v>#N/A N/A</v>
      </c>
      <c r="N387" s="34" t="str">
        <f ca="1">IF($A387&lt;&gt;"",_xll.BCurveInt(_xll.BCurveStrip("S23","Curvedate",$A387),"Df.Mid",$A387+N$1),"")</f>
        <v>#N/A N/A</v>
      </c>
      <c r="O387" s="34" t="str">
        <f ca="1">IF($A387&lt;&gt;"",_xll.BCurveInt(_xll.BCurveStrip("S23","Curvedate",$A387),"Df.Mid",$A387+O$1),"")</f>
        <v>#N/A N/A</v>
      </c>
      <c r="P387" s="34" t="str">
        <f ca="1">IF($A387&lt;&gt;"",_xll.BCurveInt(_xll.BCurveStrip("S23","Curvedate",$A387),"Df.Mid",$A387+P$1),"")</f>
        <v>#N/A N/A</v>
      </c>
      <c r="Q387" s="34" t="str">
        <f ca="1">IF($A387&lt;&gt;"",_xll.BCurveInt(_xll.BCurveStrip("S23","Curvedate",$A387),"Df.Mid",$A387+Q$1),"")</f>
        <v>#N/A N/A</v>
      </c>
      <c r="R387" s="34" t="str">
        <f ca="1">IF($A387&lt;&gt;"",_xll.BCurveInt(_xll.BCurveStrip("S23","Curvedate",$A387),"Df.Mid",$A387+R$1),"")</f>
        <v>#N/A N/A</v>
      </c>
      <c r="S387" s="34" t="str">
        <f ca="1">IF($A387&lt;&gt;"",_xll.BCurveInt(_xll.BCurveStrip("S23","Curvedate",$A387),"Df.Mid",$A387+S$1),"")</f>
        <v>#N/A N/A</v>
      </c>
      <c r="T387" s="34" t="str">
        <f ca="1">IF($A387&lt;&gt;"",_xll.BCurveInt(_xll.BCurveStrip("S23","Curvedate",$A387),"Df.Mid",$A387+T$1),"")</f>
        <v>#N/A N/A</v>
      </c>
      <c r="U387" s="34" t="str">
        <f ca="1">IF($A387&lt;&gt;"",_xll.BCurveInt(_xll.BCurveStrip("S23","Curvedate",$A387),"Df.Mid",$A387+U$1),"")</f>
        <v>#N/A N/A</v>
      </c>
      <c r="V387" s="34" t="str">
        <f ca="1">IF($A387&lt;&gt;"",_xll.BCurveInt(_xll.BCurveStrip("S23","Curvedate",$A387),"Df.Mid",$A387+V$1),"")</f>
        <v>#N/A N/A</v>
      </c>
      <c r="W387" s="34" t="str">
        <f ca="1">IF($A387&lt;&gt;"",_xll.BCurveInt(_xll.BCurveStrip("S23","Curvedate",$A387),"Df.Mid",$A387+W$1),"")</f>
        <v>#N/A N/A</v>
      </c>
      <c r="X387" s="34" t="str">
        <f ca="1">IF($A387&lt;&gt;"",_xll.BCurveInt(_xll.BCurveStrip("S23","Curvedate",$A387),"Df.Mid",$A387+X$1),"")</f>
        <v>#N/A N/A</v>
      </c>
      <c r="Y387" s="34" t="str">
        <f ca="1">IF($A387&lt;&gt;"",_xll.BCurveInt(_xll.BCurveStrip("S23","Curvedate",$A387),"Df.Mid",$A387+Y$1),"")</f>
        <v>#N/A N/A</v>
      </c>
      <c r="Z387" s="34" t="str">
        <f ca="1">IF($A387&lt;&gt;"",_xll.BCurveInt(_xll.BCurveStrip("S23","Curvedate",$A387),"Df.Mid",$A387+Z$1),"")</f>
        <v>#N/A N/A</v>
      </c>
      <c r="AA387" s="34" t="str">
        <f ca="1">IF($A387&lt;&gt;"",_xll.BCurveInt(_xll.BCurveStrip("S23","Curvedate",$A387),"Df.Mid",$A387+AA$1),"")</f>
        <v>#N/A N/A</v>
      </c>
      <c r="AB387" s="34" t="str">
        <f ca="1">IF($A387&lt;&gt;"",_xll.BCurveInt(_xll.BCurveStrip("S23","Curvedate",$A387),"Df.Mid",$A387+AB$1),"")</f>
        <v>#N/A N/A</v>
      </c>
      <c r="AC387" s="34" t="str">
        <f ca="1">IF($A387&lt;&gt;"",_xll.BCurveInt(_xll.BCurveStrip("S23","Curvedate",$A387),"Df.Mid",$A387+AC$1),"")</f>
        <v>#N/A N/A</v>
      </c>
      <c r="AD387" s="34" t="str">
        <f ca="1">IF($A387&lt;&gt;"",_xll.BCurveInt(_xll.BCurveStrip("S23","Curvedate",$A387),"Df.Mid",$A387+AD$1),"")</f>
        <v>#N/A N/A</v>
      </c>
      <c r="AE387" s="34" t="str">
        <f ca="1">IF($A387&lt;&gt;"",_xll.BCurveInt(_xll.BCurveStrip("S23","Curvedate",$A387),"Df.Mid",$A387+AE$1),"")</f>
        <v>#N/A N/A</v>
      </c>
      <c r="AF387" s="34" t="str">
        <f ca="1">IF($A387&lt;&gt;"",_xll.BCurveInt(_xll.BCurveStrip("S23","Curvedate",$A387),"Df.Mid",$A387+AF$1),"")</f>
        <v>#N/A N/A</v>
      </c>
      <c r="AG387" s="34" t="str">
        <f ca="1">IF($A387&lt;&gt;"",_xll.BCurveInt(_xll.BCurveStrip("S23","Curvedate",$A387),"Df.Mid",$A387+AG$1),"")</f>
        <v>#N/A N/A</v>
      </c>
      <c r="AH387" s="34" t="str">
        <f ca="1">IF($A387&lt;&gt;"",_xll.BCurveInt(_xll.BCurveStrip("S23","Curvedate",$A387),"Df.Mid",$A387+AH$1),"")</f>
        <v>#N/A N/A</v>
      </c>
      <c r="AI387" s="34" t="str">
        <f ca="1">IF($A387&lt;&gt;"",_xll.BCurveInt(_xll.BCurveStrip("S23","Curvedate",$A387),"Df.Mid",$A387+AI$1),"")</f>
        <v>#N/A N/A</v>
      </c>
      <c r="AJ387" s="34" t="str">
        <f ca="1">IF($A387&lt;&gt;"",_xll.BCurveInt(_xll.BCurveStrip("S23","Curvedate",$A387),"Df.Mid",$A387+AJ$1),"")</f>
        <v>#N/A N/A</v>
      </c>
      <c r="AK387" s="34" t="str">
        <f ca="1">IF($A387&lt;&gt;"",_xll.BCurveInt(_xll.BCurveStrip("S23","Curvedate",$A387),"Df.Mid",$A387+AK$1),"")</f>
        <v>#N/A N/A</v>
      </c>
      <c r="AL387" s="34" t="str">
        <f ca="1">IF($A387&lt;&gt;"",_xll.BCurveInt(_xll.BCurveStrip("S23","Curvedate",$A387),"Df.Mid",$A387+AL$1),"")</f>
        <v>#N/A N/A</v>
      </c>
      <c r="AM387" s="34" t="str">
        <f ca="1">IF($A387&lt;&gt;"",_xll.BCurveInt(_xll.BCurveStrip("S23","Curvedate",$A387),"Df.Mid",$A387+AM$1),"")</f>
        <v>#N/A N/A</v>
      </c>
      <c r="AN387" s="34" t="str">
        <f ca="1">IF($A387&lt;&gt;"",_xll.BCurveInt(_xll.BCurveStrip("S23","Curvedate",$A387),"Df.Mid",$A387+AN$1),"")</f>
        <v>#N/A N/A</v>
      </c>
      <c r="AO387" s="34" t="str">
        <f ca="1">IF($A387&lt;&gt;"",_xll.BCurveInt(_xll.BCurveStrip("S23","Curvedate",$A387),"Df.Mid",$A387+AO$1),"")</f>
        <v>#N/A N/A</v>
      </c>
      <c r="AP387" s="34" t="str">
        <f ca="1">IF($A387&lt;&gt;"",_xll.BCurveInt(_xll.BCurveStrip("S23","Curvedate",$A387),"Df.Mid",$A387+AP$1),"")</f>
        <v>#N/A N/A</v>
      </c>
      <c r="AQ387" s="34" t="str">
        <f ca="1">IF($A387&lt;&gt;"",_xll.BCurveInt(_xll.BCurveStrip("S23","Curvedate",$A387),"Df.Mid",$A387+AQ$1),"")</f>
        <v>#N/A N/A</v>
      </c>
      <c r="AR387" s="34" t="str">
        <f ca="1">IF($A387&lt;&gt;"",_xll.BCurveInt(_xll.BCurveStrip("S23","Curvedate",$A387),"Df.Mid",$A387+AR$1),"")</f>
        <v>#N/A N/A</v>
      </c>
      <c r="AS387" s="34" t="str">
        <f ca="1">IF($A387&lt;&gt;"",_xll.BCurveInt(_xll.BCurveStrip("S23","Curvedate",$A387),"Df.Mid",$A387+AS$1),"")</f>
        <v>#N/A N/A</v>
      </c>
      <c r="AT387" s="34" t="str">
        <f ca="1">IF($A387&lt;&gt;"",_xll.BCurveInt(_xll.BCurveStrip("S23","Curvedate",$A387),"Df.Mid",$A387+AT$1),"")</f>
        <v>#N/A N/A</v>
      </c>
      <c r="AU387" s="34" t="str">
        <f ca="1">IF($A387&lt;&gt;"",_xll.BCurveInt(_xll.BCurveStrip("S23","Curvedate",$A387),"Df.Mid",$A387+AU$1),"")</f>
        <v>#N/A N/A</v>
      </c>
      <c r="AV387" s="34" t="str">
        <f ca="1">IF($A387&lt;&gt;"",_xll.BCurveInt(_xll.BCurveStrip("S23","Curvedate",$A387),"Df.Mid",$A387+AV$1),"")</f>
        <v>#N/A N/A</v>
      </c>
      <c r="AW387" s="34" t="str">
        <f ca="1">IF($A387&lt;&gt;"",_xll.BCurveInt(_xll.BCurveStrip("S23","Curvedate",$A387),"Df.Mid",$A387+AW$1),"")</f>
        <v>#N/A N/A</v>
      </c>
      <c r="AX387" s="34" t="str">
        <f ca="1">IF($A387&lt;&gt;"",_xll.BCurveInt(_xll.BCurveStrip("S23","Curvedate",$A387),"Df.Mid",$A387+AX$1),"")</f>
        <v>#N/A N/A</v>
      </c>
      <c r="AY387" s="34" t="str">
        <f ca="1">IF($A387&lt;&gt;"",_xll.BCurveInt(_xll.BCurveStrip("S23","Curvedate",$A387),"Df.Mid",$A387+AY$1),"")</f>
        <v>#N/A N/A</v>
      </c>
      <c r="AZ387" s="34" t="str">
        <f ca="1">IF($A387&lt;&gt;"",_xll.BCurveInt(_xll.BCurveStrip("S23","Curvedate",$A387),"Df.Mid",$A387+AZ$1),"")</f>
        <v>#N/A N/A</v>
      </c>
      <c r="BA387" s="34" t="str">
        <f ca="1">IF($A387&lt;&gt;"",_xll.BCurveInt(_xll.BCurveStrip("S23","Curvedate",$A387),"Df.Mid",$A387+BA$1),"")</f>
        <v>#N/A N/A</v>
      </c>
      <c r="BB387" s="34" t="str">
        <f ca="1">IF($A387&lt;&gt;"",_xll.BCurveInt(_xll.BCurveStrip("S23","Curvedate",$A387),"Df.Mid",$A387+BB$1),"")</f>
        <v>#N/A N/A</v>
      </c>
      <c r="BC387" s="34" t="str">
        <f ca="1">IF($A387&lt;&gt;"",_xll.BCurveInt(_xll.BCurveStrip("S23","Curvedate",$A387),"Df.Mid",$A387+BC$1),"")</f>
        <v>#N/A N/A</v>
      </c>
      <c r="BD387" s="34" t="str">
        <f ca="1">IF($A387&lt;&gt;"",_xll.BCurveInt(_xll.BCurveStrip("S23","Curvedate",$A387),"Df.Mid",$A387+BD$1),"")</f>
        <v>#N/A N/A</v>
      </c>
      <c r="BE387" s="34" t="str">
        <f ca="1">IF($A387&lt;&gt;"",_xll.BCurveInt(_xll.BCurveStrip("S23","Curvedate",$A387),"Df.Mid",$A387+BE$1),"")</f>
        <v>#N/A N/A</v>
      </c>
      <c r="BF387" s="34" t="str">
        <f ca="1">IF($A387&lt;&gt;"",_xll.BCurveInt(_xll.BCurveStrip("S23","Curvedate",$A387),"Df.Mid",$A387+BF$1),"")</f>
        <v>#N/A N/A</v>
      </c>
      <c r="BG387" s="34" t="str">
        <f ca="1">IF($A387&lt;&gt;"",_xll.BCurveInt(_xll.BCurveStrip("S23","Curvedate",$A387),"Df.Mid",$A387+BG$1),"")</f>
        <v>#N/A N/A</v>
      </c>
      <c r="BH387" s="34" t="str">
        <f ca="1">IF($A387&lt;&gt;"",_xll.BCurveInt(_xll.BCurveStrip("S23","Curvedate",$A387),"Df.Mid",$A387+BH$1),"")</f>
        <v>#N/A N/A</v>
      </c>
      <c r="BI387" s="34" t="str">
        <f ca="1">IF($A387&lt;&gt;"",_xll.BCurveInt(_xll.BCurveStrip("S23","Curvedate",$A387),"Df.Mid",$A387+BI$1),"")</f>
        <v>#N/A N/A</v>
      </c>
      <c r="BJ387" s="34" t="str">
        <f ca="1">IF($A387&lt;&gt;"",_xll.BCurveInt(_xll.BCurveStrip("S23","Curvedate",$A387),"Df.Mid",$A387+BJ$1),"")</f>
        <v>#N/A N/A</v>
      </c>
      <c r="BK387" s="34" t="str">
        <f ca="1">IF($A387&lt;&gt;"",_xll.BCurveInt(_xll.BCurveStrip("S23","Curvedate",$A387),"Df.Mid",$A387+BK$1),"")</f>
        <v>#N/A N/A</v>
      </c>
      <c r="BL387" s="34" t="str">
        <f ca="1">IF($A387&lt;&gt;"",_xll.BCurveInt(_xll.BCurveStrip("S23","Curvedate",$A387),"Df.Mid",$A387+BL$1),"")</f>
        <v>#N/A N/A</v>
      </c>
      <c r="BM387" s="34" t="str">
        <f ca="1">IF($A387&lt;&gt;"",_xll.BCurveInt(_xll.BCurveStrip("S23","Curvedate",$A387),"Df.Mid",$A387+BM$1),"")</f>
        <v>#N/A N/A</v>
      </c>
      <c r="BN387" s="34" t="str">
        <f ca="1">IF($A387&lt;&gt;"",_xll.BCurveInt(_xll.BCurveStrip("S23","Curvedate",$A387),"Df.Mid",$A387+BN$1),"")</f>
        <v>#N/A N/A</v>
      </c>
      <c r="BO387" s="34" t="str">
        <f ca="1">IF($A387&lt;&gt;"",_xll.BCurveInt(_xll.BCurveStrip("S23","Curvedate",$A387),"Df.Mid",$A387+BO$1),"")</f>
        <v>#N/A N/A</v>
      </c>
      <c r="BP387" s="34" t="str">
        <f ca="1">IF($A387&lt;&gt;"",_xll.BCurveInt(_xll.BCurveStrip("S23","Curvedate",$A387),"Df.Mid",$A387+BP$1),"")</f>
        <v>#N/A N/A</v>
      </c>
      <c r="BQ387" s="34" t="str">
        <f ca="1">IF($A387&lt;&gt;"",_xll.BCurveInt(_xll.BCurveStrip("S23","Curvedate",$A387),"Df.Mid",$A387+BQ$1),"")</f>
        <v>#N/A N/A</v>
      </c>
      <c r="BR387" s="34" t="str">
        <f ca="1">IF($A387&lt;&gt;"",_xll.BCurveInt(_xll.BCurveStrip("S23","Curvedate",$A387),"Df.Mid",$A387+BR$1),"")</f>
        <v>#N/A N/A</v>
      </c>
      <c r="BS387" s="34" t="str">
        <f ca="1">IF($A387&lt;&gt;"",_xll.BCurveInt(_xll.BCurveStrip("S23","Curvedate",$A387),"Df.Mid",$A387+BS$1),"")</f>
        <v>#N/A N/A</v>
      </c>
      <c r="BT387" s="34" t="str">
        <f ca="1">IF($A387&lt;&gt;"",_xll.BCurveInt(_xll.BCurveStrip("S23","Curvedate",$A387),"Df.Mid",$A387+BT$1),"")</f>
        <v>#N/A N/A</v>
      </c>
      <c r="BU387" s="34" t="str">
        <f ca="1">IF($A387&lt;&gt;"",_xll.BCurveInt(_xll.BCurveStrip("S23","Curvedate",$A387),"Df.Mid",$A387+BU$1),"")</f>
        <v>#N/A N/A</v>
      </c>
      <c r="BV387" s="34" t="str">
        <f ca="1">IF($A387&lt;&gt;"",_xll.BCurveInt(_xll.BCurveStrip("S23","Curvedate",$A387),"Df.Mid",$A387+BV$1),"")</f>
        <v>#N/A N/A</v>
      </c>
      <c r="BW387" s="34" t="str">
        <f ca="1">IF($A387&lt;&gt;"",_xll.BCurveInt(_xll.BCurveStrip("S23","Curvedate",$A387),"Df.Mid",$A387+BW$1),"")</f>
        <v>#N/A N/A</v>
      </c>
      <c r="BX387" s="34" t="str">
        <f ca="1">IF($A387&lt;&gt;"",_xll.BCurveInt(_xll.BCurveStrip("S23","Curvedate",$A387),"Df.Mid",$A387+BX$1),"")</f>
        <v>#N/A N/A</v>
      </c>
      <c r="BY387" s="34" t="str">
        <f ca="1">IF($A387&lt;&gt;"",_xll.BCurveInt(_xll.BCurveStrip("S23","Curvedate",$A387),"Df.Mid",$A387+BY$1),"")</f>
        <v>#N/A N/A</v>
      </c>
      <c r="BZ387" s="34" t="str">
        <f ca="1">IF($A387&lt;&gt;"",_xll.BCurveInt(_xll.BCurveStrip("S23","Curvedate",$A387),"Df.Mid",$A387+BZ$1),"")</f>
        <v>#N/A N/A</v>
      </c>
      <c r="CA387" s="34" t="str">
        <f ca="1">IF($A387&lt;&gt;"",_xll.BCurveInt(_xll.BCurveStrip("S23","Curvedate",$A387),"Df.Mid",$A387+CA$1),"")</f>
        <v>#N/A N/A</v>
      </c>
      <c r="CB387" s="34" t="str">
        <f ca="1">IF($A387&lt;&gt;"",_xll.BCurveInt(_xll.BCurveStrip("S23","Curvedate",$A387),"Df.Mid",$A387+CB$1),"")</f>
        <v>#N/A N/A</v>
      </c>
      <c r="CC387" s="34" t="str">
        <f ca="1">IF($A387&lt;&gt;"",_xll.BCurveInt(_xll.BCurveStrip("S23","Curvedate",$A387),"Df.Mid",$A387+CC$1),"")</f>
        <v>#N/A N/A</v>
      </c>
      <c r="CD387" s="34" t="str">
        <f ca="1">IF($A387&lt;&gt;"",_xll.BCurveInt(_xll.BCurveStrip("S23","Curvedate",$A387),"Df.Mid",$A387+CD$1),"")</f>
        <v>#N/A N/A</v>
      </c>
      <c r="CE387" s="34" t="str">
        <f ca="1">IF($A387&lt;&gt;"",_xll.BCurveInt(_xll.BCurveStrip("S23","Curvedate",$A387),"Df.Mid",$A387+CE$1),"")</f>
        <v>#N/A N/A</v>
      </c>
      <c r="CF387" s="34" t="str">
        <f ca="1">IF($A387&lt;&gt;"",_xll.BCurveInt(_xll.BCurveStrip("S23","Curvedate",$A387),"Df.Mid",$A387+CF$1),"")</f>
        <v>#N/A N/A</v>
      </c>
      <c r="CG387" s="34" t="str">
        <f ca="1">IF($A387&lt;&gt;"",_xll.BCurveInt(_xll.BCurveStrip("S23","Curvedate",$A387),"Df.Mid",$A387+CG$1),"")</f>
        <v>#N/A N/A</v>
      </c>
      <c r="CH387" s="34" t="str">
        <f ca="1">IF($A387&lt;&gt;"",_xll.BCurveInt(_xll.BCurveStrip("S23","Curvedate",$A387),"Df.Mid",$A387+CH$1),"")</f>
        <v>#N/A N/A</v>
      </c>
      <c r="CI387" s="34" t="str">
        <f ca="1">IF($A387&lt;&gt;"",_xll.BCurveInt(_xll.BCurveStrip("S23","Curvedate",$A387),"Df.Mid",$A387+CI$1),"")</f>
        <v>#N/A N/A</v>
      </c>
      <c r="CJ387" s="34" t="str">
        <f ca="1">IF($A387&lt;&gt;"",_xll.BCurveInt(_xll.BCurveStrip("S23","Curvedate",$A387),"Df.Mid",$A387+CJ$1),"")</f>
        <v>#N/A N/A</v>
      </c>
      <c r="CK387" s="34" t="str">
        <f ca="1">IF($A387&lt;&gt;"",_xll.BCurveInt(_xll.BCurveStrip("S23","Curvedate",$A387),"Df.Mid",$A387+CK$1),"")</f>
        <v>#N/A N/A</v>
      </c>
      <c r="CL387" s="34" t="str">
        <f ca="1">IF($A387&lt;&gt;"",_xll.BCurveInt(_xll.BCurveStrip("S23","Curvedate",$A387),"Df.Mid",$A387+CL$1),"")</f>
        <v>#N/A N/A</v>
      </c>
      <c r="CM387" s="34" t="str">
        <f ca="1">IF($A387&lt;&gt;"",_xll.BCurveInt(_xll.BCurveStrip("S23","Curvedate",$A387),"Df.Mid",$A387+CM$1),"")</f>
        <v>#N/A N/A</v>
      </c>
      <c r="CN387" s="34" t="str">
        <f ca="1">IF($A387&lt;&gt;"",_xll.BCurveInt(_xll.BCurveStrip("S23","Curvedate",$A387),"Df.Mid",$A387+CN$1),"")</f>
        <v>#N/A N/A</v>
      </c>
      <c r="CO387" s="34" t="str">
        <f ca="1">IF($A387&lt;&gt;"",_xll.BCurveInt(_xll.BCurveStrip("S23","Curvedate",$A387),"Df.Mid",$A387+CO$1),"")</f>
        <v>#N/A N/A</v>
      </c>
      <c r="CP387" s="34" t="str">
        <f ca="1">IF($A387&lt;&gt;"",_xll.BCurveInt(_xll.BCurveStrip("S23","Curvedate",$A387),"Df.Mid",$A387+CP$1),"")</f>
        <v>#N/A N/A</v>
      </c>
      <c r="CQ387" s="34" t="str">
        <f ca="1">IF($A387&lt;&gt;"",_xll.BCurveInt(_xll.BCurveStrip("S23","Curvedate",$A387),"Df.Mid",$A387+CQ$1),"")</f>
        <v>#N/A N/A</v>
      </c>
      <c r="CR387" s="34" t="str">
        <f ca="1">IF($A387&lt;&gt;"",_xll.BCurveInt(_xll.BCurveStrip("S23","Curvedate",$A387),"Df.Mid",$A387+CR$1),"")</f>
        <v>#N/A N/A</v>
      </c>
      <c r="CS387" s="34" t="str">
        <f ca="1">IF($A387&lt;&gt;"",_xll.BCurveInt(_xll.BCurveStrip("S23","Curvedate",$A387),"Df.Mid",$A387+CS$1),"")</f>
        <v>#N/A N/A</v>
      </c>
      <c r="CT387" s="34" t="str">
        <f ca="1">IF($A387&lt;&gt;"",_xll.BCurveInt(_xll.BCurveStrip("S23","Curvedate",$A387),"Df.Mid",$A387+CT$1),"")</f>
        <v>#N/A N/A</v>
      </c>
      <c r="CU387" s="34" t="str">
        <f ca="1">IF($A387&lt;&gt;"",_xll.BCurveInt(_xll.BCurveStrip("S23","Curvedate",$A387),"Df.Mid",$A387+CU$1),"")</f>
        <v>#N/A N/A</v>
      </c>
      <c r="CV387" s="34" t="str">
        <f ca="1">IF($A387&lt;&gt;"",_xll.BCurveInt(_xll.BCurveStrip("S23","Curvedate",$A387),"Df.Mid",$A387+CV$1),"")</f>
        <v>#N/A N/A</v>
      </c>
      <c r="CW387" s="34" t="str">
        <f ca="1">IF($A387&lt;&gt;"",_xll.BCurveInt(_xll.BCurveStrip("S23","Curvedate",$A387),"Df.Mid",$A387+CW$1),"")</f>
        <v>#N/A N/A</v>
      </c>
      <c r="CX387" s="34" t="str">
        <f ca="1">IF($A387&lt;&gt;"",_xll.BCurveInt(_xll.BCurveStrip("S23","Curvedate",$A387),"Df.Mid",$A387+CX$1),"")</f>
        <v>#N/A N/A</v>
      </c>
      <c r="CY387" s="34" t="str">
        <f ca="1">IF($A387&lt;&gt;"",_xll.BCurveInt(_xll.BCurveStrip("S23","Curvedate",$A387),"Df.Mid",$A387+CY$1),"")</f>
        <v>#N/A N/A</v>
      </c>
      <c r="CZ387" s="34" t="str">
        <f ca="1">IF($A387&lt;&gt;"",_xll.BCurveInt(_xll.BCurveStrip("S23","Curvedate",$A387),"Df.Mid",$A387+CZ$1),"")</f>
        <v>#N/A N/A</v>
      </c>
      <c r="DA387" s="34" t="str">
        <f ca="1">IF($A387&lt;&gt;"",_xll.BCurveInt(_xll.BCurveStrip("S23","Curvedate",$A387),"Df.Mid",$A387+DA$1),"")</f>
        <v>#N/A N/A</v>
      </c>
      <c r="DB387" s="34" t="str">
        <f ca="1">IF($A387&lt;&gt;"",_xll.BCurveInt(_xll.BCurveStrip("S23","Curvedate",$A387),"Df.Mid",$A387+DB$1),"")</f>
        <v>#N/A N/A</v>
      </c>
    </row>
    <row r="388" spans="1:106" x14ac:dyDescent="0.2">
      <c r="A388" s="13">
        <f t="shared" ref="A388:A451" ca="1" si="6">IF(WORKDAY(A$2,ROW()-2)&gt;TODAY(),"",WORKDAY(A$2,ROW()-2))</f>
        <v>44812</v>
      </c>
      <c r="B388" s="34" t="str">
        <f ca="1">IF($A388&lt;&gt;"",_xll.BCurveInt(_xll.BCurveStrip("S23","Curvedate",$A388),"Df.Mid",$A388+B$1),"")</f>
        <v>#N/A N/A</v>
      </c>
      <c r="C388" s="34" t="str">
        <f ca="1">IF($A388&lt;&gt;"",_xll.BCurveInt(_xll.BCurveStrip("S23","Curvedate",$A388),"Df.Mid",$A388+C$1),"")</f>
        <v>#N/A N/A</v>
      </c>
      <c r="D388" s="34" t="str">
        <f ca="1">IF($A388&lt;&gt;"",_xll.BCurveInt(_xll.BCurveStrip("S23","Curvedate",$A388),"Df.Mid",$A388+D$1),"")</f>
        <v>#N/A N/A</v>
      </c>
      <c r="E388" s="34" t="str">
        <f ca="1">IF($A388&lt;&gt;"",_xll.BCurveInt(_xll.BCurveStrip("S23","Curvedate",$A388),"Df.Mid",$A388+E$1),"")</f>
        <v>#N/A N/A</v>
      </c>
      <c r="F388" s="34" t="str">
        <f ca="1">IF($A388&lt;&gt;"",_xll.BCurveInt(_xll.BCurveStrip("S23","Curvedate",$A388),"Df.Mid",$A388+F$1),"")</f>
        <v>#N/A N/A</v>
      </c>
      <c r="G388" s="34" t="str">
        <f ca="1">IF($A388&lt;&gt;"",_xll.BCurveInt(_xll.BCurveStrip("S23","Curvedate",$A388),"Df.Mid",$A388+G$1),"")</f>
        <v>#N/A N/A</v>
      </c>
      <c r="H388" s="34" t="str">
        <f ca="1">IF($A388&lt;&gt;"",_xll.BCurveInt(_xll.BCurveStrip("S23","Curvedate",$A388),"Df.Mid",$A388+H$1),"")</f>
        <v>#N/A N/A</v>
      </c>
      <c r="I388" s="34" t="str">
        <f ca="1">IF($A388&lt;&gt;"",_xll.BCurveInt(_xll.BCurveStrip("S23","Curvedate",$A388),"Df.Mid",$A388+I$1),"")</f>
        <v>#N/A N/A</v>
      </c>
      <c r="J388" s="34" t="str">
        <f ca="1">IF($A388&lt;&gt;"",_xll.BCurveInt(_xll.BCurveStrip("S23","Curvedate",$A388),"Df.Mid",$A388+J$1),"")</f>
        <v>#N/A N/A</v>
      </c>
      <c r="K388" s="34" t="str">
        <f ca="1">IF($A388&lt;&gt;"",_xll.BCurveInt(_xll.BCurveStrip("S23","Curvedate",$A388),"Df.Mid",$A388+K$1),"")</f>
        <v>#N/A N/A</v>
      </c>
      <c r="L388" s="34" t="str">
        <f ca="1">IF($A388&lt;&gt;"",_xll.BCurveInt(_xll.BCurveStrip("S23","Curvedate",$A388),"Df.Mid",$A388+L$1),"")</f>
        <v>#N/A N/A</v>
      </c>
      <c r="M388" s="34" t="str">
        <f ca="1">IF($A388&lt;&gt;"",_xll.BCurveInt(_xll.BCurveStrip("S23","Curvedate",$A388),"Df.Mid",$A388+M$1),"")</f>
        <v>#N/A N/A</v>
      </c>
      <c r="N388" s="34" t="str">
        <f ca="1">IF($A388&lt;&gt;"",_xll.BCurveInt(_xll.BCurveStrip("S23","Curvedate",$A388),"Df.Mid",$A388+N$1),"")</f>
        <v>#N/A N/A</v>
      </c>
      <c r="O388" s="34" t="str">
        <f ca="1">IF($A388&lt;&gt;"",_xll.BCurveInt(_xll.BCurveStrip("S23","Curvedate",$A388),"Df.Mid",$A388+O$1),"")</f>
        <v>#N/A N/A</v>
      </c>
      <c r="P388" s="34" t="str">
        <f ca="1">IF($A388&lt;&gt;"",_xll.BCurveInt(_xll.BCurveStrip("S23","Curvedate",$A388),"Df.Mid",$A388+P$1),"")</f>
        <v>#N/A N/A</v>
      </c>
      <c r="Q388" s="34" t="str">
        <f ca="1">IF($A388&lt;&gt;"",_xll.BCurveInt(_xll.BCurveStrip("S23","Curvedate",$A388),"Df.Mid",$A388+Q$1),"")</f>
        <v>#N/A N/A</v>
      </c>
      <c r="R388" s="34" t="str">
        <f ca="1">IF($A388&lt;&gt;"",_xll.BCurveInt(_xll.BCurveStrip("S23","Curvedate",$A388),"Df.Mid",$A388+R$1),"")</f>
        <v>#N/A N/A</v>
      </c>
      <c r="S388" s="34" t="str">
        <f ca="1">IF($A388&lt;&gt;"",_xll.BCurveInt(_xll.BCurveStrip("S23","Curvedate",$A388),"Df.Mid",$A388+S$1),"")</f>
        <v>#N/A N/A</v>
      </c>
      <c r="T388" s="34" t="str">
        <f ca="1">IF($A388&lt;&gt;"",_xll.BCurveInt(_xll.BCurveStrip("S23","Curvedate",$A388),"Df.Mid",$A388+T$1),"")</f>
        <v>#N/A N/A</v>
      </c>
      <c r="U388" s="34" t="str">
        <f ca="1">IF($A388&lt;&gt;"",_xll.BCurveInt(_xll.BCurveStrip("S23","Curvedate",$A388),"Df.Mid",$A388+U$1),"")</f>
        <v>#N/A N/A</v>
      </c>
      <c r="V388" s="34" t="str">
        <f ca="1">IF($A388&lt;&gt;"",_xll.BCurveInt(_xll.BCurveStrip("S23","Curvedate",$A388),"Df.Mid",$A388+V$1),"")</f>
        <v>#N/A N/A</v>
      </c>
      <c r="W388" s="34" t="str">
        <f ca="1">IF($A388&lt;&gt;"",_xll.BCurveInt(_xll.BCurveStrip("S23","Curvedate",$A388),"Df.Mid",$A388+W$1),"")</f>
        <v>#N/A N/A</v>
      </c>
      <c r="X388" s="34" t="str">
        <f ca="1">IF($A388&lt;&gt;"",_xll.BCurveInt(_xll.BCurveStrip("S23","Curvedate",$A388),"Df.Mid",$A388+X$1),"")</f>
        <v>#N/A N/A</v>
      </c>
      <c r="Y388" s="34" t="str">
        <f ca="1">IF($A388&lt;&gt;"",_xll.BCurveInt(_xll.BCurveStrip("S23","Curvedate",$A388),"Df.Mid",$A388+Y$1),"")</f>
        <v>#N/A N/A</v>
      </c>
      <c r="Z388" s="34" t="str">
        <f ca="1">IF($A388&lt;&gt;"",_xll.BCurveInt(_xll.BCurveStrip("S23","Curvedate",$A388),"Df.Mid",$A388+Z$1),"")</f>
        <v>#N/A N/A</v>
      </c>
      <c r="AA388" s="34" t="str">
        <f ca="1">IF($A388&lt;&gt;"",_xll.BCurveInt(_xll.BCurveStrip("S23","Curvedate",$A388),"Df.Mid",$A388+AA$1),"")</f>
        <v>#N/A N/A</v>
      </c>
      <c r="AB388" s="34" t="str">
        <f ca="1">IF($A388&lt;&gt;"",_xll.BCurveInt(_xll.BCurveStrip("S23","Curvedate",$A388),"Df.Mid",$A388+AB$1),"")</f>
        <v>#N/A N/A</v>
      </c>
      <c r="AC388" s="34" t="str">
        <f ca="1">IF($A388&lt;&gt;"",_xll.BCurveInt(_xll.BCurveStrip("S23","Curvedate",$A388),"Df.Mid",$A388+AC$1),"")</f>
        <v>#N/A N/A</v>
      </c>
      <c r="AD388" s="34" t="str">
        <f ca="1">IF($A388&lt;&gt;"",_xll.BCurveInt(_xll.BCurveStrip("S23","Curvedate",$A388),"Df.Mid",$A388+AD$1),"")</f>
        <v>#N/A N/A</v>
      </c>
      <c r="AE388" s="34" t="str">
        <f ca="1">IF($A388&lt;&gt;"",_xll.BCurveInt(_xll.BCurveStrip("S23","Curvedate",$A388),"Df.Mid",$A388+AE$1),"")</f>
        <v>#N/A N/A</v>
      </c>
      <c r="AF388" s="34" t="str">
        <f ca="1">IF($A388&lt;&gt;"",_xll.BCurveInt(_xll.BCurveStrip("S23","Curvedate",$A388),"Df.Mid",$A388+AF$1),"")</f>
        <v>#N/A N/A</v>
      </c>
      <c r="AG388" s="34" t="str">
        <f ca="1">IF($A388&lt;&gt;"",_xll.BCurveInt(_xll.BCurveStrip("S23","Curvedate",$A388),"Df.Mid",$A388+AG$1),"")</f>
        <v>#N/A N/A</v>
      </c>
      <c r="AH388" s="34" t="str">
        <f ca="1">IF($A388&lt;&gt;"",_xll.BCurveInt(_xll.BCurveStrip("S23","Curvedate",$A388),"Df.Mid",$A388+AH$1),"")</f>
        <v>#N/A N/A</v>
      </c>
      <c r="AI388" s="34" t="str">
        <f ca="1">IF($A388&lt;&gt;"",_xll.BCurveInt(_xll.BCurveStrip("S23","Curvedate",$A388),"Df.Mid",$A388+AI$1),"")</f>
        <v>#N/A N/A</v>
      </c>
      <c r="AJ388" s="34" t="str">
        <f ca="1">IF($A388&lt;&gt;"",_xll.BCurveInt(_xll.BCurveStrip("S23","Curvedate",$A388),"Df.Mid",$A388+AJ$1),"")</f>
        <v>#N/A N/A</v>
      </c>
      <c r="AK388" s="34" t="str">
        <f ca="1">IF($A388&lt;&gt;"",_xll.BCurveInt(_xll.BCurveStrip("S23","Curvedate",$A388),"Df.Mid",$A388+AK$1),"")</f>
        <v>#N/A N/A</v>
      </c>
      <c r="AL388" s="34" t="str">
        <f ca="1">IF($A388&lt;&gt;"",_xll.BCurveInt(_xll.BCurveStrip("S23","Curvedate",$A388),"Df.Mid",$A388+AL$1),"")</f>
        <v>#N/A N/A</v>
      </c>
      <c r="AM388" s="34" t="str">
        <f ca="1">IF($A388&lt;&gt;"",_xll.BCurveInt(_xll.BCurveStrip("S23","Curvedate",$A388),"Df.Mid",$A388+AM$1),"")</f>
        <v>#N/A N/A</v>
      </c>
      <c r="AN388" s="34" t="str">
        <f ca="1">IF($A388&lt;&gt;"",_xll.BCurveInt(_xll.BCurveStrip("S23","Curvedate",$A388),"Df.Mid",$A388+AN$1),"")</f>
        <v>#N/A N/A</v>
      </c>
      <c r="AO388" s="34" t="str">
        <f ca="1">IF($A388&lt;&gt;"",_xll.BCurveInt(_xll.BCurveStrip("S23","Curvedate",$A388),"Df.Mid",$A388+AO$1),"")</f>
        <v>#N/A N/A</v>
      </c>
      <c r="AP388" s="34" t="str">
        <f ca="1">IF($A388&lt;&gt;"",_xll.BCurveInt(_xll.BCurveStrip("S23","Curvedate",$A388),"Df.Mid",$A388+AP$1),"")</f>
        <v>#N/A N/A</v>
      </c>
      <c r="AQ388" s="34" t="str">
        <f ca="1">IF($A388&lt;&gt;"",_xll.BCurveInt(_xll.BCurveStrip("S23","Curvedate",$A388),"Df.Mid",$A388+AQ$1),"")</f>
        <v>#N/A N/A</v>
      </c>
      <c r="AR388" s="34" t="str">
        <f ca="1">IF($A388&lt;&gt;"",_xll.BCurveInt(_xll.BCurveStrip("S23","Curvedate",$A388),"Df.Mid",$A388+AR$1),"")</f>
        <v>#N/A N/A</v>
      </c>
      <c r="AS388" s="34" t="str">
        <f ca="1">IF($A388&lt;&gt;"",_xll.BCurveInt(_xll.BCurveStrip("S23","Curvedate",$A388),"Df.Mid",$A388+AS$1),"")</f>
        <v>#N/A N/A</v>
      </c>
      <c r="AT388" s="34" t="str">
        <f ca="1">IF($A388&lt;&gt;"",_xll.BCurveInt(_xll.BCurveStrip("S23","Curvedate",$A388),"Df.Mid",$A388+AT$1),"")</f>
        <v>#N/A N/A</v>
      </c>
      <c r="AU388" s="34" t="str">
        <f ca="1">IF($A388&lt;&gt;"",_xll.BCurveInt(_xll.BCurveStrip("S23","Curvedate",$A388),"Df.Mid",$A388+AU$1),"")</f>
        <v>#N/A N/A</v>
      </c>
      <c r="AV388" s="34" t="str">
        <f ca="1">IF($A388&lt;&gt;"",_xll.BCurveInt(_xll.BCurveStrip("S23","Curvedate",$A388),"Df.Mid",$A388+AV$1),"")</f>
        <v>#N/A N/A</v>
      </c>
      <c r="AW388" s="34" t="str">
        <f ca="1">IF($A388&lt;&gt;"",_xll.BCurveInt(_xll.BCurveStrip("S23","Curvedate",$A388),"Df.Mid",$A388+AW$1),"")</f>
        <v>#N/A N/A</v>
      </c>
      <c r="AX388" s="34" t="str">
        <f ca="1">IF($A388&lt;&gt;"",_xll.BCurveInt(_xll.BCurveStrip("S23","Curvedate",$A388),"Df.Mid",$A388+AX$1),"")</f>
        <v>#N/A N/A</v>
      </c>
      <c r="AY388" s="34" t="str">
        <f ca="1">IF($A388&lt;&gt;"",_xll.BCurveInt(_xll.BCurveStrip("S23","Curvedate",$A388),"Df.Mid",$A388+AY$1),"")</f>
        <v>#N/A N/A</v>
      </c>
      <c r="AZ388" s="34" t="str">
        <f ca="1">IF($A388&lt;&gt;"",_xll.BCurveInt(_xll.BCurveStrip("S23","Curvedate",$A388),"Df.Mid",$A388+AZ$1),"")</f>
        <v>#N/A N/A</v>
      </c>
      <c r="BA388" s="34" t="str">
        <f ca="1">IF($A388&lt;&gt;"",_xll.BCurveInt(_xll.BCurveStrip("S23","Curvedate",$A388),"Df.Mid",$A388+BA$1),"")</f>
        <v>#N/A N/A</v>
      </c>
      <c r="BB388" s="34" t="str">
        <f ca="1">IF($A388&lt;&gt;"",_xll.BCurveInt(_xll.BCurveStrip("S23","Curvedate",$A388),"Df.Mid",$A388+BB$1),"")</f>
        <v>#N/A N/A</v>
      </c>
      <c r="BC388" s="34" t="str">
        <f ca="1">IF($A388&lt;&gt;"",_xll.BCurveInt(_xll.BCurveStrip("S23","Curvedate",$A388),"Df.Mid",$A388+BC$1),"")</f>
        <v>#N/A N/A</v>
      </c>
      <c r="BD388" s="34" t="str">
        <f ca="1">IF($A388&lt;&gt;"",_xll.BCurveInt(_xll.BCurveStrip("S23","Curvedate",$A388),"Df.Mid",$A388+BD$1),"")</f>
        <v>#N/A N/A</v>
      </c>
      <c r="BE388" s="34" t="str">
        <f ca="1">IF($A388&lt;&gt;"",_xll.BCurveInt(_xll.BCurveStrip("S23","Curvedate",$A388),"Df.Mid",$A388+BE$1),"")</f>
        <v>#N/A N/A</v>
      </c>
      <c r="BF388" s="34" t="str">
        <f ca="1">IF($A388&lt;&gt;"",_xll.BCurveInt(_xll.BCurveStrip("S23","Curvedate",$A388),"Df.Mid",$A388+BF$1),"")</f>
        <v>#N/A N/A</v>
      </c>
      <c r="BG388" s="34" t="str">
        <f ca="1">IF($A388&lt;&gt;"",_xll.BCurveInt(_xll.BCurveStrip("S23","Curvedate",$A388),"Df.Mid",$A388+BG$1),"")</f>
        <v>#N/A N/A</v>
      </c>
      <c r="BH388" s="34" t="str">
        <f ca="1">IF($A388&lt;&gt;"",_xll.BCurveInt(_xll.BCurveStrip("S23","Curvedate",$A388),"Df.Mid",$A388+BH$1),"")</f>
        <v>#N/A N/A</v>
      </c>
      <c r="BI388" s="34" t="str">
        <f ca="1">IF($A388&lt;&gt;"",_xll.BCurveInt(_xll.BCurveStrip("S23","Curvedate",$A388),"Df.Mid",$A388+BI$1),"")</f>
        <v>#N/A N/A</v>
      </c>
      <c r="BJ388" s="34" t="str">
        <f ca="1">IF($A388&lt;&gt;"",_xll.BCurveInt(_xll.BCurveStrip("S23","Curvedate",$A388),"Df.Mid",$A388+BJ$1),"")</f>
        <v>#N/A N/A</v>
      </c>
      <c r="BK388" s="34" t="str">
        <f ca="1">IF($A388&lt;&gt;"",_xll.BCurveInt(_xll.BCurveStrip("S23","Curvedate",$A388),"Df.Mid",$A388+BK$1),"")</f>
        <v>#N/A N/A</v>
      </c>
      <c r="BL388" s="34" t="str">
        <f ca="1">IF($A388&lt;&gt;"",_xll.BCurveInt(_xll.BCurveStrip("S23","Curvedate",$A388),"Df.Mid",$A388+BL$1),"")</f>
        <v>#N/A N/A</v>
      </c>
      <c r="BM388" s="34" t="str">
        <f ca="1">IF($A388&lt;&gt;"",_xll.BCurveInt(_xll.BCurveStrip("S23","Curvedate",$A388),"Df.Mid",$A388+BM$1),"")</f>
        <v>#N/A N/A</v>
      </c>
      <c r="BN388" s="34" t="str">
        <f ca="1">IF($A388&lt;&gt;"",_xll.BCurveInt(_xll.BCurveStrip("S23","Curvedate",$A388),"Df.Mid",$A388+BN$1),"")</f>
        <v>#N/A N/A</v>
      </c>
      <c r="BO388" s="34" t="str">
        <f ca="1">IF($A388&lt;&gt;"",_xll.BCurveInt(_xll.BCurveStrip("S23","Curvedate",$A388),"Df.Mid",$A388+BO$1),"")</f>
        <v>#N/A N/A</v>
      </c>
      <c r="BP388" s="34" t="str">
        <f ca="1">IF($A388&lt;&gt;"",_xll.BCurveInt(_xll.BCurveStrip("S23","Curvedate",$A388),"Df.Mid",$A388+BP$1),"")</f>
        <v>#N/A N/A</v>
      </c>
      <c r="BQ388" s="34" t="str">
        <f ca="1">IF($A388&lt;&gt;"",_xll.BCurveInt(_xll.BCurveStrip("S23","Curvedate",$A388),"Df.Mid",$A388+BQ$1),"")</f>
        <v>#N/A N/A</v>
      </c>
      <c r="BR388" s="34" t="str">
        <f ca="1">IF($A388&lt;&gt;"",_xll.BCurveInt(_xll.BCurveStrip("S23","Curvedate",$A388),"Df.Mid",$A388+BR$1),"")</f>
        <v>#N/A N/A</v>
      </c>
      <c r="BS388" s="34" t="str">
        <f ca="1">IF($A388&lt;&gt;"",_xll.BCurveInt(_xll.BCurveStrip("S23","Curvedate",$A388),"Df.Mid",$A388+BS$1),"")</f>
        <v>#N/A N/A</v>
      </c>
      <c r="BT388" s="34" t="str">
        <f ca="1">IF($A388&lt;&gt;"",_xll.BCurveInt(_xll.BCurveStrip("S23","Curvedate",$A388),"Df.Mid",$A388+BT$1),"")</f>
        <v>#N/A N/A</v>
      </c>
      <c r="BU388" s="34" t="str">
        <f ca="1">IF($A388&lt;&gt;"",_xll.BCurveInt(_xll.BCurveStrip("S23","Curvedate",$A388),"Df.Mid",$A388+BU$1),"")</f>
        <v>#N/A N/A</v>
      </c>
      <c r="BV388" s="34" t="str">
        <f ca="1">IF($A388&lt;&gt;"",_xll.BCurveInt(_xll.BCurveStrip("S23","Curvedate",$A388),"Df.Mid",$A388+BV$1),"")</f>
        <v>#N/A N/A</v>
      </c>
      <c r="BW388" s="34" t="str">
        <f ca="1">IF($A388&lt;&gt;"",_xll.BCurveInt(_xll.BCurveStrip("S23","Curvedate",$A388),"Df.Mid",$A388+BW$1),"")</f>
        <v>#N/A N/A</v>
      </c>
      <c r="BX388" s="34" t="str">
        <f ca="1">IF($A388&lt;&gt;"",_xll.BCurveInt(_xll.BCurveStrip("S23","Curvedate",$A388),"Df.Mid",$A388+BX$1),"")</f>
        <v>#N/A N/A</v>
      </c>
      <c r="BY388" s="34" t="str">
        <f ca="1">IF($A388&lt;&gt;"",_xll.BCurveInt(_xll.BCurveStrip("S23","Curvedate",$A388),"Df.Mid",$A388+BY$1),"")</f>
        <v>#N/A N/A</v>
      </c>
      <c r="BZ388" s="34" t="str">
        <f ca="1">IF($A388&lt;&gt;"",_xll.BCurveInt(_xll.BCurveStrip("S23","Curvedate",$A388),"Df.Mid",$A388+BZ$1),"")</f>
        <v>#N/A N/A</v>
      </c>
      <c r="CA388" s="34" t="str">
        <f ca="1">IF($A388&lt;&gt;"",_xll.BCurveInt(_xll.BCurveStrip("S23","Curvedate",$A388),"Df.Mid",$A388+CA$1),"")</f>
        <v>#N/A N/A</v>
      </c>
      <c r="CB388" s="34" t="str">
        <f ca="1">IF($A388&lt;&gt;"",_xll.BCurveInt(_xll.BCurveStrip("S23","Curvedate",$A388),"Df.Mid",$A388+CB$1),"")</f>
        <v>#N/A N/A</v>
      </c>
      <c r="CC388" s="34" t="str">
        <f ca="1">IF($A388&lt;&gt;"",_xll.BCurveInt(_xll.BCurveStrip("S23","Curvedate",$A388),"Df.Mid",$A388+CC$1),"")</f>
        <v>#N/A N/A</v>
      </c>
      <c r="CD388" s="34" t="str">
        <f ca="1">IF($A388&lt;&gt;"",_xll.BCurveInt(_xll.BCurveStrip("S23","Curvedate",$A388),"Df.Mid",$A388+CD$1),"")</f>
        <v>#N/A N/A</v>
      </c>
      <c r="CE388" s="34" t="str">
        <f ca="1">IF($A388&lt;&gt;"",_xll.BCurveInt(_xll.BCurveStrip("S23","Curvedate",$A388),"Df.Mid",$A388+CE$1),"")</f>
        <v>#N/A N/A</v>
      </c>
      <c r="CF388" s="34" t="str">
        <f ca="1">IF($A388&lt;&gt;"",_xll.BCurveInt(_xll.BCurveStrip("S23","Curvedate",$A388),"Df.Mid",$A388+CF$1),"")</f>
        <v>#N/A N/A</v>
      </c>
      <c r="CG388" s="34" t="str">
        <f ca="1">IF($A388&lt;&gt;"",_xll.BCurveInt(_xll.BCurveStrip("S23","Curvedate",$A388),"Df.Mid",$A388+CG$1),"")</f>
        <v>#N/A N/A</v>
      </c>
      <c r="CH388" s="34" t="str">
        <f ca="1">IF($A388&lt;&gt;"",_xll.BCurveInt(_xll.BCurveStrip("S23","Curvedate",$A388),"Df.Mid",$A388+CH$1),"")</f>
        <v>#N/A N/A</v>
      </c>
      <c r="CI388" s="34" t="str">
        <f ca="1">IF($A388&lt;&gt;"",_xll.BCurveInt(_xll.BCurveStrip("S23","Curvedate",$A388),"Df.Mid",$A388+CI$1),"")</f>
        <v>#N/A N/A</v>
      </c>
      <c r="CJ388" s="34" t="str">
        <f ca="1">IF($A388&lt;&gt;"",_xll.BCurveInt(_xll.BCurveStrip("S23","Curvedate",$A388),"Df.Mid",$A388+CJ$1),"")</f>
        <v>#N/A N/A</v>
      </c>
      <c r="CK388" s="34" t="str">
        <f ca="1">IF($A388&lt;&gt;"",_xll.BCurveInt(_xll.BCurveStrip("S23","Curvedate",$A388),"Df.Mid",$A388+CK$1),"")</f>
        <v>#N/A N/A</v>
      </c>
      <c r="CL388" s="34" t="str">
        <f ca="1">IF($A388&lt;&gt;"",_xll.BCurveInt(_xll.BCurveStrip("S23","Curvedate",$A388),"Df.Mid",$A388+CL$1),"")</f>
        <v>#N/A N/A</v>
      </c>
      <c r="CM388" s="34" t="str">
        <f ca="1">IF($A388&lt;&gt;"",_xll.BCurveInt(_xll.BCurveStrip("S23","Curvedate",$A388),"Df.Mid",$A388+CM$1),"")</f>
        <v>#N/A N/A</v>
      </c>
      <c r="CN388" s="34" t="str">
        <f ca="1">IF($A388&lt;&gt;"",_xll.BCurveInt(_xll.BCurveStrip("S23","Curvedate",$A388),"Df.Mid",$A388+CN$1),"")</f>
        <v>#N/A N/A</v>
      </c>
      <c r="CO388" s="34" t="str">
        <f ca="1">IF($A388&lt;&gt;"",_xll.BCurveInt(_xll.BCurveStrip("S23","Curvedate",$A388),"Df.Mid",$A388+CO$1),"")</f>
        <v>#N/A N/A</v>
      </c>
      <c r="CP388" s="34" t="str">
        <f ca="1">IF($A388&lt;&gt;"",_xll.BCurveInt(_xll.BCurveStrip("S23","Curvedate",$A388),"Df.Mid",$A388+CP$1),"")</f>
        <v>#N/A N/A</v>
      </c>
      <c r="CQ388" s="34" t="str">
        <f ca="1">IF($A388&lt;&gt;"",_xll.BCurveInt(_xll.BCurveStrip("S23","Curvedate",$A388),"Df.Mid",$A388+CQ$1),"")</f>
        <v>#N/A N/A</v>
      </c>
      <c r="CR388" s="34" t="str">
        <f ca="1">IF($A388&lt;&gt;"",_xll.BCurveInt(_xll.BCurveStrip("S23","Curvedate",$A388),"Df.Mid",$A388+CR$1),"")</f>
        <v>#N/A N/A</v>
      </c>
      <c r="CS388" s="34" t="str">
        <f ca="1">IF($A388&lt;&gt;"",_xll.BCurveInt(_xll.BCurveStrip("S23","Curvedate",$A388),"Df.Mid",$A388+CS$1),"")</f>
        <v>#N/A N/A</v>
      </c>
      <c r="CT388" s="34" t="str">
        <f ca="1">IF($A388&lt;&gt;"",_xll.BCurveInt(_xll.BCurveStrip("S23","Curvedate",$A388),"Df.Mid",$A388+CT$1),"")</f>
        <v>#N/A N/A</v>
      </c>
      <c r="CU388" s="34" t="str">
        <f ca="1">IF($A388&lt;&gt;"",_xll.BCurveInt(_xll.BCurveStrip("S23","Curvedate",$A388),"Df.Mid",$A388+CU$1),"")</f>
        <v>#N/A N/A</v>
      </c>
      <c r="CV388" s="34" t="str">
        <f ca="1">IF($A388&lt;&gt;"",_xll.BCurveInt(_xll.BCurveStrip("S23","Curvedate",$A388),"Df.Mid",$A388+CV$1),"")</f>
        <v>#N/A N/A</v>
      </c>
      <c r="CW388" s="34" t="str">
        <f ca="1">IF($A388&lt;&gt;"",_xll.BCurveInt(_xll.BCurveStrip("S23","Curvedate",$A388),"Df.Mid",$A388+CW$1),"")</f>
        <v>#N/A N/A</v>
      </c>
      <c r="CX388" s="34" t="str">
        <f ca="1">IF($A388&lt;&gt;"",_xll.BCurveInt(_xll.BCurveStrip("S23","Curvedate",$A388),"Df.Mid",$A388+CX$1),"")</f>
        <v>#N/A N/A</v>
      </c>
      <c r="CY388" s="34" t="str">
        <f ca="1">IF($A388&lt;&gt;"",_xll.BCurveInt(_xll.BCurveStrip("S23","Curvedate",$A388),"Df.Mid",$A388+CY$1),"")</f>
        <v>#N/A N/A</v>
      </c>
      <c r="CZ388" s="34" t="str">
        <f ca="1">IF($A388&lt;&gt;"",_xll.BCurveInt(_xll.BCurveStrip("S23","Curvedate",$A388),"Df.Mid",$A388+CZ$1),"")</f>
        <v>#N/A N/A</v>
      </c>
      <c r="DA388" s="34" t="str">
        <f ca="1">IF($A388&lt;&gt;"",_xll.BCurveInt(_xll.BCurveStrip("S23","Curvedate",$A388),"Df.Mid",$A388+DA$1),"")</f>
        <v>#N/A N/A</v>
      </c>
      <c r="DB388" s="34" t="str">
        <f ca="1">IF($A388&lt;&gt;"",_xll.BCurveInt(_xll.BCurveStrip("S23","Curvedate",$A388),"Df.Mid",$A388+DB$1),"")</f>
        <v>#N/A N/A</v>
      </c>
    </row>
    <row r="389" spans="1:106" x14ac:dyDescent="0.2">
      <c r="A389" s="13">
        <f t="shared" ca="1" si="6"/>
        <v>44813</v>
      </c>
      <c r="B389" s="34" t="str">
        <f ca="1">IF($A389&lt;&gt;"",_xll.BCurveInt(_xll.BCurveStrip("S23","Curvedate",$A389),"Df.Mid",$A389+B$1),"")</f>
        <v>#N/A N/A</v>
      </c>
      <c r="C389" s="34" t="str">
        <f ca="1">IF($A389&lt;&gt;"",_xll.BCurveInt(_xll.BCurveStrip("S23","Curvedate",$A389),"Df.Mid",$A389+C$1),"")</f>
        <v>#N/A N/A</v>
      </c>
      <c r="D389" s="34" t="str">
        <f ca="1">IF($A389&lt;&gt;"",_xll.BCurveInt(_xll.BCurveStrip("S23","Curvedate",$A389),"Df.Mid",$A389+D$1),"")</f>
        <v>#N/A N/A</v>
      </c>
      <c r="E389" s="34" t="str">
        <f ca="1">IF($A389&lt;&gt;"",_xll.BCurveInt(_xll.BCurveStrip("S23","Curvedate",$A389),"Df.Mid",$A389+E$1),"")</f>
        <v>#N/A N/A</v>
      </c>
      <c r="F389" s="34" t="str">
        <f ca="1">IF($A389&lt;&gt;"",_xll.BCurveInt(_xll.BCurveStrip("S23","Curvedate",$A389),"Df.Mid",$A389+F$1),"")</f>
        <v>#N/A N/A</v>
      </c>
      <c r="G389" s="34" t="str">
        <f ca="1">IF($A389&lt;&gt;"",_xll.BCurveInt(_xll.BCurveStrip("S23","Curvedate",$A389),"Df.Mid",$A389+G$1),"")</f>
        <v>#N/A N/A</v>
      </c>
      <c r="H389" s="34" t="str">
        <f ca="1">IF($A389&lt;&gt;"",_xll.BCurveInt(_xll.BCurveStrip("S23","Curvedate",$A389),"Df.Mid",$A389+H$1),"")</f>
        <v>#N/A N/A</v>
      </c>
      <c r="I389" s="34" t="str">
        <f ca="1">IF($A389&lt;&gt;"",_xll.BCurveInt(_xll.BCurveStrip("S23","Curvedate",$A389),"Df.Mid",$A389+I$1),"")</f>
        <v>#N/A N/A</v>
      </c>
      <c r="J389" s="34" t="str">
        <f ca="1">IF($A389&lt;&gt;"",_xll.BCurveInt(_xll.BCurveStrip("S23","Curvedate",$A389),"Df.Mid",$A389+J$1),"")</f>
        <v>#N/A N/A</v>
      </c>
      <c r="K389" s="34" t="str">
        <f ca="1">IF($A389&lt;&gt;"",_xll.BCurveInt(_xll.BCurveStrip("S23","Curvedate",$A389),"Df.Mid",$A389+K$1),"")</f>
        <v>#N/A N/A</v>
      </c>
      <c r="L389" s="34" t="str">
        <f ca="1">IF($A389&lt;&gt;"",_xll.BCurveInt(_xll.BCurveStrip("S23","Curvedate",$A389),"Df.Mid",$A389+L$1),"")</f>
        <v>#N/A N/A</v>
      </c>
      <c r="M389" s="34" t="str">
        <f ca="1">IF($A389&lt;&gt;"",_xll.BCurveInt(_xll.BCurveStrip("S23","Curvedate",$A389),"Df.Mid",$A389+M$1),"")</f>
        <v>#N/A N/A</v>
      </c>
      <c r="N389" s="34" t="str">
        <f ca="1">IF($A389&lt;&gt;"",_xll.BCurveInt(_xll.BCurveStrip("S23","Curvedate",$A389),"Df.Mid",$A389+N$1),"")</f>
        <v>#N/A N/A</v>
      </c>
      <c r="O389" s="34" t="str">
        <f ca="1">IF($A389&lt;&gt;"",_xll.BCurveInt(_xll.BCurveStrip("S23","Curvedate",$A389),"Df.Mid",$A389+O$1),"")</f>
        <v>#N/A N/A</v>
      </c>
      <c r="P389" s="34" t="str">
        <f ca="1">IF($A389&lt;&gt;"",_xll.BCurveInt(_xll.BCurveStrip("S23","Curvedate",$A389),"Df.Mid",$A389+P$1),"")</f>
        <v>#N/A N/A</v>
      </c>
      <c r="Q389" s="34" t="str">
        <f ca="1">IF($A389&lt;&gt;"",_xll.BCurveInt(_xll.BCurveStrip("S23","Curvedate",$A389),"Df.Mid",$A389+Q$1),"")</f>
        <v>#N/A N/A</v>
      </c>
      <c r="R389" s="34" t="str">
        <f ca="1">IF($A389&lt;&gt;"",_xll.BCurveInt(_xll.BCurveStrip("S23","Curvedate",$A389),"Df.Mid",$A389+R$1),"")</f>
        <v>#N/A N/A</v>
      </c>
      <c r="S389" s="34" t="str">
        <f ca="1">IF($A389&lt;&gt;"",_xll.BCurveInt(_xll.BCurveStrip("S23","Curvedate",$A389),"Df.Mid",$A389+S$1),"")</f>
        <v>#N/A N/A</v>
      </c>
      <c r="T389" s="34" t="str">
        <f ca="1">IF($A389&lt;&gt;"",_xll.BCurveInt(_xll.BCurveStrip("S23","Curvedate",$A389),"Df.Mid",$A389+T$1),"")</f>
        <v>#N/A N/A</v>
      </c>
      <c r="U389" s="34" t="str">
        <f ca="1">IF($A389&lt;&gt;"",_xll.BCurveInt(_xll.BCurveStrip("S23","Curvedate",$A389),"Df.Mid",$A389+U$1),"")</f>
        <v>#N/A N/A</v>
      </c>
      <c r="V389" s="34" t="str">
        <f ca="1">IF($A389&lt;&gt;"",_xll.BCurveInt(_xll.BCurveStrip("S23","Curvedate",$A389),"Df.Mid",$A389+V$1),"")</f>
        <v>#N/A N/A</v>
      </c>
      <c r="W389" s="34" t="str">
        <f ca="1">IF($A389&lt;&gt;"",_xll.BCurveInt(_xll.BCurveStrip("S23","Curvedate",$A389),"Df.Mid",$A389+W$1),"")</f>
        <v>#N/A N/A</v>
      </c>
      <c r="X389" s="34" t="str">
        <f ca="1">IF($A389&lt;&gt;"",_xll.BCurveInt(_xll.BCurveStrip("S23","Curvedate",$A389),"Df.Mid",$A389+X$1),"")</f>
        <v>#N/A N/A</v>
      </c>
      <c r="Y389" s="34" t="str">
        <f ca="1">IF($A389&lt;&gt;"",_xll.BCurveInt(_xll.BCurveStrip("S23","Curvedate",$A389),"Df.Mid",$A389+Y$1),"")</f>
        <v>#N/A N/A</v>
      </c>
      <c r="Z389" s="34" t="str">
        <f ca="1">IF($A389&lt;&gt;"",_xll.BCurveInt(_xll.BCurveStrip("S23","Curvedate",$A389),"Df.Mid",$A389+Z$1),"")</f>
        <v>#N/A N/A</v>
      </c>
      <c r="AA389" s="34" t="str">
        <f ca="1">IF($A389&lt;&gt;"",_xll.BCurveInt(_xll.BCurveStrip("S23","Curvedate",$A389),"Df.Mid",$A389+AA$1),"")</f>
        <v>#N/A N/A</v>
      </c>
      <c r="AB389" s="34" t="str">
        <f ca="1">IF($A389&lt;&gt;"",_xll.BCurveInt(_xll.BCurveStrip("S23","Curvedate",$A389),"Df.Mid",$A389+AB$1),"")</f>
        <v>#N/A N/A</v>
      </c>
      <c r="AC389" s="34" t="str">
        <f ca="1">IF($A389&lt;&gt;"",_xll.BCurveInt(_xll.BCurveStrip("S23","Curvedate",$A389),"Df.Mid",$A389+AC$1),"")</f>
        <v>#N/A N/A</v>
      </c>
      <c r="AD389" s="34" t="str">
        <f ca="1">IF($A389&lt;&gt;"",_xll.BCurveInt(_xll.BCurveStrip("S23","Curvedate",$A389),"Df.Mid",$A389+AD$1),"")</f>
        <v>#N/A N/A</v>
      </c>
      <c r="AE389" s="34" t="str">
        <f ca="1">IF($A389&lt;&gt;"",_xll.BCurveInt(_xll.BCurveStrip("S23","Curvedate",$A389),"Df.Mid",$A389+AE$1),"")</f>
        <v>#N/A N/A</v>
      </c>
      <c r="AF389" s="34" t="str">
        <f ca="1">IF($A389&lt;&gt;"",_xll.BCurveInt(_xll.BCurveStrip("S23","Curvedate",$A389),"Df.Mid",$A389+AF$1),"")</f>
        <v>#N/A N/A</v>
      </c>
      <c r="AG389" s="34" t="str">
        <f ca="1">IF($A389&lt;&gt;"",_xll.BCurveInt(_xll.BCurveStrip("S23","Curvedate",$A389),"Df.Mid",$A389+AG$1),"")</f>
        <v>#N/A N/A</v>
      </c>
      <c r="AH389" s="34" t="str">
        <f ca="1">IF($A389&lt;&gt;"",_xll.BCurveInt(_xll.BCurveStrip("S23","Curvedate",$A389),"Df.Mid",$A389+AH$1),"")</f>
        <v>#N/A N/A</v>
      </c>
      <c r="AI389" s="34" t="str">
        <f ca="1">IF($A389&lt;&gt;"",_xll.BCurveInt(_xll.BCurveStrip("S23","Curvedate",$A389),"Df.Mid",$A389+AI$1),"")</f>
        <v>#N/A N/A</v>
      </c>
      <c r="AJ389" s="34" t="str">
        <f ca="1">IF($A389&lt;&gt;"",_xll.BCurveInt(_xll.BCurveStrip("S23","Curvedate",$A389),"Df.Mid",$A389+AJ$1),"")</f>
        <v>#N/A N/A</v>
      </c>
      <c r="AK389" s="34" t="str">
        <f ca="1">IF($A389&lt;&gt;"",_xll.BCurveInt(_xll.BCurveStrip("S23","Curvedate",$A389),"Df.Mid",$A389+AK$1),"")</f>
        <v>#N/A N/A</v>
      </c>
      <c r="AL389" s="34" t="str">
        <f ca="1">IF($A389&lt;&gt;"",_xll.BCurveInt(_xll.BCurveStrip("S23","Curvedate",$A389),"Df.Mid",$A389+AL$1),"")</f>
        <v>#N/A N/A</v>
      </c>
      <c r="AM389" s="34" t="str">
        <f ca="1">IF($A389&lt;&gt;"",_xll.BCurveInt(_xll.BCurveStrip("S23","Curvedate",$A389),"Df.Mid",$A389+AM$1),"")</f>
        <v>#N/A N/A</v>
      </c>
      <c r="AN389" s="34" t="str">
        <f ca="1">IF($A389&lt;&gt;"",_xll.BCurveInt(_xll.BCurveStrip("S23","Curvedate",$A389),"Df.Mid",$A389+AN$1),"")</f>
        <v>#N/A N/A</v>
      </c>
      <c r="AO389" s="34" t="str">
        <f ca="1">IF($A389&lt;&gt;"",_xll.BCurveInt(_xll.BCurveStrip("S23","Curvedate",$A389),"Df.Mid",$A389+AO$1),"")</f>
        <v>#N/A N/A</v>
      </c>
      <c r="AP389" s="34" t="str">
        <f ca="1">IF($A389&lt;&gt;"",_xll.BCurveInt(_xll.BCurveStrip("S23","Curvedate",$A389),"Df.Mid",$A389+AP$1),"")</f>
        <v>#N/A N/A</v>
      </c>
      <c r="AQ389" s="34" t="str">
        <f ca="1">IF($A389&lt;&gt;"",_xll.BCurveInt(_xll.BCurveStrip("S23","Curvedate",$A389),"Df.Mid",$A389+AQ$1),"")</f>
        <v>#N/A N/A</v>
      </c>
      <c r="AR389" s="34" t="str">
        <f ca="1">IF($A389&lt;&gt;"",_xll.BCurveInt(_xll.BCurveStrip("S23","Curvedate",$A389),"Df.Mid",$A389+AR$1),"")</f>
        <v>#N/A N/A</v>
      </c>
      <c r="AS389" s="34" t="str">
        <f ca="1">IF($A389&lt;&gt;"",_xll.BCurveInt(_xll.BCurveStrip("S23","Curvedate",$A389),"Df.Mid",$A389+AS$1),"")</f>
        <v>#N/A N/A</v>
      </c>
      <c r="AT389" s="34" t="str">
        <f ca="1">IF($A389&lt;&gt;"",_xll.BCurveInt(_xll.BCurveStrip("S23","Curvedate",$A389),"Df.Mid",$A389+AT$1),"")</f>
        <v>#N/A N/A</v>
      </c>
      <c r="AU389" s="34" t="str">
        <f ca="1">IF($A389&lt;&gt;"",_xll.BCurveInt(_xll.BCurveStrip("S23","Curvedate",$A389),"Df.Mid",$A389+AU$1),"")</f>
        <v>#N/A N/A</v>
      </c>
      <c r="AV389" s="34" t="str">
        <f ca="1">IF($A389&lt;&gt;"",_xll.BCurveInt(_xll.BCurveStrip("S23","Curvedate",$A389),"Df.Mid",$A389+AV$1),"")</f>
        <v>#N/A N/A</v>
      </c>
      <c r="AW389" s="34" t="str">
        <f ca="1">IF($A389&lt;&gt;"",_xll.BCurveInt(_xll.BCurveStrip("S23","Curvedate",$A389),"Df.Mid",$A389+AW$1),"")</f>
        <v>#N/A N/A</v>
      </c>
      <c r="AX389" s="34" t="str">
        <f ca="1">IF($A389&lt;&gt;"",_xll.BCurveInt(_xll.BCurveStrip("S23","Curvedate",$A389),"Df.Mid",$A389+AX$1),"")</f>
        <v>#N/A N/A</v>
      </c>
      <c r="AY389" s="34" t="str">
        <f ca="1">IF($A389&lt;&gt;"",_xll.BCurveInt(_xll.BCurveStrip("S23","Curvedate",$A389),"Df.Mid",$A389+AY$1),"")</f>
        <v>#N/A N/A</v>
      </c>
      <c r="AZ389" s="34" t="str">
        <f ca="1">IF($A389&lt;&gt;"",_xll.BCurveInt(_xll.BCurveStrip("S23","Curvedate",$A389),"Df.Mid",$A389+AZ$1),"")</f>
        <v>#N/A N/A</v>
      </c>
      <c r="BA389" s="34" t="str">
        <f ca="1">IF($A389&lt;&gt;"",_xll.BCurveInt(_xll.BCurveStrip("S23","Curvedate",$A389),"Df.Mid",$A389+BA$1),"")</f>
        <v>#N/A N/A</v>
      </c>
      <c r="BB389" s="34" t="str">
        <f ca="1">IF($A389&lt;&gt;"",_xll.BCurveInt(_xll.BCurveStrip("S23","Curvedate",$A389),"Df.Mid",$A389+BB$1),"")</f>
        <v>#N/A N/A</v>
      </c>
      <c r="BC389" s="34" t="str">
        <f ca="1">IF($A389&lt;&gt;"",_xll.BCurveInt(_xll.BCurveStrip("S23","Curvedate",$A389),"Df.Mid",$A389+BC$1),"")</f>
        <v>#N/A N/A</v>
      </c>
      <c r="BD389" s="34" t="str">
        <f ca="1">IF($A389&lt;&gt;"",_xll.BCurveInt(_xll.BCurveStrip("S23","Curvedate",$A389),"Df.Mid",$A389+BD$1),"")</f>
        <v>#N/A N/A</v>
      </c>
      <c r="BE389" s="34" t="str">
        <f ca="1">IF($A389&lt;&gt;"",_xll.BCurveInt(_xll.BCurveStrip("S23","Curvedate",$A389),"Df.Mid",$A389+BE$1),"")</f>
        <v>#N/A N/A</v>
      </c>
      <c r="BF389" s="34" t="str">
        <f ca="1">IF($A389&lt;&gt;"",_xll.BCurveInt(_xll.BCurveStrip("S23","Curvedate",$A389),"Df.Mid",$A389+BF$1),"")</f>
        <v>#N/A N/A</v>
      </c>
      <c r="BG389" s="34" t="str">
        <f ca="1">IF($A389&lt;&gt;"",_xll.BCurveInt(_xll.BCurveStrip("S23","Curvedate",$A389),"Df.Mid",$A389+BG$1),"")</f>
        <v>#N/A N/A</v>
      </c>
      <c r="BH389" s="34" t="str">
        <f ca="1">IF($A389&lt;&gt;"",_xll.BCurveInt(_xll.BCurveStrip("S23","Curvedate",$A389),"Df.Mid",$A389+BH$1),"")</f>
        <v>#N/A N/A</v>
      </c>
      <c r="BI389" s="34" t="str">
        <f ca="1">IF($A389&lt;&gt;"",_xll.BCurveInt(_xll.BCurveStrip("S23","Curvedate",$A389),"Df.Mid",$A389+BI$1),"")</f>
        <v>#N/A N/A</v>
      </c>
      <c r="BJ389" s="34" t="str">
        <f ca="1">IF($A389&lt;&gt;"",_xll.BCurveInt(_xll.BCurveStrip("S23","Curvedate",$A389),"Df.Mid",$A389+BJ$1),"")</f>
        <v>#N/A N/A</v>
      </c>
      <c r="BK389" s="34" t="str">
        <f ca="1">IF($A389&lt;&gt;"",_xll.BCurveInt(_xll.BCurveStrip("S23","Curvedate",$A389),"Df.Mid",$A389+BK$1),"")</f>
        <v>#N/A N/A</v>
      </c>
      <c r="BL389" s="34" t="str">
        <f ca="1">IF($A389&lt;&gt;"",_xll.BCurveInt(_xll.BCurveStrip("S23","Curvedate",$A389),"Df.Mid",$A389+BL$1),"")</f>
        <v>#N/A N/A</v>
      </c>
      <c r="BM389" s="34" t="str">
        <f ca="1">IF($A389&lt;&gt;"",_xll.BCurveInt(_xll.BCurveStrip("S23","Curvedate",$A389),"Df.Mid",$A389+BM$1),"")</f>
        <v>#N/A N/A</v>
      </c>
      <c r="BN389" s="34" t="str">
        <f ca="1">IF($A389&lt;&gt;"",_xll.BCurveInt(_xll.BCurveStrip("S23","Curvedate",$A389),"Df.Mid",$A389+BN$1),"")</f>
        <v>#N/A N/A</v>
      </c>
      <c r="BO389" s="34" t="str">
        <f ca="1">IF($A389&lt;&gt;"",_xll.BCurveInt(_xll.BCurveStrip("S23","Curvedate",$A389),"Df.Mid",$A389+BO$1),"")</f>
        <v>#N/A N/A</v>
      </c>
      <c r="BP389" s="34" t="str">
        <f ca="1">IF($A389&lt;&gt;"",_xll.BCurveInt(_xll.BCurveStrip("S23","Curvedate",$A389),"Df.Mid",$A389+BP$1),"")</f>
        <v>#N/A N/A</v>
      </c>
      <c r="BQ389" s="34" t="str">
        <f ca="1">IF($A389&lt;&gt;"",_xll.BCurveInt(_xll.BCurveStrip("S23","Curvedate",$A389),"Df.Mid",$A389+BQ$1),"")</f>
        <v>#N/A N/A</v>
      </c>
      <c r="BR389" s="34" t="str">
        <f ca="1">IF($A389&lt;&gt;"",_xll.BCurveInt(_xll.BCurveStrip("S23","Curvedate",$A389),"Df.Mid",$A389+BR$1),"")</f>
        <v>#N/A N/A</v>
      </c>
      <c r="BS389" s="34" t="str">
        <f ca="1">IF($A389&lt;&gt;"",_xll.BCurveInt(_xll.BCurveStrip("S23","Curvedate",$A389),"Df.Mid",$A389+BS$1),"")</f>
        <v>#N/A N/A</v>
      </c>
      <c r="BT389" s="34" t="str">
        <f ca="1">IF($A389&lt;&gt;"",_xll.BCurveInt(_xll.BCurveStrip("S23","Curvedate",$A389),"Df.Mid",$A389+BT$1),"")</f>
        <v>#N/A N/A</v>
      </c>
      <c r="BU389" s="34" t="str">
        <f ca="1">IF($A389&lt;&gt;"",_xll.BCurveInt(_xll.BCurveStrip("S23","Curvedate",$A389),"Df.Mid",$A389+BU$1),"")</f>
        <v>#N/A N/A</v>
      </c>
      <c r="BV389" s="34" t="str">
        <f ca="1">IF($A389&lt;&gt;"",_xll.BCurveInt(_xll.BCurveStrip("S23","Curvedate",$A389),"Df.Mid",$A389+BV$1),"")</f>
        <v>#N/A N/A</v>
      </c>
      <c r="BW389" s="34" t="str">
        <f ca="1">IF($A389&lt;&gt;"",_xll.BCurveInt(_xll.BCurveStrip("S23","Curvedate",$A389),"Df.Mid",$A389+BW$1),"")</f>
        <v>#N/A N/A</v>
      </c>
      <c r="BX389" s="34" t="str">
        <f ca="1">IF($A389&lt;&gt;"",_xll.BCurveInt(_xll.BCurveStrip("S23","Curvedate",$A389),"Df.Mid",$A389+BX$1),"")</f>
        <v>#N/A N/A</v>
      </c>
      <c r="BY389" s="34" t="str">
        <f ca="1">IF($A389&lt;&gt;"",_xll.BCurveInt(_xll.BCurveStrip("S23","Curvedate",$A389),"Df.Mid",$A389+BY$1),"")</f>
        <v>#N/A N/A</v>
      </c>
      <c r="BZ389" s="34" t="str">
        <f ca="1">IF($A389&lt;&gt;"",_xll.BCurveInt(_xll.BCurveStrip("S23","Curvedate",$A389),"Df.Mid",$A389+BZ$1),"")</f>
        <v>#N/A N/A</v>
      </c>
      <c r="CA389" s="34" t="str">
        <f ca="1">IF($A389&lt;&gt;"",_xll.BCurveInt(_xll.BCurveStrip("S23","Curvedate",$A389),"Df.Mid",$A389+CA$1),"")</f>
        <v>#N/A N/A</v>
      </c>
      <c r="CB389" s="34" t="str">
        <f ca="1">IF($A389&lt;&gt;"",_xll.BCurveInt(_xll.BCurveStrip("S23","Curvedate",$A389),"Df.Mid",$A389+CB$1),"")</f>
        <v>#N/A N/A</v>
      </c>
      <c r="CC389" s="34" t="str">
        <f ca="1">IF($A389&lt;&gt;"",_xll.BCurveInt(_xll.BCurveStrip("S23","Curvedate",$A389),"Df.Mid",$A389+CC$1),"")</f>
        <v>#N/A N/A</v>
      </c>
      <c r="CD389" s="34" t="str">
        <f ca="1">IF($A389&lt;&gt;"",_xll.BCurveInt(_xll.BCurveStrip("S23","Curvedate",$A389),"Df.Mid",$A389+CD$1),"")</f>
        <v>#N/A N/A</v>
      </c>
      <c r="CE389" s="34" t="str">
        <f ca="1">IF($A389&lt;&gt;"",_xll.BCurveInt(_xll.BCurveStrip("S23","Curvedate",$A389),"Df.Mid",$A389+CE$1),"")</f>
        <v>#N/A N/A</v>
      </c>
      <c r="CF389" s="34" t="str">
        <f ca="1">IF($A389&lt;&gt;"",_xll.BCurveInt(_xll.BCurveStrip("S23","Curvedate",$A389),"Df.Mid",$A389+CF$1),"")</f>
        <v>#N/A N/A</v>
      </c>
      <c r="CG389" s="34" t="str">
        <f ca="1">IF($A389&lt;&gt;"",_xll.BCurveInt(_xll.BCurveStrip("S23","Curvedate",$A389),"Df.Mid",$A389+CG$1),"")</f>
        <v>#N/A N/A</v>
      </c>
      <c r="CH389" s="34" t="str">
        <f ca="1">IF($A389&lt;&gt;"",_xll.BCurveInt(_xll.BCurveStrip("S23","Curvedate",$A389),"Df.Mid",$A389+CH$1),"")</f>
        <v>#N/A N/A</v>
      </c>
      <c r="CI389" s="34" t="str">
        <f ca="1">IF($A389&lt;&gt;"",_xll.BCurveInt(_xll.BCurveStrip("S23","Curvedate",$A389),"Df.Mid",$A389+CI$1),"")</f>
        <v>#N/A N/A</v>
      </c>
      <c r="CJ389" s="34" t="str">
        <f ca="1">IF($A389&lt;&gt;"",_xll.BCurveInt(_xll.BCurveStrip("S23","Curvedate",$A389),"Df.Mid",$A389+CJ$1),"")</f>
        <v>#N/A N/A</v>
      </c>
      <c r="CK389" s="34" t="str">
        <f ca="1">IF($A389&lt;&gt;"",_xll.BCurveInt(_xll.BCurveStrip("S23","Curvedate",$A389),"Df.Mid",$A389+CK$1),"")</f>
        <v>#N/A N/A</v>
      </c>
      <c r="CL389" s="34" t="str">
        <f ca="1">IF($A389&lt;&gt;"",_xll.BCurveInt(_xll.BCurveStrip("S23","Curvedate",$A389),"Df.Mid",$A389+CL$1),"")</f>
        <v>#N/A N/A</v>
      </c>
      <c r="CM389" s="34" t="str">
        <f ca="1">IF($A389&lt;&gt;"",_xll.BCurveInt(_xll.BCurveStrip("S23","Curvedate",$A389),"Df.Mid",$A389+CM$1),"")</f>
        <v>#N/A N/A</v>
      </c>
      <c r="CN389" s="34" t="str">
        <f ca="1">IF($A389&lt;&gt;"",_xll.BCurveInt(_xll.BCurveStrip("S23","Curvedate",$A389),"Df.Mid",$A389+CN$1),"")</f>
        <v>#N/A N/A</v>
      </c>
      <c r="CO389" s="34" t="str">
        <f ca="1">IF($A389&lt;&gt;"",_xll.BCurveInt(_xll.BCurveStrip("S23","Curvedate",$A389),"Df.Mid",$A389+CO$1),"")</f>
        <v>#N/A N/A</v>
      </c>
      <c r="CP389" s="34" t="str">
        <f ca="1">IF($A389&lt;&gt;"",_xll.BCurveInt(_xll.BCurveStrip("S23","Curvedate",$A389),"Df.Mid",$A389+CP$1),"")</f>
        <v>#N/A N/A</v>
      </c>
      <c r="CQ389" s="34" t="str">
        <f ca="1">IF($A389&lt;&gt;"",_xll.BCurveInt(_xll.BCurveStrip("S23","Curvedate",$A389),"Df.Mid",$A389+CQ$1),"")</f>
        <v>#N/A N/A</v>
      </c>
      <c r="CR389" s="34" t="str">
        <f ca="1">IF($A389&lt;&gt;"",_xll.BCurveInt(_xll.BCurveStrip("S23","Curvedate",$A389),"Df.Mid",$A389+CR$1),"")</f>
        <v>#N/A N/A</v>
      </c>
      <c r="CS389" s="34" t="str">
        <f ca="1">IF($A389&lt;&gt;"",_xll.BCurveInt(_xll.BCurveStrip("S23","Curvedate",$A389),"Df.Mid",$A389+CS$1),"")</f>
        <v>#N/A N/A</v>
      </c>
      <c r="CT389" s="34" t="str">
        <f ca="1">IF($A389&lt;&gt;"",_xll.BCurveInt(_xll.BCurveStrip("S23","Curvedate",$A389),"Df.Mid",$A389+CT$1),"")</f>
        <v>#N/A N/A</v>
      </c>
      <c r="CU389" s="34" t="str">
        <f ca="1">IF($A389&lt;&gt;"",_xll.BCurveInt(_xll.BCurveStrip("S23","Curvedate",$A389),"Df.Mid",$A389+CU$1),"")</f>
        <v>#N/A N/A</v>
      </c>
      <c r="CV389" s="34" t="str">
        <f ca="1">IF($A389&lt;&gt;"",_xll.BCurveInt(_xll.BCurveStrip("S23","Curvedate",$A389),"Df.Mid",$A389+CV$1),"")</f>
        <v>#N/A N/A</v>
      </c>
      <c r="CW389" s="34" t="str">
        <f ca="1">IF($A389&lt;&gt;"",_xll.BCurveInt(_xll.BCurveStrip("S23","Curvedate",$A389),"Df.Mid",$A389+CW$1),"")</f>
        <v>#N/A N/A</v>
      </c>
      <c r="CX389" s="34" t="str">
        <f ca="1">IF($A389&lt;&gt;"",_xll.BCurveInt(_xll.BCurveStrip("S23","Curvedate",$A389),"Df.Mid",$A389+CX$1),"")</f>
        <v>#N/A N/A</v>
      </c>
      <c r="CY389" s="34" t="str">
        <f ca="1">IF($A389&lt;&gt;"",_xll.BCurveInt(_xll.BCurveStrip("S23","Curvedate",$A389),"Df.Mid",$A389+CY$1),"")</f>
        <v>#N/A N/A</v>
      </c>
      <c r="CZ389" s="34" t="str">
        <f ca="1">IF($A389&lt;&gt;"",_xll.BCurveInt(_xll.BCurveStrip("S23","Curvedate",$A389),"Df.Mid",$A389+CZ$1),"")</f>
        <v>#N/A N/A</v>
      </c>
      <c r="DA389" s="34" t="str">
        <f ca="1">IF($A389&lt;&gt;"",_xll.BCurveInt(_xll.BCurveStrip("S23","Curvedate",$A389),"Df.Mid",$A389+DA$1),"")</f>
        <v>#N/A N/A</v>
      </c>
      <c r="DB389" s="34" t="str">
        <f ca="1">IF($A389&lt;&gt;"",_xll.BCurveInt(_xll.BCurveStrip("S23","Curvedate",$A389),"Df.Mid",$A389+DB$1),"")</f>
        <v>#N/A N/A</v>
      </c>
    </row>
    <row r="390" spans="1:106" x14ac:dyDescent="0.2">
      <c r="A390" s="13">
        <f t="shared" ca="1" si="6"/>
        <v>44816</v>
      </c>
      <c r="B390" s="34" t="str">
        <f ca="1">IF($A390&lt;&gt;"",_xll.BCurveInt(_xll.BCurveStrip("S23","Curvedate",$A390),"Df.Mid",$A390+B$1),"")</f>
        <v>#N/A N/A</v>
      </c>
      <c r="C390" s="34" t="str">
        <f ca="1">IF($A390&lt;&gt;"",_xll.BCurveInt(_xll.BCurveStrip("S23","Curvedate",$A390),"Df.Mid",$A390+C$1),"")</f>
        <v>#N/A N/A</v>
      </c>
      <c r="D390" s="34" t="str">
        <f ca="1">IF($A390&lt;&gt;"",_xll.BCurveInt(_xll.BCurveStrip("S23","Curvedate",$A390),"Df.Mid",$A390+D$1),"")</f>
        <v>#N/A N/A</v>
      </c>
      <c r="E390" s="34" t="str">
        <f ca="1">IF($A390&lt;&gt;"",_xll.BCurveInt(_xll.BCurveStrip("S23","Curvedate",$A390),"Df.Mid",$A390+E$1),"")</f>
        <v>#N/A N/A</v>
      </c>
      <c r="F390" s="34" t="str">
        <f ca="1">IF($A390&lt;&gt;"",_xll.BCurveInt(_xll.BCurveStrip("S23","Curvedate",$A390),"Df.Mid",$A390+F$1),"")</f>
        <v>#N/A N/A</v>
      </c>
      <c r="G390" s="34" t="str">
        <f ca="1">IF($A390&lt;&gt;"",_xll.BCurveInt(_xll.BCurveStrip("S23","Curvedate",$A390),"Df.Mid",$A390+G$1),"")</f>
        <v>#N/A N/A</v>
      </c>
      <c r="H390" s="34" t="str">
        <f ca="1">IF($A390&lt;&gt;"",_xll.BCurveInt(_xll.BCurveStrip("S23","Curvedate",$A390),"Df.Mid",$A390+H$1),"")</f>
        <v>#N/A N/A</v>
      </c>
      <c r="I390" s="34" t="str">
        <f ca="1">IF($A390&lt;&gt;"",_xll.BCurveInt(_xll.BCurveStrip("S23","Curvedate",$A390),"Df.Mid",$A390+I$1),"")</f>
        <v>#N/A N/A</v>
      </c>
      <c r="J390" s="34" t="str">
        <f ca="1">IF($A390&lt;&gt;"",_xll.BCurveInt(_xll.BCurveStrip("S23","Curvedate",$A390),"Df.Mid",$A390+J$1),"")</f>
        <v>#N/A N/A</v>
      </c>
      <c r="K390" s="34" t="str">
        <f ca="1">IF($A390&lt;&gt;"",_xll.BCurveInt(_xll.BCurveStrip("S23","Curvedate",$A390),"Df.Mid",$A390+K$1),"")</f>
        <v>#N/A N/A</v>
      </c>
      <c r="L390" s="34" t="str">
        <f ca="1">IF($A390&lt;&gt;"",_xll.BCurveInt(_xll.BCurveStrip("S23","Curvedate",$A390),"Df.Mid",$A390+L$1),"")</f>
        <v>#N/A N/A</v>
      </c>
      <c r="M390" s="34" t="str">
        <f ca="1">IF($A390&lt;&gt;"",_xll.BCurveInt(_xll.BCurveStrip("S23","Curvedate",$A390),"Df.Mid",$A390+M$1),"")</f>
        <v>#N/A N/A</v>
      </c>
      <c r="N390" s="34" t="str">
        <f ca="1">IF($A390&lt;&gt;"",_xll.BCurveInt(_xll.BCurveStrip("S23","Curvedate",$A390),"Df.Mid",$A390+N$1),"")</f>
        <v>#N/A N/A</v>
      </c>
      <c r="O390" s="34" t="str">
        <f ca="1">IF($A390&lt;&gt;"",_xll.BCurveInt(_xll.BCurveStrip("S23","Curvedate",$A390),"Df.Mid",$A390+O$1),"")</f>
        <v>#N/A N/A</v>
      </c>
      <c r="P390" s="34" t="str">
        <f ca="1">IF($A390&lt;&gt;"",_xll.BCurveInt(_xll.BCurveStrip("S23","Curvedate",$A390),"Df.Mid",$A390+P$1),"")</f>
        <v>#N/A N/A</v>
      </c>
      <c r="Q390" s="34" t="str">
        <f ca="1">IF($A390&lt;&gt;"",_xll.BCurveInt(_xll.BCurveStrip("S23","Curvedate",$A390),"Df.Mid",$A390+Q$1),"")</f>
        <v>#N/A N/A</v>
      </c>
      <c r="R390" s="34" t="str">
        <f ca="1">IF($A390&lt;&gt;"",_xll.BCurveInt(_xll.BCurveStrip("S23","Curvedate",$A390),"Df.Mid",$A390+R$1),"")</f>
        <v>#N/A N/A</v>
      </c>
      <c r="S390" s="34" t="str">
        <f ca="1">IF($A390&lt;&gt;"",_xll.BCurveInt(_xll.BCurveStrip("S23","Curvedate",$A390),"Df.Mid",$A390+S$1),"")</f>
        <v>#N/A N/A</v>
      </c>
      <c r="T390" s="34" t="str">
        <f ca="1">IF($A390&lt;&gt;"",_xll.BCurveInt(_xll.BCurveStrip("S23","Curvedate",$A390),"Df.Mid",$A390+T$1),"")</f>
        <v>#N/A N/A</v>
      </c>
      <c r="U390" s="34" t="str">
        <f ca="1">IF($A390&lt;&gt;"",_xll.BCurveInt(_xll.BCurveStrip("S23","Curvedate",$A390),"Df.Mid",$A390+U$1),"")</f>
        <v>#N/A N/A</v>
      </c>
      <c r="V390" s="34" t="str">
        <f ca="1">IF($A390&lt;&gt;"",_xll.BCurveInt(_xll.BCurveStrip("S23","Curvedate",$A390),"Df.Mid",$A390+V$1),"")</f>
        <v>#N/A N/A</v>
      </c>
      <c r="W390" s="34" t="str">
        <f ca="1">IF($A390&lt;&gt;"",_xll.BCurveInt(_xll.BCurveStrip("S23","Curvedate",$A390),"Df.Mid",$A390+W$1),"")</f>
        <v>#N/A N/A</v>
      </c>
      <c r="X390" s="34" t="str">
        <f ca="1">IF($A390&lt;&gt;"",_xll.BCurveInt(_xll.BCurveStrip("S23","Curvedate",$A390),"Df.Mid",$A390+X$1),"")</f>
        <v>#N/A N/A</v>
      </c>
      <c r="Y390" s="34" t="str">
        <f ca="1">IF($A390&lt;&gt;"",_xll.BCurveInt(_xll.BCurveStrip("S23","Curvedate",$A390),"Df.Mid",$A390+Y$1),"")</f>
        <v>#N/A N/A</v>
      </c>
      <c r="Z390" s="34" t="str">
        <f ca="1">IF($A390&lt;&gt;"",_xll.BCurveInt(_xll.BCurveStrip("S23","Curvedate",$A390),"Df.Mid",$A390+Z$1),"")</f>
        <v>#N/A N/A</v>
      </c>
      <c r="AA390" s="34" t="str">
        <f ca="1">IF($A390&lt;&gt;"",_xll.BCurveInt(_xll.BCurveStrip("S23","Curvedate",$A390),"Df.Mid",$A390+AA$1),"")</f>
        <v>#N/A N/A</v>
      </c>
      <c r="AB390" s="34" t="str">
        <f ca="1">IF($A390&lt;&gt;"",_xll.BCurveInt(_xll.BCurveStrip("S23","Curvedate",$A390),"Df.Mid",$A390+AB$1),"")</f>
        <v>#N/A N/A</v>
      </c>
      <c r="AC390" s="34" t="str">
        <f ca="1">IF($A390&lt;&gt;"",_xll.BCurveInt(_xll.BCurveStrip("S23","Curvedate",$A390),"Df.Mid",$A390+AC$1),"")</f>
        <v>#N/A N/A</v>
      </c>
      <c r="AD390" s="34" t="str">
        <f ca="1">IF($A390&lt;&gt;"",_xll.BCurveInt(_xll.BCurveStrip("S23","Curvedate",$A390),"Df.Mid",$A390+AD$1),"")</f>
        <v>#N/A N/A</v>
      </c>
      <c r="AE390" s="34" t="str">
        <f ca="1">IF($A390&lt;&gt;"",_xll.BCurveInt(_xll.BCurveStrip("S23","Curvedate",$A390),"Df.Mid",$A390+AE$1),"")</f>
        <v>#N/A N/A</v>
      </c>
      <c r="AF390" s="34" t="str">
        <f ca="1">IF($A390&lt;&gt;"",_xll.BCurveInt(_xll.BCurveStrip("S23","Curvedate",$A390),"Df.Mid",$A390+AF$1),"")</f>
        <v>#N/A N/A</v>
      </c>
      <c r="AG390" s="34" t="str">
        <f ca="1">IF($A390&lt;&gt;"",_xll.BCurveInt(_xll.BCurveStrip("S23","Curvedate",$A390),"Df.Mid",$A390+AG$1),"")</f>
        <v>#N/A N/A</v>
      </c>
      <c r="AH390" s="34" t="str">
        <f ca="1">IF($A390&lt;&gt;"",_xll.BCurveInt(_xll.BCurveStrip("S23","Curvedate",$A390),"Df.Mid",$A390+AH$1),"")</f>
        <v>#N/A N/A</v>
      </c>
      <c r="AI390" s="34" t="str">
        <f ca="1">IF($A390&lt;&gt;"",_xll.BCurveInt(_xll.BCurveStrip("S23","Curvedate",$A390),"Df.Mid",$A390+AI$1),"")</f>
        <v>#N/A N/A</v>
      </c>
      <c r="AJ390" s="34" t="str">
        <f ca="1">IF($A390&lt;&gt;"",_xll.BCurveInt(_xll.BCurveStrip("S23","Curvedate",$A390),"Df.Mid",$A390+AJ$1),"")</f>
        <v>#N/A N/A</v>
      </c>
      <c r="AK390" s="34" t="str">
        <f ca="1">IF($A390&lt;&gt;"",_xll.BCurveInt(_xll.BCurveStrip("S23","Curvedate",$A390),"Df.Mid",$A390+AK$1),"")</f>
        <v>#N/A N/A</v>
      </c>
      <c r="AL390" s="34" t="str">
        <f ca="1">IF($A390&lt;&gt;"",_xll.BCurveInt(_xll.BCurveStrip("S23","Curvedate",$A390),"Df.Mid",$A390+AL$1),"")</f>
        <v>#N/A N/A</v>
      </c>
      <c r="AM390" s="34" t="str">
        <f ca="1">IF($A390&lt;&gt;"",_xll.BCurveInt(_xll.BCurveStrip("S23","Curvedate",$A390),"Df.Mid",$A390+AM$1),"")</f>
        <v>#N/A N/A</v>
      </c>
      <c r="AN390" s="34" t="str">
        <f ca="1">IF($A390&lt;&gt;"",_xll.BCurveInt(_xll.BCurveStrip("S23","Curvedate",$A390),"Df.Mid",$A390+AN$1),"")</f>
        <v>#N/A N/A</v>
      </c>
      <c r="AO390" s="34" t="str">
        <f ca="1">IF($A390&lt;&gt;"",_xll.BCurveInt(_xll.BCurveStrip("S23","Curvedate",$A390),"Df.Mid",$A390+AO$1),"")</f>
        <v>#N/A N/A</v>
      </c>
      <c r="AP390" s="34" t="str">
        <f ca="1">IF($A390&lt;&gt;"",_xll.BCurveInt(_xll.BCurveStrip("S23","Curvedate",$A390),"Df.Mid",$A390+AP$1),"")</f>
        <v>#N/A N/A</v>
      </c>
      <c r="AQ390" s="34" t="str">
        <f ca="1">IF($A390&lt;&gt;"",_xll.BCurveInt(_xll.BCurveStrip("S23","Curvedate",$A390),"Df.Mid",$A390+AQ$1),"")</f>
        <v>#N/A N/A</v>
      </c>
      <c r="AR390" s="34" t="str">
        <f ca="1">IF($A390&lt;&gt;"",_xll.BCurveInt(_xll.BCurveStrip("S23","Curvedate",$A390),"Df.Mid",$A390+AR$1),"")</f>
        <v>#N/A N/A</v>
      </c>
      <c r="AS390" s="34" t="str">
        <f ca="1">IF($A390&lt;&gt;"",_xll.BCurveInt(_xll.BCurveStrip("S23","Curvedate",$A390),"Df.Mid",$A390+AS$1),"")</f>
        <v>#N/A N/A</v>
      </c>
      <c r="AT390" s="34" t="str">
        <f ca="1">IF($A390&lt;&gt;"",_xll.BCurveInt(_xll.BCurveStrip("S23","Curvedate",$A390),"Df.Mid",$A390+AT$1),"")</f>
        <v>#N/A N/A</v>
      </c>
      <c r="AU390" s="34" t="str">
        <f ca="1">IF($A390&lt;&gt;"",_xll.BCurveInt(_xll.BCurveStrip("S23","Curvedate",$A390),"Df.Mid",$A390+AU$1),"")</f>
        <v>#N/A N/A</v>
      </c>
      <c r="AV390" s="34" t="str">
        <f ca="1">IF($A390&lt;&gt;"",_xll.BCurveInt(_xll.BCurveStrip("S23","Curvedate",$A390),"Df.Mid",$A390+AV$1),"")</f>
        <v>#N/A N/A</v>
      </c>
      <c r="AW390" s="34" t="str">
        <f ca="1">IF($A390&lt;&gt;"",_xll.BCurveInt(_xll.BCurveStrip("S23","Curvedate",$A390),"Df.Mid",$A390+AW$1),"")</f>
        <v>#N/A N/A</v>
      </c>
      <c r="AX390" s="34" t="str">
        <f ca="1">IF($A390&lt;&gt;"",_xll.BCurveInt(_xll.BCurveStrip("S23","Curvedate",$A390),"Df.Mid",$A390+AX$1),"")</f>
        <v>#N/A N/A</v>
      </c>
      <c r="AY390" s="34" t="str">
        <f ca="1">IF($A390&lt;&gt;"",_xll.BCurveInt(_xll.BCurveStrip("S23","Curvedate",$A390),"Df.Mid",$A390+AY$1),"")</f>
        <v>#N/A N/A</v>
      </c>
      <c r="AZ390" s="34" t="str">
        <f ca="1">IF($A390&lt;&gt;"",_xll.BCurveInt(_xll.BCurveStrip("S23","Curvedate",$A390),"Df.Mid",$A390+AZ$1),"")</f>
        <v>#N/A N/A</v>
      </c>
      <c r="BA390" s="34" t="str">
        <f ca="1">IF($A390&lt;&gt;"",_xll.BCurveInt(_xll.BCurveStrip("S23","Curvedate",$A390),"Df.Mid",$A390+BA$1),"")</f>
        <v>#N/A N/A</v>
      </c>
      <c r="BB390" s="34" t="str">
        <f ca="1">IF($A390&lt;&gt;"",_xll.BCurveInt(_xll.BCurveStrip("S23","Curvedate",$A390),"Df.Mid",$A390+BB$1),"")</f>
        <v>#N/A N/A</v>
      </c>
      <c r="BC390" s="34" t="str">
        <f ca="1">IF($A390&lt;&gt;"",_xll.BCurveInt(_xll.BCurveStrip("S23","Curvedate",$A390),"Df.Mid",$A390+BC$1),"")</f>
        <v>#N/A N/A</v>
      </c>
      <c r="BD390" s="34" t="str">
        <f ca="1">IF($A390&lt;&gt;"",_xll.BCurveInt(_xll.BCurveStrip("S23","Curvedate",$A390),"Df.Mid",$A390+BD$1),"")</f>
        <v>#N/A N/A</v>
      </c>
      <c r="BE390" s="34" t="str">
        <f ca="1">IF($A390&lt;&gt;"",_xll.BCurveInt(_xll.BCurveStrip("S23","Curvedate",$A390),"Df.Mid",$A390+BE$1),"")</f>
        <v>#N/A N/A</v>
      </c>
      <c r="BF390" s="34" t="str">
        <f ca="1">IF($A390&lt;&gt;"",_xll.BCurveInt(_xll.BCurveStrip("S23","Curvedate",$A390),"Df.Mid",$A390+BF$1),"")</f>
        <v>#N/A N/A</v>
      </c>
      <c r="BG390" s="34" t="str">
        <f ca="1">IF($A390&lt;&gt;"",_xll.BCurveInt(_xll.BCurveStrip("S23","Curvedate",$A390),"Df.Mid",$A390+BG$1),"")</f>
        <v>#N/A N/A</v>
      </c>
      <c r="BH390" s="34" t="str">
        <f ca="1">IF($A390&lt;&gt;"",_xll.BCurveInt(_xll.BCurveStrip("S23","Curvedate",$A390),"Df.Mid",$A390+BH$1),"")</f>
        <v>#N/A N/A</v>
      </c>
      <c r="BI390" s="34" t="str">
        <f ca="1">IF($A390&lt;&gt;"",_xll.BCurveInt(_xll.BCurveStrip("S23","Curvedate",$A390),"Df.Mid",$A390+BI$1),"")</f>
        <v>#N/A N/A</v>
      </c>
      <c r="BJ390" s="34" t="str">
        <f ca="1">IF($A390&lt;&gt;"",_xll.BCurveInt(_xll.BCurveStrip("S23","Curvedate",$A390),"Df.Mid",$A390+BJ$1),"")</f>
        <v>#N/A N/A</v>
      </c>
      <c r="BK390" s="34" t="str">
        <f ca="1">IF($A390&lt;&gt;"",_xll.BCurveInt(_xll.BCurveStrip("S23","Curvedate",$A390),"Df.Mid",$A390+BK$1),"")</f>
        <v>#N/A N/A</v>
      </c>
      <c r="BL390" s="34" t="str">
        <f ca="1">IF($A390&lt;&gt;"",_xll.BCurveInt(_xll.BCurveStrip("S23","Curvedate",$A390),"Df.Mid",$A390+BL$1),"")</f>
        <v>#N/A N/A</v>
      </c>
      <c r="BM390" s="34" t="str">
        <f ca="1">IF($A390&lt;&gt;"",_xll.BCurveInt(_xll.BCurveStrip("S23","Curvedate",$A390),"Df.Mid",$A390+BM$1),"")</f>
        <v>#N/A N/A</v>
      </c>
      <c r="BN390" s="34" t="str">
        <f ca="1">IF($A390&lt;&gt;"",_xll.BCurveInt(_xll.BCurveStrip("S23","Curvedate",$A390),"Df.Mid",$A390+BN$1),"")</f>
        <v>#N/A N/A</v>
      </c>
      <c r="BO390" s="34" t="str">
        <f ca="1">IF($A390&lt;&gt;"",_xll.BCurveInt(_xll.BCurveStrip("S23","Curvedate",$A390),"Df.Mid",$A390+BO$1),"")</f>
        <v>#N/A N/A</v>
      </c>
      <c r="BP390" s="34" t="str">
        <f ca="1">IF($A390&lt;&gt;"",_xll.BCurveInt(_xll.BCurveStrip("S23","Curvedate",$A390),"Df.Mid",$A390+BP$1),"")</f>
        <v>#N/A N/A</v>
      </c>
      <c r="BQ390" s="34" t="str">
        <f ca="1">IF($A390&lt;&gt;"",_xll.BCurveInt(_xll.BCurveStrip("S23","Curvedate",$A390),"Df.Mid",$A390+BQ$1),"")</f>
        <v>#N/A N/A</v>
      </c>
      <c r="BR390" s="34" t="str">
        <f ca="1">IF($A390&lt;&gt;"",_xll.BCurveInt(_xll.BCurveStrip("S23","Curvedate",$A390),"Df.Mid",$A390+BR$1),"")</f>
        <v>#N/A N/A</v>
      </c>
      <c r="BS390" s="34" t="str">
        <f ca="1">IF($A390&lt;&gt;"",_xll.BCurveInt(_xll.BCurveStrip("S23","Curvedate",$A390),"Df.Mid",$A390+BS$1),"")</f>
        <v>#N/A N/A</v>
      </c>
      <c r="BT390" s="34" t="str">
        <f ca="1">IF($A390&lt;&gt;"",_xll.BCurveInt(_xll.BCurveStrip("S23","Curvedate",$A390),"Df.Mid",$A390+BT$1),"")</f>
        <v>#N/A N/A</v>
      </c>
      <c r="BU390" s="34" t="str">
        <f ca="1">IF($A390&lt;&gt;"",_xll.BCurveInt(_xll.BCurveStrip("S23","Curvedate",$A390),"Df.Mid",$A390+BU$1),"")</f>
        <v>#N/A N/A</v>
      </c>
      <c r="BV390" s="34" t="str">
        <f ca="1">IF($A390&lt;&gt;"",_xll.BCurveInt(_xll.BCurveStrip("S23","Curvedate",$A390),"Df.Mid",$A390+BV$1),"")</f>
        <v>#N/A N/A</v>
      </c>
      <c r="BW390" s="34" t="str">
        <f ca="1">IF($A390&lt;&gt;"",_xll.BCurveInt(_xll.BCurveStrip("S23","Curvedate",$A390),"Df.Mid",$A390+BW$1),"")</f>
        <v>#N/A N/A</v>
      </c>
      <c r="BX390" s="34" t="str">
        <f ca="1">IF($A390&lt;&gt;"",_xll.BCurveInt(_xll.BCurveStrip("S23","Curvedate",$A390),"Df.Mid",$A390+BX$1),"")</f>
        <v>#N/A N/A</v>
      </c>
      <c r="BY390" s="34" t="str">
        <f ca="1">IF($A390&lt;&gt;"",_xll.BCurveInt(_xll.BCurveStrip("S23","Curvedate",$A390),"Df.Mid",$A390+BY$1),"")</f>
        <v>#N/A N/A</v>
      </c>
      <c r="BZ390" s="34" t="str">
        <f ca="1">IF($A390&lt;&gt;"",_xll.BCurveInt(_xll.BCurveStrip("S23","Curvedate",$A390),"Df.Mid",$A390+BZ$1),"")</f>
        <v>#N/A N/A</v>
      </c>
      <c r="CA390" s="34" t="str">
        <f ca="1">IF($A390&lt;&gt;"",_xll.BCurveInt(_xll.BCurveStrip("S23","Curvedate",$A390),"Df.Mid",$A390+CA$1),"")</f>
        <v>#N/A N/A</v>
      </c>
      <c r="CB390" s="34" t="str">
        <f ca="1">IF($A390&lt;&gt;"",_xll.BCurveInt(_xll.BCurveStrip("S23","Curvedate",$A390),"Df.Mid",$A390+CB$1),"")</f>
        <v>#N/A N/A</v>
      </c>
      <c r="CC390" s="34" t="str">
        <f ca="1">IF($A390&lt;&gt;"",_xll.BCurveInt(_xll.BCurveStrip("S23","Curvedate",$A390),"Df.Mid",$A390+CC$1),"")</f>
        <v>#N/A N/A</v>
      </c>
      <c r="CD390" s="34" t="str">
        <f ca="1">IF($A390&lt;&gt;"",_xll.BCurveInt(_xll.BCurveStrip("S23","Curvedate",$A390),"Df.Mid",$A390+CD$1),"")</f>
        <v>#N/A N/A</v>
      </c>
      <c r="CE390" s="34" t="str">
        <f ca="1">IF($A390&lt;&gt;"",_xll.BCurveInt(_xll.BCurveStrip("S23","Curvedate",$A390),"Df.Mid",$A390+CE$1),"")</f>
        <v>#N/A N/A</v>
      </c>
      <c r="CF390" s="34" t="str">
        <f ca="1">IF($A390&lt;&gt;"",_xll.BCurveInt(_xll.BCurveStrip("S23","Curvedate",$A390),"Df.Mid",$A390+CF$1),"")</f>
        <v>#N/A N/A</v>
      </c>
      <c r="CG390" s="34" t="str">
        <f ca="1">IF($A390&lt;&gt;"",_xll.BCurveInt(_xll.BCurveStrip("S23","Curvedate",$A390),"Df.Mid",$A390+CG$1),"")</f>
        <v>#N/A N/A</v>
      </c>
      <c r="CH390" s="34" t="str">
        <f ca="1">IF($A390&lt;&gt;"",_xll.BCurveInt(_xll.BCurveStrip("S23","Curvedate",$A390),"Df.Mid",$A390+CH$1),"")</f>
        <v>#N/A N/A</v>
      </c>
      <c r="CI390" s="34" t="str">
        <f ca="1">IF($A390&lt;&gt;"",_xll.BCurveInt(_xll.BCurveStrip("S23","Curvedate",$A390),"Df.Mid",$A390+CI$1),"")</f>
        <v>#N/A N/A</v>
      </c>
      <c r="CJ390" s="34" t="str">
        <f ca="1">IF($A390&lt;&gt;"",_xll.BCurveInt(_xll.BCurveStrip("S23","Curvedate",$A390),"Df.Mid",$A390+CJ$1),"")</f>
        <v>#N/A N/A</v>
      </c>
      <c r="CK390" s="34" t="str">
        <f ca="1">IF($A390&lt;&gt;"",_xll.BCurveInt(_xll.BCurveStrip("S23","Curvedate",$A390),"Df.Mid",$A390+CK$1),"")</f>
        <v>#N/A N/A</v>
      </c>
      <c r="CL390" s="34" t="str">
        <f ca="1">IF($A390&lt;&gt;"",_xll.BCurveInt(_xll.BCurveStrip("S23","Curvedate",$A390),"Df.Mid",$A390+CL$1),"")</f>
        <v>#N/A N/A</v>
      </c>
      <c r="CM390" s="34" t="str">
        <f ca="1">IF($A390&lt;&gt;"",_xll.BCurveInt(_xll.BCurveStrip("S23","Curvedate",$A390),"Df.Mid",$A390+CM$1),"")</f>
        <v>#N/A N/A</v>
      </c>
      <c r="CN390" s="34" t="str">
        <f ca="1">IF($A390&lt;&gt;"",_xll.BCurveInt(_xll.BCurveStrip("S23","Curvedate",$A390),"Df.Mid",$A390+CN$1),"")</f>
        <v>#N/A N/A</v>
      </c>
      <c r="CO390" s="34" t="str">
        <f ca="1">IF($A390&lt;&gt;"",_xll.BCurveInt(_xll.BCurveStrip("S23","Curvedate",$A390),"Df.Mid",$A390+CO$1),"")</f>
        <v>#N/A N/A</v>
      </c>
      <c r="CP390" s="34" t="str">
        <f ca="1">IF($A390&lt;&gt;"",_xll.BCurveInt(_xll.BCurveStrip("S23","Curvedate",$A390),"Df.Mid",$A390+CP$1),"")</f>
        <v>#N/A N/A</v>
      </c>
      <c r="CQ390" s="34" t="str">
        <f ca="1">IF($A390&lt;&gt;"",_xll.BCurveInt(_xll.BCurveStrip("S23","Curvedate",$A390),"Df.Mid",$A390+CQ$1),"")</f>
        <v>#N/A N/A</v>
      </c>
      <c r="CR390" s="34" t="str">
        <f ca="1">IF($A390&lt;&gt;"",_xll.BCurveInt(_xll.BCurveStrip("S23","Curvedate",$A390),"Df.Mid",$A390+CR$1),"")</f>
        <v>#N/A N/A</v>
      </c>
      <c r="CS390" s="34" t="str">
        <f ca="1">IF($A390&lt;&gt;"",_xll.BCurveInt(_xll.BCurveStrip("S23","Curvedate",$A390),"Df.Mid",$A390+CS$1),"")</f>
        <v>#N/A N/A</v>
      </c>
      <c r="CT390" s="34" t="str">
        <f ca="1">IF($A390&lt;&gt;"",_xll.BCurveInt(_xll.BCurveStrip("S23","Curvedate",$A390),"Df.Mid",$A390+CT$1),"")</f>
        <v>#N/A N/A</v>
      </c>
      <c r="CU390" s="34" t="str">
        <f ca="1">IF($A390&lt;&gt;"",_xll.BCurveInt(_xll.BCurveStrip("S23","Curvedate",$A390),"Df.Mid",$A390+CU$1),"")</f>
        <v>#N/A N/A</v>
      </c>
      <c r="CV390" s="34" t="str">
        <f ca="1">IF($A390&lt;&gt;"",_xll.BCurveInt(_xll.BCurveStrip("S23","Curvedate",$A390),"Df.Mid",$A390+CV$1),"")</f>
        <v>#N/A N/A</v>
      </c>
      <c r="CW390" s="34" t="str">
        <f ca="1">IF($A390&lt;&gt;"",_xll.BCurveInt(_xll.BCurveStrip("S23","Curvedate",$A390),"Df.Mid",$A390+CW$1),"")</f>
        <v>#N/A N/A</v>
      </c>
      <c r="CX390" s="34" t="str">
        <f ca="1">IF($A390&lt;&gt;"",_xll.BCurveInt(_xll.BCurveStrip("S23","Curvedate",$A390),"Df.Mid",$A390+CX$1),"")</f>
        <v>#N/A N/A</v>
      </c>
      <c r="CY390" s="34" t="str">
        <f ca="1">IF($A390&lt;&gt;"",_xll.BCurveInt(_xll.BCurveStrip("S23","Curvedate",$A390),"Df.Mid",$A390+CY$1),"")</f>
        <v>#N/A N/A</v>
      </c>
      <c r="CZ390" s="34" t="str">
        <f ca="1">IF($A390&lt;&gt;"",_xll.BCurveInt(_xll.BCurveStrip("S23","Curvedate",$A390),"Df.Mid",$A390+CZ$1),"")</f>
        <v>#N/A N/A</v>
      </c>
      <c r="DA390" s="34" t="str">
        <f ca="1">IF($A390&lt;&gt;"",_xll.BCurveInt(_xll.BCurveStrip("S23","Curvedate",$A390),"Df.Mid",$A390+DA$1),"")</f>
        <v>#N/A N/A</v>
      </c>
      <c r="DB390" s="34" t="str">
        <f ca="1">IF($A390&lt;&gt;"",_xll.BCurveInt(_xll.BCurveStrip("S23","Curvedate",$A390),"Df.Mid",$A390+DB$1),"")</f>
        <v>#N/A N/A</v>
      </c>
    </row>
    <row r="391" spans="1:106" x14ac:dyDescent="0.2">
      <c r="A391" s="13">
        <f t="shared" ca="1" si="6"/>
        <v>44817</v>
      </c>
      <c r="B391" s="34" t="str">
        <f ca="1">IF($A391&lt;&gt;"",_xll.BCurveInt(_xll.BCurveStrip("S23","Curvedate",$A391),"Df.Mid",$A391+B$1),"")</f>
        <v>#N/A N/A</v>
      </c>
      <c r="C391" s="34" t="str">
        <f ca="1">IF($A391&lt;&gt;"",_xll.BCurveInt(_xll.BCurveStrip("S23","Curvedate",$A391),"Df.Mid",$A391+C$1),"")</f>
        <v>#N/A N/A</v>
      </c>
      <c r="D391" s="34" t="str">
        <f ca="1">IF($A391&lt;&gt;"",_xll.BCurveInt(_xll.BCurveStrip("S23","Curvedate",$A391),"Df.Mid",$A391+D$1),"")</f>
        <v>#N/A N/A</v>
      </c>
      <c r="E391" s="34" t="str">
        <f ca="1">IF($A391&lt;&gt;"",_xll.BCurveInt(_xll.BCurveStrip("S23","Curvedate",$A391),"Df.Mid",$A391+E$1),"")</f>
        <v>#N/A N/A</v>
      </c>
      <c r="F391" s="34" t="str">
        <f ca="1">IF($A391&lt;&gt;"",_xll.BCurveInt(_xll.BCurveStrip("S23","Curvedate",$A391),"Df.Mid",$A391+F$1),"")</f>
        <v>#N/A N/A</v>
      </c>
      <c r="G391" s="34" t="str">
        <f ca="1">IF($A391&lt;&gt;"",_xll.BCurveInt(_xll.BCurveStrip("S23","Curvedate",$A391),"Df.Mid",$A391+G$1),"")</f>
        <v>#N/A N/A</v>
      </c>
      <c r="H391" s="34" t="str">
        <f ca="1">IF($A391&lt;&gt;"",_xll.BCurveInt(_xll.BCurveStrip("S23","Curvedate",$A391),"Df.Mid",$A391+H$1),"")</f>
        <v>#N/A N/A</v>
      </c>
      <c r="I391" s="34" t="str">
        <f ca="1">IF($A391&lt;&gt;"",_xll.BCurveInt(_xll.BCurveStrip("S23","Curvedate",$A391),"Df.Mid",$A391+I$1),"")</f>
        <v>#N/A N/A</v>
      </c>
      <c r="J391" s="34" t="str">
        <f ca="1">IF($A391&lt;&gt;"",_xll.BCurveInt(_xll.BCurveStrip("S23","Curvedate",$A391),"Df.Mid",$A391+J$1),"")</f>
        <v>#N/A N/A</v>
      </c>
      <c r="K391" s="34" t="str">
        <f ca="1">IF($A391&lt;&gt;"",_xll.BCurveInt(_xll.BCurveStrip("S23","Curvedate",$A391),"Df.Mid",$A391+K$1),"")</f>
        <v>#N/A N/A</v>
      </c>
      <c r="L391" s="34" t="str">
        <f ca="1">IF($A391&lt;&gt;"",_xll.BCurveInt(_xll.BCurveStrip("S23","Curvedate",$A391),"Df.Mid",$A391+L$1),"")</f>
        <v>#N/A N/A</v>
      </c>
      <c r="M391" s="34" t="str">
        <f ca="1">IF($A391&lt;&gt;"",_xll.BCurveInt(_xll.BCurveStrip("S23","Curvedate",$A391),"Df.Mid",$A391+M$1),"")</f>
        <v>#N/A N/A</v>
      </c>
      <c r="N391" s="34" t="str">
        <f ca="1">IF($A391&lt;&gt;"",_xll.BCurveInt(_xll.BCurveStrip("S23","Curvedate",$A391),"Df.Mid",$A391+N$1),"")</f>
        <v>#N/A N/A</v>
      </c>
      <c r="O391" s="34" t="str">
        <f ca="1">IF($A391&lt;&gt;"",_xll.BCurveInt(_xll.BCurveStrip("S23","Curvedate",$A391),"Df.Mid",$A391+O$1),"")</f>
        <v>#N/A N/A</v>
      </c>
      <c r="P391" s="34" t="str">
        <f ca="1">IF($A391&lt;&gt;"",_xll.BCurveInt(_xll.BCurveStrip("S23","Curvedate",$A391),"Df.Mid",$A391+P$1),"")</f>
        <v>#N/A N/A</v>
      </c>
      <c r="Q391" s="34" t="str">
        <f ca="1">IF($A391&lt;&gt;"",_xll.BCurveInt(_xll.BCurveStrip("S23","Curvedate",$A391),"Df.Mid",$A391+Q$1),"")</f>
        <v>#N/A N/A</v>
      </c>
      <c r="R391" s="34" t="str">
        <f ca="1">IF($A391&lt;&gt;"",_xll.BCurveInt(_xll.BCurveStrip("S23","Curvedate",$A391),"Df.Mid",$A391+R$1),"")</f>
        <v>#N/A N/A</v>
      </c>
      <c r="S391" s="34" t="str">
        <f ca="1">IF($A391&lt;&gt;"",_xll.BCurveInt(_xll.BCurveStrip("S23","Curvedate",$A391),"Df.Mid",$A391+S$1),"")</f>
        <v>#N/A N/A</v>
      </c>
      <c r="T391" s="34" t="str">
        <f ca="1">IF($A391&lt;&gt;"",_xll.BCurveInt(_xll.BCurveStrip("S23","Curvedate",$A391),"Df.Mid",$A391+T$1),"")</f>
        <v>#N/A N/A</v>
      </c>
      <c r="U391" s="34" t="str">
        <f ca="1">IF($A391&lt;&gt;"",_xll.BCurveInt(_xll.BCurveStrip("S23","Curvedate",$A391),"Df.Mid",$A391+U$1),"")</f>
        <v>#N/A N/A</v>
      </c>
      <c r="V391" s="34" t="str">
        <f ca="1">IF($A391&lt;&gt;"",_xll.BCurveInt(_xll.BCurveStrip("S23","Curvedate",$A391),"Df.Mid",$A391+V$1),"")</f>
        <v>#N/A N/A</v>
      </c>
      <c r="W391" s="34" t="str">
        <f ca="1">IF($A391&lt;&gt;"",_xll.BCurveInt(_xll.BCurveStrip("S23","Curvedate",$A391),"Df.Mid",$A391+W$1),"")</f>
        <v>#N/A N/A</v>
      </c>
      <c r="X391" s="34" t="str">
        <f ca="1">IF($A391&lt;&gt;"",_xll.BCurveInt(_xll.BCurveStrip("S23","Curvedate",$A391),"Df.Mid",$A391+X$1),"")</f>
        <v>#N/A N/A</v>
      </c>
      <c r="Y391" s="34" t="str">
        <f ca="1">IF($A391&lt;&gt;"",_xll.BCurveInt(_xll.BCurveStrip("S23","Curvedate",$A391),"Df.Mid",$A391+Y$1),"")</f>
        <v>#N/A N/A</v>
      </c>
      <c r="Z391" s="34" t="str">
        <f ca="1">IF($A391&lt;&gt;"",_xll.BCurveInt(_xll.BCurveStrip("S23","Curvedate",$A391),"Df.Mid",$A391+Z$1),"")</f>
        <v>#N/A N/A</v>
      </c>
      <c r="AA391" s="34" t="str">
        <f ca="1">IF($A391&lt;&gt;"",_xll.BCurveInt(_xll.BCurveStrip("S23","Curvedate",$A391),"Df.Mid",$A391+AA$1),"")</f>
        <v>#N/A N/A</v>
      </c>
      <c r="AB391" s="34" t="str">
        <f ca="1">IF($A391&lt;&gt;"",_xll.BCurveInt(_xll.BCurveStrip("S23","Curvedate",$A391),"Df.Mid",$A391+AB$1),"")</f>
        <v>#N/A N/A</v>
      </c>
      <c r="AC391" s="34" t="str">
        <f ca="1">IF($A391&lt;&gt;"",_xll.BCurveInt(_xll.BCurveStrip("S23","Curvedate",$A391),"Df.Mid",$A391+AC$1),"")</f>
        <v>#N/A N/A</v>
      </c>
      <c r="AD391" s="34" t="str">
        <f ca="1">IF($A391&lt;&gt;"",_xll.BCurveInt(_xll.BCurveStrip("S23","Curvedate",$A391),"Df.Mid",$A391+AD$1),"")</f>
        <v>#N/A N/A</v>
      </c>
      <c r="AE391" s="34" t="str">
        <f ca="1">IF($A391&lt;&gt;"",_xll.BCurveInt(_xll.BCurveStrip("S23","Curvedate",$A391),"Df.Mid",$A391+AE$1),"")</f>
        <v>#N/A N/A</v>
      </c>
      <c r="AF391" s="34" t="str">
        <f ca="1">IF($A391&lt;&gt;"",_xll.BCurveInt(_xll.BCurveStrip("S23","Curvedate",$A391),"Df.Mid",$A391+AF$1),"")</f>
        <v>#N/A N/A</v>
      </c>
      <c r="AG391" s="34" t="str">
        <f ca="1">IF($A391&lt;&gt;"",_xll.BCurveInt(_xll.BCurveStrip("S23","Curvedate",$A391),"Df.Mid",$A391+AG$1),"")</f>
        <v>#N/A N/A</v>
      </c>
      <c r="AH391" s="34" t="str">
        <f ca="1">IF($A391&lt;&gt;"",_xll.BCurveInt(_xll.BCurveStrip("S23","Curvedate",$A391),"Df.Mid",$A391+AH$1),"")</f>
        <v>#N/A N/A</v>
      </c>
      <c r="AI391" s="34" t="str">
        <f ca="1">IF($A391&lt;&gt;"",_xll.BCurveInt(_xll.BCurveStrip("S23","Curvedate",$A391),"Df.Mid",$A391+AI$1),"")</f>
        <v>#N/A N/A</v>
      </c>
      <c r="AJ391" s="34" t="str">
        <f ca="1">IF($A391&lt;&gt;"",_xll.BCurveInt(_xll.BCurveStrip("S23","Curvedate",$A391),"Df.Mid",$A391+AJ$1),"")</f>
        <v>#N/A N/A</v>
      </c>
      <c r="AK391" s="34" t="str">
        <f ca="1">IF($A391&lt;&gt;"",_xll.BCurveInt(_xll.BCurveStrip("S23","Curvedate",$A391),"Df.Mid",$A391+AK$1),"")</f>
        <v>#N/A N/A</v>
      </c>
      <c r="AL391" s="34" t="str">
        <f ca="1">IF($A391&lt;&gt;"",_xll.BCurveInt(_xll.BCurveStrip("S23","Curvedate",$A391),"Df.Mid",$A391+AL$1),"")</f>
        <v>#N/A N/A</v>
      </c>
      <c r="AM391" s="34" t="str">
        <f ca="1">IF($A391&lt;&gt;"",_xll.BCurveInt(_xll.BCurveStrip("S23","Curvedate",$A391),"Df.Mid",$A391+AM$1),"")</f>
        <v>#N/A N/A</v>
      </c>
      <c r="AN391" s="34" t="str">
        <f ca="1">IF($A391&lt;&gt;"",_xll.BCurveInt(_xll.BCurveStrip("S23","Curvedate",$A391),"Df.Mid",$A391+AN$1),"")</f>
        <v>#N/A N/A</v>
      </c>
      <c r="AO391" s="34" t="str">
        <f ca="1">IF($A391&lt;&gt;"",_xll.BCurveInt(_xll.BCurveStrip("S23","Curvedate",$A391),"Df.Mid",$A391+AO$1),"")</f>
        <v>#N/A N/A</v>
      </c>
      <c r="AP391" s="34" t="str">
        <f ca="1">IF($A391&lt;&gt;"",_xll.BCurveInt(_xll.BCurveStrip("S23","Curvedate",$A391),"Df.Mid",$A391+AP$1),"")</f>
        <v>#N/A N/A</v>
      </c>
      <c r="AQ391" s="34" t="str">
        <f ca="1">IF($A391&lt;&gt;"",_xll.BCurveInt(_xll.BCurveStrip("S23","Curvedate",$A391),"Df.Mid",$A391+AQ$1),"")</f>
        <v>#N/A N/A</v>
      </c>
      <c r="AR391" s="34" t="str">
        <f ca="1">IF($A391&lt;&gt;"",_xll.BCurveInt(_xll.BCurveStrip("S23","Curvedate",$A391),"Df.Mid",$A391+AR$1),"")</f>
        <v>#N/A N/A</v>
      </c>
      <c r="AS391" s="34" t="str">
        <f ca="1">IF($A391&lt;&gt;"",_xll.BCurveInt(_xll.BCurveStrip("S23","Curvedate",$A391),"Df.Mid",$A391+AS$1),"")</f>
        <v>#N/A N/A</v>
      </c>
      <c r="AT391" s="34" t="str">
        <f ca="1">IF($A391&lt;&gt;"",_xll.BCurveInt(_xll.BCurveStrip("S23","Curvedate",$A391),"Df.Mid",$A391+AT$1),"")</f>
        <v>#N/A N/A</v>
      </c>
      <c r="AU391" s="34" t="str">
        <f ca="1">IF($A391&lt;&gt;"",_xll.BCurveInt(_xll.BCurveStrip("S23","Curvedate",$A391),"Df.Mid",$A391+AU$1),"")</f>
        <v>#N/A N/A</v>
      </c>
      <c r="AV391" s="34" t="str">
        <f ca="1">IF($A391&lt;&gt;"",_xll.BCurveInt(_xll.BCurveStrip("S23","Curvedate",$A391),"Df.Mid",$A391+AV$1),"")</f>
        <v>#N/A N/A</v>
      </c>
      <c r="AW391" s="34" t="str">
        <f ca="1">IF($A391&lt;&gt;"",_xll.BCurveInt(_xll.BCurveStrip("S23","Curvedate",$A391),"Df.Mid",$A391+AW$1),"")</f>
        <v>#N/A N/A</v>
      </c>
      <c r="AX391" s="34" t="str">
        <f ca="1">IF($A391&lt;&gt;"",_xll.BCurveInt(_xll.BCurveStrip("S23","Curvedate",$A391),"Df.Mid",$A391+AX$1),"")</f>
        <v>#N/A N/A</v>
      </c>
      <c r="AY391" s="34" t="str">
        <f ca="1">IF($A391&lt;&gt;"",_xll.BCurveInt(_xll.BCurveStrip("S23","Curvedate",$A391),"Df.Mid",$A391+AY$1),"")</f>
        <v>#N/A N/A</v>
      </c>
      <c r="AZ391" s="34" t="str">
        <f ca="1">IF($A391&lt;&gt;"",_xll.BCurveInt(_xll.BCurveStrip("S23","Curvedate",$A391),"Df.Mid",$A391+AZ$1),"")</f>
        <v>#N/A N/A</v>
      </c>
      <c r="BA391" s="34" t="str">
        <f ca="1">IF($A391&lt;&gt;"",_xll.BCurveInt(_xll.BCurveStrip("S23","Curvedate",$A391),"Df.Mid",$A391+BA$1),"")</f>
        <v>#N/A N/A</v>
      </c>
      <c r="BB391" s="34" t="str">
        <f ca="1">IF($A391&lt;&gt;"",_xll.BCurveInt(_xll.BCurveStrip("S23","Curvedate",$A391),"Df.Mid",$A391+BB$1),"")</f>
        <v>#N/A N/A</v>
      </c>
      <c r="BC391" s="34" t="str">
        <f ca="1">IF($A391&lt;&gt;"",_xll.BCurveInt(_xll.BCurveStrip("S23","Curvedate",$A391),"Df.Mid",$A391+BC$1),"")</f>
        <v>#N/A N/A</v>
      </c>
      <c r="BD391" s="34" t="str">
        <f ca="1">IF($A391&lt;&gt;"",_xll.BCurveInt(_xll.BCurveStrip("S23","Curvedate",$A391),"Df.Mid",$A391+BD$1),"")</f>
        <v>#N/A N/A</v>
      </c>
      <c r="BE391" s="34" t="str">
        <f ca="1">IF($A391&lt;&gt;"",_xll.BCurveInt(_xll.BCurveStrip("S23","Curvedate",$A391),"Df.Mid",$A391+BE$1),"")</f>
        <v>#N/A N/A</v>
      </c>
      <c r="BF391" s="34" t="str">
        <f ca="1">IF($A391&lt;&gt;"",_xll.BCurveInt(_xll.BCurveStrip("S23","Curvedate",$A391),"Df.Mid",$A391+BF$1),"")</f>
        <v>#N/A N/A</v>
      </c>
      <c r="BG391" s="34" t="str">
        <f ca="1">IF($A391&lt;&gt;"",_xll.BCurveInt(_xll.BCurveStrip("S23","Curvedate",$A391),"Df.Mid",$A391+BG$1),"")</f>
        <v>#N/A N/A</v>
      </c>
      <c r="BH391" s="34" t="str">
        <f ca="1">IF($A391&lt;&gt;"",_xll.BCurveInt(_xll.BCurveStrip("S23","Curvedate",$A391),"Df.Mid",$A391+BH$1),"")</f>
        <v>#N/A N/A</v>
      </c>
      <c r="BI391" s="34" t="str">
        <f ca="1">IF($A391&lt;&gt;"",_xll.BCurveInt(_xll.BCurveStrip("S23","Curvedate",$A391),"Df.Mid",$A391+BI$1),"")</f>
        <v>#N/A N/A</v>
      </c>
      <c r="BJ391" s="34" t="str">
        <f ca="1">IF($A391&lt;&gt;"",_xll.BCurveInt(_xll.BCurveStrip("S23","Curvedate",$A391),"Df.Mid",$A391+BJ$1),"")</f>
        <v>#N/A N/A</v>
      </c>
      <c r="BK391" s="34" t="str">
        <f ca="1">IF($A391&lt;&gt;"",_xll.BCurveInt(_xll.BCurveStrip("S23","Curvedate",$A391),"Df.Mid",$A391+BK$1),"")</f>
        <v>#N/A N/A</v>
      </c>
      <c r="BL391" s="34" t="str">
        <f ca="1">IF($A391&lt;&gt;"",_xll.BCurveInt(_xll.BCurveStrip("S23","Curvedate",$A391),"Df.Mid",$A391+BL$1),"")</f>
        <v>#N/A N/A</v>
      </c>
      <c r="BM391" s="34" t="str">
        <f ca="1">IF($A391&lt;&gt;"",_xll.BCurveInt(_xll.BCurveStrip("S23","Curvedate",$A391),"Df.Mid",$A391+BM$1),"")</f>
        <v>#N/A N/A</v>
      </c>
      <c r="BN391" s="34" t="str">
        <f ca="1">IF($A391&lt;&gt;"",_xll.BCurveInt(_xll.BCurveStrip("S23","Curvedate",$A391),"Df.Mid",$A391+BN$1),"")</f>
        <v>#N/A N/A</v>
      </c>
      <c r="BO391" s="34" t="str">
        <f ca="1">IF($A391&lt;&gt;"",_xll.BCurveInt(_xll.BCurveStrip("S23","Curvedate",$A391),"Df.Mid",$A391+BO$1),"")</f>
        <v>#N/A N/A</v>
      </c>
      <c r="BP391" s="34" t="str">
        <f ca="1">IF($A391&lt;&gt;"",_xll.BCurveInt(_xll.BCurveStrip("S23","Curvedate",$A391),"Df.Mid",$A391+BP$1),"")</f>
        <v>#N/A N/A</v>
      </c>
      <c r="BQ391" s="34" t="str">
        <f ca="1">IF($A391&lt;&gt;"",_xll.BCurveInt(_xll.BCurveStrip("S23","Curvedate",$A391),"Df.Mid",$A391+BQ$1),"")</f>
        <v>#N/A N/A</v>
      </c>
      <c r="BR391" s="34" t="str">
        <f ca="1">IF($A391&lt;&gt;"",_xll.BCurveInt(_xll.BCurveStrip("S23","Curvedate",$A391),"Df.Mid",$A391+BR$1),"")</f>
        <v>#N/A N/A</v>
      </c>
      <c r="BS391" s="34" t="str">
        <f ca="1">IF($A391&lt;&gt;"",_xll.BCurveInt(_xll.BCurveStrip("S23","Curvedate",$A391),"Df.Mid",$A391+BS$1),"")</f>
        <v>#N/A N/A</v>
      </c>
      <c r="BT391" s="34" t="str">
        <f ca="1">IF($A391&lt;&gt;"",_xll.BCurveInt(_xll.BCurveStrip("S23","Curvedate",$A391),"Df.Mid",$A391+BT$1),"")</f>
        <v>#N/A N/A</v>
      </c>
      <c r="BU391" s="34" t="str">
        <f ca="1">IF($A391&lt;&gt;"",_xll.BCurveInt(_xll.BCurveStrip("S23","Curvedate",$A391),"Df.Mid",$A391+BU$1),"")</f>
        <v>#N/A N/A</v>
      </c>
      <c r="BV391" s="34" t="str">
        <f ca="1">IF($A391&lt;&gt;"",_xll.BCurveInt(_xll.BCurveStrip("S23","Curvedate",$A391),"Df.Mid",$A391+BV$1),"")</f>
        <v>#N/A N/A</v>
      </c>
      <c r="BW391" s="34" t="str">
        <f ca="1">IF($A391&lt;&gt;"",_xll.BCurveInt(_xll.BCurveStrip("S23","Curvedate",$A391),"Df.Mid",$A391+BW$1),"")</f>
        <v>#N/A N/A</v>
      </c>
      <c r="BX391" s="34" t="str">
        <f ca="1">IF($A391&lt;&gt;"",_xll.BCurveInt(_xll.BCurveStrip("S23","Curvedate",$A391),"Df.Mid",$A391+BX$1),"")</f>
        <v>#N/A N/A</v>
      </c>
      <c r="BY391" s="34" t="str">
        <f ca="1">IF($A391&lt;&gt;"",_xll.BCurveInt(_xll.BCurveStrip("S23","Curvedate",$A391),"Df.Mid",$A391+BY$1),"")</f>
        <v>#N/A N/A</v>
      </c>
      <c r="BZ391" s="34" t="str">
        <f ca="1">IF($A391&lt;&gt;"",_xll.BCurveInt(_xll.BCurveStrip("S23","Curvedate",$A391),"Df.Mid",$A391+BZ$1),"")</f>
        <v>#N/A N/A</v>
      </c>
      <c r="CA391" s="34" t="str">
        <f ca="1">IF($A391&lt;&gt;"",_xll.BCurveInt(_xll.BCurveStrip("S23","Curvedate",$A391),"Df.Mid",$A391+CA$1),"")</f>
        <v>#N/A N/A</v>
      </c>
      <c r="CB391" s="34" t="str">
        <f ca="1">IF($A391&lt;&gt;"",_xll.BCurveInt(_xll.BCurveStrip("S23","Curvedate",$A391),"Df.Mid",$A391+CB$1),"")</f>
        <v>#N/A N/A</v>
      </c>
      <c r="CC391" s="34" t="str">
        <f ca="1">IF($A391&lt;&gt;"",_xll.BCurveInt(_xll.BCurveStrip("S23","Curvedate",$A391),"Df.Mid",$A391+CC$1),"")</f>
        <v>#N/A N/A</v>
      </c>
      <c r="CD391" s="34" t="str">
        <f ca="1">IF($A391&lt;&gt;"",_xll.BCurveInt(_xll.BCurveStrip("S23","Curvedate",$A391),"Df.Mid",$A391+CD$1),"")</f>
        <v>#N/A N/A</v>
      </c>
      <c r="CE391" s="34" t="str">
        <f ca="1">IF($A391&lt;&gt;"",_xll.BCurveInt(_xll.BCurveStrip("S23","Curvedate",$A391),"Df.Mid",$A391+CE$1),"")</f>
        <v>#N/A N/A</v>
      </c>
      <c r="CF391" s="34" t="str">
        <f ca="1">IF($A391&lt;&gt;"",_xll.BCurveInt(_xll.BCurveStrip("S23","Curvedate",$A391),"Df.Mid",$A391+CF$1),"")</f>
        <v>#N/A N/A</v>
      </c>
      <c r="CG391" s="34" t="str">
        <f ca="1">IF($A391&lt;&gt;"",_xll.BCurveInt(_xll.BCurveStrip("S23","Curvedate",$A391),"Df.Mid",$A391+CG$1),"")</f>
        <v>#N/A N/A</v>
      </c>
      <c r="CH391" s="34" t="str">
        <f ca="1">IF($A391&lt;&gt;"",_xll.BCurveInt(_xll.BCurveStrip("S23","Curvedate",$A391),"Df.Mid",$A391+CH$1),"")</f>
        <v>#N/A N/A</v>
      </c>
      <c r="CI391" s="34" t="str">
        <f ca="1">IF($A391&lt;&gt;"",_xll.BCurveInt(_xll.BCurveStrip("S23","Curvedate",$A391),"Df.Mid",$A391+CI$1),"")</f>
        <v>#N/A N/A</v>
      </c>
      <c r="CJ391" s="34" t="str">
        <f ca="1">IF($A391&lt;&gt;"",_xll.BCurveInt(_xll.BCurveStrip("S23","Curvedate",$A391),"Df.Mid",$A391+CJ$1),"")</f>
        <v>#N/A N/A</v>
      </c>
      <c r="CK391" s="34" t="str">
        <f ca="1">IF($A391&lt;&gt;"",_xll.BCurveInt(_xll.BCurveStrip("S23","Curvedate",$A391),"Df.Mid",$A391+CK$1),"")</f>
        <v>#N/A N/A</v>
      </c>
      <c r="CL391" s="34" t="str">
        <f ca="1">IF($A391&lt;&gt;"",_xll.BCurveInt(_xll.BCurveStrip("S23","Curvedate",$A391),"Df.Mid",$A391+CL$1),"")</f>
        <v>#N/A N/A</v>
      </c>
      <c r="CM391" s="34" t="str">
        <f ca="1">IF($A391&lt;&gt;"",_xll.BCurveInt(_xll.BCurveStrip("S23","Curvedate",$A391),"Df.Mid",$A391+CM$1),"")</f>
        <v>#N/A N/A</v>
      </c>
      <c r="CN391" s="34" t="str">
        <f ca="1">IF($A391&lt;&gt;"",_xll.BCurveInt(_xll.BCurveStrip("S23","Curvedate",$A391),"Df.Mid",$A391+CN$1),"")</f>
        <v>#N/A N/A</v>
      </c>
      <c r="CO391" s="34" t="str">
        <f ca="1">IF($A391&lt;&gt;"",_xll.BCurveInt(_xll.BCurveStrip("S23","Curvedate",$A391),"Df.Mid",$A391+CO$1),"")</f>
        <v>#N/A N/A</v>
      </c>
      <c r="CP391" s="34" t="str">
        <f ca="1">IF($A391&lt;&gt;"",_xll.BCurveInt(_xll.BCurveStrip("S23","Curvedate",$A391),"Df.Mid",$A391+CP$1),"")</f>
        <v>#N/A N/A</v>
      </c>
      <c r="CQ391" s="34" t="str">
        <f ca="1">IF($A391&lt;&gt;"",_xll.BCurveInt(_xll.BCurveStrip("S23","Curvedate",$A391),"Df.Mid",$A391+CQ$1),"")</f>
        <v>#N/A N/A</v>
      </c>
      <c r="CR391" s="34" t="str">
        <f ca="1">IF($A391&lt;&gt;"",_xll.BCurveInt(_xll.BCurveStrip("S23","Curvedate",$A391),"Df.Mid",$A391+CR$1),"")</f>
        <v>#N/A N/A</v>
      </c>
      <c r="CS391" s="34" t="str">
        <f ca="1">IF($A391&lt;&gt;"",_xll.BCurveInt(_xll.BCurveStrip("S23","Curvedate",$A391),"Df.Mid",$A391+CS$1),"")</f>
        <v>#N/A N/A</v>
      </c>
      <c r="CT391" s="34" t="str">
        <f ca="1">IF($A391&lt;&gt;"",_xll.BCurveInt(_xll.BCurveStrip("S23","Curvedate",$A391),"Df.Mid",$A391+CT$1),"")</f>
        <v>#N/A N/A</v>
      </c>
      <c r="CU391" s="34" t="str">
        <f ca="1">IF($A391&lt;&gt;"",_xll.BCurveInt(_xll.BCurveStrip("S23","Curvedate",$A391),"Df.Mid",$A391+CU$1),"")</f>
        <v>#N/A N/A</v>
      </c>
      <c r="CV391" s="34" t="str">
        <f ca="1">IF($A391&lt;&gt;"",_xll.BCurveInt(_xll.BCurveStrip("S23","Curvedate",$A391),"Df.Mid",$A391+CV$1),"")</f>
        <v>#N/A N/A</v>
      </c>
      <c r="CW391" s="34" t="str">
        <f ca="1">IF($A391&lt;&gt;"",_xll.BCurveInt(_xll.BCurveStrip("S23","Curvedate",$A391),"Df.Mid",$A391+CW$1),"")</f>
        <v>#N/A N/A</v>
      </c>
      <c r="CX391" s="34" t="str">
        <f ca="1">IF($A391&lt;&gt;"",_xll.BCurveInt(_xll.BCurveStrip("S23","Curvedate",$A391),"Df.Mid",$A391+CX$1),"")</f>
        <v>#N/A N/A</v>
      </c>
      <c r="CY391" s="34" t="str">
        <f ca="1">IF($A391&lt;&gt;"",_xll.BCurveInt(_xll.BCurveStrip("S23","Curvedate",$A391),"Df.Mid",$A391+CY$1),"")</f>
        <v>#N/A N/A</v>
      </c>
      <c r="CZ391" s="34" t="str">
        <f ca="1">IF($A391&lt;&gt;"",_xll.BCurveInt(_xll.BCurveStrip("S23","Curvedate",$A391),"Df.Mid",$A391+CZ$1),"")</f>
        <v>#N/A N/A</v>
      </c>
      <c r="DA391" s="34" t="str">
        <f ca="1">IF($A391&lt;&gt;"",_xll.BCurveInt(_xll.BCurveStrip("S23","Curvedate",$A391),"Df.Mid",$A391+DA$1),"")</f>
        <v>#N/A N/A</v>
      </c>
      <c r="DB391" s="34" t="str">
        <f ca="1">IF($A391&lt;&gt;"",_xll.BCurveInt(_xll.BCurveStrip("S23","Curvedate",$A391),"Df.Mid",$A391+DB$1),"")</f>
        <v>#N/A N/A</v>
      </c>
    </row>
    <row r="392" spans="1:106" x14ac:dyDescent="0.2">
      <c r="A392" s="13">
        <f t="shared" ca="1" si="6"/>
        <v>44818</v>
      </c>
      <c r="B392" s="34" t="str">
        <f ca="1">IF($A392&lt;&gt;"",_xll.BCurveInt(_xll.BCurveStrip("S23","Curvedate",$A392),"Df.Mid",$A392+B$1),"")</f>
        <v>#N/A N/A</v>
      </c>
      <c r="C392" s="34" t="str">
        <f ca="1">IF($A392&lt;&gt;"",_xll.BCurveInt(_xll.BCurveStrip("S23","Curvedate",$A392),"Df.Mid",$A392+C$1),"")</f>
        <v>#N/A N/A</v>
      </c>
      <c r="D392" s="34" t="str">
        <f ca="1">IF($A392&lt;&gt;"",_xll.BCurveInt(_xll.BCurveStrip("S23","Curvedate",$A392),"Df.Mid",$A392+D$1),"")</f>
        <v>#N/A N/A</v>
      </c>
      <c r="E392" s="34" t="str">
        <f ca="1">IF($A392&lt;&gt;"",_xll.BCurveInt(_xll.BCurveStrip("S23","Curvedate",$A392),"Df.Mid",$A392+E$1),"")</f>
        <v>#N/A N/A</v>
      </c>
      <c r="F392" s="34" t="str">
        <f ca="1">IF($A392&lt;&gt;"",_xll.BCurveInt(_xll.BCurveStrip("S23","Curvedate",$A392),"Df.Mid",$A392+F$1),"")</f>
        <v>#N/A N/A</v>
      </c>
      <c r="G392" s="34" t="str">
        <f ca="1">IF($A392&lt;&gt;"",_xll.BCurveInt(_xll.BCurveStrip("S23","Curvedate",$A392),"Df.Mid",$A392+G$1),"")</f>
        <v>#N/A N/A</v>
      </c>
      <c r="H392" s="34" t="str">
        <f ca="1">IF($A392&lt;&gt;"",_xll.BCurveInt(_xll.BCurveStrip("S23","Curvedate",$A392),"Df.Mid",$A392+H$1),"")</f>
        <v>#N/A N/A</v>
      </c>
      <c r="I392" s="34" t="str">
        <f ca="1">IF($A392&lt;&gt;"",_xll.BCurveInt(_xll.BCurveStrip("S23","Curvedate",$A392),"Df.Mid",$A392+I$1),"")</f>
        <v>#N/A N/A</v>
      </c>
      <c r="J392" s="34" t="str">
        <f ca="1">IF($A392&lt;&gt;"",_xll.BCurveInt(_xll.BCurveStrip("S23","Curvedate",$A392),"Df.Mid",$A392+J$1),"")</f>
        <v>#N/A N/A</v>
      </c>
      <c r="K392" s="34" t="str">
        <f ca="1">IF($A392&lt;&gt;"",_xll.BCurveInt(_xll.BCurveStrip("S23","Curvedate",$A392),"Df.Mid",$A392+K$1),"")</f>
        <v>#N/A N/A</v>
      </c>
      <c r="L392" s="34" t="str">
        <f ca="1">IF($A392&lt;&gt;"",_xll.BCurveInt(_xll.BCurveStrip("S23","Curvedate",$A392),"Df.Mid",$A392+L$1),"")</f>
        <v>#N/A N/A</v>
      </c>
      <c r="M392" s="34" t="str">
        <f ca="1">IF($A392&lt;&gt;"",_xll.BCurveInt(_xll.BCurveStrip("S23","Curvedate",$A392),"Df.Mid",$A392+M$1),"")</f>
        <v>#N/A N/A</v>
      </c>
      <c r="N392" s="34" t="str">
        <f ca="1">IF($A392&lt;&gt;"",_xll.BCurveInt(_xll.BCurveStrip("S23","Curvedate",$A392),"Df.Mid",$A392+N$1),"")</f>
        <v>#N/A N/A</v>
      </c>
      <c r="O392" s="34" t="str">
        <f ca="1">IF($A392&lt;&gt;"",_xll.BCurveInt(_xll.BCurveStrip("S23","Curvedate",$A392),"Df.Mid",$A392+O$1),"")</f>
        <v>#N/A N/A</v>
      </c>
      <c r="P392" s="34" t="str">
        <f ca="1">IF($A392&lt;&gt;"",_xll.BCurveInt(_xll.BCurveStrip("S23","Curvedate",$A392),"Df.Mid",$A392+P$1),"")</f>
        <v>#N/A N/A</v>
      </c>
      <c r="Q392" s="34" t="str">
        <f ca="1">IF($A392&lt;&gt;"",_xll.BCurveInt(_xll.BCurveStrip("S23","Curvedate",$A392),"Df.Mid",$A392+Q$1),"")</f>
        <v>#N/A N/A</v>
      </c>
      <c r="R392" s="34" t="str">
        <f ca="1">IF($A392&lt;&gt;"",_xll.BCurveInt(_xll.BCurveStrip("S23","Curvedate",$A392),"Df.Mid",$A392+R$1),"")</f>
        <v>#N/A N/A</v>
      </c>
      <c r="S392" s="34" t="str">
        <f ca="1">IF($A392&lt;&gt;"",_xll.BCurveInt(_xll.BCurveStrip("S23","Curvedate",$A392),"Df.Mid",$A392+S$1),"")</f>
        <v>#N/A N/A</v>
      </c>
      <c r="T392" s="34" t="str">
        <f ca="1">IF($A392&lt;&gt;"",_xll.BCurveInt(_xll.BCurveStrip("S23","Curvedate",$A392),"Df.Mid",$A392+T$1),"")</f>
        <v>#N/A N/A</v>
      </c>
      <c r="U392" s="34" t="str">
        <f ca="1">IF($A392&lt;&gt;"",_xll.BCurveInt(_xll.BCurveStrip("S23","Curvedate",$A392),"Df.Mid",$A392+U$1),"")</f>
        <v>#N/A N/A</v>
      </c>
      <c r="V392" s="34" t="str">
        <f ca="1">IF($A392&lt;&gt;"",_xll.BCurveInt(_xll.BCurveStrip("S23","Curvedate",$A392),"Df.Mid",$A392+V$1),"")</f>
        <v>#N/A N/A</v>
      </c>
      <c r="W392" s="34" t="str">
        <f ca="1">IF($A392&lt;&gt;"",_xll.BCurveInt(_xll.BCurveStrip("S23","Curvedate",$A392),"Df.Mid",$A392+W$1),"")</f>
        <v>#N/A N/A</v>
      </c>
      <c r="X392" s="34" t="str">
        <f ca="1">IF($A392&lt;&gt;"",_xll.BCurveInt(_xll.BCurveStrip("S23","Curvedate",$A392),"Df.Mid",$A392+X$1),"")</f>
        <v>#N/A N/A</v>
      </c>
      <c r="Y392" s="34" t="str">
        <f ca="1">IF($A392&lt;&gt;"",_xll.BCurveInt(_xll.BCurveStrip("S23","Curvedate",$A392),"Df.Mid",$A392+Y$1),"")</f>
        <v>#N/A N/A</v>
      </c>
      <c r="Z392" s="34" t="str">
        <f ca="1">IF($A392&lt;&gt;"",_xll.BCurveInt(_xll.BCurveStrip("S23","Curvedate",$A392),"Df.Mid",$A392+Z$1),"")</f>
        <v>#N/A N/A</v>
      </c>
      <c r="AA392" s="34" t="str">
        <f ca="1">IF($A392&lt;&gt;"",_xll.BCurveInt(_xll.BCurveStrip("S23","Curvedate",$A392),"Df.Mid",$A392+AA$1),"")</f>
        <v>#N/A N/A</v>
      </c>
      <c r="AB392" s="34" t="str">
        <f ca="1">IF($A392&lt;&gt;"",_xll.BCurveInt(_xll.BCurveStrip("S23","Curvedate",$A392),"Df.Mid",$A392+AB$1),"")</f>
        <v>#N/A N/A</v>
      </c>
      <c r="AC392" s="34" t="str">
        <f ca="1">IF($A392&lt;&gt;"",_xll.BCurveInt(_xll.BCurveStrip("S23","Curvedate",$A392),"Df.Mid",$A392+AC$1),"")</f>
        <v>#N/A N/A</v>
      </c>
      <c r="AD392" s="34" t="str">
        <f ca="1">IF($A392&lt;&gt;"",_xll.BCurveInt(_xll.BCurveStrip("S23","Curvedate",$A392),"Df.Mid",$A392+AD$1),"")</f>
        <v>#N/A N/A</v>
      </c>
      <c r="AE392" s="34" t="str">
        <f ca="1">IF($A392&lt;&gt;"",_xll.BCurveInt(_xll.BCurveStrip("S23","Curvedate",$A392),"Df.Mid",$A392+AE$1),"")</f>
        <v>#N/A N/A</v>
      </c>
      <c r="AF392" s="34" t="str">
        <f ca="1">IF($A392&lt;&gt;"",_xll.BCurveInt(_xll.BCurveStrip("S23","Curvedate",$A392),"Df.Mid",$A392+AF$1),"")</f>
        <v>#N/A N/A</v>
      </c>
      <c r="AG392" s="34" t="str">
        <f ca="1">IF($A392&lt;&gt;"",_xll.BCurveInt(_xll.BCurveStrip("S23","Curvedate",$A392),"Df.Mid",$A392+AG$1),"")</f>
        <v>#N/A N/A</v>
      </c>
      <c r="AH392" s="34" t="str">
        <f ca="1">IF($A392&lt;&gt;"",_xll.BCurveInt(_xll.BCurveStrip("S23","Curvedate",$A392),"Df.Mid",$A392+AH$1),"")</f>
        <v>#N/A N/A</v>
      </c>
      <c r="AI392" s="34" t="str">
        <f ca="1">IF($A392&lt;&gt;"",_xll.BCurveInt(_xll.BCurveStrip("S23","Curvedate",$A392),"Df.Mid",$A392+AI$1),"")</f>
        <v>#N/A N/A</v>
      </c>
      <c r="AJ392" s="34" t="str">
        <f ca="1">IF($A392&lt;&gt;"",_xll.BCurveInt(_xll.BCurveStrip("S23","Curvedate",$A392),"Df.Mid",$A392+AJ$1),"")</f>
        <v>#N/A N/A</v>
      </c>
      <c r="AK392" s="34" t="str">
        <f ca="1">IF($A392&lt;&gt;"",_xll.BCurveInt(_xll.BCurveStrip("S23","Curvedate",$A392),"Df.Mid",$A392+AK$1),"")</f>
        <v>#N/A N/A</v>
      </c>
      <c r="AL392" s="34" t="str">
        <f ca="1">IF($A392&lt;&gt;"",_xll.BCurveInt(_xll.BCurveStrip("S23","Curvedate",$A392),"Df.Mid",$A392+AL$1),"")</f>
        <v>#N/A N/A</v>
      </c>
      <c r="AM392" s="34" t="str">
        <f ca="1">IF($A392&lt;&gt;"",_xll.BCurveInt(_xll.BCurveStrip("S23","Curvedate",$A392),"Df.Mid",$A392+AM$1),"")</f>
        <v>#N/A N/A</v>
      </c>
      <c r="AN392" s="34" t="str">
        <f ca="1">IF($A392&lt;&gt;"",_xll.BCurveInt(_xll.BCurveStrip("S23","Curvedate",$A392),"Df.Mid",$A392+AN$1),"")</f>
        <v>#N/A N/A</v>
      </c>
      <c r="AO392" s="34" t="str">
        <f ca="1">IF($A392&lt;&gt;"",_xll.BCurveInt(_xll.BCurveStrip("S23","Curvedate",$A392),"Df.Mid",$A392+AO$1),"")</f>
        <v>#N/A N/A</v>
      </c>
      <c r="AP392" s="34" t="str">
        <f ca="1">IF($A392&lt;&gt;"",_xll.BCurveInt(_xll.BCurveStrip("S23","Curvedate",$A392),"Df.Mid",$A392+AP$1),"")</f>
        <v>#N/A N/A</v>
      </c>
      <c r="AQ392" s="34" t="str">
        <f ca="1">IF($A392&lt;&gt;"",_xll.BCurveInt(_xll.BCurveStrip("S23","Curvedate",$A392),"Df.Mid",$A392+AQ$1),"")</f>
        <v>#N/A N/A</v>
      </c>
      <c r="AR392" s="34" t="str">
        <f ca="1">IF($A392&lt;&gt;"",_xll.BCurveInt(_xll.BCurveStrip("S23","Curvedate",$A392),"Df.Mid",$A392+AR$1),"")</f>
        <v>#N/A N/A</v>
      </c>
      <c r="AS392" s="34" t="str">
        <f ca="1">IF($A392&lt;&gt;"",_xll.BCurveInt(_xll.BCurveStrip("S23","Curvedate",$A392),"Df.Mid",$A392+AS$1),"")</f>
        <v>#N/A N/A</v>
      </c>
      <c r="AT392" s="34" t="str">
        <f ca="1">IF($A392&lt;&gt;"",_xll.BCurveInt(_xll.BCurveStrip("S23","Curvedate",$A392),"Df.Mid",$A392+AT$1),"")</f>
        <v>#N/A N/A</v>
      </c>
      <c r="AU392" s="34" t="str">
        <f ca="1">IF($A392&lt;&gt;"",_xll.BCurveInt(_xll.BCurveStrip("S23","Curvedate",$A392),"Df.Mid",$A392+AU$1),"")</f>
        <v>#N/A N/A</v>
      </c>
      <c r="AV392" s="34" t="str">
        <f ca="1">IF($A392&lt;&gt;"",_xll.BCurveInt(_xll.BCurveStrip("S23","Curvedate",$A392),"Df.Mid",$A392+AV$1),"")</f>
        <v>#N/A N/A</v>
      </c>
      <c r="AW392" s="34" t="str">
        <f ca="1">IF($A392&lt;&gt;"",_xll.BCurveInt(_xll.BCurveStrip("S23","Curvedate",$A392),"Df.Mid",$A392+AW$1),"")</f>
        <v>#N/A N/A</v>
      </c>
      <c r="AX392" s="34" t="str">
        <f ca="1">IF($A392&lt;&gt;"",_xll.BCurveInt(_xll.BCurveStrip("S23","Curvedate",$A392),"Df.Mid",$A392+AX$1),"")</f>
        <v>#N/A N/A</v>
      </c>
      <c r="AY392" s="34" t="str">
        <f ca="1">IF($A392&lt;&gt;"",_xll.BCurveInt(_xll.BCurveStrip("S23","Curvedate",$A392),"Df.Mid",$A392+AY$1),"")</f>
        <v>#N/A N/A</v>
      </c>
      <c r="AZ392" s="34" t="str">
        <f ca="1">IF($A392&lt;&gt;"",_xll.BCurveInt(_xll.BCurveStrip("S23","Curvedate",$A392),"Df.Mid",$A392+AZ$1),"")</f>
        <v>#N/A N/A</v>
      </c>
      <c r="BA392" s="34" t="str">
        <f ca="1">IF($A392&lt;&gt;"",_xll.BCurveInt(_xll.BCurveStrip("S23","Curvedate",$A392),"Df.Mid",$A392+BA$1),"")</f>
        <v>#N/A N/A</v>
      </c>
      <c r="BB392" s="34" t="str">
        <f ca="1">IF($A392&lt;&gt;"",_xll.BCurveInt(_xll.BCurveStrip("S23","Curvedate",$A392),"Df.Mid",$A392+BB$1),"")</f>
        <v>#N/A N/A</v>
      </c>
      <c r="BC392" s="34" t="str">
        <f ca="1">IF($A392&lt;&gt;"",_xll.BCurveInt(_xll.BCurveStrip("S23","Curvedate",$A392),"Df.Mid",$A392+BC$1),"")</f>
        <v>#N/A N/A</v>
      </c>
      <c r="BD392" s="34" t="str">
        <f ca="1">IF($A392&lt;&gt;"",_xll.BCurveInt(_xll.BCurveStrip("S23","Curvedate",$A392),"Df.Mid",$A392+BD$1),"")</f>
        <v>#N/A N/A</v>
      </c>
      <c r="BE392" s="34" t="str">
        <f ca="1">IF($A392&lt;&gt;"",_xll.BCurveInt(_xll.BCurveStrip("S23","Curvedate",$A392),"Df.Mid",$A392+BE$1),"")</f>
        <v>#N/A N/A</v>
      </c>
      <c r="BF392" s="34" t="str">
        <f ca="1">IF($A392&lt;&gt;"",_xll.BCurveInt(_xll.BCurveStrip("S23","Curvedate",$A392),"Df.Mid",$A392+BF$1),"")</f>
        <v>#N/A N/A</v>
      </c>
      <c r="BG392" s="34" t="str">
        <f ca="1">IF($A392&lt;&gt;"",_xll.BCurveInt(_xll.BCurveStrip("S23","Curvedate",$A392),"Df.Mid",$A392+BG$1),"")</f>
        <v>#N/A N/A</v>
      </c>
      <c r="BH392" s="34" t="str">
        <f ca="1">IF($A392&lt;&gt;"",_xll.BCurveInt(_xll.BCurveStrip("S23","Curvedate",$A392),"Df.Mid",$A392+BH$1),"")</f>
        <v>#N/A N/A</v>
      </c>
      <c r="BI392" s="34" t="str">
        <f ca="1">IF($A392&lt;&gt;"",_xll.BCurveInt(_xll.BCurveStrip("S23","Curvedate",$A392),"Df.Mid",$A392+BI$1),"")</f>
        <v>#N/A N/A</v>
      </c>
      <c r="BJ392" s="34" t="str">
        <f ca="1">IF($A392&lt;&gt;"",_xll.BCurveInt(_xll.BCurveStrip("S23","Curvedate",$A392),"Df.Mid",$A392+BJ$1),"")</f>
        <v>#N/A N/A</v>
      </c>
      <c r="BK392" s="34" t="str">
        <f ca="1">IF($A392&lt;&gt;"",_xll.BCurveInt(_xll.BCurveStrip("S23","Curvedate",$A392),"Df.Mid",$A392+BK$1),"")</f>
        <v>#N/A N/A</v>
      </c>
      <c r="BL392" s="34" t="str">
        <f ca="1">IF($A392&lt;&gt;"",_xll.BCurveInt(_xll.BCurveStrip("S23","Curvedate",$A392),"Df.Mid",$A392+BL$1),"")</f>
        <v>#N/A N/A</v>
      </c>
      <c r="BM392" s="34" t="str">
        <f ca="1">IF($A392&lt;&gt;"",_xll.BCurveInt(_xll.BCurveStrip("S23","Curvedate",$A392),"Df.Mid",$A392+BM$1),"")</f>
        <v>#N/A N/A</v>
      </c>
      <c r="BN392" s="34" t="str">
        <f ca="1">IF($A392&lt;&gt;"",_xll.BCurveInt(_xll.BCurveStrip("S23","Curvedate",$A392),"Df.Mid",$A392+BN$1),"")</f>
        <v>#N/A N/A</v>
      </c>
      <c r="BO392" s="34" t="str">
        <f ca="1">IF($A392&lt;&gt;"",_xll.BCurveInt(_xll.BCurveStrip("S23","Curvedate",$A392),"Df.Mid",$A392+BO$1),"")</f>
        <v>#N/A N/A</v>
      </c>
      <c r="BP392" s="34" t="str">
        <f ca="1">IF($A392&lt;&gt;"",_xll.BCurveInt(_xll.BCurveStrip("S23","Curvedate",$A392),"Df.Mid",$A392+BP$1),"")</f>
        <v>#N/A N/A</v>
      </c>
      <c r="BQ392" s="34" t="str">
        <f ca="1">IF($A392&lt;&gt;"",_xll.BCurveInt(_xll.BCurveStrip("S23","Curvedate",$A392),"Df.Mid",$A392+BQ$1),"")</f>
        <v>#N/A N/A</v>
      </c>
      <c r="BR392" s="34" t="str">
        <f ca="1">IF($A392&lt;&gt;"",_xll.BCurveInt(_xll.BCurveStrip("S23","Curvedate",$A392),"Df.Mid",$A392+BR$1),"")</f>
        <v>#N/A N/A</v>
      </c>
      <c r="BS392" s="34" t="str">
        <f ca="1">IF($A392&lt;&gt;"",_xll.BCurveInt(_xll.BCurveStrip("S23","Curvedate",$A392),"Df.Mid",$A392+BS$1),"")</f>
        <v>#N/A N/A</v>
      </c>
      <c r="BT392" s="34" t="str">
        <f ca="1">IF($A392&lt;&gt;"",_xll.BCurveInt(_xll.BCurveStrip("S23","Curvedate",$A392),"Df.Mid",$A392+BT$1),"")</f>
        <v>#N/A N/A</v>
      </c>
      <c r="BU392" s="34" t="str">
        <f ca="1">IF($A392&lt;&gt;"",_xll.BCurveInt(_xll.BCurveStrip("S23","Curvedate",$A392),"Df.Mid",$A392+BU$1),"")</f>
        <v>#N/A N/A</v>
      </c>
      <c r="BV392" s="34" t="str">
        <f ca="1">IF($A392&lt;&gt;"",_xll.BCurveInt(_xll.BCurveStrip("S23","Curvedate",$A392),"Df.Mid",$A392+BV$1),"")</f>
        <v>#N/A N/A</v>
      </c>
      <c r="BW392" s="34" t="str">
        <f ca="1">IF($A392&lt;&gt;"",_xll.BCurveInt(_xll.BCurveStrip("S23","Curvedate",$A392),"Df.Mid",$A392+BW$1),"")</f>
        <v>#N/A N/A</v>
      </c>
      <c r="BX392" s="34" t="str">
        <f ca="1">IF($A392&lt;&gt;"",_xll.BCurveInt(_xll.BCurveStrip("S23","Curvedate",$A392),"Df.Mid",$A392+BX$1),"")</f>
        <v>#N/A N/A</v>
      </c>
      <c r="BY392" s="34" t="str">
        <f ca="1">IF($A392&lt;&gt;"",_xll.BCurveInt(_xll.BCurveStrip("S23","Curvedate",$A392),"Df.Mid",$A392+BY$1),"")</f>
        <v>#N/A N/A</v>
      </c>
      <c r="BZ392" s="34" t="str">
        <f ca="1">IF($A392&lt;&gt;"",_xll.BCurveInt(_xll.BCurveStrip("S23","Curvedate",$A392),"Df.Mid",$A392+BZ$1),"")</f>
        <v>#N/A N/A</v>
      </c>
      <c r="CA392" s="34" t="str">
        <f ca="1">IF($A392&lt;&gt;"",_xll.BCurveInt(_xll.BCurveStrip("S23","Curvedate",$A392),"Df.Mid",$A392+CA$1),"")</f>
        <v>#N/A N/A</v>
      </c>
      <c r="CB392" s="34" t="str">
        <f ca="1">IF($A392&lt;&gt;"",_xll.BCurveInt(_xll.BCurveStrip("S23","Curvedate",$A392),"Df.Mid",$A392+CB$1),"")</f>
        <v>#N/A N/A</v>
      </c>
      <c r="CC392" s="34" t="str">
        <f ca="1">IF($A392&lt;&gt;"",_xll.BCurveInt(_xll.BCurveStrip("S23","Curvedate",$A392),"Df.Mid",$A392+CC$1),"")</f>
        <v>#N/A N/A</v>
      </c>
      <c r="CD392" s="34" t="str">
        <f ca="1">IF($A392&lt;&gt;"",_xll.BCurveInt(_xll.BCurveStrip("S23","Curvedate",$A392),"Df.Mid",$A392+CD$1),"")</f>
        <v>#N/A N/A</v>
      </c>
      <c r="CE392" s="34" t="str">
        <f ca="1">IF($A392&lt;&gt;"",_xll.BCurveInt(_xll.BCurveStrip("S23","Curvedate",$A392),"Df.Mid",$A392+CE$1),"")</f>
        <v>#N/A N/A</v>
      </c>
      <c r="CF392" s="34" t="str">
        <f ca="1">IF($A392&lt;&gt;"",_xll.BCurveInt(_xll.BCurveStrip("S23","Curvedate",$A392),"Df.Mid",$A392+CF$1),"")</f>
        <v>#N/A N/A</v>
      </c>
      <c r="CG392" s="34" t="str">
        <f ca="1">IF($A392&lt;&gt;"",_xll.BCurveInt(_xll.BCurveStrip("S23","Curvedate",$A392),"Df.Mid",$A392+CG$1),"")</f>
        <v>#N/A N/A</v>
      </c>
      <c r="CH392" s="34" t="str">
        <f ca="1">IF($A392&lt;&gt;"",_xll.BCurveInt(_xll.BCurveStrip("S23","Curvedate",$A392),"Df.Mid",$A392+CH$1),"")</f>
        <v>#N/A N/A</v>
      </c>
      <c r="CI392" s="34" t="str">
        <f ca="1">IF($A392&lt;&gt;"",_xll.BCurveInt(_xll.BCurveStrip("S23","Curvedate",$A392),"Df.Mid",$A392+CI$1),"")</f>
        <v>#N/A N/A</v>
      </c>
      <c r="CJ392" s="34" t="str">
        <f ca="1">IF($A392&lt;&gt;"",_xll.BCurveInt(_xll.BCurveStrip("S23","Curvedate",$A392),"Df.Mid",$A392+CJ$1),"")</f>
        <v>#N/A N/A</v>
      </c>
      <c r="CK392" s="34" t="str">
        <f ca="1">IF($A392&lt;&gt;"",_xll.BCurveInt(_xll.BCurveStrip("S23","Curvedate",$A392),"Df.Mid",$A392+CK$1),"")</f>
        <v>#N/A N/A</v>
      </c>
      <c r="CL392" s="34" t="str">
        <f ca="1">IF($A392&lt;&gt;"",_xll.BCurveInt(_xll.BCurveStrip("S23","Curvedate",$A392),"Df.Mid",$A392+CL$1),"")</f>
        <v>#N/A N/A</v>
      </c>
      <c r="CM392" s="34" t="str">
        <f ca="1">IF($A392&lt;&gt;"",_xll.BCurveInt(_xll.BCurveStrip("S23","Curvedate",$A392),"Df.Mid",$A392+CM$1),"")</f>
        <v>#N/A N/A</v>
      </c>
      <c r="CN392" s="34" t="str">
        <f ca="1">IF($A392&lt;&gt;"",_xll.BCurveInt(_xll.BCurveStrip("S23","Curvedate",$A392),"Df.Mid",$A392+CN$1),"")</f>
        <v>#N/A N/A</v>
      </c>
      <c r="CO392" s="34" t="str">
        <f ca="1">IF($A392&lt;&gt;"",_xll.BCurveInt(_xll.BCurveStrip("S23","Curvedate",$A392),"Df.Mid",$A392+CO$1),"")</f>
        <v>#N/A N/A</v>
      </c>
      <c r="CP392" s="34" t="str">
        <f ca="1">IF($A392&lt;&gt;"",_xll.BCurveInt(_xll.BCurveStrip("S23","Curvedate",$A392),"Df.Mid",$A392+CP$1),"")</f>
        <v>#N/A N/A</v>
      </c>
      <c r="CQ392" s="34" t="str">
        <f ca="1">IF($A392&lt;&gt;"",_xll.BCurveInt(_xll.BCurveStrip("S23","Curvedate",$A392),"Df.Mid",$A392+CQ$1),"")</f>
        <v>#N/A N/A</v>
      </c>
      <c r="CR392" s="34" t="str">
        <f ca="1">IF($A392&lt;&gt;"",_xll.BCurveInt(_xll.BCurveStrip("S23","Curvedate",$A392),"Df.Mid",$A392+CR$1),"")</f>
        <v>#N/A N/A</v>
      </c>
      <c r="CS392" s="34" t="str">
        <f ca="1">IF($A392&lt;&gt;"",_xll.BCurveInt(_xll.BCurveStrip("S23","Curvedate",$A392),"Df.Mid",$A392+CS$1),"")</f>
        <v>#N/A N/A</v>
      </c>
      <c r="CT392" s="34" t="str">
        <f ca="1">IF($A392&lt;&gt;"",_xll.BCurveInt(_xll.BCurveStrip("S23","Curvedate",$A392),"Df.Mid",$A392+CT$1),"")</f>
        <v>#N/A N/A</v>
      </c>
      <c r="CU392" s="34" t="str">
        <f ca="1">IF($A392&lt;&gt;"",_xll.BCurveInt(_xll.BCurveStrip("S23","Curvedate",$A392),"Df.Mid",$A392+CU$1),"")</f>
        <v>#N/A N/A</v>
      </c>
      <c r="CV392" s="34" t="str">
        <f ca="1">IF($A392&lt;&gt;"",_xll.BCurveInt(_xll.BCurveStrip("S23","Curvedate",$A392),"Df.Mid",$A392+CV$1),"")</f>
        <v>#N/A N/A</v>
      </c>
      <c r="CW392" s="34" t="str">
        <f ca="1">IF($A392&lt;&gt;"",_xll.BCurveInt(_xll.BCurveStrip("S23","Curvedate",$A392),"Df.Mid",$A392+CW$1),"")</f>
        <v>#N/A N/A</v>
      </c>
      <c r="CX392" s="34" t="str">
        <f ca="1">IF($A392&lt;&gt;"",_xll.BCurveInt(_xll.BCurveStrip("S23","Curvedate",$A392),"Df.Mid",$A392+CX$1),"")</f>
        <v>#N/A N/A</v>
      </c>
      <c r="CY392" s="34" t="str">
        <f ca="1">IF($A392&lt;&gt;"",_xll.BCurveInt(_xll.BCurveStrip("S23","Curvedate",$A392),"Df.Mid",$A392+CY$1),"")</f>
        <v>#N/A N/A</v>
      </c>
      <c r="CZ392" s="34" t="str">
        <f ca="1">IF($A392&lt;&gt;"",_xll.BCurveInt(_xll.BCurveStrip("S23","Curvedate",$A392),"Df.Mid",$A392+CZ$1),"")</f>
        <v>#N/A N/A</v>
      </c>
      <c r="DA392" s="34" t="str">
        <f ca="1">IF($A392&lt;&gt;"",_xll.BCurveInt(_xll.BCurveStrip("S23","Curvedate",$A392),"Df.Mid",$A392+DA$1),"")</f>
        <v>#N/A N/A</v>
      </c>
      <c r="DB392" s="34" t="str">
        <f ca="1">IF($A392&lt;&gt;"",_xll.BCurveInt(_xll.BCurveStrip("S23","Curvedate",$A392),"Df.Mid",$A392+DB$1),"")</f>
        <v>#N/A N/A</v>
      </c>
    </row>
    <row r="393" spans="1:106" x14ac:dyDescent="0.2">
      <c r="A393" s="13">
        <f t="shared" ca="1" si="6"/>
        <v>44819</v>
      </c>
      <c r="B393" s="34" t="str">
        <f ca="1">IF($A393&lt;&gt;"",_xll.BCurveInt(_xll.BCurveStrip("S23","Curvedate",$A393),"Df.Mid",$A393+B$1),"")</f>
        <v>#N/A N/A</v>
      </c>
      <c r="C393" s="34" t="str">
        <f ca="1">IF($A393&lt;&gt;"",_xll.BCurveInt(_xll.BCurveStrip("S23","Curvedate",$A393),"Df.Mid",$A393+C$1),"")</f>
        <v>#N/A N/A</v>
      </c>
      <c r="D393" s="34" t="str">
        <f ca="1">IF($A393&lt;&gt;"",_xll.BCurveInt(_xll.BCurveStrip("S23","Curvedate",$A393),"Df.Mid",$A393+D$1),"")</f>
        <v>#N/A N/A</v>
      </c>
      <c r="E393" s="34" t="str">
        <f ca="1">IF($A393&lt;&gt;"",_xll.BCurveInt(_xll.BCurveStrip("S23","Curvedate",$A393),"Df.Mid",$A393+E$1),"")</f>
        <v>#N/A N/A</v>
      </c>
      <c r="F393" s="34" t="str">
        <f ca="1">IF($A393&lt;&gt;"",_xll.BCurveInt(_xll.BCurveStrip("S23","Curvedate",$A393),"Df.Mid",$A393+F$1),"")</f>
        <v>#N/A N/A</v>
      </c>
      <c r="G393" s="34" t="str">
        <f ca="1">IF($A393&lt;&gt;"",_xll.BCurveInt(_xll.BCurveStrip("S23","Curvedate",$A393),"Df.Mid",$A393+G$1),"")</f>
        <v>#N/A N/A</v>
      </c>
      <c r="H393" s="34" t="str">
        <f ca="1">IF($A393&lt;&gt;"",_xll.BCurveInt(_xll.BCurveStrip("S23","Curvedate",$A393),"Df.Mid",$A393+H$1),"")</f>
        <v>#N/A N/A</v>
      </c>
      <c r="I393" s="34" t="str">
        <f ca="1">IF($A393&lt;&gt;"",_xll.BCurveInt(_xll.BCurveStrip("S23","Curvedate",$A393),"Df.Mid",$A393+I$1),"")</f>
        <v>#N/A N/A</v>
      </c>
      <c r="J393" s="34" t="str">
        <f ca="1">IF($A393&lt;&gt;"",_xll.BCurveInt(_xll.BCurveStrip("S23","Curvedate",$A393),"Df.Mid",$A393+J$1),"")</f>
        <v>#N/A N/A</v>
      </c>
      <c r="K393" s="34" t="str">
        <f ca="1">IF($A393&lt;&gt;"",_xll.BCurveInt(_xll.BCurveStrip("S23","Curvedate",$A393),"Df.Mid",$A393+K$1),"")</f>
        <v>#N/A N/A</v>
      </c>
      <c r="L393" s="34" t="str">
        <f ca="1">IF($A393&lt;&gt;"",_xll.BCurveInt(_xll.BCurveStrip("S23","Curvedate",$A393),"Df.Mid",$A393+L$1),"")</f>
        <v>#N/A N/A</v>
      </c>
      <c r="M393" s="34" t="str">
        <f ca="1">IF($A393&lt;&gt;"",_xll.BCurveInt(_xll.BCurveStrip("S23","Curvedate",$A393),"Df.Mid",$A393+M$1),"")</f>
        <v>#N/A N/A</v>
      </c>
      <c r="N393" s="34" t="str">
        <f ca="1">IF($A393&lt;&gt;"",_xll.BCurveInt(_xll.BCurveStrip("S23","Curvedate",$A393),"Df.Mid",$A393+N$1),"")</f>
        <v>#N/A N/A</v>
      </c>
      <c r="O393" s="34" t="str">
        <f ca="1">IF($A393&lt;&gt;"",_xll.BCurveInt(_xll.BCurveStrip("S23","Curvedate",$A393),"Df.Mid",$A393+O$1),"")</f>
        <v>#N/A N/A</v>
      </c>
      <c r="P393" s="34" t="str">
        <f ca="1">IF($A393&lt;&gt;"",_xll.BCurveInt(_xll.BCurveStrip("S23","Curvedate",$A393),"Df.Mid",$A393+P$1),"")</f>
        <v>#N/A N/A</v>
      </c>
      <c r="Q393" s="34" t="str">
        <f ca="1">IF($A393&lt;&gt;"",_xll.BCurveInt(_xll.BCurveStrip("S23","Curvedate",$A393),"Df.Mid",$A393+Q$1),"")</f>
        <v>#N/A N/A</v>
      </c>
      <c r="R393" s="34" t="str">
        <f ca="1">IF($A393&lt;&gt;"",_xll.BCurveInt(_xll.BCurveStrip("S23","Curvedate",$A393),"Df.Mid",$A393+R$1),"")</f>
        <v>#N/A N/A</v>
      </c>
      <c r="S393" s="34" t="str">
        <f ca="1">IF($A393&lt;&gt;"",_xll.BCurveInt(_xll.BCurveStrip("S23","Curvedate",$A393),"Df.Mid",$A393+S$1),"")</f>
        <v>#N/A N/A</v>
      </c>
      <c r="T393" s="34" t="str">
        <f ca="1">IF($A393&lt;&gt;"",_xll.BCurveInt(_xll.BCurveStrip("S23","Curvedate",$A393),"Df.Mid",$A393+T$1),"")</f>
        <v>#N/A N/A</v>
      </c>
      <c r="U393" s="34" t="str">
        <f ca="1">IF($A393&lt;&gt;"",_xll.BCurveInt(_xll.BCurveStrip("S23","Curvedate",$A393),"Df.Mid",$A393+U$1),"")</f>
        <v>#N/A N/A</v>
      </c>
      <c r="V393" s="34" t="str">
        <f ca="1">IF($A393&lt;&gt;"",_xll.BCurveInt(_xll.BCurveStrip("S23","Curvedate",$A393),"Df.Mid",$A393+V$1),"")</f>
        <v>#N/A N/A</v>
      </c>
      <c r="W393" s="34" t="str">
        <f ca="1">IF($A393&lt;&gt;"",_xll.BCurveInt(_xll.BCurveStrip("S23","Curvedate",$A393),"Df.Mid",$A393+W$1),"")</f>
        <v>#N/A N/A</v>
      </c>
      <c r="X393" s="34" t="str">
        <f ca="1">IF($A393&lt;&gt;"",_xll.BCurveInt(_xll.BCurveStrip("S23","Curvedate",$A393),"Df.Mid",$A393+X$1),"")</f>
        <v>#N/A N/A</v>
      </c>
      <c r="Y393" s="34" t="str">
        <f ca="1">IF($A393&lt;&gt;"",_xll.BCurveInt(_xll.BCurveStrip("S23","Curvedate",$A393),"Df.Mid",$A393+Y$1),"")</f>
        <v>#N/A N/A</v>
      </c>
      <c r="Z393" s="34" t="str">
        <f ca="1">IF($A393&lt;&gt;"",_xll.BCurveInt(_xll.BCurveStrip("S23","Curvedate",$A393),"Df.Mid",$A393+Z$1),"")</f>
        <v>#N/A N/A</v>
      </c>
      <c r="AA393" s="34" t="str">
        <f ca="1">IF($A393&lt;&gt;"",_xll.BCurveInt(_xll.BCurveStrip("S23","Curvedate",$A393),"Df.Mid",$A393+AA$1),"")</f>
        <v>#N/A N/A</v>
      </c>
      <c r="AB393" s="34" t="str">
        <f ca="1">IF($A393&lt;&gt;"",_xll.BCurveInt(_xll.BCurveStrip("S23","Curvedate",$A393),"Df.Mid",$A393+AB$1),"")</f>
        <v>#N/A N/A</v>
      </c>
      <c r="AC393" s="34" t="str">
        <f ca="1">IF($A393&lt;&gt;"",_xll.BCurveInt(_xll.BCurveStrip("S23","Curvedate",$A393),"Df.Mid",$A393+AC$1),"")</f>
        <v>#N/A N/A</v>
      </c>
      <c r="AD393" s="34" t="str">
        <f ca="1">IF($A393&lt;&gt;"",_xll.BCurveInt(_xll.BCurveStrip("S23","Curvedate",$A393),"Df.Mid",$A393+AD$1),"")</f>
        <v>#N/A N/A</v>
      </c>
      <c r="AE393" s="34" t="str">
        <f ca="1">IF($A393&lt;&gt;"",_xll.BCurveInt(_xll.BCurveStrip("S23","Curvedate",$A393),"Df.Mid",$A393+AE$1),"")</f>
        <v>#N/A N/A</v>
      </c>
      <c r="AF393" s="34" t="str">
        <f ca="1">IF($A393&lt;&gt;"",_xll.BCurveInt(_xll.BCurveStrip("S23","Curvedate",$A393),"Df.Mid",$A393+AF$1),"")</f>
        <v>#N/A N/A</v>
      </c>
      <c r="AG393" s="34" t="str">
        <f ca="1">IF($A393&lt;&gt;"",_xll.BCurveInt(_xll.BCurveStrip("S23","Curvedate",$A393),"Df.Mid",$A393+AG$1),"")</f>
        <v>#N/A N/A</v>
      </c>
      <c r="AH393" s="34" t="str">
        <f ca="1">IF($A393&lt;&gt;"",_xll.BCurveInt(_xll.BCurveStrip("S23","Curvedate",$A393),"Df.Mid",$A393+AH$1),"")</f>
        <v>#N/A N/A</v>
      </c>
      <c r="AI393" s="34" t="str">
        <f ca="1">IF($A393&lt;&gt;"",_xll.BCurveInt(_xll.BCurveStrip("S23","Curvedate",$A393),"Df.Mid",$A393+AI$1),"")</f>
        <v>#N/A N/A</v>
      </c>
      <c r="AJ393" s="34" t="str">
        <f ca="1">IF($A393&lt;&gt;"",_xll.BCurveInt(_xll.BCurveStrip("S23","Curvedate",$A393),"Df.Mid",$A393+AJ$1),"")</f>
        <v>#N/A N/A</v>
      </c>
      <c r="AK393" s="34" t="str">
        <f ca="1">IF($A393&lt;&gt;"",_xll.BCurveInt(_xll.BCurveStrip("S23","Curvedate",$A393),"Df.Mid",$A393+AK$1),"")</f>
        <v>#N/A N/A</v>
      </c>
      <c r="AL393" s="34" t="str">
        <f ca="1">IF($A393&lt;&gt;"",_xll.BCurveInt(_xll.BCurveStrip("S23","Curvedate",$A393),"Df.Mid",$A393+AL$1),"")</f>
        <v>#N/A N/A</v>
      </c>
      <c r="AM393" s="34" t="str">
        <f ca="1">IF($A393&lt;&gt;"",_xll.BCurveInt(_xll.BCurveStrip("S23","Curvedate",$A393),"Df.Mid",$A393+AM$1),"")</f>
        <v>#N/A N/A</v>
      </c>
      <c r="AN393" s="34" t="str">
        <f ca="1">IF($A393&lt;&gt;"",_xll.BCurveInt(_xll.BCurveStrip("S23","Curvedate",$A393),"Df.Mid",$A393+AN$1),"")</f>
        <v>#N/A N/A</v>
      </c>
      <c r="AO393" s="34" t="str">
        <f ca="1">IF($A393&lt;&gt;"",_xll.BCurveInt(_xll.BCurveStrip("S23","Curvedate",$A393),"Df.Mid",$A393+AO$1),"")</f>
        <v>#N/A N/A</v>
      </c>
      <c r="AP393" s="34" t="str">
        <f ca="1">IF($A393&lt;&gt;"",_xll.BCurveInt(_xll.BCurveStrip("S23","Curvedate",$A393),"Df.Mid",$A393+AP$1),"")</f>
        <v>#N/A N/A</v>
      </c>
      <c r="AQ393" s="34" t="str">
        <f ca="1">IF($A393&lt;&gt;"",_xll.BCurveInt(_xll.BCurveStrip("S23","Curvedate",$A393),"Df.Mid",$A393+AQ$1),"")</f>
        <v>#N/A N/A</v>
      </c>
      <c r="AR393" s="34" t="str">
        <f ca="1">IF($A393&lt;&gt;"",_xll.BCurveInt(_xll.BCurveStrip("S23","Curvedate",$A393),"Df.Mid",$A393+AR$1),"")</f>
        <v>#N/A N/A</v>
      </c>
      <c r="AS393" s="34" t="str">
        <f ca="1">IF($A393&lt;&gt;"",_xll.BCurveInt(_xll.BCurveStrip("S23","Curvedate",$A393),"Df.Mid",$A393+AS$1),"")</f>
        <v>#N/A N/A</v>
      </c>
      <c r="AT393" s="34" t="str">
        <f ca="1">IF($A393&lt;&gt;"",_xll.BCurveInt(_xll.BCurveStrip("S23","Curvedate",$A393),"Df.Mid",$A393+AT$1),"")</f>
        <v>#N/A N/A</v>
      </c>
      <c r="AU393" s="34" t="str">
        <f ca="1">IF($A393&lt;&gt;"",_xll.BCurveInt(_xll.BCurveStrip("S23","Curvedate",$A393),"Df.Mid",$A393+AU$1),"")</f>
        <v>#N/A N/A</v>
      </c>
      <c r="AV393" s="34" t="str">
        <f ca="1">IF($A393&lt;&gt;"",_xll.BCurveInt(_xll.BCurveStrip("S23","Curvedate",$A393),"Df.Mid",$A393+AV$1),"")</f>
        <v>#N/A N/A</v>
      </c>
      <c r="AW393" s="34" t="str">
        <f ca="1">IF($A393&lt;&gt;"",_xll.BCurveInt(_xll.BCurveStrip("S23","Curvedate",$A393),"Df.Mid",$A393+AW$1),"")</f>
        <v>#N/A N/A</v>
      </c>
      <c r="AX393" s="34" t="str">
        <f ca="1">IF($A393&lt;&gt;"",_xll.BCurveInt(_xll.BCurveStrip("S23","Curvedate",$A393),"Df.Mid",$A393+AX$1),"")</f>
        <v>#N/A N/A</v>
      </c>
      <c r="AY393" s="34" t="str">
        <f ca="1">IF($A393&lt;&gt;"",_xll.BCurveInt(_xll.BCurveStrip("S23","Curvedate",$A393),"Df.Mid",$A393+AY$1),"")</f>
        <v>#N/A N/A</v>
      </c>
      <c r="AZ393" s="34" t="str">
        <f ca="1">IF($A393&lt;&gt;"",_xll.BCurveInt(_xll.BCurveStrip("S23","Curvedate",$A393),"Df.Mid",$A393+AZ$1),"")</f>
        <v>#N/A N/A</v>
      </c>
      <c r="BA393" s="34" t="str">
        <f ca="1">IF($A393&lt;&gt;"",_xll.BCurveInt(_xll.BCurveStrip("S23","Curvedate",$A393),"Df.Mid",$A393+BA$1),"")</f>
        <v>#N/A N/A</v>
      </c>
      <c r="BB393" s="34" t="str">
        <f ca="1">IF($A393&lt;&gt;"",_xll.BCurveInt(_xll.BCurveStrip("S23","Curvedate",$A393),"Df.Mid",$A393+BB$1),"")</f>
        <v>#N/A N/A</v>
      </c>
      <c r="BC393" s="34" t="str">
        <f ca="1">IF($A393&lt;&gt;"",_xll.BCurveInt(_xll.BCurveStrip("S23","Curvedate",$A393),"Df.Mid",$A393+BC$1),"")</f>
        <v>#N/A N/A</v>
      </c>
      <c r="BD393" s="34" t="str">
        <f ca="1">IF($A393&lt;&gt;"",_xll.BCurveInt(_xll.BCurveStrip("S23","Curvedate",$A393),"Df.Mid",$A393+BD$1),"")</f>
        <v>#N/A N/A</v>
      </c>
      <c r="BE393" s="34" t="str">
        <f ca="1">IF($A393&lt;&gt;"",_xll.BCurveInt(_xll.BCurveStrip("S23","Curvedate",$A393),"Df.Mid",$A393+BE$1),"")</f>
        <v>#N/A N/A</v>
      </c>
      <c r="BF393" s="34" t="str">
        <f ca="1">IF($A393&lt;&gt;"",_xll.BCurveInt(_xll.BCurveStrip("S23","Curvedate",$A393),"Df.Mid",$A393+BF$1),"")</f>
        <v>#N/A N/A</v>
      </c>
      <c r="BG393" s="34" t="str">
        <f ca="1">IF($A393&lt;&gt;"",_xll.BCurveInt(_xll.BCurveStrip("S23","Curvedate",$A393),"Df.Mid",$A393+BG$1),"")</f>
        <v>#N/A N/A</v>
      </c>
      <c r="BH393" s="34" t="str">
        <f ca="1">IF($A393&lt;&gt;"",_xll.BCurveInt(_xll.BCurveStrip("S23","Curvedate",$A393),"Df.Mid",$A393+BH$1),"")</f>
        <v>#N/A N/A</v>
      </c>
      <c r="BI393" s="34" t="str">
        <f ca="1">IF($A393&lt;&gt;"",_xll.BCurveInt(_xll.BCurveStrip("S23","Curvedate",$A393),"Df.Mid",$A393+BI$1),"")</f>
        <v>#N/A N/A</v>
      </c>
      <c r="BJ393" s="34" t="str">
        <f ca="1">IF($A393&lt;&gt;"",_xll.BCurveInt(_xll.BCurveStrip("S23","Curvedate",$A393),"Df.Mid",$A393+BJ$1),"")</f>
        <v>#N/A N/A</v>
      </c>
      <c r="BK393" s="34" t="str">
        <f ca="1">IF($A393&lt;&gt;"",_xll.BCurveInt(_xll.BCurveStrip("S23","Curvedate",$A393),"Df.Mid",$A393+BK$1),"")</f>
        <v>#N/A N/A</v>
      </c>
      <c r="BL393" s="34" t="str">
        <f ca="1">IF($A393&lt;&gt;"",_xll.BCurveInt(_xll.BCurveStrip("S23","Curvedate",$A393),"Df.Mid",$A393+BL$1),"")</f>
        <v>#N/A N/A</v>
      </c>
      <c r="BM393" s="34" t="str">
        <f ca="1">IF($A393&lt;&gt;"",_xll.BCurveInt(_xll.BCurveStrip("S23","Curvedate",$A393),"Df.Mid",$A393+BM$1),"")</f>
        <v>#N/A N/A</v>
      </c>
      <c r="BN393" s="34" t="str">
        <f ca="1">IF($A393&lt;&gt;"",_xll.BCurveInt(_xll.BCurveStrip("S23","Curvedate",$A393),"Df.Mid",$A393+BN$1),"")</f>
        <v>#N/A N/A</v>
      </c>
      <c r="BO393" s="34" t="str">
        <f ca="1">IF($A393&lt;&gt;"",_xll.BCurveInt(_xll.BCurveStrip("S23","Curvedate",$A393),"Df.Mid",$A393+BO$1),"")</f>
        <v>#N/A N/A</v>
      </c>
      <c r="BP393" s="34" t="str">
        <f ca="1">IF($A393&lt;&gt;"",_xll.BCurveInt(_xll.BCurveStrip("S23","Curvedate",$A393),"Df.Mid",$A393+BP$1),"")</f>
        <v>#N/A N/A</v>
      </c>
      <c r="BQ393" s="34" t="str">
        <f ca="1">IF($A393&lt;&gt;"",_xll.BCurveInt(_xll.BCurveStrip("S23","Curvedate",$A393),"Df.Mid",$A393+BQ$1),"")</f>
        <v>#N/A N/A</v>
      </c>
      <c r="BR393" s="34" t="str">
        <f ca="1">IF($A393&lt;&gt;"",_xll.BCurveInt(_xll.BCurveStrip("S23","Curvedate",$A393),"Df.Mid",$A393+BR$1),"")</f>
        <v>#N/A N/A</v>
      </c>
      <c r="BS393" s="34" t="str">
        <f ca="1">IF($A393&lt;&gt;"",_xll.BCurveInt(_xll.BCurveStrip("S23","Curvedate",$A393),"Df.Mid",$A393+BS$1),"")</f>
        <v>#N/A N/A</v>
      </c>
      <c r="BT393" s="34" t="str">
        <f ca="1">IF($A393&lt;&gt;"",_xll.BCurveInt(_xll.BCurveStrip("S23","Curvedate",$A393),"Df.Mid",$A393+BT$1),"")</f>
        <v>#N/A N/A</v>
      </c>
      <c r="BU393" s="34" t="str">
        <f ca="1">IF($A393&lt;&gt;"",_xll.BCurveInt(_xll.BCurveStrip("S23","Curvedate",$A393),"Df.Mid",$A393+BU$1),"")</f>
        <v>#N/A N/A</v>
      </c>
      <c r="BV393" s="34" t="str">
        <f ca="1">IF($A393&lt;&gt;"",_xll.BCurveInt(_xll.BCurveStrip("S23","Curvedate",$A393),"Df.Mid",$A393+BV$1),"")</f>
        <v>#N/A N/A</v>
      </c>
      <c r="BW393" s="34" t="str">
        <f ca="1">IF($A393&lt;&gt;"",_xll.BCurveInt(_xll.BCurveStrip("S23","Curvedate",$A393),"Df.Mid",$A393+BW$1),"")</f>
        <v>#N/A N/A</v>
      </c>
      <c r="BX393" s="34" t="str">
        <f ca="1">IF($A393&lt;&gt;"",_xll.BCurveInt(_xll.BCurveStrip("S23","Curvedate",$A393),"Df.Mid",$A393+BX$1),"")</f>
        <v>#N/A N/A</v>
      </c>
      <c r="BY393" s="34" t="str">
        <f ca="1">IF($A393&lt;&gt;"",_xll.BCurveInt(_xll.BCurveStrip("S23","Curvedate",$A393),"Df.Mid",$A393+BY$1),"")</f>
        <v>#N/A N/A</v>
      </c>
      <c r="BZ393" s="34" t="str">
        <f ca="1">IF($A393&lt;&gt;"",_xll.BCurveInt(_xll.BCurveStrip("S23","Curvedate",$A393),"Df.Mid",$A393+BZ$1),"")</f>
        <v>#N/A N/A</v>
      </c>
      <c r="CA393" s="34" t="str">
        <f ca="1">IF($A393&lt;&gt;"",_xll.BCurveInt(_xll.BCurveStrip("S23","Curvedate",$A393),"Df.Mid",$A393+CA$1),"")</f>
        <v>#N/A N/A</v>
      </c>
      <c r="CB393" s="34" t="str">
        <f ca="1">IF($A393&lt;&gt;"",_xll.BCurveInt(_xll.BCurveStrip("S23","Curvedate",$A393),"Df.Mid",$A393+CB$1),"")</f>
        <v>#N/A N/A</v>
      </c>
      <c r="CC393" s="34" t="str">
        <f ca="1">IF($A393&lt;&gt;"",_xll.BCurveInt(_xll.BCurveStrip("S23","Curvedate",$A393),"Df.Mid",$A393+CC$1),"")</f>
        <v>#N/A N/A</v>
      </c>
      <c r="CD393" s="34" t="str">
        <f ca="1">IF($A393&lt;&gt;"",_xll.BCurveInt(_xll.BCurveStrip("S23","Curvedate",$A393),"Df.Mid",$A393+CD$1),"")</f>
        <v>#N/A N/A</v>
      </c>
      <c r="CE393" s="34" t="str">
        <f ca="1">IF($A393&lt;&gt;"",_xll.BCurveInt(_xll.BCurveStrip("S23","Curvedate",$A393),"Df.Mid",$A393+CE$1),"")</f>
        <v>#N/A N/A</v>
      </c>
      <c r="CF393" s="34" t="str">
        <f ca="1">IF($A393&lt;&gt;"",_xll.BCurveInt(_xll.BCurveStrip("S23","Curvedate",$A393),"Df.Mid",$A393+CF$1),"")</f>
        <v>#N/A N/A</v>
      </c>
      <c r="CG393" s="34" t="str">
        <f ca="1">IF($A393&lt;&gt;"",_xll.BCurveInt(_xll.BCurveStrip("S23","Curvedate",$A393),"Df.Mid",$A393+CG$1),"")</f>
        <v>#N/A N/A</v>
      </c>
      <c r="CH393" s="34" t="str">
        <f ca="1">IF($A393&lt;&gt;"",_xll.BCurveInt(_xll.BCurveStrip("S23","Curvedate",$A393),"Df.Mid",$A393+CH$1),"")</f>
        <v>#N/A N/A</v>
      </c>
      <c r="CI393" s="34" t="str">
        <f ca="1">IF($A393&lt;&gt;"",_xll.BCurveInt(_xll.BCurveStrip("S23","Curvedate",$A393),"Df.Mid",$A393+CI$1),"")</f>
        <v>#N/A N/A</v>
      </c>
      <c r="CJ393" s="34" t="str">
        <f ca="1">IF($A393&lt;&gt;"",_xll.BCurveInt(_xll.BCurveStrip("S23","Curvedate",$A393),"Df.Mid",$A393+CJ$1),"")</f>
        <v>#N/A N/A</v>
      </c>
      <c r="CK393" s="34" t="str">
        <f ca="1">IF($A393&lt;&gt;"",_xll.BCurveInt(_xll.BCurveStrip("S23","Curvedate",$A393),"Df.Mid",$A393+CK$1),"")</f>
        <v>#N/A N/A</v>
      </c>
      <c r="CL393" s="34" t="str">
        <f ca="1">IF($A393&lt;&gt;"",_xll.BCurveInt(_xll.BCurveStrip("S23","Curvedate",$A393),"Df.Mid",$A393+CL$1),"")</f>
        <v>#N/A N/A</v>
      </c>
      <c r="CM393" s="34" t="str">
        <f ca="1">IF($A393&lt;&gt;"",_xll.BCurveInt(_xll.BCurveStrip("S23","Curvedate",$A393),"Df.Mid",$A393+CM$1),"")</f>
        <v>#N/A N/A</v>
      </c>
      <c r="CN393" s="34" t="str">
        <f ca="1">IF($A393&lt;&gt;"",_xll.BCurveInt(_xll.BCurveStrip("S23","Curvedate",$A393),"Df.Mid",$A393+CN$1),"")</f>
        <v>#N/A N/A</v>
      </c>
      <c r="CO393" s="34" t="str">
        <f ca="1">IF($A393&lt;&gt;"",_xll.BCurveInt(_xll.BCurveStrip("S23","Curvedate",$A393),"Df.Mid",$A393+CO$1),"")</f>
        <v>#N/A N/A</v>
      </c>
      <c r="CP393" s="34" t="str">
        <f ca="1">IF($A393&lt;&gt;"",_xll.BCurveInt(_xll.BCurveStrip("S23","Curvedate",$A393),"Df.Mid",$A393+CP$1),"")</f>
        <v>#N/A N/A</v>
      </c>
      <c r="CQ393" s="34" t="str">
        <f ca="1">IF($A393&lt;&gt;"",_xll.BCurveInt(_xll.BCurveStrip("S23","Curvedate",$A393),"Df.Mid",$A393+CQ$1),"")</f>
        <v>#N/A N/A</v>
      </c>
      <c r="CR393" s="34" t="str">
        <f ca="1">IF($A393&lt;&gt;"",_xll.BCurveInt(_xll.BCurveStrip("S23","Curvedate",$A393),"Df.Mid",$A393+CR$1),"")</f>
        <v>#N/A N/A</v>
      </c>
      <c r="CS393" s="34" t="str">
        <f ca="1">IF($A393&lt;&gt;"",_xll.BCurveInt(_xll.BCurveStrip("S23","Curvedate",$A393),"Df.Mid",$A393+CS$1),"")</f>
        <v>#N/A N/A</v>
      </c>
      <c r="CT393" s="34" t="str">
        <f ca="1">IF($A393&lt;&gt;"",_xll.BCurveInt(_xll.BCurveStrip("S23","Curvedate",$A393),"Df.Mid",$A393+CT$1),"")</f>
        <v>#N/A N/A</v>
      </c>
      <c r="CU393" s="34" t="str">
        <f ca="1">IF($A393&lt;&gt;"",_xll.BCurveInt(_xll.BCurveStrip("S23","Curvedate",$A393),"Df.Mid",$A393+CU$1),"")</f>
        <v>#N/A N/A</v>
      </c>
      <c r="CV393" s="34" t="str">
        <f ca="1">IF($A393&lt;&gt;"",_xll.BCurveInt(_xll.BCurveStrip("S23","Curvedate",$A393),"Df.Mid",$A393+CV$1),"")</f>
        <v>#N/A N/A</v>
      </c>
      <c r="CW393" s="34" t="str">
        <f ca="1">IF($A393&lt;&gt;"",_xll.BCurveInt(_xll.BCurveStrip("S23","Curvedate",$A393),"Df.Mid",$A393+CW$1),"")</f>
        <v>#N/A N/A</v>
      </c>
      <c r="CX393" s="34" t="str">
        <f ca="1">IF($A393&lt;&gt;"",_xll.BCurveInt(_xll.BCurveStrip("S23","Curvedate",$A393),"Df.Mid",$A393+CX$1),"")</f>
        <v>#N/A N/A</v>
      </c>
      <c r="CY393" s="34" t="str">
        <f ca="1">IF($A393&lt;&gt;"",_xll.BCurveInt(_xll.BCurveStrip("S23","Curvedate",$A393),"Df.Mid",$A393+CY$1),"")</f>
        <v>#N/A N/A</v>
      </c>
      <c r="CZ393" s="34" t="str">
        <f ca="1">IF($A393&lt;&gt;"",_xll.BCurveInt(_xll.BCurveStrip("S23","Curvedate",$A393),"Df.Mid",$A393+CZ$1),"")</f>
        <v>#N/A N/A</v>
      </c>
      <c r="DA393" s="34" t="str">
        <f ca="1">IF($A393&lt;&gt;"",_xll.BCurveInt(_xll.BCurveStrip("S23","Curvedate",$A393),"Df.Mid",$A393+DA$1),"")</f>
        <v>#N/A N/A</v>
      </c>
      <c r="DB393" s="34" t="str">
        <f ca="1">IF($A393&lt;&gt;"",_xll.BCurveInt(_xll.BCurveStrip("S23","Curvedate",$A393),"Df.Mid",$A393+DB$1),"")</f>
        <v>#N/A N/A</v>
      </c>
    </row>
    <row r="394" spans="1:106" x14ac:dyDescent="0.2">
      <c r="A394" s="13">
        <f t="shared" ca="1" si="6"/>
        <v>44820</v>
      </c>
      <c r="B394" s="34" t="str">
        <f ca="1">IF($A394&lt;&gt;"",_xll.BCurveInt(_xll.BCurveStrip("S23","Curvedate",$A394),"Df.Mid",$A394+B$1),"")</f>
        <v>#N/A N/A</v>
      </c>
      <c r="C394" s="34" t="str">
        <f ca="1">IF($A394&lt;&gt;"",_xll.BCurveInt(_xll.BCurveStrip("S23","Curvedate",$A394),"Df.Mid",$A394+C$1),"")</f>
        <v>#N/A N/A</v>
      </c>
      <c r="D394" s="34" t="str">
        <f ca="1">IF($A394&lt;&gt;"",_xll.BCurveInt(_xll.BCurveStrip("S23","Curvedate",$A394),"Df.Mid",$A394+D$1),"")</f>
        <v>#N/A N/A</v>
      </c>
      <c r="E394" s="34" t="str">
        <f ca="1">IF($A394&lt;&gt;"",_xll.BCurveInt(_xll.BCurveStrip("S23","Curvedate",$A394),"Df.Mid",$A394+E$1),"")</f>
        <v>#N/A N/A</v>
      </c>
      <c r="F394" s="34" t="str">
        <f ca="1">IF($A394&lt;&gt;"",_xll.BCurveInt(_xll.BCurveStrip("S23","Curvedate",$A394),"Df.Mid",$A394+F$1),"")</f>
        <v>#N/A N/A</v>
      </c>
      <c r="G394" s="34" t="str">
        <f ca="1">IF($A394&lt;&gt;"",_xll.BCurveInt(_xll.BCurveStrip("S23","Curvedate",$A394),"Df.Mid",$A394+G$1),"")</f>
        <v>#N/A N/A</v>
      </c>
      <c r="H394" s="34" t="str">
        <f ca="1">IF($A394&lt;&gt;"",_xll.BCurveInt(_xll.BCurveStrip("S23","Curvedate",$A394),"Df.Mid",$A394+H$1),"")</f>
        <v>#N/A N/A</v>
      </c>
      <c r="I394" s="34" t="str">
        <f ca="1">IF($A394&lt;&gt;"",_xll.BCurveInt(_xll.BCurveStrip("S23","Curvedate",$A394),"Df.Mid",$A394+I$1),"")</f>
        <v>#N/A N/A</v>
      </c>
      <c r="J394" s="34" t="str">
        <f ca="1">IF($A394&lt;&gt;"",_xll.BCurveInt(_xll.BCurveStrip("S23","Curvedate",$A394),"Df.Mid",$A394+J$1),"")</f>
        <v>#N/A N/A</v>
      </c>
      <c r="K394" s="34" t="str">
        <f ca="1">IF($A394&lt;&gt;"",_xll.BCurveInt(_xll.BCurveStrip("S23","Curvedate",$A394),"Df.Mid",$A394+K$1),"")</f>
        <v>#N/A N/A</v>
      </c>
      <c r="L394" s="34" t="str">
        <f ca="1">IF($A394&lt;&gt;"",_xll.BCurveInt(_xll.BCurveStrip("S23","Curvedate",$A394),"Df.Mid",$A394+L$1),"")</f>
        <v>#N/A N/A</v>
      </c>
      <c r="M394" s="34" t="str">
        <f ca="1">IF($A394&lt;&gt;"",_xll.BCurveInt(_xll.BCurveStrip("S23","Curvedate",$A394),"Df.Mid",$A394+M$1),"")</f>
        <v>#N/A N/A</v>
      </c>
      <c r="N394" s="34" t="str">
        <f ca="1">IF($A394&lt;&gt;"",_xll.BCurveInt(_xll.BCurveStrip("S23","Curvedate",$A394),"Df.Mid",$A394+N$1),"")</f>
        <v>#N/A N/A</v>
      </c>
      <c r="O394" s="34" t="str">
        <f ca="1">IF($A394&lt;&gt;"",_xll.BCurveInt(_xll.BCurveStrip("S23","Curvedate",$A394),"Df.Mid",$A394+O$1),"")</f>
        <v>#N/A N/A</v>
      </c>
      <c r="P394" s="34" t="str">
        <f ca="1">IF($A394&lt;&gt;"",_xll.BCurveInt(_xll.BCurveStrip("S23","Curvedate",$A394),"Df.Mid",$A394+P$1),"")</f>
        <v>#N/A N/A</v>
      </c>
      <c r="Q394" s="34" t="str">
        <f ca="1">IF($A394&lt;&gt;"",_xll.BCurveInt(_xll.BCurveStrip("S23","Curvedate",$A394),"Df.Mid",$A394+Q$1),"")</f>
        <v>#N/A N/A</v>
      </c>
      <c r="R394" s="34" t="str">
        <f ca="1">IF($A394&lt;&gt;"",_xll.BCurveInt(_xll.BCurveStrip("S23","Curvedate",$A394),"Df.Mid",$A394+R$1),"")</f>
        <v>#N/A N/A</v>
      </c>
      <c r="S394" s="34" t="str">
        <f ca="1">IF($A394&lt;&gt;"",_xll.BCurveInt(_xll.BCurveStrip("S23","Curvedate",$A394),"Df.Mid",$A394+S$1),"")</f>
        <v>#N/A N/A</v>
      </c>
      <c r="T394" s="34" t="str">
        <f ca="1">IF($A394&lt;&gt;"",_xll.BCurveInt(_xll.BCurveStrip("S23","Curvedate",$A394),"Df.Mid",$A394+T$1),"")</f>
        <v>#N/A N/A</v>
      </c>
      <c r="U394" s="34" t="str">
        <f ca="1">IF($A394&lt;&gt;"",_xll.BCurveInt(_xll.BCurveStrip("S23","Curvedate",$A394),"Df.Mid",$A394+U$1),"")</f>
        <v>#N/A N/A</v>
      </c>
      <c r="V394" s="34" t="str">
        <f ca="1">IF($A394&lt;&gt;"",_xll.BCurveInt(_xll.BCurveStrip("S23","Curvedate",$A394),"Df.Mid",$A394+V$1),"")</f>
        <v>#N/A N/A</v>
      </c>
      <c r="W394" s="34" t="str">
        <f ca="1">IF($A394&lt;&gt;"",_xll.BCurveInt(_xll.BCurveStrip("S23","Curvedate",$A394),"Df.Mid",$A394+W$1),"")</f>
        <v>#N/A N/A</v>
      </c>
      <c r="X394" s="34" t="str">
        <f ca="1">IF($A394&lt;&gt;"",_xll.BCurveInt(_xll.BCurveStrip("S23","Curvedate",$A394),"Df.Mid",$A394+X$1),"")</f>
        <v>#N/A N/A</v>
      </c>
      <c r="Y394" s="34" t="str">
        <f ca="1">IF($A394&lt;&gt;"",_xll.BCurveInt(_xll.BCurveStrip("S23","Curvedate",$A394),"Df.Mid",$A394+Y$1),"")</f>
        <v>#N/A N/A</v>
      </c>
      <c r="Z394" s="34" t="str">
        <f ca="1">IF($A394&lt;&gt;"",_xll.BCurveInt(_xll.BCurveStrip("S23","Curvedate",$A394),"Df.Mid",$A394+Z$1),"")</f>
        <v>#N/A N/A</v>
      </c>
      <c r="AA394" s="34" t="str">
        <f ca="1">IF($A394&lt;&gt;"",_xll.BCurveInt(_xll.BCurveStrip("S23","Curvedate",$A394),"Df.Mid",$A394+AA$1),"")</f>
        <v>#N/A N/A</v>
      </c>
      <c r="AB394" s="34" t="str">
        <f ca="1">IF($A394&lt;&gt;"",_xll.BCurveInt(_xll.BCurveStrip("S23","Curvedate",$A394),"Df.Mid",$A394+AB$1),"")</f>
        <v>#N/A N/A</v>
      </c>
      <c r="AC394" s="34" t="str">
        <f ca="1">IF($A394&lt;&gt;"",_xll.BCurveInt(_xll.BCurveStrip("S23","Curvedate",$A394),"Df.Mid",$A394+AC$1),"")</f>
        <v>#N/A N/A</v>
      </c>
      <c r="AD394" s="34" t="str">
        <f ca="1">IF($A394&lt;&gt;"",_xll.BCurveInt(_xll.BCurveStrip("S23","Curvedate",$A394),"Df.Mid",$A394+AD$1),"")</f>
        <v>#N/A N/A</v>
      </c>
      <c r="AE394" s="34" t="str">
        <f ca="1">IF($A394&lt;&gt;"",_xll.BCurveInt(_xll.BCurveStrip("S23","Curvedate",$A394),"Df.Mid",$A394+AE$1),"")</f>
        <v>#N/A N/A</v>
      </c>
      <c r="AF394" s="34" t="str">
        <f ca="1">IF($A394&lt;&gt;"",_xll.BCurveInt(_xll.BCurveStrip("S23","Curvedate",$A394),"Df.Mid",$A394+AF$1),"")</f>
        <v>#N/A N/A</v>
      </c>
      <c r="AG394" s="34" t="str">
        <f ca="1">IF($A394&lt;&gt;"",_xll.BCurveInt(_xll.BCurveStrip("S23","Curvedate",$A394),"Df.Mid",$A394+AG$1),"")</f>
        <v>#N/A N/A</v>
      </c>
      <c r="AH394" s="34" t="str">
        <f ca="1">IF($A394&lt;&gt;"",_xll.BCurveInt(_xll.BCurveStrip("S23","Curvedate",$A394),"Df.Mid",$A394+AH$1),"")</f>
        <v>#N/A N/A</v>
      </c>
      <c r="AI394" s="34" t="str">
        <f ca="1">IF($A394&lt;&gt;"",_xll.BCurveInt(_xll.BCurveStrip("S23","Curvedate",$A394),"Df.Mid",$A394+AI$1),"")</f>
        <v>#N/A N/A</v>
      </c>
      <c r="AJ394" s="34" t="str">
        <f ca="1">IF($A394&lt;&gt;"",_xll.BCurveInt(_xll.BCurveStrip("S23","Curvedate",$A394),"Df.Mid",$A394+AJ$1),"")</f>
        <v>#N/A N/A</v>
      </c>
      <c r="AK394" s="34" t="str">
        <f ca="1">IF($A394&lt;&gt;"",_xll.BCurveInt(_xll.BCurveStrip("S23","Curvedate",$A394),"Df.Mid",$A394+AK$1),"")</f>
        <v>#N/A N/A</v>
      </c>
      <c r="AL394" s="34" t="str">
        <f ca="1">IF($A394&lt;&gt;"",_xll.BCurveInt(_xll.BCurveStrip("S23","Curvedate",$A394),"Df.Mid",$A394+AL$1),"")</f>
        <v>#N/A N/A</v>
      </c>
      <c r="AM394" s="34" t="str">
        <f ca="1">IF($A394&lt;&gt;"",_xll.BCurveInt(_xll.BCurveStrip("S23","Curvedate",$A394),"Df.Mid",$A394+AM$1),"")</f>
        <v>#N/A N/A</v>
      </c>
      <c r="AN394" s="34" t="str">
        <f ca="1">IF($A394&lt;&gt;"",_xll.BCurveInt(_xll.BCurveStrip("S23","Curvedate",$A394),"Df.Mid",$A394+AN$1),"")</f>
        <v>#N/A N/A</v>
      </c>
      <c r="AO394" s="34" t="str">
        <f ca="1">IF($A394&lt;&gt;"",_xll.BCurveInt(_xll.BCurveStrip("S23","Curvedate",$A394),"Df.Mid",$A394+AO$1),"")</f>
        <v>#N/A N/A</v>
      </c>
      <c r="AP394" s="34" t="str">
        <f ca="1">IF($A394&lt;&gt;"",_xll.BCurveInt(_xll.BCurveStrip("S23","Curvedate",$A394),"Df.Mid",$A394+AP$1),"")</f>
        <v>#N/A N/A</v>
      </c>
      <c r="AQ394" s="34" t="str">
        <f ca="1">IF($A394&lt;&gt;"",_xll.BCurveInt(_xll.BCurveStrip("S23","Curvedate",$A394),"Df.Mid",$A394+AQ$1),"")</f>
        <v>#N/A N/A</v>
      </c>
      <c r="AR394" s="34" t="str">
        <f ca="1">IF($A394&lt;&gt;"",_xll.BCurveInt(_xll.BCurveStrip("S23","Curvedate",$A394),"Df.Mid",$A394+AR$1),"")</f>
        <v>#N/A N/A</v>
      </c>
      <c r="AS394" s="34" t="str">
        <f ca="1">IF($A394&lt;&gt;"",_xll.BCurveInt(_xll.BCurveStrip("S23","Curvedate",$A394),"Df.Mid",$A394+AS$1),"")</f>
        <v>#N/A N/A</v>
      </c>
      <c r="AT394" s="34" t="str">
        <f ca="1">IF($A394&lt;&gt;"",_xll.BCurveInt(_xll.BCurveStrip("S23","Curvedate",$A394),"Df.Mid",$A394+AT$1),"")</f>
        <v>#N/A N/A</v>
      </c>
      <c r="AU394" s="34" t="str">
        <f ca="1">IF($A394&lt;&gt;"",_xll.BCurveInt(_xll.BCurveStrip("S23","Curvedate",$A394),"Df.Mid",$A394+AU$1),"")</f>
        <v>#N/A N/A</v>
      </c>
      <c r="AV394" s="34" t="str">
        <f ca="1">IF($A394&lt;&gt;"",_xll.BCurveInt(_xll.BCurveStrip("S23","Curvedate",$A394),"Df.Mid",$A394+AV$1),"")</f>
        <v>#N/A N/A</v>
      </c>
      <c r="AW394" s="34" t="str">
        <f ca="1">IF($A394&lt;&gt;"",_xll.BCurveInt(_xll.BCurveStrip("S23","Curvedate",$A394),"Df.Mid",$A394+AW$1),"")</f>
        <v>#N/A N/A</v>
      </c>
      <c r="AX394" s="34" t="str">
        <f ca="1">IF($A394&lt;&gt;"",_xll.BCurveInt(_xll.BCurveStrip("S23","Curvedate",$A394),"Df.Mid",$A394+AX$1),"")</f>
        <v>#N/A N/A</v>
      </c>
      <c r="AY394" s="34" t="str">
        <f ca="1">IF($A394&lt;&gt;"",_xll.BCurveInt(_xll.BCurveStrip("S23","Curvedate",$A394),"Df.Mid",$A394+AY$1),"")</f>
        <v>#N/A N/A</v>
      </c>
      <c r="AZ394" s="34" t="str">
        <f ca="1">IF($A394&lt;&gt;"",_xll.BCurveInt(_xll.BCurveStrip("S23","Curvedate",$A394),"Df.Mid",$A394+AZ$1),"")</f>
        <v>#N/A N/A</v>
      </c>
      <c r="BA394" s="34" t="str">
        <f ca="1">IF($A394&lt;&gt;"",_xll.BCurveInt(_xll.BCurveStrip("S23","Curvedate",$A394),"Df.Mid",$A394+BA$1),"")</f>
        <v>#N/A N/A</v>
      </c>
      <c r="BB394" s="34" t="str">
        <f ca="1">IF($A394&lt;&gt;"",_xll.BCurveInt(_xll.BCurveStrip("S23","Curvedate",$A394),"Df.Mid",$A394+BB$1),"")</f>
        <v>#N/A N/A</v>
      </c>
      <c r="BC394" s="34" t="str">
        <f ca="1">IF($A394&lt;&gt;"",_xll.BCurveInt(_xll.BCurveStrip("S23","Curvedate",$A394),"Df.Mid",$A394+BC$1),"")</f>
        <v>#N/A N/A</v>
      </c>
      <c r="BD394" s="34" t="str">
        <f ca="1">IF($A394&lt;&gt;"",_xll.BCurveInt(_xll.BCurveStrip("S23","Curvedate",$A394),"Df.Mid",$A394+BD$1),"")</f>
        <v>#N/A N/A</v>
      </c>
      <c r="BE394" s="34" t="str">
        <f ca="1">IF($A394&lt;&gt;"",_xll.BCurveInt(_xll.BCurveStrip("S23","Curvedate",$A394),"Df.Mid",$A394+BE$1),"")</f>
        <v>#N/A N/A</v>
      </c>
      <c r="BF394" s="34" t="str">
        <f ca="1">IF($A394&lt;&gt;"",_xll.BCurveInt(_xll.BCurveStrip("S23","Curvedate",$A394),"Df.Mid",$A394+BF$1),"")</f>
        <v>#N/A N/A</v>
      </c>
      <c r="BG394" s="34" t="str">
        <f ca="1">IF($A394&lt;&gt;"",_xll.BCurveInt(_xll.BCurveStrip("S23","Curvedate",$A394),"Df.Mid",$A394+BG$1),"")</f>
        <v>#N/A N/A</v>
      </c>
      <c r="BH394" s="34" t="str">
        <f ca="1">IF($A394&lt;&gt;"",_xll.BCurveInt(_xll.BCurveStrip("S23","Curvedate",$A394),"Df.Mid",$A394+BH$1),"")</f>
        <v>#N/A N/A</v>
      </c>
      <c r="BI394" s="34" t="str">
        <f ca="1">IF($A394&lt;&gt;"",_xll.BCurveInt(_xll.BCurveStrip("S23","Curvedate",$A394),"Df.Mid",$A394+BI$1),"")</f>
        <v>#N/A N/A</v>
      </c>
      <c r="BJ394" s="34" t="str">
        <f ca="1">IF($A394&lt;&gt;"",_xll.BCurveInt(_xll.BCurveStrip("S23","Curvedate",$A394),"Df.Mid",$A394+BJ$1),"")</f>
        <v>#N/A N/A</v>
      </c>
      <c r="BK394" s="34" t="str">
        <f ca="1">IF($A394&lt;&gt;"",_xll.BCurveInt(_xll.BCurveStrip("S23","Curvedate",$A394),"Df.Mid",$A394+BK$1),"")</f>
        <v>#N/A N/A</v>
      </c>
      <c r="BL394" s="34" t="str">
        <f ca="1">IF($A394&lt;&gt;"",_xll.BCurveInt(_xll.BCurveStrip("S23","Curvedate",$A394),"Df.Mid",$A394+BL$1),"")</f>
        <v>#N/A N/A</v>
      </c>
      <c r="BM394" s="34" t="str">
        <f ca="1">IF($A394&lt;&gt;"",_xll.BCurveInt(_xll.BCurveStrip("S23","Curvedate",$A394),"Df.Mid",$A394+BM$1),"")</f>
        <v>#N/A N/A</v>
      </c>
      <c r="BN394" s="34" t="str">
        <f ca="1">IF($A394&lt;&gt;"",_xll.BCurveInt(_xll.BCurveStrip("S23","Curvedate",$A394),"Df.Mid",$A394+BN$1),"")</f>
        <v>#N/A N/A</v>
      </c>
      <c r="BO394" s="34" t="str">
        <f ca="1">IF($A394&lt;&gt;"",_xll.BCurveInt(_xll.BCurveStrip("S23","Curvedate",$A394),"Df.Mid",$A394+BO$1),"")</f>
        <v>#N/A N/A</v>
      </c>
      <c r="BP394" s="34" t="str">
        <f ca="1">IF($A394&lt;&gt;"",_xll.BCurveInt(_xll.BCurveStrip("S23","Curvedate",$A394),"Df.Mid",$A394+BP$1),"")</f>
        <v>#N/A N/A</v>
      </c>
      <c r="BQ394" s="34" t="str">
        <f ca="1">IF($A394&lt;&gt;"",_xll.BCurveInt(_xll.BCurveStrip("S23","Curvedate",$A394),"Df.Mid",$A394+BQ$1),"")</f>
        <v>#N/A N/A</v>
      </c>
      <c r="BR394" s="34" t="str">
        <f ca="1">IF($A394&lt;&gt;"",_xll.BCurveInt(_xll.BCurveStrip("S23","Curvedate",$A394),"Df.Mid",$A394+BR$1),"")</f>
        <v>#N/A N/A</v>
      </c>
      <c r="BS394" s="34" t="str">
        <f ca="1">IF($A394&lt;&gt;"",_xll.BCurveInt(_xll.BCurveStrip("S23","Curvedate",$A394),"Df.Mid",$A394+BS$1),"")</f>
        <v>#N/A N/A</v>
      </c>
      <c r="BT394" s="34" t="str">
        <f ca="1">IF($A394&lt;&gt;"",_xll.BCurveInt(_xll.BCurveStrip("S23","Curvedate",$A394),"Df.Mid",$A394+BT$1),"")</f>
        <v>#N/A N/A</v>
      </c>
      <c r="BU394" s="34" t="str">
        <f ca="1">IF($A394&lt;&gt;"",_xll.BCurveInt(_xll.BCurveStrip("S23","Curvedate",$A394),"Df.Mid",$A394+BU$1),"")</f>
        <v>#N/A N/A</v>
      </c>
      <c r="BV394" s="34" t="str">
        <f ca="1">IF($A394&lt;&gt;"",_xll.BCurveInt(_xll.BCurveStrip("S23","Curvedate",$A394),"Df.Mid",$A394+BV$1),"")</f>
        <v>#N/A N/A</v>
      </c>
      <c r="BW394" s="34" t="str">
        <f ca="1">IF($A394&lt;&gt;"",_xll.BCurveInt(_xll.BCurveStrip("S23","Curvedate",$A394),"Df.Mid",$A394+BW$1),"")</f>
        <v>#N/A N/A</v>
      </c>
      <c r="BX394" s="34" t="str">
        <f ca="1">IF($A394&lt;&gt;"",_xll.BCurveInt(_xll.BCurveStrip("S23","Curvedate",$A394),"Df.Mid",$A394+BX$1),"")</f>
        <v>#N/A N/A</v>
      </c>
      <c r="BY394" s="34" t="str">
        <f ca="1">IF($A394&lt;&gt;"",_xll.BCurveInt(_xll.BCurveStrip("S23","Curvedate",$A394),"Df.Mid",$A394+BY$1),"")</f>
        <v>#N/A N/A</v>
      </c>
      <c r="BZ394" s="34" t="str">
        <f ca="1">IF($A394&lt;&gt;"",_xll.BCurveInt(_xll.BCurveStrip("S23","Curvedate",$A394),"Df.Mid",$A394+BZ$1),"")</f>
        <v>#N/A N/A</v>
      </c>
      <c r="CA394" s="34" t="str">
        <f ca="1">IF($A394&lt;&gt;"",_xll.BCurveInt(_xll.BCurveStrip("S23","Curvedate",$A394),"Df.Mid",$A394+CA$1),"")</f>
        <v>#N/A N/A</v>
      </c>
      <c r="CB394" s="34" t="str">
        <f ca="1">IF($A394&lt;&gt;"",_xll.BCurveInt(_xll.BCurveStrip("S23","Curvedate",$A394),"Df.Mid",$A394+CB$1),"")</f>
        <v>#N/A N/A</v>
      </c>
      <c r="CC394" s="34" t="str">
        <f ca="1">IF($A394&lt;&gt;"",_xll.BCurveInt(_xll.BCurveStrip("S23","Curvedate",$A394),"Df.Mid",$A394+CC$1),"")</f>
        <v>#N/A N/A</v>
      </c>
      <c r="CD394" s="34" t="str">
        <f ca="1">IF($A394&lt;&gt;"",_xll.BCurveInt(_xll.BCurveStrip("S23","Curvedate",$A394),"Df.Mid",$A394+CD$1),"")</f>
        <v>#N/A N/A</v>
      </c>
      <c r="CE394" s="34" t="str">
        <f ca="1">IF($A394&lt;&gt;"",_xll.BCurveInt(_xll.BCurveStrip("S23","Curvedate",$A394),"Df.Mid",$A394+CE$1),"")</f>
        <v>#N/A N/A</v>
      </c>
      <c r="CF394" s="34" t="str">
        <f ca="1">IF($A394&lt;&gt;"",_xll.BCurveInt(_xll.BCurveStrip("S23","Curvedate",$A394),"Df.Mid",$A394+CF$1),"")</f>
        <v>#N/A N/A</v>
      </c>
      <c r="CG394" s="34" t="str">
        <f ca="1">IF($A394&lt;&gt;"",_xll.BCurveInt(_xll.BCurveStrip("S23","Curvedate",$A394),"Df.Mid",$A394+CG$1),"")</f>
        <v>#N/A N/A</v>
      </c>
      <c r="CH394" s="34" t="str">
        <f ca="1">IF($A394&lt;&gt;"",_xll.BCurveInt(_xll.BCurveStrip("S23","Curvedate",$A394),"Df.Mid",$A394+CH$1),"")</f>
        <v>#N/A N/A</v>
      </c>
      <c r="CI394" s="34" t="str">
        <f ca="1">IF($A394&lt;&gt;"",_xll.BCurveInt(_xll.BCurveStrip("S23","Curvedate",$A394),"Df.Mid",$A394+CI$1),"")</f>
        <v>#N/A N/A</v>
      </c>
      <c r="CJ394" s="34" t="str">
        <f ca="1">IF($A394&lt;&gt;"",_xll.BCurveInt(_xll.BCurveStrip("S23","Curvedate",$A394),"Df.Mid",$A394+CJ$1),"")</f>
        <v>#N/A N/A</v>
      </c>
      <c r="CK394" s="34" t="str">
        <f ca="1">IF($A394&lt;&gt;"",_xll.BCurveInt(_xll.BCurveStrip("S23","Curvedate",$A394),"Df.Mid",$A394+CK$1),"")</f>
        <v>#N/A N/A</v>
      </c>
      <c r="CL394" s="34" t="str">
        <f ca="1">IF($A394&lt;&gt;"",_xll.BCurveInt(_xll.BCurveStrip("S23","Curvedate",$A394),"Df.Mid",$A394+CL$1),"")</f>
        <v>#N/A N/A</v>
      </c>
      <c r="CM394" s="34" t="str">
        <f ca="1">IF($A394&lt;&gt;"",_xll.BCurveInt(_xll.BCurveStrip("S23","Curvedate",$A394),"Df.Mid",$A394+CM$1),"")</f>
        <v>#N/A N/A</v>
      </c>
      <c r="CN394" s="34" t="str">
        <f ca="1">IF($A394&lt;&gt;"",_xll.BCurveInt(_xll.BCurveStrip("S23","Curvedate",$A394),"Df.Mid",$A394+CN$1),"")</f>
        <v>#N/A N/A</v>
      </c>
      <c r="CO394" s="34" t="str">
        <f ca="1">IF($A394&lt;&gt;"",_xll.BCurveInt(_xll.BCurveStrip("S23","Curvedate",$A394),"Df.Mid",$A394+CO$1),"")</f>
        <v>#N/A N/A</v>
      </c>
      <c r="CP394" s="34" t="str">
        <f ca="1">IF($A394&lt;&gt;"",_xll.BCurveInt(_xll.BCurveStrip("S23","Curvedate",$A394),"Df.Mid",$A394+CP$1),"")</f>
        <v>#N/A N/A</v>
      </c>
      <c r="CQ394" s="34" t="str">
        <f ca="1">IF($A394&lt;&gt;"",_xll.BCurveInt(_xll.BCurveStrip("S23","Curvedate",$A394),"Df.Mid",$A394+CQ$1),"")</f>
        <v>#N/A N/A</v>
      </c>
      <c r="CR394" s="34" t="str">
        <f ca="1">IF($A394&lt;&gt;"",_xll.BCurveInt(_xll.BCurveStrip("S23","Curvedate",$A394),"Df.Mid",$A394+CR$1),"")</f>
        <v>#N/A N/A</v>
      </c>
      <c r="CS394" s="34" t="str">
        <f ca="1">IF($A394&lt;&gt;"",_xll.BCurveInt(_xll.BCurveStrip("S23","Curvedate",$A394),"Df.Mid",$A394+CS$1),"")</f>
        <v>#N/A N/A</v>
      </c>
      <c r="CT394" s="34" t="str">
        <f ca="1">IF($A394&lt;&gt;"",_xll.BCurveInt(_xll.BCurveStrip("S23","Curvedate",$A394),"Df.Mid",$A394+CT$1),"")</f>
        <v>#N/A N/A</v>
      </c>
      <c r="CU394" s="34" t="str">
        <f ca="1">IF($A394&lt;&gt;"",_xll.BCurveInt(_xll.BCurveStrip("S23","Curvedate",$A394),"Df.Mid",$A394+CU$1),"")</f>
        <v>#N/A N/A</v>
      </c>
      <c r="CV394" s="34" t="str">
        <f ca="1">IF($A394&lt;&gt;"",_xll.BCurveInt(_xll.BCurveStrip("S23","Curvedate",$A394),"Df.Mid",$A394+CV$1),"")</f>
        <v>#N/A N/A</v>
      </c>
      <c r="CW394" s="34" t="str">
        <f ca="1">IF($A394&lt;&gt;"",_xll.BCurveInt(_xll.BCurveStrip("S23","Curvedate",$A394),"Df.Mid",$A394+CW$1),"")</f>
        <v>#N/A N/A</v>
      </c>
      <c r="CX394" s="34" t="str">
        <f ca="1">IF($A394&lt;&gt;"",_xll.BCurveInt(_xll.BCurveStrip("S23","Curvedate",$A394),"Df.Mid",$A394+CX$1),"")</f>
        <v>#N/A N/A</v>
      </c>
      <c r="CY394" s="34" t="str">
        <f ca="1">IF($A394&lt;&gt;"",_xll.BCurveInt(_xll.BCurveStrip("S23","Curvedate",$A394),"Df.Mid",$A394+CY$1),"")</f>
        <v>#N/A N/A</v>
      </c>
      <c r="CZ394" s="34" t="str">
        <f ca="1">IF($A394&lt;&gt;"",_xll.BCurveInt(_xll.BCurveStrip("S23","Curvedate",$A394),"Df.Mid",$A394+CZ$1),"")</f>
        <v>#N/A N/A</v>
      </c>
      <c r="DA394" s="34" t="str">
        <f ca="1">IF($A394&lt;&gt;"",_xll.BCurveInt(_xll.BCurveStrip("S23","Curvedate",$A394),"Df.Mid",$A394+DA$1),"")</f>
        <v>#N/A N/A</v>
      </c>
      <c r="DB394" s="34" t="str">
        <f ca="1">IF($A394&lt;&gt;"",_xll.BCurveInt(_xll.BCurveStrip("S23","Curvedate",$A394),"Df.Mid",$A394+DB$1),"")</f>
        <v>#N/A N/A</v>
      </c>
    </row>
    <row r="395" spans="1:106" x14ac:dyDescent="0.2">
      <c r="A395" s="13">
        <f t="shared" ca="1" si="6"/>
        <v>44823</v>
      </c>
      <c r="B395" s="34" t="str">
        <f ca="1">IF($A395&lt;&gt;"",_xll.BCurveInt(_xll.BCurveStrip("S23","Curvedate",$A395),"Df.Mid",$A395+B$1),"")</f>
        <v>#N/A N/A</v>
      </c>
      <c r="C395" s="34" t="str">
        <f ca="1">IF($A395&lt;&gt;"",_xll.BCurveInt(_xll.BCurveStrip("S23","Curvedate",$A395),"Df.Mid",$A395+C$1),"")</f>
        <v>#N/A N/A</v>
      </c>
      <c r="D395" s="34" t="str">
        <f ca="1">IF($A395&lt;&gt;"",_xll.BCurveInt(_xll.BCurveStrip("S23","Curvedate",$A395),"Df.Mid",$A395+D$1),"")</f>
        <v>#N/A N/A</v>
      </c>
      <c r="E395" s="34" t="str">
        <f ca="1">IF($A395&lt;&gt;"",_xll.BCurveInt(_xll.BCurveStrip("S23","Curvedate",$A395),"Df.Mid",$A395+E$1),"")</f>
        <v>#N/A N/A</v>
      </c>
      <c r="F395" s="34" t="str">
        <f ca="1">IF($A395&lt;&gt;"",_xll.BCurveInt(_xll.BCurveStrip("S23","Curvedate",$A395),"Df.Mid",$A395+F$1),"")</f>
        <v>#N/A N/A</v>
      </c>
      <c r="G395" s="34" t="str">
        <f ca="1">IF($A395&lt;&gt;"",_xll.BCurveInt(_xll.BCurveStrip("S23","Curvedate",$A395),"Df.Mid",$A395+G$1),"")</f>
        <v>#N/A N/A</v>
      </c>
      <c r="H395" s="34" t="str">
        <f ca="1">IF($A395&lt;&gt;"",_xll.BCurveInt(_xll.BCurveStrip("S23","Curvedate",$A395),"Df.Mid",$A395+H$1),"")</f>
        <v>#N/A N/A</v>
      </c>
      <c r="I395" s="34" t="str">
        <f ca="1">IF($A395&lt;&gt;"",_xll.BCurveInt(_xll.BCurveStrip("S23","Curvedate",$A395),"Df.Mid",$A395+I$1),"")</f>
        <v>#N/A N/A</v>
      </c>
      <c r="J395" s="34" t="str">
        <f ca="1">IF($A395&lt;&gt;"",_xll.BCurveInt(_xll.BCurveStrip("S23","Curvedate",$A395),"Df.Mid",$A395+J$1),"")</f>
        <v>#N/A N/A</v>
      </c>
      <c r="K395" s="34" t="str">
        <f ca="1">IF($A395&lt;&gt;"",_xll.BCurveInt(_xll.BCurveStrip("S23","Curvedate",$A395),"Df.Mid",$A395+K$1),"")</f>
        <v>#N/A N/A</v>
      </c>
      <c r="L395" s="34" t="str">
        <f ca="1">IF($A395&lt;&gt;"",_xll.BCurveInt(_xll.BCurveStrip("S23","Curvedate",$A395),"Df.Mid",$A395+L$1),"")</f>
        <v>#N/A N/A</v>
      </c>
      <c r="M395" s="34" t="str">
        <f ca="1">IF($A395&lt;&gt;"",_xll.BCurveInt(_xll.BCurveStrip("S23","Curvedate",$A395),"Df.Mid",$A395+M$1),"")</f>
        <v>#N/A N/A</v>
      </c>
      <c r="N395" s="34" t="str">
        <f ca="1">IF($A395&lt;&gt;"",_xll.BCurveInt(_xll.BCurveStrip("S23","Curvedate",$A395),"Df.Mid",$A395+N$1),"")</f>
        <v>#N/A N/A</v>
      </c>
      <c r="O395" s="34" t="str">
        <f ca="1">IF($A395&lt;&gt;"",_xll.BCurveInt(_xll.BCurveStrip("S23","Curvedate",$A395),"Df.Mid",$A395+O$1),"")</f>
        <v>#N/A N/A</v>
      </c>
      <c r="P395" s="34" t="str">
        <f ca="1">IF($A395&lt;&gt;"",_xll.BCurveInt(_xll.BCurveStrip("S23","Curvedate",$A395),"Df.Mid",$A395+P$1),"")</f>
        <v>#N/A N/A</v>
      </c>
      <c r="Q395" s="34" t="str">
        <f ca="1">IF($A395&lt;&gt;"",_xll.BCurveInt(_xll.BCurveStrip("S23","Curvedate",$A395),"Df.Mid",$A395+Q$1),"")</f>
        <v>#N/A N/A</v>
      </c>
      <c r="R395" s="34" t="str">
        <f ca="1">IF($A395&lt;&gt;"",_xll.BCurveInt(_xll.BCurveStrip("S23","Curvedate",$A395),"Df.Mid",$A395+R$1),"")</f>
        <v>#N/A N/A</v>
      </c>
      <c r="S395" s="34" t="str">
        <f ca="1">IF($A395&lt;&gt;"",_xll.BCurveInt(_xll.BCurveStrip("S23","Curvedate",$A395),"Df.Mid",$A395+S$1),"")</f>
        <v>#N/A N/A</v>
      </c>
      <c r="T395" s="34" t="str">
        <f ca="1">IF($A395&lt;&gt;"",_xll.BCurveInt(_xll.BCurveStrip("S23","Curvedate",$A395),"Df.Mid",$A395+T$1),"")</f>
        <v>#N/A N/A</v>
      </c>
      <c r="U395" s="34" t="str">
        <f ca="1">IF($A395&lt;&gt;"",_xll.BCurveInt(_xll.BCurveStrip("S23","Curvedate",$A395),"Df.Mid",$A395+U$1),"")</f>
        <v>#N/A N/A</v>
      </c>
      <c r="V395" s="34" t="str">
        <f ca="1">IF($A395&lt;&gt;"",_xll.BCurveInt(_xll.BCurveStrip("S23","Curvedate",$A395),"Df.Mid",$A395+V$1),"")</f>
        <v>#N/A N/A</v>
      </c>
      <c r="W395" s="34" t="str">
        <f ca="1">IF($A395&lt;&gt;"",_xll.BCurveInt(_xll.BCurveStrip("S23","Curvedate",$A395),"Df.Mid",$A395+W$1),"")</f>
        <v>#N/A N/A</v>
      </c>
      <c r="X395" s="34" t="str">
        <f ca="1">IF($A395&lt;&gt;"",_xll.BCurveInt(_xll.BCurveStrip("S23","Curvedate",$A395),"Df.Mid",$A395+X$1),"")</f>
        <v>#N/A N/A</v>
      </c>
      <c r="Y395" s="34" t="str">
        <f ca="1">IF($A395&lt;&gt;"",_xll.BCurveInt(_xll.BCurveStrip("S23","Curvedate",$A395),"Df.Mid",$A395+Y$1),"")</f>
        <v>#N/A N/A</v>
      </c>
      <c r="Z395" s="34" t="str">
        <f ca="1">IF($A395&lt;&gt;"",_xll.BCurveInt(_xll.BCurveStrip("S23","Curvedate",$A395),"Df.Mid",$A395+Z$1),"")</f>
        <v>#N/A N/A</v>
      </c>
      <c r="AA395" s="34" t="str">
        <f ca="1">IF($A395&lt;&gt;"",_xll.BCurveInt(_xll.BCurveStrip("S23","Curvedate",$A395),"Df.Mid",$A395+AA$1),"")</f>
        <v>#N/A N/A</v>
      </c>
      <c r="AB395" s="34" t="str">
        <f ca="1">IF($A395&lt;&gt;"",_xll.BCurveInt(_xll.BCurveStrip("S23","Curvedate",$A395),"Df.Mid",$A395+AB$1),"")</f>
        <v>#N/A N/A</v>
      </c>
      <c r="AC395" s="34" t="str">
        <f ca="1">IF($A395&lt;&gt;"",_xll.BCurveInt(_xll.BCurveStrip("S23","Curvedate",$A395),"Df.Mid",$A395+AC$1),"")</f>
        <v>#N/A N/A</v>
      </c>
      <c r="AD395" s="34" t="str">
        <f ca="1">IF($A395&lt;&gt;"",_xll.BCurveInt(_xll.BCurveStrip("S23","Curvedate",$A395),"Df.Mid",$A395+AD$1),"")</f>
        <v>#N/A N/A</v>
      </c>
      <c r="AE395" s="34" t="str">
        <f ca="1">IF($A395&lt;&gt;"",_xll.BCurveInt(_xll.BCurveStrip("S23","Curvedate",$A395),"Df.Mid",$A395+AE$1),"")</f>
        <v>#N/A N/A</v>
      </c>
      <c r="AF395" s="34" t="str">
        <f ca="1">IF($A395&lt;&gt;"",_xll.BCurveInt(_xll.BCurveStrip("S23","Curvedate",$A395),"Df.Mid",$A395+AF$1),"")</f>
        <v>#N/A N/A</v>
      </c>
      <c r="AG395" s="34" t="str">
        <f ca="1">IF($A395&lt;&gt;"",_xll.BCurveInt(_xll.BCurveStrip("S23","Curvedate",$A395),"Df.Mid",$A395+AG$1),"")</f>
        <v>#N/A N/A</v>
      </c>
      <c r="AH395" s="34" t="str">
        <f ca="1">IF($A395&lt;&gt;"",_xll.BCurveInt(_xll.BCurveStrip("S23","Curvedate",$A395),"Df.Mid",$A395+AH$1),"")</f>
        <v>#N/A N/A</v>
      </c>
      <c r="AI395" s="34" t="str">
        <f ca="1">IF($A395&lt;&gt;"",_xll.BCurveInt(_xll.BCurveStrip("S23","Curvedate",$A395),"Df.Mid",$A395+AI$1),"")</f>
        <v>#N/A N/A</v>
      </c>
      <c r="AJ395" s="34" t="str">
        <f ca="1">IF($A395&lt;&gt;"",_xll.BCurveInt(_xll.BCurveStrip("S23","Curvedate",$A395),"Df.Mid",$A395+AJ$1),"")</f>
        <v>#N/A N/A</v>
      </c>
      <c r="AK395" s="34" t="str">
        <f ca="1">IF($A395&lt;&gt;"",_xll.BCurveInt(_xll.BCurveStrip("S23","Curvedate",$A395),"Df.Mid",$A395+AK$1),"")</f>
        <v>#N/A N/A</v>
      </c>
      <c r="AL395" s="34" t="str">
        <f ca="1">IF($A395&lt;&gt;"",_xll.BCurveInt(_xll.BCurveStrip("S23","Curvedate",$A395),"Df.Mid",$A395+AL$1),"")</f>
        <v>#N/A N/A</v>
      </c>
      <c r="AM395" s="34" t="str">
        <f ca="1">IF($A395&lt;&gt;"",_xll.BCurveInt(_xll.BCurveStrip("S23","Curvedate",$A395),"Df.Mid",$A395+AM$1),"")</f>
        <v>#N/A N/A</v>
      </c>
      <c r="AN395" s="34" t="str">
        <f ca="1">IF($A395&lt;&gt;"",_xll.BCurveInt(_xll.BCurveStrip("S23","Curvedate",$A395),"Df.Mid",$A395+AN$1),"")</f>
        <v>#N/A N/A</v>
      </c>
      <c r="AO395" s="34" t="str">
        <f ca="1">IF($A395&lt;&gt;"",_xll.BCurveInt(_xll.BCurveStrip("S23","Curvedate",$A395),"Df.Mid",$A395+AO$1),"")</f>
        <v>#N/A N/A</v>
      </c>
      <c r="AP395" s="34" t="str">
        <f ca="1">IF($A395&lt;&gt;"",_xll.BCurveInt(_xll.BCurveStrip("S23","Curvedate",$A395),"Df.Mid",$A395+AP$1),"")</f>
        <v>#N/A N/A</v>
      </c>
      <c r="AQ395" s="34" t="str">
        <f ca="1">IF($A395&lt;&gt;"",_xll.BCurveInt(_xll.BCurveStrip("S23","Curvedate",$A395),"Df.Mid",$A395+AQ$1),"")</f>
        <v>#N/A N/A</v>
      </c>
      <c r="AR395" s="34" t="str">
        <f ca="1">IF($A395&lt;&gt;"",_xll.BCurveInt(_xll.BCurveStrip("S23","Curvedate",$A395),"Df.Mid",$A395+AR$1),"")</f>
        <v>#N/A N/A</v>
      </c>
      <c r="AS395" s="34" t="str">
        <f ca="1">IF($A395&lt;&gt;"",_xll.BCurveInt(_xll.BCurveStrip("S23","Curvedate",$A395),"Df.Mid",$A395+AS$1),"")</f>
        <v>#N/A N/A</v>
      </c>
      <c r="AT395" s="34" t="str">
        <f ca="1">IF($A395&lt;&gt;"",_xll.BCurveInt(_xll.BCurveStrip("S23","Curvedate",$A395),"Df.Mid",$A395+AT$1),"")</f>
        <v>#N/A N/A</v>
      </c>
      <c r="AU395" s="34" t="str">
        <f ca="1">IF($A395&lt;&gt;"",_xll.BCurveInt(_xll.BCurveStrip("S23","Curvedate",$A395),"Df.Mid",$A395+AU$1),"")</f>
        <v>#N/A N/A</v>
      </c>
      <c r="AV395" s="34" t="str">
        <f ca="1">IF($A395&lt;&gt;"",_xll.BCurveInt(_xll.BCurveStrip("S23","Curvedate",$A395),"Df.Mid",$A395+AV$1),"")</f>
        <v>#N/A N/A</v>
      </c>
      <c r="AW395" s="34" t="str">
        <f ca="1">IF($A395&lt;&gt;"",_xll.BCurveInt(_xll.BCurveStrip("S23","Curvedate",$A395),"Df.Mid",$A395+AW$1),"")</f>
        <v>#N/A N/A</v>
      </c>
      <c r="AX395" s="34" t="str">
        <f ca="1">IF($A395&lt;&gt;"",_xll.BCurveInt(_xll.BCurveStrip("S23","Curvedate",$A395),"Df.Mid",$A395+AX$1),"")</f>
        <v>#N/A N/A</v>
      </c>
      <c r="AY395" s="34" t="str">
        <f ca="1">IF($A395&lt;&gt;"",_xll.BCurveInt(_xll.BCurveStrip("S23","Curvedate",$A395),"Df.Mid",$A395+AY$1),"")</f>
        <v>#N/A N/A</v>
      </c>
      <c r="AZ395" s="34" t="str">
        <f ca="1">IF($A395&lt;&gt;"",_xll.BCurveInt(_xll.BCurveStrip("S23","Curvedate",$A395),"Df.Mid",$A395+AZ$1),"")</f>
        <v>#N/A N/A</v>
      </c>
      <c r="BA395" s="34" t="str">
        <f ca="1">IF($A395&lt;&gt;"",_xll.BCurveInt(_xll.BCurveStrip("S23","Curvedate",$A395),"Df.Mid",$A395+BA$1),"")</f>
        <v>#N/A N/A</v>
      </c>
      <c r="BB395" s="34" t="str">
        <f ca="1">IF($A395&lt;&gt;"",_xll.BCurveInt(_xll.BCurveStrip("S23","Curvedate",$A395),"Df.Mid",$A395+BB$1),"")</f>
        <v>#N/A N/A</v>
      </c>
      <c r="BC395" s="34" t="str">
        <f ca="1">IF($A395&lt;&gt;"",_xll.BCurveInt(_xll.BCurveStrip("S23","Curvedate",$A395),"Df.Mid",$A395+BC$1),"")</f>
        <v>#N/A N/A</v>
      </c>
      <c r="BD395" s="34" t="str">
        <f ca="1">IF($A395&lt;&gt;"",_xll.BCurveInt(_xll.BCurveStrip("S23","Curvedate",$A395),"Df.Mid",$A395+BD$1),"")</f>
        <v>#N/A N/A</v>
      </c>
      <c r="BE395" s="34" t="str">
        <f ca="1">IF($A395&lt;&gt;"",_xll.BCurveInt(_xll.BCurveStrip("S23","Curvedate",$A395),"Df.Mid",$A395+BE$1),"")</f>
        <v>#N/A N/A</v>
      </c>
      <c r="BF395" s="34" t="str">
        <f ca="1">IF($A395&lt;&gt;"",_xll.BCurveInt(_xll.BCurveStrip("S23","Curvedate",$A395),"Df.Mid",$A395+BF$1),"")</f>
        <v>#N/A N/A</v>
      </c>
      <c r="BG395" s="34" t="str">
        <f ca="1">IF($A395&lt;&gt;"",_xll.BCurveInt(_xll.BCurveStrip("S23","Curvedate",$A395),"Df.Mid",$A395+BG$1),"")</f>
        <v>#N/A N/A</v>
      </c>
      <c r="BH395" s="34" t="str">
        <f ca="1">IF($A395&lt;&gt;"",_xll.BCurveInt(_xll.BCurveStrip("S23","Curvedate",$A395),"Df.Mid",$A395+BH$1),"")</f>
        <v>#N/A N/A</v>
      </c>
      <c r="BI395" s="34" t="str">
        <f ca="1">IF($A395&lt;&gt;"",_xll.BCurveInt(_xll.BCurveStrip("S23","Curvedate",$A395),"Df.Mid",$A395+BI$1),"")</f>
        <v>#N/A N/A</v>
      </c>
      <c r="BJ395" s="34" t="str">
        <f ca="1">IF($A395&lt;&gt;"",_xll.BCurveInt(_xll.BCurveStrip("S23","Curvedate",$A395),"Df.Mid",$A395+BJ$1),"")</f>
        <v>#N/A N/A</v>
      </c>
      <c r="BK395" s="34" t="str">
        <f ca="1">IF($A395&lt;&gt;"",_xll.BCurveInt(_xll.BCurveStrip("S23","Curvedate",$A395),"Df.Mid",$A395+BK$1),"")</f>
        <v>#N/A N/A</v>
      </c>
      <c r="BL395" s="34" t="str">
        <f ca="1">IF($A395&lt;&gt;"",_xll.BCurveInt(_xll.BCurveStrip("S23","Curvedate",$A395),"Df.Mid",$A395+BL$1),"")</f>
        <v>#N/A N/A</v>
      </c>
      <c r="BM395" s="34" t="str">
        <f ca="1">IF($A395&lt;&gt;"",_xll.BCurveInt(_xll.BCurveStrip("S23","Curvedate",$A395),"Df.Mid",$A395+BM$1),"")</f>
        <v>#N/A N/A</v>
      </c>
      <c r="BN395" s="34" t="str">
        <f ca="1">IF($A395&lt;&gt;"",_xll.BCurveInt(_xll.BCurveStrip("S23","Curvedate",$A395),"Df.Mid",$A395+BN$1),"")</f>
        <v>#N/A N/A</v>
      </c>
      <c r="BO395" s="34" t="str">
        <f ca="1">IF($A395&lt;&gt;"",_xll.BCurveInt(_xll.BCurveStrip("S23","Curvedate",$A395),"Df.Mid",$A395+BO$1),"")</f>
        <v>#N/A N/A</v>
      </c>
      <c r="BP395" s="34" t="str">
        <f ca="1">IF($A395&lt;&gt;"",_xll.BCurveInt(_xll.BCurveStrip("S23","Curvedate",$A395),"Df.Mid",$A395+BP$1),"")</f>
        <v>#N/A N/A</v>
      </c>
      <c r="BQ395" s="34" t="str">
        <f ca="1">IF($A395&lt;&gt;"",_xll.BCurveInt(_xll.BCurveStrip("S23","Curvedate",$A395),"Df.Mid",$A395+BQ$1),"")</f>
        <v>#N/A N/A</v>
      </c>
      <c r="BR395" s="34" t="str">
        <f ca="1">IF($A395&lt;&gt;"",_xll.BCurveInt(_xll.BCurveStrip("S23","Curvedate",$A395),"Df.Mid",$A395+BR$1),"")</f>
        <v>#N/A N/A</v>
      </c>
      <c r="BS395" s="34" t="str">
        <f ca="1">IF($A395&lt;&gt;"",_xll.BCurveInt(_xll.BCurveStrip("S23","Curvedate",$A395),"Df.Mid",$A395+BS$1),"")</f>
        <v>#N/A N/A</v>
      </c>
      <c r="BT395" s="34" t="str">
        <f ca="1">IF($A395&lt;&gt;"",_xll.BCurveInt(_xll.BCurveStrip("S23","Curvedate",$A395),"Df.Mid",$A395+BT$1),"")</f>
        <v>#N/A N/A</v>
      </c>
      <c r="BU395" s="34" t="str">
        <f ca="1">IF($A395&lt;&gt;"",_xll.BCurveInt(_xll.BCurveStrip("S23","Curvedate",$A395),"Df.Mid",$A395+BU$1),"")</f>
        <v>#N/A N/A</v>
      </c>
      <c r="BV395" s="34" t="str">
        <f ca="1">IF($A395&lt;&gt;"",_xll.BCurveInt(_xll.BCurveStrip("S23","Curvedate",$A395),"Df.Mid",$A395+BV$1),"")</f>
        <v>#N/A N/A</v>
      </c>
      <c r="BW395" s="34" t="str">
        <f ca="1">IF($A395&lt;&gt;"",_xll.BCurveInt(_xll.BCurveStrip("S23","Curvedate",$A395),"Df.Mid",$A395+BW$1),"")</f>
        <v>#N/A N/A</v>
      </c>
      <c r="BX395" s="34" t="str">
        <f ca="1">IF($A395&lt;&gt;"",_xll.BCurveInt(_xll.BCurveStrip("S23","Curvedate",$A395),"Df.Mid",$A395+BX$1),"")</f>
        <v>#N/A N/A</v>
      </c>
      <c r="BY395" s="34" t="str">
        <f ca="1">IF($A395&lt;&gt;"",_xll.BCurveInt(_xll.BCurveStrip("S23","Curvedate",$A395),"Df.Mid",$A395+BY$1),"")</f>
        <v>#N/A N/A</v>
      </c>
      <c r="BZ395" s="34" t="str">
        <f ca="1">IF($A395&lt;&gt;"",_xll.BCurveInt(_xll.BCurveStrip("S23","Curvedate",$A395),"Df.Mid",$A395+BZ$1),"")</f>
        <v>#N/A N/A</v>
      </c>
      <c r="CA395" s="34" t="str">
        <f ca="1">IF($A395&lt;&gt;"",_xll.BCurveInt(_xll.BCurveStrip("S23","Curvedate",$A395),"Df.Mid",$A395+CA$1),"")</f>
        <v>#N/A N/A</v>
      </c>
      <c r="CB395" s="34" t="str">
        <f ca="1">IF($A395&lt;&gt;"",_xll.BCurveInt(_xll.BCurveStrip("S23","Curvedate",$A395),"Df.Mid",$A395+CB$1),"")</f>
        <v>#N/A N/A</v>
      </c>
      <c r="CC395" s="34" t="str">
        <f ca="1">IF($A395&lt;&gt;"",_xll.BCurveInt(_xll.BCurveStrip("S23","Curvedate",$A395),"Df.Mid",$A395+CC$1),"")</f>
        <v>#N/A N/A</v>
      </c>
      <c r="CD395" s="34" t="str">
        <f ca="1">IF($A395&lt;&gt;"",_xll.BCurveInt(_xll.BCurveStrip("S23","Curvedate",$A395),"Df.Mid",$A395+CD$1),"")</f>
        <v>#N/A N/A</v>
      </c>
      <c r="CE395" s="34" t="str">
        <f ca="1">IF($A395&lt;&gt;"",_xll.BCurveInt(_xll.BCurveStrip("S23","Curvedate",$A395),"Df.Mid",$A395+CE$1),"")</f>
        <v>#N/A N/A</v>
      </c>
      <c r="CF395" s="34" t="str">
        <f ca="1">IF($A395&lt;&gt;"",_xll.BCurveInt(_xll.BCurveStrip("S23","Curvedate",$A395),"Df.Mid",$A395+CF$1),"")</f>
        <v>#N/A N/A</v>
      </c>
      <c r="CG395" s="34" t="str">
        <f ca="1">IF($A395&lt;&gt;"",_xll.BCurveInt(_xll.BCurveStrip("S23","Curvedate",$A395),"Df.Mid",$A395+CG$1),"")</f>
        <v>#N/A N/A</v>
      </c>
      <c r="CH395" s="34" t="str">
        <f ca="1">IF($A395&lt;&gt;"",_xll.BCurveInt(_xll.BCurveStrip("S23","Curvedate",$A395),"Df.Mid",$A395+CH$1),"")</f>
        <v>#N/A N/A</v>
      </c>
      <c r="CI395" s="34" t="str">
        <f ca="1">IF($A395&lt;&gt;"",_xll.BCurveInt(_xll.BCurveStrip("S23","Curvedate",$A395),"Df.Mid",$A395+CI$1),"")</f>
        <v>#N/A N/A</v>
      </c>
      <c r="CJ395" s="34" t="str">
        <f ca="1">IF($A395&lt;&gt;"",_xll.BCurveInt(_xll.BCurveStrip("S23","Curvedate",$A395),"Df.Mid",$A395+CJ$1),"")</f>
        <v>#N/A N/A</v>
      </c>
      <c r="CK395" s="34" t="str">
        <f ca="1">IF($A395&lt;&gt;"",_xll.BCurveInt(_xll.BCurveStrip("S23","Curvedate",$A395),"Df.Mid",$A395+CK$1),"")</f>
        <v>#N/A N/A</v>
      </c>
      <c r="CL395" s="34" t="str">
        <f ca="1">IF($A395&lt;&gt;"",_xll.BCurveInt(_xll.BCurveStrip("S23","Curvedate",$A395),"Df.Mid",$A395+CL$1),"")</f>
        <v>#N/A N/A</v>
      </c>
      <c r="CM395" s="34" t="str">
        <f ca="1">IF($A395&lt;&gt;"",_xll.BCurveInt(_xll.BCurveStrip("S23","Curvedate",$A395),"Df.Mid",$A395+CM$1),"")</f>
        <v>#N/A N/A</v>
      </c>
      <c r="CN395" s="34" t="str">
        <f ca="1">IF($A395&lt;&gt;"",_xll.BCurveInt(_xll.BCurveStrip("S23","Curvedate",$A395),"Df.Mid",$A395+CN$1),"")</f>
        <v>#N/A N/A</v>
      </c>
      <c r="CO395" s="34" t="str">
        <f ca="1">IF($A395&lt;&gt;"",_xll.BCurveInt(_xll.BCurveStrip("S23","Curvedate",$A395),"Df.Mid",$A395+CO$1),"")</f>
        <v>#N/A N/A</v>
      </c>
      <c r="CP395" s="34" t="str">
        <f ca="1">IF($A395&lt;&gt;"",_xll.BCurveInt(_xll.BCurveStrip("S23","Curvedate",$A395),"Df.Mid",$A395+CP$1),"")</f>
        <v>#N/A N/A</v>
      </c>
      <c r="CQ395" s="34" t="str">
        <f ca="1">IF($A395&lt;&gt;"",_xll.BCurveInt(_xll.BCurveStrip("S23","Curvedate",$A395),"Df.Mid",$A395+CQ$1),"")</f>
        <v>#N/A N/A</v>
      </c>
      <c r="CR395" s="34" t="str">
        <f ca="1">IF($A395&lt;&gt;"",_xll.BCurveInt(_xll.BCurveStrip("S23","Curvedate",$A395),"Df.Mid",$A395+CR$1),"")</f>
        <v>#N/A N/A</v>
      </c>
      <c r="CS395" s="34" t="str">
        <f ca="1">IF($A395&lt;&gt;"",_xll.BCurveInt(_xll.BCurveStrip("S23","Curvedate",$A395),"Df.Mid",$A395+CS$1),"")</f>
        <v>#N/A N/A</v>
      </c>
      <c r="CT395" s="34" t="str">
        <f ca="1">IF($A395&lt;&gt;"",_xll.BCurveInt(_xll.BCurveStrip("S23","Curvedate",$A395),"Df.Mid",$A395+CT$1),"")</f>
        <v>#N/A N/A</v>
      </c>
      <c r="CU395" s="34" t="str">
        <f ca="1">IF($A395&lt;&gt;"",_xll.BCurveInt(_xll.BCurveStrip("S23","Curvedate",$A395),"Df.Mid",$A395+CU$1),"")</f>
        <v>#N/A N/A</v>
      </c>
      <c r="CV395" s="34" t="str">
        <f ca="1">IF($A395&lt;&gt;"",_xll.BCurveInt(_xll.BCurveStrip("S23","Curvedate",$A395),"Df.Mid",$A395+CV$1),"")</f>
        <v>#N/A N/A</v>
      </c>
      <c r="CW395" s="34" t="str">
        <f ca="1">IF($A395&lt;&gt;"",_xll.BCurveInt(_xll.BCurveStrip("S23","Curvedate",$A395),"Df.Mid",$A395+CW$1),"")</f>
        <v>#N/A N/A</v>
      </c>
      <c r="CX395" s="34" t="str">
        <f ca="1">IF($A395&lt;&gt;"",_xll.BCurveInt(_xll.BCurveStrip("S23","Curvedate",$A395),"Df.Mid",$A395+CX$1),"")</f>
        <v>#N/A N/A</v>
      </c>
      <c r="CY395" s="34" t="str">
        <f ca="1">IF($A395&lt;&gt;"",_xll.BCurveInt(_xll.BCurveStrip("S23","Curvedate",$A395),"Df.Mid",$A395+CY$1),"")</f>
        <v>#N/A N/A</v>
      </c>
      <c r="CZ395" s="34" t="str">
        <f ca="1">IF($A395&lt;&gt;"",_xll.BCurveInt(_xll.BCurveStrip("S23","Curvedate",$A395),"Df.Mid",$A395+CZ$1),"")</f>
        <v>#N/A N/A</v>
      </c>
      <c r="DA395" s="34" t="str">
        <f ca="1">IF($A395&lt;&gt;"",_xll.BCurveInt(_xll.BCurveStrip("S23","Curvedate",$A395),"Df.Mid",$A395+DA$1),"")</f>
        <v>#N/A N/A</v>
      </c>
      <c r="DB395" s="34" t="str">
        <f ca="1">IF($A395&lt;&gt;"",_xll.BCurveInt(_xll.BCurveStrip("S23","Curvedate",$A395),"Df.Mid",$A395+DB$1),"")</f>
        <v>#N/A N/A</v>
      </c>
    </row>
    <row r="396" spans="1:106" x14ac:dyDescent="0.2">
      <c r="A396" s="13">
        <f t="shared" ca="1" si="6"/>
        <v>44824</v>
      </c>
      <c r="B396" s="34" t="str">
        <f ca="1">IF($A396&lt;&gt;"",_xll.BCurveInt(_xll.BCurveStrip("S23","Curvedate",$A396),"Df.Mid",$A396+B$1),"")</f>
        <v>#N/A N/A</v>
      </c>
      <c r="C396" s="34" t="str">
        <f ca="1">IF($A396&lt;&gt;"",_xll.BCurveInt(_xll.BCurveStrip("S23","Curvedate",$A396),"Df.Mid",$A396+C$1),"")</f>
        <v>#N/A N/A</v>
      </c>
      <c r="D396" s="34" t="str">
        <f ca="1">IF($A396&lt;&gt;"",_xll.BCurveInt(_xll.BCurveStrip("S23","Curvedate",$A396),"Df.Mid",$A396+D$1),"")</f>
        <v>#N/A N/A</v>
      </c>
      <c r="E396" s="34" t="str">
        <f ca="1">IF($A396&lt;&gt;"",_xll.BCurveInt(_xll.BCurveStrip("S23","Curvedate",$A396),"Df.Mid",$A396+E$1),"")</f>
        <v>#N/A N/A</v>
      </c>
      <c r="F396" s="34" t="str">
        <f ca="1">IF($A396&lt;&gt;"",_xll.BCurveInt(_xll.BCurveStrip("S23","Curvedate",$A396),"Df.Mid",$A396+F$1),"")</f>
        <v>#N/A N/A</v>
      </c>
      <c r="G396" s="34" t="str">
        <f ca="1">IF($A396&lt;&gt;"",_xll.BCurveInt(_xll.BCurveStrip("S23","Curvedate",$A396),"Df.Mid",$A396+G$1),"")</f>
        <v>#N/A N/A</v>
      </c>
      <c r="H396" s="34" t="str">
        <f ca="1">IF($A396&lt;&gt;"",_xll.BCurveInt(_xll.BCurveStrip("S23","Curvedate",$A396),"Df.Mid",$A396+H$1),"")</f>
        <v>#N/A N/A</v>
      </c>
      <c r="I396" s="34" t="str">
        <f ca="1">IF($A396&lt;&gt;"",_xll.BCurveInt(_xll.BCurveStrip("S23","Curvedate",$A396),"Df.Mid",$A396+I$1),"")</f>
        <v>#N/A N/A</v>
      </c>
      <c r="J396" s="34" t="str">
        <f ca="1">IF($A396&lt;&gt;"",_xll.BCurveInt(_xll.BCurveStrip("S23","Curvedate",$A396),"Df.Mid",$A396+J$1),"")</f>
        <v>#N/A N/A</v>
      </c>
      <c r="K396" s="34" t="str">
        <f ca="1">IF($A396&lt;&gt;"",_xll.BCurveInt(_xll.BCurveStrip("S23","Curvedate",$A396),"Df.Mid",$A396+K$1),"")</f>
        <v>#N/A N/A</v>
      </c>
      <c r="L396" s="34" t="str">
        <f ca="1">IF($A396&lt;&gt;"",_xll.BCurveInt(_xll.BCurveStrip("S23","Curvedate",$A396),"Df.Mid",$A396+L$1),"")</f>
        <v>#N/A N/A</v>
      </c>
      <c r="M396" s="34" t="str">
        <f ca="1">IF($A396&lt;&gt;"",_xll.BCurveInt(_xll.BCurveStrip("S23","Curvedate",$A396),"Df.Mid",$A396+M$1),"")</f>
        <v>#N/A N/A</v>
      </c>
      <c r="N396" s="34" t="str">
        <f ca="1">IF($A396&lt;&gt;"",_xll.BCurveInt(_xll.BCurveStrip("S23","Curvedate",$A396),"Df.Mid",$A396+N$1),"")</f>
        <v>#N/A N/A</v>
      </c>
      <c r="O396" s="34" t="str">
        <f ca="1">IF($A396&lt;&gt;"",_xll.BCurveInt(_xll.BCurveStrip("S23","Curvedate",$A396),"Df.Mid",$A396+O$1),"")</f>
        <v>#N/A N/A</v>
      </c>
      <c r="P396" s="34" t="str">
        <f ca="1">IF($A396&lt;&gt;"",_xll.BCurveInt(_xll.BCurveStrip("S23","Curvedate",$A396),"Df.Mid",$A396+P$1),"")</f>
        <v>#N/A N/A</v>
      </c>
      <c r="Q396" s="34" t="str">
        <f ca="1">IF($A396&lt;&gt;"",_xll.BCurveInt(_xll.BCurveStrip("S23","Curvedate",$A396),"Df.Mid",$A396+Q$1),"")</f>
        <v>#N/A N/A</v>
      </c>
      <c r="R396" s="34" t="str">
        <f ca="1">IF($A396&lt;&gt;"",_xll.BCurveInt(_xll.BCurveStrip("S23","Curvedate",$A396),"Df.Mid",$A396+R$1),"")</f>
        <v>#N/A N/A</v>
      </c>
      <c r="S396" s="34" t="str">
        <f ca="1">IF($A396&lt;&gt;"",_xll.BCurveInt(_xll.BCurveStrip("S23","Curvedate",$A396),"Df.Mid",$A396+S$1),"")</f>
        <v>#N/A N/A</v>
      </c>
      <c r="T396" s="34" t="str">
        <f ca="1">IF($A396&lt;&gt;"",_xll.BCurveInt(_xll.BCurveStrip("S23","Curvedate",$A396),"Df.Mid",$A396+T$1),"")</f>
        <v>#N/A N/A</v>
      </c>
      <c r="U396" s="34" t="str">
        <f ca="1">IF($A396&lt;&gt;"",_xll.BCurveInt(_xll.BCurveStrip("S23","Curvedate",$A396),"Df.Mid",$A396+U$1),"")</f>
        <v>#N/A N/A</v>
      </c>
      <c r="V396" s="34" t="str">
        <f ca="1">IF($A396&lt;&gt;"",_xll.BCurveInt(_xll.BCurveStrip("S23","Curvedate",$A396),"Df.Mid",$A396+V$1),"")</f>
        <v>#N/A N/A</v>
      </c>
      <c r="W396" s="34" t="str">
        <f ca="1">IF($A396&lt;&gt;"",_xll.BCurveInt(_xll.BCurveStrip("S23","Curvedate",$A396),"Df.Mid",$A396+W$1),"")</f>
        <v>#N/A N/A</v>
      </c>
      <c r="X396" s="34" t="str">
        <f ca="1">IF($A396&lt;&gt;"",_xll.BCurveInt(_xll.BCurveStrip("S23","Curvedate",$A396),"Df.Mid",$A396+X$1),"")</f>
        <v>#N/A N/A</v>
      </c>
      <c r="Y396" s="34" t="str">
        <f ca="1">IF($A396&lt;&gt;"",_xll.BCurveInt(_xll.BCurveStrip("S23","Curvedate",$A396),"Df.Mid",$A396+Y$1),"")</f>
        <v>#N/A N/A</v>
      </c>
      <c r="Z396" s="34" t="str">
        <f ca="1">IF($A396&lt;&gt;"",_xll.BCurveInt(_xll.BCurveStrip("S23","Curvedate",$A396),"Df.Mid",$A396+Z$1),"")</f>
        <v>#N/A N/A</v>
      </c>
      <c r="AA396" s="34" t="str">
        <f ca="1">IF($A396&lt;&gt;"",_xll.BCurveInt(_xll.BCurveStrip("S23","Curvedate",$A396),"Df.Mid",$A396+AA$1),"")</f>
        <v>#N/A N/A</v>
      </c>
      <c r="AB396" s="34" t="str">
        <f ca="1">IF($A396&lt;&gt;"",_xll.BCurveInt(_xll.BCurveStrip("S23","Curvedate",$A396),"Df.Mid",$A396+AB$1),"")</f>
        <v>#N/A N/A</v>
      </c>
      <c r="AC396" s="34" t="str">
        <f ca="1">IF($A396&lt;&gt;"",_xll.BCurveInt(_xll.BCurveStrip("S23","Curvedate",$A396),"Df.Mid",$A396+AC$1),"")</f>
        <v>#N/A N/A</v>
      </c>
      <c r="AD396" s="34" t="str">
        <f ca="1">IF($A396&lt;&gt;"",_xll.BCurveInt(_xll.BCurveStrip("S23","Curvedate",$A396),"Df.Mid",$A396+AD$1),"")</f>
        <v>#N/A N/A</v>
      </c>
      <c r="AE396" s="34" t="str">
        <f ca="1">IF($A396&lt;&gt;"",_xll.BCurveInt(_xll.BCurveStrip("S23","Curvedate",$A396),"Df.Mid",$A396+AE$1),"")</f>
        <v>#N/A N/A</v>
      </c>
      <c r="AF396" s="34" t="str">
        <f ca="1">IF($A396&lt;&gt;"",_xll.BCurveInt(_xll.BCurveStrip("S23","Curvedate",$A396),"Df.Mid",$A396+AF$1),"")</f>
        <v>#N/A N/A</v>
      </c>
      <c r="AG396" s="34" t="str">
        <f ca="1">IF($A396&lt;&gt;"",_xll.BCurveInt(_xll.BCurveStrip("S23","Curvedate",$A396),"Df.Mid",$A396+AG$1),"")</f>
        <v>#N/A N/A</v>
      </c>
      <c r="AH396" s="34" t="str">
        <f ca="1">IF($A396&lt;&gt;"",_xll.BCurveInt(_xll.BCurveStrip("S23","Curvedate",$A396),"Df.Mid",$A396+AH$1),"")</f>
        <v>#N/A N/A</v>
      </c>
      <c r="AI396" s="34" t="str">
        <f ca="1">IF($A396&lt;&gt;"",_xll.BCurveInt(_xll.BCurveStrip("S23","Curvedate",$A396),"Df.Mid",$A396+AI$1),"")</f>
        <v>#N/A N/A</v>
      </c>
      <c r="AJ396" s="34" t="str">
        <f ca="1">IF($A396&lt;&gt;"",_xll.BCurveInt(_xll.BCurveStrip("S23","Curvedate",$A396),"Df.Mid",$A396+AJ$1),"")</f>
        <v>#N/A N/A</v>
      </c>
      <c r="AK396" s="34" t="str">
        <f ca="1">IF($A396&lt;&gt;"",_xll.BCurveInt(_xll.BCurveStrip("S23","Curvedate",$A396),"Df.Mid",$A396+AK$1),"")</f>
        <v>#N/A N/A</v>
      </c>
      <c r="AL396" s="34" t="str">
        <f ca="1">IF($A396&lt;&gt;"",_xll.BCurveInt(_xll.BCurveStrip("S23","Curvedate",$A396),"Df.Mid",$A396+AL$1),"")</f>
        <v>#N/A N/A</v>
      </c>
      <c r="AM396" s="34" t="str">
        <f ca="1">IF($A396&lt;&gt;"",_xll.BCurveInt(_xll.BCurveStrip("S23","Curvedate",$A396),"Df.Mid",$A396+AM$1),"")</f>
        <v>#N/A N/A</v>
      </c>
      <c r="AN396" s="34" t="str">
        <f ca="1">IF($A396&lt;&gt;"",_xll.BCurveInt(_xll.BCurveStrip("S23","Curvedate",$A396),"Df.Mid",$A396+AN$1),"")</f>
        <v>#N/A N/A</v>
      </c>
      <c r="AO396" s="34" t="str">
        <f ca="1">IF($A396&lt;&gt;"",_xll.BCurveInt(_xll.BCurveStrip("S23","Curvedate",$A396),"Df.Mid",$A396+AO$1),"")</f>
        <v>#N/A N/A</v>
      </c>
      <c r="AP396" s="34" t="str">
        <f ca="1">IF($A396&lt;&gt;"",_xll.BCurveInt(_xll.BCurveStrip("S23","Curvedate",$A396),"Df.Mid",$A396+AP$1),"")</f>
        <v>#N/A N/A</v>
      </c>
      <c r="AQ396" s="34" t="str">
        <f ca="1">IF($A396&lt;&gt;"",_xll.BCurveInt(_xll.BCurveStrip("S23","Curvedate",$A396),"Df.Mid",$A396+AQ$1),"")</f>
        <v>#N/A N/A</v>
      </c>
      <c r="AR396" s="34" t="str">
        <f ca="1">IF($A396&lt;&gt;"",_xll.BCurveInt(_xll.BCurveStrip("S23","Curvedate",$A396),"Df.Mid",$A396+AR$1),"")</f>
        <v>#N/A N/A</v>
      </c>
      <c r="AS396" s="34" t="str">
        <f ca="1">IF($A396&lt;&gt;"",_xll.BCurveInt(_xll.BCurveStrip("S23","Curvedate",$A396),"Df.Mid",$A396+AS$1),"")</f>
        <v>#N/A N/A</v>
      </c>
      <c r="AT396" s="34" t="str">
        <f ca="1">IF($A396&lt;&gt;"",_xll.BCurveInt(_xll.BCurveStrip("S23","Curvedate",$A396),"Df.Mid",$A396+AT$1),"")</f>
        <v>#N/A N/A</v>
      </c>
      <c r="AU396" s="34" t="str">
        <f ca="1">IF($A396&lt;&gt;"",_xll.BCurveInt(_xll.BCurveStrip("S23","Curvedate",$A396),"Df.Mid",$A396+AU$1),"")</f>
        <v>#N/A N/A</v>
      </c>
      <c r="AV396" s="34" t="str">
        <f ca="1">IF($A396&lt;&gt;"",_xll.BCurveInt(_xll.BCurveStrip("S23","Curvedate",$A396),"Df.Mid",$A396+AV$1),"")</f>
        <v>#N/A N/A</v>
      </c>
      <c r="AW396" s="34" t="str">
        <f ca="1">IF($A396&lt;&gt;"",_xll.BCurveInt(_xll.BCurveStrip("S23","Curvedate",$A396),"Df.Mid",$A396+AW$1),"")</f>
        <v>#N/A N/A</v>
      </c>
      <c r="AX396" s="34" t="str">
        <f ca="1">IF($A396&lt;&gt;"",_xll.BCurveInt(_xll.BCurveStrip("S23","Curvedate",$A396),"Df.Mid",$A396+AX$1),"")</f>
        <v>#N/A N/A</v>
      </c>
      <c r="AY396" s="34" t="str">
        <f ca="1">IF($A396&lt;&gt;"",_xll.BCurveInt(_xll.BCurveStrip("S23","Curvedate",$A396),"Df.Mid",$A396+AY$1),"")</f>
        <v>#N/A N/A</v>
      </c>
      <c r="AZ396" s="34" t="str">
        <f ca="1">IF($A396&lt;&gt;"",_xll.BCurveInt(_xll.BCurveStrip("S23","Curvedate",$A396),"Df.Mid",$A396+AZ$1),"")</f>
        <v>#N/A N/A</v>
      </c>
      <c r="BA396" s="34" t="str">
        <f ca="1">IF($A396&lt;&gt;"",_xll.BCurveInt(_xll.BCurveStrip("S23","Curvedate",$A396),"Df.Mid",$A396+BA$1),"")</f>
        <v>#N/A N/A</v>
      </c>
      <c r="BB396" s="34" t="str">
        <f ca="1">IF($A396&lt;&gt;"",_xll.BCurveInt(_xll.BCurveStrip("S23","Curvedate",$A396),"Df.Mid",$A396+BB$1),"")</f>
        <v>#N/A N/A</v>
      </c>
      <c r="BC396" s="34" t="str">
        <f ca="1">IF($A396&lt;&gt;"",_xll.BCurveInt(_xll.BCurveStrip("S23","Curvedate",$A396),"Df.Mid",$A396+BC$1),"")</f>
        <v>#N/A N/A</v>
      </c>
      <c r="BD396" s="34" t="str">
        <f ca="1">IF($A396&lt;&gt;"",_xll.BCurveInt(_xll.BCurveStrip("S23","Curvedate",$A396),"Df.Mid",$A396+BD$1),"")</f>
        <v>#N/A N/A</v>
      </c>
      <c r="BE396" s="34" t="str">
        <f ca="1">IF($A396&lt;&gt;"",_xll.BCurveInt(_xll.BCurveStrip("S23","Curvedate",$A396),"Df.Mid",$A396+BE$1),"")</f>
        <v>#N/A N/A</v>
      </c>
      <c r="BF396" s="34" t="str">
        <f ca="1">IF($A396&lt;&gt;"",_xll.BCurveInt(_xll.BCurveStrip("S23","Curvedate",$A396),"Df.Mid",$A396+BF$1),"")</f>
        <v>#N/A N/A</v>
      </c>
      <c r="BG396" s="34" t="str">
        <f ca="1">IF($A396&lt;&gt;"",_xll.BCurveInt(_xll.BCurveStrip("S23","Curvedate",$A396),"Df.Mid",$A396+BG$1),"")</f>
        <v>#N/A N/A</v>
      </c>
      <c r="BH396" s="34" t="str">
        <f ca="1">IF($A396&lt;&gt;"",_xll.BCurveInt(_xll.BCurveStrip("S23","Curvedate",$A396),"Df.Mid",$A396+BH$1),"")</f>
        <v>#N/A N/A</v>
      </c>
      <c r="BI396" s="34" t="str">
        <f ca="1">IF($A396&lt;&gt;"",_xll.BCurveInt(_xll.BCurveStrip("S23","Curvedate",$A396),"Df.Mid",$A396+BI$1),"")</f>
        <v>#N/A N/A</v>
      </c>
      <c r="BJ396" s="34" t="str">
        <f ca="1">IF($A396&lt;&gt;"",_xll.BCurveInt(_xll.BCurveStrip("S23","Curvedate",$A396),"Df.Mid",$A396+BJ$1),"")</f>
        <v>#N/A N/A</v>
      </c>
      <c r="BK396" s="34" t="str">
        <f ca="1">IF($A396&lt;&gt;"",_xll.BCurveInt(_xll.BCurveStrip("S23","Curvedate",$A396),"Df.Mid",$A396+BK$1),"")</f>
        <v>#N/A N/A</v>
      </c>
      <c r="BL396" s="34" t="str">
        <f ca="1">IF($A396&lt;&gt;"",_xll.BCurveInt(_xll.BCurveStrip("S23","Curvedate",$A396),"Df.Mid",$A396+BL$1),"")</f>
        <v>#N/A N/A</v>
      </c>
      <c r="BM396" s="34" t="str">
        <f ca="1">IF($A396&lt;&gt;"",_xll.BCurveInt(_xll.BCurveStrip("S23","Curvedate",$A396),"Df.Mid",$A396+BM$1),"")</f>
        <v>#N/A N/A</v>
      </c>
      <c r="BN396" s="34" t="str">
        <f ca="1">IF($A396&lt;&gt;"",_xll.BCurveInt(_xll.BCurveStrip("S23","Curvedate",$A396),"Df.Mid",$A396+BN$1),"")</f>
        <v>#N/A N/A</v>
      </c>
      <c r="BO396" s="34" t="str">
        <f ca="1">IF($A396&lt;&gt;"",_xll.BCurveInt(_xll.BCurveStrip("S23","Curvedate",$A396),"Df.Mid",$A396+BO$1),"")</f>
        <v>#N/A N/A</v>
      </c>
      <c r="BP396" s="34" t="str">
        <f ca="1">IF($A396&lt;&gt;"",_xll.BCurveInt(_xll.BCurveStrip("S23","Curvedate",$A396),"Df.Mid",$A396+BP$1),"")</f>
        <v>#N/A N/A</v>
      </c>
      <c r="BQ396" s="34" t="str">
        <f ca="1">IF($A396&lt;&gt;"",_xll.BCurveInt(_xll.BCurveStrip("S23","Curvedate",$A396),"Df.Mid",$A396+BQ$1),"")</f>
        <v>#N/A N/A</v>
      </c>
      <c r="BR396" s="34" t="str">
        <f ca="1">IF($A396&lt;&gt;"",_xll.BCurveInt(_xll.BCurveStrip("S23","Curvedate",$A396),"Df.Mid",$A396+BR$1),"")</f>
        <v>#N/A N/A</v>
      </c>
      <c r="BS396" s="34" t="str">
        <f ca="1">IF($A396&lt;&gt;"",_xll.BCurveInt(_xll.BCurveStrip("S23","Curvedate",$A396),"Df.Mid",$A396+BS$1),"")</f>
        <v>#N/A N/A</v>
      </c>
      <c r="BT396" s="34" t="str">
        <f ca="1">IF($A396&lt;&gt;"",_xll.BCurveInt(_xll.BCurveStrip("S23","Curvedate",$A396),"Df.Mid",$A396+BT$1),"")</f>
        <v>#N/A N/A</v>
      </c>
      <c r="BU396" s="34" t="str">
        <f ca="1">IF($A396&lt;&gt;"",_xll.BCurveInt(_xll.BCurveStrip("S23","Curvedate",$A396),"Df.Mid",$A396+BU$1),"")</f>
        <v>#N/A N/A</v>
      </c>
      <c r="BV396" s="34" t="str">
        <f ca="1">IF($A396&lt;&gt;"",_xll.BCurveInt(_xll.BCurveStrip("S23","Curvedate",$A396),"Df.Mid",$A396+BV$1),"")</f>
        <v>#N/A N/A</v>
      </c>
      <c r="BW396" s="34" t="str">
        <f ca="1">IF($A396&lt;&gt;"",_xll.BCurveInt(_xll.BCurveStrip("S23","Curvedate",$A396),"Df.Mid",$A396+BW$1),"")</f>
        <v>#N/A N/A</v>
      </c>
      <c r="BX396" s="34" t="str">
        <f ca="1">IF($A396&lt;&gt;"",_xll.BCurveInt(_xll.BCurveStrip("S23","Curvedate",$A396),"Df.Mid",$A396+BX$1),"")</f>
        <v>#N/A N/A</v>
      </c>
      <c r="BY396" s="34" t="str">
        <f ca="1">IF($A396&lt;&gt;"",_xll.BCurveInt(_xll.BCurveStrip("S23","Curvedate",$A396),"Df.Mid",$A396+BY$1),"")</f>
        <v>#N/A N/A</v>
      </c>
      <c r="BZ396" s="34" t="str">
        <f ca="1">IF($A396&lt;&gt;"",_xll.BCurveInt(_xll.BCurveStrip("S23","Curvedate",$A396),"Df.Mid",$A396+BZ$1),"")</f>
        <v>#N/A N/A</v>
      </c>
      <c r="CA396" s="34" t="str">
        <f ca="1">IF($A396&lt;&gt;"",_xll.BCurveInt(_xll.BCurveStrip("S23","Curvedate",$A396),"Df.Mid",$A396+CA$1),"")</f>
        <v>#N/A N/A</v>
      </c>
      <c r="CB396" s="34" t="str">
        <f ca="1">IF($A396&lt;&gt;"",_xll.BCurveInt(_xll.BCurveStrip("S23","Curvedate",$A396),"Df.Mid",$A396+CB$1),"")</f>
        <v>#N/A N/A</v>
      </c>
      <c r="CC396" s="34" t="str">
        <f ca="1">IF($A396&lt;&gt;"",_xll.BCurveInt(_xll.BCurveStrip("S23","Curvedate",$A396),"Df.Mid",$A396+CC$1),"")</f>
        <v>#N/A N/A</v>
      </c>
      <c r="CD396" s="34" t="str">
        <f ca="1">IF($A396&lt;&gt;"",_xll.BCurveInt(_xll.BCurveStrip("S23","Curvedate",$A396),"Df.Mid",$A396+CD$1),"")</f>
        <v>#N/A N/A</v>
      </c>
      <c r="CE396" s="34" t="str">
        <f ca="1">IF($A396&lt;&gt;"",_xll.BCurveInt(_xll.BCurveStrip("S23","Curvedate",$A396),"Df.Mid",$A396+CE$1),"")</f>
        <v>#N/A N/A</v>
      </c>
      <c r="CF396" s="34" t="str">
        <f ca="1">IF($A396&lt;&gt;"",_xll.BCurveInt(_xll.BCurveStrip("S23","Curvedate",$A396),"Df.Mid",$A396+CF$1),"")</f>
        <v>#N/A N/A</v>
      </c>
      <c r="CG396" s="34" t="str">
        <f ca="1">IF($A396&lt;&gt;"",_xll.BCurveInt(_xll.BCurveStrip("S23","Curvedate",$A396),"Df.Mid",$A396+CG$1),"")</f>
        <v>#N/A N/A</v>
      </c>
      <c r="CH396" s="34" t="str">
        <f ca="1">IF($A396&lt;&gt;"",_xll.BCurveInt(_xll.BCurveStrip("S23","Curvedate",$A396),"Df.Mid",$A396+CH$1),"")</f>
        <v>#N/A N/A</v>
      </c>
      <c r="CI396" s="34" t="str">
        <f ca="1">IF($A396&lt;&gt;"",_xll.BCurveInt(_xll.BCurveStrip("S23","Curvedate",$A396),"Df.Mid",$A396+CI$1),"")</f>
        <v>#N/A N/A</v>
      </c>
      <c r="CJ396" s="34" t="str">
        <f ca="1">IF($A396&lt;&gt;"",_xll.BCurveInt(_xll.BCurveStrip("S23","Curvedate",$A396),"Df.Mid",$A396+CJ$1),"")</f>
        <v>#N/A N/A</v>
      </c>
      <c r="CK396" s="34" t="str">
        <f ca="1">IF($A396&lt;&gt;"",_xll.BCurveInt(_xll.BCurveStrip("S23","Curvedate",$A396),"Df.Mid",$A396+CK$1),"")</f>
        <v>#N/A N/A</v>
      </c>
      <c r="CL396" s="34" t="str">
        <f ca="1">IF($A396&lt;&gt;"",_xll.BCurveInt(_xll.BCurveStrip("S23","Curvedate",$A396),"Df.Mid",$A396+CL$1),"")</f>
        <v>#N/A N/A</v>
      </c>
      <c r="CM396" s="34" t="str">
        <f ca="1">IF($A396&lt;&gt;"",_xll.BCurveInt(_xll.BCurveStrip("S23","Curvedate",$A396),"Df.Mid",$A396+CM$1),"")</f>
        <v>#N/A N/A</v>
      </c>
      <c r="CN396" s="34" t="str">
        <f ca="1">IF($A396&lt;&gt;"",_xll.BCurveInt(_xll.BCurveStrip("S23","Curvedate",$A396),"Df.Mid",$A396+CN$1),"")</f>
        <v>#N/A N/A</v>
      </c>
      <c r="CO396" s="34" t="str">
        <f ca="1">IF($A396&lt;&gt;"",_xll.BCurveInt(_xll.BCurveStrip("S23","Curvedate",$A396),"Df.Mid",$A396+CO$1),"")</f>
        <v>#N/A N/A</v>
      </c>
      <c r="CP396" s="34" t="str">
        <f ca="1">IF($A396&lt;&gt;"",_xll.BCurveInt(_xll.BCurveStrip("S23","Curvedate",$A396),"Df.Mid",$A396+CP$1),"")</f>
        <v>#N/A N/A</v>
      </c>
      <c r="CQ396" s="34" t="str">
        <f ca="1">IF($A396&lt;&gt;"",_xll.BCurveInt(_xll.BCurveStrip("S23","Curvedate",$A396),"Df.Mid",$A396+CQ$1),"")</f>
        <v>#N/A N/A</v>
      </c>
      <c r="CR396" s="34" t="str">
        <f ca="1">IF($A396&lt;&gt;"",_xll.BCurveInt(_xll.BCurveStrip("S23","Curvedate",$A396),"Df.Mid",$A396+CR$1),"")</f>
        <v>#N/A N/A</v>
      </c>
      <c r="CS396" s="34" t="str">
        <f ca="1">IF($A396&lt;&gt;"",_xll.BCurveInt(_xll.BCurveStrip("S23","Curvedate",$A396),"Df.Mid",$A396+CS$1),"")</f>
        <v>#N/A N/A</v>
      </c>
      <c r="CT396" s="34" t="str">
        <f ca="1">IF($A396&lt;&gt;"",_xll.BCurveInt(_xll.BCurveStrip("S23","Curvedate",$A396),"Df.Mid",$A396+CT$1),"")</f>
        <v>#N/A N/A</v>
      </c>
      <c r="CU396" s="34" t="str">
        <f ca="1">IF($A396&lt;&gt;"",_xll.BCurveInt(_xll.BCurveStrip("S23","Curvedate",$A396),"Df.Mid",$A396+CU$1),"")</f>
        <v>#N/A N/A</v>
      </c>
      <c r="CV396" s="34" t="str">
        <f ca="1">IF($A396&lt;&gt;"",_xll.BCurveInt(_xll.BCurveStrip("S23","Curvedate",$A396),"Df.Mid",$A396+CV$1),"")</f>
        <v>#N/A N/A</v>
      </c>
      <c r="CW396" s="34" t="str">
        <f ca="1">IF($A396&lt;&gt;"",_xll.BCurveInt(_xll.BCurveStrip("S23","Curvedate",$A396),"Df.Mid",$A396+CW$1),"")</f>
        <v>#N/A N/A</v>
      </c>
      <c r="CX396" s="34" t="str">
        <f ca="1">IF($A396&lt;&gt;"",_xll.BCurveInt(_xll.BCurveStrip("S23","Curvedate",$A396),"Df.Mid",$A396+CX$1),"")</f>
        <v>#N/A N/A</v>
      </c>
      <c r="CY396" s="34" t="str">
        <f ca="1">IF($A396&lt;&gt;"",_xll.BCurveInt(_xll.BCurveStrip("S23","Curvedate",$A396),"Df.Mid",$A396+CY$1),"")</f>
        <v>#N/A N/A</v>
      </c>
      <c r="CZ396" s="34" t="str">
        <f ca="1">IF($A396&lt;&gt;"",_xll.BCurveInt(_xll.BCurveStrip("S23","Curvedate",$A396),"Df.Mid",$A396+CZ$1),"")</f>
        <v>#N/A N/A</v>
      </c>
      <c r="DA396" s="34" t="str">
        <f ca="1">IF($A396&lt;&gt;"",_xll.BCurveInt(_xll.BCurveStrip("S23","Curvedate",$A396),"Df.Mid",$A396+DA$1),"")</f>
        <v>#N/A N/A</v>
      </c>
      <c r="DB396" s="34" t="str">
        <f ca="1">IF($A396&lt;&gt;"",_xll.BCurveInt(_xll.BCurveStrip("S23","Curvedate",$A396),"Df.Mid",$A396+DB$1),"")</f>
        <v>#N/A N/A</v>
      </c>
    </row>
    <row r="397" spans="1:106" x14ac:dyDescent="0.2">
      <c r="A397" s="13">
        <f t="shared" ca="1" si="6"/>
        <v>44825</v>
      </c>
      <c r="B397" s="34" t="str">
        <f ca="1">IF($A397&lt;&gt;"",_xll.BCurveInt(_xll.BCurveStrip("S23","Curvedate",$A397),"Df.Mid",$A397+B$1),"")</f>
        <v>#N/A N/A</v>
      </c>
      <c r="C397" s="34" t="str">
        <f ca="1">IF($A397&lt;&gt;"",_xll.BCurveInt(_xll.BCurveStrip("S23","Curvedate",$A397),"Df.Mid",$A397+C$1),"")</f>
        <v>#N/A N/A</v>
      </c>
      <c r="D397" s="34" t="str">
        <f ca="1">IF($A397&lt;&gt;"",_xll.BCurveInt(_xll.BCurveStrip("S23","Curvedate",$A397),"Df.Mid",$A397+D$1),"")</f>
        <v>#N/A N/A</v>
      </c>
      <c r="E397" s="34" t="str">
        <f ca="1">IF($A397&lt;&gt;"",_xll.BCurveInt(_xll.BCurveStrip("S23","Curvedate",$A397),"Df.Mid",$A397+E$1),"")</f>
        <v>#N/A N/A</v>
      </c>
      <c r="F397" s="34" t="str">
        <f ca="1">IF($A397&lt;&gt;"",_xll.BCurveInt(_xll.BCurveStrip("S23","Curvedate",$A397),"Df.Mid",$A397+F$1),"")</f>
        <v>#N/A N/A</v>
      </c>
      <c r="G397" s="34" t="str">
        <f ca="1">IF($A397&lt;&gt;"",_xll.BCurveInt(_xll.BCurveStrip("S23","Curvedate",$A397),"Df.Mid",$A397+G$1),"")</f>
        <v>#N/A N/A</v>
      </c>
      <c r="H397" s="34" t="str">
        <f ca="1">IF($A397&lt;&gt;"",_xll.BCurveInt(_xll.BCurveStrip("S23","Curvedate",$A397),"Df.Mid",$A397+H$1),"")</f>
        <v>#N/A N/A</v>
      </c>
      <c r="I397" s="34" t="str">
        <f ca="1">IF($A397&lt;&gt;"",_xll.BCurveInt(_xll.BCurveStrip("S23","Curvedate",$A397),"Df.Mid",$A397+I$1),"")</f>
        <v>#N/A N/A</v>
      </c>
      <c r="J397" s="34" t="str">
        <f ca="1">IF($A397&lt;&gt;"",_xll.BCurveInt(_xll.BCurveStrip("S23","Curvedate",$A397),"Df.Mid",$A397+J$1),"")</f>
        <v>#N/A N/A</v>
      </c>
      <c r="K397" s="34" t="str">
        <f ca="1">IF($A397&lt;&gt;"",_xll.BCurveInt(_xll.BCurveStrip("S23","Curvedate",$A397),"Df.Mid",$A397+K$1),"")</f>
        <v>#N/A N/A</v>
      </c>
      <c r="L397" s="34" t="str">
        <f ca="1">IF($A397&lt;&gt;"",_xll.BCurveInt(_xll.BCurveStrip("S23","Curvedate",$A397),"Df.Mid",$A397+L$1),"")</f>
        <v>#N/A N/A</v>
      </c>
      <c r="M397" s="34" t="str">
        <f ca="1">IF($A397&lt;&gt;"",_xll.BCurveInt(_xll.BCurveStrip("S23","Curvedate",$A397),"Df.Mid",$A397+M$1),"")</f>
        <v>#N/A N/A</v>
      </c>
      <c r="N397" s="34" t="str">
        <f ca="1">IF($A397&lt;&gt;"",_xll.BCurveInt(_xll.BCurveStrip("S23","Curvedate",$A397),"Df.Mid",$A397+N$1),"")</f>
        <v>#N/A N/A</v>
      </c>
      <c r="O397" s="34" t="str">
        <f ca="1">IF($A397&lt;&gt;"",_xll.BCurveInt(_xll.BCurveStrip("S23","Curvedate",$A397),"Df.Mid",$A397+O$1),"")</f>
        <v>#N/A N/A</v>
      </c>
      <c r="P397" s="34" t="str">
        <f ca="1">IF($A397&lt;&gt;"",_xll.BCurveInt(_xll.BCurveStrip("S23","Curvedate",$A397),"Df.Mid",$A397+P$1),"")</f>
        <v>#N/A N/A</v>
      </c>
      <c r="Q397" s="34" t="str">
        <f ca="1">IF($A397&lt;&gt;"",_xll.BCurveInt(_xll.BCurveStrip("S23","Curvedate",$A397),"Df.Mid",$A397+Q$1),"")</f>
        <v>#N/A N/A</v>
      </c>
      <c r="R397" s="34" t="str">
        <f ca="1">IF($A397&lt;&gt;"",_xll.BCurveInt(_xll.BCurveStrip("S23","Curvedate",$A397),"Df.Mid",$A397+R$1),"")</f>
        <v>#N/A N/A</v>
      </c>
      <c r="S397" s="34" t="str">
        <f ca="1">IF($A397&lt;&gt;"",_xll.BCurveInt(_xll.BCurveStrip("S23","Curvedate",$A397),"Df.Mid",$A397+S$1),"")</f>
        <v>#N/A N/A</v>
      </c>
      <c r="T397" s="34" t="str">
        <f ca="1">IF($A397&lt;&gt;"",_xll.BCurveInt(_xll.BCurveStrip("S23","Curvedate",$A397),"Df.Mid",$A397+T$1),"")</f>
        <v>#N/A N/A</v>
      </c>
      <c r="U397" s="34" t="str">
        <f ca="1">IF($A397&lt;&gt;"",_xll.BCurveInt(_xll.BCurveStrip("S23","Curvedate",$A397),"Df.Mid",$A397+U$1),"")</f>
        <v>#N/A N/A</v>
      </c>
      <c r="V397" s="34" t="str">
        <f ca="1">IF($A397&lt;&gt;"",_xll.BCurveInt(_xll.BCurveStrip("S23","Curvedate",$A397),"Df.Mid",$A397+V$1),"")</f>
        <v>#N/A N/A</v>
      </c>
      <c r="W397" s="34" t="str">
        <f ca="1">IF($A397&lt;&gt;"",_xll.BCurveInt(_xll.BCurveStrip("S23","Curvedate",$A397),"Df.Mid",$A397+W$1),"")</f>
        <v>#N/A N/A</v>
      </c>
      <c r="X397" s="34" t="str">
        <f ca="1">IF($A397&lt;&gt;"",_xll.BCurveInt(_xll.BCurveStrip("S23","Curvedate",$A397),"Df.Mid",$A397+X$1),"")</f>
        <v>#N/A N/A</v>
      </c>
      <c r="Y397" s="34" t="str">
        <f ca="1">IF($A397&lt;&gt;"",_xll.BCurveInt(_xll.BCurveStrip("S23","Curvedate",$A397),"Df.Mid",$A397+Y$1),"")</f>
        <v>#N/A N/A</v>
      </c>
      <c r="Z397" s="34" t="str">
        <f ca="1">IF($A397&lt;&gt;"",_xll.BCurveInt(_xll.BCurveStrip("S23","Curvedate",$A397),"Df.Mid",$A397+Z$1),"")</f>
        <v>#N/A N/A</v>
      </c>
      <c r="AA397" s="34" t="str">
        <f ca="1">IF($A397&lt;&gt;"",_xll.BCurveInt(_xll.BCurveStrip("S23","Curvedate",$A397),"Df.Mid",$A397+AA$1),"")</f>
        <v>#N/A N/A</v>
      </c>
      <c r="AB397" s="34" t="str">
        <f ca="1">IF($A397&lt;&gt;"",_xll.BCurveInt(_xll.BCurveStrip("S23","Curvedate",$A397),"Df.Mid",$A397+AB$1),"")</f>
        <v>#N/A N/A</v>
      </c>
      <c r="AC397" s="34" t="str">
        <f ca="1">IF($A397&lt;&gt;"",_xll.BCurveInt(_xll.BCurveStrip("S23","Curvedate",$A397),"Df.Mid",$A397+AC$1),"")</f>
        <v>#N/A N/A</v>
      </c>
      <c r="AD397" s="34" t="str">
        <f ca="1">IF($A397&lt;&gt;"",_xll.BCurveInt(_xll.BCurveStrip("S23","Curvedate",$A397),"Df.Mid",$A397+AD$1),"")</f>
        <v>#N/A N/A</v>
      </c>
      <c r="AE397" s="34" t="str">
        <f ca="1">IF($A397&lt;&gt;"",_xll.BCurveInt(_xll.BCurveStrip("S23","Curvedate",$A397),"Df.Mid",$A397+AE$1),"")</f>
        <v>#N/A N/A</v>
      </c>
      <c r="AF397" s="34" t="str">
        <f ca="1">IF($A397&lt;&gt;"",_xll.BCurveInt(_xll.BCurveStrip("S23","Curvedate",$A397),"Df.Mid",$A397+AF$1),"")</f>
        <v>#N/A N/A</v>
      </c>
      <c r="AG397" s="34" t="str">
        <f ca="1">IF($A397&lt;&gt;"",_xll.BCurveInt(_xll.BCurveStrip("S23","Curvedate",$A397),"Df.Mid",$A397+AG$1),"")</f>
        <v>#N/A N/A</v>
      </c>
      <c r="AH397" s="34" t="str">
        <f ca="1">IF($A397&lt;&gt;"",_xll.BCurveInt(_xll.BCurveStrip("S23","Curvedate",$A397),"Df.Mid",$A397+AH$1),"")</f>
        <v>#N/A N/A</v>
      </c>
      <c r="AI397" s="34" t="str">
        <f ca="1">IF($A397&lt;&gt;"",_xll.BCurveInt(_xll.BCurveStrip("S23","Curvedate",$A397),"Df.Mid",$A397+AI$1),"")</f>
        <v>#N/A N/A</v>
      </c>
      <c r="AJ397" s="34" t="str">
        <f ca="1">IF($A397&lt;&gt;"",_xll.BCurveInt(_xll.BCurveStrip("S23","Curvedate",$A397),"Df.Mid",$A397+AJ$1),"")</f>
        <v>#N/A N/A</v>
      </c>
      <c r="AK397" s="34" t="str">
        <f ca="1">IF($A397&lt;&gt;"",_xll.BCurveInt(_xll.BCurveStrip("S23","Curvedate",$A397),"Df.Mid",$A397+AK$1),"")</f>
        <v>#N/A N/A</v>
      </c>
      <c r="AL397" s="34" t="str">
        <f ca="1">IF($A397&lt;&gt;"",_xll.BCurveInt(_xll.BCurveStrip("S23","Curvedate",$A397),"Df.Mid",$A397+AL$1),"")</f>
        <v>#N/A N/A</v>
      </c>
      <c r="AM397" s="34" t="str">
        <f ca="1">IF($A397&lt;&gt;"",_xll.BCurveInt(_xll.BCurveStrip("S23","Curvedate",$A397),"Df.Mid",$A397+AM$1),"")</f>
        <v>#N/A N/A</v>
      </c>
      <c r="AN397" s="34" t="str">
        <f ca="1">IF($A397&lt;&gt;"",_xll.BCurveInt(_xll.BCurveStrip("S23","Curvedate",$A397),"Df.Mid",$A397+AN$1),"")</f>
        <v>#N/A N/A</v>
      </c>
      <c r="AO397" s="34" t="str">
        <f ca="1">IF($A397&lt;&gt;"",_xll.BCurveInt(_xll.BCurveStrip("S23","Curvedate",$A397),"Df.Mid",$A397+AO$1),"")</f>
        <v>#N/A N/A</v>
      </c>
      <c r="AP397" s="34" t="str">
        <f ca="1">IF($A397&lt;&gt;"",_xll.BCurveInt(_xll.BCurveStrip("S23","Curvedate",$A397),"Df.Mid",$A397+AP$1),"")</f>
        <v>#N/A N/A</v>
      </c>
      <c r="AQ397" s="34" t="str">
        <f ca="1">IF($A397&lt;&gt;"",_xll.BCurveInt(_xll.BCurveStrip("S23","Curvedate",$A397),"Df.Mid",$A397+AQ$1),"")</f>
        <v>#N/A N/A</v>
      </c>
      <c r="AR397" s="34" t="str">
        <f ca="1">IF($A397&lt;&gt;"",_xll.BCurveInt(_xll.BCurveStrip("S23","Curvedate",$A397),"Df.Mid",$A397+AR$1),"")</f>
        <v>#N/A N/A</v>
      </c>
      <c r="AS397" s="34" t="str">
        <f ca="1">IF($A397&lt;&gt;"",_xll.BCurveInt(_xll.BCurveStrip("S23","Curvedate",$A397),"Df.Mid",$A397+AS$1),"")</f>
        <v>#N/A N/A</v>
      </c>
      <c r="AT397" s="34" t="str">
        <f ca="1">IF($A397&lt;&gt;"",_xll.BCurveInt(_xll.BCurveStrip("S23","Curvedate",$A397),"Df.Mid",$A397+AT$1),"")</f>
        <v>#N/A N/A</v>
      </c>
      <c r="AU397" s="34" t="str">
        <f ca="1">IF($A397&lt;&gt;"",_xll.BCurveInt(_xll.BCurveStrip("S23","Curvedate",$A397),"Df.Mid",$A397+AU$1),"")</f>
        <v>#N/A N/A</v>
      </c>
      <c r="AV397" s="34" t="str">
        <f ca="1">IF($A397&lt;&gt;"",_xll.BCurveInt(_xll.BCurveStrip("S23","Curvedate",$A397),"Df.Mid",$A397+AV$1),"")</f>
        <v>#N/A N/A</v>
      </c>
      <c r="AW397" s="34" t="str">
        <f ca="1">IF($A397&lt;&gt;"",_xll.BCurveInt(_xll.BCurveStrip("S23","Curvedate",$A397),"Df.Mid",$A397+AW$1),"")</f>
        <v>#N/A N/A</v>
      </c>
      <c r="AX397" s="34" t="str">
        <f ca="1">IF($A397&lt;&gt;"",_xll.BCurveInt(_xll.BCurveStrip("S23","Curvedate",$A397),"Df.Mid",$A397+AX$1),"")</f>
        <v>#N/A N/A</v>
      </c>
      <c r="AY397" s="34" t="str">
        <f ca="1">IF($A397&lt;&gt;"",_xll.BCurveInt(_xll.BCurveStrip("S23","Curvedate",$A397),"Df.Mid",$A397+AY$1),"")</f>
        <v>#N/A N/A</v>
      </c>
      <c r="AZ397" s="34" t="str">
        <f ca="1">IF($A397&lt;&gt;"",_xll.BCurveInt(_xll.BCurveStrip("S23","Curvedate",$A397),"Df.Mid",$A397+AZ$1),"")</f>
        <v>#N/A N/A</v>
      </c>
      <c r="BA397" s="34" t="str">
        <f ca="1">IF($A397&lt;&gt;"",_xll.BCurveInt(_xll.BCurveStrip("S23","Curvedate",$A397),"Df.Mid",$A397+BA$1),"")</f>
        <v>#N/A N/A</v>
      </c>
      <c r="BB397" s="34" t="str">
        <f ca="1">IF($A397&lt;&gt;"",_xll.BCurveInt(_xll.BCurveStrip("S23","Curvedate",$A397),"Df.Mid",$A397+BB$1),"")</f>
        <v>#N/A N/A</v>
      </c>
      <c r="BC397" s="34" t="str">
        <f ca="1">IF($A397&lt;&gt;"",_xll.BCurveInt(_xll.BCurveStrip("S23","Curvedate",$A397),"Df.Mid",$A397+BC$1),"")</f>
        <v>#N/A N/A</v>
      </c>
      <c r="BD397" s="34" t="str">
        <f ca="1">IF($A397&lt;&gt;"",_xll.BCurveInt(_xll.BCurveStrip("S23","Curvedate",$A397),"Df.Mid",$A397+BD$1),"")</f>
        <v>#N/A N/A</v>
      </c>
      <c r="BE397" s="34" t="str">
        <f ca="1">IF($A397&lt;&gt;"",_xll.BCurveInt(_xll.BCurveStrip("S23","Curvedate",$A397),"Df.Mid",$A397+BE$1),"")</f>
        <v>#N/A N/A</v>
      </c>
      <c r="BF397" s="34" t="str">
        <f ca="1">IF($A397&lt;&gt;"",_xll.BCurveInt(_xll.BCurveStrip("S23","Curvedate",$A397),"Df.Mid",$A397+BF$1),"")</f>
        <v>#N/A N/A</v>
      </c>
      <c r="BG397" s="34" t="str">
        <f ca="1">IF($A397&lt;&gt;"",_xll.BCurveInt(_xll.BCurveStrip("S23","Curvedate",$A397),"Df.Mid",$A397+BG$1),"")</f>
        <v>#N/A N/A</v>
      </c>
      <c r="BH397" s="34" t="str">
        <f ca="1">IF($A397&lt;&gt;"",_xll.BCurveInt(_xll.BCurveStrip("S23","Curvedate",$A397),"Df.Mid",$A397+BH$1),"")</f>
        <v>#N/A N/A</v>
      </c>
      <c r="BI397" s="34" t="str">
        <f ca="1">IF($A397&lt;&gt;"",_xll.BCurveInt(_xll.BCurveStrip("S23","Curvedate",$A397),"Df.Mid",$A397+BI$1),"")</f>
        <v>#N/A N/A</v>
      </c>
      <c r="BJ397" s="34" t="str">
        <f ca="1">IF($A397&lt;&gt;"",_xll.BCurveInt(_xll.BCurveStrip("S23","Curvedate",$A397),"Df.Mid",$A397+BJ$1),"")</f>
        <v>#N/A N/A</v>
      </c>
      <c r="BK397" s="34" t="str">
        <f ca="1">IF($A397&lt;&gt;"",_xll.BCurveInt(_xll.BCurveStrip("S23","Curvedate",$A397),"Df.Mid",$A397+BK$1),"")</f>
        <v>#N/A N/A</v>
      </c>
      <c r="BL397" s="34" t="str">
        <f ca="1">IF($A397&lt;&gt;"",_xll.BCurveInt(_xll.BCurveStrip("S23","Curvedate",$A397),"Df.Mid",$A397+BL$1),"")</f>
        <v>#N/A N/A</v>
      </c>
      <c r="BM397" s="34" t="str">
        <f ca="1">IF($A397&lt;&gt;"",_xll.BCurveInt(_xll.BCurveStrip("S23","Curvedate",$A397),"Df.Mid",$A397+BM$1),"")</f>
        <v>#N/A N/A</v>
      </c>
      <c r="BN397" s="34" t="str">
        <f ca="1">IF($A397&lt;&gt;"",_xll.BCurveInt(_xll.BCurveStrip("S23","Curvedate",$A397),"Df.Mid",$A397+BN$1),"")</f>
        <v>#N/A N/A</v>
      </c>
      <c r="BO397" s="34" t="str">
        <f ca="1">IF($A397&lt;&gt;"",_xll.BCurveInt(_xll.BCurveStrip("S23","Curvedate",$A397),"Df.Mid",$A397+BO$1),"")</f>
        <v>#N/A N/A</v>
      </c>
      <c r="BP397" s="34" t="str">
        <f ca="1">IF($A397&lt;&gt;"",_xll.BCurveInt(_xll.BCurveStrip("S23","Curvedate",$A397),"Df.Mid",$A397+BP$1),"")</f>
        <v>#N/A N/A</v>
      </c>
      <c r="BQ397" s="34" t="str">
        <f ca="1">IF($A397&lt;&gt;"",_xll.BCurveInt(_xll.BCurveStrip("S23","Curvedate",$A397),"Df.Mid",$A397+BQ$1),"")</f>
        <v>#N/A N/A</v>
      </c>
      <c r="BR397" s="34" t="str">
        <f ca="1">IF($A397&lt;&gt;"",_xll.BCurveInt(_xll.BCurveStrip("S23","Curvedate",$A397),"Df.Mid",$A397+BR$1),"")</f>
        <v>#N/A N/A</v>
      </c>
      <c r="BS397" s="34" t="str">
        <f ca="1">IF($A397&lt;&gt;"",_xll.BCurveInt(_xll.BCurveStrip("S23","Curvedate",$A397),"Df.Mid",$A397+BS$1),"")</f>
        <v>#N/A N/A</v>
      </c>
      <c r="BT397" s="34" t="str">
        <f ca="1">IF($A397&lt;&gt;"",_xll.BCurveInt(_xll.BCurveStrip("S23","Curvedate",$A397),"Df.Mid",$A397+BT$1),"")</f>
        <v>#N/A N/A</v>
      </c>
      <c r="BU397" s="34" t="str">
        <f ca="1">IF($A397&lt;&gt;"",_xll.BCurveInt(_xll.BCurveStrip("S23","Curvedate",$A397),"Df.Mid",$A397+BU$1),"")</f>
        <v>#N/A N/A</v>
      </c>
      <c r="BV397" s="34" t="str">
        <f ca="1">IF($A397&lt;&gt;"",_xll.BCurveInt(_xll.BCurveStrip("S23","Curvedate",$A397),"Df.Mid",$A397+BV$1),"")</f>
        <v>#N/A N/A</v>
      </c>
      <c r="BW397" s="34" t="str">
        <f ca="1">IF($A397&lt;&gt;"",_xll.BCurveInt(_xll.BCurveStrip("S23","Curvedate",$A397),"Df.Mid",$A397+BW$1),"")</f>
        <v>#N/A N/A</v>
      </c>
      <c r="BX397" s="34" t="str">
        <f ca="1">IF($A397&lt;&gt;"",_xll.BCurveInt(_xll.BCurveStrip("S23","Curvedate",$A397),"Df.Mid",$A397+BX$1),"")</f>
        <v>#N/A N/A</v>
      </c>
      <c r="BY397" s="34" t="str">
        <f ca="1">IF($A397&lt;&gt;"",_xll.BCurveInt(_xll.BCurveStrip("S23","Curvedate",$A397),"Df.Mid",$A397+BY$1),"")</f>
        <v>#N/A N/A</v>
      </c>
      <c r="BZ397" s="34" t="str">
        <f ca="1">IF($A397&lt;&gt;"",_xll.BCurveInt(_xll.BCurveStrip("S23","Curvedate",$A397),"Df.Mid",$A397+BZ$1),"")</f>
        <v>#N/A N/A</v>
      </c>
      <c r="CA397" s="34" t="str">
        <f ca="1">IF($A397&lt;&gt;"",_xll.BCurveInt(_xll.BCurveStrip("S23","Curvedate",$A397),"Df.Mid",$A397+CA$1),"")</f>
        <v>#N/A N/A</v>
      </c>
      <c r="CB397" s="34" t="str">
        <f ca="1">IF($A397&lt;&gt;"",_xll.BCurveInt(_xll.BCurveStrip("S23","Curvedate",$A397),"Df.Mid",$A397+CB$1),"")</f>
        <v>#N/A N/A</v>
      </c>
      <c r="CC397" s="34" t="str">
        <f ca="1">IF($A397&lt;&gt;"",_xll.BCurveInt(_xll.BCurveStrip("S23","Curvedate",$A397),"Df.Mid",$A397+CC$1),"")</f>
        <v>#N/A N/A</v>
      </c>
      <c r="CD397" s="34" t="str">
        <f ca="1">IF($A397&lt;&gt;"",_xll.BCurveInt(_xll.BCurveStrip("S23","Curvedate",$A397),"Df.Mid",$A397+CD$1),"")</f>
        <v>#N/A N/A</v>
      </c>
      <c r="CE397" s="34" t="str">
        <f ca="1">IF($A397&lt;&gt;"",_xll.BCurveInt(_xll.BCurveStrip("S23","Curvedate",$A397),"Df.Mid",$A397+CE$1),"")</f>
        <v>#N/A N/A</v>
      </c>
      <c r="CF397" s="34" t="str">
        <f ca="1">IF($A397&lt;&gt;"",_xll.BCurveInt(_xll.BCurveStrip("S23","Curvedate",$A397),"Df.Mid",$A397+CF$1),"")</f>
        <v>#N/A N/A</v>
      </c>
      <c r="CG397" s="34" t="str">
        <f ca="1">IF($A397&lt;&gt;"",_xll.BCurveInt(_xll.BCurveStrip("S23","Curvedate",$A397),"Df.Mid",$A397+CG$1),"")</f>
        <v>#N/A N/A</v>
      </c>
      <c r="CH397" s="34" t="str">
        <f ca="1">IF($A397&lt;&gt;"",_xll.BCurveInt(_xll.BCurveStrip("S23","Curvedate",$A397),"Df.Mid",$A397+CH$1),"")</f>
        <v>#N/A N/A</v>
      </c>
      <c r="CI397" s="34" t="str">
        <f ca="1">IF($A397&lt;&gt;"",_xll.BCurveInt(_xll.BCurveStrip("S23","Curvedate",$A397),"Df.Mid",$A397+CI$1),"")</f>
        <v>#N/A N/A</v>
      </c>
      <c r="CJ397" s="34" t="str">
        <f ca="1">IF($A397&lt;&gt;"",_xll.BCurveInt(_xll.BCurveStrip("S23","Curvedate",$A397),"Df.Mid",$A397+CJ$1),"")</f>
        <v>#N/A N/A</v>
      </c>
      <c r="CK397" s="34" t="str">
        <f ca="1">IF($A397&lt;&gt;"",_xll.BCurveInt(_xll.BCurveStrip("S23","Curvedate",$A397),"Df.Mid",$A397+CK$1),"")</f>
        <v>#N/A N/A</v>
      </c>
      <c r="CL397" s="34" t="str">
        <f ca="1">IF($A397&lt;&gt;"",_xll.BCurveInt(_xll.BCurveStrip("S23","Curvedate",$A397),"Df.Mid",$A397+CL$1),"")</f>
        <v>#N/A N/A</v>
      </c>
      <c r="CM397" s="34" t="str">
        <f ca="1">IF($A397&lt;&gt;"",_xll.BCurveInt(_xll.BCurveStrip("S23","Curvedate",$A397),"Df.Mid",$A397+CM$1),"")</f>
        <v>#N/A N/A</v>
      </c>
      <c r="CN397" s="34" t="str">
        <f ca="1">IF($A397&lt;&gt;"",_xll.BCurveInt(_xll.BCurveStrip("S23","Curvedate",$A397),"Df.Mid",$A397+CN$1),"")</f>
        <v>#N/A N/A</v>
      </c>
      <c r="CO397" s="34" t="str">
        <f ca="1">IF($A397&lt;&gt;"",_xll.BCurveInt(_xll.BCurveStrip("S23","Curvedate",$A397),"Df.Mid",$A397+CO$1),"")</f>
        <v>#N/A N/A</v>
      </c>
      <c r="CP397" s="34" t="str">
        <f ca="1">IF($A397&lt;&gt;"",_xll.BCurveInt(_xll.BCurveStrip("S23","Curvedate",$A397),"Df.Mid",$A397+CP$1),"")</f>
        <v>#N/A N/A</v>
      </c>
      <c r="CQ397" s="34" t="str">
        <f ca="1">IF($A397&lt;&gt;"",_xll.BCurveInt(_xll.BCurveStrip("S23","Curvedate",$A397),"Df.Mid",$A397+CQ$1),"")</f>
        <v>#N/A N/A</v>
      </c>
      <c r="CR397" s="34" t="str">
        <f ca="1">IF($A397&lt;&gt;"",_xll.BCurveInt(_xll.BCurveStrip("S23","Curvedate",$A397),"Df.Mid",$A397+CR$1),"")</f>
        <v>#N/A N/A</v>
      </c>
      <c r="CS397" s="34" t="str">
        <f ca="1">IF($A397&lt;&gt;"",_xll.BCurveInt(_xll.BCurveStrip("S23","Curvedate",$A397),"Df.Mid",$A397+CS$1),"")</f>
        <v>#N/A N/A</v>
      </c>
      <c r="CT397" s="34" t="str">
        <f ca="1">IF($A397&lt;&gt;"",_xll.BCurveInt(_xll.BCurveStrip("S23","Curvedate",$A397),"Df.Mid",$A397+CT$1),"")</f>
        <v>#N/A N/A</v>
      </c>
      <c r="CU397" s="34" t="str">
        <f ca="1">IF($A397&lt;&gt;"",_xll.BCurveInt(_xll.BCurveStrip("S23","Curvedate",$A397),"Df.Mid",$A397+CU$1),"")</f>
        <v>#N/A N/A</v>
      </c>
      <c r="CV397" s="34" t="str">
        <f ca="1">IF($A397&lt;&gt;"",_xll.BCurveInt(_xll.BCurveStrip("S23","Curvedate",$A397),"Df.Mid",$A397+CV$1),"")</f>
        <v>#N/A N/A</v>
      </c>
      <c r="CW397" s="34" t="str">
        <f ca="1">IF($A397&lt;&gt;"",_xll.BCurveInt(_xll.BCurveStrip("S23","Curvedate",$A397),"Df.Mid",$A397+CW$1),"")</f>
        <v>#N/A N/A</v>
      </c>
      <c r="CX397" s="34" t="str">
        <f ca="1">IF($A397&lt;&gt;"",_xll.BCurveInt(_xll.BCurveStrip("S23","Curvedate",$A397),"Df.Mid",$A397+CX$1),"")</f>
        <v>#N/A N/A</v>
      </c>
      <c r="CY397" s="34" t="str">
        <f ca="1">IF($A397&lt;&gt;"",_xll.BCurveInt(_xll.BCurveStrip("S23","Curvedate",$A397),"Df.Mid",$A397+CY$1),"")</f>
        <v>#N/A N/A</v>
      </c>
      <c r="CZ397" s="34" t="str">
        <f ca="1">IF($A397&lt;&gt;"",_xll.BCurveInt(_xll.BCurveStrip("S23","Curvedate",$A397),"Df.Mid",$A397+CZ$1),"")</f>
        <v>#N/A N/A</v>
      </c>
      <c r="DA397" s="34" t="str">
        <f ca="1">IF($A397&lt;&gt;"",_xll.BCurveInt(_xll.BCurveStrip("S23","Curvedate",$A397),"Df.Mid",$A397+DA$1),"")</f>
        <v>#N/A N/A</v>
      </c>
      <c r="DB397" s="34" t="str">
        <f ca="1">IF($A397&lt;&gt;"",_xll.BCurveInt(_xll.BCurveStrip("S23","Curvedate",$A397),"Df.Mid",$A397+DB$1),"")</f>
        <v>#N/A N/A</v>
      </c>
    </row>
    <row r="398" spans="1:106" x14ac:dyDescent="0.2">
      <c r="A398" s="13">
        <f t="shared" ca="1" si="6"/>
        <v>44826</v>
      </c>
      <c r="B398" s="34" t="str">
        <f ca="1">IF($A398&lt;&gt;"",_xll.BCurveInt(_xll.BCurveStrip("S23","Curvedate",$A398),"Df.Mid",$A398+B$1),"")</f>
        <v>#N/A N/A</v>
      </c>
      <c r="C398" s="34" t="str">
        <f ca="1">IF($A398&lt;&gt;"",_xll.BCurveInt(_xll.BCurveStrip("S23","Curvedate",$A398),"Df.Mid",$A398+C$1),"")</f>
        <v>#N/A N/A</v>
      </c>
      <c r="D398" s="34" t="str">
        <f ca="1">IF($A398&lt;&gt;"",_xll.BCurveInt(_xll.BCurveStrip("S23","Curvedate",$A398),"Df.Mid",$A398+D$1),"")</f>
        <v>#N/A N/A</v>
      </c>
      <c r="E398" s="34" t="str">
        <f ca="1">IF($A398&lt;&gt;"",_xll.BCurveInt(_xll.BCurveStrip("S23","Curvedate",$A398),"Df.Mid",$A398+E$1),"")</f>
        <v>#N/A N/A</v>
      </c>
      <c r="F398" s="34" t="str">
        <f ca="1">IF($A398&lt;&gt;"",_xll.BCurveInt(_xll.BCurveStrip("S23","Curvedate",$A398),"Df.Mid",$A398+F$1),"")</f>
        <v>#N/A N/A</v>
      </c>
      <c r="G398" s="34" t="str">
        <f ca="1">IF($A398&lt;&gt;"",_xll.BCurveInt(_xll.BCurveStrip("S23","Curvedate",$A398),"Df.Mid",$A398+G$1),"")</f>
        <v>#N/A N/A</v>
      </c>
      <c r="H398" s="34" t="str">
        <f ca="1">IF($A398&lt;&gt;"",_xll.BCurveInt(_xll.BCurveStrip("S23","Curvedate",$A398),"Df.Mid",$A398+H$1),"")</f>
        <v>#N/A N/A</v>
      </c>
      <c r="I398" s="34" t="str">
        <f ca="1">IF($A398&lt;&gt;"",_xll.BCurveInt(_xll.BCurveStrip("S23","Curvedate",$A398),"Df.Mid",$A398+I$1),"")</f>
        <v>#N/A N/A</v>
      </c>
      <c r="J398" s="34" t="str">
        <f ca="1">IF($A398&lt;&gt;"",_xll.BCurveInt(_xll.BCurveStrip("S23","Curvedate",$A398),"Df.Mid",$A398+J$1),"")</f>
        <v>#N/A N/A</v>
      </c>
      <c r="K398" s="34" t="str">
        <f ca="1">IF($A398&lt;&gt;"",_xll.BCurveInt(_xll.BCurveStrip("S23","Curvedate",$A398),"Df.Mid",$A398+K$1),"")</f>
        <v>#N/A N/A</v>
      </c>
      <c r="L398" s="34" t="str">
        <f ca="1">IF($A398&lt;&gt;"",_xll.BCurveInt(_xll.BCurveStrip("S23","Curvedate",$A398),"Df.Mid",$A398+L$1),"")</f>
        <v>#N/A N/A</v>
      </c>
      <c r="M398" s="34" t="str">
        <f ca="1">IF($A398&lt;&gt;"",_xll.BCurveInt(_xll.BCurveStrip("S23","Curvedate",$A398),"Df.Mid",$A398+M$1),"")</f>
        <v>#N/A N/A</v>
      </c>
      <c r="N398" s="34" t="str">
        <f ca="1">IF($A398&lt;&gt;"",_xll.BCurveInt(_xll.BCurveStrip("S23","Curvedate",$A398),"Df.Mid",$A398+N$1),"")</f>
        <v>#N/A N/A</v>
      </c>
      <c r="O398" s="34" t="str">
        <f ca="1">IF($A398&lt;&gt;"",_xll.BCurveInt(_xll.BCurveStrip("S23","Curvedate",$A398),"Df.Mid",$A398+O$1),"")</f>
        <v>#N/A N/A</v>
      </c>
      <c r="P398" s="34" t="str">
        <f ca="1">IF($A398&lt;&gt;"",_xll.BCurveInt(_xll.BCurveStrip("S23","Curvedate",$A398),"Df.Mid",$A398+P$1),"")</f>
        <v>#N/A N/A</v>
      </c>
      <c r="Q398" s="34" t="str">
        <f ca="1">IF($A398&lt;&gt;"",_xll.BCurveInt(_xll.BCurveStrip("S23","Curvedate",$A398),"Df.Mid",$A398+Q$1),"")</f>
        <v>#N/A N/A</v>
      </c>
      <c r="R398" s="34" t="str">
        <f ca="1">IF($A398&lt;&gt;"",_xll.BCurveInt(_xll.BCurveStrip("S23","Curvedate",$A398),"Df.Mid",$A398+R$1),"")</f>
        <v>#N/A N/A</v>
      </c>
      <c r="S398" s="34" t="str">
        <f ca="1">IF($A398&lt;&gt;"",_xll.BCurveInt(_xll.BCurveStrip("S23","Curvedate",$A398),"Df.Mid",$A398+S$1),"")</f>
        <v>#N/A N/A</v>
      </c>
      <c r="T398" s="34" t="str">
        <f ca="1">IF($A398&lt;&gt;"",_xll.BCurveInt(_xll.BCurveStrip("S23","Curvedate",$A398),"Df.Mid",$A398+T$1),"")</f>
        <v>#N/A N/A</v>
      </c>
      <c r="U398" s="34" t="str">
        <f ca="1">IF($A398&lt;&gt;"",_xll.BCurveInt(_xll.BCurveStrip("S23","Curvedate",$A398),"Df.Mid",$A398+U$1),"")</f>
        <v>#N/A N/A</v>
      </c>
      <c r="V398" s="34" t="str">
        <f ca="1">IF($A398&lt;&gt;"",_xll.BCurveInt(_xll.BCurveStrip("S23","Curvedate",$A398),"Df.Mid",$A398+V$1),"")</f>
        <v>#N/A N/A</v>
      </c>
      <c r="W398" s="34" t="str">
        <f ca="1">IF($A398&lt;&gt;"",_xll.BCurveInt(_xll.BCurveStrip("S23","Curvedate",$A398),"Df.Mid",$A398+W$1),"")</f>
        <v>#N/A N/A</v>
      </c>
      <c r="X398" s="34" t="str">
        <f ca="1">IF($A398&lt;&gt;"",_xll.BCurveInt(_xll.BCurveStrip("S23","Curvedate",$A398),"Df.Mid",$A398+X$1),"")</f>
        <v>#N/A N/A</v>
      </c>
      <c r="Y398" s="34" t="str">
        <f ca="1">IF($A398&lt;&gt;"",_xll.BCurveInt(_xll.BCurveStrip("S23","Curvedate",$A398),"Df.Mid",$A398+Y$1),"")</f>
        <v>#N/A N/A</v>
      </c>
      <c r="Z398" s="34" t="str">
        <f ca="1">IF($A398&lt;&gt;"",_xll.BCurveInt(_xll.BCurveStrip("S23","Curvedate",$A398),"Df.Mid",$A398+Z$1),"")</f>
        <v>#N/A N/A</v>
      </c>
      <c r="AA398" s="34" t="str">
        <f ca="1">IF($A398&lt;&gt;"",_xll.BCurveInt(_xll.BCurveStrip("S23","Curvedate",$A398),"Df.Mid",$A398+AA$1),"")</f>
        <v>#N/A N/A</v>
      </c>
      <c r="AB398" s="34" t="str">
        <f ca="1">IF($A398&lt;&gt;"",_xll.BCurveInt(_xll.BCurveStrip("S23","Curvedate",$A398),"Df.Mid",$A398+AB$1),"")</f>
        <v>#N/A N/A</v>
      </c>
      <c r="AC398" s="34" t="str">
        <f ca="1">IF($A398&lt;&gt;"",_xll.BCurveInt(_xll.BCurveStrip("S23","Curvedate",$A398),"Df.Mid",$A398+AC$1),"")</f>
        <v>#N/A N/A</v>
      </c>
      <c r="AD398" s="34" t="str">
        <f ca="1">IF($A398&lt;&gt;"",_xll.BCurveInt(_xll.BCurveStrip("S23","Curvedate",$A398),"Df.Mid",$A398+AD$1),"")</f>
        <v>#N/A N/A</v>
      </c>
      <c r="AE398" s="34" t="str">
        <f ca="1">IF($A398&lt;&gt;"",_xll.BCurveInt(_xll.BCurveStrip("S23","Curvedate",$A398),"Df.Mid",$A398+AE$1),"")</f>
        <v>#N/A N/A</v>
      </c>
      <c r="AF398" s="34" t="str">
        <f ca="1">IF($A398&lt;&gt;"",_xll.BCurveInt(_xll.BCurveStrip("S23","Curvedate",$A398),"Df.Mid",$A398+AF$1),"")</f>
        <v>#N/A N/A</v>
      </c>
      <c r="AG398" s="34" t="str">
        <f ca="1">IF($A398&lt;&gt;"",_xll.BCurveInt(_xll.BCurveStrip("S23","Curvedate",$A398),"Df.Mid",$A398+AG$1),"")</f>
        <v>#N/A N/A</v>
      </c>
      <c r="AH398" s="34" t="str">
        <f ca="1">IF($A398&lt;&gt;"",_xll.BCurveInt(_xll.BCurveStrip("S23","Curvedate",$A398),"Df.Mid",$A398+AH$1),"")</f>
        <v>#N/A N/A</v>
      </c>
      <c r="AI398" s="34" t="str">
        <f ca="1">IF($A398&lt;&gt;"",_xll.BCurveInt(_xll.BCurveStrip("S23","Curvedate",$A398),"Df.Mid",$A398+AI$1),"")</f>
        <v>#N/A N/A</v>
      </c>
      <c r="AJ398" s="34" t="str">
        <f ca="1">IF($A398&lt;&gt;"",_xll.BCurveInt(_xll.BCurveStrip("S23","Curvedate",$A398),"Df.Mid",$A398+AJ$1),"")</f>
        <v>#N/A N/A</v>
      </c>
      <c r="AK398" s="34" t="str">
        <f ca="1">IF($A398&lt;&gt;"",_xll.BCurveInt(_xll.BCurveStrip("S23","Curvedate",$A398),"Df.Mid",$A398+AK$1),"")</f>
        <v>#N/A N/A</v>
      </c>
      <c r="AL398" s="34" t="str">
        <f ca="1">IF($A398&lt;&gt;"",_xll.BCurveInt(_xll.BCurveStrip("S23","Curvedate",$A398),"Df.Mid",$A398+AL$1),"")</f>
        <v>#N/A N/A</v>
      </c>
      <c r="AM398" s="34" t="str">
        <f ca="1">IF($A398&lt;&gt;"",_xll.BCurveInt(_xll.BCurveStrip("S23","Curvedate",$A398),"Df.Mid",$A398+AM$1),"")</f>
        <v>#N/A N/A</v>
      </c>
      <c r="AN398" s="34" t="str">
        <f ca="1">IF($A398&lt;&gt;"",_xll.BCurveInt(_xll.BCurveStrip("S23","Curvedate",$A398),"Df.Mid",$A398+AN$1),"")</f>
        <v>#N/A N/A</v>
      </c>
      <c r="AO398" s="34" t="str">
        <f ca="1">IF($A398&lt;&gt;"",_xll.BCurveInt(_xll.BCurveStrip("S23","Curvedate",$A398),"Df.Mid",$A398+AO$1),"")</f>
        <v>#N/A N/A</v>
      </c>
      <c r="AP398" s="34" t="str">
        <f ca="1">IF($A398&lt;&gt;"",_xll.BCurveInt(_xll.BCurveStrip("S23","Curvedate",$A398),"Df.Mid",$A398+AP$1),"")</f>
        <v>#N/A N/A</v>
      </c>
      <c r="AQ398" s="34" t="str">
        <f ca="1">IF($A398&lt;&gt;"",_xll.BCurveInt(_xll.BCurveStrip("S23","Curvedate",$A398),"Df.Mid",$A398+AQ$1),"")</f>
        <v>#N/A N/A</v>
      </c>
      <c r="AR398" s="34" t="str">
        <f ca="1">IF($A398&lt;&gt;"",_xll.BCurveInt(_xll.BCurveStrip("S23","Curvedate",$A398),"Df.Mid",$A398+AR$1),"")</f>
        <v>#N/A N/A</v>
      </c>
      <c r="AS398" s="34" t="str">
        <f ca="1">IF($A398&lt;&gt;"",_xll.BCurveInt(_xll.BCurveStrip("S23","Curvedate",$A398),"Df.Mid",$A398+AS$1),"")</f>
        <v>#N/A N/A</v>
      </c>
      <c r="AT398" s="34" t="str">
        <f ca="1">IF($A398&lt;&gt;"",_xll.BCurveInt(_xll.BCurveStrip("S23","Curvedate",$A398),"Df.Mid",$A398+AT$1),"")</f>
        <v>#N/A N/A</v>
      </c>
      <c r="AU398" s="34" t="str">
        <f ca="1">IF($A398&lt;&gt;"",_xll.BCurveInt(_xll.BCurveStrip("S23","Curvedate",$A398),"Df.Mid",$A398+AU$1),"")</f>
        <v>#N/A N/A</v>
      </c>
      <c r="AV398" s="34" t="str">
        <f ca="1">IF($A398&lt;&gt;"",_xll.BCurveInt(_xll.BCurveStrip("S23","Curvedate",$A398),"Df.Mid",$A398+AV$1),"")</f>
        <v>#N/A N/A</v>
      </c>
      <c r="AW398" s="34" t="str">
        <f ca="1">IF($A398&lt;&gt;"",_xll.BCurveInt(_xll.BCurveStrip("S23","Curvedate",$A398),"Df.Mid",$A398+AW$1),"")</f>
        <v>#N/A N/A</v>
      </c>
      <c r="AX398" s="34" t="str">
        <f ca="1">IF($A398&lt;&gt;"",_xll.BCurveInt(_xll.BCurveStrip("S23","Curvedate",$A398),"Df.Mid",$A398+AX$1),"")</f>
        <v>#N/A N/A</v>
      </c>
      <c r="AY398" s="34" t="str">
        <f ca="1">IF($A398&lt;&gt;"",_xll.BCurveInt(_xll.BCurveStrip("S23","Curvedate",$A398),"Df.Mid",$A398+AY$1),"")</f>
        <v>#N/A N/A</v>
      </c>
      <c r="AZ398" s="34" t="str">
        <f ca="1">IF($A398&lt;&gt;"",_xll.BCurveInt(_xll.BCurveStrip("S23","Curvedate",$A398),"Df.Mid",$A398+AZ$1),"")</f>
        <v>#N/A N/A</v>
      </c>
      <c r="BA398" s="34" t="str">
        <f ca="1">IF($A398&lt;&gt;"",_xll.BCurveInt(_xll.BCurveStrip("S23","Curvedate",$A398),"Df.Mid",$A398+BA$1),"")</f>
        <v>#N/A N/A</v>
      </c>
      <c r="BB398" s="34" t="str">
        <f ca="1">IF($A398&lt;&gt;"",_xll.BCurveInt(_xll.BCurveStrip("S23","Curvedate",$A398),"Df.Mid",$A398+BB$1),"")</f>
        <v>#N/A N/A</v>
      </c>
      <c r="BC398" s="34" t="str">
        <f ca="1">IF($A398&lt;&gt;"",_xll.BCurveInt(_xll.BCurveStrip("S23","Curvedate",$A398),"Df.Mid",$A398+BC$1),"")</f>
        <v>#N/A N/A</v>
      </c>
      <c r="BD398" s="34" t="str">
        <f ca="1">IF($A398&lt;&gt;"",_xll.BCurveInt(_xll.BCurveStrip("S23","Curvedate",$A398),"Df.Mid",$A398+BD$1),"")</f>
        <v>#N/A N/A</v>
      </c>
      <c r="BE398" s="34" t="str">
        <f ca="1">IF($A398&lt;&gt;"",_xll.BCurveInt(_xll.BCurveStrip("S23","Curvedate",$A398),"Df.Mid",$A398+BE$1),"")</f>
        <v>#N/A N/A</v>
      </c>
      <c r="BF398" s="34" t="str">
        <f ca="1">IF($A398&lt;&gt;"",_xll.BCurveInt(_xll.BCurveStrip("S23","Curvedate",$A398),"Df.Mid",$A398+BF$1),"")</f>
        <v>#N/A N/A</v>
      </c>
      <c r="BG398" s="34" t="str">
        <f ca="1">IF($A398&lt;&gt;"",_xll.BCurveInt(_xll.BCurveStrip("S23","Curvedate",$A398),"Df.Mid",$A398+BG$1),"")</f>
        <v>#N/A N/A</v>
      </c>
      <c r="BH398" s="34" t="str">
        <f ca="1">IF($A398&lt;&gt;"",_xll.BCurveInt(_xll.BCurveStrip("S23","Curvedate",$A398),"Df.Mid",$A398+BH$1),"")</f>
        <v>#N/A N/A</v>
      </c>
      <c r="BI398" s="34" t="str">
        <f ca="1">IF($A398&lt;&gt;"",_xll.BCurveInt(_xll.BCurveStrip("S23","Curvedate",$A398),"Df.Mid",$A398+BI$1),"")</f>
        <v>#N/A N/A</v>
      </c>
      <c r="BJ398" s="34" t="str">
        <f ca="1">IF($A398&lt;&gt;"",_xll.BCurveInt(_xll.BCurveStrip("S23","Curvedate",$A398),"Df.Mid",$A398+BJ$1),"")</f>
        <v>#N/A N/A</v>
      </c>
      <c r="BK398" s="34" t="str">
        <f ca="1">IF($A398&lt;&gt;"",_xll.BCurveInt(_xll.BCurveStrip("S23","Curvedate",$A398),"Df.Mid",$A398+BK$1),"")</f>
        <v>#N/A N/A</v>
      </c>
      <c r="BL398" s="34" t="str">
        <f ca="1">IF($A398&lt;&gt;"",_xll.BCurveInt(_xll.BCurveStrip("S23","Curvedate",$A398),"Df.Mid",$A398+BL$1),"")</f>
        <v>#N/A N/A</v>
      </c>
      <c r="BM398" s="34" t="str">
        <f ca="1">IF($A398&lt;&gt;"",_xll.BCurveInt(_xll.BCurveStrip("S23","Curvedate",$A398),"Df.Mid",$A398+BM$1),"")</f>
        <v>#N/A N/A</v>
      </c>
      <c r="BN398" s="34" t="str">
        <f ca="1">IF($A398&lt;&gt;"",_xll.BCurveInt(_xll.BCurveStrip("S23","Curvedate",$A398),"Df.Mid",$A398+BN$1),"")</f>
        <v>#N/A N/A</v>
      </c>
      <c r="BO398" s="34" t="str">
        <f ca="1">IF($A398&lt;&gt;"",_xll.BCurveInt(_xll.BCurveStrip("S23","Curvedate",$A398),"Df.Mid",$A398+BO$1),"")</f>
        <v>#N/A N/A</v>
      </c>
      <c r="BP398" s="34" t="str">
        <f ca="1">IF($A398&lt;&gt;"",_xll.BCurveInt(_xll.BCurveStrip("S23","Curvedate",$A398),"Df.Mid",$A398+BP$1),"")</f>
        <v>#N/A N/A</v>
      </c>
      <c r="BQ398" s="34" t="str">
        <f ca="1">IF($A398&lt;&gt;"",_xll.BCurveInt(_xll.BCurveStrip("S23","Curvedate",$A398),"Df.Mid",$A398+BQ$1),"")</f>
        <v>#N/A N/A</v>
      </c>
      <c r="BR398" s="34" t="str">
        <f ca="1">IF($A398&lt;&gt;"",_xll.BCurveInt(_xll.BCurveStrip("S23","Curvedate",$A398),"Df.Mid",$A398+BR$1),"")</f>
        <v>#N/A N/A</v>
      </c>
      <c r="BS398" s="34" t="str">
        <f ca="1">IF($A398&lt;&gt;"",_xll.BCurveInt(_xll.BCurveStrip("S23","Curvedate",$A398),"Df.Mid",$A398+BS$1),"")</f>
        <v>#N/A N/A</v>
      </c>
      <c r="BT398" s="34" t="str">
        <f ca="1">IF($A398&lt;&gt;"",_xll.BCurveInt(_xll.BCurveStrip("S23","Curvedate",$A398),"Df.Mid",$A398+BT$1),"")</f>
        <v>#N/A N/A</v>
      </c>
      <c r="BU398" s="34" t="str">
        <f ca="1">IF($A398&lt;&gt;"",_xll.BCurveInt(_xll.BCurveStrip("S23","Curvedate",$A398),"Df.Mid",$A398+BU$1),"")</f>
        <v>#N/A N/A</v>
      </c>
      <c r="BV398" s="34" t="str">
        <f ca="1">IF($A398&lt;&gt;"",_xll.BCurveInt(_xll.BCurveStrip("S23","Curvedate",$A398),"Df.Mid",$A398+BV$1),"")</f>
        <v>#N/A N/A</v>
      </c>
      <c r="BW398" s="34" t="str">
        <f ca="1">IF($A398&lt;&gt;"",_xll.BCurveInt(_xll.BCurveStrip("S23","Curvedate",$A398),"Df.Mid",$A398+BW$1),"")</f>
        <v>#N/A N/A</v>
      </c>
      <c r="BX398" s="34" t="str">
        <f ca="1">IF($A398&lt;&gt;"",_xll.BCurveInt(_xll.BCurveStrip("S23","Curvedate",$A398),"Df.Mid",$A398+BX$1),"")</f>
        <v>#N/A N/A</v>
      </c>
      <c r="BY398" s="34" t="str">
        <f ca="1">IF($A398&lt;&gt;"",_xll.BCurveInt(_xll.BCurveStrip("S23","Curvedate",$A398),"Df.Mid",$A398+BY$1),"")</f>
        <v>#N/A N/A</v>
      </c>
      <c r="BZ398" s="34" t="str">
        <f ca="1">IF($A398&lt;&gt;"",_xll.BCurveInt(_xll.BCurveStrip("S23","Curvedate",$A398),"Df.Mid",$A398+BZ$1),"")</f>
        <v>#N/A N/A</v>
      </c>
      <c r="CA398" s="34" t="str">
        <f ca="1">IF($A398&lt;&gt;"",_xll.BCurveInt(_xll.BCurveStrip("S23","Curvedate",$A398),"Df.Mid",$A398+CA$1),"")</f>
        <v>#N/A N/A</v>
      </c>
      <c r="CB398" s="34" t="str">
        <f ca="1">IF($A398&lt;&gt;"",_xll.BCurveInt(_xll.BCurveStrip("S23","Curvedate",$A398),"Df.Mid",$A398+CB$1),"")</f>
        <v>#N/A N/A</v>
      </c>
      <c r="CC398" s="34" t="str">
        <f ca="1">IF($A398&lt;&gt;"",_xll.BCurveInt(_xll.BCurveStrip("S23","Curvedate",$A398),"Df.Mid",$A398+CC$1),"")</f>
        <v>#N/A N/A</v>
      </c>
      <c r="CD398" s="34" t="str">
        <f ca="1">IF($A398&lt;&gt;"",_xll.BCurveInt(_xll.BCurveStrip("S23","Curvedate",$A398),"Df.Mid",$A398+CD$1),"")</f>
        <v>#N/A N/A</v>
      </c>
      <c r="CE398" s="34" t="str">
        <f ca="1">IF($A398&lt;&gt;"",_xll.BCurveInt(_xll.BCurveStrip("S23","Curvedate",$A398),"Df.Mid",$A398+CE$1),"")</f>
        <v>#N/A N/A</v>
      </c>
      <c r="CF398" s="34" t="str">
        <f ca="1">IF($A398&lt;&gt;"",_xll.BCurveInt(_xll.BCurveStrip("S23","Curvedate",$A398),"Df.Mid",$A398+CF$1),"")</f>
        <v>#N/A N/A</v>
      </c>
      <c r="CG398" s="34" t="str">
        <f ca="1">IF($A398&lt;&gt;"",_xll.BCurveInt(_xll.BCurveStrip("S23","Curvedate",$A398),"Df.Mid",$A398+CG$1),"")</f>
        <v>#N/A N/A</v>
      </c>
      <c r="CH398" s="34" t="str">
        <f ca="1">IF($A398&lt;&gt;"",_xll.BCurveInt(_xll.BCurveStrip("S23","Curvedate",$A398),"Df.Mid",$A398+CH$1),"")</f>
        <v>#N/A N/A</v>
      </c>
      <c r="CI398" s="34" t="str">
        <f ca="1">IF($A398&lt;&gt;"",_xll.BCurveInt(_xll.BCurveStrip("S23","Curvedate",$A398),"Df.Mid",$A398+CI$1),"")</f>
        <v>#N/A N/A</v>
      </c>
      <c r="CJ398" s="34" t="str">
        <f ca="1">IF($A398&lt;&gt;"",_xll.BCurveInt(_xll.BCurveStrip("S23","Curvedate",$A398),"Df.Mid",$A398+CJ$1),"")</f>
        <v>#N/A N/A</v>
      </c>
      <c r="CK398" s="34" t="str">
        <f ca="1">IF($A398&lt;&gt;"",_xll.BCurveInt(_xll.BCurveStrip("S23","Curvedate",$A398),"Df.Mid",$A398+CK$1),"")</f>
        <v>#N/A N/A</v>
      </c>
      <c r="CL398" s="34" t="str">
        <f ca="1">IF($A398&lt;&gt;"",_xll.BCurveInt(_xll.BCurveStrip("S23","Curvedate",$A398),"Df.Mid",$A398+CL$1),"")</f>
        <v>#N/A N/A</v>
      </c>
      <c r="CM398" s="34" t="str">
        <f ca="1">IF($A398&lt;&gt;"",_xll.BCurveInt(_xll.BCurveStrip("S23","Curvedate",$A398),"Df.Mid",$A398+CM$1),"")</f>
        <v>#N/A N/A</v>
      </c>
      <c r="CN398" s="34" t="str">
        <f ca="1">IF($A398&lt;&gt;"",_xll.BCurveInt(_xll.BCurveStrip("S23","Curvedate",$A398),"Df.Mid",$A398+CN$1),"")</f>
        <v>#N/A N/A</v>
      </c>
      <c r="CO398" s="34" t="str">
        <f ca="1">IF($A398&lt;&gt;"",_xll.BCurveInt(_xll.BCurveStrip("S23","Curvedate",$A398),"Df.Mid",$A398+CO$1),"")</f>
        <v>#N/A N/A</v>
      </c>
      <c r="CP398" s="34" t="str">
        <f ca="1">IF($A398&lt;&gt;"",_xll.BCurveInt(_xll.BCurveStrip("S23","Curvedate",$A398),"Df.Mid",$A398+CP$1),"")</f>
        <v>#N/A N/A</v>
      </c>
      <c r="CQ398" s="34" t="str">
        <f ca="1">IF($A398&lt;&gt;"",_xll.BCurveInt(_xll.BCurveStrip("S23","Curvedate",$A398),"Df.Mid",$A398+CQ$1),"")</f>
        <v>#N/A N/A</v>
      </c>
      <c r="CR398" s="34" t="str">
        <f ca="1">IF($A398&lt;&gt;"",_xll.BCurveInt(_xll.BCurveStrip("S23","Curvedate",$A398),"Df.Mid",$A398+CR$1),"")</f>
        <v>#N/A N/A</v>
      </c>
      <c r="CS398" s="34" t="str">
        <f ca="1">IF($A398&lt;&gt;"",_xll.BCurveInt(_xll.BCurveStrip("S23","Curvedate",$A398),"Df.Mid",$A398+CS$1),"")</f>
        <v>#N/A N/A</v>
      </c>
      <c r="CT398" s="34" t="str">
        <f ca="1">IF($A398&lt;&gt;"",_xll.BCurveInt(_xll.BCurveStrip("S23","Curvedate",$A398),"Df.Mid",$A398+CT$1),"")</f>
        <v>#N/A N/A</v>
      </c>
      <c r="CU398" s="34" t="str">
        <f ca="1">IF($A398&lt;&gt;"",_xll.BCurveInt(_xll.BCurveStrip("S23","Curvedate",$A398),"Df.Mid",$A398+CU$1),"")</f>
        <v>#N/A N/A</v>
      </c>
      <c r="CV398" s="34" t="str">
        <f ca="1">IF($A398&lt;&gt;"",_xll.BCurveInt(_xll.BCurveStrip("S23","Curvedate",$A398),"Df.Mid",$A398+CV$1),"")</f>
        <v>#N/A N/A</v>
      </c>
      <c r="CW398" s="34" t="str">
        <f ca="1">IF($A398&lt;&gt;"",_xll.BCurveInt(_xll.BCurveStrip("S23","Curvedate",$A398),"Df.Mid",$A398+CW$1),"")</f>
        <v>#N/A N/A</v>
      </c>
      <c r="CX398" s="34" t="str">
        <f ca="1">IF($A398&lt;&gt;"",_xll.BCurveInt(_xll.BCurveStrip("S23","Curvedate",$A398),"Df.Mid",$A398+CX$1),"")</f>
        <v>#N/A N/A</v>
      </c>
      <c r="CY398" s="34" t="str">
        <f ca="1">IF($A398&lt;&gt;"",_xll.BCurveInt(_xll.BCurveStrip("S23","Curvedate",$A398),"Df.Mid",$A398+CY$1),"")</f>
        <v>#N/A N/A</v>
      </c>
      <c r="CZ398" s="34" t="str">
        <f ca="1">IF($A398&lt;&gt;"",_xll.BCurveInt(_xll.BCurveStrip("S23","Curvedate",$A398),"Df.Mid",$A398+CZ$1),"")</f>
        <v>#N/A N/A</v>
      </c>
      <c r="DA398" s="34" t="str">
        <f ca="1">IF($A398&lt;&gt;"",_xll.BCurveInt(_xll.BCurveStrip("S23","Curvedate",$A398),"Df.Mid",$A398+DA$1),"")</f>
        <v>#N/A N/A</v>
      </c>
      <c r="DB398" s="34" t="str">
        <f ca="1">IF($A398&lt;&gt;"",_xll.BCurveInt(_xll.BCurveStrip("S23","Curvedate",$A398),"Df.Mid",$A398+DB$1),"")</f>
        <v>#N/A N/A</v>
      </c>
    </row>
    <row r="399" spans="1:106" x14ac:dyDescent="0.2">
      <c r="A399" s="13">
        <f t="shared" ca="1" si="6"/>
        <v>44827</v>
      </c>
      <c r="B399" s="34" t="str">
        <f ca="1">IF($A399&lt;&gt;"",_xll.BCurveInt(_xll.BCurveStrip("S23","Curvedate",$A399),"Df.Mid",$A399+B$1),"")</f>
        <v>#N/A N/A</v>
      </c>
      <c r="C399" s="34" t="str">
        <f ca="1">IF($A399&lt;&gt;"",_xll.BCurveInt(_xll.BCurveStrip("S23","Curvedate",$A399),"Df.Mid",$A399+C$1),"")</f>
        <v>#N/A N/A</v>
      </c>
      <c r="D399" s="34" t="str">
        <f ca="1">IF($A399&lt;&gt;"",_xll.BCurveInt(_xll.BCurveStrip("S23","Curvedate",$A399),"Df.Mid",$A399+D$1),"")</f>
        <v>#N/A N/A</v>
      </c>
      <c r="E399" s="34" t="str">
        <f ca="1">IF($A399&lt;&gt;"",_xll.BCurveInt(_xll.BCurveStrip("S23","Curvedate",$A399),"Df.Mid",$A399+E$1),"")</f>
        <v>#N/A N/A</v>
      </c>
      <c r="F399" s="34" t="str">
        <f ca="1">IF($A399&lt;&gt;"",_xll.BCurveInt(_xll.BCurveStrip("S23","Curvedate",$A399),"Df.Mid",$A399+F$1),"")</f>
        <v>#N/A N/A</v>
      </c>
      <c r="G399" s="34" t="str">
        <f ca="1">IF($A399&lt;&gt;"",_xll.BCurveInt(_xll.BCurveStrip("S23","Curvedate",$A399),"Df.Mid",$A399+G$1),"")</f>
        <v>#N/A N/A</v>
      </c>
      <c r="H399" s="34" t="str">
        <f ca="1">IF($A399&lt;&gt;"",_xll.BCurveInt(_xll.BCurveStrip("S23","Curvedate",$A399),"Df.Mid",$A399+H$1),"")</f>
        <v>#N/A N/A</v>
      </c>
      <c r="I399" s="34" t="str">
        <f ca="1">IF($A399&lt;&gt;"",_xll.BCurveInt(_xll.BCurveStrip("S23","Curvedate",$A399),"Df.Mid",$A399+I$1),"")</f>
        <v>#N/A N/A</v>
      </c>
      <c r="J399" s="34" t="str">
        <f ca="1">IF($A399&lt;&gt;"",_xll.BCurveInt(_xll.BCurveStrip("S23","Curvedate",$A399),"Df.Mid",$A399+J$1),"")</f>
        <v>#N/A N/A</v>
      </c>
      <c r="K399" s="34" t="str">
        <f ca="1">IF($A399&lt;&gt;"",_xll.BCurveInt(_xll.BCurveStrip("S23","Curvedate",$A399),"Df.Mid",$A399+K$1),"")</f>
        <v>#N/A N/A</v>
      </c>
      <c r="L399" s="34" t="str">
        <f ca="1">IF($A399&lt;&gt;"",_xll.BCurveInt(_xll.BCurveStrip("S23","Curvedate",$A399),"Df.Mid",$A399+L$1),"")</f>
        <v>#N/A N/A</v>
      </c>
      <c r="M399" s="34" t="str">
        <f ca="1">IF($A399&lt;&gt;"",_xll.BCurveInt(_xll.BCurveStrip("S23","Curvedate",$A399),"Df.Mid",$A399+M$1),"")</f>
        <v>#N/A N/A</v>
      </c>
      <c r="N399" s="34" t="str">
        <f ca="1">IF($A399&lt;&gt;"",_xll.BCurveInt(_xll.BCurveStrip("S23","Curvedate",$A399),"Df.Mid",$A399+N$1),"")</f>
        <v>#N/A N/A</v>
      </c>
      <c r="O399" s="34" t="str">
        <f ca="1">IF($A399&lt;&gt;"",_xll.BCurveInt(_xll.BCurveStrip("S23","Curvedate",$A399),"Df.Mid",$A399+O$1),"")</f>
        <v>#N/A N/A</v>
      </c>
      <c r="P399" s="34" t="str">
        <f ca="1">IF($A399&lt;&gt;"",_xll.BCurveInt(_xll.BCurveStrip("S23","Curvedate",$A399),"Df.Mid",$A399+P$1),"")</f>
        <v>#N/A N/A</v>
      </c>
      <c r="Q399" s="34" t="str">
        <f ca="1">IF($A399&lt;&gt;"",_xll.BCurveInt(_xll.BCurveStrip("S23","Curvedate",$A399),"Df.Mid",$A399+Q$1),"")</f>
        <v>#N/A N/A</v>
      </c>
      <c r="R399" s="34" t="str">
        <f ca="1">IF($A399&lt;&gt;"",_xll.BCurveInt(_xll.BCurveStrip("S23","Curvedate",$A399),"Df.Mid",$A399+R$1),"")</f>
        <v>#N/A N/A</v>
      </c>
      <c r="S399" s="34" t="str">
        <f ca="1">IF($A399&lt;&gt;"",_xll.BCurveInt(_xll.BCurveStrip("S23","Curvedate",$A399),"Df.Mid",$A399+S$1),"")</f>
        <v>#N/A N/A</v>
      </c>
      <c r="T399" s="34" t="str">
        <f ca="1">IF($A399&lt;&gt;"",_xll.BCurveInt(_xll.BCurveStrip("S23","Curvedate",$A399),"Df.Mid",$A399+T$1),"")</f>
        <v>#N/A N/A</v>
      </c>
      <c r="U399" s="34" t="str">
        <f ca="1">IF($A399&lt;&gt;"",_xll.BCurveInt(_xll.BCurveStrip("S23","Curvedate",$A399),"Df.Mid",$A399+U$1),"")</f>
        <v>#N/A N/A</v>
      </c>
      <c r="V399" s="34" t="str">
        <f ca="1">IF($A399&lt;&gt;"",_xll.BCurveInt(_xll.BCurveStrip("S23","Curvedate",$A399),"Df.Mid",$A399+V$1),"")</f>
        <v>#N/A N/A</v>
      </c>
      <c r="W399" s="34" t="str">
        <f ca="1">IF($A399&lt;&gt;"",_xll.BCurveInt(_xll.BCurveStrip("S23","Curvedate",$A399),"Df.Mid",$A399+W$1),"")</f>
        <v>#N/A N/A</v>
      </c>
      <c r="X399" s="34" t="str">
        <f ca="1">IF($A399&lt;&gt;"",_xll.BCurveInt(_xll.BCurveStrip("S23","Curvedate",$A399),"Df.Mid",$A399+X$1),"")</f>
        <v>#N/A N/A</v>
      </c>
      <c r="Y399" s="34" t="str">
        <f ca="1">IF($A399&lt;&gt;"",_xll.BCurveInt(_xll.BCurveStrip("S23","Curvedate",$A399),"Df.Mid",$A399+Y$1),"")</f>
        <v>#N/A N/A</v>
      </c>
      <c r="Z399" s="34" t="str">
        <f ca="1">IF($A399&lt;&gt;"",_xll.BCurveInt(_xll.BCurveStrip("S23","Curvedate",$A399),"Df.Mid",$A399+Z$1),"")</f>
        <v>#N/A N/A</v>
      </c>
      <c r="AA399" s="34" t="str">
        <f ca="1">IF($A399&lt;&gt;"",_xll.BCurveInt(_xll.BCurveStrip("S23","Curvedate",$A399),"Df.Mid",$A399+AA$1),"")</f>
        <v>#N/A N/A</v>
      </c>
      <c r="AB399" s="34" t="str">
        <f ca="1">IF($A399&lt;&gt;"",_xll.BCurveInt(_xll.BCurveStrip("S23","Curvedate",$A399),"Df.Mid",$A399+AB$1),"")</f>
        <v>#N/A N/A</v>
      </c>
      <c r="AC399" s="34" t="str">
        <f ca="1">IF($A399&lt;&gt;"",_xll.BCurveInt(_xll.BCurveStrip("S23","Curvedate",$A399),"Df.Mid",$A399+AC$1),"")</f>
        <v>#N/A N/A</v>
      </c>
      <c r="AD399" s="34" t="str">
        <f ca="1">IF($A399&lt;&gt;"",_xll.BCurveInt(_xll.BCurveStrip("S23","Curvedate",$A399),"Df.Mid",$A399+AD$1),"")</f>
        <v>#N/A N/A</v>
      </c>
      <c r="AE399" s="34" t="str">
        <f ca="1">IF($A399&lt;&gt;"",_xll.BCurveInt(_xll.BCurveStrip("S23","Curvedate",$A399),"Df.Mid",$A399+AE$1),"")</f>
        <v>#N/A N/A</v>
      </c>
      <c r="AF399" s="34" t="str">
        <f ca="1">IF($A399&lt;&gt;"",_xll.BCurveInt(_xll.BCurveStrip("S23","Curvedate",$A399),"Df.Mid",$A399+AF$1),"")</f>
        <v>#N/A N/A</v>
      </c>
      <c r="AG399" s="34" t="str">
        <f ca="1">IF($A399&lt;&gt;"",_xll.BCurveInt(_xll.BCurveStrip("S23","Curvedate",$A399),"Df.Mid",$A399+AG$1),"")</f>
        <v>#N/A N/A</v>
      </c>
      <c r="AH399" s="34" t="str">
        <f ca="1">IF($A399&lt;&gt;"",_xll.BCurveInt(_xll.BCurveStrip("S23","Curvedate",$A399),"Df.Mid",$A399+AH$1),"")</f>
        <v>#N/A N/A</v>
      </c>
      <c r="AI399" s="34" t="str">
        <f ca="1">IF($A399&lt;&gt;"",_xll.BCurveInt(_xll.BCurveStrip("S23","Curvedate",$A399),"Df.Mid",$A399+AI$1),"")</f>
        <v>#N/A N/A</v>
      </c>
      <c r="AJ399" s="34" t="str">
        <f ca="1">IF($A399&lt;&gt;"",_xll.BCurveInt(_xll.BCurveStrip("S23","Curvedate",$A399),"Df.Mid",$A399+AJ$1),"")</f>
        <v>#N/A N/A</v>
      </c>
      <c r="AK399" s="34" t="str">
        <f ca="1">IF($A399&lt;&gt;"",_xll.BCurveInt(_xll.BCurveStrip("S23","Curvedate",$A399),"Df.Mid",$A399+AK$1),"")</f>
        <v>#N/A N/A</v>
      </c>
      <c r="AL399" s="34" t="str">
        <f ca="1">IF($A399&lt;&gt;"",_xll.BCurveInt(_xll.BCurveStrip("S23","Curvedate",$A399),"Df.Mid",$A399+AL$1),"")</f>
        <v>#N/A N/A</v>
      </c>
      <c r="AM399" s="34" t="str">
        <f ca="1">IF($A399&lt;&gt;"",_xll.BCurveInt(_xll.BCurveStrip("S23","Curvedate",$A399),"Df.Mid",$A399+AM$1),"")</f>
        <v>#N/A N/A</v>
      </c>
      <c r="AN399" s="34" t="str">
        <f ca="1">IF($A399&lt;&gt;"",_xll.BCurveInt(_xll.BCurveStrip("S23","Curvedate",$A399),"Df.Mid",$A399+AN$1),"")</f>
        <v>#N/A N/A</v>
      </c>
      <c r="AO399" s="34" t="str">
        <f ca="1">IF($A399&lt;&gt;"",_xll.BCurveInt(_xll.BCurveStrip("S23","Curvedate",$A399),"Df.Mid",$A399+AO$1),"")</f>
        <v>#N/A N/A</v>
      </c>
      <c r="AP399" s="34" t="str">
        <f ca="1">IF($A399&lt;&gt;"",_xll.BCurveInt(_xll.BCurveStrip("S23","Curvedate",$A399),"Df.Mid",$A399+AP$1),"")</f>
        <v>#N/A N/A</v>
      </c>
      <c r="AQ399" s="34" t="str">
        <f ca="1">IF($A399&lt;&gt;"",_xll.BCurveInt(_xll.BCurveStrip("S23","Curvedate",$A399),"Df.Mid",$A399+AQ$1),"")</f>
        <v>#N/A N/A</v>
      </c>
      <c r="AR399" s="34" t="str">
        <f ca="1">IF($A399&lt;&gt;"",_xll.BCurveInt(_xll.BCurveStrip("S23","Curvedate",$A399),"Df.Mid",$A399+AR$1),"")</f>
        <v>#N/A N/A</v>
      </c>
      <c r="AS399" s="34" t="str">
        <f ca="1">IF($A399&lt;&gt;"",_xll.BCurveInt(_xll.BCurveStrip("S23","Curvedate",$A399),"Df.Mid",$A399+AS$1),"")</f>
        <v>#N/A N/A</v>
      </c>
      <c r="AT399" s="34" t="str">
        <f ca="1">IF($A399&lt;&gt;"",_xll.BCurveInt(_xll.BCurveStrip("S23","Curvedate",$A399),"Df.Mid",$A399+AT$1),"")</f>
        <v>#N/A N/A</v>
      </c>
      <c r="AU399" s="34" t="str">
        <f ca="1">IF($A399&lt;&gt;"",_xll.BCurveInt(_xll.BCurveStrip("S23","Curvedate",$A399),"Df.Mid",$A399+AU$1),"")</f>
        <v>#N/A N/A</v>
      </c>
      <c r="AV399" s="34" t="str">
        <f ca="1">IF($A399&lt;&gt;"",_xll.BCurveInt(_xll.BCurveStrip("S23","Curvedate",$A399),"Df.Mid",$A399+AV$1),"")</f>
        <v>#N/A N/A</v>
      </c>
      <c r="AW399" s="34" t="str">
        <f ca="1">IF($A399&lt;&gt;"",_xll.BCurveInt(_xll.BCurveStrip("S23","Curvedate",$A399),"Df.Mid",$A399+AW$1),"")</f>
        <v>#N/A N/A</v>
      </c>
      <c r="AX399" s="34" t="str">
        <f ca="1">IF($A399&lt;&gt;"",_xll.BCurveInt(_xll.BCurveStrip("S23","Curvedate",$A399),"Df.Mid",$A399+AX$1),"")</f>
        <v>#N/A N/A</v>
      </c>
      <c r="AY399" s="34" t="str">
        <f ca="1">IF($A399&lt;&gt;"",_xll.BCurveInt(_xll.BCurveStrip("S23","Curvedate",$A399),"Df.Mid",$A399+AY$1),"")</f>
        <v>#N/A N/A</v>
      </c>
      <c r="AZ399" s="34" t="str">
        <f ca="1">IF($A399&lt;&gt;"",_xll.BCurveInt(_xll.BCurveStrip("S23","Curvedate",$A399),"Df.Mid",$A399+AZ$1),"")</f>
        <v>#N/A N/A</v>
      </c>
      <c r="BA399" s="34" t="str">
        <f ca="1">IF($A399&lt;&gt;"",_xll.BCurveInt(_xll.BCurveStrip("S23","Curvedate",$A399),"Df.Mid",$A399+BA$1),"")</f>
        <v>#N/A N/A</v>
      </c>
      <c r="BB399" s="34" t="str">
        <f ca="1">IF($A399&lt;&gt;"",_xll.BCurveInt(_xll.BCurveStrip("S23","Curvedate",$A399),"Df.Mid",$A399+BB$1),"")</f>
        <v>#N/A N/A</v>
      </c>
      <c r="BC399" s="34" t="str">
        <f ca="1">IF($A399&lt;&gt;"",_xll.BCurveInt(_xll.BCurveStrip("S23","Curvedate",$A399),"Df.Mid",$A399+BC$1),"")</f>
        <v>#N/A N/A</v>
      </c>
      <c r="BD399" s="34" t="str">
        <f ca="1">IF($A399&lt;&gt;"",_xll.BCurveInt(_xll.BCurveStrip("S23","Curvedate",$A399),"Df.Mid",$A399+BD$1),"")</f>
        <v>#N/A N/A</v>
      </c>
      <c r="BE399" s="34" t="str">
        <f ca="1">IF($A399&lt;&gt;"",_xll.BCurveInt(_xll.BCurveStrip("S23","Curvedate",$A399),"Df.Mid",$A399+BE$1),"")</f>
        <v>#N/A N/A</v>
      </c>
      <c r="BF399" s="34" t="str">
        <f ca="1">IF($A399&lt;&gt;"",_xll.BCurveInt(_xll.BCurveStrip("S23","Curvedate",$A399),"Df.Mid",$A399+BF$1),"")</f>
        <v>#N/A N/A</v>
      </c>
      <c r="BG399" s="34" t="str">
        <f ca="1">IF($A399&lt;&gt;"",_xll.BCurveInt(_xll.BCurveStrip("S23","Curvedate",$A399),"Df.Mid",$A399+BG$1),"")</f>
        <v>#N/A N/A</v>
      </c>
      <c r="BH399" s="34" t="str">
        <f ca="1">IF($A399&lt;&gt;"",_xll.BCurveInt(_xll.BCurveStrip("S23","Curvedate",$A399),"Df.Mid",$A399+BH$1),"")</f>
        <v>#N/A N/A</v>
      </c>
      <c r="BI399" s="34" t="str">
        <f ca="1">IF($A399&lt;&gt;"",_xll.BCurveInt(_xll.BCurveStrip("S23","Curvedate",$A399),"Df.Mid",$A399+BI$1),"")</f>
        <v>#N/A N/A</v>
      </c>
      <c r="BJ399" s="34" t="str">
        <f ca="1">IF($A399&lt;&gt;"",_xll.BCurveInt(_xll.BCurveStrip("S23","Curvedate",$A399),"Df.Mid",$A399+BJ$1),"")</f>
        <v>#N/A N/A</v>
      </c>
      <c r="BK399" s="34" t="str">
        <f ca="1">IF($A399&lt;&gt;"",_xll.BCurveInt(_xll.BCurveStrip("S23","Curvedate",$A399),"Df.Mid",$A399+BK$1),"")</f>
        <v>#N/A N/A</v>
      </c>
      <c r="BL399" s="34" t="str">
        <f ca="1">IF($A399&lt;&gt;"",_xll.BCurveInt(_xll.BCurveStrip("S23","Curvedate",$A399),"Df.Mid",$A399+BL$1),"")</f>
        <v>#N/A N/A</v>
      </c>
      <c r="BM399" s="34" t="str">
        <f ca="1">IF($A399&lt;&gt;"",_xll.BCurveInt(_xll.BCurveStrip("S23","Curvedate",$A399),"Df.Mid",$A399+BM$1),"")</f>
        <v>#N/A N/A</v>
      </c>
      <c r="BN399" s="34" t="str">
        <f ca="1">IF($A399&lt;&gt;"",_xll.BCurveInt(_xll.BCurveStrip("S23","Curvedate",$A399),"Df.Mid",$A399+BN$1),"")</f>
        <v>#N/A N/A</v>
      </c>
      <c r="BO399" s="34" t="str">
        <f ca="1">IF($A399&lt;&gt;"",_xll.BCurveInt(_xll.BCurveStrip("S23","Curvedate",$A399),"Df.Mid",$A399+BO$1),"")</f>
        <v>#N/A N/A</v>
      </c>
      <c r="BP399" s="34" t="str">
        <f ca="1">IF($A399&lt;&gt;"",_xll.BCurveInt(_xll.BCurveStrip("S23","Curvedate",$A399),"Df.Mid",$A399+BP$1),"")</f>
        <v>#N/A N/A</v>
      </c>
      <c r="BQ399" s="34" t="str">
        <f ca="1">IF($A399&lt;&gt;"",_xll.BCurveInt(_xll.BCurveStrip("S23","Curvedate",$A399),"Df.Mid",$A399+BQ$1),"")</f>
        <v>#N/A N/A</v>
      </c>
      <c r="BR399" s="34" t="str">
        <f ca="1">IF($A399&lt;&gt;"",_xll.BCurveInt(_xll.BCurveStrip("S23","Curvedate",$A399),"Df.Mid",$A399+BR$1),"")</f>
        <v>#N/A N/A</v>
      </c>
      <c r="BS399" s="34" t="str">
        <f ca="1">IF($A399&lt;&gt;"",_xll.BCurveInt(_xll.BCurveStrip("S23","Curvedate",$A399),"Df.Mid",$A399+BS$1),"")</f>
        <v>#N/A N/A</v>
      </c>
      <c r="BT399" s="34" t="str">
        <f ca="1">IF($A399&lt;&gt;"",_xll.BCurveInt(_xll.BCurveStrip("S23","Curvedate",$A399),"Df.Mid",$A399+BT$1),"")</f>
        <v>#N/A N/A</v>
      </c>
      <c r="BU399" s="34" t="str">
        <f ca="1">IF($A399&lt;&gt;"",_xll.BCurveInt(_xll.BCurveStrip("S23","Curvedate",$A399),"Df.Mid",$A399+BU$1),"")</f>
        <v>#N/A N/A</v>
      </c>
      <c r="BV399" s="34" t="str">
        <f ca="1">IF($A399&lt;&gt;"",_xll.BCurveInt(_xll.BCurveStrip("S23","Curvedate",$A399),"Df.Mid",$A399+BV$1),"")</f>
        <v>#N/A N/A</v>
      </c>
      <c r="BW399" s="34" t="str">
        <f ca="1">IF($A399&lt;&gt;"",_xll.BCurveInt(_xll.BCurveStrip("S23","Curvedate",$A399),"Df.Mid",$A399+BW$1),"")</f>
        <v>#N/A N/A</v>
      </c>
      <c r="BX399" s="34" t="str">
        <f ca="1">IF($A399&lt;&gt;"",_xll.BCurveInt(_xll.BCurveStrip("S23","Curvedate",$A399),"Df.Mid",$A399+BX$1),"")</f>
        <v>#N/A N/A</v>
      </c>
      <c r="BY399" s="34" t="str">
        <f ca="1">IF($A399&lt;&gt;"",_xll.BCurveInt(_xll.BCurveStrip("S23","Curvedate",$A399),"Df.Mid",$A399+BY$1),"")</f>
        <v>#N/A N/A</v>
      </c>
      <c r="BZ399" s="34" t="str">
        <f ca="1">IF($A399&lt;&gt;"",_xll.BCurveInt(_xll.BCurveStrip("S23","Curvedate",$A399),"Df.Mid",$A399+BZ$1),"")</f>
        <v>#N/A N/A</v>
      </c>
      <c r="CA399" s="34" t="str">
        <f ca="1">IF($A399&lt;&gt;"",_xll.BCurveInt(_xll.BCurveStrip("S23","Curvedate",$A399),"Df.Mid",$A399+CA$1),"")</f>
        <v>#N/A N/A</v>
      </c>
      <c r="CB399" s="34" t="str">
        <f ca="1">IF($A399&lt;&gt;"",_xll.BCurveInt(_xll.BCurveStrip("S23","Curvedate",$A399),"Df.Mid",$A399+CB$1),"")</f>
        <v>#N/A N/A</v>
      </c>
      <c r="CC399" s="34" t="str">
        <f ca="1">IF($A399&lt;&gt;"",_xll.BCurveInt(_xll.BCurveStrip("S23","Curvedate",$A399),"Df.Mid",$A399+CC$1),"")</f>
        <v>#N/A N/A</v>
      </c>
      <c r="CD399" s="34" t="str">
        <f ca="1">IF($A399&lt;&gt;"",_xll.BCurveInt(_xll.BCurveStrip("S23","Curvedate",$A399),"Df.Mid",$A399+CD$1),"")</f>
        <v>#N/A N/A</v>
      </c>
      <c r="CE399" s="34" t="str">
        <f ca="1">IF($A399&lt;&gt;"",_xll.BCurveInt(_xll.BCurveStrip("S23","Curvedate",$A399),"Df.Mid",$A399+CE$1),"")</f>
        <v>#N/A N/A</v>
      </c>
      <c r="CF399" s="34" t="str">
        <f ca="1">IF($A399&lt;&gt;"",_xll.BCurveInt(_xll.BCurveStrip("S23","Curvedate",$A399),"Df.Mid",$A399+CF$1),"")</f>
        <v>#N/A N/A</v>
      </c>
      <c r="CG399" s="34" t="str">
        <f ca="1">IF($A399&lt;&gt;"",_xll.BCurveInt(_xll.BCurveStrip("S23","Curvedate",$A399),"Df.Mid",$A399+CG$1),"")</f>
        <v>#N/A N/A</v>
      </c>
      <c r="CH399" s="34" t="str">
        <f ca="1">IF($A399&lt;&gt;"",_xll.BCurveInt(_xll.BCurveStrip("S23","Curvedate",$A399),"Df.Mid",$A399+CH$1),"")</f>
        <v>#N/A N/A</v>
      </c>
      <c r="CI399" s="34" t="str">
        <f ca="1">IF($A399&lt;&gt;"",_xll.BCurveInt(_xll.BCurveStrip("S23","Curvedate",$A399),"Df.Mid",$A399+CI$1),"")</f>
        <v>#N/A N/A</v>
      </c>
      <c r="CJ399" s="34" t="str">
        <f ca="1">IF($A399&lt;&gt;"",_xll.BCurveInt(_xll.BCurveStrip("S23","Curvedate",$A399),"Df.Mid",$A399+CJ$1),"")</f>
        <v>#N/A N/A</v>
      </c>
      <c r="CK399" s="34" t="str">
        <f ca="1">IF($A399&lt;&gt;"",_xll.BCurveInt(_xll.BCurveStrip("S23","Curvedate",$A399),"Df.Mid",$A399+CK$1),"")</f>
        <v>#N/A N/A</v>
      </c>
      <c r="CL399" s="34" t="str">
        <f ca="1">IF($A399&lt;&gt;"",_xll.BCurveInt(_xll.BCurveStrip("S23","Curvedate",$A399),"Df.Mid",$A399+CL$1),"")</f>
        <v>#N/A N/A</v>
      </c>
      <c r="CM399" s="34" t="str">
        <f ca="1">IF($A399&lt;&gt;"",_xll.BCurveInt(_xll.BCurveStrip("S23","Curvedate",$A399),"Df.Mid",$A399+CM$1),"")</f>
        <v>#N/A N/A</v>
      </c>
      <c r="CN399" s="34" t="str">
        <f ca="1">IF($A399&lt;&gt;"",_xll.BCurveInt(_xll.BCurveStrip("S23","Curvedate",$A399),"Df.Mid",$A399+CN$1),"")</f>
        <v>#N/A N/A</v>
      </c>
      <c r="CO399" s="34" t="str">
        <f ca="1">IF($A399&lt;&gt;"",_xll.BCurveInt(_xll.BCurveStrip("S23","Curvedate",$A399),"Df.Mid",$A399+CO$1),"")</f>
        <v>#N/A N/A</v>
      </c>
      <c r="CP399" s="34" t="str">
        <f ca="1">IF($A399&lt;&gt;"",_xll.BCurveInt(_xll.BCurveStrip("S23","Curvedate",$A399),"Df.Mid",$A399+CP$1),"")</f>
        <v>#N/A N/A</v>
      </c>
      <c r="CQ399" s="34" t="str">
        <f ca="1">IF($A399&lt;&gt;"",_xll.BCurveInt(_xll.BCurveStrip("S23","Curvedate",$A399),"Df.Mid",$A399+CQ$1),"")</f>
        <v>#N/A N/A</v>
      </c>
      <c r="CR399" s="34" t="str">
        <f ca="1">IF($A399&lt;&gt;"",_xll.BCurveInt(_xll.BCurveStrip("S23","Curvedate",$A399),"Df.Mid",$A399+CR$1),"")</f>
        <v>#N/A N/A</v>
      </c>
      <c r="CS399" s="34" t="str">
        <f ca="1">IF($A399&lt;&gt;"",_xll.BCurveInt(_xll.BCurveStrip("S23","Curvedate",$A399),"Df.Mid",$A399+CS$1),"")</f>
        <v>#N/A N/A</v>
      </c>
      <c r="CT399" s="34" t="str">
        <f ca="1">IF($A399&lt;&gt;"",_xll.BCurveInt(_xll.BCurveStrip("S23","Curvedate",$A399),"Df.Mid",$A399+CT$1),"")</f>
        <v>#N/A N/A</v>
      </c>
      <c r="CU399" s="34" t="str">
        <f ca="1">IF($A399&lt;&gt;"",_xll.BCurveInt(_xll.BCurveStrip("S23","Curvedate",$A399),"Df.Mid",$A399+CU$1),"")</f>
        <v>#N/A N/A</v>
      </c>
      <c r="CV399" s="34" t="str">
        <f ca="1">IF($A399&lt;&gt;"",_xll.BCurveInt(_xll.BCurveStrip("S23","Curvedate",$A399),"Df.Mid",$A399+CV$1),"")</f>
        <v>#N/A N/A</v>
      </c>
      <c r="CW399" s="34" t="str">
        <f ca="1">IF($A399&lt;&gt;"",_xll.BCurveInt(_xll.BCurveStrip("S23","Curvedate",$A399),"Df.Mid",$A399+CW$1),"")</f>
        <v>#N/A N/A</v>
      </c>
      <c r="CX399" s="34" t="str">
        <f ca="1">IF($A399&lt;&gt;"",_xll.BCurveInt(_xll.BCurveStrip("S23","Curvedate",$A399),"Df.Mid",$A399+CX$1),"")</f>
        <v>#N/A N/A</v>
      </c>
      <c r="CY399" s="34" t="str">
        <f ca="1">IF($A399&lt;&gt;"",_xll.BCurveInt(_xll.BCurveStrip("S23","Curvedate",$A399),"Df.Mid",$A399+CY$1),"")</f>
        <v>#N/A N/A</v>
      </c>
      <c r="CZ399" s="34" t="str">
        <f ca="1">IF($A399&lt;&gt;"",_xll.BCurveInt(_xll.BCurveStrip("S23","Curvedate",$A399),"Df.Mid",$A399+CZ$1),"")</f>
        <v>#N/A N/A</v>
      </c>
      <c r="DA399" s="34" t="str">
        <f ca="1">IF($A399&lt;&gt;"",_xll.BCurveInt(_xll.BCurveStrip("S23","Curvedate",$A399),"Df.Mid",$A399+DA$1),"")</f>
        <v>#N/A N/A</v>
      </c>
      <c r="DB399" s="34" t="str">
        <f ca="1">IF($A399&lt;&gt;"",_xll.BCurveInt(_xll.BCurveStrip("S23","Curvedate",$A399),"Df.Mid",$A399+DB$1),"")</f>
        <v>#N/A N/A</v>
      </c>
    </row>
    <row r="400" spans="1:106" x14ac:dyDescent="0.2">
      <c r="A400" s="13">
        <f t="shared" ca="1" si="6"/>
        <v>44830</v>
      </c>
      <c r="B400" s="34" t="str">
        <f ca="1">IF($A400&lt;&gt;"",_xll.BCurveInt(_xll.BCurveStrip("S23","Curvedate",$A400),"Df.Mid",$A400+B$1),"")</f>
        <v>#N/A N/A</v>
      </c>
      <c r="C400" s="34" t="str">
        <f ca="1">IF($A400&lt;&gt;"",_xll.BCurveInt(_xll.BCurveStrip("S23","Curvedate",$A400),"Df.Mid",$A400+C$1),"")</f>
        <v>#N/A N/A</v>
      </c>
      <c r="D400" s="34" t="str">
        <f ca="1">IF($A400&lt;&gt;"",_xll.BCurveInt(_xll.BCurveStrip("S23","Curvedate",$A400),"Df.Mid",$A400+D$1),"")</f>
        <v>#N/A N/A</v>
      </c>
      <c r="E400" s="34" t="str">
        <f ca="1">IF($A400&lt;&gt;"",_xll.BCurveInt(_xll.BCurveStrip("S23","Curvedate",$A400),"Df.Mid",$A400+E$1),"")</f>
        <v>#N/A N/A</v>
      </c>
      <c r="F400" s="34" t="str">
        <f ca="1">IF($A400&lt;&gt;"",_xll.BCurveInt(_xll.BCurveStrip("S23","Curvedate",$A400),"Df.Mid",$A400+F$1),"")</f>
        <v>#N/A N/A</v>
      </c>
      <c r="G400" s="34" t="str">
        <f ca="1">IF($A400&lt;&gt;"",_xll.BCurveInt(_xll.BCurveStrip("S23","Curvedate",$A400),"Df.Mid",$A400+G$1),"")</f>
        <v>#N/A N/A</v>
      </c>
      <c r="H400" s="34" t="str">
        <f ca="1">IF($A400&lt;&gt;"",_xll.BCurveInt(_xll.BCurveStrip("S23","Curvedate",$A400),"Df.Mid",$A400+H$1),"")</f>
        <v>#N/A N/A</v>
      </c>
      <c r="I400" s="34" t="str">
        <f ca="1">IF($A400&lt;&gt;"",_xll.BCurveInt(_xll.BCurveStrip("S23","Curvedate",$A400),"Df.Mid",$A400+I$1),"")</f>
        <v>#N/A N/A</v>
      </c>
      <c r="J400" s="34" t="str">
        <f ca="1">IF($A400&lt;&gt;"",_xll.BCurveInt(_xll.BCurveStrip("S23","Curvedate",$A400),"Df.Mid",$A400+J$1),"")</f>
        <v>#N/A N/A</v>
      </c>
      <c r="K400" s="34" t="str">
        <f ca="1">IF($A400&lt;&gt;"",_xll.BCurveInt(_xll.BCurveStrip("S23","Curvedate",$A400),"Df.Mid",$A400+K$1),"")</f>
        <v>#N/A N/A</v>
      </c>
      <c r="L400" s="34" t="str">
        <f ca="1">IF($A400&lt;&gt;"",_xll.BCurveInt(_xll.BCurveStrip("S23","Curvedate",$A400),"Df.Mid",$A400+L$1),"")</f>
        <v>#N/A N/A</v>
      </c>
      <c r="M400" s="34" t="str">
        <f ca="1">IF($A400&lt;&gt;"",_xll.BCurveInt(_xll.BCurveStrip("S23","Curvedate",$A400),"Df.Mid",$A400+M$1),"")</f>
        <v>#N/A N/A</v>
      </c>
      <c r="N400" s="34" t="str">
        <f ca="1">IF($A400&lt;&gt;"",_xll.BCurveInt(_xll.BCurveStrip("S23","Curvedate",$A400),"Df.Mid",$A400+N$1),"")</f>
        <v>#N/A N/A</v>
      </c>
      <c r="O400" s="34" t="str">
        <f ca="1">IF($A400&lt;&gt;"",_xll.BCurveInt(_xll.BCurveStrip("S23","Curvedate",$A400),"Df.Mid",$A400+O$1),"")</f>
        <v>#N/A N/A</v>
      </c>
      <c r="P400" s="34" t="str">
        <f ca="1">IF($A400&lt;&gt;"",_xll.BCurveInt(_xll.BCurveStrip("S23","Curvedate",$A400),"Df.Mid",$A400+P$1),"")</f>
        <v>#N/A N/A</v>
      </c>
      <c r="Q400" s="34" t="str">
        <f ca="1">IF($A400&lt;&gt;"",_xll.BCurveInt(_xll.BCurveStrip("S23","Curvedate",$A400),"Df.Mid",$A400+Q$1),"")</f>
        <v>#N/A N/A</v>
      </c>
      <c r="R400" s="34" t="str">
        <f ca="1">IF($A400&lt;&gt;"",_xll.BCurveInt(_xll.BCurveStrip("S23","Curvedate",$A400),"Df.Mid",$A400+R$1),"")</f>
        <v>#N/A N/A</v>
      </c>
      <c r="S400" s="34" t="str">
        <f ca="1">IF($A400&lt;&gt;"",_xll.BCurveInt(_xll.BCurveStrip("S23","Curvedate",$A400),"Df.Mid",$A400+S$1),"")</f>
        <v>#N/A N/A</v>
      </c>
      <c r="T400" s="34" t="str">
        <f ca="1">IF($A400&lt;&gt;"",_xll.BCurveInt(_xll.BCurveStrip("S23","Curvedate",$A400),"Df.Mid",$A400+T$1),"")</f>
        <v>#N/A N/A</v>
      </c>
      <c r="U400" s="34" t="str">
        <f ca="1">IF($A400&lt;&gt;"",_xll.BCurveInt(_xll.BCurveStrip("S23","Curvedate",$A400),"Df.Mid",$A400+U$1),"")</f>
        <v>#N/A N/A</v>
      </c>
      <c r="V400" s="34" t="str">
        <f ca="1">IF($A400&lt;&gt;"",_xll.BCurveInt(_xll.BCurveStrip("S23","Curvedate",$A400),"Df.Mid",$A400+V$1),"")</f>
        <v>#N/A N/A</v>
      </c>
      <c r="W400" s="34" t="str">
        <f ca="1">IF($A400&lt;&gt;"",_xll.BCurveInt(_xll.BCurveStrip("S23","Curvedate",$A400),"Df.Mid",$A400+W$1),"")</f>
        <v>#N/A N/A</v>
      </c>
      <c r="X400" s="34" t="str">
        <f ca="1">IF($A400&lt;&gt;"",_xll.BCurveInt(_xll.BCurveStrip("S23","Curvedate",$A400),"Df.Mid",$A400+X$1),"")</f>
        <v>#N/A N/A</v>
      </c>
      <c r="Y400" s="34" t="str">
        <f ca="1">IF($A400&lt;&gt;"",_xll.BCurveInt(_xll.BCurveStrip("S23","Curvedate",$A400),"Df.Mid",$A400+Y$1),"")</f>
        <v>#N/A N/A</v>
      </c>
      <c r="Z400" s="34" t="str">
        <f ca="1">IF($A400&lt;&gt;"",_xll.BCurveInt(_xll.BCurveStrip("S23","Curvedate",$A400),"Df.Mid",$A400+Z$1),"")</f>
        <v>#N/A N/A</v>
      </c>
      <c r="AA400" s="34" t="str">
        <f ca="1">IF($A400&lt;&gt;"",_xll.BCurveInt(_xll.BCurveStrip("S23","Curvedate",$A400),"Df.Mid",$A400+AA$1),"")</f>
        <v>#N/A N/A</v>
      </c>
      <c r="AB400" s="34" t="str">
        <f ca="1">IF($A400&lt;&gt;"",_xll.BCurveInt(_xll.BCurveStrip("S23","Curvedate",$A400),"Df.Mid",$A400+AB$1),"")</f>
        <v>#N/A N/A</v>
      </c>
      <c r="AC400" s="34" t="str">
        <f ca="1">IF($A400&lt;&gt;"",_xll.BCurveInt(_xll.BCurveStrip("S23","Curvedate",$A400),"Df.Mid",$A400+AC$1),"")</f>
        <v>#N/A N/A</v>
      </c>
      <c r="AD400" s="34" t="str">
        <f ca="1">IF($A400&lt;&gt;"",_xll.BCurveInt(_xll.BCurveStrip("S23","Curvedate",$A400),"Df.Mid",$A400+AD$1),"")</f>
        <v>#N/A N/A</v>
      </c>
      <c r="AE400" s="34" t="str">
        <f ca="1">IF($A400&lt;&gt;"",_xll.BCurveInt(_xll.BCurveStrip("S23","Curvedate",$A400),"Df.Mid",$A400+AE$1),"")</f>
        <v>#N/A N/A</v>
      </c>
      <c r="AF400" s="34" t="str">
        <f ca="1">IF($A400&lt;&gt;"",_xll.BCurveInt(_xll.BCurveStrip("S23","Curvedate",$A400),"Df.Mid",$A400+AF$1),"")</f>
        <v>#N/A N/A</v>
      </c>
      <c r="AG400" s="34" t="str">
        <f ca="1">IF($A400&lt;&gt;"",_xll.BCurveInt(_xll.BCurveStrip("S23","Curvedate",$A400),"Df.Mid",$A400+AG$1),"")</f>
        <v>#N/A N/A</v>
      </c>
      <c r="AH400" s="34" t="str">
        <f ca="1">IF($A400&lt;&gt;"",_xll.BCurveInt(_xll.BCurveStrip("S23","Curvedate",$A400),"Df.Mid",$A400+AH$1),"")</f>
        <v>#N/A N/A</v>
      </c>
      <c r="AI400" s="34" t="str">
        <f ca="1">IF($A400&lt;&gt;"",_xll.BCurveInt(_xll.BCurveStrip("S23","Curvedate",$A400),"Df.Mid",$A400+AI$1),"")</f>
        <v>#N/A N/A</v>
      </c>
      <c r="AJ400" s="34" t="str">
        <f ca="1">IF($A400&lt;&gt;"",_xll.BCurveInt(_xll.BCurveStrip("S23","Curvedate",$A400),"Df.Mid",$A400+AJ$1),"")</f>
        <v>#N/A N/A</v>
      </c>
      <c r="AK400" s="34" t="str">
        <f ca="1">IF($A400&lt;&gt;"",_xll.BCurveInt(_xll.BCurveStrip("S23","Curvedate",$A400),"Df.Mid",$A400+AK$1),"")</f>
        <v>#N/A N/A</v>
      </c>
      <c r="AL400" s="34" t="str">
        <f ca="1">IF($A400&lt;&gt;"",_xll.BCurveInt(_xll.BCurveStrip("S23","Curvedate",$A400),"Df.Mid",$A400+AL$1),"")</f>
        <v>#N/A N/A</v>
      </c>
      <c r="AM400" s="34" t="str">
        <f ca="1">IF($A400&lt;&gt;"",_xll.BCurveInt(_xll.BCurveStrip("S23","Curvedate",$A400),"Df.Mid",$A400+AM$1),"")</f>
        <v>#N/A N/A</v>
      </c>
      <c r="AN400" s="34" t="str">
        <f ca="1">IF($A400&lt;&gt;"",_xll.BCurveInt(_xll.BCurveStrip("S23","Curvedate",$A400),"Df.Mid",$A400+AN$1),"")</f>
        <v>#N/A N/A</v>
      </c>
      <c r="AO400" s="34" t="str">
        <f ca="1">IF($A400&lt;&gt;"",_xll.BCurveInt(_xll.BCurveStrip("S23","Curvedate",$A400),"Df.Mid",$A400+AO$1),"")</f>
        <v>#N/A N/A</v>
      </c>
      <c r="AP400" s="34" t="str">
        <f ca="1">IF($A400&lt;&gt;"",_xll.BCurveInt(_xll.BCurveStrip("S23","Curvedate",$A400),"Df.Mid",$A400+AP$1),"")</f>
        <v>#N/A N/A</v>
      </c>
      <c r="AQ400" s="34" t="str">
        <f ca="1">IF($A400&lt;&gt;"",_xll.BCurveInt(_xll.BCurveStrip("S23","Curvedate",$A400),"Df.Mid",$A400+AQ$1),"")</f>
        <v>#N/A N/A</v>
      </c>
      <c r="AR400" s="34" t="str">
        <f ca="1">IF($A400&lt;&gt;"",_xll.BCurveInt(_xll.BCurveStrip("S23","Curvedate",$A400),"Df.Mid",$A400+AR$1),"")</f>
        <v>#N/A N/A</v>
      </c>
      <c r="AS400" s="34" t="str">
        <f ca="1">IF($A400&lt;&gt;"",_xll.BCurveInt(_xll.BCurveStrip("S23","Curvedate",$A400),"Df.Mid",$A400+AS$1),"")</f>
        <v>#N/A N/A</v>
      </c>
      <c r="AT400" s="34" t="str">
        <f ca="1">IF($A400&lt;&gt;"",_xll.BCurveInt(_xll.BCurveStrip("S23","Curvedate",$A400),"Df.Mid",$A400+AT$1),"")</f>
        <v>#N/A N/A</v>
      </c>
      <c r="AU400" s="34" t="str">
        <f ca="1">IF($A400&lt;&gt;"",_xll.BCurveInt(_xll.BCurveStrip("S23","Curvedate",$A400),"Df.Mid",$A400+AU$1),"")</f>
        <v>#N/A N/A</v>
      </c>
      <c r="AV400" s="34" t="str">
        <f ca="1">IF($A400&lt;&gt;"",_xll.BCurveInt(_xll.BCurveStrip("S23","Curvedate",$A400),"Df.Mid",$A400+AV$1),"")</f>
        <v>#N/A N/A</v>
      </c>
      <c r="AW400" s="34" t="str">
        <f ca="1">IF($A400&lt;&gt;"",_xll.BCurveInt(_xll.BCurveStrip("S23","Curvedate",$A400),"Df.Mid",$A400+AW$1),"")</f>
        <v>#N/A N/A</v>
      </c>
      <c r="AX400" s="34" t="str">
        <f ca="1">IF($A400&lt;&gt;"",_xll.BCurveInt(_xll.BCurveStrip("S23","Curvedate",$A400),"Df.Mid",$A400+AX$1),"")</f>
        <v>#N/A N/A</v>
      </c>
      <c r="AY400" s="34" t="str">
        <f ca="1">IF($A400&lt;&gt;"",_xll.BCurveInt(_xll.BCurveStrip("S23","Curvedate",$A400),"Df.Mid",$A400+AY$1),"")</f>
        <v>#N/A N/A</v>
      </c>
      <c r="AZ400" s="34" t="str">
        <f ca="1">IF($A400&lt;&gt;"",_xll.BCurveInt(_xll.BCurveStrip("S23","Curvedate",$A400),"Df.Mid",$A400+AZ$1),"")</f>
        <v>#N/A N/A</v>
      </c>
      <c r="BA400" s="34" t="str">
        <f ca="1">IF($A400&lt;&gt;"",_xll.BCurveInt(_xll.BCurveStrip("S23","Curvedate",$A400),"Df.Mid",$A400+BA$1),"")</f>
        <v>#N/A N/A</v>
      </c>
      <c r="BB400" s="34" t="str">
        <f ca="1">IF($A400&lt;&gt;"",_xll.BCurveInt(_xll.BCurveStrip("S23","Curvedate",$A400),"Df.Mid",$A400+BB$1),"")</f>
        <v>#N/A N/A</v>
      </c>
      <c r="BC400" s="34" t="str">
        <f ca="1">IF($A400&lt;&gt;"",_xll.BCurveInt(_xll.BCurveStrip("S23","Curvedate",$A400),"Df.Mid",$A400+BC$1),"")</f>
        <v>#N/A N/A</v>
      </c>
      <c r="BD400" s="34" t="str">
        <f ca="1">IF($A400&lt;&gt;"",_xll.BCurveInt(_xll.BCurveStrip("S23","Curvedate",$A400),"Df.Mid",$A400+BD$1),"")</f>
        <v>#N/A N/A</v>
      </c>
      <c r="BE400" s="34" t="str">
        <f ca="1">IF($A400&lt;&gt;"",_xll.BCurveInt(_xll.BCurveStrip("S23","Curvedate",$A400),"Df.Mid",$A400+BE$1),"")</f>
        <v>#N/A N/A</v>
      </c>
      <c r="BF400" s="34" t="str">
        <f ca="1">IF($A400&lt;&gt;"",_xll.BCurveInt(_xll.BCurveStrip("S23","Curvedate",$A400),"Df.Mid",$A400+BF$1),"")</f>
        <v>#N/A N/A</v>
      </c>
      <c r="BG400" s="34" t="str">
        <f ca="1">IF($A400&lt;&gt;"",_xll.BCurveInt(_xll.BCurveStrip("S23","Curvedate",$A400),"Df.Mid",$A400+BG$1),"")</f>
        <v>#N/A N/A</v>
      </c>
      <c r="BH400" s="34" t="str">
        <f ca="1">IF($A400&lt;&gt;"",_xll.BCurveInt(_xll.BCurveStrip("S23","Curvedate",$A400),"Df.Mid",$A400+BH$1),"")</f>
        <v>#N/A N/A</v>
      </c>
      <c r="BI400" s="34" t="str">
        <f ca="1">IF($A400&lt;&gt;"",_xll.BCurveInt(_xll.BCurveStrip("S23","Curvedate",$A400),"Df.Mid",$A400+BI$1),"")</f>
        <v>#N/A N/A</v>
      </c>
      <c r="BJ400" s="34" t="str">
        <f ca="1">IF($A400&lt;&gt;"",_xll.BCurveInt(_xll.BCurveStrip("S23","Curvedate",$A400),"Df.Mid",$A400+BJ$1),"")</f>
        <v>#N/A N/A</v>
      </c>
      <c r="BK400" s="34" t="str">
        <f ca="1">IF($A400&lt;&gt;"",_xll.BCurveInt(_xll.BCurveStrip("S23","Curvedate",$A400),"Df.Mid",$A400+BK$1),"")</f>
        <v>#N/A N/A</v>
      </c>
      <c r="BL400" s="34" t="str">
        <f ca="1">IF($A400&lt;&gt;"",_xll.BCurveInt(_xll.BCurveStrip("S23","Curvedate",$A400),"Df.Mid",$A400+BL$1),"")</f>
        <v>#N/A N/A</v>
      </c>
      <c r="BM400" s="34" t="str">
        <f ca="1">IF($A400&lt;&gt;"",_xll.BCurveInt(_xll.BCurveStrip("S23","Curvedate",$A400),"Df.Mid",$A400+BM$1),"")</f>
        <v>#N/A N/A</v>
      </c>
      <c r="BN400" s="34" t="str">
        <f ca="1">IF($A400&lt;&gt;"",_xll.BCurveInt(_xll.BCurveStrip("S23","Curvedate",$A400),"Df.Mid",$A400+BN$1),"")</f>
        <v>#N/A N/A</v>
      </c>
      <c r="BO400" s="34" t="str">
        <f ca="1">IF($A400&lt;&gt;"",_xll.BCurveInt(_xll.BCurveStrip("S23","Curvedate",$A400),"Df.Mid",$A400+BO$1),"")</f>
        <v>#N/A N/A</v>
      </c>
      <c r="BP400" s="34" t="str">
        <f ca="1">IF($A400&lt;&gt;"",_xll.BCurveInt(_xll.BCurveStrip("S23","Curvedate",$A400),"Df.Mid",$A400+BP$1),"")</f>
        <v>#N/A N/A</v>
      </c>
      <c r="BQ400" s="34" t="str">
        <f ca="1">IF($A400&lt;&gt;"",_xll.BCurveInt(_xll.BCurveStrip("S23","Curvedate",$A400),"Df.Mid",$A400+BQ$1),"")</f>
        <v>#N/A N/A</v>
      </c>
      <c r="BR400" s="34" t="str">
        <f ca="1">IF($A400&lt;&gt;"",_xll.BCurveInt(_xll.BCurveStrip("S23","Curvedate",$A400),"Df.Mid",$A400+BR$1),"")</f>
        <v>#N/A N/A</v>
      </c>
      <c r="BS400" s="34" t="str">
        <f ca="1">IF($A400&lt;&gt;"",_xll.BCurveInt(_xll.BCurveStrip("S23","Curvedate",$A400),"Df.Mid",$A400+BS$1),"")</f>
        <v>#N/A N/A</v>
      </c>
      <c r="BT400" s="34" t="str">
        <f ca="1">IF($A400&lt;&gt;"",_xll.BCurveInt(_xll.BCurveStrip("S23","Curvedate",$A400),"Df.Mid",$A400+BT$1),"")</f>
        <v>#N/A N/A</v>
      </c>
      <c r="BU400" s="34" t="str">
        <f ca="1">IF($A400&lt;&gt;"",_xll.BCurveInt(_xll.BCurveStrip("S23","Curvedate",$A400),"Df.Mid",$A400+BU$1),"")</f>
        <v>#N/A N/A</v>
      </c>
      <c r="BV400" s="34" t="str">
        <f ca="1">IF($A400&lt;&gt;"",_xll.BCurveInt(_xll.BCurveStrip("S23","Curvedate",$A400),"Df.Mid",$A400+BV$1),"")</f>
        <v>#N/A N/A</v>
      </c>
      <c r="BW400" s="34" t="str">
        <f ca="1">IF($A400&lt;&gt;"",_xll.BCurveInt(_xll.BCurveStrip("S23","Curvedate",$A400),"Df.Mid",$A400+BW$1),"")</f>
        <v>#N/A N/A</v>
      </c>
      <c r="BX400" s="34" t="str">
        <f ca="1">IF($A400&lt;&gt;"",_xll.BCurveInt(_xll.BCurveStrip("S23","Curvedate",$A400),"Df.Mid",$A400+BX$1),"")</f>
        <v>#N/A N/A</v>
      </c>
      <c r="BY400" s="34" t="str">
        <f ca="1">IF($A400&lt;&gt;"",_xll.BCurveInt(_xll.BCurveStrip("S23","Curvedate",$A400),"Df.Mid",$A400+BY$1),"")</f>
        <v>#N/A N/A</v>
      </c>
      <c r="BZ400" s="34" t="str">
        <f ca="1">IF($A400&lt;&gt;"",_xll.BCurveInt(_xll.BCurveStrip("S23","Curvedate",$A400),"Df.Mid",$A400+BZ$1),"")</f>
        <v>#N/A N/A</v>
      </c>
      <c r="CA400" s="34" t="str">
        <f ca="1">IF($A400&lt;&gt;"",_xll.BCurveInt(_xll.BCurveStrip("S23","Curvedate",$A400),"Df.Mid",$A400+CA$1),"")</f>
        <v>#N/A N/A</v>
      </c>
      <c r="CB400" s="34" t="str">
        <f ca="1">IF($A400&lt;&gt;"",_xll.BCurveInt(_xll.BCurveStrip("S23","Curvedate",$A400),"Df.Mid",$A400+CB$1),"")</f>
        <v>#N/A N/A</v>
      </c>
      <c r="CC400" s="34" t="str">
        <f ca="1">IF($A400&lt;&gt;"",_xll.BCurveInt(_xll.BCurveStrip("S23","Curvedate",$A400),"Df.Mid",$A400+CC$1),"")</f>
        <v>#N/A N/A</v>
      </c>
      <c r="CD400" s="34" t="str">
        <f ca="1">IF($A400&lt;&gt;"",_xll.BCurveInt(_xll.BCurveStrip("S23","Curvedate",$A400),"Df.Mid",$A400+CD$1),"")</f>
        <v>#N/A N/A</v>
      </c>
      <c r="CE400" s="34" t="str">
        <f ca="1">IF($A400&lt;&gt;"",_xll.BCurveInt(_xll.BCurveStrip("S23","Curvedate",$A400),"Df.Mid",$A400+CE$1),"")</f>
        <v>#N/A N/A</v>
      </c>
      <c r="CF400" s="34" t="str">
        <f ca="1">IF($A400&lt;&gt;"",_xll.BCurveInt(_xll.BCurveStrip("S23","Curvedate",$A400),"Df.Mid",$A400+CF$1),"")</f>
        <v>#N/A N/A</v>
      </c>
      <c r="CG400" s="34" t="str">
        <f ca="1">IF($A400&lt;&gt;"",_xll.BCurveInt(_xll.BCurveStrip("S23","Curvedate",$A400),"Df.Mid",$A400+CG$1),"")</f>
        <v>#N/A N/A</v>
      </c>
      <c r="CH400" s="34" t="str">
        <f ca="1">IF($A400&lt;&gt;"",_xll.BCurveInt(_xll.BCurveStrip("S23","Curvedate",$A400),"Df.Mid",$A400+CH$1),"")</f>
        <v>#N/A N/A</v>
      </c>
      <c r="CI400" s="34" t="str">
        <f ca="1">IF($A400&lt;&gt;"",_xll.BCurveInt(_xll.BCurveStrip("S23","Curvedate",$A400),"Df.Mid",$A400+CI$1),"")</f>
        <v>#N/A N/A</v>
      </c>
      <c r="CJ400" s="34" t="str">
        <f ca="1">IF($A400&lt;&gt;"",_xll.BCurveInt(_xll.BCurveStrip("S23","Curvedate",$A400),"Df.Mid",$A400+CJ$1),"")</f>
        <v>#N/A N/A</v>
      </c>
      <c r="CK400" s="34" t="str">
        <f ca="1">IF($A400&lt;&gt;"",_xll.BCurveInt(_xll.BCurveStrip("S23","Curvedate",$A400),"Df.Mid",$A400+CK$1),"")</f>
        <v>#N/A N/A</v>
      </c>
      <c r="CL400" s="34" t="str">
        <f ca="1">IF($A400&lt;&gt;"",_xll.BCurveInt(_xll.BCurveStrip("S23","Curvedate",$A400),"Df.Mid",$A400+CL$1),"")</f>
        <v>#N/A N/A</v>
      </c>
      <c r="CM400" s="34" t="str">
        <f ca="1">IF($A400&lt;&gt;"",_xll.BCurveInt(_xll.BCurveStrip("S23","Curvedate",$A400),"Df.Mid",$A400+CM$1),"")</f>
        <v>#N/A N/A</v>
      </c>
      <c r="CN400" s="34" t="str">
        <f ca="1">IF($A400&lt;&gt;"",_xll.BCurveInt(_xll.BCurveStrip("S23","Curvedate",$A400),"Df.Mid",$A400+CN$1),"")</f>
        <v>#N/A N/A</v>
      </c>
      <c r="CO400" s="34" t="str">
        <f ca="1">IF($A400&lt;&gt;"",_xll.BCurveInt(_xll.BCurveStrip("S23","Curvedate",$A400),"Df.Mid",$A400+CO$1),"")</f>
        <v>#N/A N/A</v>
      </c>
      <c r="CP400" s="34" t="str">
        <f ca="1">IF($A400&lt;&gt;"",_xll.BCurveInt(_xll.BCurveStrip("S23","Curvedate",$A400),"Df.Mid",$A400+CP$1),"")</f>
        <v>#N/A N/A</v>
      </c>
      <c r="CQ400" s="34" t="str">
        <f ca="1">IF($A400&lt;&gt;"",_xll.BCurveInt(_xll.BCurveStrip("S23","Curvedate",$A400),"Df.Mid",$A400+CQ$1),"")</f>
        <v>#N/A N/A</v>
      </c>
      <c r="CR400" s="34" t="str">
        <f ca="1">IF($A400&lt;&gt;"",_xll.BCurveInt(_xll.BCurveStrip("S23","Curvedate",$A400),"Df.Mid",$A400+CR$1),"")</f>
        <v>#N/A N/A</v>
      </c>
      <c r="CS400" s="34" t="str">
        <f ca="1">IF($A400&lt;&gt;"",_xll.BCurveInt(_xll.BCurveStrip("S23","Curvedate",$A400),"Df.Mid",$A400+CS$1),"")</f>
        <v>#N/A N/A</v>
      </c>
      <c r="CT400" s="34" t="str">
        <f ca="1">IF($A400&lt;&gt;"",_xll.BCurveInt(_xll.BCurveStrip("S23","Curvedate",$A400),"Df.Mid",$A400+CT$1),"")</f>
        <v>#N/A N/A</v>
      </c>
      <c r="CU400" s="34" t="str">
        <f ca="1">IF($A400&lt;&gt;"",_xll.BCurveInt(_xll.BCurveStrip("S23","Curvedate",$A400),"Df.Mid",$A400+CU$1),"")</f>
        <v>#N/A N/A</v>
      </c>
      <c r="CV400" s="34" t="str">
        <f ca="1">IF($A400&lt;&gt;"",_xll.BCurveInt(_xll.BCurveStrip("S23","Curvedate",$A400),"Df.Mid",$A400+CV$1),"")</f>
        <v>#N/A N/A</v>
      </c>
      <c r="CW400" s="34" t="str">
        <f ca="1">IF($A400&lt;&gt;"",_xll.BCurveInt(_xll.BCurveStrip("S23","Curvedate",$A400),"Df.Mid",$A400+CW$1),"")</f>
        <v>#N/A N/A</v>
      </c>
      <c r="CX400" s="34" t="str">
        <f ca="1">IF($A400&lt;&gt;"",_xll.BCurveInt(_xll.BCurveStrip("S23","Curvedate",$A400),"Df.Mid",$A400+CX$1),"")</f>
        <v>#N/A N/A</v>
      </c>
      <c r="CY400" s="34" t="str">
        <f ca="1">IF($A400&lt;&gt;"",_xll.BCurveInt(_xll.BCurveStrip("S23","Curvedate",$A400),"Df.Mid",$A400+CY$1),"")</f>
        <v>#N/A N/A</v>
      </c>
      <c r="CZ400" s="34" t="str">
        <f ca="1">IF($A400&lt;&gt;"",_xll.BCurveInt(_xll.BCurveStrip("S23","Curvedate",$A400),"Df.Mid",$A400+CZ$1),"")</f>
        <v>#N/A N/A</v>
      </c>
      <c r="DA400" s="34" t="str">
        <f ca="1">IF($A400&lt;&gt;"",_xll.BCurveInt(_xll.BCurveStrip("S23","Curvedate",$A400),"Df.Mid",$A400+DA$1),"")</f>
        <v>#N/A N/A</v>
      </c>
      <c r="DB400" s="34" t="str">
        <f ca="1">IF($A400&lt;&gt;"",_xll.BCurveInt(_xll.BCurveStrip("S23","Curvedate",$A400),"Df.Mid",$A400+DB$1),"")</f>
        <v>#N/A N/A</v>
      </c>
    </row>
    <row r="401" spans="1:106" x14ac:dyDescent="0.2">
      <c r="A401" s="13">
        <f t="shared" ca="1" si="6"/>
        <v>44831</v>
      </c>
      <c r="B401" s="34" t="str">
        <f ca="1">IF($A401&lt;&gt;"",_xll.BCurveInt(_xll.BCurveStrip("S23","Curvedate",$A401),"Df.Mid",$A401+B$1),"")</f>
        <v>#N/A N/A</v>
      </c>
      <c r="C401" s="34" t="str">
        <f ca="1">IF($A401&lt;&gt;"",_xll.BCurveInt(_xll.BCurveStrip("S23","Curvedate",$A401),"Df.Mid",$A401+C$1),"")</f>
        <v>#N/A N/A</v>
      </c>
      <c r="D401" s="34" t="str">
        <f ca="1">IF($A401&lt;&gt;"",_xll.BCurveInt(_xll.BCurveStrip("S23","Curvedate",$A401),"Df.Mid",$A401+D$1),"")</f>
        <v>#N/A N/A</v>
      </c>
      <c r="E401" s="34" t="str">
        <f ca="1">IF($A401&lt;&gt;"",_xll.BCurveInt(_xll.BCurveStrip("S23","Curvedate",$A401),"Df.Mid",$A401+E$1),"")</f>
        <v>#N/A N/A</v>
      </c>
      <c r="F401" s="34" t="str">
        <f ca="1">IF($A401&lt;&gt;"",_xll.BCurveInt(_xll.BCurveStrip("S23","Curvedate",$A401),"Df.Mid",$A401+F$1),"")</f>
        <v>#N/A N/A</v>
      </c>
      <c r="G401" s="34" t="str">
        <f ca="1">IF($A401&lt;&gt;"",_xll.BCurveInt(_xll.BCurveStrip("S23","Curvedate",$A401),"Df.Mid",$A401+G$1),"")</f>
        <v>#N/A N/A</v>
      </c>
      <c r="H401" s="34" t="str">
        <f ca="1">IF($A401&lt;&gt;"",_xll.BCurveInt(_xll.BCurveStrip("S23","Curvedate",$A401),"Df.Mid",$A401+H$1),"")</f>
        <v>#N/A N/A</v>
      </c>
      <c r="I401" s="34" t="str">
        <f ca="1">IF($A401&lt;&gt;"",_xll.BCurveInt(_xll.BCurveStrip("S23","Curvedate",$A401),"Df.Mid",$A401+I$1),"")</f>
        <v>#N/A N/A</v>
      </c>
      <c r="J401" s="34" t="str">
        <f ca="1">IF($A401&lt;&gt;"",_xll.BCurveInt(_xll.BCurveStrip("S23","Curvedate",$A401),"Df.Mid",$A401+J$1),"")</f>
        <v>#N/A N/A</v>
      </c>
      <c r="K401" s="34" t="str">
        <f ca="1">IF($A401&lt;&gt;"",_xll.BCurveInt(_xll.BCurveStrip("S23","Curvedate",$A401),"Df.Mid",$A401+K$1),"")</f>
        <v>#N/A N/A</v>
      </c>
      <c r="L401" s="34" t="str">
        <f ca="1">IF($A401&lt;&gt;"",_xll.BCurveInt(_xll.BCurveStrip("S23","Curvedate",$A401),"Df.Mid",$A401+L$1),"")</f>
        <v>#N/A N/A</v>
      </c>
      <c r="M401" s="34" t="str">
        <f ca="1">IF($A401&lt;&gt;"",_xll.BCurveInt(_xll.BCurveStrip("S23","Curvedate",$A401),"Df.Mid",$A401+M$1),"")</f>
        <v>#N/A N/A</v>
      </c>
      <c r="N401" s="34" t="str">
        <f ca="1">IF($A401&lt;&gt;"",_xll.BCurveInt(_xll.BCurveStrip("S23","Curvedate",$A401),"Df.Mid",$A401+N$1),"")</f>
        <v>#N/A N/A</v>
      </c>
      <c r="O401" s="34" t="str">
        <f ca="1">IF($A401&lt;&gt;"",_xll.BCurveInt(_xll.BCurveStrip("S23","Curvedate",$A401),"Df.Mid",$A401+O$1),"")</f>
        <v>#N/A N/A</v>
      </c>
      <c r="P401" s="34" t="str">
        <f ca="1">IF($A401&lt;&gt;"",_xll.BCurveInt(_xll.BCurveStrip("S23","Curvedate",$A401),"Df.Mid",$A401+P$1),"")</f>
        <v>#N/A N/A</v>
      </c>
      <c r="Q401" s="34" t="str">
        <f ca="1">IF($A401&lt;&gt;"",_xll.BCurveInt(_xll.BCurveStrip("S23","Curvedate",$A401),"Df.Mid",$A401+Q$1),"")</f>
        <v>#N/A N/A</v>
      </c>
      <c r="R401" s="34" t="str">
        <f ca="1">IF($A401&lt;&gt;"",_xll.BCurveInt(_xll.BCurveStrip("S23","Curvedate",$A401),"Df.Mid",$A401+R$1),"")</f>
        <v>#N/A N/A</v>
      </c>
      <c r="S401" s="34" t="str">
        <f ca="1">IF($A401&lt;&gt;"",_xll.BCurveInt(_xll.BCurveStrip("S23","Curvedate",$A401),"Df.Mid",$A401+S$1),"")</f>
        <v>#N/A N/A</v>
      </c>
      <c r="T401" s="34" t="str">
        <f ca="1">IF($A401&lt;&gt;"",_xll.BCurveInt(_xll.BCurveStrip("S23","Curvedate",$A401),"Df.Mid",$A401+T$1),"")</f>
        <v>#N/A N/A</v>
      </c>
      <c r="U401" s="34" t="str">
        <f ca="1">IF($A401&lt;&gt;"",_xll.BCurveInt(_xll.BCurveStrip("S23","Curvedate",$A401),"Df.Mid",$A401+U$1),"")</f>
        <v>#N/A N/A</v>
      </c>
      <c r="V401" s="34" t="str">
        <f ca="1">IF($A401&lt;&gt;"",_xll.BCurveInt(_xll.BCurveStrip("S23","Curvedate",$A401),"Df.Mid",$A401+V$1),"")</f>
        <v>#N/A N/A</v>
      </c>
      <c r="W401" s="34" t="str">
        <f ca="1">IF($A401&lt;&gt;"",_xll.BCurveInt(_xll.BCurveStrip("S23","Curvedate",$A401),"Df.Mid",$A401+W$1),"")</f>
        <v>#N/A N/A</v>
      </c>
      <c r="X401" s="34" t="str">
        <f ca="1">IF($A401&lt;&gt;"",_xll.BCurveInt(_xll.BCurveStrip("S23","Curvedate",$A401),"Df.Mid",$A401+X$1),"")</f>
        <v>#N/A N/A</v>
      </c>
      <c r="Y401" s="34" t="str">
        <f ca="1">IF($A401&lt;&gt;"",_xll.BCurveInt(_xll.BCurveStrip("S23","Curvedate",$A401),"Df.Mid",$A401+Y$1),"")</f>
        <v>#N/A N/A</v>
      </c>
      <c r="Z401" s="34" t="str">
        <f ca="1">IF($A401&lt;&gt;"",_xll.BCurveInt(_xll.BCurveStrip("S23","Curvedate",$A401),"Df.Mid",$A401+Z$1),"")</f>
        <v>#N/A N/A</v>
      </c>
      <c r="AA401" s="34" t="str">
        <f ca="1">IF($A401&lt;&gt;"",_xll.BCurveInt(_xll.BCurveStrip("S23","Curvedate",$A401),"Df.Mid",$A401+AA$1),"")</f>
        <v>#N/A N/A</v>
      </c>
      <c r="AB401" s="34" t="str">
        <f ca="1">IF($A401&lt;&gt;"",_xll.BCurveInt(_xll.BCurveStrip("S23","Curvedate",$A401),"Df.Mid",$A401+AB$1),"")</f>
        <v>#N/A N/A</v>
      </c>
      <c r="AC401" s="34" t="str">
        <f ca="1">IF($A401&lt;&gt;"",_xll.BCurveInt(_xll.BCurveStrip("S23","Curvedate",$A401),"Df.Mid",$A401+AC$1),"")</f>
        <v>#N/A N/A</v>
      </c>
      <c r="AD401" s="34" t="str">
        <f ca="1">IF($A401&lt;&gt;"",_xll.BCurveInt(_xll.BCurveStrip("S23","Curvedate",$A401),"Df.Mid",$A401+AD$1),"")</f>
        <v>#N/A N/A</v>
      </c>
      <c r="AE401" s="34" t="str">
        <f ca="1">IF($A401&lt;&gt;"",_xll.BCurveInt(_xll.BCurveStrip("S23","Curvedate",$A401),"Df.Mid",$A401+AE$1),"")</f>
        <v>#N/A N/A</v>
      </c>
      <c r="AF401" s="34" t="str">
        <f ca="1">IF($A401&lt;&gt;"",_xll.BCurveInt(_xll.BCurveStrip("S23","Curvedate",$A401),"Df.Mid",$A401+AF$1),"")</f>
        <v>#N/A N/A</v>
      </c>
      <c r="AG401" s="34" t="str">
        <f ca="1">IF($A401&lt;&gt;"",_xll.BCurveInt(_xll.BCurveStrip("S23","Curvedate",$A401),"Df.Mid",$A401+AG$1),"")</f>
        <v>#N/A N/A</v>
      </c>
      <c r="AH401" s="34" t="str">
        <f ca="1">IF($A401&lt;&gt;"",_xll.BCurveInt(_xll.BCurveStrip("S23","Curvedate",$A401),"Df.Mid",$A401+AH$1),"")</f>
        <v>#N/A N/A</v>
      </c>
      <c r="AI401" s="34" t="str">
        <f ca="1">IF($A401&lt;&gt;"",_xll.BCurveInt(_xll.BCurveStrip("S23","Curvedate",$A401),"Df.Mid",$A401+AI$1),"")</f>
        <v>#N/A N/A</v>
      </c>
      <c r="AJ401" s="34" t="str">
        <f ca="1">IF($A401&lt;&gt;"",_xll.BCurveInt(_xll.BCurveStrip("S23","Curvedate",$A401),"Df.Mid",$A401+AJ$1),"")</f>
        <v>#N/A N/A</v>
      </c>
      <c r="AK401" s="34" t="str">
        <f ca="1">IF($A401&lt;&gt;"",_xll.BCurveInt(_xll.BCurveStrip("S23","Curvedate",$A401),"Df.Mid",$A401+AK$1),"")</f>
        <v>#N/A N/A</v>
      </c>
      <c r="AL401" s="34" t="str">
        <f ca="1">IF($A401&lt;&gt;"",_xll.BCurveInt(_xll.BCurveStrip("S23","Curvedate",$A401),"Df.Mid",$A401+AL$1),"")</f>
        <v>#N/A N/A</v>
      </c>
      <c r="AM401" s="34" t="str">
        <f ca="1">IF($A401&lt;&gt;"",_xll.BCurveInt(_xll.BCurveStrip("S23","Curvedate",$A401),"Df.Mid",$A401+AM$1),"")</f>
        <v>#N/A N/A</v>
      </c>
      <c r="AN401" s="34" t="str">
        <f ca="1">IF($A401&lt;&gt;"",_xll.BCurveInt(_xll.BCurveStrip("S23","Curvedate",$A401),"Df.Mid",$A401+AN$1),"")</f>
        <v>#N/A N/A</v>
      </c>
      <c r="AO401" s="34" t="str">
        <f ca="1">IF($A401&lt;&gt;"",_xll.BCurveInt(_xll.BCurveStrip("S23","Curvedate",$A401),"Df.Mid",$A401+AO$1),"")</f>
        <v>#N/A N/A</v>
      </c>
      <c r="AP401" s="34" t="str">
        <f ca="1">IF($A401&lt;&gt;"",_xll.BCurveInt(_xll.BCurveStrip("S23","Curvedate",$A401),"Df.Mid",$A401+AP$1),"")</f>
        <v>#N/A N/A</v>
      </c>
      <c r="AQ401" s="34" t="str">
        <f ca="1">IF($A401&lt;&gt;"",_xll.BCurveInt(_xll.BCurveStrip("S23","Curvedate",$A401),"Df.Mid",$A401+AQ$1),"")</f>
        <v>#N/A N/A</v>
      </c>
      <c r="AR401" s="34" t="str">
        <f ca="1">IF($A401&lt;&gt;"",_xll.BCurveInt(_xll.BCurveStrip("S23","Curvedate",$A401),"Df.Mid",$A401+AR$1),"")</f>
        <v>#N/A N/A</v>
      </c>
      <c r="AS401" s="34" t="str">
        <f ca="1">IF($A401&lt;&gt;"",_xll.BCurveInt(_xll.BCurveStrip("S23","Curvedate",$A401),"Df.Mid",$A401+AS$1),"")</f>
        <v>#N/A N/A</v>
      </c>
      <c r="AT401" s="34" t="str">
        <f ca="1">IF($A401&lt;&gt;"",_xll.BCurveInt(_xll.BCurveStrip("S23","Curvedate",$A401),"Df.Mid",$A401+AT$1),"")</f>
        <v>#N/A N/A</v>
      </c>
      <c r="AU401" s="34" t="str">
        <f ca="1">IF($A401&lt;&gt;"",_xll.BCurveInt(_xll.BCurveStrip("S23","Curvedate",$A401),"Df.Mid",$A401+AU$1),"")</f>
        <v>#N/A N/A</v>
      </c>
      <c r="AV401" s="34" t="str">
        <f ca="1">IF($A401&lt;&gt;"",_xll.BCurveInt(_xll.BCurveStrip("S23","Curvedate",$A401),"Df.Mid",$A401+AV$1),"")</f>
        <v>#N/A N/A</v>
      </c>
      <c r="AW401" s="34" t="str">
        <f ca="1">IF($A401&lt;&gt;"",_xll.BCurveInt(_xll.BCurveStrip("S23","Curvedate",$A401),"Df.Mid",$A401+AW$1),"")</f>
        <v>#N/A N/A</v>
      </c>
      <c r="AX401" s="34" t="str">
        <f ca="1">IF($A401&lt;&gt;"",_xll.BCurveInt(_xll.BCurveStrip("S23","Curvedate",$A401),"Df.Mid",$A401+AX$1),"")</f>
        <v>#N/A N/A</v>
      </c>
      <c r="AY401" s="34" t="str">
        <f ca="1">IF($A401&lt;&gt;"",_xll.BCurveInt(_xll.BCurveStrip("S23","Curvedate",$A401),"Df.Mid",$A401+AY$1),"")</f>
        <v>#N/A N/A</v>
      </c>
      <c r="AZ401" s="34" t="str">
        <f ca="1">IF($A401&lt;&gt;"",_xll.BCurveInt(_xll.BCurveStrip("S23","Curvedate",$A401),"Df.Mid",$A401+AZ$1),"")</f>
        <v>#N/A N/A</v>
      </c>
      <c r="BA401" s="34" t="str">
        <f ca="1">IF($A401&lt;&gt;"",_xll.BCurveInt(_xll.BCurveStrip("S23","Curvedate",$A401),"Df.Mid",$A401+BA$1),"")</f>
        <v>#N/A N/A</v>
      </c>
      <c r="BB401" s="34" t="str">
        <f ca="1">IF($A401&lt;&gt;"",_xll.BCurveInt(_xll.BCurveStrip("S23","Curvedate",$A401),"Df.Mid",$A401+BB$1),"")</f>
        <v>#N/A N/A</v>
      </c>
      <c r="BC401" s="34" t="str">
        <f ca="1">IF($A401&lt;&gt;"",_xll.BCurveInt(_xll.BCurveStrip("S23","Curvedate",$A401),"Df.Mid",$A401+BC$1),"")</f>
        <v>#N/A N/A</v>
      </c>
      <c r="BD401" s="34" t="str">
        <f ca="1">IF($A401&lt;&gt;"",_xll.BCurveInt(_xll.BCurveStrip("S23","Curvedate",$A401),"Df.Mid",$A401+BD$1),"")</f>
        <v>#N/A N/A</v>
      </c>
      <c r="BE401" s="34" t="str">
        <f ca="1">IF($A401&lt;&gt;"",_xll.BCurveInt(_xll.BCurveStrip("S23","Curvedate",$A401),"Df.Mid",$A401+BE$1),"")</f>
        <v>#N/A N/A</v>
      </c>
      <c r="BF401" s="34" t="str">
        <f ca="1">IF($A401&lt;&gt;"",_xll.BCurveInt(_xll.BCurveStrip("S23","Curvedate",$A401),"Df.Mid",$A401+BF$1),"")</f>
        <v>#N/A N/A</v>
      </c>
      <c r="BG401" s="34" t="str">
        <f ca="1">IF($A401&lt;&gt;"",_xll.BCurveInt(_xll.BCurveStrip("S23","Curvedate",$A401),"Df.Mid",$A401+BG$1),"")</f>
        <v>#N/A N/A</v>
      </c>
      <c r="BH401" s="34" t="str">
        <f ca="1">IF($A401&lt;&gt;"",_xll.BCurveInt(_xll.BCurveStrip("S23","Curvedate",$A401),"Df.Mid",$A401+BH$1),"")</f>
        <v>#N/A N/A</v>
      </c>
      <c r="BI401" s="34" t="str">
        <f ca="1">IF($A401&lt;&gt;"",_xll.BCurveInt(_xll.BCurveStrip("S23","Curvedate",$A401),"Df.Mid",$A401+BI$1),"")</f>
        <v>#N/A N/A</v>
      </c>
      <c r="BJ401" s="34" t="str">
        <f ca="1">IF($A401&lt;&gt;"",_xll.BCurveInt(_xll.BCurveStrip("S23","Curvedate",$A401),"Df.Mid",$A401+BJ$1),"")</f>
        <v>#N/A N/A</v>
      </c>
      <c r="BK401" s="34" t="str">
        <f ca="1">IF($A401&lt;&gt;"",_xll.BCurveInt(_xll.BCurveStrip("S23","Curvedate",$A401),"Df.Mid",$A401+BK$1),"")</f>
        <v>#N/A N/A</v>
      </c>
      <c r="BL401" s="34" t="str">
        <f ca="1">IF($A401&lt;&gt;"",_xll.BCurveInt(_xll.BCurveStrip("S23","Curvedate",$A401),"Df.Mid",$A401+BL$1),"")</f>
        <v>#N/A N/A</v>
      </c>
      <c r="BM401" s="34" t="str">
        <f ca="1">IF($A401&lt;&gt;"",_xll.BCurveInt(_xll.BCurveStrip("S23","Curvedate",$A401),"Df.Mid",$A401+BM$1),"")</f>
        <v>#N/A N/A</v>
      </c>
      <c r="BN401" s="34" t="str">
        <f ca="1">IF($A401&lt;&gt;"",_xll.BCurveInt(_xll.BCurveStrip("S23","Curvedate",$A401),"Df.Mid",$A401+BN$1),"")</f>
        <v>#N/A N/A</v>
      </c>
      <c r="BO401" s="34" t="str">
        <f ca="1">IF($A401&lt;&gt;"",_xll.BCurveInt(_xll.BCurveStrip("S23","Curvedate",$A401),"Df.Mid",$A401+BO$1),"")</f>
        <v>#N/A N/A</v>
      </c>
      <c r="BP401" s="34" t="str">
        <f ca="1">IF($A401&lt;&gt;"",_xll.BCurveInt(_xll.BCurveStrip("S23","Curvedate",$A401),"Df.Mid",$A401+BP$1),"")</f>
        <v>#N/A N/A</v>
      </c>
      <c r="BQ401" s="34" t="str">
        <f ca="1">IF($A401&lt;&gt;"",_xll.BCurveInt(_xll.BCurveStrip("S23","Curvedate",$A401),"Df.Mid",$A401+BQ$1),"")</f>
        <v>#N/A N/A</v>
      </c>
      <c r="BR401" s="34" t="str">
        <f ca="1">IF($A401&lt;&gt;"",_xll.BCurveInt(_xll.BCurveStrip("S23","Curvedate",$A401),"Df.Mid",$A401+BR$1),"")</f>
        <v>#N/A N/A</v>
      </c>
      <c r="BS401" s="34" t="str">
        <f ca="1">IF($A401&lt;&gt;"",_xll.BCurveInt(_xll.BCurveStrip("S23","Curvedate",$A401),"Df.Mid",$A401+BS$1),"")</f>
        <v>#N/A N/A</v>
      </c>
      <c r="BT401" s="34" t="str">
        <f ca="1">IF($A401&lt;&gt;"",_xll.BCurveInt(_xll.BCurveStrip("S23","Curvedate",$A401),"Df.Mid",$A401+BT$1),"")</f>
        <v>#N/A N/A</v>
      </c>
      <c r="BU401" s="34" t="str">
        <f ca="1">IF($A401&lt;&gt;"",_xll.BCurveInt(_xll.BCurveStrip("S23","Curvedate",$A401),"Df.Mid",$A401+BU$1),"")</f>
        <v>#N/A N/A</v>
      </c>
      <c r="BV401" s="34" t="str">
        <f ca="1">IF($A401&lt;&gt;"",_xll.BCurveInt(_xll.BCurveStrip("S23","Curvedate",$A401),"Df.Mid",$A401+BV$1),"")</f>
        <v>#N/A N/A</v>
      </c>
      <c r="BW401" s="34" t="str">
        <f ca="1">IF($A401&lt;&gt;"",_xll.BCurveInt(_xll.BCurveStrip("S23","Curvedate",$A401),"Df.Mid",$A401+BW$1),"")</f>
        <v>#N/A N/A</v>
      </c>
      <c r="BX401" s="34" t="str">
        <f ca="1">IF($A401&lt;&gt;"",_xll.BCurveInt(_xll.BCurveStrip("S23","Curvedate",$A401),"Df.Mid",$A401+BX$1),"")</f>
        <v>#N/A N/A</v>
      </c>
      <c r="BY401" s="34" t="str">
        <f ca="1">IF($A401&lt;&gt;"",_xll.BCurveInt(_xll.BCurveStrip("S23","Curvedate",$A401),"Df.Mid",$A401+BY$1),"")</f>
        <v>#N/A N/A</v>
      </c>
      <c r="BZ401" s="34" t="str">
        <f ca="1">IF($A401&lt;&gt;"",_xll.BCurveInt(_xll.BCurveStrip("S23","Curvedate",$A401),"Df.Mid",$A401+BZ$1),"")</f>
        <v>#N/A N/A</v>
      </c>
      <c r="CA401" s="34" t="str">
        <f ca="1">IF($A401&lt;&gt;"",_xll.BCurveInt(_xll.BCurveStrip("S23","Curvedate",$A401),"Df.Mid",$A401+CA$1),"")</f>
        <v>#N/A N/A</v>
      </c>
      <c r="CB401" s="34" t="str">
        <f ca="1">IF($A401&lt;&gt;"",_xll.BCurveInt(_xll.BCurveStrip("S23","Curvedate",$A401),"Df.Mid",$A401+CB$1),"")</f>
        <v>#N/A N/A</v>
      </c>
      <c r="CC401" s="34" t="str">
        <f ca="1">IF($A401&lt;&gt;"",_xll.BCurveInt(_xll.BCurveStrip("S23","Curvedate",$A401),"Df.Mid",$A401+CC$1),"")</f>
        <v>#N/A N/A</v>
      </c>
      <c r="CD401" s="34" t="str">
        <f ca="1">IF($A401&lt;&gt;"",_xll.BCurveInt(_xll.BCurveStrip("S23","Curvedate",$A401),"Df.Mid",$A401+CD$1),"")</f>
        <v>#N/A N/A</v>
      </c>
      <c r="CE401" s="34" t="str">
        <f ca="1">IF($A401&lt;&gt;"",_xll.BCurveInt(_xll.BCurveStrip("S23","Curvedate",$A401),"Df.Mid",$A401+CE$1),"")</f>
        <v>#N/A N/A</v>
      </c>
      <c r="CF401" s="34" t="str">
        <f ca="1">IF($A401&lt;&gt;"",_xll.BCurveInt(_xll.BCurveStrip("S23","Curvedate",$A401),"Df.Mid",$A401+CF$1),"")</f>
        <v>#N/A N/A</v>
      </c>
      <c r="CG401" s="34" t="str">
        <f ca="1">IF($A401&lt;&gt;"",_xll.BCurveInt(_xll.BCurveStrip("S23","Curvedate",$A401),"Df.Mid",$A401+CG$1),"")</f>
        <v>#N/A N/A</v>
      </c>
      <c r="CH401" s="34" t="str">
        <f ca="1">IF($A401&lt;&gt;"",_xll.BCurveInt(_xll.BCurveStrip("S23","Curvedate",$A401),"Df.Mid",$A401+CH$1),"")</f>
        <v>#N/A N/A</v>
      </c>
      <c r="CI401" s="34" t="str">
        <f ca="1">IF($A401&lt;&gt;"",_xll.BCurveInt(_xll.BCurveStrip("S23","Curvedate",$A401),"Df.Mid",$A401+CI$1),"")</f>
        <v>#N/A N/A</v>
      </c>
      <c r="CJ401" s="34" t="str">
        <f ca="1">IF($A401&lt;&gt;"",_xll.BCurveInt(_xll.BCurveStrip("S23","Curvedate",$A401),"Df.Mid",$A401+CJ$1),"")</f>
        <v>#N/A N/A</v>
      </c>
      <c r="CK401" s="34" t="str">
        <f ca="1">IF($A401&lt;&gt;"",_xll.BCurveInt(_xll.BCurveStrip("S23","Curvedate",$A401),"Df.Mid",$A401+CK$1),"")</f>
        <v>#N/A N/A</v>
      </c>
      <c r="CL401" s="34" t="str">
        <f ca="1">IF($A401&lt;&gt;"",_xll.BCurveInt(_xll.BCurveStrip("S23","Curvedate",$A401),"Df.Mid",$A401+CL$1),"")</f>
        <v>#N/A N/A</v>
      </c>
      <c r="CM401" s="34" t="str">
        <f ca="1">IF($A401&lt;&gt;"",_xll.BCurveInt(_xll.BCurveStrip("S23","Curvedate",$A401),"Df.Mid",$A401+CM$1),"")</f>
        <v>#N/A N/A</v>
      </c>
      <c r="CN401" s="34" t="str">
        <f ca="1">IF($A401&lt;&gt;"",_xll.BCurveInt(_xll.BCurveStrip("S23","Curvedate",$A401),"Df.Mid",$A401+CN$1),"")</f>
        <v>#N/A N/A</v>
      </c>
      <c r="CO401" s="34" t="str">
        <f ca="1">IF($A401&lt;&gt;"",_xll.BCurveInt(_xll.BCurveStrip("S23","Curvedate",$A401),"Df.Mid",$A401+CO$1),"")</f>
        <v>#N/A N/A</v>
      </c>
      <c r="CP401" s="34" t="str">
        <f ca="1">IF($A401&lt;&gt;"",_xll.BCurveInt(_xll.BCurveStrip("S23","Curvedate",$A401),"Df.Mid",$A401+CP$1),"")</f>
        <v>#N/A N/A</v>
      </c>
      <c r="CQ401" s="34" t="str">
        <f ca="1">IF($A401&lt;&gt;"",_xll.BCurveInt(_xll.BCurveStrip("S23","Curvedate",$A401),"Df.Mid",$A401+CQ$1),"")</f>
        <v>#N/A N/A</v>
      </c>
      <c r="CR401" s="34" t="str">
        <f ca="1">IF($A401&lt;&gt;"",_xll.BCurveInt(_xll.BCurveStrip("S23","Curvedate",$A401),"Df.Mid",$A401+CR$1),"")</f>
        <v>#N/A N/A</v>
      </c>
      <c r="CS401" s="34" t="str">
        <f ca="1">IF($A401&lt;&gt;"",_xll.BCurveInt(_xll.BCurveStrip("S23","Curvedate",$A401),"Df.Mid",$A401+CS$1),"")</f>
        <v>#N/A N/A</v>
      </c>
      <c r="CT401" s="34" t="str">
        <f ca="1">IF($A401&lt;&gt;"",_xll.BCurveInt(_xll.BCurveStrip("S23","Curvedate",$A401),"Df.Mid",$A401+CT$1),"")</f>
        <v>#N/A N/A</v>
      </c>
      <c r="CU401" s="34" t="str">
        <f ca="1">IF($A401&lt;&gt;"",_xll.BCurveInt(_xll.BCurveStrip("S23","Curvedate",$A401),"Df.Mid",$A401+CU$1),"")</f>
        <v>#N/A N/A</v>
      </c>
      <c r="CV401" s="34" t="str">
        <f ca="1">IF($A401&lt;&gt;"",_xll.BCurveInt(_xll.BCurveStrip("S23","Curvedate",$A401),"Df.Mid",$A401+CV$1),"")</f>
        <v>#N/A N/A</v>
      </c>
      <c r="CW401" s="34" t="str">
        <f ca="1">IF($A401&lt;&gt;"",_xll.BCurveInt(_xll.BCurveStrip("S23","Curvedate",$A401),"Df.Mid",$A401+CW$1),"")</f>
        <v>#N/A N/A</v>
      </c>
      <c r="CX401" s="34" t="str">
        <f ca="1">IF($A401&lt;&gt;"",_xll.BCurveInt(_xll.BCurveStrip("S23","Curvedate",$A401),"Df.Mid",$A401+CX$1),"")</f>
        <v>#N/A N/A</v>
      </c>
      <c r="CY401" s="34" t="str">
        <f ca="1">IF($A401&lt;&gt;"",_xll.BCurveInt(_xll.BCurveStrip("S23","Curvedate",$A401),"Df.Mid",$A401+CY$1),"")</f>
        <v>#N/A N/A</v>
      </c>
      <c r="CZ401" s="34" t="str">
        <f ca="1">IF($A401&lt;&gt;"",_xll.BCurveInt(_xll.BCurveStrip("S23","Curvedate",$A401),"Df.Mid",$A401+CZ$1),"")</f>
        <v>#N/A N/A</v>
      </c>
      <c r="DA401" s="34" t="str">
        <f ca="1">IF($A401&lt;&gt;"",_xll.BCurveInt(_xll.BCurveStrip("S23","Curvedate",$A401),"Df.Mid",$A401+DA$1),"")</f>
        <v>#N/A N/A</v>
      </c>
      <c r="DB401" s="34" t="str">
        <f ca="1">IF($A401&lt;&gt;"",_xll.BCurveInt(_xll.BCurveStrip("S23","Curvedate",$A401),"Df.Mid",$A401+DB$1),"")</f>
        <v>#N/A N/A</v>
      </c>
    </row>
    <row r="402" spans="1:106" x14ac:dyDescent="0.2">
      <c r="A402" s="13">
        <f t="shared" ca="1" si="6"/>
        <v>44832</v>
      </c>
      <c r="B402" s="34" t="str">
        <f ca="1">IF($A402&lt;&gt;"",_xll.BCurveInt(_xll.BCurveStrip("S23","Curvedate",$A402),"Df.Mid",$A402+B$1),"")</f>
        <v>#N/A N/A</v>
      </c>
      <c r="C402" s="34" t="str">
        <f ca="1">IF($A402&lt;&gt;"",_xll.BCurveInt(_xll.BCurveStrip("S23","Curvedate",$A402),"Df.Mid",$A402+C$1),"")</f>
        <v>#N/A N/A</v>
      </c>
      <c r="D402" s="34" t="str">
        <f ca="1">IF($A402&lt;&gt;"",_xll.BCurveInt(_xll.BCurveStrip("S23","Curvedate",$A402),"Df.Mid",$A402+D$1),"")</f>
        <v>#N/A N/A</v>
      </c>
      <c r="E402" s="34" t="str">
        <f ca="1">IF($A402&lt;&gt;"",_xll.BCurveInt(_xll.BCurveStrip("S23","Curvedate",$A402),"Df.Mid",$A402+E$1),"")</f>
        <v>#N/A N/A</v>
      </c>
      <c r="F402" s="34" t="str">
        <f ca="1">IF($A402&lt;&gt;"",_xll.BCurveInt(_xll.BCurveStrip("S23","Curvedate",$A402),"Df.Mid",$A402+F$1),"")</f>
        <v>#N/A N/A</v>
      </c>
      <c r="G402" s="34" t="str">
        <f ca="1">IF($A402&lt;&gt;"",_xll.BCurveInt(_xll.BCurveStrip("S23","Curvedate",$A402),"Df.Mid",$A402+G$1),"")</f>
        <v>#N/A N/A</v>
      </c>
      <c r="H402" s="34" t="str">
        <f ca="1">IF($A402&lt;&gt;"",_xll.BCurveInt(_xll.BCurveStrip("S23","Curvedate",$A402),"Df.Mid",$A402+H$1),"")</f>
        <v>#N/A N/A</v>
      </c>
      <c r="I402" s="34" t="str">
        <f ca="1">IF($A402&lt;&gt;"",_xll.BCurveInt(_xll.BCurveStrip("S23","Curvedate",$A402),"Df.Mid",$A402+I$1),"")</f>
        <v>#N/A N/A</v>
      </c>
      <c r="J402" s="34" t="str">
        <f ca="1">IF($A402&lt;&gt;"",_xll.BCurveInt(_xll.BCurveStrip("S23","Curvedate",$A402),"Df.Mid",$A402+J$1),"")</f>
        <v>#N/A N/A</v>
      </c>
      <c r="K402" s="34" t="str">
        <f ca="1">IF($A402&lt;&gt;"",_xll.BCurveInt(_xll.BCurveStrip("S23","Curvedate",$A402),"Df.Mid",$A402+K$1),"")</f>
        <v>#N/A N/A</v>
      </c>
      <c r="L402" s="34" t="str">
        <f ca="1">IF($A402&lt;&gt;"",_xll.BCurveInt(_xll.BCurveStrip("S23","Curvedate",$A402),"Df.Mid",$A402+L$1),"")</f>
        <v>#N/A N/A</v>
      </c>
      <c r="M402" s="34" t="str">
        <f ca="1">IF($A402&lt;&gt;"",_xll.BCurveInt(_xll.BCurveStrip("S23","Curvedate",$A402),"Df.Mid",$A402+M$1),"")</f>
        <v>#N/A N/A</v>
      </c>
      <c r="N402" s="34" t="str">
        <f ca="1">IF($A402&lt;&gt;"",_xll.BCurveInt(_xll.BCurveStrip("S23","Curvedate",$A402),"Df.Mid",$A402+N$1),"")</f>
        <v>#N/A N/A</v>
      </c>
      <c r="O402" s="34" t="str">
        <f ca="1">IF($A402&lt;&gt;"",_xll.BCurveInt(_xll.BCurveStrip("S23","Curvedate",$A402),"Df.Mid",$A402+O$1),"")</f>
        <v>#N/A N/A</v>
      </c>
      <c r="P402" s="34" t="str">
        <f ca="1">IF($A402&lt;&gt;"",_xll.BCurveInt(_xll.BCurveStrip("S23","Curvedate",$A402),"Df.Mid",$A402+P$1),"")</f>
        <v>#N/A N/A</v>
      </c>
      <c r="Q402" s="34" t="str">
        <f ca="1">IF($A402&lt;&gt;"",_xll.BCurveInt(_xll.BCurveStrip("S23","Curvedate",$A402),"Df.Mid",$A402+Q$1),"")</f>
        <v>#N/A N/A</v>
      </c>
      <c r="R402" s="34" t="str">
        <f ca="1">IF($A402&lt;&gt;"",_xll.BCurveInt(_xll.BCurveStrip("S23","Curvedate",$A402),"Df.Mid",$A402+R$1),"")</f>
        <v>#N/A N/A</v>
      </c>
      <c r="S402" s="34" t="str">
        <f ca="1">IF($A402&lt;&gt;"",_xll.BCurveInt(_xll.BCurveStrip("S23","Curvedate",$A402),"Df.Mid",$A402+S$1),"")</f>
        <v>#N/A N/A</v>
      </c>
      <c r="T402" s="34" t="str">
        <f ca="1">IF($A402&lt;&gt;"",_xll.BCurveInt(_xll.BCurveStrip("S23","Curvedate",$A402),"Df.Mid",$A402+T$1),"")</f>
        <v>#N/A N/A</v>
      </c>
      <c r="U402" s="34" t="str">
        <f ca="1">IF($A402&lt;&gt;"",_xll.BCurveInt(_xll.BCurveStrip("S23","Curvedate",$A402),"Df.Mid",$A402+U$1),"")</f>
        <v>#N/A N/A</v>
      </c>
      <c r="V402" s="34" t="str">
        <f ca="1">IF($A402&lt;&gt;"",_xll.BCurveInt(_xll.BCurveStrip("S23","Curvedate",$A402),"Df.Mid",$A402+V$1),"")</f>
        <v>#N/A N/A</v>
      </c>
      <c r="W402" s="34" t="str">
        <f ca="1">IF($A402&lt;&gt;"",_xll.BCurveInt(_xll.BCurveStrip("S23","Curvedate",$A402),"Df.Mid",$A402+W$1),"")</f>
        <v>#N/A N/A</v>
      </c>
      <c r="X402" s="34" t="str">
        <f ca="1">IF($A402&lt;&gt;"",_xll.BCurveInt(_xll.BCurveStrip("S23","Curvedate",$A402),"Df.Mid",$A402+X$1),"")</f>
        <v>#N/A N/A</v>
      </c>
      <c r="Y402" s="34" t="str">
        <f ca="1">IF($A402&lt;&gt;"",_xll.BCurveInt(_xll.BCurveStrip("S23","Curvedate",$A402),"Df.Mid",$A402+Y$1),"")</f>
        <v>#N/A N/A</v>
      </c>
      <c r="Z402" s="34" t="str">
        <f ca="1">IF($A402&lt;&gt;"",_xll.BCurveInt(_xll.BCurveStrip("S23","Curvedate",$A402),"Df.Mid",$A402+Z$1),"")</f>
        <v>#N/A N/A</v>
      </c>
      <c r="AA402" s="34" t="str">
        <f ca="1">IF($A402&lt;&gt;"",_xll.BCurveInt(_xll.BCurveStrip("S23","Curvedate",$A402),"Df.Mid",$A402+AA$1),"")</f>
        <v>#N/A N/A</v>
      </c>
      <c r="AB402" s="34" t="str">
        <f ca="1">IF($A402&lt;&gt;"",_xll.BCurveInt(_xll.BCurveStrip("S23","Curvedate",$A402),"Df.Mid",$A402+AB$1),"")</f>
        <v>#N/A N/A</v>
      </c>
      <c r="AC402" s="34" t="str">
        <f ca="1">IF($A402&lt;&gt;"",_xll.BCurveInt(_xll.BCurveStrip("S23","Curvedate",$A402),"Df.Mid",$A402+AC$1),"")</f>
        <v>#N/A N/A</v>
      </c>
      <c r="AD402" s="34" t="str">
        <f ca="1">IF($A402&lt;&gt;"",_xll.BCurveInt(_xll.BCurveStrip("S23","Curvedate",$A402),"Df.Mid",$A402+AD$1),"")</f>
        <v>#N/A N/A</v>
      </c>
      <c r="AE402" s="34" t="str">
        <f ca="1">IF($A402&lt;&gt;"",_xll.BCurveInt(_xll.BCurveStrip("S23","Curvedate",$A402),"Df.Mid",$A402+AE$1),"")</f>
        <v>#N/A N/A</v>
      </c>
      <c r="AF402" s="34" t="str">
        <f ca="1">IF($A402&lt;&gt;"",_xll.BCurveInt(_xll.BCurveStrip("S23","Curvedate",$A402),"Df.Mid",$A402+AF$1),"")</f>
        <v>#N/A N/A</v>
      </c>
      <c r="AG402" s="34" t="str">
        <f ca="1">IF($A402&lt;&gt;"",_xll.BCurveInt(_xll.BCurveStrip("S23","Curvedate",$A402),"Df.Mid",$A402+AG$1),"")</f>
        <v>#N/A N/A</v>
      </c>
      <c r="AH402" s="34" t="str">
        <f ca="1">IF($A402&lt;&gt;"",_xll.BCurveInt(_xll.BCurveStrip("S23","Curvedate",$A402),"Df.Mid",$A402+AH$1),"")</f>
        <v>#N/A N/A</v>
      </c>
      <c r="AI402" s="34" t="str">
        <f ca="1">IF($A402&lt;&gt;"",_xll.BCurveInt(_xll.BCurveStrip("S23","Curvedate",$A402),"Df.Mid",$A402+AI$1),"")</f>
        <v>#N/A N/A</v>
      </c>
      <c r="AJ402" s="34" t="str">
        <f ca="1">IF($A402&lt;&gt;"",_xll.BCurveInt(_xll.BCurveStrip("S23","Curvedate",$A402),"Df.Mid",$A402+AJ$1),"")</f>
        <v>#N/A N/A</v>
      </c>
      <c r="AK402" s="34" t="str">
        <f ca="1">IF($A402&lt;&gt;"",_xll.BCurveInt(_xll.BCurveStrip("S23","Curvedate",$A402),"Df.Mid",$A402+AK$1),"")</f>
        <v>#N/A N/A</v>
      </c>
      <c r="AL402" s="34" t="str">
        <f ca="1">IF($A402&lt;&gt;"",_xll.BCurveInt(_xll.BCurveStrip("S23","Curvedate",$A402),"Df.Mid",$A402+AL$1),"")</f>
        <v>#N/A N/A</v>
      </c>
      <c r="AM402" s="34" t="str">
        <f ca="1">IF($A402&lt;&gt;"",_xll.BCurveInt(_xll.BCurveStrip("S23","Curvedate",$A402),"Df.Mid",$A402+AM$1),"")</f>
        <v>#N/A N/A</v>
      </c>
      <c r="AN402" s="34" t="str">
        <f ca="1">IF($A402&lt;&gt;"",_xll.BCurveInt(_xll.BCurveStrip("S23","Curvedate",$A402),"Df.Mid",$A402+AN$1),"")</f>
        <v>#N/A N/A</v>
      </c>
      <c r="AO402" s="34" t="str">
        <f ca="1">IF($A402&lt;&gt;"",_xll.BCurveInt(_xll.BCurveStrip("S23","Curvedate",$A402),"Df.Mid",$A402+AO$1),"")</f>
        <v>#N/A N/A</v>
      </c>
      <c r="AP402" s="34" t="str">
        <f ca="1">IF($A402&lt;&gt;"",_xll.BCurveInt(_xll.BCurveStrip("S23","Curvedate",$A402),"Df.Mid",$A402+AP$1),"")</f>
        <v>#N/A N/A</v>
      </c>
      <c r="AQ402" s="34" t="str">
        <f ca="1">IF($A402&lt;&gt;"",_xll.BCurveInt(_xll.BCurveStrip("S23","Curvedate",$A402),"Df.Mid",$A402+AQ$1),"")</f>
        <v>#N/A N/A</v>
      </c>
      <c r="AR402" s="34" t="str">
        <f ca="1">IF($A402&lt;&gt;"",_xll.BCurveInt(_xll.BCurveStrip("S23","Curvedate",$A402),"Df.Mid",$A402+AR$1),"")</f>
        <v>#N/A N/A</v>
      </c>
      <c r="AS402" s="34" t="str">
        <f ca="1">IF($A402&lt;&gt;"",_xll.BCurveInt(_xll.BCurveStrip("S23","Curvedate",$A402),"Df.Mid",$A402+AS$1),"")</f>
        <v>#N/A N/A</v>
      </c>
      <c r="AT402" s="34" t="str">
        <f ca="1">IF($A402&lt;&gt;"",_xll.BCurveInt(_xll.BCurveStrip("S23","Curvedate",$A402),"Df.Mid",$A402+AT$1),"")</f>
        <v>#N/A N/A</v>
      </c>
      <c r="AU402" s="34" t="str">
        <f ca="1">IF($A402&lt;&gt;"",_xll.BCurveInt(_xll.BCurveStrip("S23","Curvedate",$A402),"Df.Mid",$A402+AU$1),"")</f>
        <v>#N/A N/A</v>
      </c>
      <c r="AV402" s="34" t="str">
        <f ca="1">IF($A402&lt;&gt;"",_xll.BCurveInt(_xll.BCurveStrip("S23","Curvedate",$A402),"Df.Mid",$A402+AV$1),"")</f>
        <v>#N/A N/A</v>
      </c>
      <c r="AW402" s="34" t="str">
        <f ca="1">IF($A402&lt;&gt;"",_xll.BCurveInt(_xll.BCurveStrip("S23","Curvedate",$A402),"Df.Mid",$A402+AW$1),"")</f>
        <v>#N/A N/A</v>
      </c>
      <c r="AX402" s="34" t="str">
        <f ca="1">IF($A402&lt;&gt;"",_xll.BCurveInt(_xll.BCurveStrip("S23","Curvedate",$A402),"Df.Mid",$A402+AX$1),"")</f>
        <v>#N/A N/A</v>
      </c>
      <c r="AY402" s="34" t="str">
        <f ca="1">IF($A402&lt;&gt;"",_xll.BCurveInt(_xll.BCurveStrip("S23","Curvedate",$A402),"Df.Mid",$A402+AY$1),"")</f>
        <v>#N/A N/A</v>
      </c>
      <c r="AZ402" s="34" t="str">
        <f ca="1">IF($A402&lt;&gt;"",_xll.BCurveInt(_xll.BCurveStrip("S23","Curvedate",$A402),"Df.Mid",$A402+AZ$1),"")</f>
        <v>#N/A N/A</v>
      </c>
      <c r="BA402" s="34" t="str">
        <f ca="1">IF($A402&lt;&gt;"",_xll.BCurveInt(_xll.BCurveStrip("S23","Curvedate",$A402),"Df.Mid",$A402+BA$1),"")</f>
        <v>#N/A N/A</v>
      </c>
      <c r="BB402" s="34" t="str">
        <f ca="1">IF($A402&lt;&gt;"",_xll.BCurveInt(_xll.BCurveStrip("S23","Curvedate",$A402),"Df.Mid",$A402+BB$1),"")</f>
        <v>#N/A N/A</v>
      </c>
      <c r="BC402" s="34" t="str">
        <f ca="1">IF($A402&lt;&gt;"",_xll.BCurveInt(_xll.BCurveStrip("S23","Curvedate",$A402),"Df.Mid",$A402+BC$1),"")</f>
        <v>#N/A N/A</v>
      </c>
      <c r="BD402" s="34" t="str">
        <f ca="1">IF($A402&lt;&gt;"",_xll.BCurveInt(_xll.BCurveStrip("S23","Curvedate",$A402),"Df.Mid",$A402+BD$1),"")</f>
        <v>#N/A N/A</v>
      </c>
      <c r="BE402" s="34" t="str">
        <f ca="1">IF($A402&lt;&gt;"",_xll.BCurveInt(_xll.BCurveStrip("S23","Curvedate",$A402),"Df.Mid",$A402+BE$1),"")</f>
        <v>#N/A N/A</v>
      </c>
      <c r="BF402" s="34" t="str">
        <f ca="1">IF($A402&lt;&gt;"",_xll.BCurveInt(_xll.BCurveStrip("S23","Curvedate",$A402),"Df.Mid",$A402+BF$1),"")</f>
        <v>#N/A N/A</v>
      </c>
      <c r="BG402" s="34" t="str">
        <f ca="1">IF($A402&lt;&gt;"",_xll.BCurveInt(_xll.BCurveStrip("S23","Curvedate",$A402),"Df.Mid",$A402+BG$1),"")</f>
        <v>#N/A N/A</v>
      </c>
      <c r="BH402" s="34" t="str">
        <f ca="1">IF($A402&lt;&gt;"",_xll.BCurveInt(_xll.BCurveStrip("S23","Curvedate",$A402),"Df.Mid",$A402+BH$1),"")</f>
        <v>#N/A N/A</v>
      </c>
      <c r="BI402" s="34" t="str">
        <f ca="1">IF($A402&lt;&gt;"",_xll.BCurveInt(_xll.BCurveStrip("S23","Curvedate",$A402),"Df.Mid",$A402+BI$1),"")</f>
        <v>#N/A N/A</v>
      </c>
      <c r="BJ402" s="34" t="str">
        <f ca="1">IF($A402&lt;&gt;"",_xll.BCurveInt(_xll.BCurveStrip("S23","Curvedate",$A402),"Df.Mid",$A402+BJ$1),"")</f>
        <v>#N/A N/A</v>
      </c>
      <c r="BK402" s="34" t="str">
        <f ca="1">IF($A402&lt;&gt;"",_xll.BCurveInt(_xll.BCurveStrip("S23","Curvedate",$A402),"Df.Mid",$A402+BK$1),"")</f>
        <v>#N/A N/A</v>
      </c>
      <c r="BL402" s="34" t="str">
        <f ca="1">IF($A402&lt;&gt;"",_xll.BCurveInt(_xll.BCurveStrip("S23","Curvedate",$A402),"Df.Mid",$A402+BL$1),"")</f>
        <v>#N/A N/A</v>
      </c>
      <c r="BM402" s="34" t="str">
        <f ca="1">IF($A402&lt;&gt;"",_xll.BCurveInt(_xll.BCurveStrip("S23","Curvedate",$A402),"Df.Mid",$A402+BM$1),"")</f>
        <v>#N/A N/A</v>
      </c>
      <c r="BN402" s="34" t="str">
        <f ca="1">IF($A402&lt;&gt;"",_xll.BCurveInt(_xll.BCurveStrip("S23","Curvedate",$A402),"Df.Mid",$A402+BN$1),"")</f>
        <v>#N/A N/A</v>
      </c>
      <c r="BO402" s="34" t="str">
        <f ca="1">IF($A402&lt;&gt;"",_xll.BCurveInt(_xll.BCurveStrip("S23","Curvedate",$A402),"Df.Mid",$A402+BO$1),"")</f>
        <v>#N/A N/A</v>
      </c>
      <c r="BP402" s="34" t="str">
        <f ca="1">IF($A402&lt;&gt;"",_xll.BCurveInt(_xll.BCurveStrip("S23","Curvedate",$A402),"Df.Mid",$A402+BP$1),"")</f>
        <v>#N/A N/A</v>
      </c>
      <c r="BQ402" s="34" t="str">
        <f ca="1">IF($A402&lt;&gt;"",_xll.BCurveInt(_xll.BCurveStrip("S23","Curvedate",$A402),"Df.Mid",$A402+BQ$1),"")</f>
        <v>#N/A N/A</v>
      </c>
      <c r="BR402" s="34" t="str">
        <f ca="1">IF($A402&lt;&gt;"",_xll.BCurveInt(_xll.BCurveStrip("S23","Curvedate",$A402),"Df.Mid",$A402+BR$1),"")</f>
        <v>#N/A N/A</v>
      </c>
      <c r="BS402" s="34" t="str">
        <f ca="1">IF($A402&lt;&gt;"",_xll.BCurveInt(_xll.BCurveStrip("S23","Curvedate",$A402),"Df.Mid",$A402+BS$1),"")</f>
        <v>#N/A N/A</v>
      </c>
      <c r="BT402" s="34" t="str">
        <f ca="1">IF($A402&lt;&gt;"",_xll.BCurveInt(_xll.BCurveStrip("S23","Curvedate",$A402),"Df.Mid",$A402+BT$1),"")</f>
        <v>#N/A N/A</v>
      </c>
      <c r="BU402" s="34" t="str">
        <f ca="1">IF($A402&lt;&gt;"",_xll.BCurveInt(_xll.BCurveStrip("S23","Curvedate",$A402),"Df.Mid",$A402+BU$1),"")</f>
        <v>#N/A N/A</v>
      </c>
      <c r="BV402" s="34" t="str">
        <f ca="1">IF($A402&lt;&gt;"",_xll.BCurveInt(_xll.BCurveStrip("S23","Curvedate",$A402),"Df.Mid",$A402+BV$1),"")</f>
        <v>#N/A N/A</v>
      </c>
      <c r="BW402" s="34" t="str">
        <f ca="1">IF($A402&lt;&gt;"",_xll.BCurveInt(_xll.BCurveStrip("S23","Curvedate",$A402),"Df.Mid",$A402+BW$1),"")</f>
        <v>#N/A N/A</v>
      </c>
      <c r="BX402" s="34" t="str">
        <f ca="1">IF($A402&lt;&gt;"",_xll.BCurveInt(_xll.BCurveStrip("S23","Curvedate",$A402),"Df.Mid",$A402+BX$1),"")</f>
        <v>#N/A N/A</v>
      </c>
      <c r="BY402" s="34" t="str">
        <f ca="1">IF($A402&lt;&gt;"",_xll.BCurveInt(_xll.BCurveStrip("S23","Curvedate",$A402),"Df.Mid",$A402+BY$1),"")</f>
        <v>#N/A N/A</v>
      </c>
      <c r="BZ402" s="34" t="str">
        <f ca="1">IF($A402&lt;&gt;"",_xll.BCurveInt(_xll.BCurveStrip("S23","Curvedate",$A402),"Df.Mid",$A402+BZ$1),"")</f>
        <v>#N/A N/A</v>
      </c>
      <c r="CA402" s="34" t="str">
        <f ca="1">IF($A402&lt;&gt;"",_xll.BCurveInt(_xll.BCurveStrip("S23","Curvedate",$A402),"Df.Mid",$A402+CA$1),"")</f>
        <v>#N/A N/A</v>
      </c>
      <c r="CB402" s="34" t="str">
        <f ca="1">IF($A402&lt;&gt;"",_xll.BCurveInt(_xll.BCurveStrip("S23","Curvedate",$A402),"Df.Mid",$A402+CB$1),"")</f>
        <v>#N/A N/A</v>
      </c>
      <c r="CC402" s="34" t="str">
        <f ca="1">IF($A402&lt;&gt;"",_xll.BCurveInt(_xll.BCurveStrip("S23","Curvedate",$A402),"Df.Mid",$A402+CC$1),"")</f>
        <v>#N/A N/A</v>
      </c>
      <c r="CD402" s="34" t="str">
        <f ca="1">IF($A402&lt;&gt;"",_xll.BCurveInt(_xll.BCurveStrip("S23","Curvedate",$A402),"Df.Mid",$A402+CD$1),"")</f>
        <v>#N/A N/A</v>
      </c>
      <c r="CE402" s="34" t="str">
        <f ca="1">IF($A402&lt;&gt;"",_xll.BCurveInt(_xll.BCurveStrip("S23","Curvedate",$A402),"Df.Mid",$A402+CE$1),"")</f>
        <v>#N/A N/A</v>
      </c>
      <c r="CF402" s="34" t="str">
        <f ca="1">IF($A402&lt;&gt;"",_xll.BCurveInt(_xll.BCurveStrip("S23","Curvedate",$A402),"Df.Mid",$A402+CF$1),"")</f>
        <v>#N/A N/A</v>
      </c>
      <c r="CG402" s="34" t="str">
        <f ca="1">IF($A402&lt;&gt;"",_xll.BCurveInt(_xll.BCurveStrip("S23","Curvedate",$A402),"Df.Mid",$A402+CG$1),"")</f>
        <v>#N/A N/A</v>
      </c>
      <c r="CH402" s="34" t="str">
        <f ca="1">IF($A402&lt;&gt;"",_xll.BCurveInt(_xll.BCurveStrip("S23","Curvedate",$A402),"Df.Mid",$A402+CH$1),"")</f>
        <v>#N/A N/A</v>
      </c>
      <c r="CI402" s="34" t="str">
        <f ca="1">IF($A402&lt;&gt;"",_xll.BCurveInt(_xll.BCurveStrip("S23","Curvedate",$A402),"Df.Mid",$A402+CI$1),"")</f>
        <v>#N/A N/A</v>
      </c>
      <c r="CJ402" s="34" t="str">
        <f ca="1">IF($A402&lt;&gt;"",_xll.BCurveInt(_xll.BCurveStrip("S23","Curvedate",$A402),"Df.Mid",$A402+CJ$1),"")</f>
        <v>#N/A N/A</v>
      </c>
      <c r="CK402" s="34" t="str">
        <f ca="1">IF($A402&lt;&gt;"",_xll.BCurveInt(_xll.BCurveStrip("S23","Curvedate",$A402),"Df.Mid",$A402+CK$1),"")</f>
        <v>#N/A N/A</v>
      </c>
      <c r="CL402" s="34" t="str">
        <f ca="1">IF($A402&lt;&gt;"",_xll.BCurveInt(_xll.BCurveStrip("S23","Curvedate",$A402),"Df.Mid",$A402+CL$1),"")</f>
        <v>#N/A N/A</v>
      </c>
      <c r="CM402" s="34" t="str">
        <f ca="1">IF($A402&lt;&gt;"",_xll.BCurveInt(_xll.BCurveStrip("S23","Curvedate",$A402),"Df.Mid",$A402+CM$1),"")</f>
        <v>#N/A N/A</v>
      </c>
      <c r="CN402" s="34" t="str">
        <f ca="1">IF($A402&lt;&gt;"",_xll.BCurveInt(_xll.BCurveStrip("S23","Curvedate",$A402),"Df.Mid",$A402+CN$1),"")</f>
        <v>#N/A N/A</v>
      </c>
      <c r="CO402" s="34" t="str">
        <f ca="1">IF($A402&lt;&gt;"",_xll.BCurveInt(_xll.BCurveStrip("S23","Curvedate",$A402),"Df.Mid",$A402+CO$1),"")</f>
        <v>#N/A N/A</v>
      </c>
      <c r="CP402" s="34" t="str">
        <f ca="1">IF($A402&lt;&gt;"",_xll.BCurveInt(_xll.BCurveStrip("S23","Curvedate",$A402),"Df.Mid",$A402+CP$1),"")</f>
        <v>#N/A N/A</v>
      </c>
      <c r="CQ402" s="34" t="str">
        <f ca="1">IF($A402&lt;&gt;"",_xll.BCurveInt(_xll.BCurveStrip("S23","Curvedate",$A402),"Df.Mid",$A402+CQ$1),"")</f>
        <v>#N/A N/A</v>
      </c>
      <c r="CR402" s="34" t="str">
        <f ca="1">IF($A402&lt;&gt;"",_xll.BCurveInt(_xll.BCurveStrip("S23","Curvedate",$A402),"Df.Mid",$A402+CR$1),"")</f>
        <v>#N/A N/A</v>
      </c>
      <c r="CS402" s="34" t="str">
        <f ca="1">IF($A402&lt;&gt;"",_xll.BCurveInt(_xll.BCurveStrip("S23","Curvedate",$A402),"Df.Mid",$A402+CS$1),"")</f>
        <v>#N/A N/A</v>
      </c>
      <c r="CT402" s="34" t="str">
        <f ca="1">IF($A402&lt;&gt;"",_xll.BCurveInt(_xll.BCurveStrip("S23","Curvedate",$A402),"Df.Mid",$A402+CT$1),"")</f>
        <v>#N/A N/A</v>
      </c>
      <c r="CU402" s="34" t="str">
        <f ca="1">IF($A402&lt;&gt;"",_xll.BCurveInt(_xll.BCurveStrip("S23","Curvedate",$A402),"Df.Mid",$A402+CU$1),"")</f>
        <v>#N/A N/A</v>
      </c>
      <c r="CV402" s="34" t="str">
        <f ca="1">IF($A402&lt;&gt;"",_xll.BCurveInt(_xll.BCurveStrip("S23","Curvedate",$A402),"Df.Mid",$A402+CV$1),"")</f>
        <v>#N/A N/A</v>
      </c>
      <c r="CW402" s="34" t="str">
        <f ca="1">IF($A402&lt;&gt;"",_xll.BCurveInt(_xll.BCurveStrip("S23","Curvedate",$A402),"Df.Mid",$A402+CW$1),"")</f>
        <v>#N/A N/A</v>
      </c>
      <c r="CX402" s="34" t="str">
        <f ca="1">IF($A402&lt;&gt;"",_xll.BCurveInt(_xll.BCurveStrip("S23","Curvedate",$A402),"Df.Mid",$A402+CX$1),"")</f>
        <v>#N/A N/A</v>
      </c>
      <c r="CY402" s="34" t="str">
        <f ca="1">IF($A402&lt;&gt;"",_xll.BCurveInt(_xll.BCurveStrip("S23","Curvedate",$A402),"Df.Mid",$A402+CY$1),"")</f>
        <v>#N/A N/A</v>
      </c>
      <c r="CZ402" s="34" t="str">
        <f ca="1">IF($A402&lt;&gt;"",_xll.BCurveInt(_xll.BCurveStrip("S23","Curvedate",$A402),"Df.Mid",$A402+CZ$1),"")</f>
        <v>#N/A N/A</v>
      </c>
      <c r="DA402" s="34" t="str">
        <f ca="1">IF($A402&lt;&gt;"",_xll.BCurveInt(_xll.BCurveStrip("S23","Curvedate",$A402),"Df.Mid",$A402+DA$1),"")</f>
        <v>#N/A N/A</v>
      </c>
      <c r="DB402" s="34" t="str">
        <f ca="1">IF($A402&lt;&gt;"",_xll.BCurveInt(_xll.BCurveStrip("S23","Curvedate",$A402),"Df.Mid",$A402+DB$1),"")</f>
        <v>#N/A N/A</v>
      </c>
    </row>
    <row r="403" spans="1:106" x14ac:dyDescent="0.2">
      <c r="A403" s="13">
        <f t="shared" ca="1" si="6"/>
        <v>44833</v>
      </c>
      <c r="B403" s="34" t="str">
        <f ca="1">IF($A403&lt;&gt;"",_xll.BCurveInt(_xll.BCurveStrip("S23","Curvedate",$A403),"Df.Mid",$A403+B$1),"")</f>
        <v>#N/A N/A</v>
      </c>
      <c r="C403" s="34" t="str">
        <f ca="1">IF($A403&lt;&gt;"",_xll.BCurveInt(_xll.BCurveStrip("S23","Curvedate",$A403),"Df.Mid",$A403+C$1),"")</f>
        <v>#N/A N/A</v>
      </c>
      <c r="D403" s="34" t="str">
        <f ca="1">IF($A403&lt;&gt;"",_xll.BCurveInt(_xll.BCurveStrip("S23","Curvedate",$A403),"Df.Mid",$A403+D$1),"")</f>
        <v>#N/A N/A</v>
      </c>
      <c r="E403" s="34" t="str">
        <f ca="1">IF($A403&lt;&gt;"",_xll.BCurveInt(_xll.BCurveStrip("S23","Curvedate",$A403),"Df.Mid",$A403+E$1),"")</f>
        <v>#N/A N/A</v>
      </c>
      <c r="F403" s="34" t="str">
        <f ca="1">IF($A403&lt;&gt;"",_xll.BCurveInt(_xll.BCurveStrip("S23","Curvedate",$A403),"Df.Mid",$A403+F$1),"")</f>
        <v>#N/A N/A</v>
      </c>
      <c r="G403" s="34" t="str">
        <f ca="1">IF($A403&lt;&gt;"",_xll.BCurveInt(_xll.BCurveStrip("S23","Curvedate",$A403),"Df.Mid",$A403+G$1),"")</f>
        <v>#N/A N/A</v>
      </c>
      <c r="H403" s="34" t="str">
        <f ca="1">IF($A403&lt;&gt;"",_xll.BCurveInt(_xll.BCurveStrip("S23","Curvedate",$A403),"Df.Mid",$A403+H$1),"")</f>
        <v>#N/A N/A</v>
      </c>
      <c r="I403" s="34" t="str">
        <f ca="1">IF($A403&lt;&gt;"",_xll.BCurveInt(_xll.BCurveStrip("S23","Curvedate",$A403),"Df.Mid",$A403+I$1),"")</f>
        <v>#N/A N/A</v>
      </c>
      <c r="J403" s="34" t="str">
        <f ca="1">IF($A403&lt;&gt;"",_xll.BCurveInt(_xll.BCurveStrip("S23","Curvedate",$A403),"Df.Mid",$A403+J$1),"")</f>
        <v>#N/A N/A</v>
      </c>
      <c r="K403" s="34" t="str">
        <f ca="1">IF($A403&lt;&gt;"",_xll.BCurveInt(_xll.BCurveStrip("S23","Curvedate",$A403),"Df.Mid",$A403+K$1),"")</f>
        <v>#N/A N/A</v>
      </c>
      <c r="L403" s="34" t="str">
        <f ca="1">IF($A403&lt;&gt;"",_xll.BCurveInt(_xll.BCurveStrip("S23","Curvedate",$A403),"Df.Mid",$A403+L$1),"")</f>
        <v>#N/A N/A</v>
      </c>
      <c r="M403" s="34" t="str">
        <f ca="1">IF($A403&lt;&gt;"",_xll.BCurveInt(_xll.BCurveStrip("S23","Curvedate",$A403),"Df.Mid",$A403+M$1),"")</f>
        <v>#N/A N/A</v>
      </c>
      <c r="N403" s="34" t="str">
        <f ca="1">IF($A403&lt;&gt;"",_xll.BCurveInt(_xll.BCurveStrip("S23","Curvedate",$A403),"Df.Mid",$A403+N$1),"")</f>
        <v>#N/A N/A</v>
      </c>
      <c r="O403" s="34" t="str">
        <f ca="1">IF($A403&lt;&gt;"",_xll.BCurveInt(_xll.BCurveStrip("S23","Curvedate",$A403),"Df.Mid",$A403+O$1),"")</f>
        <v>#N/A N/A</v>
      </c>
      <c r="P403" s="34" t="str">
        <f ca="1">IF($A403&lt;&gt;"",_xll.BCurveInt(_xll.BCurveStrip("S23","Curvedate",$A403),"Df.Mid",$A403+P$1),"")</f>
        <v>#N/A N/A</v>
      </c>
      <c r="Q403" s="34" t="str">
        <f ca="1">IF($A403&lt;&gt;"",_xll.BCurveInt(_xll.BCurveStrip("S23","Curvedate",$A403),"Df.Mid",$A403+Q$1),"")</f>
        <v>#N/A N/A</v>
      </c>
      <c r="R403" s="34" t="str">
        <f ca="1">IF($A403&lt;&gt;"",_xll.BCurveInt(_xll.BCurveStrip("S23","Curvedate",$A403),"Df.Mid",$A403+R$1),"")</f>
        <v>#N/A N/A</v>
      </c>
      <c r="S403" s="34" t="str">
        <f ca="1">IF($A403&lt;&gt;"",_xll.BCurveInt(_xll.BCurveStrip("S23","Curvedate",$A403),"Df.Mid",$A403+S$1),"")</f>
        <v>#N/A N/A</v>
      </c>
      <c r="T403" s="34" t="str">
        <f ca="1">IF($A403&lt;&gt;"",_xll.BCurveInt(_xll.BCurveStrip("S23","Curvedate",$A403),"Df.Mid",$A403+T$1),"")</f>
        <v>#N/A N/A</v>
      </c>
      <c r="U403" s="34" t="str">
        <f ca="1">IF($A403&lt;&gt;"",_xll.BCurveInt(_xll.BCurveStrip("S23","Curvedate",$A403),"Df.Mid",$A403+U$1),"")</f>
        <v>#N/A N/A</v>
      </c>
      <c r="V403" s="34" t="str">
        <f ca="1">IF($A403&lt;&gt;"",_xll.BCurveInt(_xll.BCurveStrip("S23","Curvedate",$A403),"Df.Mid",$A403+V$1),"")</f>
        <v>#N/A N/A</v>
      </c>
      <c r="W403" s="34" t="str">
        <f ca="1">IF($A403&lt;&gt;"",_xll.BCurveInt(_xll.BCurveStrip("S23","Curvedate",$A403),"Df.Mid",$A403+W$1),"")</f>
        <v>#N/A N/A</v>
      </c>
      <c r="X403" s="34" t="str">
        <f ca="1">IF($A403&lt;&gt;"",_xll.BCurveInt(_xll.BCurveStrip("S23","Curvedate",$A403),"Df.Mid",$A403+X$1),"")</f>
        <v>#N/A N/A</v>
      </c>
      <c r="Y403" s="34" t="str">
        <f ca="1">IF($A403&lt;&gt;"",_xll.BCurveInt(_xll.BCurveStrip("S23","Curvedate",$A403),"Df.Mid",$A403+Y$1),"")</f>
        <v>#N/A N/A</v>
      </c>
      <c r="Z403" s="34" t="str">
        <f ca="1">IF($A403&lt;&gt;"",_xll.BCurveInt(_xll.BCurveStrip("S23","Curvedate",$A403),"Df.Mid",$A403+Z$1),"")</f>
        <v>#N/A N/A</v>
      </c>
      <c r="AA403" s="34" t="str">
        <f ca="1">IF($A403&lt;&gt;"",_xll.BCurveInt(_xll.BCurveStrip("S23","Curvedate",$A403),"Df.Mid",$A403+AA$1),"")</f>
        <v>#N/A N/A</v>
      </c>
      <c r="AB403" s="34" t="str">
        <f ca="1">IF($A403&lt;&gt;"",_xll.BCurveInt(_xll.BCurveStrip("S23","Curvedate",$A403),"Df.Mid",$A403+AB$1),"")</f>
        <v>#N/A N/A</v>
      </c>
      <c r="AC403" s="34" t="str">
        <f ca="1">IF($A403&lt;&gt;"",_xll.BCurveInt(_xll.BCurveStrip("S23","Curvedate",$A403),"Df.Mid",$A403+AC$1),"")</f>
        <v>#N/A N/A</v>
      </c>
      <c r="AD403" s="34" t="str">
        <f ca="1">IF($A403&lt;&gt;"",_xll.BCurveInt(_xll.BCurveStrip("S23","Curvedate",$A403),"Df.Mid",$A403+AD$1),"")</f>
        <v>#N/A N/A</v>
      </c>
      <c r="AE403" s="34" t="str">
        <f ca="1">IF($A403&lt;&gt;"",_xll.BCurveInt(_xll.BCurveStrip("S23","Curvedate",$A403),"Df.Mid",$A403+AE$1),"")</f>
        <v>#N/A N/A</v>
      </c>
      <c r="AF403" s="34" t="str">
        <f ca="1">IF($A403&lt;&gt;"",_xll.BCurveInt(_xll.BCurveStrip("S23","Curvedate",$A403),"Df.Mid",$A403+AF$1),"")</f>
        <v>#N/A N/A</v>
      </c>
      <c r="AG403" s="34" t="str">
        <f ca="1">IF($A403&lt;&gt;"",_xll.BCurveInt(_xll.BCurveStrip("S23","Curvedate",$A403),"Df.Mid",$A403+AG$1),"")</f>
        <v>#N/A N/A</v>
      </c>
      <c r="AH403" s="34" t="str">
        <f ca="1">IF($A403&lt;&gt;"",_xll.BCurveInt(_xll.BCurveStrip("S23","Curvedate",$A403),"Df.Mid",$A403+AH$1),"")</f>
        <v>#N/A N/A</v>
      </c>
      <c r="AI403" s="34" t="str">
        <f ca="1">IF($A403&lt;&gt;"",_xll.BCurveInt(_xll.BCurveStrip("S23","Curvedate",$A403),"Df.Mid",$A403+AI$1),"")</f>
        <v>#N/A N/A</v>
      </c>
      <c r="AJ403" s="34" t="str">
        <f ca="1">IF($A403&lt;&gt;"",_xll.BCurveInt(_xll.BCurveStrip("S23","Curvedate",$A403),"Df.Mid",$A403+AJ$1),"")</f>
        <v>#N/A N/A</v>
      </c>
      <c r="AK403" s="34" t="str">
        <f ca="1">IF($A403&lt;&gt;"",_xll.BCurveInt(_xll.BCurveStrip("S23","Curvedate",$A403),"Df.Mid",$A403+AK$1),"")</f>
        <v>#N/A N/A</v>
      </c>
      <c r="AL403" s="34" t="str">
        <f ca="1">IF($A403&lt;&gt;"",_xll.BCurveInt(_xll.BCurveStrip("S23","Curvedate",$A403),"Df.Mid",$A403+AL$1),"")</f>
        <v>#N/A N/A</v>
      </c>
      <c r="AM403" s="34" t="str">
        <f ca="1">IF($A403&lt;&gt;"",_xll.BCurveInt(_xll.BCurveStrip("S23","Curvedate",$A403),"Df.Mid",$A403+AM$1),"")</f>
        <v>#N/A N/A</v>
      </c>
      <c r="AN403" s="34" t="str">
        <f ca="1">IF($A403&lt;&gt;"",_xll.BCurveInt(_xll.BCurveStrip("S23","Curvedate",$A403),"Df.Mid",$A403+AN$1),"")</f>
        <v>#N/A N/A</v>
      </c>
      <c r="AO403" s="34" t="str">
        <f ca="1">IF($A403&lt;&gt;"",_xll.BCurveInt(_xll.BCurveStrip("S23","Curvedate",$A403),"Df.Mid",$A403+AO$1),"")</f>
        <v>#N/A N/A</v>
      </c>
      <c r="AP403" s="34" t="str">
        <f ca="1">IF($A403&lt;&gt;"",_xll.BCurveInt(_xll.BCurveStrip("S23","Curvedate",$A403),"Df.Mid",$A403+AP$1),"")</f>
        <v>#N/A N/A</v>
      </c>
      <c r="AQ403" s="34" t="str">
        <f ca="1">IF($A403&lt;&gt;"",_xll.BCurveInt(_xll.BCurveStrip("S23","Curvedate",$A403),"Df.Mid",$A403+AQ$1),"")</f>
        <v>#N/A N/A</v>
      </c>
      <c r="AR403" s="34" t="str">
        <f ca="1">IF($A403&lt;&gt;"",_xll.BCurveInt(_xll.BCurveStrip("S23","Curvedate",$A403),"Df.Mid",$A403+AR$1),"")</f>
        <v>#N/A N/A</v>
      </c>
      <c r="AS403" s="34" t="str">
        <f ca="1">IF($A403&lt;&gt;"",_xll.BCurveInt(_xll.BCurveStrip("S23","Curvedate",$A403),"Df.Mid",$A403+AS$1),"")</f>
        <v>#N/A N/A</v>
      </c>
      <c r="AT403" s="34" t="str">
        <f ca="1">IF($A403&lt;&gt;"",_xll.BCurveInt(_xll.BCurveStrip("S23","Curvedate",$A403),"Df.Mid",$A403+AT$1),"")</f>
        <v>#N/A N/A</v>
      </c>
      <c r="AU403" s="34" t="str">
        <f ca="1">IF($A403&lt;&gt;"",_xll.BCurveInt(_xll.BCurveStrip("S23","Curvedate",$A403),"Df.Mid",$A403+AU$1),"")</f>
        <v>#N/A N/A</v>
      </c>
      <c r="AV403" s="34" t="str">
        <f ca="1">IF($A403&lt;&gt;"",_xll.BCurveInt(_xll.BCurveStrip("S23","Curvedate",$A403),"Df.Mid",$A403+AV$1),"")</f>
        <v>#N/A N/A</v>
      </c>
      <c r="AW403" s="34" t="str">
        <f ca="1">IF($A403&lt;&gt;"",_xll.BCurveInt(_xll.BCurveStrip("S23","Curvedate",$A403),"Df.Mid",$A403+AW$1),"")</f>
        <v>#N/A N/A</v>
      </c>
      <c r="AX403" s="34" t="str">
        <f ca="1">IF($A403&lt;&gt;"",_xll.BCurveInt(_xll.BCurveStrip("S23","Curvedate",$A403),"Df.Mid",$A403+AX$1),"")</f>
        <v>#N/A N/A</v>
      </c>
      <c r="AY403" s="34" t="str">
        <f ca="1">IF($A403&lt;&gt;"",_xll.BCurveInt(_xll.BCurveStrip("S23","Curvedate",$A403),"Df.Mid",$A403+AY$1),"")</f>
        <v>#N/A N/A</v>
      </c>
      <c r="AZ403" s="34" t="str">
        <f ca="1">IF($A403&lt;&gt;"",_xll.BCurveInt(_xll.BCurveStrip("S23","Curvedate",$A403),"Df.Mid",$A403+AZ$1),"")</f>
        <v>#N/A N/A</v>
      </c>
      <c r="BA403" s="34" t="str">
        <f ca="1">IF($A403&lt;&gt;"",_xll.BCurveInt(_xll.BCurveStrip("S23","Curvedate",$A403),"Df.Mid",$A403+BA$1),"")</f>
        <v>#N/A N/A</v>
      </c>
      <c r="BB403" s="34" t="str">
        <f ca="1">IF($A403&lt;&gt;"",_xll.BCurveInt(_xll.BCurveStrip("S23","Curvedate",$A403),"Df.Mid",$A403+BB$1),"")</f>
        <v>#N/A N/A</v>
      </c>
      <c r="BC403" s="34" t="str">
        <f ca="1">IF($A403&lt;&gt;"",_xll.BCurveInt(_xll.BCurveStrip("S23","Curvedate",$A403),"Df.Mid",$A403+BC$1),"")</f>
        <v>#N/A N/A</v>
      </c>
      <c r="BD403" s="34" t="str">
        <f ca="1">IF($A403&lt;&gt;"",_xll.BCurveInt(_xll.BCurveStrip("S23","Curvedate",$A403),"Df.Mid",$A403+BD$1),"")</f>
        <v>#N/A N/A</v>
      </c>
      <c r="BE403" s="34" t="str">
        <f ca="1">IF($A403&lt;&gt;"",_xll.BCurveInt(_xll.BCurveStrip("S23","Curvedate",$A403),"Df.Mid",$A403+BE$1),"")</f>
        <v>#N/A N/A</v>
      </c>
      <c r="BF403" s="34" t="str">
        <f ca="1">IF($A403&lt;&gt;"",_xll.BCurveInt(_xll.BCurveStrip("S23","Curvedate",$A403),"Df.Mid",$A403+BF$1),"")</f>
        <v>#N/A N/A</v>
      </c>
      <c r="BG403" s="34" t="str">
        <f ca="1">IF($A403&lt;&gt;"",_xll.BCurveInt(_xll.BCurveStrip("S23","Curvedate",$A403),"Df.Mid",$A403+BG$1),"")</f>
        <v>#N/A N/A</v>
      </c>
      <c r="BH403" s="34" t="str">
        <f ca="1">IF($A403&lt;&gt;"",_xll.BCurveInt(_xll.BCurveStrip("S23","Curvedate",$A403),"Df.Mid",$A403+BH$1),"")</f>
        <v>#N/A N/A</v>
      </c>
      <c r="BI403" s="34" t="str">
        <f ca="1">IF($A403&lt;&gt;"",_xll.BCurveInt(_xll.BCurveStrip("S23","Curvedate",$A403),"Df.Mid",$A403+BI$1),"")</f>
        <v>#N/A N/A</v>
      </c>
      <c r="BJ403" s="34" t="str">
        <f ca="1">IF($A403&lt;&gt;"",_xll.BCurveInt(_xll.BCurveStrip("S23","Curvedate",$A403),"Df.Mid",$A403+BJ$1),"")</f>
        <v>#N/A N/A</v>
      </c>
      <c r="BK403" s="34" t="str">
        <f ca="1">IF($A403&lt;&gt;"",_xll.BCurveInt(_xll.BCurveStrip("S23","Curvedate",$A403),"Df.Mid",$A403+BK$1),"")</f>
        <v>#N/A N/A</v>
      </c>
      <c r="BL403" s="34" t="str">
        <f ca="1">IF($A403&lt;&gt;"",_xll.BCurveInt(_xll.BCurveStrip("S23","Curvedate",$A403),"Df.Mid",$A403+BL$1),"")</f>
        <v>#N/A N/A</v>
      </c>
      <c r="BM403" s="34" t="str">
        <f ca="1">IF($A403&lt;&gt;"",_xll.BCurveInt(_xll.BCurveStrip("S23","Curvedate",$A403),"Df.Mid",$A403+BM$1),"")</f>
        <v>#N/A N/A</v>
      </c>
      <c r="BN403" s="34" t="str">
        <f ca="1">IF($A403&lt;&gt;"",_xll.BCurveInt(_xll.BCurveStrip("S23","Curvedate",$A403),"Df.Mid",$A403+BN$1),"")</f>
        <v>#N/A N/A</v>
      </c>
      <c r="BO403" s="34" t="str">
        <f ca="1">IF($A403&lt;&gt;"",_xll.BCurveInt(_xll.BCurveStrip("S23","Curvedate",$A403),"Df.Mid",$A403+BO$1),"")</f>
        <v>#N/A N/A</v>
      </c>
      <c r="BP403" s="34" t="str">
        <f ca="1">IF($A403&lt;&gt;"",_xll.BCurveInt(_xll.BCurveStrip("S23","Curvedate",$A403),"Df.Mid",$A403+BP$1),"")</f>
        <v>#N/A N/A</v>
      </c>
      <c r="BQ403" s="34" t="str">
        <f ca="1">IF($A403&lt;&gt;"",_xll.BCurveInt(_xll.BCurveStrip("S23","Curvedate",$A403),"Df.Mid",$A403+BQ$1),"")</f>
        <v>#N/A N/A</v>
      </c>
      <c r="BR403" s="34" t="str">
        <f ca="1">IF($A403&lt;&gt;"",_xll.BCurveInt(_xll.BCurveStrip("S23","Curvedate",$A403),"Df.Mid",$A403+BR$1),"")</f>
        <v>#N/A N/A</v>
      </c>
      <c r="BS403" s="34" t="str">
        <f ca="1">IF($A403&lt;&gt;"",_xll.BCurveInt(_xll.BCurveStrip("S23","Curvedate",$A403),"Df.Mid",$A403+BS$1),"")</f>
        <v>#N/A N/A</v>
      </c>
      <c r="BT403" s="34" t="str">
        <f ca="1">IF($A403&lt;&gt;"",_xll.BCurveInt(_xll.BCurveStrip("S23","Curvedate",$A403),"Df.Mid",$A403+BT$1),"")</f>
        <v>#N/A N/A</v>
      </c>
      <c r="BU403" s="34" t="str">
        <f ca="1">IF($A403&lt;&gt;"",_xll.BCurveInt(_xll.BCurveStrip("S23","Curvedate",$A403),"Df.Mid",$A403+BU$1),"")</f>
        <v>#N/A N/A</v>
      </c>
      <c r="BV403" s="34" t="str">
        <f ca="1">IF($A403&lt;&gt;"",_xll.BCurveInt(_xll.BCurveStrip("S23","Curvedate",$A403),"Df.Mid",$A403+BV$1),"")</f>
        <v>#N/A N/A</v>
      </c>
      <c r="BW403" s="34" t="str">
        <f ca="1">IF($A403&lt;&gt;"",_xll.BCurveInt(_xll.BCurveStrip("S23","Curvedate",$A403),"Df.Mid",$A403+BW$1),"")</f>
        <v>#N/A N/A</v>
      </c>
      <c r="BX403" s="34" t="str">
        <f ca="1">IF($A403&lt;&gt;"",_xll.BCurveInt(_xll.BCurveStrip("S23","Curvedate",$A403),"Df.Mid",$A403+BX$1),"")</f>
        <v>#N/A N/A</v>
      </c>
      <c r="BY403" s="34" t="str">
        <f ca="1">IF($A403&lt;&gt;"",_xll.BCurveInt(_xll.BCurveStrip("S23","Curvedate",$A403),"Df.Mid",$A403+BY$1),"")</f>
        <v>#N/A N/A</v>
      </c>
      <c r="BZ403" s="34" t="str">
        <f ca="1">IF($A403&lt;&gt;"",_xll.BCurveInt(_xll.BCurveStrip("S23","Curvedate",$A403),"Df.Mid",$A403+BZ$1),"")</f>
        <v>#N/A N/A</v>
      </c>
      <c r="CA403" s="34" t="str">
        <f ca="1">IF($A403&lt;&gt;"",_xll.BCurveInt(_xll.BCurveStrip("S23","Curvedate",$A403),"Df.Mid",$A403+CA$1),"")</f>
        <v>#N/A N/A</v>
      </c>
      <c r="CB403" s="34" t="str">
        <f ca="1">IF($A403&lt;&gt;"",_xll.BCurveInt(_xll.BCurveStrip("S23","Curvedate",$A403),"Df.Mid",$A403+CB$1),"")</f>
        <v>#N/A N/A</v>
      </c>
      <c r="CC403" s="34" t="str">
        <f ca="1">IF($A403&lt;&gt;"",_xll.BCurveInt(_xll.BCurveStrip("S23","Curvedate",$A403),"Df.Mid",$A403+CC$1),"")</f>
        <v>#N/A N/A</v>
      </c>
      <c r="CD403" s="34" t="str">
        <f ca="1">IF($A403&lt;&gt;"",_xll.BCurveInt(_xll.BCurveStrip("S23","Curvedate",$A403),"Df.Mid",$A403+CD$1),"")</f>
        <v>#N/A N/A</v>
      </c>
      <c r="CE403" s="34" t="str">
        <f ca="1">IF($A403&lt;&gt;"",_xll.BCurveInt(_xll.BCurveStrip("S23","Curvedate",$A403),"Df.Mid",$A403+CE$1),"")</f>
        <v>#N/A N/A</v>
      </c>
      <c r="CF403" s="34" t="str">
        <f ca="1">IF($A403&lt;&gt;"",_xll.BCurveInt(_xll.BCurveStrip("S23","Curvedate",$A403),"Df.Mid",$A403+CF$1),"")</f>
        <v>#N/A N/A</v>
      </c>
      <c r="CG403" s="34" t="str">
        <f ca="1">IF($A403&lt;&gt;"",_xll.BCurveInt(_xll.BCurveStrip("S23","Curvedate",$A403),"Df.Mid",$A403+CG$1),"")</f>
        <v>#N/A N/A</v>
      </c>
      <c r="CH403" s="34" t="str">
        <f ca="1">IF($A403&lt;&gt;"",_xll.BCurveInt(_xll.BCurveStrip("S23","Curvedate",$A403),"Df.Mid",$A403+CH$1),"")</f>
        <v>#N/A N/A</v>
      </c>
      <c r="CI403" s="34" t="str">
        <f ca="1">IF($A403&lt;&gt;"",_xll.BCurveInt(_xll.BCurveStrip("S23","Curvedate",$A403),"Df.Mid",$A403+CI$1),"")</f>
        <v>#N/A N/A</v>
      </c>
      <c r="CJ403" s="34" t="str">
        <f ca="1">IF($A403&lt;&gt;"",_xll.BCurveInt(_xll.BCurveStrip("S23","Curvedate",$A403),"Df.Mid",$A403+CJ$1),"")</f>
        <v>#N/A N/A</v>
      </c>
      <c r="CK403" s="34" t="str">
        <f ca="1">IF($A403&lt;&gt;"",_xll.BCurveInt(_xll.BCurveStrip("S23","Curvedate",$A403),"Df.Mid",$A403+CK$1),"")</f>
        <v>#N/A N/A</v>
      </c>
      <c r="CL403" s="34" t="str">
        <f ca="1">IF($A403&lt;&gt;"",_xll.BCurveInt(_xll.BCurveStrip("S23","Curvedate",$A403),"Df.Mid",$A403+CL$1),"")</f>
        <v>#N/A N/A</v>
      </c>
      <c r="CM403" s="34" t="str">
        <f ca="1">IF($A403&lt;&gt;"",_xll.BCurveInt(_xll.BCurveStrip("S23","Curvedate",$A403),"Df.Mid",$A403+CM$1),"")</f>
        <v>#N/A N/A</v>
      </c>
      <c r="CN403" s="34" t="str">
        <f ca="1">IF($A403&lt;&gt;"",_xll.BCurveInt(_xll.BCurveStrip("S23","Curvedate",$A403),"Df.Mid",$A403+CN$1),"")</f>
        <v>#N/A N/A</v>
      </c>
      <c r="CO403" s="34" t="str">
        <f ca="1">IF($A403&lt;&gt;"",_xll.BCurveInt(_xll.BCurveStrip("S23","Curvedate",$A403),"Df.Mid",$A403+CO$1),"")</f>
        <v>#N/A N/A</v>
      </c>
      <c r="CP403" s="34" t="str">
        <f ca="1">IF($A403&lt;&gt;"",_xll.BCurveInt(_xll.BCurveStrip("S23","Curvedate",$A403),"Df.Mid",$A403+CP$1),"")</f>
        <v>#N/A N/A</v>
      </c>
      <c r="CQ403" s="34" t="str">
        <f ca="1">IF($A403&lt;&gt;"",_xll.BCurveInt(_xll.BCurveStrip("S23","Curvedate",$A403),"Df.Mid",$A403+CQ$1),"")</f>
        <v>#N/A N/A</v>
      </c>
      <c r="CR403" s="34" t="str">
        <f ca="1">IF($A403&lt;&gt;"",_xll.BCurveInt(_xll.BCurveStrip("S23","Curvedate",$A403),"Df.Mid",$A403+CR$1),"")</f>
        <v>#N/A N/A</v>
      </c>
      <c r="CS403" s="34" t="str">
        <f ca="1">IF($A403&lt;&gt;"",_xll.BCurveInt(_xll.BCurveStrip("S23","Curvedate",$A403),"Df.Mid",$A403+CS$1),"")</f>
        <v>#N/A N/A</v>
      </c>
      <c r="CT403" s="34" t="str">
        <f ca="1">IF($A403&lt;&gt;"",_xll.BCurveInt(_xll.BCurveStrip("S23","Curvedate",$A403),"Df.Mid",$A403+CT$1),"")</f>
        <v>#N/A N/A</v>
      </c>
      <c r="CU403" s="34" t="str">
        <f ca="1">IF($A403&lt;&gt;"",_xll.BCurveInt(_xll.BCurveStrip("S23","Curvedate",$A403),"Df.Mid",$A403+CU$1),"")</f>
        <v>#N/A N/A</v>
      </c>
      <c r="CV403" s="34" t="str">
        <f ca="1">IF($A403&lt;&gt;"",_xll.BCurveInt(_xll.BCurveStrip("S23","Curvedate",$A403),"Df.Mid",$A403+CV$1),"")</f>
        <v>#N/A N/A</v>
      </c>
      <c r="CW403" s="34" t="str">
        <f ca="1">IF($A403&lt;&gt;"",_xll.BCurveInt(_xll.BCurveStrip("S23","Curvedate",$A403),"Df.Mid",$A403+CW$1),"")</f>
        <v>#N/A N/A</v>
      </c>
      <c r="CX403" s="34" t="str">
        <f ca="1">IF($A403&lt;&gt;"",_xll.BCurveInt(_xll.BCurveStrip("S23","Curvedate",$A403),"Df.Mid",$A403+CX$1),"")</f>
        <v>#N/A N/A</v>
      </c>
      <c r="CY403" s="34" t="str">
        <f ca="1">IF($A403&lt;&gt;"",_xll.BCurveInt(_xll.BCurveStrip("S23","Curvedate",$A403),"Df.Mid",$A403+CY$1),"")</f>
        <v>#N/A N/A</v>
      </c>
      <c r="CZ403" s="34" t="str">
        <f ca="1">IF($A403&lt;&gt;"",_xll.BCurveInt(_xll.BCurveStrip("S23","Curvedate",$A403),"Df.Mid",$A403+CZ$1),"")</f>
        <v>#N/A N/A</v>
      </c>
      <c r="DA403" s="34" t="str">
        <f ca="1">IF($A403&lt;&gt;"",_xll.BCurveInt(_xll.BCurveStrip("S23","Curvedate",$A403),"Df.Mid",$A403+DA$1),"")</f>
        <v>#N/A N/A</v>
      </c>
      <c r="DB403" s="34" t="str">
        <f ca="1">IF($A403&lt;&gt;"",_xll.BCurveInt(_xll.BCurveStrip("S23","Curvedate",$A403),"Df.Mid",$A403+DB$1),"")</f>
        <v>#N/A N/A</v>
      </c>
    </row>
    <row r="404" spans="1:106" x14ac:dyDescent="0.2">
      <c r="A404" s="13">
        <f t="shared" ca="1" si="6"/>
        <v>44834</v>
      </c>
      <c r="B404" s="34" t="str">
        <f ca="1">IF($A404&lt;&gt;"",_xll.BCurveInt(_xll.BCurveStrip("S23","Curvedate",$A404),"Df.Mid",$A404+B$1),"")</f>
        <v>#N/A N/A</v>
      </c>
      <c r="C404" s="34" t="str">
        <f ca="1">IF($A404&lt;&gt;"",_xll.BCurveInt(_xll.BCurveStrip("S23","Curvedate",$A404),"Df.Mid",$A404+C$1),"")</f>
        <v>#N/A N/A</v>
      </c>
      <c r="D404" s="34" t="str">
        <f ca="1">IF($A404&lt;&gt;"",_xll.BCurveInt(_xll.BCurveStrip("S23","Curvedate",$A404),"Df.Mid",$A404+D$1),"")</f>
        <v>#N/A N/A</v>
      </c>
      <c r="E404" s="34" t="str">
        <f ca="1">IF($A404&lt;&gt;"",_xll.BCurveInt(_xll.BCurveStrip("S23","Curvedate",$A404),"Df.Mid",$A404+E$1),"")</f>
        <v>#N/A N/A</v>
      </c>
      <c r="F404" s="34" t="str">
        <f ca="1">IF($A404&lt;&gt;"",_xll.BCurveInt(_xll.BCurveStrip("S23","Curvedate",$A404),"Df.Mid",$A404+F$1),"")</f>
        <v>#N/A N/A</v>
      </c>
      <c r="G404" s="34" t="str">
        <f ca="1">IF($A404&lt;&gt;"",_xll.BCurveInt(_xll.BCurveStrip("S23","Curvedate",$A404),"Df.Mid",$A404+G$1),"")</f>
        <v>#N/A N/A</v>
      </c>
      <c r="H404" s="34" t="str">
        <f ca="1">IF($A404&lt;&gt;"",_xll.BCurveInt(_xll.BCurveStrip("S23","Curvedate",$A404),"Df.Mid",$A404+H$1),"")</f>
        <v>#N/A N/A</v>
      </c>
      <c r="I404" s="34" t="str">
        <f ca="1">IF($A404&lt;&gt;"",_xll.BCurveInt(_xll.BCurveStrip("S23","Curvedate",$A404),"Df.Mid",$A404+I$1),"")</f>
        <v>#N/A N/A</v>
      </c>
      <c r="J404" s="34" t="str">
        <f ca="1">IF($A404&lt;&gt;"",_xll.BCurveInt(_xll.BCurveStrip("S23","Curvedate",$A404),"Df.Mid",$A404+J$1),"")</f>
        <v>#N/A N/A</v>
      </c>
      <c r="K404" s="34" t="str">
        <f ca="1">IF($A404&lt;&gt;"",_xll.BCurveInt(_xll.BCurveStrip("S23","Curvedate",$A404),"Df.Mid",$A404+K$1),"")</f>
        <v>#N/A N/A</v>
      </c>
      <c r="L404" s="34" t="str">
        <f ca="1">IF($A404&lt;&gt;"",_xll.BCurveInt(_xll.BCurveStrip("S23","Curvedate",$A404),"Df.Mid",$A404+L$1),"")</f>
        <v>#N/A N/A</v>
      </c>
      <c r="M404" s="34" t="str">
        <f ca="1">IF($A404&lt;&gt;"",_xll.BCurveInt(_xll.BCurveStrip("S23","Curvedate",$A404),"Df.Mid",$A404+M$1),"")</f>
        <v>#N/A N/A</v>
      </c>
      <c r="N404" s="34" t="str">
        <f ca="1">IF($A404&lt;&gt;"",_xll.BCurveInt(_xll.BCurveStrip("S23","Curvedate",$A404),"Df.Mid",$A404+N$1),"")</f>
        <v>#N/A N/A</v>
      </c>
      <c r="O404" s="34" t="str">
        <f ca="1">IF($A404&lt;&gt;"",_xll.BCurveInt(_xll.BCurveStrip("S23","Curvedate",$A404),"Df.Mid",$A404+O$1),"")</f>
        <v>#N/A N/A</v>
      </c>
      <c r="P404" s="34" t="str">
        <f ca="1">IF($A404&lt;&gt;"",_xll.BCurveInt(_xll.BCurveStrip("S23","Curvedate",$A404),"Df.Mid",$A404+P$1),"")</f>
        <v>#N/A N/A</v>
      </c>
      <c r="Q404" s="34" t="str">
        <f ca="1">IF($A404&lt;&gt;"",_xll.BCurveInt(_xll.BCurveStrip("S23","Curvedate",$A404),"Df.Mid",$A404+Q$1),"")</f>
        <v>#N/A N/A</v>
      </c>
      <c r="R404" s="34" t="str">
        <f ca="1">IF($A404&lt;&gt;"",_xll.BCurveInt(_xll.BCurveStrip("S23","Curvedate",$A404),"Df.Mid",$A404+R$1),"")</f>
        <v>#N/A N/A</v>
      </c>
      <c r="S404" s="34" t="str">
        <f ca="1">IF($A404&lt;&gt;"",_xll.BCurveInt(_xll.BCurveStrip("S23","Curvedate",$A404),"Df.Mid",$A404+S$1),"")</f>
        <v>#N/A N/A</v>
      </c>
      <c r="T404" s="34" t="str">
        <f ca="1">IF($A404&lt;&gt;"",_xll.BCurveInt(_xll.BCurveStrip("S23","Curvedate",$A404),"Df.Mid",$A404+T$1),"")</f>
        <v>#N/A N/A</v>
      </c>
      <c r="U404" s="34" t="str">
        <f ca="1">IF($A404&lt;&gt;"",_xll.BCurveInt(_xll.BCurveStrip("S23","Curvedate",$A404),"Df.Mid",$A404+U$1),"")</f>
        <v>#N/A N/A</v>
      </c>
      <c r="V404" s="34" t="str">
        <f ca="1">IF($A404&lt;&gt;"",_xll.BCurveInt(_xll.BCurveStrip("S23","Curvedate",$A404),"Df.Mid",$A404+V$1),"")</f>
        <v>#N/A N/A</v>
      </c>
      <c r="W404" s="34" t="str">
        <f ca="1">IF($A404&lt;&gt;"",_xll.BCurveInt(_xll.BCurveStrip("S23","Curvedate",$A404),"Df.Mid",$A404+W$1),"")</f>
        <v>#N/A N/A</v>
      </c>
      <c r="X404" s="34" t="str">
        <f ca="1">IF($A404&lt;&gt;"",_xll.BCurveInt(_xll.BCurveStrip("S23","Curvedate",$A404),"Df.Mid",$A404+X$1),"")</f>
        <v>#N/A N/A</v>
      </c>
      <c r="Y404" s="34" t="str">
        <f ca="1">IF($A404&lt;&gt;"",_xll.BCurveInt(_xll.BCurveStrip("S23","Curvedate",$A404),"Df.Mid",$A404+Y$1),"")</f>
        <v>#N/A N/A</v>
      </c>
      <c r="Z404" s="34" t="str">
        <f ca="1">IF($A404&lt;&gt;"",_xll.BCurveInt(_xll.BCurveStrip("S23","Curvedate",$A404),"Df.Mid",$A404+Z$1),"")</f>
        <v>#N/A N/A</v>
      </c>
      <c r="AA404" s="34" t="str">
        <f ca="1">IF($A404&lt;&gt;"",_xll.BCurveInt(_xll.BCurveStrip("S23","Curvedate",$A404),"Df.Mid",$A404+AA$1),"")</f>
        <v>#N/A N/A</v>
      </c>
      <c r="AB404" s="34" t="str">
        <f ca="1">IF($A404&lt;&gt;"",_xll.BCurveInt(_xll.BCurveStrip("S23","Curvedate",$A404),"Df.Mid",$A404+AB$1),"")</f>
        <v>#N/A N/A</v>
      </c>
      <c r="AC404" s="34" t="str">
        <f ca="1">IF($A404&lt;&gt;"",_xll.BCurveInt(_xll.BCurveStrip("S23","Curvedate",$A404),"Df.Mid",$A404+AC$1),"")</f>
        <v>#N/A N/A</v>
      </c>
      <c r="AD404" s="34" t="str">
        <f ca="1">IF($A404&lt;&gt;"",_xll.BCurveInt(_xll.BCurveStrip("S23","Curvedate",$A404),"Df.Mid",$A404+AD$1),"")</f>
        <v>#N/A N/A</v>
      </c>
      <c r="AE404" s="34" t="str">
        <f ca="1">IF($A404&lt;&gt;"",_xll.BCurveInt(_xll.BCurveStrip("S23","Curvedate",$A404),"Df.Mid",$A404+AE$1),"")</f>
        <v>#N/A N/A</v>
      </c>
      <c r="AF404" s="34" t="str">
        <f ca="1">IF($A404&lt;&gt;"",_xll.BCurveInt(_xll.BCurveStrip("S23","Curvedate",$A404),"Df.Mid",$A404+AF$1),"")</f>
        <v>#N/A N/A</v>
      </c>
      <c r="AG404" s="34" t="str">
        <f ca="1">IF($A404&lt;&gt;"",_xll.BCurveInt(_xll.BCurveStrip("S23","Curvedate",$A404),"Df.Mid",$A404+AG$1),"")</f>
        <v>#N/A N/A</v>
      </c>
      <c r="AH404" s="34" t="str">
        <f ca="1">IF($A404&lt;&gt;"",_xll.BCurveInt(_xll.BCurveStrip("S23","Curvedate",$A404),"Df.Mid",$A404+AH$1),"")</f>
        <v>#N/A N/A</v>
      </c>
      <c r="AI404" s="34" t="str">
        <f ca="1">IF($A404&lt;&gt;"",_xll.BCurveInt(_xll.BCurveStrip("S23","Curvedate",$A404),"Df.Mid",$A404+AI$1),"")</f>
        <v>#N/A N/A</v>
      </c>
      <c r="AJ404" s="34" t="str">
        <f ca="1">IF($A404&lt;&gt;"",_xll.BCurveInt(_xll.BCurveStrip("S23","Curvedate",$A404),"Df.Mid",$A404+AJ$1),"")</f>
        <v>#N/A N/A</v>
      </c>
      <c r="AK404" s="34" t="str">
        <f ca="1">IF($A404&lt;&gt;"",_xll.BCurveInt(_xll.BCurveStrip("S23","Curvedate",$A404),"Df.Mid",$A404+AK$1),"")</f>
        <v>#N/A N/A</v>
      </c>
      <c r="AL404" s="34" t="str">
        <f ca="1">IF($A404&lt;&gt;"",_xll.BCurveInt(_xll.BCurveStrip("S23","Curvedate",$A404),"Df.Mid",$A404+AL$1),"")</f>
        <v>#N/A N/A</v>
      </c>
      <c r="AM404" s="34" t="str">
        <f ca="1">IF($A404&lt;&gt;"",_xll.BCurveInt(_xll.BCurveStrip("S23","Curvedate",$A404),"Df.Mid",$A404+AM$1),"")</f>
        <v>#N/A N/A</v>
      </c>
      <c r="AN404" s="34" t="str">
        <f ca="1">IF($A404&lt;&gt;"",_xll.BCurveInt(_xll.BCurveStrip("S23","Curvedate",$A404),"Df.Mid",$A404+AN$1),"")</f>
        <v>#N/A N/A</v>
      </c>
      <c r="AO404" s="34" t="str">
        <f ca="1">IF($A404&lt;&gt;"",_xll.BCurveInt(_xll.BCurveStrip("S23","Curvedate",$A404),"Df.Mid",$A404+AO$1),"")</f>
        <v>#N/A N/A</v>
      </c>
      <c r="AP404" s="34" t="str">
        <f ca="1">IF($A404&lt;&gt;"",_xll.BCurveInt(_xll.BCurveStrip("S23","Curvedate",$A404),"Df.Mid",$A404+AP$1),"")</f>
        <v>#N/A N/A</v>
      </c>
      <c r="AQ404" s="34" t="str">
        <f ca="1">IF($A404&lt;&gt;"",_xll.BCurveInt(_xll.BCurveStrip("S23","Curvedate",$A404),"Df.Mid",$A404+AQ$1),"")</f>
        <v>#N/A N/A</v>
      </c>
      <c r="AR404" s="34" t="str">
        <f ca="1">IF($A404&lt;&gt;"",_xll.BCurveInt(_xll.BCurveStrip("S23","Curvedate",$A404),"Df.Mid",$A404+AR$1),"")</f>
        <v>#N/A N/A</v>
      </c>
      <c r="AS404" s="34" t="str">
        <f ca="1">IF($A404&lt;&gt;"",_xll.BCurveInt(_xll.BCurveStrip("S23","Curvedate",$A404),"Df.Mid",$A404+AS$1),"")</f>
        <v>#N/A N/A</v>
      </c>
      <c r="AT404" s="34" t="str">
        <f ca="1">IF($A404&lt;&gt;"",_xll.BCurveInt(_xll.BCurveStrip("S23","Curvedate",$A404),"Df.Mid",$A404+AT$1),"")</f>
        <v>#N/A N/A</v>
      </c>
      <c r="AU404" s="34" t="str">
        <f ca="1">IF($A404&lt;&gt;"",_xll.BCurveInt(_xll.BCurveStrip("S23","Curvedate",$A404),"Df.Mid",$A404+AU$1),"")</f>
        <v>#N/A N/A</v>
      </c>
      <c r="AV404" s="34" t="str">
        <f ca="1">IF($A404&lt;&gt;"",_xll.BCurveInt(_xll.BCurveStrip("S23","Curvedate",$A404),"Df.Mid",$A404+AV$1),"")</f>
        <v>#N/A N/A</v>
      </c>
      <c r="AW404" s="34" t="str">
        <f ca="1">IF($A404&lt;&gt;"",_xll.BCurveInt(_xll.BCurveStrip("S23","Curvedate",$A404),"Df.Mid",$A404+AW$1),"")</f>
        <v>#N/A N/A</v>
      </c>
      <c r="AX404" s="34" t="str">
        <f ca="1">IF($A404&lt;&gt;"",_xll.BCurveInt(_xll.BCurveStrip("S23","Curvedate",$A404),"Df.Mid",$A404+AX$1),"")</f>
        <v>#N/A N/A</v>
      </c>
      <c r="AY404" s="34" t="str">
        <f ca="1">IF($A404&lt;&gt;"",_xll.BCurveInt(_xll.BCurveStrip("S23","Curvedate",$A404),"Df.Mid",$A404+AY$1),"")</f>
        <v>#N/A N/A</v>
      </c>
      <c r="AZ404" s="34" t="str">
        <f ca="1">IF($A404&lt;&gt;"",_xll.BCurveInt(_xll.BCurveStrip("S23","Curvedate",$A404),"Df.Mid",$A404+AZ$1),"")</f>
        <v>#N/A N/A</v>
      </c>
      <c r="BA404" s="34" t="str">
        <f ca="1">IF($A404&lt;&gt;"",_xll.BCurveInt(_xll.BCurveStrip("S23","Curvedate",$A404),"Df.Mid",$A404+BA$1),"")</f>
        <v>#N/A N/A</v>
      </c>
      <c r="BB404" s="34" t="str">
        <f ca="1">IF($A404&lt;&gt;"",_xll.BCurveInt(_xll.BCurveStrip("S23","Curvedate",$A404),"Df.Mid",$A404+BB$1),"")</f>
        <v>#N/A N/A</v>
      </c>
      <c r="BC404" s="34" t="str">
        <f ca="1">IF($A404&lt;&gt;"",_xll.BCurveInt(_xll.BCurveStrip("S23","Curvedate",$A404),"Df.Mid",$A404+BC$1),"")</f>
        <v>#N/A N/A</v>
      </c>
      <c r="BD404" s="34" t="str">
        <f ca="1">IF($A404&lt;&gt;"",_xll.BCurveInt(_xll.BCurveStrip("S23","Curvedate",$A404),"Df.Mid",$A404+BD$1),"")</f>
        <v>#N/A N/A</v>
      </c>
      <c r="BE404" s="34" t="str">
        <f ca="1">IF($A404&lt;&gt;"",_xll.BCurveInt(_xll.BCurveStrip("S23","Curvedate",$A404),"Df.Mid",$A404+BE$1),"")</f>
        <v>#N/A N/A</v>
      </c>
      <c r="BF404" s="34" t="str">
        <f ca="1">IF($A404&lt;&gt;"",_xll.BCurveInt(_xll.BCurveStrip("S23","Curvedate",$A404),"Df.Mid",$A404+BF$1),"")</f>
        <v>#N/A N/A</v>
      </c>
      <c r="BG404" s="34" t="str">
        <f ca="1">IF($A404&lt;&gt;"",_xll.BCurveInt(_xll.BCurveStrip("S23","Curvedate",$A404),"Df.Mid",$A404+BG$1),"")</f>
        <v>#N/A N/A</v>
      </c>
      <c r="BH404" s="34" t="str">
        <f ca="1">IF($A404&lt;&gt;"",_xll.BCurveInt(_xll.BCurveStrip("S23","Curvedate",$A404),"Df.Mid",$A404+BH$1),"")</f>
        <v>#N/A N/A</v>
      </c>
      <c r="BI404" s="34" t="str">
        <f ca="1">IF($A404&lt;&gt;"",_xll.BCurveInt(_xll.BCurveStrip("S23","Curvedate",$A404),"Df.Mid",$A404+BI$1),"")</f>
        <v>#N/A N/A</v>
      </c>
      <c r="BJ404" s="34" t="str">
        <f ca="1">IF($A404&lt;&gt;"",_xll.BCurveInt(_xll.BCurveStrip("S23","Curvedate",$A404),"Df.Mid",$A404+BJ$1),"")</f>
        <v>#N/A N/A</v>
      </c>
      <c r="BK404" s="34" t="str">
        <f ca="1">IF($A404&lt;&gt;"",_xll.BCurveInt(_xll.BCurveStrip("S23","Curvedate",$A404),"Df.Mid",$A404+BK$1),"")</f>
        <v>#N/A N/A</v>
      </c>
      <c r="BL404" s="34" t="str">
        <f ca="1">IF($A404&lt;&gt;"",_xll.BCurveInt(_xll.BCurveStrip("S23","Curvedate",$A404),"Df.Mid",$A404+BL$1),"")</f>
        <v>#N/A N/A</v>
      </c>
      <c r="BM404" s="34" t="str">
        <f ca="1">IF($A404&lt;&gt;"",_xll.BCurveInt(_xll.BCurveStrip("S23","Curvedate",$A404),"Df.Mid",$A404+BM$1),"")</f>
        <v>#N/A N/A</v>
      </c>
      <c r="BN404" s="34" t="str">
        <f ca="1">IF($A404&lt;&gt;"",_xll.BCurveInt(_xll.BCurveStrip("S23","Curvedate",$A404),"Df.Mid",$A404+BN$1),"")</f>
        <v>#N/A N/A</v>
      </c>
      <c r="BO404" s="34" t="str">
        <f ca="1">IF($A404&lt;&gt;"",_xll.BCurveInt(_xll.BCurveStrip("S23","Curvedate",$A404),"Df.Mid",$A404+BO$1),"")</f>
        <v>#N/A N/A</v>
      </c>
      <c r="BP404" s="34" t="str">
        <f ca="1">IF($A404&lt;&gt;"",_xll.BCurveInt(_xll.BCurveStrip("S23","Curvedate",$A404),"Df.Mid",$A404+BP$1),"")</f>
        <v>#N/A N/A</v>
      </c>
      <c r="BQ404" s="34" t="str">
        <f ca="1">IF($A404&lt;&gt;"",_xll.BCurveInt(_xll.BCurveStrip("S23","Curvedate",$A404),"Df.Mid",$A404+BQ$1),"")</f>
        <v>#N/A N/A</v>
      </c>
      <c r="BR404" s="34" t="str">
        <f ca="1">IF($A404&lt;&gt;"",_xll.BCurveInt(_xll.BCurveStrip("S23","Curvedate",$A404),"Df.Mid",$A404+BR$1),"")</f>
        <v>#N/A N/A</v>
      </c>
      <c r="BS404" s="34" t="str">
        <f ca="1">IF($A404&lt;&gt;"",_xll.BCurveInt(_xll.BCurveStrip("S23","Curvedate",$A404),"Df.Mid",$A404+BS$1),"")</f>
        <v>#N/A N/A</v>
      </c>
      <c r="BT404" s="34" t="str">
        <f ca="1">IF($A404&lt;&gt;"",_xll.BCurveInt(_xll.BCurveStrip("S23","Curvedate",$A404),"Df.Mid",$A404+BT$1),"")</f>
        <v>#N/A N/A</v>
      </c>
      <c r="BU404" s="34" t="str">
        <f ca="1">IF($A404&lt;&gt;"",_xll.BCurveInt(_xll.BCurveStrip("S23","Curvedate",$A404),"Df.Mid",$A404+BU$1),"")</f>
        <v>#N/A N/A</v>
      </c>
      <c r="BV404" s="34" t="str">
        <f ca="1">IF($A404&lt;&gt;"",_xll.BCurveInt(_xll.BCurveStrip("S23","Curvedate",$A404),"Df.Mid",$A404+BV$1),"")</f>
        <v>#N/A N/A</v>
      </c>
      <c r="BW404" s="34" t="str">
        <f ca="1">IF($A404&lt;&gt;"",_xll.BCurveInt(_xll.BCurveStrip("S23","Curvedate",$A404),"Df.Mid",$A404+BW$1),"")</f>
        <v>#N/A N/A</v>
      </c>
      <c r="BX404" s="34" t="str">
        <f ca="1">IF($A404&lt;&gt;"",_xll.BCurveInt(_xll.BCurveStrip("S23","Curvedate",$A404),"Df.Mid",$A404+BX$1),"")</f>
        <v>#N/A N/A</v>
      </c>
      <c r="BY404" s="34" t="str">
        <f ca="1">IF($A404&lt;&gt;"",_xll.BCurveInt(_xll.BCurveStrip("S23","Curvedate",$A404),"Df.Mid",$A404+BY$1),"")</f>
        <v>#N/A N/A</v>
      </c>
      <c r="BZ404" s="34" t="str">
        <f ca="1">IF($A404&lt;&gt;"",_xll.BCurveInt(_xll.BCurveStrip("S23","Curvedate",$A404),"Df.Mid",$A404+BZ$1),"")</f>
        <v>#N/A N/A</v>
      </c>
      <c r="CA404" s="34" t="str">
        <f ca="1">IF($A404&lt;&gt;"",_xll.BCurveInt(_xll.BCurveStrip("S23","Curvedate",$A404),"Df.Mid",$A404+CA$1),"")</f>
        <v>#N/A N/A</v>
      </c>
      <c r="CB404" s="34" t="str">
        <f ca="1">IF($A404&lt;&gt;"",_xll.BCurveInt(_xll.BCurveStrip("S23","Curvedate",$A404),"Df.Mid",$A404+CB$1),"")</f>
        <v>#N/A N/A</v>
      </c>
      <c r="CC404" s="34" t="str">
        <f ca="1">IF($A404&lt;&gt;"",_xll.BCurveInt(_xll.BCurveStrip("S23","Curvedate",$A404),"Df.Mid",$A404+CC$1),"")</f>
        <v>#N/A N/A</v>
      </c>
      <c r="CD404" s="34" t="str">
        <f ca="1">IF($A404&lt;&gt;"",_xll.BCurveInt(_xll.BCurveStrip("S23","Curvedate",$A404),"Df.Mid",$A404+CD$1),"")</f>
        <v>#N/A N/A</v>
      </c>
      <c r="CE404" s="34" t="str">
        <f ca="1">IF($A404&lt;&gt;"",_xll.BCurveInt(_xll.BCurveStrip("S23","Curvedate",$A404),"Df.Mid",$A404+CE$1),"")</f>
        <v>#N/A N/A</v>
      </c>
      <c r="CF404" s="34" t="str">
        <f ca="1">IF($A404&lt;&gt;"",_xll.BCurveInt(_xll.BCurveStrip("S23","Curvedate",$A404),"Df.Mid",$A404+CF$1),"")</f>
        <v>#N/A N/A</v>
      </c>
      <c r="CG404" s="34" t="str">
        <f ca="1">IF($A404&lt;&gt;"",_xll.BCurveInt(_xll.BCurveStrip("S23","Curvedate",$A404),"Df.Mid",$A404+CG$1),"")</f>
        <v>#N/A N/A</v>
      </c>
      <c r="CH404" s="34" t="str">
        <f ca="1">IF($A404&lt;&gt;"",_xll.BCurveInt(_xll.BCurveStrip("S23","Curvedate",$A404),"Df.Mid",$A404+CH$1),"")</f>
        <v>#N/A N/A</v>
      </c>
      <c r="CI404" s="34" t="str">
        <f ca="1">IF($A404&lt;&gt;"",_xll.BCurveInt(_xll.BCurveStrip("S23","Curvedate",$A404),"Df.Mid",$A404+CI$1),"")</f>
        <v>#N/A N/A</v>
      </c>
      <c r="CJ404" s="34" t="str">
        <f ca="1">IF($A404&lt;&gt;"",_xll.BCurveInt(_xll.BCurveStrip("S23","Curvedate",$A404),"Df.Mid",$A404+CJ$1),"")</f>
        <v>#N/A N/A</v>
      </c>
      <c r="CK404" s="34" t="str">
        <f ca="1">IF($A404&lt;&gt;"",_xll.BCurveInt(_xll.BCurveStrip("S23","Curvedate",$A404),"Df.Mid",$A404+CK$1),"")</f>
        <v>#N/A N/A</v>
      </c>
      <c r="CL404" s="34" t="str">
        <f ca="1">IF($A404&lt;&gt;"",_xll.BCurveInt(_xll.BCurveStrip("S23","Curvedate",$A404),"Df.Mid",$A404+CL$1),"")</f>
        <v>#N/A N/A</v>
      </c>
      <c r="CM404" s="34" t="str">
        <f ca="1">IF($A404&lt;&gt;"",_xll.BCurveInt(_xll.BCurveStrip("S23","Curvedate",$A404),"Df.Mid",$A404+CM$1),"")</f>
        <v>#N/A N/A</v>
      </c>
      <c r="CN404" s="34" t="str">
        <f ca="1">IF($A404&lt;&gt;"",_xll.BCurveInt(_xll.BCurveStrip("S23","Curvedate",$A404),"Df.Mid",$A404+CN$1),"")</f>
        <v>#N/A N/A</v>
      </c>
      <c r="CO404" s="34" t="str">
        <f ca="1">IF($A404&lt;&gt;"",_xll.BCurveInt(_xll.BCurveStrip("S23","Curvedate",$A404),"Df.Mid",$A404+CO$1),"")</f>
        <v>#N/A N/A</v>
      </c>
      <c r="CP404" s="34" t="str">
        <f ca="1">IF($A404&lt;&gt;"",_xll.BCurveInt(_xll.BCurveStrip("S23","Curvedate",$A404),"Df.Mid",$A404+CP$1),"")</f>
        <v>#N/A N/A</v>
      </c>
      <c r="CQ404" s="34" t="str">
        <f ca="1">IF($A404&lt;&gt;"",_xll.BCurveInt(_xll.BCurveStrip("S23","Curvedate",$A404),"Df.Mid",$A404+CQ$1),"")</f>
        <v>#N/A N/A</v>
      </c>
      <c r="CR404" s="34" t="str">
        <f ca="1">IF($A404&lt;&gt;"",_xll.BCurveInt(_xll.BCurveStrip("S23","Curvedate",$A404),"Df.Mid",$A404+CR$1),"")</f>
        <v>#N/A N/A</v>
      </c>
      <c r="CS404" s="34" t="str">
        <f ca="1">IF($A404&lt;&gt;"",_xll.BCurveInt(_xll.BCurveStrip("S23","Curvedate",$A404),"Df.Mid",$A404+CS$1),"")</f>
        <v>#N/A N/A</v>
      </c>
      <c r="CT404" s="34" t="str">
        <f ca="1">IF($A404&lt;&gt;"",_xll.BCurveInt(_xll.BCurveStrip("S23","Curvedate",$A404),"Df.Mid",$A404+CT$1),"")</f>
        <v>#N/A N/A</v>
      </c>
      <c r="CU404" s="34" t="str">
        <f ca="1">IF($A404&lt;&gt;"",_xll.BCurveInt(_xll.BCurveStrip("S23","Curvedate",$A404),"Df.Mid",$A404+CU$1),"")</f>
        <v>#N/A N/A</v>
      </c>
      <c r="CV404" s="34" t="str">
        <f ca="1">IF($A404&lt;&gt;"",_xll.BCurveInt(_xll.BCurveStrip("S23","Curvedate",$A404),"Df.Mid",$A404+CV$1),"")</f>
        <v>#N/A N/A</v>
      </c>
      <c r="CW404" s="34" t="str">
        <f ca="1">IF($A404&lt;&gt;"",_xll.BCurveInt(_xll.BCurveStrip("S23","Curvedate",$A404),"Df.Mid",$A404+CW$1),"")</f>
        <v>#N/A N/A</v>
      </c>
      <c r="CX404" s="34" t="str">
        <f ca="1">IF($A404&lt;&gt;"",_xll.BCurveInt(_xll.BCurveStrip("S23","Curvedate",$A404),"Df.Mid",$A404+CX$1),"")</f>
        <v>#N/A N/A</v>
      </c>
      <c r="CY404" s="34" t="str">
        <f ca="1">IF($A404&lt;&gt;"",_xll.BCurveInt(_xll.BCurveStrip("S23","Curvedate",$A404),"Df.Mid",$A404+CY$1),"")</f>
        <v>#N/A N/A</v>
      </c>
      <c r="CZ404" s="34" t="str">
        <f ca="1">IF($A404&lt;&gt;"",_xll.BCurveInt(_xll.BCurveStrip("S23","Curvedate",$A404),"Df.Mid",$A404+CZ$1),"")</f>
        <v>#N/A N/A</v>
      </c>
      <c r="DA404" s="34" t="str">
        <f ca="1">IF($A404&lt;&gt;"",_xll.BCurveInt(_xll.BCurveStrip("S23","Curvedate",$A404),"Df.Mid",$A404+DA$1),"")</f>
        <v>#N/A N/A</v>
      </c>
      <c r="DB404" s="34" t="str">
        <f ca="1">IF($A404&lt;&gt;"",_xll.BCurveInt(_xll.BCurveStrip("S23","Curvedate",$A404),"Df.Mid",$A404+DB$1),"")</f>
        <v>#N/A N/A</v>
      </c>
    </row>
    <row r="405" spans="1:106" x14ac:dyDescent="0.2">
      <c r="A405" s="13">
        <f t="shared" ca="1" si="6"/>
        <v>44837</v>
      </c>
      <c r="B405" s="34" t="str">
        <f ca="1">IF($A405&lt;&gt;"",_xll.BCurveInt(_xll.BCurveStrip("S23","Curvedate",$A405),"Df.Mid",$A405+B$1),"")</f>
        <v>#N/A N/A</v>
      </c>
      <c r="C405" s="34" t="str">
        <f ca="1">IF($A405&lt;&gt;"",_xll.BCurveInt(_xll.BCurveStrip("S23","Curvedate",$A405),"Df.Mid",$A405+C$1),"")</f>
        <v>#N/A N/A</v>
      </c>
      <c r="D405" s="34" t="str">
        <f ca="1">IF($A405&lt;&gt;"",_xll.BCurveInt(_xll.BCurveStrip("S23","Curvedate",$A405),"Df.Mid",$A405+D$1),"")</f>
        <v>#N/A N/A</v>
      </c>
      <c r="E405" s="34" t="str">
        <f ca="1">IF($A405&lt;&gt;"",_xll.BCurveInt(_xll.BCurveStrip("S23","Curvedate",$A405),"Df.Mid",$A405+E$1),"")</f>
        <v>#N/A N/A</v>
      </c>
      <c r="F405" s="34" t="str">
        <f ca="1">IF($A405&lt;&gt;"",_xll.BCurveInt(_xll.BCurveStrip("S23","Curvedate",$A405),"Df.Mid",$A405+F$1),"")</f>
        <v>#N/A N/A</v>
      </c>
      <c r="G405" s="34" t="str">
        <f ca="1">IF($A405&lt;&gt;"",_xll.BCurveInt(_xll.BCurveStrip("S23","Curvedate",$A405),"Df.Mid",$A405+G$1),"")</f>
        <v>#N/A N/A</v>
      </c>
      <c r="H405" s="34" t="str">
        <f ca="1">IF($A405&lt;&gt;"",_xll.BCurveInt(_xll.BCurveStrip("S23","Curvedate",$A405),"Df.Mid",$A405+H$1),"")</f>
        <v>#N/A N/A</v>
      </c>
      <c r="I405" s="34" t="str">
        <f ca="1">IF($A405&lt;&gt;"",_xll.BCurveInt(_xll.BCurveStrip("S23","Curvedate",$A405),"Df.Mid",$A405+I$1),"")</f>
        <v>#N/A N/A</v>
      </c>
      <c r="J405" s="34" t="str">
        <f ca="1">IF($A405&lt;&gt;"",_xll.BCurveInt(_xll.BCurveStrip("S23","Curvedate",$A405),"Df.Mid",$A405+J$1),"")</f>
        <v>#N/A N/A</v>
      </c>
      <c r="K405" s="34" t="str">
        <f ca="1">IF($A405&lt;&gt;"",_xll.BCurveInt(_xll.BCurveStrip("S23","Curvedate",$A405),"Df.Mid",$A405+K$1),"")</f>
        <v>#N/A N/A</v>
      </c>
      <c r="L405" s="34" t="str">
        <f ca="1">IF($A405&lt;&gt;"",_xll.BCurveInt(_xll.BCurveStrip("S23","Curvedate",$A405),"Df.Mid",$A405+L$1),"")</f>
        <v>#N/A N/A</v>
      </c>
      <c r="M405" s="34" t="str">
        <f ca="1">IF($A405&lt;&gt;"",_xll.BCurveInt(_xll.BCurveStrip("S23","Curvedate",$A405),"Df.Mid",$A405+M$1),"")</f>
        <v>#N/A N/A</v>
      </c>
      <c r="N405" s="34" t="str">
        <f ca="1">IF($A405&lt;&gt;"",_xll.BCurveInt(_xll.BCurveStrip("S23","Curvedate",$A405),"Df.Mid",$A405+N$1),"")</f>
        <v>#N/A N/A</v>
      </c>
      <c r="O405" s="34" t="str">
        <f ca="1">IF($A405&lt;&gt;"",_xll.BCurveInt(_xll.BCurveStrip("S23","Curvedate",$A405),"Df.Mid",$A405+O$1),"")</f>
        <v>#N/A N/A</v>
      </c>
      <c r="P405" s="34" t="str">
        <f ca="1">IF($A405&lt;&gt;"",_xll.BCurveInt(_xll.BCurveStrip("S23","Curvedate",$A405),"Df.Mid",$A405+P$1),"")</f>
        <v>#N/A N/A</v>
      </c>
      <c r="Q405" s="34" t="str">
        <f ca="1">IF($A405&lt;&gt;"",_xll.BCurveInt(_xll.BCurveStrip("S23","Curvedate",$A405),"Df.Mid",$A405+Q$1),"")</f>
        <v>#N/A N/A</v>
      </c>
      <c r="R405" s="34" t="str">
        <f ca="1">IF($A405&lt;&gt;"",_xll.BCurveInt(_xll.BCurveStrip("S23","Curvedate",$A405),"Df.Mid",$A405+R$1),"")</f>
        <v>#N/A N/A</v>
      </c>
      <c r="S405" s="34" t="str">
        <f ca="1">IF($A405&lt;&gt;"",_xll.BCurveInt(_xll.BCurveStrip("S23","Curvedate",$A405),"Df.Mid",$A405+S$1),"")</f>
        <v>#N/A N/A</v>
      </c>
      <c r="T405" s="34" t="str">
        <f ca="1">IF($A405&lt;&gt;"",_xll.BCurveInt(_xll.BCurveStrip("S23","Curvedate",$A405),"Df.Mid",$A405+T$1),"")</f>
        <v>#N/A N/A</v>
      </c>
      <c r="U405" s="34" t="str">
        <f ca="1">IF($A405&lt;&gt;"",_xll.BCurveInt(_xll.BCurveStrip("S23","Curvedate",$A405),"Df.Mid",$A405+U$1),"")</f>
        <v>#N/A N/A</v>
      </c>
      <c r="V405" s="34" t="str">
        <f ca="1">IF($A405&lt;&gt;"",_xll.BCurveInt(_xll.BCurveStrip("S23","Curvedate",$A405),"Df.Mid",$A405+V$1),"")</f>
        <v>#N/A N/A</v>
      </c>
      <c r="W405" s="34" t="str">
        <f ca="1">IF($A405&lt;&gt;"",_xll.BCurveInt(_xll.BCurveStrip("S23","Curvedate",$A405),"Df.Mid",$A405+W$1),"")</f>
        <v>#N/A N/A</v>
      </c>
      <c r="X405" s="34" t="str">
        <f ca="1">IF($A405&lt;&gt;"",_xll.BCurveInt(_xll.BCurveStrip("S23","Curvedate",$A405),"Df.Mid",$A405+X$1),"")</f>
        <v>#N/A N/A</v>
      </c>
      <c r="Y405" s="34" t="str">
        <f ca="1">IF($A405&lt;&gt;"",_xll.BCurveInt(_xll.BCurveStrip("S23","Curvedate",$A405),"Df.Mid",$A405+Y$1),"")</f>
        <v>#N/A N/A</v>
      </c>
      <c r="Z405" s="34" t="str">
        <f ca="1">IF($A405&lt;&gt;"",_xll.BCurveInt(_xll.BCurveStrip("S23","Curvedate",$A405),"Df.Mid",$A405+Z$1),"")</f>
        <v>#N/A N/A</v>
      </c>
      <c r="AA405" s="34" t="str">
        <f ca="1">IF($A405&lt;&gt;"",_xll.BCurveInt(_xll.BCurveStrip("S23","Curvedate",$A405),"Df.Mid",$A405+AA$1),"")</f>
        <v>#N/A N/A</v>
      </c>
      <c r="AB405" s="34" t="str">
        <f ca="1">IF($A405&lt;&gt;"",_xll.BCurveInt(_xll.BCurveStrip("S23","Curvedate",$A405),"Df.Mid",$A405+AB$1),"")</f>
        <v>#N/A N/A</v>
      </c>
      <c r="AC405" s="34" t="str">
        <f ca="1">IF($A405&lt;&gt;"",_xll.BCurveInt(_xll.BCurveStrip("S23","Curvedate",$A405),"Df.Mid",$A405+AC$1),"")</f>
        <v>#N/A N/A</v>
      </c>
      <c r="AD405" s="34" t="str">
        <f ca="1">IF($A405&lt;&gt;"",_xll.BCurveInt(_xll.BCurveStrip("S23","Curvedate",$A405),"Df.Mid",$A405+AD$1),"")</f>
        <v>#N/A N/A</v>
      </c>
      <c r="AE405" s="34" t="str">
        <f ca="1">IF($A405&lt;&gt;"",_xll.BCurveInt(_xll.BCurveStrip("S23","Curvedate",$A405),"Df.Mid",$A405+AE$1),"")</f>
        <v>#N/A N/A</v>
      </c>
      <c r="AF405" s="34" t="str">
        <f ca="1">IF($A405&lt;&gt;"",_xll.BCurveInt(_xll.BCurveStrip("S23","Curvedate",$A405),"Df.Mid",$A405+AF$1),"")</f>
        <v>#N/A N/A</v>
      </c>
      <c r="AG405" s="34" t="str">
        <f ca="1">IF($A405&lt;&gt;"",_xll.BCurveInt(_xll.BCurveStrip("S23","Curvedate",$A405),"Df.Mid",$A405+AG$1),"")</f>
        <v>#N/A N/A</v>
      </c>
      <c r="AH405" s="34" t="str">
        <f ca="1">IF($A405&lt;&gt;"",_xll.BCurveInt(_xll.BCurveStrip("S23","Curvedate",$A405),"Df.Mid",$A405+AH$1),"")</f>
        <v>#N/A N/A</v>
      </c>
      <c r="AI405" s="34" t="str">
        <f ca="1">IF($A405&lt;&gt;"",_xll.BCurveInt(_xll.BCurveStrip("S23","Curvedate",$A405),"Df.Mid",$A405+AI$1),"")</f>
        <v>#N/A N/A</v>
      </c>
      <c r="AJ405" s="34" t="str">
        <f ca="1">IF($A405&lt;&gt;"",_xll.BCurveInt(_xll.BCurveStrip("S23","Curvedate",$A405),"Df.Mid",$A405+AJ$1),"")</f>
        <v>#N/A N/A</v>
      </c>
      <c r="AK405" s="34" t="str">
        <f ca="1">IF($A405&lt;&gt;"",_xll.BCurveInt(_xll.BCurveStrip("S23","Curvedate",$A405),"Df.Mid",$A405+AK$1),"")</f>
        <v>#N/A N/A</v>
      </c>
      <c r="AL405" s="34" t="str">
        <f ca="1">IF($A405&lt;&gt;"",_xll.BCurveInt(_xll.BCurveStrip("S23","Curvedate",$A405),"Df.Mid",$A405+AL$1),"")</f>
        <v>#N/A N/A</v>
      </c>
      <c r="AM405" s="34" t="str">
        <f ca="1">IF($A405&lt;&gt;"",_xll.BCurveInt(_xll.BCurveStrip("S23","Curvedate",$A405),"Df.Mid",$A405+AM$1),"")</f>
        <v>#N/A N/A</v>
      </c>
      <c r="AN405" s="34" t="str">
        <f ca="1">IF($A405&lt;&gt;"",_xll.BCurveInt(_xll.BCurveStrip("S23","Curvedate",$A405),"Df.Mid",$A405+AN$1),"")</f>
        <v>#N/A N/A</v>
      </c>
      <c r="AO405" s="34" t="str">
        <f ca="1">IF($A405&lt;&gt;"",_xll.BCurveInt(_xll.BCurveStrip("S23","Curvedate",$A405),"Df.Mid",$A405+AO$1),"")</f>
        <v>#N/A N/A</v>
      </c>
      <c r="AP405" s="34" t="str">
        <f ca="1">IF($A405&lt;&gt;"",_xll.BCurveInt(_xll.BCurveStrip("S23","Curvedate",$A405),"Df.Mid",$A405+AP$1),"")</f>
        <v>#N/A N/A</v>
      </c>
      <c r="AQ405" s="34" t="str">
        <f ca="1">IF($A405&lt;&gt;"",_xll.BCurveInt(_xll.BCurveStrip("S23","Curvedate",$A405),"Df.Mid",$A405+AQ$1),"")</f>
        <v>#N/A N/A</v>
      </c>
      <c r="AR405" s="34" t="str">
        <f ca="1">IF($A405&lt;&gt;"",_xll.BCurveInt(_xll.BCurveStrip("S23","Curvedate",$A405),"Df.Mid",$A405+AR$1),"")</f>
        <v>#N/A N/A</v>
      </c>
      <c r="AS405" s="34" t="str">
        <f ca="1">IF($A405&lt;&gt;"",_xll.BCurveInt(_xll.BCurveStrip("S23","Curvedate",$A405),"Df.Mid",$A405+AS$1),"")</f>
        <v>#N/A N/A</v>
      </c>
      <c r="AT405" s="34" t="str">
        <f ca="1">IF($A405&lt;&gt;"",_xll.BCurveInt(_xll.BCurveStrip("S23","Curvedate",$A405),"Df.Mid",$A405+AT$1),"")</f>
        <v>#N/A N/A</v>
      </c>
      <c r="AU405" s="34" t="str">
        <f ca="1">IF($A405&lt;&gt;"",_xll.BCurveInt(_xll.BCurveStrip("S23","Curvedate",$A405),"Df.Mid",$A405+AU$1),"")</f>
        <v>#N/A N/A</v>
      </c>
      <c r="AV405" s="34" t="str">
        <f ca="1">IF($A405&lt;&gt;"",_xll.BCurveInt(_xll.BCurveStrip("S23","Curvedate",$A405),"Df.Mid",$A405+AV$1),"")</f>
        <v>#N/A N/A</v>
      </c>
      <c r="AW405" s="34" t="str">
        <f ca="1">IF($A405&lt;&gt;"",_xll.BCurveInt(_xll.BCurveStrip("S23","Curvedate",$A405),"Df.Mid",$A405+AW$1),"")</f>
        <v>#N/A N/A</v>
      </c>
      <c r="AX405" s="34" t="str">
        <f ca="1">IF($A405&lt;&gt;"",_xll.BCurveInt(_xll.BCurveStrip("S23","Curvedate",$A405),"Df.Mid",$A405+AX$1),"")</f>
        <v>#N/A N/A</v>
      </c>
      <c r="AY405" s="34" t="str">
        <f ca="1">IF($A405&lt;&gt;"",_xll.BCurveInt(_xll.BCurveStrip("S23","Curvedate",$A405),"Df.Mid",$A405+AY$1),"")</f>
        <v>#N/A N/A</v>
      </c>
      <c r="AZ405" s="34" t="str">
        <f ca="1">IF($A405&lt;&gt;"",_xll.BCurveInt(_xll.BCurveStrip("S23","Curvedate",$A405),"Df.Mid",$A405+AZ$1),"")</f>
        <v>#N/A N/A</v>
      </c>
      <c r="BA405" s="34" t="str">
        <f ca="1">IF($A405&lt;&gt;"",_xll.BCurveInt(_xll.BCurveStrip("S23","Curvedate",$A405),"Df.Mid",$A405+BA$1),"")</f>
        <v>#N/A N/A</v>
      </c>
      <c r="BB405" s="34" t="str">
        <f ca="1">IF($A405&lt;&gt;"",_xll.BCurveInt(_xll.BCurveStrip("S23","Curvedate",$A405),"Df.Mid",$A405+BB$1),"")</f>
        <v>#N/A N/A</v>
      </c>
      <c r="BC405" s="34" t="str">
        <f ca="1">IF($A405&lt;&gt;"",_xll.BCurveInt(_xll.BCurveStrip("S23","Curvedate",$A405),"Df.Mid",$A405+BC$1),"")</f>
        <v>#N/A N/A</v>
      </c>
      <c r="BD405" s="34" t="str">
        <f ca="1">IF($A405&lt;&gt;"",_xll.BCurveInt(_xll.BCurveStrip("S23","Curvedate",$A405),"Df.Mid",$A405+BD$1),"")</f>
        <v>#N/A N/A</v>
      </c>
      <c r="BE405" s="34" t="str">
        <f ca="1">IF($A405&lt;&gt;"",_xll.BCurveInt(_xll.BCurveStrip("S23","Curvedate",$A405),"Df.Mid",$A405+BE$1),"")</f>
        <v>#N/A N/A</v>
      </c>
      <c r="BF405" s="34" t="str">
        <f ca="1">IF($A405&lt;&gt;"",_xll.BCurveInt(_xll.BCurveStrip("S23","Curvedate",$A405),"Df.Mid",$A405+BF$1),"")</f>
        <v>#N/A N/A</v>
      </c>
      <c r="BG405" s="34" t="str">
        <f ca="1">IF($A405&lt;&gt;"",_xll.BCurveInt(_xll.BCurveStrip("S23","Curvedate",$A405),"Df.Mid",$A405+BG$1),"")</f>
        <v>#N/A N/A</v>
      </c>
      <c r="BH405" s="34" t="str">
        <f ca="1">IF($A405&lt;&gt;"",_xll.BCurveInt(_xll.BCurveStrip("S23","Curvedate",$A405),"Df.Mid",$A405+BH$1),"")</f>
        <v>#N/A N/A</v>
      </c>
      <c r="BI405" s="34" t="str">
        <f ca="1">IF($A405&lt;&gt;"",_xll.BCurveInt(_xll.BCurveStrip("S23","Curvedate",$A405),"Df.Mid",$A405+BI$1),"")</f>
        <v>#N/A N/A</v>
      </c>
      <c r="BJ405" s="34" t="str">
        <f ca="1">IF($A405&lt;&gt;"",_xll.BCurveInt(_xll.BCurveStrip("S23","Curvedate",$A405),"Df.Mid",$A405+BJ$1),"")</f>
        <v>#N/A N/A</v>
      </c>
      <c r="BK405" s="34" t="str">
        <f ca="1">IF($A405&lt;&gt;"",_xll.BCurveInt(_xll.BCurveStrip("S23","Curvedate",$A405),"Df.Mid",$A405+BK$1),"")</f>
        <v>#N/A N/A</v>
      </c>
      <c r="BL405" s="34" t="str">
        <f ca="1">IF($A405&lt;&gt;"",_xll.BCurveInt(_xll.BCurveStrip("S23","Curvedate",$A405),"Df.Mid",$A405+BL$1),"")</f>
        <v>#N/A N/A</v>
      </c>
      <c r="BM405" s="34" t="str">
        <f ca="1">IF($A405&lt;&gt;"",_xll.BCurveInt(_xll.BCurveStrip("S23","Curvedate",$A405),"Df.Mid",$A405+BM$1),"")</f>
        <v>#N/A N/A</v>
      </c>
      <c r="BN405" s="34" t="str">
        <f ca="1">IF($A405&lt;&gt;"",_xll.BCurveInt(_xll.BCurveStrip("S23","Curvedate",$A405),"Df.Mid",$A405+BN$1),"")</f>
        <v>#N/A N/A</v>
      </c>
      <c r="BO405" s="34" t="str">
        <f ca="1">IF($A405&lt;&gt;"",_xll.BCurveInt(_xll.BCurveStrip("S23","Curvedate",$A405),"Df.Mid",$A405+BO$1),"")</f>
        <v>#N/A N/A</v>
      </c>
      <c r="BP405" s="34" t="str">
        <f ca="1">IF($A405&lt;&gt;"",_xll.BCurveInt(_xll.BCurveStrip("S23","Curvedate",$A405),"Df.Mid",$A405+BP$1),"")</f>
        <v>#N/A N/A</v>
      </c>
      <c r="BQ405" s="34" t="str">
        <f ca="1">IF($A405&lt;&gt;"",_xll.BCurveInt(_xll.BCurveStrip("S23","Curvedate",$A405),"Df.Mid",$A405+BQ$1),"")</f>
        <v>#N/A N/A</v>
      </c>
      <c r="BR405" s="34" t="str">
        <f ca="1">IF($A405&lt;&gt;"",_xll.BCurveInt(_xll.BCurveStrip("S23","Curvedate",$A405),"Df.Mid",$A405+BR$1),"")</f>
        <v>#N/A N/A</v>
      </c>
      <c r="BS405" s="34" t="str">
        <f ca="1">IF($A405&lt;&gt;"",_xll.BCurveInt(_xll.BCurveStrip("S23","Curvedate",$A405),"Df.Mid",$A405+BS$1),"")</f>
        <v>#N/A N/A</v>
      </c>
      <c r="BT405" s="34" t="str">
        <f ca="1">IF($A405&lt;&gt;"",_xll.BCurveInt(_xll.BCurveStrip("S23","Curvedate",$A405),"Df.Mid",$A405+BT$1),"")</f>
        <v>#N/A N/A</v>
      </c>
      <c r="BU405" s="34" t="str">
        <f ca="1">IF($A405&lt;&gt;"",_xll.BCurveInt(_xll.BCurveStrip("S23","Curvedate",$A405),"Df.Mid",$A405+BU$1),"")</f>
        <v>#N/A N/A</v>
      </c>
      <c r="BV405" s="34" t="str">
        <f ca="1">IF($A405&lt;&gt;"",_xll.BCurveInt(_xll.BCurveStrip("S23","Curvedate",$A405),"Df.Mid",$A405+BV$1),"")</f>
        <v>#N/A N/A</v>
      </c>
      <c r="BW405" s="34" t="str">
        <f ca="1">IF($A405&lt;&gt;"",_xll.BCurveInt(_xll.BCurveStrip("S23","Curvedate",$A405),"Df.Mid",$A405+BW$1),"")</f>
        <v>#N/A N/A</v>
      </c>
      <c r="BX405" s="34" t="str">
        <f ca="1">IF($A405&lt;&gt;"",_xll.BCurveInt(_xll.BCurveStrip("S23","Curvedate",$A405),"Df.Mid",$A405+BX$1),"")</f>
        <v>#N/A N/A</v>
      </c>
      <c r="BY405" s="34" t="str">
        <f ca="1">IF($A405&lt;&gt;"",_xll.BCurveInt(_xll.BCurveStrip("S23","Curvedate",$A405),"Df.Mid",$A405+BY$1),"")</f>
        <v>#N/A N/A</v>
      </c>
      <c r="BZ405" s="34" t="str">
        <f ca="1">IF($A405&lt;&gt;"",_xll.BCurveInt(_xll.BCurveStrip("S23","Curvedate",$A405),"Df.Mid",$A405+BZ$1),"")</f>
        <v>#N/A N/A</v>
      </c>
      <c r="CA405" s="34" t="str">
        <f ca="1">IF($A405&lt;&gt;"",_xll.BCurveInt(_xll.BCurveStrip("S23","Curvedate",$A405),"Df.Mid",$A405+CA$1),"")</f>
        <v>#N/A N/A</v>
      </c>
      <c r="CB405" s="34" t="str">
        <f ca="1">IF($A405&lt;&gt;"",_xll.BCurveInt(_xll.BCurveStrip("S23","Curvedate",$A405),"Df.Mid",$A405+CB$1),"")</f>
        <v>#N/A N/A</v>
      </c>
      <c r="CC405" s="34" t="str">
        <f ca="1">IF($A405&lt;&gt;"",_xll.BCurveInt(_xll.BCurveStrip("S23","Curvedate",$A405),"Df.Mid",$A405+CC$1),"")</f>
        <v>#N/A N/A</v>
      </c>
      <c r="CD405" s="34" t="str">
        <f ca="1">IF($A405&lt;&gt;"",_xll.BCurveInt(_xll.BCurveStrip("S23","Curvedate",$A405),"Df.Mid",$A405+CD$1),"")</f>
        <v>#N/A N/A</v>
      </c>
      <c r="CE405" s="34" t="str">
        <f ca="1">IF($A405&lt;&gt;"",_xll.BCurveInt(_xll.BCurveStrip("S23","Curvedate",$A405),"Df.Mid",$A405+CE$1),"")</f>
        <v>#N/A N/A</v>
      </c>
      <c r="CF405" s="34" t="str">
        <f ca="1">IF($A405&lt;&gt;"",_xll.BCurveInt(_xll.BCurveStrip("S23","Curvedate",$A405),"Df.Mid",$A405+CF$1),"")</f>
        <v>#N/A N/A</v>
      </c>
      <c r="CG405" s="34" t="str">
        <f ca="1">IF($A405&lt;&gt;"",_xll.BCurveInt(_xll.BCurveStrip("S23","Curvedate",$A405),"Df.Mid",$A405+CG$1),"")</f>
        <v>#N/A N/A</v>
      </c>
      <c r="CH405" s="34" t="str">
        <f ca="1">IF($A405&lt;&gt;"",_xll.BCurveInt(_xll.BCurveStrip("S23","Curvedate",$A405),"Df.Mid",$A405+CH$1),"")</f>
        <v>#N/A N/A</v>
      </c>
      <c r="CI405" s="34" t="str">
        <f ca="1">IF($A405&lt;&gt;"",_xll.BCurveInt(_xll.BCurveStrip("S23","Curvedate",$A405),"Df.Mid",$A405+CI$1),"")</f>
        <v>#N/A N/A</v>
      </c>
      <c r="CJ405" s="34" t="str">
        <f ca="1">IF($A405&lt;&gt;"",_xll.BCurveInt(_xll.BCurveStrip("S23","Curvedate",$A405),"Df.Mid",$A405+CJ$1),"")</f>
        <v>#N/A N/A</v>
      </c>
      <c r="CK405" s="34" t="str">
        <f ca="1">IF($A405&lt;&gt;"",_xll.BCurveInt(_xll.BCurveStrip("S23","Curvedate",$A405),"Df.Mid",$A405+CK$1),"")</f>
        <v>#N/A N/A</v>
      </c>
      <c r="CL405" s="34" t="str">
        <f ca="1">IF($A405&lt;&gt;"",_xll.BCurveInt(_xll.BCurveStrip("S23","Curvedate",$A405),"Df.Mid",$A405+CL$1),"")</f>
        <v>#N/A N/A</v>
      </c>
      <c r="CM405" s="34" t="str">
        <f ca="1">IF($A405&lt;&gt;"",_xll.BCurveInt(_xll.BCurveStrip("S23","Curvedate",$A405),"Df.Mid",$A405+CM$1),"")</f>
        <v>#N/A N/A</v>
      </c>
      <c r="CN405" s="34" t="str">
        <f ca="1">IF($A405&lt;&gt;"",_xll.BCurveInt(_xll.BCurveStrip("S23","Curvedate",$A405),"Df.Mid",$A405+CN$1),"")</f>
        <v>#N/A N/A</v>
      </c>
      <c r="CO405" s="34" t="str">
        <f ca="1">IF($A405&lt;&gt;"",_xll.BCurveInt(_xll.BCurveStrip("S23","Curvedate",$A405),"Df.Mid",$A405+CO$1),"")</f>
        <v>#N/A N/A</v>
      </c>
      <c r="CP405" s="34" t="str">
        <f ca="1">IF($A405&lt;&gt;"",_xll.BCurveInt(_xll.BCurveStrip("S23","Curvedate",$A405),"Df.Mid",$A405+CP$1),"")</f>
        <v>#N/A N/A</v>
      </c>
      <c r="CQ405" s="34" t="str">
        <f ca="1">IF($A405&lt;&gt;"",_xll.BCurveInt(_xll.BCurveStrip("S23","Curvedate",$A405),"Df.Mid",$A405+CQ$1),"")</f>
        <v>#N/A N/A</v>
      </c>
      <c r="CR405" s="34" t="str">
        <f ca="1">IF($A405&lt;&gt;"",_xll.BCurveInt(_xll.BCurveStrip("S23","Curvedate",$A405),"Df.Mid",$A405+CR$1),"")</f>
        <v>#N/A N/A</v>
      </c>
      <c r="CS405" s="34" t="str">
        <f ca="1">IF($A405&lt;&gt;"",_xll.BCurveInt(_xll.BCurveStrip("S23","Curvedate",$A405),"Df.Mid",$A405+CS$1),"")</f>
        <v>#N/A N/A</v>
      </c>
      <c r="CT405" s="34" t="str">
        <f ca="1">IF($A405&lt;&gt;"",_xll.BCurveInt(_xll.BCurveStrip("S23","Curvedate",$A405),"Df.Mid",$A405+CT$1),"")</f>
        <v>#N/A N/A</v>
      </c>
      <c r="CU405" s="34" t="str">
        <f ca="1">IF($A405&lt;&gt;"",_xll.BCurveInt(_xll.BCurveStrip("S23","Curvedate",$A405),"Df.Mid",$A405+CU$1),"")</f>
        <v>#N/A N/A</v>
      </c>
      <c r="CV405" s="34" t="str">
        <f ca="1">IF($A405&lt;&gt;"",_xll.BCurveInt(_xll.BCurveStrip("S23","Curvedate",$A405),"Df.Mid",$A405+CV$1),"")</f>
        <v>#N/A N/A</v>
      </c>
      <c r="CW405" s="34" t="str">
        <f ca="1">IF($A405&lt;&gt;"",_xll.BCurveInt(_xll.BCurveStrip("S23","Curvedate",$A405),"Df.Mid",$A405+CW$1),"")</f>
        <v>#N/A N/A</v>
      </c>
      <c r="CX405" s="34" t="str">
        <f ca="1">IF($A405&lt;&gt;"",_xll.BCurveInt(_xll.BCurveStrip("S23","Curvedate",$A405),"Df.Mid",$A405+CX$1),"")</f>
        <v>#N/A N/A</v>
      </c>
      <c r="CY405" s="34" t="str">
        <f ca="1">IF($A405&lt;&gt;"",_xll.BCurveInt(_xll.BCurveStrip("S23","Curvedate",$A405),"Df.Mid",$A405+CY$1),"")</f>
        <v>#N/A N/A</v>
      </c>
      <c r="CZ405" s="34" t="str">
        <f ca="1">IF($A405&lt;&gt;"",_xll.BCurveInt(_xll.BCurveStrip("S23","Curvedate",$A405),"Df.Mid",$A405+CZ$1),"")</f>
        <v>#N/A N/A</v>
      </c>
      <c r="DA405" s="34" t="str">
        <f ca="1">IF($A405&lt;&gt;"",_xll.BCurveInt(_xll.BCurveStrip("S23","Curvedate",$A405),"Df.Mid",$A405+DA$1),"")</f>
        <v>#N/A N/A</v>
      </c>
      <c r="DB405" s="34" t="str">
        <f ca="1">IF($A405&lt;&gt;"",_xll.BCurveInt(_xll.BCurveStrip("S23","Curvedate",$A405),"Df.Mid",$A405+DB$1),"")</f>
        <v>#N/A N/A</v>
      </c>
    </row>
    <row r="406" spans="1:106" x14ac:dyDescent="0.2">
      <c r="A406" s="13">
        <f t="shared" ca="1" si="6"/>
        <v>44838</v>
      </c>
      <c r="B406" s="34" t="str">
        <f ca="1">IF($A406&lt;&gt;"",_xll.BCurveInt(_xll.BCurveStrip("S23","Curvedate",$A406),"Df.Mid",$A406+B$1),"")</f>
        <v>#N/A N/A</v>
      </c>
      <c r="C406" s="34" t="str">
        <f ca="1">IF($A406&lt;&gt;"",_xll.BCurveInt(_xll.BCurveStrip("S23","Curvedate",$A406),"Df.Mid",$A406+C$1),"")</f>
        <v>#N/A N/A</v>
      </c>
      <c r="D406" s="34" t="str">
        <f ca="1">IF($A406&lt;&gt;"",_xll.BCurveInt(_xll.BCurveStrip("S23","Curvedate",$A406),"Df.Mid",$A406+D$1),"")</f>
        <v>#N/A N/A</v>
      </c>
      <c r="E406" s="34" t="str">
        <f ca="1">IF($A406&lt;&gt;"",_xll.BCurveInt(_xll.BCurveStrip("S23","Curvedate",$A406),"Df.Mid",$A406+E$1),"")</f>
        <v>#N/A N/A</v>
      </c>
      <c r="F406" s="34" t="str">
        <f ca="1">IF($A406&lt;&gt;"",_xll.BCurveInt(_xll.BCurveStrip("S23","Curvedate",$A406),"Df.Mid",$A406+F$1),"")</f>
        <v>#N/A N/A</v>
      </c>
      <c r="G406" s="34" t="str">
        <f ca="1">IF($A406&lt;&gt;"",_xll.BCurveInt(_xll.BCurveStrip("S23","Curvedate",$A406),"Df.Mid",$A406+G$1),"")</f>
        <v>#N/A N/A</v>
      </c>
      <c r="H406" s="34" t="str">
        <f ca="1">IF($A406&lt;&gt;"",_xll.BCurveInt(_xll.BCurveStrip("S23","Curvedate",$A406),"Df.Mid",$A406+H$1),"")</f>
        <v>#N/A N/A</v>
      </c>
      <c r="I406" s="34" t="str">
        <f ca="1">IF($A406&lt;&gt;"",_xll.BCurveInt(_xll.BCurveStrip("S23","Curvedate",$A406),"Df.Mid",$A406+I$1),"")</f>
        <v>#N/A N/A</v>
      </c>
      <c r="J406" s="34" t="str">
        <f ca="1">IF($A406&lt;&gt;"",_xll.BCurveInt(_xll.BCurveStrip("S23","Curvedate",$A406),"Df.Mid",$A406+J$1),"")</f>
        <v>#N/A N/A</v>
      </c>
      <c r="K406" s="34" t="str">
        <f ca="1">IF($A406&lt;&gt;"",_xll.BCurveInt(_xll.BCurveStrip("S23","Curvedate",$A406),"Df.Mid",$A406+K$1),"")</f>
        <v>#N/A N/A</v>
      </c>
      <c r="L406" s="34" t="str">
        <f ca="1">IF($A406&lt;&gt;"",_xll.BCurveInt(_xll.BCurveStrip("S23","Curvedate",$A406),"Df.Mid",$A406+L$1),"")</f>
        <v>#N/A N/A</v>
      </c>
      <c r="M406" s="34" t="str">
        <f ca="1">IF($A406&lt;&gt;"",_xll.BCurveInt(_xll.BCurveStrip("S23","Curvedate",$A406),"Df.Mid",$A406+M$1),"")</f>
        <v>#N/A N/A</v>
      </c>
      <c r="N406" s="34" t="str">
        <f ca="1">IF($A406&lt;&gt;"",_xll.BCurveInt(_xll.BCurveStrip("S23","Curvedate",$A406),"Df.Mid",$A406+N$1),"")</f>
        <v>#N/A N/A</v>
      </c>
      <c r="O406" s="34" t="str">
        <f ca="1">IF($A406&lt;&gt;"",_xll.BCurveInt(_xll.BCurveStrip("S23","Curvedate",$A406),"Df.Mid",$A406+O$1),"")</f>
        <v>#N/A N/A</v>
      </c>
      <c r="P406" s="34" t="str">
        <f ca="1">IF($A406&lt;&gt;"",_xll.BCurveInt(_xll.BCurveStrip("S23","Curvedate",$A406),"Df.Mid",$A406+P$1),"")</f>
        <v>#N/A N/A</v>
      </c>
      <c r="Q406" s="34" t="str">
        <f ca="1">IF($A406&lt;&gt;"",_xll.BCurveInt(_xll.BCurveStrip("S23","Curvedate",$A406),"Df.Mid",$A406+Q$1),"")</f>
        <v>#N/A N/A</v>
      </c>
      <c r="R406" s="34" t="str">
        <f ca="1">IF($A406&lt;&gt;"",_xll.BCurveInt(_xll.BCurveStrip("S23","Curvedate",$A406),"Df.Mid",$A406+R$1),"")</f>
        <v>#N/A N/A</v>
      </c>
      <c r="S406" s="34" t="str">
        <f ca="1">IF($A406&lt;&gt;"",_xll.BCurveInt(_xll.BCurveStrip("S23","Curvedate",$A406),"Df.Mid",$A406+S$1),"")</f>
        <v>#N/A N/A</v>
      </c>
      <c r="T406" s="34" t="str">
        <f ca="1">IF($A406&lt;&gt;"",_xll.BCurveInt(_xll.BCurveStrip("S23","Curvedate",$A406),"Df.Mid",$A406+T$1),"")</f>
        <v>#N/A N/A</v>
      </c>
      <c r="U406" s="34" t="str">
        <f ca="1">IF($A406&lt;&gt;"",_xll.BCurveInt(_xll.BCurveStrip("S23","Curvedate",$A406),"Df.Mid",$A406+U$1),"")</f>
        <v>#N/A N/A</v>
      </c>
      <c r="V406" s="34" t="str">
        <f ca="1">IF($A406&lt;&gt;"",_xll.BCurveInt(_xll.BCurveStrip("S23","Curvedate",$A406),"Df.Mid",$A406+V$1),"")</f>
        <v>#N/A N/A</v>
      </c>
      <c r="W406" s="34" t="str">
        <f ca="1">IF($A406&lt;&gt;"",_xll.BCurveInt(_xll.BCurveStrip("S23","Curvedate",$A406),"Df.Mid",$A406+W$1),"")</f>
        <v>#N/A N/A</v>
      </c>
      <c r="X406" s="34" t="str">
        <f ca="1">IF($A406&lt;&gt;"",_xll.BCurveInt(_xll.BCurveStrip("S23","Curvedate",$A406),"Df.Mid",$A406+X$1),"")</f>
        <v>#N/A N/A</v>
      </c>
      <c r="Y406" s="34" t="str">
        <f ca="1">IF($A406&lt;&gt;"",_xll.BCurveInt(_xll.BCurveStrip("S23","Curvedate",$A406),"Df.Mid",$A406+Y$1),"")</f>
        <v>#N/A N/A</v>
      </c>
      <c r="Z406" s="34" t="str">
        <f ca="1">IF($A406&lt;&gt;"",_xll.BCurveInt(_xll.BCurveStrip("S23","Curvedate",$A406),"Df.Mid",$A406+Z$1),"")</f>
        <v>#N/A N/A</v>
      </c>
      <c r="AA406" s="34" t="str">
        <f ca="1">IF($A406&lt;&gt;"",_xll.BCurveInt(_xll.BCurveStrip("S23","Curvedate",$A406),"Df.Mid",$A406+AA$1),"")</f>
        <v>#N/A N/A</v>
      </c>
      <c r="AB406" s="34" t="str">
        <f ca="1">IF($A406&lt;&gt;"",_xll.BCurveInt(_xll.BCurveStrip("S23","Curvedate",$A406),"Df.Mid",$A406+AB$1),"")</f>
        <v>#N/A N/A</v>
      </c>
      <c r="AC406" s="34" t="str">
        <f ca="1">IF($A406&lt;&gt;"",_xll.BCurveInt(_xll.BCurveStrip("S23","Curvedate",$A406),"Df.Mid",$A406+AC$1),"")</f>
        <v>#N/A N/A</v>
      </c>
      <c r="AD406" s="34" t="str">
        <f ca="1">IF($A406&lt;&gt;"",_xll.BCurveInt(_xll.BCurveStrip("S23","Curvedate",$A406),"Df.Mid",$A406+AD$1),"")</f>
        <v>#N/A N/A</v>
      </c>
      <c r="AE406" s="34" t="str">
        <f ca="1">IF($A406&lt;&gt;"",_xll.BCurveInt(_xll.BCurveStrip("S23","Curvedate",$A406),"Df.Mid",$A406+AE$1),"")</f>
        <v>#N/A N/A</v>
      </c>
      <c r="AF406" s="34" t="str">
        <f ca="1">IF($A406&lt;&gt;"",_xll.BCurveInt(_xll.BCurveStrip("S23","Curvedate",$A406),"Df.Mid",$A406+AF$1),"")</f>
        <v>#N/A N/A</v>
      </c>
      <c r="AG406" s="34" t="str">
        <f ca="1">IF($A406&lt;&gt;"",_xll.BCurveInt(_xll.BCurveStrip("S23","Curvedate",$A406),"Df.Mid",$A406+AG$1),"")</f>
        <v>#N/A N/A</v>
      </c>
      <c r="AH406" s="34" t="str">
        <f ca="1">IF($A406&lt;&gt;"",_xll.BCurveInt(_xll.BCurveStrip("S23","Curvedate",$A406),"Df.Mid",$A406+AH$1),"")</f>
        <v>#N/A N/A</v>
      </c>
      <c r="AI406" s="34" t="str">
        <f ca="1">IF($A406&lt;&gt;"",_xll.BCurveInt(_xll.BCurveStrip("S23","Curvedate",$A406),"Df.Mid",$A406+AI$1),"")</f>
        <v>#N/A N/A</v>
      </c>
      <c r="AJ406" s="34" t="str">
        <f ca="1">IF($A406&lt;&gt;"",_xll.BCurveInt(_xll.BCurveStrip("S23","Curvedate",$A406),"Df.Mid",$A406+AJ$1),"")</f>
        <v>#N/A N/A</v>
      </c>
      <c r="AK406" s="34" t="str">
        <f ca="1">IF($A406&lt;&gt;"",_xll.BCurveInt(_xll.BCurveStrip("S23","Curvedate",$A406),"Df.Mid",$A406+AK$1),"")</f>
        <v>#N/A N/A</v>
      </c>
      <c r="AL406" s="34" t="str">
        <f ca="1">IF($A406&lt;&gt;"",_xll.BCurveInt(_xll.BCurveStrip("S23","Curvedate",$A406),"Df.Mid",$A406+AL$1),"")</f>
        <v>#N/A N/A</v>
      </c>
      <c r="AM406" s="34" t="str">
        <f ca="1">IF($A406&lt;&gt;"",_xll.BCurveInt(_xll.BCurveStrip("S23","Curvedate",$A406),"Df.Mid",$A406+AM$1),"")</f>
        <v>#N/A N/A</v>
      </c>
      <c r="AN406" s="34" t="str">
        <f ca="1">IF($A406&lt;&gt;"",_xll.BCurveInt(_xll.BCurveStrip("S23","Curvedate",$A406),"Df.Mid",$A406+AN$1),"")</f>
        <v>#N/A N/A</v>
      </c>
      <c r="AO406" s="34" t="str">
        <f ca="1">IF($A406&lt;&gt;"",_xll.BCurveInt(_xll.BCurveStrip("S23","Curvedate",$A406),"Df.Mid",$A406+AO$1),"")</f>
        <v>#N/A N/A</v>
      </c>
      <c r="AP406" s="34" t="str">
        <f ca="1">IF($A406&lt;&gt;"",_xll.BCurveInt(_xll.BCurveStrip("S23","Curvedate",$A406),"Df.Mid",$A406+AP$1),"")</f>
        <v>#N/A N/A</v>
      </c>
      <c r="AQ406" s="34" t="str">
        <f ca="1">IF($A406&lt;&gt;"",_xll.BCurveInt(_xll.BCurveStrip("S23","Curvedate",$A406),"Df.Mid",$A406+AQ$1),"")</f>
        <v>#N/A N/A</v>
      </c>
      <c r="AR406" s="34" t="str">
        <f ca="1">IF($A406&lt;&gt;"",_xll.BCurveInt(_xll.BCurveStrip("S23","Curvedate",$A406),"Df.Mid",$A406+AR$1),"")</f>
        <v>#N/A N/A</v>
      </c>
      <c r="AS406" s="34" t="str">
        <f ca="1">IF($A406&lt;&gt;"",_xll.BCurveInt(_xll.BCurveStrip("S23","Curvedate",$A406),"Df.Mid",$A406+AS$1),"")</f>
        <v>#N/A N/A</v>
      </c>
      <c r="AT406" s="34" t="str">
        <f ca="1">IF($A406&lt;&gt;"",_xll.BCurveInt(_xll.BCurveStrip("S23","Curvedate",$A406),"Df.Mid",$A406+AT$1),"")</f>
        <v>#N/A N/A</v>
      </c>
      <c r="AU406" s="34" t="str">
        <f ca="1">IF($A406&lt;&gt;"",_xll.BCurveInt(_xll.BCurveStrip("S23","Curvedate",$A406),"Df.Mid",$A406+AU$1),"")</f>
        <v>#N/A N/A</v>
      </c>
      <c r="AV406" s="34" t="str">
        <f ca="1">IF($A406&lt;&gt;"",_xll.BCurveInt(_xll.BCurveStrip("S23","Curvedate",$A406),"Df.Mid",$A406+AV$1),"")</f>
        <v>#N/A N/A</v>
      </c>
      <c r="AW406" s="34" t="str">
        <f ca="1">IF($A406&lt;&gt;"",_xll.BCurveInt(_xll.BCurveStrip("S23","Curvedate",$A406),"Df.Mid",$A406+AW$1),"")</f>
        <v>#N/A N/A</v>
      </c>
      <c r="AX406" s="34" t="str">
        <f ca="1">IF($A406&lt;&gt;"",_xll.BCurveInt(_xll.BCurveStrip("S23","Curvedate",$A406),"Df.Mid",$A406+AX$1),"")</f>
        <v>#N/A N/A</v>
      </c>
      <c r="AY406" s="34" t="str">
        <f ca="1">IF($A406&lt;&gt;"",_xll.BCurveInt(_xll.BCurveStrip("S23","Curvedate",$A406),"Df.Mid",$A406+AY$1),"")</f>
        <v>#N/A N/A</v>
      </c>
      <c r="AZ406" s="34" t="str">
        <f ca="1">IF($A406&lt;&gt;"",_xll.BCurveInt(_xll.BCurveStrip("S23","Curvedate",$A406),"Df.Mid",$A406+AZ$1),"")</f>
        <v>#N/A N/A</v>
      </c>
      <c r="BA406" s="34" t="str">
        <f ca="1">IF($A406&lt;&gt;"",_xll.BCurveInt(_xll.BCurveStrip("S23","Curvedate",$A406),"Df.Mid",$A406+BA$1),"")</f>
        <v>#N/A N/A</v>
      </c>
      <c r="BB406" s="34" t="str">
        <f ca="1">IF($A406&lt;&gt;"",_xll.BCurveInt(_xll.BCurveStrip("S23","Curvedate",$A406),"Df.Mid",$A406+BB$1),"")</f>
        <v>#N/A N/A</v>
      </c>
      <c r="BC406" s="34" t="str">
        <f ca="1">IF($A406&lt;&gt;"",_xll.BCurveInt(_xll.BCurveStrip("S23","Curvedate",$A406),"Df.Mid",$A406+BC$1),"")</f>
        <v>#N/A N/A</v>
      </c>
      <c r="BD406" s="34" t="str">
        <f ca="1">IF($A406&lt;&gt;"",_xll.BCurveInt(_xll.BCurveStrip("S23","Curvedate",$A406),"Df.Mid",$A406+BD$1),"")</f>
        <v>#N/A N/A</v>
      </c>
      <c r="BE406" s="34" t="str">
        <f ca="1">IF($A406&lt;&gt;"",_xll.BCurveInt(_xll.BCurveStrip("S23","Curvedate",$A406),"Df.Mid",$A406+BE$1),"")</f>
        <v>#N/A N/A</v>
      </c>
      <c r="BF406" s="34" t="str">
        <f ca="1">IF($A406&lt;&gt;"",_xll.BCurveInt(_xll.BCurveStrip("S23","Curvedate",$A406),"Df.Mid",$A406+BF$1),"")</f>
        <v>#N/A N/A</v>
      </c>
      <c r="BG406" s="34" t="str">
        <f ca="1">IF($A406&lt;&gt;"",_xll.BCurveInt(_xll.BCurveStrip("S23","Curvedate",$A406),"Df.Mid",$A406+BG$1),"")</f>
        <v>#N/A N/A</v>
      </c>
      <c r="BH406" s="34" t="str">
        <f ca="1">IF($A406&lt;&gt;"",_xll.BCurveInt(_xll.BCurveStrip("S23","Curvedate",$A406),"Df.Mid",$A406+BH$1),"")</f>
        <v>#N/A N/A</v>
      </c>
      <c r="BI406" s="34" t="str">
        <f ca="1">IF($A406&lt;&gt;"",_xll.BCurveInt(_xll.BCurveStrip("S23","Curvedate",$A406),"Df.Mid",$A406+BI$1),"")</f>
        <v>#N/A N/A</v>
      </c>
      <c r="BJ406" s="34" t="str">
        <f ca="1">IF($A406&lt;&gt;"",_xll.BCurveInt(_xll.BCurveStrip("S23","Curvedate",$A406),"Df.Mid",$A406+BJ$1),"")</f>
        <v>#N/A N/A</v>
      </c>
      <c r="BK406" s="34" t="str">
        <f ca="1">IF($A406&lt;&gt;"",_xll.BCurveInt(_xll.BCurveStrip("S23","Curvedate",$A406),"Df.Mid",$A406+BK$1),"")</f>
        <v>#N/A N/A</v>
      </c>
      <c r="BL406" s="34" t="str">
        <f ca="1">IF($A406&lt;&gt;"",_xll.BCurveInt(_xll.BCurveStrip("S23","Curvedate",$A406),"Df.Mid",$A406+BL$1),"")</f>
        <v>#N/A N/A</v>
      </c>
      <c r="BM406" s="34" t="str">
        <f ca="1">IF($A406&lt;&gt;"",_xll.BCurveInt(_xll.BCurveStrip("S23","Curvedate",$A406),"Df.Mid",$A406+BM$1),"")</f>
        <v>#N/A N/A</v>
      </c>
      <c r="BN406" s="34" t="str">
        <f ca="1">IF($A406&lt;&gt;"",_xll.BCurveInt(_xll.BCurveStrip("S23","Curvedate",$A406),"Df.Mid",$A406+BN$1),"")</f>
        <v>#N/A N/A</v>
      </c>
      <c r="BO406" s="34" t="str">
        <f ca="1">IF($A406&lt;&gt;"",_xll.BCurveInt(_xll.BCurveStrip("S23","Curvedate",$A406),"Df.Mid",$A406+BO$1),"")</f>
        <v>#N/A N/A</v>
      </c>
      <c r="BP406" s="34" t="str">
        <f ca="1">IF($A406&lt;&gt;"",_xll.BCurveInt(_xll.BCurveStrip("S23","Curvedate",$A406),"Df.Mid",$A406+BP$1),"")</f>
        <v>#N/A N/A</v>
      </c>
      <c r="BQ406" s="34" t="str">
        <f ca="1">IF($A406&lt;&gt;"",_xll.BCurveInt(_xll.BCurveStrip("S23","Curvedate",$A406),"Df.Mid",$A406+BQ$1),"")</f>
        <v>#N/A N/A</v>
      </c>
      <c r="BR406" s="34" t="str">
        <f ca="1">IF($A406&lt;&gt;"",_xll.BCurveInt(_xll.BCurveStrip("S23","Curvedate",$A406),"Df.Mid",$A406+BR$1),"")</f>
        <v>#N/A N/A</v>
      </c>
      <c r="BS406" s="34" t="str">
        <f ca="1">IF($A406&lt;&gt;"",_xll.BCurveInt(_xll.BCurveStrip("S23","Curvedate",$A406),"Df.Mid",$A406+BS$1),"")</f>
        <v>#N/A N/A</v>
      </c>
      <c r="BT406" s="34" t="str">
        <f ca="1">IF($A406&lt;&gt;"",_xll.BCurveInt(_xll.BCurveStrip("S23","Curvedate",$A406),"Df.Mid",$A406+BT$1),"")</f>
        <v>#N/A N/A</v>
      </c>
      <c r="BU406" s="34" t="str">
        <f ca="1">IF($A406&lt;&gt;"",_xll.BCurveInt(_xll.BCurveStrip("S23","Curvedate",$A406),"Df.Mid",$A406+BU$1),"")</f>
        <v>#N/A N/A</v>
      </c>
      <c r="BV406" s="34" t="str">
        <f ca="1">IF($A406&lt;&gt;"",_xll.BCurveInt(_xll.BCurveStrip("S23","Curvedate",$A406),"Df.Mid",$A406+BV$1),"")</f>
        <v>#N/A N/A</v>
      </c>
      <c r="BW406" s="34" t="str">
        <f ca="1">IF($A406&lt;&gt;"",_xll.BCurveInt(_xll.BCurveStrip("S23","Curvedate",$A406),"Df.Mid",$A406+BW$1),"")</f>
        <v>#N/A N/A</v>
      </c>
      <c r="BX406" s="34" t="str">
        <f ca="1">IF($A406&lt;&gt;"",_xll.BCurveInt(_xll.BCurveStrip("S23","Curvedate",$A406),"Df.Mid",$A406+BX$1),"")</f>
        <v>#N/A N/A</v>
      </c>
      <c r="BY406" s="34" t="str">
        <f ca="1">IF($A406&lt;&gt;"",_xll.BCurveInt(_xll.BCurveStrip("S23","Curvedate",$A406),"Df.Mid",$A406+BY$1),"")</f>
        <v>#N/A N/A</v>
      </c>
      <c r="BZ406" s="34" t="str">
        <f ca="1">IF($A406&lt;&gt;"",_xll.BCurveInt(_xll.BCurveStrip("S23","Curvedate",$A406),"Df.Mid",$A406+BZ$1),"")</f>
        <v>#N/A N/A</v>
      </c>
      <c r="CA406" s="34" t="str">
        <f ca="1">IF($A406&lt;&gt;"",_xll.BCurveInt(_xll.BCurveStrip("S23","Curvedate",$A406),"Df.Mid",$A406+CA$1),"")</f>
        <v>#N/A N/A</v>
      </c>
      <c r="CB406" s="34" t="str">
        <f ca="1">IF($A406&lt;&gt;"",_xll.BCurveInt(_xll.BCurveStrip("S23","Curvedate",$A406),"Df.Mid",$A406+CB$1),"")</f>
        <v>#N/A N/A</v>
      </c>
      <c r="CC406" s="34" t="str">
        <f ca="1">IF($A406&lt;&gt;"",_xll.BCurveInt(_xll.BCurveStrip("S23","Curvedate",$A406),"Df.Mid",$A406+CC$1),"")</f>
        <v>#N/A N/A</v>
      </c>
      <c r="CD406" s="34" t="str">
        <f ca="1">IF($A406&lt;&gt;"",_xll.BCurveInt(_xll.BCurveStrip("S23","Curvedate",$A406),"Df.Mid",$A406+CD$1),"")</f>
        <v>#N/A N/A</v>
      </c>
      <c r="CE406" s="34" t="str">
        <f ca="1">IF($A406&lt;&gt;"",_xll.BCurveInt(_xll.BCurveStrip("S23","Curvedate",$A406),"Df.Mid",$A406+CE$1),"")</f>
        <v>#N/A N/A</v>
      </c>
      <c r="CF406" s="34" t="str">
        <f ca="1">IF($A406&lt;&gt;"",_xll.BCurveInt(_xll.BCurveStrip("S23","Curvedate",$A406),"Df.Mid",$A406+CF$1),"")</f>
        <v>#N/A N/A</v>
      </c>
      <c r="CG406" s="34" t="str">
        <f ca="1">IF($A406&lt;&gt;"",_xll.BCurveInt(_xll.BCurveStrip("S23","Curvedate",$A406),"Df.Mid",$A406+CG$1),"")</f>
        <v>#N/A N/A</v>
      </c>
      <c r="CH406" s="34" t="str">
        <f ca="1">IF($A406&lt;&gt;"",_xll.BCurveInt(_xll.BCurveStrip("S23","Curvedate",$A406),"Df.Mid",$A406+CH$1),"")</f>
        <v>#N/A N/A</v>
      </c>
      <c r="CI406" s="34" t="str">
        <f ca="1">IF($A406&lt;&gt;"",_xll.BCurveInt(_xll.BCurveStrip("S23","Curvedate",$A406),"Df.Mid",$A406+CI$1),"")</f>
        <v>#N/A N/A</v>
      </c>
      <c r="CJ406" s="34" t="str">
        <f ca="1">IF($A406&lt;&gt;"",_xll.BCurveInt(_xll.BCurveStrip("S23","Curvedate",$A406),"Df.Mid",$A406+CJ$1),"")</f>
        <v>#N/A N/A</v>
      </c>
      <c r="CK406" s="34" t="str">
        <f ca="1">IF($A406&lt;&gt;"",_xll.BCurveInt(_xll.BCurveStrip("S23","Curvedate",$A406),"Df.Mid",$A406+CK$1),"")</f>
        <v>#N/A N/A</v>
      </c>
      <c r="CL406" s="34" t="str">
        <f ca="1">IF($A406&lt;&gt;"",_xll.BCurveInt(_xll.BCurveStrip("S23","Curvedate",$A406),"Df.Mid",$A406+CL$1),"")</f>
        <v>#N/A N/A</v>
      </c>
      <c r="CM406" s="34" t="str">
        <f ca="1">IF($A406&lt;&gt;"",_xll.BCurveInt(_xll.BCurveStrip("S23","Curvedate",$A406),"Df.Mid",$A406+CM$1),"")</f>
        <v>#N/A N/A</v>
      </c>
      <c r="CN406" s="34" t="str">
        <f ca="1">IF($A406&lt;&gt;"",_xll.BCurveInt(_xll.BCurveStrip("S23","Curvedate",$A406),"Df.Mid",$A406+CN$1),"")</f>
        <v>#N/A N/A</v>
      </c>
      <c r="CO406" s="34" t="str">
        <f ca="1">IF($A406&lt;&gt;"",_xll.BCurveInt(_xll.BCurveStrip("S23","Curvedate",$A406),"Df.Mid",$A406+CO$1),"")</f>
        <v>#N/A N/A</v>
      </c>
      <c r="CP406" s="34" t="str">
        <f ca="1">IF($A406&lt;&gt;"",_xll.BCurveInt(_xll.BCurveStrip("S23","Curvedate",$A406),"Df.Mid",$A406+CP$1),"")</f>
        <v>#N/A N/A</v>
      </c>
      <c r="CQ406" s="34" t="str">
        <f ca="1">IF($A406&lt;&gt;"",_xll.BCurveInt(_xll.BCurveStrip("S23","Curvedate",$A406),"Df.Mid",$A406+CQ$1),"")</f>
        <v>#N/A N/A</v>
      </c>
      <c r="CR406" s="34" t="str">
        <f ca="1">IF($A406&lt;&gt;"",_xll.BCurveInt(_xll.BCurveStrip("S23","Curvedate",$A406),"Df.Mid",$A406+CR$1),"")</f>
        <v>#N/A N/A</v>
      </c>
      <c r="CS406" s="34" t="str">
        <f ca="1">IF($A406&lt;&gt;"",_xll.BCurveInt(_xll.BCurveStrip("S23","Curvedate",$A406),"Df.Mid",$A406+CS$1),"")</f>
        <v>#N/A N/A</v>
      </c>
      <c r="CT406" s="34" t="str">
        <f ca="1">IF($A406&lt;&gt;"",_xll.BCurveInt(_xll.BCurveStrip("S23","Curvedate",$A406),"Df.Mid",$A406+CT$1),"")</f>
        <v>#N/A N/A</v>
      </c>
      <c r="CU406" s="34" t="str">
        <f ca="1">IF($A406&lt;&gt;"",_xll.BCurveInt(_xll.BCurveStrip("S23","Curvedate",$A406),"Df.Mid",$A406+CU$1),"")</f>
        <v>#N/A N/A</v>
      </c>
      <c r="CV406" s="34" t="str">
        <f ca="1">IF($A406&lt;&gt;"",_xll.BCurveInt(_xll.BCurveStrip("S23","Curvedate",$A406),"Df.Mid",$A406+CV$1),"")</f>
        <v>#N/A N/A</v>
      </c>
      <c r="CW406" s="34" t="str">
        <f ca="1">IF($A406&lt;&gt;"",_xll.BCurveInt(_xll.BCurveStrip("S23","Curvedate",$A406),"Df.Mid",$A406+CW$1),"")</f>
        <v>#N/A N/A</v>
      </c>
      <c r="CX406" s="34" t="str">
        <f ca="1">IF($A406&lt;&gt;"",_xll.BCurveInt(_xll.BCurveStrip("S23","Curvedate",$A406),"Df.Mid",$A406+CX$1),"")</f>
        <v>#N/A N/A</v>
      </c>
      <c r="CY406" s="34" t="str">
        <f ca="1">IF($A406&lt;&gt;"",_xll.BCurveInt(_xll.BCurveStrip("S23","Curvedate",$A406),"Df.Mid",$A406+CY$1),"")</f>
        <v>#N/A N/A</v>
      </c>
      <c r="CZ406" s="34" t="str">
        <f ca="1">IF($A406&lt;&gt;"",_xll.BCurveInt(_xll.BCurveStrip("S23","Curvedate",$A406),"Df.Mid",$A406+CZ$1),"")</f>
        <v>#N/A N/A</v>
      </c>
      <c r="DA406" s="34" t="str">
        <f ca="1">IF($A406&lt;&gt;"",_xll.BCurveInt(_xll.BCurveStrip("S23","Curvedate",$A406),"Df.Mid",$A406+DA$1),"")</f>
        <v>#N/A N/A</v>
      </c>
      <c r="DB406" s="34" t="str">
        <f ca="1">IF($A406&lt;&gt;"",_xll.BCurveInt(_xll.BCurveStrip("S23","Curvedate",$A406),"Df.Mid",$A406+DB$1),"")</f>
        <v>#N/A N/A</v>
      </c>
    </row>
    <row r="407" spans="1:106" x14ac:dyDescent="0.2">
      <c r="A407" s="13">
        <f t="shared" ca="1" si="6"/>
        <v>44839</v>
      </c>
      <c r="B407" s="34" t="str">
        <f ca="1">IF($A407&lt;&gt;"",_xll.BCurveInt(_xll.BCurveStrip("S23","Curvedate",$A407),"Df.Mid",$A407+B$1),"")</f>
        <v>#N/A N/A</v>
      </c>
      <c r="C407" s="34" t="str">
        <f ca="1">IF($A407&lt;&gt;"",_xll.BCurveInt(_xll.BCurveStrip("S23","Curvedate",$A407),"Df.Mid",$A407+C$1),"")</f>
        <v>#N/A N/A</v>
      </c>
      <c r="D407" s="34" t="str">
        <f ca="1">IF($A407&lt;&gt;"",_xll.BCurveInt(_xll.BCurveStrip("S23","Curvedate",$A407),"Df.Mid",$A407+D$1),"")</f>
        <v>#N/A N/A</v>
      </c>
      <c r="E407" s="34" t="str">
        <f ca="1">IF($A407&lt;&gt;"",_xll.BCurveInt(_xll.BCurveStrip("S23","Curvedate",$A407),"Df.Mid",$A407+E$1),"")</f>
        <v>#N/A N/A</v>
      </c>
      <c r="F407" s="34" t="str">
        <f ca="1">IF($A407&lt;&gt;"",_xll.BCurveInt(_xll.BCurveStrip("S23","Curvedate",$A407),"Df.Mid",$A407+F$1),"")</f>
        <v>#N/A N/A</v>
      </c>
      <c r="G407" s="34" t="str">
        <f ca="1">IF($A407&lt;&gt;"",_xll.BCurveInt(_xll.BCurveStrip("S23","Curvedate",$A407),"Df.Mid",$A407+G$1),"")</f>
        <v>#N/A N/A</v>
      </c>
      <c r="H407" s="34" t="str">
        <f ca="1">IF($A407&lt;&gt;"",_xll.BCurveInt(_xll.BCurveStrip("S23","Curvedate",$A407),"Df.Mid",$A407+H$1),"")</f>
        <v>#N/A N/A</v>
      </c>
      <c r="I407" s="34" t="str">
        <f ca="1">IF($A407&lt;&gt;"",_xll.BCurveInt(_xll.BCurveStrip("S23","Curvedate",$A407),"Df.Mid",$A407+I$1),"")</f>
        <v>#N/A N/A</v>
      </c>
      <c r="J407" s="34" t="str">
        <f ca="1">IF($A407&lt;&gt;"",_xll.BCurveInt(_xll.BCurveStrip("S23","Curvedate",$A407),"Df.Mid",$A407+J$1),"")</f>
        <v>#N/A N/A</v>
      </c>
      <c r="K407" s="34" t="str">
        <f ca="1">IF($A407&lt;&gt;"",_xll.BCurveInt(_xll.BCurveStrip("S23","Curvedate",$A407),"Df.Mid",$A407+K$1),"")</f>
        <v>#N/A N/A</v>
      </c>
      <c r="L407" s="34" t="str">
        <f ca="1">IF($A407&lt;&gt;"",_xll.BCurveInt(_xll.BCurveStrip("S23","Curvedate",$A407),"Df.Mid",$A407+L$1),"")</f>
        <v>#N/A N/A</v>
      </c>
      <c r="M407" s="34" t="str">
        <f ca="1">IF($A407&lt;&gt;"",_xll.BCurveInt(_xll.BCurveStrip("S23","Curvedate",$A407),"Df.Mid",$A407+M$1),"")</f>
        <v>#N/A N/A</v>
      </c>
      <c r="N407" s="34" t="str">
        <f ca="1">IF($A407&lt;&gt;"",_xll.BCurveInt(_xll.BCurveStrip("S23","Curvedate",$A407),"Df.Mid",$A407+N$1),"")</f>
        <v>#N/A N/A</v>
      </c>
      <c r="O407" s="34" t="str">
        <f ca="1">IF($A407&lt;&gt;"",_xll.BCurveInt(_xll.BCurveStrip("S23","Curvedate",$A407),"Df.Mid",$A407+O$1),"")</f>
        <v>#N/A N/A</v>
      </c>
      <c r="P407" s="34" t="str">
        <f ca="1">IF($A407&lt;&gt;"",_xll.BCurveInt(_xll.BCurveStrip("S23","Curvedate",$A407),"Df.Mid",$A407+P$1),"")</f>
        <v>#N/A N/A</v>
      </c>
      <c r="Q407" s="34" t="str">
        <f ca="1">IF($A407&lt;&gt;"",_xll.BCurveInt(_xll.BCurveStrip("S23","Curvedate",$A407),"Df.Mid",$A407+Q$1),"")</f>
        <v>#N/A N/A</v>
      </c>
      <c r="R407" s="34" t="str">
        <f ca="1">IF($A407&lt;&gt;"",_xll.BCurveInt(_xll.BCurveStrip("S23","Curvedate",$A407),"Df.Mid",$A407+R$1),"")</f>
        <v>#N/A N/A</v>
      </c>
      <c r="S407" s="34" t="str">
        <f ca="1">IF($A407&lt;&gt;"",_xll.BCurveInt(_xll.BCurveStrip("S23","Curvedate",$A407),"Df.Mid",$A407+S$1),"")</f>
        <v>#N/A N/A</v>
      </c>
      <c r="T407" s="34" t="str">
        <f ca="1">IF($A407&lt;&gt;"",_xll.BCurveInt(_xll.BCurveStrip("S23","Curvedate",$A407),"Df.Mid",$A407+T$1),"")</f>
        <v>#N/A N/A</v>
      </c>
      <c r="U407" s="34" t="str">
        <f ca="1">IF($A407&lt;&gt;"",_xll.BCurveInt(_xll.BCurveStrip("S23","Curvedate",$A407),"Df.Mid",$A407+U$1),"")</f>
        <v>#N/A N/A</v>
      </c>
      <c r="V407" s="34" t="str">
        <f ca="1">IF($A407&lt;&gt;"",_xll.BCurveInt(_xll.BCurveStrip("S23","Curvedate",$A407),"Df.Mid",$A407+V$1),"")</f>
        <v>#N/A N/A</v>
      </c>
      <c r="W407" s="34" t="str">
        <f ca="1">IF($A407&lt;&gt;"",_xll.BCurveInt(_xll.BCurveStrip("S23","Curvedate",$A407),"Df.Mid",$A407+W$1),"")</f>
        <v>#N/A N/A</v>
      </c>
      <c r="X407" s="34" t="str">
        <f ca="1">IF($A407&lt;&gt;"",_xll.BCurveInt(_xll.BCurveStrip("S23","Curvedate",$A407),"Df.Mid",$A407+X$1),"")</f>
        <v>#N/A N/A</v>
      </c>
      <c r="Y407" s="34" t="str">
        <f ca="1">IF($A407&lt;&gt;"",_xll.BCurveInt(_xll.BCurveStrip("S23","Curvedate",$A407),"Df.Mid",$A407+Y$1),"")</f>
        <v>#N/A N/A</v>
      </c>
      <c r="Z407" s="34" t="str">
        <f ca="1">IF($A407&lt;&gt;"",_xll.BCurveInt(_xll.BCurveStrip("S23","Curvedate",$A407),"Df.Mid",$A407+Z$1),"")</f>
        <v>#N/A N/A</v>
      </c>
      <c r="AA407" s="34" t="str">
        <f ca="1">IF($A407&lt;&gt;"",_xll.BCurveInt(_xll.BCurveStrip("S23","Curvedate",$A407),"Df.Mid",$A407+AA$1),"")</f>
        <v>#N/A N/A</v>
      </c>
      <c r="AB407" s="34" t="str">
        <f ca="1">IF($A407&lt;&gt;"",_xll.BCurveInt(_xll.BCurveStrip("S23","Curvedate",$A407),"Df.Mid",$A407+AB$1),"")</f>
        <v>#N/A N/A</v>
      </c>
      <c r="AC407" s="34" t="str">
        <f ca="1">IF($A407&lt;&gt;"",_xll.BCurveInt(_xll.BCurveStrip("S23","Curvedate",$A407),"Df.Mid",$A407+AC$1),"")</f>
        <v>#N/A N/A</v>
      </c>
      <c r="AD407" s="34" t="str">
        <f ca="1">IF($A407&lt;&gt;"",_xll.BCurveInt(_xll.BCurveStrip("S23","Curvedate",$A407),"Df.Mid",$A407+AD$1),"")</f>
        <v>#N/A N/A</v>
      </c>
      <c r="AE407" s="34" t="str">
        <f ca="1">IF($A407&lt;&gt;"",_xll.BCurveInt(_xll.BCurveStrip("S23","Curvedate",$A407),"Df.Mid",$A407+AE$1),"")</f>
        <v>#N/A N/A</v>
      </c>
      <c r="AF407" s="34" t="str">
        <f ca="1">IF($A407&lt;&gt;"",_xll.BCurveInt(_xll.BCurveStrip("S23","Curvedate",$A407),"Df.Mid",$A407+AF$1),"")</f>
        <v>#N/A N/A</v>
      </c>
      <c r="AG407" s="34" t="str">
        <f ca="1">IF($A407&lt;&gt;"",_xll.BCurveInt(_xll.BCurveStrip("S23","Curvedate",$A407),"Df.Mid",$A407+AG$1),"")</f>
        <v>#N/A N/A</v>
      </c>
      <c r="AH407" s="34" t="str">
        <f ca="1">IF($A407&lt;&gt;"",_xll.BCurveInt(_xll.BCurveStrip("S23","Curvedate",$A407),"Df.Mid",$A407+AH$1),"")</f>
        <v>#N/A N/A</v>
      </c>
      <c r="AI407" s="34" t="str">
        <f ca="1">IF($A407&lt;&gt;"",_xll.BCurveInt(_xll.BCurveStrip("S23","Curvedate",$A407),"Df.Mid",$A407+AI$1),"")</f>
        <v>#N/A N/A</v>
      </c>
      <c r="AJ407" s="34" t="str">
        <f ca="1">IF($A407&lt;&gt;"",_xll.BCurveInt(_xll.BCurveStrip("S23","Curvedate",$A407),"Df.Mid",$A407+AJ$1),"")</f>
        <v>#N/A N/A</v>
      </c>
      <c r="AK407" s="34" t="str">
        <f ca="1">IF($A407&lt;&gt;"",_xll.BCurveInt(_xll.BCurveStrip("S23","Curvedate",$A407),"Df.Mid",$A407+AK$1),"")</f>
        <v>#N/A N/A</v>
      </c>
      <c r="AL407" s="34" t="str">
        <f ca="1">IF($A407&lt;&gt;"",_xll.BCurveInt(_xll.BCurveStrip("S23","Curvedate",$A407),"Df.Mid",$A407+AL$1),"")</f>
        <v>#N/A N/A</v>
      </c>
      <c r="AM407" s="34" t="str">
        <f ca="1">IF($A407&lt;&gt;"",_xll.BCurveInt(_xll.BCurveStrip("S23","Curvedate",$A407),"Df.Mid",$A407+AM$1),"")</f>
        <v>#N/A N/A</v>
      </c>
      <c r="AN407" s="34" t="str">
        <f ca="1">IF($A407&lt;&gt;"",_xll.BCurveInt(_xll.BCurveStrip("S23","Curvedate",$A407),"Df.Mid",$A407+AN$1),"")</f>
        <v>#N/A N/A</v>
      </c>
      <c r="AO407" s="34" t="str">
        <f ca="1">IF($A407&lt;&gt;"",_xll.BCurveInt(_xll.BCurveStrip("S23","Curvedate",$A407),"Df.Mid",$A407+AO$1),"")</f>
        <v>#N/A N/A</v>
      </c>
      <c r="AP407" s="34" t="str">
        <f ca="1">IF($A407&lt;&gt;"",_xll.BCurveInt(_xll.BCurveStrip("S23","Curvedate",$A407),"Df.Mid",$A407+AP$1),"")</f>
        <v>#N/A N/A</v>
      </c>
      <c r="AQ407" s="34" t="str">
        <f ca="1">IF($A407&lt;&gt;"",_xll.BCurveInt(_xll.BCurveStrip("S23","Curvedate",$A407),"Df.Mid",$A407+AQ$1),"")</f>
        <v>#N/A N/A</v>
      </c>
      <c r="AR407" s="34" t="str">
        <f ca="1">IF($A407&lt;&gt;"",_xll.BCurveInt(_xll.BCurveStrip("S23","Curvedate",$A407),"Df.Mid",$A407+AR$1),"")</f>
        <v>#N/A N/A</v>
      </c>
      <c r="AS407" s="34" t="str">
        <f ca="1">IF($A407&lt;&gt;"",_xll.BCurveInt(_xll.BCurveStrip("S23","Curvedate",$A407),"Df.Mid",$A407+AS$1),"")</f>
        <v>#N/A N/A</v>
      </c>
      <c r="AT407" s="34" t="str">
        <f ca="1">IF($A407&lt;&gt;"",_xll.BCurveInt(_xll.BCurveStrip("S23","Curvedate",$A407),"Df.Mid",$A407+AT$1),"")</f>
        <v>#N/A N/A</v>
      </c>
      <c r="AU407" s="34" t="str">
        <f ca="1">IF($A407&lt;&gt;"",_xll.BCurveInt(_xll.BCurveStrip("S23","Curvedate",$A407),"Df.Mid",$A407+AU$1),"")</f>
        <v>#N/A N/A</v>
      </c>
      <c r="AV407" s="34" t="str">
        <f ca="1">IF($A407&lt;&gt;"",_xll.BCurveInt(_xll.BCurveStrip("S23","Curvedate",$A407),"Df.Mid",$A407+AV$1),"")</f>
        <v>#N/A N/A</v>
      </c>
      <c r="AW407" s="34" t="str">
        <f ca="1">IF($A407&lt;&gt;"",_xll.BCurveInt(_xll.BCurveStrip("S23","Curvedate",$A407),"Df.Mid",$A407+AW$1),"")</f>
        <v>#N/A N/A</v>
      </c>
      <c r="AX407" s="34" t="str">
        <f ca="1">IF($A407&lt;&gt;"",_xll.BCurveInt(_xll.BCurveStrip("S23","Curvedate",$A407),"Df.Mid",$A407+AX$1),"")</f>
        <v>#N/A N/A</v>
      </c>
      <c r="AY407" s="34" t="str">
        <f ca="1">IF($A407&lt;&gt;"",_xll.BCurveInt(_xll.BCurveStrip("S23","Curvedate",$A407),"Df.Mid",$A407+AY$1),"")</f>
        <v>#N/A N/A</v>
      </c>
      <c r="AZ407" s="34" t="str">
        <f ca="1">IF($A407&lt;&gt;"",_xll.BCurveInt(_xll.BCurveStrip("S23","Curvedate",$A407),"Df.Mid",$A407+AZ$1),"")</f>
        <v>#N/A N/A</v>
      </c>
      <c r="BA407" s="34" t="str">
        <f ca="1">IF($A407&lt;&gt;"",_xll.BCurveInt(_xll.BCurveStrip("S23","Curvedate",$A407),"Df.Mid",$A407+BA$1),"")</f>
        <v>#N/A N/A</v>
      </c>
      <c r="BB407" s="34" t="str">
        <f ca="1">IF($A407&lt;&gt;"",_xll.BCurveInt(_xll.BCurveStrip("S23","Curvedate",$A407),"Df.Mid",$A407+BB$1),"")</f>
        <v>#N/A N/A</v>
      </c>
      <c r="BC407" s="34" t="str">
        <f ca="1">IF($A407&lt;&gt;"",_xll.BCurveInt(_xll.BCurveStrip("S23","Curvedate",$A407),"Df.Mid",$A407+BC$1),"")</f>
        <v>#N/A N/A</v>
      </c>
      <c r="BD407" s="34" t="str">
        <f ca="1">IF($A407&lt;&gt;"",_xll.BCurveInt(_xll.BCurveStrip("S23","Curvedate",$A407),"Df.Mid",$A407+BD$1),"")</f>
        <v>#N/A N/A</v>
      </c>
      <c r="BE407" s="34" t="str">
        <f ca="1">IF($A407&lt;&gt;"",_xll.BCurveInt(_xll.BCurveStrip("S23","Curvedate",$A407),"Df.Mid",$A407+BE$1),"")</f>
        <v>#N/A N/A</v>
      </c>
      <c r="BF407" s="34" t="str">
        <f ca="1">IF($A407&lt;&gt;"",_xll.BCurveInt(_xll.BCurveStrip("S23","Curvedate",$A407),"Df.Mid",$A407+BF$1),"")</f>
        <v>#N/A N/A</v>
      </c>
      <c r="BG407" s="34" t="str">
        <f ca="1">IF($A407&lt;&gt;"",_xll.BCurveInt(_xll.BCurveStrip("S23","Curvedate",$A407),"Df.Mid",$A407+BG$1),"")</f>
        <v>#N/A N/A</v>
      </c>
      <c r="BH407" s="34" t="str">
        <f ca="1">IF($A407&lt;&gt;"",_xll.BCurveInt(_xll.BCurveStrip("S23","Curvedate",$A407),"Df.Mid",$A407+BH$1),"")</f>
        <v>#N/A N/A</v>
      </c>
      <c r="BI407" s="34" t="str">
        <f ca="1">IF($A407&lt;&gt;"",_xll.BCurveInt(_xll.BCurveStrip("S23","Curvedate",$A407),"Df.Mid",$A407+BI$1),"")</f>
        <v>#N/A N/A</v>
      </c>
      <c r="BJ407" s="34" t="str">
        <f ca="1">IF($A407&lt;&gt;"",_xll.BCurveInt(_xll.BCurveStrip("S23","Curvedate",$A407),"Df.Mid",$A407+BJ$1),"")</f>
        <v>#N/A N/A</v>
      </c>
      <c r="BK407" s="34" t="str">
        <f ca="1">IF($A407&lt;&gt;"",_xll.BCurveInt(_xll.BCurveStrip("S23","Curvedate",$A407),"Df.Mid",$A407+BK$1),"")</f>
        <v>#N/A N/A</v>
      </c>
      <c r="BL407" s="34" t="str">
        <f ca="1">IF($A407&lt;&gt;"",_xll.BCurveInt(_xll.BCurveStrip("S23","Curvedate",$A407),"Df.Mid",$A407+BL$1),"")</f>
        <v>#N/A N/A</v>
      </c>
      <c r="BM407" s="34" t="str">
        <f ca="1">IF($A407&lt;&gt;"",_xll.BCurveInt(_xll.BCurveStrip("S23","Curvedate",$A407),"Df.Mid",$A407+BM$1),"")</f>
        <v>#N/A N/A</v>
      </c>
      <c r="BN407" s="34" t="str">
        <f ca="1">IF($A407&lt;&gt;"",_xll.BCurveInt(_xll.BCurveStrip("S23","Curvedate",$A407),"Df.Mid",$A407+BN$1),"")</f>
        <v>#N/A N/A</v>
      </c>
      <c r="BO407" s="34" t="str">
        <f ca="1">IF($A407&lt;&gt;"",_xll.BCurveInt(_xll.BCurveStrip("S23","Curvedate",$A407),"Df.Mid",$A407+BO$1),"")</f>
        <v>#N/A N/A</v>
      </c>
      <c r="BP407" s="34" t="str">
        <f ca="1">IF($A407&lt;&gt;"",_xll.BCurveInt(_xll.BCurveStrip("S23","Curvedate",$A407),"Df.Mid",$A407+BP$1),"")</f>
        <v>#N/A N/A</v>
      </c>
      <c r="BQ407" s="34" t="str">
        <f ca="1">IF($A407&lt;&gt;"",_xll.BCurveInt(_xll.BCurveStrip("S23","Curvedate",$A407),"Df.Mid",$A407+BQ$1),"")</f>
        <v>#N/A N/A</v>
      </c>
      <c r="BR407" s="34" t="str">
        <f ca="1">IF($A407&lt;&gt;"",_xll.BCurveInt(_xll.BCurveStrip("S23","Curvedate",$A407),"Df.Mid",$A407+BR$1),"")</f>
        <v>#N/A N/A</v>
      </c>
      <c r="BS407" s="34" t="str">
        <f ca="1">IF($A407&lt;&gt;"",_xll.BCurveInt(_xll.BCurveStrip("S23","Curvedate",$A407),"Df.Mid",$A407+BS$1),"")</f>
        <v>#N/A N/A</v>
      </c>
      <c r="BT407" s="34" t="str">
        <f ca="1">IF($A407&lt;&gt;"",_xll.BCurveInt(_xll.BCurveStrip("S23","Curvedate",$A407),"Df.Mid",$A407+BT$1),"")</f>
        <v>#N/A N/A</v>
      </c>
      <c r="BU407" s="34" t="str">
        <f ca="1">IF($A407&lt;&gt;"",_xll.BCurveInt(_xll.BCurveStrip("S23","Curvedate",$A407),"Df.Mid",$A407+BU$1),"")</f>
        <v>#N/A N/A</v>
      </c>
      <c r="BV407" s="34" t="str">
        <f ca="1">IF($A407&lt;&gt;"",_xll.BCurveInt(_xll.BCurveStrip("S23","Curvedate",$A407),"Df.Mid",$A407+BV$1),"")</f>
        <v>#N/A N/A</v>
      </c>
      <c r="BW407" s="34" t="str">
        <f ca="1">IF($A407&lt;&gt;"",_xll.BCurveInt(_xll.BCurveStrip("S23","Curvedate",$A407),"Df.Mid",$A407+BW$1),"")</f>
        <v>#N/A N/A</v>
      </c>
      <c r="BX407" s="34" t="str">
        <f ca="1">IF($A407&lt;&gt;"",_xll.BCurveInt(_xll.BCurveStrip("S23","Curvedate",$A407),"Df.Mid",$A407+BX$1),"")</f>
        <v>#N/A N/A</v>
      </c>
      <c r="BY407" s="34" t="str">
        <f ca="1">IF($A407&lt;&gt;"",_xll.BCurveInt(_xll.BCurveStrip("S23","Curvedate",$A407),"Df.Mid",$A407+BY$1),"")</f>
        <v>#N/A N/A</v>
      </c>
      <c r="BZ407" s="34" t="str">
        <f ca="1">IF($A407&lt;&gt;"",_xll.BCurveInt(_xll.BCurveStrip("S23","Curvedate",$A407),"Df.Mid",$A407+BZ$1),"")</f>
        <v>#N/A N/A</v>
      </c>
      <c r="CA407" s="34" t="str">
        <f ca="1">IF($A407&lt;&gt;"",_xll.BCurveInt(_xll.BCurveStrip("S23","Curvedate",$A407),"Df.Mid",$A407+CA$1),"")</f>
        <v>#N/A N/A</v>
      </c>
      <c r="CB407" s="34" t="str">
        <f ca="1">IF($A407&lt;&gt;"",_xll.BCurveInt(_xll.BCurveStrip("S23","Curvedate",$A407),"Df.Mid",$A407+CB$1),"")</f>
        <v>#N/A N/A</v>
      </c>
      <c r="CC407" s="34" t="str">
        <f ca="1">IF($A407&lt;&gt;"",_xll.BCurveInt(_xll.BCurveStrip("S23","Curvedate",$A407),"Df.Mid",$A407+CC$1),"")</f>
        <v>#N/A N/A</v>
      </c>
      <c r="CD407" s="34" t="str">
        <f ca="1">IF($A407&lt;&gt;"",_xll.BCurveInt(_xll.BCurveStrip("S23","Curvedate",$A407),"Df.Mid",$A407+CD$1),"")</f>
        <v>#N/A N/A</v>
      </c>
      <c r="CE407" s="34" t="str">
        <f ca="1">IF($A407&lt;&gt;"",_xll.BCurveInt(_xll.BCurveStrip("S23","Curvedate",$A407),"Df.Mid",$A407+CE$1),"")</f>
        <v>#N/A N/A</v>
      </c>
      <c r="CF407" s="34" t="str">
        <f ca="1">IF($A407&lt;&gt;"",_xll.BCurveInt(_xll.BCurveStrip("S23","Curvedate",$A407),"Df.Mid",$A407+CF$1),"")</f>
        <v>#N/A N/A</v>
      </c>
      <c r="CG407" s="34" t="str">
        <f ca="1">IF($A407&lt;&gt;"",_xll.BCurveInt(_xll.BCurveStrip("S23","Curvedate",$A407),"Df.Mid",$A407+CG$1),"")</f>
        <v>#N/A N/A</v>
      </c>
      <c r="CH407" s="34" t="str">
        <f ca="1">IF($A407&lt;&gt;"",_xll.BCurveInt(_xll.BCurveStrip("S23","Curvedate",$A407),"Df.Mid",$A407+CH$1),"")</f>
        <v>#N/A N/A</v>
      </c>
      <c r="CI407" s="34" t="str">
        <f ca="1">IF($A407&lt;&gt;"",_xll.BCurveInt(_xll.BCurveStrip("S23","Curvedate",$A407),"Df.Mid",$A407+CI$1),"")</f>
        <v>#N/A N/A</v>
      </c>
      <c r="CJ407" s="34" t="str">
        <f ca="1">IF($A407&lt;&gt;"",_xll.BCurveInt(_xll.BCurveStrip("S23","Curvedate",$A407),"Df.Mid",$A407+CJ$1),"")</f>
        <v>#N/A N/A</v>
      </c>
      <c r="CK407" s="34" t="str">
        <f ca="1">IF($A407&lt;&gt;"",_xll.BCurveInt(_xll.BCurveStrip("S23","Curvedate",$A407),"Df.Mid",$A407+CK$1),"")</f>
        <v>#N/A N/A</v>
      </c>
      <c r="CL407" s="34" t="str">
        <f ca="1">IF($A407&lt;&gt;"",_xll.BCurveInt(_xll.BCurveStrip("S23","Curvedate",$A407),"Df.Mid",$A407+CL$1),"")</f>
        <v>#N/A N/A</v>
      </c>
      <c r="CM407" s="34" t="str">
        <f ca="1">IF($A407&lt;&gt;"",_xll.BCurveInt(_xll.BCurveStrip("S23","Curvedate",$A407),"Df.Mid",$A407+CM$1),"")</f>
        <v>#N/A N/A</v>
      </c>
      <c r="CN407" s="34" t="str">
        <f ca="1">IF($A407&lt;&gt;"",_xll.BCurveInt(_xll.BCurveStrip("S23","Curvedate",$A407),"Df.Mid",$A407+CN$1),"")</f>
        <v>#N/A N/A</v>
      </c>
      <c r="CO407" s="34" t="str">
        <f ca="1">IF($A407&lt;&gt;"",_xll.BCurveInt(_xll.BCurveStrip("S23","Curvedate",$A407),"Df.Mid",$A407+CO$1),"")</f>
        <v>#N/A N/A</v>
      </c>
      <c r="CP407" s="34" t="str">
        <f ca="1">IF($A407&lt;&gt;"",_xll.BCurveInt(_xll.BCurveStrip("S23","Curvedate",$A407),"Df.Mid",$A407+CP$1),"")</f>
        <v>#N/A N/A</v>
      </c>
      <c r="CQ407" s="34" t="str">
        <f ca="1">IF($A407&lt;&gt;"",_xll.BCurveInt(_xll.BCurveStrip("S23","Curvedate",$A407),"Df.Mid",$A407+CQ$1),"")</f>
        <v>#N/A N/A</v>
      </c>
      <c r="CR407" s="34" t="str">
        <f ca="1">IF($A407&lt;&gt;"",_xll.BCurveInt(_xll.BCurveStrip("S23","Curvedate",$A407),"Df.Mid",$A407+CR$1),"")</f>
        <v>#N/A N/A</v>
      </c>
      <c r="CS407" s="34" t="str">
        <f ca="1">IF($A407&lt;&gt;"",_xll.BCurveInt(_xll.BCurveStrip("S23","Curvedate",$A407),"Df.Mid",$A407+CS$1),"")</f>
        <v>#N/A N/A</v>
      </c>
      <c r="CT407" s="34" t="str">
        <f ca="1">IF($A407&lt;&gt;"",_xll.BCurveInt(_xll.BCurveStrip("S23","Curvedate",$A407),"Df.Mid",$A407+CT$1),"")</f>
        <v>#N/A N/A</v>
      </c>
      <c r="CU407" s="34" t="str">
        <f ca="1">IF($A407&lt;&gt;"",_xll.BCurveInt(_xll.BCurveStrip("S23","Curvedate",$A407),"Df.Mid",$A407+CU$1),"")</f>
        <v>#N/A N/A</v>
      </c>
      <c r="CV407" s="34" t="str">
        <f ca="1">IF($A407&lt;&gt;"",_xll.BCurveInt(_xll.BCurveStrip("S23","Curvedate",$A407),"Df.Mid",$A407+CV$1),"")</f>
        <v>#N/A N/A</v>
      </c>
      <c r="CW407" s="34" t="str">
        <f ca="1">IF($A407&lt;&gt;"",_xll.BCurveInt(_xll.BCurveStrip("S23","Curvedate",$A407),"Df.Mid",$A407+CW$1),"")</f>
        <v>#N/A N/A</v>
      </c>
      <c r="CX407" s="34" t="str">
        <f ca="1">IF($A407&lt;&gt;"",_xll.BCurveInt(_xll.BCurveStrip("S23","Curvedate",$A407),"Df.Mid",$A407+CX$1),"")</f>
        <v>#N/A N/A</v>
      </c>
      <c r="CY407" s="34" t="str">
        <f ca="1">IF($A407&lt;&gt;"",_xll.BCurveInt(_xll.BCurveStrip("S23","Curvedate",$A407),"Df.Mid",$A407+CY$1),"")</f>
        <v>#N/A N/A</v>
      </c>
      <c r="CZ407" s="34" t="str">
        <f ca="1">IF($A407&lt;&gt;"",_xll.BCurveInt(_xll.BCurveStrip("S23","Curvedate",$A407),"Df.Mid",$A407+CZ$1),"")</f>
        <v>#N/A N/A</v>
      </c>
      <c r="DA407" s="34" t="str">
        <f ca="1">IF($A407&lt;&gt;"",_xll.BCurveInt(_xll.BCurveStrip("S23","Curvedate",$A407),"Df.Mid",$A407+DA$1),"")</f>
        <v>#N/A N/A</v>
      </c>
      <c r="DB407" s="34" t="str">
        <f ca="1">IF($A407&lt;&gt;"",_xll.BCurveInt(_xll.BCurveStrip("S23","Curvedate",$A407),"Df.Mid",$A407+DB$1),"")</f>
        <v>#N/A N/A</v>
      </c>
    </row>
    <row r="408" spans="1:106" x14ac:dyDescent="0.2">
      <c r="A408" s="13">
        <f t="shared" ca="1" si="6"/>
        <v>44840</v>
      </c>
      <c r="B408" s="34" t="str">
        <f ca="1">IF($A408&lt;&gt;"",_xll.BCurveInt(_xll.BCurveStrip("S23","Curvedate",$A408),"Df.Mid",$A408+B$1),"")</f>
        <v>#N/A N/A</v>
      </c>
      <c r="C408" s="34" t="str">
        <f ca="1">IF($A408&lt;&gt;"",_xll.BCurveInt(_xll.BCurveStrip("S23","Curvedate",$A408),"Df.Mid",$A408+C$1),"")</f>
        <v>#N/A N/A</v>
      </c>
      <c r="D408" s="34" t="str">
        <f ca="1">IF($A408&lt;&gt;"",_xll.BCurveInt(_xll.BCurveStrip("S23","Curvedate",$A408),"Df.Mid",$A408+D$1),"")</f>
        <v>#N/A N/A</v>
      </c>
      <c r="E408" s="34" t="str">
        <f ca="1">IF($A408&lt;&gt;"",_xll.BCurveInt(_xll.BCurveStrip("S23","Curvedate",$A408),"Df.Mid",$A408+E$1),"")</f>
        <v>#N/A N/A</v>
      </c>
      <c r="F408" s="34" t="str">
        <f ca="1">IF($A408&lt;&gt;"",_xll.BCurveInt(_xll.BCurveStrip("S23","Curvedate",$A408),"Df.Mid",$A408+F$1),"")</f>
        <v>#N/A N/A</v>
      </c>
      <c r="G408" s="34" t="str">
        <f ca="1">IF($A408&lt;&gt;"",_xll.BCurveInt(_xll.BCurveStrip("S23","Curvedate",$A408),"Df.Mid",$A408+G$1),"")</f>
        <v>#N/A N/A</v>
      </c>
      <c r="H408" s="34" t="str">
        <f ca="1">IF($A408&lt;&gt;"",_xll.BCurveInt(_xll.BCurveStrip("S23","Curvedate",$A408),"Df.Mid",$A408+H$1),"")</f>
        <v>#N/A N/A</v>
      </c>
      <c r="I408" s="34" t="str">
        <f ca="1">IF($A408&lt;&gt;"",_xll.BCurveInt(_xll.BCurveStrip("S23","Curvedate",$A408),"Df.Mid",$A408+I$1),"")</f>
        <v>#N/A N/A</v>
      </c>
      <c r="J408" s="34" t="str">
        <f ca="1">IF($A408&lt;&gt;"",_xll.BCurveInt(_xll.BCurveStrip("S23","Curvedate",$A408),"Df.Mid",$A408+J$1),"")</f>
        <v>#N/A N/A</v>
      </c>
      <c r="K408" s="34" t="str">
        <f ca="1">IF($A408&lt;&gt;"",_xll.BCurveInt(_xll.BCurveStrip("S23","Curvedate",$A408),"Df.Mid",$A408+K$1),"")</f>
        <v>#N/A N/A</v>
      </c>
      <c r="L408" s="34" t="str">
        <f ca="1">IF($A408&lt;&gt;"",_xll.BCurveInt(_xll.BCurveStrip("S23","Curvedate",$A408),"Df.Mid",$A408+L$1),"")</f>
        <v>#N/A N/A</v>
      </c>
      <c r="M408" s="34" t="str">
        <f ca="1">IF($A408&lt;&gt;"",_xll.BCurveInt(_xll.BCurveStrip("S23","Curvedate",$A408),"Df.Mid",$A408+M$1),"")</f>
        <v>#N/A N/A</v>
      </c>
      <c r="N408" s="34" t="str">
        <f ca="1">IF($A408&lt;&gt;"",_xll.BCurveInt(_xll.BCurveStrip("S23","Curvedate",$A408),"Df.Mid",$A408+N$1),"")</f>
        <v>#N/A N/A</v>
      </c>
      <c r="O408" s="34" t="str">
        <f ca="1">IF($A408&lt;&gt;"",_xll.BCurveInt(_xll.BCurveStrip("S23","Curvedate",$A408),"Df.Mid",$A408+O$1),"")</f>
        <v>#N/A N/A</v>
      </c>
      <c r="P408" s="34" t="str">
        <f ca="1">IF($A408&lt;&gt;"",_xll.BCurveInt(_xll.BCurveStrip("S23","Curvedate",$A408),"Df.Mid",$A408+P$1),"")</f>
        <v>#N/A N/A</v>
      </c>
      <c r="Q408" s="34" t="str">
        <f ca="1">IF($A408&lt;&gt;"",_xll.BCurveInt(_xll.BCurveStrip("S23","Curvedate",$A408),"Df.Mid",$A408+Q$1),"")</f>
        <v>#N/A N/A</v>
      </c>
      <c r="R408" s="34" t="str">
        <f ca="1">IF($A408&lt;&gt;"",_xll.BCurveInt(_xll.BCurveStrip("S23","Curvedate",$A408),"Df.Mid",$A408+R$1),"")</f>
        <v>#N/A N/A</v>
      </c>
      <c r="S408" s="34" t="str">
        <f ca="1">IF($A408&lt;&gt;"",_xll.BCurveInt(_xll.BCurveStrip("S23","Curvedate",$A408),"Df.Mid",$A408+S$1),"")</f>
        <v>#N/A N/A</v>
      </c>
      <c r="T408" s="34" t="str">
        <f ca="1">IF($A408&lt;&gt;"",_xll.BCurveInt(_xll.BCurveStrip("S23","Curvedate",$A408),"Df.Mid",$A408+T$1),"")</f>
        <v>#N/A N/A</v>
      </c>
      <c r="U408" s="34" t="str">
        <f ca="1">IF($A408&lt;&gt;"",_xll.BCurveInt(_xll.BCurveStrip("S23","Curvedate",$A408),"Df.Mid",$A408+U$1),"")</f>
        <v>#N/A N/A</v>
      </c>
      <c r="V408" s="34" t="str">
        <f ca="1">IF($A408&lt;&gt;"",_xll.BCurveInt(_xll.BCurveStrip("S23","Curvedate",$A408),"Df.Mid",$A408+V$1),"")</f>
        <v>#N/A N/A</v>
      </c>
      <c r="W408" s="34" t="str">
        <f ca="1">IF($A408&lt;&gt;"",_xll.BCurveInt(_xll.BCurveStrip("S23","Curvedate",$A408),"Df.Mid",$A408+W$1),"")</f>
        <v>#N/A N/A</v>
      </c>
      <c r="X408" s="34" t="str">
        <f ca="1">IF($A408&lt;&gt;"",_xll.BCurveInt(_xll.BCurveStrip("S23","Curvedate",$A408),"Df.Mid",$A408+X$1),"")</f>
        <v>#N/A N/A</v>
      </c>
      <c r="Y408" s="34" t="str">
        <f ca="1">IF($A408&lt;&gt;"",_xll.BCurveInt(_xll.BCurveStrip("S23","Curvedate",$A408),"Df.Mid",$A408+Y$1),"")</f>
        <v>#N/A N/A</v>
      </c>
      <c r="Z408" s="34" t="str">
        <f ca="1">IF($A408&lt;&gt;"",_xll.BCurveInt(_xll.BCurveStrip("S23","Curvedate",$A408),"Df.Mid",$A408+Z$1),"")</f>
        <v>#N/A N/A</v>
      </c>
      <c r="AA408" s="34" t="str">
        <f ca="1">IF($A408&lt;&gt;"",_xll.BCurveInt(_xll.BCurveStrip("S23","Curvedate",$A408),"Df.Mid",$A408+AA$1),"")</f>
        <v>#N/A N/A</v>
      </c>
      <c r="AB408" s="34" t="str">
        <f ca="1">IF($A408&lt;&gt;"",_xll.BCurveInt(_xll.BCurveStrip("S23","Curvedate",$A408),"Df.Mid",$A408+AB$1),"")</f>
        <v>#N/A N/A</v>
      </c>
      <c r="AC408" s="34" t="str">
        <f ca="1">IF($A408&lt;&gt;"",_xll.BCurveInt(_xll.BCurveStrip("S23","Curvedate",$A408),"Df.Mid",$A408+AC$1),"")</f>
        <v>#N/A N/A</v>
      </c>
      <c r="AD408" s="34" t="str">
        <f ca="1">IF($A408&lt;&gt;"",_xll.BCurveInt(_xll.BCurveStrip("S23","Curvedate",$A408),"Df.Mid",$A408+AD$1),"")</f>
        <v>#N/A N/A</v>
      </c>
      <c r="AE408" s="34" t="str">
        <f ca="1">IF($A408&lt;&gt;"",_xll.BCurveInt(_xll.BCurveStrip("S23","Curvedate",$A408),"Df.Mid",$A408+AE$1),"")</f>
        <v>#N/A N/A</v>
      </c>
      <c r="AF408" s="34" t="str">
        <f ca="1">IF($A408&lt;&gt;"",_xll.BCurveInt(_xll.BCurveStrip("S23","Curvedate",$A408),"Df.Mid",$A408+AF$1),"")</f>
        <v>#N/A N/A</v>
      </c>
      <c r="AG408" s="34" t="str">
        <f ca="1">IF($A408&lt;&gt;"",_xll.BCurveInt(_xll.BCurveStrip("S23","Curvedate",$A408),"Df.Mid",$A408+AG$1),"")</f>
        <v>#N/A N/A</v>
      </c>
      <c r="AH408" s="34" t="str">
        <f ca="1">IF($A408&lt;&gt;"",_xll.BCurveInt(_xll.BCurveStrip("S23","Curvedate",$A408),"Df.Mid",$A408+AH$1),"")</f>
        <v>#N/A N/A</v>
      </c>
      <c r="AI408" s="34" t="str">
        <f ca="1">IF($A408&lt;&gt;"",_xll.BCurveInt(_xll.BCurveStrip("S23","Curvedate",$A408),"Df.Mid",$A408+AI$1),"")</f>
        <v>#N/A N/A</v>
      </c>
      <c r="AJ408" s="34" t="str">
        <f ca="1">IF($A408&lt;&gt;"",_xll.BCurveInt(_xll.BCurveStrip("S23","Curvedate",$A408),"Df.Mid",$A408+AJ$1),"")</f>
        <v>#N/A N/A</v>
      </c>
      <c r="AK408" s="34" t="str">
        <f ca="1">IF($A408&lt;&gt;"",_xll.BCurveInt(_xll.BCurveStrip("S23","Curvedate",$A408),"Df.Mid",$A408+AK$1),"")</f>
        <v>#N/A N/A</v>
      </c>
      <c r="AL408" s="34" t="str">
        <f ca="1">IF($A408&lt;&gt;"",_xll.BCurveInt(_xll.BCurveStrip("S23","Curvedate",$A408),"Df.Mid",$A408+AL$1),"")</f>
        <v>#N/A N/A</v>
      </c>
      <c r="AM408" s="34" t="str">
        <f ca="1">IF($A408&lt;&gt;"",_xll.BCurveInt(_xll.BCurveStrip("S23","Curvedate",$A408),"Df.Mid",$A408+AM$1),"")</f>
        <v>#N/A N/A</v>
      </c>
      <c r="AN408" s="34" t="str">
        <f ca="1">IF($A408&lt;&gt;"",_xll.BCurveInt(_xll.BCurveStrip("S23","Curvedate",$A408),"Df.Mid",$A408+AN$1),"")</f>
        <v>#N/A N/A</v>
      </c>
      <c r="AO408" s="34" t="str">
        <f ca="1">IF($A408&lt;&gt;"",_xll.BCurveInt(_xll.BCurveStrip("S23","Curvedate",$A408),"Df.Mid",$A408+AO$1),"")</f>
        <v>#N/A N/A</v>
      </c>
      <c r="AP408" s="34" t="str">
        <f ca="1">IF($A408&lt;&gt;"",_xll.BCurveInt(_xll.BCurveStrip("S23","Curvedate",$A408),"Df.Mid",$A408+AP$1),"")</f>
        <v>#N/A N/A</v>
      </c>
      <c r="AQ408" s="34" t="str">
        <f ca="1">IF($A408&lt;&gt;"",_xll.BCurveInt(_xll.BCurveStrip("S23","Curvedate",$A408),"Df.Mid",$A408+AQ$1),"")</f>
        <v>#N/A N/A</v>
      </c>
      <c r="AR408" s="34" t="str">
        <f ca="1">IF($A408&lt;&gt;"",_xll.BCurveInt(_xll.BCurveStrip("S23","Curvedate",$A408),"Df.Mid",$A408+AR$1),"")</f>
        <v>#N/A N/A</v>
      </c>
      <c r="AS408" s="34" t="str">
        <f ca="1">IF($A408&lt;&gt;"",_xll.BCurveInt(_xll.BCurveStrip("S23","Curvedate",$A408),"Df.Mid",$A408+AS$1),"")</f>
        <v>#N/A N/A</v>
      </c>
      <c r="AT408" s="34" t="str">
        <f ca="1">IF($A408&lt;&gt;"",_xll.BCurveInt(_xll.BCurveStrip("S23","Curvedate",$A408),"Df.Mid",$A408+AT$1),"")</f>
        <v>#N/A N/A</v>
      </c>
      <c r="AU408" s="34" t="str">
        <f ca="1">IF($A408&lt;&gt;"",_xll.BCurveInt(_xll.BCurveStrip("S23","Curvedate",$A408),"Df.Mid",$A408+AU$1),"")</f>
        <v>#N/A N/A</v>
      </c>
      <c r="AV408" s="34" t="str">
        <f ca="1">IF($A408&lt;&gt;"",_xll.BCurveInt(_xll.BCurveStrip("S23","Curvedate",$A408),"Df.Mid",$A408+AV$1),"")</f>
        <v>#N/A N/A</v>
      </c>
      <c r="AW408" s="34" t="str">
        <f ca="1">IF($A408&lt;&gt;"",_xll.BCurveInt(_xll.BCurveStrip("S23","Curvedate",$A408),"Df.Mid",$A408+AW$1),"")</f>
        <v>#N/A N/A</v>
      </c>
      <c r="AX408" s="34" t="str">
        <f ca="1">IF($A408&lt;&gt;"",_xll.BCurveInt(_xll.BCurveStrip("S23","Curvedate",$A408),"Df.Mid",$A408+AX$1),"")</f>
        <v>#N/A N/A</v>
      </c>
      <c r="AY408" s="34" t="str">
        <f ca="1">IF($A408&lt;&gt;"",_xll.BCurveInt(_xll.BCurveStrip("S23","Curvedate",$A408),"Df.Mid",$A408+AY$1),"")</f>
        <v>#N/A N/A</v>
      </c>
      <c r="AZ408" s="34" t="str">
        <f ca="1">IF($A408&lt;&gt;"",_xll.BCurveInt(_xll.BCurveStrip("S23","Curvedate",$A408),"Df.Mid",$A408+AZ$1),"")</f>
        <v>#N/A N/A</v>
      </c>
      <c r="BA408" s="34" t="str">
        <f ca="1">IF($A408&lt;&gt;"",_xll.BCurveInt(_xll.BCurveStrip("S23","Curvedate",$A408),"Df.Mid",$A408+BA$1),"")</f>
        <v>#N/A N/A</v>
      </c>
      <c r="BB408" s="34" t="str">
        <f ca="1">IF($A408&lt;&gt;"",_xll.BCurveInt(_xll.BCurveStrip("S23","Curvedate",$A408),"Df.Mid",$A408+BB$1),"")</f>
        <v>#N/A N/A</v>
      </c>
      <c r="BC408" s="34" t="str">
        <f ca="1">IF($A408&lt;&gt;"",_xll.BCurveInt(_xll.BCurveStrip("S23","Curvedate",$A408),"Df.Mid",$A408+BC$1),"")</f>
        <v>#N/A N/A</v>
      </c>
      <c r="BD408" s="34" t="str">
        <f ca="1">IF($A408&lt;&gt;"",_xll.BCurveInt(_xll.BCurveStrip("S23","Curvedate",$A408),"Df.Mid",$A408+BD$1),"")</f>
        <v>#N/A N/A</v>
      </c>
      <c r="BE408" s="34" t="str">
        <f ca="1">IF($A408&lt;&gt;"",_xll.BCurveInt(_xll.BCurveStrip("S23","Curvedate",$A408),"Df.Mid",$A408+BE$1),"")</f>
        <v>#N/A N/A</v>
      </c>
      <c r="BF408" s="34" t="str">
        <f ca="1">IF($A408&lt;&gt;"",_xll.BCurveInt(_xll.BCurveStrip("S23","Curvedate",$A408),"Df.Mid",$A408+BF$1),"")</f>
        <v>#N/A N/A</v>
      </c>
      <c r="BG408" s="34" t="str">
        <f ca="1">IF($A408&lt;&gt;"",_xll.BCurveInt(_xll.BCurveStrip("S23","Curvedate",$A408),"Df.Mid",$A408+BG$1),"")</f>
        <v>#N/A N/A</v>
      </c>
      <c r="BH408" s="34" t="str">
        <f ca="1">IF($A408&lt;&gt;"",_xll.BCurveInt(_xll.BCurveStrip("S23","Curvedate",$A408),"Df.Mid",$A408+BH$1),"")</f>
        <v>#N/A N/A</v>
      </c>
      <c r="BI408" s="34" t="str">
        <f ca="1">IF($A408&lt;&gt;"",_xll.BCurveInt(_xll.BCurveStrip("S23","Curvedate",$A408),"Df.Mid",$A408+BI$1),"")</f>
        <v>#N/A N/A</v>
      </c>
      <c r="BJ408" s="34" t="str">
        <f ca="1">IF($A408&lt;&gt;"",_xll.BCurveInt(_xll.BCurveStrip("S23","Curvedate",$A408),"Df.Mid",$A408+BJ$1),"")</f>
        <v>#N/A N/A</v>
      </c>
      <c r="BK408" s="34" t="str">
        <f ca="1">IF($A408&lt;&gt;"",_xll.BCurveInt(_xll.BCurveStrip("S23","Curvedate",$A408),"Df.Mid",$A408+BK$1),"")</f>
        <v>#N/A N/A</v>
      </c>
      <c r="BL408" s="34" t="str">
        <f ca="1">IF($A408&lt;&gt;"",_xll.BCurveInt(_xll.BCurveStrip("S23","Curvedate",$A408),"Df.Mid",$A408+BL$1),"")</f>
        <v>#N/A N/A</v>
      </c>
      <c r="BM408" s="34" t="str">
        <f ca="1">IF($A408&lt;&gt;"",_xll.BCurveInt(_xll.BCurveStrip("S23","Curvedate",$A408),"Df.Mid",$A408+BM$1),"")</f>
        <v>#N/A N/A</v>
      </c>
      <c r="BN408" s="34" t="str">
        <f ca="1">IF($A408&lt;&gt;"",_xll.BCurveInt(_xll.BCurveStrip("S23","Curvedate",$A408),"Df.Mid",$A408+BN$1),"")</f>
        <v>#N/A N/A</v>
      </c>
      <c r="BO408" s="34" t="str">
        <f ca="1">IF($A408&lt;&gt;"",_xll.BCurveInt(_xll.BCurveStrip("S23","Curvedate",$A408),"Df.Mid",$A408+BO$1),"")</f>
        <v>#N/A N/A</v>
      </c>
      <c r="BP408" s="34" t="str">
        <f ca="1">IF($A408&lt;&gt;"",_xll.BCurveInt(_xll.BCurveStrip("S23","Curvedate",$A408),"Df.Mid",$A408+BP$1),"")</f>
        <v>#N/A N/A</v>
      </c>
      <c r="BQ408" s="34" t="str">
        <f ca="1">IF($A408&lt;&gt;"",_xll.BCurveInt(_xll.BCurveStrip("S23","Curvedate",$A408),"Df.Mid",$A408+BQ$1),"")</f>
        <v>#N/A N/A</v>
      </c>
      <c r="BR408" s="34" t="str">
        <f ca="1">IF($A408&lt;&gt;"",_xll.BCurveInt(_xll.BCurveStrip("S23","Curvedate",$A408),"Df.Mid",$A408+BR$1),"")</f>
        <v>#N/A N/A</v>
      </c>
      <c r="BS408" s="34" t="str">
        <f ca="1">IF($A408&lt;&gt;"",_xll.BCurveInt(_xll.BCurveStrip("S23","Curvedate",$A408),"Df.Mid",$A408+BS$1),"")</f>
        <v>#N/A N/A</v>
      </c>
      <c r="BT408" s="34" t="str">
        <f ca="1">IF($A408&lt;&gt;"",_xll.BCurveInt(_xll.BCurveStrip("S23","Curvedate",$A408),"Df.Mid",$A408+BT$1),"")</f>
        <v>#N/A N/A</v>
      </c>
      <c r="BU408" s="34" t="str">
        <f ca="1">IF($A408&lt;&gt;"",_xll.BCurveInt(_xll.BCurveStrip("S23","Curvedate",$A408),"Df.Mid",$A408+BU$1),"")</f>
        <v>#N/A N/A</v>
      </c>
      <c r="BV408" s="34" t="str">
        <f ca="1">IF($A408&lt;&gt;"",_xll.BCurveInt(_xll.BCurveStrip("S23","Curvedate",$A408),"Df.Mid",$A408+BV$1),"")</f>
        <v>#N/A N/A</v>
      </c>
      <c r="BW408" s="34" t="str">
        <f ca="1">IF($A408&lt;&gt;"",_xll.BCurveInt(_xll.BCurveStrip("S23","Curvedate",$A408),"Df.Mid",$A408+BW$1),"")</f>
        <v>#N/A N/A</v>
      </c>
      <c r="BX408" s="34" t="str">
        <f ca="1">IF($A408&lt;&gt;"",_xll.BCurveInt(_xll.BCurveStrip("S23","Curvedate",$A408),"Df.Mid",$A408+BX$1),"")</f>
        <v>#N/A N/A</v>
      </c>
      <c r="BY408" s="34" t="str">
        <f ca="1">IF($A408&lt;&gt;"",_xll.BCurveInt(_xll.BCurveStrip("S23","Curvedate",$A408),"Df.Mid",$A408+BY$1),"")</f>
        <v>#N/A N/A</v>
      </c>
      <c r="BZ408" s="34" t="str">
        <f ca="1">IF($A408&lt;&gt;"",_xll.BCurveInt(_xll.BCurveStrip("S23","Curvedate",$A408),"Df.Mid",$A408+BZ$1),"")</f>
        <v>#N/A N/A</v>
      </c>
      <c r="CA408" s="34" t="str">
        <f ca="1">IF($A408&lt;&gt;"",_xll.BCurveInt(_xll.BCurveStrip("S23","Curvedate",$A408),"Df.Mid",$A408+CA$1),"")</f>
        <v>#N/A N/A</v>
      </c>
      <c r="CB408" s="34" t="str">
        <f ca="1">IF($A408&lt;&gt;"",_xll.BCurveInt(_xll.BCurveStrip("S23","Curvedate",$A408),"Df.Mid",$A408+CB$1),"")</f>
        <v>#N/A N/A</v>
      </c>
      <c r="CC408" s="34" t="str">
        <f ca="1">IF($A408&lt;&gt;"",_xll.BCurveInt(_xll.BCurveStrip("S23","Curvedate",$A408),"Df.Mid",$A408+CC$1),"")</f>
        <v>#N/A N/A</v>
      </c>
      <c r="CD408" s="34" t="str">
        <f ca="1">IF($A408&lt;&gt;"",_xll.BCurveInt(_xll.BCurveStrip("S23","Curvedate",$A408),"Df.Mid",$A408+CD$1),"")</f>
        <v>#N/A N/A</v>
      </c>
      <c r="CE408" s="34" t="str">
        <f ca="1">IF($A408&lt;&gt;"",_xll.BCurveInt(_xll.BCurveStrip("S23","Curvedate",$A408),"Df.Mid",$A408+CE$1),"")</f>
        <v>#N/A N/A</v>
      </c>
      <c r="CF408" s="34" t="str">
        <f ca="1">IF($A408&lt;&gt;"",_xll.BCurveInt(_xll.BCurveStrip("S23","Curvedate",$A408),"Df.Mid",$A408+CF$1),"")</f>
        <v>#N/A N/A</v>
      </c>
      <c r="CG408" s="34" t="str">
        <f ca="1">IF($A408&lt;&gt;"",_xll.BCurveInt(_xll.BCurveStrip("S23","Curvedate",$A408),"Df.Mid",$A408+CG$1),"")</f>
        <v>#N/A N/A</v>
      </c>
      <c r="CH408" s="34" t="str">
        <f ca="1">IF($A408&lt;&gt;"",_xll.BCurveInt(_xll.BCurveStrip("S23","Curvedate",$A408),"Df.Mid",$A408+CH$1),"")</f>
        <v>#N/A N/A</v>
      </c>
      <c r="CI408" s="34" t="str">
        <f ca="1">IF($A408&lt;&gt;"",_xll.BCurveInt(_xll.BCurveStrip("S23","Curvedate",$A408),"Df.Mid",$A408+CI$1),"")</f>
        <v>#N/A N/A</v>
      </c>
      <c r="CJ408" s="34" t="str">
        <f ca="1">IF($A408&lt;&gt;"",_xll.BCurveInt(_xll.BCurveStrip("S23","Curvedate",$A408),"Df.Mid",$A408+CJ$1),"")</f>
        <v>#N/A N/A</v>
      </c>
      <c r="CK408" s="34" t="str">
        <f ca="1">IF($A408&lt;&gt;"",_xll.BCurveInt(_xll.BCurveStrip("S23","Curvedate",$A408),"Df.Mid",$A408+CK$1),"")</f>
        <v>#N/A N/A</v>
      </c>
      <c r="CL408" s="34" t="str">
        <f ca="1">IF($A408&lt;&gt;"",_xll.BCurveInt(_xll.BCurveStrip("S23","Curvedate",$A408),"Df.Mid",$A408+CL$1),"")</f>
        <v>#N/A N/A</v>
      </c>
      <c r="CM408" s="34" t="str">
        <f ca="1">IF($A408&lt;&gt;"",_xll.BCurveInt(_xll.BCurveStrip("S23","Curvedate",$A408),"Df.Mid",$A408+CM$1),"")</f>
        <v>#N/A N/A</v>
      </c>
      <c r="CN408" s="34" t="str">
        <f ca="1">IF($A408&lt;&gt;"",_xll.BCurveInt(_xll.BCurveStrip("S23","Curvedate",$A408),"Df.Mid",$A408+CN$1),"")</f>
        <v>#N/A N/A</v>
      </c>
      <c r="CO408" s="34" t="str">
        <f ca="1">IF($A408&lt;&gt;"",_xll.BCurveInt(_xll.BCurveStrip("S23","Curvedate",$A408),"Df.Mid",$A408+CO$1),"")</f>
        <v>#N/A N/A</v>
      </c>
      <c r="CP408" s="34" t="str">
        <f ca="1">IF($A408&lt;&gt;"",_xll.BCurveInt(_xll.BCurveStrip("S23","Curvedate",$A408),"Df.Mid",$A408+CP$1),"")</f>
        <v>#N/A N/A</v>
      </c>
      <c r="CQ408" s="34" t="str">
        <f ca="1">IF($A408&lt;&gt;"",_xll.BCurveInt(_xll.BCurveStrip("S23","Curvedate",$A408),"Df.Mid",$A408+CQ$1),"")</f>
        <v>#N/A N/A</v>
      </c>
      <c r="CR408" s="34" t="str">
        <f ca="1">IF($A408&lt;&gt;"",_xll.BCurveInt(_xll.BCurveStrip("S23","Curvedate",$A408),"Df.Mid",$A408+CR$1),"")</f>
        <v>#N/A N/A</v>
      </c>
      <c r="CS408" s="34" t="str">
        <f ca="1">IF($A408&lt;&gt;"",_xll.BCurveInt(_xll.BCurveStrip("S23","Curvedate",$A408),"Df.Mid",$A408+CS$1),"")</f>
        <v>#N/A N/A</v>
      </c>
      <c r="CT408" s="34" t="str">
        <f ca="1">IF($A408&lt;&gt;"",_xll.BCurveInt(_xll.BCurveStrip("S23","Curvedate",$A408),"Df.Mid",$A408+CT$1),"")</f>
        <v>#N/A N/A</v>
      </c>
      <c r="CU408" s="34" t="str">
        <f ca="1">IF($A408&lt;&gt;"",_xll.BCurveInt(_xll.BCurveStrip("S23","Curvedate",$A408),"Df.Mid",$A408+CU$1),"")</f>
        <v>#N/A N/A</v>
      </c>
      <c r="CV408" s="34" t="str">
        <f ca="1">IF($A408&lt;&gt;"",_xll.BCurveInt(_xll.BCurveStrip("S23","Curvedate",$A408),"Df.Mid",$A408+CV$1),"")</f>
        <v>#N/A N/A</v>
      </c>
      <c r="CW408" s="34" t="str">
        <f ca="1">IF($A408&lt;&gt;"",_xll.BCurveInt(_xll.BCurveStrip("S23","Curvedate",$A408),"Df.Mid",$A408+CW$1),"")</f>
        <v>#N/A N/A</v>
      </c>
      <c r="CX408" s="34" t="str">
        <f ca="1">IF($A408&lt;&gt;"",_xll.BCurveInt(_xll.BCurveStrip("S23","Curvedate",$A408),"Df.Mid",$A408+CX$1),"")</f>
        <v>#N/A N/A</v>
      </c>
      <c r="CY408" s="34" t="str">
        <f ca="1">IF($A408&lt;&gt;"",_xll.BCurveInt(_xll.BCurveStrip("S23","Curvedate",$A408),"Df.Mid",$A408+CY$1),"")</f>
        <v>#N/A N/A</v>
      </c>
      <c r="CZ408" s="34" t="str">
        <f ca="1">IF($A408&lt;&gt;"",_xll.BCurveInt(_xll.BCurveStrip("S23","Curvedate",$A408),"Df.Mid",$A408+CZ$1),"")</f>
        <v>#N/A N/A</v>
      </c>
      <c r="DA408" s="34" t="str">
        <f ca="1">IF($A408&lt;&gt;"",_xll.BCurveInt(_xll.BCurveStrip("S23","Curvedate",$A408),"Df.Mid",$A408+DA$1),"")</f>
        <v>#N/A N/A</v>
      </c>
      <c r="DB408" s="34" t="str">
        <f ca="1">IF($A408&lt;&gt;"",_xll.BCurveInt(_xll.BCurveStrip("S23","Curvedate",$A408),"Df.Mid",$A408+DB$1),"")</f>
        <v>#N/A N/A</v>
      </c>
    </row>
    <row r="409" spans="1:106" x14ac:dyDescent="0.2">
      <c r="A409" s="13">
        <f t="shared" ca="1" si="6"/>
        <v>44841</v>
      </c>
      <c r="B409" s="34" t="str">
        <f ca="1">IF($A409&lt;&gt;"",_xll.BCurveInt(_xll.BCurveStrip("S23","Curvedate",$A409),"Df.Mid",$A409+B$1),"")</f>
        <v>#N/A N/A</v>
      </c>
      <c r="C409" s="34" t="str">
        <f ca="1">IF($A409&lt;&gt;"",_xll.BCurveInt(_xll.BCurveStrip("S23","Curvedate",$A409),"Df.Mid",$A409+C$1),"")</f>
        <v>#N/A N/A</v>
      </c>
      <c r="D409" s="34" t="str">
        <f ca="1">IF($A409&lt;&gt;"",_xll.BCurveInt(_xll.BCurveStrip("S23","Curvedate",$A409),"Df.Mid",$A409+D$1),"")</f>
        <v>#N/A N/A</v>
      </c>
      <c r="E409" s="34" t="str">
        <f ca="1">IF($A409&lt;&gt;"",_xll.BCurveInt(_xll.BCurveStrip("S23","Curvedate",$A409),"Df.Mid",$A409+E$1),"")</f>
        <v>#N/A N/A</v>
      </c>
      <c r="F409" s="34" t="str">
        <f ca="1">IF($A409&lt;&gt;"",_xll.BCurveInt(_xll.BCurveStrip("S23","Curvedate",$A409),"Df.Mid",$A409+F$1),"")</f>
        <v>#N/A N/A</v>
      </c>
      <c r="G409" s="34" t="str">
        <f ca="1">IF($A409&lt;&gt;"",_xll.BCurveInt(_xll.BCurveStrip("S23","Curvedate",$A409),"Df.Mid",$A409+G$1),"")</f>
        <v>#N/A N/A</v>
      </c>
      <c r="H409" s="34" t="str">
        <f ca="1">IF($A409&lt;&gt;"",_xll.BCurveInt(_xll.BCurveStrip("S23","Curvedate",$A409),"Df.Mid",$A409+H$1),"")</f>
        <v>#N/A N/A</v>
      </c>
      <c r="I409" s="34" t="str">
        <f ca="1">IF($A409&lt;&gt;"",_xll.BCurveInt(_xll.BCurveStrip("S23","Curvedate",$A409),"Df.Mid",$A409+I$1),"")</f>
        <v>#N/A N/A</v>
      </c>
      <c r="J409" s="34" t="str">
        <f ca="1">IF($A409&lt;&gt;"",_xll.BCurveInt(_xll.BCurveStrip("S23","Curvedate",$A409),"Df.Mid",$A409+J$1),"")</f>
        <v>#N/A N/A</v>
      </c>
      <c r="K409" s="34" t="str">
        <f ca="1">IF($A409&lt;&gt;"",_xll.BCurveInt(_xll.BCurveStrip("S23","Curvedate",$A409),"Df.Mid",$A409+K$1),"")</f>
        <v>#N/A N/A</v>
      </c>
      <c r="L409" s="34" t="str">
        <f ca="1">IF($A409&lt;&gt;"",_xll.BCurveInt(_xll.BCurveStrip("S23","Curvedate",$A409),"Df.Mid",$A409+L$1),"")</f>
        <v>#N/A N/A</v>
      </c>
      <c r="M409" s="34" t="str">
        <f ca="1">IF($A409&lt;&gt;"",_xll.BCurveInt(_xll.BCurveStrip("S23","Curvedate",$A409),"Df.Mid",$A409+M$1),"")</f>
        <v>#N/A N/A</v>
      </c>
      <c r="N409" s="34" t="str">
        <f ca="1">IF($A409&lt;&gt;"",_xll.BCurveInt(_xll.BCurveStrip("S23","Curvedate",$A409),"Df.Mid",$A409+N$1),"")</f>
        <v>#N/A N/A</v>
      </c>
      <c r="O409" s="34" t="str">
        <f ca="1">IF($A409&lt;&gt;"",_xll.BCurveInt(_xll.BCurveStrip("S23","Curvedate",$A409),"Df.Mid",$A409+O$1),"")</f>
        <v>#N/A N/A</v>
      </c>
      <c r="P409" s="34" t="str">
        <f ca="1">IF($A409&lt;&gt;"",_xll.BCurveInt(_xll.BCurveStrip("S23","Curvedate",$A409),"Df.Mid",$A409+P$1),"")</f>
        <v>#N/A N/A</v>
      </c>
      <c r="Q409" s="34" t="str">
        <f ca="1">IF($A409&lt;&gt;"",_xll.BCurveInt(_xll.BCurveStrip("S23","Curvedate",$A409),"Df.Mid",$A409+Q$1),"")</f>
        <v>#N/A N/A</v>
      </c>
      <c r="R409" s="34" t="str">
        <f ca="1">IF($A409&lt;&gt;"",_xll.BCurveInt(_xll.BCurveStrip("S23","Curvedate",$A409),"Df.Mid",$A409+R$1),"")</f>
        <v>#N/A N/A</v>
      </c>
      <c r="S409" s="34" t="str">
        <f ca="1">IF($A409&lt;&gt;"",_xll.BCurveInt(_xll.BCurveStrip("S23","Curvedate",$A409),"Df.Mid",$A409+S$1),"")</f>
        <v>#N/A N/A</v>
      </c>
      <c r="T409" s="34" t="str">
        <f ca="1">IF($A409&lt;&gt;"",_xll.BCurveInt(_xll.BCurveStrip("S23","Curvedate",$A409),"Df.Mid",$A409+T$1),"")</f>
        <v>#N/A N/A</v>
      </c>
      <c r="U409" s="34" t="str">
        <f ca="1">IF($A409&lt;&gt;"",_xll.BCurveInt(_xll.BCurveStrip("S23","Curvedate",$A409),"Df.Mid",$A409+U$1),"")</f>
        <v>#N/A N/A</v>
      </c>
      <c r="V409" s="34" t="str">
        <f ca="1">IF($A409&lt;&gt;"",_xll.BCurveInt(_xll.BCurveStrip("S23","Curvedate",$A409),"Df.Mid",$A409+V$1),"")</f>
        <v>#N/A N/A</v>
      </c>
      <c r="W409" s="34" t="str">
        <f ca="1">IF($A409&lt;&gt;"",_xll.BCurveInt(_xll.BCurveStrip("S23","Curvedate",$A409),"Df.Mid",$A409+W$1),"")</f>
        <v>#N/A N/A</v>
      </c>
      <c r="X409" s="34" t="str">
        <f ca="1">IF($A409&lt;&gt;"",_xll.BCurveInt(_xll.BCurveStrip("S23","Curvedate",$A409),"Df.Mid",$A409+X$1),"")</f>
        <v>#N/A N/A</v>
      </c>
      <c r="Y409" s="34" t="str">
        <f ca="1">IF($A409&lt;&gt;"",_xll.BCurveInt(_xll.BCurveStrip("S23","Curvedate",$A409),"Df.Mid",$A409+Y$1),"")</f>
        <v>#N/A N/A</v>
      </c>
      <c r="Z409" s="34" t="str">
        <f ca="1">IF($A409&lt;&gt;"",_xll.BCurveInt(_xll.BCurveStrip("S23","Curvedate",$A409),"Df.Mid",$A409+Z$1),"")</f>
        <v>#N/A N/A</v>
      </c>
      <c r="AA409" s="34" t="str">
        <f ca="1">IF($A409&lt;&gt;"",_xll.BCurveInt(_xll.BCurveStrip("S23","Curvedate",$A409),"Df.Mid",$A409+AA$1),"")</f>
        <v>#N/A N/A</v>
      </c>
      <c r="AB409" s="34" t="str">
        <f ca="1">IF($A409&lt;&gt;"",_xll.BCurveInt(_xll.BCurveStrip("S23","Curvedate",$A409),"Df.Mid",$A409+AB$1),"")</f>
        <v>#N/A N/A</v>
      </c>
      <c r="AC409" s="34" t="str">
        <f ca="1">IF($A409&lt;&gt;"",_xll.BCurveInt(_xll.BCurveStrip("S23","Curvedate",$A409),"Df.Mid",$A409+AC$1),"")</f>
        <v>#N/A N/A</v>
      </c>
      <c r="AD409" s="34" t="str">
        <f ca="1">IF($A409&lt;&gt;"",_xll.BCurveInt(_xll.BCurveStrip("S23","Curvedate",$A409),"Df.Mid",$A409+AD$1),"")</f>
        <v>#N/A N/A</v>
      </c>
      <c r="AE409" s="34" t="str">
        <f ca="1">IF($A409&lt;&gt;"",_xll.BCurveInt(_xll.BCurveStrip("S23","Curvedate",$A409),"Df.Mid",$A409+AE$1),"")</f>
        <v>#N/A N/A</v>
      </c>
      <c r="AF409" s="34" t="str">
        <f ca="1">IF($A409&lt;&gt;"",_xll.BCurveInt(_xll.BCurveStrip("S23","Curvedate",$A409),"Df.Mid",$A409+AF$1),"")</f>
        <v>#N/A N/A</v>
      </c>
      <c r="AG409" s="34" t="str">
        <f ca="1">IF($A409&lt;&gt;"",_xll.BCurveInt(_xll.BCurveStrip("S23","Curvedate",$A409),"Df.Mid",$A409+AG$1),"")</f>
        <v>#N/A N/A</v>
      </c>
      <c r="AH409" s="34" t="str">
        <f ca="1">IF($A409&lt;&gt;"",_xll.BCurveInt(_xll.BCurveStrip("S23","Curvedate",$A409),"Df.Mid",$A409+AH$1),"")</f>
        <v>#N/A N/A</v>
      </c>
      <c r="AI409" s="34" t="str">
        <f ca="1">IF($A409&lt;&gt;"",_xll.BCurveInt(_xll.BCurveStrip("S23","Curvedate",$A409),"Df.Mid",$A409+AI$1),"")</f>
        <v>#N/A N/A</v>
      </c>
      <c r="AJ409" s="34" t="str">
        <f ca="1">IF($A409&lt;&gt;"",_xll.BCurveInt(_xll.BCurveStrip("S23","Curvedate",$A409),"Df.Mid",$A409+AJ$1),"")</f>
        <v>#N/A N/A</v>
      </c>
      <c r="AK409" s="34" t="str">
        <f ca="1">IF($A409&lt;&gt;"",_xll.BCurveInt(_xll.BCurveStrip("S23","Curvedate",$A409),"Df.Mid",$A409+AK$1),"")</f>
        <v>#N/A N/A</v>
      </c>
      <c r="AL409" s="34" t="str">
        <f ca="1">IF($A409&lt;&gt;"",_xll.BCurveInt(_xll.BCurveStrip("S23","Curvedate",$A409),"Df.Mid",$A409+AL$1),"")</f>
        <v>#N/A N/A</v>
      </c>
      <c r="AM409" s="34" t="str">
        <f ca="1">IF($A409&lt;&gt;"",_xll.BCurveInt(_xll.BCurveStrip("S23","Curvedate",$A409),"Df.Mid",$A409+AM$1),"")</f>
        <v>#N/A N/A</v>
      </c>
      <c r="AN409" s="34" t="str">
        <f ca="1">IF($A409&lt;&gt;"",_xll.BCurveInt(_xll.BCurveStrip("S23","Curvedate",$A409),"Df.Mid",$A409+AN$1),"")</f>
        <v>#N/A N/A</v>
      </c>
      <c r="AO409" s="34" t="str">
        <f ca="1">IF($A409&lt;&gt;"",_xll.BCurveInt(_xll.BCurveStrip("S23","Curvedate",$A409),"Df.Mid",$A409+AO$1),"")</f>
        <v>#N/A N/A</v>
      </c>
      <c r="AP409" s="34" t="str">
        <f ca="1">IF($A409&lt;&gt;"",_xll.BCurveInt(_xll.BCurveStrip("S23","Curvedate",$A409),"Df.Mid",$A409+AP$1),"")</f>
        <v>#N/A N/A</v>
      </c>
      <c r="AQ409" s="34" t="str">
        <f ca="1">IF($A409&lt;&gt;"",_xll.BCurveInt(_xll.BCurveStrip("S23","Curvedate",$A409),"Df.Mid",$A409+AQ$1),"")</f>
        <v>#N/A N/A</v>
      </c>
      <c r="AR409" s="34" t="str">
        <f ca="1">IF($A409&lt;&gt;"",_xll.BCurveInt(_xll.BCurveStrip("S23","Curvedate",$A409),"Df.Mid",$A409+AR$1),"")</f>
        <v>#N/A N/A</v>
      </c>
      <c r="AS409" s="34" t="str">
        <f ca="1">IF($A409&lt;&gt;"",_xll.BCurveInt(_xll.BCurveStrip("S23","Curvedate",$A409),"Df.Mid",$A409+AS$1),"")</f>
        <v>#N/A N/A</v>
      </c>
      <c r="AT409" s="34" t="str">
        <f ca="1">IF($A409&lt;&gt;"",_xll.BCurveInt(_xll.BCurveStrip("S23","Curvedate",$A409),"Df.Mid",$A409+AT$1),"")</f>
        <v>#N/A N/A</v>
      </c>
      <c r="AU409" s="34" t="str">
        <f ca="1">IF($A409&lt;&gt;"",_xll.BCurveInt(_xll.BCurveStrip("S23","Curvedate",$A409),"Df.Mid",$A409+AU$1),"")</f>
        <v>#N/A N/A</v>
      </c>
      <c r="AV409" s="34" t="str">
        <f ca="1">IF($A409&lt;&gt;"",_xll.BCurveInt(_xll.BCurveStrip("S23","Curvedate",$A409),"Df.Mid",$A409+AV$1),"")</f>
        <v>#N/A N/A</v>
      </c>
      <c r="AW409" s="34" t="str">
        <f ca="1">IF($A409&lt;&gt;"",_xll.BCurveInt(_xll.BCurveStrip("S23","Curvedate",$A409),"Df.Mid",$A409+AW$1),"")</f>
        <v>#N/A N/A</v>
      </c>
      <c r="AX409" s="34" t="str">
        <f ca="1">IF($A409&lt;&gt;"",_xll.BCurveInt(_xll.BCurveStrip("S23","Curvedate",$A409),"Df.Mid",$A409+AX$1),"")</f>
        <v>#N/A N/A</v>
      </c>
      <c r="AY409" s="34" t="str">
        <f ca="1">IF($A409&lt;&gt;"",_xll.BCurveInt(_xll.BCurveStrip("S23","Curvedate",$A409),"Df.Mid",$A409+AY$1),"")</f>
        <v>#N/A N/A</v>
      </c>
      <c r="AZ409" s="34" t="str">
        <f ca="1">IF($A409&lt;&gt;"",_xll.BCurveInt(_xll.BCurveStrip("S23","Curvedate",$A409),"Df.Mid",$A409+AZ$1),"")</f>
        <v>#N/A N/A</v>
      </c>
      <c r="BA409" s="34" t="str">
        <f ca="1">IF($A409&lt;&gt;"",_xll.BCurveInt(_xll.BCurveStrip("S23","Curvedate",$A409),"Df.Mid",$A409+BA$1),"")</f>
        <v>#N/A N/A</v>
      </c>
      <c r="BB409" s="34" t="str">
        <f ca="1">IF($A409&lt;&gt;"",_xll.BCurveInt(_xll.BCurveStrip("S23","Curvedate",$A409),"Df.Mid",$A409+BB$1),"")</f>
        <v>#N/A N/A</v>
      </c>
      <c r="BC409" s="34" t="str">
        <f ca="1">IF($A409&lt;&gt;"",_xll.BCurveInt(_xll.BCurveStrip("S23","Curvedate",$A409),"Df.Mid",$A409+BC$1),"")</f>
        <v>#N/A N/A</v>
      </c>
      <c r="BD409" s="34" t="str">
        <f ca="1">IF($A409&lt;&gt;"",_xll.BCurveInt(_xll.BCurveStrip("S23","Curvedate",$A409),"Df.Mid",$A409+BD$1),"")</f>
        <v>#N/A N/A</v>
      </c>
      <c r="BE409" s="34" t="str">
        <f ca="1">IF($A409&lt;&gt;"",_xll.BCurveInt(_xll.BCurveStrip("S23","Curvedate",$A409),"Df.Mid",$A409+BE$1),"")</f>
        <v>#N/A N/A</v>
      </c>
      <c r="BF409" s="34" t="str">
        <f ca="1">IF($A409&lt;&gt;"",_xll.BCurveInt(_xll.BCurveStrip("S23","Curvedate",$A409),"Df.Mid",$A409+BF$1),"")</f>
        <v>#N/A N/A</v>
      </c>
      <c r="BG409" s="34" t="str">
        <f ca="1">IF($A409&lt;&gt;"",_xll.BCurveInt(_xll.BCurveStrip("S23","Curvedate",$A409),"Df.Mid",$A409+BG$1),"")</f>
        <v>#N/A N/A</v>
      </c>
      <c r="BH409" s="34" t="str">
        <f ca="1">IF($A409&lt;&gt;"",_xll.BCurveInt(_xll.BCurveStrip("S23","Curvedate",$A409),"Df.Mid",$A409+BH$1),"")</f>
        <v>#N/A N/A</v>
      </c>
      <c r="BI409" s="34" t="str">
        <f ca="1">IF($A409&lt;&gt;"",_xll.BCurveInt(_xll.BCurveStrip("S23","Curvedate",$A409),"Df.Mid",$A409+BI$1),"")</f>
        <v>#N/A N/A</v>
      </c>
      <c r="BJ409" s="34" t="str">
        <f ca="1">IF($A409&lt;&gt;"",_xll.BCurveInt(_xll.BCurveStrip("S23","Curvedate",$A409),"Df.Mid",$A409+BJ$1),"")</f>
        <v>#N/A N/A</v>
      </c>
      <c r="BK409" s="34" t="str">
        <f ca="1">IF($A409&lt;&gt;"",_xll.BCurveInt(_xll.BCurveStrip("S23","Curvedate",$A409),"Df.Mid",$A409+BK$1),"")</f>
        <v>#N/A N/A</v>
      </c>
      <c r="BL409" s="34" t="str">
        <f ca="1">IF($A409&lt;&gt;"",_xll.BCurveInt(_xll.BCurveStrip("S23","Curvedate",$A409),"Df.Mid",$A409+BL$1),"")</f>
        <v>#N/A N/A</v>
      </c>
      <c r="BM409" s="34" t="str">
        <f ca="1">IF($A409&lt;&gt;"",_xll.BCurveInt(_xll.BCurveStrip("S23","Curvedate",$A409),"Df.Mid",$A409+BM$1),"")</f>
        <v>#N/A N/A</v>
      </c>
      <c r="BN409" s="34" t="str">
        <f ca="1">IF($A409&lt;&gt;"",_xll.BCurveInt(_xll.BCurveStrip("S23","Curvedate",$A409),"Df.Mid",$A409+BN$1),"")</f>
        <v>#N/A N/A</v>
      </c>
      <c r="BO409" s="34" t="str">
        <f ca="1">IF($A409&lt;&gt;"",_xll.BCurveInt(_xll.BCurveStrip("S23","Curvedate",$A409),"Df.Mid",$A409+BO$1),"")</f>
        <v>#N/A N/A</v>
      </c>
      <c r="BP409" s="34" t="str">
        <f ca="1">IF($A409&lt;&gt;"",_xll.BCurveInt(_xll.BCurveStrip("S23","Curvedate",$A409),"Df.Mid",$A409+BP$1),"")</f>
        <v>#N/A N/A</v>
      </c>
      <c r="BQ409" s="34" t="str">
        <f ca="1">IF($A409&lt;&gt;"",_xll.BCurveInt(_xll.BCurveStrip("S23","Curvedate",$A409),"Df.Mid",$A409+BQ$1),"")</f>
        <v>#N/A N/A</v>
      </c>
      <c r="BR409" s="34" t="str">
        <f ca="1">IF($A409&lt;&gt;"",_xll.BCurveInt(_xll.BCurveStrip("S23","Curvedate",$A409),"Df.Mid",$A409+BR$1),"")</f>
        <v>#N/A N/A</v>
      </c>
      <c r="BS409" s="34" t="str">
        <f ca="1">IF($A409&lt;&gt;"",_xll.BCurveInt(_xll.BCurveStrip("S23","Curvedate",$A409),"Df.Mid",$A409+BS$1),"")</f>
        <v>#N/A N/A</v>
      </c>
      <c r="BT409" s="34" t="str">
        <f ca="1">IF($A409&lt;&gt;"",_xll.BCurveInt(_xll.BCurveStrip("S23","Curvedate",$A409),"Df.Mid",$A409+BT$1),"")</f>
        <v>#N/A N/A</v>
      </c>
      <c r="BU409" s="34" t="str">
        <f ca="1">IF($A409&lt;&gt;"",_xll.BCurveInt(_xll.BCurveStrip("S23","Curvedate",$A409),"Df.Mid",$A409+BU$1),"")</f>
        <v>#N/A N/A</v>
      </c>
      <c r="BV409" s="34" t="str">
        <f ca="1">IF($A409&lt;&gt;"",_xll.BCurveInt(_xll.BCurveStrip("S23","Curvedate",$A409),"Df.Mid",$A409+BV$1),"")</f>
        <v>#N/A N/A</v>
      </c>
      <c r="BW409" s="34" t="str">
        <f ca="1">IF($A409&lt;&gt;"",_xll.BCurveInt(_xll.BCurveStrip("S23","Curvedate",$A409),"Df.Mid",$A409+BW$1),"")</f>
        <v>#N/A N/A</v>
      </c>
      <c r="BX409" s="34" t="str">
        <f ca="1">IF($A409&lt;&gt;"",_xll.BCurveInt(_xll.BCurveStrip("S23","Curvedate",$A409),"Df.Mid",$A409+BX$1),"")</f>
        <v>#N/A N/A</v>
      </c>
      <c r="BY409" s="34" t="str">
        <f ca="1">IF($A409&lt;&gt;"",_xll.BCurveInt(_xll.BCurveStrip("S23","Curvedate",$A409),"Df.Mid",$A409+BY$1),"")</f>
        <v>#N/A N/A</v>
      </c>
      <c r="BZ409" s="34" t="str">
        <f ca="1">IF($A409&lt;&gt;"",_xll.BCurveInt(_xll.BCurveStrip("S23","Curvedate",$A409),"Df.Mid",$A409+BZ$1),"")</f>
        <v>#N/A N/A</v>
      </c>
      <c r="CA409" s="34" t="str">
        <f ca="1">IF($A409&lt;&gt;"",_xll.BCurveInt(_xll.BCurveStrip("S23","Curvedate",$A409),"Df.Mid",$A409+CA$1),"")</f>
        <v>#N/A N/A</v>
      </c>
      <c r="CB409" s="34" t="str">
        <f ca="1">IF($A409&lt;&gt;"",_xll.BCurveInt(_xll.BCurveStrip("S23","Curvedate",$A409),"Df.Mid",$A409+CB$1),"")</f>
        <v>#N/A N/A</v>
      </c>
      <c r="CC409" s="34" t="str">
        <f ca="1">IF($A409&lt;&gt;"",_xll.BCurveInt(_xll.BCurveStrip("S23","Curvedate",$A409),"Df.Mid",$A409+CC$1),"")</f>
        <v>#N/A N/A</v>
      </c>
      <c r="CD409" s="34" t="str">
        <f ca="1">IF($A409&lt;&gt;"",_xll.BCurveInt(_xll.BCurveStrip("S23","Curvedate",$A409),"Df.Mid",$A409+CD$1),"")</f>
        <v>#N/A N/A</v>
      </c>
      <c r="CE409" s="34" t="str">
        <f ca="1">IF($A409&lt;&gt;"",_xll.BCurveInt(_xll.BCurveStrip("S23","Curvedate",$A409),"Df.Mid",$A409+CE$1),"")</f>
        <v>#N/A N/A</v>
      </c>
      <c r="CF409" s="34" t="str">
        <f ca="1">IF($A409&lt;&gt;"",_xll.BCurveInt(_xll.BCurveStrip("S23","Curvedate",$A409),"Df.Mid",$A409+CF$1),"")</f>
        <v>#N/A N/A</v>
      </c>
      <c r="CG409" s="34" t="str">
        <f ca="1">IF($A409&lt;&gt;"",_xll.BCurveInt(_xll.BCurveStrip("S23","Curvedate",$A409),"Df.Mid",$A409+CG$1),"")</f>
        <v>#N/A N/A</v>
      </c>
      <c r="CH409" s="34" t="str">
        <f ca="1">IF($A409&lt;&gt;"",_xll.BCurveInt(_xll.BCurveStrip("S23","Curvedate",$A409),"Df.Mid",$A409+CH$1),"")</f>
        <v>#N/A N/A</v>
      </c>
      <c r="CI409" s="34" t="str">
        <f ca="1">IF($A409&lt;&gt;"",_xll.BCurveInt(_xll.BCurveStrip("S23","Curvedate",$A409),"Df.Mid",$A409+CI$1),"")</f>
        <v>#N/A N/A</v>
      </c>
      <c r="CJ409" s="34" t="str">
        <f ca="1">IF($A409&lt;&gt;"",_xll.BCurveInt(_xll.BCurveStrip("S23","Curvedate",$A409),"Df.Mid",$A409+CJ$1),"")</f>
        <v>#N/A N/A</v>
      </c>
      <c r="CK409" s="34" t="str">
        <f ca="1">IF($A409&lt;&gt;"",_xll.BCurveInt(_xll.BCurveStrip("S23","Curvedate",$A409),"Df.Mid",$A409+CK$1),"")</f>
        <v>#N/A N/A</v>
      </c>
      <c r="CL409" s="34" t="str">
        <f ca="1">IF($A409&lt;&gt;"",_xll.BCurveInt(_xll.BCurveStrip("S23","Curvedate",$A409),"Df.Mid",$A409+CL$1),"")</f>
        <v>#N/A N/A</v>
      </c>
      <c r="CM409" s="34" t="str">
        <f ca="1">IF($A409&lt;&gt;"",_xll.BCurveInt(_xll.BCurveStrip("S23","Curvedate",$A409),"Df.Mid",$A409+CM$1),"")</f>
        <v>#N/A N/A</v>
      </c>
      <c r="CN409" s="34" t="str">
        <f ca="1">IF($A409&lt;&gt;"",_xll.BCurveInt(_xll.BCurveStrip("S23","Curvedate",$A409),"Df.Mid",$A409+CN$1),"")</f>
        <v>#N/A N/A</v>
      </c>
      <c r="CO409" s="34" t="str">
        <f ca="1">IF($A409&lt;&gt;"",_xll.BCurveInt(_xll.BCurveStrip("S23","Curvedate",$A409),"Df.Mid",$A409+CO$1),"")</f>
        <v>#N/A N/A</v>
      </c>
      <c r="CP409" s="34" t="str">
        <f ca="1">IF($A409&lt;&gt;"",_xll.BCurveInt(_xll.BCurveStrip("S23","Curvedate",$A409),"Df.Mid",$A409+CP$1),"")</f>
        <v>#N/A N/A</v>
      </c>
      <c r="CQ409" s="34" t="str">
        <f ca="1">IF($A409&lt;&gt;"",_xll.BCurveInt(_xll.BCurveStrip("S23","Curvedate",$A409),"Df.Mid",$A409+CQ$1),"")</f>
        <v>#N/A N/A</v>
      </c>
      <c r="CR409" s="34" t="str">
        <f ca="1">IF($A409&lt;&gt;"",_xll.BCurveInt(_xll.BCurveStrip("S23","Curvedate",$A409),"Df.Mid",$A409+CR$1),"")</f>
        <v>#N/A N/A</v>
      </c>
      <c r="CS409" s="34" t="str">
        <f ca="1">IF($A409&lt;&gt;"",_xll.BCurveInt(_xll.BCurveStrip("S23","Curvedate",$A409),"Df.Mid",$A409+CS$1),"")</f>
        <v>#N/A N/A</v>
      </c>
      <c r="CT409" s="34" t="str">
        <f ca="1">IF($A409&lt;&gt;"",_xll.BCurveInt(_xll.BCurveStrip("S23","Curvedate",$A409),"Df.Mid",$A409+CT$1),"")</f>
        <v>#N/A N/A</v>
      </c>
      <c r="CU409" s="34" t="str">
        <f ca="1">IF($A409&lt;&gt;"",_xll.BCurveInt(_xll.BCurveStrip("S23","Curvedate",$A409),"Df.Mid",$A409+CU$1),"")</f>
        <v>#N/A N/A</v>
      </c>
      <c r="CV409" s="34" t="str">
        <f ca="1">IF($A409&lt;&gt;"",_xll.BCurveInt(_xll.BCurveStrip("S23","Curvedate",$A409),"Df.Mid",$A409+CV$1),"")</f>
        <v>#N/A N/A</v>
      </c>
      <c r="CW409" s="34" t="str">
        <f ca="1">IF($A409&lt;&gt;"",_xll.BCurveInt(_xll.BCurveStrip("S23","Curvedate",$A409),"Df.Mid",$A409+CW$1),"")</f>
        <v>#N/A N/A</v>
      </c>
      <c r="CX409" s="34" t="str">
        <f ca="1">IF($A409&lt;&gt;"",_xll.BCurveInt(_xll.BCurveStrip("S23","Curvedate",$A409),"Df.Mid",$A409+CX$1),"")</f>
        <v>#N/A N/A</v>
      </c>
      <c r="CY409" s="34" t="str">
        <f ca="1">IF($A409&lt;&gt;"",_xll.BCurveInt(_xll.BCurveStrip("S23","Curvedate",$A409),"Df.Mid",$A409+CY$1),"")</f>
        <v>#N/A N/A</v>
      </c>
      <c r="CZ409" s="34" t="str">
        <f ca="1">IF($A409&lt;&gt;"",_xll.BCurveInt(_xll.BCurveStrip("S23","Curvedate",$A409),"Df.Mid",$A409+CZ$1),"")</f>
        <v>#N/A N/A</v>
      </c>
      <c r="DA409" s="34" t="str">
        <f ca="1">IF($A409&lt;&gt;"",_xll.BCurveInt(_xll.BCurveStrip("S23","Curvedate",$A409),"Df.Mid",$A409+DA$1),"")</f>
        <v>#N/A N/A</v>
      </c>
      <c r="DB409" s="34" t="str">
        <f ca="1">IF($A409&lt;&gt;"",_xll.BCurveInt(_xll.BCurveStrip("S23","Curvedate",$A409),"Df.Mid",$A409+DB$1),"")</f>
        <v>#N/A N/A</v>
      </c>
    </row>
    <row r="410" spans="1:106" x14ac:dyDescent="0.2">
      <c r="A410" s="13">
        <f t="shared" ca="1" si="6"/>
        <v>44844</v>
      </c>
      <c r="B410" s="34" t="str">
        <f ca="1">IF($A410&lt;&gt;"",_xll.BCurveInt(_xll.BCurveStrip("S23","Curvedate",$A410),"Df.Mid",$A410+B$1),"")</f>
        <v>#N/A N/A</v>
      </c>
      <c r="C410" s="34" t="str">
        <f ca="1">IF($A410&lt;&gt;"",_xll.BCurveInt(_xll.BCurveStrip("S23","Curvedate",$A410),"Df.Mid",$A410+C$1),"")</f>
        <v>#N/A N/A</v>
      </c>
      <c r="D410" s="34" t="str">
        <f ca="1">IF($A410&lt;&gt;"",_xll.BCurveInt(_xll.BCurveStrip("S23","Curvedate",$A410),"Df.Mid",$A410+D$1),"")</f>
        <v>#N/A N/A</v>
      </c>
      <c r="E410" s="34" t="str">
        <f ca="1">IF($A410&lt;&gt;"",_xll.BCurveInt(_xll.BCurveStrip("S23","Curvedate",$A410),"Df.Mid",$A410+E$1),"")</f>
        <v>#N/A N/A</v>
      </c>
      <c r="F410" s="34" t="str">
        <f ca="1">IF($A410&lt;&gt;"",_xll.BCurveInt(_xll.BCurveStrip("S23","Curvedate",$A410),"Df.Mid",$A410+F$1),"")</f>
        <v>#N/A N/A</v>
      </c>
      <c r="G410" s="34" t="str">
        <f ca="1">IF($A410&lt;&gt;"",_xll.BCurveInt(_xll.BCurveStrip("S23","Curvedate",$A410),"Df.Mid",$A410+G$1),"")</f>
        <v>#N/A N/A</v>
      </c>
      <c r="H410" s="34" t="str">
        <f ca="1">IF($A410&lt;&gt;"",_xll.BCurveInt(_xll.BCurveStrip("S23","Curvedate",$A410),"Df.Mid",$A410+H$1),"")</f>
        <v>#N/A N/A</v>
      </c>
      <c r="I410" s="34" t="str">
        <f ca="1">IF($A410&lt;&gt;"",_xll.BCurveInt(_xll.BCurveStrip("S23","Curvedate",$A410),"Df.Mid",$A410+I$1),"")</f>
        <v>#N/A N/A</v>
      </c>
      <c r="J410" s="34" t="str">
        <f ca="1">IF($A410&lt;&gt;"",_xll.BCurveInt(_xll.BCurveStrip("S23","Curvedate",$A410),"Df.Mid",$A410+J$1),"")</f>
        <v>#N/A N/A</v>
      </c>
      <c r="K410" s="34" t="str">
        <f ca="1">IF($A410&lt;&gt;"",_xll.BCurveInt(_xll.BCurveStrip("S23","Curvedate",$A410),"Df.Mid",$A410+K$1),"")</f>
        <v>#N/A N/A</v>
      </c>
      <c r="L410" s="34" t="str">
        <f ca="1">IF($A410&lt;&gt;"",_xll.BCurveInt(_xll.BCurveStrip("S23","Curvedate",$A410),"Df.Mid",$A410+L$1),"")</f>
        <v>#N/A N/A</v>
      </c>
      <c r="M410" s="34" t="str">
        <f ca="1">IF($A410&lt;&gt;"",_xll.BCurveInt(_xll.BCurveStrip("S23","Curvedate",$A410),"Df.Mid",$A410+M$1),"")</f>
        <v>#N/A N/A</v>
      </c>
      <c r="N410" s="34" t="str">
        <f ca="1">IF($A410&lt;&gt;"",_xll.BCurveInt(_xll.BCurveStrip("S23","Curvedate",$A410),"Df.Mid",$A410+N$1),"")</f>
        <v>#N/A N/A</v>
      </c>
      <c r="O410" s="34" t="str">
        <f ca="1">IF($A410&lt;&gt;"",_xll.BCurveInt(_xll.BCurveStrip("S23","Curvedate",$A410),"Df.Mid",$A410+O$1),"")</f>
        <v>#N/A N/A</v>
      </c>
      <c r="P410" s="34" t="str">
        <f ca="1">IF($A410&lt;&gt;"",_xll.BCurveInt(_xll.BCurveStrip("S23","Curvedate",$A410),"Df.Mid",$A410+P$1),"")</f>
        <v>#N/A N/A</v>
      </c>
      <c r="Q410" s="34" t="str">
        <f ca="1">IF($A410&lt;&gt;"",_xll.BCurveInt(_xll.BCurveStrip("S23","Curvedate",$A410),"Df.Mid",$A410+Q$1),"")</f>
        <v>#N/A N/A</v>
      </c>
      <c r="R410" s="34" t="str">
        <f ca="1">IF($A410&lt;&gt;"",_xll.BCurveInt(_xll.BCurveStrip("S23","Curvedate",$A410),"Df.Mid",$A410+R$1),"")</f>
        <v>#N/A N/A</v>
      </c>
      <c r="S410" s="34" t="str">
        <f ca="1">IF($A410&lt;&gt;"",_xll.BCurveInt(_xll.BCurveStrip("S23","Curvedate",$A410),"Df.Mid",$A410+S$1),"")</f>
        <v>#N/A N/A</v>
      </c>
      <c r="T410" s="34" t="str">
        <f ca="1">IF($A410&lt;&gt;"",_xll.BCurveInt(_xll.BCurveStrip("S23","Curvedate",$A410),"Df.Mid",$A410+T$1),"")</f>
        <v>#N/A N/A</v>
      </c>
      <c r="U410" s="34" t="str">
        <f ca="1">IF($A410&lt;&gt;"",_xll.BCurveInt(_xll.BCurveStrip("S23","Curvedate",$A410),"Df.Mid",$A410+U$1),"")</f>
        <v>#N/A N/A</v>
      </c>
      <c r="V410" s="34" t="str">
        <f ca="1">IF($A410&lt;&gt;"",_xll.BCurveInt(_xll.BCurveStrip("S23","Curvedate",$A410),"Df.Mid",$A410+V$1),"")</f>
        <v>#N/A N/A</v>
      </c>
      <c r="W410" s="34" t="str">
        <f ca="1">IF($A410&lt;&gt;"",_xll.BCurveInt(_xll.BCurveStrip("S23","Curvedate",$A410),"Df.Mid",$A410+W$1),"")</f>
        <v>#N/A N/A</v>
      </c>
      <c r="X410" s="34" t="str">
        <f ca="1">IF($A410&lt;&gt;"",_xll.BCurveInt(_xll.BCurveStrip("S23","Curvedate",$A410),"Df.Mid",$A410+X$1),"")</f>
        <v>#N/A N/A</v>
      </c>
      <c r="Y410" s="34" t="str">
        <f ca="1">IF($A410&lt;&gt;"",_xll.BCurveInt(_xll.BCurveStrip("S23","Curvedate",$A410),"Df.Mid",$A410+Y$1),"")</f>
        <v>#N/A N/A</v>
      </c>
      <c r="Z410" s="34" t="str">
        <f ca="1">IF($A410&lt;&gt;"",_xll.BCurveInt(_xll.BCurveStrip("S23","Curvedate",$A410),"Df.Mid",$A410+Z$1),"")</f>
        <v>#N/A N/A</v>
      </c>
      <c r="AA410" s="34" t="str">
        <f ca="1">IF($A410&lt;&gt;"",_xll.BCurveInt(_xll.BCurveStrip("S23","Curvedate",$A410),"Df.Mid",$A410+AA$1),"")</f>
        <v>#N/A N/A</v>
      </c>
      <c r="AB410" s="34" t="str">
        <f ca="1">IF($A410&lt;&gt;"",_xll.BCurveInt(_xll.BCurveStrip("S23","Curvedate",$A410),"Df.Mid",$A410+AB$1),"")</f>
        <v>#N/A N/A</v>
      </c>
      <c r="AC410" s="34" t="str">
        <f ca="1">IF($A410&lt;&gt;"",_xll.BCurveInt(_xll.BCurveStrip("S23","Curvedate",$A410),"Df.Mid",$A410+AC$1),"")</f>
        <v>#N/A N/A</v>
      </c>
      <c r="AD410" s="34" t="str">
        <f ca="1">IF($A410&lt;&gt;"",_xll.BCurveInt(_xll.BCurveStrip("S23","Curvedate",$A410),"Df.Mid",$A410+AD$1),"")</f>
        <v>#N/A N/A</v>
      </c>
      <c r="AE410" s="34" t="str">
        <f ca="1">IF($A410&lt;&gt;"",_xll.BCurveInt(_xll.BCurveStrip("S23","Curvedate",$A410),"Df.Mid",$A410+AE$1),"")</f>
        <v>#N/A N/A</v>
      </c>
      <c r="AF410" s="34" t="str">
        <f ca="1">IF($A410&lt;&gt;"",_xll.BCurveInt(_xll.BCurveStrip("S23","Curvedate",$A410),"Df.Mid",$A410+AF$1),"")</f>
        <v>#N/A N/A</v>
      </c>
      <c r="AG410" s="34" t="str">
        <f ca="1">IF($A410&lt;&gt;"",_xll.BCurveInt(_xll.BCurveStrip("S23","Curvedate",$A410),"Df.Mid",$A410+AG$1),"")</f>
        <v>#N/A N/A</v>
      </c>
      <c r="AH410" s="34" t="str">
        <f ca="1">IF($A410&lt;&gt;"",_xll.BCurveInt(_xll.BCurveStrip("S23","Curvedate",$A410),"Df.Mid",$A410+AH$1),"")</f>
        <v>#N/A N/A</v>
      </c>
      <c r="AI410" s="34" t="str">
        <f ca="1">IF($A410&lt;&gt;"",_xll.BCurveInt(_xll.BCurveStrip("S23","Curvedate",$A410),"Df.Mid",$A410+AI$1),"")</f>
        <v>#N/A N/A</v>
      </c>
      <c r="AJ410" s="34" t="str">
        <f ca="1">IF($A410&lt;&gt;"",_xll.BCurveInt(_xll.BCurveStrip("S23","Curvedate",$A410),"Df.Mid",$A410+AJ$1),"")</f>
        <v>#N/A N/A</v>
      </c>
      <c r="AK410" s="34" t="str">
        <f ca="1">IF($A410&lt;&gt;"",_xll.BCurveInt(_xll.BCurveStrip("S23","Curvedate",$A410),"Df.Mid",$A410+AK$1),"")</f>
        <v>#N/A N/A</v>
      </c>
      <c r="AL410" s="34" t="str">
        <f ca="1">IF($A410&lt;&gt;"",_xll.BCurveInt(_xll.BCurveStrip("S23","Curvedate",$A410),"Df.Mid",$A410+AL$1),"")</f>
        <v>#N/A N/A</v>
      </c>
      <c r="AM410" s="34" t="str">
        <f ca="1">IF($A410&lt;&gt;"",_xll.BCurveInt(_xll.BCurveStrip("S23","Curvedate",$A410),"Df.Mid",$A410+AM$1),"")</f>
        <v>#N/A N/A</v>
      </c>
      <c r="AN410" s="34" t="str">
        <f ca="1">IF($A410&lt;&gt;"",_xll.BCurveInt(_xll.BCurveStrip("S23","Curvedate",$A410),"Df.Mid",$A410+AN$1),"")</f>
        <v>#N/A N/A</v>
      </c>
      <c r="AO410" s="34" t="str">
        <f ca="1">IF($A410&lt;&gt;"",_xll.BCurveInt(_xll.BCurveStrip("S23","Curvedate",$A410),"Df.Mid",$A410+AO$1),"")</f>
        <v>#N/A N/A</v>
      </c>
      <c r="AP410" s="34" t="str">
        <f ca="1">IF($A410&lt;&gt;"",_xll.BCurveInt(_xll.BCurveStrip("S23","Curvedate",$A410),"Df.Mid",$A410+AP$1),"")</f>
        <v>#N/A N/A</v>
      </c>
      <c r="AQ410" s="34" t="str">
        <f ca="1">IF($A410&lt;&gt;"",_xll.BCurveInt(_xll.BCurveStrip("S23","Curvedate",$A410),"Df.Mid",$A410+AQ$1),"")</f>
        <v>#N/A N/A</v>
      </c>
      <c r="AR410" s="34" t="str">
        <f ca="1">IF($A410&lt;&gt;"",_xll.BCurveInt(_xll.BCurveStrip("S23","Curvedate",$A410),"Df.Mid",$A410+AR$1),"")</f>
        <v>#N/A N/A</v>
      </c>
      <c r="AS410" s="34" t="str">
        <f ca="1">IF($A410&lt;&gt;"",_xll.BCurveInt(_xll.BCurveStrip("S23","Curvedate",$A410),"Df.Mid",$A410+AS$1),"")</f>
        <v>#N/A N/A</v>
      </c>
      <c r="AT410" s="34" t="str">
        <f ca="1">IF($A410&lt;&gt;"",_xll.BCurveInt(_xll.BCurveStrip("S23","Curvedate",$A410),"Df.Mid",$A410+AT$1),"")</f>
        <v>#N/A N/A</v>
      </c>
      <c r="AU410" s="34" t="str">
        <f ca="1">IF($A410&lt;&gt;"",_xll.BCurveInt(_xll.BCurveStrip("S23","Curvedate",$A410),"Df.Mid",$A410+AU$1),"")</f>
        <v>#N/A N/A</v>
      </c>
      <c r="AV410" s="34" t="str">
        <f ca="1">IF($A410&lt;&gt;"",_xll.BCurveInt(_xll.BCurveStrip("S23","Curvedate",$A410),"Df.Mid",$A410+AV$1),"")</f>
        <v>#N/A N/A</v>
      </c>
      <c r="AW410" s="34" t="str">
        <f ca="1">IF($A410&lt;&gt;"",_xll.BCurveInt(_xll.BCurveStrip("S23","Curvedate",$A410),"Df.Mid",$A410+AW$1),"")</f>
        <v>#N/A N/A</v>
      </c>
      <c r="AX410" s="34" t="str">
        <f ca="1">IF($A410&lt;&gt;"",_xll.BCurveInt(_xll.BCurveStrip("S23","Curvedate",$A410),"Df.Mid",$A410+AX$1),"")</f>
        <v>#N/A N/A</v>
      </c>
      <c r="AY410" s="34" t="str">
        <f ca="1">IF($A410&lt;&gt;"",_xll.BCurveInt(_xll.BCurveStrip("S23","Curvedate",$A410),"Df.Mid",$A410+AY$1),"")</f>
        <v>#N/A N/A</v>
      </c>
      <c r="AZ410" s="34" t="str">
        <f ca="1">IF($A410&lt;&gt;"",_xll.BCurveInt(_xll.BCurveStrip("S23","Curvedate",$A410),"Df.Mid",$A410+AZ$1),"")</f>
        <v>#N/A N/A</v>
      </c>
      <c r="BA410" s="34" t="str">
        <f ca="1">IF($A410&lt;&gt;"",_xll.BCurveInt(_xll.BCurveStrip("S23","Curvedate",$A410),"Df.Mid",$A410+BA$1),"")</f>
        <v>#N/A N/A</v>
      </c>
      <c r="BB410" s="34" t="str">
        <f ca="1">IF($A410&lt;&gt;"",_xll.BCurveInt(_xll.BCurveStrip("S23","Curvedate",$A410),"Df.Mid",$A410+BB$1),"")</f>
        <v>#N/A N/A</v>
      </c>
      <c r="BC410" s="34" t="str">
        <f ca="1">IF($A410&lt;&gt;"",_xll.BCurveInt(_xll.BCurveStrip("S23","Curvedate",$A410),"Df.Mid",$A410+BC$1),"")</f>
        <v>#N/A N/A</v>
      </c>
      <c r="BD410" s="34" t="str">
        <f ca="1">IF($A410&lt;&gt;"",_xll.BCurveInt(_xll.BCurveStrip("S23","Curvedate",$A410),"Df.Mid",$A410+BD$1),"")</f>
        <v>#N/A N/A</v>
      </c>
      <c r="BE410" s="34" t="str">
        <f ca="1">IF($A410&lt;&gt;"",_xll.BCurveInt(_xll.BCurveStrip("S23","Curvedate",$A410),"Df.Mid",$A410+BE$1),"")</f>
        <v>#N/A N/A</v>
      </c>
      <c r="BF410" s="34" t="str">
        <f ca="1">IF($A410&lt;&gt;"",_xll.BCurveInt(_xll.BCurveStrip("S23","Curvedate",$A410),"Df.Mid",$A410+BF$1),"")</f>
        <v>#N/A N/A</v>
      </c>
      <c r="BG410" s="34" t="str">
        <f ca="1">IF($A410&lt;&gt;"",_xll.BCurveInt(_xll.BCurveStrip("S23","Curvedate",$A410),"Df.Mid",$A410+BG$1),"")</f>
        <v>#N/A N/A</v>
      </c>
      <c r="BH410" s="34" t="str">
        <f ca="1">IF($A410&lt;&gt;"",_xll.BCurveInt(_xll.BCurveStrip("S23","Curvedate",$A410),"Df.Mid",$A410+BH$1),"")</f>
        <v>#N/A N/A</v>
      </c>
      <c r="BI410" s="34" t="str">
        <f ca="1">IF($A410&lt;&gt;"",_xll.BCurveInt(_xll.BCurveStrip("S23","Curvedate",$A410),"Df.Mid",$A410+BI$1),"")</f>
        <v>#N/A N/A</v>
      </c>
      <c r="BJ410" s="34" t="str">
        <f ca="1">IF($A410&lt;&gt;"",_xll.BCurveInt(_xll.BCurveStrip("S23","Curvedate",$A410),"Df.Mid",$A410+BJ$1),"")</f>
        <v>#N/A N/A</v>
      </c>
      <c r="BK410" s="34" t="str">
        <f ca="1">IF($A410&lt;&gt;"",_xll.BCurveInt(_xll.BCurveStrip("S23","Curvedate",$A410),"Df.Mid",$A410+BK$1),"")</f>
        <v>#N/A N/A</v>
      </c>
      <c r="BL410" s="34" t="str">
        <f ca="1">IF($A410&lt;&gt;"",_xll.BCurveInt(_xll.BCurveStrip("S23","Curvedate",$A410),"Df.Mid",$A410+BL$1),"")</f>
        <v>#N/A N/A</v>
      </c>
      <c r="BM410" s="34" t="str">
        <f ca="1">IF($A410&lt;&gt;"",_xll.BCurveInt(_xll.BCurveStrip("S23","Curvedate",$A410),"Df.Mid",$A410+BM$1),"")</f>
        <v>#N/A N/A</v>
      </c>
      <c r="BN410" s="34" t="str">
        <f ca="1">IF($A410&lt;&gt;"",_xll.BCurveInt(_xll.BCurveStrip("S23","Curvedate",$A410),"Df.Mid",$A410+BN$1),"")</f>
        <v>#N/A N/A</v>
      </c>
      <c r="BO410" s="34" t="str">
        <f ca="1">IF($A410&lt;&gt;"",_xll.BCurveInt(_xll.BCurveStrip("S23","Curvedate",$A410),"Df.Mid",$A410+BO$1),"")</f>
        <v>#N/A N/A</v>
      </c>
      <c r="BP410" s="34" t="str">
        <f ca="1">IF($A410&lt;&gt;"",_xll.BCurveInt(_xll.BCurveStrip("S23","Curvedate",$A410),"Df.Mid",$A410+BP$1),"")</f>
        <v>#N/A N/A</v>
      </c>
      <c r="BQ410" s="34" t="str">
        <f ca="1">IF($A410&lt;&gt;"",_xll.BCurveInt(_xll.BCurveStrip("S23","Curvedate",$A410),"Df.Mid",$A410+BQ$1),"")</f>
        <v>#N/A N/A</v>
      </c>
      <c r="BR410" s="34" t="str">
        <f ca="1">IF($A410&lt;&gt;"",_xll.BCurveInt(_xll.BCurveStrip("S23","Curvedate",$A410),"Df.Mid",$A410+BR$1),"")</f>
        <v>#N/A N/A</v>
      </c>
      <c r="BS410" s="34" t="str">
        <f ca="1">IF($A410&lt;&gt;"",_xll.BCurveInt(_xll.BCurveStrip("S23","Curvedate",$A410),"Df.Mid",$A410+BS$1),"")</f>
        <v>#N/A N/A</v>
      </c>
      <c r="BT410" s="34" t="str">
        <f ca="1">IF($A410&lt;&gt;"",_xll.BCurveInt(_xll.BCurveStrip("S23","Curvedate",$A410),"Df.Mid",$A410+BT$1),"")</f>
        <v>#N/A N/A</v>
      </c>
      <c r="BU410" s="34" t="str">
        <f ca="1">IF($A410&lt;&gt;"",_xll.BCurveInt(_xll.BCurveStrip("S23","Curvedate",$A410),"Df.Mid",$A410+BU$1),"")</f>
        <v>#N/A N/A</v>
      </c>
      <c r="BV410" s="34" t="str">
        <f ca="1">IF($A410&lt;&gt;"",_xll.BCurveInt(_xll.BCurveStrip("S23","Curvedate",$A410),"Df.Mid",$A410+BV$1),"")</f>
        <v>#N/A N/A</v>
      </c>
      <c r="BW410" s="34" t="str">
        <f ca="1">IF($A410&lt;&gt;"",_xll.BCurveInt(_xll.BCurveStrip("S23","Curvedate",$A410),"Df.Mid",$A410+BW$1),"")</f>
        <v>#N/A N/A</v>
      </c>
      <c r="BX410" s="34" t="str">
        <f ca="1">IF($A410&lt;&gt;"",_xll.BCurveInt(_xll.BCurveStrip("S23","Curvedate",$A410),"Df.Mid",$A410+BX$1),"")</f>
        <v>#N/A N/A</v>
      </c>
      <c r="BY410" s="34" t="str">
        <f ca="1">IF($A410&lt;&gt;"",_xll.BCurveInt(_xll.BCurveStrip("S23","Curvedate",$A410),"Df.Mid",$A410+BY$1),"")</f>
        <v>#N/A N/A</v>
      </c>
      <c r="BZ410" s="34" t="str">
        <f ca="1">IF($A410&lt;&gt;"",_xll.BCurveInt(_xll.BCurveStrip("S23","Curvedate",$A410),"Df.Mid",$A410+BZ$1),"")</f>
        <v>#N/A N/A</v>
      </c>
      <c r="CA410" s="34" t="str">
        <f ca="1">IF($A410&lt;&gt;"",_xll.BCurveInt(_xll.BCurveStrip("S23","Curvedate",$A410),"Df.Mid",$A410+CA$1),"")</f>
        <v>#N/A N/A</v>
      </c>
      <c r="CB410" s="34" t="str">
        <f ca="1">IF($A410&lt;&gt;"",_xll.BCurveInt(_xll.BCurveStrip("S23","Curvedate",$A410),"Df.Mid",$A410+CB$1),"")</f>
        <v>#N/A N/A</v>
      </c>
      <c r="CC410" s="34" t="str">
        <f ca="1">IF($A410&lt;&gt;"",_xll.BCurveInt(_xll.BCurveStrip("S23","Curvedate",$A410),"Df.Mid",$A410+CC$1),"")</f>
        <v>#N/A N/A</v>
      </c>
      <c r="CD410" s="34" t="str">
        <f ca="1">IF($A410&lt;&gt;"",_xll.BCurveInt(_xll.BCurveStrip("S23","Curvedate",$A410),"Df.Mid",$A410+CD$1),"")</f>
        <v>#N/A N/A</v>
      </c>
      <c r="CE410" s="34" t="str">
        <f ca="1">IF($A410&lt;&gt;"",_xll.BCurveInt(_xll.BCurveStrip("S23","Curvedate",$A410),"Df.Mid",$A410+CE$1),"")</f>
        <v>#N/A N/A</v>
      </c>
      <c r="CF410" s="34" t="str">
        <f ca="1">IF($A410&lt;&gt;"",_xll.BCurveInt(_xll.BCurveStrip("S23","Curvedate",$A410),"Df.Mid",$A410+CF$1),"")</f>
        <v>#N/A N/A</v>
      </c>
      <c r="CG410" s="34" t="str">
        <f ca="1">IF($A410&lt;&gt;"",_xll.BCurveInt(_xll.BCurveStrip("S23","Curvedate",$A410),"Df.Mid",$A410+CG$1),"")</f>
        <v>#N/A N/A</v>
      </c>
      <c r="CH410" s="34" t="str">
        <f ca="1">IF($A410&lt;&gt;"",_xll.BCurveInt(_xll.BCurveStrip("S23","Curvedate",$A410),"Df.Mid",$A410+CH$1),"")</f>
        <v>#N/A N/A</v>
      </c>
      <c r="CI410" s="34" t="str">
        <f ca="1">IF($A410&lt;&gt;"",_xll.BCurveInt(_xll.BCurveStrip("S23","Curvedate",$A410),"Df.Mid",$A410+CI$1),"")</f>
        <v>#N/A N/A</v>
      </c>
      <c r="CJ410" s="34" t="str">
        <f ca="1">IF($A410&lt;&gt;"",_xll.BCurveInt(_xll.BCurveStrip("S23","Curvedate",$A410),"Df.Mid",$A410+CJ$1),"")</f>
        <v>#N/A N/A</v>
      </c>
      <c r="CK410" s="34" t="str">
        <f ca="1">IF($A410&lt;&gt;"",_xll.BCurveInt(_xll.BCurveStrip("S23","Curvedate",$A410),"Df.Mid",$A410+CK$1),"")</f>
        <v>#N/A N/A</v>
      </c>
      <c r="CL410" s="34" t="str">
        <f ca="1">IF($A410&lt;&gt;"",_xll.BCurveInt(_xll.BCurveStrip("S23","Curvedate",$A410),"Df.Mid",$A410+CL$1),"")</f>
        <v>#N/A N/A</v>
      </c>
      <c r="CM410" s="34" t="str">
        <f ca="1">IF($A410&lt;&gt;"",_xll.BCurveInt(_xll.BCurveStrip("S23","Curvedate",$A410),"Df.Mid",$A410+CM$1),"")</f>
        <v>#N/A N/A</v>
      </c>
      <c r="CN410" s="34" t="str">
        <f ca="1">IF($A410&lt;&gt;"",_xll.BCurveInt(_xll.BCurveStrip("S23","Curvedate",$A410),"Df.Mid",$A410+CN$1),"")</f>
        <v>#N/A N/A</v>
      </c>
      <c r="CO410" s="34" t="str">
        <f ca="1">IF($A410&lt;&gt;"",_xll.BCurveInt(_xll.BCurveStrip("S23","Curvedate",$A410),"Df.Mid",$A410+CO$1),"")</f>
        <v>#N/A N/A</v>
      </c>
      <c r="CP410" s="34" t="str">
        <f ca="1">IF($A410&lt;&gt;"",_xll.BCurveInt(_xll.BCurveStrip("S23","Curvedate",$A410),"Df.Mid",$A410+CP$1),"")</f>
        <v>#N/A N/A</v>
      </c>
      <c r="CQ410" s="34" t="str">
        <f ca="1">IF($A410&lt;&gt;"",_xll.BCurveInt(_xll.BCurveStrip("S23","Curvedate",$A410),"Df.Mid",$A410+CQ$1),"")</f>
        <v>#N/A N/A</v>
      </c>
      <c r="CR410" s="34" t="str">
        <f ca="1">IF($A410&lt;&gt;"",_xll.BCurveInt(_xll.BCurveStrip("S23","Curvedate",$A410),"Df.Mid",$A410+CR$1),"")</f>
        <v>#N/A N/A</v>
      </c>
      <c r="CS410" s="34" t="str">
        <f ca="1">IF($A410&lt;&gt;"",_xll.BCurveInt(_xll.BCurveStrip("S23","Curvedate",$A410),"Df.Mid",$A410+CS$1),"")</f>
        <v>#N/A N/A</v>
      </c>
      <c r="CT410" s="34" t="str">
        <f ca="1">IF($A410&lt;&gt;"",_xll.BCurveInt(_xll.BCurveStrip("S23","Curvedate",$A410),"Df.Mid",$A410+CT$1),"")</f>
        <v>#N/A N/A</v>
      </c>
      <c r="CU410" s="34" t="str">
        <f ca="1">IF($A410&lt;&gt;"",_xll.BCurveInt(_xll.BCurveStrip("S23","Curvedate",$A410),"Df.Mid",$A410+CU$1),"")</f>
        <v>#N/A N/A</v>
      </c>
      <c r="CV410" s="34" t="str">
        <f ca="1">IF($A410&lt;&gt;"",_xll.BCurveInt(_xll.BCurveStrip("S23","Curvedate",$A410),"Df.Mid",$A410+CV$1),"")</f>
        <v>#N/A N/A</v>
      </c>
      <c r="CW410" s="34" t="str">
        <f ca="1">IF($A410&lt;&gt;"",_xll.BCurveInt(_xll.BCurveStrip("S23","Curvedate",$A410),"Df.Mid",$A410+CW$1),"")</f>
        <v>#N/A N/A</v>
      </c>
      <c r="CX410" s="34" t="str">
        <f ca="1">IF($A410&lt;&gt;"",_xll.BCurveInt(_xll.BCurveStrip("S23","Curvedate",$A410),"Df.Mid",$A410+CX$1),"")</f>
        <v>#N/A N/A</v>
      </c>
      <c r="CY410" s="34" t="str">
        <f ca="1">IF($A410&lt;&gt;"",_xll.BCurveInt(_xll.BCurveStrip("S23","Curvedate",$A410),"Df.Mid",$A410+CY$1),"")</f>
        <v>#N/A N/A</v>
      </c>
      <c r="CZ410" s="34" t="str">
        <f ca="1">IF($A410&lt;&gt;"",_xll.BCurveInt(_xll.BCurveStrip("S23","Curvedate",$A410),"Df.Mid",$A410+CZ$1),"")</f>
        <v>#N/A N/A</v>
      </c>
      <c r="DA410" s="34" t="str">
        <f ca="1">IF($A410&lt;&gt;"",_xll.BCurveInt(_xll.BCurveStrip("S23","Curvedate",$A410),"Df.Mid",$A410+DA$1),"")</f>
        <v>#N/A N/A</v>
      </c>
      <c r="DB410" s="34" t="str">
        <f ca="1">IF($A410&lt;&gt;"",_xll.BCurveInt(_xll.BCurveStrip("S23","Curvedate",$A410),"Df.Mid",$A410+DB$1),"")</f>
        <v>#N/A N/A</v>
      </c>
    </row>
    <row r="411" spans="1:106" x14ac:dyDescent="0.2">
      <c r="A411" s="13">
        <f t="shared" ca="1" si="6"/>
        <v>44845</v>
      </c>
      <c r="B411" s="34" t="str">
        <f ca="1">IF($A411&lt;&gt;"",_xll.BCurveInt(_xll.BCurveStrip("S23","Curvedate",$A411),"Df.Mid",$A411+B$1),"")</f>
        <v>#N/A N/A</v>
      </c>
      <c r="C411" s="34" t="str">
        <f ca="1">IF($A411&lt;&gt;"",_xll.BCurveInt(_xll.BCurveStrip("S23","Curvedate",$A411),"Df.Mid",$A411+C$1),"")</f>
        <v>#N/A N/A</v>
      </c>
      <c r="D411" s="34" t="str">
        <f ca="1">IF($A411&lt;&gt;"",_xll.BCurveInt(_xll.BCurveStrip("S23","Curvedate",$A411),"Df.Mid",$A411+D$1),"")</f>
        <v>#N/A N/A</v>
      </c>
      <c r="E411" s="34" t="str">
        <f ca="1">IF($A411&lt;&gt;"",_xll.BCurveInt(_xll.BCurveStrip("S23","Curvedate",$A411),"Df.Mid",$A411+E$1),"")</f>
        <v>#N/A N/A</v>
      </c>
      <c r="F411" s="34" t="str">
        <f ca="1">IF($A411&lt;&gt;"",_xll.BCurveInt(_xll.BCurveStrip("S23","Curvedate",$A411),"Df.Mid",$A411+F$1),"")</f>
        <v>#N/A N/A</v>
      </c>
      <c r="G411" s="34" t="str">
        <f ca="1">IF($A411&lt;&gt;"",_xll.BCurveInt(_xll.BCurveStrip("S23","Curvedate",$A411),"Df.Mid",$A411+G$1),"")</f>
        <v>#N/A N/A</v>
      </c>
      <c r="H411" s="34" t="str">
        <f ca="1">IF($A411&lt;&gt;"",_xll.BCurveInt(_xll.BCurveStrip("S23","Curvedate",$A411),"Df.Mid",$A411+H$1),"")</f>
        <v>#N/A N/A</v>
      </c>
      <c r="I411" s="34" t="str">
        <f ca="1">IF($A411&lt;&gt;"",_xll.BCurveInt(_xll.BCurveStrip("S23","Curvedate",$A411),"Df.Mid",$A411+I$1),"")</f>
        <v>#N/A N/A</v>
      </c>
      <c r="J411" s="34" t="str">
        <f ca="1">IF($A411&lt;&gt;"",_xll.BCurveInt(_xll.BCurveStrip("S23","Curvedate",$A411),"Df.Mid",$A411+J$1),"")</f>
        <v>#N/A N/A</v>
      </c>
      <c r="K411" s="34" t="str">
        <f ca="1">IF($A411&lt;&gt;"",_xll.BCurveInt(_xll.BCurveStrip("S23","Curvedate",$A411),"Df.Mid",$A411+K$1),"")</f>
        <v>#N/A N/A</v>
      </c>
      <c r="L411" s="34" t="str">
        <f ca="1">IF($A411&lt;&gt;"",_xll.BCurveInt(_xll.BCurveStrip("S23","Curvedate",$A411),"Df.Mid",$A411+L$1),"")</f>
        <v>#N/A N/A</v>
      </c>
      <c r="M411" s="34" t="str">
        <f ca="1">IF($A411&lt;&gt;"",_xll.BCurveInt(_xll.BCurveStrip("S23","Curvedate",$A411),"Df.Mid",$A411+M$1),"")</f>
        <v>#N/A N/A</v>
      </c>
      <c r="N411" s="34" t="str">
        <f ca="1">IF($A411&lt;&gt;"",_xll.BCurveInt(_xll.BCurveStrip("S23","Curvedate",$A411),"Df.Mid",$A411+N$1),"")</f>
        <v>#N/A N/A</v>
      </c>
      <c r="O411" s="34" t="str">
        <f ca="1">IF($A411&lt;&gt;"",_xll.BCurveInt(_xll.BCurveStrip("S23","Curvedate",$A411),"Df.Mid",$A411+O$1),"")</f>
        <v>#N/A N/A</v>
      </c>
      <c r="P411" s="34" t="str">
        <f ca="1">IF($A411&lt;&gt;"",_xll.BCurveInt(_xll.BCurveStrip("S23","Curvedate",$A411),"Df.Mid",$A411+P$1),"")</f>
        <v>#N/A N/A</v>
      </c>
      <c r="Q411" s="34" t="str">
        <f ca="1">IF($A411&lt;&gt;"",_xll.BCurveInt(_xll.BCurveStrip("S23","Curvedate",$A411),"Df.Mid",$A411+Q$1),"")</f>
        <v>#N/A N/A</v>
      </c>
      <c r="R411" s="34" t="str">
        <f ca="1">IF($A411&lt;&gt;"",_xll.BCurveInt(_xll.BCurveStrip("S23","Curvedate",$A411),"Df.Mid",$A411+R$1),"")</f>
        <v>#N/A N/A</v>
      </c>
      <c r="S411" s="34" t="str">
        <f ca="1">IF($A411&lt;&gt;"",_xll.BCurveInt(_xll.BCurveStrip("S23","Curvedate",$A411),"Df.Mid",$A411+S$1),"")</f>
        <v>#N/A N/A</v>
      </c>
      <c r="T411" s="34" t="str">
        <f ca="1">IF($A411&lt;&gt;"",_xll.BCurveInt(_xll.BCurveStrip("S23","Curvedate",$A411),"Df.Mid",$A411+T$1),"")</f>
        <v>#N/A N/A</v>
      </c>
      <c r="U411" s="34" t="str">
        <f ca="1">IF($A411&lt;&gt;"",_xll.BCurveInt(_xll.BCurveStrip("S23","Curvedate",$A411),"Df.Mid",$A411+U$1),"")</f>
        <v>#N/A N/A</v>
      </c>
      <c r="V411" s="34" t="str">
        <f ca="1">IF($A411&lt;&gt;"",_xll.BCurveInt(_xll.BCurveStrip("S23","Curvedate",$A411),"Df.Mid",$A411+V$1),"")</f>
        <v>#N/A N/A</v>
      </c>
      <c r="W411" s="34" t="str">
        <f ca="1">IF($A411&lt;&gt;"",_xll.BCurveInt(_xll.BCurveStrip("S23","Curvedate",$A411),"Df.Mid",$A411+W$1),"")</f>
        <v>#N/A N/A</v>
      </c>
      <c r="X411" s="34" t="str">
        <f ca="1">IF($A411&lt;&gt;"",_xll.BCurveInt(_xll.BCurveStrip("S23","Curvedate",$A411),"Df.Mid",$A411+X$1),"")</f>
        <v>#N/A N/A</v>
      </c>
      <c r="Y411" s="34" t="str">
        <f ca="1">IF($A411&lt;&gt;"",_xll.BCurveInt(_xll.BCurveStrip("S23","Curvedate",$A411),"Df.Mid",$A411+Y$1),"")</f>
        <v>#N/A N/A</v>
      </c>
      <c r="Z411" s="34" t="str">
        <f ca="1">IF($A411&lt;&gt;"",_xll.BCurveInt(_xll.BCurveStrip("S23","Curvedate",$A411),"Df.Mid",$A411+Z$1),"")</f>
        <v>#N/A N/A</v>
      </c>
      <c r="AA411" s="34" t="str">
        <f ca="1">IF($A411&lt;&gt;"",_xll.BCurveInt(_xll.BCurveStrip("S23","Curvedate",$A411),"Df.Mid",$A411+AA$1),"")</f>
        <v>#N/A N/A</v>
      </c>
      <c r="AB411" s="34" t="str">
        <f ca="1">IF($A411&lt;&gt;"",_xll.BCurveInt(_xll.BCurveStrip("S23","Curvedate",$A411),"Df.Mid",$A411+AB$1),"")</f>
        <v>#N/A N/A</v>
      </c>
      <c r="AC411" s="34" t="str">
        <f ca="1">IF($A411&lt;&gt;"",_xll.BCurveInt(_xll.BCurveStrip("S23","Curvedate",$A411),"Df.Mid",$A411+AC$1),"")</f>
        <v>#N/A N/A</v>
      </c>
      <c r="AD411" s="34" t="str">
        <f ca="1">IF($A411&lt;&gt;"",_xll.BCurveInt(_xll.BCurveStrip("S23","Curvedate",$A411),"Df.Mid",$A411+AD$1),"")</f>
        <v>#N/A N/A</v>
      </c>
      <c r="AE411" s="34" t="str">
        <f ca="1">IF($A411&lt;&gt;"",_xll.BCurveInt(_xll.BCurveStrip("S23","Curvedate",$A411),"Df.Mid",$A411+AE$1),"")</f>
        <v>#N/A N/A</v>
      </c>
      <c r="AF411" s="34" t="str">
        <f ca="1">IF($A411&lt;&gt;"",_xll.BCurveInt(_xll.BCurveStrip("S23","Curvedate",$A411),"Df.Mid",$A411+AF$1),"")</f>
        <v>#N/A N/A</v>
      </c>
      <c r="AG411" s="34" t="str">
        <f ca="1">IF($A411&lt;&gt;"",_xll.BCurveInt(_xll.BCurveStrip("S23","Curvedate",$A411),"Df.Mid",$A411+AG$1),"")</f>
        <v>#N/A N/A</v>
      </c>
      <c r="AH411" s="34" t="str">
        <f ca="1">IF($A411&lt;&gt;"",_xll.BCurveInt(_xll.BCurveStrip("S23","Curvedate",$A411),"Df.Mid",$A411+AH$1),"")</f>
        <v>#N/A N/A</v>
      </c>
      <c r="AI411" s="34" t="str">
        <f ca="1">IF($A411&lt;&gt;"",_xll.BCurveInt(_xll.BCurveStrip("S23","Curvedate",$A411),"Df.Mid",$A411+AI$1),"")</f>
        <v>#N/A N/A</v>
      </c>
      <c r="AJ411" s="34" t="str">
        <f ca="1">IF($A411&lt;&gt;"",_xll.BCurveInt(_xll.BCurveStrip("S23","Curvedate",$A411),"Df.Mid",$A411+AJ$1),"")</f>
        <v>#N/A N/A</v>
      </c>
      <c r="AK411" s="34" t="str">
        <f ca="1">IF($A411&lt;&gt;"",_xll.BCurveInt(_xll.BCurveStrip("S23","Curvedate",$A411),"Df.Mid",$A411+AK$1),"")</f>
        <v>#N/A N/A</v>
      </c>
      <c r="AL411" s="34" t="str">
        <f ca="1">IF($A411&lt;&gt;"",_xll.BCurveInt(_xll.BCurveStrip("S23","Curvedate",$A411),"Df.Mid",$A411+AL$1),"")</f>
        <v>#N/A N/A</v>
      </c>
      <c r="AM411" s="34" t="str">
        <f ca="1">IF($A411&lt;&gt;"",_xll.BCurveInt(_xll.BCurveStrip("S23","Curvedate",$A411),"Df.Mid",$A411+AM$1),"")</f>
        <v>#N/A N/A</v>
      </c>
      <c r="AN411" s="34" t="str">
        <f ca="1">IF($A411&lt;&gt;"",_xll.BCurveInt(_xll.BCurveStrip("S23","Curvedate",$A411),"Df.Mid",$A411+AN$1),"")</f>
        <v>#N/A N/A</v>
      </c>
      <c r="AO411" s="34" t="str">
        <f ca="1">IF($A411&lt;&gt;"",_xll.BCurveInt(_xll.BCurveStrip("S23","Curvedate",$A411),"Df.Mid",$A411+AO$1),"")</f>
        <v>#N/A N/A</v>
      </c>
      <c r="AP411" s="34" t="str">
        <f ca="1">IF($A411&lt;&gt;"",_xll.BCurveInt(_xll.BCurveStrip("S23","Curvedate",$A411),"Df.Mid",$A411+AP$1),"")</f>
        <v>#N/A N/A</v>
      </c>
      <c r="AQ411" s="34" t="str">
        <f ca="1">IF($A411&lt;&gt;"",_xll.BCurveInt(_xll.BCurveStrip("S23","Curvedate",$A411),"Df.Mid",$A411+AQ$1),"")</f>
        <v>#N/A N/A</v>
      </c>
      <c r="AR411" s="34" t="str">
        <f ca="1">IF($A411&lt;&gt;"",_xll.BCurveInt(_xll.BCurveStrip("S23","Curvedate",$A411),"Df.Mid",$A411+AR$1),"")</f>
        <v>#N/A N/A</v>
      </c>
      <c r="AS411" s="34" t="str">
        <f ca="1">IF($A411&lt;&gt;"",_xll.BCurveInt(_xll.BCurveStrip("S23","Curvedate",$A411),"Df.Mid",$A411+AS$1),"")</f>
        <v>#N/A N/A</v>
      </c>
      <c r="AT411" s="34" t="str">
        <f ca="1">IF($A411&lt;&gt;"",_xll.BCurveInt(_xll.BCurveStrip("S23","Curvedate",$A411),"Df.Mid",$A411+AT$1),"")</f>
        <v>#N/A N/A</v>
      </c>
      <c r="AU411" s="34" t="str">
        <f ca="1">IF($A411&lt;&gt;"",_xll.BCurveInt(_xll.BCurveStrip("S23","Curvedate",$A411),"Df.Mid",$A411+AU$1),"")</f>
        <v>#N/A N/A</v>
      </c>
      <c r="AV411" s="34" t="str">
        <f ca="1">IF($A411&lt;&gt;"",_xll.BCurveInt(_xll.BCurveStrip("S23","Curvedate",$A411),"Df.Mid",$A411+AV$1),"")</f>
        <v>#N/A N/A</v>
      </c>
      <c r="AW411" s="34" t="str">
        <f ca="1">IF($A411&lt;&gt;"",_xll.BCurveInt(_xll.BCurveStrip("S23","Curvedate",$A411),"Df.Mid",$A411+AW$1),"")</f>
        <v>#N/A N/A</v>
      </c>
      <c r="AX411" s="34" t="str">
        <f ca="1">IF($A411&lt;&gt;"",_xll.BCurveInt(_xll.BCurveStrip("S23","Curvedate",$A411),"Df.Mid",$A411+AX$1),"")</f>
        <v>#N/A N/A</v>
      </c>
      <c r="AY411" s="34" t="str">
        <f ca="1">IF($A411&lt;&gt;"",_xll.BCurveInt(_xll.BCurveStrip("S23","Curvedate",$A411),"Df.Mid",$A411+AY$1),"")</f>
        <v>#N/A N/A</v>
      </c>
      <c r="AZ411" s="34" t="str">
        <f ca="1">IF($A411&lt;&gt;"",_xll.BCurveInt(_xll.BCurveStrip("S23","Curvedate",$A411),"Df.Mid",$A411+AZ$1),"")</f>
        <v>#N/A N/A</v>
      </c>
      <c r="BA411" s="34" t="str">
        <f ca="1">IF($A411&lt;&gt;"",_xll.BCurveInt(_xll.BCurveStrip("S23","Curvedate",$A411),"Df.Mid",$A411+BA$1),"")</f>
        <v>#N/A N/A</v>
      </c>
      <c r="BB411" s="34" t="str">
        <f ca="1">IF($A411&lt;&gt;"",_xll.BCurveInt(_xll.BCurveStrip("S23","Curvedate",$A411),"Df.Mid",$A411+BB$1),"")</f>
        <v>#N/A N/A</v>
      </c>
      <c r="BC411" s="34" t="str">
        <f ca="1">IF($A411&lt;&gt;"",_xll.BCurveInt(_xll.BCurveStrip("S23","Curvedate",$A411),"Df.Mid",$A411+BC$1),"")</f>
        <v>#N/A N/A</v>
      </c>
      <c r="BD411" s="34" t="str">
        <f ca="1">IF($A411&lt;&gt;"",_xll.BCurveInt(_xll.BCurveStrip("S23","Curvedate",$A411),"Df.Mid",$A411+BD$1),"")</f>
        <v>#N/A N/A</v>
      </c>
      <c r="BE411" s="34" t="str">
        <f ca="1">IF($A411&lt;&gt;"",_xll.BCurveInt(_xll.BCurveStrip("S23","Curvedate",$A411),"Df.Mid",$A411+BE$1),"")</f>
        <v>#N/A N/A</v>
      </c>
      <c r="BF411" s="34" t="str">
        <f ca="1">IF($A411&lt;&gt;"",_xll.BCurveInt(_xll.BCurveStrip("S23","Curvedate",$A411),"Df.Mid",$A411+BF$1),"")</f>
        <v>#N/A N/A</v>
      </c>
      <c r="BG411" s="34" t="str">
        <f ca="1">IF($A411&lt;&gt;"",_xll.BCurveInt(_xll.BCurveStrip("S23","Curvedate",$A411),"Df.Mid",$A411+BG$1),"")</f>
        <v>#N/A N/A</v>
      </c>
      <c r="BH411" s="34" t="str">
        <f ca="1">IF($A411&lt;&gt;"",_xll.BCurveInt(_xll.BCurveStrip("S23","Curvedate",$A411),"Df.Mid",$A411+BH$1),"")</f>
        <v>#N/A N/A</v>
      </c>
      <c r="BI411" s="34" t="str">
        <f ca="1">IF($A411&lt;&gt;"",_xll.BCurveInt(_xll.BCurveStrip("S23","Curvedate",$A411),"Df.Mid",$A411+BI$1),"")</f>
        <v>#N/A N/A</v>
      </c>
      <c r="BJ411" s="34" t="str">
        <f ca="1">IF($A411&lt;&gt;"",_xll.BCurveInt(_xll.BCurveStrip("S23","Curvedate",$A411),"Df.Mid",$A411+BJ$1),"")</f>
        <v>#N/A N/A</v>
      </c>
      <c r="BK411" s="34" t="str">
        <f ca="1">IF($A411&lt;&gt;"",_xll.BCurveInt(_xll.BCurveStrip("S23","Curvedate",$A411),"Df.Mid",$A411+BK$1),"")</f>
        <v>#N/A N/A</v>
      </c>
      <c r="BL411" s="34" t="str">
        <f ca="1">IF($A411&lt;&gt;"",_xll.BCurveInt(_xll.BCurveStrip("S23","Curvedate",$A411),"Df.Mid",$A411+BL$1),"")</f>
        <v>#N/A N/A</v>
      </c>
      <c r="BM411" s="34" t="str">
        <f ca="1">IF($A411&lt;&gt;"",_xll.BCurveInt(_xll.BCurveStrip("S23","Curvedate",$A411),"Df.Mid",$A411+BM$1),"")</f>
        <v>#N/A N/A</v>
      </c>
      <c r="BN411" s="34" t="str">
        <f ca="1">IF($A411&lt;&gt;"",_xll.BCurveInt(_xll.BCurveStrip("S23","Curvedate",$A411),"Df.Mid",$A411+BN$1),"")</f>
        <v>#N/A N/A</v>
      </c>
      <c r="BO411" s="34" t="str">
        <f ca="1">IF($A411&lt;&gt;"",_xll.BCurveInt(_xll.BCurveStrip("S23","Curvedate",$A411),"Df.Mid",$A411+BO$1),"")</f>
        <v>#N/A N/A</v>
      </c>
      <c r="BP411" s="34" t="str">
        <f ca="1">IF($A411&lt;&gt;"",_xll.BCurveInt(_xll.BCurveStrip("S23","Curvedate",$A411),"Df.Mid",$A411+BP$1),"")</f>
        <v>#N/A N/A</v>
      </c>
      <c r="BQ411" s="34" t="str">
        <f ca="1">IF($A411&lt;&gt;"",_xll.BCurveInt(_xll.BCurveStrip("S23","Curvedate",$A411),"Df.Mid",$A411+BQ$1),"")</f>
        <v>#N/A N/A</v>
      </c>
      <c r="BR411" s="34" t="str">
        <f ca="1">IF($A411&lt;&gt;"",_xll.BCurveInt(_xll.BCurveStrip("S23","Curvedate",$A411),"Df.Mid",$A411+BR$1),"")</f>
        <v>#N/A N/A</v>
      </c>
      <c r="BS411" s="34" t="str">
        <f ca="1">IF($A411&lt;&gt;"",_xll.BCurveInt(_xll.BCurveStrip("S23","Curvedate",$A411),"Df.Mid",$A411+BS$1),"")</f>
        <v>#N/A N/A</v>
      </c>
      <c r="BT411" s="34" t="str">
        <f ca="1">IF($A411&lt;&gt;"",_xll.BCurveInt(_xll.BCurveStrip("S23","Curvedate",$A411),"Df.Mid",$A411+BT$1),"")</f>
        <v>#N/A N/A</v>
      </c>
      <c r="BU411" s="34" t="str">
        <f ca="1">IF($A411&lt;&gt;"",_xll.BCurveInt(_xll.BCurveStrip("S23","Curvedate",$A411),"Df.Mid",$A411+BU$1),"")</f>
        <v>#N/A N/A</v>
      </c>
      <c r="BV411" s="34" t="str">
        <f ca="1">IF($A411&lt;&gt;"",_xll.BCurveInt(_xll.BCurveStrip("S23","Curvedate",$A411),"Df.Mid",$A411+BV$1),"")</f>
        <v>#N/A N/A</v>
      </c>
      <c r="BW411" s="34" t="str">
        <f ca="1">IF($A411&lt;&gt;"",_xll.BCurveInt(_xll.BCurveStrip("S23","Curvedate",$A411),"Df.Mid",$A411+BW$1),"")</f>
        <v>#N/A N/A</v>
      </c>
      <c r="BX411" s="34" t="str">
        <f ca="1">IF($A411&lt;&gt;"",_xll.BCurveInt(_xll.BCurveStrip("S23","Curvedate",$A411),"Df.Mid",$A411+BX$1),"")</f>
        <v>#N/A N/A</v>
      </c>
      <c r="BY411" s="34" t="str">
        <f ca="1">IF($A411&lt;&gt;"",_xll.BCurveInt(_xll.BCurveStrip("S23","Curvedate",$A411),"Df.Mid",$A411+BY$1),"")</f>
        <v>#N/A N/A</v>
      </c>
      <c r="BZ411" s="34" t="str">
        <f ca="1">IF($A411&lt;&gt;"",_xll.BCurveInt(_xll.BCurveStrip("S23","Curvedate",$A411),"Df.Mid",$A411+BZ$1),"")</f>
        <v>#N/A N/A</v>
      </c>
      <c r="CA411" s="34" t="str">
        <f ca="1">IF($A411&lt;&gt;"",_xll.BCurveInt(_xll.BCurveStrip("S23","Curvedate",$A411),"Df.Mid",$A411+CA$1),"")</f>
        <v>#N/A N/A</v>
      </c>
      <c r="CB411" s="34" t="str">
        <f ca="1">IF($A411&lt;&gt;"",_xll.BCurveInt(_xll.BCurveStrip("S23","Curvedate",$A411),"Df.Mid",$A411+CB$1),"")</f>
        <v>#N/A N/A</v>
      </c>
      <c r="CC411" s="34" t="str">
        <f ca="1">IF($A411&lt;&gt;"",_xll.BCurveInt(_xll.BCurveStrip("S23","Curvedate",$A411),"Df.Mid",$A411+CC$1),"")</f>
        <v>#N/A N/A</v>
      </c>
      <c r="CD411" s="34" t="str">
        <f ca="1">IF($A411&lt;&gt;"",_xll.BCurveInt(_xll.BCurveStrip("S23","Curvedate",$A411),"Df.Mid",$A411+CD$1),"")</f>
        <v>#N/A N/A</v>
      </c>
      <c r="CE411" s="34" t="str">
        <f ca="1">IF($A411&lt;&gt;"",_xll.BCurveInt(_xll.BCurveStrip("S23","Curvedate",$A411),"Df.Mid",$A411+CE$1),"")</f>
        <v>#N/A N/A</v>
      </c>
      <c r="CF411" s="34" t="str">
        <f ca="1">IF($A411&lt;&gt;"",_xll.BCurveInt(_xll.BCurveStrip("S23","Curvedate",$A411),"Df.Mid",$A411+CF$1),"")</f>
        <v>#N/A N/A</v>
      </c>
      <c r="CG411" s="34" t="str">
        <f ca="1">IF($A411&lt;&gt;"",_xll.BCurveInt(_xll.BCurveStrip("S23","Curvedate",$A411),"Df.Mid",$A411+CG$1),"")</f>
        <v>#N/A N/A</v>
      </c>
      <c r="CH411" s="34" t="str">
        <f ca="1">IF($A411&lt;&gt;"",_xll.BCurveInt(_xll.BCurveStrip("S23","Curvedate",$A411),"Df.Mid",$A411+CH$1),"")</f>
        <v>#N/A N/A</v>
      </c>
      <c r="CI411" s="34" t="str">
        <f ca="1">IF($A411&lt;&gt;"",_xll.BCurveInt(_xll.BCurveStrip("S23","Curvedate",$A411),"Df.Mid",$A411+CI$1),"")</f>
        <v>#N/A N/A</v>
      </c>
      <c r="CJ411" s="34" t="str">
        <f ca="1">IF($A411&lt;&gt;"",_xll.BCurveInt(_xll.BCurveStrip("S23","Curvedate",$A411),"Df.Mid",$A411+CJ$1),"")</f>
        <v>#N/A N/A</v>
      </c>
      <c r="CK411" s="34" t="str">
        <f ca="1">IF($A411&lt;&gt;"",_xll.BCurveInt(_xll.BCurveStrip("S23","Curvedate",$A411),"Df.Mid",$A411+CK$1),"")</f>
        <v>#N/A N/A</v>
      </c>
      <c r="CL411" s="34" t="str">
        <f ca="1">IF($A411&lt;&gt;"",_xll.BCurveInt(_xll.BCurveStrip("S23","Curvedate",$A411),"Df.Mid",$A411+CL$1),"")</f>
        <v>#N/A N/A</v>
      </c>
      <c r="CM411" s="34" t="str">
        <f ca="1">IF($A411&lt;&gt;"",_xll.BCurveInt(_xll.BCurveStrip("S23","Curvedate",$A411),"Df.Mid",$A411+CM$1),"")</f>
        <v>#N/A N/A</v>
      </c>
      <c r="CN411" s="34" t="str">
        <f ca="1">IF($A411&lt;&gt;"",_xll.BCurveInt(_xll.BCurveStrip("S23","Curvedate",$A411),"Df.Mid",$A411+CN$1),"")</f>
        <v>#N/A N/A</v>
      </c>
      <c r="CO411" s="34" t="str">
        <f ca="1">IF($A411&lt;&gt;"",_xll.BCurveInt(_xll.BCurveStrip("S23","Curvedate",$A411),"Df.Mid",$A411+CO$1),"")</f>
        <v>#N/A N/A</v>
      </c>
      <c r="CP411" s="34" t="str">
        <f ca="1">IF($A411&lt;&gt;"",_xll.BCurveInt(_xll.BCurveStrip("S23","Curvedate",$A411),"Df.Mid",$A411+CP$1),"")</f>
        <v>#N/A N/A</v>
      </c>
      <c r="CQ411" s="34" t="str">
        <f ca="1">IF($A411&lt;&gt;"",_xll.BCurveInt(_xll.BCurveStrip("S23","Curvedate",$A411),"Df.Mid",$A411+CQ$1),"")</f>
        <v>#N/A N/A</v>
      </c>
      <c r="CR411" s="34" t="str">
        <f ca="1">IF($A411&lt;&gt;"",_xll.BCurveInt(_xll.BCurveStrip("S23","Curvedate",$A411),"Df.Mid",$A411+CR$1),"")</f>
        <v>#N/A N/A</v>
      </c>
      <c r="CS411" s="34" t="str">
        <f ca="1">IF($A411&lt;&gt;"",_xll.BCurveInt(_xll.BCurveStrip("S23","Curvedate",$A411),"Df.Mid",$A411+CS$1),"")</f>
        <v>#N/A N/A</v>
      </c>
      <c r="CT411" s="34" t="str">
        <f ca="1">IF($A411&lt;&gt;"",_xll.BCurveInt(_xll.BCurveStrip("S23","Curvedate",$A411),"Df.Mid",$A411+CT$1),"")</f>
        <v>#N/A N/A</v>
      </c>
      <c r="CU411" s="34" t="str">
        <f ca="1">IF($A411&lt;&gt;"",_xll.BCurveInt(_xll.BCurveStrip("S23","Curvedate",$A411),"Df.Mid",$A411+CU$1),"")</f>
        <v>#N/A N/A</v>
      </c>
      <c r="CV411" s="34" t="str">
        <f ca="1">IF($A411&lt;&gt;"",_xll.BCurveInt(_xll.BCurveStrip("S23","Curvedate",$A411),"Df.Mid",$A411+CV$1),"")</f>
        <v>#N/A N/A</v>
      </c>
      <c r="CW411" s="34" t="str">
        <f ca="1">IF($A411&lt;&gt;"",_xll.BCurveInt(_xll.BCurveStrip("S23","Curvedate",$A411),"Df.Mid",$A411+CW$1),"")</f>
        <v>#N/A N/A</v>
      </c>
      <c r="CX411" s="34" t="str">
        <f ca="1">IF($A411&lt;&gt;"",_xll.BCurveInt(_xll.BCurveStrip("S23","Curvedate",$A411),"Df.Mid",$A411+CX$1),"")</f>
        <v>#N/A N/A</v>
      </c>
      <c r="CY411" s="34" t="str">
        <f ca="1">IF($A411&lt;&gt;"",_xll.BCurveInt(_xll.BCurveStrip("S23","Curvedate",$A411),"Df.Mid",$A411+CY$1),"")</f>
        <v>#N/A N/A</v>
      </c>
      <c r="CZ411" s="34" t="str">
        <f ca="1">IF($A411&lt;&gt;"",_xll.BCurveInt(_xll.BCurveStrip("S23","Curvedate",$A411),"Df.Mid",$A411+CZ$1),"")</f>
        <v>#N/A N/A</v>
      </c>
      <c r="DA411" s="34" t="str">
        <f ca="1">IF($A411&lt;&gt;"",_xll.BCurveInt(_xll.BCurveStrip("S23","Curvedate",$A411),"Df.Mid",$A411+DA$1),"")</f>
        <v>#N/A N/A</v>
      </c>
      <c r="DB411" s="34" t="str">
        <f ca="1">IF($A411&lt;&gt;"",_xll.BCurveInt(_xll.BCurveStrip("S23","Curvedate",$A411),"Df.Mid",$A411+DB$1),"")</f>
        <v>#N/A N/A</v>
      </c>
    </row>
    <row r="412" spans="1:106" x14ac:dyDescent="0.2">
      <c r="A412" s="13">
        <f t="shared" ca="1" si="6"/>
        <v>44846</v>
      </c>
      <c r="B412" s="34" t="str">
        <f ca="1">IF($A412&lt;&gt;"",_xll.BCurveInt(_xll.BCurveStrip("S23","Curvedate",$A412),"Df.Mid",$A412+B$1),"")</f>
        <v>#N/A N/A</v>
      </c>
      <c r="C412" s="34" t="str">
        <f ca="1">IF($A412&lt;&gt;"",_xll.BCurveInt(_xll.BCurveStrip("S23","Curvedate",$A412),"Df.Mid",$A412+C$1),"")</f>
        <v>#N/A N/A</v>
      </c>
      <c r="D412" s="34" t="str">
        <f ca="1">IF($A412&lt;&gt;"",_xll.BCurveInt(_xll.BCurveStrip("S23","Curvedate",$A412),"Df.Mid",$A412+D$1),"")</f>
        <v>#N/A N/A</v>
      </c>
      <c r="E412" s="34" t="str">
        <f ca="1">IF($A412&lt;&gt;"",_xll.BCurveInt(_xll.BCurveStrip("S23","Curvedate",$A412),"Df.Mid",$A412+E$1),"")</f>
        <v>#N/A N/A</v>
      </c>
      <c r="F412" s="34" t="str">
        <f ca="1">IF($A412&lt;&gt;"",_xll.BCurveInt(_xll.BCurveStrip("S23","Curvedate",$A412),"Df.Mid",$A412+F$1),"")</f>
        <v>#N/A N/A</v>
      </c>
      <c r="G412" s="34" t="str">
        <f ca="1">IF($A412&lt;&gt;"",_xll.BCurveInt(_xll.BCurveStrip("S23","Curvedate",$A412),"Df.Mid",$A412+G$1),"")</f>
        <v>#N/A N/A</v>
      </c>
      <c r="H412" s="34" t="str">
        <f ca="1">IF($A412&lt;&gt;"",_xll.BCurveInt(_xll.BCurveStrip("S23","Curvedate",$A412),"Df.Mid",$A412+H$1),"")</f>
        <v>#N/A N/A</v>
      </c>
      <c r="I412" s="34" t="str">
        <f ca="1">IF($A412&lt;&gt;"",_xll.BCurveInt(_xll.BCurveStrip("S23","Curvedate",$A412),"Df.Mid",$A412+I$1),"")</f>
        <v>#N/A N/A</v>
      </c>
      <c r="J412" s="34" t="str">
        <f ca="1">IF($A412&lt;&gt;"",_xll.BCurveInt(_xll.BCurveStrip("S23","Curvedate",$A412),"Df.Mid",$A412+J$1),"")</f>
        <v>#N/A N/A</v>
      </c>
      <c r="K412" s="34" t="str">
        <f ca="1">IF($A412&lt;&gt;"",_xll.BCurveInt(_xll.BCurveStrip("S23","Curvedate",$A412),"Df.Mid",$A412+K$1),"")</f>
        <v>#N/A N/A</v>
      </c>
      <c r="L412" s="34" t="str">
        <f ca="1">IF($A412&lt;&gt;"",_xll.BCurveInt(_xll.BCurveStrip("S23","Curvedate",$A412),"Df.Mid",$A412+L$1),"")</f>
        <v>#N/A N/A</v>
      </c>
      <c r="M412" s="34" t="str">
        <f ca="1">IF($A412&lt;&gt;"",_xll.BCurveInt(_xll.BCurveStrip("S23","Curvedate",$A412),"Df.Mid",$A412+M$1),"")</f>
        <v>#N/A N/A</v>
      </c>
      <c r="N412" s="34" t="str">
        <f ca="1">IF($A412&lt;&gt;"",_xll.BCurveInt(_xll.BCurveStrip("S23","Curvedate",$A412),"Df.Mid",$A412+N$1),"")</f>
        <v>#N/A N/A</v>
      </c>
      <c r="O412" s="34" t="str">
        <f ca="1">IF($A412&lt;&gt;"",_xll.BCurveInt(_xll.BCurveStrip("S23","Curvedate",$A412),"Df.Mid",$A412+O$1),"")</f>
        <v>#N/A N/A</v>
      </c>
      <c r="P412" s="34" t="str">
        <f ca="1">IF($A412&lt;&gt;"",_xll.BCurveInt(_xll.BCurveStrip("S23","Curvedate",$A412),"Df.Mid",$A412+P$1),"")</f>
        <v>#N/A N/A</v>
      </c>
      <c r="Q412" s="34" t="str">
        <f ca="1">IF($A412&lt;&gt;"",_xll.BCurveInt(_xll.BCurveStrip("S23","Curvedate",$A412),"Df.Mid",$A412+Q$1),"")</f>
        <v>#N/A N/A</v>
      </c>
      <c r="R412" s="34" t="str">
        <f ca="1">IF($A412&lt;&gt;"",_xll.BCurveInt(_xll.BCurveStrip("S23","Curvedate",$A412),"Df.Mid",$A412+R$1),"")</f>
        <v>#N/A N/A</v>
      </c>
      <c r="S412" s="34" t="str">
        <f ca="1">IF($A412&lt;&gt;"",_xll.BCurveInt(_xll.BCurveStrip("S23","Curvedate",$A412),"Df.Mid",$A412+S$1),"")</f>
        <v>#N/A N/A</v>
      </c>
      <c r="T412" s="34" t="str">
        <f ca="1">IF($A412&lt;&gt;"",_xll.BCurveInt(_xll.BCurveStrip("S23","Curvedate",$A412),"Df.Mid",$A412+T$1),"")</f>
        <v>#N/A N/A</v>
      </c>
      <c r="U412" s="34" t="str">
        <f ca="1">IF($A412&lt;&gt;"",_xll.BCurveInt(_xll.BCurveStrip("S23","Curvedate",$A412),"Df.Mid",$A412+U$1),"")</f>
        <v>#N/A N/A</v>
      </c>
      <c r="V412" s="34" t="str">
        <f ca="1">IF($A412&lt;&gt;"",_xll.BCurveInt(_xll.BCurveStrip("S23","Curvedate",$A412),"Df.Mid",$A412+V$1),"")</f>
        <v>#N/A N/A</v>
      </c>
      <c r="W412" s="34" t="str">
        <f ca="1">IF($A412&lt;&gt;"",_xll.BCurveInt(_xll.BCurveStrip("S23","Curvedate",$A412),"Df.Mid",$A412+W$1),"")</f>
        <v>#N/A N/A</v>
      </c>
      <c r="X412" s="34" t="str">
        <f ca="1">IF($A412&lt;&gt;"",_xll.BCurveInt(_xll.BCurveStrip("S23","Curvedate",$A412),"Df.Mid",$A412+X$1),"")</f>
        <v>#N/A N/A</v>
      </c>
      <c r="Y412" s="34" t="str">
        <f ca="1">IF($A412&lt;&gt;"",_xll.BCurveInt(_xll.BCurveStrip("S23","Curvedate",$A412),"Df.Mid",$A412+Y$1),"")</f>
        <v>#N/A N/A</v>
      </c>
      <c r="Z412" s="34" t="str">
        <f ca="1">IF($A412&lt;&gt;"",_xll.BCurveInt(_xll.BCurveStrip("S23","Curvedate",$A412),"Df.Mid",$A412+Z$1),"")</f>
        <v>#N/A N/A</v>
      </c>
      <c r="AA412" s="34" t="str">
        <f ca="1">IF($A412&lt;&gt;"",_xll.BCurveInt(_xll.BCurveStrip("S23","Curvedate",$A412),"Df.Mid",$A412+AA$1),"")</f>
        <v>#N/A N/A</v>
      </c>
      <c r="AB412" s="34" t="str">
        <f ca="1">IF($A412&lt;&gt;"",_xll.BCurveInt(_xll.BCurveStrip("S23","Curvedate",$A412),"Df.Mid",$A412+AB$1),"")</f>
        <v>#N/A N/A</v>
      </c>
      <c r="AC412" s="34" t="str">
        <f ca="1">IF($A412&lt;&gt;"",_xll.BCurveInt(_xll.BCurveStrip("S23","Curvedate",$A412),"Df.Mid",$A412+AC$1),"")</f>
        <v>#N/A N/A</v>
      </c>
      <c r="AD412" s="34" t="str">
        <f ca="1">IF($A412&lt;&gt;"",_xll.BCurveInt(_xll.BCurveStrip("S23","Curvedate",$A412),"Df.Mid",$A412+AD$1),"")</f>
        <v>#N/A N/A</v>
      </c>
      <c r="AE412" s="34" t="str">
        <f ca="1">IF($A412&lt;&gt;"",_xll.BCurveInt(_xll.BCurveStrip("S23","Curvedate",$A412),"Df.Mid",$A412+AE$1),"")</f>
        <v>#N/A N/A</v>
      </c>
      <c r="AF412" s="34" t="str">
        <f ca="1">IF($A412&lt;&gt;"",_xll.BCurveInt(_xll.BCurveStrip("S23","Curvedate",$A412),"Df.Mid",$A412+AF$1),"")</f>
        <v>#N/A N/A</v>
      </c>
      <c r="AG412" s="34" t="str">
        <f ca="1">IF($A412&lt;&gt;"",_xll.BCurveInt(_xll.BCurveStrip("S23","Curvedate",$A412),"Df.Mid",$A412+AG$1),"")</f>
        <v>#N/A N/A</v>
      </c>
      <c r="AH412" s="34" t="str">
        <f ca="1">IF($A412&lt;&gt;"",_xll.BCurveInt(_xll.BCurveStrip("S23","Curvedate",$A412),"Df.Mid",$A412+AH$1),"")</f>
        <v>#N/A N/A</v>
      </c>
      <c r="AI412" s="34" t="str">
        <f ca="1">IF($A412&lt;&gt;"",_xll.BCurveInt(_xll.BCurveStrip("S23","Curvedate",$A412),"Df.Mid",$A412+AI$1),"")</f>
        <v>#N/A N/A</v>
      </c>
      <c r="AJ412" s="34" t="str">
        <f ca="1">IF($A412&lt;&gt;"",_xll.BCurveInt(_xll.BCurveStrip("S23","Curvedate",$A412),"Df.Mid",$A412+AJ$1),"")</f>
        <v>#N/A N/A</v>
      </c>
      <c r="AK412" s="34" t="str">
        <f ca="1">IF($A412&lt;&gt;"",_xll.BCurveInt(_xll.BCurveStrip("S23","Curvedate",$A412),"Df.Mid",$A412+AK$1),"")</f>
        <v>#N/A N/A</v>
      </c>
      <c r="AL412" s="34" t="str">
        <f ca="1">IF($A412&lt;&gt;"",_xll.BCurveInt(_xll.BCurveStrip("S23","Curvedate",$A412),"Df.Mid",$A412+AL$1),"")</f>
        <v>#N/A N/A</v>
      </c>
      <c r="AM412" s="34" t="str">
        <f ca="1">IF($A412&lt;&gt;"",_xll.BCurveInt(_xll.BCurveStrip("S23","Curvedate",$A412),"Df.Mid",$A412+AM$1),"")</f>
        <v>#N/A N/A</v>
      </c>
      <c r="AN412" s="34" t="str">
        <f ca="1">IF($A412&lt;&gt;"",_xll.BCurveInt(_xll.BCurveStrip("S23","Curvedate",$A412),"Df.Mid",$A412+AN$1),"")</f>
        <v>#N/A N/A</v>
      </c>
      <c r="AO412" s="34" t="str">
        <f ca="1">IF($A412&lt;&gt;"",_xll.BCurveInt(_xll.BCurveStrip("S23","Curvedate",$A412),"Df.Mid",$A412+AO$1),"")</f>
        <v>#N/A N/A</v>
      </c>
      <c r="AP412" s="34" t="str">
        <f ca="1">IF($A412&lt;&gt;"",_xll.BCurveInt(_xll.BCurveStrip("S23","Curvedate",$A412),"Df.Mid",$A412+AP$1),"")</f>
        <v>#N/A N/A</v>
      </c>
      <c r="AQ412" s="34" t="str">
        <f ca="1">IF($A412&lt;&gt;"",_xll.BCurveInt(_xll.BCurveStrip("S23","Curvedate",$A412),"Df.Mid",$A412+AQ$1),"")</f>
        <v>#N/A N/A</v>
      </c>
      <c r="AR412" s="34" t="str">
        <f ca="1">IF($A412&lt;&gt;"",_xll.BCurveInt(_xll.BCurveStrip("S23","Curvedate",$A412),"Df.Mid",$A412+AR$1),"")</f>
        <v>#N/A N/A</v>
      </c>
      <c r="AS412" s="34" t="str">
        <f ca="1">IF($A412&lt;&gt;"",_xll.BCurveInt(_xll.BCurveStrip("S23","Curvedate",$A412),"Df.Mid",$A412+AS$1),"")</f>
        <v>#N/A N/A</v>
      </c>
      <c r="AT412" s="34" t="str">
        <f ca="1">IF($A412&lt;&gt;"",_xll.BCurveInt(_xll.BCurveStrip("S23","Curvedate",$A412),"Df.Mid",$A412+AT$1),"")</f>
        <v>#N/A N/A</v>
      </c>
      <c r="AU412" s="34" t="str">
        <f ca="1">IF($A412&lt;&gt;"",_xll.BCurveInt(_xll.BCurveStrip("S23","Curvedate",$A412),"Df.Mid",$A412+AU$1),"")</f>
        <v>#N/A N/A</v>
      </c>
      <c r="AV412" s="34" t="str">
        <f ca="1">IF($A412&lt;&gt;"",_xll.BCurveInt(_xll.BCurveStrip("S23","Curvedate",$A412),"Df.Mid",$A412+AV$1),"")</f>
        <v>#N/A N/A</v>
      </c>
      <c r="AW412" s="34" t="str">
        <f ca="1">IF($A412&lt;&gt;"",_xll.BCurveInt(_xll.BCurveStrip("S23","Curvedate",$A412),"Df.Mid",$A412+AW$1),"")</f>
        <v>#N/A N/A</v>
      </c>
      <c r="AX412" s="34" t="str">
        <f ca="1">IF($A412&lt;&gt;"",_xll.BCurveInt(_xll.BCurveStrip("S23","Curvedate",$A412),"Df.Mid",$A412+AX$1),"")</f>
        <v>#N/A N/A</v>
      </c>
      <c r="AY412" s="34" t="str">
        <f ca="1">IF($A412&lt;&gt;"",_xll.BCurveInt(_xll.BCurveStrip("S23","Curvedate",$A412),"Df.Mid",$A412+AY$1),"")</f>
        <v>#N/A N/A</v>
      </c>
      <c r="AZ412" s="34" t="str">
        <f ca="1">IF($A412&lt;&gt;"",_xll.BCurveInt(_xll.BCurveStrip("S23","Curvedate",$A412),"Df.Mid",$A412+AZ$1),"")</f>
        <v>#N/A N/A</v>
      </c>
      <c r="BA412" s="34" t="str">
        <f ca="1">IF($A412&lt;&gt;"",_xll.BCurveInt(_xll.BCurveStrip("S23","Curvedate",$A412),"Df.Mid",$A412+BA$1),"")</f>
        <v>#N/A N/A</v>
      </c>
      <c r="BB412" s="34" t="str">
        <f ca="1">IF($A412&lt;&gt;"",_xll.BCurveInt(_xll.BCurveStrip("S23","Curvedate",$A412),"Df.Mid",$A412+BB$1),"")</f>
        <v>#N/A N/A</v>
      </c>
      <c r="BC412" s="34" t="str">
        <f ca="1">IF($A412&lt;&gt;"",_xll.BCurveInt(_xll.BCurveStrip("S23","Curvedate",$A412),"Df.Mid",$A412+BC$1),"")</f>
        <v>#N/A N/A</v>
      </c>
      <c r="BD412" s="34" t="str">
        <f ca="1">IF($A412&lt;&gt;"",_xll.BCurveInt(_xll.BCurveStrip("S23","Curvedate",$A412),"Df.Mid",$A412+BD$1),"")</f>
        <v>#N/A N/A</v>
      </c>
      <c r="BE412" s="34" t="str">
        <f ca="1">IF($A412&lt;&gt;"",_xll.BCurveInt(_xll.BCurveStrip("S23","Curvedate",$A412),"Df.Mid",$A412+BE$1),"")</f>
        <v>#N/A N/A</v>
      </c>
      <c r="BF412" s="34" t="str">
        <f ca="1">IF($A412&lt;&gt;"",_xll.BCurveInt(_xll.BCurveStrip("S23","Curvedate",$A412),"Df.Mid",$A412+BF$1),"")</f>
        <v>#N/A N/A</v>
      </c>
      <c r="BG412" s="34" t="str">
        <f ca="1">IF($A412&lt;&gt;"",_xll.BCurveInt(_xll.BCurveStrip("S23","Curvedate",$A412),"Df.Mid",$A412+BG$1),"")</f>
        <v>#N/A N/A</v>
      </c>
      <c r="BH412" s="34" t="str">
        <f ca="1">IF($A412&lt;&gt;"",_xll.BCurveInt(_xll.BCurveStrip("S23","Curvedate",$A412),"Df.Mid",$A412+BH$1),"")</f>
        <v>#N/A N/A</v>
      </c>
      <c r="BI412" s="34" t="str">
        <f ca="1">IF($A412&lt;&gt;"",_xll.BCurveInt(_xll.BCurveStrip("S23","Curvedate",$A412),"Df.Mid",$A412+BI$1),"")</f>
        <v>#N/A N/A</v>
      </c>
      <c r="BJ412" s="34" t="str">
        <f ca="1">IF($A412&lt;&gt;"",_xll.BCurveInt(_xll.BCurveStrip("S23","Curvedate",$A412),"Df.Mid",$A412+BJ$1),"")</f>
        <v>#N/A N/A</v>
      </c>
      <c r="BK412" s="34" t="str">
        <f ca="1">IF($A412&lt;&gt;"",_xll.BCurveInt(_xll.BCurveStrip("S23","Curvedate",$A412),"Df.Mid",$A412+BK$1),"")</f>
        <v>#N/A N/A</v>
      </c>
      <c r="BL412" s="34" t="str">
        <f ca="1">IF($A412&lt;&gt;"",_xll.BCurveInt(_xll.BCurveStrip("S23","Curvedate",$A412),"Df.Mid",$A412+BL$1),"")</f>
        <v>#N/A N/A</v>
      </c>
      <c r="BM412" s="34" t="str">
        <f ca="1">IF($A412&lt;&gt;"",_xll.BCurveInt(_xll.BCurveStrip("S23","Curvedate",$A412),"Df.Mid",$A412+BM$1),"")</f>
        <v>#N/A N/A</v>
      </c>
      <c r="BN412" s="34" t="str">
        <f ca="1">IF($A412&lt;&gt;"",_xll.BCurveInt(_xll.BCurveStrip("S23","Curvedate",$A412),"Df.Mid",$A412+BN$1),"")</f>
        <v>#N/A N/A</v>
      </c>
      <c r="BO412" s="34" t="str">
        <f ca="1">IF($A412&lt;&gt;"",_xll.BCurveInt(_xll.BCurveStrip("S23","Curvedate",$A412),"Df.Mid",$A412+BO$1),"")</f>
        <v>#N/A N/A</v>
      </c>
      <c r="BP412" s="34" t="str">
        <f ca="1">IF($A412&lt;&gt;"",_xll.BCurveInt(_xll.BCurveStrip("S23","Curvedate",$A412),"Df.Mid",$A412+BP$1),"")</f>
        <v>#N/A N/A</v>
      </c>
      <c r="BQ412" s="34" t="str">
        <f ca="1">IF($A412&lt;&gt;"",_xll.BCurveInt(_xll.BCurveStrip("S23","Curvedate",$A412),"Df.Mid",$A412+BQ$1),"")</f>
        <v>#N/A N/A</v>
      </c>
      <c r="BR412" s="34" t="str">
        <f ca="1">IF($A412&lt;&gt;"",_xll.BCurveInt(_xll.BCurveStrip("S23","Curvedate",$A412),"Df.Mid",$A412+BR$1),"")</f>
        <v>#N/A N/A</v>
      </c>
      <c r="BS412" s="34" t="str">
        <f ca="1">IF($A412&lt;&gt;"",_xll.BCurveInt(_xll.BCurveStrip("S23","Curvedate",$A412),"Df.Mid",$A412+BS$1),"")</f>
        <v>#N/A N/A</v>
      </c>
      <c r="BT412" s="34" t="str">
        <f ca="1">IF($A412&lt;&gt;"",_xll.BCurveInt(_xll.BCurveStrip("S23","Curvedate",$A412),"Df.Mid",$A412+BT$1),"")</f>
        <v>#N/A N/A</v>
      </c>
      <c r="BU412" s="34" t="str">
        <f ca="1">IF($A412&lt;&gt;"",_xll.BCurveInt(_xll.BCurveStrip("S23","Curvedate",$A412),"Df.Mid",$A412+BU$1),"")</f>
        <v>#N/A N/A</v>
      </c>
      <c r="BV412" s="34" t="str">
        <f ca="1">IF($A412&lt;&gt;"",_xll.BCurveInt(_xll.BCurveStrip("S23","Curvedate",$A412),"Df.Mid",$A412+BV$1),"")</f>
        <v>#N/A N/A</v>
      </c>
      <c r="BW412" s="34" t="str">
        <f ca="1">IF($A412&lt;&gt;"",_xll.BCurveInt(_xll.BCurveStrip("S23","Curvedate",$A412),"Df.Mid",$A412+BW$1),"")</f>
        <v>#N/A N/A</v>
      </c>
      <c r="BX412" s="34" t="str">
        <f ca="1">IF($A412&lt;&gt;"",_xll.BCurveInt(_xll.BCurveStrip("S23","Curvedate",$A412),"Df.Mid",$A412+BX$1),"")</f>
        <v>#N/A N/A</v>
      </c>
      <c r="BY412" s="34" t="str">
        <f ca="1">IF($A412&lt;&gt;"",_xll.BCurveInt(_xll.BCurveStrip("S23","Curvedate",$A412),"Df.Mid",$A412+BY$1),"")</f>
        <v>#N/A N/A</v>
      </c>
      <c r="BZ412" s="34" t="str">
        <f ca="1">IF($A412&lt;&gt;"",_xll.BCurveInt(_xll.BCurveStrip("S23","Curvedate",$A412),"Df.Mid",$A412+BZ$1),"")</f>
        <v>#N/A N/A</v>
      </c>
      <c r="CA412" s="34" t="str">
        <f ca="1">IF($A412&lt;&gt;"",_xll.BCurveInt(_xll.BCurveStrip("S23","Curvedate",$A412),"Df.Mid",$A412+CA$1),"")</f>
        <v>#N/A N/A</v>
      </c>
      <c r="CB412" s="34" t="str">
        <f ca="1">IF($A412&lt;&gt;"",_xll.BCurveInt(_xll.BCurveStrip("S23","Curvedate",$A412),"Df.Mid",$A412+CB$1),"")</f>
        <v>#N/A N/A</v>
      </c>
      <c r="CC412" s="34" t="str">
        <f ca="1">IF($A412&lt;&gt;"",_xll.BCurveInt(_xll.BCurveStrip("S23","Curvedate",$A412),"Df.Mid",$A412+CC$1),"")</f>
        <v>#N/A N/A</v>
      </c>
      <c r="CD412" s="34" t="str">
        <f ca="1">IF($A412&lt;&gt;"",_xll.BCurveInt(_xll.BCurveStrip("S23","Curvedate",$A412),"Df.Mid",$A412+CD$1),"")</f>
        <v>#N/A N/A</v>
      </c>
      <c r="CE412" s="34" t="str">
        <f ca="1">IF($A412&lt;&gt;"",_xll.BCurveInt(_xll.BCurveStrip("S23","Curvedate",$A412),"Df.Mid",$A412+CE$1),"")</f>
        <v>#N/A N/A</v>
      </c>
      <c r="CF412" s="34" t="str">
        <f ca="1">IF($A412&lt;&gt;"",_xll.BCurveInt(_xll.BCurveStrip("S23","Curvedate",$A412),"Df.Mid",$A412+CF$1),"")</f>
        <v>#N/A N/A</v>
      </c>
      <c r="CG412" s="34" t="str">
        <f ca="1">IF($A412&lt;&gt;"",_xll.BCurveInt(_xll.BCurveStrip("S23","Curvedate",$A412),"Df.Mid",$A412+CG$1),"")</f>
        <v>#N/A N/A</v>
      </c>
      <c r="CH412" s="34" t="str">
        <f ca="1">IF($A412&lt;&gt;"",_xll.BCurveInt(_xll.BCurveStrip("S23","Curvedate",$A412),"Df.Mid",$A412+CH$1),"")</f>
        <v>#N/A N/A</v>
      </c>
      <c r="CI412" s="34" t="str">
        <f ca="1">IF($A412&lt;&gt;"",_xll.BCurveInt(_xll.BCurveStrip("S23","Curvedate",$A412),"Df.Mid",$A412+CI$1),"")</f>
        <v>#N/A N/A</v>
      </c>
      <c r="CJ412" s="34" t="str">
        <f ca="1">IF($A412&lt;&gt;"",_xll.BCurveInt(_xll.BCurveStrip("S23","Curvedate",$A412),"Df.Mid",$A412+CJ$1),"")</f>
        <v>#N/A N/A</v>
      </c>
      <c r="CK412" s="34" t="str">
        <f ca="1">IF($A412&lt;&gt;"",_xll.BCurveInt(_xll.BCurveStrip("S23","Curvedate",$A412),"Df.Mid",$A412+CK$1),"")</f>
        <v>#N/A N/A</v>
      </c>
      <c r="CL412" s="34" t="str">
        <f ca="1">IF($A412&lt;&gt;"",_xll.BCurveInt(_xll.BCurveStrip("S23","Curvedate",$A412),"Df.Mid",$A412+CL$1),"")</f>
        <v>#N/A N/A</v>
      </c>
      <c r="CM412" s="34" t="str">
        <f ca="1">IF($A412&lt;&gt;"",_xll.BCurveInt(_xll.BCurveStrip("S23","Curvedate",$A412),"Df.Mid",$A412+CM$1),"")</f>
        <v>#N/A N/A</v>
      </c>
      <c r="CN412" s="34" t="str">
        <f ca="1">IF($A412&lt;&gt;"",_xll.BCurveInt(_xll.BCurveStrip("S23","Curvedate",$A412),"Df.Mid",$A412+CN$1),"")</f>
        <v>#N/A N/A</v>
      </c>
      <c r="CO412" s="34" t="str">
        <f ca="1">IF($A412&lt;&gt;"",_xll.BCurveInt(_xll.BCurveStrip("S23","Curvedate",$A412),"Df.Mid",$A412+CO$1),"")</f>
        <v>#N/A N/A</v>
      </c>
      <c r="CP412" s="34" t="str">
        <f ca="1">IF($A412&lt;&gt;"",_xll.BCurveInt(_xll.BCurveStrip("S23","Curvedate",$A412),"Df.Mid",$A412+CP$1),"")</f>
        <v>#N/A N/A</v>
      </c>
      <c r="CQ412" s="34" t="str">
        <f ca="1">IF($A412&lt;&gt;"",_xll.BCurveInt(_xll.BCurveStrip("S23","Curvedate",$A412),"Df.Mid",$A412+CQ$1),"")</f>
        <v>#N/A N/A</v>
      </c>
      <c r="CR412" s="34" t="str">
        <f ca="1">IF($A412&lt;&gt;"",_xll.BCurveInt(_xll.BCurveStrip("S23","Curvedate",$A412),"Df.Mid",$A412+CR$1),"")</f>
        <v>#N/A N/A</v>
      </c>
      <c r="CS412" s="34" t="str">
        <f ca="1">IF($A412&lt;&gt;"",_xll.BCurveInt(_xll.BCurveStrip("S23","Curvedate",$A412),"Df.Mid",$A412+CS$1),"")</f>
        <v>#N/A N/A</v>
      </c>
      <c r="CT412" s="34" t="str">
        <f ca="1">IF($A412&lt;&gt;"",_xll.BCurveInt(_xll.BCurveStrip("S23","Curvedate",$A412),"Df.Mid",$A412+CT$1),"")</f>
        <v>#N/A N/A</v>
      </c>
      <c r="CU412" s="34" t="str">
        <f ca="1">IF($A412&lt;&gt;"",_xll.BCurveInt(_xll.BCurveStrip("S23","Curvedate",$A412),"Df.Mid",$A412+CU$1),"")</f>
        <v>#N/A N/A</v>
      </c>
      <c r="CV412" s="34" t="str">
        <f ca="1">IF($A412&lt;&gt;"",_xll.BCurveInt(_xll.BCurveStrip("S23","Curvedate",$A412),"Df.Mid",$A412+CV$1),"")</f>
        <v>#N/A N/A</v>
      </c>
      <c r="CW412" s="34" t="str">
        <f ca="1">IF($A412&lt;&gt;"",_xll.BCurveInt(_xll.BCurveStrip("S23","Curvedate",$A412),"Df.Mid",$A412+CW$1),"")</f>
        <v>#N/A N/A</v>
      </c>
      <c r="CX412" s="34" t="str">
        <f ca="1">IF($A412&lt;&gt;"",_xll.BCurveInt(_xll.BCurveStrip("S23","Curvedate",$A412),"Df.Mid",$A412+CX$1),"")</f>
        <v>#N/A N/A</v>
      </c>
      <c r="CY412" s="34" t="str">
        <f ca="1">IF($A412&lt;&gt;"",_xll.BCurveInt(_xll.BCurveStrip("S23","Curvedate",$A412),"Df.Mid",$A412+CY$1),"")</f>
        <v>#N/A N/A</v>
      </c>
      <c r="CZ412" s="34" t="str">
        <f ca="1">IF($A412&lt;&gt;"",_xll.BCurveInt(_xll.BCurveStrip("S23","Curvedate",$A412),"Df.Mid",$A412+CZ$1),"")</f>
        <v>#N/A N/A</v>
      </c>
      <c r="DA412" s="34" t="str">
        <f ca="1">IF($A412&lt;&gt;"",_xll.BCurveInt(_xll.BCurveStrip("S23","Curvedate",$A412),"Df.Mid",$A412+DA$1),"")</f>
        <v>#N/A N/A</v>
      </c>
      <c r="DB412" s="34" t="str">
        <f ca="1">IF($A412&lt;&gt;"",_xll.BCurveInt(_xll.BCurveStrip("S23","Curvedate",$A412),"Df.Mid",$A412+DB$1),"")</f>
        <v>#N/A N/A</v>
      </c>
    </row>
    <row r="413" spans="1:106" x14ac:dyDescent="0.2">
      <c r="A413" s="13">
        <f t="shared" ca="1" si="6"/>
        <v>44847</v>
      </c>
      <c r="B413" s="34" t="str">
        <f ca="1">IF($A413&lt;&gt;"",_xll.BCurveInt(_xll.BCurveStrip("S23","Curvedate",$A413),"Df.Mid",$A413+B$1),"")</f>
        <v>#N/A N/A</v>
      </c>
      <c r="C413" s="34" t="str">
        <f ca="1">IF($A413&lt;&gt;"",_xll.BCurveInt(_xll.BCurveStrip("S23","Curvedate",$A413),"Df.Mid",$A413+C$1),"")</f>
        <v>#N/A N/A</v>
      </c>
      <c r="D413" s="34" t="str">
        <f ca="1">IF($A413&lt;&gt;"",_xll.BCurveInt(_xll.BCurveStrip("S23","Curvedate",$A413),"Df.Mid",$A413+D$1),"")</f>
        <v>#N/A N/A</v>
      </c>
      <c r="E413" s="34" t="str">
        <f ca="1">IF($A413&lt;&gt;"",_xll.BCurveInt(_xll.BCurveStrip("S23","Curvedate",$A413),"Df.Mid",$A413+E$1),"")</f>
        <v>#N/A N/A</v>
      </c>
      <c r="F413" s="34" t="str">
        <f ca="1">IF($A413&lt;&gt;"",_xll.BCurveInt(_xll.BCurveStrip("S23","Curvedate",$A413),"Df.Mid",$A413+F$1),"")</f>
        <v>#N/A N/A</v>
      </c>
      <c r="G413" s="34" t="str">
        <f ca="1">IF($A413&lt;&gt;"",_xll.BCurveInt(_xll.BCurveStrip("S23","Curvedate",$A413),"Df.Mid",$A413+G$1),"")</f>
        <v>#N/A N/A</v>
      </c>
      <c r="H413" s="34" t="str">
        <f ca="1">IF($A413&lt;&gt;"",_xll.BCurveInt(_xll.BCurveStrip("S23","Curvedate",$A413),"Df.Mid",$A413+H$1),"")</f>
        <v>#N/A N/A</v>
      </c>
      <c r="I413" s="34" t="str">
        <f ca="1">IF($A413&lt;&gt;"",_xll.BCurveInt(_xll.BCurveStrip("S23","Curvedate",$A413),"Df.Mid",$A413+I$1),"")</f>
        <v>#N/A N/A</v>
      </c>
      <c r="J413" s="34" t="str">
        <f ca="1">IF($A413&lt;&gt;"",_xll.BCurveInt(_xll.BCurveStrip("S23","Curvedate",$A413),"Df.Mid",$A413+J$1),"")</f>
        <v>#N/A N/A</v>
      </c>
      <c r="K413" s="34" t="str">
        <f ca="1">IF($A413&lt;&gt;"",_xll.BCurveInt(_xll.BCurveStrip("S23","Curvedate",$A413),"Df.Mid",$A413+K$1),"")</f>
        <v>#N/A N/A</v>
      </c>
      <c r="L413" s="34" t="str">
        <f ca="1">IF($A413&lt;&gt;"",_xll.BCurveInt(_xll.BCurveStrip("S23","Curvedate",$A413),"Df.Mid",$A413+L$1),"")</f>
        <v>#N/A N/A</v>
      </c>
      <c r="M413" s="34" t="str">
        <f ca="1">IF($A413&lt;&gt;"",_xll.BCurveInt(_xll.BCurveStrip("S23","Curvedate",$A413),"Df.Mid",$A413+M$1),"")</f>
        <v>#N/A N/A</v>
      </c>
      <c r="N413" s="34" t="str">
        <f ca="1">IF($A413&lt;&gt;"",_xll.BCurveInt(_xll.BCurveStrip("S23","Curvedate",$A413),"Df.Mid",$A413+N$1),"")</f>
        <v>#N/A N/A</v>
      </c>
      <c r="O413" s="34" t="str">
        <f ca="1">IF($A413&lt;&gt;"",_xll.BCurveInt(_xll.BCurveStrip("S23","Curvedate",$A413),"Df.Mid",$A413+O$1),"")</f>
        <v>#N/A N/A</v>
      </c>
      <c r="P413" s="34" t="str">
        <f ca="1">IF($A413&lt;&gt;"",_xll.BCurveInt(_xll.BCurveStrip("S23","Curvedate",$A413),"Df.Mid",$A413+P$1),"")</f>
        <v>#N/A N/A</v>
      </c>
      <c r="Q413" s="34" t="str">
        <f ca="1">IF($A413&lt;&gt;"",_xll.BCurveInt(_xll.BCurveStrip("S23","Curvedate",$A413),"Df.Mid",$A413+Q$1),"")</f>
        <v>#N/A N/A</v>
      </c>
      <c r="R413" s="34" t="str">
        <f ca="1">IF($A413&lt;&gt;"",_xll.BCurveInt(_xll.BCurveStrip("S23","Curvedate",$A413),"Df.Mid",$A413+R$1),"")</f>
        <v>#N/A N/A</v>
      </c>
      <c r="S413" s="34" t="str">
        <f ca="1">IF($A413&lt;&gt;"",_xll.BCurveInt(_xll.BCurveStrip("S23","Curvedate",$A413),"Df.Mid",$A413+S$1),"")</f>
        <v>#N/A N/A</v>
      </c>
      <c r="T413" s="34" t="str">
        <f ca="1">IF($A413&lt;&gt;"",_xll.BCurveInt(_xll.BCurveStrip("S23","Curvedate",$A413),"Df.Mid",$A413+T$1),"")</f>
        <v>#N/A N/A</v>
      </c>
      <c r="U413" s="34" t="str">
        <f ca="1">IF($A413&lt;&gt;"",_xll.BCurveInt(_xll.BCurveStrip("S23","Curvedate",$A413),"Df.Mid",$A413+U$1),"")</f>
        <v>#N/A N/A</v>
      </c>
      <c r="V413" s="34" t="str">
        <f ca="1">IF($A413&lt;&gt;"",_xll.BCurveInt(_xll.BCurveStrip("S23","Curvedate",$A413),"Df.Mid",$A413+V$1),"")</f>
        <v>#N/A N/A</v>
      </c>
      <c r="W413" s="34" t="str">
        <f ca="1">IF($A413&lt;&gt;"",_xll.BCurveInt(_xll.BCurveStrip("S23","Curvedate",$A413),"Df.Mid",$A413+W$1),"")</f>
        <v>#N/A N/A</v>
      </c>
      <c r="X413" s="34" t="str">
        <f ca="1">IF($A413&lt;&gt;"",_xll.BCurveInt(_xll.BCurveStrip("S23","Curvedate",$A413),"Df.Mid",$A413+X$1),"")</f>
        <v>#N/A N/A</v>
      </c>
      <c r="Y413" s="34" t="str">
        <f ca="1">IF($A413&lt;&gt;"",_xll.BCurveInt(_xll.BCurveStrip("S23","Curvedate",$A413),"Df.Mid",$A413+Y$1),"")</f>
        <v>#N/A N/A</v>
      </c>
      <c r="Z413" s="34" t="str">
        <f ca="1">IF($A413&lt;&gt;"",_xll.BCurveInt(_xll.BCurveStrip("S23","Curvedate",$A413),"Df.Mid",$A413+Z$1),"")</f>
        <v>#N/A N/A</v>
      </c>
      <c r="AA413" s="34" t="str">
        <f ca="1">IF($A413&lt;&gt;"",_xll.BCurveInt(_xll.BCurveStrip("S23","Curvedate",$A413),"Df.Mid",$A413+AA$1),"")</f>
        <v>#N/A N/A</v>
      </c>
      <c r="AB413" s="34" t="str">
        <f ca="1">IF($A413&lt;&gt;"",_xll.BCurveInt(_xll.BCurveStrip("S23","Curvedate",$A413),"Df.Mid",$A413+AB$1),"")</f>
        <v>#N/A N/A</v>
      </c>
      <c r="AC413" s="34" t="str">
        <f ca="1">IF($A413&lt;&gt;"",_xll.BCurveInt(_xll.BCurveStrip("S23","Curvedate",$A413),"Df.Mid",$A413+AC$1),"")</f>
        <v>#N/A N/A</v>
      </c>
      <c r="AD413" s="34" t="str">
        <f ca="1">IF($A413&lt;&gt;"",_xll.BCurveInt(_xll.BCurveStrip("S23","Curvedate",$A413),"Df.Mid",$A413+AD$1),"")</f>
        <v>#N/A N/A</v>
      </c>
      <c r="AE413" s="34" t="str">
        <f ca="1">IF($A413&lt;&gt;"",_xll.BCurveInt(_xll.BCurveStrip("S23","Curvedate",$A413),"Df.Mid",$A413+AE$1),"")</f>
        <v>#N/A N/A</v>
      </c>
      <c r="AF413" s="34" t="str">
        <f ca="1">IF($A413&lt;&gt;"",_xll.BCurveInt(_xll.BCurveStrip("S23","Curvedate",$A413),"Df.Mid",$A413+AF$1),"")</f>
        <v>#N/A N/A</v>
      </c>
      <c r="AG413" s="34" t="str">
        <f ca="1">IF($A413&lt;&gt;"",_xll.BCurveInt(_xll.BCurveStrip("S23","Curvedate",$A413),"Df.Mid",$A413+AG$1),"")</f>
        <v>#N/A N/A</v>
      </c>
      <c r="AH413" s="34" t="str">
        <f ca="1">IF($A413&lt;&gt;"",_xll.BCurveInt(_xll.BCurveStrip("S23","Curvedate",$A413),"Df.Mid",$A413+AH$1),"")</f>
        <v>#N/A N/A</v>
      </c>
      <c r="AI413" s="34" t="str">
        <f ca="1">IF($A413&lt;&gt;"",_xll.BCurveInt(_xll.BCurveStrip("S23","Curvedate",$A413),"Df.Mid",$A413+AI$1),"")</f>
        <v>#N/A N/A</v>
      </c>
      <c r="AJ413" s="34" t="str">
        <f ca="1">IF($A413&lt;&gt;"",_xll.BCurveInt(_xll.BCurveStrip("S23","Curvedate",$A413),"Df.Mid",$A413+AJ$1),"")</f>
        <v>#N/A N/A</v>
      </c>
      <c r="AK413" s="34" t="str">
        <f ca="1">IF($A413&lt;&gt;"",_xll.BCurveInt(_xll.BCurveStrip("S23","Curvedate",$A413),"Df.Mid",$A413+AK$1),"")</f>
        <v>#N/A N/A</v>
      </c>
      <c r="AL413" s="34" t="str">
        <f ca="1">IF($A413&lt;&gt;"",_xll.BCurveInt(_xll.BCurveStrip("S23","Curvedate",$A413),"Df.Mid",$A413+AL$1),"")</f>
        <v>#N/A N/A</v>
      </c>
      <c r="AM413" s="34" t="str">
        <f ca="1">IF($A413&lt;&gt;"",_xll.BCurveInt(_xll.BCurveStrip("S23","Curvedate",$A413),"Df.Mid",$A413+AM$1),"")</f>
        <v>#N/A N/A</v>
      </c>
      <c r="AN413" s="34" t="str">
        <f ca="1">IF($A413&lt;&gt;"",_xll.BCurveInt(_xll.BCurveStrip("S23","Curvedate",$A413),"Df.Mid",$A413+AN$1),"")</f>
        <v>#N/A N/A</v>
      </c>
      <c r="AO413" s="34" t="str">
        <f ca="1">IF($A413&lt;&gt;"",_xll.BCurveInt(_xll.BCurveStrip("S23","Curvedate",$A413),"Df.Mid",$A413+AO$1),"")</f>
        <v>#N/A N/A</v>
      </c>
      <c r="AP413" s="34" t="str">
        <f ca="1">IF($A413&lt;&gt;"",_xll.BCurveInt(_xll.BCurveStrip("S23","Curvedate",$A413),"Df.Mid",$A413+AP$1),"")</f>
        <v>#N/A N/A</v>
      </c>
      <c r="AQ413" s="34" t="str">
        <f ca="1">IF($A413&lt;&gt;"",_xll.BCurveInt(_xll.BCurveStrip("S23","Curvedate",$A413),"Df.Mid",$A413+AQ$1),"")</f>
        <v>#N/A N/A</v>
      </c>
      <c r="AR413" s="34" t="str">
        <f ca="1">IF($A413&lt;&gt;"",_xll.BCurveInt(_xll.BCurveStrip("S23","Curvedate",$A413),"Df.Mid",$A413+AR$1),"")</f>
        <v>#N/A N/A</v>
      </c>
      <c r="AS413" s="34" t="str">
        <f ca="1">IF($A413&lt;&gt;"",_xll.BCurveInt(_xll.BCurveStrip("S23","Curvedate",$A413),"Df.Mid",$A413+AS$1),"")</f>
        <v>#N/A N/A</v>
      </c>
      <c r="AT413" s="34" t="str">
        <f ca="1">IF($A413&lt;&gt;"",_xll.BCurveInt(_xll.BCurveStrip("S23","Curvedate",$A413),"Df.Mid",$A413+AT$1),"")</f>
        <v>#N/A N/A</v>
      </c>
      <c r="AU413" s="34" t="str">
        <f ca="1">IF($A413&lt;&gt;"",_xll.BCurveInt(_xll.BCurveStrip("S23","Curvedate",$A413),"Df.Mid",$A413+AU$1),"")</f>
        <v>#N/A N/A</v>
      </c>
      <c r="AV413" s="34" t="str">
        <f ca="1">IF($A413&lt;&gt;"",_xll.BCurveInt(_xll.BCurveStrip("S23","Curvedate",$A413),"Df.Mid",$A413+AV$1),"")</f>
        <v>#N/A N/A</v>
      </c>
      <c r="AW413" s="34" t="str">
        <f ca="1">IF($A413&lt;&gt;"",_xll.BCurveInt(_xll.BCurveStrip("S23","Curvedate",$A413),"Df.Mid",$A413+AW$1),"")</f>
        <v>#N/A N/A</v>
      </c>
      <c r="AX413" s="34" t="str">
        <f ca="1">IF($A413&lt;&gt;"",_xll.BCurveInt(_xll.BCurveStrip("S23","Curvedate",$A413),"Df.Mid",$A413+AX$1),"")</f>
        <v>#N/A N/A</v>
      </c>
      <c r="AY413" s="34" t="str">
        <f ca="1">IF($A413&lt;&gt;"",_xll.BCurveInt(_xll.BCurveStrip("S23","Curvedate",$A413),"Df.Mid",$A413+AY$1),"")</f>
        <v>#N/A N/A</v>
      </c>
      <c r="AZ413" s="34" t="str">
        <f ca="1">IF($A413&lt;&gt;"",_xll.BCurveInt(_xll.BCurveStrip("S23","Curvedate",$A413),"Df.Mid",$A413+AZ$1),"")</f>
        <v>#N/A N/A</v>
      </c>
      <c r="BA413" s="34" t="str">
        <f ca="1">IF($A413&lt;&gt;"",_xll.BCurveInt(_xll.BCurveStrip("S23","Curvedate",$A413),"Df.Mid",$A413+BA$1),"")</f>
        <v>#N/A N/A</v>
      </c>
      <c r="BB413" s="34" t="str">
        <f ca="1">IF($A413&lt;&gt;"",_xll.BCurveInt(_xll.BCurveStrip("S23","Curvedate",$A413),"Df.Mid",$A413+BB$1),"")</f>
        <v>#N/A N/A</v>
      </c>
      <c r="BC413" s="34" t="str">
        <f ca="1">IF($A413&lt;&gt;"",_xll.BCurveInt(_xll.BCurveStrip("S23","Curvedate",$A413),"Df.Mid",$A413+BC$1),"")</f>
        <v>#N/A N/A</v>
      </c>
      <c r="BD413" s="34" t="str">
        <f ca="1">IF($A413&lt;&gt;"",_xll.BCurveInt(_xll.BCurveStrip("S23","Curvedate",$A413),"Df.Mid",$A413+BD$1),"")</f>
        <v>#N/A N/A</v>
      </c>
      <c r="BE413" s="34" t="str">
        <f ca="1">IF($A413&lt;&gt;"",_xll.BCurveInt(_xll.BCurveStrip("S23","Curvedate",$A413),"Df.Mid",$A413+BE$1),"")</f>
        <v>#N/A N/A</v>
      </c>
      <c r="BF413" s="34" t="str">
        <f ca="1">IF($A413&lt;&gt;"",_xll.BCurveInt(_xll.BCurveStrip("S23","Curvedate",$A413),"Df.Mid",$A413+BF$1),"")</f>
        <v>#N/A N/A</v>
      </c>
      <c r="BG413" s="34" t="str">
        <f ca="1">IF($A413&lt;&gt;"",_xll.BCurveInt(_xll.BCurveStrip("S23","Curvedate",$A413),"Df.Mid",$A413+BG$1),"")</f>
        <v>#N/A N/A</v>
      </c>
      <c r="BH413" s="34" t="str">
        <f ca="1">IF($A413&lt;&gt;"",_xll.BCurveInt(_xll.BCurveStrip("S23","Curvedate",$A413),"Df.Mid",$A413+BH$1),"")</f>
        <v>#N/A N/A</v>
      </c>
      <c r="BI413" s="34" t="str">
        <f ca="1">IF($A413&lt;&gt;"",_xll.BCurveInt(_xll.BCurveStrip("S23","Curvedate",$A413),"Df.Mid",$A413+BI$1),"")</f>
        <v>#N/A N/A</v>
      </c>
      <c r="BJ413" s="34" t="str">
        <f ca="1">IF($A413&lt;&gt;"",_xll.BCurveInt(_xll.BCurveStrip("S23","Curvedate",$A413),"Df.Mid",$A413+BJ$1),"")</f>
        <v>#N/A N/A</v>
      </c>
      <c r="BK413" s="34" t="str">
        <f ca="1">IF($A413&lt;&gt;"",_xll.BCurveInt(_xll.BCurveStrip("S23","Curvedate",$A413),"Df.Mid",$A413+BK$1),"")</f>
        <v>#N/A N/A</v>
      </c>
      <c r="BL413" s="34" t="str">
        <f ca="1">IF($A413&lt;&gt;"",_xll.BCurveInt(_xll.BCurveStrip("S23","Curvedate",$A413),"Df.Mid",$A413+BL$1),"")</f>
        <v>#N/A N/A</v>
      </c>
      <c r="BM413" s="34" t="str">
        <f ca="1">IF($A413&lt;&gt;"",_xll.BCurveInt(_xll.BCurveStrip("S23","Curvedate",$A413),"Df.Mid",$A413+BM$1),"")</f>
        <v>#N/A N/A</v>
      </c>
      <c r="BN413" s="34" t="str">
        <f ca="1">IF($A413&lt;&gt;"",_xll.BCurveInt(_xll.BCurveStrip("S23","Curvedate",$A413),"Df.Mid",$A413+BN$1),"")</f>
        <v>#N/A N/A</v>
      </c>
      <c r="BO413" s="34" t="str">
        <f ca="1">IF($A413&lt;&gt;"",_xll.BCurveInt(_xll.BCurveStrip("S23","Curvedate",$A413),"Df.Mid",$A413+BO$1),"")</f>
        <v>#N/A N/A</v>
      </c>
      <c r="BP413" s="34" t="str">
        <f ca="1">IF($A413&lt;&gt;"",_xll.BCurveInt(_xll.BCurveStrip("S23","Curvedate",$A413),"Df.Mid",$A413+BP$1),"")</f>
        <v>#N/A N/A</v>
      </c>
      <c r="BQ413" s="34" t="str">
        <f ca="1">IF($A413&lt;&gt;"",_xll.BCurveInt(_xll.BCurveStrip("S23","Curvedate",$A413),"Df.Mid",$A413+BQ$1),"")</f>
        <v>#N/A N/A</v>
      </c>
      <c r="BR413" s="34" t="str">
        <f ca="1">IF($A413&lt;&gt;"",_xll.BCurveInt(_xll.BCurveStrip("S23","Curvedate",$A413),"Df.Mid",$A413+BR$1),"")</f>
        <v>#N/A N/A</v>
      </c>
      <c r="BS413" s="34" t="str">
        <f ca="1">IF($A413&lt;&gt;"",_xll.BCurveInt(_xll.BCurveStrip("S23","Curvedate",$A413),"Df.Mid",$A413+BS$1),"")</f>
        <v>#N/A N/A</v>
      </c>
      <c r="BT413" s="34" t="str">
        <f ca="1">IF($A413&lt;&gt;"",_xll.BCurveInt(_xll.BCurveStrip("S23","Curvedate",$A413),"Df.Mid",$A413+BT$1),"")</f>
        <v>#N/A N/A</v>
      </c>
      <c r="BU413" s="34" t="str">
        <f ca="1">IF($A413&lt;&gt;"",_xll.BCurveInt(_xll.BCurveStrip("S23","Curvedate",$A413),"Df.Mid",$A413+BU$1),"")</f>
        <v>#N/A N/A</v>
      </c>
      <c r="BV413" s="34" t="str">
        <f ca="1">IF($A413&lt;&gt;"",_xll.BCurveInt(_xll.BCurveStrip("S23","Curvedate",$A413),"Df.Mid",$A413+BV$1),"")</f>
        <v>#N/A N/A</v>
      </c>
      <c r="BW413" s="34" t="str">
        <f ca="1">IF($A413&lt;&gt;"",_xll.BCurveInt(_xll.BCurveStrip("S23","Curvedate",$A413),"Df.Mid",$A413+BW$1),"")</f>
        <v>#N/A N/A</v>
      </c>
      <c r="BX413" s="34" t="str">
        <f ca="1">IF($A413&lt;&gt;"",_xll.BCurveInt(_xll.BCurveStrip("S23","Curvedate",$A413),"Df.Mid",$A413+BX$1),"")</f>
        <v>#N/A N/A</v>
      </c>
      <c r="BY413" s="34" t="str">
        <f ca="1">IF($A413&lt;&gt;"",_xll.BCurveInt(_xll.BCurveStrip("S23","Curvedate",$A413),"Df.Mid",$A413+BY$1),"")</f>
        <v>#N/A N/A</v>
      </c>
      <c r="BZ413" s="34" t="str">
        <f ca="1">IF($A413&lt;&gt;"",_xll.BCurveInt(_xll.BCurveStrip("S23","Curvedate",$A413),"Df.Mid",$A413+BZ$1),"")</f>
        <v>#N/A N/A</v>
      </c>
      <c r="CA413" s="34" t="str">
        <f ca="1">IF($A413&lt;&gt;"",_xll.BCurveInt(_xll.BCurveStrip("S23","Curvedate",$A413),"Df.Mid",$A413+CA$1),"")</f>
        <v>#N/A N/A</v>
      </c>
      <c r="CB413" s="34" t="str">
        <f ca="1">IF($A413&lt;&gt;"",_xll.BCurveInt(_xll.BCurveStrip("S23","Curvedate",$A413),"Df.Mid",$A413+CB$1),"")</f>
        <v>#N/A N/A</v>
      </c>
      <c r="CC413" s="34" t="str">
        <f ca="1">IF($A413&lt;&gt;"",_xll.BCurveInt(_xll.BCurveStrip("S23","Curvedate",$A413),"Df.Mid",$A413+CC$1),"")</f>
        <v>#N/A N/A</v>
      </c>
      <c r="CD413" s="34" t="str">
        <f ca="1">IF($A413&lt;&gt;"",_xll.BCurveInt(_xll.BCurveStrip("S23","Curvedate",$A413),"Df.Mid",$A413+CD$1),"")</f>
        <v>#N/A N/A</v>
      </c>
      <c r="CE413" s="34" t="str">
        <f ca="1">IF($A413&lt;&gt;"",_xll.BCurveInt(_xll.BCurveStrip("S23","Curvedate",$A413),"Df.Mid",$A413+CE$1),"")</f>
        <v>#N/A N/A</v>
      </c>
      <c r="CF413" s="34" t="str">
        <f ca="1">IF($A413&lt;&gt;"",_xll.BCurveInt(_xll.BCurveStrip("S23","Curvedate",$A413),"Df.Mid",$A413+CF$1),"")</f>
        <v>#N/A N/A</v>
      </c>
      <c r="CG413" s="34" t="str">
        <f ca="1">IF($A413&lt;&gt;"",_xll.BCurveInt(_xll.BCurveStrip("S23","Curvedate",$A413),"Df.Mid",$A413+CG$1),"")</f>
        <v>#N/A N/A</v>
      </c>
      <c r="CH413" s="34" t="str">
        <f ca="1">IF($A413&lt;&gt;"",_xll.BCurveInt(_xll.BCurveStrip("S23","Curvedate",$A413),"Df.Mid",$A413+CH$1),"")</f>
        <v>#N/A N/A</v>
      </c>
      <c r="CI413" s="34" t="str">
        <f ca="1">IF($A413&lt;&gt;"",_xll.BCurveInt(_xll.BCurveStrip("S23","Curvedate",$A413),"Df.Mid",$A413+CI$1),"")</f>
        <v>#N/A N/A</v>
      </c>
      <c r="CJ413" s="34" t="str">
        <f ca="1">IF($A413&lt;&gt;"",_xll.BCurveInt(_xll.BCurveStrip("S23","Curvedate",$A413),"Df.Mid",$A413+CJ$1),"")</f>
        <v>#N/A N/A</v>
      </c>
      <c r="CK413" s="34" t="str">
        <f ca="1">IF($A413&lt;&gt;"",_xll.BCurveInt(_xll.BCurveStrip("S23","Curvedate",$A413),"Df.Mid",$A413+CK$1),"")</f>
        <v>#N/A N/A</v>
      </c>
      <c r="CL413" s="34" t="str">
        <f ca="1">IF($A413&lt;&gt;"",_xll.BCurveInt(_xll.BCurveStrip("S23","Curvedate",$A413),"Df.Mid",$A413+CL$1),"")</f>
        <v>#N/A N/A</v>
      </c>
      <c r="CM413" s="34" t="str">
        <f ca="1">IF($A413&lt;&gt;"",_xll.BCurveInt(_xll.BCurveStrip("S23","Curvedate",$A413),"Df.Mid",$A413+CM$1),"")</f>
        <v>#N/A N/A</v>
      </c>
      <c r="CN413" s="34" t="str">
        <f ca="1">IF($A413&lt;&gt;"",_xll.BCurveInt(_xll.BCurveStrip("S23","Curvedate",$A413),"Df.Mid",$A413+CN$1),"")</f>
        <v>#N/A N/A</v>
      </c>
      <c r="CO413" s="34" t="str">
        <f ca="1">IF($A413&lt;&gt;"",_xll.BCurveInt(_xll.BCurveStrip("S23","Curvedate",$A413),"Df.Mid",$A413+CO$1),"")</f>
        <v>#N/A N/A</v>
      </c>
      <c r="CP413" s="34" t="str">
        <f ca="1">IF($A413&lt;&gt;"",_xll.BCurveInt(_xll.BCurveStrip("S23","Curvedate",$A413),"Df.Mid",$A413+CP$1),"")</f>
        <v>#N/A N/A</v>
      </c>
      <c r="CQ413" s="34" t="str">
        <f ca="1">IF($A413&lt;&gt;"",_xll.BCurveInt(_xll.BCurveStrip("S23","Curvedate",$A413),"Df.Mid",$A413+CQ$1),"")</f>
        <v>#N/A N/A</v>
      </c>
      <c r="CR413" s="34" t="str">
        <f ca="1">IF($A413&lt;&gt;"",_xll.BCurveInt(_xll.BCurveStrip("S23","Curvedate",$A413),"Df.Mid",$A413+CR$1),"")</f>
        <v>#N/A N/A</v>
      </c>
      <c r="CS413" s="34" t="str">
        <f ca="1">IF($A413&lt;&gt;"",_xll.BCurveInt(_xll.BCurveStrip("S23","Curvedate",$A413),"Df.Mid",$A413+CS$1),"")</f>
        <v>#N/A N/A</v>
      </c>
      <c r="CT413" s="34" t="str">
        <f ca="1">IF($A413&lt;&gt;"",_xll.BCurveInt(_xll.BCurveStrip("S23","Curvedate",$A413),"Df.Mid",$A413+CT$1),"")</f>
        <v>#N/A N/A</v>
      </c>
      <c r="CU413" s="34" t="str">
        <f ca="1">IF($A413&lt;&gt;"",_xll.BCurveInt(_xll.BCurveStrip("S23","Curvedate",$A413),"Df.Mid",$A413+CU$1),"")</f>
        <v>#N/A N/A</v>
      </c>
      <c r="CV413" s="34" t="str">
        <f ca="1">IF($A413&lt;&gt;"",_xll.BCurveInt(_xll.BCurveStrip("S23","Curvedate",$A413),"Df.Mid",$A413+CV$1),"")</f>
        <v>#N/A N/A</v>
      </c>
      <c r="CW413" s="34" t="str">
        <f ca="1">IF($A413&lt;&gt;"",_xll.BCurveInt(_xll.BCurveStrip("S23","Curvedate",$A413),"Df.Mid",$A413+CW$1),"")</f>
        <v>#N/A N/A</v>
      </c>
      <c r="CX413" s="34" t="str">
        <f ca="1">IF($A413&lt;&gt;"",_xll.BCurveInt(_xll.BCurveStrip("S23","Curvedate",$A413),"Df.Mid",$A413+CX$1),"")</f>
        <v>#N/A N/A</v>
      </c>
      <c r="CY413" s="34" t="str">
        <f ca="1">IF($A413&lt;&gt;"",_xll.BCurveInt(_xll.BCurveStrip("S23","Curvedate",$A413),"Df.Mid",$A413+CY$1),"")</f>
        <v>#N/A N/A</v>
      </c>
      <c r="CZ413" s="34" t="str">
        <f ca="1">IF($A413&lt;&gt;"",_xll.BCurveInt(_xll.BCurveStrip("S23","Curvedate",$A413),"Df.Mid",$A413+CZ$1),"")</f>
        <v>#N/A N/A</v>
      </c>
      <c r="DA413" s="34" t="str">
        <f ca="1">IF($A413&lt;&gt;"",_xll.BCurveInt(_xll.BCurveStrip("S23","Curvedate",$A413),"Df.Mid",$A413+DA$1),"")</f>
        <v>#N/A N/A</v>
      </c>
      <c r="DB413" s="34" t="str">
        <f ca="1">IF($A413&lt;&gt;"",_xll.BCurveInt(_xll.BCurveStrip("S23","Curvedate",$A413),"Df.Mid",$A413+DB$1),"")</f>
        <v>#N/A N/A</v>
      </c>
    </row>
    <row r="414" spans="1:106" x14ac:dyDescent="0.2">
      <c r="A414" s="13">
        <f t="shared" ca="1" si="6"/>
        <v>44848</v>
      </c>
      <c r="B414" s="34" t="str">
        <f ca="1">IF($A414&lt;&gt;"",_xll.BCurveInt(_xll.BCurveStrip("S23","Curvedate",$A414),"Df.Mid",$A414+B$1),"")</f>
        <v>#N/A N/A</v>
      </c>
      <c r="C414" s="34" t="str">
        <f ca="1">IF($A414&lt;&gt;"",_xll.BCurveInt(_xll.BCurveStrip("S23","Curvedate",$A414),"Df.Mid",$A414+C$1),"")</f>
        <v>#N/A N/A</v>
      </c>
      <c r="D414" s="34" t="str">
        <f ca="1">IF($A414&lt;&gt;"",_xll.BCurveInt(_xll.BCurveStrip("S23","Curvedate",$A414),"Df.Mid",$A414+D$1),"")</f>
        <v>#N/A N/A</v>
      </c>
      <c r="E414" s="34" t="str">
        <f ca="1">IF($A414&lt;&gt;"",_xll.BCurveInt(_xll.BCurveStrip("S23","Curvedate",$A414),"Df.Mid",$A414+E$1),"")</f>
        <v>#N/A N/A</v>
      </c>
      <c r="F414" s="34" t="str">
        <f ca="1">IF($A414&lt;&gt;"",_xll.BCurveInt(_xll.BCurveStrip("S23","Curvedate",$A414),"Df.Mid",$A414+F$1),"")</f>
        <v>#N/A N/A</v>
      </c>
      <c r="G414" s="34" t="str">
        <f ca="1">IF($A414&lt;&gt;"",_xll.BCurveInt(_xll.BCurveStrip("S23","Curvedate",$A414),"Df.Mid",$A414+G$1),"")</f>
        <v>#N/A N/A</v>
      </c>
      <c r="H414" s="34" t="str">
        <f ca="1">IF($A414&lt;&gt;"",_xll.BCurveInt(_xll.BCurveStrip("S23","Curvedate",$A414),"Df.Mid",$A414+H$1),"")</f>
        <v>#N/A N/A</v>
      </c>
      <c r="I414" s="34" t="str">
        <f ca="1">IF($A414&lt;&gt;"",_xll.BCurveInt(_xll.BCurveStrip("S23","Curvedate",$A414),"Df.Mid",$A414+I$1),"")</f>
        <v>#N/A N/A</v>
      </c>
      <c r="J414" s="34" t="str">
        <f ca="1">IF($A414&lt;&gt;"",_xll.BCurveInt(_xll.BCurveStrip("S23","Curvedate",$A414),"Df.Mid",$A414+J$1),"")</f>
        <v>#N/A N/A</v>
      </c>
      <c r="K414" s="34" t="str">
        <f ca="1">IF($A414&lt;&gt;"",_xll.BCurveInt(_xll.BCurveStrip("S23","Curvedate",$A414),"Df.Mid",$A414+K$1),"")</f>
        <v>#N/A N/A</v>
      </c>
      <c r="L414" s="34" t="str">
        <f ca="1">IF($A414&lt;&gt;"",_xll.BCurveInt(_xll.BCurveStrip("S23","Curvedate",$A414),"Df.Mid",$A414+L$1),"")</f>
        <v>#N/A N/A</v>
      </c>
      <c r="M414" s="34" t="str">
        <f ca="1">IF($A414&lt;&gt;"",_xll.BCurveInt(_xll.BCurveStrip("S23","Curvedate",$A414),"Df.Mid",$A414+M$1),"")</f>
        <v>#N/A N/A</v>
      </c>
      <c r="N414" s="34" t="str">
        <f ca="1">IF($A414&lt;&gt;"",_xll.BCurveInt(_xll.BCurveStrip("S23","Curvedate",$A414),"Df.Mid",$A414+N$1),"")</f>
        <v>#N/A N/A</v>
      </c>
      <c r="O414" s="34" t="str">
        <f ca="1">IF($A414&lt;&gt;"",_xll.BCurveInt(_xll.BCurveStrip("S23","Curvedate",$A414),"Df.Mid",$A414+O$1),"")</f>
        <v>#N/A N/A</v>
      </c>
      <c r="P414" s="34" t="str">
        <f ca="1">IF($A414&lt;&gt;"",_xll.BCurveInt(_xll.BCurveStrip("S23","Curvedate",$A414),"Df.Mid",$A414+P$1),"")</f>
        <v>#N/A N/A</v>
      </c>
      <c r="Q414" s="34" t="str">
        <f ca="1">IF($A414&lt;&gt;"",_xll.BCurveInt(_xll.BCurveStrip("S23","Curvedate",$A414),"Df.Mid",$A414+Q$1),"")</f>
        <v>#N/A N/A</v>
      </c>
      <c r="R414" s="34" t="str">
        <f ca="1">IF($A414&lt;&gt;"",_xll.BCurveInt(_xll.BCurveStrip("S23","Curvedate",$A414),"Df.Mid",$A414+R$1),"")</f>
        <v>#N/A N/A</v>
      </c>
      <c r="S414" s="34" t="str">
        <f ca="1">IF($A414&lt;&gt;"",_xll.BCurveInt(_xll.BCurveStrip("S23","Curvedate",$A414),"Df.Mid",$A414+S$1),"")</f>
        <v>#N/A N/A</v>
      </c>
      <c r="T414" s="34" t="str">
        <f ca="1">IF($A414&lt;&gt;"",_xll.BCurveInt(_xll.BCurveStrip("S23","Curvedate",$A414),"Df.Mid",$A414+T$1),"")</f>
        <v>#N/A N/A</v>
      </c>
      <c r="U414" s="34" t="str">
        <f ca="1">IF($A414&lt;&gt;"",_xll.BCurveInt(_xll.BCurveStrip("S23","Curvedate",$A414),"Df.Mid",$A414+U$1),"")</f>
        <v>#N/A N/A</v>
      </c>
      <c r="V414" s="34" t="str">
        <f ca="1">IF($A414&lt;&gt;"",_xll.BCurveInt(_xll.BCurveStrip("S23","Curvedate",$A414),"Df.Mid",$A414+V$1),"")</f>
        <v>#N/A N/A</v>
      </c>
      <c r="W414" s="34" t="str">
        <f ca="1">IF($A414&lt;&gt;"",_xll.BCurveInt(_xll.BCurveStrip("S23","Curvedate",$A414),"Df.Mid",$A414+W$1),"")</f>
        <v>#N/A N/A</v>
      </c>
      <c r="X414" s="34" t="str">
        <f ca="1">IF($A414&lt;&gt;"",_xll.BCurveInt(_xll.BCurveStrip("S23","Curvedate",$A414),"Df.Mid",$A414+X$1),"")</f>
        <v>#N/A N/A</v>
      </c>
      <c r="Y414" s="34" t="str">
        <f ca="1">IF($A414&lt;&gt;"",_xll.BCurveInt(_xll.BCurveStrip("S23","Curvedate",$A414),"Df.Mid",$A414+Y$1),"")</f>
        <v>#N/A N/A</v>
      </c>
      <c r="Z414" s="34" t="str">
        <f ca="1">IF($A414&lt;&gt;"",_xll.BCurveInt(_xll.BCurveStrip("S23","Curvedate",$A414),"Df.Mid",$A414+Z$1),"")</f>
        <v>#N/A N/A</v>
      </c>
      <c r="AA414" s="34" t="str">
        <f ca="1">IF($A414&lt;&gt;"",_xll.BCurveInt(_xll.BCurveStrip("S23","Curvedate",$A414),"Df.Mid",$A414+AA$1),"")</f>
        <v>#N/A N/A</v>
      </c>
      <c r="AB414" s="34" t="str">
        <f ca="1">IF($A414&lt;&gt;"",_xll.BCurveInt(_xll.BCurveStrip("S23","Curvedate",$A414),"Df.Mid",$A414+AB$1),"")</f>
        <v>#N/A N/A</v>
      </c>
      <c r="AC414" s="34" t="str">
        <f ca="1">IF($A414&lt;&gt;"",_xll.BCurveInt(_xll.BCurveStrip("S23","Curvedate",$A414),"Df.Mid",$A414+AC$1),"")</f>
        <v>#N/A N/A</v>
      </c>
      <c r="AD414" s="34" t="str">
        <f ca="1">IF($A414&lt;&gt;"",_xll.BCurveInt(_xll.BCurveStrip("S23","Curvedate",$A414),"Df.Mid",$A414+AD$1),"")</f>
        <v>#N/A N/A</v>
      </c>
      <c r="AE414" s="34" t="str">
        <f ca="1">IF($A414&lt;&gt;"",_xll.BCurveInt(_xll.BCurveStrip("S23","Curvedate",$A414),"Df.Mid",$A414+AE$1),"")</f>
        <v>#N/A N/A</v>
      </c>
      <c r="AF414" s="34" t="str">
        <f ca="1">IF($A414&lt;&gt;"",_xll.BCurveInt(_xll.BCurveStrip("S23","Curvedate",$A414),"Df.Mid",$A414+AF$1),"")</f>
        <v>#N/A N/A</v>
      </c>
      <c r="AG414" s="34" t="str">
        <f ca="1">IF($A414&lt;&gt;"",_xll.BCurveInt(_xll.BCurveStrip("S23","Curvedate",$A414),"Df.Mid",$A414+AG$1),"")</f>
        <v>#N/A N/A</v>
      </c>
      <c r="AH414" s="34" t="str">
        <f ca="1">IF($A414&lt;&gt;"",_xll.BCurveInt(_xll.BCurveStrip("S23","Curvedate",$A414),"Df.Mid",$A414+AH$1),"")</f>
        <v>#N/A N/A</v>
      </c>
      <c r="AI414" s="34" t="str">
        <f ca="1">IF($A414&lt;&gt;"",_xll.BCurveInt(_xll.BCurveStrip("S23","Curvedate",$A414),"Df.Mid",$A414+AI$1),"")</f>
        <v>#N/A N/A</v>
      </c>
      <c r="AJ414" s="34" t="str">
        <f ca="1">IF($A414&lt;&gt;"",_xll.BCurveInt(_xll.BCurveStrip("S23","Curvedate",$A414),"Df.Mid",$A414+AJ$1),"")</f>
        <v>#N/A N/A</v>
      </c>
      <c r="AK414" s="34" t="str">
        <f ca="1">IF($A414&lt;&gt;"",_xll.BCurveInt(_xll.BCurveStrip("S23","Curvedate",$A414),"Df.Mid",$A414+AK$1),"")</f>
        <v>#N/A N/A</v>
      </c>
      <c r="AL414" s="34" t="str">
        <f ca="1">IF($A414&lt;&gt;"",_xll.BCurveInt(_xll.BCurveStrip("S23","Curvedate",$A414),"Df.Mid",$A414+AL$1),"")</f>
        <v>#N/A N/A</v>
      </c>
      <c r="AM414" s="34" t="str">
        <f ca="1">IF($A414&lt;&gt;"",_xll.BCurveInt(_xll.BCurveStrip("S23","Curvedate",$A414),"Df.Mid",$A414+AM$1),"")</f>
        <v>#N/A N/A</v>
      </c>
      <c r="AN414" s="34" t="str">
        <f ca="1">IF($A414&lt;&gt;"",_xll.BCurveInt(_xll.BCurveStrip("S23","Curvedate",$A414),"Df.Mid",$A414+AN$1),"")</f>
        <v>#N/A N/A</v>
      </c>
      <c r="AO414" s="34" t="str">
        <f ca="1">IF($A414&lt;&gt;"",_xll.BCurveInt(_xll.BCurveStrip("S23","Curvedate",$A414),"Df.Mid",$A414+AO$1),"")</f>
        <v>#N/A N/A</v>
      </c>
      <c r="AP414" s="34" t="str">
        <f ca="1">IF($A414&lt;&gt;"",_xll.BCurveInt(_xll.BCurveStrip("S23","Curvedate",$A414),"Df.Mid",$A414+AP$1),"")</f>
        <v>#N/A N/A</v>
      </c>
      <c r="AQ414" s="34" t="str">
        <f ca="1">IF($A414&lt;&gt;"",_xll.BCurveInt(_xll.BCurveStrip("S23","Curvedate",$A414),"Df.Mid",$A414+AQ$1),"")</f>
        <v>#N/A N/A</v>
      </c>
      <c r="AR414" s="34" t="str">
        <f ca="1">IF($A414&lt;&gt;"",_xll.BCurveInt(_xll.BCurveStrip("S23","Curvedate",$A414),"Df.Mid",$A414+AR$1),"")</f>
        <v>#N/A N/A</v>
      </c>
      <c r="AS414" s="34" t="str">
        <f ca="1">IF($A414&lt;&gt;"",_xll.BCurveInt(_xll.BCurveStrip("S23","Curvedate",$A414),"Df.Mid",$A414+AS$1),"")</f>
        <v>#N/A N/A</v>
      </c>
      <c r="AT414" s="34" t="str">
        <f ca="1">IF($A414&lt;&gt;"",_xll.BCurveInt(_xll.BCurveStrip("S23","Curvedate",$A414),"Df.Mid",$A414+AT$1),"")</f>
        <v>#N/A N/A</v>
      </c>
      <c r="AU414" s="34" t="str">
        <f ca="1">IF($A414&lt;&gt;"",_xll.BCurveInt(_xll.BCurveStrip("S23","Curvedate",$A414),"Df.Mid",$A414+AU$1),"")</f>
        <v>#N/A N/A</v>
      </c>
      <c r="AV414" s="34" t="str">
        <f ca="1">IF($A414&lt;&gt;"",_xll.BCurveInt(_xll.BCurveStrip("S23","Curvedate",$A414),"Df.Mid",$A414+AV$1),"")</f>
        <v>#N/A N/A</v>
      </c>
      <c r="AW414" s="34" t="str">
        <f ca="1">IF($A414&lt;&gt;"",_xll.BCurveInt(_xll.BCurveStrip("S23","Curvedate",$A414),"Df.Mid",$A414+AW$1),"")</f>
        <v>#N/A N/A</v>
      </c>
      <c r="AX414" s="34" t="str">
        <f ca="1">IF($A414&lt;&gt;"",_xll.BCurveInt(_xll.BCurveStrip("S23","Curvedate",$A414),"Df.Mid",$A414+AX$1),"")</f>
        <v>#N/A N/A</v>
      </c>
      <c r="AY414" s="34" t="str">
        <f ca="1">IF($A414&lt;&gt;"",_xll.BCurveInt(_xll.BCurveStrip("S23","Curvedate",$A414),"Df.Mid",$A414+AY$1),"")</f>
        <v>#N/A N/A</v>
      </c>
      <c r="AZ414" s="34" t="str">
        <f ca="1">IF($A414&lt;&gt;"",_xll.BCurveInt(_xll.BCurveStrip("S23","Curvedate",$A414),"Df.Mid",$A414+AZ$1),"")</f>
        <v>#N/A N/A</v>
      </c>
      <c r="BA414" s="34" t="str">
        <f ca="1">IF($A414&lt;&gt;"",_xll.BCurveInt(_xll.BCurveStrip("S23","Curvedate",$A414),"Df.Mid",$A414+BA$1),"")</f>
        <v>#N/A N/A</v>
      </c>
      <c r="BB414" s="34" t="str">
        <f ca="1">IF($A414&lt;&gt;"",_xll.BCurveInt(_xll.BCurveStrip("S23","Curvedate",$A414),"Df.Mid",$A414+BB$1),"")</f>
        <v>#N/A N/A</v>
      </c>
      <c r="BC414" s="34" t="str">
        <f ca="1">IF($A414&lt;&gt;"",_xll.BCurveInt(_xll.BCurveStrip("S23","Curvedate",$A414),"Df.Mid",$A414+BC$1),"")</f>
        <v>#N/A N/A</v>
      </c>
      <c r="BD414" s="34" t="str">
        <f ca="1">IF($A414&lt;&gt;"",_xll.BCurveInt(_xll.BCurveStrip("S23","Curvedate",$A414),"Df.Mid",$A414+BD$1),"")</f>
        <v>#N/A N/A</v>
      </c>
      <c r="BE414" s="34" t="str">
        <f ca="1">IF($A414&lt;&gt;"",_xll.BCurveInt(_xll.BCurveStrip("S23","Curvedate",$A414),"Df.Mid",$A414+BE$1),"")</f>
        <v>#N/A N/A</v>
      </c>
      <c r="BF414" s="34" t="str">
        <f ca="1">IF($A414&lt;&gt;"",_xll.BCurveInt(_xll.BCurveStrip("S23","Curvedate",$A414),"Df.Mid",$A414+BF$1),"")</f>
        <v>#N/A N/A</v>
      </c>
      <c r="BG414" s="34" t="str">
        <f ca="1">IF($A414&lt;&gt;"",_xll.BCurveInt(_xll.BCurveStrip("S23","Curvedate",$A414),"Df.Mid",$A414+BG$1),"")</f>
        <v>#N/A N/A</v>
      </c>
      <c r="BH414" s="34" t="str">
        <f ca="1">IF($A414&lt;&gt;"",_xll.BCurveInt(_xll.BCurveStrip("S23","Curvedate",$A414),"Df.Mid",$A414+BH$1),"")</f>
        <v>#N/A N/A</v>
      </c>
      <c r="BI414" s="34" t="str">
        <f ca="1">IF($A414&lt;&gt;"",_xll.BCurveInt(_xll.BCurveStrip("S23","Curvedate",$A414),"Df.Mid",$A414+BI$1),"")</f>
        <v>#N/A N/A</v>
      </c>
      <c r="BJ414" s="34" t="str">
        <f ca="1">IF($A414&lt;&gt;"",_xll.BCurveInt(_xll.BCurveStrip("S23","Curvedate",$A414),"Df.Mid",$A414+BJ$1),"")</f>
        <v>#N/A N/A</v>
      </c>
      <c r="BK414" s="34" t="str">
        <f ca="1">IF($A414&lt;&gt;"",_xll.BCurveInt(_xll.BCurveStrip("S23","Curvedate",$A414),"Df.Mid",$A414+BK$1),"")</f>
        <v>#N/A N/A</v>
      </c>
      <c r="BL414" s="34" t="str">
        <f ca="1">IF($A414&lt;&gt;"",_xll.BCurveInt(_xll.BCurveStrip("S23","Curvedate",$A414),"Df.Mid",$A414+BL$1),"")</f>
        <v>#N/A N/A</v>
      </c>
      <c r="BM414" s="34" t="str">
        <f ca="1">IF($A414&lt;&gt;"",_xll.BCurveInt(_xll.BCurveStrip("S23","Curvedate",$A414),"Df.Mid",$A414+BM$1),"")</f>
        <v>#N/A N/A</v>
      </c>
      <c r="BN414" s="34" t="str">
        <f ca="1">IF($A414&lt;&gt;"",_xll.BCurveInt(_xll.BCurveStrip("S23","Curvedate",$A414),"Df.Mid",$A414+BN$1),"")</f>
        <v>#N/A N/A</v>
      </c>
      <c r="BO414" s="34" t="str">
        <f ca="1">IF($A414&lt;&gt;"",_xll.BCurveInt(_xll.BCurveStrip("S23","Curvedate",$A414),"Df.Mid",$A414+BO$1),"")</f>
        <v>#N/A N/A</v>
      </c>
      <c r="BP414" s="34" t="str">
        <f ca="1">IF($A414&lt;&gt;"",_xll.BCurveInt(_xll.BCurveStrip("S23","Curvedate",$A414),"Df.Mid",$A414+BP$1),"")</f>
        <v>#N/A N/A</v>
      </c>
      <c r="BQ414" s="34" t="str">
        <f ca="1">IF($A414&lt;&gt;"",_xll.BCurveInt(_xll.BCurveStrip("S23","Curvedate",$A414),"Df.Mid",$A414+BQ$1),"")</f>
        <v>#N/A N/A</v>
      </c>
      <c r="BR414" s="34" t="str">
        <f ca="1">IF($A414&lt;&gt;"",_xll.BCurveInt(_xll.BCurveStrip("S23","Curvedate",$A414),"Df.Mid",$A414+BR$1),"")</f>
        <v>#N/A N/A</v>
      </c>
      <c r="BS414" s="34" t="str">
        <f ca="1">IF($A414&lt;&gt;"",_xll.BCurveInt(_xll.BCurveStrip("S23","Curvedate",$A414),"Df.Mid",$A414+BS$1),"")</f>
        <v>#N/A N/A</v>
      </c>
      <c r="BT414" s="34" t="str">
        <f ca="1">IF($A414&lt;&gt;"",_xll.BCurveInt(_xll.BCurveStrip("S23","Curvedate",$A414),"Df.Mid",$A414+BT$1),"")</f>
        <v>#N/A N/A</v>
      </c>
      <c r="BU414" s="34" t="str">
        <f ca="1">IF($A414&lt;&gt;"",_xll.BCurveInt(_xll.BCurveStrip("S23","Curvedate",$A414),"Df.Mid",$A414+BU$1),"")</f>
        <v>#N/A N/A</v>
      </c>
      <c r="BV414" s="34" t="str">
        <f ca="1">IF($A414&lt;&gt;"",_xll.BCurveInt(_xll.BCurveStrip("S23","Curvedate",$A414),"Df.Mid",$A414+BV$1),"")</f>
        <v>#N/A N/A</v>
      </c>
      <c r="BW414" s="34" t="str">
        <f ca="1">IF($A414&lt;&gt;"",_xll.BCurveInt(_xll.BCurveStrip("S23","Curvedate",$A414),"Df.Mid",$A414+BW$1),"")</f>
        <v>#N/A N/A</v>
      </c>
      <c r="BX414" s="34" t="str">
        <f ca="1">IF($A414&lt;&gt;"",_xll.BCurveInt(_xll.BCurveStrip("S23","Curvedate",$A414),"Df.Mid",$A414+BX$1),"")</f>
        <v>#N/A N/A</v>
      </c>
      <c r="BY414" s="34" t="str">
        <f ca="1">IF($A414&lt;&gt;"",_xll.BCurveInt(_xll.BCurveStrip("S23","Curvedate",$A414),"Df.Mid",$A414+BY$1),"")</f>
        <v>#N/A N/A</v>
      </c>
      <c r="BZ414" s="34" t="str">
        <f ca="1">IF($A414&lt;&gt;"",_xll.BCurveInt(_xll.BCurveStrip("S23","Curvedate",$A414),"Df.Mid",$A414+BZ$1),"")</f>
        <v>#N/A N/A</v>
      </c>
      <c r="CA414" s="34" t="str">
        <f ca="1">IF($A414&lt;&gt;"",_xll.BCurveInt(_xll.BCurveStrip("S23","Curvedate",$A414),"Df.Mid",$A414+CA$1),"")</f>
        <v>#N/A N/A</v>
      </c>
      <c r="CB414" s="34" t="str">
        <f ca="1">IF($A414&lt;&gt;"",_xll.BCurveInt(_xll.BCurveStrip("S23","Curvedate",$A414),"Df.Mid",$A414+CB$1),"")</f>
        <v>#N/A N/A</v>
      </c>
      <c r="CC414" s="34" t="str">
        <f ca="1">IF($A414&lt;&gt;"",_xll.BCurveInt(_xll.BCurveStrip("S23","Curvedate",$A414),"Df.Mid",$A414+CC$1),"")</f>
        <v>#N/A N/A</v>
      </c>
      <c r="CD414" s="34" t="str">
        <f ca="1">IF($A414&lt;&gt;"",_xll.BCurveInt(_xll.BCurveStrip("S23","Curvedate",$A414),"Df.Mid",$A414+CD$1),"")</f>
        <v>#N/A N/A</v>
      </c>
      <c r="CE414" s="34" t="str">
        <f ca="1">IF($A414&lt;&gt;"",_xll.BCurveInt(_xll.BCurveStrip("S23","Curvedate",$A414),"Df.Mid",$A414+CE$1),"")</f>
        <v>#N/A N/A</v>
      </c>
      <c r="CF414" s="34" t="str">
        <f ca="1">IF($A414&lt;&gt;"",_xll.BCurveInt(_xll.BCurveStrip("S23","Curvedate",$A414),"Df.Mid",$A414+CF$1),"")</f>
        <v>#N/A N/A</v>
      </c>
      <c r="CG414" s="34" t="str">
        <f ca="1">IF($A414&lt;&gt;"",_xll.BCurveInt(_xll.BCurveStrip("S23","Curvedate",$A414),"Df.Mid",$A414+CG$1),"")</f>
        <v>#N/A N/A</v>
      </c>
      <c r="CH414" s="34" t="str">
        <f ca="1">IF($A414&lt;&gt;"",_xll.BCurveInt(_xll.BCurveStrip("S23","Curvedate",$A414),"Df.Mid",$A414+CH$1),"")</f>
        <v>#N/A N/A</v>
      </c>
      <c r="CI414" s="34" t="str">
        <f ca="1">IF($A414&lt;&gt;"",_xll.BCurveInt(_xll.BCurveStrip("S23","Curvedate",$A414),"Df.Mid",$A414+CI$1),"")</f>
        <v>#N/A N/A</v>
      </c>
      <c r="CJ414" s="34" t="str">
        <f ca="1">IF($A414&lt;&gt;"",_xll.BCurveInt(_xll.BCurveStrip("S23","Curvedate",$A414),"Df.Mid",$A414+CJ$1),"")</f>
        <v>#N/A N/A</v>
      </c>
      <c r="CK414" s="34" t="str">
        <f ca="1">IF($A414&lt;&gt;"",_xll.BCurveInt(_xll.BCurveStrip("S23","Curvedate",$A414),"Df.Mid",$A414+CK$1),"")</f>
        <v>#N/A N/A</v>
      </c>
      <c r="CL414" s="34" t="str">
        <f ca="1">IF($A414&lt;&gt;"",_xll.BCurveInt(_xll.BCurveStrip("S23","Curvedate",$A414),"Df.Mid",$A414+CL$1),"")</f>
        <v>#N/A N/A</v>
      </c>
      <c r="CM414" s="34" t="str">
        <f ca="1">IF($A414&lt;&gt;"",_xll.BCurveInt(_xll.BCurveStrip("S23","Curvedate",$A414),"Df.Mid",$A414+CM$1),"")</f>
        <v>#N/A N/A</v>
      </c>
      <c r="CN414" s="34" t="str">
        <f ca="1">IF($A414&lt;&gt;"",_xll.BCurveInt(_xll.BCurveStrip("S23","Curvedate",$A414),"Df.Mid",$A414+CN$1),"")</f>
        <v>#N/A N/A</v>
      </c>
      <c r="CO414" s="34" t="str">
        <f ca="1">IF($A414&lt;&gt;"",_xll.BCurveInt(_xll.BCurveStrip("S23","Curvedate",$A414),"Df.Mid",$A414+CO$1),"")</f>
        <v>#N/A N/A</v>
      </c>
      <c r="CP414" s="34" t="str">
        <f ca="1">IF($A414&lt;&gt;"",_xll.BCurveInt(_xll.BCurveStrip("S23","Curvedate",$A414),"Df.Mid",$A414+CP$1),"")</f>
        <v>#N/A N/A</v>
      </c>
      <c r="CQ414" s="34" t="str">
        <f ca="1">IF($A414&lt;&gt;"",_xll.BCurveInt(_xll.BCurveStrip("S23","Curvedate",$A414),"Df.Mid",$A414+CQ$1),"")</f>
        <v>#N/A N/A</v>
      </c>
      <c r="CR414" s="34" t="str">
        <f ca="1">IF($A414&lt;&gt;"",_xll.BCurveInt(_xll.BCurveStrip("S23","Curvedate",$A414),"Df.Mid",$A414+CR$1),"")</f>
        <v>#N/A N/A</v>
      </c>
      <c r="CS414" s="34" t="str">
        <f ca="1">IF($A414&lt;&gt;"",_xll.BCurveInt(_xll.BCurveStrip("S23","Curvedate",$A414),"Df.Mid",$A414+CS$1),"")</f>
        <v>#N/A N/A</v>
      </c>
      <c r="CT414" s="34" t="str">
        <f ca="1">IF($A414&lt;&gt;"",_xll.BCurveInt(_xll.BCurveStrip("S23","Curvedate",$A414),"Df.Mid",$A414+CT$1),"")</f>
        <v>#N/A N/A</v>
      </c>
      <c r="CU414" s="34" t="str">
        <f ca="1">IF($A414&lt;&gt;"",_xll.BCurveInt(_xll.BCurveStrip("S23","Curvedate",$A414),"Df.Mid",$A414+CU$1),"")</f>
        <v>#N/A N/A</v>
      </c>
      <c r="CV414" s="34" t="str">
        <f ca="1">IF($A414&lt;&gt;"",_xll.BCurveInt(_xll.BCurveStrip("S23","Curvedate",$A414),"Df.Mid",$A414+CV$1),"")</f>
        <v>#N/A N/A</v>
      </c>
      <c r="CW414" s="34" t="str">
        <f ca="1">IF($A414&lt;&gt;"",_xll.BCurveInt(_xll.BCurveStrip("S23","Curvedate",$A414),"Df.Mid",$A414+CW$1),"")</f>
        <v>#N/A N/A</v>
      </c>
      <c r="CX414" s="34" t="str">
        <f ca="1">IF($A414&lt;&gt;"",_xll.BCurveInt(_xll.BCurveStrip("S23","Curvedate",$A414),"Df.Mid",$A414+CX$1),"")</f>
        <v>#N/A N/A</v>
      </c>
      <c r="CY414" s="34" t="str">
        <f ca="1">IF($A414&lt;&gt;"",_xll.BCurveInt(_xll.BCurveStrip("S23","Curvedate",$A414),"Df.Mid",$A414+CY$1),"")</f>
        <v>#N/A N/A</v>
      </c>
      <c r="CZ414" s="34" t="str">
        <f ca="1">IF($A414&lt;&gt;"",_xll.BCurveInt(_xll.BCurveStrip("S23","Curvedate",$A414),"Df.Mid",$A414+CZ$1),"")</f>
        <v>#N/A N/A</v>
      </c>
      <c r="DA414" s="34" t="str">
        <f ca="1">IF($A414&lt;&gt;"",_xll.BCurveInt(_xll.BCurveStrip("S23","Curvedate",$A414),"Df.Mid",$A414+DA$1),"")</f>
        <v>#N/A N/A</v>
      </c>
      <c r="DB414" s="34" t="str">
        <f ca="1">IF($A414&lt;&gt;"",_xll.BCurveInt(_xll.BCurveStrip("S23","Curvedate",$A414),"Df.Mid",$A414+DB$1),"")</f>
        <v>#N/A N/A</v>
      </c>
    </row>
    <row r="415" spans="1:106" x14ac:dyDescent="0.2">
      <c r="A415" s="13">
        <f t="shared" ca="1" si="6"/>
        <v>44851</v>
      </c>
      <c r="B415" s="34" t="str">
        <f ca="1">IF($A415&lt;&gt;"",_xll.BCurveInt(_xll.BCurveStrip("S23","Curvedate",$A415),"Df.Mid",$A415+B$1),"")</f>
        <v>#N/A N/A</v>
      </c>
      <c r="C415" s="34" t="str">
        <f ca="1">IF($A415&lt;&gt;"",_xll.BCurveInt(_xll.BCurveStrip("S23","Curvedate",$A415),"Df.Mid",$A415+C$1),"")</f>
        <v>#N/A N/A</v>
      </c>
      <c r="D415" s="34" t="str">
        <f ca="1">IF($A415&lt;&gt;"",_xll.BCurveInt(_xll.BCurveStrip("S23","Curvedate",$A415),"Df.Mid",$A415+D$1),"")</f>
        <v>#N/A N/A</v>
      </c>
      <c r="E415" s="34" t="str">
        <f ca="1">IF($A415&lt;&gt;"",_xll.BCurveInt(_xll.BCurveStrip("S23","Curvedate",$A415),"Df.Mid",$A415+E$1),"")</f>
        <v>#N/A N/A</v>
      </c>
      <c r="F415" s="34" t="str">
        <f ca="1">IF($A415&lt;&gt;"",_xll.BCurveInt(_xll.BCurveStrip("S23","Curvedate",$A415),"Df.Mid",$A415+F$1),"")</f>
        <v>#N/A N/A</v>
      </c>
      <c r="G415" s="34" t="str">
        <f ca="1">IF($A415&lt;&gt;"",_xll.BCurveInt(_xll.BCurveStrip("S23","Curvedate",$A415),"Df.Mid",$A415+G$1),"")</f>
        <v>#N/A N/A</v>
      </c>
      <c r="H415" s="34" t="str">
        <f ca="1">IF($A415&lt;&gt;"",_xll.BCurveInt(_xll.BCurveStrip("S23","Curvedate",$A415),"Df.Mid",$A415+H$1),"")</f>
        <v>#N/A N/A</v>
      </c>
      <c r="I415" s="34" t="str">
        <f ca="1">IF($A415&lt;&gt;"",_xll.BCurveInt(_xll.BCurveStrip("S23","Curvedate",$A415),"Df.Mid",$A415+I$1),"")</f>
        <v>#N/A N/A</v>
      </c>
      <c r="J415" s="34" t="str">
        <f ca="1">IF($A415&lt;&gt;"",_xll.BCurveInt(_xll.BCurveStrip("S23","Curvedate",$A415),"Df.Mid",$A415+J$1),"")</f>
        <v>#N/A N/A</v>
      </c>
      <c r="K415" s="34" t="str">
        <f ca="1">IF($A415&lt;&gt;"",_xll.BCurveInt(_xll.BCurveStrip("S23","Curvedate",$A415),"Df.Mid",$A415+K$1),"")</f>
        <v>#N/A N/A</v>
      </c>
      <c r="L415" s="34" t="str">
        <f ca="1">IF($A415&lt;&gt;"",_xll.BCurveInt(_xll.BCurveStrip("S23","Curvedate",$A415),"Df.Mid",$A415+L$1),"")</f>
        <v>#N/A N/A</v>
      </c>
      <c r="M415" s="34" t="str">
        <f ca="1">IF($A415&lt;&gt;"",_xll.BCurveInt(_xll.BCurveStrip("S23","Curvedate",$A415),"Df.Mid",$A415+M$1),"")</f>
        <v>#N/A N/A</v>
      </c>
      <c r="N415" s="34" t="str">
        <f ca="1">IF($A415&lt;&gt;"",_xll.BCurveInt(_xll.BCurveStrip("S23","Curvedate",$A415),"Df.Mid",$A415+N$1),"")</f>
        <v>#N/A N/A</v>
      </c>
      <c r="O415" s="34" t="str">
        <f ca="1">IF($A415&lt;&gt;"",_xll.BCurveInt(_xll.BCurveStrip("S23","Curvedate",$A415),"Df.Mid",$A415+O$1),"")</f>
        <v>#N/A N/A</v>
      </c>
      <c r="P415" s="34" t="str">
        <f ca="1">IF($A415&lt;&gt;"",_xll.BCurveInt(_xll.BCurveStrip("S23","Curvedate",$A415),"Df.Mid",$A415+P$1),"")</f>
        <v>#N/A N/A</v>
      </c>
      <c r="Q415" s="34" t="str">
        <f ca="1">IF($A415&lt;&gt;"",_xll.BCurveInt(_xll.BCurveStrip("S23","Curvedate",$A415),"Df.Mid",$A415+Q$1),"")</f>
        <v>#N/A N/A</v>
      </c>
      <c r="R415" s="34" t="str">
        <f ca="1">IF($A415&lt;&gt;"",_xll.BCurveInt(_xll.BCurveStrip("S23","Curvedate",$A415),"Df.Mid",$A415+R$1),"")</f>
        <v>#N/A N/A</v>
      </c>
      <c r="S415" s="34" t="str">
        <f ca="1">IF($A415&lt;&gt;"",_xll.BCurveInt(_xll.BCurveStrip("S23","Curvedate",$A415),"Df.Mid",$A415+S$1),"")</f>
        <v>#N/A N/A</v>
      </c>
      <c r="T415" s="34" t="str">
        <f ca="1">IF($A415&lt;&gt;"",_xll.BCurveInt(_xll.BCurveStrip("S23","Curvedate",$A415),"Df.Mid",$A415+T$1),"")</f>
        <v>#N/A N/A</v>
      </c>
      <c r="U415" s="34" t="str">
        <f ca="1">IF($A415&lt;&gt;"",_xll.BCurveInt(_xll.BCurveStrip("S23","Curvedate",$A415),"Df.Mid",$A415+U$1),"")</f>
        <v>#N/A N/A</v>
      </c>
      <c r="V415" s="34" t="str">
        <f ca="1">IF($A415&lt;&gt;"",_xll.BCurveInt(_xll.BCurveStrip("S23","Curvedate",$A415),"Df.Mid",$A415+V$1),"")</f>
        <v>#N/A N/A</v>
      </c>
      <c r="W415" s="34" t="str">
        <f ca="1">IF($A415&lt;&gt;"",_xll.BCurveInt(_xll.BCurveStrip("S23","Curvedate",$A415),"Df.Mid",$A415+W$1),"")</f>
        <v>#N/A N/A</v>
      </c>
      <c r="X415" s="34" t="str">
        <f ca="1">IF($A415&lt;&gt;"",_xll.BCurveInt(_xll.BCurveStrip("S23","Curvedate",$A415),"Df.Mid",$A415+X$1),"")</f>
        <v>#N/A N/A</v>
      </c>
      <c r="Y415" s="34" t="str">
        <f ca="1">IF($A415&lt;&gt;"",_xll.BCurveInt(_xll.BCurveStrip("S23","Curvedate",$A415),"Df.Mid",$A415+Y$1),"")</f>
        <v>#N/A N/A</v>
      </c>
      <c r="Z415" s="34" t="str">
        <f ca="1">IF($A415&lt;&gt;"",_xll.BCurveInt(_xll.BCurveStrip("S23","Curvedate",$A415),"Df.Mid",$A415+Z$1),"")</f>
        <v>#N/A N/A</v>
      </c>
      <c r="AA415" s="34" t="str">
        <f ca="1">IF($A415&lt;&gt;"",_xll.BCurveInt(_xll.BCurveStrip("S23","Curvedate",$A415),"Df.Mid",$A415+AA$1),"")</f>
        <v>#N/A N/A</v>
      </c>
      <c r="AB415" s="34" t="str">
        <f ca="1">IF($A415&lt;&gt;"",_xll.BCurveInt(_xll.BCurveStrip("S23","Curvedate",$A415),"Df.Mid",$A415+AB$1),"")</f>
        <v>#N/A N/A</v>
      </c>
      <c r="AC415" s="34" t="str">
        <f ca="1">IF($A415&lt;&gt;"",_xll.BCurveInt(_xll.BCurveStrip("S23","Curvedate",$A415),"Df.Mid",$A415+AC$1),"")</f>
        <v>#N/A N/A</v>
      </c>
      <c r="AD415" s="34" t="str">
        <f ca="1">IF($A415&lt;&gt;"",_xll.BCurveInt(_xll.BCurveStrip("S23","Curvedate",$A415),"Df.Mid",$A415+AD$1),"")</f>
        <v>#N/A N/A</v>
      </c>
      <c r="AE415" s="34" t="str">
        <f ca="1">IF($A415&lt;&gt;"",_xll.BCurveInt(_xll.BCurveStrip("S23","Curvedate",$A415),"Df.Mid",$A415+AE$1),"")</f>
        <v>#N/A N/A</v>
      </c>
      <c r="AF415" s="34" t="str">
        <f ca="1">IF($A415&lt;&gt;"",_xll.BCurveInt(_xll.BCurveStrip("S23","Curvedate",$A415),"Df.Mid",$A415+AF$1),"")</f>
        <v>#N/A N/A</v>
      </c>
      <c r="AG415" s="34" t="str">
        <f ca="1">IF($A415&lt;&gt;"",_xll.BCurveInt(_xll.BCurveStrip("S23","Curvedate",$A415),"Df.Mid",$A415+AG$1),"")</f>
        <v>#N/A N/A</v>
      </c>
      <c r="AH415" s="34" t="str">
        <f ca="1">IF($A415&lt;&gt;"",_xll.BCurveInt(_xll.BCurveStrip("S23","Curvedate",$A415),"Df.Mid",$A415+AH$1),"")</f>
        <v>#N/A N/A</v>
      </c>
      <c r="AI415" s="34" t="str">
        <f ca="1">IF($A415&lt;&gt;"",_xll.BCurveInt(_xll.BCurveStrip("S23","Curvedate",$A415),"Df.Mid",$A415+AI$1),"")</f>
        <v>#N/A N/A</v>
      </c>
      <c r="AJ415" s="34" t="str">
        <f ca="1">IF($A415&lt;&gt;"",_xll.BCurveInt(_xll.BCurveStrip("S23","Curvedate",$A415),"Df.Mid",$A415+AJ$1),"")</f>
        <v>#N/A N/A</v>
      </c>
      <c r="AK415" s="34" t="str">
        <f ca="1">IF($A415&lt;&gt;"",_xll.BCurveInt(_xll.BCurveStrip("S23","Curvedate",$A415),"Df.Mid",$A415+AK$1),"")</f>
        <v>#N/A N/A</v>
      </c>
      <c r="AL415" s="34" t="str">
        <f ca="1">IF($A415&lt;&gt;"",_xll.BCurveInt(_xll.BCurveStrip("S23","Curvedate",$A415),"Df.Mid",$A415+AL$1),"")</f>
        <v>#N/A N/A</v>
      </c>
      <c r="AM415" s="34" t="str">
        <f ca="1">IF($A415&lt;&gt;"",_xll.BCurveInt(_xll.BCurveStrip("S23","Curvedate",$A415),"Df.Mid",$A415+AM$1),"")</f>
        <v>#N/A N/A</v>
      </c>
      <c r="AN415" s="34" t="str">
        <f ca="1">IF($A415&lt;&gt;"",_xll.BCurveInt(_xll.BCurveStrip("S23","Curvedate",$A415),"Df.Mid",$A415+AN$1),"")</f>
        <v>#N/A N/A</v>
      </c>
      <c r="AO415" s="34" t="str">
        <f ca="1">IF($A415&lt;&gt;"",_xll.BCurveInt(_xll.BCurveStrip("S23","Curvedate",$A415),"Df.Mid",$A415+AO$1),"")</f>
        <v>#N/A N/A</v>
      </c>
      <c r="AP415" s="34" t="str">
        <f ca="1">IF($A415&lt;&gt;"",_xll.BCurveInt(_xll.BCurveStrip("S23","Curvedate",$A415),"Df.Mid",$A415+AP$1),"")</f>
        <v>#N/A N/A</v>
      </c>
      <c r="AQ415" s="34" t="str">
        <f ca="1">IF($A415&lt;&gt;"",_xll.BCurveInt(_xll.BCurveStrip("S23","Curvedate",$A415),"Df.Mid",$A415+AQ$1),"")</f>
        <v>#N/A N/A</v>
      </c>
      <c r="AR415" s="34" t="str">
        <f ca="1">IF($A415&lt;&gt;"",_xll.BCurveInt(_xll.BCurveStrip("S23","Curvedate",$A415),"Df.Mid",$A415+AR$1),"")</f>
        <v>#N/A N/A</v>
      </c>
      <c r="AS415" s="34" t="str">
        <f ca="1">IF($A415&lt;&gt;"",_xll.BCurveInt(_xll.BCurveStrip("S23","Curvedate",$A415),"Df.Mid",$A415+AS$1),"")</f>
        <v>#N/A N/A</v>
      </c>
      <c r="AT415" s="34" t="str">
        <f ca="1">IF($A415&lt;&gt;"",_xll.BCurveInt(_xll.BCurveStrip("S23","Curvedate",$A415),"Df.Mid",$A415+AT$1),"")</f>
        <v>#N/A N/A</v>
      </c>
      <c r="AU415" s="34" t="str">
        <f ca="1">IF($A415&lt;&gt;"",_xll.BCurveInt(_xll.BCurveStrip("S23","Curvedate",$A415),"Df.Mid",$A415+AU$1),"")</f>
        <v>#N/A N/A</v>
      </c>
      <c r="AV415" s="34" t="str">
        <f ca="1">IF($A415&lt;&gt;"",_xll.BCurveInt(_xll.BCurveStrip("S23","Curvedate",$A415),"Df.Mid",$A415+AV$1),"")</f>
        <v>#N/A N/A</v>
      </c>
      <c r="AW415" s="34" t="str">
        <f ca="1">IF($A415&lt;&gt;"",_xll.BCurveInt(_xll.BCurveStrip("S23","Curvedate",$A415),"Df.Mid",$A415+AW$1),"")</f>
        <v>#N/A N/A</v>
      </c>
      <c r="AX415" s="34" t="str">
        <f ca="1">IF($A415&lt;&gt;"",_xll.BCurveInt(_xll.BCurveStrip("S23","Curvedate",$A415),"Df.Mid",$A415+AX$1),"")</f>
        <v>#N/A N/A</v>
      </c>
      <c r="AY415" s="34" t="str">
        <f ca="1">IF($A415&lt;&gt;"",_xll.BCurveInt(_xll.BCurveStrip("S23","Curvedate",$A415),"Df.Mid",$A415+AY$1),"")</f>
        <v>#N/A N/A</v>
      </c>
      <c r="AZ415" s="34" t="str">
        <f ca="1">IF($A415&lt;&gt;"",_xll.BCurveInt(_xll.BCurveStrip("S23","Curvedate",$A415),"Df.Mid",$A415+AZ$1),"")</f>
        <v>#N/A N/A</v>
      </c>
      <c r="BA415" s="34" t="str">
        <f ca="1">IF($A415&lt;&gt;"",_xll.BCurveInt(_xll.BCurveStrip("S23","Curvedate",$A415),"Df.Mid",$A415+BA$1),"")</f>
        <v>#N/A N/A</v>
      </c>
      <c r="BB415" s="34" t="str">
        <f ca="1">IF($A415&lt;&gt;"",_xll.BCurveInt(_xll.BCurveStrip("S23","Curvedate",$A415),"Df.Mid",$A415+BB$1),"")</f>
        <v>#N/A N/A</v>
      </c>
      <c r="BC415" s="34" t="str">
        <f ca="1">IF($A415&lt;&gt;"",_xll.BCurveInt(_xll.BCurveStrip("S23","Curvedate",$A415),"Df.Mid",$A415+BC$1),"")</f>
        <v>#N/A N/A</v>
      </c>
      <c r="BD415" s="34" t="str">
        <f ca="1">IF($A415&lt;&gt;"",_xll.BCurveInt(_xll.BCurveStrip("S23","Curvedate",$A415),"Df.Mid",$A415+BD$1),"")</f>
        <v>#N/A N/A</v>
      </c>
      <c r="BE415" s="34" t="str">
        <f ca="1">IF($A415&lt;&gt;"",_xll.BCurveInt(_xll.BCurveStrip("S23","Curvedate",$A415),"Df.Mid",$A415+BE$1),"")</f>
        <v>#N/A N/A</v>
      </c>
      <c r="BF415" s="34" t="str">
        <f ca="1">IF($A415&lt;&gt;"",_xll.BCurveInt(_xll.BCurveStrip("S23","Curvedate",$A415),"Df.Mid",$A415+BF$1),"")</f>
        <v>#N/A N/A</v>
      </c>
      <c r="BG415" s="34" t="str">
        <f ca="1">IF($A415&lt;&gt;"",_xll.BCurveInt(_xll.BCurveStrip("S23","Curvedate",$A415),"Df.Mid",$A415+BG$1),"")</f>
        <v>#N/A N/A</v>
      </c>
      <c r="BH415" s="34" t="str">
        <f ca="1">IF($A415&lt;&gt;"",_xll.BCurveInt(_xll.BCurveStrip("S23","Curvedate",$A415),"Df.Mid",$A415+BH$1),"")</f>
        <v>#N/A N/A</v>
      </c>
      <c r="BI415" s="34" t="str">
        <f ca="1">IF($A415&lt;&gt;"",_xll.BCurveInt(_xll.BCurveStrip("S23","Curvedate",$A415),"Df.Mid",$A415+BI$1),"")</f>
        <v>#N/A N/A</v>
      </c>
      <c r="BJ415" s="34" t="str">
        <f ca="1">IF($A415&lt;&gt;"",_xll.BCurveInt(_xll.BCurveStrip("S23","Curvedate",$A415),"Df.Mid",$A415+BJ$1),"")</f>
        <v>#N/A N/A</v>
      </c>
      <c r="BK415" s="34" t="str">
        <f ca="1">IF($A415&lt;&gt;"",_xll.BCurveInt(_xll.BCurveStrip("S23","Curvedate",$A415),"Df.Mid",$A415+BK$1),"")</f>
        <v>#N/A N/A</v>
      </c>
      <c r="BL415" s="34" t="str">
        <f ca="1">IF($A415&lt;&gt;"",_xll.BCurveInt(_xll.BCurveStrip("S23","Curvedate",$A415),"Df.Mid",$A415+BL$1),"")</f>
        <v>#N/A N/A</v>
      </c>
      <c r="BM415" s="34" t="str">
        <f ca="1">IF($A415&lt;&gt;"",_xll.BCurveInt(_xll.BCurveStrip("S23","Curvedate",$A415),"Df.Mid",$A415+BM$1),"")</f>
        <v>#N/A N/A</v>
      </c>
      <c r="BN415" s="34" t="str">
        <f ca="1">IF($A415&lt;&gt;"",_xll.BCurveInt(_xll.BCurveStrip("S23","Curvedate",$A415),"Df.Mid",$A415+BN$1),"")</f>
        <v>#N/A N/A</v>
      </c>
      <c r="BO415" s="34" t="str">
        <f ca="1">IF($A415&lt;&gt;"",_xll.BCurveInt(_xll.BCurveStrip("S23","Curvedate",$A415),"Df.Mid",$A415+BO$1),"")</f>
        <v>#N/A N/A</v>
      </c>
      <c r="BP415" s="34" t="str">
        <f ca="1">IF($A415&lt;&gt;"",_xll.BCurveInt(_xll.BCurveStrip("S23","Curvedate",$A415),"Df.Mid",$A415+BP$1),"")</f>
        <v>#N/A N/A</v>
      </c>
      <c r="BQ415" s="34" t="str">
        <f ca="1">IF($A415&lt;&gt;"",_xll.BCurveInt(_xll.BCurveStrip("S23","Curvedate",$A415),"Df.Mid",$A415+BQ$1),"")</f>
        <v>#N/A N/A</v>
      </c>
      <c r="BR415" s="34" t="str">
        <f ca="1">IF($A415&lt;&gt;"",_xll.BCurveInt(_xll.BCurveStrip("S23","Curvedate",$A415),"Df.Mid",$A415+BR$1),"")</f>
        <v>#N/A N/A</v>
      </c>
      <c r="BS415" s="34" t="str">
        <f ca="1">IF($A415&lt;&gt;"",_xll.BCurveInt(_xll.BCurveStrip("S23","Curvedate",$A415),"Df.Mid",$A415+BS$1),"")</f>
        <v>#N/A N/A</v>
      </c>
      <c r="BT415" s="34" t="str">
        <f ca="1">IF($A415&lt;&gt;"",_xll.BCurveInt(_xll.BCurveStrip("S23","Curvedate",$A415),"Df.Mid",$A415+BT$1),"")</f>
        <v>#N/A N/A</v>
      </c>
      <c r="BU415" s="34" t="str">
        <f ca="1">IF($A415&lt;&gt;"",_xll.BCurveInt(_xll.BCurveStrip("S23","Curvedate",$A415),"Df.Mid",$A415+BU$1),"")</f>
        <v>#N/A N/A</v>
      </c>
      <c r="BV415" s="34" t="str">
        <f ca="1">IF($A415&lt;&gt;"",_xll.BCurveInt(_xll.BCurveStrip("S23","Curvedate",$A415),"Df.Mid",$A415+BV$1),"")</f>
        <v>#N/A N/A</v>
      </c>
      <c r="BW415" s="34" t="str">
        <f ca="1">IF($A415&lt;&gt;"",_xll.BCurveInt(_xll.BCurveStrip("S23","Curvedate",$A415),"Df.Mid",$A415+BW$1),"")</f>
        <v>#N/A N/A</v>
      </c>
      <c r="BX415" s="34" t="str">
        <f ca="1">IF($A415&lt;&gt;"",_xll.BCurveInt(_xll.BCurveStrip("S23","Curvedate",$A415),"Df.Mid",$A415+BX$1),"")</f>
        <v>#N/A N/A</v>
      </c>
      <c r="BY415" s="34" t="str">
        <f ca="1">IF($A415&lt;&gt;"",_xll.BCurveInt(_xll.BCurveStrip("S23","Curvedate",$A415),"Df.Mid",$A415+BY$1),"")</f>
        <v>#N/A N/A</v>
      </c>
      <c r="BZ415" s="34" t="str">
        <f ca="1">IF($A415&lt;&gt;"",_xll.BCurveInt(_xll.BCurveStrip("S23","Curvedate",$A415),"Df.Mid",$A415+BZ$1),"")</f>
        <v>#N/A N/A</v>
      </c>
      <c r="CA415" s="34" t="str">
        <f ca="1">IF($A415&lt;&gt;"",_xll.BCurveInt(_xll.BCurveStrip("S23","Curvedate",$A415),"Df.Mid",$A415+CA$1),"")</f>
        <v>#N/A N/A</v>
      </c>
      <c r="CB415" s="34" t="str">
        <f ca="1">IF($A415&lt;&gt;"",_xll.BCurveInt(_xll.BCurveStrip("S23","Curvedate",$A415),"Df.Mid",$A415+CB$1),"")</f>
        <v>#N/A N/A</v>
      </c>
      <c r="CC415" s="34" t="str">
        <f ca="1">IF($A415&lt;&gt;"",_xll.BCurveInt(_xll.BCurveStrip("S23","Curvedate",$A415),"Df.Mid",$A415+CC$1),"")</f>
        <v>#N/A N/A</v>
      </c>
      <c r="CD415" s="34" t="str">
        <f ca="1">IF($A415&lt;&gt;"",_xll.BCurveInt(_xll.BCurveStrip("S23","Curvedate",$A415),"Df.Mid",$A415+CD$1),"")</f>
        <v>#N/A N/A</v>
      </c>
      <c r="CE415" s="34" t="str">
        <f ca="1">IF($A415&lt;&gt;"",_xll.BCurveInt(_xll.BCurveStrip("S23","Curvedate",$A415),"Df.Mid",$A415+CE$1),"")</f>
        <v>#N/A N/A</v>
      </c>
      <c r="CF415" s="34" t="str">
        <f ca="1">IF($A415&lt;&gt;"",_xll.BCurveInt(_xll.BCurveStrip("S23","Curvedate",$A415),"Df.Mid",$A415+CF$1),"")</f>
        <v>#N/A N/A</v>
      </c>
      <c r="CG415" s="34" t="str">
        <f ca="1">IF($A415&lt;&gt;"",_xll.BCurveInt(_xll.BCurveStrip("S23","Curvedate",$A415),"Df.Mid",$A415+CG$1),"")</f>
        <v>#N/A N/A</v>
      </c>
      <c r="CH415" s="34" t="str">
        <f ca="1">IF($A415&lt;&gt;"",_xll.BCurveInt(_xll.BCurveStrip("S23","Curvedate",$A415),"Df.Mid",$A415+CH$1),"")</f>
        <v>#N/A N/A</v>
      </c>
      <c r="CI415" s="34" t="str">
        <f ca="1">IF($A415&lt;&gt;"",_xll.BCurveInt(_xll.BCurveStrip("S23","Curvedate",$A415),"Df.Mid",$A415+CI$1),"")</f>
        <v>#N/A N/A</v>
      </c>
      <c r="CJ415" s="34" t="str">
        <f ca="1">IF($A415&lt;&gt;"",_xll.BCurveInt(_xll.BCurveStrip("S23","Curvedate",$A415),"Df.Mid",$A415+CJ$1),"")</f>
        <v>#N/A N/A</v>
      </c>
      <c r="CK415" s="34" t="str">
        <f ca="1">IF($A415&lt;&gt;"",_xll.BCurveInt(_xll.BCurveStrip("S23","Curvedate",$A415),"Df.Mid",$A415+CK$1),"")</f>
        <v>#N/A N/A</v>
      </c>
      <c r="CL415" s="34" t="str">
        <f ca="1">IF($A415&lt;&gt;"",_xll.BCurveInt(_xll.BCurveStrip("S23","Curvedate",$A415),"Df.Mid",$A415+CL$1),"")</f>
        <v>#N/A N/A</v>
      </c>
      <c r="CM415" s="34" t="str">
        <f ca="1">IF($A415&lt;&gt;"",_xll.BCurveInt(_xll.BCurveStrip("S23","Curvedate",$A415),"Df.Mid",$A415+CM$1),"")</f>
        <v>#N/A N/A</v>
      </c>
      <c r="CN415" s="34" t="str">
        <f ca="1">IF($A415&lt;&gt;"",_xll.BCurveInt(_xll.BCurveStrip("S23","Curvedate",$A415),"Df.Mid",$A415+CN$1),"")</f>
        <v>#N/A N/A</v>
      </c>
      <c r="CO415" s="34" t="str">
        <f ca="1">IF($A415&lt;&gt;"",_xll.BCurveInt(_xll.BCurveStrip("S23","Curvedate",$A415),"Df.Mid",$A415+CO$1),"")</f>
        <v>#N/A N/A</v>
      </c>
      <c r="CP415" s="34" t="str">
        <f ca="1">IF($A415&lt;&gt;"",_xll.BCurveInt(_xll.BCurveStrip("S23","Curvedate",$A415),"Df.Mid",$A415+CP$1),"")</f>
        <v>#N/A N/A</v>
      </c>
      <c r="CQ415" s="34" t="str">
        <f ca="1">IF($A415&lt;&gt;"",_xll.BCurveInt(_xll.BCurveStrip("S23","Curvedate",$A415),"Df.Mid",$A415+CQ$1),"")</f>
        <v>#N/A N/A</v>
      </c>
      <c r="CR415" s="34" t="str">
        <f ca="1">IF($A415&lt;&gt;"",_xll.BCurveInt(_xll.BCurveStrip("S23","Curvedate",$A415),"Df.Mid",$A415+CR$1),"")</f>
        <v>#N/A N/A</v>
      </c>
      <c r="CS415" s="34" t="str">
        <f ca="1">IF($A415&lt;&gt;"",_xll.BCurveInt(_xll.BCurveStrip("S23","Curvedate",$A415),"Df.Mid",$A415+CS$1),"")</f>
        <v>#N/A N/A</v>
      </c>
      <c r="CT415" s="34" t="str">
        <f ca="1">IF($A415&lt;&gt;"",_xll.BCurveInt(_xll.BCurveStrip("S23","Curvedate",$A415),"Df.Mid",$A415+CT$1),"")</f>
        <v>#N/A N/A</v>
      </c>
      <c r="CU415" s="34" t="str">
        <f ca="1">IF($A415&lt;&gt;"",_xll.BCurveInt(_xll.BCurveStrip("S23","Curvedate",$A415),"Df.Mid",$A415+CU$1),"")</f>
        <v>#N/A N/A</v>
      </c>
      <c r="CV415" s="34" t="str">
        <f ca="1">IF($A415&lt;&gt;"",_xll.BCurveInt(_xll.BCurveStrip("S23","Curvedate",$A415),"Df.Mid",$A415+CV$1),"")</f>
        <v>#N/A N/A</v>
      </c>
      <c r="CW415" s="34" t="str">
        <f ca="1">IF($A415&lt;&gt;"",_xll.BCurveInt(_xll.BCurveStrip("S23","Curvedate",$A415),"Df.Mid",$A415+CW$1),"")</f>
        <v>#N/A N/A</v>
      </c>
      <c r="CX415" s="34" t="str">
        <f ca="1">IF($A415&lt;&gt;"",_xll.BCurveInt(_xll.BCurveStrip("S23","Curvedate",$A415),"Df.Mid",$A415+CX$1),"")</f>
        <v>#N/A N/A</v>
      </c>
      <c r="CY415" s="34" t="str">
        <f ca="1">IF($A415&lt;&gt;"",_xll.BCurveInt(_xll.BCurveStrip("S23","Curvedate",$A415),"Df.Mid",$A415+CY$1),"")</f>
        <v>#N/A N/A</v>
      </c>
      <c r="CZ415" s="34" t="str">
        <f ca="1">IF($A415&lt;&gt;"",_xll.BCurveInt(_xll.BCurveStrip("S23","Curvedate",$A415),"Df.Mid",$A415+CZ$1),"")</f>
        <v>#N/A N/A</v>
      </c>
      <c r="DA415" s="34" t="str">
        <f ca="1">IF($A415&lt;&gt;"",_xll.BCurveInt(_xll.BCurveStrip("S23","Curvedate",$A415),"Df.Mid",$A415+DA$1),"")</f>
        <v>#N/A N/A</v>
      </c>
      <c r="DB415" s="34" t="str">
        <f ca="1">IF($A415&lt;&gt;"",_xll.BCurveInt(_xll.BCurveStrip("S23","Curvedate",$A415),"Df.Mid",$A415+DB$1),"")</f>
        <v>#N/A N/A</v>
      </c>
    </row>
    <row r="416" spans="1:106" x14ac:dyDescent="0.2">
      <c r="A416" s="13">
        <f t="shared" ca="1" si="6"/>
        <v>44852</v>
      </c>
      <c r="B416" s="34" t="str">
        <f ca="1">IF($A416&lt;&gt;"",_xll.BCurveInt(_xll.BCurveStrip("S23","Curvedate",$A416),"Df.Mid",$A416+B$1),"")</f>
        <v>#N/A N/A</v>
      </c>
      <c r="C416" s="34" t="str">
        <f ca="1">IF($A416&lt;&gt;"",_xll.BCurveInt(_xll.BCurveStrip("S23","Curvedate",$A416),"Df.Mid",$A416+C$1),"")</f>
        <v>#N/A N/A</v>
      </c>
      <c r="D416" s="34" t="str">
        <f ca="1">IF($A416&lt;&gt;"",_xll.BCurveInt(_xll.BCurveStrip("S23","Curvedate",$A416),"Df.Mid",$A416+D$1),"")</f>
        <v>#N/A N/A</v>
      </c>
      <c r="E416" s="34" t="str">
        <f ca="1">IF($A416&lt;&gt;"",_xll.BCurveInt(_xll.BCurveStrip("S23","Curvedate",$A416),"Df.Mid",$A416+E$1),"")</f>
        <v>#N/A N/A</v>
      </c>
      <c r="F416" s="34" t="str">
        <f ca="1">IF($A416&lt;&gt;"",_xll.BCurveInt(_xll.BCurveStrip("S23","Curvedate",$A416),"Df.Mid",$A416+F$1),"")</f>
        <v>#N/A N/A</v>
      </c>
      <c r="G416" s="34" t="str">
        <f ca="1">IF($A416&lt;&gt;"",_xll.BCurveInt(_xll.BCurveStrip("S23","Curvedate",$A416),"Df.Mid",$A416+G$1),"")</f>
        <v>#N/A N/A</v>
      </c>
      <c r="H416" s="34" t="str">
        <f ca="1">IF($A416&lt;&gt;"",_xll.BCurveInt(_xll.BCurveStrip("S23","Curvedate",$A416),"Df.Mid",$A416+H$1),"")</f>
        <v>#N/A N/A</v>
      </c>
      <c r="I416" s="34" t="str">
        <f ca="1">IF($A416&lt;&gt;"",_xll.BCurveInt(_xll.BCurveStrip("S23","Curvedate",$A416),"Df.Mid",$A416+I$1),"")</f>
        <v>#N/A N/A</v>
      </c>
      <c r="J416" s="34" t="str">
        <f ca="1">IF($A416&lt;&gt;"",_xll.BCurveInt(_xll.BCurveStrip("S23","Curvedate",$A416),"Df.Mid",$A416+J$1),"")</f>
        <v>#N/A N/A</v>
      </c>
      <c r="K416" s="34" t="str">
        <f ca="1">IF($A416&lt;&gt;"",_xll.BCurveInt(_xll.BCurveStrip("S23","Curvedate",$A416),"Df.Mid",$A416+K$1),"")</f>
        <v>#N/A N/A</v>
      </c>
      <c r="L416" s="34" t="str">
        <f ca="1">IF($A416&lt;&gt;"",_xll.BCurveInt(_xll.BCurveStrip("S23","Curvedate",$A416),"Df.Mid",$A416+L$1),"")</f>
        <v>#N/A N/A</v>
      </c>
      <c r="M416" s="34" t="str">
        <f ca="1">IF($A416&lt;&gt;"",_xll.BCurveInt(_xll.BCurveStrip("S23","Curvedate",$A416),"Df.Mid",$A416+M$1),"")</f>
        <v>#N/A N/A</v>
      </c>
      <c r="N416" s="34" t="str">
        <f ca="1">IF($A416&lt;&gt;"",_xll.BCurveInt(_xll.BCurveStrip("S23","Curvedate",$A416),"Df.Mid",$A416+N$1),"")</f>
        <v>#N/A N/A</v>
      </c>
      <c r="O416" s="34" t="str">
        <f ca="1">IF($A416&lt;&gt;"",_xll.BCurveInt(_xll.BCurveStrip("S23","Curvedate",$A416),"Df.Mid",$A416+O$1),"")</f>
        <v>#N/A N/A</v>
      </c>
      <c r="P416" s="34" t="str">
        <f ca="1">IF($A416&lt;&gt;"",_xll.BCurveInt(_xll.BCurveStrip("S23","Curvedate",$A416),"Df.Mid",$A416+P$1),"")</f>
        <v>#N/A N/A</v>
      </c>
      <c r="Q416" s="34" t="str">
        <f ca="1">IF($A416&lt;&gt;"",_xll.BCurveInt(_xll.BCurveStrip("S23","Curvedate",$A416),"Df.Mid",$A416+Q$1),"")</f>
        <v>#N/A N/A</v>
      </c>
      <c r="R416" s="34" t="str">
        <f ca="1">IF($A416&lt;&gt;"",_xll.BCurveInt(_xll.BCurveStrip("S23","Curvedate",$A416),"Df.Mid",$A416+R$1),"")</f>
        <v>#N/A N/A</v>
      </c>
      <c r="S416" s="34" t="str">
        <f ca="1">IF($A416&lt;&gt;"",_xll.BCurveInt(_xll.BCurveStrip("S23","Curvedate",$A416),"Df.Mid",$A416+S$1),"")</f>
        <v>#N/A N/A</v>
      </c>
      <c r="T416" s="34" t="str">
        <f ca="1">IF($A416&lt;&gt;"",_xll.BCurveInt(_xll.BCurveStrip("S23","Curvedate",$A416),"Df.Mid",$A416+T$1),"")</f>
        <v>#N/A N/A</v>
      </c>
      <c r="U416" s="34" t="str">
        <f ca="1">IF($A416&lt;&gt;"",_xll.BCurveInt(_xll.BCurveStrip("S23","Curvedate",$A416),"Df.Mid",$A416+U$1),"")</f>
        <v>#N/A N/A</v>
      </c>
      <c r="V416" s="34" t="str">
        <f ca="1">IF($A416&lt;&gt;"",_xll.BCurveInt(_xll.BCurveStrip("S23","Curvedate",$A416),"Df.Mid",$A416+V$1),"")</f>
        <v>#N/A N/A</v>
      </c>
      <c r="W416" s="34" t="str">
        <f ca="1">IF($A416&lt;&gt;"",_xll.BCurveInt(_xll.BCurveStrip("S23","Curvedate",$A416),"Df.Mid",$A416+W$1),"")</f>
        <v>#N/A N/A</v>
      </c>
      <c r="X416" s="34" t="str">
        <f ca="1">IF($A416&lt;&gt;"",_xll.BCurveInt(_xll.BCurveStrip("S23","Curvedate",$A416),"Df.Mid",$A416+X$1),"")</f>
        <v>#N/A N/A</v>
      </c>
      <c r="Y416" s="34" t="str">
        <f ca="1">IF($A416&lt;&gt;"",_xll.BCurveInt(_xll.BCurveStrip("S23","Curvedate",$A416),"Df.Mid",$A416+Y$1),"")</f>
        <v>#N/A N/A</v>
      </c>
      <c r="Z416" s="34" t="str">
        <f ca="1">IF($A416&lt;&gt;"",_xll.BCurveInt(_xll.BCurveStrip("S23","Curvedate",$A416),"Df.Mid",$A416+Z$1),"")</f>
        <v>#N/A N/A</v>
      </c>
      <c r="AA416" s="34" t="str">
        <f ca="1">IF($A416&lt;&gt;"",_xll.BCurveInt(_xll.BCurveStrip("S23","Curvedate",$A416),"Df.Mid",$A416+AA$1),"")</f>
        <v>#N/A N/A</v>
      </c>
      <c r="AB416" s="34" t="str">
        <f ca="1">IF($A416&lt;&gt;"",_xll.BCurveInt(_xll.BCurveStrip("S23","Curvedate",$A416),"Df.Mid",$A416+AB$1),"")</f>
        <v>#N/A N/A</v>
      </c>
      <c r="AC416" s="34" t="str">
        <f ca="1">IF($A416&lt;&gt;"",_xll.BCurveInt(_xll.BCurveStrip("S23","Curvedate",$A416),"Df.Mid",$A416+AC$1),"")</f>
        <v>#N/A N/A</v>
      </c>
      <c r="AD416" s="34" t="str">
        <f ca="1">IF($A416&lt;&gt;"",_xll.BCurveInt(_xll.BCurveStrip("S23","Curvedate",$A416),"Df.Mid",$A416+AD$1),"")</f>
        <v>#N/A N/A</v>
      </c>
      <c r="AE416" s="34" t="str">
        <f ca="1">IF($A416&lt;&gt;"",_xll.BCurveInt(_xll.BCurveStrip("S23","Curvedate",$A416),"Df.Mid",$A416+AE$1),"")</f>
        <v>#N/A N/A</v>
      </c>
      <c r="AF416" s="34" t="str">
        <f ca="1">IF($A416&lt;&gt;"",_xll.BCurveInt(_xll.BCurveStrip("S23","Curvedate",$A416),"Df.Mid",$A416+AF$1),"")</f>
        <v>#N/A N/A</v>
      </c>
      <c r="AG416" s="34" t="str">
        <f ca="1">IF($A416&lt;&gt;"",_xll.BCurveInt(_xll.BCurveStrip("S23","Curvedate",$A416),"Df.Mid",$A416+AG$1),"")</f>
        <v>#N/A N/A</v>
      </c>
      <c r="AH416" s="34" t="str">
        <f ca="1">IF($A416&lt;&gt;"",_xll.BCurveInt(_xll.BCurveStrip("S23","Curvedate",$A416),"Df.Mid",$A416+AH$1),"")</f>
        <v>#N/A N/A</v>
      </c>
      <c r="AI416" s="34" t="str">
        <f ca="1">IF($A416&lt;&gt;"",_xll.BCurveInt(_xll.BCurveStrip("S23","Curvedate",$A416),"Df.Mid",$A416+AI$1),"")</f>
        <v>#N/A N/A</v>
      </c>
      <c r="AJ416" s="34" t="str">
        <f ca="1">IF($A416&lt;&gt;"",_xll.BCurveInt(_xll.BCurveStrip("S23","Curvedate",$A416),"Df.Mid",$A416+AJ$1),"")</f>
        <v>#N/A N/A</v>
      </c>
      <c r="AK416" s="34" t="str">
        <f ca="1">IF($A416&lt;&gt;"",_xll.BCurveInt(_xll.BCurveStrip("S23","Curvedate",$A416),"Df.Mid",$A416+AK$1),"")</f>
        <v>#N/A N/A</v>
      </c>
      <c r="AL416" s="34" t="str">
        <f ca="1">IF($A416&lt;&gt;"",_xll.BCurveInt(_xll.BCurveStrip("S23","Curvedate",$A416),"Df.Mid",$A416+AL$1),"")</f>
        <v>#N/A N/A</v>
      </c>
      <c r="AM416" s="34" t="str">
        <f ca="1">IF($A416&lt;&gt;"",_xll.BCurveInt(_xll.BCurveStrip("S23","Curvedate",$A416),"Df.Mid",$A416+AM$1),"")</f>
        <v>#N/A N/A</v>
      </c>
      <c r="AN416" s="34" t="str">
        <f ca="1">IF($A416&lt;&gt;"",_xll.BCurveInt(_xll.BCurveStrip("S23","Curvedate",$A416),"Df.Mid",$A416+AN$1),"")</f>
        <v>#N/A N/A</v>
      </c>
      <c r="AO416" s="34" t="str">
        <f ca="1">IF($A416&lt;&gt;"",_xll.BCurveInt(_xll.BCurveStrip("S23","Curvedate",$A416),"Df.Mid",$A416+AO$1),"")</f>
        <v>#N/A N/A</v>
      </c>
      <c r="AP416" s="34" t="str">
        <f ca="1">IF($A416&lt;&gt;"",_xll.BCurveInt(_xll.BCurveStrip("S23","Curvedate",$A416),"Df.Mid",$A416+AP$1),"")</f>
        <v>#N/A N/A</v>
      </c>
      <c r="AQ416" s="34" t="str">
        <f ca="1">IF($A416&lt;&gt;"",_xll.BCurveInt(_xll.BCurveStrip("S23","Curvedate",$A416),"Df.Mid",$A416+AQ$1),"")</f>
        <v>#N/A N/A</v>
      </c>
      <c r="AR416" s="34" t="str">
        <f ca="1">IF($A416&lt;&gt;"",_xll.BCurveInt(_xll.BCurveStrip("S23","Curvedate",$A416),"Df.Mid",$A416+AR$1),"")</f>
        <v>#N/A N/A</v>
      </c>
      <c r="AS416" s="34" t="str">
        <f ca="1">IF($A416&lt;&gt;"",_xll.BCurveInt(_xll.BCurveStrip("S23","Curvedate",$A416),"Df.Mid",$A416+AS$1),"")</f>
        <v>#N/A N/A</v>
      </c>
      <c r="AT416" s="34" t="str">
        <f ca="1">IF($A416&lt;&gt;"",_xll.BCurveInt(_xll.BCurveStrip("S23","Curvedate",$A416),"Df.Mid",$A416+AT$1),"")</f>
        <v>#N/A N/A</v>
      </c>
      <c r="AU416" s="34" t="str">
        <f ca="1">IF($A416&lt;&gt;"",_xll.BCurveInt(_xll.BCurveStrip("S23","Curvedate",$A416),"Df.Mid",$A416+AU$1),"")</f>
        <v>#N/A N/A</v>
      </c>
      <c r="AV416" s="34" t="str">
        <f ca="1">IF($A416&lt;&gt;"",_xll.BCurveInt(_xll.BCurveStrip("S23","Curvedate",$A416),"Df.Mid",$A416+AV$1),"")</f>
        <v>#N/A N/A</v>
      </c>
      <c r="AW416" s="34" t="str">
        <f ca="1">IF($A416&lt;&gt;"",_xll.BCurveInt(_xll.BCurveStrip("S23","Curvedate",$A416),"Df.Mid",$A416+AW$1),"")</f>
        <v>#N/A N/A</v>
      </c>
      <c r="AX416" s="34" t="str">
        <f ca="1">IF($A416&lt;&gt;"",_xll.BCurveInt(_xll.BCurveStrip("S23","Curvedate",$A416),"Df.Mid",$A416+AX$1),"")</f>
        <v>#N/A N/A</v>
      </c>
      <c r="AY416" s="34" t="str">
        <f ca="1">IF($A416&lt;&gt;"",_xll.BCurveInt(_xll.BCurveStrip("S23","Curvedate",$A416),"Df.Mid",$A416+AY$1),"")</f>
        <v>#N/A N/A</v>
      </c>
      <c r="AZ416" s="34" t="str">
        <f ca="1">IF($A416&lt;&gt;"",_xll.BCurveInt(_xll.BCurveStrip("S23","Curvedate",$A416),"Df.Mid",$A416+AZ$1),"")</f>
        <v>#N/A N/A</v>
      </c>
      <c r="BA416" s="34" t="str">
        <f ca="1">IF($A416&lt;&gt;"",_xll.BCurveInt(_xll.BCurveStrip("S23","Curvedate",$A416),"Df.Mid",$A416+BA$1),"")</f>
        <v>#N/A N/A</v>
      </c>
      <c r="BB416" s="34" t="str">
        <f ca="1">IF($A416&lt;&gt;"",_xll.BCurveInt(_xll.BCurveStrip("S23","Curvedate",$A416),"Df.Mid",$A416+BB$1),"")</f>
        <v>#N/A N/A</v>
      </c>
      <c r="BC416" s="34" t="str">
        <f ca="1">IF($A416&lt;&gt;"",_xll.BCurveInt(_xll.BCurveStrip("S23","Curvedate",$A416),"Df.Mid",$A416+BC$1),"")</f>
        <v>#N/A N/A</v>
      </c>
      <c r="BD416" s="34" t="str">
        <f ca="1">IF($A416&lt;&gt;"",_xll.BCurveInt(_xll.BCurveStrip("S23","Curvedate",$A416),"Df.Mid",$A416+BD$1),"")</f>
        <v>#N/A N/A</v>
      </c>
      <c r="BE416" s="34" t="str">
        <f ca="1">IF($A416&lt;&gt;"",_xll.BCurveInt(_xll.BCurveStrip("S23","Curvedate",$A416),"Df.Mid",$A416+BE$1),"")</f>
        <v>#N/A N/A</v>
      </c>
      <c r="BF416" s="34" t="str">
        <f ca="1">IF($A416&lt;&gt;"",_xll.BCurveInt(_xll.BCurveStrip("S23","Curvedate",$A416),"Df.Mid",$A416+BF$1),"")</f>
        <v>#N/A N/A</v>
      </c>
      <c r="BG416" s="34" t="str">
        <f ca="1">IF($A416&lt;&gt;"",_xll.BCurveInt(_xll.BCurveStrip("S23","Curvedate",$A416),"Df.Mid",$A416+BG$1),"")</f>
        <v>#N/A N/A</v>
      </c>
      <c r="BH416" s="34" t="str">
        <f ca="1">IF($A416&lt;&gt;"",_xll.BCurveInt(_xll.BCurveStrip("S23","Curvedate",$A416),"Df.Mid",$A416+BH$1),"")</f>
        <v>#N/A N/A</v>
      </c>
      <c r="BI416" s="34" t="str">
        <f ca="1">IF($A416&lt;&gt;"",_xll.BCurveInt(_xll.BCurveStrip("S23","Curvedate",$A416),"Df.Mid",$A416+BI$1),"")</f>
        <v>#N/A N/A</v>
      </c>
      <c r="BJ416" s="34" t="str">
        <f ca="1">IF($A416&lt;&gt;"",_xll.BCurveInt(_xll.BCurveStrip("S23","Curvedate",$A416),"Df.Mid",$A416+BJ$1),"")</f>
        <v>#N/A N/A</v>
      </c>
      <c r="BK416" s="34" t="str">
        <f ca="1">IF($A416&lt;&gt;"",_xll.BCurveInt(_xll.BCurveStrip("S23","Curvedate",$A416),"Df.Mid",$A416+BK$1),"")</f>
        <v>#N/A N/A</v>
      </c>
      <c r="BL416" s="34" t="str">
        <f ca="1">IF($A416&lt;&gt;"",_xll.BCurveInt(_xll.BCurveStrip("S23","Curvedate",$A416),"Df.Mid",$A416+BL$1),"")</f>
        <v>#N/A N/A</v>
      </c>
      <c r="BM416" s="34" t="str">
        <f ca="1">IF($A416&lt;&gt;"",_xll.BCurveInt(_xll.BCurveStrip("S23","Curvedate",$A416),"Df.Mid",$A416+BM$1),"")</f>
        <v>#N/A N/A</v>
      </c>
      <c r="BN416" s="34" t="str">
        <f ca="1">IF($A416&lt;&gt;"",_xll.BCurveInt(_xll.BCurveStrip("S23","Curvedate",$A416),"Df.Mid",$A416+BN$1),"")</f>
        <v>#N/A N/A</v>
      </c>
      <c r="BO416" s="34" t="str">
        <f ca="1">IF($A416&lt;&gt;"",_xll.BCurveInt(_xll.BCurveStrip("S23","Curvedate",$A416),"Df.Mid",$A416+BO$1),"")</f>
        <v>#N/A N/A</v>
      </c>
      <c r="BP416" s="34" t="str">
        <f ca="1">IF($A416&lt;&gt;"",_xll.BCurveInt(_xll.BCurveStrip("S23","Curvedate",$A416),"Df.Mid",$A416+BP$1),"")</f>
        <v>#N/A N/A</v>
      </c>
      <c r="BQ416" s="34" t="str">
        <f ca="1">IF($A416&lt;&gt;"",_xll.BCurveInt(_xll.BCurveStrip("S23","Curvedate",$A416),"Df.Mid",$A416+BQ$1),"")</f>
        <v>#N/A N/A</v>
      </c>
      <c r="BR416" s="34" t="str">
        <f ca="1">IF($A416&lt;&gt;"",_xll.BCurveInt(_xll.BCurveStrip("S23","Curvedate",$A416),"Df.Mid",$A416+BR$1),"")</f>
        <v>#N/A N/A</v>
      </c>
      <c r="BS416" s="34" t="str">
        <f ca="1">IF($A416&lt;&gt;"",_xll.BCurveInt(_xll.BCurveStrip("S23","Curvedate",$A416),"Df.Mid",$A416+BS$1),"")</f>
        <v>#N/A N/A</v>
      </c>
      <c r="BT416" s="34" t="str">
        <f ca="1">IF($A416&lt;&gt;"",_xll.BCurveInt(_xll.BCurveStrip("S23","Curvedate",$A416),"Df.Mid",$A416+BT$1),"")</f>
        <v>#N/A N/A</v>
      </c>
      <c r="BU416" s="34" t="str">
        <f ca="1">IF($A416&lt;&gt;"",_xll.BCurveInt(_xll.BCurveStrip("S23","Curvedate",$A416),"Df.Mid",$A416+BU$1),"")</f>
        <v>#N/A N/A</v>
      </c>
      <c r="BV416" s="34" t="str">
        <f ca="1">IF($A416&lt;&gt;"",_xll.BCurveInt(_xll.BCurveStrip("S23","Curvedate",$A416),"Df.Mid",$A416+BV$1),"")</f>
        <v>#N/A N/A</v>
      </c>
      <c r="BW416" s="34" t="str">
        <f ca="1">IF($A416&lt;&gt;"",_xll.BCurveInt(_xll.BCurveStrip("S23","Curvedate",$A416),"Df.Mid",$A416+BW$1),"")</f>
        <v>#N/A N/A</v>
      </c>
      <c r="BX416" s="34" t="str">
        <f ca="1">IF($A416&lt;&gt;"",_xll.BCurveInt(_xll.BCurveStrip("S23","Curvedate",$A416),"Df.Mid",$A416+BX$1),"")</f>
        <v>#N/A N/A</v>
      </c>
      <c r="BY416" s="34" t="str">
        <f ca="1">IF($A416&lt;&gt;"",_xll.BCurveInt(_xll.BCurveStrip("S23","Curvedate",$A416),"Df.Mid",$A416+BY$1),"")</f>
        <v>#N/A N/A</v>
      </c>
      <c r="BZ416" s="34" t="str">
        <f ca="1">IF($A416&lt;&gt;"",_xll.BCurveInt(_xll.BCurveStrip("S23","Curvedate",$A416),"Df.Mid",$A416+BZ$1),"")</f>
        <v>#N/A N/A</v>
      </c>
      <c r="CA416" s="34" t="str">
        <f ca="1">IF($A416&lt;&gt;"",_xll.BCurveInt(_xll.BCurveStrip("S23","Curvedate",$A416),"Df.Mid",$A416+CA$1),"")</f>
        <v>#N/A N/A</v>
      </c>
      <c r="CB416" s="34" t="str">
        <f ca="1">IF($A416&lt;&gt;"",_xll.BCurveInt(_xll.BCurveStrip("S23","Curvedate",$A416),"Df.Mid",$A416+CB$1),"")</f>
        <v>#N/A N/A</v>
      </c>
      <c r="CC416" s="34" t="str">
        <f ca="1">IF($A416&lt;&gt;"",_xll.BCurveInt(_xll.BCurveStrip("S23","Curvedate",$A416),"Df.Mid",$A416+CC$1),"")</f>
        <v>#N/A N/A</v>
      </c>
      <c r="CD416" s="34" t="str">
        <f ca="1">IF($A416&lt;&gt;"",_xll.BCurveInt(_xll.BCurveStrip("S23","Curvedate",$A416),"Df.Mid",$A416+CD$1),"")</f>
        <v>#N/A N/A</v>
      </c>
      <c r="CE416" s="34" t="str">
        <f ca="1">IF($A416&lt;&gt;"",_xll.BCurveInt(_xll.BCurveStrip("S23","Curvedate",$A416),"Df.Mid",$A416+CE$1),"")</f>
        <v>#N/A N/A</v>
      </c>
      <c r="CF416" s="34" t="str">
        <f ca="1">IF($A416&lt;&gt;"",_xll.BCurveInt(_xll.BCurveStrip("S23","Curvedate",$A416),"Df.Mid",$A416+CF$1),"")</f>
        <v>#N/A N/A</v>
      </c>
      <c r="CG416" s="34" t="str">
        <f ca="1">IF($A416&lt;&gt;"",_xll.BCurveInt(_xll.BCurveStrip("S23","Curvedate",$A416),"Df.Mid",$A416+CG$1),"")</f>
        <v>#N/A N/A</v>
      </c>
      <c r="CH416" s="34" t="str">
        <f ca="1">IF($A416&lt;&gt;"",_xll.BCurveInt(_xll.BCurveStrip("S23","Curvedate",$A416),"Df.Mid",$A416+CH$1),"")</f>
        <v>#N/A N/A</v>
      </c>
      <c r="CI416" s="34" t="str">
        <f ca="1">IF($A416&lt;&gt;"",_xll.BCurveInt(_xll.BCurveStrip("S23","Curvedate",$A416),"Df.Mid",$A416+CI$1),"")</f>
        <v>#N/A N/A</v>
      </c>
      <c r="CJ416" s="34" t="str">
        <f ca="1">IF($A416&lt;&gt;"",_xll.BCurveInt(_xll.BCurveStrip("S23","Curvedate",$A416),"Df.Mid",$A416+CJ$1),"")</f>
        <v>#N/A N/A</v>
      </c>
      <c r="CK416" s="34" t="str">
        <f ca="1">IF($A416&lt;&gt;"",_xll.BCurveInt(_xll.BCurveStrip("S23","Curvedate",$A416),"Df.Mid",$A416+CK$1),"")</f>
        <v>#N/A N/A</v>
      </c>
      <c r="CL416" s="34" t="str">
        <f ca="1">IF($A416&lt;&gt;"",_xll.BCurveInt(_xll.BCurveStrip("S23","Curvedate",$A416),"Df.Mid",$A416+CL$1),"")</f>
        <v>#N/A N/A</v>
      </c>
      <c r="CM416" s="34" t="str">
        <f ca="1">IF($A416&lt;&gt;"",_xll.BCurveInt(_xll.BCurveStrip("S23","Curvedate",$A416),"Df.Mid",$A416+CM$1),"")</f>
        <v>#N/A N/A</v>
      </c>
      <c r="CN416" s="34" t="str">
        <f ca="1">IF($A416&lt;&gt;"",_xll.BCurveInt(_xll.BCurveStrip("S23","Curvedate",$A416),"Df.Mid",$A416+CN$1),"")</f>
        <v>#N/A N/A</v>
      </c>
      <c r="CO416" s="34" t="str">
        <f ca="1">IF($A416&lt;&gt;"",_xll.BCurveInt(_xll.BCurveStrip("S23","Curvedate",$A416),"Df.Mid",$A416+CO$1),"")</f>
        <v>#N/A N/A</v>
      </c>
      <c r="CP416" s="34" t="str">
        <f ca="1">IF($A416&lt;&gt;"",_xll.BCurveInt(_xll.BCurveStrip("S23","Curvedate",$A416),"Df.Mid",$A416+CP$1),"")</f>
        <v>#N/A N/A</v>
      </c>
      <c r="CQ416" s="34" t="str">
        <f ca="1">IF($A416&lt;&gt;"",_xll.BCurveInt(_xll.BCurveStrip("S23","Curvedate",$A416),"Df.Mid",$A416+CQ$1),"")</f>
        <v>#N/A N/A</v>
      </c>
      <c r="CR416" s="34" t="str">
        <f ca="1">IF($A416&lt;&gt;"",_xll.BCurveInt(_xll.BCurveStrip("S23","Curvedate",$A416),"Df.Mid",$A416+CR$1),"")</f>
        <v>#N/A N/A</v>
      </c>
      <c r="CS416" s="34" t="str">
        <f ca="1">IF($A416&lt;&gt;"",_xll.BCurveInt(_xll.BCurveStrip("S23","Curvedate",$A416),"Df.Mid",$A416+CS$1),"")</f>
        <v>#N/A N/A</v>
      </c>
      <c r="CT416" s="34" t="str">
        <f ca="1">IF($A416&lt;&gt;"",_xll.BCurveInt(_xll.BCurveStrip("S23","Curvedate",$A416),"Df.Mid",$A416+CT$1),"")</f>
        <v>#N/A N/A</v>
      </c>
      <c r="CU416" s="34" t="str">
        <f ca="1">IF($A416&lt;&gt;"",_xll.BCurveInt(_xll.BCurveStrip("S23","Curvedate",$A416),"Df.Mid",$A416+CU$1),"")</f>
        <v>#N/A N/A</v>
      </c>
      <c r="CV416" s="34" t="str">
        <f ca="1">IF($A416&lt;&gt;"",_xll.BCurveInt(_xll.BCurveStrip("S23","Curvedate",$A416),"Df.Mid",$A416+CV$1),"")</f>
        <v>#N/A N/A</v>
      </c>
      <c r="CW416" s="34" t="str">
        <f ca="1">IF($A416&lt;&gt;"",_xll.BCurveInt(_xll.BCurveStrip("S23","Curvedate",$A416),"Df.Mid",$A416+CW$1),"")</f>
        <v>#N/A N/A</v>
      </c>
      <c r="CX416" s="34" t="str">
        <f ca="1">IF($A416&lt;&gt;"",_xll.BCurveInt(_xll.BCurveStrip("S23","Curvedate",$A416),"Df.Mid",$A416+CX$1),"")</f>
        <v>#N/A N/A</v>
      </c>
      <c r="CY416" s="34" t="str">
        <f ca="1">IF($A416&lt;&gt;"",_xll.BCurveInt(_xll.BCurveStrip("S23","Curvedate",$A416),"Df.Mid",$A416+CY$1),"")</f>
        <v>#N/A N/A</v>
      </c>
      <c r="CZ416" s="34" t="str">
        <f ca="1">IF($A416&lt;&gt;"",_xll.BCurveInt(_xll.BCurveStrip("S23","Curvedate",$A416),"Df.Mid",$A416+CZ$1),"")</f>
        <v>#N/A N/A</v>
      </c>
      <c r="DA416" s="34" t="str">
        <f ca="1">IF($A416&lt;&gt;"",_xll.BCurveInt(_xll.BCurveStrip("S23","Curvedate",$A416),"Df.Mid",$A416+DA$1),"")</f>
        <v>#N/A N/A</v>
      </c>
      <c r="DB416" s="34" t="str">
        <f ca="1">IF($A416&lt;&gt;"",_xll.BCurveInt(_xll.BCurveStrip("S23","Curvedate",$A416),"Df.Mid",$A416+DB$1),"")</f>
        <v>#N/A N/A</v>
      </c>
    </row>
    <row r="417" spans="1:106" x14ac:dyDescent="0.2">
      <c r="A417" s="13">
        <f t="shared" ca="1" si="6"/>
        <v>44853</v>
      </c>
      <c r="B417" s="34" t="str">
        <f ca="1">IF($A417&lt;&gt;"",_xll.BCurveInt(_xll.BCurveStrip("S23","Curvedate",$A417),"Df.Mid",$A417+B$1),"")</f>
        <v>#N/A N/A</v>
      </c>
      <c r="C417" s="34" t="str">
        <f ca="1">IF($A417&lt;&gt;"",_xll.BCurveInt(_xll.BCurveStrip("S23","Curvedate",$A417),"Df.Mid",$A417+C$1),"")</f>
        <v>#N/A N/A</v>
      </c>
      <c r="D417" s="34" t="str">
        <f ca="1">IF($A417&lt;&gt;"",_xll.BCurveInt(_xll.BCurveStrip("S23","Curvedate",$A417),"Df.Mid",$A417+D$1),"")</f>
        <v>#N/A N/A</v>
      </c>
      <c r="E417" s="34" t="str">
        <f ca="1">IF($A417&lt;&gt;"",_xll.BCurveInt(_xll.BCurveStrip("S23","Curvedate",$A417),"Df.Mid",$A417+E$1),"")</f>
        <v>#N/A N/A</v>
      </c>
      <c r="F417" s="34" t="str">
        <f ca="1">IF($A417&lt;&gt;"",_xll.BCurveInt(_xll.BCurveStrip("S23","Curvedate",$A417),"Df.Mid",$A417+F$1),"")</f>
        <v>#N/A N/A</v>
      </c>
      <c r="G417" s="34" t="str">
        <f ca="1">IF($A417&lt;&gt;"",_xll.BCurveInt(_xll.BCurveStrip("S23","Curvedate",$A417),"Df.Mid",$A417+G$1),"")</f>
        <v>#N/A N/A</v>
      </c>
      <c r="H417" s="34" t="str">
        <f ca="1">IF($A417&lt;&gt;"",_xll.BCurveInt(_xll.BCurveStrip("S23","Curvedate",$A417),"Df.Mid",$A417+H$1),"")</f>
        <v>#N/A N/A</v>
      </c>
      <c r="I417" s="34" t="str">
        <f ca="1">IF($A417&lt;&gt;"",_xll.BCurveInt(_xll.BCurveStrip("S23","Curvedate",$A417),"Df.Mid",$A417+I$1),"")</f>
        <v>#N/A N/A</v>
      </c>
      <c r="J417" s="34" t="str">
        <f ca="1">IF($A417&lt;&gt;"",_xll.BCurveInt(_xll.BCurveStrip("S23","Curvedate",$A417),"Df.Mid",$A417+J$1),"")</f>
        <v>#N/A N/A</v>
      </c>
      <c r="K417" s="34" t="str">
        <f ca="1">IF($A417&lt;&gt;"",_xll.BCurveInt(_xll.BCurveStrip("S23","Curvedate",$A417),"Df.Mid",$A417+K$1),"")</f>
        <v>#N/A N/A</v>
      </c>
      <c r="L417" s="34" t="str">
        <f ca="1">IF($A417&lt;&gt;"",_xll.BCurveInt(_xll.BCurveStrip("S23","Curvedate",$A417),"Df.Mid",$A417+L$1),"")</f>
        <v>#N/A N/A</v>
      </c>
      <c r="M417" s="34" t="str">
        <f ca="1">IF($A417&lt;&gt;"",_xll.BCurveInt(_xll.BCurveStrip("S23","Curvedate",$A417),"Df.Mid",$A417+M$1),"")</f>
        <v>#N/A N/A</v>
      </c>
      <c r="N417" s="34" t="str">
        <f ca="1">IF($A417&lt;&gt;"",_xll.BCurveInt(_xll.BCurveStrip("S23","Curvedate",$A417),"Df.Mid",$A417+N$1),"")</f>
        <v>#N/A N/A</v>
      </c>
      <c r="O417" s="34" t="str">
        <f ca="1">IF($A417&lt;&gt;"",_xll.BCurveInt(_xll.BCurveStrip("S23","Curvedate",$A417),"Df.Mid",$A417+O$1),"")</f>
        <v>#N/A N/A</v>
      </c>
      <c r="P417" s="34" t="str">
        <f ca="1">IF($A417&lt;&gt;"",_xll.BCurveInt(_xll.BCurveStrip("S23","Curvedate",$A417),"Df.Mid",$A417+P$1),"")</f>
        <v>#N/A N/A</v>
      </c>
      <c r="Q417" s="34" t="str">
        <f ca="1">IF($A417&lt;&gt;"",_xll.BCurveInt(_xll.BCurveStrip("S23","Curvedate",$A417),"Df.Mid",$A417+Q$1),"")</f>
        <v>#N/A N/A</v>
      </c>
      <c r="R417" s="34" t="str">
        <f ca="1">IF($A417&lt;&gt;"",_xll.BCurveInt(_xll.BCurveStrip("S23","Curvedate",$A417),"Df.Mid",$A417+R$1),"")</f>
        <v>#N/A N/A</v>
      </c>
      <c r="S417" s="34" t="str">
        <f ca="1">IF($A417&lt;&gt;"",_xll.BCurveInt(_xll.BCurveStrip("S23","Curvedate",$A417),"Df.Mid",$A417+S$1),"")</f>
        <v>#N/A N/A</v>
      </c>
      <c r="T417" s="34" t="str">
        <f ca="1">IF($A417&lt;&gt;"",_xll.BCurveInt(_xll.BCurveStrip("S23","Curvedate",$A417),"Df.Mid",$A417+T$1),"")</f>
        <v>#N/A N/A</v>
      </c>
      <c r="U417" s="34" t="str">
        <f ca="1">IF($A417&lt;&gt;"",_xll.BCurveInt(_xll.BCurveStrip("S23","Curvedate",$A417),"Df.Mid",$A417+U$1),"")</f>
        <v>#N/A N/A</v>
      </c>
      <c r="V417" s="34" t="str">
        <f ca="1">IF($A417&lt;&gt;"",_xll.BCurveInt(_xll.BCurveStrip("S23","Curvedate",$A417),"Df.Mid",$A417+V$1),"")</f>
        <v>#N/A N/A</v>
      </c>
      <c r="W417" s="34" t="str">
        <f ca="1">IF($A417&lt;&gt;"",_xll.BCurveInt(_xll.BCurveStrip("S23","Curvedate",$A417),"Df.Mid",$A417+W$1),"")</f>
        <v>#N/A N/A</v>
      </c>
      <c r="X417" s="34" t="str">
        <f ca="1">IF($A417&lt;&gt;"",_xll.BCurveInt(_xll.BCurveStrip("S23","Curvedate",$A417),"Df.Mid",$A417+X$1),"")</f>
        <v>#N/A N/A</v>
      </c>
      <c r="Y417" s="34" t="str">
        <f ca="1">IF($A417&lt;&gt;"",_xll.BCurveInt(_xll.BCurveStrip("S23","Curvedate",$A417),"Df.Mid",$A417+Y$1),"")</f>
        <v>#N/A N/A</v>
      </c>
      <c r="Z417" s="34" t="str">
        <f ca="1">IF($A417&lt;&gt;"",_xll.BCurveInt(_xll.BCurveStrip("S23","Curvedate",$A417),"Df.Mid",$A417+Z$1),"")</f>
        <v>#N/A N/A</v>
      </c>
      <c r="AA417" s="34" t="str">
        <f ca="1">IF($A417&lt;&gt;"",_xll.BCurveInt(_xll.BCurveStrip("S23","Curvedate",$A417),"Df.Mid",$A417+AA$1),"")</f>
        <v>#N/A N/A</v>
      </c>
      <c r="AB417" s="34" t="str">
        <f ca="1">IF($A417&lt;&gt;"",_xll.BCurveInt(_xll.BCurveStrip("S23","Curvedate",$A417),"Df.Mid",$A417+AB$1),"")</f>
        <v>#N/A N/A</v>
      </c>
      <c r="AC417" s="34" t="str">
        <f ca="1">IF($A417&lt;&gt;"",_xll.BCurveInt(_xll.BCurveStrip("S23","Curvedate",$A417),"Df.Mid",$A417+AC$1),"")</f>
        <v>#N/A N/A</v>
      </c>
      <c r="AD417" s="34" t="str">
        <f ca="1">IF($A417&lt;&gt;"",_xll.BCurveInt(_xll.BCurveStrip("S23","Curvedate",$A417),"Df.Mid",$A417+AD$1),"")</f>
        <v>#N/A N/A</v>
      </c>
      <c r="AE417" s="34" t="str">
        <f ca="1">IF($A417&lt;&gt;"",_xll.BCurveInt(_xll.BCurveStrip("S23","Curvedate",$A417),"Df.Mid",$A417+AE$1),"")</f>
        <v>#N/A N/A</v>
      </c>
      <c r="AF417" s="34" t="str">
        <f ca="1">IF($A417&lt;&gt;"",_xll.BCurveInt(_xll.BCurveStrip("S23","Curvedate",$A417),"Df.Mid",$A417+AF$1),"")</f>
        <v>#N/A N/A</v>
      </c>
      <c r="AG417" s="34" t="str">
        <f ca="1">IF($A417&lt;&gt;"",_xll.BCurveInt(_xll.BCurveStrip("S23","Curvedate",$A417),"Df.Mid",$A417+AG$1),"")</f>
        <v>#N/A N/A</v>
      </c>
      <c r="AH417" s="34" t="str">
        <f ca="1">IF($A417&lt;&gt;"",_xll.BCurveInt(_xll.BCurveStrip("S23","Curvedate",$A417),"Df.Mid",$A417+AH$1),"")</f>
        <v>#N/A N/A</v>
      </c>
      <c r="AI417" s="34" t="str">
        <f ca="1">IF($A417&lt;&gt;"",_xll.BCurveInt(_xll.BCurveStrip("S23","Curvedate",$A417),"Df.Mid",$A417+AI$1),"")</f>
        <v>#N/A N/A</v>
      </c>
      <c r="AJ417" s="34" t="str">
        <f ca="1">IF($A417&lt;&gt;"",_xll.BCurveInt(_xll.BCurveStrip("S23","Curvedate",$A417),"Df.Mid",$A417+AJ$1),"")</f>
        <v>#N/A N/A</v>
      </c>
      <c r="AK417" s="34" t="str">
        <f ca="1">IF($A417&lt;&gt;"",_xll.BCurveInt(_xll.BCurveStrip("S23","Curvedate",$A417),"Df.Mid",$A417+AK$1),"")</f>
        <v>#N/A N/A</v>
      </c>
      <c r="AL417" s="34" t="str">
        <f ca="1">IF($A417&lt;&gt;"",_xll.BCurveInt(_xll.BCurveStrip("S23","Curvedate",$A417),"Df.Mid",$A417+AL$1),"")</f>
        <v>#N/A N/A</v>
      </c>
      <c r="AM417" s="34" t="str">
        <f ca="1">IF($A417&lt;&gt;"",_xll.BCurveInt(_xll.BCurveStrip("S23","Curvedate",$A417),"Df.Mid",$A417+AM$1),"")</f>
        <v>#N/A N/A</v>
      </c>
      <c r="AN417" s="34" t="str">
        <f ca="1">IF($A417&lt;&gt;"",_xll.BCurveInt(_xll.BCurveStrip("S23","Curvedate",$A417),"Df.Mid",$A417+AN$1),"")</f>
        <v>#N/A N/A</v>
      </c>
      <c r="AO417" s="34" t="str">
        <f ca="1">IF($A417&lt;&gt;"",_xll.BCurveInt(_xll.BCurveStrip("S23","Curvedate",$A417),"Df.Mid",$A417+AO$1),"")</f>
        <v>#N/A N/A</v>
      </c>
      <c r="AP417" s="34" t="str">
        <f ca="1">IF($A417&lt;&gt;"",_xll.BCurveInt(_xll.BCurveStrip("S23","Curvedate",$A417),"Df.Mid",$A417+AP$1),"")</f>
        <v>#N/A N/A</v>
      </c>
      <c r="AQ417" s="34" t="str">
        <f ca="1">IF($A417&lt;&gt;"",_xll.BCurveInt(_xll.BCurveStrip("S23","Curvedate",$A417),"Df.Mid",$A417+AQ$1),"")</f>
        <v>#N/A N/A</v>
      </c>
      <c r="AR417" s="34" t="str">
        <f ca="1">IF($A417&lt;&gt;"",_xll.BCurveInt(_xll.BCurveStrip("S23","Curvedate",$A417),"Df.Mid",$A417+AR$1),"")</f>
        <v>#N/A N/A</v>
      </c>
      <c r="AS417" s="34" t="str">
        <f ca="1">IF($A417&lt;&gt;"",_xll.BCurveInt(_xll.BCurveStrip("S23","Curvedate",$A417),"Df.Mid",$A417+AS$1),"")</f>
        <v>#N/A N/A</v>
      </c>
      <c r="AT417" s="34" t="str">
        <f ca="1">IF($A417&lt;&gt;"",_xll.BCurveInt(_xll.BCurveStrip("S23","Curvedate",$A417),"Df.Mid",$A417+AT$1),"")</f>
        <v>#N/A N/A</v>
      </c>
      <c r="AU417" s="34" t="str">
        <f ca="1">IF($A417&lt;&gt;"",_xll.BCurveInt(_xll.BCurveStrip("S23","Curvedate",$A417),"Df.Mid",$A417+AU$1),"")</f>
        <v>#N/A N/A</v>
      </c>
      <c r="AV417" s="34" t="str">
        <f ca="1">IF($A417&lt;&gt;"",_xll.BCurveInt(_xll.BCurveStrip("S23","Curvedate",$A417),"Df.Mid",$A417+AV$1),"")</f>
        <v>#N/A N/A</v>
      </c>
      <c r="AW417" s="34" t="str">
        <f ca="1">IF($A417&lt;&gt;"",_xll.BCurveInt(_xll.BCurveStrip("S23","Curvedate",$A417),"Df.Mid",$A417+AW$1),"")</f>
        <v>#N/A N/A</v>
      </c>
      <c r="AX417" s="34" t="str">
        <f ca="1">IF($A417&lt;&gt;"",_xll.BCurveInt(_xll.BCurveStrip("S23","Curvedate",$A417),"Df.Mid",$A417+AX$1),"")</f>
        <v>#N/A N/A</v>
      </c>
      <c r="AY417" s="34" t="str">
        <f ca="1">IF($A417&lt;&gt;"",_xll.BCurveInt(_xll.BCurveStrip("S23","Curvedate",$A417),"Df.Mid",$A417+AY$1),"")</f>
        <v>#N/A N/A</v>
      </c>
      <c r="AZ417" s="34" t="str">
        <f ca="1">IF($A417&lt;&gt;"",_xll.BCurveInt(_xll.BCurveStrip("S23","Curvedate",$A417),"Df.Mid",$A417+AZ$1),"")</f>
        <v>#N/A N/A</v>
      </c>
      <c r="BA417" s="34" t="str">
        <f ca="1">IF($A417&lt;&gt;"",_xll.BCurveInt(_xll.BCurveStrip("S23","Curvedate",$A417),"Df.Mid",$A417+BA$1),"")</f>
        <v>#N/A N/A</v>
      </c>
      <c r="BB417" s="34" t="str">
        <f ca="1">IF($A417&lt;&gt;"",_xll.BCurveInt(_xll.BCurveStrip("S23","Curvedate",$A417),"Df.Mid",$A417+BB$1),"")</f>
        <v>#N/A N/A</v>
      </c>
      <c r="BC417" s="34" t="str">
        <f ca="1">IF($A417&lt;&gt;"",_xll.BCurveInt(_xll.BCurveStrip("S23","Curvedate",$A417),"Df.Mid",$A417+BC$1),"")</f>
        <v>#N/A N/A</v>
      </c>
      <c r="BD417" s="34" t="str">
        <f ca="1">IF($A417&lt;&gt;"",_xll.BCurveInt(_xll.BCurveStrip("S23","Curvedate",$A417),"Df.Mid",$A417+BD$1),"")</f>
        <v>#N/A N/A</v>
      </c>
      <c r="BE417" s="34" t="str">
        <f ca="1">IF($A417&lt;&gt;"",_xll.BCurveInt(_xll.BCurveStrip("S23","Curvedate",$A417),"Df.Mid",$A417+BE$1),"")</f>
        <v>#N/A N/A</v>
      </c>
      <c r="BF417" s="34" t="str">
        <f ca="1">IF($A417&lt;&gt;"",_xll.BCurveInt(_xll.BCurveStrip("S23","Curvedate",$A417),"Df.Mid",$A417+BF$1),"")</f>
        <v>#N/A N/A</v>
      </c>
      <c r="BG417" s="34" t="str">
        <f ca="1">IF($A417&lt;&gt;"",_xll.BCurveInt(_xll.BCurveStrip("S23","Curvedate",$A417),"Df.Mid",$A417+BG$1),"")</f>
        <v>#N/A N/A</v>
      </c>
      <c r="BH417" s="34" t="str">
        <f ca="1">IF($A417&lt;&gt;"",_xll.BCurveInt(_xll.BCurveStrip("S23","Curvedate",$A417),"Df.Mid",$A417+BH$1),"")</f>
        <v>#N/A N/A</v>
      </c>
      <c r="BI417" s="34" t="str">
        <f ca="1">IF($A417&lt;&gt;"",_xll.BCurveInt(_xll.BCurveStrip("S23","Curvedate",$A417),"Df.Mid",$A417+BI$1),"")</f>
        <v>#N/A N/A</v>
      </c>
      <c r="BJ417" s="34" t="str">
        <f ca="1">IF($A417&lt;&gt;"",_xll.BCurveInt(_xll.BCurveStrip("S23","Curvedate",$A417),"Df.Mid",$A417+BJ$1),"")</f>
        <v>#N/A N/A</v>
      </c>
      <c r="BK417" s="34" t="str">
        <f ca="1">IF($A417&lt;&gt;"",_xll.BCurveInt(_xll.BCurveStrip("S23","Curvedate",$A417),"Df.Mid",$A417+BK$1),"")</f>
        <v>#N/A N/A</v>
      </c>
      <c r="BL417" s="34" t="str">
        <f ca="1">IF($A417&lt;&gt;"",_xll.BCurveInt(_xll.BCurveStrip("S23","Curvedate",$A417),"Df.Mid",$A417+BL$1),"")</f>
        <v>#N/A N/A</v>
      </c>
      <c r="BM417" s="34" t="str">
        <f ca="1">IF($A417&lt;&gt;"",_xll.BCurveInt(_xll.BCurveStrip("S23","Curvedate",$A417),"Df.Mid",$A417+BM$1),"")</f>
        <v>#N/A N/A</v>
      </c>
      <c r="BN417" s="34" t="str">
        <f ca="1">IF($A417&lt;&gt;"",_xll.BCurveInt(_xll.BCurveStrip("S23","Curvedate",$A417),"Df.Mid",$A417+BN$1),"")</f>
        <v>#N/A N/A</v>
      </c>
      <c r="BO417" s="34" t="str">
        <f ca="1">IF($A417&lt;&gt;"",_xll.BCurveInt(_xll.BCurveStrip("S23","Curvedate",$A417),"Df.Mid",$A417+BO$1),"")</f>
        <v>#N/A N/A</v>
      </c>
      <c r="BP417" s="34" t="str">
        <f ca="1">IF($A417&lt;&gt;"",_xll.BCurveInt(_xll.BCurveStrip("S23","Curvedate",$A417),"Df.Mid",$A417+BP$1),"")</f>
        <v>#N/A N/A</v>
      </c>
      <c r="BQ417" s="34" t="str">
        <f ca="1">IF($A417&lt;&gt;"",_xll.BCurveInt(_xll.BCurveStrip("S23","Curvedate",$A417),"Df.Mid",$A417+BQ$1),"")</f>
        <v>#N/A N/A</v>
      </c>
      <c r="BR417" s="34" t="str">
        <f ca="1">IF($A417&lt;&gt;"",_xll.BCurveInt(_xll.BCurveStrip("S23","Curvedate",$A417),"Df.Mid",$A417+BR$1),"")</f>
        <v>#N/A N/A</v>
      </c>
      <c r="BS417" s="34" t="str">
        <f ca="1">IF($A417&lt;&gt;"",_xll.BCurveInt(_xll.BCurveStrip("S23","Curvedate",$A417),"Df.Mid",$A417+BS$1),"")</f>
        <v>#N/A N/A</v>
      </c>
      <c r="BT417" s="34" t="str">
        <f ca="1">IF($A417&lt;&gt;"",_xll.BCurveInt(_xll.BCurveStrip("S23","Curvedate",$A417),"Df.Mid",$A417+BT$1),"")</f>
        <v>#N/A N/A</v>
      </c>
      <c r="BU417" s="34" t="str">
        <f ca="1">IF($A417&lt;&gt;"",_xll.BCurveInt(_xll.BCurveStrip("S23","Curvedate",$A417),"Df.Mid",$A417+BU$1),"")</f>
        <v>#N/A N/A</v>
      </c>
      <c r="BV417" s="34" t="str">
        <f ca="1">IF($A417&lt;&gt;"",_xll.BCurveInt(_xll.BCurveStrip("S23","Curvedate",$A417),"Df.Mid",$A417+BV$1),"")</f>
        <v>#N/A N/A</v>
      </c>
      <c r="BW417" s="34" t="str">
        <f ca="1">IF($A417&lt;&gt;"",_xll.BCurveInt(_xll.BCurveStrip("S23","Curvedate",$A417),"Df.Mid",$A417+BW$1),"")</f>
        <v>#N/A N/A</v>
      </c>
      <c r="BX417" s="34" t="str">
        <f ca="1">IF($A417&lt;&gt;"",_xll.BCurveInt(_xll.BCurveStrip("S23","Curvedate",$A417),"Df.Mid",$A417+BX$1),"")</f>
        <v>#N/A N/A</v>
      </c>
      <c r="BY417" s="34" t="str">
        <f ca="1">IF($A417&lt;&gt;"",_xll.BCurveInt(_xll.BCurveStrip("S23","Curvedate",$A417),"Df.Mid",$A417+BY$1),"")</f>
        <v>#N/A N/A</v>
      </c>
      <c r="BZ417" s="34" t="str">
        <f ca="1">IF($A417&lt;&gt;"",_xll.BCurveInt(_xll.BCurveStrip("S23","Curvedate",$A417),"Df.Mid",$A417+BZ$1),"")</f>
        <v>#N/A N/A</v>
      </c>
      <c r="CA417" s="34" t="str">
        <f ca="1">IF($A417&lt;&gt;"",_xll.BCurveInt(_xll.BCurveStrip("S23","Curvedate",$A417),"Df.Mid",$A417+CA$1),"")</f>
        <v>#N/A N/A</v>
      </c>
      <c r="CB417" s="34" t="str">
        <f ca="1">IF($A417&lt;&gt;"",_xll.BCurveInt(_xll.BCurveStrip("S23","Curvedate",$A417),"Df.Mid",$A417+CB$1),"")</f>
        <v>#N/A N/A</v>
      </c>
      <c r="CC417" s="34" t="str">
        <f ca="1">IF($A417&lt;&gt;"",_xll.BCurveInt(_xll.BCurveStrip("S23","Curvedate",$A417),"Df.Mid",$A417+CC$1),"")</f>
        <v>#N/A N/A</v>
      </c>
      <c r="CD417" s="34" t="str">
        <f ca="1">IF($A417&lt;&gt;"",_xll.BCurveInt(_xll.BCurveStrip("S23","Curvedate",$A417),"Df.Mid",$A417+CD$1),"")</f>
        <v>#N/A N/A</v>
      </c>
      <c r="CE417" s="34" t="str">
        <f ca="1">IF($A417&lt;&gt;"",_xll.BCurveInt(_xll.BCurveStrip("S23","Curvedate",$A417),"Df.Mid",$A417+CE$1),"")</f>
        <v>#N/A N/A</v>
      </c>
      <c r="CF417" s="34" t="str">
        <f ca="1">IF($A417&lt;&gt;"",_xll.BCurveInt(_xll.BCurveStrip("S23","Curvedate",$A417),"Df.Mid",$A417+CF$1),"")</f>
        <v>#N/A N/A</v>
      </c>
      <c r="CG417" s="34" t="str">
        <f ca="1">IF($A417&lt;&gt;"",_xll.BCurveInt(_xll.BCurveStrip("S23","Curvedate",$A417),"Df.Mid",$A417+CG$1),"")</f>
        <v>#N/A N/A</v>
      </c>
      <c r="CH417" s="34" t="str">
        <f ca="1">IF($A417&lt;&gt;"",_xll.BCurveInt(_xll.BCurveStrip("S23","Curvedate",$A417),"Df.Mid",$A417+CH$1),"")</f>
        <v>#N/A N/A</v>
      </c>
      <c r="CI417" s="34" t="str">
        <f ca="1">IF($A417&lt;&gt;"",_xll.BCurveInt(_xll.BCurveStrip("S23","Curvedate",$A417),"Df.Mid",$A417+CI$1),"")</f>
        <v>#N/A N/A</v>
      </c>
      <c r="CJ417" s="34" t="str">
        <f ca="1">IF($A417&lt;&gt;"",_xll.BCurveInt(_xll.BCurveStrip("S23","Curvedate",$A417),"Df.Mid",$A417+CJ$1),"")</f>
        <v>#N/A N/A</v>
      </c>
      <c r="CK417" s="34" t="str">
        <f ca="1">IF($A417&lt;&gt;"",_xll.BCurveInt(_xll.BCurveStrip("S23","Curvedate",$A417),"Df.Mid",$A417+CK$1),"")</f>
        <v>#N/A N/A</v>
      </c>
      <c r="CL417" s="34" t="str">
        <f ca="1">IF($A417&lt;&gt;"",_xll.BCurveInt(_xll.BCurveStrip("S23","Curvedate",$A417),"Df.Mid",$A417+CL$1),"")</f>
        <v>#N/A N/A</v>
      </c>
      <c r="CM417" s="34" t="str">
        <f ca="1">IF($A417&lt;&gt;"",_xll.BCurveInt(_xll.BCurveStrip("S23","Curvedate",$A417),"Df.Mid",$A417+CM$1),"")</f>
        <v>#N/A N/A</v>
      </c>
      <c r="CN417" s="34" t="str">
        <f ca="1">IF($A417&lt;&gt;"",_xll.BCurveInt(_xll.BCurveStrip("S23","Curvedate",$A417),"Df.Mid",$A417+CN$1),"")</f>
        <v>#N/A N/A</v>
      </c>
      <c r="CO417" s="34" t="str">
        <f ca="1">IF($A417&lt;&gt;"",_xll.BCurveInt(_xll.BCurveStrip("S23","Curvedate",$A417),"Df.Mid",$A417+CO$1),"")</f>
        <v>#N/A N/A</v>
      </c>
      <c r="CP417" s="34" t="str">
        <f ca="1">IF($A417&lt;&gt;"",_xll.BCurveInt(_xll.BCurveStrip("S23","Curvedate",$A417),"Df.Mid",$A417+CP$1),"")</f>
        <v>#N/A N/A</v>
      </c>
      <c r="CQ417" s="34" t="str">
        <f ca="1">IF($A417&lt;&gt;"",_xll.BCurveInt(_xll.BCurveStrip("S23","Curvedate",$A417),"Df.Mid",$A417+CQ$1),"")</f>
        <v>#N/A N/A</v>
      </c>
      <c r="CR417" s="34" t="str">
        <f ca="1">IF($A417&lt;&gt;"",_xll.BCurveInt(_xll.BCurveStrip("S23","Curvedate",$A417),"Df.Mid",$A417+CR$1),"")</f>
        <v>#N/A N/A</v>
      </c>
      <c r="CS417" s="34" t="str">
        <f ca="1">IF($A417&lt;&gt;"",_xll.BCurveInt(_xll.BCurveStrip("S23","Curvedate",$A417),"Df.Mid",$A417+CS$1),"")</f>
        <v>#N/A N/A</v>
      </c>
      <c r="CT417" s="34" t="str">
        <f ca="1">IF($A417&lt;&gt;"",_xll.BCurveInt(_xll.BCurveStrip("S23","Curvedate",$A417),"Df.Mid",$A417+CT$1),"")</f>
        <v>#N/A N/A</v>
      </c>
      <c r="CU417" s="34" t="str">
        <f ca="1">IF($A417&lt;&gt;"",_xll.BCurveInt(_xll.BCurveStrip("S23","Curvedate",$A417),"Df.Mid",$A417+CU$1),"")</f>
        <v>#N/A N/A</v>
      </c>
      <c r="CV417" s="34" t="str">
        <f ca="1">IF($A417&lt;&gt;"",_xll.BCurveInt(_xll.BCurveStrip("S23","Curvedate",$A417),"Df.Mid",$A417+CV$1),"")</f>
        <v>#N/A N/A</v>
      </c>
      <c r="CW417" s="34" t="str">
        <f ca="1">IF($A417&lt;&gt;"",_xll.BCurveInt(_xll.BCurveStrip("S23","Curvedate",$A417),"Df.Mid",$A417+CW$1),"")</f>
        <v>#N/A N/A</v>
      </c>
      <c r="CX417" s="34" t="str">
        <f ca="1">IF($A417&lt;&gt;"",_xll.BCurveInt(_xll.BCurveStrip("S23","Curvedate",$A417),"Df.Mid",$A417+CX$1),"")</f>
        <v>#N/A N/A</v>
      </c>
      <c r="CY417" s="34" t="str">
        <f ca="1">IF($A417&lt;&gt;"",_xll.BCurveInt(_xll.BCurveStrip("S23","Curvedate",$A417),"Df.Mid",$A417+CY$1),"")</f>
        <v>#N/A N/A</v>
      </c>
      <c r="CZ417" s="34" t="str">
        <f ca="1">IF($A417&lt;&gt;"",_xll.BCurveInt(_xll.BCurveStrip("S23","Curvedate",$A417),"Df.Mid",$A417+CZ$1),"")</f>
        <v>#N/A N/A</v>
      </c>
      <c r="DA417" s="34" t="str">
        <f ca="1">IF($A417&lt;&gt;"",_xll.BCurveInt(_xll.BCurveStrip("S23","Curvedate",$A417),"Df.Mid",$A417+DA$1),"")</f>
        <v>#N/A N/A</v>
      </c>
      <c r="DB417" s="34" t="str">
        <f ca="1">IF($A417&lt;&gt;"",_xll.BCurveInt(_xll.BCurveStrip("S23","Curvedate",$A417),"Df.Mid",$A417+DB$1),"")</f>
        <v>#N/A N/A</v>
      </c>
    </row>
    <row r="418" spans="1:106" x14ac:dyDescent="0.2">
      <c r="A418" s="13">
        <f t="shared" ca="1" si="6"/>
        <v>44854</v>
      </c>
      <c r="B418" s="34" t="str">
        <f ca="1">IF($A418&lt;&gt;"",_xll.BCurveInt(_xll.BCurveStrip("S23","Curvedate",$A418),"Df.Mid",$A418+B$1),"")</f>
        <v>#N/A N/A</v>
      </c>
      <c r="C418" s="34" t="str">
        <f ca="1">IF($A418&lt;&gt;"",_xll.BCurveInt(_xll.BCurveStrip("S23","Curvedate",$A418),"Df.Mid",$A418+C$1),"")</f>
        <v>#N/A N/A</v>
      </c>
      <c r="D418" s="34" t="str">
        <f ca="1">IF($A418&lt;&gt;"",_xll.BCurveInt(_xll.BCurveStrip("S23","Curvedate",$A418),"Df.Mid",$A418+D$1),"")</f>
        <v>#N/A N/A</v>
      </c>
      <c r="E418" s="34" t="str">
        <f ca="1">IF($A418&lt;&gt;"",_xll.BCurveInt(_xll.BCurveStrip("S23","Curvedate",$A418),"Df.Mid",$A418+E$1),"")</f>
        <v>#N/A N/A</v>
      </c>
      <c r="F418" s="34" t="str">
        <f ca="1">IF($A418&lt;&gt;"",_xll.BCurveInt(_xll.BCurveStrip("S23","Curvedate",$A418),"Df.Mid",$A418+F$1),"")</f>
        <v>#N/A N/A</v>
      </c>
      <c r="G418" s="34" t="str">
        <f ca="1">IF($A418&lt;&gt;"",_xll.BCurveInt(_xll.BCurveStrip("S23","Curvedate",$A418),"Df.Mid",$A418+G$1),"")</f>
        <v>#N/A N/A</v>
      </c>
      <c r="H418" s="34" t="str">
        <f ca="1">IF($A418&lt;&gt;"",_xll.BCurveInt(_xll.BCurveStrip("S23","Curvedate",$A418),"Df.Mid",$A418+H$1),"")</f>
        <v>#N/A N/A</v>
      </c>
      <c r="I418" s="34" t="str">
        <f ca="1">IF($A418&lt;&gt;"",_xll.BCurveInt(_xll.BCurveStrip("S23","Curvedate",$A418),"Df.Mid",$A418+I$1),"")</f>
        <v>#N/A N/A</v>
      </c>
      <c r="J418" s="34" t="str">
        <f ca="1">IF($A418&lt;&gt;"",_xll.BCurveInt(_xll.BCurveStrip("S23","Curvedate",$A418),"Df.Mid",$A418+J$1),"")</f>
        <v>#N/A N/A</v>
      </c>
      <c r="K418" s="34" t="str">
        <f ca="1">IF($A418&lt;&gt;"",_xll.BCurveInt(_xll.BCurveStrip("S23","Curvedate",$A418),"Df.Mid",$A418+K$1),"")</f>
        <v>#N/A N/A</v>
      </c>
      <c r="L418" s="34" t="str">
        <f ca="1">IF($A418&lt;&gt;"",_xll.BCurveInt(_xll.BCurveStrip("S23","Curvedate",$A418),"Df.Mid",$A418+L$1),"")</f>
        <v>#N/A N/A</v>
      </c>
      <c r="M418" s="34" t="str">
        <f ca="1">IF($A418&lt;&gt;"",_xll.BCurveInt(_xll.BCurveStrip("S23","Curvedate",$A418),"Df.Mid",$A418+M$1),"")</f>
        <v>#N/A N/A</v>
      </c>
      <c r="N418" s="34" t="str">
        <f ca="1">IF($A418&lt;&gt;"",_xll.BCurveInt(_xll.BCurveStrip("S23","Curvedate",$A418),"Df.Mid",$A418+N$1),"")</f>
        <v>#N/A N/A</v>
      </c>
      <c r="O418" s="34" t="str">
        <f ca="1">IF($A418&lt;&gt;"",_xll.BCurveInt(_xll.BCurveStrip("S23","Curvedate",$A418),"Df.Mid",$A418+O$1),"")</f>
        <v>#N/A N/A</v>
      </c>
      <c r="P418" s="34" t="str">
        <f ca="1">IF($A418&lt;&gt;"",_xll.BCurveInt(_xll.BCurveStrip("S23","Curvedate",$A418),"Df.Mid",$A418+P$1),"")</f>
        <v>#N/A N/A</v>
      </c>
      <c r="Q418" s="34" t="str">
        <f ca="1">IF($A418&lt;&gt;"",_xll.BCurveInt(_xll.BCurveStrip("S23","Curvedate",$A418),"Df.Mid",$A418+Q$1),"")</f>
        <v>#N/A N/A</v>
      </c>
      <c r="R418" s="34" t="str">
        <f ca="1">IF($A418&lt;&gt;"",_xll.BCurveInt(_xll.BCurveStrip("S23","Curvedate",$A418),"Df.Mid",$A418+R$1),"")</f>
        <v>#N/A N/A</v>
      </c>
      <c r="S418" s="34" t="str">
        <f ca="1">IF($A418&lt;&gt;"",_xll.BCurveInt(_xll.BCurveStrip("S23","Curvedate",$A418),"Df.Mid",$A418+S$1),"")</f>
        <v>#N/A N/A</v>
      </c>
      <c r="T418" s="34" t="str">
        <f ca="1">IF($A418&lt;&gt;"",_xll.BCurveInt(_xll.BCurveStrip("S23","Curvedate",$A418),"Df.Mid",$A418+T$1),"")</f>
        <v>#N/A N/A</v>
      </c>
      <c r="U418" s="34" t="str">
        <f ca="1">IF($A418&lt;&gt;"",_xll.BCurveInt(_xll.BCurveStrip("S23","Curvedate",$A418),"Df.Mid",$A418+U$1),"")</f>
        <v>#N/A N/A</v>
      </c>
      <c r="V418" s="34" t="str">
        <f ca="1">IF($A418&lt;&gt;"",_xll.BCurveInt(_xll.BCurveStrip("S23","Curvedate",$A418),"Df.Mid",$A418+V$1),"")</f>
        <v>#N/A N/A</v>
      </c>
      <c r="W418" s="34" t="str">
        <f ca="1">IF($A418&lt;&gt;"",_xll.BCurveInt(_xll.BCurveStrip("S23","Curvedate",$A418),"Df.Mid",$A418+W$1),"")</f>
        <v>#N/A N/A</v>
      </c>
      <c r="X418" s="34" t="str">
        <f ca="1">IF($A418&lt;&gt;"",_xll.BCurveInt(_xll.BCurveStrip("S23","Curvedate",$A418),"Df.Mid",$A418+X$1),"")</f>
        <v>#N/A N/A</v>
      </c>
      <c r="Y418" s="34" t="str">
        <f ca="1">IF($A418&lt;&gt;"",_xll.BCurveInt(_xll.BCurveStrip("S23","Curvedate",$A418),"Df.Mid",$A418+Y$1),"")</f>
        <v>#N/A N/A</v>
      </c>
      <c r="Z418" s="34" t="str">
        <f ca="1">IF($A418&lt;&gt;"",_xll.BCurveInt(_xll.BCurveStrip("S23","Curvedate",$A418),"Df.Mid",$A418+Z$1),"")</f>
        <v>#N/A N/A</v>
      </c>
      <c r="AA418" s="34" t="str">
        <f ca="1">IF($A418&lt;&gt;"",_xll.BCurveInt(_xll.BCurveStrip("S23","Curvedate",$A418),"Df.Mid",$A418+AA$1),"")</f>
        <v>#N/A N/A</v>
      </c>
      <c r="AB418" s="34" t="str">
        <f ca="1">IF($A418&lt;&gt;"",_xll.BCurveInt(_xll.BCurveStrip("S23","Curvedate",$A418),"Df.Mid",$A418+AB$1),"")</f>
        <v>#N/A N/A</v>
      </c>
      <c r="AC418" s="34" t="str">
        <f ca="1">IF($A418&lt;&gt;"",_xll.BCurveInt(_xll.BCurveStrip("S23","Curvedate",$A418),"Df.Mid",$A418+AC$1),"")</f>
        <v>#N/A N/A</v>
      </c>
      <c r="AD418" s="34" t="str">
        <f ca="1">IF($A418&lt;&gt;"",_xll.BCurveInt(_xll.BCurveStrip("S23","Curvedate",$A418),"Df.Mid",$A418+AD$1),"")</f>
        <v>#N/A N/A</v>
      </c>
      <c r="AE418" s="34" t="str">
        <f ca="1">IF($A418&lt;&gt;"",_xll.BCurveInt(_xll.BCurveStrip("S23","Curvedate",$A418),"Df.Mid",$A418+AE$1),"")</f>
        <v>#N/A N/A</v>
      </c>
      <c r="AF418" s="34" t="str">
        <f ca="1">IF($A418&lt;&gt;"",_xll.BCurveInt(_xll.BCurveStrip("S23","Curvedate",$A418),"Df.Mid",$A418+AF$1),"")</f>
        <v>#N/A N/A</v>
      </c>
      <c r="AG418" s="34" t="str">
        <f ca="1">IF($A418&lt;&gt;"",_xll.BCurveInt(_xll.BCurveStrip("S23","Curvedate",$A418),"Df.Mid",$A418+AG$1),"")</f>
        <v>#N/A N/A</v>
      </c>
      <c r="AH418" s="34" t="str">
        <f ca="1">IF($A418&lt;&gt;"",_xll.BCurveInt(_xll.BCurveStrip("S23","Curvedate",$A418),"Df.Mid",$A418+AH$1),"")</f>
        <v>#N/A N/A</v>
      </c>
      <c r="AI418" s="34" t="str">
        <f ca="1">IF($A418&lt;&gt;"",_xll.BCurveInt(_xll.BCurveStrip("S23","Curvedate",$A418),"Df.Mid",$A418+AI$1),"")</f>
        <v>#N/A N/A</v>
      </c>
      <c r="AJ418" s="34" t="str">
        <f ca="1">IF($A418&lt;&gt;"",_xll.BCurveInt(_xll.BCurveStrip("S23","Curvedate",$A418),"Df.Mid",$A418+AJ$1),"")</f>
        <v>#N/A N/A</v>
      </c>
      <c r="AK418" s="34" t="str">
        <f ca="1">IF($A418&lt;&gt;"",_xll.BCurveInt(_xll.BCurveStrip("S23","Curvedate",$A418),"Df.Mid",$A418+AK$1),"")</f>
        <v>#N/A N/A</v>
      </c>
      <c r="AL418" s="34" t="str">
        <f ca="1">IF($A418&lt;&gt;"",_xll.BCurveInt(_xll.BCurveStrip("S23","Curvedate",$A418),"Df.Mid",$A418+AL$1),"")</f>
        <v>#N/A N/A</v>
      </c>
      <c r="AM418" s="34" t="str">
        <f ca="1">IF($A418&lt;&gt;"",_xll.BCurveInt(_xll.BCurveStrip("S23","Curvedate",$A418),"Df.Mid",$A418+AM$1),"")</f>
        <v>#N/A N/A</v>
      </c>
      <c r="AN418" s="34" t="str">
        <f ca="1">IF($A418&lt;&gt;"",_xll.BCurveInt(_xll.BCurveStrip("S23","Curvedate",$A418),"Df.Mid",$A418+AN$1),"")</f>
        <v>#N/A N/A</v>
      </c>
      <c r="AO418" s="34" t="str">
        <f ca="1">IF($A418&lt;&gt;"",_xll.BCurveInt(_xll.BCurveStrip("S23","Curvedate",$A418),"Df.Mid",$A418+AO$1),"")</f>
        <v>#N/A N/A</v>
      </c>
      <c r="AP418" s="34" t="str">
        <f ca="1">IF($A418&lt;&gt;"",_xll.BCurveInt(_xll.BCurveStrip("S23","Curvedate",$A418),"Df.Mid",$A418+AP$1),"")</f>
        <v>#N/A N/A</v>
      </c>
      <c r="AQ418" s="34" t="str">
        <f ca="1">IF($A418&lt;&gt;"",_xll.BCurveInt(_xll.BCurveStrip("S23","Curvedate",$A418),"Df.Mid",$A418+AQ$1),"")</f>
        <v>#N/A N/A</v>
      </c>
      <c r="AR418" s="34" t="str">
        <f ca="1">IF($A418&lt;&gt;"",_xll.BCurveInt(_xll.BCurveStrip("S23","Curvedate",$A418),"Df.Mid",$A418+AR$1),"")</f>
        <v>#N/A N/A</v>
      </c>
      <c r="AS418" s="34" t="str">
        <f ca="1">IF($A418&lt;&gt;"",_xll.BCurveInt(_xll.BCurveStrip("S23","Curvedate",$A418),"Df.Mid",$A418+AS$1),"")</f>
        <v>#N/A N/A</v>
      </c>
      <c r="AT418" s="34" t="str">
        <f ca="1">IF($A418&lt;&gt;"",_xll.BCurveInt(_xll.BCurveStrip("S23","Curvedate",$A418),"Df.Mid",$A418+AT$1),"")</f>
        <v>#N/A N/A</v>
      </c>
      <c r="AU418" s="34" t="str">
        <f ca="1">IF($A418&lt;&gt;"",_xll.BCurveInt(_xll.BCurveStrip("S23","Curvedate",$A418),"Df.Mid",$A418+AU$1),"")</f>
        <v>#N/A N/A</v>
      </c>
      <c r="AV418" s="34" t="str">
        <f ca="1">IF($A418&lt;&gt;"",_xll.BCurveInt(_xll.BCurveStrip("S23","Curvedate",$A418),"Df.Mid",$A418+AV$1),"")</f>
        <v>#N/A N/A</v>
      </c>
      <c r="AW418" s="34" t="str">
        <f ca="1">IF($A418&lt;&gt;"",_xll.BCurveInt(_xll.BCurveStrip("S23","Curvedate",$A418),"Df.Mid",$A418+AW$1),"")</f>
        <v>#N/A N/A</v>
      </c>
      <c r="AX418" s="34" t="str">
        <f ca="1">IF($A418&lt;&gt;"",_xll.BCurveInt(_xll.BCurveStrip("S23","Curvedate",$A418),"Df.Mid",$A418+AX$1),"")</f>
        <v>#N/A N/A</v>
      </c>
      <c r="AY418" s="34" t="str">
        <f ca="1">IF($A418&lt;&gt;"",_xll.BCurveInt(_xll.BCurveStrip("S23","Curvedate",$A418),"Df.Mid",$A418+AY$1),"")</f>
        <v>#N/A N/A</v>
      </c>
      <c r="AZ418" s="34" t="str">
        <f ca="1">IF($A418&lt;&gt;"",_xll.BCurveInt(_xll.BCurveStrip("S23","Curvedate",$A418),"Df.Mid",$A418+AZ$1),"")</f>
        <v>#N/A N/A</v>
      </c>
      <c r="BA418" s="34" t="str">
        <f ca="1">IF($A418&lt;&gt;"",_xll.BCurveInt(_xll.BCurveStrip("S23","Curvedate",$A418),"Df.Mid",$A418+BA$1),"")</f>
        <v>#N/A N/A</v>
      </c>
      <c r="BB418" s="34" t="str">
        <f ca="1">IF($A418&lt;&gt;"",_xll.BCurveInt(_xll.BCurveStrip("S23","Curvedate",$A418),"Df.Mid",$A418+BB$1),"")</f>
        <v>#N/A N/A</v>
      </c>
      <c r="BC418" s="34" t="str">
        <f ca="1">IF($A418&lt;&gt;"",_xll.BCurveInt(_xll.BCurveStrip("S23","Curvedate",$A418),"Df.Mid",$A418+BC$1),"")</f>
        <v>#N/A N/A</v>
      </c>
      <c r="BD418" s="34" t="str">
        <f ca="1">IF($A418&lt;&gt;"",_xll.BCurveInt(_xll.BCurveStrip("S23","Curvedate",$A418),"Df.Mid",$A418+BD$1),"")</f>
        <v>#N/A N/A</v>
      </c>
      <c r="BE418" s="34" t="str">
        <f ca="1">IF($A418&lt;&gt;"",_xll.BCurveInt(_xll.BCurveStrip("S23","Curvedate",$A418),"Df.Mid",$A418+BE$1),"")</f>
        <v>#N/A N/A</v>
      </c>
      <c r="BF418" s="34" t="str">
        <f ca="1">IF($A418&lt;&gt;"",_xll.BCurveInt(_xll.BCurveStrip("S23","Curvedate",$A418),"Df.Mid",$A418+BF$1),"")</f>
        <v>#N/A N/A</v>
      </c>
      <c r="BG418" s="34" t="str">
        <f ca="1">IF($A418&lt;&gt;"",_xll.BCurveInt(_xll.BCurveStrip("S23","Curvedate",$A418),"Df.Mid",$A418+BG$1),"")</f>
        <v>#N/A N/A</v>
      </c>
      <c r="BH418" s="34" t="str">
        <f ca="1">IF($A418&lt;&gt;"",_xll.BCurveInt(_xll.BCurveStrip("S23","Curvedate",$A418),"Df.Mid",$A418+BH$1),"")</f>
        <v>#N/A N/A</v>
      </c>
      <c r="BI418" s="34" t="str">
        <f ca="1">IF($A418&lt;&gt;"",_xll.BCurveInt(_xll.BCurveStrip("S23","Curvedate",$A418),"Df.Mid",$A418+BI$1),"")</f>
        <v>#N/A N/A</v>
      </c>
      <c r="BJ418" s="34" t="str">
        <f ca="1">IF($A418&lt;&gt;"",_xll.BCurveInt(_xll.BCurveStrip("S23","Curvedate",$A418),"Df.Mid",$A418+BJ$1),"")</f>
        <v>#N/A N/A</v>
      </c>
      <c r="BK418" s="34" t="str">
        <f ca="1">IF($A418&lt;&gt;"",_xll.BCurveInt(_xll.BCurveStrip("S23","Curvedate",$A418),"Df.Mid",$A418+BK$1),"")</f>
        <v>#N/A N/A</v>
      </c>
      <c r="BL418" s="34" t="str">
        <f ca="1">IF($A418&lt;&gt;"",_xll.BCurveInt(_xll.BCurveStrip("S23","Curvedate",$A418),"Df.Mid",$A418+BL$1),"")</f>
        <v>#N/A N/A</v>
      </c>
      <c r="BM418" s="34" t="str">
        <f ca="1">IF($A418&lt;&gt;"",_xll.BCurveInt(_xll.BCurveStrip("S23","Curvedate",$A418),"Df.Mid",$A418+BM$1),"")</f>
        <v>#N/A N/A</v>
      </c>
      <c r="BN418" s="34" t="str">
        <f ca="1">IF($A418&lt;&gt;"",_xll.BCurveInt(_xll.BCurveStrip("S23","Curvedate",$A418),"Df.Mid",$A418+BN$1),"")</f>
        <v>#N/A N/A</v>
      </c>
      <c r="BO418" s="34" t="str">
        <f ca="1">IF($A418&lt;&gt;"",_xll.BCurveInt(_xll.BCurveStrip("S23","Curvedate",$A418),"Df.Mid",$A418+BO$1),"")</f>
        <v>#N/A N/A</v>
      </c>
      <c r="BP418" s="34" t="str">
        <f ca="1">IF($A418&lt;&gt;"",_xll.BCurveInt(_xll.BCurveStrip("S23","Curvedate",$A418),"Df.Mid",$A418+BP$1),"")</f>
        <v>#N/A N/A</v>
      </c>
      <c r="BQ418" s="34" t="str">
        <f ca="1">IF($A418&lt;&gt;"",_xll.BCurveInt(_xll.BCurveStrip("S23","Curvedate",$A418),"Df.Mid",$A418+BQ$1),"")</f>
        <v>#N/A N/A</v>
      </c>
      <c r="BR418" s="34" t="str">
        <f ca="1">IF($A418&lt;&gt;"",_xll.BCurveInt(_xll.BCurveStrip("S23","Curvedate",$A418),"Df.Mid",$A418+BR$1),"")</f>
        <v>#N/A N/A</v>
      </c>
      <c r="BS418" s="34" t="str">
        <f ca="1">IF($A418&lt;&gt;"",_xll.BCurveInt(_xll.BCurveStrip("S23","Curvedate",$A418),"Df.Mid",$A418+BS$1),"")</f>
        <v>#N/A N/A</v>
      </c>
      <c r="BT418" s="34" t="str">
        <f ca="1">IF($A418&lt;&gt;"",_xll.BCurveInt(_xll.BCurveStrip("S23","Curvedate",$A418),"Df.Mid",$A418+BT$1),"")</f>
        <v>#N/A N/A</v>
      </c>
      <c r="BU418" s="34" t="str">
        <f ca="1">IF($A418&lt;&gt;"",_xll.BCurveInt(_xll.BCurveStrip("S23","Curvedate",$A418),"Df.Mid",$A418+BU$1),"")</f>
        <v>#N/A N/A</v>
      </c>
      <c r="BV418" s="34" t="str">
        <f ca="1">IF($A418&lt;&gt;"",_xll.BCurveInt(_xll.BCurveStrip("S23","Curvedate",$A418),"Df.Mid",$A418+BV$1),"")</f>
        <v>#N/A N/A</v>
      </c>
      <c r="BW418" s="34" t="str">
        <f ca="1">IF($A418&lt;&gt;"",_xll.BCurveInt(_xll.BCurveStrip("S23","Curvedate",$A418),"Df.Mid",$A418+BW$1),"")</f>
        <v>#N/A N/A</v>
      </c>
      <c r="BX418" s="34" t="str">
        <f ca="1">IF($A418&lt;&gt;"",_xll.BCurveInt(_xll.BCurveStrip("S23","Curvedate",$A418),"Df.Mid",$A418+BX$1),"")</f>
        <v>#N/A N/A</v>
      </c>
      <c r="BY418" s="34" t="str">
        <f ca="1">IF($A418&lt;&gt;"",_xll.BCurveInt(_xll.BCurveStrip("S23","Curvedate",$A418),"Df.Mid",$A418+BY$1),"")</f>
        <v>#N/A N/A</v>
      </c>
      <c r="BZ418" s="34" t="str">
        <f ca="1">IF($A418&lt;&gt;"",_xll.BCurveInt(_xll.BCurveStrip("S23","Curvedate",$A418),"Df.Mid",$A418+BZ$1),"")</f>
        <v>#N/A N/A</v>
      </c>
      <c r="CA418" s="34" t="str">
        <f ca="1">IF($A418&lt;&gt;"",_xll.BCurveInt(_xll.BCurveStrip("S23","Curvedate",$A418),"Df.Mid",$A418+CA$1),"")</f>
        <v>#N/A N/A</v>
      </c>
      <c r="CB418" s="34" t="str">
        <f ca="1">IF($A418&lt;&gt;"",_xll.BCurveInt(_xll.BCurveStrip("S23","Curvedate",$A418),"Df.Mid",$A418+CB$1),"")</f>
        <v>#N/A N/A</v>
      </c>
      <c r="CC418" s="34" t="str">
        <f ca="1">IF($A418&lt;&gt;"",_xll.BCurveInt(_xll.BCurveStrip("S23","Curvedate",$A418),"Df.Mid",$A418+CC$1),"")</f>
        <v>#N/A N/A</v>
      </c>
      <c r="CD418" s="34" t="str">
        <f ca="1">IF($A418&lt;&gt;"",_xll.BCurveInt(_xll.BCurveStrip("S23","Curvedate",$A418),"Df.Mid",$A418+CD$1),"")</f>
        <v>#N/A N/A</v>
      </c>
      <c r="CE418" s="34" t="str">
        <f ca="1">IF($A418&lt;&gt;"",_xll.BCurveInt(_xll.BCurveStrip("S23","Curvedate",$A418),"Df.Mid",$A418+CE$1),"")</f>
        <v>#N/A N/A</v>
      </c>
      <c r="CF418" s="34" t="str">
        <f ca="1">IF($A418&lt;&gt;"",_xll.BCurveInt(_xll.BCurveStrip("S23","Curvedate",$A418),"Df.Mid",$A418+CF$1),"")</f>
        <v>#N/A N/A</v>
      </c>
      <c r="CG418" s="34" t="str">
        <f ca="1">IF($A418&lt;&gt;"",_xll.BCurveInt(_xll.BCurveStrip("S23","Curvedate",$A418),"Df.Mid",$A418+CG$1),"")</f>
        <v>#N/A N/A</v>
      </c>
      <c r="CH418" s="34" t="str">
        <f ca="1">IF($A418&lt;&gt;"",_xll.BCurveInt(_xll.BCurveStrip("S23","Curvedate",$A418),"Df.Mid",$A418+CH$1),"")</f>
        <v>#N/A N/A</v>
      </c>
      <c r="CI418" s="34" t="str">
        <f ca="1">IF($A418&lt;&gt;"",_xll.BCurveInt(_xll.BCurveStrip("S23","Curvedate",$A418),"Df.Mid",$A418+CI$1),"")</f>
        <v>#N/A N/A</v>
      </c>
      <c r="CJ418" s="34" t="str">
        <f ca="1">IF($A418&lt;&gt;"",_xll.BCurveInt(_xll.BCurveStrip("S23","Curvedate",$A418),"Df.Mid",$A418+CJ$1),"")</f>
        <v>#N/A N/A</v>
      </c>
      <c r="CK418" s="34" t="str">
        <f ca="1">IF($A418&lt;&gt;"",_xll.BCurveInt(_xll.BCurveStrip("S23","Curvedate",$A418),"Df.Mid",$A418+CK$1),"")</f>
        <v>#N/A N/A</v>
      </c>
      <c r="CL418" s="34" t="str">
        <f ca="1">IF($A418&lt;&gt;"",_xll.BCurveInt(_xll.BCurveStrip("S23","Curvedate",$A418),"Df.Mid",$A418+CL$1),"")</f>
        <v>#N/A N/A</v>
      </c>
      <c r="CM418" s="34" t="str">
        <f ca="1">IF($A418&lt;&gt;"",_xll.BCurveInt(_xll.BCurveStrip("S23","Curvedate",$A418),"Df.Mid",$A418+CM$1),"")</f>
        <v>#N/A N/A</v>
      </c>
      <c r="CN418" s="34" t="str">
        <f ca="1">IF($A418&lt;&gt;"",_xll.BCurveInt(_xll.BCurveStrip("S23","Curvedate",$A418),"Df.Mid",$A418+CN$1),"")</f>
        <v>#N/A N/A</v>
      </c>
      <c r="CO418" s="34" t="str">
        <f ca="1">IF($A418&lt;&gt;"",_xll.BCurveInt(_xll.BCurveStrip("S23","Curvedate",$A418),"Df.Mid",$A418+CO$1),"")</f>
        <v>#N/A N/A</v>
      </c>
      <c r="CP418" s="34" t="str">
        <f ca="1">IF($A418&lt;&gt;"",_xll.BCurveInt(_xll.BCurveStrip("S23","Curvedate",$A418),"Df.Mid",$A418+CP$1),"")</f>
        <v>#N/A N/A</v>
      </c>
      <c r="CQ418" s="34" t="str">
        <f ca="1">IF($A418&lt;&gt;"",_xll.BCurveInt(_xll.BCurveStrip("S23","Curvedate",$A418),"Df.Mid",$A418+CQ$1),"")</f>
        <v>#N/A N/A</v>
      </c>
      <c r="CR418" s="34" t="str">
        <f ca="1">IF($A418&lt;&gt;"",_xll.BCurveInt(_xll.BCurveStrip("S23","Curvedate",$A418),"Df.Mid",$A418+CR$1),"")</f>
        <v>#N/A N/A</v>
      </c>
      <c r="CS418" s="34" t="str">
        <f ca="1">IF($A418&lt;&gt;"",_xll.BCurveInt(_xll.BCurveStrip("S23","Curvedate",$A418),"Df.Mid",$A418+CS$1),"")</f>
        <v>#N/A N/A</v>
      </c>
      <c r="CT418" s="34" t="str">
        <f ca="1">IF($A418&lt;&gt;"",_xll.BCurveInt(_xll.BCurveStrip("S23","Curvedate",$A418),"Df.Mid",$A418+CT$1),"")</f>
        <v>#N/A N/A</v>
      </c>
      <c r="CU418" s="34" t="str">
        <f ca="1">IF($A418&lt;&gt;"",_xll.BCurveInt(_xll.BCurveStrip("S23","Curvedate",$A418),"Df.Mid",$A418+CU$1),"")</f>
        <v>#N/A N/A</v>
      </c>
      <c r="CV418" s="34" t="str">
        <f ca="1">IF($A418&lt;&gt;"",_xll.BCurveInt(_xll.BCurveStrip("S23","Curvedate",$A418),"Df.Mid",$A418+CV$1),"")</f>
        <v>#N/A N/A</v>
      </c>
      <c r="CW418" s="34" t="str">
        <f ca="1">IF($A418&lt;&gt;"",_xll.BCurveInt(_xll.BCurveStrip("S23","Curvedate",$A418),"Df.Mid",$A418+CW$1),"")</f>
        <v>#N/A N/A</v>
      </c>
      <c r="CX418" s="34" t="str">
        <f ca="1">IF($A418&lt;&gt;"",_xll.BCurveInt(_xll.BCurveStrip("S23","Curvedate",$A418),"Df.Mid",$A418+CX$1),"")</f>
        <v>#N/A N/A</v>
      </c>
      <c r="CY418" s="34" t="str">
        <f ca="1">IF($A418&lt;&gt;"",_xll.BCurveInt(_xll.BCurveStrip("S23","Curvedate",$A418),"Df.Mid",$A418+CY$1),"")</f>
        <v>#N/A N/A</v>
      </c>
      <c r="CZ418" s="34" t="str">
        <f ca="1">IF($A418&lt;&gt;"",_xll.BCurveInt(_xll.BCurveStrip("S23","Curvedate",$A418),"Df.Mid",$A418+CZ$1),"")</f>
        <v>#N/A N/A</v>
      </c>
      <c r="DA418" s="34" t="str">
        <f ca="1">IF($A418&lt;&gt;"",_xll.BCurveInt(_xll.BCurveStrip("S23","Curvedate",$A418),"Df.Mid",$A418+DA$1),"")</f>
        <v>#N/A N/A</v>
      </c>
      <c r="DB418" s="34" t="str">
        <f ca="1">IF($A418&lt;&gt;"",_xll.BCurveInt(_xll.BCurveStrip("S23","Curvedate",$A418),"Df.Mid",$A418+DB$1),"")</f>
        <v>#N/A N/A</v>
      </c>
    </row>
    <row r="419" spans="1:106" x14ac:dyDescent="0.2">
      <c r="A419" s="13">
        <f t="shared" ca="1" si="6"/>
        <v>44855</v>
      </c>
      <c r="B419" s="34" t="str">
        <f ca="1">IF($A419&lt;&gt;"",_xll.BCurveInt(_xll.BCurveStrip("S23","Curvedate",$A419),"Df.Mid",$A419+B$1),"")</f>
        <v>#N/A N/A</v>
      </c>
      <c r="C419" s="34" t="str">
        <f ca="1">IF($A419&lt;&gt;"",_xll.BCurveInt(_xll.BCurveStrip("S23","Curvedate",$A419),"Df.Mid",$A419+C$1),"")</f>
        <v>#N/A N/A</v>
      </c>
      <c r="D419" s="34" t="str">
        <f ca="1">IF($A419&lt;&gt;"",_xll.BCurveInt(_xll.BCurveStrip("S23","Curvedate",$A419),"Df.Mid",$A419+D$1),"")</f>
        <v>#N/A N/A</v>
      </c>
      <c r="E419" s="34" t="str">
        <f ca="1">IF($A419&lt;&gt;"",_xll.BCurveInt(_xll.BCurveStrip("S23","Curvedate",$A419),"Df.Mid",$A419+E$1),"")</f>
        <v>#N/A N/A</v>
      </c>
      <c r="F419" s="34" t="str">
        <f ca="1">IF($A419&lt;&gt;"",_xll.BCurveInt(_xll.BCurveStrip("S23","Curvedate",$A419),"Df.Mid",$A419+F$1),"")</f>
        <v>#N/A N/A</v>
      </c>
      <c r="G419" s="34" t="str">
        <f ca="1">IF($A419&lt;&gt;"",_xll.BCurveInt(_xll.BCurveStrip("S23","Curvedate",$A419),"Df.Mid",$A419+G$1),"")</f>
        <v>#N/A N/A</v>
      </c>
      <c r="H419" s="34" t="str">
        <f ca="1">IF($A419&lt;&gt;"",_xll.BCurveInt(_xll.BCurveStrip("S23","Curvedate",$A419),"Df.Mid",$A419+H$1),"")</f>
        <v>#N/A N/A</v>
      </c>
      <c r="I419" s="34" t="str">
        <f ca="1">IF($A419&lt;&gt;"",_xll.BCurveInt(_xll.BCurveStrip("S23","Curvedate",$A419),"Df.Mid",$A419+I$1),"")</f>
        <v>#N/A N/A</v>
      </c>
      <c r="J419" s="34" t="str">
        <f ca="1">IF($A419&lt;&gt;"",_xll.BCurveInt(_xll.BCurveStrip("S23","Curvedate",$A419),"Df.Mid",$A419+J$1),"")</f>
        <v>#N/A N/A</v>
      </c>
      <c r="K419" s="34" t="str">
        <f ca="1">IF($A419&lt;&gt;"",_xll.BCurveInt(_xll.BCurveStrip("S23","Curvedate",$A419),"Df.Mid",$A419+K$1),"")</f>
        <v>#N/A N/A</v>
      </c>
      <c r="L419" s="34" t="str">
        <f ca="1">IF($A419&lt;&gt;"",_xll.BCurveInt(_xll.BCurveStrip("S23","Curvedate",$A419),"Df.Mid",$A419+L$1),"")</f>
        <v>#N/A N/A</v>
      </c>
      <c r="M419" s="34" t="str">
        <f ca="1">IF($A419&lt;&gt;"",_xll.BCurveInt(_xll.BCurveStrip("S23","Curvedate",$A419),"Df.Mid",$A419+M$1),"")</f>
        <v>#N/A N/A</v>
      </c>
      <c r="N419" s="34" t="str">
        <f ca="1">IF($A419&lt;&gt;"",_xll.BCurveInt(_xll.BCurveStrip("S23","Curvedate",$A419),"Df.Mid",$A419+N$1),"")</f>
        <v>#N/A N/A</v>
      </c>
      <c r="O419" s="34" t="str">
        <f ca="1">IF($A419&lt;&gt;"",_xll.BCurveInt(_xll.BCurveStrip("S23","Curvedate",$A419),"Df.Mid",$A419+O$1),"")</f>
        <v>#N/A N/A</v>
      </c>
      <c r="P419" s="34" t="str">
        <f ca="1">IF($A419&lt;&gt;"",_xll.BCurveInt(_xll.BCurveStrip("S23","Curvedate",$A419),"Df.Mid",$A419+P$1),"")</f>
        <v>#N/A N/A</v>
      </c>
      <c r="Q419" s="34" t="str">
        <f ca="1">IF($A419&lt;&gt;"",_xll.BCurveInt(_xll.BCurveStrip("S23","Curvedate",$A419),"Df.Mid",$A419+Q$1),"")</f>
        <v>#N/A N/A</v>
      </c>
      <c r="R419" s="34" t="str">
        <f ca="1">IF($A419&lt;&gt;"",_xll.BCurveInt(_xll.BCurveStrip("S23","Curvedate",$A419),"Df.Mid",$A419+R$1),"")</f>
        <v>#N/A N/A</v>
      </c>
      <c r="S419" s="34" t="str">
        <f ca="1">IF($A419&lt;&gt;"",_xll.BCurveInt(_xll.BCurveStrip("S23","Curvedate",$A419),"Df.Mid",$A419+S$1),"")</f>
        <v>#N/A N/A</v>
      </c>
      <c r="T419" s="34" t="str">
        <f ca="1">IF($A419&lt;&gt;"",_xll.BCurveInt(_xll.BCurveStrip("S23","Curvedate",$A419),"Df.Mid",$A419+T$1),"")</f>
        <v>#N/A N/A</v>
      </c>
      <c r="U419" s="34" t="str">
        <f ca="1">IF($A419&lt;&gt;"",_xll.BCurveInt(_xll.BCurveStrip("S23","Curvedate",$A419),"Df.Mid",$A419+U$1),"")</f>
        <v>#N/A N/A</v>
      </c>
      <c r="V419" s="34" t="str">
        <f ca="1">IF($A419&lt;&gt;"",_xll.BCurveInt(_xll.BCurveStrip("S23","Curvedate",$A419),"Df.Mid",$A419+V$1),"")</f>
        <v>#N/A N/A</v>
      </c>
      <c r="W419" s="34" t="str">
        <f ca="1">IF($A419&lt;&gt;"",_xll.BCurveInt(_xll.BCurveStrip("S23","Curvedate",$A419),"Df.Mid",$A419+W$1),"")</f>
        <v>#N/A N/A</v>
      </c>
      <c r="X419" s="34" t="str">
        <f ca="1">IF($A419&lt;&gt;"",_xll.BCurveInt(_xll.BCurveStrip("S23","Curvedate",$A419),"Df.Mid",$A419+X$1),"")</f>
        <v>#N/A N/A</v>
      </c>
      <c r="Y419" s="34" t="str">
        <f ca="1">IF($A419&lt;&gt;"",_xll.BCurveInt(_xll.BCurveStrip("S23","Curvedate",$A419),"Df.Mid",$A419+Y$1),"")</f>
        <v>#N/A N/A</v>
      </c>
      <c r="Z419" s="34" t="str">
        <f ca="1">IF($A419&lt;&gt;"",_xll.BCurveInt(_xll.BCurveStrip("S23","Curvedate",$A419),"Df.Mid",$A419+Z$1),"")</f>
        <v>#N/A N/A</v>
      </c>
      <c r="AA419" s="34" t="str">
        <f ca="1">IF($A419&lt;&gt;"",_xll.BCurveInt(_xll.BCurveStrip("S23","Curvedate",$A419),"Df.Mid",$A419+AA$1),"")</f>
        <v>#N/A N/A</v>
      </c>
      <c r="AB419" s="34" t="str">
        <f ca="1">IF($A419&lt;&gt;"",_xll.BCurveInt(_xll.BCurveStrip("S23","Curvedate",$A419),"Df.Mid",$A419+AB$1),"")</f>
        <v>#N/A N/A</v>
      </c>
      <c r="AC419" s="34" t="str">
        <f ca="1">IF($A419&lt;&gt;"",_xll.BCurveInt(_xll.BCurveStrip("S23","Curvedate",$A419),"Df.Mid",$A419+AC$1),"")</f>
        <v>#N/A N/A</v>
      </c>
      <c r="AD419" s="34" t="str">
        <f ca="1">IF($A419&lt;&gt;"",_xll.BCurveInt(_xll.BCurveStrip("S23","Curvedate",$A419),"Df.Mid",$A419+AD$1),"")</f>
        <v>#N/A N/A</v>
      </c>
      <c r="AE419" s="34" t="str">
        <f ca="1">IF($A419&lt;&gt;"",_xll.BCurveInt(_xll.BCurveStrip("S23","Curvedate",$A419),"Df.Mid",$A419+AE$1),"")</f>
        <v>#N/A N/A</v>
      </c>
      <c r="AF419" s="34" t="str">
        <f ca="1">IF($A419&lt;&gt;"",_xll.BCurveInt(_xll.BCurveStrip("S23","Curvedate",$A419),"Df.Mid",$A419+AF$1),"")</f>
        <v>#N/A N/A</v>
      </c>
      <c r="AG419" s="34" t="str">
        <f ca="1">IF($A419&lt;&gt;"",_xll.BCurveInt(_xll.BCurveStrip("S23","Curvedate",$A419),"Df.Mid",$A419+AG$1),"")</f>
        <v>#N/A N/A</v>
      </c>
      <c r="AH419" s="34" t="str">
        <f ca="1">IF($A419&lt;&gt;"",_xll.BCurveInt(_xll.BCurveStrip("S23","Curvedate",$A419),"Df.Mid",$A419+AH$1),"")</f>
        <v>#N/A N/A</v>
      </c>
      <c r="AI419" s="34" t="str">
        <f ca="1">IF($A419&lt;&gt;"",_xll.BCurveInt(_xll.BCurveStrip("S23","Curvedate",$A419),"Df.Mid",$A419+AI$1),"")</f>
        <v>#N/A N/A</v>
      </c>
      <c r="AJ419" s="34" t="str">
        <f ca="1">IF($A419&lt;&gt;"",_xll.BCurveInt(_xll.BCurveStrip("S23","Curvedate",$A419),"Df.Mid",$A419+AJ$1),"")</f>
        <v>#N/A N/A</v>
      </c>
      <c r="AK419" s="34" t="str">
        <f ca="1">IF($A419&lt;&gt;"",_xll.BCurveInt(_xll.BCurveStrip("S23","Curvedate",$A419),"Df.Mid",$A419+AK$1),"")</f>
        <v>#N/A N/A</v>
      </c>
      <c r="AL419" s="34" t="str">
        <f ca="1">IF($A419&lt;&gt;"",_xll.BCurveInt(_xll.BCurveStrip("S23","Curvedate",$A419),"Df.Mid",$A419+AL$1),"")</f>
        <v>#N/A N/A</v>
      </c>
      <c r="AM419" s="34" t="str">
        <f ca="1">IF($A419&lt;&gt;"",_xll.BCurveInt(_xll.BCurveStrip("S23","Curvedate",$A419),"Df.Mid",$A419+AM$1),"")</f>
        <v>#N/A N/A</v>
      </c>
      <c r="AN419" s="34" t="str">
        <f ca="1">IF($A419&lt;&gt;"",_xll.BCurveInt(_xll.BCurveStrip("S23","Curvedate",$A419),"Df.Mid",$A419+AN$1),"")</f>
        <v>#N/A N/A</v>
      </c>
      <c r="AO419" s="34" t="str">
        <f ca="1">IF($A419&lt;&gt;"",_xll.BCurveInt(_xll.BCurveStrip("S23","Curvedate",$A419),"Df.Mid",$A419+AO$1),"")</f>
        <v>#N/A N/A</v>
      </c>
      <c r="AP419" s="34" t="str">
        <f ca="1">IF($A419&lt;&gt;"",_xll.BCurveInt(_xll.BCurveStrip("S23","Curvedate",$A419),"Df.Mid",$A419+AP$1),"")</f>
        <v>#N/A N/A</v>
      </c>
      <c r="AQ419" s="34" t="str">
        <f ca="1">IF($A419&lt;&gt;"",_xll.BCurveInt(_xll.BCurveStrip("S23","Curvedate",$A419),"Df.Mid",$A419+AQ$1),"")</f>
        <v>#N/A N/A</v>
      </c>
      <c r="AR419" s="34" t="str">
        <f ca="1">IF($A419&lt;&gt;"",_xll.BCurveInt(_xll.BCurveStrip("S23","Curvedate",$A419),"Df.Mid",$A419+AR$1),"")</f>
        <v>#N/A N/A</v>
      </c>
      <c r="AS419" s="34" t="str">
        <f ca="1">IF($A419&lt;&gt;"",_xll.BCurveInt(_xll.BCurveStrip("S23","Curvedate",$A419),"Df.Mid",$A419+AS$1),"")</f>
        <v>#N/A N/A</v>
      </c>
      <c r="AT419" s="34" t="str">
        <f ca="1">IF($A419&lt;&gt;"",_xll.BCurveInt(_xll.BCurveStrip("S23","Curvedate",$A419),"Df.Mid",$A419+AT$1),"")</f>
        <v>#N/A N/A</v>
      </c>
      <c r="AU419" s="34" t="str">
        <f ca="1">IF($A419&lt;&gt;"",_xll.BCurveInt(_xll.BCurveStrip("S23","Curvedate",$A419),"Df.Mid",$A419+AU$1),"")</f>
        <v>#N/A N/A</v>
      </c>
      <c r="AV419" s="34" t="str">
        <f ca="1">IF($A419&lt;&gt;"",_xll.BCurveInt(_xll.BCurveStrip("S23","Curvedate",$A419),"Df.Mid",$A419+AV$1),"")</f>
        <v>#N/A N/A</v>
      </c>
      <c r="AW419" s="34" t="str">
        <f ca="1">IF($A419&lt;&gt;"",_xll.BCurveInt(_xll.BCurveStrip("S23","Curvedate",$A419),"Df.Mid",$A419+AW$1),"")</f>
        <v>#N/A N/A</v>
      </c>
      <c r="AX419" s="34" t="str">
        <f ca="1">IF($A419&lt;&gt;"",_xll.BCurveInt(_xll.BCurveStrip("S23","Curvedate",$A419),"Df.Mid",$A419+AX$1),"")</f>
        <v>#N/A N/A</v>
      </c>
      <c r="AY419" s="34" t="str">
        <f ca="1">IF($A419&lt;&gt;"",_xll.BCurveInt(_xll.BCurveStrip("S23","Curvedate",$A419),"Df.Mid",$A419+AY$1),"")</f>
        <v>#N/A N/A</v>
      </c>
      <c r="AZ419" s="34" t="str">
        <f ca="1">IF($A419&lt;&gt;"",_xll.BCurveInt(_xll.BCurveStrip("S23","Curvedate",$A419),"Df.Mid",$A419+AZ$1),"")</f>
        <v>#N/A N/A</v>
      </c>
      <c r="BA419" s="34" t="str">
        <f ca="1">IF($A419&lt;&gt;"",_xll.BCurveInt(_xll.BCurveStrip("S23","Curvedate",$A419),"Df.Mid",$A419+BA$1),"")</f>
        <v>#N/A N/A</v>
      </c>
      <c r="BB419" s="34" t="str">
        <f ca="1">IF($A419&lt;&gt;"",_xll.BCurveInt(_xll.BCurveStrip("S23","Curvedate",$A419),"Df.Mid",$A419+BB$1),"")</f>
        <v>#N/A N/A</v>
      </c>
      <c r="BC419" s="34" t="str">
        <f ca="1">IF($A419&lt;&gt;"",_xll.BCurveInt(_xll.BCurveStrip("S23","Curvedate",$A419),"Df.Mid",$A419+BC$1),"")</f>
        <v>#N/A N/A</v>
      </c>
      <c r="BD419" s="34" t="str">
        <f ca="1">IF($A419&lt;&gt;"",_xll.BCurveInt(_xll.BCurveStrip("S23","Curvedate",$A419),"Df.Mid",$A419+BD$1),"")</f>
        <v>#N/A N/A</v>
      </c>
      <c r="BE419" s="34" t="str">
        <f ca="1">IF($A419&lt;&gt;"",_xll.BCurveInt(_xll.BCurveStrip("S23","Curvedate",$A419),"Df.Mid",$A419+BE$1),"")</f>
        <v>#N/A N/A</v>
      </c>
      <c r="BF419" s="34" t="str">
        <f ca="1">IF($A419&lt;&gt;"",_xll.BCurveInt(_xll.BCurveStrip("S23","Curvedate",$A419),"Df.Mid",$A419+BF$1),"")</f>
        <v>#N/A N/A</v>
      </c>
      <c r="BG419" s="34" t="str">
        <f ca="1">IF($A419&lt;&gt;"",_xll.BCurveInt(_xll.BCurveStrip("S23","Curvedate",$A419),"Df.Mid",$A419+BG$1),"")</f>
        <v>#N/A N/A</v>
      </c>
      <c r="BH419" s="34" t="str">
        <f ca="1">IF($A419&lt;&gt;"",_xll.BCurveInt(_xll.BCurveStrip("S23","Curvedate",$A419),"Df.Mid",$A419+BH$1),"")</f>
        <v>#N/A N/A</v>
      </c>
      <c r="BI419" s="34" t="str">
        <f ca="1">IF($A419&lt;&gt;"",_xll.BCurveInt(_xll.BCurveStrip("S23","Curvedate",$A419),"Df.Mid",$A419+BI$1),"")</f>
        <v>#N/A N/A</v>
      </c>
      <c r="BJ419" s="34" t="str">
        <f ca="1">IF($A419&lt;&gt;"",_xll.BCurveInt(_xll.BCurveStrip("S23","Curvedate",$A419),"Df.Mid",$A419+BJ$1),"")</f>
        <v>#N/A N/A</v>
      </c>
      <c r="BK419" s="34" t="str">
        <f ca="1">IF($A419&lt;&gt;"",_xll.BCurveInt(_xll.BCurveStrip("S23","Curvedate",$A419),"Df.Mid",$A419+BK$1),"")</f>
        <v>#N/A N/A</v>
      </c>
      <c r="BL419" s="34" t="str">
        <f ca="1">IF($A419&lt;&gt;"",_xll.BCurveInt(_xll.BCurveStrip("S23","Curvedate",$A419),"Df.Mid",$A419+BL$1),"")</f>
        <v>#N/A N/A</v>
      </c>
      <c r="BM419" s="34" t="str">
        <f ca="1">IF($A419&lt;&gt;"",_xll.BCurveInt(_xll.BCurveStrip("S23","Curvedate",$A419),"Df.Mid",$A419+BM$1),"")</f>
        <v>#N/A N/A</v>
      </c>
      <c r="BN419" s="34" t="str">
        <f ca="1">IF($A419&lt;&gt;"",_xll.BCurveInt(_xll.BCurveStrip("S23","Curvedate",$A419),"Df.Mid",$A419+BN$1),"")</f>
        <v>#N/A N/A</v>
      </c>
      <c r="BO419" s="34" t="str">
        <f ca="1">IF($A419&lt;&gt;"",_xll.BCurveInt(_xll.BCurveStrip("S23","Curvedate",$A419),"Df.Mid",$A419+BO$1),"")</f>
        <v>#N/A N/A</v>
      </c>
      <c r="BP419" s="34" t="str">
        <f ca="1">IF($A419&lt;&gt;"",_xll.BCurveInt(_xll.BCurveStrip("S23","Curvedate",$A419),"Df.Mid",$A419+BP$1),"")</f>
        <v>#N/A N/A</v>
      </c>
      <c r="BQ419" s="34" t="str">
        <f ca="1">IF($A419&lt;&gt;"",_xll.BCurveInt(_xll.BCurveStrip("S23","Curvedate",$A419),"Df.Mid",$A419+BQ$1),"")</f>
        <v>#N/A N/A</v>
      </c>
      <c r="BR419" s="34" t="str">
        <f ca="1">IF($A419&lt;&gt;"",_xll.BCurveInt(_xll.BCurveStrip("S23","Curvedate",$A419),"Df.Mid",$A419+BR$1),"")</f>
        <v>#N/A N/A</v>
      </c>
      <c r="BS419" s="34" t="str">
        <f ca="1">IF($A419&lt;&gt;"",_xll.BCurveInt(_xll.BCurveStrip("S23","Curvedate",$A419),"Df.Mid",$A419+BS$1),"")</f>
        <v>#N/A N/A</v>
      </c>
      <c r="BT419" s="34" t="str">
        <f ca="1">IF($A419&lt;&gt;"",_xll.BCurveInt(_xll.BCurveStrip("S23","Curvedate",$A419),"Df.Mid",$A419+BT$1),"")</f>
        <v>#N/A N/A</v>
      </c>
      <c r="BU419" s="34" t="str">
        <f ca="1">IF($A419&lt;&gt;"",_xll.BCurveInt(_xll.BCurveStrip("S23","Curvedate",$A419),"Df.Mid",$A419+BU$1),"")</f>
        <v>#N/A N/A</v>
      </c>
      <c r="BV419" s="34" t="str">
        <f ca="1">IF($A419&lt;&gt;"",_xll.BCurveInt(_xll.BCurveStrip("S23","Curvedate",$A419),"Df.Mid",$A419+BV$1),"")</f>
        <v>#N/A N/A</v>
      </c>
      <c r="BW419" s="34" t="str">
        <f ca="1">IF($A419&lt;&gt;"",_xll.BCurveInt(_xll.BCurveStrip("S23","Curvedate",$A419),"Df.Mid",$A419+BW$1),"")</f>
        <v>#N/A N/A</v>
      </c>
      <c r="BX419" s="34" t="str">
        <f ca="1">IF($A419&lt;&gt;"",_xll.BCurveInt(_xll.BCurveStrip("S23","Curvedate",$A419),"Df.Mid",$A419+BX$1),"")</f>
        <v>#N/A N/A</v>
      </c>
      <c r="BY419" s="34" t="str">
        <f ca="1">IF($A419&lt;&gt;"",_xll.BCurveInt(_xll.BCurveStrip("S23","Curvedate",$A419),"Df.Mid",$A419+BY$1),"")</f>
        <v>#N/A N/A</v>
      </c>
      <c r="BZ419" s="34" t="str">
        <f ca="1">IF($A419&lt;&gt;"",_xll.BCurveInt(_xll.BCurveStrip("S23","Curvedate",$A419),"Df.Mid",$A419+BZ$1),"")</f>
        <v>#N/A N/A</v>
      </c>
      <c r="CA419" s="34" t="str">
        <f ca="1">IF($A419&lt;&gt;"",_xll.BCurveInt(_xll.BCurveStrip("S23","Curvedate",$A419),"Df.Mid",$A419+CA$1),"")</f>
        <v>#N/A N/A</v>
      </c>
      <c r="CB419" s="34" t="str">
        <f ca="1">IF($A419&lt;&gt;"",_xll.BCurveInt(_xll.BCurveStrip("S23","Curvedate",$A419),"Df.Mid",$A419+CB$1),"")</f>
        <v>#N/A N/A</v>
      </c>
      <c r="CC419" s="34" t="str">
        <f ca="1">IF($A419&lt;&gt;"",_xll.BCurveInt(_xll.BCurveStrip("S23","Curvedate",$A419),"Df.Mid",$A419+CC$1),"")</f>
        <v>#N/A N/A</v>
      </c>
      <c r="CD419" s="34" t="str">
        <f ca="1">IF($A419&lt;&gt;"",_xll.BCurveInt(_xll.BCurveStrip("S23","Curvedate",$A419),"Df.Mid",$A419+CD$1),"")</f>
        <v>#N/A N/A</v>
      </c>
      <c r="CE419" s="34" t="str">
        <f ca="1">IF($A419&lt;&gt;"",_xll.BCurveInt(_xll.BCurveStrip("S23","Curvedate",$A419),"Df.Mid",$A419+CE$1),"")</f>
        <v>#N/A N/A</v>
      </c>
      <c r="CF419" s="34" t="str">
        <f ca="1">IF($A419&lt;&gt;"",_xll.BCurveInt(_xll.BCurveStrip("S23","Curvedate",$A419),"Df.Mid",$A419+CF$1),"")</f>
        <v>#N/A N/A</v>
      </c>
      <c r="CG419" s="34" t="str">
        <f ca="1">IF($A419&lt;&gt;"",_xll.BCurveInt(_xll.BCurveStrip("S23","Curvedate",$A419),"Df.Mid",$A419+CG$1),"")</f>
        <v>#N/A N/A</v>
      </c>
      <c r="CH419" s="34" t="str">
        <f ca="1">IF($A419&lt;&gt;"",_xll.BCurveInt(_xll.BCurveStrip("S23","Curvedate",$A419),"Df.Mid",$A419+CH$1),"")</f>
        <v>#N/A N/A</v>
      </c>
      <c r="CI419" s="34" t="str">
        <f ca="1">IF($A419&lt;&gt;"",_xll.BCurveInt(_xll.BCurveStrip("S23","Curvedate",$A419),"Df.Mid",$A419+CI$1),"")</f>
        <v>#N/A N/A</v>
      </c>
      <c r="CJ419" s="34" t="str">
        <f ca="1">IF($A419&lt;&gt;"",_xll.BCurveInt(_xll.BCurveStrip("S23","Curvedate",$A419),"Df.Mid",$A419+CJ$1),"")</f>
        <v>#N/A N/A</v>
      </c>
      <c r="CK419" s="34" t="str">
        <f ca="1">IF($A419&lt;&gt;"",_xll.BCurveInt(_xll.BCurveStrip("S23","Curvedate",$A419),"Df.Mid",$A419+CK$1),"")</f>
        <v>#N/A N/A</v>
      </c>
      <c r="CL419" s="34" t="str">
        <f ca="1">IF($A419&lt;&gt;"",_xll.BCurveInt(_xll.BCurveStrip("S23","Curvedate",$A419),"Df.Mid",$A419+CL$1),"")</f>
        <v>#N/A N/A</v>
      </c>
      <c r="CM419" s="34" t="str">
        <f ca="1">IF($A419&lt;&gt;"",_xll.BCurveInt(_xll.BCurveStrip("S23","Curvedate",$A419),"Df.Mid",$A419+CM$1),"")</f>
        <v>#N/A N/A</v>
      </c>
      <c r="CN419" s="34" t="str">
        <f ca="1">IF($A419&lt;&gt;"",_xll.BCurveInt(_xll.BCurveStrip("S23","Curvedate",$A419),"Df.Mid",$A419+CN$1),"")</f>
        <v>#N/A N/A</v>
      </c>
      <c r="CO419" s="34" t="str">
        <f ca="1">IF($A419&lt;&gt;"",_xll.BCurveInt(_xll.BCurveStrip("S23","Curvedate",$A419),"Df.Mid",$A419+CO$1),"")</f>
        <v>#N/A N/A</v>
      </c>
      <c r="CP419" s="34" t="str">
        <f ca="1">IF($A419&lt;&gt;"",_xll.BCurveInt(_xll.BCurveStrip("S23","Curvedate",$A419),"Df.Mid",$A419+CP$1),"")</f>
        <v>#N/A N/A</v>
      </c>
      <c r="CQ419" s="34" t="str">
        <f ca="1">IF($A419&lt;&gt;"",_xll.BCurveInt(_xll.BCurveStrip("S23","Curvedate",$A419),"Df.Mid",$A419+CQ$1),"")</f>
        <v>#N/A N/A</v>
      </c>
      <c r="CR419" s="34" t="str">
        <f ca="1">IF($A419&lt;&gt;"",_xll.BCurveInt(_xll.BCurveStrip("S23","Curvedate",$A419),"Df.Mid",$A419+CR$1),"")</f>
        <v>#N/A N/A</v>
      </c>
      <c r="CS419" s="34" t="str">
        <f ca="1">IF($A419&lt;&gt;"",_xll.BCurveInt(_xll.BCurveStrip("S23","Curvedate",$A419),"Df.Mid",$A419+CS$1),"")</f>
        <v>#N/A N/A</v>
      </c>
      <c r="CT419" s="34" t="str">
        <f ca="1">IF($A419&lt;&gt;"",_xll.BCurveInt(_xll.BCurveStrip("S23","Curvedate",$A419),"Df.Mid",$A419+CT$1),"")</f>
        <v>#N/A N/A</v>
      </c>
      <c r="CU419" s="34" t="str">
        <f ca="1">IF($A419&lt;&gt;"",_xll.BCurveInt(_xll.BCurveStrip("S23","Curvedate",$A419),"Df.Mid",$A419+CU$1),"")</f>
        <v>#N/A N/A</v>
      </c>
      <c r="CV419" s="34" t="str">
        <f ca="1">IF($A419&lt;&gt;"",_xll.BCurveInt(_xll.BCurveStrip("S23","Curvedate",$A419),"Df.Mid",$A419+CV$1),"")</f>
        <v>#N/A N/A</v>
      </c>
      <c r="CW419" s="34" t="str">
        <f ca="1">IF($A419&lt;&gt;"",_xll.BCurveInt(_xll.BCurveStrip("S23","Curvedate",$A419),"Df.Mid",$A419+CW$1),"")</f>
        <v>#N/A N/A</v>
      </c>
      <c r="CX419" s="34" t="str">
        <f ca="1">IF($A419&lt;&gt;"",_xll.BCurveInt(_xll.BCurveStrip("S23","Curvedate",$A419),"Df.Mid",$A419+CX$1),"")</f>
        <v>#N/A N/A</v>
      </c>
      <c r="CY419" s="34" t="str">
        <f ca="1">IF($A419&lt;&gt;"",_xll.BCurveInt(_xll.BCurveStrip("S23","Curvedate",$A419),"Df.Mid",$A419+CY$1),"")</f>
        <v>#N/A N/A</v>
      </c>
      <c r="CZ419" s="34" t="str">
        <f ca="1">IF($A419&lt;&gt;"",_xll.BCurveInt(_xll.BCurveStrip("S23","Curvedate",$A419),"Df.Mid",$A419+CZ$1),"")</f>
        <v>#N/A N/A</v>
      </c>
      <c r="DA419" s="34" t="str">
        <f ca="1">IF($A419&lt;&gt;"",_xll.BCurveInt(_xll.BCurveStrip("S23","Curvedate",$A419),"Df.Mid",$A419+DA$1),"")</f>
        <v>#N/A N/A</v>
      </c>
      <c r="DB419" s="34" t="str">
        <f ca="1">IF($A419&lt;&gt;"",_xll.BCurveInt(_xll.BCurveStrip("S23","Curvedate",$A419),"Df.Mid",$A419+DB$1),"")</f>
        <v>#N/A N/A</v>
      </c>
    </row>
    <row r="420" spans="1:106" x14ac:dyDescent="0.2">
      <c r="A420" s="13">
        <f t="shared" ca="1" si="6"/>
        <v>44858</v>
      </c>
      <c r="B420" s="34" t="str">
        <f ca="1">IF($A420&lt;&gt;"",_xll.BCurveInt(_xll.BCurveStrip("S23","Curvedate",$A420),"Df.Mid",$A420+B$1),"")</f>
        <v>#N/A N/A</v>
      </c>
      <c r="C420" s="34" t="str">
        <f ca="1">IF($A420&lt;&gt;"",_xll.BCurveInt(_xll.BCurveStrip("S23","Curvedate",$A420),"Df.Mid",$A420+C$1),"")</f>
        <v>#N/A N/A</v>
      </c>
      <c r="D420" s="34" t="str">
        <f ca="1">IF($A420&lt;&gt;"",_xll.BCurveInt(_xll.BCurveStrip("S23","Curvedate",$A420),"Df.Mid",$A420+D$1),"")</f>
        <v>#N/A N/A</v>
      </c>
      <c r="E420" s="34" t="str">
        <f ca="1">IF($A420&lt;&gt;"",_xll.BCurveInt(_xll.BCurveStrip("S23","Curvedate",$A420),"Df.Mid",$A420+E$1),"")</f>
        <v>#N/A N/A</v>
      </c>
      <c r="F420" s="34" t="str">
        <f ca="1">IF($A420&lt;&gt;"",_xll.BCurveInt(_xll.BCurveStrip("S23","Curvedate",$A420),"Df.Mid",$A420+F$1),"")</f>
        <v>#N/A N/A</v>
      </c>
      <c r="G420" s="34" t="str">
        <f ca="1">IF($A420&lt;&gt;"",_xll.BCurveInt(_xll.BCurveStrip("S23","Curvedate",$A420),"Df.Mid",$A420+G$1),"")</f>
        <v>#N/A N/A</v>
      </c>
      <c r="H420" s="34" t="str">
        <f ca="1">IF($A420&lt;&gt;"",_xll.BCurveInt(_xll.BCurveStrip("S23","Curvedate",$A420),"Df.Mid",$A420+H$1),"")</f>
        <v>#N/A N/A</v>
      </c>
      <c r="I420" s="34" t="str">
        <f ca="1">IF($A420&lt;&gt;"",_xll.BCurveInt(_xll.BCurveStrip("S23","Curvedate",$A420),"Df.Mid",$A420+I$1),"")</f>
        <v>#N/A N/A</v>
      </c>
      <c r="J420" s="34" t="str">
        <f ca="1">IF($A420&lt;&gt;"",_xll.BCurveInt(_xll.BCurveStrip("S23","Curvedate",$A420),"Df.Mid",$A420+J$1),"")</f>
        <v>#N/A N/A</v>
      </c>
      <c r="K420" s="34" t="str">
        <f ca="1">IF($A420&lt;&gt;"",_xll.BCurveInt(_xll.BCurveStrip("S23","Curvedate",$A420),"Df.Mid",$A420+K$1),"")</f>
        <v>#N/A N/A</v>
      </c>
      <c r="L420" s="34" t="str">
        <f ca="1">IF($A420&lt;&gt;"",_xll.BCurveInt(_xll.BCurveStrip("S23","Curvedate",$A420),"Df.Mid",$A420+L$1),"")</f>
        <v>#N/A N/A</v>
      </c>
      <c r="M420" s="34" t="str">
        <f ca="1">IF($A420&lt;&gt;"",_xll.BCurveInt(_xll.BCurveStrip("S23","Curvedate",$A420),"Df.Mid",$A420+M$1),"")</f>
        <v>#N/A N/A</v>
      </c>
      <c r="N420" s="34" t="str">
        <f ca="1">IF($A420&lt;&gt;"",_xll.BCurveInt(_xll.BCurveStrip("S23","Curvedate",$A420),"Df.Mid",$A420+N$1),"")</f>
        <v>#N/A N/A</v>
      </c>
      <c r="O420" s="34" t="str">
        <f ca="1">IF($A420&lt;&gt;"",_xll.BCurveInt(_xll.BCurveStrip("S23","Curvedate",$A420),"Df.Mid",$A420+O$1),"")</f>
        <v>#N/A N/A</v>
      </c>
      <c r="P420" s="34" t="str">
        <f ca="1">IF($A420&lt;&gt;"",_xll.BCurveInt(_xll.BCurveStrip("S23","Curvedate",$A420),"Df.Mid",$A420+P$1),"")</f>
        <v>#N/A N/A</v>
      </c>
      <c r="Q420" s="34" t="str">
        <f ca="1">IF($A420&lt;&gt;"",_xll.BCurveInt(_xll.BCurveStrip("S23","Curvedate",$A420),"Df.Mid",$A420+Q$1),"")</f>
        <v>#N/A N/A</v>
      </c>
      <c r="R420" s="34" t="str">
        <f ca="1">IF($A420&lt;&gt;"",_xll.BCurveInt(_xll.BCurveStrip("S23","Curvedate",$A420),"Df.Mid",$A420+R$1),"")</f>
        <v>#N/A N/A</v>
      </c>
      <c r="S420" s="34" t="str">
        <f ca="1">IF($A420&lt;&gt;"",_xll.BCurveInt(_xll.BCurveStrip("S23","Curvedate",$A420),"Df.Mid",$A420+S$1),"")</f>
        <v>#N/A N/A</v>
      </c>
      <c r="T420" s="34" t="str">
        <f ca="1">IF($A420&lt;&gt;"",_xll.BCurveInt(_xll.BCurveStrip("S23","Curvedate",$A420),"Df.Mid",$A420+T$1),"")</f>
        <v>#N/A N/A</v>
      </c>
      <c r="U420" s="34" t="str">
        <f ca="1">IF($A420&lt;&gt;"",_xll.BCurveInt(_xll.BCurveStrip("S23","Curvedate",$A420),"Df.Mid",$A420+U$1),"")</f>
        <v>#N/A N/A</v>
      </c>
      <c r="V420" s="34" t="str">
        <f ca="1">IF($A420&lt;&gt;"",_xll.BCurveInt(_xll.BCurveStrip("S23","Curvedate",$A420),"Df.Mid",$A420+V$1),"")</f>
        <v>#N/A N/A</v>
      </c>
      <c r="W420" s="34" t="str">
        <f ca="1">IF($A420&lt;&gt;"",_xll.BCurveInt(_xll.BCurveStrip("S23","Curvedate",$A420),"Df.Mid",$A420+W$1),"")</f>
        <v>#N/A N/A</v>
      </c>
      <c r="X420" s="34" t="str">
        <f ca="1">IF($A420&lt;&gt;"",_xll.BCurveInt(_xll.BCurveStrip("S23","Curvedate",$A420),"Df.Mid",$A420+X$1),"")</f>
        <v>#N/A N/A</v>
      </c>
      <c r="Y420" s="34" t="str">
        <f ca="1">IF($A420&lt;&gt;"",_xll.BCurveInt(_xll.BCurveStrip("S23","Curvedate",$A420),"Df.Mid",$A420+Y$1),"")</f>
        <v>#N/A N/A</v>
      </c>
      <c r="Z420" s="34" t="str">
        <f ca="1">IF($A420&lt;&gt;"",_xll.BCurveInt(_xll.BCurveStrip("S23","Curvedate",$A420),"Df.Mid",$A420+Z$1),"")</f>
        <v>#N/A N/A</v>
      </c>
      <c r="AA420" s="34" t="str">
        <f ca="1">IF($A420&lt;&gt;"",_xll.BCurveInt(_xll.BCurveStrip("S23","Curvedate",$A420),"Df.Mid",$A420+AA$1),"")</f>
        <v>#N/A N/A</v>
      </c>
      <c r="AB420" s="34" t="str">
        <f ca="1">IF($A420&lt;&gt;"",_xll.BCurveInt(_xll.BCurveStrip("S23","Curvedate",$A420),"Df.Mid",$A420+AB$1),"")</f>
        <v>#N/A N/A</v>
      </c>
      <c r="AC420" s="34" t="str">
        <f ca="1">IF($A420&lt;&gt;"",_xll.BCurveInt(_xll.BCurveStrip("S23","Curvedate",$A420),"Df.Mid",$A420+AC$1),"")</f>
        <v>#N/A N/A</v>
      </c>
      <c r="AD420" s="34" t="str">
        <f ca="1">IF($A420&lt;&gt;"",_xll.BCurveInt(_xll.BCurveStrip("S23","Curvedate",$A420),"Df.Mid",$A420+AD$1),"")</f>
        <v>#N/A N/A</v>
      </c>
      <c r="AE420" s="34" t="str">
        <f ca="1">IF($A420&lt;&gt;"",_xll.BCurveInt(_xll.BCurveStrip("S23","Curvedate",$A420),"Df.Mid",$A420+AE$1),"")</f>
        <v>#N/A N/A</v>
      </c>
      <c r="AF420" s="34" t="str">
        <f ca="1">IF($A420&lt;&gt;"",_xll.BCurveInt(_xll.BCurveStrip("S23","Curvedate",$A420),"Df.Mid",$A420+AF$1),"")</f>
        <v>#N/A N/A</v>
      </c>
      <c r="AG420" s="34" t="str">
        <f ca="1">IF($A420&lt;&gt;"",_xll.BCurveInt(_xll.BCurveStrip("S23","Curvedate",$A420),"Df.Mid",$A420+AG$1),"")</f>
        <v>#N/A N/A</v>
      </c>
      <c r="AH420" s="34" t="str">
        <f ca="1">IF($A420&lt;&gt;"",_xll.BCurveInt(_xll.BCurveStrip("S23","Curvedate",$A420),"Df.Mid",$A420+AH$1),"")</f>
        <v>#N/A N/A</v>
      </c>
      <c r="AI420" s="34" t="str">
        <f ca="1">IF($A420&lt;&gt;"",_xll.BCurveInt(_xll.BCurveStrip("S23","Curvedate",$A420),"Df.Mid",$A420+AI$1),"")</f>
        <v>#N/A N/A</v>
      </c>
      <c r="AJ420" s="34" t="str">
        <f ca="1">IF($A420&lt;&gt;"",_xll.BCurveInt(_xll.BCurveStrip("S23","Curvedate",$A420),"Df.Mid",$A420+AJ$1),"")</f>
        <v>#N/A N/A</v>
      </c>
      <c r="AK420" s="34" t="str">
        <f ca="1">IF($A420&lt;&gt;"",_xll.BCurveInt(_xll.BCurveStrip("S23","Curvedate",$A420),"Df.Mid",$A420+AK$1),"")</f>
        <v>#N/A N/A</v>
      </c>
      <c r="AL420" s="34" t="str">
        <f ca="1">IF($A420&lt;&gt;"",_xll.BCurveInt(_xll.BCurveStrip("S23","Curvedate",$A420),"Df.Mid",$A420+AL$1),"")</f>
        <v>#N/A N/A</v>
      </c>
      <c r="AM420" s="34" t="str">
        <f ca="1">IF($A420&lt;&gt;"",_xll.BCurveInt(_xll.BCurveStrip("S23","Curvedate",$A420),"Df.Mid",$A420+AM$1),"")</f>
        <v>#N/A N/A</v>
      </c>
      <c r="AN420" s="34" t="str">
        <f ca="1">IF($A420&lt;&gt;"",_xll.BCurveInt(_xll.BCurveStrip("S23","Curvedate",$A420),"Df.Mid",$A420+AN$1),"")</f>
        <v>#N/A N/A</v>
      </c>
      <c r="AO420" s="34" t="str">
        <f ca="1">IF($A420&lt;&gt;"",_xll.BCurveInt(_xll.BCurveStrip("S23","Curvedate",$A420),"Df.Mid",$A420+AO$1),"")</f>
        <v>#N/A N/A</v>
      </c>
      <c r="AP420" s="34" t="str">
        <f ca="1">IF($A420&lt;&gt;"",_xll.BCurveInt(_xll.BCurveStrip("S23","Curvedate",$A420),"Df.Mid",$A420+AP$1),"")</f>
        <v>#N/A N/A</v>
      </c>
      <c r="AQ420" s="34" t="str">
        <f ca="1">IF($A420&lt;&gt;"",_xll.BCurveInt(_xll.BCurveStrip("S23","Curvedate",$A420),"Df.Mid",$A420+AQ$1),"")</f>
        <v>#N/A N/A</v>
      </c>
      <c r="AR420" s="34" t="str">
        <f ca="1">IF($A420&lt;&gt;"",_xll.BCurveInt(_xll.BCurveStrip("S23","Curvedate",$A420),"Df.Mid",$A420+AR$1),"")</f>
        <v>#N/A N/A</v>
      </c>
      <c r="AS420" s="34" t="str">
        <f ca="1">IF($A420&lt;&gt;"",_xll.BCurveInt(_xll.BCurveStrip("S23","Curvedate",$A420),"Df.Mid",$A420+AS$1),"")</f>
        <v>#N/A N/A</v>
      </c>
      <c r="AT420" s="34" t="str">
        <f ca="1">IF($A420&lt;&gt;"",_xll.BCurveInt(_xll.BCurveStrip("S23","Curvedate",$A420),"Df.Mid",$A420+AT$1),"")</f>
        <v>#N/A N/A</v>
      </c>
      <c r="AU420" s="34" t="str">
        <f ca="1">IF($A420&lt;&gt;"",_xll.BCurveInt(_xll.BCurveStrip("S23","Curvedate",$A420),"Df.Mid",$A420+AU$1),"")</f>
        <v>#N/A N/A</v>
      </c>
      <c r="AV420" s="34" t="str">
        <f ca="1">IF($A420&lt;&gt;"",_xll.BCurveInt(_xll.BCurveStrip("S23","Curvedate",$A420),"Df.Mid",$A420+AV$1),"")</f>
        <v>#N/A N/A</v>
      </c>
      <c r="AW420" s="34" t="str">
        <f ca="1">IF($A420&lt;&gt;"",_xll.BCurveInt(_xll.BCurveStrip("S23","Curvedate",$A420),"Df.Mid",$A420+AW$1),"")</f>
        <v>#N/A N/A</v>
      </c>
      <c r="AX420" s="34" t="str">
        <f ca="1">IF($A420&lt;&gt;"",_xll.BCurveInt(_xll.BCurveStrip("S23","Curvedate",$A420),"Df.Mid",$A420+AX$1),"")</f>
        <v>#N/A N/A</v>
      </c>
      <c r="AY420" s="34" t="str">
        <f ca="1">IF($A420&lt;&gt;"",_xll.BCurveInt(_xll.BCurveStrip("S23","Curvedate",$A420),"Df.Mid",$A420+AY$1),"")</f>
        <v>#N/A N/A</v>
      </c>
      <c r="AZ420" s="34" t="str">
        <f ca="1">IF($A420&lt;&gt;"",_xll.BCurveInt(_xll.BCurveStrip("S23","Curvedate",$A420),"Df.Mid",$A420+AZ$1),"")</f>
        <v>#N/A N/A</v>
      </c>
      <c r="BA420" s="34" t="str">
        <f ca="1">IF($A420&lt;&gt;"",_xll.BCurveInt(_xll.BCurveStrip("S23","Curvedate",$A420),"Df.Mid",$A420+BA$1),"")</f>
        <v>#N/A N/A</v>
      </c>
      <c r="BB420" s="34" t="str">
        <f ca="1">IF($A420&lt;&gt;"",_xll.BCurveInt(_xll.BCurveStrip("S23","Curvedate",$A420),"Df.Mid",$A420+BB$1),"")</f>
        <v>#N/A N/A</v>
      </c>
      <c r="BC420" s="34" t="str">
        <f ca="1">IF($A420&lt;&gt;"",_xll.BCurveInt(_xll.BCurveStrip("S23","Curvedate",$A420),"Df.Mid",$A420+BC$1),"")</f>
        <v>#N/A N/A</v>
      </c>
      <c r="BD420" s="34" t="str">
        <f ca="1">IF($A420&lt;&gt;"",_xll.BCurveInt(_xll.BCurveStrip("S23","Curvedate",$A420),"Df.Mid",$A420+BD$1),"")</f>
        <v>#N/A N/A</v>
      </c>
      <c r="BE420" s="34" t="str">
        <f ca="1">IF($A420&lt;&gt;"",_xll.BCurveInt(_xll.BCurveStrip("S23","Curvedate",$A420),"Df.Mid",$A420+BE$1),"")</f>
        <v>#N/A N/A</v>
      </c>
      <c r="BF420" s="34" t="str">
        <f ca="1">IF($A420&lt;&gt;"",_xll.BCurveInt(_xll.BCurveStrip("S23","Curvedate",$A420),"Df.Mid",$A420+BF$1),"")</f>
        <v>#N/A N/A</v>
      </c>
      <c r="BG420" s="34" t="str">
        <f ca="1">IF($A420&lt;&gt;"",_xll.BCurveInt(_xll.BCurveStrip("S23","Curvedate",$A420),"Df.Mid",$A420+BG$1),"")</f>
        <v>#N/A N/A</v>
      </c>
      <c r="BH420" s="34" t="str">
        <f ca="1">IF($A420&lt;&gt;"",_xll.BCurveInt(_xll.BCurveStrip("S23","Curvedate",$A420),"Df.Mid",$A420+BH$1),"")</f>
        <v>#N/A N/A</v>
      </c>
      <c r="BI420" s="34" t="str">
        <f ca="1">IF($A420&lt;&gt;"",_xll.BCurveInt(_xll.BCurveStrip("S23","Curvedate",$A420),"Df.Mid",$A420+BI$1),"")</f>
        <v>#N/A N/A</v>
      </c>
      <c r="BJ420" s="34" t="str">
        <f ca="1">IF($A420&lt;&gt;"",_xll.BCurveInt(_xll.BCurveStrip("S23","Curvedate",$A420),"Df.Mid",$A420+BJ$1),"")</f>
        <v>#N/A N/A</v>
      </c>
      <c r="BK420" s="34" t="str">
        <f ca="1">IF($A420&lt;&gt;"",_xll.BCurveInt(_xll.BCurveStrip("S23","Curvedate",$A420),"Df.Mid",$A420+BK$1),"")</f>
        <v>#N/A N/A</v>
      </c>
      <c r="BL420" s="34" t="str">
        <f ca="1">IF($A420&lt;&gt;"",_xll.BCurveInt(_xll.BCurveStrip("S23","Curvedate",$A420),"Df.Mid",$A420+BL$1),"")</f>
        <v>#N/A N/A</v>
      </c>
      <c r="BM420" s="34" t="str">
        <f ca="1">IF($A420&lt;&gt;"",_xll.BCurveInt(_xll.BCurveStrip("S23","Curvedate",$A420),"Df.Mid",$A420+BM$1),"")</f>
        <v>#N/A N/A</v>
      </c>
      <c r="BN420" s="34" t="str">
        <f ca="1">IF($A420&lt;&gt;"",_xll.BCurveInt(_xll.BCurveStrip("S23","Curvedate",$A420),"Df.Mid",$A420+BN$1),"")</f>
        <v>#N/A N/A</v>
      </c>
      <c r="BO420" s="34" t="str">
        <f ca="1">IF($A420&lt;&gt;"",_xll.BCurveInt(_xll.BCurveStrip("S23","Curvedate",$A420),"Df.Mid",$A420+BO$1),"")</f>
        <v>#N/A N/A</v>
      </c>
      <c r="BP420" s="34" t="str">
        <f ca="1">IF($A420&lt;&gt;"",_xll.BCurveInt(_xll.BCurveStrip("S23","Curvedate",$A420),"Df.Mid",$A420+BP$1),"")</f>
        <v>#N/A N/A</v>
      </c>
      <c r="BQ420" s="34" t="str">
        <f ca="1">IF($A420&lt;&gt;"",_xll.BCurveInt(_xll.BCurveStrip("S23","Curvedate",$A420),"Df.Mid",$A420+BQ$1),"")</f>
        <v>#N/A N/A</v>
      </c>
      <c r="BR420" s="34" t="str">
        <f ca="1">IF($A420&lt;&gt;"",_xll.BCurveInt(_xll.BCurveStrip("S23","Curvedate",$A420),"Df.Mid",$A420+BR$1),"")</f>
        <v>#N/A N/A</v>
      </c>
      <c r="BS420" s="34" t="str">
        <f ca="1">IF($A420&lt;&gt;"",_xll.BCurveInt(_xll.BCurveStrip("S23","Curvedate",$A420),"Df.Mid",$A420+BS$1),"")</f>
        <v>#N/A N/A</v>
      </c>
      <c r="BT420" s="34" t="str">
        <f ca="1">IF($A420&lt;&gt;"",_xll.BCurveInt(_xll.BCurveStrip("S23","Curvedate",$A420),"Df.Mid",$A420+BT$1),"")</f>
        <v>#N/A N/A</v>
      </c>
      <c r="BU420" s="34" t="str">
        <f ca="1">IF($A420&lt;&gt;"",_xll.BCurveInt(_xll.BCurveStrip("S23","Curvedate",$A420),"Df.Mid",$A420+BU$1),"")</f>
        <v>#N/A N/A</v>
      </c>
      <c r="BV420" s="34" t="str">
        <f ca="1">IF($A420&lt;&gt;"",_xll.BCurveInt(_xll.BCurveStrip("S23","Curvedate",$A420),"Df.Mid",$A420+BV$1),"")</f>
        <v>#N/A N/A</v>
      </c>
      <c r="BW420" s="34" t="str">
        <f ca="1">IF($A420&lt;&gt;"",_xll.BCurveInt(_xll.BCurveStrip("S23","Curvedate",$A420),"Df.Mid",$A420+BW$1),"")</f>
        <v>#N/A N/A</v>
      </c>
      <c r="BX420" s="34" t="str">
        <f ca="1">IF($A420&lt;&gt;"",_xll.BCurveInt(_xll.BCurveStrip("S23","Curvedate",$A420),"Df.Mid",$A420+BX$1),"")</f>
        <v>#N/A N/A</v>
      </c>
      <c r="BY420" s="34" t="str">
        <f ca="1">IF($A420&lt;&gt;"",_xll.BCurveInt(_xll.BCurveStrip("S23","Curvedate",$A420),"Df.Mid",$A420+BY$1),"")</f>
        <v>#N/A N/A</v>
      </c>
      <c r="BZ420" s="34" t="str">
        <f ca="1">IF($A420&lt;&gt;"",_xll.BCurveInt(_xll.BCurveStrip("S23","Curvedate",$A420),"Df.Mid",$A420+BZ$1),"")</f>
        <v>#N/A N/A</v>
      </c>
      <c r="CA420" s="34" t="str">
        <f ca="1">IF($A420&lt;&gt;"",_xll.BCurveInt(_xll.BCurveStrip("S23","Curvedate",$A420),"Df.Mid",$A420+CA$1),"")</f>
        <v>#N/A N/A</v>
      </c>
      <c r="CB420" s="34" t="str">
        <f ca="1">IF($A420&lt;&gt;"",_xll.BCurveInt(_xll.BCurveStrip("S23","Curvedate",$A420),"Df.Mid",$A420+CB$1),"")</f>
        <v>#N/A N/A</v>
      </c>
      <c r="CC420" s="34" t="str">
        <f ca="1">IF($A420&lt;&gt;"",_xll.BCurveInt(_xll.BCurveStrip("S23","Curvedate",$A420),"Df.Mid",$A420+CC$1),"")</f>
        <v>#N/A N/A</v>
      </c>
      <c r="CD420" s="34" t="str">
        <f ca="1">IF($A420&lt;&gt;"",_xll.BCurveInt(_xll.BCurveStrip("S23","Curvedate",$A420),"Df.Mid",$A420+CD$1),"")</f>
        <v>#N/A N/A</v>
      </c>
      <c r="CE420" s="34" t="str">
        <f ca="1">IF($A420&lt;&gt;"",_xll.BCurveInt(_xll.BCurveStrip("S23","Curvedate",$A420),"Df.Mid",$A420+CE$1),"")</f>
        <v>#N/A N/A</v>
      </c>
      <c r="CF420" s="34" t="str">
        <f ca="1">IF($A420&lt;&gt;"",_xll.BCurveInt(_xll.BCurveStrip("S23","Curvedate",$A420),"Df.Mid",$A420+CF$1),"")</f>
        <v>#N/A N/A</v>
      </c>
      <c r="CG420" s="34" t="str">
        <f ca="1">IF($A420&lt;&gt;"",_xll.BCurveInt(_xll.BCurveStrip("S23","Curvedate",$A420),"Df.Mid",$A420+CG$1),"")</f>
        <v>#N/A N/A</v>
      </c>
      <c r="CH420" s="34" t="str">
        <f ca="1">IF($A420&lt;&gt;"",_xll.BCurveInt(_xll.BCurveStrip("S23","Curvedate",$A420),"Df.Mid",$A420+CH$1),"")</f>
        <v>#N/A N/A</v>
      </c>
      <c r="CI420" s="34" t="str">
        <f ca="1">IF($A420&lt;&gt;"",_xll.BCurveInt(_xll.BCurveStrip("S23","Curvedate",$A420),"Df.Mid",$A420+CI$1),"")</f>
        <v>#N/A N/A</v>
      </c>
      <c r="CJ420" s="34" t="str">
        <f ca="1">IF($A420&lt;&gt;"",_xll.BCurveInt(_xll.BCurveStrip("S23","Curvedate",$A420),"Df.Mid",$A420+CJ$1),"")</f>
        <v>#N/A N/A</v>
      </c>
      <c r="CK420" s="34" t="str">
        <f ca="1">IF($A420&lt;&gt;"",_xll.BCurveInt(_xll.BCurveStrip("S23","Curvedate",$A420),"Df.Mid",$A420+CK$1),"")</f>
        <v>#N/A N/A</v>
      </c>
      <c r="CL420" s="34" t="str">
        <f ca="1">IF($A420&lt;&gt;"",_xll.BCurveInt(_xll.BCurveStrip("S23","Curvedate",$A420),"Df.Mid",$A420+CL$1),"")</f>
        <v>#N/A N/A</v>
      </c>
      <c r="CM420" s="34" t="str">
        <f ca="1">IF($A420&lt;&gt;"",_xll.BCurveInt(_xll.BCurveStrip("S23","Curvedate",$A420),"Df.Mid",$A420+CM$1),"")</f>
        <v>#N/A N/A</v>
      </c>
      <c r="CN420" s="34" t="str">
        <f ca="1">IF($A420&lt;&gt;"",_xll.BCurveInt(_xll.BCurveStrip("S23","Curvedate",$A420),"Df.Mid",$A420+CN$1),"")</f>
        <v>#N/A N/A</v>
      </c>
      <c r="CO420" s="34" t="str">
        <f ca="1">IF($A420&lt;&gt;"",_xll.BCurveInt(_xll.BCurveStrip("S23","Curvedate",$A420),"Df.Mid",$A420+CO$1),"")</f>
        <v>#N/A N/A</v>
      </c>
      <c r="CP420" s="34" t="str">
        <f ca="1">IF($A420&lt;&gt;"",_xll.BCurveInt(_xll.BCurveStrip("S23","Curvedate",$A420),"Df.Mid",$A420+CP$1),"")</f>
        <v>#N/A N/A</v>
      </c>
      <c r="CQ420" s="34" t="str">
        <f ca="1">IF($A420&lt;&gt;"",_xll.BCurveInt(_xll.BCurveStrip("S23","Curvedate",$A420),"Df.Mid",$A420+CQ$1),"")</f>
        <v>#N/A N/A</v>
      </c>
      <c r="CR420" s="34" t="str">
        <f ca="1">IF($A420&lt;&gt;"",_xll.BCurveInt(_xll.BCurveStrip("S23","Curvedate",$A420),"Df.Mid",$A420+CR$1),"")</f>
        <v>#N/A N/A</v>
      </c>
      <c r="CS420" s="34" t="str">
        <f ca="1">IF($A420&lt;&gt;"",_xll.BCurveInt(_xll.BCurveStrip("S23","Curvedate",$A420),"Df.Mid",$A420+CS$1),"")</f>
        <v>#N/A N/A</v>
      </c>
      <c r="CT420" s="34" t="str">
        <f ca="1">IF($A420&lt;&gt;"",_xll.BCurveInt(_xll.BCurveStrip("S23","Curvedate",$A420),"Df.Mid",$A420+CT$1),"")</f>
        <v>#N/A N/A</v>
      </c>
      <c r="CU420" s="34" t="str">
        <f ca="1">IF($A420&lt;&gt;"",_xll.BCurveInt(_xll.BCurveStrip("S23","Curvedate",$A420),"Df.Mid",$A420+CU$1),"")</f>
        <v>#N/A N/A</v>
      </c>
      <c r="CV420" s="34" t="str">
        <f ca="1">IF($A420&lt;&gt;"",_xll.BCurveInt(_xll.BCurveStrip("S23","Curvedate",$A420),"Df.Mid",$A420+CV$1),"")</f>
        <v>#N/A N/A</v>
      </c>
      <c r="CW420" s="34" t="str">
        <f ca="1">IF($A420&lt;&gt;"",_xll.BCurveInt(_xll.BCurveStrip("S23","Curvedate",$A420),"Df.Mid",$A420+CW$1),"")</f>
        <v>#N/A N/A</v>
      </c>
      <c r="CX420" s="34" t="str">
        <f ca="1">IF($A420&lt;&gt;"",_xll.BCurveInt(_xll.BCurveStrip("S23","Curvedate",$A420),"Df.Mid",$A420+CX$1),"")</f>
        <v>#N/A N/A</v>
      </c>
      <c r="CY420" s="34" t="str">
        <f ca="1">IF($A420&lt;&gt;"",_xll.BCurveInt(_xll.BCurveStrip("S23","Curvedate",$A420),"Df.Mid",$A420+CY$1),"")</f>
        <v>#N/A N/A</v>
      </c>
      <c r="CZ420" s="34" t="str">
        <f ca="1">IF($A420&lt;&gt;"",_xll.BCurveInt(_xll.BCurveStrip("S23","Curvedate",$A420),"Df.Mid",$A420+CZ$1),"")</f>
        <v>#N/A N/A</v>
      </c>
      <c r="DA420" s="34" t="str">
        <f ca="1">IF($A420&lt;&gt;"",_xll.BCurveInt(_xll.BCurveStrip("S23","Curvedate",$A420),"Df.Mid",$A420+DA$1),"")</f>
        <v>#N/A N/A</v>
      </c>
      <c r="DB420" s="34" t="str">
        <f ca="1">IF($A420&lt;&gt;"",_xll.BCurveInt(_xll.BCurveStrip("S23","Curvedate",$A420),"Df.Mid",$A420+DB$1),"")</f>
        <v>#N/A N/A</v>
      </c>
    </row>
    <row r="421" spans="1:106" x14ac:dyDescent="0.2">
      <c r="A421" s="13">
        <f t="shared" ca="1" si="6"/>
        <v>44859</v>
      </c>
      <c r="B421" s="34" t="str">
        <f ca="1">IF($A421&lt;&gt;"",_xll.BCurveInt(_xll.BCurveStrip("S23","Curvedate",$A421),"Df.Mid",$A421+B$1),"")</f>
        <v>#N/A N/A</v>
      </c>
      <c r="C421" s="34" t="str">
        <f ca="1">IF($A421&lt;&gt;"",_xll.BCurveInt(_xll.BCurveStrip("S23","Curvedate",$A421),"Df.Mid",$A421+C$1),"")</f>
        <v>#N/A N/A</v>
      </c>
      <c r="D421" s="34" t="str">
        <f ca="1">IF($A421&lt;&gt;"",_xll.BCurveInt(_xll.BCurveStrip("S23","Curvedate",$A421),"Df.Mid",$A421+D$1),"")</f>
        <v>#N/A N/A</v>
      </c>
      <c r="E421" s="34" t="str">
        <f ca="1">IF($A421&lt;&gt;"",_xll.BCurveInt(_xll.BCurveStrip("S23","Curvedate",$A421),"Df.Mid",$A421+E$1),"")</f>
        <v>#N/A N/A</v>
      </c>
      <c r="F421" s="34" t="str">
        <f ca="1">IF($A421&lt;&gt;"",_xll.BCurveInt(_xll.BCurveStrip("S23","Curvedate",$A421),"Df.Mid",$A421+F$1),"")</f>
        <v>#N/A N/A</v>
      </c>
      <c r="G421" s="34" t="str">
        <f ca="1">IF($A421&lt;&gt;"",_xll.BCurveInt(_xll.BCurveStrip("S23","Curvedate",$A421),"Df.Mid",$A421+G$1),"")</f>
        <v>#N/A N/A</v>
      </c>
      <c r="H421" s="34" t="str">
        <f ca="1">IF($A421&lt;&gt;"",_xll.BCurveInt(_xll.BCurveStrip("S23","Curvedate",$A421),"Df.Mid",$A421+H$1),"")</f>
        <v>#N/A N/A</v>
      </c>
      <c r="I421" s="34" t="str">
        <f ca="1">IF($A421&lt;&gt;"",_xll.BCurveInt(_xll.BCurveStrip("S23","Curvedate",$A421),"Df.Mid",$A421+I$1),"")</f>
        <v>#N/A N/A</v>
      </c>
      <c r="J421" s="34" t="str">
        <f ca="1">IF($A421&lt;&gt;"",_xll.BCurveInt(_xll.BCurveStrip("S23","Curvedate",$A421),"Df.Mid",$A421+J$1),"")</f>
        <v>#N/A N/A</v>
      </c>
      <c r="K421" s="34" t="str">
        <f ca="1">IF($A421&lt;&gt;"",_xll.BCurveInt(_xll.BCurveStrip("S23","Curvedate",$A421),"Df.Mid",$A421+K$1),"")</f>
        <v>#N/A N/A</v>
      </c>
      <c r="L421" s="34" t="str">
        <f ca="1">IF($A421&lt;&gt;"",_xll.BCurveInt(_xll.BCurveStrip("S23","Curvedate",$A421),"Df.Mid",$A421+L$1),"")</f>
        <v>#N/A N/A</v>
      </c>
      <c r="M421" s="34" t="str">
        <f ca="1">IF($A421&lt;&gt;"",_xll.BCurveInt(_xll.BCurveStrip("S23","Curvedate",$A421),"Df.Mid",$A421+M$1),"")</f>
        <v>#N/A N/A</v>
      </c>
      <c r="N421" s="34" t="str">
        <f ca="1">IF($A421&lt;&gt;"",_xll.BCurveInt(_xll.BCurveStrip("S23","Curvedate",$A421),"Df.Mid",$A421+N$1),"")</f>
        <v>#N/A N/A</v>
      </c>
      <c r="O421" s="34" t="str">
        <f ca="1">IF($A421&lt;&gt;"",_xll.BCurveInt(_xll.BCurveStrip("S23","Curvedate",$A421),"Df.Mid",$A421+O$1),"")</f>
        <v>#N/A N/A</v>
      </c>
      <c r="P421" s="34" t="str">
        <f ca="1">IF($A421&lt;&gt;"",_xll.BCurveInt(_xll.BCurveStrip("S23","Curvedate",$A421),"Df.Mid",$A421+P$1),"")</f>
        <v>#N/A N/A</v>
      </c>
      <c r="Q421" s="34" t="str">
        <f ca="1">IF($A421&lt;&gt;"",_xll.BCurveInt(_xll.BCurveStrip("S23","Curvedate",$A421),"Df.Mid",$A421+Q$1),"")</f>
        <v>#N/A N/A</v>
      </c>
      <c r="R421" s="34" t="str">
        <f ca="1">IF($A421&lt;&gt;"",_xll.BCurveInt(_xll.BCurveStrip("S23","Curvedate",$A421),"Df.Mid",$A421+R$1),"")</f>
        <v>#N/A N/A</v>
      </c>
      <c r="S421" s="34" t="str">
        <f ca="1">IF($A421&lt;&gt;"",_xll.BCurveInt(_xll.BCurveStrip("S23","Curvedate",$A421),"Df.Mid",$A421+S$1),"")</f>
        <v>#N/A N/A</v>
      </c>
      <c r="T421" s="34" t="str">
        <f ca="1">IF($A421&lt;&gt;"",_xll.BCurveInt(_xll.BCurveStrip("S23","Curvedate",$A421),"Df.Mid",$A421+T$1),"")</f>
        <v>#N/A N/A</v>
      </c>
      <c r="U421" s="34" t="str">
        <f ca="1">IF($A421&lt;&gt;"",_xll.BCurveInt(_xll.BCurveStrip("S23","Curvedate",$A421),"Df.Mid",$A421+U$1),"")</f>
        <v>#N/A N/A</v>
      </c>
      <c r="V421" s="34" t="str">
        <f ca="1">IF($A421&lt;&gt;"",_xll.BCurveInt(_xll.BCurveStrip("S23","Curvedate",$A421),"Df.Mid",$A421+V$1),"")</f>
        <v>#N/A N/A</v>
      </c>
      <c r="W421" s="34" t="str">
        <f ca="1">IF($A421&lt;&gt;"",_xll.BCurveInt(_xll.BCurveStrip("S23","Curvedate",$A421),"Df.Mid",$A421+W$1),"")</f>
        <v>#N/A N/A</v>
      </c>
      <c r="X421" s="34" t="str">
        <f ca="1">IF($A421&lt;&gt;"",_xll.BCurveInt(_xll.BCurveStrip("S23","Curvedate",$A421),"Df.Mid",$A421+X$1),"")</f>
        <v>#N/A N/A</v>
      </c>
      <c r="Y421" s="34" t="str">
        <f ca="1">IF($A421&lt;&gt;"",_xll.BCurveInt(_xll.BCurveStrip("S23","Curvedate",$A421),"Df.Mid",$A421+Y$1),"")</f>
        <v>#N/A N/A</v>
      </c>
      <c r="Z421" s="34" t="str">
        <f ca="1">IF($A421&lt;&gt;"",_xll.BCurveInt(_xll.BCurveStrip("S23","Curvedate",$A421),"Df.Mid",$A421+Z$1),"")</f>
        <v>#N/A N/A</v>
      </c>
      <c r="AA421" s="34" t="str">
        <f ca="1">IF($A421&lt;&gt;"",_xll.BCurveInt(_xll.BCurveStrip("S23","Curvedate",$A421),"Df.Mid",$A421+AA$1),"")</f>
        <v>#N/A N/A</v>
      </c>
      <c r="AB421" s="34" t="str">
        <f ca="1">IF($A421&lt;&gt;"",_xll.BCurveInt(_xll.BCurveStrip("S23","Curvedate",$A421),"Df.Mid",$A421+AB$1),"")</f>
        <v>#N/A N/A</v>
      </c>
      <c r="AC421" s="34" t="str">
        <f ca="1">IF($A421&lt;&gt;"",_xll.BCurveInt(_xll.BCurveStrip("S23","Curvedate",$A421),"Df.Mid",$A421+AC$1),"")</f>
        <v>#N/A N/A</v>
      </c>
      <c r="AD421" s="34" t="str">
        <f ca="1">IF($A421&lt;&gt;"",_xll.BCurveInt(_xll.BCurveStrip("S23","Curvedate",$A421),"Df.Mid",$A421+AD$1),"")</f>
        <v>#N/A N/A</v>
      </c>
      <c r="AE421" s="34" t="str">
        <f ca="1">IF($A421&lt;&gt;"",_xll.BCurveInt(_xll.BCurveStrip("S23","Curvedate",$A421),"Df.Mid",$A421+AE$1),"")</f>
        <v>#N/A N/A</v>
      </c>
      <c r="AF421" s="34" t="str">
        <f ca="1">IF($A421&lt;&gt;"",_xll.BCurveInt(_xll.BCurveStrip("S23","Curvedate",$A421),"Df.Mid",$A421+AF$1),"")</f>
        <v>#N/A N/A</v>
      </c>
      <c r="AG421" s="34" t="str">
        <f ca="1">IF($A421&lt;&gt;"",_xll.BCurveInt(_xll.BCurveStrip("S23","Curvedate",$A421),"Df.Mid",$A421+AG$1),"")</f>
        <v>#N/A N/A</v>
      </c>
      <c r="AH421" s="34" t="str">
        <f ca="1">IF($A421&lt;&gt;"",_xll.BCurveInt(_xll.BCurveStrip("S23","Curvedate",$A421),"Df.Mid",$A421+AH$1),"")</f>
        <v>#N/A N/A</v>
      </c>
      <c r="AI421" s="34" t="str">
        <f ca="1">IF($A421&lt;&gt;"",_xll.BCurveInt(_xll.BCurveStrip("S23","Curvedate",$A421),"Df.Mid",$A421+AI$1),"")</f>
        <v>#N/A N/A</v>
      </c>
      <c r="AJ421" s="34" t="str">
        <f ca="1">IF($A421&lt;&gt;"",_xll.BCurveInt(_xll.BCurveStrip("S23","Curvedate",$A421),"Df.Mid",$A421+AJ$1),"")</f>
        <v>#N/A N/A</v>
      </c>
      <c r="AK421" s="34" t="str">
        <f ca="1">IF($A421&lt;&gt;"",_xll.BCurveInt(_xll.BCurveStrip("S23","Curvedate",$A421),"Df.Mid",$A421+AK$1),"")</f>
        <v>#N/A N/A</v>
      </c>
      <c r="AL421" s="34" t="str">
        <f ca="1">IF($A421&lt;&gt;"",_xll.BCurveInt(_xll.BCurveStrip("S23","Curvedate",$A421),"Df.Mid",$A421+AL$1),"")</f>
        <v>#N/A N/A</v>
      </c>
      <c r="AM421" s="34" t="str">
        <f ca="1">IF($A421&lt;&gt;"",_xll.BCurveInt(_xll.BCurveStrip("S23","Curvedate",$A421),"Df.Mid",$A421+AM$1),"")</f>
        <v>#N/A N/A</v>
      </c>
      <c r="AN421" s="34" t="str">
        <f ca="1">IF($A421&lt;&gt;"",_xll.BCurveInt(_xll.BCurveStrip("S23","Curvedate",$A421),"Df.Mid",$A421+AN$1),"")</f>
        <v>#N/A N/A</v>
      </c>
      <c r="AO421" s="34" t="str">
        <f ca="1">IF($A421&lt;&gt;"",_xll.BCurveInt(_xll.BCurveStrip("S23","Curvedate",$A421),"Df.Mid",$A421+AO$1),"")</f>
        <v>#N/A N/A</v>
      </c>
      <c r="AP421" s="34" t="str">
        <f ca="1">IF($A421&lt;&gt;"",_xll.BCurveInt(_xll.BCurveStrip("S23","Curvedate",$A421),"Df.Mid",$A421+AP$1),"")</f>
        <v>#N/A N/A</v>
      </c>
      <c r="AQ421" s="34" t="str">
        <f ca="1">IF($A421&lt;&gt;"",_xll.BCurveInt(_xll.BCurveStrip("S23","Curvedate",$A421),"Df.Mid",$A421+AQ$1),"")</f>
        <v>#N/A N/A</v>
      </c>
      <c r="AR421" s="34" t="str">
        <f ca="1">IF($A421&lt;&gt;"",_xll.BCurveInt(_xll.BCurveStrip("S23","Curvedate",$A421),"Df.Mid",$A421+AR$1),"")</f>
        <v>#N/A N/A</v>
      </c>
      <c r="AS421" s="34" t="str">
        <f ca="1">IF($A421&lt;&gt;"",_xll.BCurveInt(_xll.BCurveStrip("S23","Curvedate",$A421),"Df.Mid",$A421+AS$1),"")</f>
        <v>#N/A N/A</v>
      </c>
      <c r="AT421" s="34" t="str">
        <f ca="1">IF($A421&lt;&gt;"",_xll.BCurveInt(_xll.BCurveStrip("S23","Curvedate",$A421),"Df.Mid",$A421+AT$1),"")</f>
        <v>#N/A N/A</v>
      </c>
      <c r="AU421" s="34" t="str">
        <f ca="1">IF($A421&lt;&gt;"",_xll.BCurveInt(_xll.BCurveStrip("S23","Curvedate",$A421),"Df.Mid",$A421+AU$1),"")</f>
        <v>#N/A N/A</v>
      </c>
      <c r="AV421" s="34" t="str">
        <f ca="1">IF($A421&lt;&gt;"",_xll.BCurveInt(_xll.BCurveStrip("S23","Curvedate",$A421),"Df.Mid",$A421+AV$1),"")</f>
        <v>#N/A N/A</v>
      </c>
      <c r="AW421" s="34" t="str">
        <f ca="1">IF($A421&lt;&gt;"",_xll.BCurveInt(_xll.BCurveStrip("S23","Curvedate",$A421),"Df.Mid",$A421+AW$1),"")</f>
        <v>#N/A N/A</v>
      </c>
      <c r="AX421" s="34" t="str">
        <f ca="1">IF($A421&lt;&gt;"",_xll.BCurveInt(_xll.BCurveStrip("S23","Curvedate",$A421),"Df.Mid",$A421+AX$1),"")</f>
        <v>#N/A N/A</v>
      </c>
      <c r="AY421" s="34" t="str">
        <f ca="1">IF($A421&lt;&gt;"",_xll.BCurveInt(_xll.BCurveStrip("S23","Curvedate",$A421),"Df.Mid",$A421+AY$1),"")</f>
        <v>#N/A N/A</v>
      </c>
      <c r="AZ421" s="34" t="str">
        <f ca="1">IF($A421&lt;&gt;"",_xll.BCurveInt(_xll.BCurveStrip("S23","Curvedate",$A421),"Df.Mid",$A421+AZ$1),"")</f>
        <v>#N/A N/A</v>
      </c>
      <c r="BA421" s="34" t="str">
        <f ca="1">IF($A421&lt;&gt;"",_xll.BCurveInt(_xll.BCurveStrip("S23","Curvedate",$A421),"Df.Mid",$A421+BA$1),"")</f>
        <v>#N/A N/A</v>
      </c>
      <c r="BB421" s="34" t="str">
        <f ca="1">IF($A421&lt;&gt;"",_xll.BCurveInt(_xll.BCurveStrip("S23","Curvedate",$A421),"Df.Mid",$A421+BB$1),"")</f>
        <v>#N/A N/A</v>
      </c>
      <c r="BC421" s="34" t="str">
        <f ca="1">IF($A421&lt;&gt;"",_xll.BCurveInt(_xll.BCurveStrip("S23","Curvedate",$A421),"Df.Mid",$A421+BC$1),"")</f>
        <v>#N/A N/A</v>
      </c>
      <c r="BD421" s="34" t="str">
        <f ca="1">IF($A421&lt;&gt;"",_xll.BCurveInt(_xll.BCurveStrip("S23","Curvedate",$A421),"Df.Mid",$A421+BD$1),"")</f>
        <v>#N/A N/A</v>
      </c>
      <c r="BE421" s="34" t="str">
        <f ca="1">IF($A421&lt;&gt;"",_xll.BCurveInt(_xll.BCurveStrip("S23","Curvedate",$A421),"Df.Mid",$A421+BE$1),"")</f>
        <v>#N/A N/A</v>
      </c>
      <c r="BF421" s="34" t="str">
        <f ca="1">IF($A421&lt;&gt;"",_xll.BCurveInt(_xll.BCurveStrip("S23","Curvedate",$A421),"Df.Mid",$A421+BF$1),"")</f>
        <v>#N/A N/A</v>
      </c>
      <c r="BG421" s="34" t="str">
        <f ca="1">IF($A421&lt;&gt;"",_xll.BCurveInt(_xll.BCurveStrip("S23","Curvedate",$A421),"Df.Mid",$A421+BG$1),"")</f>
        <v>#N/A N/A</v>
      </c>
      <c r="BH421" s="34" t="str">
        <f ca="1">IF($A421&lt;&gt;"",_xll.BCurveInt(_xll.BCurveStrip("S23","Curvedate",$A421),"Df.Mid",$A421+BH$1),"")</f>
        <v>#N/A N/A</v>
      </c>
      <c r="BI421" s="34" t="str">
        <f ca="1">IF($A421&lt;&gt;"",_xll.BCurveInt(_xll.BCurveStrip("S23","Curvedate",$A421),"Df.Mid",$A421+BI$1),"")</f>
        <v>#N/A N/A</v>
      </c>
      <c r="BJ421" s="34" t="str">
        <f ca="1">IF($A421&lt;&gt;"",_xll.BCurveInt(_xll.BCurveStrip("S23","Curvedate",$A421),"Df.Mid",$A421+BJ$1),"")</f>
        <v>#N/A N/A</v>
      </c>
      <c r="BK421" s="34" t="str">
        <f ca="1">IF($A421&lt;&gt;"",_xll.BCurveInt(_xll.BCurveStrip("S23","Curvedate",$A421),"Df.Mid",$A421+BK$1),"")</f>
        <v>#N/A N/A</v>
      </c>
      <c r="BL421" s="34" t="str">
        <f ca="1">IF($A421&lt;&gt;"",_xll.BCurveInt(_xll.BCurveStrip("S23","Curvedate",$A421),"Df.Mid",$A421+BL$1),"")</f>
        <v>#N/A N/A</v>
      </c>
      <c r="BM421" s="34" t="str">
        <f ca="1">IF($A421&lt;&gt;"",_xll.BCurveInt(_xll.BCurveStrip("S23","Curvedate",$A421),"Df.Mid",$A421+BM$1),"")</f>
        <v>#N/A N/A</v>
      </c>
      <c r="BN421" s="34" t="str">
        <f ca="1">IF($A421&lt;&gt;"",_xll.BCurveInt(_xll.BCurveStrip("S23","Curvedate",$A421),"Df.Mid",$A421+BN$1),"")</f>
        <v>#N/A N/A</v>
      </c>
      <c r="BO421" s="34" t="str">
        <f ca="1">IF($A421&lt;&gt;"",_xll.BCurveInt(_xll.BCurveStrip("S23","Curvedate",$A421),"Df.Mid",$A421+BO$1),"")</f>
        <v>#N/A N/A</v>
      </c>
      <c r="BP421" s="34" t="str">
        <f ca="1">IF($A421&lt;&gt;"",_xll.BCurveInt(_xll.BCurveStrip("S23","Curvedate",$A421),"Df.Mid",$A421+BP$1),"")</f>
        <v>#N/A N/A</v>
      </c>
      <c r="BQ421" s="34" t="str">
        <f ca="1">IF($A421&lt;&gt;"",_xll.BCurveInt(_xll.BCurveStrip("S23","Curvedate",$A421),"Df.Mid",$A421+BQ$1),"")</f>
        <v>#N/A N/A</v>
      </c>
      <c r="BR421" s="34" t="str">
        <f ca="1">IF($A421&lt;&gt;"",_xll.BCurveInt(_xll.BCurveStrip("S23","Curvedate",$A421),"Df.Mid",$A421+BR$1),"")</f>
        <v>#N/A N/A</v>
      </c>
      <c r="BS421" s="34" t="str">
        <f ca="1">IF($A421&lt;&gt;"",_xll.BCurveInt(_xll.BCurveStrip("S23","Curvedate",$A421),"Df.Mid",$A421+BS$1),"")</f>
        <v>#N/A N/A</v>
      </c>
      <c r="BT421" s="34" t="str">
        <f ca="1">IF($A421&lt;&gt;"",_xll.BCurveInt(_xll.BCurveStrip("S23","Curvedate",$A421),"Df.Mid",$A421+BT$1),"")</f>
        <v>#N/A N/A</v>
      </c>
      <c r="BU421" s="34" t="str">
        <f ca="1">IF($A421&lt;&gt;"",_xll.BCurveInt(_xll.BCurveStrip("S23","Curvedate",$A421),"Df.Mid",$A421+BU$1),"")</f>
        <v>#N/A N/A</v>
      </c>
      <c r="BV421" s="34" t="str">
        <f ca="1">IF($A421&lt;&gt;"",_xll.BCurveInt(_xll.BCurveStrip("S23","Curvedate",$A421),"Df.Mid",$A421+BV$1),"")</f>
        <v>#N/A N/A</v>
      </c>
      <c r="BW421" s="34" t="str">
        <f ca="1">IF($A421&lt;&gt;"",_xll.BCurveInt(_xll.BCurveStrip("S23","Curvedate",$A421),"Df.Mid",$A421+BW$1),"")</f>
        <v>#N/A N/A</v>
      </c>
      <c r="BX421" s="34" t="str">
        <f ca="1">IF($A421&lt;&gt;"",_xll.BCurveInt(_xll.BCurveStrip("S23","Curvedate",$A421),"Df.Mid",$A421+BX$1),"")</f>
        <v>#N/A N/A</v>
      </c>
      <c r="BY421" s="34" t="str">
        <f ca="1">IF($A421&lt;&gt;"",_xll.BCurveInt(_xll.BCurveStrip("S23","Curvedate",$A421),"Df.Mid",$A421+BY$1),"")</f>
        <v>#N/A N/A</v>
      </c>
      <c r="BZ421" s="34" t="str">
        <f ca="1">IF($A421&lt;&gt;"",_xll.BCurveInt(_xll.BCurveStrip("S23","Curvedate",$A421),"Df.Mid",$A421+BZ$1),"")</f>
        <v>#N/A N/A</v>
      </c>
      <c r="CA421" s="34" t="str">
        <f ca="1">IF($A421&lt;&gt;"",_xll.BCurveInt(_xll.BCurveStrip("S23","Curvedate",$A421),"Df.Mid",$A421+CA$1),"")</f>
        <v>#N/A N/A</v>
      </c>
      <c r="CB421" s="34" t="str">
        <f ca="1">IF($A421&lt;&gt;"",_xll.BCurveInt(_xll.BCurveStrip("S23","Curvedate",$A421),"Df.Mid",$A421+CB$1),"")</f>
        <v>#N/A N/A</v>
      </c>
      <c r="CC421" s="34" t="str">
        <f ca="1">IF($A421&lt;&gt;"",_xll.BCurveInt(_xll.BCurveStrip("S23","Curvedate",$A421),"Df.Mid",$A421+CC$1),"")</f>
        <v>#N/A N/A</v>
      </c>
      <c r="CD421" s="34" t="str">
        <f ca="1">IF($A421&lt;&gt;"",_xll.BCurveInt(_xll.BCurveStrip("S23","Curvedate",$A421),"Df.Mid",$A421+CD$1),"")</f>
        <v>#N/A N/A</v>
      </c>
      <c r="CE421" s="34" t="str">
        <f ca="1">IF($A421&lt;&gt;"",_xll.BCurveInt(_xll.BCurveStrip("S23","Curvedate",$A421),"Df.Mid",$A421+CE$1),"")</f>
        <v>#N/A N/A</v>
      </c>
      <c r="CF421" s="34" t="str">
        <f ca="1">IF($A421&lt;&gt;"",_xll.BCurveInt(_xll.BCurveStrip("S23","Curvedate",$A421),"Df.Mid",$A421+CF$1),"")</f>
        <v>#N/A N/A</v>
      </c>
      <c r="CG421" s="34" t="str">
        <f ca="1">IF($A421&lt;&gt;"",_xll.BCurveInt(_xll.BCurveStrip("S23","Curvedate",$A421),"Df.Mid",$A421+CG$1),"")</f>
        <v>#N/A N/A</v>
      </c>
      <c r="CH421" s="34" t="str">
        <f ca="1">IF($A421&lt;&gt;"",_xll.BCurveInt(_xll.BCurveStrip("S23","Curvedate",$A421),"Df.Mid",$A421+CH$1),"")</f>
        <v>#N/A N/A</v>
      </c>
      <c r="CI421" s="34" t="str">
        <f ca="1">IF($A421&lt;&gt;"",_xll.BCurveInt(_xll.BCurveStrip("S23","Curvedate",$A421),"Df.Mid",$A421+CI$1),"")</f>
        <v>#N/A N/A</v>
      </c>
      <c r="CJ421" s="34" t="str">
        <f ca="1">IF($A421&lt;&gt;"",_xll.BCurveInt(_xll.BCurveStrip("S23","Curvedate",$A421),"Df.Mid",$A421+CJ$1),"")</f>
        <v>#N/A N/A</v>
      </c>
      <c r="CK421" s="34" t="str">
        <f ca="1">IF($A421&lt;&gt;"",_xll.BCurveInt(_xll.BCurveStrip("S23","Curvedate",$A421),"Df.Mid",$A421+CK$1),"")</f>
        <v>#N/A N/A</v>
      </c>
      <c r="CL421" s="34" t="str">
        <f ca="1">IF($A421&lt;&gt;"",_xll.BCurveInt(_xll.BCurveStrip("S23","Curvedate",$A421),"Df.Mid",$A421+CL$1),"")</f>
        <v>#N/A N/A</v>
      </c>
      <c r="CM421" s="34" t="str">
        <f ca="1">IF($A421&lt;&gt;"",_xll.BCurveInt(_xll.BCurveStrip("S23","Curvedate",$A421),"Df.Mid",$A421+CM$1),"")</f>
        <v>#N/A N/A</v>
      </c>
      <c r="CN421" s="34" t="str">
        <f ca="1">IF($A421&lt;&gt;"",_xll.BCurveInt(_xll.BCurveStrip("S23","Curvedate",$A421),"Df.Mid",$A421+CN$1),"")</f>
        <v>#N/A N/A</v>
      </c>
      <c r="CO421" s="34" t="str">
        <f ca="1">IF($A421&lt;&gt;"",_xll.BCurveInt(_xll.BCurveStrip("S23","Curvedate",$A421),"Df.Mid",$A421+CO$1),"")</f>
        <v>#N/A N/A</v>
      </c>
      <c r="CP421" s="34" t="str">
        <f ca="1">IF($A421&lt;&gt;"",_xll.BCurveInt(_xll.BCurveStrip("S23","Curvedate",$A421),"Df.Mid",$A421+CP$1),"")</f>
        <v>#N/A N/A</v>
      </c>
      <c r="CQ421" s="34" t="str">
        <f ca="1">IF($A421&lt;&gt;"",_xll.BCurveInt(_xll.BCurveStrip("S23","Curvedate",$A421),"Df.Mid",$A421+CQ$1),"")</f>
        <v>#N/A N/A</v>
      </c>
      <c r="CR421" s="34" t="str">
        <f ca="1">IF($A421&lt;&gt;"",_xll.BCurveInt(_xll.BCurveStrip("S23","Curvedate",$A421),"Df.Mid",$A421+CR$1),"")</f>
        <v>#N/A N/A</v>
      </c>
      <c r="CS421" s="34" t="str">
        <f ca="1">IF($A421&lt;&gt;"",_xll.BCurveInt(_xll.BCurveStrip("S23","Curvedate",$A421),"Df.Mid",$A421+CS$1),"")</f>
        <v>#N/A N/A</v>
      </c>
      <c r="CT421" s="34" t="str">
        <f ca="1">IF($A421&lt;&gt;"",_xll.BCurveInt(_xll.BCurveStrip("S23","Curvedate",$A421),"Df.Mid",$A421+CT$1),"")</f>
        <v>#N/A N/A</v>
      </c>
      <c r="CU421" s="34" t="str">
        <f ca="1">IF($A421&lt;&gt;"",_xll.BCurveInt(_xll.BCurveStrip("S23","Curvedate",$A421),"Df.Mid",$A421+CU$1),"")</f>
        <v>#N/A N/A</v>
      </c>
      <c r="CV421" s="34" t="str">
        <f ca="1">IF($A421&lt;&gt;"",_xll.BCurveInt(_xll.BCurveStrip("S23","Curvedate",$A421),"Df.Mid",$A421+CV$1),"")</f>
        <v>#N/A N/A</v>
      </c>
      <c r="CW421" s="34" t="str">
        <f ca="1">IF($A421&lt;&gt;"",_xll.BCurveInt(_xll.BCurveStrip("S23","Curvedate",$A421),"Df.Mid",$A421+CW$1),"")</f>
        <v>#N/A N/A</v>
      </c>
      <c r="CX421" s="34" t="str">
        <f ca="1">IF($A421&lt;&gt;"",_xll.BCurveInt(_xll.BCurveStrip("S23","Curvedate",$A421),"Df.Mid",$A421+CX$1),"")</f>
        <v>#N/A N/A</v>
      </c>
      <c r="CY421" s="34" t="str">
        <f ca="1">IF($A421&lt;&gt;"",_xll.BCurveInt(_xll.BCurveStrip("S23","Curvedate",$A421),"Df.Mid",$A421+CY$1),"")</f>
        <v>#N/A N/A</v>
      </c>
      <c r="CZ421" s="34" t="str">
        <f ca="1">IF($A421&lt;&gt;"",_xll.BCurveInt(_xll.BCurveStrip("S23","Curvedate",$A421),"Df.Mid",$A421+CZ$1),"")</f>
        <v>#N/A N/A</v>
      </c>
      <c r="DA421" s="34" t="str">
        <f ca="1">IF($A421&lt;&gt;"",_xll.BCurveInt(_xll.BCurveStrip("S23","Curvedate",$A421),"Df.Mid",$A421+DA$1),"")</f>
        <v>#N/A N/A</v>
      </c>
      <c r="DB421" s="34" t="str">
        <f ca="1">IF($A421&lt;&gt;"",_xll.BCurveInt(_xll.BCurveStrip("S23","Curvedate",$A421),"Df.Mid",$A421+DB$1),"")</f>
        <v>#N/A N/A</v>
      </c>
    </row>
    <row r="422" spans="1:106" x14ac:dyDescent="0.2">
      <c r="A422" s="13">
        <f t="shared" ca="1" si="6"/>
        <v>44860</v>
      </c>
      <c r="B422" s="34" t="str">
        <f ca="1">IF($A422&lt;&gt;"",_xll.BCurveInt(_xll.BCurveStrip("S23","Curvedate",$A422),"Df.Mid",$A422+B$1),"")</f>
        <v>#N/A N/A</v>
      </c>
      <c r="C422" s="34" t="str">
        <f ca="1">IF($A422&lt;&gt;"",_xll.BCurveInt(_xll.BCurveStrip("S23","Curvedate",$A422),"Df.Mid",$A422+C$1),"")</f>
        <v>#N/A N/A</v>
      </c>
      <c r="D422" s="34" t="str">
        <f ca="1">IF($A422&lt;&gt;"",_xll.BCurveInt(_xll.BCurveStrip("S23","Curvedate",$A422),"Df.Mid",$A422+D$1),"")</f>
        <v>#N/A N/A</v>
      </c>
      <c r="E422" s="34" t="str">
        <f ca="1">IF($A422&lt;&gt;"",_xll.BCurveInt(_xll.BCurveStrip("S23","Curvedate",$A422),"Df.Mid",$A422+E$1),"")</f>
        <v>#N/A N/A</v>
      </c>
      <c r="F422" s="34" t="str">
        <f ca="1">IF($A422&lt;&gt;"",_xll.BCurveInt(_xll.BCurveStrip("S23","Curvedate",$A422),"Df.Mid",$A422+F$1),"")</f>
        <v>#N/A N/A</v>
      </c>
      <c r="G422" s="34" t="str">
        <f ca="1">IF($A422&lt;&gt;"",_xll.BCurveInt(_xll.BCurveStrip("S23","Curvedate",$A422),"Df.Mid",$A422+G$1),"")</f>
        <v>#N/A N/A</v>
      </c>
      <c r="H422" s="34" t="str">
        <f ca="1">IF($A422&lt;&gt;"",_xll.BCurveInt(_xll.BCurveStrip("S23","Curvedate",$A422),"Df.Mid",$A422+H$1),"")</f>
        <v>#N/A N/A</v>
      </c>
      <c r="I422" s="34" t="str">
        <f ca="1">IF($A422&lt;&gt;"",_xll.BCurveInt(_xll.BCurveStrip("S23","Curvedate",$A422),"Df.Mid",$A422+I$1),"")</f>
        <v>#N/A N/A</v>
      </c>
      <c r="J422" s="34" t="str">
        <f ca="1">IF($A422&lt;&gt;"",_xll.BCurveInt(_xll.BCurveStrip("S23","Curvedate",$A422),"Df.Mid",$A422+J$1),"")</f>
        <v>#N/A N/A</v>
      </c>
      <c r="K422" s="34" t="str">
        <f ca="1">IF($A422&lt;&gt;"",_xll.BCurveInt(_xll.BCurveStrip("S23","Curvedate",$A422),"Df.Mid",$A422+K$1),"")</f>
        <v>#N/A N/A</v>
      </c>
      <c r="L422" s="34" t="str">
        <f ca="1">IF($A422&lt;&gt;"",_xll.BCurveInt(_xll.BCurveStrip("S23","Curvedate",$A422),"Df.Mid",$A422+L$1),"")</f>
        <v>#N/A N/A</v>
      </c>
      <c r="M422" s="34" t="str">
        <f ca="1">IF($A422&lt;&gt;"",_xll.BCurveInt(_xll.BCurveStrip("S23","Curvedate",$A422),"Df.Mid",$A422+M$1),"")</f>
        <v>#N/A N/A</v>
      </c>
      <c r="N422" s="34" t="str">
        <f ca="1">IF($A422&lt;&gt;"",_xll.BCurveInt(_xll.BCurveStrip("S23","Curvedate",$A422),"Df.Mid",$A422+N$1),"")</f>
        <v>#N/A N/A</v>
      </c>
      <c r="O422" s="34" t="str">
        <f ca="1">IF($A422&lt;&gt;"",_xll.BCurveInt(_xll.BCurveStrip("S23","Curvedate",$A422),"Df.Mid",$A422+O$1),"")</f>
        <v>#N/A N/A</v>
      </c>
      <c r="P422" s="34" t="str">
        <f ca="1">IF($A422&lt;&gt;"",_xll.BCurveInt(_xll.BCurveStrip("S23","Curvedate",$A422),"Df.Mid",$A422+P$1),"")</f>
        <v>#N/A N/A</v>
      </c>
      <c r="Q422" s="34" t="str">
        <f ca="1">IF($A422&lt;&gt;"",_xll.BCurveInt(_xll.BCurveStrip("S23","Curvedate",$A422),"Df.Mid",$A422+Q$1),"")</f>
        <v>#N/A N/A</v>
      </c>
      <c r="R422" s="34" t="str">
        <f ca="1">IF($A422&lt;&gt;"",_xll.BCurveInt(_xll.BCurveStrip("S23","Curvedate",$A422),"Df.Mid",$A422+R$1),"")</f>
        <v>#N/A N/A</v>
      </c>
      <c r="S422" s="34" t="str">
        <f ca="1">IF($A422&lt;&gt;"",_xll.BCurveInt(_xll.BCurveStrip("S23","Curvedate",$A422),"Df.Mid",$A422+S$1),"")</f>
        <v>#N/A N/A</v>
      </c>
      <c r="T422" s="34" t="str">
        <f ca="1">IF($A422&lt;&gt;"",_xll.BCurveInt(_xll.BCurveStrip("S23","Curvedate",$A422),"Df.Mid",$A422+T$1),"")</f>
        <v>#N/A N/A</v>
      </c>
      <c r="U422" s="34" t="str">
        <f ca="1">IF($A422&lt;&gt;"",_xll.BCurveInt(_xll.BCurveStrip("S23","Curvedate",$A422),"Df.Mid",$A422+U$1),"")</f>
        <v>#N/A N/A</v>
      </c>
      <c r="V422" s="34" t="str">
        <f ca="1">IF($A422&lt;&gt;"",_xll.BCurveInt(_xll.BCurveStrip("S23","Curvedate",$A422),"Df.Mid",$A422+V$1),"")</f>
        <v>#N/A N/A</v>
      </c>
      <c r="W422" s="34" t="str">
        <f ca="1">IF($A422&lt;&gt;"",_xll.BCurveInt(_xll.BCurveStrip("S23","Curvedate",$A422),"Df.Mid",$A422+W$1),"")</f>
        <v>#N/A N/A</v>
      </c>
      <c r="X422" s="34" t="str">
        <f ca="1">IF($A422&lt;&gt;"",_xll.BCurveInt(_xll.BCurveStrip("S23","Curvedate",$A422),"Df.Mid",$A422+X$1),"")</f>
        <v>#N/A N/A</v>
      </c>
      <c r="Y422" s="34" t="str">
        <f ca="1">IF($A422&lt;&gt;"",_xll.BCurveInt(_xll.BCurveStrip("S23","Curvedate",$A422),"Df.Mid",$A422+Y$1),"")</f>
        <v>#N/A N/A</v>
      </c>
      <c r="Z422" s="34" t="str">
        <f ca="1">IF($A422&lt;&gt;"",_xll.BCurveInt(_xll.BCurveStrip("S23","Curvedate",$A422),"Df.Mid",$A422+Z$1),"")</f>
        <v>#N/A N/A</v>
      </c>
      <c r="AA422" s="34" t="str">
        <f ca="1">IF($A422&lt;&gt;"",_xll.BCurveInt(_xll.BCurveStrip("S23","Curvedate",$A422),"Df.Mid",$A422+AA$1),"")</f>
        <v>#N/A N/A</v>
      </c>
      <c r="AB422" s="34" t="str">
        <f ca="1">IF($A422&lt;&gt;"",_xll.BCurveInt(_xll.BCurveStrip("S23","Curvedate",$A422),"Df.Mid",$A422+AB$1),"")</f>
        <v>#N/A N/A</v>
      </c>
      <c r="AC422" s="34" t="str">
        <f ca="1">IF($A422&lt;&gt;"",_xll.BCurveInt(_xll.BCurveStrip("S23","Curvedate",$A422),"Df.Mid",$A422+AC$1),"")</f>
        <v>#N/A N/A</v>
      </c>
      <c r="AD422" s="34" t="str">
        <f ca="1">IF($A422&lt;&gt;"",_xll.BCurveInt(_xll.BCurveStrip("S23","Curvedate",$A422),"Df.Mid",$A422+AD$1),"")</f>
        <v>#N/A N/A</v>
      </c>
      <c r="AE422" s="34" t="str">
        <f ca="1">IF($A422&lt;&gt;"",_xll.BCurveInt(_xll.BCurveStrip("S23","Curvedate",$A422),"Df.Mid",$A422+AE$1),"")</f>
        <v>#N/A N/A</v>
      </c>
      <c r="AF422" s="34" t="str">
        <f ca="1">IF($A422&lt;&gt;"",_xll.BCurveInt(_xll.BCurveStrip("S23","Curvedate",$A422),"Df.Mid",$A422+AF$1),"")</f>
        <v>#N/A N/A</v>
      </c>
      <c r="AG422" s="34" t="str">
        <f ca="1">IF($A422&lt;&gt;"",_xll.BCurveInt(_xll.BCurveStrip("S23","Curvedate",$A422),"Df.Mid",$A422+AG$1),"")</f>
        <v>#N/A N/A</v>
      </c>
      <c r="AH422" s="34" t="str">
        <f ca="1">IF($A422&lt;&gt;"",_xll.BCurveInt(_xll.BCurveStrip("S23","Curvedate",$A422),"Df.Mid",$A422+AH$1),"")</f>
        <v>#N/A N/A</v>
      </c>
      <c r="AI422" s="34" t="str">
        <f ca="1">IF($A422&lt;&gt;"",_xll.BCurveInt(_xll.BCurveStrip("S23","Curvedate",$A422),"Df.Mid",$A422+AI$1),"")</f>
        <v>#N/A N/A</v>
      </c>
      <c r="AJ422" s="34" t="str">
        <f ca="1">IF($A422&lt;&gt;"",_xll.BCurveInt(_xll.BCurveStrip("S23","Curvedate",$A422),"Df.Mid",$A422+AJ$1),"")</f>
        <v>#N/A N/A</v>
      </c>
      <c r="AK422" s="34" t="str">
        <f ca="1">IF($A422&lt;&gt;"",_xll.BCurveInt(_xll.BCurveStrip("S23","Curvedate",$A422),"Df.Mid",$A422+AK$1),"")</f>
        <v>#N/A N/A</v>
      </c>
      <c r="AL422" s="34" t="str">
        <f ca="1">IF($A422&lt;&gt;"",_xll.BCurveInt(_xll.BCurveStrip("S23","Curvedate",$A422),"Df.Mid",$A422+AL$1),"")</f>
        <v>#N/A N/A</v>
      </c>
      <c r="AM422" s="34" t="str">
        <f ca="1">IF($A422&lt;&gt;"",_xll.BCurveInt(_xll.BCurveStrip("S23","Curvedate",$A422),"Df.Mid",$A422+AM$1),"")</f>
        <v>#N/A N/A</v>
      </c>
      <c r="AN422" s="34" t="str">
        <f ca="1">IF($A422&lt;&gt;"",_xll.BCurveInt(_xll.BCurveStrip("S23","Curvedate",$A422),"Df.Mid",$A422+AN$1),"")</f>
        <v>#N/A N/A</v>
      </c>
      <c r="AO422" s="34" t="str">
        <f ca="1">IF($A422&lt;&gt;"",_xll.BCurveInt(_xll.BCurveStrip("S23","Curvedate",$A422),"Df.Mid",$A422+AO$1),"")</f>
        <v>#N/A N/A</v>
      </c>
      <c r="AP422" s="34" t="str">
        <f ca="1">IF($A422&lt;&gt;"",_xll.BCurveInt(_xll.BCurveStrip("S23","Curvedate",$A422),"Df.Mid",$A422+AP$1),"")</f>
        <v>#N/A N/A</v>
      </c>
      <c r="AQ422" s="34" t="str">
        <f ca="1">IF($A422&lt;&gt;"",_xll.BCurveInt(_xll.BCurveStrip("S23","Curvedate",$A422),"Df.Mid",$A422+AQ$1),"")</f>
        <v>#N/A N/A</v>
      </c>
      <c r="AR422" s="34" t="str">
        <f ca="1">IF($A422&lt;&gt;"",_xll.BCurveInt(_xll.BCurveStrip("S23","Curvedate",$A422),"Df.Mid",$A422+AR$1),"")</f>
        <v>#N/A N/A</v>
      </c>
      <c r="AS422" s="34" t="str">
        <f ca="1">IF($A422&lt;&gt;"",_xll.BCurveInt(_xll.BCurveStrip("S23","Curvedate",$A422),"Df.Mid",$A422+AS$1),"")</f>
        <v>#N/A N/A</v>
      </c>
      <c r="AT422" s="34" t="str">
        <f ca="1">IF($A422&lt;&gt;"",_xll.BCurveInt(_xll.BCurveStrip("S23","Curvedate",$A422),"Df.Mid",$A422+AT$1),"")</f>
        <v>#N/A N/A</v>
      </c>
      <c r="AU422" s="34" t="str">
        <f ca="1">IF($A422&lt;&gt;"",_xll.BCurveInt(_xll.BCurveStrip("S23","Curvedate",$A422),"Df.Mid",$A422+AU$1),"")</f>
        <v>#N/A N/A</v>
      </c>
      <c r="AV422" s="34" t="str">
        <f ca="1">IF($A422&lt;&gt;"",_xll.BCurveInt(_xll.BCurveStrip("S23","Curvedate",$A422),"Df.Mid",$A422+AV$1),"")</f>
        <v>#N/A N/A</v>
      </c>
      <c r="AW422" s="34" t="str">
        <f ca="1">IF($A422&lt;&gt;"",_xll.BCurveInt(_xll.BCurveStrip("S23","Curvedate",$A422),"Df.Mid",$A422+AW$1),"")</f>
        <v>#N/A N/A</v>
      </c>
      <c r="AX422" s="34" t="str">
        <f ca="1">IF($A422&lt;&gt;"",_xll.BCurveInt(_xll.BCurveStrip("S23","Curvedate",$A422),"Df.Mid",$A422+AX$1),"")</f>
        <v>#N/A N/A</v>
      </c>
      <c r="AY422" s="34" t="str">
        <f ca="1">IF($A422&lt;&gt;"",_xll.BCurveInt(_xll.BCurveStrip("S23","Curvedate",$A422),"Df.Mid",$A422+AY$1),"")</f>
        <v>#N/A N/A</v>
      </c>
      <c r="AZ422" s="34" t="str">
        <f ca="1">IF($A422&lt;&gt;"",_xll.BCurveInt(_xll.BCurveStrip("S23","Curvedate",$A422),"Df.Mid",$A422+AZ$1),"")</f>
        <v>#N/A N/A</v>
      </c>
      <c r="BA422" s="34" t="str">
        <f ca="1">IF($A422&lt;&gt;"",_xll.BCurveInt(_xll.BCurveStrip("S23","Curvedate",$A422),"Df.Mid",$A422+BA$1),"")</f>
        <v>#N/A N/A</v>
      </c>
      <c r="BB422" s="34" t="str">
        <f ca="1">IF($A422&lt;&gt;"",_xll.BCurveInt(_xll.BCurveStrip("S23","Curvedate",$A422),"Df.Mid",$A422+BB$1),"")</f>
        <v>#N/A N/A</v>
      </c>
      <c r="BC422" s="34" t="str">
        <f ca="1">IF($A422&lt;&gt;"",_xll.BCurveInt(_xll.BCurveStrip("S23","Curvedate",$A422),"Df.Mid",$A422+BC$1),"")</f>
        <v>#N/A N/A</v>
      </c>
      <c r="BD422" s="34" t="str">
        <f ca="1">IF($A422&lt;&gt;"",_xll.BCurveInt(_xll.BCurveStrip("S23","Curvedate",$A422),"Df.Mid",$A422+BD$1),"")</f>
        <v>#N/A N/A</v>
      </c>
      <c r="BE422" s="34" t="str">
        <f ca="1">IF($A422&lt;&gt;"",_xll.BCurveInt(_xll.BCurveStrip("S23","Curvedate",$A422),"Df.Mid",$A422+BE$1),"")</f>
        <v>#N/A N/A</v>
      </c>
      <c r="BF422" s="34" t="str">
        <f ca="1">IF($A422&lt;&gt;"",_xll.BCurveInt(_xll.BCurveStrip("S23","Curvedate",$A422),"Df.Mid",$A422+BF$1),"")</f>
        <v>#N/A N/A</v>
      </c>
      <c r="BG422" s="34" t="str">
        <f ca="1">IF($A422&lt;&gt;"",_xll.BCurveInt(_xll.BCurveStrip("S23","Curvedate",$A422),"Df.Mid",$A422+BG$1),"")</f>
        <v>#N/A N/A</v>
      </c>
      <c r="BH422" s="34" t="str">
        <f ca="1">IF($A422&lt;&gt;"",_xll.BCurveInt(_xll.BCurveStrip("S23","Curvedate",$A422),"Df.Mid",$A422+BH$1),"")</f>
        <v>#N/A N/A</v>
      </c>
      <c r="BI422" s="34" t="str">
        <f ca="1">IF($A422&lt;&gt;"",_xll.BCurveInt(_xll.BCurveStrip("S23","Curvedate",$A422),"Df.Mid",$A422+BI$1),"")</f>
        <v>#N/A N/A</v>
      </c>
      <c r="BJ422" s="34" t="str">
        <f ca="1">IF($A422&lt;&gt;"",_xll.BCurveInt(_xll.BCurveStrip("S23","Curvedate",$A422),"Df.Mid",$A422+BJ$1),"")</f>
        <v>#N/A N/A</v>
      </c>
      <c r="BK422" s="34" t="str">
        <f ca="1">IF($A422&lt;&gt;"",_xll.BCurveInt(_xll.BCurveStrip("S23","Curvedate",$A422),"Df.Mid",$A422+BK$1),"")</f>
        <v>#N/A N/A</v>
      </c>
      <c r="BL422" s="34" t="str">
        <f ca="1">IF($A422&lt;&gt;"",_xll.BCurveInt(_xll.BCurveStrip("S23","Curvedate",$A422),"Df.Mid",$A422+BL$1),"")</f>
        <v>#N/A N/A</v>
      </c>
      <c r="BM422" s="34" t="str">
        <f ca="1">IF($A422&lt;&gt;"",_xll.BCurveInt(_xll.BCurveStrip("S23","Curvedate",$A422),"Df.Mid",$A422+BM$1),"")</f>
        <v>#N/A N/A</v>
      </c>
      <c r="BN422" s="34" t="str">
        <f ca="1">IF($A422&lt;&gt;"",_xll.BCurveInt(_xll.BCurveStrip("S23","Curvedate",$A422),"Df.Mid",$A422+BN$1),"")</f>
        <v>#N/A N/A</v>
      </c>
      <c r="BO422" s="34" t="str">
        <f ca="1">IF($A422&lt;&gt;"",_xll.BCurveInt(_xll.BCurveStrip("S23","Curvedate",$A422),"Df.Mid",$A422+BO$1),"")</f>
        <v>#N/A N/A</v>
      </c>
      <c r="BP422" s="34" t="str">
        <f ca="1">IF($A422&lt;&gt;"",_xll.BCurveInt(_xll.BCurveStrip("S23","Curvedate",$A422),"Df.Mid",$A422+BP$1),"")</f>
        <v>#N/A N/A</v>
      </c>
      <c r="BQ422" s="34" t="str">
        <f ca="1">IF($A422&lt;&gt;"",_xll.BCurveInt(_xll.BCurveStrip("S23","Curvedate",$A422),"Df.Mid",$A422+BQ$1),"")</f>
        <v>#N/A N/A</v>
      </c>
      <c r="BR422" s="34" t="str">
        <f ca="1">IF($A422&lt;&gt;"",_xll.BCurveInt(_xll.BCurveStrip("S23","Curvedate",$A422),"Df.Mid",$A422+BR$1),"")</f>
        <v>#N/A N/A</v>
      </c>
      <c r="BS422" s="34" t="str">
        <f ca="1">IF($A422&lt;&gt;"",_xll.BCurveInt(_xll.BCurveStrip("S23","Curvedate",$A422),"Df.Mid",$A422+BS$1),"")</f>
        <v>#N/A N/A</v>
      </c>
      <c r="BT422" s="34" t="str">
        <f ca="1">IF($A422&lt;&gt;"",_xll.BCurveInt(_xll.BCurveStrip("S23","Curvedate",$A422),"Df.Mid",$A422+BT$1),"")</f>
        <v>#N/A N/A</v>
      </c>
      <c r="BU422" s="34" t="str">
        <f ca="1">IF($A422&lt;&gt;"",_xll.BCurveInt(_xll.BCurveStrip("S23","Curvedate",$A422),"Df.Mid",$A422+BU$1),"")</f>
        <v>#N/A N/A</v>
      </c>
      <c r="BV422" s="34" t="str">
        <f ca="1">IF($A422&lt;&gt;"",_xll.BCurveInt(_xll.BCurveStrip("S23","Curvedate",$A422),"Df.Mid",$A422+BV$1),"")</f>
        <v>#N/A N/A</v>
      </c>
      <c r="BW422" s="34" t="str">
        <f ca="1">IF($A422&lt;&gt;"",_xll.BCurveInt(_xll.BCurveStrip("S23","Curvedate",$A422),"Df.Mid",$A422+BW$1),"")</f>
        <v>#N/A N/A</v>
      </c>
      <c r="BX422" s="34" t="str">
        <f ca="1">IF($A422&lt;&gt;"",_xll.BCurveInt(_xll.BCurveStrip("S23","Curvedate",$A422),"Df.Mid",$A422+BX$1),"")</f>
        <v>#N/A N/A</v>
      </c>
      <c r="BY422" s="34" t="str">
        <f ca="1">IF($A422&lt;&gt;"",_xll.BCurveInt(_xll.BCurveStrip("S23","Curvedate",$A422),"Df.Mid",$A422+BY$1),"")</f>
        <v>#N/A N/A</v>
      </c>
      <c r="BZ422" s="34" t="str">
        <f ca="1">IF($A422&lt;&gt;"",_xll.BCurveInt(_xll.BCurveStrip("S23","Curvedate",$A422),"Df.Mid",$A422+BZ$1),"")</f>
        <v>#N/A N/A</v>
      </c>
      <c r="CA422" s="34" t="str">
        <f ca="1">IF($A422&lt;&gt;"",_xll.BCurveInt(_xll.BCurveStrip("S23","Curvedate",$A422),"Df.Mid",$A422+CA$1),"")</f>
        <v>#N/A N/A</v>
      </c>
      <c r="CB422" s="34" t="str">
        <f ca="1">IF($A422&lt;&gt;"",_xll.BCurveInt(_xll.BCurveStrip("S23","Curvedate",$A422),"Df.Mid",$A422+CB$1),"")</f>
        <v>#N/A N/A</v>
      </c>
      <c r="CC422" s="34" t="str">
        <f ca="1">IF($A422&lt;&gt;"",_xll.BCurveInt(_xll.BCurveStrip("S23","Curvedate",$A422),"Df.Mid",$A422+CC$1),"")</f>
        <v>#N/A N/A</v>
      </c>
      <c r="CD422" s="34" t="str">
        <f ca="1">IF($A422&lt;&gt;"",_xll.BCurveInt(_xll.BCurveStrip("S23","Curvedate",$A422),"Df.Mid",$A422+CD$1),"")</f>
        <v>#N/A N/A</v>
      </c>
      <c r="CE422" s="34" t="str">
        <f ca="1">IF($A422&lt;&gt;"",_xll.BCurveInt(_xll.BCurveStrip("S23","Curvedate",$A422),"Df.Mid",$A422+CE$1),"")</f>
        <v>#N/A N/A</v>
      </c>
      <c r="CF422" s="34" t="str">
        <f ca="1">IF($A422&lt;&gt;"",_xll.BCurveInt(_xll.BCurveStrip("S23","Curvedate",$A422),"Df.Mid",$A422+CF$1),"")</f>
        <v>#N/A N/A</v>
      </c>
      <c r="CG422" s="34" t="str">
        <f ca="1">IF($A422&lt;&gt;"",_xll.BCurveInt(_xll.BCurveStrip("S23","Curvedate",$A422),"Df.Mid",$A422+CG$1),"")</f>
        <v>#N/A N/A</v>
      </c>
      <c r="CH422" s="34" t="str">
        <f ca="1">IF($A422&lt;&gt;"",_xll.BCurveInt(_xll.BCurveStrip("S23","Curvedate",$A422),"Df.Mid",$A422+CH$1),"")</f>
        <v>#N/A N/A</v>
      </c>
      <c r="CI422" s="34" t="str">
        <f ca="1">IF($A422&lt;&gt;"",_xll.BCurveInt(_xll.BCurveStrip("S23","Curvedate",$A422),"Df.Mid",$A422+CI$1),"")</f>
        <v>#N/A N/A</v>
      </c>
      <c r="CJ422" s="34" t="str">
        <f ca="1">IF($A422&lt;&gt;"",_xll.BCurveInt(_xll.BCurveStrip("S23","Curvedate",$A422),"Df.Mid",$A422+CJ$1),"")</f>
        <v>#N/A N/A</v>
      </c>
      <c r="CK422" s="34" t="str">
        <f ca="1">IF($A422&lt;&gt;"",_xll.BCurveInt(_xll.BCurveStrip("S23","Curvedate",$A422),"Df.Mid",$A422+CK$1),"")</f>
        <v>#N/A N/A</v>
      </c>
      <c r="CL422" s="34" t="str">
        <f ca="1">IF($A422&lt;&gt;"",_xll.BCurveInt(_xll.BCurveStrip("S23","Curvedate",$A422),"Df.Mid",$A422+CL$1),"")</f>
        <v>#N/A N/A</v>
      </c>
      <c r="CM422" s="34" t="str">
        <f ca="1">IF($A422&lt;&gt;"",_xll.BCurveInt(_xll.BCurveStrip("S23","Curvedate",$A422),"Df.Mid",$A422+CM$1),"")</f>
        <v>#N/A N/A</v>
      </c>
      <c r="CN422" s="34" t="str">
        <f ca="1">IF($A422&lt;&gt;"",_xll.BCurveInt(_xll.BCurveStrip("S23","Curvedate",$A422),"Df.Mid",$A422+CN$1),"")</f>
        <v>#N/A N/A</v>
      </c>
      <c r="CO422" s="34" t="str">
        <f ca="1">IF($A422&lt;&gt;"",_xll.BCurveInt(_xll.BCurveStrip("S23","Curvedate",$A422),"Df.Mid",$A422+CO$1),"")</f>
        <v>#N/A N/A</v>
      </c>
      <c r="CP422" s="34" t="str">
        <f ca="1">IF($A422&lt;&gt;"",_xll.BCurveInt(_xll.BCurveStrip("S23","Curvedate",$A422),"Df.Mid",$A422+CP$1),"")</f>
        <v>#N/A N/A</v>
      </c>
      <c r="CQ422" s="34" t="str">
        <f ca="1">IF($A422&lt;&gt;"",_xll.BCurveInt(_xll.BCurveStrip("S23","Curvedate",$A422),"Df.Mid",$A422+CQ$1),"")</f>
        <v>#N/A N/A</v>
      </c>
      <c r="CR422" s="34" t="str">
        <f ca="1">IF($A422&lt;&gt;"",_xll.BCurveInt(_xll.BCurveStrip("S23","Curvedate",$A422),"Df.Mid",$A422+CR$1),"")</f>
        <v>#N/A N/A</v>
      </c>
      <c r="CS422" s="34" t="str">
        <f ca="1">IF($A422&lt;&gt;"",_xll.BCurveInt(_xll.BCurveStrip("S23","Curvedate",$A422),"Df.Mid",$A422+CS$1),"")</f>
        <v>#N/A N/A</v>
      </c>
      <c r="CT422" s="34" t="str">
        <f ca="1">IF($A422&lt;&gt;"",_xll.BCurveInt(_xll.BCurveStrip("S23","Curvedate",$A422),"Df.Mid",$A422+CT$1),"")</f>
        <v>#N/A N/A</v>
      </c>
      <c r="CU422" s="34" t="str">
        <f ca="1">IF($A422&lt;&gt;"",_xll.BCurveInt(_xll.BCurveStrip("S23","Curvedate",$A422),"Df.Mid",$A422+CU$1),"")</f>
        <v>#N/A N/A</v>
      </c>
      <c r="CV422" s="34" t="str">
        <f ca="1">IF($A422&lt;&gt;"",_xll.BCurveInt(_xll.BCurveStrip("S23","Curvedate",$A422),"Df.Mid",$A422+CV$1),"")</f>
        <v>#N/A N/A</v>
      </c>
      <c r="CW422" s="34" t="str">
        <f ca="1">IF($A422&lt;&gt;"",_xll.BCurveInt(_xll.BCurveStrip("S23","Curvedate",$A422),"Df.Mid",$A422+CW$1),"")</f>
        <v>#N/A N/A</v>
      </c>
      <c r="CX422" s="34" t="str">
        <f ca="1">IF($A422&lt;&gt;"",_xll.BCurveInt(_xll.BCurveStrip("S23","Curvedate",$A422),"Df.Mid",$A422+CX$1),"")</f>
        <v>#N/A N/A</v>
      </c>
      <c r="CY422" s="34" t="str">
        <f ca="1">IF($A422&lt;&gt;"",_xll.BCurveInt(_xll.BCurveStrip("S23","Curvedate",$A422),"Df.Mid",$A422+CY$1),"")</f>
        <v>#N/A N/A</v>
      </c>
      <c r="CZ422" s="34" t="str">
        <f ca="1">IF($A422&lt;&gt;"",_xll.BCurveInt(_xll.BCurveStrip("S23","Curvedate",$A422),"Df.Mid",$A422+CZ$1),"")</f>
        <v>#N/A N/A</v>
      </c>
      <c r="DA422" s="34" t="str">
        <f ca="1">IF($A422&lt;&gt;"",_xll.BCurveInt(_xll.BCurveStrip("S23","Curvedate",$A422),"Df.Mid",$A422+DA$1),"")</f>
        <v>#N/A N/A</v>
      </c>
      <c r="DB422" s="34" t="str">
        <f ca="1">IF($A422&lt;&gt;"",_xll.BCurveInt(_xll.BCurveStrip("S23","Curvedate",$A422),"Df.Mid",$A422+DB$1),"")</f>
        <v>#N/A N/A</v>
      </c>
    </row>
    <row r="423" spans="1:106" x14ac:dyDescent="0.2">
      <c r="A423" s="13">
        <f t="shared" ca="1" si="6"/>
        <v>44861</v>
      </c>
      <c r="B423" s="34" t="str">
        <f ca="1">IF($A423&lt;&gt;"",_xll.BCurveInt(_xll.BCurveStrip("S23","Curvedate",$A423),"Df.Mid",$A423+B$1),"")</f>
        <v>#N/A N/A</v>
      </c>
      <c r="C423" s="34" t="str">
        <f ca="1">IF($A423&lt;&gt;"",_xll.BCurveInt(_xll.BCurveStrip("S23","Curvedate",$A423),"Df.Mid",$A423+C$1),"")</f>
        <v>#N/A N/A</v>
      </c>
      <c r="D423" s="34" t="str">
        <f ca="1">IF($A423&lt;&gt;"",_xll.BCurveInt(_xll.BCurveStrip("S23","Curvedate",$A423),"Df.Mid",$A423+D$1),"")</f>
        <v>#N/A N/A</v>
      </c>
      <c r="E423" s="34" t="str">
        <f ca="1">IF($A423&lt;&gt;"",_xll.BCurveInt(_xll.BCurveStrip("S23","Curvedate",$A423),"Df.Mid",$A423+E$1),"")</f>
        <v>#N/A N/A</v>
      </c>
      <c r="F423" s="34" t="str">
        <f ca="1">IF($A423&lt;&gt;"",_xll.BCurveInt(_xll.BCurveStrip("S23","Curvedate",$A423),"Df.Mid",$A423+F$1),"")</f>
        <v>#N/A N/A</v>
      </c>
      <c r="G423" s="34" t="str">
        <f ca="1">IF($A423&lt;&gt;"",_xll.BCurveInt(_xll.BCurveStrip("S23","Curvedate",$A423),"Df.Mid",$A423+G$1),"")</f>
        <v>#N/A N/A</v>
      </c>
      <c r="H423" s="34" t="str">
        <f ca="1">IF($A423&lt;&gt;"",_xll.BCurveInt(_xll.BCurveStrip("S23","Curvedate",$A423),"Df.Mid",$A423+H$1),"")</f>
        <v>#N/A N/A</v>
      </c>
      <c r="I423" s="34" t="str">
        <f ca="1">IF($A423&lt;&gt;"",_xll.BCurveInt(_xll.BCurveStrip("S23","Curvedate",$A423),"Df.Mid",$A423+I$1),"")</f>
        <v>#N/A N/A</v>
      </c>
      <c r="J423" s="34" t="str">
        <f ca="1">IF($A423&lt;&gt;"",_xll.BCurveInt(_xll.BCurveStrip("S23","Curvedate",$A423),"Df.Mid",$A423+J$1),"")</f>
        <v>#N/A N/A</v>
      </c>
      <c r="K423" s="34" t="str">
        <f ca="1">IF($A423&lt;&gt;"",_xll.BCurveInt(_xll.BCurveStrip("S23","Curvedate",$A423),"Df.Mid",$A423+K$1),"")</f>
        <v>#N/A N/A</v>
      </c>
      <c r="L423" s="34" t="str">
        <f ca="1">IF($A423&lt;&gt;"",_xll.BCurveInt(_xll.BCurveStrip("S23","Curvedate",$A423),"Df.Mid",$A423+L$1),"")</f>
        <v>#N/A N/A</v>
      </c>
      <c r="M423" s="34" t="str">
        <f ca="1">IF($A423&lt;&gt;"",_xll.BCurveInt(_xll.BCurveStrip("S23","Curvedate",$A423),"Df.Mid",$A423+M$1),"")</f>
        <v>#N/A N/A</v>
      </c>
      <c r="N423" s="34" t="str">
        <f ca="1">IF($A423&lt;&gt;"",_xll.BCurveInt(_xll.BCurveStrip("S23","Curvedate",$A423),"Df.Mid",$A423+N$1),"")</f>
        <v>#N/A N/A</v>
      </c>
      <c r="O423" s="34" t="str">
        <f ca="1">IF($A423&lt;&gt;"",_xll.BCurveInt(_xll.BCurveStrip("S23","Curvedate",$A423),"Df.Mid",$A423+O$1),"")</f>
        <v>#N/A N/A</v>
      </c>
      <c r="P423" s="34" t="str">
        <f ca="1">IF($A423&lt;&gt;"",_xll.BCurveInt(_xll.BCurveStrip("S23","Curvedate",$A423),"Df.Mid",$A423+P$1),"")</f>
        <v>#N/A N/A</v>
      </c>
      <c r="Q423" s="34" t="str">
        <f ca="1">IF($A423&lt;&gt;"",_xll.BCurveInt(_xll.BCurveStrip("S23","Curvedate",$A423),"Df.Mid",$A423+Q$1),"")</f>
        <v>#N/A N/A</v>
      </c>
      <c r="R423" s="34" t="str">
        <f ca="1">IF($A423&lt;&gt;"",_xll.BCurveInt(_xll.BCurveStrip("S23","Curvedate",$A423),"Df.Mid",$A423+R$1),"")</f>
        <v>#N/A N/A</v>
      </c>
      <c r="S423" s="34" t="str">
        <f ca="1">IF($A423&lt;&gt;"",_xll.BCurveInt(_xll.BCurveStrip("S23","Curvedate",$A423),"Df.Mid",$A423+S$1),"")</f>
        <v>#N/A N/A</v>
      </c>
      <c r="T423" s="34" t="str">
        <f ca="1">IF($A423&lt;&gt;"",_xll.BCurveInt(_xll.BCurveStrip("S23","Curvedate",$A423),"Df.Mid",$A423+T$1),"")</f>
        <v>#N/A N/A</v>
      </c>
      <c r="U423" s="34" t="str">
        <f ca="1">IF($A423&lt;&gt;"",_xll.BCurveInt(_xll.BCurveStrip("S23","Curvedate",$A423),"Df.Mid",$A423+U$1),"")</f>
        <v>#N/A N/A</v>
      </c>
      <c r="V423" s="34" t="str">
        <f ca="1">IF($A423&lt;&gt;"",_xll.BCurveInt(_xll.BCurveStrip("S23","Curvedate",$A423),"Df.Mid",$A423+V$1),"")</f>
        <v>#N/A N/A</v>
      </c>
      <c r="W423" s="34" t="str">
        <f ca="1">IF($A423&lt;&gt;"",_xll.BCurveInt(_xll.BCurveStrip("S23","Curvedate",$A423),"Df.Mid",$A423+W$1),"")</f>
        <v>#N/A N/A</v>
      </c>
      <c r="X423" s="34" t="str">
        <f ca="1">IF($A423&lt;&gt;"",_xll.BCurveInt(_xll.BCurveStrip("S23","Curvedate",$A423),"Df.Mid",$A423+X$1),"")</f>
        <v>#N/A N/A</v>
      </c>
      <c r="Y423" s="34" t="str">
        <f ca="1">IF($A423&lt;&gt;"",_xll.BCurveInt(_xll.BCurveStrip("S23","Curvedate",$A423),"Df.Mid",$A423+Y$1),"")</f>
        <v>#N/A N/A</v>
      </c>
      <c r="Z423" s="34" t="str">
        <f ca="1">IF($A423&lt;&gt;"",_xll.BCurveInt(_xll.BCurveStrip("S23","Curvedate",$A423),"Df.Mid",$A423+Z$1),"")</f>
        <v>#N/A N/A</v>
      </c>
      <c r="AA423" s="34" t="str">
        <f ca="1">IF($A423&lt;&gt;"",_xll.BCurveInt(_xll.BCurveStrip("S23","Curvedate",$A423),"Df.Mid",$A423+AA$1),"")</f>
        <v>#N/A N/A</v>
      </c>
      <c r="AB423" s="34" t="str">
        <f ca="1">IF($A423&lt;&gt;"",_xll.BCurveInt(_xll.BCurveStrip("S23","Curvedate",$A423),"Df.Mid",$A423+AB$1),"")</f>
        <v>#N/A N/A</v>
      </c>
      <c r="AC423" s="34" t="str">
        <f ca="1">IF($A423&lt;&gt;"",_xll.BCurveInt(_xll.BCurveStrip("S23","Curvedate",$A423),"Df.Mid",$A423+AC$1),"")</f>
        <v>#N/A N/A</v>
      </c>
      <c r="AD423" s="34" t="str">
        <f ca="1">IF($A423&lt;&gt;"",_xll.BCurveInt(_xll.BCurveStrip("S23","Curvedate",$A423),"Df.Mid",$A423+AD$1),"")</f>
        <v>#N/A N/A</v>
      </c>
      <c r="AE423" s="34" t="str">
        <f ca="1">IF($A423&lt;&gt;"",_xll.BCurveInt(_xll.BCurveStrip("S23","Curvedate",$A423),"Df.Mid",$A423+AE$1),"")</f>
        <v>#N/A N/A</v>
      </c>
      <c r="AF423" s="34" t="str">
        <f ca="1">IF($A423&lt;&gt;"",_xll.BCurveInt(_xll.BCurveStrip("S23","Curvedate",$A423),"Df.Mid",$A423+AF$1),"")</f>
        <v>#N/A N/A</v>
      </c>
      <c r="AG423" s="34" t="str">
        <f ca="1">IF($A423&lt;&gt;"",_xll.BCurveInt(_xll.BCurveStrip("S23","Curvedate",$A423),"Df.Mid",$A423+AG$1),"")</f>
        <v>#N/A N/A</v>
      </c>
      <c r="AH423" s="34" t="str">
        <f ca="1">IF($A423&lt;&gt;"",_xll.BCurveInt(_xll.BCurveStrip("S23","Curvedate",$A423),"Df.Mid",$A423+AH$1),"")</f>
        <v>#N/A N/A</v>
      </c>
      <c r="AI423" s="34" t="str">
        <f ca="1">IF($A423&lt;&gt;"",_xll.BCurveInt(_xll.BCurveStrip("S23","Curvedate",$A423),"Df.Mid",$A423+AI$1),"")</f>
        <v>#N/A N/A</v>
      </c>
      <c r="AJ423" s="34" t="str">
        <f ca="1">IF($A423&lt;&gt;"",_xll.BCurveInt(_xll.BCurveStrip("S23","Curvedate",$A423),"Df.Mid",$A423+AJ$1),"")</f>
        <v>#N/A N/A</v>
      </c>
      <c r="AK423" s="34" t="str">
        <f ca="1">IF($A423&lt;&gt;"",_xll.BCurveInt(_xll.BCurveStrip("S23","Curvedate",$A423),"Df.Mid",$A423+AK$1),"")</f>
        <v>#N/A N/A</v>
      </c>
      <c r="AL423" s="34" t="str">
        <f ca="1">IF($A423&lt;&gt;"",_xll.BCurveInt(_xll.BCurveStrip("S23","Curvedate",$A423),"Df.Mid",$A423+AL$1),"")</f>
        <v>#N/A N/A</v>
      </c>
      <c r="AM423" s="34" t="str">
        <f ca="1">IF($A423&lt;&gt;"",_xll.BCurveInt(_xll.BCurveStrip("S23","Curvedate",$A423),"Df.Mid",$A423+AM$1),"")</f>
        <v>#N/A N/A</v>
      </c>
      <c r="AN423" s="34" t="str">
        <f ca="1">IF($A423&lt;&gt;"",_xll.BCurveInt(_xll.BCurveStrip("S23","Curvedate",$A423),"Df.Mid",$A423+AN$1),"")</f>
        <v>#N/A N/A</v>
      </c>
      <c r="AO423" s="34" t="str">
        <f ca="1">IF($A423&lt;&gt;"",_xll.BCurveInt(_xll.BCurveStrip("S23","Curvedate",$A423),"Df.Mid",$A423+AO$1),"")</f>
        <v>#N/A N/A</v>
      </c>
      <c r="AP423" s="34" t="str">
        <f ca="1">IF($A423&lt;&gt;"",_xll.BCurveInt(_xll.BCurveStrip("S23","Curvedate",$A423),"Df.Mid",$A423+AP$1),"")</f>
        <v>#N/A N/A</v>
      </c>
      <c r="AQ423" s="34" t="str">
        <f ca="1">IF($A423&lt;&gt;"",_xll.BCurveInt(_xll.BCurveStrip("S23","Curvedate",$A423),"Df.Mid",$A423+AQ$1),"")</f>
        <v>#N/A N/A</v>
      </c>
      <c r="AR423" s="34" t="str">
        <f ca="1">IF($A423&lt;&gt;"",_xll.BCurveInt(_xll.BCurveStrip("S23","Curvedate",$A423),"Df.Mid",$A423+AR$1),"")</f>
        <v>#N/A N/A</v>
      </c>
      <c r="AS423" s="34" t="str">
        <f ca="1">IF($A423&lt;&gt;"",_xll.BCurveInt(_xll.BCurveStrip("S23","Curvedate",$A423),"Df.Mid",$A423+AS$1),"")</f>
        <v>#N/A N/A</v>
      </c>
      <c r="AT423" s="34" t="str">
        <f ca="1">IF($A423&lt;&gt;"",_xll.BCurveInt(_xll.BCurveStrip("S23","Curvedate",$A423),"Df.Mid",$A423+AT$1),"")</f>
        <v>#N/A N/A</v>
      </c>
      <c r="AU423" s="34" t="str">
        <f ca="1">IF($A423&lt;&gt;"",_xll.BCurveInt(_xll.BCurveStrip("S23","Curvedate",$A423),"Df.Mid",$A423+AU$1),"")</f>
        <v>#N/A N/A</v>
      </c>
      <c r="AV423" s="34" t="str">
        <f ca="1">IF($A423&lt;&gt;"",_xll.BCurveInt(_xll.BCurveStrip("S23","Curvedate",$A423),"Df.Mid",$A423+AV$1),"")</f>
        <v>#N/A N/A</v>
      </c>
      <c r="AW423" s="34" t="str">
        <f ca="1">IF($A423&lt;&gt;"",_xll.BCurveInt(_xll.BCurveStrip("S23","Curvedate",$A423),"Df.Mid",$A423+AW$1),"")</f>
        <v>#N/A N/A</v>
      </c>
      <c r="AX423" s="34" t="str">
        <f ca="1">IF($A423&lt;&gt;"",_xll.BCurveInt(_xll.BCurveStrip("S23","Curvedate",$A423),"Df.Mid",$A423+AX$1),"")</f>
        <v>#N/A N/A</v>
      </c>
      <c r="AY423" s="34" t="str">
        <f ca="1">IF($A423&lt;&gt;"",_xll.BCurveInt(_xll.BCurveStrip("S23","Curvedate",$A423),"Df.Mid",$A423+AY$1),"")</f>
        <v>#N/A N/A</v>
      </c>
      <c r="AZ423" s="34" t="str">
        <f ca="1">IF($A423&lt;&gt;"",_xll.BCurveInt(_xll.BCurveStrip("S23","Curvedate",$A423),"Df.Mid",$A423+AZ$1),"")</f>
        <v>#N/A N/A</v>
      </c>
      <c r="BA423" s="34" t="str">
        <f ca="1">IF($A423&lt;&gt;"",_xll.BCurveInt(_xll.BCurveStrip("S23","Curvedate",$A423),"Df.Mid",$A423+BA$1),"")</f>
        <v>#N/A N/A</v>
      </c>
      <c r="BB423" s="34" t="str">
        <f ca="1">IF($A423&lt;&gt;"",_xll.BCurveInt(_xll.BCurveStrip("S23","Curvedate",$A423),"Df.Mid",$A423+BB$1),"")</f>
        <v>#N/A N/A</v>
      </c>
      <c r="BC423" s="34" t="str">
        <f ca="1">IF($A423&lt;&gt;"",_xll.BCurveInt(_xll.BCurveStrip("S23","Curvedate",$A423),"Df.Mid",$A423+BC$1),"")</f>
        <v>#N/A N/A</v>
      </c>
      <c r="BD423" s="34" t="str">
        <f ca="1">IF($A423&lt;&gt;"",_xll.BCurveInt(_xll.BCurveStrip("S23","Curvedate",$A423),"Df.Mid",$A423+BD$1),"")</f>
        <v>#N/A N/A</v>
      </c>
      <c r="BE423" s="34" t="str">
        <f ca="1">IF($A423&lt;&gt;"",_xll.BCurveInt(_xll.BCurveStrip("S23","Curvedate",$A423),"Df.Mid",$A423+BE$1),"")</f>
        <v>#N/A N/A</v>
      </c>
      <c r="BF423" s="34" t="str">
        <f ca="1">IF($A423&lt;&gt;"",_xll.BCurveInt(_xll.BCurveStrip("S23","Curvedate",$A423),"Df.Mid",$A423+BF$1),"")</f>
        <v>#N/A N/A</v>
      </c>
      <c r="BG423" s="34" t="str">
        <f ca="1">IF($A423&lt;&gt;"",_xll.BCurveInt(_xll.BCurveStrip("S23","Curvedate",$A423),"Df.Mid",$A423+BG$1),"")</f>
        <v>#N/A N/A</v>
      </c>
      <c r="BH423" s="34" t="str">
        <f ca="1">IF($A423&lt;&gt;"",_xll.BCurveInt(_xll.BCurveStrip("S23","Curvedate",$A423),"Df.Mid",$A423+BH$1),"")</f>
        <v>#N/A N/A</v>
      </c>
      <c r="BI423" s="34" t="str">
        <f ca="1">IF($A423&lt;&gt;"",_xll.BCurveInt(_xll.BCurveStrip("S23","Curvedate",$A423),"Df.Mid",$A423+BI$1),"")</f>
        <v>#N/A N/A</v>
      </c>
      <c r="BJ423" s="34" t="str">
        <f ca="1">IF($A423&lt;&gt;"",_xll.BCurveInt(_xll.BCurveStrip("S23","Curvedate",$A423),"Df.Mid",$A423+BJ$1),"")</f>
        <v>#N/A N/A</v>
      </c>
      <c r="BK423" s="34" t="str">
        <f ca="1">IF($A423&lt;&gt;"",_xll.BCurveInt(_xll.BCurveStrip("S23","Curvedate",$A423),"Df.Mid",$A423+BK$1),"")</f>
        <v>#N/A N/A</v>
      </c>
      <c r="BL423" s="34" t="str">
        <f ca="1">IF($A423&lt;&gt;"",_xll.BCurveInt(_xll.BCurveStrip("S23","Curvedate",$A423),"Df.Mid",$A423+BL$1),"")</f>
        <v>#N/A N/A</v>
      </c>
      <c r="BM423" s="34" t="str">
        <f ca="1">IF($A423&lt;&gt;"",_xll.BCurveInt(_xll.BCurveStrip("S23","Curvedate",$A423),"Df.Mid",$A423+BM$1),"")</f>
        <v>#N/A N/A</v>
      </c>
      <c r="BN423" s="34" t="str">
        <f ca="1">IF($A423&lt;&gt;"",_xll.BCurveInt(_xll.BCurveStrip("S23","Curvedate",$A423),"Df.Mid",$A423+BN$1),"")</f>
        <v>#N/A N/A</v>
      </c>
      <c r="BO423" s="34" t="str">
        <f ca="1">IF($A423&lt;&gt;"",_xll.BCurveInt(_xll.BCurveStrip("S23","Curvedate",$A423),"Df.Mid",$A423+BO$1),"")</f>
        <v>#N/A N/A</v>
      </c>
      <c r="BP423" s="34" t="str">
        <f ca="1">IF($A423&lt;&gt;"",_xll.BCurveInt(_xll.BCurveStrip("S23","Curvedate",$A423),"Df.Mid",$A423+BP$1),"")</f>
        <v>#N/A N/A</v>
      </c>
      <c r="BQ423" s="34" t="str">
        <f ca="1">IF($A423&lt;&gt;"",_xll.BCurveInt(_xll.BCurveStrip("S23","Curvedate",$A423),"Df.Mid",$A423+BQ$1),"")</f>
        <v>#N/A N/A</v>
      </c>
      <c r="BR423" s="34" t="str">
        <f ca="1">IF($A423&lt;&gt;"",_xll.BCurveInt(_xll.BCurveStrip("S23","Curvedate",$A423),"Df.Mid",$A423+BR$1),"")</f>
        <v>#N/A N/A</v>
      </c>
      <c r="BS423" s="34" t="str">
        <f ca="1">IF($A423&lt;&gt;"",_xll.BCurveInt(_xll.BCurveStrip("S23","Curvedate",$A423),"Df.Mid",$A423+BS$1),"")</f>
        <v>#N/A N/A</v>
      </c>
      <c r="BT423" s="34" t="str">
        <f ca="1">IF($A423&lt;&gt;"",_xll.BCurveInt(_xll.BCurveStrip("S23","Curvedate",$A423),"Df.Mid",$A423+BT$1),"")</f>
        <v>#N/A N/A</v>
      </c>
      <c r="BU423" s="34" t="str">
        <f ca="1">IF($A423&lt;&gt;"",_xll.BCurveInt(_xll.BCurveStrip("S23","Curvedate",$A423),"Df.Mid",$A423+BU$1),"")</f>
        <v>#N/A N/A</v>
      </c>
      <c r="BV423" s="34" t="str">
        <f ca="1">IF($A423&lt;&gt;"",_xll.BCurveInt(_xll.BCurveStrip("S23","Curvedate",$A423),"Df.Mid",$A423+BV$1),"")</f>
        <v>#N/A N/A</v>
      </c>
      <c r="BW423" s="34" t="str">
        <f ca="1">IF($A423&lt;&gt;"",_xll.BCurveInt(_xll.BCurveStrip("S23","Curvedate",$A423),"Df.Mid",$A423+BW$1),"")</f>
        <v>#N/A N/A</v>
      </c>
      <c r="BX423" s="34" t="str">
        <f ca="1">IF($A423&lt;&gt;"",_xll.BCurveInt(_xll.BCurveStrip("S23","Curvedate",$A423),"Df.Mid",$A423+BX$1),"")</f>
        <v>#N/A N/A</v>
      </c>
      <c r="BY423" s="34" t="str">
        <f ca="1">IF($A423&lt;&gt;"",_xll.BCurveInt(_xll.BCurveStrip("S23","Curvedate",$A423),"Df.Mid",$A423+BY$1),"")</f>
        <v>#N/A N/A</v>
      </c>
      <c r="BZ423" s="34" t="str">
        <f ca="1">IF($A423&lt;&gt;"",_xll.BCurveInt(_xll.BCurveStrip("S23","Curvedate",$A423),"Df.Mid",$A423+BZ$1),"")</f>
        <v>#N/A N/A</v>
      </c>
      <c r="CA423" s="34" t="str">
        <f ca="1">IF($A423&lt;&gt;"",_xll.BCurveInt(_xll.BCurveStrip("S23","Curvedate",$A423),"Df.Mid",$A423+CA$1),"")</f>
        <v>#N/A N/A</v>
      </c>
      <c r="CB423" s="34" t="str">
        <f ca="1">IF($A423&lt;&gt;"",_xll.BCurveInt(_xll.BCurveStrip("S23","Curvedate",$A423),"Df.Mid",$A423+CB$1),"")</f>
        <v>#N/A N/A</v>
      </c>
      <c r="CC423" s="34" t="str">
        <f ca="1">IF($A423&lt;&gt;"",_xll.BCurveInt(_xll.BCurveStrip("S23","Curvedate",$A423),"Df.Mid",$A423+CC$1),"")</f>
        <v>#N/A N/A</v>
      </c>
      <c r="CD423" s="34" t="str">
        <f ca="1">IF($A423&lt;&gt;"",_xll.BCurveInt(_xll.BCurveStrip("S23","Curvedate",$A423),"Df.Mid",$A423+CD$1),"")</f>
        <v>#N/A N/A</v>
      </c>
      <c r="CE423" s="34" t="str">
        <f ca="1">IF($A423&lt;&gt;"",_xll.BCurveInt(_xll.BCurveStrip("S23","Curvedate",$A423),"Df.Mid",$A423+CE$1),"")</f>
        <v>#N/A N/A</v>
      </c>
      <c r="CF423" s="34" t="str">
        <f ca="1">IF($A423&lt;&gt;"",_xll.BCurveInt(_xll.BCurveStrip("S23","Curvedate",$A423),"Df.Mid",$A423+CF$1),"")</f>
        <v>#N/A N/A</v>
      </c>
      <c r="CG423" s="34" t="str">
        <f ca="1">IF($A423&lt;&gt;"",_xll.BCurveInt(_xll.BCurveStrip("S23","Curvedate",$A423),"Df.Mid",$A423+CG$1),"")</f>
        <v>#N/A N/A</v>
      </c>
      <c r="CH423" s="34" t="str">
        <f ca="1">IF($A423&lt;&gt;"",_xll.BCurveInt(_xll.BCurveStrip("S23","Curvedate",$A423),"Df.Mid",$A423+CH$1),"")</f>
        <v>#N/A N/A</v>
      </c>
      <c r="CI423" s="34" t="str">
        <f ca="1">IF($A423&lt;&gt;"",_xll.BCurveInt(_xll.BCurveStrip("S23","Curvedate",$A423),"Df.Mid",$A423+CI$1),"")</f>
        <v>#N/A N/A</v>
      </c>
      <c r="CJ423" s="34" t="str">
        <f ca="1">IF($A423&lt;&gt;"",_xll.BCurveInt(_xll.BCurveStrip("S23","Curvedate",$A423),"Df.Mid",$A423+CJ$1),"")</f>
        <v>#N/A N/A</v>
      </c>
      <c r="CK423" s="34" t="str">
        <f ca="1">IF($A423&lt;&gt;"",_xll.BCurveInt(_xll.BCurveStrip("S23","Curvedate",$A423),"Df.Mid",$A423+CK$1),"")</f>
        <v>#N/A N/A</v>
      </c>
      <c r="CL423" s="34" t="str">
        <f ca="1">IF($A423&lt;&gt;"",_xll.BCurveInt(_xll.BCurveStrip("S23","Curvedate",$A423),"Df.Mid",$A423+CL$1),"")</f>
        <v>#N/A N/A</v>
      </c>
      <c r="CM423" s="34" t="str">
        <f ca="1">IF($A423&lt;&gt;"",_xll.BCurveInt(_xll.BCurveStrip("S23","Curvedate",$A423),"Df.Mid",$A423+CM$1),"")</f>
        <v>#N/A N/A</v>
      </c>
      <c r="CN423" s="34" t="str">
        <f ca="1">IF($A423&lt;&gt;"",_xll.BCurveInt(_xll.BCurveStrip("S23","Curvedate",$A423),"Df.Mid",$A423+CN$1),"")</f>
        <v>#N/A N/A</v>
      </c>
      <c r="CO423" s="34" t="str">
        <f ca="1">IF($A423&lt;&gt;"",_xll.BCurveInt(_xll.BCurveStrip("S23","Curvedate",$A423),"Df.Mid",$A423+CO$1),"")</f>
        <v>#N/A N/A</v>
      </c>
      <c r="CP423" s="34" t="str">
        <f ca="1">IF($A423&lt;&gt;"",_xll.BCurveInt(_xll.BCurveStrip("S23","Curvedate",$A423),"Df.Mid",$A423+CP$1),"")</f>
        <v>#N/A N/A</v>
      </c>
      <c r="CQ423" s="34" t="str">
        <f ca="1">IF($A423&lt;&gt;"",_xll.BCurveInt(_xll.BCurveStrip("S23","Curvedate",$A423),"Df.Mid",$A423+CQ$1),"")</f>
        <v>#N/A N/A</v>
      </c>
      <c r="CR423" s="34" t="str">
        <f ca="1">IF($A423&lt;&gt;"",_xll.BCurveInt(_xll.BCurveStrip("S23","Curvedate",$A423),"Df.Mid",$A423+CR$1),"")</f>
        <v>#N/A N/A</v>
      </c>
      <c r="CS423" s="34" t="str">
        <f ca="1">IF($A423&lt;&gt;"",_xll.BCurveInt(_xll.BCurveStrip("S23","Curvedate",$A423),"Df.Mid",$A423+CS$1),"")</f>
        <v>#N/A N/A</v>
      </c>
      <c r="CT423" s="34" t="str">
        <f ca="1">IF($A423&lt;&gt;"",_xll.BCurveInt(_xll.BCurveStrip("S23","Curvedate",$A423),"Df.Mid",$A423+CT$1),"")</f>
        <v>#N/A N/A</v>
      </c>
      <c r="CU423" s="34" t="str">
        <f ca="1">IF($A423&lt;&gt;"",_xll.BCurveInt(_xll.BCurveStrip("S23","Curvedate",$A423),"Df.Mid",$A423+CU$1),"")</f>
        <v>#N/A N/A</v>
      </c>
      <c r="CV423" s="34" t="str">
        <f ca="1">IF($A423&lt;&gt;"",_xll.BCurveInt(_xll.BCurveStrip("S23","Curvedate",$A423),"Df.Mid",$A423+CV$1),"")</f>
        <v>#N/A N/A</v>
      </c>
      <c r="CW423" s="34" t="str">
        <f ca="1">IF($A423&lt;&gt;"",_xll.BCurveInt(_xll.BCurveStrip("S23","Curvedate",$A423),"Df.Mid",$A423+CW$1),"")</f>
        <v>#N/A N/A</v>
      </c>
      <c r="CX423" s="34" t="str">
        <f ca="1">IF($A423&lt;&gt;"",_xll.BCurveInt(_xll.BCurveStrip("S23","Curvedate",$A423),"Df.Mid",$A423+CX$1),"")</f>
        <v>#N/A N/A</v>
      </c>
      <c r="CY423" s="34" t="str">
        <f ca="1">IF($A423&lt;&gt;"",_xll.BCurveInt(_xll.BCurveStrip("S23","Curvedate",$A423),"Df.Mid",$A423+CY$1),"")</f>
        <v>#N/A N/A</v>
      </c>
      <c r="CZ423" s="34" t="str">
        <f ca="1">IF($A423&lt;&gt;"",_xll.BCurveInt(_xll.BCurveStrip("S23","Curvedate",$A423),"Df.Mid",$A423+CZ$1),"")</f>
        <v>#N/A N/A</v>
      </c>
      <c r="DA423" s="34" t="str">
        <f ca="1">IF($A423&lt;&gt;"",_xll.BCurveInt(_xll.BCurveStrip("S23","Curvedate",$A423),"Df.Mid",$A423+DA$1),"")</f>
        <v>#N/A N/A</v>
      </c>
      <c r="DB423" s="34" t="str">
        <f ca="1">IF($A423&lt;&gt;"",_xll.BCurveInt(_xll.BCurveStrip("S23","Curvedate",$A423),"Df.Mid",$A423+DB$1),"")</f>
        <v>#N/A N/A</v>
      </c>
    </row>
    <row r="424" spans="1:106" x14ac:dyDescent="0.2">
      <c r="A424" s="13">
        <f t="shared" ca="1" si="6"/>
        <v>44862</v>
      </c>
      <c r="B424" s="34" t="str">
        <f ca="1">IF($A424&lt;&gt;"",_xll.BCurveInt(_xll.BCurveStrip("S23","Curvedate",$A424),"Df.Mid",$A424+B$1),"")</f>
        <v>#N/A N/A</v>
      </c>
      <c r="C424" s="34" t="str">
        <f ca="1">IF($A424&lt;&gt;"",_xll.BCurveInt(_xll.BCurveStrip("S23","Curvedate",$A424),"Df.Mid",$A424+C$1),"")</f>
        <v>#N/A N/A</v>
      </c>
      <c r="D424" s="34" t="str">
        <f ca="1">IF($A424&lt;&gt;"",_xll.BCurveInt(_xll.BCurveStrip("S23","Curvedate",$A424),"Df.Mid",$A424+D$1),"")</f>
        <v>#N/A N/A</v>
      </c>
      <c r="E424" s="34" t="str">
        <f ca="1">IF($A424&lt;&gt;"",_xll.BCurveInt(_xll.BCurveStrip("S23","Curvedate",$A424),"Df.Mid",$A424+E$1),"")</f>
        <v>#N/A N/A</v>
      </c>
      <c r="F424" s="34" t="str">
        <f ca="1">IF($A424&lt;&gt;"",_xll.BCurveInt(_xll.BCurveStrip("S23","Curvedate",$A424),"Df.Mid",$A424+F$1),"")</f>
        <v>#N/A N/A</v>
      </c>
      <c r="G424" s="34" t="str">
        <f ca="1">IF($A424&lt;&gt;"",_xll.BCurveInt(_xll.BCurveStrip("S23","Curvedate",$A424),"Df.Mid",$A424+G$1),"")</f>
        <v>#N/A N/A</v>
      </c>
      <c r="H424" s="34" t="str">
        <f ca="1">IF($A424&lt;&gt;"",_xll.BCurveInt(_xll.BCurveStrip("S23","Curvedate",$A424),"Df.Mid",$A424+H$1),"")</f>
        <v>#N/A N/A</v>
      </c>
      <c r="I424" s="34" t="str">
        <f ca="1">IF($A424&lt;&gt;"",_xll.BCurveInt(_xll.BCurveStrip("S23","Curvedate",$A424),"Df.Mid",$A424+I$1),"")</f>
        <v>#N/A N/A</v>
      </c>
      <c r="J424" s="34" t="str">
        <f ca="1">IF($A424&lt;&gt;"",_xll.BCurveInt(_xll.BCurveStrip("S23","Curvedate",$A424),"Df.Mid",$A424+J$1),"")</f>
        <v>#N/A N/A</v>
      </c>
      <c r="K424" s="34" t="str">
        <f ca="1">IF($A424&lt;&gt;"",_xll.BCurveInt(_xll.BCurveStrip("S23","Curvedate",$A424),"Df.Mid",$A424+K$1),"")</f>
        <v>#N/A N/A</v>
      </c>
      <c r="L424" s="34" t="str">
        <f ca="1">IF($A424&lt;&gt;"",_xll.BCurveInt(_xll.BCurveStrip("S23","Curvedate",$A424),"Df.Mid",$A424+L$1),"")</f>
        <v>#N/A N/A</v>
      </c>
      <c r="M424" s="34" t="str">
        <f ca="1">IF($A424&lt;&gt;"",_xll.BCurveInt(_xll.BCurveStrip("S23","Curvedate",$A424),"Df.Mid",$A424+M$1),"")</f>
        <v>#N/A N/A</v>
      </c>
      <c r="N424" s="34" t="str">
        <f ca="1">IF($A424&lt;&gt;"",_xll.BCurveInt(_xll.BCurveStrip("S23","Curvedate",$A424),"Df.Mid",$A424+N$1),"")</f>
        <v>#N/A N/A</v>
      </c>
      <c r="O424" s="34" t="str">
        <f ca="1">IF($A424&lt;&gt;"",_xll.BCurveInt(_xll.BCurveStrip("S23","Curvedate",$A424),"Df.Mid",$A424+O$1),"")</f>
        <v>#N/A N/A</v>
      </c>
      <c r="P424" s="34" t="str">
        <f ca="1">IF($A424&lt;&gt;"",_xll.BCurveInt(_xll.BCurveStrip("S23","Curvedate",$A424),"Df.Mid",$A424+P$1),"")</f>
        <v>#N/A N/A</v>
      </c>
      <c r="Q424" s="34" t="str">
        <f ca="1">IF($A424&lt;&gt;"",_xll.BCurveInt(_xll.BCurveStrip("S23","Curvedate",$A424),"Df.Mid",$A424+Q$1),"")</f>
        <v>#N/A N/A</v>
      </c>
      <c r="R424" s="34" t="str">
        <f ca="1">IF($A424&lt;&gt;"",_xll.BCurveInt(_xll.BCurveStrip("S23","Curvedate",$A424),"Df.Mid",$A424+R$1),"")</f>
        <v>#N/A N/A</v>
      </c>
      <c r="S424" s="34" t="str">
        <f ca="1">IF($A424&lt;&gt;"",_xll.BCurveInt(_xll.BCurveStrip("S23","Curvedate",$A424),"Df.Mid",$A424+S$1),"")</f>
        <v>#N/A N/A</v>
      </c>
      <c r="T424" s="34" t="str">
        <f ca="1">IF($A424&lt;&gt;"",_xll.BCurveInt(_xll.BCurveStrip("S23","Curvedate",$A424),"Df.Mid",$A424+T$1),"")</f>
        <v>#N/A N/A</v>
      </c>
      <c r="U424" s="34" t="str">
        <f ca="1">IF($A424&lt;&gt;"",_xll.BCurveInt(_xll.BCurveStrip("S23","Curvedate",$A424),"Df.Mid",$A424+U$1),"")</f>
        <v>#N/A N/A</v>
      </c>
      <c r="V424" s="34" t="str">
        <f ca="1">IF($A424&lt;&gt;"",_xll.BCurveInt(_xll.BCurveStrip("S23","Curvedate",$A424),"Df.Mid",$A424+V$1),"")</f>
        <v>#N/A N/A</v>
      </c>
      <c r="W424" s="34" t="str">
        <f ca="1">IF($A424&lt;&gt;"",_xll.BCurveInt(_xll.BCurveStrip("S23","Curvedate",$A424),"Df.Mid",$A424+W$1),"")</f>
        <v>#N/A N/A</v>
      </c>
      <c r="X424" s="34" t="str">
        <f ca="1">IF($A424&lt;&gt;"",_xll.BCurveInt(_xll.BCurveStrip("S23","Curvedate",$A424),"Df.Mid",$A424+X$1),"")</f>
        <v>#N/A N/A</v>
      </c>
      <c r="Y424" s="34" t="str">
        <f ca="1">IF($A424&lt;&gt;"",_xll.BCurveInt(_xll.BCurveStrip("S23","Curvedate",$A424),"Df.Mid",$A424+Y$1),"")</f>
        <v>#N/A N/A</v>
      </c>
      <c r="Z424" s="34" t="str">
        <f ca="1">IF($A424&lt;&gt;"",_xll.BCurveInt(_xll.BCurveStrip("S23","Curvedate",$A424),"Df.Mid",$A424+Z$1),"")</f>
        <v>#N/A N/A</v>
      </c>
      <c r="AA424" s="34" t="str">
        <f ca="1">IF($A424&lt;&gt;"",_xll.BCurveInt(_xll.BCurveStrip("S23","Curvedate",$A424),"Df.Mid",$A424+AA$1),"")</f>
        <v>#N/A N/A</v>
      </c>
      <c r="AB424" s="34" t="str">
        <f ca="1">IF($A424&lt;&gt;"",_xll.BCurveInt(_xll.BCurveStrip("S23","Curvedate",$A424),"Df.Mid",$A424+AB$1),"")</f>
        <v>#N/A N/A</v>
      </c>
      <c r="AC424" s="34" t="str">
        <f ca="1">IF($A424&lt;&gt;"",_xll.BCurveInt(_xll.BCurveStrip("S23","Curvedate",$A424),"Df.Mid",$A424+AC$1),"")</f>
        <v>#N/A N/A</v>
      </c>
      <c r="AD424" s="34" t="str">
        <f ca="1">IF($A424&lt;&gt;"",_xll.BCurveInt(_xll.BCurveStrip("S23","Curvedate",$A424),"Df.Mid",$A424+AD$1),"")</f>
        <v>#N/A N/A</v>
      </c>
      <c r="AE424" s="34" t="str">
        <f ca="1">IF($A424&lt;&gt;"",_xll.BCurveInt(_xll.BCurveStrip("S23","Curvedate",$A424),"Df.Mid",$A424+AE$1),"")</f>
        <v>#N/A N/A</v>
      </c>
      <c r="AF424" s="34" t="str">
        <f ca="1">IF($A424&lt;&gt;"",_xll.BCurveInt(_xll.BCurveStrip("S23","Curvedate",$A424),"Df.Mid",$A424+AF$1),"")</f>
        <v>#N/A N/A</v>
      </c>
      <c r="AG424" s="34" t="str">
        <f ca="1">IF($A424&lt;&gt;"",_xll.BCurveInt(_xll.BCurveStrip("S23","Curvedate",$A424),"Df.Mid",$A424+AG$1),"")</f>
        <v>#N/A N/A</v>
      </c>
      <c r="AH424" s="34" t="str">
        <f ca="1">IF($A424&lt;&gt;"",_xll.BCurveInt(_xll.BCurveStrip("S23","Curvedate",$A424),"Df.Mid",$A424+AH$1),"")</f>
        <v>#N/A N/A</v>
      </c>
      <c r="AI424" s="34" t="str">
        <f ca="1">IF($A424&lt;&gt;"",_xll.BCurveInt(_xll.BCurveStrip("S23","Curvedate",$A424),"Df.Mid",$A424+AI$1),"")</f>
        <v>#N/A N/A</v>
      </c>
      <c r="AJ424" s="34" t="str">
        <f ca="1">IF($A424&lt;&gt;"",_xll.BCurveInt(_xll.BCurveStrip("S23","Curvedate",$A424),"Df.Mid",$A424+AJ$1),"")</f>
        <v>#N/A N/A</v>
      </c>
      <c r="AK424" s="34" t="str">
        <f ca="1">IF($A424&lt;&gt;"",_xll.BCurveInt(_xll.BCurveStrip("S23","Curvedate",$A424),"Df.Mid",$A424+AK$1),"")</f>
        <v>#N/A N/A</v>
      </c>
      <c r="AL424" s="34" t="str">
        <f ca="1">IF($A424&lt;&gt;"",_xll.BCurveInt(_xll.BCurveStrip("S23","Curvedate",$A424),"Df.Mid",$A424+AL$1),"")</f>
        <v>#N/A N/A</v>
      </c>
      <c r="AM424" s="34" t="str">
        <f ca="1">IF($A424&lt;&gt;"",_xll.BCurveInt(_xll.BCurveStrip("S23","Curvedate",$A424),"Df.Mid",$A424+AM$1),"")</f>
        <v>#N/A N/A</v>
      </c>
      <c r="AN424" s="34" t="str">
        <f ca="1">IF($A424&lt;&gt;"",_xll.BCurveInt(_xll.BCurveStrip("S23","Curvedate",$A424),"Df.Mid",$A424+AN$1),"")</f>
        <v>#N/A N/A</v>
      </c>
      <c r="AO424" s="34" t="str">
        <f ca="1">IF($A424&lt;&gt;"",_xll.BCurveInt(_xll.BCurveStrip("S23","Curvedate",$A424),"Df.Mid",$A424+AO$1),"")</f>
        <v>#N/A N/A</v>
      </c>
      <c r="AP424" s="34" t="str">
        <f ca="1">IF($A424&lt;&gt;"",_xll.BCurveInt(_xll.BCurveStrip("S23","Curvedate",$A424),"Df.Mid",$A424+AP$1),"")</f>
        <v>#N/A N/A</v>
      </c>
      <c r="AQ424" s="34" t="str">
        <f ca="1">IF($A424&lt;&gt;"",_xll.BCurveInt(_xll.BCurveStrip("S23","Curvedate",$A424),"Df.Mid",$A424+AQ$1),"")</f>
        <v>#N/A N/A</v>
      </c>
      <c r="AR424" s="34" t="str">
        <f ca="1">IF($A424&lt;&gt;"",_xll.BCurveInt(_xll.BCurveStrip("S23","Curvedate",$A424),"Df.Mid",$A424+AR$1),"")</f>
        <v>#N/A N/A</v>
      </c>
      <c r="AS424" s="34" t="str">
        <f ca="1">IF($A424&lt;&gt;"",_xll.BCurveInt(_xll.BCurveStrip("S23","Curvedate",$A424),"Df.Mid",$A424+AS$1),"")</f>
        <v>#N/A N/A</v>
      </c>
      <c r="AT424" s="34" t="str">
        <f ca="1">IF($A424&lt;&gt;"",_xll.BCurveInt(_xll.BCurveStrip("S23","Curvedate",$A424),"Df.Mid",$A424+AT$1),"")</f>
        <v>#N/A N/A</v>
      </c>
      <c r="AU424" s="34" t="str">
        <f ca="1">IF($A424&lt;&gt;"",_xll.BCurveInt(_xll.BCurveStrip("S23","Curvedate",$A424),"Df.Mid",$A424+AU$1),"")</f>
        <v>#N/A N/A</v>
      </c>
      <c r="AV424" s="34" t="str">
        <f ca="1">IF($A424&lt;&gt;"",_xll.BCurveInt(_xll.BCurveStrip("S23","Curvedate",$A424),"Df.Mid",$A424+AV$1),"")</f>
        <v>#N/A N/A</v>
      </c>
      <c r="AW424" s="34" t="str">
        <f ca="1">IF($A424&lt;&gt;"",_xll.BCurveInt(_xll.BCurveStrip("S23","Curvedate",$A424),"Df.Mid",$A424+AW$1),"")</f>
        <v>#N/A N/A</v>
      </c>
      <c r="AX424" s="34" t="str">
        <f ca="1">IF($A424&lt;&gt;"",_xll.BCurveInt(_xll.BCurveStrip("S23","Curvedate",$A424),"Df.Mid",$A424+AX$1),"")</f>
        <v>#N/A N/A</v>
      </c>
      <c r="AY424" s="34" t="str">
        <f ca="1">IF($A424&lt;&gt;"",_xll.BCurveInt(_xll.BCurveStrip("S23","Curvedate",$A424),"Df.Mid",$A424+AY$1),"")</f>
        <v>#N/A N/A</v>
      </c>
      <c r="AZ424" s="34" t="str">
        <f ca="1">IF($A424&lt;&gt;"",_xll.BCurveInt(_xll.BCurveStrip("S23","Curvedate",$A424),"Df.Mid",$A424+AZ$1),"")</f>
        <v>#N/A N/A</v>
      </c>
      <c r="BA424" s="34" t="str">
        <f ca="1">IF($A424&lt;&gt;"",_xll.BCurveInt(_xll.BCurveStrip("S23","Curvedate",$A424),"Df.Mid",$A424+BA$1),"")</f>
        <v>#N/A N/A</v>
      </c>
      <c r="BB424" s="34" t="str">
        <f ca="1">IF($A424&lt;&gt;"",_xll.BCurveInt(_xll.BCurveStrip("S23","Curvedate",$A424),"Df.Mid",$A424+BB$1),"")</f>
        <v>#N/A N/A</v>
      </c>
      <c r="BC424" s="34" t="str">
        <f ca="1">IF($A424&lt;&gt;"",_xll.BCurveInt(_xll.BCurveStrip("S23","Curvedate",$A424),"Df.Mid",$A424+BC$1),"")</f>
        <v>#N/A N/A</v>
      </c>
      <c r="BD424" s="34" t="str">
        <f ca="1">IF($A424&lt;&gt;"",_xll.BCurveInt(_xll.BCurveStrip("S23","Curvedate",$A424),"Df.Mid",$A424+BD$1),"")</f>
        <v>#N/A N/A</v>
      </c>
      <c r="BE424" s="34" t="str">
        <f ca="1">IF($A424&lt;&gt;"",_xll.BCurveInt(_xll.BCurveStrip("S23","Curvedate",$A424),"Df.Mid",$A424+BE$1),"")</f>
        <v>#N/A N/A</v>
      </c>
      <c r="BF424" s="34" t="str">
        <f ca="1">IF($A424&lt;&gt;"",_xll.BCurveInt(_xll.BCurveStrip("S23","Curvedate",$A424),"Df.Mid",$A424+BF$1),"")</f>
        <v>#N/A N/A</v>
      </c>
      <c r="BG424" s="34" t="str">
        <f ca="1">IF($A424&lt;&gt;"",_xll.BCurveInt(_xll.BCurveStrip("S23","Curvedate",$A424),"Df.Mid",$A424+BG$1),"")</f>
        <v>#N/A N/A</v>
      </c>
      <c r="BH424" s="34" t="str">
        <f ca="1">IF($A424&lt;&gt;"",_xll.BCurveInt(_xll.BCurveStrip("S23","Curvedate",$A424),"Df.Mid",$A424+BH$1),"")</f>
        <v>#N/A N/A</v>
      </c>
      <c r="BI424" s="34" t="str">
        <f ca="1">IF($A424&lt;&gt;"",_xll.BCurveInt(_xll.BCurveStrip("S23","Curvedate",$A424),"Df.Mid",$A424+BI$1),"")</f>
        <v>#N/A N/A</v>
      </c>
      <c r="BJ424" s="34" t="str">
        <f ca="1">IF($A424&lt;&gt;"",_xll.BCurveInt(_xll.BCurveStrip("S23","Curvedate",$A424),"Df.Mid",$A424+BJ$1),"")</f>
        <v>#N/A N/A</v>
      </c>
      <c r="BK424" s="34" t="str">
        <f ca="1">IF($A424&lt;&gt;"",_xll.BCurveInt(_xll.BCurveStrip("S23","Curvedate",$A424),"Df.Mid",$A424+BK$1),"")</f>
        <v>#N/A N/A</v>
      </c>
      <c r="BL424" s="34" t="str">
        <f ca="1">IF($A424&lt;&gt;"",_xll.BCurveInt(_xll.BCurveStrip("S23","Curvedate",$A424),"Df.Mid",$A424+BL$1),"")</f>
        <v>#N/A N/A</v>
      </c>
      <c r="BM424" s="34" t="str">
        <f ca="1">IF($A424&lt;&gt;"",_xll.BCurveInt(_xll.BCurveStrip("S23","Curvedate",$A424),"Df.Mid",$A424+BM$1),"")</f>
        <v>#N/A N/A</v>
      </c>
      <c r="BN424" s="34" t="str">
        <f ca="1">IF($A424&lt;&gt;"",_xll.BCurveInt(_xll.BCurveStrip("S23","Curvedate",$A424),"Df.Mid",$A424+BN$1),"")</f>
        <v>#N/A N/A</v>
      </c>
      <c r="BO424" s="34" t="str">
        <f ca="1">IF($A424&lt;&gt;"",_xll.BCurveInt(_xll.BCurveStrip("S23","Curvedate",$A424),"Df.Mid",$A424+BO$1),"")</f>
        <v>#N/A N/A</v>
      </c>
      <c r="BP424" s="34" t="str">
        <f ca="1">IF($A424&lt;&gt;"",_xll.BCurveInt(_xll.BCurveStrip("S23","Curvedate",$A424),"Df.Mid",$A424+BP$1),"")</f>
        <v>#N/A N/A</v>
      </c>
      <c r="BQ424" s="34" t="str">
        <f ca="1">IF($A424&lt;&gt;"",_xll.BCurveInt(_xll.BCurveStrip("S23","Curvedate",$A424),"Df.Mid",$A424+BQ$1),"")</f>
        <v>#N/A N/A</v>
      </c>
      <c r="BR424" s="34" t="str">
        <f ca="1">IF($A424&lt;&gt;"",_xll.BCurveInt(_xll.BCurveStrip("S23","Curvedate",$A424),"Df.Mid",$A424+BR$1),"")</f>
        <v>#N/A N/A</v>
      </c>
      <c r="BS424" s="34" t="str">
        <f ca="1">IF($A424&lt;&gt;"",_xll.BCurveInt(_xll.BCurveStrip("S23","Curvedate",$A424),"Df.Mid",$A424+BS$1),"")</f>
        <v>#N/A N/A</v>
      </c>
      <c r="BT424" s="34" t="str">
        <f ca="1">IF($A424&lt;&gt;"",_xll.BCurveInt(_xll.BCurveStrip("S23","Curvedate",$A424),"Df.Mid",$A424+BT$1),"")</f>
        <v>#N/A N/A</v>
      </c>
      <c r="BU424" s="34" t="str">
        <f ca="1">IF($A424&lt;&gt;"",_xll.BCurveInt(_xll.BCurveStrip("S23","Curvedate",$A424),"Df.Mid",$A424+BU$1),"")</f>
        <v>#N/A N/A</v>
      </c>
      <c r="BV424" s="34" t="str">
        <f ca="1">IF($A424&lt;&gt;"",_xll.BCurveInt(_xll.BCurveStrip("S23","Curvedate",$A424),"Df.Mid",$A424+BV$1),"")</f>
        <v>#N/A N/A</v>
      </c>
      <c r="BW424" s="34" t="str">
        <f ca="1">IF($A424&lt;&gt;"",_xll.BCurveInt(_xll.BCurveStrip("S23","Curvedate",$A424),"Df.Mid",$A424+BW$1),"")</f>
        <v>#N/A N/A</v>
      </c>
      <c r="BX424" s="34" t="str">
        <f ca="1">IF($A424&lt;&gt;"",_xll.BCurveInt(_xll.BCurveStrip("S23","Curvedate",$A424),"Df.Mid",$A424+BX$1),"")</f>
        <v>#N/A N/A</v>
      </c>
      <c r="BY424" s="34" t="str">
        <f ca="1">IF($A424&lt;&gt;"",_xll.BCurveInt(_xll.BCurveStrip("S23","Curvedate",$A424),"Df.Mid",$A424+BY$1),"")</f>
        <v>#N/A N/A</v>
      </c>
      <c r="BZ424" s="34" t="str">
        <f ca="1">IF($A424&lt;&gt;"",_xll.BCurveInt(_xll.BCurveStrip("S23","Curvedate",$A424),"Df.Mid",$A424+BZ$1),"")</f>
        <v>#N/A N/A</v>
      </c>
      <c r="CA424" s="34" t="str">
        <f ca="1">IF($A424&lt;&gt;"",_xll.BCurveInt(_xll.BCurveStrip("S23","Curvedate",$A424),"Df.Mid",$A424+CA$1),"")</f>
        <v>#N/A N/A</v>
      </c>
      <c r="CB424" s="34" t="str">
        <f ca="1">IF($A424&lt;&gt;"",_xll.BCurveInt(_xll.BCurveStrip("S23","Curvedate",$A424),"Df.Mid",$A424+CB$1),"")</f>
        <v>#N/A N/A</v>
      </c>
      <c r="CC424" s="34" t="str">
        <f ca="1">IF($A424&lt;&gt;"",_xll.BCurveInt(_xll.BCurveStrip("S23","Curvedate",$A424),"Df.Mid",$A424+CC$1),"")</f>
        <v>#N/A N/A</v>
      </c>
      <c r="CD424" s="34" t="str">
        <f ca="1">IF($A424&lt;&gt;"",_xll.BCurveInt(_xll.BCurveStrip("S23","Curvedate",$A424),"Df.Mid",$A424+CD$1),"")</f>
        <v>#N/A N/A</v>
      </c>
      <c r="CE424" s="34" t="str">
        <f ca="1">IF($A424&lt;&gt;"",_xll.BCurveInt(_xll.BCurveStrip("S23","Curvedate",$A424),"Df.Mid",$A424+CE$1),"")</f>
        <v>#N/A N/A</v>
      </c>
      <c r="CF424" s="34" t="str">
        <f ca="1">IF($A424&lt;&gt;"",_xll.BCurveInt(_xll.BCurveStrip("S23","Curvedate",$A424),"Df.Mid",$A424+CF$1),"")</f>
        <v>#N/A N/A</v>
      </c>
      <c r="CG424" s="34" t="str">
        <f ca="1">IF($A424&lt;&gt;"",_xll.BCurveInt(_xll.BCurveStrip("S23","Curvedate",$A424),"Df.Mid",$A424+CG$1),"")</f>
        <v>#N/A N/A</v>
      </c>
      <c r="CH424" s="34" t="str">
        <f ca="1">IF($A424&lt;&gt;"",_xll.BCurveInt(_xll.BCurveStrip("S23","Curvedate",$A424),"Df.Mid",$A424+CH$1),"")</f>
        <v>#N/A N/A</v>
      </c>
      <c r="CI424" s="34" t="str">
        <f ca="1">IF($A424&lt;&gt;"",_xll.BCurveInt(_xll.BCurveStrip("S23","Curvedate",$A424),"Df.Mid",$A424+CI$1),"")</f>
        <v>#N/A N/A</v>
      </c>
      <c r="CJ424" s="34" t="str">
        <f ca="1">IF($A424&lt;&gt;"",_xll.BCurveInt(_xll.BCurveStrip("S23","Curvedate",$A424),"Df.Mid",$A424+CJ$1),"")</f>
        <v>#N/A N/A</v>
      </c>
      <c r="CK424" s="34" t="str">
        <f ca="1">IF($A424&lt;&gt;"",_xll.BCurveInt(_xll.BCurveStrip("S23","Curvedate",$A424),"Df.Mid",$A424+CK$1),"")</f>
        <v>#N/A N/A</v>
      </c>
      <c r="CL424" s="34" t="str">
        <f ca="1">IF($A424&lt;&gt;"",_xll.BCurveInt(_xll.BCurveStrip("S23","Curvedate",$A424),"Df.Mid",$A424+CL$1),"")</f>
        <v>#N/A N/A</v>
      </c>
      <c r="CM424" s="34" t="str">
        <f ca="1">IF($A424&lt;&gt;"",_xll.BCurveInt(_xll.BCurveStrip("S23","Curvedate",$A424),"Df.Mid",$A424+CM$1),"")</f>
        <v>#N/A N/A</v>
      </c>
      <c r="CN424" s="34" t="str">
        <f ca="1">IF($A424&lt;&gt;"",_xll.BCurveInt(_xll.BCurveStrip("S23","Curvedate",$A424),"Df.Mid",$A424+CN$1),"")</f>
        <v>#N/A N/A</v>
      </c>
      <c r="CO424" s="34" t="str">
        <f ca="1">IF($A424&lt;&gt;"",_xll.BCurveInt(_xll.BCurveStrip("S23","Curvedate",$A424),"Df.Mid",$A424+CO$1),"")</f>
        <v>#N/A N/A</v>
      </c>
      <c r="CP424" s="34" t="str">
        <f ca="1">IF($A424&lt;&gt;"",_xll.BCurveInt(_xll.BCurveStrip("S23","Curvedate",$A424),"Df.Mid",$A424+CP$1),"")</f>
        <v>#N/A N/A</v>
      </c>
      <c r="CQ424" s="34" t="str">
        <f ca="1">IF($A424&lt;&gt;"",_xll.BCurveInt(_xll.BCurveStrip("S23","Curvedate",$A424),"Df.Mid",$A424+CQ$1),"")</f>
        <v>#N/A N/A</v>
      </c>
      <c r="CR424" s="34" t="str">
        <f ca="1">IF($A424&lt;&gt;"",_xll.BCurveInt(_xll.BCurveStrip("S23","Curvedate",$A424),"Df.Mid",$A424+CR$1),"")</f>
        <v>#N/A N/A</v>
      </c>
      <c r="CS424" s="34" t="str">
        <f ca="1">IF($A424&lt;&gt;"",_xll.BCurveInt(_xll.BCurveStrip("S23","Curvedate",$A424),"Df.Mid",$A424+CS$1),"")</f>
        <v>#N/A N/A</v>
      </c>
      <c r="CT424" s="34" t="str">
        <f ca="1">IF($A424&lt;&gt;"",_xll.BCurveInt(_xll.BCurveStrip("S23","Curvedate",$A424),"Df.Mid",$A424+CT$1),"")</f>
        <v>#N/A N/A</v>
      </c>
      <c r="CU424" s="34" t="str">
        <f ca="1">IF($A424&lt;&gt;"",_xll.BCurveInt(_xll.BCurveStrip("S23","Curvedate",$A424),"Df.Mid",$A424+CU$1),"")</f>
        <v>#N/A N/A</v>
      </c>
      <c r="CV424" s="34" t="str">
        <f ca="1">IF($A424&lt;&gt;"",_xll.BCurveInt(_xll.BCurveStrip("S23","Curvedate",$A424),"Df.Mid",$A424+CV$1),"")</f>
        <v>#N/A N/A</v>
      </c>
      <c r="CW424" s="34" t="str">
        <f ca="1">IF($A424&lt;&gt;"",_xll.BCurveInt(_xll.BCurveStrip("S23","Curvedate",$A424),"Df.Mid",$A424+CW$1),"")</f>
        <v>#N/A N/A</v>
      </c>
      <c r="CX424" s="34" t="str">
        <f ca="1">IF($A424&lt;&gt;"",_xll.BCurveInt(_xll.BCurveStrip("S23","Curvedate",$A424),"Df.Mid",$A424+CX$1),"")</f>
        <v>#N/A N/A</v>
      </c>
      <c r="CY424" s="34" t="str">
        <f ca="1">IF($A424&lt;&gt;"",_xll.BCurveInt(_xll.BCurveStrip("S23","Curvedate",$A424),"Df.Mid",$A424+CY$1),"")</f>
        <v>#N/A N/A</v>
      </c>
      <c r="CZ424" s="34" t="str">
        <f ca="1">IF($A424&lt;&gt;"",_xll.BCurveInt(_xll.BCurveStrip("S23","Curvedate",$A424),"Df.Mid",$A424+CZ$1),"")</f>
        <v>#N/A N/A</v>
      </c>
      <c r="DA424" s="34" t="str">
        <f ca="1">IF($A424&lt;&gt;"",_xll.BCurveInt(_xll.BCurveStrip("S23","Curvedate",$A424),"Df.Mid",$A424+DA$1),"")</f>
        <v>#N/A N/A</v>
      </c>
      <c r="DB424" s="34" t="str">
        <f ca="1">IF($A424&lt;&gt;"",_xll.BCurveInt(_xll.BCurveStrip("S23","Curvedate",$A424),"Df.Mid",$A424+DB$1),"")</f>
        <v>#N/A N/A</v>
      </c>
    </row>
    <row r="425" spans="1:106" x14ac:dyDescent="0.2">
      <c r="A425" s="13">
        <f t="shared" ca="1" si="6"/>
        <v>44865</v>
      </c>
      <c r="B425" s="34" t="str">
        <f ca="1">IF($A425&lt;&gt;"",_xll.BCurveInt(_xll.BCurveStrip("S23","Curvedate",$A425),"Df.Mid",$A425+B$1),"")</f>
        <v>#N/A N/A</v>
      </c>
      <c r="C425" s="34" t="str">
        <f ca="1">IF($A425&lt;&gt;"",_xll.BCurveInt(_xll.BCurveStrip("S23","Curvedate",$A425),"Df.Mid",$A425+C$1),"")</f>
        <v>#N/A N/A</v>
      </c>
      <c r="D425" s="34" t="str">
        <f ca="1">IF($A425&lt;&gt;"",_xll.BCurveInt(_xll.BCurveStrip("S23","Curvedate",$A425),"Df.Mid",$A425+D$1),"")</f>
        <v>#N/A N/A</v>
      </c>
      <c r="E425" s="34" t="str">
        <f ca="1">IF($A425&lt;&gt;"",_xll.BCurveInt(_xll.BCurveStrip("S23","Curvedate",$A425),"Df.Mid",$A425+E$1),"")</f>
        <v>#N/A N/A</v>
      </c>
      <c r="F425" s="34" t="str">
        <f ca="1">IF($A425&lt;&gt;"",_xll.BCurveInt(_xll.BCurveStrip("S23","Curvedate",$A425),"Df.Mid",$A425+F$1),"")</f>
        <v>#N/A N/A</v>
      </c>
      <c r="G425" s="34" t="str">
        <f ca="1">IF($A425&lt;&gt;"",_xll.BCurveInt(_xll.BCurveStrip("S23","Curvedate",$A425),"Df.Mid",$A425+G$1),"")</f>
        <v>#N/A N/A</v>
      </c>
      <c r="H425" s="34" t="str">
        <f ca="1">IF($A425&lt;&gt;"",_xll.BCurveInt(_xll.BCurveStrip("S23","Curvedate",$A425),"Df.Mid",$A425+H$1),"")</f>
        <v>#N/A N/A</v>
      </c>
      <c r="I425" s="34" t="str">
        <f ca="1">IF($A425&lt;&gt;"",_xll.BCurveInt(_xll.BCurveStrip("S23","Curvedate",$A425),"Df.Mid",$A425+I$1),"")</f>
        <v>#N/A N/A</v>
      </c>
      <c r="J425" s="34" t="str">
        <f ca="1">IF($A425&lt;&gt;"",_xll.BCurveInt(_xll.BCurveStrip("S23","Curvedate",$A425),"Df.Mid",$A425+J$1),"")</f>
        <v>#N/A N/A</v>
      </c>
      <c r="K425" s="34" t="str">
        <f ca="1">IF($A425&lt;&gt;"",_xll.BCurveInt(_xll.BCurveStrip("S23","Curvedate",$A425),"Df.Mid",$A425+K$1),"")</f>
        <v>#N/A N/A</v>
      </c>
      <c r="L425" s="34" t="str">
        <f ca="1">IF($A425&lt;&gt;"",_xll.BCurveInt(_xll.BCurveStrip("S23","Curvedate",$A425),"Df.Mid",$A425+L$1),"")</f>
        <v>#N/A N/A</v>
      </c>
      <c r="M425" s="34" t="str">
        <f ca="1">IF($A425&lt;&gt;"",_xll.BCurveInt(_xll.BCurveStrip("S23","Curvedate",$A425),"Df.Mid",$A425+M$1),"")</f>
        <v>#N/A N/A</v>
      </c>
      <c r="N425" s="34" t="str">
        <f ca="1">IF($A425&lt;&gt;"",_xll.BCurveInt(_xll.BCurveStrip("S23","Curvedate",$A425),"Df.Mid",$A425+N$1),"")</f>
        <v>#N/A N/A</v>
      </c>
      <c r="O425" s="34" t="str">
        <f ca="1">IF($A425&lt;&gt;"",_xll.BCurveInt(_xll.BCurveStrip("S23","Curvedate",$A425),"Df.Mid",$A425+O$1),"")</f>
        <v>#N/A N/A</v>
      </c>
      <c r="P425" s="34" t="str">
        <f ca="1">IF($A425&lt;&gt;"",_xll.BCurveInt(_xll.BCurveStrip("S23","Curvedate",$A425),"Df.Mid",$A425+P$1),"")</f>
        <v>#N/A N/A</v>
      </c>
      <c r="Q425" s="34" t="str">
        <f ca="1">IF($A425&lt;&gt;"",_xll.BCurveInt(_xll.BCurveStrip("S23","Curvedate",$A425),"Df.Mid",$A425+Q$1),"")</f>
        <v>#N/A N/A</v>
      </c>
      <c r="R425" s="34" t="str">
        <f ca="1">IF($A425&lt;&gt;"",_xll.BCurveInt(_xll.BCurveStrip("S23","Curvedate",$A425),"Df.Mid",$A425+R$1),"")</f>
        <v>#N/A N/A</v>
      </c>
      <c r="S425" s="34" t="str">
        <f ca="1">IF($A425&lt;&gt;"",_xll.BCurveInt(_xll.BCurveStrip("S23","Curvedate",$A425),"Df.Mid",$A425+S$1),"")</f>
        <v>#N/A N/A</v>
      </c>
      <c r="T425" s="34" t="str">
        <f ca="1">IF($A425&lt;&gt;"",_xll.BCurveInt(_xll.BCurveStrip("S23","Curvedate",$A425),"Df.Mid",$A425+T$1),"")</f>
        <v>#N/A N/A</v>
      </c>
      <c r="U425" s="34" t="str">
        <f ca="1">IF($A425&lt;&gt;"",_xll.BCurveInt(_xll.BCurveStrip("S23","Curvedate",$A425),"Df.Mid",$A425+U$1),"")</f>
        <v>#N/A N/A</v>
      </c>
      <c r="V425" s="34" t="str">
        <f ca="1">IF($A425&lt;&gt;"",_xll.BCurveInt(_xll.BCurveStrip("S23","Curvedate",$A425),"Df.Mid",$A425+V$1),"")</f>
        <v>#N/A N/A</v>
      </c>
      <c r="W425" s="34" t="str">
        <f ca="1">IF($A425&lt;&gt;"",_xll.BCurveInt(_xll.BCurveStrip("S23","Curvedate",$A425),"Df.Mid",$A425+W$1),"")</f>
        <v>#N/A N/A</v>
      </c>
      <c r="X425" s="34" t="str">
        <f ca="1">IF($A425&lt;&gt;"",_xll.BCurveInt(_xll.BCurveStrip("S23","Curvedate",$A425),"Df.Mid",$A425+X$1),"")</f>
        <v>#N/A N/A</v>
      </c>
      <c r="Y425" s="34" t="str">
        <f ca="1">IF($A425&lt;&gt;"",_xll.BCurveInt(_xll.BCurveStrip("S23","Curvedate",$A425),"Df.Mid",$A425+Y$1),"")</f>
        <v>#N/A N/A</v>
      </c>
      <c r="Z425" s="34" t="str">
        <f ca="1">IF($A425&lt;&gt;"",_xll.BCurveInt(_xll.BCurveStrip("S23","Curvedate",$A425),"Df.Mid",$A425+Z$1),"")</f>
        <v>#N/A N/A</v>
      </c>
      <c r="AA425" s="34" t="str">
        <f ca="1">IF($A425&lt;&gt;"",_xll.BCurveInt(_xll.BCurveStrip("S23","Curvedate",$A425),"Df.Mid",$A425+AA$1),"")</f>
        <v>#N/A N/A</v>
      </c>
      <c r="AB425" s="34" t="str">
        <f ca="1">IF($A425&lt;&gt;"",_xll.BCurveInt(_xll.BCurveStrip("S23","Curvedate",$A425),"Df.Mid",$A425+AB$1),"")</f>
        <v>#N/A N/A</v>
      </c>
      <c r="AC425" s="34" t="str">
        <f ca="1">IF($A425&lt;&gt;"",_xll.BCurveInt(_xll.BCurveStrip("S23","Curvedate",$A425),"Df.Mid",$A425+AC$1),"")</f>
        <v>#N/A N/A</v>
      </c>
      <c r="AD425" s="34" t="str">
        <f ca="1">IF($A425&lt;&gt;"",_xll.BCurveInt(_xll.BCurveStrip("S23","Curvedate",$A425),"Df.Mid",$A425+AD$1),"")</f>
        <v>#N/A N/A</v>
      </c>
      <c r="AE425" s="34" t="str">
        <f ca="1">IF($A425&lt;&gt;"",_xll.BCurveInt(_xll.BCurveStrip("S23","Curvedate",$A425),"Df.Mid",$A425+AE$1),"")</f>
        <v>#N/A N/A</v>
      </c>
      <c r="AF425" s="34" t="str">
        <f ca="1">IF($A425&lt;&gt;"",_xll.BCurveInt(_xll.BCurveStrip("S23","Curvedate",$A425),"Df.Mid",$A425+AF$1),"")</f>
        <v>#N/A N/A</v>
      </c>
      <c r="AG425" s="34" t="str">
        <f ca="1">IF($A425&lt;&gt;"",_xll.BCurveInt(_xll.BCurveStrip("S23","Curvedate",$A425),"Df.Mid",$A425+AG$1),"")</f>
        <v>#N/A N/A</v>
      </c>
      <c r="AH425" s="34" t="str">
        <f ca="1">IF($A425&lt;&gt;"",_xll.BCurveInt(_xll.BCurveStrip("S23","Curvedate",$A425),"Df.Mid",$A425+AH$1),"")</f>
        <v>#N/A N/A</v>
      </c>
      <c r="AI425" s="34" t="str">
        <f ca="1">IF($A425&lt;&gt;"",_xll.BCurveInt(_xll.BCurveStrip("S23","Curvedate",$A425),"Df.Mid",$A425+AI$1),"")</f>
        <v>#N/A N/A</v>
      </c>
      <c r="AJ425" s="34" t="str">
        <f ca="1">IF($A425&lt;&gt;"",_xll.BCurveInt(_xll.BCurveStrip("S23","Curvedate",$A425),"Df.Mid",$A425+AJ$1),"")</f>
        <v>#N/A N/A</v>
      </c>
      <c r="AK425" s="34" t="str">
        <f ca="1">IF($A425&lt;&gt;"",_xll.BCurveInt(_xll.BCurveStrip("S23","Curvedate",$A425),"Df.Mid",$A425+AK$1),"")</f>
        <v>#N/A N/A</v>
      </c>
      <c r="AL425" s="34" t="str">
        <f ca="1">IF($A425&lt;&gt;"",_xll.BCurveInt(_xll.BCurveStrip("S23","Curvedate",$A425),"Df.Mid",$A425+AL$1),"")</f>
        <v>#N/A N/A</v>
      </c>
      <c r="AM425" s="34" t="str">
        <f ca="1">IF($A425&lt;&gt;"",_xll.BCurveInt(_xll.BCurveStrip("S23","Curvedate",$A425),"Df.Mid",$A425+AM$1),"")</f>
        <v>#N/A N/A</v>
      </c>
      <c r="AN425" s="34" t="str">
        <f ca="1">IF($A425&lt;&gt;"",_xll.BCurveInt(_xll.BCurveStrip("S23","Curvedate",$A425),"Df.Mid",$A425+AN$1),"")</f>
        <v>#N/A N/A</v>
      </c>
      <c r="AO425" s="34" t="str">
        <f ca="1">IF($A425&lt;&gt;"",_xll.BCurveInt(_xll.BCurveStrip("S23","Curvedate",$A425),"Df.Mid",$A425+AO$1),"")</f>
        <v>#N/A N/A</v>
      </c>
      <c r="AP425" s="34" t="str">
        <f ca="1">IF($A425&lt;&gt;"",_xll.BCurveInt(_xll.BCurveStrip("S23","Curvedate",$A425),"Df.Mid",$A425+AP$1),"")</f>
        <v>#N/A N/A</v>
      </c>
      <c r="AQ425" s="34" t="str">
        <f ca="1">IF($A425&lt;&gt;"",_xll.BCurveInt(_xll.BCurveStrip("S23","Curvedate",$A425),"Df.Mid",$A425+AQ$1),"")</f>
        <v>#N/A N/A</v>
      </c>
      <c r="AR425" s="34" t="str">
        <f ca="1">IF($A425&lt;&gt;"",_xll.BCurveInt(_xll.BCurveStrip("S23","Curvedate",$A425),"Df.Mid",$A425+AR$1),"")</f>
        <v>#N/A N/A</v>
      </c>
      <c r="AS425" s="34" t="str">
        <f ca="1">IF($A425&lt;&gt;"",_xll.BCurveInt(_xll.BCurveStrip("S23","Curvedate",$A425),"Df.Mid",$A425+AS$1),"")</f>
        <v>#N/A N/A</v>
      </c>
      <c r="AT425" s="34" t="str">
        <f ca="1">IF($A425&lt;&gt;"",_xll.BCurveInt(_xll.BCurveStrip("S23","Curvedate",$A425),"Df.Mid",$A425+AT$1),"")</f>
        <v>#N/A N/A</v>
      </c>
      <c r="AU425" s="34" t="str">
        <f ca="1">IF($A425&lt;&gt;"",_xll.BCurveInt(_xll.BCurveStrip("S23","Curvedate",$A425),"Df.Mid",$A425+AU$1),"")</f>
        <v>#N/A N/A</v>
      </c>
      <c r="AV425" s="34" t="str">
        <f ca="1">IF($A425&lt;&gt;"",_xll.BCurveInt(_xll.BCurveStrip("S23","Curvedate",$A425),"Df.Mid",$A425+AV$1),"")</f>
        <v>#N/A N/A</v>
      </c>
      <c r="AW425" s="34" t="str">
        <f ca="1">IF($A425&lt;&gt;"",_xll.BCurveInt(_xll.BCurveStrip("S23","Curvedate",$A425),"Df.Mid",$A425+AW$1),"")</f>
        <v>#N/A N/A</v>
      </c>
      <c r="AX425" s="34" t="str">
        <f ca="1">IF($A425&lt;&gt;"",_xll.BCurveInt(_xll.BCurveStrip("S23","Curvedate",$A425),"Df.Mid",$A425+AX$1),"")</f>
        <v>#N/A N/A</v>
      </c>
      <c r="AY425" s="34" t="str">
        <f ca="1">IF($A425&lt;&gt;"",_xll.BCurveInt(_xll.BCurveStrip("S23","Curvedate",$A425),"Df.Mid",$A425+AY$1),"")</f>
        <v>#N/A N/A</v>
      </c>
      <c r="AZ425" s="34" t="str">
        <f ca="1">IF($A425&lt;&gt;"",_xll.BCurveInt(_xll.BCurveStrip("S23","Curvedate",$A425),"Df.Mid",$A425+AZ$1),"")</f>
        <v>#N/A N/A</v>
      </c>
      <c r="BA425" s="34" t="str">
        <f ca="1">IF($A425&lt;&gt;"",_xll.BCurveInt(_xll.BCurveStrip("S23","Curvedate",$A425),"Df.Mid",$A425+BA$1),"")</f>
        <v>#N/A N/A</v>
      </c>
      <c r="BB425" s="34" t="str">
        <f ca="1">IF($A425&lt;&gt;"",_xll.BCurveInt(_xll.BCurveStrip("S23","Curvedate",$A425),"Df.Mid",$A425+BB$1),"")</f>
        <v>#N/A N/A</v>
      </c>
      <c r="BC425" s="34" t="str">
        <f ca="1">IF($A425&lt;&gt;"",_xll.BCurveInt(_xll.BCurveStrip("S23","Curvedate",$A425),"Df.Mid",$A425+BC$1),"")</f>
        <v>#N/A N/A</v>
      </c>
      <c r="BD425" s="34" t="str">
        <f ca="1">IF($A425&lt;&gt;"",_xll.BCurveInt(_xll.BCurveStrip("S23","Curvedate",$A425),"Df.Mid",$A425+BD$1),"")</f>
        <v>#N/A N/A</v>
      </c>
      <c r="BE425" s="34" t="str">
        <f ca="1">IF($A425&lt;&gt;"",_xll.BCurveInt(_xll.BCurveStrip("S23","Curvedate",$A425),"Df.Mid",$A425+BE$1),"")</f>
        <v>#N/A N/A</v>
      </c>
      <c r="BF425" s="34" t="str">
        <f ca="1">IF($A425&lt;&gt;"",_xll.BCurveInt(_xll.BCurveStrip("S23","Curvedate",$A425),"Df.Mid",$A425+BF$1),"")</f>
        <v>#N/A N/A</v>
      </c>
      <c r="BG425" s="34" t="str">
        <f ca="1">IF($A425&lt;&gt;"",_xll.BCurveInt(_xll.BCurveStrip("S23","Curvedate",$A425),"Df.Mid",$A425+BG$1),"")</f>
        <v>#N/A N/A</v>
      </c>
      <c r="BH425" s="34" t="str">
        <f ca="1">IF($A425&lt;&gt;"",_xll.BCurveInt(_xll.BCurveStrip("S23","Curvedate",$A425),"Df.Mid",$A425+BH$1),"")</f>
        <v>#N/A N/A</v>
      </c>
      <c r="BI425" s="34" t="str">
        <f ca="1">IF($A425&lt;&gt;"",_xll.BCurveInt(_xll.BCurveStrip("S23","Curvedate",$A425),"Df.Mid",$A425+BI$1),"")</f>
        <v>#N/A N/A</v>
      </c>
      <c r="BJ425" s="34" t="str">
        <f ca="1">IF($A425&lt;&gt;"",_xll.BCurveInt(_xll.BCurveStrip("S23","Curvedate",$A425),"Df.Mid",$A425+BJ$1),"")</f>
        <v>#N/A N/A</v>
      </c>
      <c r="BK425" s="34" t="str">
        <f ca="1">IF($A425&lt;&gt;"",_xll.BCurveInt(_xll.BCurveStrip("S23","Curvedate",$A425),"Df.Mid",$A425+BK$1),"")</f>
        <v>#N/A N/A</v>
      </c>
      <c r="BL425" s="34" t="str">
        <f ca="1">IF($A425&lt;&gt;"",_xll.BCurveInt(_xll.BCurveStrip("S23","Curvedate",$A425),"Df.Mid",$A425+BL$1),"")</f>
        <v>#N/A N/A</v>
      </c>
      <c r="BM425" s="34" t="str">
        <f ca="1">IF($A425&lt;&gt;"",_xll.BCurveInt(_xll.BCurveStrip("S23","Curvedate",$A425),"Df.Mid",$A425+BM$1),"")</f>
        <v>#N/A N/A</v>
      </c>
      <c r="BN425" s="34" t="str">
        <f ca="1">IF($A425&lt;&gt;"",_xll.BCurveInt(_xll.BCurveStrip("S23","Curvedate",$A425),"Df.Mid",$A425+BN$1),"")</f>
        <v>#N/A N/A</v>
      </c>
      <c r="BO425" s="34" t="str">
        <f ca="1">IF($A425&lt;&gt;"",_xll.BCurveInt(_xll.BCurveStrip("S23","Curvedate",$A425),"Df.Mid",$A425+BO$1),"")</f>
        <v>#N/A N/A</v>
      </c>
      <c r="BP425" s="34" t="str">
        <f ca="1">IF($A425&lt;&gt;"",_xll.BCurveInt(_xll.BCurveStrip("S23","Curvedate",$A425),"Df.Mid",$A425+BP$1),"")</f>
        <v>#N/A N/A</v>
      </c>
      <c r="BQ425" s="34" t="str">
        <f ca="1">IF($A425&lt;&gt;"",_xll.BCurveInt(_xll.BCurveStrip("S23","Curvedate",$A425),"Df.Mid",$A425+BQ$1),"")</f>
        <v>#N/A N/A</v>
      </c>
      <c r="BR425" s="34" t="str">
        <f ca="1">IF($A425&lt;&gt;"",_xll.BCurveInt(_xll.BCurveStrip("S23","Curvedate",$A425),"Df.Mid",$A425+BR$1),"")</f>
        <v>#N/A N/A</v>
      </c>
      <c r="BS425" s="34" t="str">
        <f ca="1">IF($A425&lt;&gt;"",_xll.BCurveInt(_xll.BCurveStrip("S23","Curvedate",$A425),"Df.Mid",$A425+BS$1),"")</f>
        <v>#N/A N/A</v>
      </c>
      <c r="BT425" s="34" t="str">
        <f ca="1">IF($A425&lt;&gt;"",_xll.BCurveInt(_xll.BCurveStrip("S23","Curvedate",$A425),"Df.Mid",$A425+BT$1),"")</f>
        <v>#N/A N/A</v>
      </c>
      <c r="BU425" s="34" t="str">
        <f ca="1">IF($A425&lt;&gt;"",_xll.BCurveInt(_xll.BCurveStrip("S23","Curvedate",$A425),"Df.Mid",$A425+BU$1),"")</f>
        <v>#N/A N/A</v>
      </c>
      <c r="BV425" s="34" t="str">
        <f ca="1">IF($A425&lt;&gt;"",_xll.BCurveInt(_xll.BCurveStrip("S23","Curvedate",$A425),"Df.Mid",$A425+BV$1),"")</f>
        <v>#N/A N/A</v>
      </c>
      <c r="BW425" s="34" t="str">
        <f ca="1">IF($A425&lt;&gt;"",_xll.BCurveInt(_xll.BCurveStrip("S23","Curvedate",$A425),"Df.Mid",$A425+BW$1),"")</f>
        <v>#N/A N/A</v>
      </c>
      <c r="BX425" s="34" t="str">
        <f ca="1">IF($A425&lt;&gt;"",_xll.BCurveInt(_xll.BCurveStrip("S23","Curvedate",$A425),"Df.Mid",$A425+BX$1),"")</f>
        <v>#N/A N/A</v>
      </c>
      <c r="BY425" s="34" t="str">
        <f ca="1">IF($A425&lt;&gt;"",_xll.BCurveInt(_xll.BCurveStrip("S23","Curvedate",$A425),"Df.Mid",$A425+BY$1),"")</f>
        <v>#N/A N/A</v>
      </c>
      <c r="BZ425" s="34" t="str">
        <f ca="1">IF($A425&lt;&gt;"",_xll.BCurveInt(_xll.BCurveStrip("S23","Curvedate",$A425),"Df.Mid",$A425+BZ$1),"")</f>
        <v>#N/A N/A</v>
      </c>
      <c r="CA425" s="34" t="str">
        <f ca="1">IF($A425&lt;&gt;"",_xll.BCurveInt(_xll.BCurveStrip("S23","Curvedate",$A425),"Df.Mid",$A425+CA$1),"")</f>
        <v>#N/A N/A</v>
      </c>
      <c r="CB425" s="34" t="str">
        <f ca="1">IF($A425&lt;&gt;"",_xll.BCurveInt(_xll.BCurveStrip("S23","Curvedate",$A425),"Df.Mid",$A425+CB$1),"")</f>
        <v>#N/A N/A</v>
      </c>
      <c r="CC425" s="34" t="str">
        <f ca="1">IF($A425&lt;&gt;"",_xll.BCurveInt(_xll.BCurveStrip("S23","Curvedate",$A425),"Df.Mid",$A425+CC$1),"")</f>
        <v>#N/A N/A</v>
      </c>
      <c r="CD425" s="34" t="str">
        <f ca="1">IF($A425&lt;&gt;"",_xll.BCurveInt(_xll.BCurveStrip("S23","Curvedate",$A425),"Df.Mid",$A425+CD$1),"")</f>
        <v>#N/A N/A</v>
      </c>
      <c r="CE425" s="34" t="str">
        <f ca="1">IF($A425&lt;&gt;"",_xll.BCurveInt(_xll.BCurveStrip("S23","Curvedate",$A425),"Df.Mid",$A425+CE$1),"")</f>
        <v>#N/A N/A</v>
      </c>
      <c r="CF425" s="34" t="str">
        <f ca="1">IF($A425&lt;&gt;"",_xll.BCurveInt(_xll.BCurveStrip("S23","Curvedate",$A425),"Df.Mid",$A425+CF$1),"")</f>
        <v>#N/A N/A</v>
      </c>
      <c r="CG425" s="34" t="str">
        <f ca="1">IF($A425&lt;&gt;"",_xll.BCurveInt(_xll.BCurveStrip("S23","Curvedate",$A425),"Df.Mid",$A425+CG$1),"")</f>
        <v>#N/A N/A</v>
      </c>
      <c r="CH425" s="34" t="str">
        <f ca="1">IF($A425&lt;&gt;"",_xll.BCurveInt(_xll.BCurveStrip("S23","Curvedate",$A425),"Df.Mid",$A425+CH$1),"")</f>
        <v>#N/A N/A</v>
      </c>
      <c r="CI425" s="34" t="str">
        <f ca="1">IF($A425&lt;&gt;"",_xll.BCurveInt(_xll.BCurveStrip("S23","Curvedate",$A425),"Df.Mid",$A425+CI$1),"")</f>
        <v>#N/A N/A</v>
      </c>
      <c r="CJ425" s="34" t="str">
        <f ca="1">IF($A425&lt;&gt;"",_xll.BCurveInt(_xll.BCurveStrip("S23","Curvedate",$A425),"Df.Mid",$A425+CJ$1),"")</f>
        <v>#N/A N/A</v>
      </c>
      <c r="CK425" s="34" t="str">
        <f ca="1">IF($A425&lt;&gt;"",_xll.BCurveInt(_xll.BCurveStrip("S23","Curvedate",$A425),"Df.Mid",$A425+CK$1),"")</f>
        <v>#N/A N/A</v>
      </c>
      <c r="CL425" s="34" t="str">
        <f ca="1">IF($A425&lt;&gt;"",_xll.BCurveInt(_xll.BCurveStrip("S23","Curvedate",$A425),"Df.Mid",$A425+CL$1),"")</f>
        <v>#N/A N/A</v>
      </c>
      <c r="CM425" s="34" t="str">
        <f ca="1">IF($A425&lt;&gt;"",_xll.BCurveInt(_xll.BCurveStrip("S23","Curvedate",$A425),"Df.Mid",$A425+CM$1),"")</f>
        <v>#N/A N/A</v>
      </c>
      <c r="CN425" s="34" t="str">
        <f ca="1">IF($A425&lt;&gt;"",_xll.BCurveInt(_xll.BCurveStrip("S23","Curvedate",$A425),"Df.Mid",$A425+CN$1),"")</f>
        <v>#N/A N/A</v>
      </c>
      <c r="CO425" s="34" t="str">
        <f ca="1">IF($A425&lt;&gt;"",_xll.BCurveInt(_xll.BCurveStrip("S23","Curvedate",$A425),"Df.Mid",$A425+CO$1),"")</f>
        <v>#N/A N/A</v>
      </c>
      <c r="CP425" s="34" t="str">
        <f ca="1">IF($A425&lt;&gt;"",_xll.BCurveInt(_xll.BCurveStrip("S23","Curvedate",$A425),"Df.Mid",$A425+CP$1),"")</f>
        <v>#N/A N/A</v>
      </c>
      <c r="CQ425" s="34" t="str">
        <f ca="1">IF($A425&lt;&gt;"",_xll.BCurveInt(_xll.BCurveStrip("S23","Curvedate",$A425),"Df.Mid",$A425+CQ$1),"")</f>
        <v>#N/A N/A</v>
      </c>
      <c r="CR425" s="34" t="str">
        <f ca="1">IF($A425&lt;&gt;"",_xll.BCurveInt(_xll.BCurveStrip("S23","Curvedate",$A425),"Df.Mid",$A425+CR$1),"")</f>
        <v>#N/A N/A</v>
      </c>
      <c r="CS425" s="34" t="str">
        <f ca="1">IF($A425&lt;&gt;"",_xll.BCurveInt(_xll.BCurveStrip("S23","Curvedate",$A425),"Df.Mid",$A425+CS$1),"")</f>
        <v>#N/A N/A</v>
      </c>
      <c r="CT425" s="34" t="str">
        <f ca="1">IF($A425&lt;&gt;"",_xll.BCurveInt(_xll.BCurveStrip("S23","Curvedate",$A425),"Df.Mid",$A425+CT$1),"")</f>
        <v>#N/A N/A</v>
      </c>
      <c r="CU425" s="34" t="str">
        <f ca="1">IF($A425&lt;&gt;"",_xll.BCurveInt(_xll.BCurveStrip("S23","Curvedate",$A425),"Df.Mid",$A425+CU$1),"")</f>
        <v>#N/A N/A</v>
      </c>
      <c r="CV425" s="34" t="str">
        <f ca="1">IF($A425&lt;&gt;"",_xll.BCurveInt(_xll.BCurveStrip("S23","Curvedate",$A425),"Df.Mid",$A425+CV$1),"")</f>
        <v>#N/A N/A</v>
      </c>
      <c r="CW425" s="34" t="str">
        <f ca="1">IF($A425&lt;&gt;"",_xll.BCurveInt(_xll.BCurveStrip("S23","Curvedate",$A425),"Df.Mid",$A425+CW$1),"")</f>
        <v>#N/A N/A</v>
      </c>
      <c r="CX425" s="34" t="str">
        <f ca="1">IF($A425&lt;&gt;"",_xll.BCurveInt(_xll.BCurveStrip("S23","Curvedate",$A425),"Df.Mid",$A425+CX$1),"")</f>
        <v>#N/A N/A</v>
      </c>
      <c r="CY425" s="34" t="str">
        <f ca="1">IF($A425&lt;&gt;"",_xll.BCurveInt(_xll.BCurveStrip("S23","Curvedate",$A425),"Df.Mid",$A425+CY$1),"")</f>
        <v>#N/A N/A</v>
      </c>
      <c r="CZ425" s="34" t="str">
        <f ca="1">IF($A425&lt;&gt;"",_xll.BCurveInt(_xll.BCurveStrip("S23","Curvedate",$A425),"Df.Mid",$A425+CZ$1),"")</f>
        <v>#N/A N/A</v>
      </c>
      <c r="DA425" s="34" t="str">
        <f ca="1">IF($A425&lt;&gt;"",_xll.BCurveInt(_xll.BCurveStrip("S23","Curvedate",$A425),"Df.Mid",$A425+DA$1),"")</f>
        <v>#N/A N/A</v>
      </c>
      <c r="DB425" s="34" t="str">
        <f ca="1">IF($A425&lt;&gt;"",_xll.BCurveInt(_xll.BCurveStrip("S23","Curvedate",$A425),"Df.Mid",$A425+DB$1),"")</f>
        <v>#N/A N/A</v>
      </c>
    </row>
    <row r="426" spans="1:106" x14ac:dyDescent="0.2">
      <c r="A426" s="13">
        <f t="shared" ca="1" si="6"/>
        <v>44866</v>
      </c>
      <c r="B426" s="34" t="str">
        <f ca="1">IF($A426&lt;&gt;"",_xll.BCurveInt(_xll.BCurveStrip("S23","Curvedate",$A426),"Df.Mid",$A426+B$1),"")</f>
        <v>#N/A N/A</v>
      </c>
      <c r="C426" s="34" t="str">
        <f ca="1">IF($A426&lt;&gt;"",_xll.BCurveInt(_xll.BCurveStrip("S23","Curvedate",$A426),"Df.Mid",$A426+C$1),"")</f>
        <v>#N/A N/A</v>
      </c>
      <c r="D426" s="34" t="str">
        <f ca="1">IF($A426&lt;&gt;"",_xll.BCurveInt(_xll.BCurveStrip("S23","Curvedate",$A426),"Df.Mid",$A426+D$1),"")</f>
        <v>#N/A N/A</v>
      </c>
      <c r="E426" s="34" t="str">
        <f ca="1">IF($A426&lt;&gt;"",_xll.BCurveInt(_xll.BCurveStrip("S23","Curvedate",$A426),"Df.Mid",$A426+E$1),"")</f>
        <v>#N/A N/A</v>
      </c>
      <c r="F426" s="34" t="str">
        <f ca="1">IF($A426&lt;&gt;"",_xll.BCurveInt(_xll.BCurveStrip("S23","Curvedate",$A426),"Df.Mid",$A426+F$1),"")</f>
        <v>#N/A N/A</v>
      </c>
      <c r="G426" s="34" t="str">
        <f ca="1">IF($A426&lt;&gt;"",_xll.BCurveInt(_xll.BCurveStrip("S23","Curvedate",$A426),"Df.Mid",$A426+G$1),"")</f>
        <v>#N/A N/A</v>
      </c>
      <c r="H426" s="34" t="str">
        <f ca="1">IF($A426&lt;&gt;"",_xll.BCurveInt(_xll.BCurveStrip("S23","Curvedate",$A426),"Df.Mid",$A426+H$1),"")</f>
        <v>#N/A N/A</v>
      </c>
      <c r="I426" s="34" t="str">
        <f ca="1">IF($A426&lt;&gt;"",_xll.BCurveInt(_xll.BCurveStrip("S23","Curvedate",$A426),"Df.Mid",$A426+I$1),"")</f>
        <v>#N/A N/A</v>
      </c>
      <c r="J426" s="34" t="str">
        <f ca="1">IF($A426&lt;&gt;"",_xll.BCurveInt(_xll.BCurveStrip("S23","Curvedate",$A426),"Df.Mid",$A426+J$1),"")</f>
        <v>#N/A N/A</v>
      </c>
      <c r="K426" s="34" t="str">
        <f ca="1">IF($A426&lt;&gt;"",_xll.BCurveInt(_xll.BCurveStrip("S23","Curvedate",$A426),"Df.Mid",$A426+K$1),"")</f>
        <v>#N/A N/A</v>
      </c>
      <c r="L426" s="34" t="str">
        <f ca="1">IF($A426&lt;&gt;"",_xll.BCurveInt(_xll.BCurveStrip("S23","Curvedate",$A426),"Df.Mid",$A426+L$1),"")</f>
        <v>#N/A N/A</v>
      </c>
      <c r="M426" s="34" t="str">
        <f ca="1">IF($A426&lt;&gt;"",_xll.BCurveInt(_xll.BCurveStrip("S23","Curvedate",$A426),"Df.Mid",$A426+M$1),"")</f>
        <v>#N/A N/A</v>
      </c>
      <c r="N426" s="34" t="str">
        <f ca="1">IF($A426&lt;&gt;"",_xll.BCurveInt(_xll.BCurveStrip("S23","Curvedate",$A426),"Df.Mid",$A426+N$1),"")</f>
        <v>#N/A N/A</v>
      </c>
      <c r="O426" s="34" t="str">
        <f ca="1">IF($A426&lt;&gt;"",_xll.BCurveInt(_xll.BCurveStrip("S23","Curvedate",$A426),"Df.Mid",$A426+O$1),"")</f>
        <v>#N/A N/A</v>
      </c>
      <c r="P426" s="34" t="str">
        <f ca="1">IF($A426&lt;&gt;"",_xll.BCurveInt(_xll.BCurveStrip("S23","Curvedate",$A426),"Df.Mid",$A426+P$1),"")</f>
        <v>#N/A N/A</v>
      </c>
      <c r="Q426" s="34" t="str">
        <f ca="1">IF($A426&lt;&gt;"",_xll.BCurveInt(_xll.BCurveStrip("S23","Curvedate",$A426),"Df.Mid",$A426+Q$1),"")</f>
        <v>#N/A N/A</v>
      </c>
      <c r="R426" s="34" t="str">
        <f ca="1">IF($A426&lt;&gt;"",_xll.BCurveInt(_xll.BCurveStrip("S23","Curvedate",$A426),"Df.Mid",$A426+R$1),"")</f>
        <v>#N/A N/A</v>
      </c>
      <c r="S426" s="34" t="str">
        <f ca="1">IF($A426&lt;&gt;"",_xll.BCurveInt(_xll.BCurveStrip("S23","Curvedate",$A426),"Df.Mid",$A426+S$1),"")</f>
        <v>#N/A N/A</v>
      </c>
      <c r="T426" s="34" t="str">
        <f ca="1">IF($A426&lt;&gt;"",_xll.BCurveInt(_xll.BCurveStrip("S23","Curvedate",$A426),"Df.Mid",$A426+T$1),"")</f>
        <v>#N/A N/A</v>
      </c>
      <c r="U426" s="34" t="str">
        <f ca="1">IF($A426&lt;&gt;"",_xll.BCurveInt(_xll.BCurveStrip("S23","Curvedate",$A426),"Df.Mid",$A426+U$1),"")</f>
        <v>#N/A N/A</v>
      </c>
      <c r="V426" s="34" t="str">
        <f ca="1">IF($A426&lt;&gt;"",_xll.BCurveInt(_xll.BCurveStrip("S23","Curvedate",$A426),"Df.Mid",$A426+V$1),"")</f>
        <v>#N/A N/A</v>
      </c>
      <c r="W426" s="34" t="str">
        <f ca="1">IF($A426&lt;&gt;"",_xll.BCurveInt(_xll.BCurveStrip("S23","Curvedate",$A426),"Df.Mid",$A426+W$1),"")</f>
        <v>#N/A N/A</v>
      </c>
      <c r="X426" s="34" t="str">
        <f ca="1">IF($A426&lt;&gt;"",_xll.BCurveInt(_xll.BCurveStrip("S23","Curvedate",$A426),"Df.Mid",$A426+X$1),"")</f>
        <v>#N/A N/A</v>
      </c>
      <c r="Y426" s="34" t="str">
        <f ca="1">IF($A426&lt;&gt;"",_xll.BCurveInt(_xll.BCurveStrip("S23","Curvedate",$A426),"Df.Mid",$A426+Y$1),"")</f>
        <v>#N/A N/A</v>
      </c>
      <c r="Z426" s="34" t="str">
        <f ca="1">IF($A426&lt;&gt;"",_xll.BCurveInt(_xll.BCurveStrip("S23","Curvedate",$A426),"Df.Mid",$A426+Z$1),"")</f>
        <v>#N/A N/A</v>
      </c>
      <c r="AA426" s="34" t="str">
        <f ca="1">IF($A426&lt;&gt;"",_xll.BCurveInt(_xll.BCurveStrip("S23","Curvedate",$A426),"Df.Mid",$A426+AA$1),"")</f>
        <v>#N/A N/A</v>
      </c>
      <c r="AB426" s="34" t="str">
        <f ca="1">IF($A426&lt;&gt;"",_xll.BCurveInt(_xll.BCurveStrip("S23","Curvedate",$A426),"Df.Mid",$A426+AB$1),"")</f>
        <v>#N/A N/A</v>
      </c>
      <c r="AC426" s="34" t="str">
        <f ca="1">IF($A426&lt;&gt;"",_xll.BCurveInt(_xll.BCurveStrip("S23","Curvedate",$A426),"Df.Mid",$A426+AC$1),"")</f>
        <v>#N/A N/A</v>
      </c>
      <c r="AD426" s="34" t="str">
        <f ca="1">IF($A426&lt;&gt;"",_xll.BCurveInt(_xll.BCurveStrip("S23","Curvedate",$A426),"Df.Mid",$A426+AD$1),"")</f>
        <v>#N/A N/A</v>
      </c>
      <c r="AE426" s="34" t="str">
        <f ca="1">IF($A426&lt;&gt;"",_xll.BCurveInt(_xll.BCurveStrip("S23","Curvedate",$A426),"Df.Mid",$A426+AE$1),"")</f>
        <v>#N/A N/A</v>
      </c>
      <c r="AF426" s="34" t="str">
        <f ca="1">IF($A426&lt;&gt;"",_xll.BCurveInt(_xll.BCurveStrip("S23","Curvedate",$A426),"Df.Mid",$A426+AF$1),"")</f>
        <v>#N/A N/A</v>
      </c>
      <c r="AG426" s="34" t="str">
        <f ca="1">IF($A426&lt;&gt;"",_xll.BCurveInt(_xll.BCurveStrip("S23","Curvedate",$A426),"Df.Mid",$A426+AG$1),"")</f>
        <v>#N/A N/A</v>
      </c>
      <c r="AH426" s="34" t="str">
        <f ca="1">IF($A426&lt;&gt;"",_xll.BCurveInt(_xll.BCurveStrip("S23","Curvedate",$A426),"Df.Mid",$A426+AH$1),"")</f>
        <v>#N/A N/A</v>
      </c>
      <c r="AI426" s="34" t="str">
        <f ca="1">IF($A426&lt;&gt;"",_xll.BCurveInt(_xll.BCurveStrip("S23","Curvedate",$A426),"Df.Mid",$A426+AI$1),"")</f>
        <v>#N/A N/A</v>
      </c>
      <c r="AJ426" s="34" t="str">
        <f ca="1">IF($A426&lt;&gt;"",_xll.BCurveInt(_xll.BCurveStrip("S23","Curvedate",$A426),"Df.Mid",$A426+AJ$1),"")</f>
        <v>#N/A N/A</v>
      </c>
      <c r="AK426" s="34" t="str">
        <f ca="1">IF($A426&lt;&gt;"",_xll.BCurveInt(_xll.BCurveStrip("S23","Curvedate",$A426),"Df.Mid",$A426+AK$1),"")</f>
        <v>#N/A N/A</v>
      </c>
      <c r="AL426" s="34" t="str">
        <f ca="1">IF($A426&lt;&gt;"",_xll.BCurveInt(_xll.BCurveStrip("S23","Curvedate",$A426),"Df.Mid",$A426+AL$1),"")</f>
        <v>#N/A N/A</v>
      </c>
      <c r="AM426" s="34" t="str">
        <f ca="1">IF($A426&lt;&gt;"",_xll.BCurveInt(_xll.BCurveStrip("S23","Curvedate",$A426),"Df.Mid",$A426+AM$1),"")</f>
        <v>#N/A N/A</v>
      </c>
      <c r="AN426" s="34" t="str">
        <f ca="1">IF($A426&lt;&gt;"",_xll.BCurveInt(_xll.BCurveStrip("S23","Curvedate",$A426),"Df.Mid",$A426+AN$1),"")</f>
        <v>#N/A N/A</v>
      </c>
      <c r="AO426" s="34" t="str">
        <f ca="1">IF($A426&lt;&gt;"",_xll.BCurveInt(_xll.BCurveStrip("S23","Curvedate",$A426),"Df.Mid",$A426+AO$1),"")</f>
        <v>#N/A N/A</v>
      </c>
      <c r="AP426" s="34" t="str">
        <f ca="1">IF($A426&lt;&gt;"",_xll.BCurveInt(_xll.BCurveStrip("S23","Curvedate",$A426),"Df.Mid",$A426+AP$1),"")</f>
        <v>#N/A N/A</v>
      </c>
      <c r="AQ426" s="34" t="str">
        <f ca="1">IF($A426&lt;&gt;"",_xll.BCurveInt(_xll.BCurveStrip("S23","Curvedate",$A426),"Df.Mid",$A426+AQ$1),"")</f>
        <v>#N/A N/A</v>
      </c>
      <c r="AR426" s="34" t="str">
        <f ca="1">IF($A426&lt;&gt;"",_xll.BCurveInt(_xll.BCurveStrip("S23","Curvedate",$A426),"Df.Mid",$A426+AR$1),"")</f>
        <v>#N/A N/A</v>
      </c>
      <c r="AS426" s="34" t="str">
        <f ca="1">IF($A426&lt;&gt;"",_xll.BCurveInt(_xll.BCurveStrip("S23","Curvedate",$A426),"Df.Mid",$A426+AS$1),"")</f>
        <v>#N/A N/A</v>
      </c>
      <c r="AT426" s="34" t="str">
        <f ca="1">IF($A426&lt;&gt;"",_xll.BCurveInt(_xll.BCurveStrip("S23","Curvedate",$A426),"Df.Mid",$A426+AT$1),"")</f>
        <v>#N/A N/A</v>
      </c>
      <c r="AU426" s="34" t="str">
        <f ca="1">IF($A426&lt;&gt;"",_xll.BCurveInt(_xll.BCurveStrip("S23","Curvedate",$A426),"Df.Mid",$A426+AU$1),"")</f>
        <v>#N/A N/A</v>
      </c>
      <c r="AV426" s="34" t="str">
        <f ca="1">IF($A426&lt;&gt;"",_xll.BCurveInt(_xll.BCurveStrip("S23","Curvedate",$A426),"Df.Mid",$A426+AV$1),"")</f>
        <v>#N/A N/A</v>
      </c>
      <c r="AW426" s="34" t="str">
        <f ca="1">IF($A426&lt;&gt;"",_xll.BCurveInt(_xll.BCurveStrip("S23","Curvedate",$A426),"Df.Mid",$A426+AW$1),"")</f>
        <v>#N/A N/A</v>
      </c>
      <c r="AX426" s="34" t="str">
        <f ca="1">IF($A426&lt;&gt;"",_xll.BCurveInt(_xll.BCurveStrip("S23","Curvedate",$A426),"Df.Mid",$A426+AX$1),"")</f>
        <v>#N/A N/A</v>
      </c>
      <c r="AY426" s="34" t="str">
        <f ca="1">IF($A426&lt;&gt;"",_xll.BCurveInt(_xll.BCurveStrip("S23","Curvedate",$A426),"Df.Mid",$A426+AY$1),"")</f>
        <v>#N/A N/A</v>
      </c>
      <c r="AZ426" s="34" t="str">
        <f ca="1">IF($A426&lt;&gt;"",_xll.BCurveInt(_xll.BCurveStrip("S23","Curvedate",$A426),"Df.Mid",$A426+AZ$1),"")</f>
        <v>#N/A N/A</v>
      </c>
      <c r="BA426" s="34" t="str">
        <f ca="1">IF($A426&lt;&gt;"",_xll.BCurveInt(_xll.BCurveStrip("S23","Curvedate",$A426),"Df.Mid",$A426+BA$1),"")</f>
        <v>#N/A N/A</v>
      </c>
      <c r="BB426" s="34" t="str">
        <f ca="1">IF($A426&lt;&gt;"",_xll.BCurveInt(_xll.BCurveStrip("S23","Curvedate",$A426),"Df.Mid",$A426+BB$1),"")</f>
        <v>#N/A N/A</v>
      </c>
      <c r="BC426" s="34" t="str">
        <f ca="1">IF($A426&lt;&gt;"",_xll.BCurveInt(_xll.BCurveStrip("S23","Curvedate",$A426),"Df.Mid",$A426+BC$1),"")</f>
        <v>#N/A N/A</v>
      </c>
      <c r="BD426" s="34" t="str">
        <f ca="1">IF($A426&lt;&gt;"",_xll.BCurveInt(_xll.BCurveStrip("S23","Curvedate",$A426),"Df.Mid",$A426+BD$1),"")</f>
        <v>#N/A N/A</v>
      </c>
      <c r="BE426" s="34" t="str">
        <f ca="1">IF($A426&lt;&gt;"",_xll.BCurveInt(_xll.BCurveStrip("S23","Curvedate",$A426),"Df.Mid",$A426+BE$1),"")</f>
        <v>#N/A N/A</v>
      </c>
      <c r="BF426" s="34" t="str">
        <f ca="1">IF($A426&lt;&gt;"",_xll.BCurveInt(_xll.BCurveStrip("S23","Curvedate",$A426),"Df.Mid",$A426+BF$1),"")</f>
        <v>#N/A N/A</v>
      </c>
      <c r="BG426" s="34" t="str">
        <f ca="1">IF($A426&lt;&gt;"",_xll.BCurveInt(_xll.BCurveStrip("S23","Curvedate",$A426),"Df.Mid",$A426+BG$1),"")</f>
        <v>#N/A N/A</v>
      </c>
      <c r="BH426" s="34" t="str">
        <f ca="1">IF($A426&lt;&gt;"",_xll.BCurveInt(_xll.BCurveStrip("S23","Curvedate",$A426),"Df.Mid",$A426+BH$1),"")</f>
        <v>#N/A N/A</v>
      </c>
      <c r="BI426" s="34" t="str">
        <f ca="1">IF($A426&lt;&gt;"",_xll.BCurveInt(_xll.BCurveStrip("S23","Curvedate",$A426),"Df.Mid",$A426+BI$1),"")</f>
        <v>#N/A N/A</v>
      </c>
      <c r="BJ426" s="34" t="str">
        <f ca="1">IF($A426&lt;&gt;"",_xll.BCurveInt(_xll.BCurveStrip("S23","Curvedate",$A426),"Df.Mid",$A426+BJ$1),"")</f>
        <v>#N/A N/A</v>
      </c>
      <c r="BK426" s="34" t="str">
        <f ca="1">IF($A426&lt;&gt;"",_xll.BCurveInt(_xll.BCurveStrip("S23","Curvedate",$A426),"Df.Mid",$A426+BK$1),"")</f>
        <v>#N/A N/A</v>
      </c>
      <c r="BL426" s="34" t="str">
        <f ca="1">IF($A426&lt;&gt;"",_xll.BCurveInt(_xll.BCurveStrip("S23","Curvedate",$A426),"Df.Mid",$A426+BL$1),"")</f>
        <v>#N/A N/A</v>
      </c>
      <c r="BM426" s="34" t="str">
        <f ca="1">IF($A426&lt;&gt;"",_xll.BCurveInt(_xll.BCurveStrip("S23","Curvedate",$A426),"Df.Mid",$A426+BM$1),"")</f>
        <v>#N/A N/A</v>
      </c>
      <c r="BN426" s="34" t="str">
        <f ca="1">IF($A426&lt;&gt;"",_xll.BCurveInt(_xll.BCurveStrip("S23","Curvedate",$A426),"Df.Mid",$A426+BN$1),"")</f>
        <v>#N/A N/A</v>
      </c>
      <c r="BO426" s="34" t="str">
        <f ca="1">IF($A426&lt;&gt;"",_xll.BCurveInt(_xll.BCurveStrip("S23","Curvedate",$A426),"Df.Mid",$A426+BO$1),"")</f>
        <v>#N/A N/A</v>
      </c>
      <c r="BP426" s="34" t="str">
        <f ca="1">IF($A426&lt;&gt;"",_xll.BCurveInt(_xll.BCurveStrip("S23","Curvedate",$A426),"Df.Mid",$A426+BP$1),"")</f>
        <v>#N/A N/A</v>
      </c>
      <c r="BQ426" s="34" t="str">
        <f ca="1">IF($A426&lt;&gt;"",_xll.BCurveInt(_xll.BCurveStrip("S23","Curvedate",$A426),"Df.Mid",$A426+BQ$1),"")</f>
        <v>#N/A N/A</v>
      </c>
      <c r="BR426" s="34" t="str">
        <f ca="1">IF($A426&lt;&gt;"",_xll.BCurveInt(_xll.BCurveStrip("S23","Curvedate",$A426),"Df.Mid",$A426+BR$1),"")</f>
        <v>#N/A N/A</v>
      </c>
      <c r="BS426" s="34" t="str">
        <f ca="1">IF($A426&lt;&gt;"",_xll.BCurveInt(_xll.BCurveStrip("S23","Curvedate",$A426),"Df.Mid",$A426+BS$1),"")</f>
        <v>#N/A N/A</v>
      </c>
      <c r="BT426" s="34" t="str">
        <f ca="1">IF($A426&lt;&gt;"",_xll.BCurveInt(_xll.BCurveStrip("S23","Curvedate",$A426),"Df.Mid",$A426+BT$1),"")</f>
        <v>#N/A N/A</v>
      </c>
      <c r="BU426" s="34" t="str">
        <f ca="1">IF($A426&lt;&gt;"",_xll.BCurveInt(_xll.BCurveStrip("S23","Curvedate",$A426),"Df.Mid",$A426+BU$1),"")</f>
        <v>#N/A N/A</v>
      </c>
      <c r="BV426" s="34" t="str">
        <f ca="1">IF($A426&lt;&gt;"",_xll.BCurveInt(_xll.BCurveStrip("S23","Curvedate",$A426),"Df.Mid",$A426+BV$1),"")</f>
        <v>#N/A N/A</v>
      </c>
      <c r="BW426" s="34" t="str">
        <f ca="1">IF($A426&lt;&gt;"",_xll.BCurveInt(_xll.BCurveStrip("S23","Curvedate",$A426),"Df.Mid",$A426+BW$1),"")</f>
        <v>#N/A N/A</v>
      </c>
      <c r="BX426" s="34" t="str">
        <f ca="1">IF($A426&lt;&gt;"",_xll.BCurveInt(_xll.BCurveStrip("S23","Curvedate",$A426),"Df.Mid",$A426+BX$1),"")</f>
        <v>#N/A N/A</v>
      </c>
      <c r="BY426" s="34" t="str">
        <f ca="1">IF($A426&lt;&gt;"",_xll.BCurveInt(_xll.BCurveStrip("S23","Curvedate",$A426),"Df.Mid",$A426+BY$1),"")</f>
        <v>#N/A N/A</v>
      </c>
      <c r="BZ426" s="34" t="str">
        <f ca="1">IF($A426&lt;&gt;"",_xll.BCurveInt(_xll.BCurveStrip("S23","Curvedate",$A426),"Df.Mid",$A426+BZ$1),"")</f>
        <v>#N/A N/A</v>
      </c>
      <c r="CA426" s="34" t="str">
        <f ca="1">IF($A426&lt;&gt;"",_xll.BCurveInt(_xll.BCurveStrip("S23","Curvedate",$A426),"Df.Mid",$A426+CA$1),"")</f>
        <v>#N/A N/A</v>
      </c>
      <c r="CB426" s="34" t="str">
        <f ca="1">IF($A426&lt;&gt;"",_xll.BCurveInt(_xll.BCurveStrip("S23","Curvedate",$A426),"Df.Mid",$A426+CB$1),"")</f>
        <v>#N/A N/A</v>
      </c>
      <c r="CC426" s="34" t="str">
        <f ca="1">IF($A426&lt;&gt;"",_xll.BCurveInt(_xll.BCurveStrip("S23","Curvedate",$A426),"Df.Mid",$A426+CC$1),"")</f>
        <v>#N/A N/A</v>
      </c>
      <c r="CD426" s="34" t="str">
        <f ca="1">IF($A426&lt;&gt;"",_xll.BCurveInt(_xll.BCurveStrip("S23","Curvedate",$A426),"Df.Mid",$A426+CD$1),"")</f>
        <v>#N/A N/A</v>
      </c>
      <c r="CE426" s="34" t="str">
        <f ca="1">IF($A426&lt;&gt;"",_xll.BCurveInt(_xll.BCurveStrip("S23","Curvedate",$A426),"Df.Mid",$A426+CE$1),"")</f>
        <v>#N/A N/A</v>
      </c>
      <c r="CF426" s="34" t="str">
        <f ca="1">IF($A426&lt;&gt;"",_xll.BCurveInt(_xll.BCurveStrip("S23","Curvedate",$A426),"Df.Mid",$A426+CF$1),"")</f>
        <v>#N/A N/A</v>
      </c>
      <c r="CG426" s="34" t="str">
        <f ca="1">IF($A426&lt;&gt;"",_xll.BCurveInt(_xll.BCurveStrip("S23","Curvedate",$A426),"Df.Mid",$A426+CG$1),"")</f>
        <v>#N/A N/A</v>
      </c>
      <c r="CH426" s="34" t="str">
        <f ca="1">IF($A426&lt;&gt;"",_xll.BCurveInt(_xll.BCurveStrip("S23","Curvedate",$A426),"Df.Mid",$A426+CH$1),"")</f>
        <v>#N/A N/A</v>
      </c>
      <c r="CI426" s="34" t="str">
        <f ca="1">IF($A426&lt;&gt;"",_xll.BCurveInt(_xll.BCurveStrip("S23","Curvedate",$A426),"Df.Mid",$A426+CI$1),"")</f>
        <v>#N/A N/A</v>
      </c>
      <c r="CJ426" s="34" t="str">
        <f ca="1">IF($A426&lt;&gt;"",_xll.BCurveInt(_xll.BCurveStrip("S23","Curvedate",$A426),"Df.Mid",$A426+CJ$1),"")</f>
        <v>#N/A N/A</v>
      </c>
      <c r="CK426" s="34" t="str">
        <f ca="1">IF($A426&lt;&gt;"",_xll.BCurveInt(_xll.BCurveStrip("S23","Curvedate",$A426),"Df.Mid",$A426+CK$1),"")</f>
        <v>#N/A N/A</v>
      </c>
      <c r="CL426" s="34" t="str">
        <f ca="1">IF($A426&lt;&gt;"",_xll.BCurveInt(_xll.BCurveStrip("S23","Curvedate",$A426),"Df.Mid",$A426+CL$1),"")</f>
        <v>#N/A N/A</v>
      </c>
      <c r="CM426" s="34" t="str">
        <f ca="1">IF($A426&lt;&gt;"",_xll.BCurveInt(_xll.BCurveStrip("S23","Curvedate",$A426),"Df.Mid",$A426+CM$1),"")</f>
        <v>#N/A N/A</v>
      </c>
      <c r="CN426" s="34" t="str">
        <f ca="1">IF($A426&lt;&gt;"",_xll.BCurveInt(_xll.BCurveStrip("S23","Curvedate",$A426),"Df.Mid",$A426+CN$1),"")</f>
        <v>#N/A N/A</v>
      </c>
      <c r="CO426" s="34" t="str">
        <f ca="1">IF($A426&lt;&gt;"",_xll.BCurveInt(_xll.BCurveStrip("S23","Curvedate",$A426),"Df.Mid",$A426+CO$1),"")</f>
        <v>#N/A N/A</v>
      </c>
      <c r="CP426" s="34" t="str">
        <f ca="1">IF($A426&lt;&gt;"",_xll.BCurveInt(_xll.BCurveStrip("S23","Curvedate",$A426),"Df.Mid",$A426+CP$1),"")</f>
        <v>#N/A N/A</v>
      </c>
      <c r="CQ426" s="34" t="str">
        <f ca="1">IF($A426&lt;&gt;"",_xll.BCurveInt(_xll.BCurveStrip("S23","Curvedate",$A426),"Df.Mid",$A426+CQ$1),"")</f>
        <v>#N/A N/A</v>
      </c>
      <c r="CR426" s="34" t="str">
        <f ca="1">IF($A426&lt;&gt;"",_xll.BCurveInt(_xll.BCurveStrip("S23","Curvedate",$A426),"Df.Mid",$A426+CR$1),"")</f>
        <v>#N/A N/A</v>
      </c>
      <c r="CS426" s="34" t="str">
        <f ca="1">IF($A426&lt;&gt;"",_xll.BCurveInt(_xll.BCurveStrip("S23","Curvedate",$A426),"Df.Mid",$A426+CS$1),"")</f>
        <v>#N/A N/A</v>
      </c>
      <c r="CT426" s="34" t="str">
        <f ca="1">IF($A426&lt;&gt;"",_xll.BCurveInt(_xll.BCurveStrip("S23","Curvedate",$A426),"Df.Mid",$A426+CT$1),"")</f>
        <v>#N/A N/A</v>
      </c>
      <c r="CU426" s="34" t="str">
        <f ca="1">IF($A426&lt;&gt;"",_xll.BCurveInt(_xll.BCurveStrip("S23","Curvedate",$A426),"Df.Mid",$A426+CU$1),"")</f>
        <v>#N/A N/A</v>
      </c>
      <c r="CV426" s="34" t="str">
        <f ca="1">IF($A426&lt;&gt;"",_xll.BCurveInt(_xll.BCurveStrip("S23","Curvedate",$A426),"Df.Mid",$A426+CV$1),"")</f>
        <v>#N/A N/A</v>
      </c>
      <c r="CW426" s="34" t="str">
        <f ca="1">IF($A426&lt;&gt;"",_xll.BCurveInt(_xll.BCurveStrip("S23","Curvedate",$A426),"Df.Mid",$A426+CW$1),"")</f>
        <v>#N/A N/A</v>
      </c>
      <c r="CX426" s="34" t="str">
        <f ca="1">IF($A426&lt;&gt;"",_xll.BCurveInt(_xll.BCurveStrip("S23","Curvedate",$A426),"Df.Mid",$A426+CX$1),"")</f>
        <v>#N/A N/A</v>
      </c>
      <c r="CY426" s="34" t="str">
        <f ca="1">IF($A426&lt;&gt;"",_xll.BCurveInt(_xll.BCurveStrip("S23","Curvedate",$A426),"Df.Mid",$A426+CY$1),"")</f>
        <v>#N/A N/A</v>
      </c>
      <c r="CZ426" s="34" t="str">
        <f ca="1">IF($A426&lt;&gt;"",_xll.BCurveInt(_xll.BCurveStrip("S23","Curvedate",$A426),"Df.Mid",$A426+CZ$1),"")</f>
        <v>#N/A N/A</v>
      </c>
      <c r="DA426" s="34" t="str">
        <f ca="1">IF($A426&lt;&gt;"",_xll.BCurveInt(_xll.BCurveStrip("S23","Curvedate",$A426),"Df.Mid",$A426+DA$1),"")</f>
        <v>#N/A N/A</v>
      </c>
      <c r="DB426" s="34" t="str">
        <f ca="1">IF($A426&lt;&gt;"",_xll.BCurveInt(_xll.BCurveStrip("S23","Curvedate",$A426),"Df.Mid",$A426+DB$1),"")</f>
        <v>#N/A N/A</v>
      </c>
    </row>
    <row r="427" spans="1:106" x14ac:dyDescent="0.2">
      <c r="A427" s="13">
        <f t="shared" ca="1" si="6"/>
        <v>44867</v>
      </c>
      <c r="B427" s="34" t="str">
        <f ca="1">IF($A427&lt;&gt;"",_xll.BCurveInt(_xll.BCurveStrip("S23","Curvedate",$A427),"Df.Mid",$A427+B$1),"")</f>
        <v>#N/A N/A</v>
      </c>
      <c r="C427" s="34" t="str">
        <f ca="1">IF($A427&lt;&gt;"",_xll.BCurveInt(_xll.BCurveStrip("S23","Curvedate",$A427),"Df.Mid",$A427+C$1),"")</f>
        <v>#N/A N/A</v>
      </c>
      <c r="D427" s="34" t="str">
        <f ca="1">IF($A427&lt;&gt;"",_xll.BCurveInt(_xll.BCurveStrip("S23","Curvedate",$A427),"Df.Mid",$A427+D$1),"")</f>
        <v>#N/A N/A</v>
      </c>
      <c r="E427" s="34" t="str">
        <f ca="1">IF($A427&lt;&gt;"",_xll.BCurveInt(_xll.BCurveStrip("S23","Curvedate",$A427),"Df.Mid",$A427+E$1),"")</f>
        <v>#N/A N/A</v>
      </c>
      <c r="F427" s="34" t="str">
        <f ca="1">IF($A427&lt;&gt;"",_xll.BCurveInt(_xll.BCurveStrip("S23","Curvedate",$A427),"Df.Mid",$A427+F$1),"")</f>
        <v>#N/A N/A</v>
      </c>
      <c r="G427" s="34" t="str">
        <f ca="1">IF($A427&lt;&gt;"",_xll.BCurveInt(_xll.BCurveStrip("S23","Curvedate",$A427),"Df.Mid",$A427+G$1),"")</f>
        <v>#N/A N/A</v>
      </c>
      <c r="H427" s="34" t="str">
        <f ca="1">IF($A427&lt;&gt;"",_xll.BCurveInt(_xll.BCurveStrip("S23","Curvedate",$A427),"Df.Mid",$A427+H$1),"")</f>
        <v>#N/A N/A</v>
      </c>
      <c r="I427" s="34" t="str">
        <f ca="1">IF($A427&lt;&gt;"",_xll.BCurveInt(_xll.BCurveStrip("S23","Curvedate",$A427),"Df.Mid",$A427+I$1),"")</f>
        <v>#N/A N/A</v>
      </c>
      <c r="J427" s="34" t="str">
        <f ca="1">IF($A427&lt;&gt;"",_xll.BCurveInt(_xll.BCurveStrip("S23","Curvedate",$A427),"Df.Mid",$A427+J$1),"")</f>
        <v>#N/A N/A</v>
      </c>
      <c r="K427" s="34" t="str">
        <f ca="1">IF($A427&lt;&gt;"",_xll.BCurveInt(_xll.BCurveStrip("S23","Curvedate",$A427),"Df.Mid",$A427+K$1),"")</f>
        <v>#N/A N/A</v>
      </c>
      <c r="L427" s="34" t="str">
        <f ca="1">IF($A427&lt;&gt;"",_xll.BCurveInt(_xll.BCurveStrip("S23","Curvedate",$A427),"Df.Mid",$A427+L$1),"")</f>
        <v>#N/A N/A</v>
      </c>
      <c r="M427" s="34" t="str">
        <f ca="1">IF($A427&lt;&gt;"",_xll.BCurveInt(_xll.BCurveStrip("S23","Curvedate",$A427),"Df.Mid",$A427+M$1),"")</f>
        <v>#N/A N/A</v>
      </c>
      <c r="N427" s="34" t="str">
        <f ca="1">IF($A427&lt;&gt;"",_xll.BCurveInt(_xll.BCurveStrip("S23","Curvedate",$A427),"Df.Mid",$A427+N$1),"")</f>
        <v>#N/A N/A</v>
      </c>
      <c r="O427" s="34" t="str">
        <f ca="1">IF($A427&lt;&gt;"",_xll.BCurveInt(_xll.BCurveStrip("S23","Curvedate",$A427),"Df.Mid",$A427+O$1),"")</f>
        <v>#N/A N/A</v>
      </c>
      <c r="P427" s="34" t="str">
        <f ca="1">IF($A427&lt;&gt;"",_xll.BCurveInt(_xll.BCurveStrip("S23","Curvedate",$A427),"Df.Mid",$A427+P$1),"")</f>
        <v>#N/A N/A</v>
      </c>
      <c r="Q427" s="34" t="str">
        <f ca="1">IF($A427&lt;&gt;"",_xll.BCurveInt(_xll.BCurveStrip("S23","Curvedate",$A427),"Df.Mid",$A427+Q$1),"")</f>
        <v>#N/A N/A</v>
      </c>
      <c r="R427" s="34" t="str">
        <f ca="1">IF($A427&lt;&gt;"",_xll.BCurveInt(_xll.BCurveStrip("S23","Curvedate",$A427),"Df.Mid",$A427+R$1),"")</f>
        <v>#N/A N/A</v>
      </c>
      <c r="S427" s="34" t="str">
        <f ca="1">IF($A427&lt;&gt;"",_xll.BCurveInt(_xll.BCurveStrip("S23","Curvedate",$A427),"Df.Mid",$A427+S$1),"")</f>
        <v>#N/A N/A</v>
      </c>
      <c r="T427" s="34" t="str">
        <f ca="1">IF($A427&lt;&gt;"",_xll.BCurveInt(_xll.BCurveStrip("S23","Curvedate",$A427),"Df.Mid",$A427+T$1),"")</f>
        <v>#N/A N/A</v>
      </c>
      <c r="U427" s="34" t="str">
        <f ca="1">IF($A427&lt;&gt;"",_xll.BCurveInt(_xll.BCurveStrip("S23","Curvedate",$A427),"Df.Mid",$A427+U$1),"")</f>
        <v>#N/A N/A</v>
      </c>
      <c r="V427" s="34" t="str">
        <f ca="1">IF($A427&lt;&gt;"",_xll.BCurveInt(_xll.BCurveStrip("S23","Curvedate",$A427),"Df.Mid",$A427+V$1),"")</f>
        <v>#N/A N/A</v>
      </c>
      <c r="W427" s="34" t="str">
        <f ca="1">IF($A427&lt;&gt;"",_xll.BCurveInt(_xll.BCurveStrip("S23","Curvedate",$A427),"Df.Mid",$A427+W$1),"")</f>
        <v>#N/A N/A</v>
      </c>
      <c r="X427" s="34" t="str">
        <f ca="1">IF($A427&lt;&gt;"",_xll.BCurveInt(_xll.BCurveStrip("S23","Curvedate",$A427),"Df.Mid",$A427+X$1),"")</f>
        <v>#N/A N/A</v>
      </c>
      <c r="Y427" s="34" t="str">
        <f ca="1">IF($A427&lt;&gt;"",_xll.BCurveInt(_xll.BCurveStrip("S23","Curvedate",$A427),"Df.Mid",$A427+Y$1),"")</f>
        <v>#N/A N/A</v>
      </c>
      <c r="Z427" s="34" t="str">
        <f ca="1">IF($A427&lt;&gt;"",_xll.BCurveInt(_xll.BCurveStrip("S23","Curvedate",$A427),"Df.Mid",$A427+Z$1),"")</f>
        <v>#N/A N/A</v>
      </c>
      <c r="AA427" s="34" t="str">
        <f ca="1">IF($A427&lt;&gt;"",_xll.BCurveInt(_xll.BCurveStrip("S23","Curvedate",$A427),"Df.Mid",$A427+AA$1),"")</f>
        <v>#N/A N/A</v>
      </c>
      <c r="AB427" s="34" t="str">
        <f ca="1">IF($A427&lt;&gt;"",_xll.BCurveInt(_xll.BCurveStrip("S23","Curvedate",$A427),"Df.Mid",$A427+AB$1),"")</f>
        <v>#N/A N/A</v>
      </c>
      <c r="AC427" s="34" t="str">
        <f ca="1">IF($A427&lt;&gt;"",_xll.BCurveInt(_xll.BCurveStrip("S23","Curvedate",$A427),"Df.Mid",$A427+AC$1),"")</f>
        <v>#N/A N/A</v>
      </c>
      <c r="AD427" s="34" t="str">
        <f ca="1">IF($A427&lt;&gt;"",_xll.BCurveInt(_xll.BCurveStrip("S23","Curvedate",$A427),"Df.Mid",$A427+AD$1),"")</f>
        <v>#N/A N/A</v>
      </c>
      <c r="AE427" s="34" t="str">
        <f ca="1">IF($A427&lt;&gt;"",_xll.BCurveInt(_xll.BCurveStrip("S23","Curvedate",$A427),"Df.Mid",$A427+AE$1),"")</f>
        <v>#N/A N/A</v>
      </c>
      <c r="AF427" s="34" t="str">
        <f ca="1">IF($A427&lt;&gt;"",_xll.BCurveInt(_xll.BCurveStrip("S23","Curvedate",$A427),"Df.Mid",$A427+AF$1),"")</f>
        <v>#N/A N/A</v>
      </c>
      <c r="AG427" s="34" t="str">
        <f ca="1">IF($A427&lt;&gt;"",_xll.BCurveInt(_xll.BCurveStrip("S23","Curvedate",$A427),"Df.Mid",$A427+AG$1),"")</f>
        <v>#N/A N/A</v>
      </c>
      <c r="AH427" s="34" t="str">
        <f ca="1">IF($A427&lt;&gt;"",_xll.BCurveInt(_xll.BCurveStrip("S23","Curvedate",$A427),"Df.Mid",$A427+AH$1),"")</f>
        <v>#N/A N/A</v>
      </c>
      <c r="AI427" s="34" t="str">
        <f ca="1">IF($A427&lt;&gt;"",_xll.BCurveInt(_xll.BCurveStrip("S23","Curvedate",$A427),"Df.Mid",$A427+AI$1),"")</f>
        <v>#N/A N/A</v>
      </c>
      <c r="AJ427" s="34" t="str">
        <f ca="1">IF($A427&lt;&gt;"",_xll.BCurveInt(_xll.BCurveStrip("S23","Curvedate",$A427),"Df.Mid",$A427+AJ$1),"")</f>
        <v>#N/A N/A</v>
      </c>
      <c r="AK427" s="34" t="str">
        <f ca="1">IF($A427&lt;&gt;"",_xll.BCurveInt(_xll.BCurveStrip("S23","Curvedate",$A427),"Df.Mid",$A427+AK$1),"")</f>
        <v>#N/A N/A</v>
      </c>
      <c r="AL427" s="34" t="str">
        <f ca="1">IF($A427&lt;&gt;"",_xll.BCurveInt(_xll.BCurveStrip("S23","Curvedate",$A427),"Df.Mid",$A427+AL$1),"")</f>
        <v>#N/A N/A</v>
      </c>
      <c r="AM427" s="34" t="str">
        <f ca="1">IF($A427&lt;&gt;"",_xll.BCurveInt(_xll.BCurveStrip("S23","Curvedate",$A427),"Df.Mid",$A427+AM$1),"")</f>
        <v>#N/A N/A</v>
      </c>
      <c r="AN427" s="34" t="str">
        <f ca="1">IF($A427&lt;&gt;"",_xll.BCurveInt(_xll.BCurveStrip("S23","Curvedate",$A427),"Df.Mid",$A427+AN$1),"")</f>
        <v>#N/A N/A</v>
      </c>
      <c r="AO427" s="34" t="str">
        <f ca="1">IF($A427&lt;&gt;"",_xll.BCurveInt(_xll.BCurveStrip("S23","Curvedate",$A427),"Df.Mid",$A427+AO$1),"")</f>
        <v>#N/A N/A</v>
      </c>
      <c r="AP427" s="34" t="str">
        <f ca="1">IF($A427&lt;&gt;"",_xll.BCurveInt(_xll.BCurveStrip("S23","Curvedate",$A427),"Df.Mid",$A427+AP$1),"")</f>
        <v>#N/A N/A</v>
      </c>
      <c r="AQ427" s="34" t="str">
        <f ca="1">IF($A427&lt;&gt;"",_xll.BCurveInt(_xll.BCurveStrip("S23","Curvedate",$A427),"Df.Mid",$A427+AQ$1),"")</f>
        <v>#N/A N/A</v>
      </c>
      <c r="AR427" s="34" t="str">
        <f ca="1">IF($A427&lt;&gt;"",_xll.BCurveInt(_xll.BCurveStrip("S23","Curvedate",$A427),"Df.Mid",$A427+AR$1),"")</f>
        <v>#N/A N/A</v>
      </c>
      <c r="AS427" s="34" t="str">
        <f ca="1">IF($A427&lt;&gt;"",_xll.BCurveInt(_xll.BCurveStrip("S23","Curvedate",$A427),"Df.Mid",$A427+AS$1),"")</f>
        <v>#N/A N/A</v>
      </c>
      <c r="AT427" s="34" t="str">
        <f ca="1">IF($A427&lt;&gt;"",_xll.BCurveInt(_xll.BCurveStrip("S23","Curvedate",$A427),"Df.Mid",$A427+AT$1),"")</f>
        <v>#N/A N/A</v>
      </c>
      <c r="AU427" s="34" t="str">
        <f ca="1">IF($A427&lt;&gt;"",_xll.BCurveInt(_xll.BCurveStrip("S23","Curvedate",$A427),"Df.Mid",$A427+AU$1),"")</f>
        <v>#N/A N/A</v>
      </c>
      <c r="AV427" s="34" t="str">
        <f ca="1">IF($A427&lt;&gt;"",_xll.BCurveInt(_xll.BCurveStrip("S23","Curvedate",$A427),"Df.Mid",$A427+AV$1),"")</f>
        <v>#N/A N/A</v>
      </c>
      <c r="AW427" s="34" t="str">
        <f ca="1">IF($A427&lt;&gt;"",_xll.BCurveInt(_xll.BCurveStrip("S23","Curvedate",$A427),"Df.Mid",$A427+AW$1),"")</f>
        <v>#N/A N/A</v>
      </c>
      <c r="AX427" s="34" t="str">
        <f ca="1">IF($A427&lt;&gt;"",_xll.BCurveInt(_xll.BCurveStrip("S23","Curvedate",$A427),"Df.Mid",$A427+AX$1),"")</f>
        <v>#N/A N/A</v>
      </c>
      <c r="AY427" s="34" t="str">
        <f ca="1">IF($A427&lt;&gt;"",_xll.BCurveInt(_xll.BCurveStrip("S23","Curvedate",$A427),"Df.Mid",$A427+AY$1),"")</f>
        <v>#N/A N/A</v>
      </c>
      <c r="AZ427" s="34" t="str">
        <f ca="1">IF($A427&lt;&gt;"",_xll.BCurveInt(_xll.BCurveStrip("S23","Curvedate",$A427),"Df.Mid",$A427+AZ$1),"")</f>
        <v>#N/A N/A</v>
      </c>
      <c r="BA427" s="34" t="str">
        <f ca="1">IF($A427&lt;&gt;"",_xll.BCurveInt(_xll.BCurveStrip("S23","Curvedate",$A427),"Df.Mid",$A427+BA$1),"")</f>
        <v>#N/A N/A</v>
      </c>
      <c r="BB427" s="34" t="str">
        <f ca="1">IF($A427&lt;&gt;"",_xll.BCurveInt(_xll.BCurveStrip("S23","Curvedate",$A427),"Df.Mid",$A427+BB$1),"")</f>
        <v>#N/A N/A</v>
      </c>
      <c r="BC427" s="34" t="str">
        <f ca="1">IF($A427&lt;&gt;"",_xll.BCurveInt(_xll.BCurveStrip("S23","Curvedate",$A427),"Df.Mid",$A427+BC$1),"")</f>
        <v>#N/A N/A</v>
      </c>
      <c r="BD427" s="34" t="str">
        <f ca="1">IF($A427&lt;&gt;"",_xll.BCurveInt(_xll.BCurveStrip("S23","Curvedate",$A427),"Df.Mid",$A427+BD$1),"")</f>
        <v>#N/A N/A</v>
      </c>
      <c r="BE427" s="34" t="str">
        <f ca="1">IF($A427&lt;&gt;"",_xll.BCurveInt(_xll.BCurveStrip("S23","Curvedate",$A427),"Df.Mid",$A427+BE$1),"")</f>
        <v>#N/A N/A</v>
      </c>
      <c r="BF427" s="34" t="str">
        <f ca="1">IF($A427&lt;&gt;"",_xll.BCurveInt(_xll.BCurveStrip("S23","Curvedate",$A427),"Df.Mid",$A427+BF$1),"")</f>
        <v>#N/A N/A</v>
      </c>
      <c r="BG427" s="34" t="str">
        <f ca="1">IF($A427&lt;&gt;"",_xll.BCurveInt(_xll.BCurveStrip("S23","Curvedate",$A427),"Df.Mid",$A427+BG$1),"")</f>
        <v>#N/A N/A</v>
      </c>
      <c r="BH427" s="34" t="str">
        <f ca="1">IF($A427&lt;&gt;"",_xll.BCurveInt(_xll.BCurveStrip("S23","Curvedate",$A427),"Df.Mid",$A427+BH$1),"")</f>
        <v>#N/A N/A</v>
      </c>
      <c r="BI427" s="34" t="str">
        <f ca="1">IF($A427&lt;&gt;"",_xll.BCurveInt(_xll.BCurveStrip("S23","Curvedate",$A427),"Df.Mid",$A427+BI$1),"")</f>
        <v>#N/A N/A</v>
      </c>
      <c r="BJ427" s="34" t="str">
        <f ca="1">IF($A427&lt;&gt;"",_xll.BCurveInt(_xll.BCurveStrip("S23","Curvedate",$A427),"Df.Mid",$A427+BJ$1),"")</f>
        <v>#N/A N/A</v>
      </c>
      <c r="BK427" s="34" t="str">
        <f ca="1">IF($A427&lt;&gt;"",_xll.BCurveInt(_xll.BCurveStrip("S23","Curvedate",$A427),"Df.Mid",$A427+BK$1),"")</f>
        <v>#N/A N/A</v>
      </c>
      <c r="BL427" s="34" t="str">
        <f ca="1">IF($A427&lt;&gt;"",_xll.BCurveInt(_xll.BCurveStrip("S23","Curvedate",$A427),"Df.Mid",$A427+BL$1),"")</f>
        <v>#N/A N/A</v>
      </c>
      <c r="BM427" s="34" t="str">
        <f ca="1">IF($A427&lt;&gt;"",_xll.BCurveInt(_xll.BCurveStrip("S23","Curvedate",$A427),"Df.Mid",$A427+BM$1),"")</f>
        <v>#N/A N/A</v>
      </c>
      <c r="BN427" s="34" t="str">
        <f ca="1">IF($A427&lt;&gt;"",_xll.BCurveInt(_xll.BCurveStrip("S23","Curvedate",$A427),"Df.Mid",$A427+BN$1),"")</f>
        <v>#N/A N/A</v>
      </c>
      <c r="BO427" s="34" t="str">
        <f ca="1">IF($A427&lt;&gt;"",_xll.BCurveInt(_xll.BCurveStrip("S23","Curvedate",$A427),"Df.Mid",$A427+BO$1),"")</f>
        <v>#N/A N/A</v>
      </c>
      <c r="BP427" s="34" t="str">
        <f ca="1">IF($A427&lt;&gt;"",_xll.BCurveInt(_xll.BCurveStrip("S23","Curvedate",$A427),"Df.Mid",$A427+BP$1),"")</f>
        <v>#N/A N/A</v>
      </c>
      <c r="BQ427" s="34" t="str">
        <f ca="1">IF($A427&lt;&gt;"",_xll.BCurveInt(_xll.BCurveStrip("S23","Curvedate",$A427),"Df.Mid",$A427+BQ$1),"")</f>
        <v>#N/A N/A</v>
      </c>
      <c r="BR427" s="34" t="str">
        <f ca="1">IF($A427&lt;&gt;"",_xll.BCurveInt(_xll.BCurveStrip("S23","Curvedate",$A427),"Df.Mid",$A427+BR$1),"")</f>
        <v>#N/A N/A</v>
      </c>
      <c r="BS427" s="34" t="str">
        <f ca="1">IF($A427&lt;&gt;"",_xll.BCurveInt(_xll.BCurveStrip("S23","Curvedate",$A427),"Df.Mid",$A427+BS$1),"")</f>
        <v>#N/A N/A</v>
      </c>
      <c r="BT427" s="34" t="str">
        <f ca="1">IF($A427&lt;&gt;"",_xll.BCurveInt(_xll.BCurveStrip("S23","Curvedate",$A427),"Df.Mid",$A427+BT$1),"")</f>
        <v>#N/A N/A</v>
      </c>
      <c r="BU427" s="34" t="str">
        <f ca="1">IF($A427&lt;&gt;"",_xll.BCurveInt(_xll.BCurveStrip("S23","Curvedate",$A427),"Df.Mid",$A427+BU$1),"")</f>
        <v>#N/A N/A</v>
      </c>
      <c r="BV427" s="34" t="str">
        <f ca="1">IF($A427&lt;&gt;"",_xll.BCurveInt(_xll.BCurveStrip("S23","Curvedate",$A427),"Df.Mid",$A427+BV$1),"")</f>
        <v>#N/A N/A</v>
      </c>
      <c r="BW427" s="34" t="str">
        <f ca="1">IF($A427&lt;&gt;"",_xll.BCurveInt(_xll.BCurveStrip("S23","Curvedate",$A427),"Df.Mid",$A427+BW$1),"")</f>
        <v>#N/A N/A</v>
      </c>
      <c r="BX427" s="34" t="str">
        <f ca="1">IF($A427&lt;&gt;"",_xll.BCurveInt(_xll.BCurveStrip("S23","Curvedate",$A427),"Df.Mid",$A427+BX$1),"")</f>
        <v>#N/A N/A</v>
      </c>
      <c r="BY427" s="34" t="str">
        <f ca="1">IF($A427&lt;&gt;"",_xll.BCurveInt(_xll.BCurveStrip("S23","Curvedate",$A427),"Df.Mid",$A427+BY$1),"")</f>
        <v>#N/A N/A</v>
      </c>
      <c r="BZ427" s="34" t="str">
        <f ca="1">IF($A427&lt;&gt;"",_xll.BCurveInt(_xll.BCurveStrip("S23","Curvedate",$A427),"Df.Mid",$A427+BZ$1),"")</f>
        <v>#N/A N/A</v>
      </c>
      <c r="CA427" s="34" t="str">
        <f ca="1">IF($A427&lt;&gt;"",_xll.BCurveInt(_xll.BCurveStrip("S23","Curvedate",$A427),"Df.Mid",$A427+CA$1),"")</f>
        <v>#N/A N/A</v>
      </c>
      <c r="CB427" s="34" t="str">
        <f ca="1">IF($A427&lt;&gt;"",_xll.BCurveInt(_xll.BCurveStrip("S23","Curvedate",$A427),"Df.Mid",$A427+CB$1),"")</f>
        <v>#N/A N/A</v>
      </c>
      <c r="CC427" s="34" t="str">
        <f ca="1">IF($A427&lt;&gt;"",_xll.BCurveInt(_xll.BCurveStrip("S23","Curvedate",$A427),"Df.Mid",$A427+CC$1),"")</f>
        <v>#N/A N/A</v>
      </c>
      <c r="CD427" s="34" t="str">
        <f ca="1">IF($A427&lt;&gt;"",_xll.BCurveInt(_xll.BCurveStrip("S23","Curvedate",$A427),"Df.Mid",$A427+CD$1),"")</f>
        <v>#N/A N/A</v>
      </c>
      <c r="CE427" s="34" t="str">
        <f ca="1">IF($A427&lt;&gt;"",_xll.BCurveInt(_xll.BCurveStrip("S23","Curvedate",$A427),"Df.Mid",$A427+CE$1),"")</f>
        <v>#N/A N/A</v>
      </c>
      <c r="CF427" s="34" t="str">
        <f ca="1">IF($A427&lt;&gt;"",_xll.BCurveInt(_xll.BCurveStrip("S23","Curvedate",$A427),"Df.Mid",$A427+CF$1),"")</f>
        <v>#N/A N/A</v>
      </c>
      <c r="CG427" s="34" t="str">
        <f ca="1">IF($A427&lt;&gt;"",_xll.BCurveInt(_xll.BCurveStrip("S23","Curvedate",$A427),"Df.Mid",$A427+CG$1),"")</f>
        <v>#N/A N/A</v>
      </c>
      <c r="CH427" s="34" t="str">
        <f ca="1">IF($A427&lt;&gt;"",_xll.BCurveInt(_xll.BCurveStrip("S23","Curvedate",$A427),"Df.Mid",$A427+CH$1),"")</f>
        <v>#N/A N/A</v>
      </c>
      <c r="CI427" s="34" t="str">
        <f ca="1">IF($A427&lt;&gt;"",_xll.BCurveInt(_xll.BCurveStrip("S23","Curvedate",$A427),"Df.Mid",$A427+CI$1),"")</f>
        <v>#N/A N/A</v>
      </c>
      <c r="CJ427" s="34" t="str">
        <f ca="1">IF($A427&lt;&gt;"",_xll.BCurveInt(_xll.BCurveStrip("S23","Curvedate",$A427),"Df.Mid",$A427+CJ$1),"")</f>
        <v>#N/A N/A</v>
      </c>
      <c r="CK427" s="34" t="str">
        <f ca="1">IF($A427&lt;&gt;"",_xll.BCurveInt(_xll.BCurveStrip("S23","Curvedate",$A427),"Df.Mid",$A427+CK$1),"")</f>
        <v>#N/A N/A</v>
      </c>
      <c r="CL427" s="34" t="str">
        <f ca="1">IF($A427&lt;&gt;"",_xll.BCurveInt(_xll.BCurveStrip("S23","Curvedate",$A427),"Df.Mid",$A427+CL$1),"")</f>
        <v>#N/A N/A</v>
      </c>
      <c r="CM427" s="34" t="str">
        <f ca="1">IF($A427&lt;&gt;"",_xll.BCurveInt(_xll.BCurveStrip("S23","Curvedate",$A427),"Df.Mid",$A427+CM$1),"")</f>
        <v>#N/A N/A</v>
      </c>
      <c r="CN427" s="34" t="str">
        <f ca="1">IF($A427&lt;&gt;"",_xll.BCurveInt(_xll.BCurveStrip("S23","Curvedate",$A427),"Df.Mid",$A427+CN$1),"")</f>
        <v>#N/A N/A</v>
      </c>
      <c r="CO427" s="34" t="str">
        <f ca="1">IF($A427&lt;&gt;"",_xll.BCurveInt(_xll.BCurveStrip("S23","Curvedate",$A427),"Df.Mid",$A427+CO$1),"")</f>
        <v>#N/A N/A</v>
      </c>
      <c r="CP427" s="34" t="str">
        <f ca="1">IF($A427&lt;&gt;"",_xll.BCurveInt(_xll.BCurveStrip("S23","Curvedate",$A427),"Df.Mid",$A427+CP$1),"")</f>
        <v>#N/A N/A</v>
      </c>
      <c r="CQ427" s="34" t="str">
        <f ca="1">IF($A427&lt;&gt;"",_xll.BCurveInt(_xll.BCurveStrip("S23","Curvedate",$A427),"Df.Mid",$A427+CQ$1),"")</f>
        <v>#N/A N/A</v>
      </c>
      <c r="CR427" s="34" t="str">
        <f ca="1">IF($A427&lt;&gt;"",_xll.BCurveInt(_xll.BCurveStrip("S23","Curvedate",$A427),"Df.Mid",$A427+CR$1),"")</f>
        <v>#N/A N/A</v>
      </c>
      <c r="CS427" s="34" t="str">
        <f ca="1">IF($A427&lt;&gt;"",_xll.BCurveInt(_xll.BCurveStrip("S23","Curvedate",$A427),"Df.Mid",$A427+CS$1),"")</f>
        <v>#N/A N/A</v>
      </c>
      <c r="CT427" s="34" t="str">
        <f ca="1">IF($A427&lt;&gt;"",_xll.BCurveInt(_xll.BCurveStrip("S23","Curvedate",$A427),"Df.Mid",$A427+CT$1),"")</f>
        <v>#N/A N/A</v>
      </c>
      <c r="CU427" s="34" t="str">
        <f ca="1">IF($A427&lt;&gt;"",_xll.BCurveInt(_xll.BCurveStrip("S23","Curvedate",$A427),"Df.Mid",$A427+CU$1),"")</f>
        <v>#N/A N/A</v>
      </c>
      <c r="CV427" s="34" t="str">
        <f ca="1">IF($A427&lt;&gt;"",_xll.BCurveInt(_xll.BCurveStrip("S23","Curvedate",$A427),"Df.Mid",$A427+CV$1),"")</f>
        <v>#N/A N/A</v>
      </c>
      <c r="CW427" s="34" t="str">
        <f ca="1">IF($A427&lt;&gt;"",_xll.BCurveInt(_xll.BCurveStrip("S23","Curvedate",$A427),"Df.Mid",$A427+CW$1),"")</f>
        <v>#N/A N/A</v>
      </c>
      <c r="CX427" s="34" t="str">
        <f ca="1">IF($A427&lt;&gt;"",_xll.BCurveInt(_xll.BCurveStrip("S23","Curvedate",$A427),"Df.Mid",$A427+CX$1),"")</f>
        <v>#N/A N/A</v>
      </c>
      <c r="CY427" s="34" t="str">
        <f ca="1">IF($A427&lt;&gt;"",_xll.BCurveInt(_xll.BCurveStrip("S23","Curvedate",$A427),"Df.Mid",$A427+CY$1),"")</f>
        <v>#N/A N/A</v>
      </c>
      <c r="CZ427" s="34" t="str">
        <f ca="1">IF($A427&lt;&gt;"",_xll.BCurveInt(_xll.BCurveStrip("S23","Curvedate",$A427),"Df.Mid",$A427+CZ$1),"")</f>
        <v>#N/A N/A</v>
      </c>
      <c r="DA427" s="34" t="str">
        <f ca="1">IF($A427&lt;&gt;"",_xll.BCurveInt(_xll.BCurveStrip("S23","Curvedate",$A427),"Df.Mid",$A427+DA$1),"")</f>
        <v>#N/A N/A</v>
      </c>
      <c r="DB427" s="34" t="str">
        <f ca="1">IF($A427&lt;&gt;"",_xll.BCurveInt(_xll.BCurveStrip("S23","Curvedate",$A427),"Df.Mid",$A427+DB$1),"")</f>
        <v>#N/A N/A</v>
      </c>
    </row>
    <row r="428" spans="1:106" x14ac:dyDescent="0.2">
      <c r="A428" s="13">
        <f t="shared" ca="1" si="6"/>
        <v>44868</v>
      </c>
      <c r="B428" s="34" t="str">
        <f ca="1">IF($A428&lt;&gt;"",_xll.BCurveInt(_xll.BCurveStrip("S23","Curvedate",$A428),"Df.Mid",$A428+B$1),"")</f>
        <v>#N/A N/A</v>
      </c>
      <c r="C428" s="34" t="str">
        <f ca="1">IF($A428&lt;&gt;"",_xll.BCurveInt(_xll.BCurveStrip("S23","Curvedate",$A428),"Df.Mid",$A428+C$1),"")</f>
        <v>#N/A N/A</v>
      </c>
      <c r="D428" s="34" t="str">
        <f ca="1">IF($A428&lt;&gt;"",_xll.BCurveInt(_xll.BCurveStrip("S23","Curvedate",$A428),"Df.Mid",$A428+D$1),"")</f>
        <v>#N/A N/A</v>
      </c>
      <c r="E428" s="34" t="str">
        <f ca="1">IF($A428&lt;&gt;"",_xll.BCurveInt(_xll.BCurveStrip("S23","Curvedate",$A428),"Df.Mid",$A428+E$1),"")</f>
        <v>#N/A N/A</v>
      </c>
      <c r="F428" s="34" t="str">
        <f ca="1">IF($A428&lt;&gt;"",_xll.BCurveInt(_xll.BCurveStrip("S23","Curvedate",$A428),"Df.Mid",$A428+F$1),"")</f>
        <v>#N/A N/A</v>
      </c>
      <c r="G428" s="34" t="str">
        <f ca="1">IF($A428&lt;&gt;"",_xll.BCurveInt(_xll.BCurveStrip("S23","Curvedate",$A428),"Df.Mid",$A428+G$1),"")</f>
        <v>#N/A N/A</v>
      </c>
      <c r="H428" s="34" t="str">
        <f ca="1">IF($A428&lt;&gt;"",_xll.BCurveInt(_xll.BCurveStrip("S23","Curvedate",$A428),"Df.Mid",$A428+H$1),"")</f>
        <v>#N/A N/A</v>
      </c>
      <c r="I428" s="34" t="str">
        <f ca="1">IF($A428&lt;&gt;"",_xll.BCurveInt(_xll.BCurveStrip("S23","Curvedate",$A428),"Df.Mid",$A428+I$1),"")</f>
        <v>#N/A N/A</v>
      </c>
      <c r="J428" s="34" t="str">
        <f ca="1">IF($A428&lt;&gt;"",_xll.BCurveInt(_xll.BCurveStrip("S23","Curvedate",$A428),"Df.Mid",$A428+J$1),"")</f>
        <v>#N/A N/A</v>
      </c>
      <c r="K428" s="34" t="str">
        <f ca="1">IF($A428&lt;&gt;"",_xll.BCurveInt(_xll.BCurveStrip("S23","Curvedate",$A428),"Df.Mid",$A428+K$1),"")</f>
        <v>#N/A N/A</v>
      </c>
      <c r="L428" s="34" t="str">
        <f ca="1">IF($A428&lt;&gt;"",_xll.BCurveInt(_xll.BCurveStrip("S23","Curvedate",$A428),"Df.Mid",$A428+L$1),"")</f>
        <v>#N/A N/A</v>
      </c>
      <c r="M428" s="34" t="str">
        <f ca="1">IF($A428&lt;&gt;"",_xll.BCurveInt(_xll.BCurveStrip("S23","Curvedate",$A428),"Df.Mid",$A428+M$1),"")</f>
        <v>#N/A N/A</v>
      </c>
      <c r="N428" s="34" t="str">
        <f ca="1">IF($A428&lt;&gt;"",_xll.BCurveInt(_xll.BCurveStrip("S23","Curvedate",$A428),"Df.Mid",$A428+N$1),"")</f>
        <v>#N/A N/A</v>
      </c>
      <c r="O428" s="34" t="str">
        <f ca="1">IF($A428&lt;&gt;"",_xll.BCurveInt(_xll.BCurveStrip("S23","Curvedate",$A428),"Df.Mid",$A428+O$1),"")</f>
        <v>#N/A N/A</v>
      </c>
      <c r="P428" s="34" t="str">
        <f ca="1">IF($A428&lt;&gt;"",_xll.BCurveInt(_xll.BCurveStrip("S23","Curvedate",$A428),"Df.Mid",$A428+P$1),"")</f>
        <v>#N/A N/A</v>
      </c>
      <c r="Q428" s="34" t="str">
        <f ca="1">IF($A428&lt;&gt;"",_xll.BCurveInt(_xll.BCurveStrip("S23","Curvedate",$A428),"Df.Mid",$A428+Q$1),"")</f>
        <v>#N/A N/A</v>
      </c>
      <c r="R428" s="34" t="str">
        <f ca="1">IF($A428&lt;&gt;"",_xll.BCurveInt(_xll.BCurveStrip("S23","Curvedate",$A428),"Df.Mid",$A428+R$1),"")</f>
        <v>#N/A N/A</v>
      </c>
      <c r="S428" s="34" t="str">
        <f ca="1">IF($A428&lt;&gt;"",_xll.BCurveInt(_xll.BCurveStrip("S23","Curvedate",$A428),"Df.Mid",$A428+S$1),"")</f>
        <v>#N/A N/A</v>
      </c>
      <c r="T428" s="34" t="str">
        <f ca="1">IF($A428&lt;&gt;"",_xll.BCurveInt(_xll.BCurveStrip("S23","Curvedate",$A428),"Df.Mid",$A428+T$1),"")</f>
        <v>#N/A N/A</v>
      </c>
      <c r="U428" s="34" t="str">
        <f ca="1">IF($A428&lt;&gt;"",_xll.BCurveInt(_xll.BCurveStrip("S23","Curvedate",$A428),"Df.Mid",$A428+U$1),"")</f>
        <v>#N/A N/A</v>
      </c>
      <c r="V428" s="34" t="str">
        <f ca="1">IF($A428&lt;&gt;"",_xll.BCurveInt(_xll.BCurveStrip("S23","Curvedate",$A428),"Df.Mid",$A428+V$1),"")</f>
        <v>#N/A N/A</v>
      </c>
      <c r="W428" s="34" t="str">
        <f ca="1">IF($A428&lt;&gt;"",_xll.BCurveInt(_xll.BCurveStrip("S23","Curvedate",$A428),"Df.Mid",$A428+W$1),"")</f>
        <v>#N/A N/A</v>
      </c>
      <c r="X428" s="34" t="str">
        <f ca="1">IF($A428&lt;&gt;"",_xll.BCurveInt(_xll.BCurveStrip("S23","Curvedate",$A428),"Df.Mid",$A428+X$1),"")</f>
        <v>#N/A N/A</v>
      </c>
      <c r="Y428" s="34" t="str">
        <f ca="1">IF($A428&lt;&gt;"",_xll.BCurveInt(_xll.BCurveStrip("S23","Curvedate",$A428),"Df.Mid",$A428+Y$1),"")</f>
        <v>#N/A N/A</v>
      </c>
      <c r="Z428" s="34" t="str">
        <f ca="1">IF($A428&lt;&gt;"",_xll.BCurveInt(_xll.BCurveStrip("S23","Curvedate",$A428),"Df.Mid",$A428+Z$1),"")</f>
        <v>#N/A N/A</v>
      </c>
      <c r="AA428" s="34" t="str">
        <f ca="1">IF($A428&lt;&gt;"",_xll.BCurveInt(_xll.BCurveStrip("S23","Curvedate",$A428),"Df.Mid",$A428+AA$1),"")</f>
        <v>#N/A N/A</v>
      </c>
      <c r="AB428" s="34" t="str">
        <f ca="1">IF($A428&lt;&gt;"",_xll.BCurveInt(_xll.BCurveStrip("S23","Curvedate",$A428),"Df.Mid",$A428+AB$1),"")</f>
        <v>#N/A N/A</v>
      </c>
      <c r="AC428" s="34" t="str">
        <f ca="1">IF($A428&lt;&gt;"",_xll.BCurveInt(_xll.BCurveStrip("S23","Curvedate",$A428),"Df.Mid",$A428+AC$1),"")</f>
        <v>#N/A N/A</v>
      </c>
      <c r="AD428" s="34" t="str">
        <f ca="1">IF($A428&lt;&gt;"",_xll.BCurveInt(_xll.BCurveStrip("S23","Curvedate",$A428),"Df.Mid",$A428+AD$1),"")</f>
        <v>#N/A N/A</v>
      </c>
      <c r="AE428" s="34" t="str">
        <f ca="1">IF($A428&lt;&gt;"",_xll.BCurveInt(_xll.BCurveStrip("S23","Curvedate",$A428),"Df.Mid",$A428+AE$1),"")</f>
        <v>#N/A N/A</v>
      </c>
      <c r="AF428" s="34" t="str">
        <f ca="1">IF($A428&lt;&gt;"",_xll.BCurveInt(_xll.BCurveStrip("S23","Curvedate",$A428),"Df.Mid",$A428+AF$1),"")</f>
        <v>#N/A N/A</v>
      </c>
      <c r="AG428" s="34" t="str">
        <f ca="1">IF($A428&lt;&gt;"",_xll.BCurveInt(_xll.BCurveStrip("S23","Curvedate",$A428),"Df.Mid",$A428+AG$1),"")</f>
        <v>#N/A N/A</v>
      </c>
      <c r="AH428" s="34" t="str">
        <f ca="1">IF($A428&lt;&gt;"",_xll.BCurveInt(_xll.BCurveStrip("S23","Curvedate",$A428),"Df.Mid",$A428+AH$1),"")</f>
        <v>#N/A N/A</v>
      </c>
      <c r="AI428" s="34" t="str">
        <f ca="1">IF($A428&lt;&gt;"",_xll.BCurveInt(_xll.BCurveStrip("S23","Curvedate",$A428),"Df.Mid",$A428+AI$1),"")</f>
        <v>#N/A N/A</v>
      </c>
      <c r="AJ428" s="34" t="str">
        <f ca="1">IF($A428&lt;&gt;"",_xll.BCurveInt(_xll.BCurveStrip("S23","Curvedate",$A428),"Df.Mid",$A428+AJ$1),"")</f>
        <v>#N/A N/A</v>
      </c>
      <c r="AK428" s="34" t="str">
        <f ca="1">IF($A428&lt;&gt;"",_xll.BCurveInt(_xll.BCurveStrip("S23","Curvedate",$A428),"Df.Mid",$A428+AK$1),"")</f>
        <v>#N/A N/A</v>
      </c>
      <c r="AL428" s="34" t="str">
        <f ca="1">IF($A428&lt;&gt;"",_xll.BCurveInt(_xll.BCurveStrip("S23","Curvedate",$A428),"Df.Mid",$A428+AL$1),"")</f>
        <v>#N/A N/A</v>
      </c>
      <c r="AM428" s="34" t="str">
        <f ca="1">IF($A428&lt;&gt;"",_xll.BCurveInt(_xll.BCurveStrip("S23","Curvedate",$A428),"Df.Mid",$A428+AM$1),"")</f>
        <v>#N/A N/A</v>
      </c>
      <c r="AN428" s="34" t="str">
        <f ca="1">IF($A428&lt;&gt;"",_xll.BCurveInt(_xll.BCurveStrip("S23","Curvedate",$A428),"Df.Mid",$A428+AN$1),"")</f>
        <v>#N/A N/A</v>
      </c>
      <c r="AO428" s="34" t="str">
        <f ca="1">IF($A428&lt;&gt;"",_xll.BCurveInt(_xll.BCurveStrip("S23","Curvedate",$A428),"Df.Mid",$A428+AO$1),"")</f>
        <v>#N/A N/A</v>
      </c>
      <c r="AP428" s="34" t="str">
        <f ca="1">IF($A428&lt;&gt;"",_xll.BCurveInt(_xll.BCurveStrip("S23","Curvedate",$A428),"Df.Mid",$A428+AP$1),"")</f>
        <v>#N/A N/A</v>
      </c>
      <c r="AQ428" s="34" t="str">
        <f ca="1">IF($A428&lt;&gt;"",_xll.BCurveInt(_xll.BCurveStrip("S23","Curvedate",$A428),"Df.Mid",$A428+AQ$1),"")</f>
        <v>#N/A N/A</v>
      </c>
      <c r="AR428" s="34" t="str">
        <f ca="1">IF($A428&lt;&gt;"",_xll.BCurveInt(_xll.BCurveStrip("S23","Curvedate",$A428),"Df.Mid",$A428+AR$1),"")</f>
        <v>#N/A N/A</v>
      </c>
      <c r="AS428" s="34" t="str">
        <f ca="1">IF($A428&lt;&gt;"",_xll.BCurveInt(_xll.BCurveStrip("S23","Curvedate",$A428),"Df.Mid",$A428+AS$1),"")</f>
        <v>#N/A N/A</v>
      </c>
      <c r="AT428" s="34" t="str">
        <f ca="1">IF($A428&lt;&gt;"",_xll.BCurveInt(_xll.BCurveStrip("S23","Curvedate",$A428),"Df.Mid",$A428+AT$1),"")</f>
        <v>#N/A N/A</v>
      </c>
      <c r="AU428" s="34" t="str">
        <f ca="1">IF($A428&lt;&gt;"",_xll.BCurveInt(_xll.BCurveStrip("S23","Curvedate",$A428),"Df.Mid",$A428+AU$1),"")</f>
        <v>#N/A N/A</v>
      </c>
      <c r="AV428" s="34" t="str">
        <f ca="1">IF($A428&lt;&gt;"",_xll.BCurveInt(_xll.BCurveStrip("S23","Curvedate",$A428),"Df.Mid",$A428+AV$1),"")</f>
        <v>#N/A N/A</v>
      </c>
      <c r="AW428" s="34" t="str">
        <f ca="1">IF($A428&lt;&gt;"",_xll.BCurveInt(_xll.BCurveStrip("S23","Curvedate",$A428),"Df.Mid",$A428+AW$1),"")</f>
        <v>#N/A N/A</v>
      </c>
      <c r="AX428" s="34" t="str">
        <f ca="1">IF($A428&lt;&gt;"",_xll.BCurveInt(_xll.BCurveStrip("S23","Curvedate",$A428),"Df.Mid",$A428+AX$1),"")</f>
        <v>#N/A N/A</v>
      </c>
      <c r="AY428" s="34" t="str">
        <f ca="1">IF($A428&lt;&gt;"",_xll.BCurveInt(_xll.BCurveStrip("S23","Curvedate",$A428),"Df.Mid",$A428+AY$1),"")</f>
        <v>#N/A N/A</v>
      </c>
      <c r="AZ428" s="34" t="str">
        <f ca="1">IF($A428&lt;&gt;"",_xll.BCurveInt(_xll.BCurveStrip("S23","Curvedate",$A428),"Df.Mid",$A428+AZ$1),"")</f>
        <v>#N/A N/A</v>
      </c>
      <c r="BA428" s="34" t="str">
        <f ca="1">IF($A428&lt;&gt;"",_xll.BCurveInt(_xll.BCurveStrip("S23","Curvedate",$A428),"Df.Mid",$A428+BA$1),"")</f>
        <v>#N/A N/A</v>
      </c>
      <c r="BB428" s="34" t="str">
        <f ca="1">IF($A428&lt;&gt;"",_xll.BCurveInt(_xll.BCurveStrip("S23","Curvedate",$A428),"Df.Mid",$A428+BB$1),"")</f>
        <v>#N/A N/A</v>
      </c>
      <c r="BC428" s="34" t="str">
        <f ca="1">IF($A428&lt;&gt;"",_xll.BCurveInt(_xll.BCurveStrip("S23","Curvedate",$A428),"Df.Mid",$A428+BC$1),"")</f>
        <v>#N/A N/A</v>
      </c>
      <c r="BD428" s="34" t="str">
        <f ca="1">IF($A428&lt;&gt;"",_xll.BCurveInt(_xll.BCurveStrip("S23","Curvedate",$A428),"Df.Mid",$A428+BD$1),"")</f>
        <v>#N/A N/A</v>
      </c>
      <c r="BE428" s="34" t="str">
        <f ca="1">IF($A428&lt;&gt;"",_xll.BCurveInt(_xll.BCurveStrip("S23","Curvedate",$A428),"Df.Mid",$A428+BE$1),"")</f>
        <v>#N/A N/A</v>
      </c>
      <c r="BF428" s="34" t="str">
        <f ca="1">IF($A428&lt;&gt;"",_xll.BCurveInt(_xll.BCurveStrip("S23","Curvedate",$A428),"Df.Mid",$A428+BF$1),"")</f>
        <v>#N/A N/A</v>
      </c>
      <c r="BG428" s="34" t="str">
        <f ca="1">IF($A428&lt;&gt;"",_xll.BCurveInt(_xll.BCurveStrip("S23","Curvedate",$A428),"Df.Mid",$A428+BG$1),"")</f>
        <v>#N/A N/A</v>
      </c>
      <c r="BH428" s="34" t="str">
        <f ca="1">IF($A428&lt;&gt;"",_xll.BCurveInt(_xll.BCurveStrip("S23","Curvedate",$A428),"Df.Mid",$A428+BH$1),"")</f>
        <v>#N/A N/A</v>
      </c>
      <c r="BI428" s="34" t="str">
        <f ca="1">IF($A428&lt;&gt;"",_xll.BCurveInt(_xll.BCurveStrip("S23","Curvedate",$A428),"Df.Mid",$A428+BI$1),"")</f>
        <v>#N/A N/A</v>
      </c>
      <c r="BJ428" s="34" t="str">
        <f ca="1">IF($A428&lt;&gt;"",_xll.BCurveInt(_xll.BCurveStrip("S23","Curvedate",$A428),"Df.Mid",$A428+BJ$1),"")</f>
        <v>#N/A N/A</v>
      </c>
      <c r="BK428" s="34" t="str">
        <f ca="1">IF($A428&lt;&gt;"",_xll.BCurveInt(_xll.BCurveStrip("S23","Curvedate",$A428),"Df.Mid",$A428+BK$1),"")</f>
        <v>#N/A N/A</v>
      </c>
      <c r="BL428" s="34" t="str">
        <f ca="1">IF($A428&lt;&gt;"",_xll.BCurveInt(_xll.BCurveStrip("S23","Curvedate",$A428),"Df.Mid",$A428+BL$1),"")</f>
        <v>#N/A N/A</v>
      </c>
      <c r="BM428" s="34" t="str">
        <f ca="1">IF($A428&lt;&gt;"",_xll.BCurveInt(_xll.BCurveStrip("S23","Curvedate",$A428),"Df.Mid",$A428+BM$1),"")</f>
        <v>#N/A N/A</v>
      </c>
      <c r="BN428" s="34" t="str">
        <f ca="1">IF($A428&lt;&gt;"",_xll.BCurveInt(_xll.BCurveStrip("S23","Curvedate",$A428),"Df.Mid",$A428+BN$1),"")</f>
        <v>#N/A N/A</v>
      </c>
      <c r="BO428" s="34" t="str">
        <f ca="1">IF($A428&lt;&gt;"",_xll.BCurveInt(_xll.BCurveStrip("S23","Curvedate",$A428),"Df.Mid",$A428+BO$1),"")</f>
        <v>#N/A N/A</v>
      </c>
      <c r="BP428" s="34" t="str">
        <f ca="1">IF($A428&lt;&gt;"",_xll.BCurveInt(_xll.BCurveStrip("S23","Curvedate",$A428),"Df.Mid",$A428+BP$1),"")</f>
        <v>#N/A N/A</v>
      </c>
      <c r="BQ428" s="34" t="str">
        <f ca="1">IF($A428&lt;&gt;"",_xll.BCurveInt(_xll.BCurveStrip("S23","Curvedate",$A428),"Df.Mid",$A428+BQ$1),"")</f>
        <v>#N/A N/A</v>
      </c>
      <c r="BR428" s="34" t="str">
        <f ca="1">IF($A428&lt;&gt;"",_xll.BCurveInt(_xll.BCurveStrip("S23","Curvedate",$A428),"Df.Mid",$A428+BR$1),"")</f>
        <v>#N/A N/A</v>
      </c>
      <c r="BS428" s="34" t="str">
        <f ca="1">IF($A428&lt;&gt;"",_xll.BCurveInt(_xll.BCurveStrip("S23","Curvedate",$A428),"Df.Mid",$A428+BS$1),"")</f>
        <v>#N/A N/A</v>
      </c>
      <c r="BT428" s="34" t="str">
        <f ca="1">IF($A428&lt;&gt;"",_xll.BCurveInt(_xll.BCurveStrip("S23","Curvedate",$A428),"Df.Mid",$A428+BT$1),"")</f>
        <v>#N/A N/A</v>
      </c>
      <c r="BU428" s="34" t="str">
        <f ca="1">IF($A428&lt;&gt;"",_xll.BCurveInt(_xll.BCurveStrip("S23","Curvedate",$A428),"Df.Mid",$A428+BU$1),"")</f>
        <v>#N/A N/A</v>
      </c>
      <c r="BV428" s="34" t="str">
        <f ca="1">IF($A428&lt;&gt;"",_xll.BCurveInt(_xll.BCurveStrip("S23","Curvedate",$A428),"Df.Mid",$A428+BV$1),"")</f>
        <v>#N/A N/A</v>
      </c>
      <c r="BW428" s="34" t="str">
        <f ca="1">IF($A428&lt;&gt;"",_xll.BCurveInt(_xll.BCurveStrip("S23","Curvedate",$A428),"Df.Mid",$A428+BW$1),"")</f>
        <v>#N/A N/A</v>
      </c>
      <c r="BX428" s="34" t="str">
        <f ca="1">IF($A428&lt;&gt;"",_xll.BCurveInt(_xll.BCurveStrip("S23","Curvedate",$A428),"Df.Mid",$A428+BX$1),"")</f>
        <v>#N/A N/A</v>
      </c>
      <c r="BY428" s="34" t="str">
        <f ca="1">IF($A428&lt;&gt;"",_xll.BCurveInt(_xll.BCurveStrip("S23","Curvedate",$A428),"Df.Mid",$A428+BY$1),"")</f>
        <v>#N/A N/A</v>
      </c>
      <c r="BZ428" s="34" t="str">
        <f ca="1">IF($A428&lt;&gt;"",_xll.BCurveInt(_xll.BCurveStrip("S23","Curvedate",$A428),"Df.Mid",$A428+BZ$1),"")</f>
        <v>#N/A N/A</v>
      </c>
      <c r="CA428" s="34" t="str">
        <f ca="1">IF($A428&lt;&gt;"",_xll.BCurveInt(_xll.BCurveStrip("S23","Curvedate",$A428),"Df.Mid",$A428+CA$1),"")</f>
        <v>#N/A N/A</v>
      </c>
      <c r="CB428" s="34" t="str">
        <f ca="1">IF($A428&lt;&gt;"",_xll.BCurveInt(_xll.BCurveStrip("S23","Curvedate",$A428),"Df.Mid",$A428+CB$1),"")</f>
        <v>#N/A N/A</v>
      </c>
      <c r="CC428" s="34" t="str">
        <f ca="1">IF($A428&lt;&gt;"",_xll.BCurveInt(_xll.BCurveStrip("S23","Curvedate",$A428),"Df.Mid",$A428+CC$1),"")</f>
        <v>#N/A N/A</v>
      </c>
      <c r="CD428" s="34" t="str">
        <f ca="1">IF($A428&lt;&gt;"",_xll.BCurveInt(_xll.BCurveStrip("S23","Curvedate",$A428),"Df.Mid",$A428+CD$1),"")</f>
        <v>#N/A N/A</v>
      </c>
      <c r="CE428" s="34" t="str">
        <f ca="1">IF($A428&lt;&gt;"",_xll.BCurveInt(_xll.BCurveStrip("S23","Curvedate",$A428),"Df.Mid",$A428+CE$1),"")</f>
        <v>#N/A N/A</v>
      </c>
      <c r="CF428" s="34" t="str">
        <f ca="1">IF($A428&lt;&gt;"",_xll.BCurveInt(_xll.BCurveStrip("S23","Curvedate",$A428),"Df.Mid",$A428+CF$1),"")</f>
        <v>#N/A N/A</v>
      </c>
      <c r="CG428" s="34" t="str">
        <f ca="1">IF($A428&lt;&gt;"",_xll.BCurveInt(_xll.BCurveStrip("S23","Curvedate",$A428),"Df.Mid",$A428+CG$1),"")</f>
        <v>#N/A N/A</v>
      </c>
      <c r="CH428" s="34" t="str">
        <f ca="1">IF($A428&lt;&gt;"",_xll.BCurveInt(_xll.BCurveStrip("S23","Curvedate",$A428),"Df.Mid",$A428+CH$1),"")</f>
        <v>#N/A N/A</v>
      </c>
      <c r="CI428" s="34" t="str">
        <f ca="1">IF($A428&lt;&gt;"",_xll.BCurveInt(_xll.BCurveStrip("S23","Curvedate",$A428),"Df.Mid",$A428+CI$1),"")</f>
        <v>#N/A N/A</v>
      </c>
      <c r="CJ428" s="34" t="str">
        <f ca="1">IF($A428&lt;&gt;"",_xll.BCurveInt(_xll.BCurveStrip("S23","Curvedate",$A428),"Df.Mid",$A428+CJ$1),"")</f>
        <v>#N/A N/A</v>
      </c>
      <c r="CK428" s="34" t="str">
        <f ca="1">IF($A428&lt;&gt;"",_xll.BCurveInt(_xll.BCurveStrip("S23","Curvedate",$A428),"Df.Mid",$A428+CK$1),"")</f>
        <v>#N/A N/A</v>
      </c>
      <c r="CL428" s="34" t="str">
        <f ca="1">IF($A428&lt;&gt;"",_xll.BCurveInt(_xll.BCurveStrip("S23","Curvedate",$A428),"Df.Mid",$A428+CL$1),"")</f>
        <v>#N/A N/A</v>
      </c>
      <c r="CM428" s="34" t="str">
        <f ca="1">IF($A428&lt;&gt;"",_xll.BCurveInt(_xll.BCurveStrip("S23","Curvedate",$A428),"Df.Mid",$A428+CM$1),"")</f>
        <v>#N/A N/A</v>
      </c>
      <c r="CN428" s="34" t="str">
        <f ca="1">IF($A428&lt;&gt;"",_xll.BCurveInt(_xll.BCurveStrip("S23","Curvedate",$A428),"Df.Mid",$A428+CN$1),"")</f>
        <v>#N/A N/A</v>
      </c>
      <c r="CO428" s="34" t="str">
        <f ca="1">IF($A428&lt;&gt;"",_xll.BCurveInt(_xll.BCurveStrip("S23","Curvedate",$A428),"Df.Mid",$A428+CO$1),"")</f>
        <v>#N/A N/A</v>
      </c>
      <c r="CP428" s="34" t="str">
        <f ca="1">IF($A428&lt;&gt;"",_xll.BCurveInt(_xll.BCurveStrip("S23","Curvedate",$A428),"Df.Mid",$A428+CP$1),"")</f>
        <v>#N/A N/A</v>
      </c>
      <c r="CQ428" s="34" t="str">
        <f ca="1">IF($A428&lt;&gt;"",_xll.BCurveInt(_xll.BCurveStrip("S23","Curvedate",$A428),"Df.Mid",$A428+CQ$1),"")</f>
        <v>#N/A N/A</v>
      </c>
      <c r="CR428" s="34" t="str">
        <f ca="1">IF($A428&lt;&gt;"",_xll.BCurveInt(_xll.BCurveStrip("S23","Curvedate",$A428),"Df.Mid",$A428+CR$1),"")</f>
        <v>#N/A N/A</v>
      </c>
      <c r="CS428" s="34" t="str">
        <f ca="1">IF($A428&lt;&gt;"",_xll.BCurveInt(_xll.BCurveStrip("S23","Curvedate",$A428),"Df.Mid",$A428+CS$1),"")</f>
        <v>#N/A N/A</v>
      </c>
      <c r="CT428" s="34" t="str">
        <f ca="1">IF($A428&lt;&gt;"",_xll.BCurveInt(_xll.BCurveStrip("S23","Curvedate",$A428),"Df.Mid",$A428+CT$1),"")</f>
        <v>#N/A N/A</v>
      </c>
      <c r="CU428" s="34" t="str">
        <f ca="1">IF($A428&lt;&gt;"",_xll.BCurveInt(_xll.BCurveStrip("S23","Curvedate",$A428),"Df.Mid",$A428+CU$1),"")</f>
        <v>#N/A N/A</v>
      </c>
      <c r="CV428" s="34" t="str">
        <f ca="1">IF($A428&lt;&gt;"",_xll.BCurveInt(_xll.BCurveStrip("S23","Curvedate",$A428),"Df.Mid",$A428+CV$1),"")</f>
        <v>#N/A N/A</v>
      </c>
      <c r="CW428" s="34" t="str">
        <f ca="1">IF($A428&lt;&gt;"",_xll.BCurveInt(_xll.BCurveStrip("S23","Curvedate",$A428),"Df.Mid",$A428+CW$1),"")</f>
        <v>#N/A N/A</v>
      </c>
      <c r="CX428" s="34" t="str">
        <f ca="1">IF($A428&lt;&gt;"",_xll.BCurveInt(_xll.BCurveStrip("S23","Curvedate",$A428),"Df.Mid",$A428+CX$1),"")</f>
        <v>#N/A N/A</v>
      </c>
      <c r="CY428" s="34" t="str">
        <f ca="1">IF($A428&lt;&gt;"",_xll.BCurveInt(_xll.BCurveStrip("S23","Curvedate",$A428),"Df.Mid",$A428+CY$1),"")</f>
        <v>#N/A N/A</v>
      </c>
      <c r="CZ428" s="34" t="str">
        <f ca="1">IF($A428&lt;&gt;"",_xll.BCurveInt(_xll.BCurveStrip("S23","Curvedate",$A428),"Df.Mid",$A428+CZ$1),"")</f>
        <v>#N/A N/A</v>
      </c>
      <c r="DA428" s="34" t="str">
        <f ca="1">IF($A428&lt;&gt;"",_xll.BCurveInt(_xll.BCurveStrip("S23","Curvedate",$A428),"Df.Mid",$A428+DA$1),"")</f>
        <v>#N/A N/A</v>
      </c>
      <c r="DB428" s="34" t="str">
        <f ca="1">IF($A428&lt;&gt;"",_xll.BCurveInt(_xll.BCurveStrip("S23","Curvedate",$A428),"Df.Mid",$A428+DB$1),"")</f>
        <v>#N/A N/A</v>
      </c>
    </row>
    <row r="429" spans="1:106" x14ac:dyDescent="0.2">
      <c r="A429" s="13">
        <f t="shared" ca="1" si="6"/>
        <v>44869</v>
      </c>
      <c r="B429" s="34" t="str">
        <f ca="1">IF($A429&lt;&gt;"",_xll.BCurveInt(_xll.BCurveStrip("S23","Curvedate",$A429),"Df.Mid",$A429+B$1),"")</f>
        <v>#N/A N/A</v>
      </c>
      <c r="C429" s="34" t="str">
        <f ca="1">IF($A429&lt;&gt;"",_xll.BCurveInt(_xll.BCurveStrip("S23","Curvedate",$A429),"Df.Mid",$A429+C$1),"")</f>
        <v>#N/A N/A</v>
      </c>
      <c r="D429" s="34" t="str">
        <f ca="1">IF($A429&lt;&gt;"",_xll.BCurveInt(_xll.BCurveStrip("S23","Curvedate",$A429),"Df.Mid",$A429+D$1),"")</f>
        <v>#N/A N/A</v>
      </c>
      <c r="E429" s="34" t="str">
        <f ca="1">IF($A429&lt;&gt;"",_xll.BCurveInt(_xll.BCurveStrip("S23","Curvedate",$A429),"Df.Mid",$A429+E$1),"")</f>
        <v>#N/A N/A</v>
      </c>
      <c r="F429" s="34" t="str">
        <f ca="1">IF($A429&lt;&gt;"",_xll.BCurveInt(_xll.BCurveStrip("S23","Curvedate",$A429),"Df.Mid",$A429+F$1),"")</f>
        <v>#N/A N/A</v>
      </c>
      <c r="G429" s="34" t="str">
        <f ca="1">IF($A429&lt;&gt;"",_xll.BCurveInt(_xll.BCurveStrip("S23","Curvedate",$A429),"Df.Mid",$A429+G$1),"")</f>
        <v>#N/A N/A</v>
      </c>
      <c r="H429" s="34" t="str">
        <f ca="1">IF($A429&lt;&gt;"",_xll.BCurveInt(_xll.BCurveStrip("S23","Curvedate",$A429),"Df.Mid",$A429+H$1),"")</f>
        <v>#N/A N/A</v>
      </c>
      <c r="I429" s="34" t="str">
        <f ca="1">IF($A429&lt;&gt;"",_xll.BCurveInt(_xll.BCurveStrip("S23","Curvedate",$A429),"Df.Mid",$A429+I$1),"")</f>
        <v>#N/A N/A</v>
      </c>
      <c r="J429" s="34" t="str">
        <f ca="1">IF($A429&lt;&gt;"",_xll.BCurveInt(_xll.BCurveStrip("S23","Curvedate",$A429),"Df.Mid",$A429+J$1),"")</f>
        <v>#N/A N/A</v>
      </c>
      <c r="K429" s="34" t="str">
        <f ca="1">IF($A429&lt;&gt;"",_xll.BCurveInt(_xll.BCurveStrip("S23","Curvedate",$A429),"Df.Mid",$A429+K$1),"")</f>
        <v>#N/A N/A</v>
      </c>
      <c r="L429" s="34" t="str">
        <f ca="1">IF($A429&lt;&gt;"",_xll.BCurveInt(_xll.BCurveStrip("S23","Curvedate",$A429),"Df.Mid",$A429+L$1),"")</f>
        <v>#N/A N/A</v>
      </c>
      <c r="M429" s="34" t="str">
        <f ca="1">IF($A429&lt;&gt;"",_xll.BCurveInt(_xll.BCurveStrip("S23","Curvedate",$A429),"Df.Mid",$A429+M$1),"")</f>
        <v>#N/A N/A</v>
      </c>
      <c r="N429" s="34" t="str">
        <f ca="1">IF($A429&lt;&gt;"",_xll.BCurveInt(_xll.BCurveStrip("S23","Curvedate",$A429),"Df.Mid",$A429+N$1),"")</f>
        <v>#N/A N/A</v>
      </c>
      <c r="O429" s="34" t="str">
        <f ca="1">IF($A429&lt;&gt;"",_xll.BCurveInt(_xll.BCurveStrip("S23","Curvedate",$A429),"Df.Mid",$A429+O$1),"")</f>
        <v>#N/A N/A</v>
      </c>
      <c r="P429" s="34" t="str">
        <f ca="1">IF($A429&lt;&gt;"",_xll.BCurveInt(_xll.BCurveStrip("S23","Curvedate",$A429),"Df.Mid",$A429+P$1),"")</f>
        <v>#N/A N/A</v>
      </c>
      <c r="Q429" s="34" t="str">
        <f ca="1">IF($A429&lt;&gt;"",_xll.BCurveInt(_xll.BCurveStrip("S23","Curvedate",$A429),"Df.Mid",$A429+Q$1),"")</f>
        <v>#N/A N/A</v>
      </c>
      <c r="R429" s="34" t="str">
        <f ca="1">IF($A429&lt;&gt;"",_xll.BCurveInt(_xll.BCurveStrip("S23","Curvedate",$A429),"Df.Mid",$A429+R$1),"")</f>
        <v>#N/A N/A</v>
      </c>
      <c r="S429" s="34" t="str">
        <f ca="1">IF($A429&lt;&gt;"",_xll.BCurveInt(_xll.BCurveStrip("S23","Curvedate",$A429),"Df.Mid",$A429+S$1),"")</f>
        <v>#N/A N/A</v>
      </c>
      <c r="T429" s="34" t="str">
        <f ca="1">IF($A429&lt;&gt;"",_xll.BCurveInt(_xll.BCurveStrip("S23","Curvedate",$A429),"Df.Mid",$A429+T$1),"")</f>
        <v>#N/A N/A</v>
      </c>
      <c r="U429" s="34" t="str">
        <f ca="1">IF($A429&lt;&gt;"",_xll.BCurveInt(_xll.BCurveStrip("S23","Curvedate",$A429),"Df.Mid",$A429+U$1),"")</f>
        <v>#N/A N/A</v>
      </c>
      <c r="V429" s="34" t="str">
        <f ca="1">IF($A429&lt;&gt;"",_xll.BCurveInt(_xll.BCurveStrip("S23","Curvedate",$A429),"Df.Mid",$A429+V$1),"")</f>
        <v>#N/A N/A</v>
      </c>
      <c r="W429" s="34" t="str">
        <f ca="1">IF($A429&lt;&gt;"",_xll.BCurveInt(_xll.BCurveStrip("S23","Curvedate",$A429),"Df.Mid",$A429+W$1),"")</f>
        <v>#N/A N/A</v>
      </c>
      <c r="X429" s="34" t="str">
        <f ca="1">IF($A429&lt;&gt;"",_xll.BCurveInt(_xll.BCurveStrip("S23","Curvedate",$A429),"Df.Mid",$A429+X$1),"")</f>
        <v>#N/A N/A</v>
      </c>
      <c r="Y429" s="34" t="str">
        <f ca="1">IF($A429&lt;&gt;"",_xll.BCurveInt(_xll.BCurveStrip("S23","Curvedate",$A429),"Df.Mid",$A429+Y$1),"")</f>
        <v>#N/A N/A</v>
      </c>
      <c r="Z429" s="34" t="str">
        <f ca="1">IF($A429&lt;&gt;"",_xll.BCurveInt(_xll.BCurveStrip("S23","Curvedate",$A429),"Df.Mid",$A429+Z$1),"")</f>
        <v>#N/A N/A</v>
      </c>
      <c r="AA429" s="34" t="str">
        <f ca="1">IF($A429&lt;&gt;"",_xll.BCurveInt(_xll.BCurveStrip("S23","Curvedate",$A429),"Df.Mid",$A429+AA$1),"")</f>
        <v>#N/A N/A</v>
      </c>
      <c r="AB429" s="34" t="str">
        <f ca="1">IF($A429&lt;&gt;"",_xll.BCurveInt(_xll.BCurveStrip("S23","Curvedate",$A429),"Df.Mid",$A429+AB$1),"")</f>
        <v>#N/A N/A</v>
      </c>
      <c r="AC429" s="34" t="str">
        <f ca="1">IF($A429&lt;&gt;"",_xll.BCurveInt(_xll.BCurveStrip("S23","Curvedate",$A429),"Df.Mid",$A429+AC$1),"")</f>
        <v>#N/A N/A</v>
      </c>
      <c r="AD429" s="34" t="str">
        <f ca="1">IF($A429&lt;&gt;"",_xll.BCurveInt(_xll.BCurveStrip("S23","Curvedate",$A429),"Df.Mid",$A429+AD$1),"")</f>
        <v>#N/A N/A</v>
      </c>
      <c r="AE429" s="34" t="str">
        <f ca="1">IF($A429&lt;&gt;"",_xll.BCurveInt(_xll.BCurveStrip("S23","Curvedate",$A429),"Df.Mid",$A429+AE$1),"")</f>
        <v>#N/A N/A</v>
      </c>
      <c r="AF429" s="34" t="str">
        <f ca="1">IF($A429&lt;&gt;"",_xll.BCurveInt(_xll.BCurveStrip("S23","Curvedate",$A429),"Df.Mid",$A429+AF$1),"")</f>
        <v>#N/A N/A</v>
      </c>
      <c r="AG429" s="34" t="str">
        <f ca="1">IF($A429&lt;&gt;"",_xll.BCurveInt(_xll.BCurveStrip("S23","Curvedate",$A429),"Df.Mid",$A429+AG$1),"")</f>
        <v>#N/A N/A</v>
      </c>
      <c r="AH429" s="34" t="str">
        <f ca="1">IF($A429&lt;&gt;"",_xll.BCurveInt(_xll.BCurveStrip("S23","Curvedate",$A429),"Df.Mid",$A429+AH$1),"")</f>
        <v>#N/A N/A</v>
      </c>
      <c r="AI429" s="34" t="str">
        <f ca="1">IF($A429&lt;&gt;"",_xll.BCurveInt(_xll.BCurveStrip("S23","Curvedate",$A429),"Df.Mid",$A429+AI$1),"")</f>
        <v>#N/A N/A</v>
      </c>
      <c r="AJ429" s="34" t="str">
        <f ca="1">IF($A429&lt;&gt;"",_xll.BCurveInt(_xll.BCurveStrip("S23","Curvedate",$A429),"Df.Mid",$A429+AJ$1),"")</f>
        <v>#N/A N/A</v>
      </c>
      <c r="AK429" s="34" t="str">
        <f ca="1">IF($A429&lt;&gt;"",_xll.BCurveInt(_xll.BCurveStrip("S23","Curvedate",$A429),"Df.Mid",$A429+AK$1),"")</f>
        <v>#N/A N/A</v>
      </c>
      <c r="AL429" s="34" t="str">
        <f ca="1">IF($A429&lt;&gt;"",_xll.BCurveInt(_xll.BCurveStrip("S23","Curvedate",$A429),"Df.Mid",$A429+AL$1),"")</f>
        <v>#N/A N/A</v>
      </c>
      <c r="AM429" s="34" t="str">
        <f ca="1">IF($A429&lt;&gt;"",_xll.BCurveInt(_xll.BCurveStrip("S23","Curvedate",$A429),"Df.Mid",$A429+AM$1),"")</f>
        <v>#N/A N/A</v>
      </c>
      <c r="AN429" s="34" t="str">
        <f ca="1">IF($A429&lt;&gt;"",_xll.BCurveInt(_xll.BCurveStrip("S23","Curvedate",$A429),"Df.Mid",$A429+AN$1),"")</f>
        <v>#N/A N/A</v>
      </c>
      <c r="AO429" s="34" t="str">
        <f ca="1">IF($A429&lt;&gt;"",_xll.BCurveInt(_xll.BCurveStrip("S23","Curvedate",$A429),"Df.Mid",$A429+AO$1),"")</f>
        <v>#N/A N/A</v>
      </c>
      <c r="AP429" s="34" t="str">
        <f ca="1">IF($A429&lt;&gt;"",_xll.BCurveInt(_xll.BCurveStrip("S23","Curvedate",$A429),"Df.Mid",$A429+AP$1),"")</f>
        <v>#N/A N/A</v>
      </c>
      <c r="AQ429" s="34" t="str">
        <f ca="1">IF($A429&lt;&gt;"",_xll.BCurveInt(_xll.BCurveStrip("S23","Curvedate",$A429),"Df.Mid",$A429+AQ$1),"")</f>
        <v>#N/A N/A</v>
      </c>
      <c r="AR429" s="34" t="str">
        <f ca="1">IF($A429&lt;&gt;"",_xll.BCurveInt(_xll.BCurveStrip("S23","Curvedate",$A429),"Df.Mid",$A429+AR$1),"")</f>
        <v>#N/A N/A</v>
      </c>
      <c r="AS429" s="34" t="str">
        <f ca="1">IF($A429&lt;&gt;"",_xll.BCurveInt(_xll.BCurveStrip("S23","Curvedate",$A429),"Df.Mid",$A429+AS$1),"")</f>
        <v>#N/A N/A</v>
      </c>
      <c r="AT429" s="34" t="str">
        <f ca="1">IF($A429&lt;&gt;"",_xll.BCurveInt(_xll.BCurveStrip("S23","Curvedate",$A429),"Df.Mid",$A429+AT$1),"")</f>
        <v>#N/A N/A</v>
      </c>
      <c r="AU429" s="34" t="str">
        <f ca="1">IF($A429&lt;&gt;"",_xll.BCurveInt(_xll.BCurveStrip("S23","Curvedate",$A429),"Df.Mid",$A429+AU$1),"")</f>
        <v>#N/A N/A</v>
      </c>
      <c r="AV429" s="34" t="str">
        <f ca="1">IF($A429&lt;&gt;"",_xll.BCurveInt(_xll.BCurveStrip("S23","Curvedate",$A429),"Df.Mid",$A429+AV$1),"")</f>
        <v>#N/A N/A</v>
      </c>
      <c r="AW429" s="34" t="str">
        <f ca="1">IF($A429&lt;&gt;"",_xll.BCurveInt(_xll.BCurveStrip("S23","Curvedate",$A429),"Df.Mid",$A429+AW$1),"")</f>
        <v>#N/A N/A</v>
      </c>
      <c r="AX429" s="34" t="str">
        <f ca="1">IF($A429&lt;&gt;"",_xll.BCurveInt(_xll.BCurveStrip("S23","Curvedate",$A429),"Df.Mid",$A429+AX$1),"")</f>
        <v>#N/A N/A</v>
      </c>
      <c r="AY429" s="34" t="str">
        <f ca="1">IF($A429&lt;&gt;"",_xll.BCurveInt(_xll.BCurveStrip("S23","Curvedate",$A429),"Df.Mid",$A429+AY$1),"")</f>
        <v>#N/A N/A</v>
      </c>
      <c r="AZ429" s="34" t="str">
        <f ca="1">IF($A429&lt;&gt;"",_xll.BCurveInt(_xll.BCurveStrip("S23","Curvedate",$A429),"Df.Mid",$A429+AZ$1),"")</f>
        <v>#N/A N/A</v>
      </c>
      <c r="BA429" s="34" t="str">
        <f ca="1">IF($A429&lt;&gt;"",_xll.BCurveInt(_xll.BCurveStrip("S23","Curvedate",$A429),"Df.Mid",$A429+BA$1),"")</f>
        <v>#N/A N/A</v>
      </c>
      <c r="BB429" s="34" t="str">
        <f ca="1">IF($A429&lt;&gt;"",_xll.BCurveInt(_xll.BCurveStrip("S23","Curvedate",$A429),"Df.Mid",$A429+BB$1),"")</f>
        <v>#N/A N/A</v>
      </c>
      <c r="BC429" s="34" t="str">
        <f ca="1">IF($A429&lt;&gt;"",_xll.BCurveInt(_xll.BCurveStrip("S23","Curvedate",$A429),"Df.Mid",$A429+BC$1),"")</f>
        <v>#N/A N/A</v>
      </c>
      <c r="BD429" s="34" t="str">
        <f ca="1">IF($A429&lt;&gt;"",_xll.BCurveInt(_xll.BCurveStrip("S23","Curvedate",$A429),"Df.Mid",$A429+BD$1),"")</f>
        <v>#N/A N/A</v>
      </c>
      <c r="BE429" s="34" t="str">
        <f ca="1">IF($A429&lt;&gt;"",_xll.BCurveInt(_xll.BCurveStrip("S23","Curvedate",$A429),"Df.Mid",$A429+BE$1),"")</f>
        <v>#N/A N/A</v>
      </c>
      <c r="BF429" s="34" t="str">
        <f ca="1">IF($A429&lt;&gt;"",_xll.BCurveInt(_xll.BCurveStrip("S23","Curvedate",$A429),"Df.Mid",$A429+BF$1),"")</f>
        <v>#N/A N/A</v>
      </c>
      <c r="BG429" s="34" t="str">
        <f ca="1">IF($A429&lt;&gt;"",_xll.BCurveInt(_xll.BCurveStrip("S23","Curvedate",$A429),"Df.Mid",$A429+BG$1),"")</f>
        <v>#N/A N/A</v>
      </c>
      <c r="BH429" s="34" t="str">
        <f ca="1">IF($A429&lt;&gt;"",_xll.BCurveInt(_xll.BCurveStrip("S23","Curvedate",$A429),"Df.Mid",$A429+BH$1),"")</f>
        <v>#N/A N/A</v>
      </c>
      <c r="BI429" s="34" t="str">
        <f ca="1">IF($A429&lt;&gt;"",_xll.BCurveInt(_xll.BCurveStrip("S23","Curvedate",$A429),"Df.Mid",$A429+BI$1),"")</f>
        <v>#N/A N/A</v>
      </c>
      <c r="BJ429" s="34" t="str">
        <f ca="1">IF($A429&lt;&gt;"",_xll.BCurveInt(_xll.BCurveStrip("S23","Curvedate",$A429),"Df.Mid",$A429+BJ$1),"")</f>
        <v>#N/A N/A</v>
      </c>
      <c r="BK429" s="34" t="str">
        <f ca="1">IF($A429&lt;&gt;"",_xll.BCurveInt(_xll.BCurveStrip("S23","Curvedate",$A429),"Df.Mid",$A429+BK$1),"")</f>
        <v>#N/A N/A</v>
      </c>
      <c r="BL429" s="34" t="str">
        <f ca="1">IF($A429&lt;&gt;"",_xll.BCurveInt(_xll.BCurveStrip("S23","Curvedate",$A429),"Df.Mid",$A429+BL$1),"")</f>
        <v>#N/A N/A</v>
      </c>
      <c r="BM429" s="34" t="str">
        <f ca="1">IF($A429&lt;&gt;"",_xll.BCurveInt(_xll.BCurveStrip("S23","Curvedate",$A429),"Df.Mid",$A429+BM$1),"")</f>
        <v>#N/A N/A</v>
      </c>
      <c r="BN429" s="34" t="str">
        <f ca="1">IF($A429&lt;&gt;"",_xll.BCurveInt(_xll.BCurveStrip("S23","Curvedate",$A429),"Df.Mid",$A429+BN$1),"")</f>
        <v>#N/A N/A</v>
      </c>
      <c r="BO429" s="34" t="str">
        <f ca="1">IF($A429&lt;&gt;"",_xll.BCurveInt(_xll.BCurveStrip("S23","Curvedate",$A429),"Df.Mid",$A429+BO$1),"")</f>
        <v>#N/A N/A</v>
      </c>
      <c r="BP429" s="34" t="str">
        <f ca="1">IF($A429&lt;&gt;"",_xll.BCurveInt(_xll.BCurveStrip("S23","Curvedate",$A429),"Df.Mid",$A429+BP$1),"")</f>
        <v>#N/A N/A</v>
      </c>
      <c r="BQ429" s="34" t="str">
        <f ca="1">IF($A429&lt;&gt;"",_xll.BCurveInt(_xll.BCurveStrip("S23","Curvedate",$A429),"Df.Mid",$A429+BQ$1),"")</f>
        <v>#N/A N/A</v>
      </c>
      <c r="BR429" s="34" t="str">
        <f ca="1">IF($A429&lt;&gt;"",_xll.BCurveInt(_xll.BCurveStrip("S23","Curvedate",$A429),"Df.Mid",$A429+BR$1),"")</f>
        <v>#N/A N/A</v>
      </c>
      <c r="BS429" s="34" t="str">
        <f ca="1">IF($A429&lt;&gt;"",_xll.BCurveInt(_xll.BCurveStrip("S23","Curvedate",$A429),"Df.Mid",$A429+BS$1),"")</f>
        <v>#N/A N/A</v>
      </c>
      <c r="BT429" s="34" t="str">
        <f ca="1">IF($A429&lt;&gt;"",_xll.BCurveInt(_xll.BCurveStrip("S23","Curvedate",$A429),"Df.Mid",$A429+BT$1),"")</f>
        <v>#N/A N/A</v>
      </c>
      <c r="BU429" s="34" t="str">
        <f ca="1">IF($A429&lt;&gt;"",_xll.BCurveInt(_xll.BCurveStrip("S23","Curvedate",$A429),"Df.Mid",$A429+BU$1),"")</f>
        <v>#N/A N/A</v>
      </c>
      <c r="BV429" s="34" t="str">
        <f ca="1">IF($A429&lt;&gt;"",_xll.BCurveInt(_xll.BCurveStrip("S23","Curvedate",$A429),"Df.Mid",$A429+BV$1),"")</f>
        <v>#N/A N/A</v>
      </c>
      <c r="BW429" s="34" t="str">
        <f ca="1">IF($A429&lt;&gt;"",_xll.BCurveInt(_xll.BCurveStrip("S23","Curvedate",$A429),"Df.Mid",$A429+BW$1),"")</f>
        <v>#N/A N/A</v>
      </c>
      <c r="BX429" s="34" t="str">
        <f ca="1">IF($A429&lt;&gt;"",_xll.BCurveInt(_xll.BCurveStrip("S23","Curvedate",$A429),"Df.Mid",$A429+BX$1),"")</f>
        <v>#N/A N/A</v>
      </c>
      <c r="BY429" s="34" t="str">
        <f ca="1">IF($A429&lt;&gt;"",_xll.BCurveInt(_xll.BCurveStrip("S23","Curvedate",$A429),"Df.Mid",$A429+BY$1),"")</f>
        <v>#N/A N/A</v>
      </c>
      <c r="BZ429" s="34" t="str">
        <f ca="1">IF($A429&lt;&gt;"",_xll.BCurveInt(_xll.BCurveStrip("S23","Curvedate",$A429),"Df.Mid",$A429+BZ$1),"")</f>
        <v>#N/A N/A</v>
      </c>
      <c r="CA429" s="34" t="str">
        <f ca="1">IF($A429&lt;&gt;"",_xll.BCurveInt(_xll.BCurveStrip("S23","Curvedate",$A429),"Df.Mid",$A429+CA$1),"")</f>
        <v>#N/A N/A</v>
      </c>
      <c r="CB429" s="34" t="str">
        <f ca="1">IF($A429&lt;&gt;"",_xll.BCurveInt(_xll.BCurveStrip("S23","Curvedate",$A429),"Df.Mid",$A429+CB$1),"")</f>
        <v>#N/A N/A</v>
      </c>
      <c r="CC429" s="34" t="str">
        <f ca="1">IF($A429&lt;&gt;"",_xll.BCurveInt(_xll.BCurveStrip("S23","Curvedate",$A429),"Df.Mid",$A429+CC$1),"")</f>
        <v>#N/A N/A</v>
      </c>
      <c r="CD429" s="34" t="str">
        <f ca="1">IF($A429&lt;&gt;"",_xll.BCurveInt(_xll.BCurveStrip("S23","Curvedate",$A429),"Df.Mid",$A429+CD$1),"")</f>
        <v>#N/A N/A</v>
      </c>
      <c r="CE429" s="34" t="str">
        <f ca="1">IF($A429&lt;&gt;"",_xll.BCurveInt(_xll.BCurveStrip("S23","Curvedate",$A429),"Df.Mid",$A429+CE$1),"")</f>
        <v>#N/A N/A</v>
      </c>
      <c r="CF429" s="34" t="str">
        <f ca="1">IF($A429&lt;&gt;"",_xll.BCurveInt(_xll.BCurveStrip("S23","Curvedate",$A429),"Df.Mid",$A429+CF$1),"")</f>
        <v>#N/A N/A</v>
      </c>
      <c r="CG429" s="34" t="str">
        <f ca="1">IF($A429&lt;&gt;"",_xll.BCurveInt(_xll.BCurveStrip("S23","Curvedate",$A429),"Df.Mid",$A429+CG$1),"")</f>
        <v>#N/A N/A</v>
      </c>
      <c r="CH429" s="34" t="str">
        <f ca="1">IF($A429&lt;&gt;"",_xll.BCurveInt(_xll.BCurveStrip("S23","Curvedate",$A429),"Df.Mid",$A429+CH$1),"")</f>
        <v>#N/A N/A</v>
      </c>
      <c r="CI429" s="34" t="str">
        <f ca="1">IF($A429&lt;&gt;"",_xll.BCurveInt(_xll.BCurveStrip("S23","Curvedate",$A429),"Df.Mid",$A429+CI$1),"")</f>
        <v>#N/A N/A</v>
      </c>
      <c r="CJ429" s="34" t="str">
        <f ca="1">IF($A429&lt;&gt;"",_xll.BCurveInt(_xll.BCurveStrip("S23","Curvedate",$A429),"Df.Mid",$A429+CJ$1),"")</f>
        <v>#N/A N/A</v>
      </c>
      <c r="CK429" s="34" t="str">
        <f ca="1">IF($A429&lt;&gt;"",_xll.BCurveInt(_xll.BCurveStrip("S23","Curvedate",$A429),"Df.Mid",$A429+CK$1),"")</f>
        <v>#N/A N/A</v>
      </c>
      <c r="CL429" s="34" t="str">
        <f ca="1">IF($A429&lt;&gt;"",_xll.BCurveInt(_xll.BCurveStrip("S23","Curvedate",$A429),"Df.Mid",$A429+CL$1),"")</f>
        <v>#N/A N/A</v>
      </c>
      <c r="CM429" s="34" t="str">
        <f ca="1">IF($A429&lt;&gt;"",_xll.BCurveInt(_xll.BCurveStrip("S23","Curvedate",$A429),"Df.Mid",$A429+CM$1),"")</f>
        <v>#N/A N/A</v>
      </c>
      <c r="CN429" s="34" t="str">
        <f ca="1">IF($A429&lt;&gt;"",_xll.BCurveInt(_xll.BCurveStrip("S23","Curvedate",$A429),"Df.Mid",$A429+CN$1),"")</f>
        <v>#N/A N/A</v>
      </c>
      <c r="CO429" s="34" t="str">
        <f ca="1">IF($A429&lt;&gt;"",_xll.BCurveInt(_xll.BCurveStrip("S23","Curvedate",$A429),"Df.Mid",$A429+CO$1),"")</f>
        <v>#N/A N/A</v>
      </c>
      <c r="CP429" s="34" t="str">
        <f ca="1">IF($A429&lt;&gt;"",_xll.BCurveInt(_xll.BCurveStrip("S23","Curvedate",$A429),"Df.Mid",$A429+CP$1),"")</f>
        <v>#N/A N/A</v>
      </c>
      <c r="CQ429" s="34" t="str">
        <f ca="1">IF($A429&lt;&gt;"",_xll.BCurveInt(_xll.BCurveStrip("S23","Curvedate",$A429),"Df.Mid",$A429+CQ$1),"")</f>
        <v>#N/A N/A</v>
      </c>
      <c r="CR429" s="34" t="str">
        <f ca="1">IF($A429&lt;&gt;"",_xll.BCurveInt(_xll.BCurveStrip("S23","Curvedate",$A429),"Df.Mid",$A429+CR$1),"")</f>
        <v>#N/A N/A</v>
      </c>
      <c r="CS429" s="34" t="str">
        <f ca="1">IF($A429&lt;&gt;"",_xll.BCurveInt(_xll.BCurveStrip("S23","Curvedate",$A429),"Df.Mid",$A429+CS$1),"")</f>
        <v>#N/A N/A</v>
      </c>
      <c r="CT429" s="34" t="str">
        <f ca="1">IF($A429&lt;&gt;"",_xll.BCurveInt(_xll.BCurveStrip("S23","Curvedate",$A429),"Df.Mid",$A429+CT$1),"")</f>
        <v>#N/A N/A</v>
      </c>
      <c r="CU429" s="34" t="str">
        <f ca="1">IF($A429&lt;&gt;"",_xll.BCurveInt(_xll.BCurveStrip("S23","Curvedate",$A429),"Df.Mid",$A429+CU$1),"")</f>
        <v>#N/A N/A</v>
      </c>
      <c r="CV429" s="34" t="str">
        <f ca="1">IF($A429&lt;&gt;"",_xll.BCurveInt(_xll.BCurveStrip("S23","Curvedate",$A429),"Df.Mid",$A429+CV$1),"")</f>
        <v>#N/A N/A</v>
      </c>
      <c r="CW429" s="34" t="str">
        <f ca="1">IF($A429&lt;&gt;"",_xll.BCurveInt(_xll.BCurveStrip("S23","Curvedate",$A429),"Df.Mid",$A429+CW$1),"")</f>
        <v>#N/A N/A</v>
      </c>
      <c r="CX429" s="34" t="str">
        <f ca="1">IF($A429&lt;&gt;"",_xll.BCurveInt(_xll.BCurveStrip("S23","Curvedate",$A429),"Df.Mid",$A429+CX$1),"")</f>
        <v>#N/A N/A</v>
      </c>
      <c r="CY429" s="34" t="str">
        <f ca="1">IF($A429&lt;&gt;"",_xll.BCurveInt(_xll.BCurveStrip("S23","Curvedate",$A429),"Df.Mid",$A429+CY$1),"")</f>
        <v>#N/A N/A</v>
      </c>
      <c r="CZ429" s="34" t="str">
        <f ca="1">IF($A429&lt;&gt;"",_xll.BCurveInt(_xll.BCurveStrip("S23","Curvedate",$A429),"Df.Mid",$A429+CZ$1),"")</f>
        <v>#N/A N/A</v>
      </c>
      <c r="DA429" s="34" t="str">
        <f ca="1">IF($A429&lt;&gt;"",_xll.BCurveInt(_xll.BCurveStrip("S23","Curvedate",$A429),"Df.Mid",$A429+DA$1),"")</f>
        <v>#N/A N/A</v>
      </c>
      <c r="DB429" s="34" t="str">
        <f ca="1">IF($A429&lt;&gt;"",_xll.BCurveInt(_xll.BCurveStrip("S23","Curvedate",$A429),"Df.Mid",$A429+DB$1),"")</f>
        <v>#N/A N/A</v>
      </c>
    </row>
    <row r="430" spans="1:106" x14ac:dyDescent="0.2">
      <c r="A430" s="13">
        <f t="shared" ca="1" si="6"/>
        <v>44872</v>
      </c>
      <c r="B430" s="34" t="str">
        <f ca="1">IF($A430&lt;&gt;"",_xll.BCurveInt(_xll.BCurveStrip("S23","Curvedate",$A430),"Df.Mid",$A430+B$1),"")</f>
        <v>#N/A N/A</v>
      </c>
      <c r="C430" s="34" t="str">
        <f ca="1">IF($A430&lt;&gt;"",_xll.BCurveInt(_xll.BCurveStrip("S23","Curvedate",$A430),"Df.Mid",$A430+C$1),"")</f>
        <v>#N/A N/A</v>
      </c>
      <c r="D430" s="34" t="str">
        <f ca="1">IF($A430&lt;&gt;"",_xll.BCurveInt(_xll.BCurveStrip("S23","Curvedate",$A430),"Df.Mid",$A430+D$1),"")</f>
        <v>#N/A N/A</v>
      </c>
      <c r="E430" s="34" t="str">
        <f ca="1">IF($A430&lt;&gt;"",_xll.BCurveInt(_xll.BCurveStrip("S23","Curvedate",$A430),"Df.Mid",$A430+E$1),"")</f>
        <v>#N/A N/A</v>
      </c>
      <c r="F430" s="34" t="str">
        <f ca="1">IF($A430&lt;&gt;"",_xll.BCurveInt(_xll.BCurveStrip("S23","Curvedate",$A430),"Df.Mid",$A430+F$1),"")</f>
        <v>#N/A N/A</v>
      </c>
      <c r="G430" s="34" t="str">
        <f ca="1">IF($A430&lt;&gt;"",_xll.BCurveInt(_xll.BCurveStrip("S23","Curvedate",$A430),"Df.Mid",$A430+G$1),"")</f>
        <v>#N/A N/A</v>
      </c>
      <c r="H430" s="34" t="str">
        <f ca="1">IF($A430&lt;&gt;"",_xll.BCurveInt(_xll.BCurveStrip("S23","Curvedate",$A430),"Df.Mid",$A430+H$1),"")</f>
        <v>#N/A N/A</v>
      </c>
      <c r="I430" s="34" t="str">
        <f ca="1">IF($A430&lt;&gt;"",_xll.BCurveInt(_xll.BCurveStrip("S23","Curvedate",$A430),"Df.Mid",$A430+I$1),"")</f>
        <v>#N/A N/A</v>
      </c>
      <c r="J430" s="34" t="str">
        <f ca="1">IF($A430&lt;&gt;"",_xll.BCurveInt(_xll.BCurveStrip("S23","Curvedate",$A430),"Df.Mid",$A430+J$1),"")</f>
        <v>#N/A N/A</v>
      </c>
      <c r="K430" s="34" t="str">
        <f ca="1">IF($A430&lt;&gt;"",_xll.BCurveInt(_xll.BCurveStrip("S23","Curvedate",$A430),"Df.Mid",$A430+K$1),"")</f>
        <v>#N/A N/A</v>
      </c>
      <c r="L430" s="34" t="str">
        <f ca="1">IF($A430&lt;&gt;"",_xll.BCurveInt(_xll.BCurveStrip("S23","Curvedate",$A430),"Df.Mid",$A430+L$1),"")</f>
        <v>#N/A N/A</v>
      </c>
      <c r="M430" s="34" t="str">
        <f ca="1">IF($A430&lt;&gt;"",_xll.BCurveInt(_xll.BCurveStrip("S23","Curvedate",$A430),"Df.Mid",$A430+M$1),"")</f>
        <v>#N/A N/A</v>
      </c>
      <c r="N430" s="34" t="str">
        <f ca="1">IF($A430&lt;&gt;"",_xll.BCurveInt(_xll.BCurveStrip("S23","Curvedate",$A430),"Df.Mid",$A430+N$1),"")</f>
        <v>#N/A N/A</v>
      </c>
      <c r="O430" s="34" t="str">
        <f ca="1">IF($A430&lt;&gt;"",_xll.BCurveInt(_xll.BCurveStrip("S23","Curvedate",$A430),"Df.Mid",$A430+O$1),"")</f>
        <v>#N/A N/A</v>
      </c>
      <c r="P430" s="34" t="str">
        <f ca="1">IF($A430&lt;&gt;"",_xll.BCurveInt(_xll.BCurveStrip("S23","Curvedate",$A430),"Df.Mid",$A430+P$1),"")</f>
        <v>#N/A N/A</v>
      </c>
      <c r="Q430" s="34" t="str">
        <f ca="1">IF($A430&lt;&gt;"",_xll.BCurveInt(_xll.BCurveStrip("S23","Curvedate",$A430),"Df.Mid",$A430+Q$1),"")</f>
        <v>#N/A N/A</v>
      </c>
      <c r="R430" s="34" t="str">
        <f ca="1">IF($A430&lt;&gt;"",_xll.BCurveInt(_xll.BCurveStrip("S23","Curvedate",$A430),"Df.Mid",$A430+R$1),"")</f>
        <v>#N/A N/A</v>
      </c>
      <c r="S430" s="34" t="str">
        <f ca="1">IF($A430&lt;&gt;"",_xll.BCurveInt(_xll.BCurveStrip("S23","Curvedate",$A430),"Df.Mid",$A430+S$1),"")</f>
        <v>#N/A N/A</v>
      </c>
      <c r="T430" s="34" t="str">
        <f ca="1">IF($A430&lt;&gt;"",_xll.BCurveInt(_xll.BCurveStrip("S23","Curvedate",$A430),"Df.Mid",$A430+T$1),"")</f>
        <v>#N/A N/A</v>
      </c>
      <c r="U430" s="34" t="str">
        <f ca="1">IF($A430&lt;&gt;"",_xll.BCurveInt(_xll.BCurveStrip("S23","Curvedate",$A430),"Df.Mid",$A430+U$1),"")</f>
        <v>#N/A N/A</v>
      </c>
      <c r="V430" s="34" t="str">
        <f ca="1">IF($A430&lt;&gt;"",_xll.BCurveInt(_xll.BCurveStrip("S23","Curvedate",$A430),"Df.Mid",$A430+V$1),"")</f>
        <v>#N/A N/A</v>
      </c>
      <c r="W430" s="34" t="str">
        <f ca="1">IF($A430&lt;&gt;"",_xll.BCurveInt(_xll.BCurveStrip("S23","Curvedate",$A430),"Df.Mid",$A430+W$1),"")</f>
        <v>#N/A N/A</v>
      </c>
      <c r="X430" s="34" t="str">
        <f ca="1">IF($A430&lt;&gt;"",_xll.BCurveInt(_xll.BCurveStrip("S23","Curvedate",$A430),"Df.Mid",$A430+X$1),"")</f>
        <v>#N/A N/A</v>
      </c>
      <c r="Y430" s="34" t="str">
        <f ca="1">IF($A430&lt;&gt;"",_xll.BCurveInt(_xll.BCurveStrip("S23","Curvedate",$A430),"Df.Mid",$A430+Y$1),"")</f>
        <v>#N/A N/A</v>
      </c>
      <c r="Z430" s="34" t="str">
        <f ca="1">IF($A430&lt;&gt;"",_xll.BCurveInt(_xll.BCurveStrip("S23","Curvedate",$A430),"Df.Mid",$A430+Z$1),"")</f>
        <v>#N/A N/A</v>
      </c>
      <c r="AA430" s="34" t="str">
        <f ca="1">IF($A430&lt;&gt;"",_xll.BCurveInt(_xll.BCurveStrip("S23","Curvedate",$A430),"Df.Mid",$A430+AA$1),"")</f>
        <v>#N/A N/A</v>
      </c>
      <c r="AB430" s="34" t="str">
        <f ca="1">IF($A430&lt;&gt;"",_xll.BCurveInt(_xll.BCurveStrip("S23","Curvedate",$A430),"Df.Mid",$A430+AB$1),"")</f>
        <v>#N/A N/A</v>
      </c>
      <c r="AC430" s="34" t="str">
        <f ca="1">IF($A430&lt;&gt;"",_xll.BCurveInt(_xll.BCurveStrip("S23","Curvedate",$A430),"Df.Mid",$A430+AC$1),"")</f>
        <v>#N/A N/A</v>
      </c>
      <c r="AD430" s="34" t="str">
        <f ca="1">IF($A430&lt;&gt;"",_xll.BCurveInt(_xll.BCurveStrip("S23","Curvedate",$A430),"Df.Mid",$A430+AD$1),"")</f>
        <v>#N/A N/A</v>
      </c>
      <c r="AE430" s="34" t="str">
        <f ca="1">IF($A430&lt;&gt;"",_xll.BCurveInt(_xll.BCurveStrip("S23","Curvedate",$A430),"Df.Mid",$A430+AE$1),"")</f>
        <v>#N/A N/A</v>
      </c>
      <c r="AF430" s="34" t="str">
        <f ca="1">IF($A430&lt;&gt;"",_xll.BCurveInt(_xll.BCurveStrip("S23","Curvedate",$A430),"Df.Mid",$A430+AF$1),"")</f>
        <v>#N/A N/A</v>
      </c>
      <c r="AG430" s="34" t="str">
        <f ca="1">IF($A430&lt;&gt;"",_xll.BCurveInt(_xll.BCurveStrip("S23","Curvedate",$A430),"Df.Mid",$A430+AG$1),"")</f>
        <v>#N/A N/A</v>
      </c>
      <c r="AH430" s="34" t="str">
        <f ca="1">IF($A430&lt;&gt;"",_xll.BCurveInt(_xll.BCurveStrip("S23","Curvedate",$A430),"Df.Mid",$A430+AH$1),"")</f>
        <v>#N/A N/A</v>
      </c>
      <c r="AI430" s="34" t="str">
        <f ca="1">IF($A430&lt;&gt;"",_xll.BCurveInt(_xll.BCurveStrip("S23","Curvedate",$A430),"Df.Mid",$A430+AI$1),"")</f>
        <v>#N/A N/A</v>
      </c>
      <c r="AJ430" s="34" t="str">
        <f ca="1">IF($A430&lt;&gt;"",_xll.BCurveInt(_xll.BCurveStrip("S23","Curvedate",$A430),"Df.Mid",$A430+AJ$1),"")</f>
        <v>#N/A N/A</v>
      </c>
      <c r="AK430" s="34" t="str">
        <f ca="1">IF($A430&lt;&gt;"",_xll.BCurveInt(_xll.BCurveStrip("S23","Curvedate",$A430),"Df.Mid",$A430+AK$1),"")</f>
        <v>#N/A N/A</v>
      </c>
      <c r="AL430" s="34" t="str">
        <f ca="1">IF($A430&lt;&gt;"",_xll.BCurveInt(_xll.BCurveStrip("S23","Curvedate",$A430),"Df.Mid",$A430+AL$1),"")</f>
        <v>#N/A N/A</v>
      </c>
      <c r="AM430" s="34" t="str">
        <f ca="1">IF($A430&lt;&gt;"",_xll.BCurveInt(_xll.BCurveStrip("S23","Curvedate",$A430),"Df.Mid",$A430+AM$1),"")</f>
        <v>#N/A N/A</v>
      </c>
      <c r="AN430" s="34" t="str">
        <f ca="1">IF($A430&lt;&gt;"",_xll.BCurveInt(_xll.BCurveStrip("S23","Curvedate",$A430),"Df.Mid",$A430+AN$1),"")</f>
        <v>#N/A N/A</v>
      </c>
      <c r="AO430" s="34" t="str">
        <f ca="1">IF($A430&lt;&gt;"",_xll.BCurveInt(_xll.BCurveStrip("S23","Curvedate",$A430),"Df.Mid",$A430+AO$1),"")</f>
        <v>#N/A N/A</v>
      </c>
      <c r="AP430" s="34" t="str">
        <f ca="1">IF($A430&lt;&gt;"",_xll.BCurveInt(_xll.BCurveStrip("S23","Curvedate",$A430),"Df.Mid",$A430+AP$1),"")</f>
        <v>#N/A N/A</v>
      </c>
      <c r="AQ430" s="34" t="str">
        <f ca="1">IF($A430&lt;&gt;"",_xll.BCurveInt(_xll.BCurveStrip("S23","Curvedate",$A430),"Df.Mid",$A430+AQ$1),"")</f>
        <v>#N/A N/A</v>
      </c>
      <c r="AR430" s="34" t="str">
        <f ca="1">IF($A430&lt;&gt;"",_xll.BCurveInt(_xll.BCurveStrip("S23","Curvedate",$A430),"Df.Mid",$A430+AR$1),"")</f>
        <v>#N/A N/A</v>
      </c>
      <c r="AS430" s="34" t="str">
        <f ca="1">IF($A430&lt;&gt;"",_xll.BCurveInt(_xll.BCurveStrip("S23","Curvedate",$A430),"Df.Mid",$A430+AS$1),"")</f>
        <v>#N/A N/A</v>
      </c>
      <c r="AT430" s="34" t="str">
        <f ca="1">IF($A430&lt;&gt;"",_xll.BCurveInt(_xll.BCurveStrip("S23","Curvedate",$A430),"Df.Mid",$A430+AT$1),"")</f>
        <v>#N/A N/A</v>
      </c>
      <c r="AU430" s="34" t="str">
        <f ca="1">IF($A430&lt;&gt;"",_xll.BCurveInt(_xll.BCurveStrip("S23","Curvedate",$A430),"Df.Mid",$A430+AU$1),"")</f>
        <v>#N/A N/A</v>
      </c>
      <c r="AV430" s="34" t="str">
        <f ca="1">IF($A430&lt;&gt;"",_xll.BCurveInt(_xll.BCurveStrip("S23","Curvedate",$A430),"Df.Mid",$A430+AV$1),"")</f>
        <v>#N/A N/A</v>
      </c>
      <c r="AW430" s="34" t="str">
        <f ca="1">IF($A430&lt;&gt;"",_xll.BCurveInt(_xll.BCurveStrip("S23","Curvedate",$A430),"Df.Mid",$A430+AW$1),"")</f>
        <v>#N/A N/A</v>
      </c>
      <c r="AX430" s="34" t="str">
        <f ca="1">IF($A430&lt;&gt;"",_xll.BCurveInt(_xll.BCurveStrip("S23","Curvedate",$A430),"Df.Mid",$A430+AX$1),"")</f>
        <v>#N/A N/A</v>
      </c>
      <c r="AY430" s="34" t="str">
        <f ca="1">IF($A430&lt;&gt;"",_xll.BCurveInt(_xll.BCurveStrip("S23","Curvedate",$A430),"Df.Mid",$A430+AY$1),"")</f>
        <v>#N/A N/A</v>
      </c>
      <c r="AZ430" s="34" t="str">
        <f ca="1">IF($A430&lt;&gt;"",_xll.BCurveInt(_xll.BCurveStrip("S23","Curvedate",$A430),"Df.Mid",$A430+AZ$1),"")</f>
        <v>#N/A N/A</v>
      </c>
      <c r="BA430" s="34" t="str">
        <f ca="1">IF($A430&lt;&gt;"",_xll.BCurveInt(_xll.BCurveStrip("S23","Curvedate",$A430),"Df.Mid",$A430+BA$1),"")</f>
        <v>#N/A N/A</v>
      </c>
      <c r="BB430" s="34" t="str">
        <f ca="1">IF($A430&lt;&gt;"",_xll.BCurveInt(_xll.BCurveStrip("S23","Curvedate",$A430),"Df.Mid",$A430+BB$1),"")</f>
        <v>#N/A N/A</v>
      </c>
      <c r="BC430" s="34" t="str">
        <f ca="1">IF($A430&lt;&gt;"",_xll.BCurveInt(_xll.BCurveStrip("S23","Curvedate",$A430),"Df.Mid",$A430+BC$1),"")</f>
        <v>#N/A N/A</v>
      </c>
      <c r="BD430" s="34" t="str">
        <f ca="1">IF($A430&lt;&gt;"",_xll.BCurveInt(_xll.BCurveStrip("S23","Curvedate",$A430),"Df.Mid",$A430+BD$1),"")</f>
        <v>#N/A N/A</v>
      </c>
      <c r="BE430" s="34" t="str">
        <f ca="1">IF($A430&lt;&gt;"",_xll.BCurveInt(_xll.BCurveStrip("S23","Curvedate",$A430),"Df.Mid",$A430+BE$1),"")</f>
        <v>#N/A N/A</v>
      </c>
      <c r="BF430" s="34" t="str">
        <f ca="1">IF($A430&lt;&gt;"",_xll.BCurveInt(_xll.BCurveStrip("S23","Curvedate",$A430),"Df.Mid",$A430+BF$1),"")</f>
        <v>#N/A N/A</v>
      </c>
      <c r="BG430" s="34" t="str">
        <f ca="1">IF($A430&lt;&gt;"",_xll.BCurveInt(_xll.BCurveStrip("S23","Curvedate",$A430),"Df.Mid",$A430+BG$1),"")</f>
        <v>#N/A N/A</v>
      </c>
      <c r="BH430" s="34" t="str">
        <f ca="1">IF($A430&lt;&gt;"",_xll.BCurveInt(_xll.BCurveStrip("S23","Curvedate",$A430),"Df.Mid",$A430+BH$1),"")</f>
        <v>#N/A N/A</v>
      </c>
      <c r="BI430" s="34" t="str">
        <f ca="1">IF($A430&lt;&gt;"",_xll.BCurveInt(_xll.BCurveStrip("S23","Curvedate",$A430),"Df.Mid",$A430+BI$1),"")</f>
        <v>#N/A N/A</v>
      </c>
      <c r="BJ430" s="34" t="str">
        <f ca="1">IF($A430&lt;&gt;"",_xll.BCurveInt(_xll.BCurveStrip("S23","Curvedate",$A430),"Df.Mid",$A430+BJ$1),"")</f>
        <v>#N/A N/A</v>
      </c>
      <c r="BK430" s="34" t="str">
        <f ca="1">IF($A430&lt;&gt;"",_xll.BCurveInt(_xll.BCurveStrip("S23","Curvedate",$A430),"Df.Mid",$A430+BK$1),"")</f>
        <v>#N/A N/A</v>
      </c>
      <c r="BL430" s="34" t="str">
        <f ca="1">IF($A430&lt;&gt;"",_xll.BCurveInt(_xll.BCurveStrip("S23","Curvedate",$A430),"Df.Mid",$A430+BL$1),"")</f>
        <v>#N/A N/A</v>
      </c>
      <c r="BM430" s="34" t="str">
        <f ca="1">IF($A430&lt;&gt;"",_xll.BCurveInt(_xll.BCurveStrip("S23","Curvedate",$A430),"Df.Mid",$A430+BM$1),"")</f>
        <v>#N/A N/A</v>
      </c>
      <c r="BN430" s="34" t="str">
        <f ca="1">IF($A430&lt;&gt;"",_xll.BCurveInt(_xll.BCurveStrip("S23","Curvedate",$A430),"Df.Mid",$A430+BN$1),"")</f>
        <v>#N/A N/A</v>
      </c>
      <c r="BO430" s="34" t="str">
        <f ca="1">IF($A430&lt;&gt;"",_xll.BCurveInt(_xll.BCurveStrip("S23","Curvedate",$A430),"Df.Mid",$A430+BO$1),"")</f>
        <v>#N/A N/A</v>
      </c>
      <c r="BP430" s="34" t="str">
        <f ca="1">IF($A430&lt;&gt;"",_xll.BCurveInt(_xll.BCurveStrip("S23","Curvedate",$A430),"Df.Mid",$A430+BP$1),"")</f>
        <v>#N/A N/A</v>
      </c>
      <c r="BQ430" s="34" t="str">
        <f ca="1">IF($A430&lt;&gt;"",_xll.BCurveInt(_xll.BCurveStrip("S23","Curvedate",$A430),"Df.Mid",$A430+BQ$1),"")</f>
        <v>#N/A N/A</v>
      </c>
      <c r="BR430" s="34" t="str">
        <f ca="1">IF($A430&lt;&gt;"",_xll.BCurveInt(_xll.BCurveStrip("S23","Curvedate",$A430),"Df.Mid",$A430+BR$1),"")</f>
        <v>#N/A N/A</v>
      </c>
      <c r="BS430" s="34" t="str">
        <f ca="1">IF($A430&lt;&gt;"",_xll.BCurveInt(_xll.BCurveStrip("S23","Curvedate",$A430),"Df.Mid",$A430+BS$1),"")</f>
        <v>#N/A N/A</v>
      </c>
      <c r="BT430" s="34" t="str">
        <f ca="1">IF($A430&lt;&gt;"",_xll.BCurveInt(_xll.BCurveStrip("S23","Curvedate",$A430),"Df.Mid",$A430+BT$1),"")</f>
        <v>#N/A N/A</v>
      </c>
      <c r="BU430" s="34" t="str">
        <f ca="1">IF($A430&lt;&gt;"",_xll.BCurveInt(_xll.BCurveStrip("S23","Curvedate",$A430),"Df.Mid",$A430+BU$1),"")</f>
        <v>#N/A N/A</v>
      </c>
      <c r="BV430" s="34" t="str">
        <f ca="1">IF($A430&lt;&gt;"",_xll.BCurveInt(_xll.BCurveStrip("S23","Curvedate",$A430),"Df.Mid",$A430+BV$1),"")</f>
        <v>#N/A N/A</v>
      </c>
      <c r="BW430" s="34" t="str">
        <f ca="1">IF($A430&lt;&gt;"",_xll.BCurveInt(_xll.BCurveStrip("S23","Curvedate",$A430),"Df.Mid",$A430+BW$1),"")</f>
        <v>#N/A N/A</v>
      </c>
      <c r="BX430" s="34" t="str">
        <f ca="1">IF($A430&lt;&gt;"",_xll.BCurveInt(_xll.BCurveStrip("S23","Curvedate",$A430),"Df.Mid",$A430+BX$1),"")</f>
        <v>#N/A N/A</v>
      </c>
      <c r="BY430" s="34" t="str">
        <f ca="1">IF($A430&lt;&gt;"",_xll.BCurveInt(_xll.BCurveStrip("S23","Curvedate",$A430),"Df.Mid",$A430+BY$1),"")</f>
        <v>#N/A N/A</v>
      </c>
      <c r="BZ430" s="34" t="str">
        <f ca="1">IF($A430&lt;&gt;"",_xll.BCurveInt(_xll.BCurveStrip("S23","Curvedate",$A430),"Df.Mid",$A430+BZ$1),"")</f>
        <v>#N/A N/A</v>
      </c>
      <c r="CA430" s="34" t="str">
        <f ca="1">IF($A430&lt;&gt;"",_xll.BCurveInt(_xll.BCurveStrip("S23","Curvedate",$A430),"Df.Mid",$A430+CA$1),"")</f>
        <v>#N/A N/A</v>
      </c>
      <c r="CB430" s="34" t="str">
        <f ca="1">IF($A430&lt;&gt;"",_xll.BCurveInt(_xll.BCurveStrip("S23","Curvedate",$A430),"Df.Mid",$A430+CB$1),"")</f>
        <v>#N/A N/A</v>
      </c>
      <c r="CC430" s="34" t="str">
        <f ca="1">IF($A430&lt;&gt;"",_xll.BCurveInt(_xll.BCurveStrip("S23","Curvedate",$A430),"Df.Mid",$A430+CC$1),"")</f>
        <v>#N/A N/A</v>
      </c>
      <c r="CD430" s="34" t="str">
        <f ca="1">IF($A430&lt;&gt;"",_xll.BCurveInt(_xll.BCurveStrip("S23","Curvedate",$A430),"Df.Mid",$A430+CD$1),"")</f>
        <v>#N/A N/A</v>
      </c>
      <c r="CE430" s="34" t="str">
        <f ca="1">IF($A430&lt;&gt;"",_xll.BCurveInt(_xll.BCurveStrip("S23","Curvedate",$A430),"Df.Mid",$A430+CE$1),"")</f>
        <v>#N/A N/A</v>
      </c>
      <c r="CF430" s="34" t="str">
        <f ca="1">IF($A430&lt;&gt;"",_xll.BCurveInt(_xll.BCurveStrip("S23","Curvedate",$A430),"Df.Mid",$A430+CF$1),"")</f>
        <v>#N/A N/A</v>
      </c>
      <c r="CG430" s="34" t="str">
        <f ca="1">IF($A430&lt;&gt;"",_xll.BCurveInt(_xll.BCurveStrip("S23","Curvedate",$A430),"Df.Mid",$A430+CG$1),"")</f>
        <v>#N/A N/A</v>
      </c>
      <c r="CH430" s="34" t="str">
        <f ca="1">IF($A430&lt;&gt;"",_xll.BCurveInt(_xll.BCurveStrip("S23","Curvedate",$A430),"Df.Mid",$A430+CH$1),"")</f>
        <v>#N/A N/A</v>
      </c>
      <c r="CI430" s="34" t="str">
        <f ca="1">IF($A430&lt;&gt;"",_xll.BCurveInt(_xll.BCurveStrip("S23","Curvedate",$A430),"Df.Mid",$A430+CI$1),"")</f>
        <v>#N/A N/A</v>
      </c>
      <c r="CJ430" s="34" t="str">
        <f ca="1">IF($A430&lt;&gt;"",_xll.BCurveInt(_xll.BCurveStrip("S23","Curvedate",$A430),"Df.Mid",$A430+CJ$1),"")</f>
        <v>#N/A N/A</v>
      </c>
      <c r="CK430" s="34" t="str">
        <f ca="1">IF($A430&lt;&gt;"",_xll.BCurveInt(_xll.BCurveStrip("S23","Curvedate",$A430),"Df.Mid",$A430+CK$1),"")</f>
        <v>#N/A N/A</v>
      </c>
      <c r="CL430" s="34" t="str">
        <f ca="1">IF($A430&lt;&gt;"",_xll.BCurveInt(_xll.BCurveStrip("S23","Curvedate",$A430),"Df.Mid",$A430+CL$1),"")</f>
        <v>#N/A N/A</v>
      </c>
      <c r="CM430" s="34" t="str">
        <f ca="1">IF($A430&lt;&gt;"",_xll.BCurveInt(_xll.BCurveStrip("S23","Curvedate",$A430),"Df.Mid",$A430+CM$1),"")</f>
        <v>#N/A N/A</v>
      </c>
      <c r="CN430" s="34" t="str">
        <f ca="1">IF($A430&lt;&gt;"",_xll.BCurveInt(_xll.BCurveStrip("S23","Curvedate",$A430),"Df.Mid",$A430+CN$1),"")</f>
        <v>#N/A N/A</v>
      </c>
      <c r="CO430" s="34" t="str">
        <f ca="1">IF($A430&lt;&gt;"",_xll.BCurveInt(_xll.BCurveStrip("S23","Curvedate",$A430),"Df.Mid",$A430+CO$1),"")</f>
        <v>#N/A N/A</v>
      </c>
      <c r="CP430" s="34" t="str">
        <f ca="1">IF($A430&lt;&gt;"",_xll.BCurveInt(_xll.BCurveStrip("S23","Curvedate",$A430),"Df.Mid",$A430+CP$1),"")</f>
        <v>#N/A N/A</v>
      </c>
      <c r="CQ430" s="34" t="str">
        <f ca="1">IF($A430&lt;&gt;"",_xll.BCurveInt(_xll.BCurveStrip("S23","Curvedate",$A430),"Df.Mid",$A430+CQ$1),"")</f>
        <v>#N/A N/A</v>
      </c>
      <c r="CR430" s="34" t="str">
        <f ca="1">IF($A430&lt;&gt;"",_xll.BCurveInt(_xll.BCurveStrip("S23","Curvedate",$A430),"Df.Mid",$A430+CR$1),"")</f>
        <v>#N/A N/A</v>
      </c>
      <c r="CS430" s="34" t="str">
        <f ca="1">IF($A430&lt;&gt;"",_xll.BCurveInt(_xll.BCurveStrip("S23","Curvedate",$A430),"Df.Mid",$A430+CS$1),"")</f>
        <v>#N/A N/A</v>
      </c>
      <c r="CT430" s="34" t="str">
        <f ca="1">IF($A430&lt;&gt;"",_xll.BCurveInt(_xll.BCurveStrip("S23","Curvedate",$A430),"Df.Mid",$A430+CT$1),"")</f>
        <v>#N/A N/A</v>
      </c>
      <c r="CU430" s="34" t="str">
        <f ca="1">IF($A430&lt;&gt;"",_xll.BCurveInt(_xll.BCurveStrip("S23","Curvedate",$A430),"Df.Mid",$A430+CU$1),"")</f>
        <v>#N/A N/A</v>
      </c>
      <c r="CV430" s="34" t="str">
        <f ca="1">IF($A430&lt;&gt;"",_xll.BCurveInt(_xll.BCurveStrip("S23","Curvedate",$A430),"Df.Mid",$A430+CV$1),"")</f>
        <v>#N/A N/A</v>
      </c>
      <c r="CW430" s="34" t="str">
        <f ca="1">IF($A430&lt;&gt;"",_xll.BCurveInt(_xll.BCurveStrip("S23","Curvedate",$A430),"Df.Mid",$A430+CW$1),"")</f>
        <v>#N/A N/A</v>
      </c>
      <c r="CX430" s="34" t="str">
        <f ca="1">IF($A430&lt;&gt;"",_xll.BCurveInt(_xll.BCurveStrip("S23","Curvedate",$A430),"Df.Mid",$A430+CX$1),"")</f>
        <v>#N/A N/A</v>
      </c>
      <c r="CY430" s="34" t="str">
        <f ca="1">IF($A430&lt;&gt;"",_xll.BCurveInt(_xll.BCurveStrip("S23","Curvedate",$A430),"Df.Mid",$A430+CY$1),"")</f>
        <v>#N/A N/A</v>
      </c>
      <c r="CZ430" s="34" t="str">
        <f ca="1">IF($A430&lt;&gt;"",_xll.BCurveInt(_xll.BCurveStrip("S23","Curvedate",$A430),"Df.Mid",$A430+CZ$1),"")</f>
        <v>#N/A N/A</v>
      </c>
      <c r="DA430" s="34" t="str">
        <f ca="1">IF($A430&lt;&gt;"",_xll.BCurveInt(_xll.BCurveStrip("S23","Curvedate",$A430),"Df.Mid",$A430+DA$1),"")</f>
        <v>#N/A N/A</v>
      </c>
      <c r="DB430" s="34" t="str">
        <f ca="1">IF($A430&lt;&gt;"",_xll.BCurveInt(_xll.BCurveStrip("S23","Curvedate",$A430),"Df.Mid",$A430+DB$1),"")</f>
        <v>#N/A N/A</v>
      </c>
    </row>
    <row r="431" spans="1:106" x14ac:dyDescent="0.2">
      <c r="A431" s="13">
        <f t="shared" ca="1" si="6"/>
        <v>44873</v>
      </c>
      <c r="B431" s="34" t="str">
        <f ca="1">IF($A431&lt;&gt;"",_xll.BCurveInt(_xll.BCurveStrip("S23","Curvedate",$A431),"Df.Mid",$A431+B$1),"")</f>
        <v>#N/A N/A</v>
      </c>
      <c r="C431" s="34" t="str">
        <f ca="1">IF($A431&lt;&gt;"",_xll.BCurveInt(_xll.BCurveStrip("S23","Curvedate",$A431),"Df.Mid",$A431+C$1),"")</f>
        <v>#N/A N/A</v>
      </c>
      <c r="D431" s="34" t="str">
        <f ca="1">IF($A431&lt;&gt;"",_xll.BCurveInt(_xll.BCurveStrip("S23","Curvedate",$A431),"Df.Mid",$A431+D$1),"")</f>
        <v>#N/A N/A</v>
      </c>
      <c r="E431" s="34" t="str">
        <f ca="1">IF($A431&lt;&gt;"",_xll.BCurveInt(_xll.BCurveStrip("S23","Curvedate",$A431),"Df.Mid",$A431+E$1),"")</f>
        <v>#N/A N/A</v>
      </c>
      <c r="F431" s="34" t="str">
        <f ca="1">IF($A431&lt;&gt;"",_xll.BCurveInt(_xll.BCurveStrip("S23","Curvedate",$A431),"Df.Mid",$A431+F$1),"")</f>
        <v>#N/A N/A</v>
      </c>
      <c r="G431" s="34" t="str">
        <f ca="1">IF($A431&lt;&gt;"",_xll.BCurveInt(_xll.BCurveStrip("S23","Curvedate",$A431),"Df.Mid",$A431+G$1),"")</f>
        <v>#N/A N/A</v>
      </c>
      <c r="H431" s="34" t="str">
        <f ca="1">IF($A431&lt;&gt;"",_xll.BCurveInt(_xll.BCurveStrip("S23","Curvedate",$A431),"Df.Mid",$A431+H$1),"")</f>
        <v>#N/A N/A</v>
      </c>
      <c r="I431" s="34" t="str">
        <f ca="1">IF($A431&lt;&gt;"",_xll.BCurveInt(_xll.BCurveStrip("S23","Curvedate",$A431),"Df.Mid",$A431+I$1),"")</f>
        <v>#N/A N/A</v>
      </c>
      <c r="J431" s="34" t="str">
        <f ca="1">IF($A431&lt;&gt;"",_xll.BCurveInt(_xll.BCurveStrip("S23","Curvedate",$A431),"Df.Mid",$A431+J$1),"")</f>
        <v>#N/A N/A</v>
      </c>
      <c r="K431" s="34" t="str">
        <f ca="1">IF($A431&lt;&gt;"",_xll.BCurveInt(_xll.BCurveStrip("S23","Curvedate",$A431),"Df.Mid",$A431+K$1),"")</f>
        <v>#N/A N/A</v>
      </c>
      <c r="L431" s="34" t="str">
        <f ca="1">IF($A431&lt;&gt;"",_xll.BCurveInt(_xll.BCurveStrip("S23","Curvedate",$A431),"Df.Mid",$A431+L$1),"")</f>
        <v>#N/A N/A</v>
      </c>
      <c r="M431" s="34" t="str">
        <f ca="1">IF($A431&lt;&gt;"",_xll.BCurveInt(_xll.BCurveStrip("S23","Curvedate",$A431),"Df.Mid",$A431+M$1),"")</f>
        <v>#N/A N/A</v>
      </c>
      <c r="N431" s="34" t="str">
        <f ca="1">IF($A431&lt;&gt;"",_xll.BCurveInt(_xll.BCurveStrip("S23","Curvedate",$A431),"Df.Mid",$A431+N$1),"")</f>
        <v>#N/A N/A</v>
      </c>
      <c r="O431" s="34" t="str">
        <f ca="1">IF($A431&lt;&gt;"",_xll.BCurveInt(_xll.BCurveStrip("S23","Curvedate",$A431),"Df.Mid",$A431+O$1),"")</f>
        <v>#N/A N/A</v>
      </c>
      <c r="P431" s="34" t="str">
        <f ca="1">IF($A431&lt;&gt;"",_xll.BCurveInt(_xll.BCurveStrip("S23","Curvedate",$A431),"Df.Mid",$A431+P$1),"")</f>
        <v>#N/A N/A</v>
      </c>
      <c r="Q431" s="34" t="str">
        <f ca="1">IF($A431&lt;&gt;"",_xll.BCurveInt(_xll.BCurveStrip("S23","Curvedate",$A431),"Df.Mid",$A431+Q$1),"")</f>
        <v>#N/A N/A</v>
      </c>
      <c r="R431" s="34" t="str">
        <f ca="1">IF($A431&lt;&gt;"",_xll.BCurveInt(_xll.BCurveStrip("S23","Curvedate",$A431),"Df.Mid",$A431+R$1),"")</f>
        <v>#N/A N/A</v>
      </c>
      <c r="S431" s="34" t="str">
        <f ca="1">IF($A431&lt;&gt;"",_xll.BCurveInt(_xll.BCurveStrip("S23","Curvedate",$A431),"Df.Mid",$A431+S$1),"")</f>
        <v>#N/A N/A</v>
      </c>
      <c r="T431" s="34" t="str">
        <f ca="1">IF($A431&lt;&gt;"",_xll.BCurveInt(_xll.BCurveStrip("S23","Curvedate",$A431),"Df.Mid",$A431+T$1),"")</f>
        <v>#N/A N/A</v>
      </c>
      <c r="U431" s="34" t="str">
        <f ca="1">IF($A431&lt;&gt;"",_xll.BCurveInt(_xll.BCurveStrip("S23","Curvedate",$A431),"Df.Mid",$A431+U$1),"")</f>
        <v>#N/A N/A</v>
      </c>
      <c r="V431" s="34" t="str">
        <f ca="1">IF($A431&lt;&gt;"",_xll.BCurveInt(_xll.BCurveStrip("S23","Curvedate",$A431),"Df.Mid",$A431+V$1),"")</f>
        <v>#N/A N/A</v>
      </c>
      <c r="W431" s="34" t="str">
        <f ca="1">IF($A431&lt;&gt;"",_xll.BCurveInt(_xll.BCurveStrip("S23","Curvedate",$A431),"Df.Mid",$A431+W$1),"")</f>
        <v>#N/A N/A</v>
      </c>
      <c r="X431" s="34" t="str">
        <f ca="1">IF($A431&lt;&gt;"",_xll.BCurveInt(_xll.BCurveStrip("S23","Curvedate",$A431),"Df.Mid",$A431+X$1),"")</f>
        <v>#N/A N/A</v>
      </c>
      <c r="Y431" s="34" t="str">
        <f ca="1">IF($A431&lt;&gt;"",_xll.BCurveInt(_xll.BCurveStrip("S23","Curvedate",$A431),"Df.Mid",$A431+Y$1),"")</f>
        <v>#N/A N/A</v>
      </c>
      <c r="Z431" s="34" t="str">
        <f ca="1">IF($A431&lt;&gt;"",_xll.BCurveInt(_xll.BCurveStrip("S23","Curvedate",$A431),"Df.Mid",$A431+Z$1),"")</f>
        <v>#N/A N/A</v>
      </c>
      <c r="AA431" s="34" t="str">
        <f ca="1">IF($A431&lt;&gt;"",_xll.BCurveInt(_xll.BCurveStrip("S23","Curvedate",$A431),"Df.Mid",$A431+AA$1),"")</f>
        <v>#N/A N/A</v>
      </c>
      <c r="AB431" s="34" t="str">
        <f ca="1">IF($A431&lt;&gt;"",_xll.BCurveInt(_xll.BCurveStrip("S23","Curvedate",$A431),"Df.Mid",$A431+AB$1),"")</f>
        <v>#N/A N/A</v>
      </c>
      <c r="AC431" s="34" t="str">
        <f ca="1">IF($A431&lt;&gt;"",_xll.BCurveInt(_xll.BCurveStrip("S23","Curvedate",$A431),"Df.Mid",$A431+AC$1),"")</f>
        <v>#N/A N/A</v>
      </c>
      <c r="AD431" s="34" t="str">
        <f ca="1">IF($A431&lt;&gt;"",_xll.BCurveInt(_xll.BCurveStrip("S23","Curvedate",$A431),"Df.Mid",$A431+AD$1),"")</f>
        <v>#N/A N/A</v>
      </c>
      <c r="AE431" s="34" t="str">
        <f ca="1">IF($A431&lt;&gt;"",_xll.BCurveInt(_xll.BCurveStrip("S23","Curvedate",$A431),"Df.Mid",$A431+AE$1),"")</f>
        <v>#N/A N/A</v>
      </c>
      <c r="AF431" s="34" t="str">
        <f ca="1">IF($A431&lt;&gt;"",_xll.BCurveInt(_xll.BCurveStrip("S23","Curvedate",$A431),"Df.Mid",$A431+AF$1),"")</f>
        <v>#N/A N/A</v>
      </c>
      <c r="AG431" s="34" t="str">
        <f ca="1">IF($A431&lt;&gt;"",_xll.BCurveInt(_xll.BCurveStrip("S23","Curvedate",$A431),"Df.Mid",$A431+AG$1),"")</f>
        <v>#N/A N/A</v>
      </c>
      <c r="AH431" s="34" t="str">
        <f ca="1">IF($A431&lt;&gt;"",_xll.BCurveInt(_xll.BCurveStrip("S23","Curvedate",$A431),"Df.Mid",$A431+AH$1),"")</f>
        <v>#N/A N/A</v>
      </c>
      <c r="AI431" s="34" t="str">
        <f ca="1">IF($A431&lt;&gt;"",_xll.BCurveInt(_xll.BCurveStrip("S23","Curvedate",$A431),"Df.Mid",$A431+AI$1),"")</f>
        <v>#N/A N/A</v>
      </c>
      <c r="AJ431" s="34" t="str">
        <f ca="1">IF($A431&lt;&gt;"",_xll.BCurveInt(_xll.BCurveStrip("S23","Curvedate",$A431),"Df.Mid",$A431+AJ$1),"")</f>
        <v>#N/A N/A</v>
      </c>
      <c r="AK431" s="34" t="str">
        <f ca="1">IF($A431&lt;&gt;"",_xll.BCurveInt(_xll.BCurveStrip("S23","Curvedate",$A431),"Df.Mid",$A431+AK$1),"")</f>
        <v>#N/A N/A</v>
      </c>
      <c r="AL431" s="34" t="str">
        <f ca="1">IF($A431&lt;&gt;"",_xll.BCurveInt(_xll.BCurveStrip("S23","Curvedate",$A431),"Df.Mid",$A431+AL$1),"")</f>
        <v>#N/A N/A</v>
      </c>
      <c r="AM431" s="34" t="str">
        <f ca="1">IF($A431&lt;&gt;"",_xll.BCurveInt(_xll.BCurveStrip("S23","Curvedate",$A431),"Df.Mid",$A431+AM$1),"")</f>
        <v>#N/A N/A</v>
      </c>
      <c r="AN431" s="34" t="str">
        <f ca="1">IF($A431&lt;&gt;"",_xll.BCurveInt(_xll.BCurveStrip("S23","Curvedate",$A431),"Df.Mid",$A431+AN$1),"")</f>
        <v>#N/A N/A</v>
      </c>
      <c r="AO431" s="34" t="str">
        <f ca="1">IF($A431&lt;&gt;"",_xll.BCurveInt(_xll.BCurveStrip("S23","Curvedate",$A431),"Df.Mid",$A431+AO$1),"")</f>
        <v>#N/A N/A</v>
      </c>
      <c r="AP431" s="34" t="str">
        <f ca="1">IF($A431&lt;&gt;"",_xll.BCurveInt(_xll.BCurveStrip("S23","Curvedate",$A431),"Df.Mid",$A431+AP$1),"")</f>
        <v>#N/A N/A</v>
      </c>
      <c r="AQ431" s="34" t="str">
        <f ca="1">IF($A431&lt;&gt;"",_xll.BCurveInt(_xll.BCurveStrip("S23","Curvedate",$A431),"Df.Mid",$A431+AQ$1),"")</f>
        <v>#N/A N/A</v>
      </c>
      <c r="AR431" s="34" t="str">
        <f ca="1">IF($A431&lt;&gt;"",_xll.BCurveInt(_xll.BCurveStrip("S23","Curvedate",$A431),"Df.Mid",$A431+AR$1),"")</f>
        <v>#N/A N/A</v>
      </c>
      <c r="AS431" s="34" t="str">
        <f ca="1">IF($A431&lt;&gt;"",_xll.BCurveInt(_xll.BCurveStrip("S23","Curvedate",$A431),"Df.Mid",$A431+AS$1),"")</f>
        <v>#N/A N/A</v>
      </c>
      <c r="AT431" s="34" t="str">
        <f ca="1">IF($A431&lt;&gt;"",_xll.BCurveInt(_xll.BCurveStrip("S23","Curvedate",$A431),"Df.Mid",$A431+AT$1),"")</f>
        <v>#N/A N/A</v>
      </c>
      <c r="AU431" s="34" t="str">
        <f ca="1">IF($A431&lt;&gt;"",_xll.BCurveInt(_xll.BCurveStrip("S23","Curvedate",$A431),"Df.Mid",$A431+AU$1),"")</f>
        <v>#N/A N/A</v>
      </c>
      <c r="AV431" s="34" t="str">
        <f ca="1">IF($A431&lt;&gt;"",_xll.BCurveInt(_xll.BCurveStrip("S23","Curvedate",$A431),"Df.Mid",$A431+AV$1),"")</f>
        <v>#N/A N/A</v>
      </c>
      <c r="AW431" s="34" t="str">
        <f ca="1">IF($A431&lt;&gt;"",_xll.BCurveInt(_xll.BCurveStrip("S23","Curvedate",$A431),"Df.Mid",$A431+AW$1),"")</f>
        <v>#N/A N/A</v>
      </c>
      <c r="AX431" s="34" t="str">
        <f ca="1">IF($A431&lt;&gt;"",_xll.BCurveInt(_xll.BCurveStrip("S23","Curvedate",$A431),"Df.Mid",$A431+AX$1),"")</f>
        <v>#N/A N/A</v>
      </c>
      <c r="AY431" s="34" t="str">
        <f ca="1">IF($A431&lt;&gt;"",_xll.BCurveInt(_xll.BCurveStrip("S23","Curvedate",$A431),"Df.Mid",$A431+AY$1),"")</f>
        <v>#N/A N/A</v>
      </c>
      <c r="AZ431" s="34" t="str">
        <f ca="1">IF($A431&lt;&gt;"",_xll.BCurveInt(_xll.BCurveStrip("S23","Curvedate",$A431),"Df.Mid",$A431+AZ$1),"")</f>
        <v>#N/A N/A</v>
      </c>
      <c r="BA431" s="34" t="str">
        <f ca="1">IF($A431&lt;&gt;"",_xll.BCurveInt(_xll.BCurveStrip("S23","Curvedate",$A431),"Df.Mid",$A431+BA$1),"")</f>
        <v>#N/A N/A</v>
      </c>
      <c r="BB431" s="34" t="str">
        <f ca="1">IF($A431&lt;&gt;"",_xll.BCurveInt(_xll.BCurveStrip("S23","Curvedate",$A431),"Df.Mid",$A431+BB$1),"")</f>
        <v>#N/A N/A</v>
      </c>
      <c r="BC431" s="34" t="str">
        <f ca="1">IF($A431&lt;&gt;"",_xll.BCurveInt(_xll.BCurveStrip("S23","Curvedate",$A431),"Df.Mid",$A431+BC$1),"")</f>
        <v>#N/A N/A</v>
      </c>
      <c r="BD431" s="34" t="str">
        <f ca="1">IF($A431&lt;&gt;"",_xll.BCurveInt(_xll.BCurveStrip("S23","Curvedate",$A431),"Df.Mid",$A431+BD$1),"")</f>
        <v>#N/A N/A</v>
      </c>
      <c r="BE431" s="34" t="str">
        <f ca="1">IF($A431&lt;&gt;"",_xll.BCurveInt(_xll.BCurveStrip("S23","Curvedate",$A431),"Df.Mid",$A431+BE$1),"")</f>
        <v>#N/A N/A</v>
      </c>
      <c r="BF431" s="34" t="str">
        <f ca="1">IF($A431&lt;&gt;"",_xll.BCurveInt(_xll.BCurveStrip("S23","Curvedate",$A431),"Df.Mid",$A431+BF$1),"")</f>
        <v>#N/A N/A</v>
      </c>
      <c r="BG431" s="34" t="str">
        <f ca="1">IF($A431&lt;&gt;"",_xll.BCurveInt(_xll.BCurveStrip("S23","Curvedate",$A431),"Df.Mid",$A431+BG$1),"")</f>
        <v>#N/A N/A</v>
      </c>
      <c r="BH431" s="34" t="str">
        <f ca="1">IF($A431&lt;&gt;"",_xll.BCurveInt(_xll.BCurveStrip("S23","Curvedate",$A431),"Df.Mid",$A431+BH$1),"")</f>
        <v>#N/A N/A</v>
      </c>
      <c r="BI431" s="34" t="str">
        <f ca="1">IF($A431&lt;&gt;"",_xll.BCurveInt(_xll.BCurveStrip("S23","Curvedate",$A431),"Df.Mid",$A431+BI$1),"")</f>
        <v>#N/A N/A</v>
      </c>
      <c r="BJ431" s="34" t="str">
        <f ca="1">IF($A431&lt;&gt;"",_xll.BCurveInt(_xll.BCurveStrip("S23","Curvedate",$A431),"Df.Mid",$A431+BJ$1),"")</f>
        <v>#N/A N/A</v>
      </c>
      <c r="BK431" s="34" t="str">
        <f ca="1">IF($A431&lt;&gt;"",_xll.BCurveInt(_xll.BCurveStrip("S23","Curvedate",$A431),"Df.Mid",$A431+BK$1),"")</f>
        <v>#N/A N/A</v>
      </c>
      <c r="BL431" s="34" t="str">
        <f ca="1">IF($A431&lt;&gt;"",_xll.BCurveInt(_xll.BCurveStrip("S23","Curvedate",$A431),"Df.Mid",$A431+BL$1),"")</f>
        <v>#N/A N/A</v>
      </c>
      <c r="BM431" s="34" t="str">
        <f ca="1">IF($A431&lt;&gt;"",_xll.BCurveInt(_xll.BCurveStrip("S23","Curvedate",$A431),"Df.Mid",$A431+BM$1),"")</f>
        <v>#N/A N/A</v>
      </c>
      <c r="BN431" s="34" t="str">
        <f ca="1">IF($A431&lt;&gt;"",_xll.BCurveInt(_xll.BCurveStrip("S23","Curvedate",$A431),"Df.Mid",$A431+BN$1),"")</f>
        <v>#N/A N/A</v>
      </c>
      <c r="BO431" s="34" t="str">
        <f ca="1">IF($A431&lt;&gt;"",_xll.BCurveInt(_xll.BCurveStrip("S23","Curvedate",$A431),"Df.Mid",$A431+BO$1),"")</f>
        <v>#N/A N/A</v>
      </c>
      <c r="BP431" s="34" t="str">
        <f ca="1">IF($A431&lt;&gt;"",_xll.BCurveInt(_xll.BCurveStrip("S23","Curvedate",$A431),"Df.Mid",$A431+BP$1),"")</f>
        <v>#N/A N/A</v>
      </c>
      <c r="BQ431" s="34" t="str">
        <f ca="1">IF($A431&lt;&gt;"",_xll.BCurveInt(_xll.BCurveStrip("S23","Curvedate",$A431),"Df.Mid",$A431+BQ$1),"")</f>
        <v>#N/A N/A</v>
      </c>
      <c r="BR431" s="34" t="str">
        <f ca="1">IF($A431&lt;&gt;"",_xll.BCurveInt(_xll.BCurveStrip("S23","Curvedate",$A431),"Df.Mid",$A431+BR$1),"")</f>
        <v>#N/A N/A</v>
      </c>
      <c r="BS431" s="34" t="str">
        <f ca="1">IF($A431&lt;&gt;"",_xll.BCurveInt(_xll.BCurveStrip("S23","Curvedate",$A431),"Df.Mid",$A431+BS$1),"")</f>
        <v>#N/A N/A</v>
      </c>
      <c r="BT431" s="34" t="str">
        <f ca="1">IF($A431&lt;&gt;"",_xll.BCurveInt(_xll.BCurveStrip("S23","Curvedate",$A431),"Df.Mid",$A431+BT$1),"")</f>
        <v>#N/A N/A</v>
      </c>
      <c r="BU431" s="34" t="str">
        <f ca="1">IF($A431&lt;&gt;"",_xll.BCurveInt(_xll.BCurveStrip("S23","Curvedate",$A431),"Df.Mid",$A431+BU$1),"")</f>
        <v>#N/A N/A</v>
      </c>
      <c r="BV431" s="34" t="str">
        <f ca="1">IF($A431&lt;&gt;"",_xll.BCurveInt(_xll.BCurveStrip("S23","Curvedate",$A431),"Df.Mid",$A431+BV$1),"")</f>
        <v>#N/A N/A</v>
      </c>
      <c r="BW431" s="34" t="str">
        <f ca="1">IF($A431&lt;&gt;"",_xll.BCurveInt(_xll.BCurveStrip("S23","Curvedate",$A431),"Df.Mid",$A431+BW$1),"")</f>
        <v>#N/A N/A</v>
      </c>
      <c r="BX431" s="34" t="str">
        <f ca="1">IF($A431&lt;&gt;"",_xll.BCurveInt(_xll.BCurveStrip("S23","Curvedate",$A431),"Df.Mid",$A431+BX$1),"")</f>
        <v>#N/A N/A</v>
      </c>
      <c r="BY431" s="34" t="str">
        <f ca="1">IF($A431&lt;&gt;"",_xll.BCurveInt(_xll.BCurveStrip("S23","Curvedate",$A431),"Df.Mid",$A431+BY$1),"")</f>
        <v>#N/A N/A</v>
      </c>
      <c r="BZ431" s="34" t="str">
        <f ca="1">IF($A431&lt;&gt;"",_xll.BCurveInt(_xll.BCurveStrip("S23","Curvedate",$A431),"Df.Mid",$A431+BZ$1),"")</f>
        <v>#N/A N/A</v>
      </c>
      <c r="CA431" s="34" t="str">
        <f ca="1">IF($A431&lt;&gt;"",_xll.BCurveInt(_xll.BCurveStrip("S23","Curvedate",$A431),"Df.Mid",$A431+CA$1),"")</f>
        <v>#N/A N/A</v>
      </c>
      <c r="CB431" s="34" t="str">
        <f ca="1">IF($A431&lt;&gt;"",_xll.BCurveInt(_xll.BCurveStrip("S23","Curvedate",$A431),"Df.Mid",$A431+CB$1),"")</f>
        <v>#N/A N/A</v>
      </c>
      <c r="CC431" s="34" t="str">
        <f ca="1">IF($A431&lt;&gt;"",_xll.BCurveInt(_xll.BCurveStrip("S23","Curvedate",$A431),"Df.Mid",$A431+CC$1),"")</f>
        <v>#N/A N/A</v>
      </c>
      <c r="CD431" s="34" t="str">
        <f ca="1">IF($A431&lt;&gt;"",_xll.BCurveInt(_xll.BCurveStrip("S23","Curvedate",$A431),"Df.Mid",$A431+CD$1),"")</f>
        <v>#N/A N/A</v>
      </c>
      <c r="CE431" s="34" t="str">
        <f ca="1">IF($A431&lt;&gt;"",_xll.BCurveInt(_xll.BCurveStrip("S23","Curvedate",$A431),"Df.Mid",$A431+CE$1),"")</f>
        <v>#N/A N/A</v>
      </c>
      <c r="CF431" s="34" t="str">
        <f ca="1">IF($A431&lt;&gt;"",_xll.BCurveInt(_xll.BCurveStrip("S23","Curvedate",$A431),"Df.Mid",$A431+CF$1),"")</f>
        <v>#N/A N/A</v>
      </c>
      <c r="CG431" s="34" t="str">
        <f ca="1">IF($A431&lt;&gt;"",_xll.BCurveInt(_xll.BCurveStrip("S23","Curvedate",$A431),"Df.Mid",$A431+CG$1),"")</f>
        <v>#N/A N/A</v>
      </c>
      <c r="CH431" s="34" t="str">
        <f ca="1">IF($A431&lt;&gt;"",_xll.BCurveInt(_xll.BCurveStrip("S23","Curvedate",$A431),"Df.Mid",$A431+CH$1),"")</f>
        <v>#N/A N/A</v>
      </c>
      <c r="CI431" s="34" t="str">
        <f ca="1">IF($A431&lt;&gt;"",_xll.BCurveInt(_xll.BCurveStrip("S23","Curvedate",$A431),"Df.Mid",$A431+CI$1),"")</f>
        <v>#N/A N/A</v>
      </c>
      <c r="CJ431" s="34" t="str">
        <f ca="1">IF($A431&lt;&gt;"",_xll.BCurveInt(_xll.BCurveStrip("S23","Curvedate",$A431),"Df.Mid",$A431+CJ$1),"")</f>
        <v>#N/A N/A</v>
      </c>
      <c r="CK431" s="34" t="str">
        <f ca="1">IF($A431&lt;&gt;"",_xll.BCurveInt(_xll.BCurveStrip("S23","Curvedate",$A431),"Df.Mid",$A431+CK$1),"")</f>
        <v>#N/A N/A</v>
      </c>
      <c r="CL431" s="34" t="str">
        <f ca="1">IF($A431&lt;&gt;"",_xll.BCurveInt(_xll.BCurveStrip("S23","Curvedate",$A431),"Df.Mid",$A431+CL$1),"")</f>
        <v>#N/A N/A</v>
      </c>
      <c r="CM431" s="34" t="str">
        <f ca="1">IF($A431&lt;&gt;"",_xll.BCurveInt(_xll.BCurveStrip("S23","Curvedate",$A431),"Df.Mid",$A431+CM$1),"")</f>
        <v>#N/A N/A</v>
      </c>
      <c r="CN431" s="34" t="str">
        <f ca="1">IF($A431&lt;&gt;"",_xll.BCurveInt(_xll.BCurveStrip("S23","Curvedate",$A431),"Df.Mid",$A431+CN$1),"")</f>
        <v>#N/A N/A</v>
      </c>
      <c r="CO431" s="34" t="str">
        <f ca="1">IF($A431&lt;&gt;"",_xll.BCurveInt(_xll.BCurveStrip("S23","Curvedate",$A431),"Df.Mid",$A431+CO$1),"")</f>
        <v>#N/A N/A</v>
      </c>
      <c r="CP431" s="34" t="str">
        <f ca="1">IF($A431&lt;&gt;"",_xll.BCurveInt(_xll.BCurveStrip("S23","Curvedate",$A431),"Df.Mid",$A431+CP$1),"")</f>
        <v>#N/A N/A</v>
      </c>
      <c r="CQ431" s="34" t="str">
        <f ca="1">IF($A431&lt;&gt;"",_xll.BCurveInt(_xll.BCurveStrip("S23","Curvedate",$A431),"Df.Mid",$A431+CQ$1),"")</f>
        <v>#N/A N/A</v>
      </c>
      <c r="CR431" s="34" t="str">
        <f ca="1">IF($A431&lt;&gt;"",_xll.BCurveInt(_xll.BCurveStrip("S23","Curvedate",$A431),"Df.Mid",$A431+CR$1),"")</f>
        <v>#N/A N/A</v>
      </c>
      <c r="CS431" s="34" t="str">
        <f ca="1">IF($A431&lt;&gt;"",_xll.BCurveInt(_xll.BCurveStrip("S23","Curvedate",$A431),"Df.Mid",$A431+CS$1),"")</f>
        <v>#N/A N/A</v>
      </c>
      <c r="CT431" s="34" t="str">
        <f ca="1">IF($A431&lt;&gt;"",_xll.BCurveInt(_xll.BCurveStrip("S23","Curvedate",$A431),"Df.Mid",$A431+CT$1),"")</f>
        <v>#N/A N/A</v>
      </c>
      <c r="CU431" s="34" t="str">
        <f ca="1">IF($A431&lt;&gt;"",_xll.BCurveInt(_xll.BCurveStrip("S23","Curvedate",$A431),"Df.Mid",$A431+CU$1),"")</f>
        <v>#N/A N/A</v>
      </c>
      <c r="CV431" s="34" t="str">
        <f ca="1">IF($A431&lt;&gt;"",_xll.BCurveInt(_xll.BCurveStrip("S23","Curvedate",$A431),"Df.Mid",$A431+CV$1),"")</f>
        <v>#N/A N/A</v>
      </c>
      <c r="CW431" s="34" t="str">
        <f ca="1">IF($A431&lt;&gt;"",_xll.BCurveInt(_xll.BCurveStrip("S23","Curvedate",$A431),"Df.Mid",$A431+CW$1),"")</f>
        <v>#N/A N/A</v>
      </c>
      <c r="CX431" s="34" t="str">
        <f ca="1">IF($A431&lt;&gt;"",_xll.BCurveInt(_xll.BCurveStrip("S23","Curvedate",$A431),"Df.Mid",$A431+CX$1),"")</f>
        <v>#N/A N/A</v>
      </c>
      <c r="CY431" s="34" t="str">
        <f ca="1">IF($A431&lt;&gt;"",_xll.BCurveInt(_xll.BCurveStrip("S23","Curvedate",$A431),"Df.Mid",$A431+CY$1),"")</f>
        <v>#N/A N/A</v>
      </c>
      <c r="CZ431" s="34" t="str">
        <f ca="1">IF($A431&lt;&gt;"",_xll.BCurveInt(_xll.BCurveStrip("S23","Curvedate",$A431),"Df.Mid",$A431+CZ$1),"")</f>
        <v>#N/A N/A</v>
      </c>
      <c r="DA431" s="34" t="str">
        <f ca="1">IF($A431&lt;&gt;"",_xll.BCurveInt(_xll.BCurveStrip("S23","Curvedate",$A431),"Df.Mid",$A431+DA$1),"")</f>
        <v>#N/A N/A</v>
      </c>
      <c r="DB431" s="34" t="str">
        <f ca="1">IF($A431&lt;&gt;"",_xll.BCurveInt(_xll.BCurveStrip("S23","Curvedate",$A431),"Df.Mid",$A431+DB$1),"")</f>
        <v>#N/A N/A</v>
      </c>
    </row>
    <row r="432" spans="1:106" x14ac:dyDescent="0.2">
      <c r="A432" s="13">
        <f t="shared" ca="1" si="6"/>
        <v>44874</v>
      </c>
      <c r="B432" s="34" t="str">
        <f ca="1">IF($A432&lt;&gt;"",_xll.BCurveInt(_xll.BCurveStrip("S23","Curvedate",$A432),"Df.Mid",$A432+B$1),"")</f>
        <v>#N/A N/A</v>
      </c>
      <c r="C432" s="34" t="str">
        <f ca="1">IF($A432&lt;&gt;"",_xll.BCurveInt(_xll.BCurveStrip("S23","Curvedate",$A432),"Df.Mid",$A432+C$1),"")</f>
        <v>#N/A N/A</v>
      </c>
      <c r="D432" s="34" t="str">
        <f ca="1">IF($A432&lt;&gt;"",_xll.BCurveInt(_xll.BCurveStrip("S23","Curvedate",$A432),"Df.Mid",$A432+D$1),"")</f>
        <v>#N/A N/A</v>
      </c>
      <c r="E432" s="34" t="str">
        <f ca="1">IF($A432&lt;&gt;"",_xll.BCurveInt(_xll.BCurveStrip("S23","Curvedate",$A432),"Df.Mid",$A432+E$1),"")</f>
        <v>#N/A N/A</v>
      </c>
      <c r="F432" s="34" t="str">
        <f ca="1">IF($A432&lt;&gt;"",_xll.BCurveInt(_xll.BCurveStrip("S23","Curvedate",$A432),"Df.Mid",$A432+F$1),"")</f>
        <v>#N/A N/A</v>
      </c>
      <c r="G432" s="34" t="str">
        <f ca="1">IF($A432&lt;&gt;"",_xll.BCurveInt(_xll.BCurveStrip("S23","Curvedate",$A432),"Df.Mid",$A432+G$1),"")</f>
        <v>#N/A N/A</v>
      </c>
      <c r="H432" s="34" t="str">
        <f ca="1">IF($A432&lt;&gt;"",_xll.BCurveInt(_xll.BCurveStrip("S23","Curvedate",$A432),"Df.Mid",$A432+H$1),"")</f>
        <v>#N/A N/A</v>
      </c>
      <c r="I432" s="34" t="str">
        <f ca="1">IF($A432&lt;&gt;"",_xll.BCurveInt(_xll.BCurveStrip("S23","Curvedate",$A432),"Df.Mid",$A432+I$1),"")</f>
        <v>#N/A N/A</v>
      </c>
      <c r="J432" s="34" t="str">
        <f ca="1">IF($A432&lt;&gt;"",_xll.BCurveInt(_xll.BCurveStrip("S23","Curvedate",$A432),"Df.Mid",$A432+J$1),"")</f>
        <v>#N/A N/A</v>
      </c>
      <c r="K432" s="34" t="str">
        <f ca="1">IF($A432&lt;&gt;"",_xll.BCurveInt(_xll.BCurveStrip("S23","Curvedate",$A432),"Df.Mid",$A432+K$1),"")</f>
        <v>#N/A N/A</v>
      </c>
      <c r="L432" s="34" t="str">
        <f ca="1">IF($A432&lt;&gt;"",_xll.BCurveInt(_xll.BCurveStrip("S23","Curvedate",$A432),"Df.Mid",$A432+L$1),"")</f>
        <v>#N/A N/A</v>
      </c>
      <c r="M432" s="34" t="str">
        <f ca="1">IF($A432&lt;&gt;"",_xll.BCurveInt(_xll.BCurveStrip("S23","Curvedate",$A432),"Df.Mid",$A432+M$1),"")</f>
        <v>#N/A N/A</v>
      </c>
      <c r="N432" s="34" t="str">
        <f ca="1">IF($A432&lt;&gt;"",_xll.BCurveInt(_xll.BCurveStrip("S23","Curvedate",$A432),"Df.Mid",$A432+N$1),"")</f>
        <v>#N/A N/A</v>
      </c>
      <c r="O432" s="34" t="str">
        <f ca="1">IF($A432&lt;&gt;"",_xll.BCurveInt(_xll.BCurveStrip("S23","Curvedate",$A432),"Df.Mid",$A432+O$1),"")</f>
        <v>#N/A N/A</v>
      </c>
      <c r="P432" s="34" t="str">
        <f ca="1">IF($A432&lt;&gt;"",_xll.BCurveInt(_xll.BCurveStrip("S23","Curvedate",$A432),"Df.Mid",$A432+P$1),"")</f>
        <v>#N/A N/A</v>
      </c>
      <c r="Q432" s="34" t="str">
        <f ca="1">IF($A432&lt;&gt;"",_xll.BCurveInt(_xll.BCurveStrip("S23","Curvedate",$A432),"Df.Mid",$A432+Q$1),"")</f>
        <v>#N/A N/A</v>
      </c>
      <c r="R432" s="34" t="str">
        <f ca="1">IF($A432&lt;&gt;"",_xll.BCurveInt(_xll.BCurveStrip("S23","Curvedate",$A432),"Df.Mid",$A432+R$1),"")</f>
        <v>#N/A N/A</v>
      </c>
      <c r="S432" s="34" t="str">
        <f ca="1">IF($A432&lt;&gt;"",_xll.BCurveInt(_xll.BCurveStrip("S23","Curvedate",$A432),"Df.Mid",$A432+S$1),"")</f>
        <v>#N/A N/A</v>
      </c>
      <c r="T432" s="34" t="str">
        <f ca="1">IF($A432&lt;&gt;"",_xll.BCurveInt(_xll.BCurveStrip("S23","Curvedate",$A432),"Df.Mid",$A432+T$1),"")</f>
        <v>#N/A N/A</v>
      </c>
      <c r="U432" s="34" t="str">
        <f ca="1">IF($A432&lt;&gt;"",_xll.BCurveInt(_xll.BCurveStrip("S23","Curvedate",$A432),"Df.Mid",$A432+U$1),"")</f>
        <v>#N/A N/A</v>
      </c>
      <c r="V432" s="34" t="str">
        <f ca="1">IF($A432&lt;&gt;"",_xll.BCurveInt(_xll.BCurveStrip("S23","Curvedate",$A432),"Df.Mid",$A432+V$1),"")</f>
        <v>#N/A N/A</v>
      </c>
      <c r="W432" s="34" t="str">
        <f ca="1">IF($A432&lt;&gt;"",_xll.BCurveInt(_xll.BCurveStrip("S23","Curvedate",$A432),"Df.Mid",$A432+W$1),"")</f>
        <v>#N/A N/A</v>
      </c>
      <c r="X432" s="34" t="str">
        <f ca="1">IF($A432&lt;&gt;"",_xll.BCurveInt(_xll.BCurveStrip("S23","Curvedate",$A432),"Df.Mid",$A432+X$1),"")</f>
        <v>#N/A N/A</v>
      </c>
      <c r="Y432" s="34" t="str">
        <f ca="1">IF($A432&lt;&gt;"",_xll.BCurveInt(_xll.BCurveStrip("S23","Curvedate",$A432),"Df.Mid",$A432+Y$1),"")</f>
        <v>#N/A N/A</v>
      </c>
      <c r="Z432" s="34" t="str">
        <f ca="1">IF($A432&lt;&gt;"",_xll.BCurveInt(_xll.BCurveStrip("S23","Curvedate",$A432),"Df.Mid",$A432+Z$1),"")</f>
        <v>#N/A N/A</v>
      </c>
      <c r="AA432" s="34" t="str">
        <f ca="1">IF($A432&lt;&gt;"",_xll.BCurveInt(_xll.BCurveStrip("S23","Curvedate",$A432),"Df.Mid",$A432+AA$1),"")</f>
        <v>#N/A N/A</v>
      </c>
      <c r="AB432" s="34" t="str">
        <f ca="1">IF($A432&lt;&gt;"",_xll.BCurveInt(_xll.BCurveStrip("S23","Curvedate",$A432),"Df.Mid",$A432+AB$1),"")</f>
        <v>#N/A N/A</v>
      </c>
      <c r="AC432" s="34" t="str">
        <f ca="1">IF($A432&lt;&gt;"",_xll.BCurveInt(_xll.BCurveStrip("S23","Curvedate",$A432),"Df.Mid",$A432+AC$1),"")</f>
        <v>#N/A N/A</v>
      </c>
      <c r="AD432" s="34" t="str">
        <f ca="1">IF($A432&lt;&gt;"",_xll.BCurveInt(_xll.BCurveStrip("S23","Curvedate",$A432),"Df.Mid",$A432+AD$1),"")</f>
        <v>#N/A N/A</v>
      </c>
      <c r="AE432" s="34" t="str">
        <f ca="1">IF($A432&lt;&gt;"",_xll.BCurveInt(_xll.BCurveStrip("S23","Curvedate",$A432),"Df.Mid",$A432+AE$1),"")</f>
        <v>#N/A N/A</v>
      </c>
      <c r="AF432" s="34" t="str">
        <f ca="1">IF($A432&lt;&gt;"",_xll.BCurveInt(_xll.BCurveStrip("S23","Curvedate",$A432),"Df.Mid",$A432+AF$1),"")</f>
        <v>#N/A N/A</v>
      </c>
      <c r="AG432" s="34" t="str">
        <f ca="1">IF($A432&lt;&gt;"",_xll.BCurveInt(_xll.BCurveStrip("S23","Curvedate",$A432),"Df.Mid",$A432+AG$1),"")</f>
        <v>#N/A N/A</v>
      </c>
      <c r="AH432" s="34" t="str">
        <f ca="1">IF($A432&lt;&gt;"",_xll.BCurveInt(_xll.BCurveStrip("S23","Curvedate",$A432),"Df.Mid",$A432+AH$1),"")</f>
        <v>#N/A N/A</v>
      </c>
      <c r="AI432" s="34" t="str">
        <f ca="1">IF($A432&lt;&gt;"",_xll.BCurveInt(_xll.BCurveStrip("S23","Curvedate",$A432),"Df.Mid",$A432+AI$1),"")</f>
        <v>#N/A N/A</v>
      </c>
      <c r="AJ432" s="34" t="str">
        <f ca="1">IF($A432&lt;&gt;"",_xll.BCurveInt(_xll.BCurveStrip("S23","Curvedate",$A432),"Df.Mid",$A432+AJ$1),"")</f>
        <v>#N/A N/A</v>
      </c>
      <c r="AK432" s="34" t="str">
        <f ca="1">IF($A432&lt;&gt;"",_xll.BCurveInt(_xll.BCurveStrip("S23","Curvedate",$A432),"Df.Mid",$A432+AK$1),"")</f>
        <v>#N/A N/A</v>
      </c>
      <c r="AL432" s="34" t="str">
        <f ca="1">IF($A432&lt;&gt;"",_xll.BCurveInt(_xll.BCurveStrip("S23","Curvedate",$A432),"Df.Mid",$A432+AL$1),"")</f>
        <v>#N/A N/A</v>
      </c>
      <c r="AM432" s="34" t="str">
        <f ca="1">IF($A432&lt;&gt;"",_xll.BCurveInt(_xll.BCurveStrip("S23","Curvedate",$A432),"Df.Mid",$A432+AM$1),"")</f>
        <v>#N/A N/A</v>
      </c>
      <c r="AN432" s="34" t="str">
        <f ca="1">IF($A432&lt;&gt;"",_xll.BCurveInt(_xll.BCurveStrip("S23","Curvedate",$A432),"Df.Mid",$A432+AN$1),"")</f>
        <v>#N/A N/A</v>
      </c>
      <c r="AO432" s="34" t="str">
        <f ca="1">IF($A432&lt;&gt;"",_xll.BCurveInt(_xll.BCurveStrip("S23","Curvedate",$A432),"Df.Mid",$A432+AO$1),"")</f>
        <v>#N/A N/A</v>
      </c>
      <c r="AP432" s="34" t="str">
        <f ca="1">IF($A432&lt;&gt;"",_xll.BCurveInt(_xll.BCurveStrip("S23","Curvedate",$A432),"Df.Mid",$A432+AP$1),"")</f>
        <v>#N/A N/A</v>
      </c>
      <c r="AQ432" s="34" t="str">
        <f ca="1">IF($A432&lt;&gt;"",_xll.BCurveInt(_xll.BCurveStrip("S23","Curvedate",$A432),"Df.Mid",$A432+AQ$1),"")</f>
        <v>#N/A N/A</v>
      </c>
      <c r="AR432" s="34" t="str">
        <f ca="1">IF($A432&lt;&gt;"",_xll.BCurveInt(_xll.BCurveStrip("S23","Curvedate",$A432),"Df.Mid",$A432+AR$1),"")</f>
        <v>#N/A N/A</v>
      </c>
      <c r="AS432" s="34" t="str">
        <f ca="1">IF($A432&lt;&gt;"",_xll.BCurveInt(_xll.BCurveStrip("S23","Curvedate",$A432),"Df.Mid",$A432+AS$1),"")</f>
        <v>#N/A N/A</v>
      </c>
      <c r="AT432" s="34" t="str">
        <f ca="1">IF($A432&lt;&gt;"",_xll.BCurveInt(_xll.BCurveStrip("S23","Curvedate",$A432),"Df.Mid",$A432+AT$1),"")</f>
        <v>#N/A N/A</v>
      </c>
      <c r="AU432" s="34" t="str">
        <f ca="1">IF($A432&lt;&gt;"",_xll.BCurveInt(_xll.BCurveStrip("S23","Curvedate",$A432),"Df.Mid",$A432+AU$1),"")</f>
        <v>#N/A N/A</v>
      </c>
      <c r="AV432" s="34" t="str">
        <f ca="1">IF($A432&lt;&gt;"",_xll.BCurveInt(_xll.BCurveStrip("S23","Curvedate",$A432),"Df.Mid",$A432+AV$1),"")</f>
        <v>#N/A N/A</v>
      </c>
      <c r="AW432" s="34" t="str">
        <f ca="1">IF($A432&lt;&gt;"",_xll.BCurveInt(_xll.BCurveStrip("S23","Curvedate",$A432),"Df.Mid",$A432+AW$1),"")</f>
        <v>#N/A N/A</v>
      </c>
      <c r="AX432" s="34" t="str">
        <f ca="1">IF($A432&lt;&gt;"",_xll.BCurveInt(_xll.BCurveStrip("S23","Curvedate",$A432),"Df.Mid",$A432+AX$1),"")</f>
        <v>#N/A N/A</v>
      </c>
      <c r="AY432" s="34" t="str">
        <f ca="1">IF($A432&lt;&gt;"",_xll.BCurveInt(_xll.BCurveStrip("S23","Curvedate",$A432),"Df.Mid",$A432+AY$1),"")</f>
        <v>#N/A N/A</v>
      </c>
      <c r="AZ432" s="34" t="str">
        <f ca="1">IF($A432&lt;&gt;"",_xll.BCurveInt(_xll.BCurveStrip("S23","Curvedate",$A432),"Df.Mid",$A432+AZ$1),"")</f>
        <v>#N/A N/A</v>
      </c>
      <c r="BA432" s="34" t="str">
        <f ca="1">IF($A432&lt;&gt;"",_xll.BCurveInt(_xll.BCurveStrip("S23","Curvedate",$A432),"Df.Mid",$A432+BA$1),"")</f>
        <v>#N/A N/A</v>
      </c>
      <c r="BB432" s="34" t="str">
        <f ca="1">IF($A432&lt;&gt;"",_xll.BCurveInt(_xll.BCurveStrip("S23","Curvedate",$A432),"Df.Mid",$A432+BB$1),"")</f>
        <v>#N/A N/A</v>
      </c>
      <c r="BC432" s="34" t="str">
        <f ca="1">IF($A432&lt;&gt;"",_xll.BCurveInt(_xll.BCurveStrip("S23","Curvedate",$A432),"Df.Mid",$A432+BC$1),"")</f>
        <v>#N/A N/A</v>
      </c>
      <c r="BD432" s="34" t="str">
        <f ca="1">IF($A432&lt;&gt;"",_xll.BCurveInt(_xll.BCurveStrip("S23","Curvedate",$A432),"Df.Mid",$A432+BD$1),"")</f>
        <v>#N/A N/A</v>
      </c>
      <c r="BE432" s="34" t="str">
        <f ca="1">IF($A432&lt;&gt;"",_xll.BCurveInt(_xll.BCurveStrip("S23","Curvedate",$A432),"Df.Mid",$A432+BE$1),"")</f>
        <v>#N/A N/A</v>
      </c>
      <c r="BF432" s="34" t="str">
        <f ca="1">IF($A432&lt;&gt;"",_xll.BCurveInt(_xll.BCurveStrip("S23","Curvedate",$A432),"Df.Mid",$A432+BF$1),"")</f>
        <v>#N/A N/A</v>
      </c>
      <c r="BG432" s="34" t="str">
        <f ca="1">IF($A432&lt;&gt;"",_xll.BCurveInt(_xll.BCurveStrip("S23","Curvedate",$A432),"Df.Mid",$A432+BG$1),"")</f>
        <v>#N/A N/A</v>
      </c>
      <c r="BH432" s="34" t="str">
        <f ca="1">IF($A432&lt;&gt;"",_xll.BCurveInt(_xll.BCurveStrip("S23","Curvedate",$A432),"Df.Mid",$A432+BH$1),"")</f>
        <v>#N/A N/A</v>
      </c>
      <c r="BI432" s="34" t="str">
        <f ca="1">IF($A432&lt;&gt;"",_xll.BCurveInt(_xll.BCurveStrip("S23","Curvedate",$A432),"Df.Mid",$A432+BI$1),"")</f>
        <v>#N/A N/A</v>
      </c>
      <c r="BJ432" s="34" t="str">
        <f ca="1">IF($A432&lt;&gt;"",_xll.BCurveInt(_xll.BCurveStrip("S23","Curvedate",$A432),"Df.Mid",$A432+BJ$1),"")</f>
        <v>#N/A N/A</v>
      </c>
      <c r="BK432" s="34" t="str">
        <f ca="1">IF($A432&lt;&gt;"",_xll.BCurveInt(_xll.BCurveStrip("S23","Curvedate",$A432),"Df.Mid",$A432+BK$1),"")</f>
        <v>#N/A N/A</v>
      </c>
      <c r="BL432" s="34" t="str">
        <f ca="1">IF($A432&lt;&gt;"",_xll.BCurveInt(_xll.BCurveStrip("S23","Curvedate",$A432),"Df.Mid",$A432+BL$1),"")</f>
        <v>#N/A N/A</v>
      </c>
      <c r="BM432" s="34" t="str">
        <f ca="1">IF($A432&lt;&gt;"",_xll.BCurveInt(_xll.BCurveStrip("S23","Curvedate",$A432),"Df.Mid",$A432+BM$1),"")</f>
        <v>#N/A N/A</v>
      </c>
      <c r="BN432" s="34" t="str">
        <f ca="1">IF($A432&lt;&gt;"",_xll.BCurveInt(_xll.BCurveStrip("S23","Curvedate",$A432),"Df.Mid",$A432+BN$1),"")</f>
        <v>#N/A N/A</v>
      </c>
      <c r="BO432" s="34" t="str">
        <f ca="1">IF($A432&lt;&gt;"",_xll.BCurveInt(_xll.BCurveStrip("S23","Curvedate",$A432),"Df.Mid",$A432+BO$1),"")</f>
        <v>#N/A N/A</v>
      </c>
      <c r="BP432" s="34" t="str">
        <f ca="1">IF($A432&lt;&gt;"",_xll.BCurveInt(_xll.BCurveStrip("S23","Curvedate",$A432),"Df.Mid",$A432+BP$1),"")</f>
        <v>#N/A N/A</v>
      </c>
      <c r="BQ432" s="34" t="str">
        <f ca="1">IF($A432&lt;&gt;"",_xll.BCurveInt(_xll.BCurveStrip("S23","Curvedate",$A432),"Df.Mid",$A432+BQ$1),"")</f>
        <v>#N/A N/A</v>
      </c>
      <c r="BR432" s="34" t="str">
        <f ca="1">IF($A432&lt;&gt;"",_xll.BCurveInt(_xll.BCurveStrip("S23","Curvedate",$A432),"Df.Mid",$A432+BR$1),"")</f>
        <v>#N/A N/A</v>
      </c>
      <c r="BS432" s="34" t="str">
        <f ca="1">IF($A432&lt;&gt;"",_xll.BCurveInt(_xll.BCurveStrip("S23","Curvedate",$A432),"Df.Mid",$A432+BS$1),"")</f>
        <v>#N/A N/A</v>
      </c>
      <c r="BT432" s="34" t="str">
        <f ca="1">IF($A432&lt;&gt;"",_xll.BCurveInt(_xll.BCurveStrip("S23","Curvedate",$A432),"Df.Mid",$A432+BT$1),"")</f>
        <v>#N/A N/A</v>
      </c>
      <c r="BU432" s="34" t="str">
        <f ca="1">IF($A432&lt;&gt;"",_xll.BCurveInt(_xll.BCurveStrip("S23","Curvedate",$A432),"Df.Mid",$A432+BU$1),"")</f>
        <v>#N/A N/A</v>
      </c>
      <c r="BV432" s="34" t="str">
        <f ca="1">IF($A432&lt;&gt;"",_xll.BCurveInt(_xll.BCurveStrip("S23","Curvedate",$A432),"Df.Mid",$A432+BV$1),"")</f>
        <v>#N/A N/A</v>
      </c>
      <c r="BW432" s="34" t="str">
        <f ca="1">IF($A432&lt;&gt;"",_xll.BCurveInt(_xll.BCurveStrip("S23","Curvedate",$A432),"Df.Mid",$A432+BW$1),"")</f>
        <v>#N/A N/A</v>
      </c>
      <c r="BX432" s="34" t="str">
        <f ca="1">IF($A432&lt;&gt;"",_xll.BCurveInt(_xll.BCurveStrip("S23","Curvedate",$A432),"Df.Mid",$A432+BX$1),"")</f>
        <v>#N/A N/A</v>
      </c>
      <c r="BY432" s="34" t="str">
        <f ca="1">IF($A432&lt;&gt;"",_xll.BCurveInt(_xll.BCurveStrip("S23","Curvedate",$A432),"Df.Mid",$A432+BY$1),"")</f>
        <v>#N/A N/A</v>
      </c>
      <c r="BZ432" s="34" t="str">
        <f ca="1">IF($A432&lt;&gt;"",_xll.BCurveInt(_xll.BCurveStrip("S23","Curvedate",$A432),"Df.Mid",$A432+BZ$1),"")</f>
        <v>#N/A N/A</v>
      </c>
      <c r="CA432" s="34" t="str">
        <f ca="1">IF($A432&lt;&gt;"",_xll.BCurveInt(_xll.BCurveStrip("S23","Curvedate",$A432),"Df.Mid",$A432+CA$1),"")</f>
        <v>#N/A N/A</v>
      </c>
      <c r="CB432" s="34" t="str">
        <f ca="1">IF($A432&lt;&gt;"",_xll.BCurveInt(_xll.BCurveStrip("S23","Curvedate",$A432),"Df.Mid",$A432+CB$1),"")</f>
        <v>#N/A N/A</v>
      </c>
      <c r="CC432" s="34" t="str">
        <f ca="1">IF($A432&lt;&gt;"",_xll.BCurveInt(_xll.BCurveStrip("S23","Curvedate",$A432),"Df.Mid",$A432+CC$1),"")</f>
        <v>#N/A N/A</v>
      </c>
      <c r="CD432" s="34" t="str">
        <f ca="1">IF($A432&lt;&gt;"",_xll.BCurveInt(_xll.BCurveStrip("S23","Curvedate",$A432),"Df.Mid",$A432+CD$1),"")</f>
        <v>#N/A N/A</v>
      </c>
      <c r="CE432" s="34" t="str">
        <f ca="1">IF($A432&lt;&gt;"",_xll.BCurveInt(_xll.BCurveStrip("S23","Curvedate",$A432),"Df.Mid",$A432+CE$1),"")</f>
        <v>#N/A N/A</v>
      </c>
      <c r="CF432" s="34" t="str">
        <f ca="1">IF($A432&lt;&gt;"",_xll.BCurveInt(_xll.BCurveStrip("S23","Curvedate",$A432),"Df.Mid",$A432+CF$1),"")</f>
        <v>#N/A N/A</v>
      </c>
      <c r="CG432" s="34" t="str">
        <f ca="1">IF($A432&lt;&gt;"",_xll.BCurveInt(_xll.BCurveStrip("S23","Curvedate",$A432),"Df.Mid",$A432+CG$1),"")</f>
        <v>#N/A N/A</v>
      </c>
      <c r="CH432" s="34" t="str">
        <f ca="1">IF($A432&lt;&gt;"",_xll.BCurveInt(_xll.BCurveStrip("S23","Curvedate",$A432),"Df.Mid",$A432+CH$1),"")</f>
        <v>#N/A N/A</v>
      </c>
      <c r="CI432" s="34" t="str">
        <f ca="1">IF($A432&lt;&gt;"",_xll.BCurveInt(_xll.BCurveStrip("S23","Curvedate",$A432),"Df.Mid",$A432+CI$1),"")</f>
        <v>#N/A N/A</v>
      </c>
      <c r="CJ432" s="34" t="str">
        <f ca="1">IF($A432&lt;&gt;"",_xll.BCurveInt(_xll.BCurveStrip("S23","Curvedate",$A432),"Df.Mid",$A432+CJ$1),"")</f>
        <v>#N/A N/A</v>
      </c>
      <c r="CK432" s="34" t="str">
        <f ca="1">IF($A432&lt;&gt;"",_xll.BCurveInt(_xll.BCurveStrip("S23","Curvedate",$A432),"Df.Mid",$A432+CK$1),"")</f>
        <v>#N/A N/A</v>
      </c>
      <c r="CL432" s="34" t="str">
        <f ca="1">IF($A432&lt;&gt;"",_xll.BCurveInt(_xll.BCurveStrip("S23","Curvedate",$A432),"Df.Mid",$A432+CL$1),"")</f>
        <v>#N/A N/A</v>
      </c>
      <c r="CM432" s="34" t="str">
        <f ca="1">IF($A432&lt;&gt;"",_xll.BCurveInt(_xll.BCurveStrip("S23","Curvedate",$A432),"Df.Mid",$A432+CM$1),"")</f>
        <v>#N/A N/A</v>
      </c>
      <c r="CN432" s="34" t="str">
        <f ca="1">IF($A432&lt;&gt;"",_xll.BCurveInt(_xll.BCurveStrip("S23","Curvedate",$A432),"Df.Mid",$A432+CN$1),"")</f>
        <v>#N/A N/A</v>
      </c>
      <c r="CO432" s="34" t="str">
        <f ca="1">IF($A432&lt;&gt;"",_xll.BCurveInt(_xll.BCurveStrip("S23","Curvedate",$A432),"Df.Mid",$A432+CO$1),"")</f>
        <v>#N/A N/A</v>
      </c>
      <c r="CP432" s="34" t="str">
        <f ca="1">IF($A432&lt;&gt;"",_xll.BCurveInt(_xll.BCurveStrip("S23","Curvedate",$A432),"Df.Mid",$A432+CP$1),"")</f>
        <v>#N/A N/A</v>
      </c>
      <c r="CQ432" s="34" t="str">
        <f ca="1">IF($A432&lt;&gt;"",_xll.BCurveInt(_xll.BCurveStrip("S23","Curvedate",$A432),"Df.Mid",$A432+CQ$1),"")</f>
        <v>#N/A N/A</v>
      </c>
      <c r="CR432" s="34" t="str">
        <f ca="1">IF($A432&lt;&gt;"",_xll.BCurveInt(_xll.BCurveStrip("S23","Curvedate",$A432),"Df.Mid",$A432+CR$1),"")</f>
        <v>#N/A N/A</v>
      </c>
      <c r="CS432" s="34" t="str">
        <f ca="1">IF($A432&lt;&gt;"",_xll.BCurveInt(_xll.BCurveStrip("S23","Curvedate",$A432),"Df.Mid",$A432+CS$1),"")</f>
        <v>#N/A N/A</v>
      </c>
      <c r="CT432" s="34" t="str">
        <f ca="1">IF($A432&lt;&gt;"",_xll.BCurveInt(_xll.BCurveStrip("S23","Curvedate",$A432),"Df.Mid",$A432+CT$1),"")</f>
        <v>#N/A N/A</v>
      </c>
      <c r="CU432" s="34" t="str">
        <f ca="1">IF($A432&lt;&gt;"",_xll.BCurveInt(_xll.BCurveStrip("S23","Curvedate",$A432),"Df.Mid",$A432+CU$1),"")</f>
        <v>#N/A N/A</v>
      </c>
      <c r="CV432" s="34" t="str">
        <f ca="1">IF($A432&lt;&gt;"",_xll.BCurveInt(_xll.BCurveStrip("S23","Curvedate",$A432),"Df.Mid",$A432+CV$1),"")</f>
        <v>#N/A N/A</v>
      </c>
      <c r="CW432" s="34" t="str">
        <f ca="1">IF($A432&lt;&gt;"",_xll.BCurveInt(_xll.BCurveStrip("S23","Curvedate",$A432),"Df.Mid",$A432+CW$1),"")</f>
        <v>#N/A N/A</v>
      </c>
      <c r="CX432" s="34" t="str">
        <f ca="1">IF($A432&lt;&gt;"",_xll.BCurveInt(_xll.BCurveStrip("S23","Curvedate",$A432),"Df.Mid",$A432+CX$1),"")</f>
        <v>#N/A N/A</v>
      </c>
      <c r="CY432" s="34" t="str">
        <f ca="1">IF($A432&lt;&gt;"",_xll.BCurveInt(_xll.BCurveStrip("S23","Curvedate",$A432),"Df.Mid",$A432+CY$1),"")</f>
        <v>#N/A N/A</v>
      </c>
      <c r="CZ432" s="34" t="str">
        <f ca="1">IF($A432&lt;&gt;"",_xll.BCurveInt(_xll.BCurveStrip("S23","Curvedate",$A432),"Df.Mid",$A432+CZ$1),"")</f>
        <v>#N/A N/A</v>
      </c>
      <c r="DA432" s="34" t="str">
        <f ca="1">IF($A432&lt;&gt;"",_xll.BCurveInt(_xll.BCurveStrip("S23","Curvedate",$A432),"Df.Mid",$A432+DA$1),"")</f>
        <v>#N/A N/A</v>
      </c>
      <c r="DB432" s="34" t="str">
        <f ca="1">IF($A432&lt;&gt;"",_xll.BCurveInt(_xll.BCurveStrip("S23","Curvedate",$A432),"Df.Mid",$A432+DB$1),"")</f>
        <v>#N/A N/A</v>
      </c>
    </row>
    <row r="433" spans="1:106" x14ac:dyDescent="0.2">
      <c r="A433" s="13">
        <f t="shared" ca="1" si="6"/>
        <v>44875</v>
      </c>
      <c r="B433" s="34" t="str">
        <f ca="1">IF($A433&lt;&gt;"",_xll.BCurveInt(_xll.BCurveStrip("S23","Curvedate",$A433),"Df.Mid",$A433+B$1),"")</f>
        <v>#N/A N/A</v>
      </c>
      <c r="C433" s="34" t="str">
        <f ca="1">IF($A433&lt;&gt;"",_xll.BCurveInt(_xll.BCurveStrip("S23","Curvedate",$A433),"Df.Mid",$A433+C$1),"")</f>
        <v>#N/A N/A</v>
      </c>
      <c r="D433" s="34" t="str">
        <f ca="1">IF($A433&lt;&gt;"",_xll.BCurveInt(_xll.BCurveStrip("S23","Curvedate",$A433),"Df.Mid",$A433+D$1),"")</f>
        <v>#N/A N/A</v>
      </c>
      <c r="E433" s="34" t="str">
        <f ca="1">IF($A433&lt;&gt;"",_xll.BCurveInt(_xll.BCurveStrip("S23","Curvedate",$A433),"Df.Mid",$A433+E$1),"")</f>
        <v>#N/A N/A</v>
      </c>
      <c r="F433" s="34" t="str">
        <f ca="1">IF($A433&lt;&gt;"",_xll.BCurveInt(_xll.BCurveStrip("S23","Curvedate",$A433),"Df.Mid",$A433+F$1),"")</f>
        <v>#N/A N/A</v>
      </c>
      <c r="G433" s="34" t="str">
        <f ca="1">IF($A433&lt;&gt;"",_xll.BCurveInt(_xll.BCurveStrip("S23","Curvedate",$A433),"Df.Mid",$A433+G$1),"")</f>
        <v>#N/A N/A</v>
      </c>
      <c r="H433" s="34" t="str">
        <f ca="1">IF($A433&lt;&gt;"",_xll.BCurveInt(_xll.BCurveStrip("S23","Curvedate",$A433),"Df.Mid",$A433+H$1),"")</f>
        <v>#N/A N/A</v>
      </c>
      <c r="I433" s="34" t="str">
        <f ca="1">IF($A433&lt;&gt;"",_xll.BCurveInt(_xll.BCurveStrip("S23","Curvedate",$A433),"Df.Mid",$A433+I$1),"")</f>
        <v>#N/A N/A</v>
      </c>
      <c r="J433" s="34" t="str">
        <f ca="1">IF($A433&lt;&gt;"",_xll.BCurveInt(_xll.BCurveStrip("S23","Curvedate",$A433),"Df.Mid",$A433+J$1),"")</f>
        <v>#N/A N/A</v>
      </c>
      <c r="K433" s="34" t="str">
        <f ca="1">IF($A433&lt;&gt;"",_xll.BCurveInt(_xll.BCurveStrip("S23","Curvedate",$A433),"Df.Mid",$A433+K$1),"")</f>
        <v>#N/A N/A</v>
      </c>
      <c r="L433" s="34" t="str">
        <f ca="1">IF($A433&lt;&gt;"",_xll.BCurveInt(_xll.BCurveStrip("S23","Curvedate",$A433),"Df.Mid",$A433+L$1),"")</f>
        <v>#N/A N/A</v>
      </c>
      <c r="M433" s="34" t="str">
        <f ca="1">IF($A433&lt;&gt;"",_xll.BCurveInt(_xll.BCurveStrip("S23","Curvedate",$A433),"Df.Mid",$A433+M$1),"")</f>
        <v>#N/A N/A</v>
      </c>
      <c r="N433" s="34" t="str">
        <f ca="1">IF($A433&lt;&gt;"",_xll.BCurveInt(_xll.BCurveStrip("S23","Curvedate",$A433),"Df.Mid",$A433+N$1),"")</f>
        <v>#N/A N/A</v>
      </c>
      <c r="O433" s="34" t="str">
        <f ca="1">IF($A433&lt;&gt;"",_xll.BCurveInt(_xll.BCurveStrip("S23","Curvedate",$A433),"Df.Mid",$A433+O$1),"")</f>
        <v>#N/A N/A</v>
      </c>
      <c r="P433" s="34" t="str">
        <f ca="1">IF($A433&lt;&gt;"",_xll.BCurveInt(_xll.BCurveStrip("S23","Curvedate",$A433),"Df.Mid",$A433+P$1),"")</f>
        <v>#N/A N/A</v>
      </c>
      <c r="Q433" s="34" t="str">
        <f ca="1">IF($A433&lt;&gt;"",_xll.BCurveInt(_xll.BCurveStrip("S23","Curvedate",$A433),"Df.Mid",$A433+Q$1),"")</f>
        <v>#N/A N/A</v>
      </c>
      <c r="R433" s="34" t="str">
        <f ca="1">IF($A433&lt;&gt;"",_xll.BCurveInt(_xll.BCurveStrip("S23","Curvedate",$A433),"Df.Mid",$A433+R$1),"")</f>
        <v>#N/A N/A</v>
      </c>
      <c r="S433" s="34" t="str">
        <f ca="1">IF($A433&lt;&gt;"",_xll.BCurveInt(_xll.BCurveStrip("S23","Curvedate",$A433),"Df.Mid",$A433+S$1),"")</f>
        <v>#N/A N/A</v>
      </c>
      <c r="T433" s="34" t="str">
        <f ca="1">IF($A433&lt;&gt;"",_xll.BCurveInt(_xll.BCurveStrip("S23","Curvedate",$A433),"Df.Mid",$A433+T$1),"")</f>
        <v>#N/A N/A</v>
      </c>
      <c r="U433" s="34" t="str">
        <f ca="1">IF($A433&lt;&gt;"",_xll.BCurveInt(_xll.BCurveStrip("S23","Curvedate",$A433),"Df.Mid",$A433+U$1),"")</f>
        <v>#N/A N/A</v>
      </c>
      <c r="V433" s="34" t="str">
        <f ca="1">IF($A433&lt;&gt;"",_xll.BCurveInt(_xll.BCurveStrip("S23","Curvedate",$A433),"Df.Mid",$A433+V$1),"")</f>
        <v>#N/A N/A</v>
      </c>
      <c r="W433" s="34" t="str">
        <f ca="1">IF($A433&lt;&gt;"",_xll.BCurveInt(_xll.BCurveStrip("S23","Curvedate",$A433),"Df.Mid",$A433+W$1),"")</f>
        <v>#N/A N/A</v>
      </c>
      <c r="X433" s="34" t="str">
        <f ca="1">IF($A433&lt;&gt;"",_xll.BCurveInt(_xll.BCurveStrip("S23","Curvedate",$A433),"Df.Mid",$A433+X$1),"")</f>
        <v>#N/A N/A</v>
      </c>
      <c r="Y433" s="34" t="str">
        <f ca="1">IF($A433&lt;&gt;"",_xll.BCurveInt(_xll.BCurveStrip("S23","Curvedate",$A433),"Df.Mid",$A433+Y$1),"")</f>
        <v>#N/A N/A</v>
      </c>
      <c r="Z433" s="34" t="str">
        <f ca="1">IF($A433&lt;&gt;"",_xll.BCurveInt(_xll.BCurveStrip("S23","Curvedate",$A433),"Df.Mid",$A433+Z$1),"")</f>
        <v>#N/A N/A</v>
      </c>
      <c r="AA433" s="34" t="str">
        <f ca="1">IF($A433&lt;&gt;"",_xll.BCurveInt(_xll.BCurveStrip("S23","Curvedate",$A433),"Df.Mid",$A433+AA$1),"")</f>
        <v>#N/A N/A</v>
      </c>
      <c r="AB433" s="34" t="str">
        <f ca="1">IF($A433&lt;&gt;"",_xll.BCurveInt(_xll.BCurveStrip("S23","Curvedate",$A433),"Df.Mid",$A433+AB$1),"")</f>
        <v>#N/A N/A</v>
      </c>
      <c r="AC433" s="34" t="str">
        <f ca="1">IF($A433&lt;&gt;"",_xll.BCurveInt(_xll.BCurveStrip("S23","Curvedate",$A433),"Df.Mid",$A433+AC$1),"")</f>
        <v>#N/A N/A</v>
      </c>
      <c r="AD433" s="34" t="str">
        <f ca="1">IF($A433&lt;&gt;"",_xll.BCurveInt(_xll.BCurveStrip("S23","Curvedate",$A433),"Df.Mid",$A433+AD$1),"")</f>
        <v>#N/A N/A</v>
      </c>
      <c r="AE433" s="34" t="str">
        <f ca="1">IF($A433&lt;&gt;"",_xll.BCurveInt(_xll.BCurveStrip("S23","Curvedate",$A433),"Df.Mid",$A433+AE$1),"")</f>
        <v>#N/A N/A</v>
      </c>
      <c r="AF433" s="34" t="str">
        <f ca="1">IF($A433&lt;&gt;"",_xll.BCurveInt(_xll.BCurveStrip("S23","Curvedate",$A433),"Df.Mid",$A433+AF$1),"")</f>
        <v>#N/A N/A</v>
      </c>
      <c r="AG433" s="34" t="str">
        <f ca="1">IF($A433&lt;&gt;"",_xll.BCurveInt(_xll.BCurveStrip("S23","Curvedate",$A433),"Df.Mid",$A433+AG$1),"")</f>
        <v>#N/A N/A</v>
      </c>
      <c r="AH433" s="34" t="str">
        <f ca="1">IF($A433&lt;&gt;"",_xll.BCurveInt(_xll.BCurveStrip("S23","Curvedate",$A433),"Df.Mid",$A433+AH$1),"")</f>
        <v>#N/A N/A</v>
      </c>
      <c r="AI433" s="34" t="str">
        <f ca="1">IF($A433&lt;&gt;"",_xll.BCurveInt(_xll.BCurveStrip("S23","Curvedate",$A433),"Df.Mid",$A433+AI$1),"")</f>
        <v>#N/A N/A</v>
      </c>
      <c r="AJ433" s="34" t="str">
        <f ca="1">IF($A433&lt;&gt;"",_xll.BCurveInt(_xll.BCurveStrip("S23","Curvedate",$A433),"Df.Mid",$A433+AJ$1),"")</f>
        <v>#N/A N/A</v>
      </c>
      <c r="AK433" s="34" t="str">
        <f ca="1">IF($A433&lt;&gt;"",_xll.BCurveInt(_xll.BCurveStrip("S23","Curvedate",$A433),"Df.Mid",$A433+AK$1),"")</f>
        <v>#N/A N/A</v>
      </c>
      <c r="AL433" s="34" t="str">
        <f ca="1">IF($A433&lt;&gt;"",_xll.BCurveInt(_xll.BCurveStrip("S23","Curvedate",$A433),"Df.Mid",$A433+AL$1),"")</f>
        <v>#N/A N/A</v>
      </c>
      <c r="AM433" s="34" t="str">
        <f ca="1">IF($A433&lt;&gt;"",_xll.BCurveInt(_xll.BCurveStrip("S23","Curvedate",$A433),"Df.Mid",$A433+AM$1),"")</f>
        <v>#N/A N/A</v>
      </c>
      <c r="AN433" s="34" t="str">
        <f ca="1">IF($A433&lt;&gt;"",_xll.BCurveInt(_xll.BCurveStrip("S23","Curvedate",$A433),"Df.Mid",$A433+AN$1),"")</f>
        <v>#N/A N/A</v>
      </c>
      <c r="AO433" s="34" t="str">
        <f ca="1">IF($A433&lt;&gt;"",_xll.BCurveInt(_xll.BCurveStrip("S23","Curvedate",$A433),"Df.Mid",$A433+AO$1),"")</f>
        <v>#N/A N/A</v>
      </c>
      <c r="AP433" s="34" t="str">
        <f ca="1">IF($A433&lt;&gt;"",_xll.BCurveInt(_xll.BCurveStrip("S23","Curvedate",$A433),"Df.Mid",$A433+AP$1),"")</f>
        <v>#N/A N/A</v>
      </c>
      <c r="AQ433" s="34" t="str">
        <f ca="1">IF($A433&lt;&gt;"",_xll.BCurveInt(_xll.BCurveStrip("S23","Curvedate",$A433),"Df.Mid",$A433+AQ$1),"")</f>
        <v>#N/A N/A</v>
      </c>
      <c r="AR433" s="34" t="str">
        <f ca="1">IF($A433&lt;&gt;"",_xll.BCurveInt(_xll.BCurveStrip("S23","Curvedate",$A433),"Df.Mid",$A433+AR$1),"")</f>
        <v>#N/A N/A</v>
      </c>
      <c r="AS433" s="34" t="str">
        <f ca="1">IF($A433&lt;&gt;"",_xll.BCurveInt(_xll.BCurveStrip("S23","Curvedate",$A433),"Df.Mid",$A433+AS$1),"")</f>
        <v>#N/A N/A</v>
      </c>
      <c r="AT433" s="34" t="str">
        <f ca="1">IF($A433&lt;&gt;"",_xll.BCurveInt(_xll.BCurveStrip("S23","Curvedate",$A433),"Df.Mid",$A433+AT$1),"")</f>
        <v>#N/A N/A</v>
      </c>
      <c r="AU433" s="34" t="str">
        <f ca="1">IF($A433&lt;&gt;"",_xll.BCurveInt(_xll.BCurveStrip("S23","Curvedate",$A433),"Df.Mid",$A433+AU$1),"")</f>
        <v>#N/A N/A</v>
      </c>
      <c r="AV433" s="34" t="str">
        <f ca="1">IF($A433&lt;&gt;"",_xll.BCurveInt(_xll.BCurveStrip("S23","Curvedate",$A433),"Df.Mid",$A433+AV$1),"")</f>
        <v>#N/A N/A</v>
      </c>
      <c r="AW433" s="34" t="str">
        <f ca="1">IF($A433&lt;&gt;"",_xll.BCurveInt(_xll.BCurveStrip("S23","Curvedate",$A433),"Df.Mid",$A433+AW$1),"")</f>
        <v>#N/A N/A</v>
      </c>
      <c r="AX433" s="34" t="str">
        <f ca="1">IF($A433&lt;&gt;"",_xll.BCurveInt(_xll.BCurveStrip("S23","Curvedate",$A433),"Df.Mid",$A433+AX$1),"")</f>
        <v>#N/A N/A</v>
      </c>
      <c r="AY433" s="34" t="str">
        <f ca="1">IF($A433&lt;&gt;"",_xll.BCurveInt(_xll.BCurveStrip("S23","Curvedate",$A433),"Df.Mid",$A433+AY$1),"")</f>
        <v>#N/A N/A</v>
      </c>
      <c r="AZ433" s="34" t="str">
        <f ca="1">IF($A433&lt;&gt;"",_xll.BCurveInt(_xll.BCurveStrip("S23","Curvedate",$A433),"Df.Mid",$A433+AZ$1),"")</f>
        <v>#N/A N/A</v>
      </c>
      <c r="BA433" s="34" t="str">
        <f ca="1">IF($A433&lt;&gt;"",_xll.BCurveInt(_xll.BCurveStrip("S23","Curvedate",$A433),"Df.Mid",$A433+BA$1),"")</f>
        <v>#N/A N/A</v>
      </c>
      <c r="BB433" s="34" t="str">
        <f ca="1">IF($A433&lt;&gt;"",_xll.BCurveInt(_xll.BCurveStrip("S23","Curvedate",$A433),"Df.Mid",$A433+BB$1),"")</f>
        <v>#N/A N/A</v>
      </c>
      <c r="BC433" s="34" t="str">
        <f ca="1">IF($A433&lt;&gt;"",_xll.BCurveInt(_xll.BCurveStrip("S23","Curvedate",$A433),"Df.Mid",$A433+BC$1),"")</f>
        <v>#N/A N/A</v>
      </c>
      <c r="BD433" s="34" t="str">
        <f ca="1">IF($A433&lt;&gt;"",_xll.BCurveInt(_xll.BCurveStrip("S23","Curvedate",$A433),"Df.Mid",$A433+BD$1),"")</f>
        <v>#N/A N/A</v>
      </c>
      <c r="BE433" s="34" t="str">
        <f ca="1">IF($A433&lt;&gt;"",_xll.BCurveInt(_xll.BCurveStrip("S23","Curvedate",$A433),"Df.Mid",$A433+BE$1),"")</f>
        <v>#N/A N/A</v>
      </c>
      <c r="BF433" s="34" t="str">
        <f ca="1">IF($A433&lt;&gt;"",_xll.BCurveInt(_xll.BCurveStrip("S23","Curvedate",$A433),"Df.Mid",$A433+BF$1),"")</f>
        <v>#N/A N/A</v>
      </c>
      <c r="BG433" s="34" t="str">
        <f ca="1">IF($A433&lt;&gt;"",_xll.BCurveInt(_xll.BCurveStrip("S23","Curvedate",$A433),"Df.Mid",$A433+BG$1),"")</f>
        <v>#N/A N/A</v>
      </c>
      <c r="BH433" s="34" t="str">
        <f ca="1">IF($A433&lt;&gt;"",_xll.BCurveInt(_xll.BCurveStrip("S23","Curvedate",$A433),"Df.Mid",$A433+BH$1),"")</f>
        <v>#N/A N/A</v>
      </c>
      <c r="BI433" s="34" t="str">
        <f ca="1">IF($A433&lt;&gt;"",_xll.BCurveInt(_xll.BCurveStrip("S23","Curvedate",$A433),"Df.Mid",$A433+BI$1),"")</f>
        <v>#N/A N/A</v>
      </c>
      <c r="BJ433" s="34" t="str">
        <f ca="1">IF($A433&lt;&gt;"",_xll.BCurveInt(_xll.BCurveStrip("S23","Curvedate",$A433),"Df.Mid",$A433+BJ$1),"")</f>
        <v>#N/A N/A</v>
      </c>
      <c r="BK433" s="34" t="str">
        <f ca="1">IF($A433&lt;&gt;"",_xll.BCurveInt(_xll.BCurveStrip("S23","Curvedate",$A433),"Df.Mid",$A433+BK$1),"")</f>
        <v>#N/A N/A</v>
      </c>
      <c r="BL433" s="34" t="str">
        <f ca="1">IF($A433&lt;&gt;"",_xll.BCurveInt(_xll.BCurveStrip("S23","Curvedate",$A433),"Df.Mid",$A433+BL$1),"")</f>
        <v>#N/A N/A</v>
      </c>
      <c r="BM433" s="34" t="str">
        <f ca="1">IF($A433&lt;&gt;"",_xll.BCurveInt(_xll.BCurveStrip("S23","Curvedate",$A433),"Df.Mid",$A433+BM$1),"")</f>
        <v>#N/A N/A</v>
      </c>
      <c r="BN433" s="34" t="str">
        <f ca="1">IF($A433&lt;&gt;"",_xll.BCurveInt(_xll.BCurveStrip("S23","Curvedate",$A433),"Df.Mid",$A433+BN$1),"")</f>
        <v>#N/A N/A</v>
      </c>
      <c r="BO433" s="34" t="str">
        <f ca="1">IF($A433&lt;&gt;"",_xll.BCurveInt(_xll.BCurveStrip("S23","Curvedate",$A433),"Df.Mid",$A433+BO$1),"")</f>
        <v>#N/A N/A</v>
      </c>
      <c r="BP433" s="34" t="str">
        <f ca="1">IF($A433&lt;&gt;"",_xll.BCurveInt(_xll.BCurveStrip("S23","Curvedate",$A433),"Df.Mid",$A433+BP$1),"")</f>
        <v>#N/A N/A</v>
      </c>
      <c r="BQ433" s="34" t="str">
        <f ca="1">IF($A433&lt;&gt;"",_xll.BCurveInt(_xll.BCurveStrip("S23","Curvedate",$A433),"Df.Mid",$A433+BQ$1),"")</f>
        <v>#N/A N/A</v>
      </c>
      <c r="BR433" s="34" t="str">
        <f ca="1">IF($A433&lt;&gt;"",_xll.BCurveInt(_xll.BCurveStrip("S23","Curvedate",$A433),"Df.Mid",$A433+BR$1),"")</f>
        <v>#N/A N/A</v>
      </c>
      <c r="BS433" s="34" t="str">
        <f ca="1">IF($A433&lt;&gt;"",_xll.BCurveInt(_xll.BCurveStrip("S23","Curvedate",$A433),"Df.Mid",$A433+BS$1),"")</f>
        <v>#N/A N/A</v>
      </c>
      <c r="BT433" s="34" t="str">
        <f ca="1">IF($A433&lt;&gt;"",_xll.BCurveInt(_xll.BCurveStrip("S23","Curvedate",$A433),"Df.Mid",$A433+BT$1),"")</f>
        <v>#N/A N/A</v>
      </c>
      <c r="BU433" s="34" t="str">
        <f ca="1">IF($A433&lt;&gt;"",_xll.BCurveInt(_xll.BCurveStrip("S23","Curvedate",$A433),"Df.Mid",$A433+BU$1),"")</f>
        <v>#N/A N/A</v>
      </c>
      <c r="BV433" s="34" t="str">
        <f ca="1">IF($A433&lt;&gt;"",_xll.BCurveInt(_xll.BCurveStrip("S23","Curvedate",$A433),"Df.Mid",$A433+BV$1),"")</f>
        <v>#N/A N/A</v>
      </c>
      <c r="BW433" s="34" t="str">
        <f ca="1">IF($A433&lt;&gt;"",_xll.BCurveInt(_xll.BCurveStrip("S23","Curvedate",$A433),"Df.Mid",$A433+BW$1),"")</f>
        <v>#N/A N/A</v>
      </c>
      <c r="BX433" s="34" t="str">
        <f ca="1">IF($A433&lt;&gt;"",_xll.BCurveInt(_xll.BCurveStrip("S23","Curvedate",$A433),"Df.Mid",$A433+BX$1),"")</f>
        <v>#N/A N/A</v>
      </c>
      <c r="BY433" s="34" t="str">
        <f ca="1">IF($A433&lt;&gt;"",_xll.BCurveInt(_xll.BCurveStrip("S23","Curvedate",$A433),"Df.Mid",$A433+BY$1),"")</f>
        <v>#N/A N/A</v>
      </c>
      <c r="BZ433" s="34" t="str">
        <f ca="1">IF($A433&lt;&gt;"",_xll.BCurveInt(_xll.BCurveStrip("S23","Curvedate",$A433),"Df.Mid",$A433+BZ$1),"")</f>
        <v>#N/A N/A</v>
      </c>
      <c r="CA433" s="34" t="str">
        <f ca="1">IF($A433&lt;&gt;"",_xll.BCurveInt(_xll.BCurveStrip("S23","Curvedate",$A433),"Df.Mid",$A433+CA$1),"")</f>
        <v>#N/A N/A</v>
      </c>
      <c r="CB433" s="34" t="str">
        <f ca="1">IF($A433&lt;&gt;"",_xll.BCurveInt(_xll.BCurveStrip("S23","Curvedate",$A433),"Df.Mid",$A433+CB$1),"")</f>
        <v>#N/A N/A</v>
      </c>
      <c r="CC433" s="34" t="str">
        <f ca="1">IF($A433&lt;&gt;"",_xll.BCurveInt(_xll.BCurveStrip("S23","Curvedate",$A433),"Df.Mid",$A433+CC$1),"")</f>
        <v>#N/A N/A</v>
      </c>
      <c r="CD433" s="34" t="str">
        <f ca="1">IF($A433&lt;&gt;"",_xll.BCurveInt(_xll.BCurveStrip("S23","Curvedate",$A433),"Df.Mid",$A433+CD$1),"")</f>
        <v>#N/A N/A</v>
      </c>
      <c r="CE433" s="34" t="str">
        <f ca="1">IF($A433&lt;&gt;"",_xll.BCurveInt(_xll.BCurveStrip("S23","Curvedate",$A433),"Df.Mid",$A433+CE$1),"")</f>
        <v>#N/A N/A</v>
      </c>
      <c r="CF433" s="34" t="str">
        <f ca="1">IF($A433&lt;&gt;"",_xll.BCurveInt(_xll.BCurveStrip("S23","Curvedate",$A433),"Df.Mid",$A433+CF$1),"")</f>
        <v>#N/A N/A</v>
      </c>
      <c r="CG433" s="34" t="str">
        <f ca="1">IF($A433&lt;&gt;"",_xll.BCurveInt(_xll.BCurveStrip("S23","Curvedate",$A433),"Df.Mid",$A433+CG$1),"")</f>
        <v>#N/A N/A</v>
      </c>
      <c r="CH433" s="34" t="str">
        <f ca="1">IF($A433&lt;&gt;"",_xll.BCurveInt(_xll.BCurveStrip("S23","Curvedate",$A433),"Df.Mid",$A433+CH$1),"")</f>
        <v>#N/A N/A</v>
      </c>
      <c r="CI433" s="34" t="str">
        <f ca="1">IF($A433&lt;&gt;"",_xll.BCurveInt(_xll.BCurveStrip("S23","Curvedate",$A433),"Df.Mid",$A433+CI$1),"")</f>
        <v>#N/A N/A</v>
      </c>
      <c r="CJ433" s="34" t="str">
        <f ca="1">IF($A433&lt;&gt;"",_xll.BCurveInt(_xll.BCurveStrip("S23","Curvedate",$A433),"Df.Mid",$A433+CJ$1),"")</f>
        <v>#N/A N/A</v>
      </c>
      <c r="CK433" s="34" t="str">
        <f ca="1">IF($A433&lt;&gt;"",_xll.BCurveInt(_xll.BCurveStrip("S23","Curvedate",$A433),"Df.Mid",$A433+CK$1),"")</f>
        <v>#N/A N/A</v>
      </c>
      <c r="CL433" s="34" t="str">
        <f ca="1">IF($A433&lt;&gt;"",_xll.BCurveInt(_xll.BCurveStrip("S23","Curvedate",$A433),"Df.Mid",$A433+CL$1),"")</f>
        <v>#N/A N/A</v>
      </c>
      <c r="CM433" s="34" t="str">
        <f ca="1">IF($A433&lt;&gt;"",_xll.BCurveInt(_xll.BCurveStrip("S23","Curvedate",$A433),"Df.Mid",$A433+CM$1),"")</f>
        <v>#N/A N/A</v>
      </c>
      <c r="CN433" s="34" t="str">
        <f ca="1">IF($A433&lt;&gt;"",_xll.BCurveInt(_xll.BCurveStrip("S23","Curvedate",$A433),"Df.Mid",$A433+CN$1),"")</f>
        <v>#N/A N/A</v>
      </c>
      <c r="CO433" s="34" t="str">
        <f ca="1">IF($A433&lt;&gt;"",_xll.BCurveInt(_xll.BCurveStrip("S23","Curvedate",$A433),"Df.Mid",$A433+CO$1),"")</f>
        <v>#N/A N/A</v>
      </c>
      <c r="CP433" s="34" t="str">
        <f ca="1">IF($A433&lt;&gt;"",_xll.BCurveInt(_xll.BCurveStrip("S23","Curvedate",$A433),"Df.Mid",$A433+CP$1),"")</f>
        <v>#N/A N/A</v>
      </c>
      <c r="CQ433" s="34" t="str">
        <f ca="1">IF($A433&lt;&gt;"",_xll.BCurveInt(_xll.BCurveStrip("S23","Curvedate",$A433),"Df.Mid",$A433+CQ$1),"")</f>
        <v>#N/A N/A</v>
      </c>
      <c r="CR433" s="34" t="str">
        <f ca="1">IF($A433&lt;&gt;"",_xll.BCurveInt(_xll.BCurveStrip("S23","Curvedate",$A433),"Df.Mid",$A433+CR$1),"")</f>
        <v>#N/A N/A</v>
      </c>
      <c r="CS433" s="34" t="str">
        <f ca="1">IF($A433&lt;&gt;"",_xll.BCurveInt(_xll.BCurveStrip("S23","Curvedate",$A433),"Df.Mid",$A433+CS$1),"")</f>
        <v>#N/A N/A</v>
      </c>
      <c r="CT433" s="34" t="str">
        <f ca="1">IF($A433&lt;&gt;"",_xll.BCurveInt(_xll.BCurveStrip("S23","Curvedate",$A433),"Df.Mid",$A433+CT$1),"")</f>
        <v>#N/A N/A</v>
      </c>
      <c r="CU433" s="34" t="str">
        <f ca="1">IF($A433&lt;&gt;"",_xll.BCurveInt(_xll.BCurveStrip("S23","Curvedate",$A433),"Df.Mid",$A433+CU$1),"")</f>
        <v>#N/A N/A</v>
      </c>
      <c r="CV433" s="34" t="str">
        <f ca="1">IF($A433&lt;&gt;"",_xll.BCurveInt(_xll.BCurveStrip("S23","Curvedate",$A433),"Df.Mid",$A433+CV$1),"")</f>
        <v>#N/A N/A</v>
      </c>
      <c r="CW433" s="34" t="str">
        <f ca="1">IF($A433&lt;&gt;"",_xll.BCurveInt(_xll.BCurveStrip("S23","Curvedate",$A433),"Df.Mid",$A433+CW$1),"")</f>
        <v>#N/A N/A</v>
      </c>
      <c r="CX433" s="34" t="str">
        <f ca="1">IF($A433&lt;&gt;"",_xll.BCurveInt(_xll.BCurveStrip("S23","Curvedate",$A433),"Df.Mid",$A433+CX$1),"")</f>
        <v>#N/A N/A</v>
      </c>
      <c r="CY433" s="34" t="str">
        <f ca="1">IF($A433&lt;&gt;"",_xll.BCurveInt(_xll.BCurveStrip("S23","Curvedate",$A433),"Df.Mid",$A433+CY$1),"")</f>
        <v>#N/A N/A</v>
      </c>
      <c r="CZ433" s="34" t="str">
        <f ca="1">IF($A433&lt;&gt;"",_xll.BCurveInt(_xll.BCurveStrip("S23","Curvedate",$A433),"Df.Mid",$A433+CZ$1),"")</f>
        <v>#N/A N/A</v>
      </c>
      <c r="DA433" s="34" t="str">
        <f ca="1">IF($A433&lt;&gt;"",_xll.BCurveInt(_xll.BCurveStrip("S23","Curvedate",$A433),"Df.Mid",$A433+DA$1),"")</f>
        <v>#N/A N/A</v>
      </c>
      <c r="DB433" s="34" t="str">
        <f ca="1">IF($A433&lt;&gt;"",_xll.BCurveInt(_xll.BCurveStrip("S23","Curvedate",$A433),"Df.Mid",$A433+DB$1),"")</f>
        <v>#N/A N/A</v>
      </c>
    </row>
    <row r="434" spans="1:106" x14ac:dyDescent="0.2">
      <c r="A434" s="13">
        <f t="shared" ca="1" si="6"/>
        <v>44876</v>
      </c>
      <c r="B434" s="34" t="str">
        <f ca="1">IF($A434&lt;&gt;"",_xll.BCurveInt(_xll.BCurveStrip("S23","Curvedate",$A434),"Df.Mid",$A434+B$1),"")</f>
        <v>#N/A N/A</v>
      </c>
      <c r="C434" s="34" t="str">
        <f ca="1">IF($A434&lt;&gt;"",_xll.BCurveInt(_xll.BCurveStrip("S23","Curvedate",$A434),"Df.Mid",$A434+C$1),"")</f>
        <v>#N/A N/A</v>
      </c>
      <c r="D434" s="34" t="str">
        <f ca="1">IF($A434&lt;&gt;"",_xll.BCurveInt(_xll.BCurveStrip("S23","Curvedate",$A434),"Df.Mid",$A434+D$1),"")</f>
        <v>#N/A N/A</v>
      </c>
      <c r="E434" s="34" t="str">
        <f ca="1">IF($A434&lt;&gt;"",_xll.BCurveInt(_xll.BCurveStrip("S23","Curvedate",$A434),"Df.Mid",$A434+E$1),"")</f>
        <v>#N/A N/A</v>
      </c>
      <c r="F434" s="34" t="str">
        <f ca="1">IF($A434&lt;&gt;"",_xll.BCurveInt(_xll.BCurveStrip("S23","Curvedate",$A434),"Df.Mid",$A434+F$1),"")</f>
        <v>#N/A N/A</v>
      </c>
      <c r="G434" s="34" t="str">
        <f ca="1">IF($A434&lt;&gt;"",_xll.BCurveInt(_xll.BCurveStrip("S23","Curvedate",$A434),"Df.Mid",$A434+G$1),"")</f>
        <v>#N/A N/A</v>
      </c>
      <c r="H434" s="34" t="str">
        <f ca="1">IF($A434&lt;&gt;"",_xll.BCurveInt(_xll.BCurveStrip("S23","Curvedate",$A434),"Df.Mid",$A434+H$1),"")</f>
        <v>#N/A N/A</v>
      </c>
      <c r="I434" s="34" t="str">
        <f ca="1">IF($A434&lt;&gt;"",_xll.BCurveInt(_xll.BCurveStrip("S23","Curvedate",$A434),"Df.Mid",$A434+I$1),"")</f>
        <v>#N/A N/A</v>
      </c>
      <c r="J434" s="34" t="str">
        <f ca="1">IF($A434&lt;&gt;"",_xll.BCurveInt(_xll.BCurveStrip("S23","Curvedate",$A434),"Df.Mid",$A434+J$1),"")</f>
        <v>#N/A N/A</v>
      </c>
      <c r="K434" s="34" t="str">
        <f ca="1">IF($A434&lt;&gt;"",_xll.BCurveInt(_xll.BCurveStrip("S23","Curvedate",$A434),"Df.Mid",$A434+K$1),"")</f>
        <v>#N/A N/A</v>
      </c>
      <c r="L434" s="34" t="str">
        <f ca="1">IF($A434&lt;&gt;"",_xll.BCurveInt(_xll.BCurveStrip("S23","Curvedate",$A434),"Df.Mid",$A434+L$1),"")</f>
        <v>#N/A N/A</v>
      </c>
      <c r="M434" s="34" t="str">
        <f ca="1">IF($A434&lt;&gt;"",_xll.BCurveInt(_xll.BCurveStrip("S23","Curvedate",$A434),"Df.Mid",$A434+M$1),"")</f>
        <v>#N/A N/A</v>
      </c>
      <c r="N434" s="34" t="str">
        <f ca="1">IF($A434&lt;&gt;"",_xll.BCurveInt(_xll.BCurveStrip("S23","Curvedate",$A434),"Df.Mid",$A434+N$1),"")</f>
        <v>#N/A N/A</v>
      </c>
      <c r="O434" s="34" t="str">
        <f ca="1">IF($A434&lt;&gt;"",_xll.BCurveInt(_xll.BCurveStrip("S23","Curvedate",$A434),"Df.Mid",$A434+O$1),"")</f>
        <v>#N/A N/A</v>
      </c>
      <c r="P434" s="34" t="str">
        <f ca="1">IF($A434&lt;&gt;"",_xll.BCurveInt(_xll.BCurveStrip("S23","Curvedate",$A434),"Df.Mid",$A434+P$1),"")</f>
        <v>#N/A N/A</v>
      </c>
      <c r="Q434" s="34" t="str">
        <f ca="1">IF($A434&lt;&gt;"",_xll.BCurveInt(_xll.BCurveStrip("S23","Curvedate",$A434),"Df.Mid",$A434+Q$1),"")</f>
        <v>#N/A N/A</v>
      </c>
      <c r="R434" s="34" t="str">
        <f ca="1">IF($A434&lt;&gt;"",_xll.BCurveInt(_xll.BCurveStrip("S23","Curvedate",$A434),"Df.Mid",$A434+R$1),"")</f>
        <v>#N/A N/A</v>
      </c>
      <c r="S434" s="34" t="str">
        <f ca="1">IF($A434&lt;&gt;"",_xll.BCurveInt(_xll.BCurveStrip("S23","Curvedate",$A434),"Df.Mid",$A434+S$1),"")</f>
        <v>#N/A N/A</v>
      </c>
      <c r="T434" s="34" t="str">
        <f ca="1">IF($A434&lt;&gt;"",_xll.BCurveInt(_xll.BCurveStrip("S23","Curvedate",$A434),"Df.Mid",$A434+T$1),"")</f>
        <v>#N/A N/A</v>
      </c>
      <c r="U434" s="34" t="str">
        <f ca="1">IF($A434&lt;&gt;"",_xll.BCurveInt(_xll.BCurveStrip("S23","Curvedate",$A434),"Df.Mid",$A434+U$1),"")</f>
        <v>#N/A N/A</v>
      </c>
      <c r="V434" s="34" t="str">
        <f ca="1">IF($A434&lt;&gt;"",_xll.BCurveInt(_xll.BCurveStrip("S23","Curvedate",$A434),"Df.Mid",$A434+V$1),"")</f>
        <v>#N/A N/A</v>
      </c>
      <c r="W434" s="34" t="str">
        <f ca="1">IF($A434&lt;&gt;"",_xll.BCurveInt(_xll.BCurveStrip("S23","Curvedate",$A434),"Df.Mid",$A434+W$1),"")</f>
        <v>#N/A N/A</v>
      </c>
      <c r="X434" s="34" t="str">
        <f ca="1">IF($A434&lt;&gt;"",_xll.BCurveInt(_xll.BCurveStrip("S23","Curvedate",$A434),"Df.Mid",$A434+X$1),"")</f>
        <v>#N/A N/A</v>
      </c>
      <c r="Y434" s="34" t="str">
        <f ca="1">IF($A434&lt;&gt;"",_xll.BCurveInt(_xll.BCurveStrip("S23","Curvedate",$A434),"Df.Mid",$A434+Y$1),"")</f>
        <v>#N/A N/A</v>
      </c>
      <c r="Z434" s="34" t="str">
        <f ca="1">IF($A434&lt;&gt;"",_xll.BCurveInt(_xll.BCurveStrip("S23","Curvedate",$A434),"Df.Mid",$A434+Z$1),"")</f>
        <v>#N/A N/A</v>
      </c>
      <c r="AA434" s="34" t="str">
        <f ca="1">IF($A434&lt;&gt;"",_xll.BCurveInt(_xll.BCurveStrip("S23","Curvedate",$A434),"Df.Mid",$A434+AA$1),"")</f>
        <v>#N/A N/A</v>
      </c>
      <c r="AB434" s="34" t="str">
        <f ca="1">IF($A434&lt;&gt;"",_xll.BCurveInt(_xll.BCurveStrip("S23","Curvedate",$A434),"Df.Mid",$A434+AB$1),"")</f>
        <v>#N/A N/A</v>
      </c>
      <c r="AC434" s="34" t="str">
        <f ca="1">IF($A434&lt;&gt;"",_xll.BCurveInt(_xll.BCurveStrip("S23","Curvedate",$A434),"Df.Mid",$A434+AC$1),"")</f>
        <v>#N/A N/A</v>
      </c>
      <c r="AD434" s="34" t="str">
        <f ca="1">IF($A434&lt;&gt;"",_xll.BCurveInt(_xll.BCurveStrip("S23","Curvedate",$A434),"Df.Mid",$A434+AD$1),"")</f>
        <v>#N/A N/A</v>
      </c>
      <c r="AE434" s="34" t="str">
        <f ca="1">IF($A434&lt;&gt;"",_xll.BCurveInt(_xll.BCurveStrip("S23","Curvedate",$A434),"Df.Mid",$A434+AE$1),"")</f>
        <v>#N/A N/A</v>
      </c>
      <c r="AF434" s="34" t="str">
        <f ca="1">IF($A434&lt;&gt;"",_xll.BCurveInt(_xll.BCurveStrip("S23","Curvedate",$A434),"Df.Mid",$A434+AF$1),"")</f>
        <v>#N/A N/A</v>
      </c>
      <c r="AG434" s="34" t="str">
        <f ca="1">IF($A434&lt;&gt;"",_xll.BCurveInt(_xll.BCurveStrip("S23","Curvedate",$A434),"Df.Mid",$A434+AG$1),"")</f>
        <v>#N/A N/A</v>
      </c>
      <c r="AH434" s="34" t="str">
        <f ca="1">IF($A434&lt;&gt;"",_xll.BCurveInt(_xll.BCurveStrip("S23","Curvedate",$A434),"Df.Mid",$A434+AH$1),"")</f>
        <v>#N/A N/A</v>
      </c>
      <c r="AI434" s="34" t="str">
        <f ca="1">IF($A434&lt;&gt;"",_xll.BCurveInt(_xll.BCurveStrip("S23","Curvedate",$A434),"Df.Mid",$A434+AI$1),"")</f>
        <v>#N/A N/A</v>
      </c>
      <c r="AJ434" s="34" t="str">
        <f ca="1">IF($A434&lt;&gt;"",_xll.BCurveInt(_xll.BCurveStrip("S23","Curvedate",$A434),"Df.Mid",$A434+AJ$1),"")</f>
        <v>#N/A N/A</v>
      </c>
      <c r="AK434" s="34" t="str">
        <f ca="1">IF($A434&lt;&gt;"",_xll.BCurveInt(_xll.BCurveStrip("S23","Curvedate",$A434),"Df.Mid",$A434+AK$1),"")</f>
        <v>#N/A N/A</v>
      </c>
      <c r="AL434" s="34" t="str">
        <f ca="1">IF($A434&lt;&gt;"",_xll.BCurveInt(_xll.BCurveStrip("S23","Curvedate",$A434),"Df.Mid",$A434+AL$1),"")</f>
        <v>#N/A N/A</v>
      </c>
      <c r="AM434" s="34" t="str">
        <f ca="1">IF($A434&lt;&gt;"",_xll.BCurveInt(_xll.BCurveStrip("S23","Curvedate",$A434),"Df.Mid",$A434+AM$1),"")</f>
        <v>#N/A N/A</v>
      </c>
      <c r="AN434" s="34" t="str">
        <f ca="1">IF($A434&lt;&gt;"",_xll.BCurveInt(_xll.BCurveStrip("S23","Curvedate",$A434),"Df.Mid",$A434+AN$1),"")</f>
        <v>#N/A N/A</v>
      </c>
      <c r="AO434" s="34" t="str">
        <f ca="1">IF($A434&lt;&gt;"",_xll.BCurveInt(_xll.BCurveStrip("S23","Curvedate",$A434),"Df.Mid",$A434+AO$1),"")</f>
        <v>#N/A N/A</v>
      </c>
      <c r="AP434" s="34" t="str">
        <f ca="1">IF($A434&lt;&gt;"",_xll.BCurveInt(_xll.BCurveStrip("S23","Curvedate",$A434),"Df.Mid",$A434+AP$1),"")</f>
        <v>#N/A N/A</v>
      </c>
      <c r="AQ434" s="34" t="str">
        <f ca="1">IF($A434&lt;&gt;"",_xll.BCurveInt(_xll.BCurveStrip("S23","Curvedate",$A434),"Df.Mid",$A434+AQ$1),"")</f>
        <v>#N/A N/A</v>
      </c>
      <c r="AR434" s="34" t="str">
        <f ca="1">IF($A434&lt;&gt;"",_xll.BCurveInt(_xll.BCurveStrip("S23","Curvedate",$A434),"Df.Mid",$A434+AR$1),"")</f>
        <v>#N/A N/A</v>
      </c>
      <c r="AS434" s="34" t="str">
        <f ca="1">IF($A434&lt;&gt;"",_xll.BCurveInt(_xll.BCurveStrip("S23","Curvedate",$A434),"Df.Mid",$A434+AS$1),"")</f>
        <v>#N/A N/A</v>
      </c>
      <c r="AT434" s="34" t="str">
        <f ca="1">IF($A434&lt;&gt;"",_xll.BCurveInt(_xll.BCurveStrip("S23","Curvedate",$A434),"Df.Mid",$A434+AT$1),"")</f>
        <v>#N/A N/A</v>
      </c>
      <c r="AU434" s="34" t="str">
        <f ca="1">IF($A434&lt;&gt;"",_xll.BCurveInt(_xll.BCurveStrip("S23","Curvedate",$A434),"Df.Mid",$A434+AU$1),"")</f>
        <v>#N/A N/A</v>
      </c>
      <c r="AV434" s="34" t="str">
        <f ca="1">IF($A434&lt;&gt;"",_xll.BCurveInt(_xll.BCurveStrip("S23","Curvedate",$A434),"Df.Mid",$A434+AV$1),"")</f>
        <v>#N/A N/A</v>
      </c>
      <c r="AW434" s="34" t="str">
        <f ca="1">IF($A434&lt;&gt;"",_xll.BCurveInt(_xll.BCurveStrip("S23","Curvedate",$A434),"Df.Mid",$A434+AW$1),"")</f>
        <v>#N/A N/A</v>
      </c>
      <c r="AX434" s="34" t="str">
        <f ca="1">IF($A434&lt;&gt;"",_xll.BCurveInt(_xll.BCurveStrip("S23","Curvedate",$A434),"Df.Mid",$A434+AX$1),"")</f>
        <v>#N/A N/A</v>
      </c>
      <c r="AY434" s="34" t="str">
        <f ca="1">IF($A434&lt;&gt;"",_xll.BCurveInt(_xll.BCurveStrip("S23","Curvedate",$A434),"Df.Mid",$A434+AY$1),"")</f>
        <v>#N/A N/A</v>
      </c>
      <c r="AZ434" s="34" t="str">
        <f ca="1">IF($A434&lt;&gt;"",_xll.BCurveInt(_xll.BCurveStrip("S23","Curvedate",$A434),"Df.Mid",$A434+AZ$1),"")</f>
        <v>#N/A N/A</v>
      </c>
      <c r="BA434" s="34" t="str">
        <f ca="1">IF($A434&lt;&gt;"",_xll.BCurveInt(_xll.BCurveStrip("S23","Curvedate",$A434),"Df.Mid",$A434+BA$1),"")</f>
        <v>#N/A N/A</v>
      </c>
      <c r="BB434" s="34" t="str">
        <f ca="1">IF($A434&lt;&gt;"",_xll.BCurveInt(_xll.BCurveStrip("S23","Curvedate",$A434),"Df.Mid",$A434+BB$1),"")</f>
        <v>#N/A N/A</v>
      </c>
      <c r="BC434" s="34" t="str">
        <f ca="1">IF($A434&lt;&gt;"",_xll.BCurveInt(_xll.BCurveStrip("S23","Curvedate",$A434),"Df.Mid",$A434+BC$1),"")</f>
        <v>#N/A N/A</v>
      </c>
      <c r="BD434" s="34" t="str">
        <f ca="1">IF($A434&lt;&gt;"",_xll.BCurveInt(_xll.BCurveStrip("S23","Curvedate",$A434),"Df.Mid",$A434+BD$1),"")</f>
        <v>#N/A N/A</v>
      </c>
      <c r="BE434" s="34" t="str">
        <f ca="1">IF($A434&lt;&gt;"",_xll.BCurveInt(_xll.BCurveStrip("S23","Curvedate",$A434),"Df.Mid",$A434+BE$1),"")</f>
        <v>#N/A N/A</v>
      </c>
      <c r="BF434" s="34" t="str">
        <f ca="1">IF($A434&lt;&gt;"",_xll.BCurveInt(_xll.BCurveStrip("S23","Curvedate",$A434),"Df.Mid",$A434+BF$1),"")</f>
        <v>#N/A N/A</v>
      </c>
      <c r="BG434" s="34" t="str">
        <f ca="1">IF($A434&lt;&gt;"",_xll.BCurveInt(_xll.BCurveStrip("S23","Curvedate",$A434),"Df.Mid",$A434+BG$1),"")</f>
        <v>#N/A N/A</v>
      </c>
      <c r="BH434" s="34" t="str">
        <f ca="1">IF($A434&lt;&gt;"",_xll.BCurveInt(_xll.BCurveStrip("S23","Curvedate",$A434),"Df.Mid",$A434+BH$1),"")</f>
        <v>#N/A N/A</v>
      </c>
      <c r="BI434" s="34" t="str">
        <f ca="1">IF($A434&lt;&gt;"",_xll.BCurveInt(_xll.BCurveStrip("S23","Curvedate",$A434),"Df.Mid",$A434+BI$1),"")</f>
        <v>#N/A N/A</v>
      </c>
      <c r="BJ434" s="34" t="str">
        <f ca="1">IF($A434&lt;&gt;"",_xll.BCurveInt(_xll.BCurveStrip("S23","Curvedate",$A434),"Df.Mid",$A434+BJ$1),"")</f>
        <v>#N/A N/A</v>
      </c>
      <c r="BK434" s="34" t="str">
        <f ca="1">IF($A434&lt;&gt;"",_xll.BCurveInt(_xll.BCurveStrip("S23","Curvedate",$A434),"Df.Mid",$A434+BK$1),"")</f>
        <v>#N/A N/A</v>
      </c>
      <c r="BL434" s="34" t="str">
        <f ca="1">IF($A434&lt;&gt;"",_xll.BCurveInt(_xll.BCurveStrip("S23","Curvedate",$A434),"Df.Mid",$A434+BL$1),"")</f>
        <v>#N/A N/A</v>
      </c>
      <c r="BM434" s="34" t="str">
        <f ca="1">IF($A434&lt;&gt;"",_xll.BCurveInt(_xll.BCurveStrip("S23","Curvedate",$A434),"Df.Mid",$A434+BM$1),"")</f>
        <v>#N/A N/A</v>
      </c>
      <c r="BN434" s="34" t="str">
        <f ca="1">IF($A434&lt;&gt;"",_xll.BCurveInt(_xll.BCurveStrip("S23","Curvedate",$A434),"Df.Mid",$A434+BN$1),"")</f>
        <v>#N/A N/A</v>
      </c>
      <c r="BO434" s="34" t="str">
        <f ca="1">IF($A434&lt;&gt;"",_xll.BCurveInt(_xll.BCurveStrip("S23","Curvedate",$A434),"Df.Mid",$A434+BO$1),"")</f>
        <v>#N/A N/A</v>
      </c>
      <c r="BP434" s="34" t="str">
        <f ca="1">IF($A434&lt;&gt;"",_xll.BCurveInt(_xll.BCurveStrip("S23","Curvedate",$A434),"Df.Mid",$A434+BP$1),"")</f>
        <v>#N/A N/A</v>
      </c>
      <c r="BQ434" s="34" t="str">
        <f ca="1">IF($A434&lt;&gt;"",_xll.BCurveInt(_xll.BCurveStrip("S23","Curvedate",$A434),"Df.Mid",$A434+BQ$1),"")</f>
        <v>#N/A N/A</v>
      </c>
      <c r="BR434" s="34" t="str">
        <f ca="1">IF($A434&lt;&gt;"",_xll.BCurveInt(_xll.BCurveStrip("S23","Curvedate",$A434),"Df.Mid",$A434+BR$1),"")</f>
        <v>#N/A N/A</v>
      </c>
      <c r="BS434" s="34" t="str">
        <f ca="1">IF($A434&lt;&gt;"",_xll.BCurveInt(_xll.BCurveStrip("S23","Curvedate",$A434),"Df.Mid",$A434+BS$1),"")</f>
        <v>#N/A N/A</v>
      </c>
      <c r="BT434" s="34" t="str">
        <f ca="1">IF($A434&lt;&gt;"",_xll.BCurveInt(_xll.BCurveStrip("S23","Curvedate",$A434),"Df.Mid",$A434+BT$1),"")</f>
        <v>#N/A N/A</v>
      </c>
      <c r="BU434" s="34" t="str">
        <f ca="1">IF($A434&lt;&gt;"",_xll.BCurveInt(_xll.BCurveStrip("S23","Curvedate",$A434),"Df.Mid",$A434+BU$1),"")</f>
        <v>#N/A N/A</v>
      </c>
      <c r="BV434" s="34" t="str">
        <f ca="1">IF($A434&lt;&gt;"",_xll.BCurveInt(_xll.BCurveStrip("S23","Curvedate",$A434),"Df.Mid",$A434+BV$1),"")</f>
        <v>#N/A N/A</v>
      </c>
      <c r="BW434" s="34" t="str">
        <f ca="1">IF($A434&lt;&gt;"",_xll.BCurveInt(_xll.BCurveStrip("S23","Curvedate",$A434),"Df.Mid",$A434+BW$1),"")</f>
        <v>#N/A N/A</v>
      </c>
      <c r="BX434" s="34" t="str">
        <f ca="1">IF($A434&lt;&gt;"",_xll.BCurveInt(_xll.BCurveStrip("S23","Curvedate",$A434),"Df.Mid",$A434+BX$1),"")</f>
        <v>#N/A N/A</v>
      </c>
      <c r="BY434" s="34" t="str">
        <f ca="1">IF($A434&lt;&gt;"",_xll.BCurveInt(_xll.BCurveStrip("S23","Curvedate",$A434),"Df.Mid",$A434+BY$1),"")</f>
        <v>#N/A N/A</v>
      </c>
      <c r="BZ434" s="34" t="str">
        <f ca="1">IF($A434&lt;&gt;"",_xll.BCurveInt(_xll.BCurveStrip("S23","Curvedate",$A434),"Df.Mid",$A434+BZ$1),"")</f>
        <v>#N/A N/A</v>
      </c>
      <c r="CA434" s="34" t="str">
        <f ca="1">IF($A434&lt;&gt;"",_xll.BCurveInt(_xll.BCurveStrip("S23","Curvedate",$A434),"Df.Mid",$A434+CA$1),"")</f>
        <v>#N/A N/A</v>
      </c>
      <c r="CB434" s="34" t="str">
        <f ca="1">IF($A434&lt;&gt;"",_xll.BCurveInt(_xll.BCurveStrip("S23","Curvedate",$A434),"Df.Mid",$A434+CB$1),"")</f>
        <v>#N/A N/A</v>
      </c>
      <c r="CC434" s="34" t="str">
        <f ca="1">IF($A434&lt;&gt;"",_xll.BCurveInt(_xll.BCurveStrip("S23","Curvedate",$A434),"Df.Mid",$A434+CC$1),"")</f>
        <v>#N/A N/A</v>
      </c>
      <c r="CD434" s="34" t="str">
        <f ca="1">IF($A434&lt;&gt;"",_xll.BCurveInt(_xll.BCurveStrip("S23","Curvedate",$A434),"Df.Mid",$A434+CD$1),"")</f>
        <v>#N/A N/A</v>
      </c>
      <c r="CE434" s="34" t="str">
        <f ca="1">IF($A434&lt;&gt;"",_xll.BCurveInt(_xll.BCurveStrip("S23","Curvedate",$A434),"Df.Mid",$A434+CE$1),"")</f>
        <v>#N/A N/A</v>
      </c>
      <c r="CF434" s="34" t="str">
        <f ca="1">IF($A434&lt;&gt;"",_xll.BCurveInt(_xll.BCurveStrip("S23","Curvedate",$A434),"Df.Mid",$A434+CF$1),"")</f>
        <v>#N/A N/A</v>
      </c>
      <c r="CG434" s="34" t="str">
        <f ca="1">IF($A434&lt;&gt;"",_xll.BCurveInt(_xll.BCurveStrip("S23","Curvedate",$A434),"Df.Mid",$A434+CG$1),"")</f>
        <v>#N/A N/A</v>
      </c>
      <c r="CH434" s="34" t="str">
        <f ca="1">IF($A434&lt;&gt;"",_xll.BCurveInt(_xll.BCurveStrip("S23","Curvedate",$A434),"Df.Mid",$A434+CH$1),"")</f>
        <v>#N/A N/A</v>
      </c>
      <c r="CI434" s="34" t="str">
        <f ca="1">IF($A434&lt;&gt;"",_xll.BCurveInt(_xll.BCurveStrip("S23","Curvedate",$A434),"Df.Mid",$A434+CI$1),"")</f>
        <v>#N/A N/A</v>
      </c>
      <c r="CJ434" s="34" t="str">
        <f ca="1">IF($A434&lt;&gt;"",_xll.BCurveInt(_xll.BCurveStrip("S23","Curvedate",$A434),"Df.Mid",$A434+CJ$1),"")</f>
        <v>#N/A N/A</v>
      </c>
      <c r="CK434" s="34" t="str">
        <f ca="1">IF($A434&lt;&gt;"",_xll.BCurveInt(_xll.BCurveStrip("S23","Curvedate",$A434),"Df.Mid",$A434+CK$1),"")</f>
        <v>#N/A N/A</v>
      </c>
      <c r="CL434" s="34" t="str">
        <f ca="1">IF($A434&lt;&gt;"",_xll.BCurveInt(_xll.BCurveStrip("S23","Curvedate",$A434),"Df.Mid",$A434+CL$1),"")</f>
        <v>#N/A N/A</v>
      </c>
      <c r="CM434" s="34" t="str">
        <f ca="1">IF($A434&lt;&gt;"",_xll.BCurveInt(_xll.BCurveStrip("S23","Curvedate",$A434),"Df.Mid",$A434+CM$1),"")</f>
        <v>#N/A N/A</v>
      </c>
      <c r="CN434" s="34" t="str">
        <f ca="1">IF($A434&lt;&gt;"",_xll.BCurveInt(_xll.BCurveStrip("S23","Curvedate",$A434),"Df.Mid",$A434+CN$1),"")</f>
        <v>#N/A N/A</v>
      </c>
      <c r="CO434" s="34" t="str">
        <f ca="1">IF($A434&lt;&gt;"",_xll.BCurveInt(_xll.BCurveStrip("S23","Curvedate",$A434),"Df.Mid",$A434+CO$1),"")</f>
        <v>#N/A N/A</v>
      </c>
      <c r="CP434" s="34" t="str">
        <f ca="1">IF($A434&lt;&gt;"",_xll.BCurveInt(_xll.BCurveStrip("S23","Curvedate",$A434),"Df.Mid",$A434+CP$1),"")</f>
        <v>#N/A N/A</v>
      </c>
      <c r="CQ434" s="34" t="str">
        <f ca="1">IF($A434&lt;&gt;"",_xll.BCurveInt(_xll.BCurveStrip("S23","Curvedate",$A434),"Df.Mid",$A434+CQ$1),"")</f>
        <v>#N/A N/A</v>
      </c>
      <c r="CR434" s="34" t="str">
        <f ca="1">IF($A434&lt;&gt;"",_xll.BCurveInt(_xll.BCurveStrip("S23","Curvedate",$A434),"Df.Mid",$A434+CR$1),"")</f>
        <v>#N/A N/A</v>
      </c>
      <c r="CS434" s="34" t="str">
        <f ca="1">IF($A434&lt;&gt;"",_xll.BCurveInt(_xll.BCurveStrip("S23","Curvedate",$A434),"Df.Mid",$A434+CS$1),"")</f>
        <v>#N/A N/A</v>
      </c>
      <c r="CT434" s="34" t="str">
        <f ca="1">IF($A434&lt;&gt;"",_xll.BCurveInt(_xll.BCurveStrip("S23","Curvedate",$A434),"Df.Mid",$A434+CT$1),"")</f>
        <v>#N/A N/A</v>
      </c>
      <c r="CU434" s="34" t="str">
        <f ca="1">IF($A434&lt;&gt;"",_xll.BCurveInt(_xll.BCurveStrip("S23","Curvedate",$A434),"Df.Mid",$A434+CU$1),"")</f>
        <v>#N/A N/A</v>
      </c>
      <c r="CV434" s="34" t="str">
        <f ca="1">IF($A434&lt;&gt;"",_xll.BCurveInt(_xll.BCurveStrip("S23","Curvedate",$A434),"Df.Mid",$A434+CV$1),"")</f>
        <v>#N/A N/A</v>
      </c>
      <c r="CW434" s="34" t="str">
        <f ca="1">IF($A434&lt;&gt;"",_xll.BCurveInt(_xll.BCurveStrip("S23","Curvedate",$A434),"Df.Mid",$A434+CW$1),"")</f>
        <v>#N/A N/A</v>
      </c>
      <c r="CX434" s="34" t="str">
        <f ca="1">IF($A434&lt;&gt;"",_xll.BCurveInt(_xll.BCurveStrip("S23","Curvedate",$A434),"Df.Mid",$A434+CX$1),"")</f>
        <v>#N/A N/A</v>
      </c>
      <c r="CY434" s="34" t="str">
        <f ca="1">IF($A434&lt;&gt;"",_xll.BCurveInt(_xll.BCurveStrip("S23","Curvedate",$A434),"Df.Mid",$A434+CY$1),"")</f>
        <v>#N/A N/A</v>
      </c>
      <c r="CZ434" s="34" t="str">
        <f ca="1">IF($A434&lt;&gt;"",_xll.BCurveInt(_xll.BCurveStrip("S23","Curvedate",$A434),"Df.Mid",$A434+CZ$1),"")</f>
        <v>#N/A N/A</v>
      </c>
      <c r="DA434" s="34" t="str">
        <f ca="1">IF($A434&lt;&gt;"",_xll.BCurveInt(_xll.BCurveStrip("S23","Curvedate",$A434),"Df.Mid",$A434+DA$1),"")</f>
        <v>#N/A N/A</v>
      </c>
      <c r="DB434" s="34" t="str">
        <f ca="1">IF($A434&lt;&gt;"",_xll.BCurveInt(_xll.BCurveStrip("S23","Curvedate",$A434),"Df.Mid",$A434+DB$1),"")</f>
        <v>#N/A N/A</v>
      </c>
    </row>
    <row r="435" spans="1:106" x14ac:dyDescent="0.2">
      <c r="A435" s="13">
        <f t="shared" ca="1" si="6"/>
        <v>44879</v>
      </c>
      <c r="B435" s="34" t="str">
        <f ca="1">IF($A435&lt;&gt;"",_xll.BCurveInt(_xll.BCurveStrip("S23","Curvedate",$A435),"Df.Mid",$A435+B$1),"")</f>
        <v>#N/A N/A</v>
      </c>
      <c r="C435" s="34" t="str">
        <f ca="1">IF($A435&lt;&gt;"",_xll.BCurveInt(_xll.BCurveStrip("S23","Curvedate",$A435),"Df.Mid",$A435+C$1),"")</f>
        <v>#N/A N/A</v>
      </c>
      <c r="D435" s="34" t="str">
        <f ca="1">IF($A435&lt;&gt;"",_xll.BCurveInt(_xll.BCurveStrip("S23","Curvedate",$A435),"Df.Mid",$A435+D$1),"")</f>
        <v>#N/A N/A</v>
      </c>
      <c r="E435" s="34" t="str">
        <f ca="1">IF($A435&lt;&gt;"",_xll.BCurveInt(_xll.BCurveStrip("S23","Curvedate",$A435),"Df.Mid",$A435+E$1),"")</f>
        <v>#N/A N/A</v>
      </c>
      <c r="F435" s="34" t="str">
        <f ca="1">IF($A435&lt;&gt;"",_xll.BCurveInt(_xll.BCurveStrip("S23","Curvedate",$A435),"Df.Mid",$A435+F$1),"")</f>
        <v>#N/A N/A</v>
      </c>
      <c r="G435" s="34" t="str">
        <f ca="1">IF($A435&lt;&gt;"",_xll.BCurveInt(_xll.BCurveStrip("S23","Curvedate",$A435),"Df.Mid",$A435+G$1),"")</f>
        <v>#N/A N/A</v>
      </c>
      <c r="H435" s="34" t="str">
        <f ca="1">IF($A435&lt;&gt;"",_xll.BCurveInt(_xll.BCurveStrip("S23","Curvedate",$A435),"Df.Mid",$A435+H$1),"")</f>
        <v>#N/A N/A</v>
      </c>
      <c r="I435" s="34" t="str">
        <f ca="1">IF($A435&lt;&gt;"",_xll.BCurveInt(_xll.BCurveStrip("S23","Curvedate",$A435),"Df.Mid",$A435+I$1),"")</f>
        <v>#N/A N/A</v>
      </c>
      <c r="J435" s="34" t="str">
        <f ca="1">IF($A435&lt;&gt;"",_xll.BCurveInt(_xll.BCurveStrip("S23","Curvedate",$A435),"Df.Mid",$A435+J$1),"")</f>
        <v>#N/A N/A</v>
      </c>
      <c r="K435" s="34" t="str">
        <f ca="1">IF($A435&lt;&gt;"",_xll.BCurveInt(_xll.BCurveStrip("S23","Curvedate",$A435),"Df.Mid",$A435+K$1),"")</f>
        <v>#N/A N/A</v>
      </c>
      <c r="L435" s="34" t="str">
        <f ca="1">IF($A435&lt;&gt;"",_xll.BCurveInt(_xll.BCurveStrip("S23","Curvedate",$A435),"Df.Mid",$A435+L$1),"")</f>
        <v>#N/A N/A</v>
      </c>
      <c r="M435" s="34" t="str">
        <f ca="1">IF($A435&lt;&gt;"",_xll.BCurveInt(_xll.BCurveStrip("S23","Curvedate",$A435),"Df.Mid",$A435+M$1),"")</f>
        <v>#N/A N/A</v>
      </c>
      <c r="N435" s="34" t="str">
        <f ca="1">IF($A435&lt;&gt;"",_xll.BCurveInt(_xll.BCurveStrip("S23","Curvedate",$A435),"Df.Mid",$A435+N$1),"")</f>
        <v>#N/A N/A</v>
      </c>
      <c r="O435" s="34" t="str">
        <f ca="1">IF($A435&lt;&gt;"",_xll.BCurveInt(_xll.BCurveStrip("S23","Curvedate",$A435),"Df.Mid",$A435+O$1),"")</f>
        <v>#N/A N/A</v>
      </c>
      <c r="P435" s="34" t="str">
        <f ca="1">IF($A435&lt;&gt;"",_xll.BCurveInt(_xll.BCurveStrip("S23","Curvedate",$A435),"Df.Mid",$A435+P$1),"")</f>
        <v>#N/A N/A</v>
      </c>
      <c r="Q435" s="34" t="str">
        <f ca="1">IF($A435&lt;&gt;"",_xll.BCurveInt(_xll.BCurveStrip("S23","Curvedate",$A435),"Df.Mid",$A435+Q$1),"")</f>
        <v>#N/A N/A</v>
      </c>
      <c r="R435" s="34" t="str">
        <f ca="1">IF($A435&lt;&gt;"",_xll.BCurveInt(_xll.BCurveStrip("S23","Curvedate",$A435),"Df.Mid",$A435+R$1),"")</f>
        <v>#N/A N/A</v>
      </c>
      <c r="S435" s="34" t="str">
        <f ca="1">IF($A435&lt;&gt;"",_xll.BCurveInt(_xll.BCurveStrip("S23","Curvedate",$A435),"Df.Mid",$A435+S$1),"")</f>
        <v>#N/A N/A</v>
      </c>
      <c r="T435" s="34" t="str">
        <f ca="1">IF($A435&lt;&gt;"",_xll.BCurveInt(_xll.BCurveStrip("S23","Curvedate",$A435),"Df.Mid",$A435+T$1),"")</f>
        <v>#N/A N/A</v>
      </c>
      <c r="U435" s="34" t="str">
        <f ca="1">IF($A435&lt;&gt;"",_xll.BCurveInt(_xll.BCurveStrip("S23","Curvedate",$A435),"Df.Mid",$A435+U$1),"")</f>
        <v>#N/A N/A</v>
      </c>
      <c r="V435" s="34" t="str">
        <f ca="1">IF($A435&lt;&gt;"",_xll.BCurveInt(_xll.BCurveStrip("S23","Curvedate",$A435),"Df.Mid",$A435+V$1),"")</f>
        <v>#N/A N/A</v>
      </c>
      <c r="W435" s="34" t="str">
        <f ca="1">IF($A435&lt;&gt;"",_xll.BCurveInt(_xll.BCurveStrip("S23","Curvedate",$A435),"Df.Mid",$A435+W$1),"")</f>
        <v>#N/A N/A</v>
      </c>
      <c r="X435" s="34" t="str">
        <f ca="1">IF($A435&lt;&gt;"",_xll.BCurveInt(_xll.BCurveStrip("S23","Curvedate",$A435),"Df.Mid",$A435+X$1),"")</f>
        <v>#N/A N/A</v>
      </c>
      <c r="Y435" s="34" t="str">
        <f ca="1">IF($A435&lt;&gt;"",_xll.BCurveInt(_xll.BCurveStrip("S23","Curvedate",$A435),"Df.Mid",$A435+Y$1),"")</f>
        <v>#N/A N/A</v>
      </c>
      <c r="Z435" s="34" t="str">
        <f ca="1">IF($A435&lt;&gt;"",_xll.BCurveInt(_xll.BCurveStrip("S23","Curvedate",$A435),"Df.Mid",$A435+Z$1),"")</f>
        <v>#N/A N/A</v>
      </c>
      <c r="AA435" s="34" t="str">
        <f ca="1">IF($A435&lt;&gt;"",_xll.BCurveInt(_xll.BCurveStrip("S23","Curvedate",$A435),"Df.Mid",$A435+AA$1),"")</f>
        <v>#N/A N/A</v>
      </c>
      <c r="AB435" s="34" t="str">
        <f ca="1">IF($A435&lt;&gt;"",_xll.BCurveInt(_xll.BCurveStrip("S23","Curvedate",$A435),"Df.Mid",$A435+AB$1),"")</f>
        <v>#N/A N/A</v>
      </c>
      <c r="AC435" s="34" t="str">
        <f ca="1">IF($A435&lt;&gt;"",_xll.BCurveInt(_xll.BCurveStrip("S23","Curvedate",$A435),"Df.Mid",$A435+AC$1),"")</f>
        <v>#N/A N/A</v>
      </c>
      <c r="AD435" s="34" t="str">
        <f ca="1">IF($A435&lt;&gt;"",_xll.BCurveInt(_xll.BCurveStrip("S23","Curvedate",$A435),"Df.Mid",$A435+AD$1),"")</f>
        <v>#N/A N/A</v>
      </c>
      <c r="AE435" s="34" t="str">
        <f ca="1">IF($A435&lt;&gt;"",_xll.BCurveInt(_xll.BCurveStrip("S23","Curvedate",$A435),"Df.Mid",$A435+AE$1),"")</f>
        <v>#N/A N/A</v>
      </c>
      <c r="AF435" s="34" t="str">
        <f ca="1">IF($A435&lt;&gt;"",_xll.BCurveInt(_xll.BCurveStrip("S23","Curvedate",$A435),"Df.Mid",$A435+AF$1),"")</f>
        <v>#N/A N/A</v>
      </c>
      <c r="AG435" s="34" t="str">
        <f ca="1">IF($A435&lt;&gt;"",_xll.BCurveInt(_xll.BCurveStrip("S23","Curvedate",$A435),"Df.Mid",$A435+AG$1),"")</f>
        <v>#N/A N/A</v>
      </c>
      <c r="AH435" s="34" t="str">
        <f ca="1">IF($A435&lt;&gt;"",_xll.BCurveInt(_xll.BCurveStrip("S23","Curvedate",$A435),"Df.Mid",$A435+AH$1),"")</f>
        <v>#N/A N/A</v>
      </c>
      <c r="AI435" s="34" t="str">
        <f ca="1">IF($A435&lt;&gt;"",_xll.BCurveInt(_xll.BCurveStrip("S23","Curvedate",$A435),"Df.Mid",$A435+AI$1),"")</f>
        <v>#N/A N/A</v>
      </c>
      <c r="AJ435" s="34" t="str">
        <f ca="1">IF($A435&lt;&gt;"",_xll.BCurveInt(_xll.BCurveStrip("S23","Curvedate",$A435),"Df.Mid",$A435+AJ$1),"")</f>
        <v>#N/A N/A</v>
      </c>
      <c r="AK435" s="34" t="str">
        <f ca="1">IF($A435&lt;&gt;"",_xll.BCurveInt(_xll.BCurveStrip("S23","Curvedate",$A435),"Df.Mid",$A435+AK$1),"")</f>
        <v>#N/A N/A</v>
      </c>
      <c r="AL435" s="34" t="str">
        <f ca="1">IF($A435&lt;&gt;"",_xll.BCurveInt(_xll.BCurveStrip("S23","Curvedate",$A435),"Df.Mid",$A435+AL$1),"")</f>
        <v>#N/A N/A</v>
      </c>
      <c r="AM435" s="34" t="str">
        <f ca="1">IF($A435&lt;&gt;"",_xll.BCurveInt(_xll.BCurveStrip("S23","Curvedate",$A435),"Df.Mid",$A435+AM$1),"")</f>
        <v>#N/A N/A</v>
      </c>
      <c r="AN435" s="34" t="str">
        <f ca="1">IF($A435&lt;&gt;"",_xll.BCurveInt(_xll.BCurveStrip("S23","Curvedate",$A435),"Df.Mid",$A435+AN$1),"")</f>
        <v>#N/A N/A</v>
      </c>
      <c r="AO435" s="34" t="str">
        <f ca="1">IF($A435&lt;&gt;"",_xll.BCurveInt(_xll.BCurveStrip("S23","Curvedate",$A435),"Df.Mid",$A435+AO$1),"")</f>
        <v>#N/A N/A</v>
      </c>
      <c r="AP435" s="34" t="str">
        <f ca="1">IF($A435&lt;&gt;"",_xll.BCurveInt(_xll.BCurveStrip("S23","Curvedate",$A435),"Df.Mid",$A435+AP$1),"")</f>
        <v>#N/A N/A</v>
      </c>
      <c r="AQ435" s="34" t="str">
        <f ca="1">IF($A435&lt;&gt;"",_xll.BCurveInt(_xll.BCurveStrip("S23","Curvedate",$A435),"Df.Mid",$A435+AQ$1),"")</f>
        <v>#N/A N/A</v>
      </c>
      <c r="AR435" s="34" t="str">
        <f ca="1">IF($A435&lt;&gt;"",_xll.BCurveInt(_xll.BCurveStrip("S23","Curvedate",$A435),"Df.Mid",$A435+AR$1),"")</f>
        <v>#N/A N/A</v>
      </c>
      <c r="AS435" s="34" t="str">
        <f ca="1">IF($A435&lt;&gt;"",_xll.BCurveInt(_xll.BCurveStrip("S23","Curvedate",$A435),"Df.Mid",$A435+AS$1),"")</f>
        <v>#N/A N/A</v>
      </c>
      <c r="AT435" s="34" t="str">
        <f ca="1">IF($A435&lt;&gt;"",_xll.BCurveInt(_xll.BCurveStrip("S23","Curvedate",$A435),"Df.Mid",$A435+AT$1),"")</f>
        <v>#N/A N/A</v>
      </c>
      <c r="AU435" s="34" t="str">
        <f ca="1">IF($A435&lt;&gt;"",_xll.BCurveInt(_xll.BCurveStrip("S23","Curvedate",$A435),"Df.Mid",$A435+AU$1),"")</f>
        <v>#N/A N/A</v>
      </c>
      <c r="AV435" s="34" t="str">
        <f ca="1">IF($A435&lt;&gt;"",_xll.BCurveInt(_xll.BCurveStrip("S23","Curvedate",$A435),"Df.Mid",$A435+AV$1),"")</f>
        <v>#N/A N/A</v>
      </c>
      <c r="AW435" s="34" t="str">
        <f ca="1">IF($A435&lt;&gt;"",_xll.BCurveInt(_xll.BCurveStrip("S23","Curvedate",$A435),"Df.Mid",$A435+AW$1),"")</f>
        <v>#N/A N/A</v>
      </c>
      <c r="AX435" s="34" t="str">
        <f ca="1">IF($A435&lt;&gt;"",_xll.BCurveInt(_xll.BCurveStrip("S23","Curvedate",$A435),"Df.Mid",$A435+AX$1),"")</f>
        <v>#N/A N/A</v>
      </c>
      <c r="AY435" s="34" t="str">
        <f ca="1">IF($A435&lt;&gt;"",_xll.BCurveInt(_xll.BCurveStrip("S23","Curvedate",$A435),"Df.Mid",$A435+AY$1),"")</f>
        <v>#N/A N/A</v>
      </c>
      <c r="AZ435" s="34" t="str">
        <f ca="1">IF($A435&lt;&gt;"",_xll.BCurveInt(_xll.BCurveStrip("S23","Curvedate",$A435),"Df.Mid",$A435+AZ$1),"")</f>
        <v>#N/A N/A</v>
      </c>
      <c r="BA435" s="34" t="str">
        <f ca="1">IF($A435&lt;&gt;"",_xll.BCurveInt(_xll.BCurveStrip("S23","Curvedate",$A435),"Df.Mid",$A435+BA$1),"")</f>
        <v>#N/A N/A</v>
      </c>
      <c r="BB435" s="34" t="str">
        <f ca="1">IF($A435&lt;&gt;"",_xll.BCurveInt(_xll.BCurveStrip("S23","Curvedate",$A435),"Df.Mid",$A435+BB$1),"")</f>
        <v>#N/A N/A</v>
      </c>
      <c r="BC435" s="34" t="str">
        <f ca="1">IF($A435&lt;&gt;"",_xll.BCurveInt(_xll.BCurveStrip("S23","Curvedate",$A435),"Df.Mid",$A435+BC$1),"")</f>
        <v>#N/A N/A</v>
      </c>
      <c r="BD435" s="34" t="str">
        <f ca="1">IF($A435&lt;&gt;"",_xll.BCurveInt(_xll.BCurveStrip("S23","Curvedate",$A435),"Df.Mid",$A435+BD$1),"")</f>
        <v>#N/A N/A</v>
      </c>
      <c r="BE435" s="34" t="str">
        <f ca="1">IF($A435&lt;&gt;"",_xll.BCurveInt(_xll.BCurveStrip("S23","Curvedate",$A435),"Df.Mid",$A435+BE$1),"")</f>
        <v>#N/A N/A</v>
      </c>
      <c r="BF435" s="34" t="str">
        <f ca="1">IF($A435&lt;&gt;"",_xll.BCurveInt(_xll.BCurveStrip("S23","Curvedate",$A435),"Df.Mid",$A435+BF$1),"")</f>
        <v>#N/A N/A</v>
      </c>
      <c r="BG435" s="34" t="str">
        <f ca="1">IF($A435&lt;&gt;"",_xll.BCurveInt(_xll.BCurveStrip("S23","Curvedate",$A435),"Df.Mid",$A435+BG$1),"")</f>
        <v>#N/A N/A</v>
      </c>
      <c r="BH435" s="34" t="str">
        <f ca="1">IF($A435&lt;&gt;"",_xll.BCurveInt(_xll.BCurveStrip("S23","Curvedate",$A435),"Df.Mid",$A435+BH$1),"")</f>
        <v>#N/A N/A</v>
      </c>
      <c r="BI435" s="34" t="str">
        <f ca="1">IF($A435&lt;&gt;"",_xll.BCurveInt(_xll.BCurveStrip("S23","Curvedate",$A435),"Df.Mid",$A435+BI$1),"")</f>
        <v>#N/A N/A</v>
      </c>
      <c r="BJ435" s="34" t="str">
        <f ca="1">IF($A435&lt;&gt;"",_xll.BCurveInt(_xll.BCurveStrip("S23","Curvedate",$A435),"Df.Mid",$A435+BJ$1),"")</f>
        <v>#N/A N/A</v>
      </c>
      <c r="BK435" s="34" t="str">
        <f ca="1">IF($A435&lt;&gt;"",_xll.BCurveInt(_xll.BCurveStrip("S23","Curvedate",$A435),"Df.Mid",$A435+BK$1),"")</f>
        <v>#N/A N/A</v>
      </c>
      <c r="BL435" s="34" t="str">
        <f ca="1">IF($A435&lt;&gt;"",_xll.BCurveInt(_xll.BCurveStrip("S23","Curvedate",$A435),"Df.Mid",$A435+BL$1),"")</f>
        <v>#N/A N/A</v>
      </c>
      <c r="BM435" s="34" t="str">
        <f ca="1">IF($A435&lt;&gt;"",_xll.BCurveInt(_xll.BCurveStrip("S23","Curvedate",$A435),"Df.Mid",$A435+BM$1),"")</f>
        <v>#N/A N/A</v>
      </c>
      <c r="BN435" s="34" t="str">
        <f ca="1">IF($A435&lt;&gt;"",_xll.BCurveInt(_xll.BCurveStrip("S23","Curvedate",$A435),"Df.Mid",$A435+BN$1),"")</f>
        <v>#N/A N/A</v>
      </c>
      <c r="BO435" s="34" t="str">
        <f ca="1">IF($A435&lt;&gt;"",_xll.BCurveInt(_xll.BCurveStrip("S23","Curvedate",$A435),"Df.Mid",$A435+BO$1),"")</f>
        <v>#N/A N/A</v>
      </c>
      <c r="BP435" s="34" t="str">
        <f ca="1">IF($A435&lt;&gt;"",_xll.BCurveInt(_xll.BCurveStrip("S23","Curvedate",$A435),"Df.Mid",$A435+BP$1),"")</f>
        <v>#N/A N/A</v>
      </c>
      <c r="BQ435" s="34" t="str">
        <f ca="1">IF($A435&lt;&gt;"",_xll.BCurveInt(_xll.BCurveStrip("S23","Curvedate",$A435),"Df.Mid",$A435+BQ$1),"")</f>
        <v>#N/A N/A</v>
      </c>
      <c r="BR435" s="34" t="str">
        <f ca="1">IF($A435&lt;&gt;"",_xll.BCurveInt(_xll.BCurveStrip("S23","Curvedate",$A435),"Df.Mid",$A435+BR$1),"")</f>
        <v>#N/A N/A</v>
      </c>
      <c r="BS435" s="34" t="str">
        <f ca="1">IF($A435&lt;&gt;"",_xll.BCurveInt(_xll.BCurveStrip("S23","Curvedate",$A435),"Df.Mid",$A435+BS$1),"")</f>
        <v>#N/A N/A</v>
      </c>
      <c r="BT435" s="34" t="str">
        <f ca="1">IF($A435&lt;&gt;"",_xll.BCurveInt(_xll.BCurveStrip("S23","Curvedate",$A435),"Df.Mid",$A435+BT$1),"")</f>
        <v>#N/A N/A</v>
      </c>
      <c r="BU435" s="34" t="str">
        <f ca="1">IF($A435&lt;&gt;"",_xll.BCurveInt(_xll.BCurveStrip("S23","Curvedate",$A435),"Df.Mid",$A435+BU$1),"")</f>
        <v>#N/A N/A</v>
      </c>
      <c r="BV435" s="34" t="str">
        <f ca="1">IF($A435&lt;&gt;"",_xll.BCurveInt(_xll.BCurveStrip("S23","Curvedate",$A435),"Df.Mid",$A435+BV$1),"")</f>
        <v>#N/A N/A</v>
      </c>
      <c r="BW435" s="34" t="str">
        <f ca="1">IF($A435&lt;&gt;"",_xll.BCurveInt(_xll.BCurveStrip("S23","Curvedate",$A435),"Df.Mid",$A435+BW$1),"")</f>
        <v>#N/A N/A</v>
      </c>
      <c r="BX435" s="34" t="str">
        <f ca="1">IF($A435&lt;&gt;"",_xll.BCurveInt(_xll.BCurveStrip("S23","Curvedate",$A435),"Df.Mid",$A435+BX$1),"")</f>
        <v>#N/A N/A</v>
      </c>
      <c r="BY435" s="34" t="str">
        <f ca="1">IF($A435&lt;&gt;"",_xll.BCurveInt(_xll.BCurveStrip("S23","Curvedate",$A435),"Df.Mid",$A435+BY$1),"")</f>
        <v>#N/A N/A</v>
      </c>
      <c r="BZ435" s="34" t="str">
        <f ca="1">IF($A435&lt;&gt;"",_xll.BCurveInt(_xll.BCurveStrip("S23","Curvedate",$A435),"Df.Mid",$A435+BZ$1),"")</f>
        <v>#N/A N/A</v>
      </c>
      <c r="CA435" s="34" t="str">
        <f ca="1">IF($A435&lt;&gt;"",_xll.BCurveInt(_xll.BCurveStrip("S23","Curvedate",$A435),"Df.Mid",$A435+CA$1),"")</f>
        <v>#N/A N/A</v>
      </c>
      <c r="CB435" s="34" t="str">
        <f ca="1">IF($A435&lt;&gt;"",_xll.BCurveInt(_xll.BCurveStrip("S23","Curvedate",$A435),"Df.Mid",$A435+CB$1),"")</f>
        <v>#N/A N/A</v>
      </c>
      <c r="CC435" s="34" t="str">
        <f ca="1">IF($A435&lt;&gt;"",_xll.BCurveInt(_xll.BCurveStrip("S23","Curvedate",$A435),"Df.Mid",$A435+CC$1),"")</f>
        <v>#N/A N/A</v>
      </c>
      <c r="CD435" s="34" t="str">
        <f ca="1">IF($A435&lt;&gt;"",_xll.BCurveInt(_xll.BCurveStrip("S23","Curvedate",$A435),"Df.Mid",$A435+CD$1),"")</f>
        <v>#N/A N/A</v>
      </c>
      <c r="CE435" s="34" t="str">
        <f ca="1">IF($A435&lt;&gt;"",_xll.BCurveInt(_xll.BCurveStrip("S23","Curvedate",$A435),"Df.Mid",$A435+CE$1),"")</f>
        <v>#N/A N/A</v>
      </c>
      <c r="CF435" s="34" t="str">
        <f ca="1">IF($A435&lt;&gt;"",_xll.BCurveInt(_xll.BCurveStrip("S23","Curvedate",$A435),"Df.Mid",$A435+CF$1),"")</f>
        <v>#N/A N/A</v>
      </c>
      <c r="CG435" s="34" t="str">
        <f ca="1">IF($A435&lt;&gt;"",_xll.BCurveInt(_xll.BCurveStrip("S23","Curvedate",$A435),"Df.Mid",$A435+CG$1),"")</f>
        <v>#N/A N/A</v>
      </c>
      <c r="CH435" s="34" t="str">
        <f ca="1">IF($A435&lt;&gt;"",_xll.BCurveInt(_xll.BCurveStrip("S23","Curvedate",$A435),"Df.Mid",$A435+CH$1),"")</f>
        <v>#N/A N/A</v>
      </c>
      <c r="CI435" s="34" t="str">
        <f ca="1">IF($A435&lt;&gt;"",_xll.BCurveInt(_xll.BCurveStrip("S23","Curvedate",$A435),"Df.Mid",$A435+CI$1),"")</f>
        <v>#N/A N/A</v>
      </c>
      <c r="CJ435" s="34" t="str">
        <f ca="1">IF($A435&lt;&gt;"",_xll.BCurveInt(_xll.BCurveStrip("S23","Curvedate",$A435),"Df.Mid",$A435+CJ$1),"")</f>
        <v>#N/A N/A</v>
      </c>
      <c r="CK435" s="34" t="str">
        <f ca="1">IF($A435&lt;&gt;"",_xll.BCurveInt(_xll.BCurveStrip("S23","Curvedate",$A435),"Df.Mid",$A435+CK$1),"")</f>
        <v>#N/A N/A</v>
      </c>
      <c r="CL435" s="34" t="str">
        <f ca="1">IF($A435&lt;&gt;"",_xll.BCurveInt(_xll.BCurveStrip("S23","Curvedate",$A435),"Df.Mid",$A435+CL$1),"")</f>
        <v>#N/A N/A</v>
      </c>
      <c r="CM435" s="34" t="str">
        <f ca="1">IF($A435&lt;&gt;"",_xll.BCurveInt(_xll.BCurveStrip("S23","Curvedate",$A435),"Df.Mid",$A435+CM$1),"")</f>
        <v>#N/A N/A</v>
      </c>
      <c r="CN435" s="34" t="str">
        <f ca="1">IF($A435&lt;&gt;"",_xll.BCurveInt(_xll.BCurveStrip("S23","Curvedate",$A435),"Df.Mid",$A435+CN$1),"")</f>
        <v>#N/A N/A</v>
      </c>
      <c r="CO435" s="34" t="str">
        <f ca="1">IF($A435&lt;&gt;"",_xll.BCurveInt(_xll.BCurveStrip("S23","Curvedate",$A435),"Df.Mid",$A435+CO$1),"")</f>
        <v>#N/A N/A</v>
      </c>
      <c r="CP435" s="34" t="str">
        <f ca="1">IF($A435&lt;&gt;"",_xll.BCurveInt(_xll.BCurveStrip("S23","Curvedate",$A435),"Df.Mid",$A435+CP$1),"")</f>
        <v>#N/A N/A</v>
      </c>
      <c r="CQ435" s="34" t="str">
        <f ca="1">IF($A435&lt;&gt;"",_xll.BCurveInt(_xll.BCurveStrip("S23","Curvedate",$A435),"Df.Mid",$A435+CQ$1),"")</f>
        <v>#N/A N/A</v>
      </c>
      <c r="CR435" s="34" t="str">
        <f ca="1">IF($A435&lt;&gt;"",_xll.BCurveInt(_xll.BCurveStrip("S23","Curvedate",$A435),"Df.Mid",$A435+CR$1),"")</f>
        <v>#N/A N/A</v>
      </c>
      <c r="CS435" s="34" t="str">
        <f ca="1">IF($A435&lt;&gt;"",_xll.BCurveInt(_xll.BCurveStrip("S23","Curvedate",$A435),"Df.Mid",$A435+CS$1),"")</f>
        <v>#N/A N/A</v>
      </c>
      <c r="CT435" s="34" t="str">
        <f ca="1">IF($A435&lt;&gt;"",_xll.BCurveInt(_xll.BCurveStrip("S23","Curvedate",$A435),"Df.Mid",$A435+CT$1),"")</f>
        <v>#N/A N/A</v>
      </c>
      <c r="CU435" s="34" t="str">
        <f ca="1">IF($A435&lt;&gt;"",_xll.BCurveInt(_xll.BCurveStrip("S23","Curvedate",$A435),"Df.Mid",$A435+CU$1),"")</f>
        <v>#N/A N/A</v>
      </c>
      <c r="CV435" s="34" t="str">
        <f ca="1">IF($A435&lt;&gt;"",_xll.BCurveInt(_xll.BCurveStrip("S23","Curvedate",$A435),"Df.Mid",$A435+CV$1),"")</f>
        <v>#N/A N/A</v>
      </c>
      <c r="CW435" s="34" t="str">
        <f ca="1">IF($A435&lt;&gt;"",_xll.BCurveInt(_xll.BCurveStrip("S23","Curvedate",$A435),"Df.Mid",$A435+CW$1),"")</f>
        <v>#N/A N/A</v>
      </c>
      <c r="CX435" s="34" t="str">
        <f ca="1">IF($A435&lt;&gt;"",_xll.BCurveInt(_xll.BCurveStrip("S23","Curvedate",$A435),"Df.Mid",$A435+CX$1),"")</f>
        <v>#N/A N/A</v>
      </c>
      <c r="CY435" s="34" t="str">
        <f ca="1">IF($A435&lt;&gt;"",_xll.BCurveInt(_xll.BCurveStrip("S23","Curvedate",$A435),"Df.Mid",$A435+CY$1),"")</f>
        <v>#N/A N/A</v>
      </c>
      <c r="CZ435" s="34" t="str">
        <f ca="1">IF($A435&lt;&gt;"",_xll.BCurveInt(_xll.BCurveStrip("S23","Curvedate",$A435),"Df.Mid",$A435+CZ$1),"")</f>
        <v>#N/A N/A</v>
      </c>
      <c r="DA435" s="34" t="str">
        <f ca="1">IF($A435&lt;&gt;"",_xll.BCurveInt(_xll.BCurveStrip("S23","Curvedate",$A435),"Df.Mid",$A435+DA$1),"")</f>
        <v>#N/A N/A</v>
      </c>
      <c r="DB435" s="34" t="str">
        <f ca="1">IF($A435&lt;&gt;"",_xll.BCurveInt(_xll.BCurveStrip("S23","Curvedate",$A435),"Df.Mid",$A435+DB$1),"")</f>
        <v>#N/A N/A</v>
      </c>
    </row>
    <row r="436" spans="1:106" x14ac:dyDescent="0.2">
      <c r="A436" s="13">
        <f t="shared" ca="1" si="6"/>
        <v>44880</v>
      </c>
      <c r="B436" s="34" t="str">
        <f ca="1">IF($A436&lt;&gt;"",_xll.BCurveInt(_xll.BCurveStrip("S23","Curvedate",$A436),"Df.Mid",$A436+B$1),"")</f>
        <v>#N/A N/A</v>
      </c>
      <c r="C436" s="34" t="str">
        <f ca="1">IF($A436&lt;&gt;"",_xll.BCurveInt(_xll.BCurveStrip("S23","Curvedate",$A436),"Df.Mid",$A436+C$1),"")</f>
        <v>#N/A N/A</v>
      </c>
      <c r="D436" s="34" t="str">
        <f ca="1">IF($A436&lt;&gt;"",_xll.BCurveInt(_xll.BCurveStrip("S23","Curvedate",$A436),"Df.Mid",$A436+D$1),"")</f>
        <v>#N/A N/A</v>
      </c>
      <c r="E436" s="34" t="str">
        <f ca="1">IF($A436&lt;&gt;"",_xll.BCurveInt(_xll.BCurveStrip("S23","Curvedate",$A436),"Df.Mid",$A436+E$1),"")</f>
        <v>#N/A N/A</v>
      </c>
      <c r="F436" s="34" t="str">
        <f ca="1">IF($A436&lt;&gt;"",_xll.BCurveInt(_xll.BCurveStrip("S23","Curvedate",$A436),"Df.Mid",$A436+F$1),"")</f>
        <v>#N/A N/A</v>
      </c>
      <c r="G436" s="34" t="str">
        <f ca="1">IF($A436&lt;&gt;"",_xll.BCurveInt(_xll.BCurveStrip("S23","Curvedate",$A436),"Df.Mid",$A436+G$1),"")</f>
        <v>#N/A N/A</v>
      </c>
      <c r="H436" s="34" t="str">
        <f ca="1">IF($A436&lt;&gt;"",_xll.BCurveInt(_xll.BCurveStrip("S23","Curvedate",$A436),"Df.Mid",$A436+H$1),"")</f>
        <v>#N/A N/A</v>
      </c>
      <c r="I436" s="34" t="str">
        <f ca="1">IF($A436&lt;&gt;"",_xll.BCurveInt(_xll.BCurveStrip("S23","Curvedate",$A436),"Df.Mid",$A436+I$1),"")</f>
        <v>#N/A N/A</v>
      </c>
      <c r="J436" s="34" t="str">
        <f ca="1">IF($A436&lt;&gt;"",_xll.BCurveInt(_xll.BCurveStrip("S23","Curvedate",$A436),"Df.Mid",$A436+J$1),"")</f>
        <v>#N/A N/A</v>
      </c>
      <c r="K436" s="34" t="str">
        <f ca="1">IF($A436&lt;&gt;"",_xll.BCurveInt(_xll.BCurveStrip("S23","Curvedate",$A436),"Df.Mid",$A436+K$1),"")</f>
        <v>#N/A N/A</v>
      </c>
      <c r="L436" s="34" t="str">
        <f ca="1">IF($A436&lt;&gt;"",_xll.BCurveInt(_xll.BCurveStrip("S23","Curvedate",$A436),"Df.Mid",$A436+L$1),"")</f>
        <v>#N/A N/A</v>
      </c>
      <c r="M436" s="34" t="str">
        <f ca="1">IF($A436&lt;&gt;"",_xll.BCurveInt(_xll.BCurveStrip("S23","Curvedate",$A436),"Df.Mid",$A436+M$1),"")</f>
        <v>#N/A N/A</v>
      </c>
      <c r="N436" s="34" t="str">
        <f ca="1">IF($A436&lt;&gt;"",_xll.BCurveInt(_xll.BCurveStrip("S23","Curvedate",$A436),"Df.Mid",$A436+N$1),"")</f>
        <v>#N/A N/A</v>
      </c>
      <c r="O436" s="34" t="str">
        <f ca="1">IF($A436&lt;&gt;"",_xll.BCurveInt(_xll.BCurveStrip("S23","Curvedate",$A436),"Df.Mid",$A436+O$1),"")</f>
        <v>#N/A N/A</v>
      </c>
      <c r="P436" s="34" t="str">
        <f ca="1">IF($A436&lt;&gt;"",_xll.BCurveInt(_xll.BCurveStrip("S23","Curvedate",$A436),"Df.Mid",$A436+P$1),"")</f>
        <v>#N/A N/A</v>
      </c>
      <c r="Q436" s="34" t="str">
        <f ca="1">IF($A436&lt;&gt;"",_xll.BCurveInt(_xll.BCurveStrip("S23","Curvedate",$A436),"Df.Mid",$A436+Q$1),"")</f>
        <v>#N/A N/A</v>
      </c>
      <c r="R436" s="34" t="str">
        <f ca="1">IF($A436&lt;&gt;"",_xll.BCurveInt(_xll.BCurveStrip("S23","Curvedate",$A436),"Df.Mid",$A436+R$1),"")</f>
        <v>#N/A N/A</v>
      </c>
      <c r="S436" s="34" t="str">
        <f ca="1">IF($A436&lt;&gt;"",_xll.BCurveInt(_xll.BCurveStrip("S23","Curvedate",$A436),"Df.Mid",$A436+S$1),"")</f>
        <v>#N/A N/A</v>
      </c>
      <c r="T436" s="34" t="str">
        <f ca="1">IF($A436&lt;&gt;"",_xll.BCurveInt(_xll.BCurveStrip("S23","Curvedate",$A436),"Df.Mid",$A436+T$1),"")</f>
        <v>#N/A N/A</v>
      </c>
      <c r="U436" s="34" t="str">
        <f ca="1">IF($A436&lt;&gt;"",_xll.BCurveInt(_xll.BCurveStrip("S23","Curvedate",$A436),"Df.Mid",$A436+U$1),"")</f>
        <v>#N/A N/A</v>
      </c>
      <c r="V436" s="34" t="str">
        <f ca="1">IF($A436&lt;&gt;"",_xll.BCurveInt(_xll.BCurveStrip("S23","Curvedate",$A436),"Df.Mid",$A436+V$1),"")</f>
        <v>#N/A N/A</v>
      </c>
      <c r="W436" s="34" t="str">
        <f ca="1">IF($A436&lt;&gt;"",_xll.BCurveInt(_xll.BCurveStrip("S23","Curvedate",$A436),"Df.Mid",$A436+W$1),"")</f>
        <v>#N/A N/A</v>
      </c>
      <c r="X436" s="34" t="str">
        <f ca="1">IF($A436&lt;&gt;"",_xll.BCurveInt(_xll.BCurveStrip("S23","Curvedate",$A436),"Df.Mid",$A436+X$1),"")</f>
        <v>#N/A N/A</v>
      </c>
      <c r="Y436" s="34" t="str">
        <f ca="1">IF($A436&lt;&gt;"",_xll.BCurveInt(_xll.BCurveStrip("S23","Curvedate",$A436),"Df.Mid",$A436+Y$1),"")</f>
        <v>#N/A N/A</v>
      </c>
      <c r="Z436" s="34" t="str">
        <f ca="1">IF($A436&lt;&gt;"",_xll.BCurveInt(_xll.BCurveStrip("S23","Curvedate",$A436),"Df.Mid",$A436+Z$1),"")</f>
        <v>#N/A N/A</v>
      </c>
      <c r="AA436" s="34" t="str">
        <f ca="1">IF($A436&lt;&gt;"",_xll.BCurveInt(_xll.BCurveStrip("S23","Curvedate",$A436),"Df.Mid",$A436+AA$1),"")</f>
        <v>#N/A N/A</v>
      </c>
      <c r="AB436" s="34" t="str">
        <f ca="1">IF($A436&lt;&gt;"",_xll.BCurveInt(_xll.BCurveStrip("S23","Curvedate",$A436),"Df.Mid",$A436+AB$1),"")</f>
        <v>#N/A N/A</v>
      </c>
      <c r="AC436" s="34" t="str">
        <f ca="1">IF($A436&lt;&gt;"",_xll.BCurveInt(_xll.BCurveStrip("S23","Curvedate",$A436),"Df.Mid",$A436+AC$1),"")</f>
        <v>#N/A N/A</v>
      </c>
      <c r="AD436" s="34" t="str">
        <f ca="1">IF($A436&lt;&gt;"",_xll.BCurveInt(_xll.BCurveStrip("S23","Curvedate",$A436),"Df.Mid",$A436+AD$1),"")</f>
        <v>#N/A N/A</v>
      </c>
      <c r="AE436" s="34" t="str">
        <f ca="1">IF($A436&lt;&gt;"",_xll.BCurveInt(_xll.BCurveStrip("S23","Curvedate",$A436),"Df.Mid",$A436+AE$1),"")</f>
        <v>#N/A N/A</v>
      </c>
      <c r="AF436" s="34" t="str">
        <f ca="1">IF($A436&lt;&gt;"",_xll.BCurveInt(_xll.BCurveStrip("S23","Curvedate",$A436),"Df.Mid",$A436+AF$1),"")</f>
        <v>#N/A N/A</v>
      </c>
      <c r="AG436" s="34" t="str">
        <f ca="1">IF($A436&lt;&gt;"",_xll.BCurveInt(_xll.BCurveStrip("S23","Curvedate",$A436),"Df.Mid",$A436+AG$1),"")</f>
        <v>#N/A N/A</v>
      </c>
      <c r="AH436" s="34" t="str">
        <f ca="1">IF($A436&lt;&gt;"",_xll.BCurveInt(_xll.BCurveStrip("S23","Curvedate",$A436),"Df.Mid",$A436+AH$1),"")</f>
        <v>#N/A N/A</v>
      </c>
      <c r="AI436" s="34" t="str">
        <f ca="1">IF($A436&lt;&gt;"",_xll.BCurveInt(_xll.BCurveStrip("S23","Curvedate",$A436),"Df.Mid",$A436+AI$1),"")</f>
        <v>#N/A N/A</v>
      </c>
      <c r="AJ436" s="34" t="str">
        <f ca="1">IF($A436&lt;&gt;"",_xll.BCurveInt(_xll.BCurveStrip("S23","Curvedate",$A436),"Df.Mid",$A436+AJ$1),"")</f>
        <v>#N/A N/A</v>
      </c>
      <c r="AK436" s="34" t="str">
        <f ca="1">IF($A436&lt;&gt;"",_xll.BCurveInt(_xll.BCurveStrip("S23","Curvedate",$A436),"Df.Mid",$A436+AK$1),"")</f>
        <v>#N/A N/A</v>
      </c>
      <c r="AL436" s="34" t="str">
        <f ca="1">IF($A436&lt;&gt;"",_xll.BCurveInt(_xll.BCurveStrip("S23","Curvedate",$A436),"Df.Mid",$A436+AL$1),"")</f>
        <v>#N/A N/A</v>
      </c>
      <c r="AM436" s="34" t="str">
        <f ca="1">IF($A436&lt;&gt;"",_xll.BCurveInt(_xll.BCurveStrip("S23","Curvedate",$A436),"Df.Mid",$A436+AM$1),"")</f>
        <v>#N/A N/A</v>
      </c>
      <c r="AN436" s="34" t="str">
        <f ca="1">IF($A436&lt;&gt;"",_xll.BCurveInt(_xll.BCurveStrip("S23","Curvedate",$A436),"Df.Mid",$A436+AN$1),"")</f>
        <v>#N/A N/A</v>
      </c>
      <c r="AO436" s="34" t="str">
        <f ca="1">IF($A436&lt;&gt;"",_xll.BCurveInt(_xll.BCurveStrip("S23","Curvedate",$A436),"Df.Mid",$A436+AO$1),"")</f>
        <v>#N/A N/A</v>
      </c>
      <c r="AP436" s="34" t="str">
        <f ca="1">IF($A436&lt;&gt;"",_xll.BCurveInt(_xll.BCurveStrip("S23","Curvedate",$A436),"Df.Mid",$A436+AP$1),"")</f>
        <v>#N/A N/A</v>
      </c>
      <c r="AQ436" s="34" t="str">
        <f ca="1">IF($A436&lt;&gt;"",_xll.BCurveInt(_xll.BCurveStrip("S23","Curvedate",$A436),"Df.Mid",$A436+AQ$1),"")</f>
        <v>#N/A N/A</v>
      </c>
      <c r="AR436" s="34" t="str">
        <f ca="1">IF($A436&lt;&gt;"",_xll.BCurveInt(_xll.BCurveStrip("S23","Curvedate",$A436),"Df.Mid",$A436+AR$1),"")</f>
        <v>#N/A N/A</v>
      </c>
      <c r="AS436" s="34" t="str">
        <f ca="1">IF($A436&lt;&gt;"",_xll.BCurveInt(_xll.BCurveStrip("S23","Curvedate",$A436),"Df.Mid",$A436+AS$1),"")</f>
        <v>#N/A N/A</v>
      </c>
      <c r="AT436" s="34" t="str">
        <f ca="1">IF($A436&lt;&gt;"",_xll.BCurveInt(_xll.BCurveStrip("S23","Curvedate",$A436),"Df.Mid",$A436+AT$1),"")</f>
        <v>#N/A N/A</v>
      </c>
      <c r="AU436" s="34" t="str">
        <f ca="1">IF($A436&lt;&gt;"",_xll.BCurveInt(_xll.BCurveStrip("S23","Curvedate",$A436),"Df.Mid",$A436+AU$1),"")</f>
        <v>#N/A N/A</v>
      </c>
      <c r="AV436" s="34" t="str">
        <f ca="1">IF($A436&lt;&gt;"",_xll.BCurveInt(_xll.BCurveStrip("S23","Curvedate",$A436),"Df.Mid",$A436+AV$1),"")</f>
        <v>#N/A N/A</v>
      </c>
      <c r="AW436" s="34" t="str">
        <f ca="1">IF($A436&lt;&gt;"",_xll.BCurveInt(_xll.BCurveStrip("S23","Curvedate",$A436),"Df.Mid",$A436+AW$1),"")</f>
        <v>#N/A N/A</v>
      </c>
      <c r="AX436" s="34" t="str">
        <f ca="1">IF($A436&lt;&gt;"",_xll.BCurveInt(_xll.BCurveStrip("S23","Curvedate",$A436),"Df.Mid",$A436+AX$1),"")</f>
        <v>#N/A N/A</v>
      </c>
      <c r="AY436" s="34" t="str">
        <f ca="1">IF($A436&lt;&gt;"",_xll.BCurveInt(_xll.BCurveStrip("S23","Curvedate",$A436),"Df.Mid",$A436+AY$1),"")</f>
        <v>#N/A N/A</v>
      </c>
      <c r="AZ436" s="34" t="str">
        <f ca="1">IF($A436&lt;&gt;"",_xll.BCurveInt(_xll.BCurveStrip("S23","Curvedate",$A436),"Df.Mid",$A436+AZ$1),"")</f>
        <v>#N/A N/A</v>
      </c>
      <c r="BA436" s="34" t="str">
        <f ca="1">IF($A436&lt;&gt;"",_xll.BCurveInt(_xll.BCurveStrip("S23","Curvedate",$A436),"Df.Mid",$A436+BA$1),"")</f>
        <v>#N/A N/A</v>
      </c>
      <c r="BB436" s="34" t="str">
        <f ca="1">IF($A436&lt;&gt;"",_xll.BCurveInt(_xll.BCurveStrip("S23","Curvedate",$A436),"Df.Mid",$A436+BB$1),"")</f>
        <v>#N/A N/A</v>
      </c>
      <c r="BC436" s="34" t="str">
        <f ca="1">IF($A436&lt;&gt;"",_xll.BCurveInt(_xll.BCurveStrip("S23","Curvedate",$A436),"Df.Mid",$A436+BC$1),"")</f>
        <v>#N/A N/A</v>
      </c>
      <c r="BD436" s="34" t="str">
        <f ca="1">IF($A436&lt;&gt;"",_xll.BCurveInt(_xll.BCurveStrip("S23","Curvedate",$A436),"Df.Mid",$A436+BD$1),"")</f>
        <v>#N/A N/A</v>
      </c>
      <c r="BE436" s="34" t="str">
        <f ca="1">IF($A436&lt;&gt;"",_xll.BCurveInt(_xll.BCurveStrip("S23","Curvedate",$A436),"Df.Mid",$A436+BE$1),"")</f>
        <v>#N/A N/A</v>
      </c>
      <c r="BF436" s="34" t="str">
        <f ca="1">IF($A436&lt;&gt;"",_xll.BCurveInt(_xll.BCurveStrip("S23","Curvedate",$A436),"Df.Mid",$A436+BF$1),"")</f>
        <v>#N/A N/A</v>
      </c>
      <c r="BG436" s="34" t="str">
        <f ca="1">IF($A436&lt;&gt;"",_xll.BCurveInt(_xll.BCurveStrip("S23","Curvedate",$A436),"Df.Mid",$A436+BG$1),"")</f>
        <v>#N/A N/A</v>
      </c>
      <c r="BH436" s="34" t="str">
        <f ca="1">IF($A436&lt;&gt;"",_xll.BCurveInt(_xll.BCurveStrip("S23","Curvedate",$A436),"Df.Mid",$A436+BH$1),"")</f>
        <v>#N/A N/A</v>
      </c>
      <c r="BI436" s="34" t="str">
        <f ca="1">IF($A436&lt;&gt;"",_xll.BCurveInt(_xll.BCurveStrip("S23","Curvedate",$A436),"Df.Mid",$A436+BI$1),"")</f>
        <v>#N/A N/A</v>
      </c>
      <c r="BJ436" s="34" t="str">
        <f ca="1">IF($A436&lt;&gt;"",_xll.BCurveInt(_xll.BCurveStrip("S23","Curvedate",$A436),"Df.Mid",$A436+BJ$1),"")</f>
        <v>#N/A N/A</v>
      </c>
      <c r="BK436" s="34" t="str">
        <f ca="1">IF($A436&lt;&gt;"",_xll.BCurveInt(_xll.BCurveStrip("S23","Curvedate",$A436),"Df.Mid",$A436+BK$1),"")</f>
        <v>#N/A N/A</v>
      </c>
      <c r="BL436" s="34" t="str">
        <f ca="1">IF($A436&lt;&gt;"",_xll.BCurveInt(_xll.BCurveStrip("S23","Curvedate",$A436),"Df.Mid",$A436+BL$1),"")</f>
        <v>#N/A N/A</v>
      </c>
      <c r="BM436" s="34" t="str">
        <f ca="1">IF($A436&lt;&gt;"",_xll.BCurveInt(_xll.BCurveStrip("S23","Curvedate",$A436),"Df.Mid",$A436+BM$1),"")</f>
        <v>#N/A N/A</v>
      </c>
      <c r="BN436" s="34" t="str">
        <f ca="1">IF($A436&lt;&gt;"",_xll.BCurveInt(_xll.BCurveStrip("S23","Curvedate",$A436),"Df.Mid",$A436+BN$1),"")</f>
        <v>#N/A N/A</v>
      </c>
      <c r="BO436" s="34" t="str">
        <f ca="1">IF($A436&lt;&gt;"",_xll.BCurveInt(_xll.BCurveStrip("S23","Curvedate",$A436),"Df.Mid",$A436+BO$1),"")</f>
        <v>#N/A N/A</v>
      </c>
      <c r="BP436" s="34" t="str">
        <f ca="1">IF($A436&lt;&gt;"",_xll.BCurveInt(_xll.BCurveStrip("S23","Curvedate",$A436),"Df.Mid",$A436+BP$1),"")</f>
        <v>#N/A N/A</v>
      </c>
      <c r="BQ436" s="34" t="str">
        <f ca="1">IF($A436&lt;&gt;"",_xll.BCurveInt(_xll.BCurveStrip("S23","Curvedate",$A436),"Df.Mid",$A436+BQ$1),"")</f>
        <v>#N/A N/A</v>
      </c>
      <c r="BR436" s="34" t="str">
        <f ca="1">IF($A436&lt;&gt;"",_xll.BCurveInt(_xll.BCurveStrip("S23","Curvedate",$A436),"Df.Mid",$A436+BR$1),"")</f>
        <v>#N/A N/A</v>
      </c>
      <c r="BS436" s="34" t="str">
        <f ca="1">IF($A436&lt;&gt;"",_xll.BCurveInt(_xll.BCurveStrip("S23","Curvedate",$A436),"Df.Mid",$A436+BS$1),"")</f>
        <v>#N/A N/A</v>
      </c>
      <c r="BT436" s="34" t="str">
        <f ca="1">IF($A436&lt;&gt;"",_xll.BCurveInt(_xll.BCurveStrip("S23","Curvedate",$A436),"Df.Mid",$A436+BT$1),"")</f>
        <v>#N/A N/A</v>
      </c>
      <c r="BU436" s="34" t="str">
        <f ca="1">IF($A436&lt;&gt;"",_xll.BCurveInt(_xll.BCurveStrip("S23","Curvedate",$A436),"Df.Mid",$A436+BU$1),"")</f>
        <v>#N/A N/A</v>
      </c>
      <c r="BV436" s="34" t="str">
        <f ca="1">IF($A436&lt;&gt;"",_xll.BCurveInt(_xll.BCurveStrip("S23","Curvedate",$A436),"Df.Mid",$A436+BV$1),"")</f>
        <v>#N/A N/A</v>
      </c>
      <c r="BW436" s="34" t="str">
        <f ca="1">IF($A436&lt;&gt;"",_xll.BCurveInt(_xll.BCurveStrip("S23","Curvedate",$A436),"Df.Mid",$A436+BW$1),"")</f>
        <v>#N/A N/A</v>
      </c>
      <c r="BX436" s="34" t="str">
        <f ca="1">IF($A436&lt;&gt;"",_xll.BCurveInt(_xll.BCurveStrip("S23","Curvedate",$A436),"Df.Mid",$A436+BX$1),"")</f>
        <v>#N/A N/A</v>
      </c>
      <c r="BY436" s="34" t="str">
        <f ca="1">IF($A436&lt;&gt;"",_xll.BCurveInt(_xll.BCurveStrip("S23","Curvedate",$A436),"Df.Mid",$A436+BY$1),"")</f>
        <v>#N/A N/A</v>
      </c>
      <c r="BZ436" s="34" t="str">
        <f ca="1">IF($A436&lt;&gt;"",_xll.BCurveInt(_xll.BCurveStrip("S23","Curvedate",$A436),"Df.Mid",$A436+BZ$1),"")</f>
        <v>#N/A N/A</v>
      </c>
      <c r="CA436" s="34" t="str">
        <f ca="1">IF($A436&lt;&gt;"",_xll.BCurveInt(_xll.BCurveStrip("S23","Curvedate",$A436),"Df.Mid",$A436+CA$1),"")</f>
        <v>#N/A N/A</v>
      </c>
      <c r="CB436" s="34" t="str">
        <f ca="1">IF($A436&lt;&gt;"",_xll.BCurveInt(_xll.BCurveStrip("S23","Curvedate",$A436),"Df.Mid",$A436+CB$1),"")</f>
        <v>#N/A N/A</v>
      </c>
      <c r="CC436" s="34" t="str">
        <f ca="1">IF($A436&lt;&gt;"",_xll.BCurveInt(_xll.BCurveStrip("S23","Curvedate",$A436),"Df.Mid",$A436+CC$1),"")</f>
        <v>#N/A N/A</v>
      </c>
      <c r="CD436" s="34" t="str">
        <f ca="1">IF($A436&lt;&gt;"",_xll.BCurveInt(_xll.BCurveStrip("S23","Curvedate",$A436),"Df.Mid",$A436+CD$1),"")</f>
        <v>#N/A N/A</v>
      </c>
      <c r="CE436" s="34" t="str">
        <f ca="1">IF($A436&lt;&gt;"",_xll.BCurveInt(_xll.BCurveStrip("S23","Curvedate",$A436),"Df.Mid",$A436+CE$1),"")</f>
        <v>#N/A N/A</v>
      </c>
      <c r="CF436" s="34" t="str">
        <f ca="1">IF($A436&lt;&gt;"",_xll.BCurveInt(_xll.BCurveStrip("S23","Curvedate",$A436),"Df.Mid",$A436+CF$1),"")</f>
        <v>#N/A N/A</v>
      </c>
      <c r="CG436" s="34" t="str">
        <f ca="1">IF($A436&lt;&gt;"",_xll.BCurveInt(_xll.BCurveStrip("S23","Curvedate",$A436),"Df.Mid",$A436+CG$1),"")</f>
        <v>#N/A N/A</v>
      </c>
      <c r="CH436" s="34" t="str">
        <f ca="1">IF($A436&lt;&gt;"",_xll.BCurveInt(_xll.BCurveStrip("S23","Curvedate",$A436),"Df.Mid",$A436+CH$1),"")</f>
        <v>#N/A N/A</v>
      </c>
      <c r="CI436" s="34" t="str">
        <f ca="1">IF($A436&lt;&gt;"",_xll.BCurveInt(_xll.BCurveStrip("S23","Curvedate",$A436),"Df.Mid",$A436+CI$1),"")</f>
        <v>#N/A N/A</v>
      </c>
      <c r="CJ436" s="34" t="str">
        <f ca="1">IF($A436&lt;&gt;"",_xll.BCurveInt(_xll.BCurveStrip("S23","Curvedate",$A436),"Df.Mid",$A436+CJ$1),"")</f>
        <v>#N/A N/A</v>
      </c>
      <c r="CK436" s="34" t="str">
        <f ca="1">IF($A436&lt;&gt;"",_xll.BCurveInt(_xll.BCurveStrip("S23","Curvedate",$A436),"Df.Mid",$A436+CK$1),"")</f>
        <v>#N/A N/A</v>
      </c>
      <c r="CL436" s="34" t="str">
        <f ca="1">IF($A436&lt;&gt;"",_xll.BCurveInt(_xll.BCurveStrip("S23","Curvedate",$A436),"Df.Mid",$A436+CL$1),"")</f>
        <v>#N/A N/A</v>
      </c>
      <c r="CM436" s="34" t="str">
        <f ca="1">IF($A436&lt;&gt;"",_xll.BCurveInt(_xll.BCurveStrip("S23","Curvedate",$A436),"Df.Mid",$A436+CM$1),"")</f>
        <v>#N/A N/A</v>
      </c>
      <c r="CN436" s="34" t="str">
        <f ca="1">IF($A436&lt;&gt;"",_xll.BCurveInt(_xll.BCurveStrip("S23","Curvedate",$A436),"Df.Mid",$A436+CN$1),"")</f>
        <v>#N/A N/A</v>
      </c>
      <c r="CO436" s="34" t="str">
        <f ca="1">IF($A436&lt;&gt;"",_xll.BCurveInt(_xll.BCurveStrip("S23","Curvedate",$A436),"Df.Mid",$A436+CO$1),"")</f>
        <v>#N/A N/A</v>
      </c>
      <c r="CP436" s="34" t="str">
        <f ca="1">IF($A436&lt;&gt;"",_xll.BCurveInt(_xll.BCurveStrip("S23","Curvedate",$A436),"Df.Mid",$A436+CP$1),"")</f>
        <v>#N/A N/A</v>
      </c>
      <c r="CQ436" s="34" t="str">
        <f ca="1">IF($A436&lt;&gt;"",_xll.BCurveInt(_xll.BCurveStrip("S23","Curvedate",$A436),"Df.Mid",$A436+CQ$1),"")</f>
        <v>#N/A N/A</v>
      </c>
      <c r="CR436" s="34" t="str">
        <f ca="1">IF($A436&lt;&gt;"",_xll.BCurveInt(_xll.BCurveStrip("S23","Curvedate",$A436),"Df.Mid",$A436+CR$1),"")</f>
        <v>#N/A N/A</v>
      </c>
      <c r="CS436" s="34" t="str">
        <f ca="1">IF($A436&lt;&gt;"",_xll.BCurveInt(_xll.BCurveStrip("S23","Curvedate",$A436),"Df.Mid",$A436+CS$1),"")</f>
        <v>#N/A N/A</v>
      </c>
      <c r="CT436" s="34" t="str">
        <f ca="1">IF($A436&lt;&gt;"",_xll.BCurveInt(_xll.BCurveStrip("S23","Curvedate",$A436),"Df.Mid",$A436+CT$1),"")</f>
        <v>#N/A N/A</v>
      </c>
      <c r="CU436" s="34" t="str">
        <f ca="1">IF($A436&lt;&gt;"",_xll.BCurveInt(_xll.BCurveStrip("S23","Curvedate",$A436),"Df.Mid",$A436+CU$1),"")</f>
        <v>#N/A N/A</v>
      </c>
      <c r="CV436" s="34" t="str">
        <f ca="1">IF($A436&lt;&gt;"",_xll.BCurveInt(_xll.BCurveStrip("S23","Curvedate",$A436),"Df.Mid",$A436+CV$1),"")</f>
        <v>#N/A N/A</v>
      </c>
      <c r="CW436" s="34" t="str">
        <f ca="1">IF($A436&lt;&gt;"",_xll.BCurveInt(_xll.BCurveStrip("S23","Curvedate",$A436),"Df.Mid",$A436+CW$1),"")</f>
        <v>#N/A N/A</v>
      </c>
      <c r="CX436" s="34" t="str">
        <f ca="1">IF($A436&lt;&gt;"",_xll.BCurveInt(_xll.BCurveStrip("S23","Curvedate",$A436),"Df.Mid",$A436+CX$1),"")</f>
        <v>#N/A N/A</v>
      </c>
      <c r="CY436" s="34" t="str">
        <f ca="1">IF($A436&lt;&gt;"",_xll.BCurveInt(_xll.BCurveStrip("S23","Curvedate",$A436),"Df.Mid",$A436+CY$1),"")</f>
        <v>#N/A N/A</v>
      </c>
      <c r="CZ436" s="34" t="str">
        <f ca="1">IF($A436&lt;&gt;"",_xll.BCurveInt(_xll.BCurveStrip("S23","Curvedate",$A436),"Df.Mid",$A436+CZ$1),"")</f>
        <v>#N/A N/A</v>
      </c>
      <c r="DA436" s="34" t="str">
        <f ca="1">IF($A436&lt;&gt;"",_xll.BCurveInt(_xll.BCurveStrip("S23","Curvedate",$A436),"Df.Mid",$A436+DA$1),"")</f>
        <v>#N/A N/A</v>
      </c>
      <c r="DB436" s="34" t="str">
        <f ca="1">IF($A436&lt;&gt;"",_xll.BCurveInt(_xll.BCurveStrip("S23","Curvedate",$A436),"Df.Mid",$A436+DB$1),"")</f>
        <v>#N/A N/A</v>
      </c>
    </row>
    <row r="437" spans="1:106" x14ac:dyDescent="0.2">
      <c r="A437" s="13">
        <f t="shared" ca="1" si="6"/>
        <v>44881</v>
      </c>
      <c r="B437" s="34" t="str">
        <f ca="1">IF($A437&lt;&gt;"",_xll.BCurveInt(_xll.BCurveStrip("S23","Curvedate",$A437),"Df.Mid",$A437+B$1),"")</f>
        <v>#N/A N/A</v>
      </c>
      <c r="C437" s="34" t="str">
        <f ca="1">IF($A437&lt;&gt;"",_xll.BCurveInt(_xll.BCurveStrip("S23","Curvedate",$A437),"Df.Mid",$A437+C$1),"")</f>
        <v>#N/A N/A</v>
      </c>
      <c r="D437" s="34" t="str">
        <f ca="1">IF($A437&lt;&gt;"",_xll.BCurveInt(_xll.BCurveStrip("S23","Curvedate",$A437),"Df.Mid",$A437+D$1),"")</f>
        <v>#N/A N/A</v>
      </c>
      <c r="E437" s="34" t="str">
        <f ca="1">IF($A437&lt;&gt;"",_xll.BCurveInt(_xll.BCurveStrip("S23","Curvedate",$A437),"Df.Mid",$A437+E$1),"")</f>
        <v>#N/A N/A</v>
      </c>
      <c r="F437" s="34" t="str">
        <f ca="1">IF($A437&lt;&gt;"",_xll.BCurveInt(_xll.BCurveStrip("S23","Curvedate",$A437),"Df.Mid",$A437+F$1),"")</f>
        <v>#N/A N/A</v>
      </c>
      <c r="G437" s="34" t="str">
        <f ca="1">IF($A437&lt;&gt;"",_xll.BCurveInt(_xll.BCurveStrip("S23","Curvedate",$A437),"Df.Mid",$A437+G$1),"")</f>
        <v>#N/A N/A</v>
      </c>
      <c r="H437" s="34" t="str">
        <f ca="1">IF($A437&lt;&gt;"",_xll.BCurveInt(_xll.BCurveStrip("S23","Curvedate",$A437),"Df.Mid",$A437+H$1),"")</f>
        <v>#N/A N/A</v>
      </c>
      <c r="I437" s="34" t="str">
        <f ca="1">IF($A437&lt;&gt;"",_xll.BCurveInt(_xll.BCurveStrip("S23","Curvedate",$A437),"Df.Mid",$A437+I$1),"")</f>
        <v>#N/A N/A</v>
      </c>
      <c r="J437" s="34" t="str">
        <f ca="1">IF($A437&lt;&gt;"",_xll.BCurveInt(_xll.BCurveStrip("S23","Curvedate",$A437),"Df.Mid",$A437+J$1),"")</f>
        <v>#N/A N/A</v>
      </c>
      <c r="K437" s="34" t="str">
        <f ca="1">IF($A437&lt;&gt;"",_xll.BCurveInt(_xll.BCurveStrip("S23","Curvedate",$A437),"Df.Mid",$A437+K$1),"")</f>
        <v>#N/A N/A</v>
      </c>
      <c r="L437" s="34" t="str">
        <f ca="1">IF($A437&lt;&gt;"",_xll.BCurveInt(_xll.BCurveStrip("S23","Curvedate",$A437),"Df.Mid",$A437+L$1),"")</f>
        <v>#N/A N/A</v>
      </c>
      <c r="M437" s="34" t="str">
        <f ca="1">IF($A437&lt;&gt;"",_xll.BCurveInt(_xll.BCurveStrip("S23","Curvedate",$A437),"Df.Mid",$A437+M$1),"")</f>
        <v>#N/A N/A</v>
      </c>
      <c r="N437" s="34" t="str">
        <f ca="1">IF($A437&lt;&gt;"",_xll.BCurveInt(_xll.BCurveStrip("S23","Curvedate",$A437),"Df.Mid",$A437+N$1),"")</f>
        <v>#N/A N/A</v>
      </c>
      <c r="O437" s="34" t="str">
        <f ca="1">IF($A437&lt;&gt;"",_xll.BCurveInt(_xll.BCurveStrip("S23","Curvedate",$A437),"Df.Mid",$A437+O$1),"")</f>
        <v>#N/A N/A</v>
      </c>
      <c r="P437" s="34" t="str">
        <f ca="1">IF($A437&lt;&gt;"",_xll.BCurveInt(_xll.BCurveStrip("S23","Curvedate",$A437),"Df.Mid",$A437+P$1),"")</f>
        <v>#N/A N/A</v>
      </c>
      <c r="Q437" s="34" t="str">
        <f ca="1">IF($A437&lt;&gt;"",_xll.BCurveInt(_xll.BCurveStrip("S23","Curvedate",$A437),"Df.Mid",$A437+Q$1),"")</f>
        <v>#N/A N/A</v>
      </c>
      <c r="R437" s="34" t="str">
        <f ca="1">IF($A437&lt;&gt;"",_xll.BCurveInt(_xll.BCurveStrip("S23","Curvedate",$A437),"Df.Mid",$A437+R$1),"")</f>
        <v>#N/A N/A</v>
      </c>
      <c r="S437" s="34" t="str">
        <f ca="1">IF($A437&lt;&gt;"",_xll.BCurveInt(_xll.BCurveStrip("S23","Curvedate",$A437),"Df.Mid",$A437+S$1),"")</f>
        <v>#N/A N/A</v>
      </c>
      <c r="T437" s="34" t="str">
        <f ca="1">IF($A437&lt;&gt;"",_xll.BCurveInt(_xll.BCurveStrip("S23","Curvedate",$A437),"Df.Mid",$A437+T$1),"")</f>
        <v>#N/A N/A</v>
      </c>
      <c r="U437" s="34" t="str">
        <f ca="1">IF($A437&lt;&gt;"",_xll.BCurveInt(_xll.BCurveStrip("S23","Curvedate",$A437),"Df.Mid",$A437+U$1),"")</f>
        <v>#N/A N/A</v>
      </c>
      <c r="V437" s="34" t="str">
        <f ca="1">IF($A437&lt;&gt;"",_xll.BCurveInt(_xll.BCurveStrip("S23","Curvedate",$A437),"Df.Mid",$A437+V$1),"")</f>
        <v>#N/A N/A</v>
      </c>
      <c r="W437" s="34" t="str">
        <f ca="1">IF($A437&lt;&gt;"",_xll.BCurveInt(_xll.BCurveStrip("S23","Curvedate",$A437),"Df.Mid",$A437+W$1),"")</f>
        <v>#N/A N/A</v>
      </c>
      <c r="X437" s="34" t="str">
        <f ca="1">IF($A437&lt;&gt;"",_xll.BCurveInt(_xll.BCurveStrip("S23","Curvedate",$A437),"Df.Mid",$A437+X$1),"")</f>
        <v>#N/A N/A</v>
      </c>
      <c r="Y437" s="34" t="str">
        <f ca="1">IF($A437&lt;&gt;"",_xll.BCurveInt(_xll.BCurveStrip("S23","Curvedate",$A437),"Df.Mid",$A437+Y$1),"")</f>
        <v>#N/A N/A</v>
      </c>
      <c r="Z437" s="34" t="str">
        <f ca="1">IF($A437&lt;&gt;"",_xll.BCurveInt(_xll.BCurveStrip("S23","Curvedate",$A437),"Df.Mid",$A437+Z$1),"")</f>
        <v>#N/A N/A</v>
      </c>
      <c r="AA437" s="34" t="str">
        <f ca="1">IF($A437&lt;&gt;"",_xll.BCurveInt(_xll.BCurveStrip("S23","Curvedate",$A437),"Df.Mid",$A437+AA$1),"")</f>
        <v>#N/A N/A</v>
      </c>
      <c r="AB437" s="34" t="str">
        <f ca="1">IF($A437&lt;&gt;"",_xll.BCurveInt(_xll.BCurveStrip("S23","Curvedate",$A437),"Df.Mid",$A437+AB$1),"")</f>
        <v>#N/A N/A</v>
      </c>
      <c r="AC437" s="34" t="str">
        <f ca="1">IF($A437&lt;&gt;"",_xll.BCurveInt(_xll.BCurveStrip("S23","Curvedate",$A437),"Df.Mid",$A437+AC$1),"")</f>
        <v>#N/A N/A</v>
      </c>
      <c r="AD437" s="34" t="str">
        <f ca="1">IF($A437&lt;&gt;"",_xll.BCurveInt(_xll.BCurveStrip("S23","Curvedate",$A437),"Df.Mid",$A437+AD$1),"")</f>
        <v>#N/A N/A</v>
      </c>
      <c r="AE437" s="34" t="str">
        <f ca="1">IF($A437&lt;&gt;"",_xll.BCurveInt(_xll.BCurveStrip("S23","Curvedate",$A437),"Df.Mid",$A437+AE$1),"")</f>
        <v>#N/A N/A</v>
      </c>
      <c r="AF437" s="34" t="str">
        <f ca="1">IF($A437&lt;&gt;"",_xll.BCurveInt(_xll.BCurveStrip("S23","Curvedate",$A437),"Df.Mid",$A437+AF$1),"")</f>
        <v>#N/A N/A</v>
      </c>
      <c r="AG437" s="34" t="str">
        <f ca="1">IF($A437&lt;&gt;"",_xll.BCurveInt(_xll.BCurveStrip("S23","Curvedate",$A437),"Df.Mid",$A437+AG$1),"")</f>
        <v>#N/A N/A</v>
      </c>
      <c r="AH437" s="34" t="str">
        <f ca="1">IF($A437&lt;&gt;"",_xll.BCurveInt(_xll.BCurveStrip("S23","Curvedate",$A437),"Df.Mid",$A437+AH$1),"")</f>
        <v>#N/A N/A</v>
      </c>
      <c r="AI437" s="34" t="str">
        <f ca="1">IF($A437&lt;&gt;"",_xll.BCurveInt(_xll.BCurveStrip("S23","Curvedate",$A437),"Df.Mid",$A437+AI$1),"")</f>
        <v>#N/A N/A</v>
      </c>
      <c r="AJ437" s="34" t="str">
        <f ca="1">IF($A437&lt;&gt;"",_xll.BCurveInt(_xll.BCurveStrip("S23","Curvedate",$A437),"Df.Mid",$A437+AJ$1),"")</f>
        <v>#N/A N/A</v>
      </c>
      <c r="AK437" s="34" t="str">
        <f ca="1">IF($A437&lt;&gt;"",_xll.BCurveInt(_xll.BCurveStrip("S23","Curvedate",$A437),"Df.Mid",$A437+AK$1),"")</f>
        <v>#N/A N/A</v>
      </c>
      <c r="AL437" s="34" t="str">
        <f ca="1">IF($A437&lt;&gt;"",_xll.BCurveInt(_xll.BCurveStrip("S23","Curvedate",$A437),"Df.Mid",$A437+AL$1),"")</f>
        <v>#N/A N/A</v>
      </c>
      <c r="AM437" s="34" t="str">
        <f ca="1">IF($A437&lt;&gt;"",_xll.BCurveInt(_xll.BCurveStrip("S23","Curvedate",$A437),"Df.Mid",$A437+AM$1),"")</f>
        <v>#N/A N/A</v>
      </c>
      <c r="AN437" s="34" t="str">
        <f ca="1">IF($A437&lt;&gt;"",_xll.BCurveInt(_xll.BCurveStrip("S23","Curvedate",$A437),"Df.Mid",$A437+AN$1),"")</f>
        <v>#N/A N/A</v>
      </c>
      <c r="AO437" s="34" t="str">
        <f ca="1">IF($A437&lt;&gt;"",_xll.BCurveInt(_xll.BCurveStrip("S23","Curvedate",$A437),"Df.Mid",$A437+AO$1),"")</f>
        <v>#N/A N/A</v>
      </c>
      <c r="AP437" s="34" t="str">
        <f ca="1">IF($A437&lt;&gt;"",_xll.BCurveInt(_xll.BCurveStrip("S23","Curvedate",$A437),"Df.Mid",$A437+AP$1),"")</f>
        <v>#N/A N/A</v>
      </c>
      <c r="AQ437" s="34" t="str">
        <f ca="1">IF($A437&lt;&gt;"",_xll.BCurveInt(_xll.BCurveStrip("S23","Curvedate",$A437),"Df.Mid",$A437+AQ$1),"")</f>
        <v>#N/A N/A</v>
      </c>
      <c r="AR437" s="34" t="str">
        <f ca="1">IF($A437&lt;&gt;"",_xll.BCurveInt(_xll.BCurveStrip("S23","Curvedate",$A437),"Df.Mid",$A437+AR$1),"")</f>
        <v>#N/A N/A</v>
      </c>
      <c r="AS437" s="34" t="str">
        <f ca="1">IF($A437&lt;&gt;"",_xll.BCurveInt(_xll.BCurveStrip("S23","Curvedate",$A437),"Df.Mid",$A437+AS$1),"")</f>
        <v>#N/A N/A</v>
      </c>
      <c r="AT437" s="34" t="str">
        <f ca="1">IF($A437&lt;&gt;"",_xll.BCurveInt(_xll.BCurveStrip("S23","Curvedate",$A437),"Df.Mid",$A437+AT$1),"")</f>
        <v>#N/A N/A</v>
      </c>
      <c r="AU437" s="34" t="str">
        <f ca="1">IF($A437&lt;&gt;"",_xll.BCurveInt(_xll.BCurveStrip("S23","Curvedate",$A437),"Df.Mid",$A437+AU$1),"")</f>
        <v>#N/A N/A</v>
      </c>
      <c r="AV437" s="34" t="str">
        <f ca="1">IF($A437&lt;&gt;"",_xll.BCurveInt(_xll.BCurveStrip("S23","Curvedate",$A437),"Df.Mid",$A437+AV$1),"")</f>
        <v>#N/A N/A</v>
      </c>
      <c r="AW437" s="34" t="str">
        <f ca="1">IF($A437&lt;&gt;"",_xll.BCurveInt(_xll.BCurveStrip("S23","Curvedate",$A437),"Df.Mid",$A437+AW$1),"")</f>
        <v>#N/A N/A</v>
      </c>
      <c r="AX437" s="34" t="str">
        <f ca="1">IF($A437&lt;&gt;"",_xll.BCurveInt(_xll.BCurveStrip("S23","Curvedate",$A437),"Df.Mid",$A437+AX$1),"")</f>
        <v>#N/A N/A</v>
      </c>
      <c r="AY437" s="34" t="str">
        <f ca="1">IF($A437&lt;&gt;"",_xll.BCurveInt(_xll.BCurveStrip("S23","Curvedate",$A437),"Df.Mid",$A437+AY$1),"")</f>
        <v>#N/A N/A</v>
      </c>
      <c r="AZ437" s="34" t="str">
        <f ca="1">IF($A437&lt;&gt;"",_xll.BCurveInt(_xll.BCurveStrip("S23","Curvedate",$A437),"Df.Mid",$A437+AZ$1),"")</f>
        <v>#N/A N/A</v>
      </c>
      <c r="BA437" s="34" t="str">
        <f ca="1">IF($A437&lt;&gt;"",_xll.BCurveInt(_xll.BCurveStrip("S23","Curvedate",$A437),"Df.Mid",$A437+BA$1),"")</f>
        <v>#N/A N/A</v>
      </c>
      <c r="BB437" s="34" t="str">
        <f ca="1">IF($A437&lt;&gt;"",_xll.BCurveInt(_xll.BCurveStrip("S23","Curvedate",$A437),"Df.Mid",$A437+BB$1),"")</f>
        <v>#N/A N/A</v>
      </c>
      <c r="BC437" s="34" t="str">
        <f ca="1">IF($A437&lt;&gt;"",_xll.BCurveInt(_xll.BCurveStrip("S23","Curvedate",$A437),"Df.Mid",$A437+BC$1),"")</f>
        <v>#N/A N/A</v>
      </c>
      <c r="BD437" s="34" t="str">
        <f ca="1">IF($A437&lt;&gt;"",_xll.BCurveInt(_xll.BCurveStrip("S23","Curvedate",$A437),"Df.Mid",$A437+BD$1),"")</f>
        <v>#N/A N/A</v>
      </c>
      <c r="BE437" s="34" t="str">
        <f ca="1">IF($A437&lt;&gt;"",_xll.BCurveInt(_xll.BCurveStrip("S23","Curvedate",$A437),"Df.Mid",$A437+BE$1),"")</f>
        <v>#N/A N/A</v>
      </c>
      <c r="BF437" s="34" t="str">
        <f ca="1">IF($A437&lt;&gt;"",_xll.BCurveInt(_xll.BCurveStrip("S23","Curvedate",$A437),"Df.Mid",$A437+BF$1),"")</f>
        <v>#N/A N/A</v>
      </c>
      <c r="BG437" s="34" t="str">
        <f ca="1">IF($A437&lt;&gt;"",_xll.BCurveInt(_xll.BCurveStrip("S23","Curvedate",$A437),"Df.Mid",$A437+BG$1),"")</f>
        <v>#N/A N/A</v>
      </c>
      <c r="BH437" s="34" t="str">
        <f ca="1">IF($A437&lt;&gt;"",_xll.BCurveInt(_xll.BCurveStrip("S23","Curvedate",$A437),"Df.Mid",$A437+BH$1),"")</f>
        <v>#N/A N/A</v>
      </c>
      <c r="BI437" s="34" t="str">
        <f ca="1">IF($A437&lt;&gt;"",_xll.BCurveInt(_xll.BCurveStrip("S23","Curvedate",$A437),"Df.Mid",$A437+BI$1),"")</f>
        <v>#N/A N/A</v>
      </c>
      <c r="BJ437" s="34" t="str">
        <f ca="1">IF($A437&lt;&gt;"",_xll.BCurveInt(_xll.BCurveStrip("S23","Curvedate",$A437),"Df.Mid",$A437+BJ$1),"")</f>
        <v>#N/A N/A</v>
      </c>
      <c r="BK437" s="34" t="str">
        <f ca="1">IF($A437&lt;&gt;"",_xll.BCurveInt(_xll.BCurveStrip("S23","Curvedate",$A437),"Df.Mid",$A437+BK$1),"")</f>
        <v>#N/A N/A</v>
      </c>
      <c r="BL437" s="34" t="str">
        <f ca="1">IF($A437&lt;&gt;"",_xll.BCurveInt(_xll.BCurveStrip("S23","Curvedate",$A437),"Df.Mid",$A437+BL$1),"")</f>
        <v>#N/A N/A</v>
      </c>
      <c r="BM437" s="34" t="str">
        <f ca="1">IF($A437&lt;&gt;"",_xll.BCurveInt(_xll.BCurveStrip("S23","Curvedate",$A437),"Df.Mid",$A437+BM$1),"")</f>
        <v>#N/A N/A</v>
      </c>
      <c r="BN437" s="34" t="str">
        <f ca="1">IF($A437&lt;&gt;"",_xll.BCurveInt(_xll.BCurveStrip("S23","Curvedate",$A437),"Df.Mid",$A437+BN$1),"")</f>
        <v>#N/A N/A</v>
      </c>
      <c r="BO437" s="34" t="str">
        <f ca="1">IF($A437&lt;&gt;"",_xll.BCurveInt(_xll.BCurveStrip("S23","Curvedate",$A437),"Df.Mid",$A437+BO$1),"")</f>
        <v>#N/A N/A</v>
      </c>
      <c r="BP437" s="34" t="str">
        <f ca="1">IF($A437&lt;&gt;"",_xll.BCurveInt(_xll.BCurveStrip("S23","Curvedate",$A437),"Df.Mid",$A437+BP$1),"")</f>
        <v>#N/A N/A</v>
      </c>
      <c r="BQ437" s="34" t="str">
        <f ca="1">IF($A437&lt;&gt;"",_xll.BCurveInt(_xll.BCurveStrip("S23","Curvedate",$A437),"Df.Mid",$A437+BQ$1),"")</f>
        <v>#N/A N/A</v>
      </c>
      <c r="BR437" s="34" t="str">
        <f ca="1">IF($A437&lt;&gt;"",_xll.BCurveInt(_xll.BCurveStrip("S23","Curvedate",$A437),"Df.Mid",$A437+BR$1),"")</f>
        <v>#N/A N/A</v>
      </c>
      <c r="BS437" s="34" t="str">
        <f ca="1">IF($A437&lt;&gt;"",_xll.BCurveInt(_xll.BCurveStrip("S23","Curvedate",$A437),"Df.Mid",$A437+BS$1),"")</f>
        <v>#N/A N/A</v>
      </c>
      <c r="BT437" s="34" t="str">
        <f ca="1">IF($A437&lt;&gt;"",_xll.BCurveInt(_xll.BCurveStrip("S23","Curvedate",$A437),"Df.Mid",$A437+BT$1),"")</f>
        <v>#N/A N/A</v>
      </c>
      <c r="BU437" s="34" t="str">
        <f ca="1">IF($A437&lt;&gt;"",_xll.BCurveInt(_xll.BCurveStrip("S23","Curvedate",$A437),"Df.Mid",$A437+BU$1),"")</f>
        <v>#N/A N/A</v>
      </c>
      <c r="BV437" s="34" t="str">
        <f ca="1">IF($A437&lt;&gt;"",_xll.BCurveInt(_xll.BCurveStrip("S23","Curvedate",$A437),"Df.Mid",$A437+BV$1),"")</f>
        <v>#N/A N/A</v>
      </c>
      <c r="BW437" s="34" t="str">
        <f ca="1">IF($A437&lt;&gt;"",_xll.BCurveInt(_xll.BCurveStrip("S23","Curvedate",$A437),"Df.Mid",$A437+BW$1),"")</f>
        <v>#N/A N/A</v>
      </c>
      <c r="BX437" s="34" t="str">
        <f ca="1">IF($A437&lt;&gt;"",_xll.BCurveInt(_xll.BCurveStrip("S23","Curvedate",$A437),"Df.Mid",$A437+BX$1),"")</f>
        <v>#N/A N/A</v>
      </c>
      <c r="BY437" s="34" t="str">
        <f ca="1">IF($A437&lt;&gt;"",_xll.BCurveInt(_xll.BCurveStrip("S23","Curvedate",$A437),"Df.Mid",$A437+BY$1),"")</f>
        <v>#N/A N/A</v>
      </c>
      <c r="BZ437" s="34" t="str">
        <f ca="1">IF($A437&lt;&gt;"",_xll.BCurveInt(_xll.BCurveStrip("S23","Curvedate",$A437),"Df.Mid",$A437+BZ$1),"")</f>
        <v>#N/A N/A</v>
      </c>
      <c r="CA437" s="34" t="str">
        <f ca="1">IF($A437&lt;&gt;"",_xll.BCurveInt(_xll.BCurveStrip("S23","Curvedate",$A437),"Df.Mid",$A437+CA$1),"")</f>
        <v>#N/A N/A</v>
      </c>
      <c r="CB437" s="34" t="str">
        <f ca="1">IF($A437&lt;&gt;"",_xll.BCurveInt(_xll.BCurveStrip("S23","Curvedate",$A437),"Df.Mid",$A437+CB$1),"")</f>
        <v>#N/A N/A</v>
      </c>
      <c r="CC437" s="34" t="str">
        <f ca="1">IF($A437&lt;&gt;"",_xll.BCurveInt(_xll.BCurveStrip("S23","Curvedate",$A437),"Df.Mid",$A437+CC$1),"")</f>
        <v>#N/A N/A</v>
      </c>
      <c r="CD437" s="34" t="str">
        <f ca="1">IF($A437&lt;&gt;"",_xll.BCurveInt(_xll.BCurveStrip("S23","Curvedate",$A437),"Df.Mid",$A437+CD$1),"")</f>
        <v>#N/A N/A</v>
      </c>
      <c r="CE437" s="34" t="str">
        <f ca="1">IF($A437&lt;&gt;"",_xll.BCurveInt(_xll.BCurveStrip("S23","Curvedate",$A437),"Df.Mid",$A437+CE$1),"")</f>
        <v>#N/A N/A</v>
      </c>
      <c r="CF437" s="34" t="str">
        <f ca="1">IF($A437&lt;&gt;"",_xll.BCurveInt(_xll.BCurveStrip("S23","Curvedate",$A437),"Df.Mid",$A437+CF$1),"")</f>
        <v>#N/A N/A</v>
      </c>
      <c r="CG437" s="34" t="str">
        <f ca="1">IF($A437&lt;&gt;"",_xll.BCurveInt(_xll.BCurveStrip("S23","Curvedate",$A437),"Df.Mid",$A437+CG$1),"")</f>
        <v>#N/A N/A</v>
      </c>
      <c r="CH437" s="34" t="str">
        <f ca="1">IF($A437&lt;&gt;"",_xll.BCurveInt(_xll.BCurveStrip("S23","Curvedate",$A437),"Df.Mid",$A437+CH$1),"")</f>
        <v>#N/A N/A</v>
      </c>
      <c r="CI437" s="34" t="str">
        <f ca="1">IF($A437&lt;&gt;"",_xll.BCurveInt(_xll.BCurveStrip("S23","Curvedate",$A437),"Df.Mid",$A437+CI$1),"")</f>
        <v>#N/A N/A</v>
      </c>
      <c r="CJ437" s="34" t="str">
        <f ca="1">IF($A437&lt;&gt;"",_xll.BCurveInt(_xll.BCurveStrip("S23","Curvedate",$A437),"Df.Mid",$A437+CJ$1),"")</f>
        <v>#N/A N/A</v>
      </c>
      <c r="CK437" s="34" t="str">
        <f ca="1">IF($A437&lt;&gt;"",_xll.BCurveInt(_xll.BCurveStrip("S23","Curvedate",$A437),"Df.Mid",$A437+CK$1),"")</f>
        <v>#N/A N/A</v>
      </c>
      <c r="CL437" s="34" t="str">
        <f ca="1">IF($A437&lt;&gt;"",_xll.BCurveInt(_xll.BCurveStrip("S23","Curvedate",$A437),"Df.Mid",$A437+CL$1),"")</f>
        <v>#N/A N/A</v>
      </c>
      <c r="CM437" s="34" t="str">
        <f ca="1">IF($A437&lt;&gt;"",_xll.BCurveInt(_xll.BCurveStrip("S23","Curvedate",$A437),"Df.Mid",$A437+CM$1),"")</f>
        <v>#N/A N/A</v>
      </c>
      <c r="CN437" s="34" t="str">
        <f ca="1">IF($A437&lt;&gt;"",_xll.BCurveInt(_xll.BCurveStrip("S23","Curvedate",$A437),"Df.Mid",$A437+CN$1),"")</f>
        <v>#N/A N/A</v>
      </c>
      <c r="CO437" s="34" t="str">
        <f ca="1">IF($A437&lt;&gt;"",_xll.BCurveInt(_xll.BCurveStrip("S23","Curvedate",$A437),"Df.Mid",$A437+CO$1),"")</f>
        <v>#N/A N/A</v>
      </c>
      <c r="CP437" s="34" t="str">
        <f ca="1">IF($A437&lt;&gt;"",_xll.BCurveInt(_xll.BCurveStrip("S23","Curvedate",$A437),"Df.Mid",$A437+CP$1),"")</f>
        <v>#N/A N/A</v>
      </c>
      <c r="CQ437" s="34" t="str">
        <f ca="1">IF($A437&lt;&gt;"",_xll.BCurveInt(_xll.BCurveStrip("S23","Curvedate",$A437),"Df.Mid",$A437+CQ$1),"")</f>
        <v>#N/A N/A</v>
      </c>
      <c r="CR437" s="34" t="str">
        <f ca="1">IF($A437&lt;&gt;"",_xll.BCurveInt(_xll.BCurveStrip("S23","Curvedate",$A437),"Df.Mid",$A437+CR$1),"")</f>
        <v>#N/A N/A</v>
      </c>
      <c r="CS437" s="34" t="str">
        <f ca="1">IF($A437&lt;&gt;"",_xll.BCurveInt(_xll.BCurveStrip("S23","Curvedate",$A437),"Df.Mid",$A437+CS$1),"")</f>
        <v>#N/A N/A</v>
      </c>
      <c r="CT437" s="34" t="str">
        <f ca="1">IF($A437&lt;&gt;"",_xll.BCurveInt(_xll.BCurveStrip("S23","Curvedate",$A437),"Df.Mid",$A437+CT$1),"")</f>
        <v>#N/A N/A</v>
      </c>
      <c r="CU437" s="34" t="str">
        <f ca="1">IF($A437&lt;&gt;"",_xll.BCurveInt(_xll.BCurveStrip("S23","Curvedate",$A437),"Df.Mid",$A437+CU$1),"")</f>
        <v>#N/A N/A</v>
      </c>
      <c r="CV437" s="34" t="str">
        <f ca="1">IF($A437&lt;&gt;"",_xll.BCurveInt(_xll.BCurveStrip("S23","Curvedate",$A437),"Df.Mid",$A437+CV$1),"")</f>
        <v>#N/A N/A</v>
      </c>
      <c r="CW437" s="34" t="str">
        <f ca="1">IF($A437&lt;&gt;"",_xll.BCurveInt(_xll.BCurveStrip("S23","Curvedate",$A437),"Df.Mid",$A437+CW$1),"")</f>
        <v>#N/A N/A</v>
      </c>
      <c r="CX437" s="34" t="str">
        <f ca="1">IF($A437&lt;&gt;"",_xll.BCurveInt(_xll.BCurveStrip("S23","Curvedate",$A437),"Df.Mid",$A437+CX$1),"")</f>
        <v>#N/A N/A</v>
      </c>
      <c r="CY437" s="34" t="str">
        <f ca="1">IF($A437&lt;&gt;"",_xll.BCurveInt(_xll.BCurveStrip("S23","Curvedate",$A437),"Df.Mid",$A437+CY$1),"")</f>
        <v>#N/A N/A</v>
      </c>
      <c r="CZ437" s="34" t="str">
        <f ca="1">IF($A437&lt;&gt;"",_xll.BCurveInt(_xll.BCurveStrip("S23","Curvedate",$A437),"Df.Mid",$A437+CZ$1),"")</f>
        <v>#N/A N/A</v>
      </c>
      <c r="DA437" s="34" t="str">
        <f ca="1">IF($A437&lt;&gt;"",_xll.BCurveInt(_xll.BCurveStrip("S23","Curvedate",$A437),"Df.Mid",$A437+DA$1),"")</f>
        <v>#N/A N/A</v>
      </c>
      <c r="DB437" s="34" t="str">
        <f ca="1">IF($A437&lt;&gt;"",_xll.BCurveInt(_xll.BCurveStrip("S23","Curvedate",$A437),"Df.Mid",$A437+DB$1),"")</f>
        <v>#N/A N/A</v>
      </c>
    </row>
    <row r="438" spans="1:106" x14ac:dyDescent="0.2">
      <c r="A438" s="13">
        <f t="shared" ca="1" si="6"/>
        <v>44882</v>
      </c>
      <c r="B438" s="34" t="str">
        <f ca="1">IF($A438&lt;&gt;"",_xll.BCurveInt(_xll.BCurveStrip("S23","Curvedate",$A438),"Df.Mid",$A438+B$1),"")</f>
        <v>#N/A N/A</v>
      </c>
      <c r="C438" s="34" t="str">
        <f ca="1">IF($A438&lt;&gt;"",_xll.BCurveInt(_xll.BCurveStrip("S23","Curvedate",$A438),"Df.Mid",$A438+C$1),"")</f>
        <v>#N/A N/A</v>
      </c>
      <c r="D438" s="34" t="str">
        <f ca="1">IF($A438&lt;&gt;"",_xll.BCurveInt(_xll.BCurveStrip("S23","Curvedate",$A438),"Df.Mid",$A438+D$1),"")</f>
        <v>#N/A N/A</v>
      </c>
      <c r="E438" s="34" t="str">
        <f ca="1">IF($A438&lt;&gt;"",_xll.BCurveInt(_xll.BCurveStrip("S23","Curvedate",$A438),"Df.Mid",$A438+E$1),"")</f>
        <v>#N/A N/A</v>
      </c>
      <c r="F438" s="34" t="str">
        <f ca="1">IF($A438&lt;&gt;"",_xll.BCurveInt(_xll.BCurveStrip("S23","Curvedate",$A438),"Df.Mid",$A438+F$1),"")</f>
        <v>#N/A N/A</v>
      </c>
      <c r="G438" s="34" t="str">
        <f ca="1">IF($A438&lt;&gt;"",_xll.BCurveInt(_xll.BCurveStrip("S23","Curvedate",$A438),"Df.Mid",$A438+G$1),"")</f>
        <v>#N/A N/A</v>
      </c>
      <c r="H438" s="34" t="str">
        <f ca="1">IF($A438&lt;&gt;"",_xll.BCurveInt(_xll.BCurveStrip("S23","Curvedate",$A438),"Df.Mid",$A438+H$1),"")</f>
        <v>#N/A N/A</v>
      </c>
      <c r="I438" s="34" t="str">
        <f ca="1">IF($A438&lt;&gt;"",_xll.BCurveInt(_xll.BCurveStrip("S23","Curvedate",$A438),"Df.Mid",$A438+I$1),"")</f>
        <v>#N/A N/A</v>
      </c>
      <c r="J438" s="34" t="str">
        <f ca="1">IF($A438&lt;&gt;"",_xll.BCurveInt(_xll.BCurveStrip("S23","Curvedate",$A438),"Df.Mid",$A438+J$1),"")</f>
        <v>#N/A N/A</v>
      </c>
      <c r="K438" s="34" t="str">
        <f ca="1">IF($A438&lt;&gt;"",_xll.BCurveInt(_xll.BCurveStrip("S23","Curvedate",$A438),"Df.Mid",$A438+K$1),"")</f>
        <v>#N/A N/A</v>
      </c>
      <c r="L438" s="34" t="str">
        <f ca="1">IF($A438&lt;&gt;"",_xll.BCurveInt(_xll.BCurveStrip("S23","Curvedate",$A438),"Df.Mid",$A438+L$1),"")</f>
        <v>#N/A N/A</v>
      </c>
      <c r="M438" s="34" t="str">
        <f ca="1">IF($A438&lt;&gt;"",_xll.BCurveInt(_xll.BCurveStrip("S23","Curvedate",$A438),"Df.Mid",$A438+M$1),"")</f>
        <v>#N/A N/A</v>
      </c>
      <c r="N438" s="34" t="str">
        <f ca="1">IF($A438&lt;&gt;"",_xll.BCurveInt(_xll.BCurveStrip("S23","Curvedate",$A438),"Df.Mid",$A438+N$1),"")</f>
        <v>#N/A N/A</v>
      </c>
      <c r="O438" s="34" t="str">
        <f ca="1">IF($A438&lt;&gt;"",_xll.BCurveInt(_xll.BCurveStrip("S23","Curvedate",$A438),"Df.Mid",$A438+O$1),"")</f>
        <v>#N/A N/A</v>
      </c>
      <c r="P438" s="34" t="str">
        <f ca="1">IF($A438&lt;&gt;"",_xll.BCurveInt(_xll.BCurveStrip("S23","Curvedate",$A438),"Df.Mid",$A438+P$1),"")</f>
        <v>#N/A N/A</v>
      </c>
      <c r="Q438" s="34" t="str">
        <f ca="1">IF($A438&lt;&gt;"",_xll.BCurveInt(_xll.BCurveStrip("S23","Curvedate",$A438),"Df.Mid",$A438+Q$1),"")</f>
        <v>#N/A N/A</v>
      </c>
      <c r="R438" s="34" t="str">
        <f ca="1">IF($A438&lt;&gt;"",_xll.BCurveInt(_xll.BCurveStrip("S23","Curvedate",$A438),"Df.Mid",$A438+R$1),"")</f>
        <v>#N/A N/A</v>
      </c>
      <c r="S438" s="34" t="str">
        <f ca="1">IF($A438&lt;&gt;"",_xll.BCurveInt(_xll.BCurveStrip("S23","Curvedate",$A438),"Df.Mid",$A438+S$1),"")</f>
        <v>#N/A N/A</v>
      </c>
      <c r="T438" s="34" t="str">
        <f ca="1">IF($A438&lt;&gt;"",_xll.BCurveInt(_xll.BCurveStrip("S23","Curvedate",$A438),"Df.Mid",$A438+T$1),"")</f>
        <v>#N/A N/A</v>
      </c>
      <c r="U438" s="34" t="str">
        <f ca="1">IF($A438&lt;&gt;"",_xll.BCurveInt(_xll.BCurveStrip("S23","Curvedate",$A438),"Df.Mid",$A438+U$1),"")</f>
        <v>#N/A N/A</v>
      </c>
      <c r="V438" s="34" t="str">
        <f ca="1">IF($A438&lt;&gt;"",_xll.BCurveInt(_xll.BCurveStrip("S23","Curvedate",$A438),"Df.Mid",$A438+V$1),"")</f>
        <v>#N/A N/A</v>
      </c>
      <c r="W438" s="34" t="str">
        <f ca="1">IF($A438&lt;&gt;"",_xll.BCurveInt(_xll.BCurveStrip("S23","Curvedate",$A438),"Df.Mid",$A438+W$1),"")</f>
        <v>#N/A N/A</v>
      </c>
      <c r="X438" s="34" t="str">
        <f ca="1">IF($A438&lt;&gt;"",_xll.BCurveInt(_xll.BCurveStrip("S23","Curvedate",$A438),"Df.Mid",$A438+X$1),"")</f>
        <v>#N/A N/A</v>
      </c>
      <c r="Y438" s="34" t="str">
        <f ca="1">IF($A438&lt;&gt;"",_xll.BCurveInt(_xll.BCurveStrip("S23","Curvedate",$A438),"Df.Mid",$A438+Y$1),"")</f>
        <v>#N/A N/A</v>
      </c>
      <c r="Z438" s="34" t="str">
        <f ca="1">IF($A438&lt;&gt;"",_xll.BCurveInt(_xll.BCurveStrip("S23","Curvedate",$A438),"Df.Mid",$A438+Z$1),"")</f>
        <v>#N/A N/A</v>
      </c>
      <c r="AA438" s="34" t="str">
        <f ca="1">IF($A438&lt;&gt;"",_xll.BCurveInt(_xll.BCurveStrip("S23","Curvedate",$A438),"Df.Mid",$A438+AA$1),"")</f>
        <v>#N/A N/A</v>
      </c>
      <c r="AB438" s="34" t="str">
        <f ca="1">IF($A438&lt;&gt;"",_xll.BCurveInt(_xll.BCurveStrip("S23","Curvedate",$A438),"Df.Mid",$A438+AB$1),"")</f>
        <v>#N/A N/A</v>
      </c>
      <c r="AC438" s="34" t="str">
        <f ca="1">IF($A438&lt;&gt;"",_xll.BCurveInt(_xll.BCurveStrip("S23","Curvedate",$A438),"Df.Mid",$A438+AC$1),"")</f>
        <v>#N/A N/A</v>
      </c>
      <c r="AD438" s="34" t="str">
        <f ca="1">IF($A438&lt;&gt;"",_xll.BCurveInt(_xll.BCurveStrip("S23","Curvedate",$A438),"Df.Mid",$A438+AD$1),"")</f>
        <v>#N/A N/A</v>
      </c>
      <c r="AE438" s="34" t="str">
        <f ca="1">IF($A438&lt;&gt;"",_xll.BCurveInt(_xll.BCurveStrip("S23","Curvedate",$A438),"Df.Mid",$A438+AE$1),"")</f>
        <v>#N/A N/A</v>
      </c>
      <c r="AF438" s="34" t="str">
        <f ca="1">IF($A438&lt;&gt;"",_xll.BCurveInt(_xll.BCurveStrip("S23","Curvedate",$A438),"Df.Mid",$A438+AF$1),"")</f>
        <v>#N/A N/A</v>
      </c>
      <c r="AG438" s="34" t="str">
        <f ca="1">IF($A438&lt;&gt;"",_xll.BCurveInt(_xll.BCurveStrip("S23","Curvedate",$A438),"Df.Mid",$A438+AG$1),"")</f>
        <v>#N/A N/A</v>
      </c>
      <c r="AH438" s="34" t="str">
        <f ca="1">IF($A438&lt;&gt;"",_xll.BCurveInt(_xll.BCurveStrip("S23","Curvedate",$A438),"Df.Mid",$A438+AH$1),"")</f>
        <v>#N/A N/A</v>
      </c>
      <c r="AI438" s="34" t="str">
        <f ca="1">IF($A438&lt;&gt;"",_xll.BCurveInt(_xll.BCurveStrip("S23","Curvedate",$A438),"Df.Mid",$A438+AI$1),"")</f>
        <v>#N/A N/A</v>
      </c>
      <c r="AJ438" s="34" t="str">
        <f ca="1">IF($A438&lt;&gt;"",_xll.BCurveInt(_xll.BCurveStrip("S23","Curvedate",$A438),"Df.Mid",$A438+AJ$1),"")</f>
        <v>#N/A N/A</v>
      </c>
      <c r="AK438" s="34" t="str">
        <f ca="1">IF($A438&lt;&gt;"",_xll.BCurveInt(_xll.BCurveStrip("S23","Curvedate",$A438),"Df.Mid",$A438+AK$1),"")</f>
        <v>#N/A N/A</v>
      </c>
      <c r="AL438" s="34" t="str">
        <f ca="1">IF($A438&lt;&gt;"",_xll.BCurveInt(_xll.BCurveStrip("S23","Curvedate",$A438),"Df.Mid",$A438+AL$1),"")</f>
        <v>#N/A N/A</v>
      </c>
      <c r="AM438" s="34" t="str">
        <f ca="1">IF($A438&lt;&gt;"",_xll.BCurveInt(_xll.BCurveStrip("S23","Curvedate",$A438),"Df.Mid",$A438+AM$1),"")</f>
        <v>#N/A N/A</v>
      </c>
      <c r="AN438" s="34" t="str">
        <f ca="1">IF($A438&lt;&gt;"",_xll.BCurveInt(_xll.BCurveStrip("S23","Curvedate",$A438),"Df.Mid",$A438+AN$1),"")</f>
        <v>#N/A N/A</v>
      </c>
      <c r="AO438" s="34" t="str">
        <f ca="1">IF($A438&lt;&gt;"",_xll.BCurveInt(_xll.BCurveStrip("S23","Curvedate",$A438),"Df.Mid",$A438+AO$1),"")</f>
        <v>#N/A N/A</v>
      </c>
      <c r="AP438" s="34" t="str">
        <f ca="1">IF($A438&lt;&gt;"",_xll.BCurveInt(_xll.BCurveStrip("S23","Curvedate",$A438),"Df.Mid",$A438+AP$1),"")</f>
        <v>#N/A N/A</v>
      </c>
      <c r="AQ438" s="34" t="str">
        <f ca="1">IF($A438&lt;&gt;"",_xll.BCurveInt(_xll.BCurveStrip("S23","Curvedate",$A438),"Df.Mid",$A438+AQ$1),"")</f>
        <v>#N/A N/A</v>
      </c>
      <c r="AR438" s="34" t="str">
        <f ca="1">IF($A438&lt;&gt;"",_xll.BCurveInt(_xll.BCurveStrip("S23","Curvedate",$A438),"Df.Mid",$A438+AR$1),"")</f>
        <v>#N/A N/A</v>
      </c>
      <c r="AS438" s="34" t="str">
        <f ca="1">IF($A438&lt;&gt;"",_xll.BCurveInt(_xll.BCurveStrip("S23","Curvedate",$A438),"Df.Mid",$A438+AS$1),"")</f>
        <v>#N/A N/A</v>
      </c>
      <c r="AT438" s="34" t="str">
        <f ca="1">IF($A438&lt;&gt;"",_xll.BCurveInt(_xll.BCurveStrip("S23","Curvedate",$A438),"Df.Mid",$A438+AT$1),"")</f>
        <v>#N/A N/A</v>
      </c>
      <c r="AU438" s="34" t="str">
        <f ca="1">IF($A438&lt;&gt;"",_xll.BCurveInt(_xll.BCurveStrip("S23","Curvedate",$A438),"Df.Mid",$A438+AU$1),"")</f>
        <v>#N/A N/A</v>
      </c>
      <c r="AV438" s="34" t="str">
        <f ca="1">IF($A438&lt;&gt;"",_xll.BCurveInt(_xll.BCurveStrip("S23","Curvedate",$A438),"Df.Mid",$A438+AV$1),"")</f>
        <v>#N/A N/A</v>
      </c>
      <c r="AW438" s="34" t="str">
        <f ca="1">IF($A438&lt;&gt;"",_xll.BCurveInt(_xll.BCurveStrip("S23","Curvedate",$A438),"Df.Mid",$A438+AW$1),"")</f>
        <v>#N/A N/A</v>
      </c>
      <c r="AX438" s="34" t="str">
        <f ca="1">IF($A438&lt;&gt;"",_xll.BCurveInt(_xll.BCurveStrip("S23","Curvedate",$A438),"Df.Mid",$A438+AX$1),"")</f>
        <v>#N/A N/A</v>
      </c>
      <c r="AY438" s="34" t="str">
        <f ca="1">IF($A438&lt;&gt;"",_xll.BCurveInt(_xll.BCurveStrip("S23","Curvedate",$A438),"Df.Mid",$A438+AY$1),"")</f>
        <v>#N/A N/A</v>
      </c>
      <c r="AZ438" s="34" t="str">
        <f ca="1">IF($A438&lt;&gt;"",_xll.BCurveInt(_xll.BCurveStrip("S23","Curvedate",$A438),"Df.Mid",$A438+AZ$1),"")</f>
        <v>#N/A N/A</v>
      </c>
      <c r="BA438" s="34" t="str">
        <f ca="1">IF($A438&lt;&gt;"",_xll.BCurveInt(_xll.BCurveStrip("S23","Curvedate",$A438),"Df.Mid",$A438+BA$1),"")</f>
        <v>#N/A N/A</v>
      </c>
      <c r="BB438" s="34" t="str">
        <f ca="1">IF($A438&lt;&gt;"",_xll.BCurveInt(_xll.BCurveStrip("S23","Curvedate",$A438),"Df.Mid",$A438+BB$1),"")</f>
        <v>#N/A N/A</v>
      </c>
      <c r="BC438" s="34" t="str">
        <f ca="1">IF($A438&lt;&gt;"",_xll.BCurveInt(_xll.BCurveStrip("S23","Curvedate",$A438),"Df.Mid",$A438+BC$1),"")</f>
        <v>#N/A N/A</v>
      </c>
      <c r="BD438" s="34" t="str">
        <f ca="1">IF($A438&lt;&gt;"",_xll.BCurveInt(_xll.BCurveStrip("S23","Curvedate",$A438),"Df.Mid",$A438+BD$1),"")</f>
        <v>#N/A N/A</v>
      </c>
      <c r="BE438" s="34" t="str">
        <f ca="1">IF($A438&lt;&gt;"",_xll.BCurveInt(_xll.BCurveStrip("S23","Curvedate",$A438),"Df.Mid",$A438+BE$1),"")</f>
        <v>#N/A N/A</v>
      </c>
      <c r="BF438" s="34" t="str">
        <f ca="1">IF($A438&lt;&gt;"",_xll.BCurveInt(_xll.BCurveStrip("S23","Curvedate",$A438),"Df.Mid",$A438+BF$1),"")</f>
        <v>#N/A N/A</v>
      </c>
      <c r="BG438" s="34" t="str">
        <f ca="1">IF($A438&lt;&gt;"",_xll.BCurveInt(_xll.BCurveStrip("S23","Curvedate",$A438),"Df.Mid",$A438+BG$1),"")</f>
        <v>#N/A N/A</v>
      </c>
      <c r="BH438" s="34" t="str">
        <f ca="1">IF($A438&lt;&gt;"",_xll.BCurveInt(_xll.BCurveStrip("S23","Curvedate",$A438),"Df.Mid",$A438+BH$1),"")</f>
        <v>#N/A N/A</v>
      </c>
      <c r="BI438" s="34" t="str">
        <f ca="1">IF($A438&lt;&gt;"",_xll.BCurveInt(_xll.BCurveStrip("S23","Curvedate",$A438),"Df.Mid",$A438+BI$1),"")</f>
        <v>#N/A N/A</v>
      </c>
      <c r="BJ438" s="34" t="str">
        <f ca="1">IF($A438&lt;&gt;"",_xll.BCurveInt(_xll.BCurveStrip("S23","Curvedate",$A438),"Df.Mid",$A438+BJ$1),"")</f>
        <v>#N/A N/A</v>
      </c>
      <c r="BK438" s="34" t="str">
        <f ca="1">IF($A438&lt;&gt;"",_xll.BCurveInt(_xll.BCurveStrip("S23","Curvedate",$A438),"Df.Mid",$A438+BK$1),"")</f>
        <v>#N/A N/A</v>
      </c>
      <c r="BL438" s="34" t="str">
        <f ca="1">IF($A438&lt;&gt;"",_xll.BCurveInt(_xll.BCurveStrip("S23","Curvedate",$A438),"Df.Mid",$A438+BL$1),"")</f>
        <v>#N/A N/A</v>
      </c>
      <c r="BM438" s="34" t="str">
        <f ca="1">IF($A438&lt;&gt;"",_xll.BCurveInt(_xll.BCurveStrip("S23","Curvedate",$A438),"Df.Mid",$A438+BM$1),"")</f>
        <v>#N/A N/A</v>
      </c>
      <c r="BN438" s="34" t="str">
        <f ca="1">IF($A438&lt;&gt;"",_xll.BCurveInt(_xll.BCurveStrip("S23","Curvedate",$A438),"Df.Mid",$A438+BN$1),"")</f>
        <v>#N/A N/A</v>
      </c>
      <c r="BO438" s="34" t="str">
        <f ca="1">IF($A438&lt;&gt;"",_xll.BCurveInt(_xll.BCurveStrip("S23","Curvedate",$A438),"Df.Mid",$A438+BO$1),"")</f>
        <v>#N/A N/A</v>
      </c>
      <c r="BP438" s="34" t="str">
        <f ca="1">IF($A438&lt;&gt;"",_xll.BCurveInt(_xll.BCurveStrip("S23","Curvedate",$A438),"Df.Mid",$A438+BP$1),"")</f>
        <v>#N/A N/A</v>
      </c>
      <c r="BQ438" s="34" t="str">
        <f ca="1">IF($A438&lt;&gt;"",_xll.BCurveInt(_xll.BCurveStrip("S23","Curvedate",$A438),"Df.Mid",$A438+BQ$1),"")</f>
        <v>#N/A N/A</v>
      </c>
      <c r="BR438" s="34" t="str">
        <f ca="1">IF($A438&lt;&gt;"",_xll.BCurveInt(_xll.BCurveStrip("S23","Curvedate",$A438),"Df.Mid",$A438+BR$1),"")</f>
        <v>#N/A N/A</v>
      </c>
      <c r="BS438" s="34" t="str">
        <f ca="1">IF($A438&lt;&gt;"",_xll.BCurveInt(_xll.BCurveStrip("S23","Curvedate",$A438),"Df.Mid",$A438+BS$1),"")</f>
        <v>#N/A N/A</v>
      </c>
      <c r="BT438" s="34" t="str">
        <f ca="1">IF($A438&lt;&gt;"",_xll.BCurveInt(_xll.BCurveStrip("S23","Curvedate",$A438),"Df.Mid",$A438+BT$1),"")</f>
        <v>#N/A N/A</v>
      </c>
      <c r="BU438" s="34" t="str">
        <f ca="1">IF($A438&lt;&gt;"",_xll.BCurveInt(_xll.BCurveStrip("S23","Curvedate",$A438),"Df.Mid",$A438+BU$1),"")</f>
        <v>#N/A N/A</v>
      </c>
      <c r="BV438" s="34" t="str">
        <f ca="1">IF($A438&lt;&gt;"",_xll.BCurveInt(_xll.BCurveStrip("S23","Curvedate",$A438),"Df.Mid",$A438+BV$1),"")</f>
        <v>#N/A N/A</v>
      </c>
      <c r="BW438" s="34" t="str">
        <f ca="1">IF($A438&lt;&gt;"",_xll.BCurveInt(_xll.BCurveStrip("S23","Curvedate",$A438),"Df.Mid",$A438+BW$1),"")</f>
        <v>#N/A N/A</v>
      </c>
      <c r="BX438" s="34" t="str">
        <f ca="1">IF($A438&lt;&gt;"",_xll.BCurveInt(_xll.BCurveStrip("S23","Curvedate",$A438),"Df.Mid",$A438+BX$1),"")</f>
        <v>#N/A N/A</v>
      </c>
      <c r="BY438" s="34" t="str">
        <f ca="1">IF($A438&lt;&gt;"",_xll.BCurveInt(_xll.BCurveStrip("S23","Curvedate",$A438),"Df.Mid",$A438+BY$1),"")</f>
        <v>#N/A N/A</v>
      </c>
      <c r="BZ438" s="34" t="str">
        <f ca="1">IF($A438&lt;&gt;"",_xll.BCurveInt(_xll.BCurveStrip("S23","Curvedate",$A438),"Df.Mid",$A438+BZ$1),"")</f>
        <v>#N/A N/A</v>
      </c>
      <c r="CA438" s="34" t="str">
        <f ca="1">IF($A438&lt;&gt;"",_xll.BCurveInt(_xll.BCurveStrip("S23","Curvedate",$A438),"Df.Mid",$A438+CA$1),"")</f>
        <v>#N/A N/A</v>
      </c>
      <c r="CB438" s="34" t="str">
        <f ca="1">IF($A438&lt;&gt;"",_xll.BCurveInt(_xll.BCurveStrip("S23","Curvedate",$A438),"Df.Mid",$A438+CB$1),"")</f>
        <v>#N/A N/A</v>
      </c>
      <c r="CC438" s="34" t="str">
        <f ca="1">IF($A438&lt;&gt;"",_xll.BCurveInt(_xll.BCurveStrip("S23","Curvedate",$A438),"Df.Mid",$A438+CC$1),"")</f>
        <v>#N/A N/A</v>
      </c>
      <c r="CD438" s="34" t="str">
        <f ca="1">IF($A438&lt;&gt;"",_xll.BCurveInt(_xll.BCurveStrip("S23","Curvedate",$A438),"Df.Mid",$A438+CD$1),"")</f>
        <v>#N/A N/A</v>
      </c>
      <c r="CE438" s="34" t="str">
        <f ca="1">IF($A438&lt;&gt;"",_xll.BCurveInt(_xll.BCurveStrip("S23","Curvedate",$A438),"Df.Mid",$A438+CE$1),"")</f>
        <v>#N/A N/A</v>
      </c>
      <c r="CF438" s="34" t="str">
        <f ca="1">IF($A438&lt;&gt;"",_xll.BCurveInt(_xll.BCurveStrip("S23","Curvedate",$A438),"Df.Mid",$A438+CF$1),"")</f>
        <v>#N/A N/A</v>
      </c>
      <c r="CG438" s="34" t="str">
        <f ca="1">IF($A438&lt;&gt;"",_xll.BCurveInt(_xll.BCurveStrip("S23","Curvedate",$A438),"Df.Mid",$A438+CG$1),"")</f>
        <v>#N/A N/A</v>
      </c>
      <c r="CH438" s="34" t="str">
        <f ca="1">IF($A438&lt;&gt;"",_xll.BCurveInt(_xll.BCurveStrip("S23","Curvedate",$A438),"Df.Mid",$A438+CH$1),"")</f>
        <v>#N/A N/A</v>
      </c>
      <c r="CI438" s="34" t="str">
        <f ca="1">IF($A438&lt;&gt;"",_xll.BCurveInt(_xll.BCurveStrip("S23","Curvedate",$A438),"Df.Mid",$A438+CI$1),"")</f>
        <v>#N/A N/A</v>
      </c>
      <c r="CJ438" s="34" t="str">
        <f ca="1">IF($A438&lt;&gt;"",_xll.BCurveInt(_xll.BCurveStrip("S23","Curvedate",$A438),"Df.Mid",$A438+CJ$1),"")</f>
        <v>#N/A N/A</v>
      </c>
      <c r="CK438" s="34" t="str">
        <f ca="1">IF($A438&lt;&gt;"",_xll.BCurveInt(_xll.BCurveStrip("S23","Curvedate",$A438),"Df.Mid",$A438+CK$1),"")</f>
        <v>#N/A N/A</v>
      </c>
      <c r="CL438" s="34" t="str">
        <f ca="1">IF($A438&lt;&gt;"",_xll.BCurveInt(_xll.BCurveStrip("S23","Curvedate",$A438),"Df.Mid",$A438+CL$1),"")</f>
        <v>#N/A N/A</v>
      </c>
      <c r="CM438" s="34" t="str">
        <f ca="1">IF($A438&lt;&gt;"",_xll.BCurveInt(_xll.BCurveStrip("S23","Curvedate",$A438),"Df.Mid",$A438+CM$1),"")</f>
        <v>#N/A N/A</v>
      </c>
      <c r="CN438" s="34" t="str">
        <f ca="1">IF($A438&lt;&gt;"",_xll.BCurveInt(_xll.BCurveStrip("S23","Curvedate",$A438),"Df.Mid",$A438+CN$1),"")</f>
        <v>#N/A N/A</v>
      </c>
      <c r="CO438" s="34" t="str">
        <f ca="1">IF($A438&lt;&gt;"",_xll.BCurveInt(_xll.BCurveStrip("S23","Curvedate",$A438),"Df.Mid",$A438+CO$1),"")</f>
        <v>#N/A N/A</v>
      </c>
      <c r="CP438" s="34" t="str">
        <f ca="1">IF($A438&lt;&gt;"",_xll.BCurveInt(_xll.BCurveStrip("S23","Curvedate",$A438),"Df.Mid",$A438+CP$1),"")</f>
        <v>#N/A N/A</v>
      </c>
      <c r="CQ438" s="34" t="str">
        <f ca="1">IF($A438&lt;&gt;"",_xll.BCurveInt(_xll.BCurveStrip("S23","Curvedate",$A438),"Df.Mid",$A438+CQ$1),"")</f>
        <v>#N/A N/A</v>
      </c>
      <c r="CR438" s="34" t="str">
        <f ca="1">IF($A438&lt;&gt;"",_xll.BCurveInt(_xll.BCurveStrip("S23","Curvedate",$A438),"Df.Mid",$A438+CR$1),"")</f>
        <v>#N/A N/A</v>
      </c>
      <c r="CS438" s="34" t="str">
        <f ca="1">IF($A438&lt;&gt;"",_xll.BCurveInt(_xll.BCurveStrip("S23","Curvedate",$A438),"Df.Mid",$A438+CS$1),"")</f>
        <v>#N/A N/A</v>
      </c>
      <c r="CT438" s="34" t="str">
        <f ca="1">IF($A438&lt;&gt;"",_xll.BCurveInt(_xll.BCurveStrip("S23","Curvedate",$A438),"Df.Mid",$A438+CT$1),"")</f>
        <v>#N/A N/A</v>
      </c>
      <c r="CU438" s="34" t="str">
        <f ca="1">IF($A438&lt;&gt;"",_xll.BCurveInt(_xll.BCurveStrip("S23","Curvedate",$A438),"Df.Mid",$A438+CU$1),"")</f>
        <v>#N/A N/A</v>
      </c>
      <c r="CV438" s="34" t="str">
        <f ca="1">IF($A438&lt;&gt;"",_xll.BCurveInt(_xll.BCurveStrip("S23","Curvedate",$A438),"Df.Mid",$A438+CV$1),"")</f>
        <v>#N/A N/A</v>
      </c>
      <c r="CW438" s="34" t="str">
        <f ca="1">IF($A438&lt;&gt;"",_xll.BCurveInt(_xll.BCurveStrip("S23","Curvedate",$A438),"Df.Mid",$A438+CW$1),"")</f>
        <v>#N/A N/A</v>
      </c>
      <c r="CX438" s="34" t="str">
        <f ca="1">IF($A438&lt;&gt;"",_xll.BCurveInt(_xll.BCurveStrip("S23","Curvedate",$A438),"Df.Mid",$A438+CX$1),"")</f>
        <v>#N/A N/A</v>
      </c>
      <c r="CY438" s="34" t="str">
        <f ca="1">IF($A438&lt;&gt;"",_xll.BCurveInt(_xll.BCurveStrip("S23","Curvedate",$A438),"Df.Mid",$A438+CY$1),"")</f>
        <v>#N/A N/A</v>
      </c>
      <c r="CZ438" s="34" t="str">
        <f ca="1">IF($A438&lt;&gt;"",_xll.BCurveInt(_xll.BCurveStrip("S23","Curvedate",$A438),"Df.Mid",$A438+CZ$1),"")</f>
        <v>#N/A N/A</v>
      </c>
      <c r="DA438" s="34" t="str">
        <f ca="1">IF($A438&lt;&gt;"",_xll.BCurveInt(_xll.BCurveStrip("S23","Curvedate",$A438),"Df.Mid",$A438+DA$1),"")</f>
        <v>#N/A N/A</v>
      </c>
      <c r="DB438" s="34" t="str">
        <f ca="1">IF($A438&lt;&gt;"",_xll.BCurveInt(_xll.BCurveStrip("S23","Curvedate",$A438),"Df.Mid",$A438+DB$1),"")</f>
        <v>#N/A N/A</v>
      </c>
    </row>
    <row r="439" spans="1:106" x14ac:dyDescent="0.2">
      <c r="A439" s="13">
        <f t="shared" ca="1" si="6"/>
        <v>44883</v>
      </c>
      <c r="B439" s="34" t="str">
        <f ca="1">IF($A439&lt;&gt;"",_xll.BCurveInt(_xll.BCurveStrip("S23","Curvedate",$A439),"Df.Mid",$A439+B$1),"")</f>
        <v>#N/A N/A</v>
      </c>
      <c r="C439" s="34" t="str">
        <f ca="1">IF($A439&lt;&gt;"",_xll.BCurveInt(_xll.BCurveStrip("S23","Curvedate",$A439),"Df.Mid",$A439+C$1),"")</f>
        <v>#N/A N/A</v>
      </c>
      <c r="D439" s="34" t="str">
        <f ca="1">IF($A439&lt;&gt;"",_xll.BCurveInt(_xll.BCurveStrip("S23","Curvedate",$A439),"Df.Mid",$A439+D$1),"")</f>
        <v>#N/A N/A</v>
      </c>
      <c r="E439" s="34" t="str">
        <f ca="1">IF($A439&lt;&gt;"",_xll.BCurveInt(_xll.BCurveStrip("S23","Curvedate",$A439),"Df.Mid",$A439+E$1),"")</f>
        <v>#N/A N/A</v>
      </c>
      <c r="F439" s="34" t="str">
        <f ca="1">IF($A439&lt;&gt;"",_xll.BCurveInt(_xll.BCurveStrip("S23","Curvedate",$A439),"Df.Mid",$A439+F$1),"")</f>
        <v>#N/A N/A</v>
      </c>
      <c r="G439" s="34" t="str">
        <f ca="1">IF($A439&lt;&gt;"",_xll.BCurveInt(_xll.BCurveStrip("S23","Curvedate",$A439),"Df.Mid",$A439+G$1),"")</f>
        <v>#N/A N/A</v>
      </c>
      <c r="H439" s="34" t="str">
        <f ca="1">IF($A439&lt;&gt;"",_xll.BCurveInt(_xll.BCurveStrip("S23","Curvedate",$A439),"Df.Mid",$A439+H$1),"")</f>
        <v>#N/A N/A</v>
      </c>
      <c r="I439" s="34" t="str">
        <f ca="1">IF($A439&lt;&gt;"",_xll.BCurveInt(_xll.BCurveStrip("S23","Curvedate",$A439),"Df.Mid",$A439+I$1),"")</f>
        <v>#N/A N/A</v>
      </c>
      <c r="J439" s="34" t="str">
        <f ca="1">IF($A439&lt;&gt;"",_xll.BCurveInt(_xll.BCurveStrip("S23","Curvedate",$A439),"Df.Mid",$A439+J$1),"")</f>
        <v>#N/A N/A</v>
      </c>
      <c r="K439" s="34" t="str">
        <f ca="1">IF($A439&lt;&gt;"",_xll.BCurveInt(_xll.BCurveStrip("S23","Curvedate",$A439),"Df.Mid",$A439+K$1),"")</f>
        <v>#N/A N/A</v>
      </c>
      <c r="L439" s="34" t="str">
        <f ca="1">IF($A439&lt;&gt;"",_xll.BCurveInt(_xll.BCurveStrip("S23","Curvedate",$A439),"Df.Mid",$A439+L$1),"")</f>
        <v>#N/A N/A</v>
      </c>
      <c r="M439" s="34" t="str">
        <f ca="1">IF($A439&lt;&gt;"",_xll.BCurveInt(_xll.BCurveStrip("S23","Curvedate",$A439),"Df.Mid",$A439+M$1),"")</f>
        <v>#N/A N/A</v>
      </c>
      <c r="N439" s="34" t="str">
        <f ca="1">IF($A439&lt;&gt;"",_xll.BCurveInt(_xll.BCurveStrip("S23","Curvedate",$A439),"Df.Mid",$A439+N$1),"")</f>
        <v>#N/A N/A</v>
      </c>
      <c r="O439" s="34" t="str">
        <f ca="1">IF($A439&lt;&gt;"",_xll.BCurveInt(_xll.BCurveStrip("S23","Curvedate",$A439),"Df.Mid",$A439+O$1),"")</f>
        <v>#N/A N/A</v>
      </c>
      <c r="P439" s="34" t="str">
        <f ca="1">IF($A439&lt;&gt;"",_xll.BCurveInt(_xll.BCurveStrip("S23","Curvedate",$A439),"Df.Mid",$A439+P$1),"")</f>
        <v>#N/A N/A</v>
      </c>
      <c r="Q439" s="34" t="str">
        <f ca="1">IF($A439&lt;&gt;"",_xll.BCurveInt(_xll.BCurveStrip("S23","Curvedate",$A439),"Df.Mid",$A439+Q$1),"")</f>
        <v>#N/A N/A</v>
      </c>
      <c r="R439" s="34" t="str">
        <f ca="1">IF($A439&lt;&gt;"",_xll.BCurveInt(_xll.BCurveStrip("S23","Curvedate",$A439),"Df.Mid",$A439+R$1),"")</f>
        <v>#N/A N/A</v>
      </c>
      <c r="S439" s="34" t="str">
        <f ca="1">IF($A439&lt;&gt;"",_xll.BCurveInt(_xll.BCurveStrip("S23","Curvedate",$A439),"Df.Mid",$A439+S$1),"")</f>
        <v>#N/A N/A</v>
      </c>
      <c r="T439" s="34" t="str">
        <f ca="1">IF($A439&lt;&gt;"",_xll.BCurveInt(_xll.BCurveStrip("S23","Curvedate",$A439),"Df.Mid",$A439+T$1),"")</f>
        <v>#N/A N/A</v>
      </c>
      <c r="U439" s="34" t="str">
        <f ca="1">IF($A439&lt;&gt;"",_xll.BCurveInt(_xll.BCurveStrip("S23","Curvedate",$A439),"Df.Mid",$A439+U$1),"")</f>
        <v>#N/A N/A</v>
      </c>
      <c r="V439" s="34" t="str">
        <f ca="1">IF($A439&lt;&gt;"",_xll.BCurveInt(_xll.BCurveStrip("S23","Curvedate",$A439),"Df.Mid",$A439+V$1),"")</f>
        <v>#N/A N/A</v>
      </c>
      <c r="W439" s="34" t="str">
        <f ca="1">IF($A439&lt;&gt;"",_xll.BCurveInt(_xll.BCurveStrip("S23","Curvedate",$A439),"Df.Mid",$A439+W$1),"")</f>
        <v>#N/A N/A</v>
      </c>
      <c r="X439" s="34" t="str">
        <f ca="1">IF($A439&lt;&gt;"",_xll.BCurveInt(_xll.BCurveStrip("S23","Curvedate",$A439),"Df.Mid",$A439+X$1),"")</f>
        <v>#N/A N/A</v>
      </c>
      <c r="Y439" s="34" t="str">
        <f ca="1">IF($A439&lt;&gt;"",_xll.BCurveInt(_xll.BCurveStrip("S23","Curvedate",$A439),"Df.Mid",$A439+Y$1),"")</f>
        <v>#N/A N/A</v>
      </c>
      <c r="Z439" s="34" t="str">
        <f ca="1">IF($A439&lt;&gt;"",_xll.BCurveInt(_xll.BCurveStrip("S23","Curvedate",$A439),"Df.Mid",$A439+Z$1),"")</f>
        <v>#N/A N/A</v>
      </c>
      <c r="AA439" s="34" t="str">
        <f ca="1">IF($A439&lt;&gt;"",_xll.BCurveInt(_xll.BCurveStrip("S23","Curvedate",$A439),"Df.Mid",$A439+AA$1),"")</f>
        <v>#N/A N/A</v>
      </c>
      <c r="AB439" s="34" t="str">
        <f ca="1">IF($A439&lt;&gt;"",_xll.BCurveInt(_xll.BCurveStrip("S23","Curvedate",$A439),"Df.Mid",$A439+AB$1),"")</f>
        <v>#N/A N/A</v>
      </c>
      <c r="AC439" s="34" t="str">
        <f ca="1">IF($A439&lt;&gt;"",_xll.BCurveInt(_xll.BCurveStrip("S23","Curvedate",$A439),"Df.Mid",$A439+AC$1),"")</f>
        <v>#N/A N/A</v>
      </c>
      <c r="AD439" s="34" t="str">
        <f ca="1">IF($A439&lt;&gt;"",_xll.BCurveInt(_xll.BCurveStrip("S23","Curvedate",$A439),"Df.Mid",$A439+AD$1),"")</f>
        <v>#N/A N/A</v>
      </c>
      <c r="AE439" s="34" t="str">
        <f ca="1">IF($A439&lt;&gt;"",_xll.BCurveInt(_xll.BCurveStrip("S23","Curvedate",$A439),"Df.Mid",$A439+AE$1),"")</f>
        <v>#N/A N/A</v>
      </c>
      <c r="AF439" s="34" t="str">
        <f ca="1">IF($A439&lt;&gt;"",_xll.BCurveInt(_xll.BCurveStrip("S23","Curvedate",$A439),"Df.Mid",$A439+AF$1),"")</f>
        <v>#N/A N/A</v>
      </c>
      <c r="AG439" s="34" t="str">
        <f ca="1">IF($A439&lt;&gt;"",_xll.BCurveInt(_xll.BCurveStrip("S23","Curvedate",$A439),"Df.Mid",$A439+AG$1),"")</f>
        <v>#N/A N/A</v>
      </c>
      <c r="AH439" s="34" t="str">
        <f ca="1">IF($A439&lt;&gt;"",_xll.BCurveInt(_xll.BCurveStrip("S23","Curvedate",$A439),"Df.Mid",$A439+AH$1),"")</f>
        <v>#N/A N/A</v>
      </c>
      <c r="AI439" s="34" t="str">
        <f ca="1">IF($A439&lt;&gt;"",_xll.BCurveInt(_xll.BCurveStrip("S23","Curvedate",$A439),"Df.Mid",$A439+AI$1),"")</f>
        <v>#N/A N/A</v>
      </c>
      <c r="AJ439" s="34" t="str">
        <f ca="1">IF($A439&lt;&gt;"",_xll.BCurveInt(_xll.BCurveStrip("S23","Curvedate",$A439),"Df.Mid",$A439+AJ$1),"")</f>
        <v>#N/A N/A</v>
      </c>
      <c r="AK439" s="34" t="str">
        <f ca="1">IF($A439&lt;&gt;"",_xll.BCurveInt(_xll.BCurveStrip("S23","Curvedate",$A439),"Df.Mid",$A439+AK$1),"")</f>
        <v>#N/A N/A</v>
      </c>
      <c r="AL439" s="34" t="str">
        <f ca="1">IF($A439&lt;&gt;"",_xll.BCurveInt(_xll.BCurveStrip("S23","Curvedate",$A439),"Df.Mid",$A439+AL$1),"")</f>
        <v>#N/A N/A</v>
      </c>
      <c r="AM439" s="34" t="str">
        <f ca="1">IF($A439&lt;&gt;"",_xll.BCurveInt(_xll.BCurveStrip("S23","Curvedate",$A439),"Df.Mid",$A439+AM$1),"")</f>
        <v>#N/A N/A</v>
      </c>
      <c r="AN439" s="34" t="str">
        <f ca="1">IF($A439&lt;&gt;"",_xll.BCurveInt(_xll.BCurveStrip("S23","Curvedate",$A439),"Df.Mid",$A439+AN$1),"")</f>
        <v>#N/A N/A</v>
      </c>
      <c r="AO439" s="34" t="str">
        <f ca="1">IF($A439&lt;&gt;"",_xll.BCurveInt(_xll.BCurveStrip("S23","Curvedate",$A439),"Df.Mid",$A439+AO$1),"")</f>
        <v>#N/A N/A</v>
      </c>
      <c r="AP439" s="34" t="str">
        <f ca="1">IF($A439&lt;&gt;"",_xll.BCurveInt(_xll.BCurveStrip("S23","Curvedate",$A439),"Df.Mid",$A439+AP$1),"")</f>
        <v>#N/A N/A</v>
      </c>
      <c r="AQ439" s="34" t="str">
        <f ca="1">IF($A439&lt;&gt;"",_xll.BCurveInt(_xll.BCurveStrip("S23","Curvedate",$A439),"Df.Mid",$A439+AQ$1),"")</f>
        <v>#N/A N/A</v>
      </c>
      <c r="AR439" s="34" t="str">
        <f ca="1">IF($A439&lt;&gt;"",_xll.BCurveInt(_xll.BCurveStrip("S23","Curvedate",$A439),"Df.Mid",$A439+AR$1),"")</f>
        <v>#N/A N/A</v>
      </c>
      <c r="AS439" s="34" t="str">
        <f ca="1">IF($A439&lt;&gt;"",_xll.BCurveInt(_xll.BCurveStrip("S23","Curvedate",$A439),"Df.Mid",$A439+AS$1),"")</f>
        <v>#N/A N/A</v>
      </c>
      <c r="AT439" s="34" t="str">
        <f ca="1">IF($A439&lt;&gt;"",_xll.BCurveInt(_xll.BCurveStrip("S23","Curvedate",$A439),"Df.Mid",$A439+AT$1),"")</f>
        <v>#N/A N/A</v>
      </c>
      <c r="AU439" s="34" t="str">
        <f ca="1">IF($A439&lt;&gt;"",_xll.BCurveInt(_xll.BCurveStrip("S23","Curvedate",$A439),"Df.Mid",$A439+AU$1),"")</f>
        <v>#N/A N/A</v>
      </c>
      <c r="AV439" s="34" t="str">
        <f ca="1">IF($A439&lt;&gt;"",_xll.BCurveInt(_xll.BCurveStrip("S23","Curvedate",$A439),"Df.Mid",$A439+AV$1),"")</f>
        <v>#N/A N/A</v>
      </c>
      <c r="AW439" s="34" t="str">
        <f ca="1">IF($A439&lt;&gt;"",_xll.BCurveInt(_xll.BCurveStrip("S23","Curvedate",$A439),"Df.Mid",$A439+AW$1),"")</f>
        <v>#N/A N/A</v>
      </c>
      <c r="AX439" s="34" t="str">
        <f ca="1">IF($A439&lt;&gt;"",_xll.BCurveInt(_xll.BCurveStrip("S23","Curvedate",$A439),"Df.Mid",$A439+AX$1),"")</f>
        <v>#N/A N/A</v>
      </c>
      <c r="AY439" s="34" t="str">
        <f ca="1">IF($A439&lt;&gt;"",_xll.BCurveInt(_xll.BCurveStrip("S23","Curvedate",$A439),"Df.Mid",$A439+AY$1),"")</f>
        <v>#N/A N/A</v>
      </c>
      <c r="AZ439" s="34" t="str">
        <f ca="1">IF($A439&lt;&gt;"",_xll.BCurveInt(_xll.BCurveStrip("S23","Curvedate",$A439),"Df.Mid",$A439+AZ$1),"")</f>
        <v>#N/A N/A</v>
      </c>
      <c r="BA439" s="34" t="str">
        <f ca="1">IF($A439&lt;&gt;"",_xll.BCurveInt(_xll.BCurveStrip("S23","Curvedate",$A439),"Df.Mid",$A439+BA$1),"")</f>
        <v>#N/A N/A</v>
      </c>
      <c r="BB439" s="34" t="str">
        <f ca="1">IF($A439&lt;&gt;"",_xll.BCurveInt(_xll.BCurveStrip("S23","Curvedate",$A439),"Df.Mid",$A439+BB$1),"")</f>
        <v>#N/A N/A</v>
      </c>
      <c r="BC439" s="34" t="str">
        <f ca="1">IF($A439&lt;&gt;"",_xll.BCurveInt(_xll.BCurveStrip("S23","Curvedate",$A439),"Df.Mid",$A439+BC$1),"")</f>
        <v>#N/A N/A</v>
      </c>
      <c r="BD439" s="34" t="str">
        <f ca="1">IF($A439&lt;&gt;"",_xll.BCurveInt(_xll.BCurveStrip("S23","Curvedate",$A439),"Df.Mid",$A439+BD$1),"")</f>
        <v>#N/A N/A</v>
      </c>
      <c r="BE439" s="34" t="str">
        <f ca="1">IF($A439&lt;&gt;"",_xll.BCurveInt(_xll.BCurveStrip("S23","Curvedate",$A439),"Df.Mid",$A439+BE$1),"")</f>
        <v>#N/A N/A</v>
      </c>
      <c r="BF439" s="34" t="str">
        <f ca="1">IF($A439&lt;&gt;"",_xll.BCurveInt(_xll.BCurveStrip("S23","Curvedate",$A439),"Df.Mid",$A439+BF$1),"")</f>
        <v>#N/A N/A</v>
      </c>
      <c r="BG439" s="34" t="str">
        <f ca="1">IF($A439&lt;&gt;"",_xll.BCurveInt(_xll.BCurveStrip("S23","Curvedate",$A439),"Df.Mid",$A439+BG$1),"")</f>
        <v>#N/A N/A</v>
      </c>
      <c r="BH439" s="34" t="str">
        <f ca="1">IF($A439&lt;&gt;"",_xll.BCurveInt(_xll.BCurveStrip("S23","Curvedate",$A439),"Df.Mid",$A439+BH$1),"")</f>
        <v>#N/A N/A</v>
      </c>
      <c r="BI439" s="34" t="str">
        <f ca="1">IF($A439&lt;&gt;"",_xll.BCurveInt(_xll.BCurveStrip("S23","Curvedate",$A439),"Df.Mid",$A439+BI$1),"")</f>
        <v>#N/A N/A</v>
      </c>
      <c r="BJ439" s="34" t="str">
        <f ca="1">IF($A439&lt;&gt;"",_xll.BCurveInt(_xll.BCurveStrip("S23","Curvedate",$A439),"Df.Mid",$A439+BJ$1),"")</f>
        <v>#N/A N/A</v>
      </c>
      <c r="BK439" s="34" t="str">
        <f ca="1">IF($A439&lt;&gt;"",_xll.BCurveInt(_xll.BCurveStrip("S23","Curvedate",$A439),"Df.Mid",$A439+BK$1),"")</f>
        <v>#N/A N/A</v>
      </c>
      <c r="BL439" s="34" t="str">
        <f ca="1">IF($A439&lt;&gt;"",_xll.BCurveInt(_xll.BCurveStrip("S23","Curvedate",$A439),"Df.Mid",$A439+BL$1),"")</f>
        <v>#N/A N/A</v>
      </c>
      <c r="BM439" s="34" t="str">
        <f ca="1">IF($A439&lt;&gt;"",_xll.BCurveInt(_xll.BCurveStrip("S23","Curvedate",$A439),"Df.Mid",$A439+BM$1),"")</f>
        <v>#N/A N/A</v>
      </c>
      <c r="BN439" s="34" t="str">
        <f ca="1">IF($A439&lt;&gt;"",_xll.BCurveInt(_xll.BCurveStrip("S23","Curvedate",$A439),"Df.Mid",$A439+BN$1),"")</f>
        <v>#N/A N/A</v>
      </c>
      <c r="BO439" s="34" t="str">
        <f ca="1">IF($A439&lt;&gt;"",_xll.BCurveInt(_xll.BCurveStrip("S23","Curvedate",$A439),"Df.Mid",$A439+BO$1),"")</f>
        <v>#N/A N/A</v>
      </c>
      <c r="BP439" s="34" t="str">
        <f ca="1">IF($A439&lt;&gt;"",_xll.BCurveInt(_xll.BCurveStrip("S23","Curvedate",$A439),"Df.Mid",$A439+BP$1),"")</f>
        <v>#N/A N/A</v>
      </c>
      <c r="BQ439" s="34" t="str">
        <f ca="1">IF($A439&lt;&gt;"",_xll.BCurveInt(_xll.BCurveStrip("S23","Curvedate",$A439),"Df.Mid",$A439+BQ$1),"")</f>
        <v>#N/A N/A</v>
      </c>
      <c r="BR439" s="34" t="str">
        <f ca="1">IF($A439&lt;&gt;"",_xll.BCurveInt(_xll.BCurveStrip("S23","Curvedate",$A439),"Df.Mid",$A439+BR$1),"")</f>
        <v>#N/A N/A</v>
      </c>
      <c r="BS439" s="34" t="str">
        <f ca="1">IF($A439&lt;&gt;"",_xll.BCurveInt(_xll.BCurveStrip("S23","Curvedate",$A439),"Df.Mid",$A439+BS$1),"")</f>
        <v>#N/A N/A</v>
      </c>
      <c r="BT439" s="34" t="str">
        <f ca="1">IF($A439&lt;&gt;"",_xll.BCurveInt(_xll.BCurveStrip("S23","Curvedate",$A439),"Df.Mid",$A439+BT$1),"")</f>
        <v>#N/A N/A</v>
      </c>
      <c r="BU439" s="34" t="str">
        <f ca="1">IF($A439&lt;&gt;"",_xll.BCurveInt(_xll.BCurveStrip("S23","Curvedate",$A439),"Df.Mid",$A439+BU$1),"")</f>
        <v>#N/A N/A</v>
      </c>
      <c r="BV439" s="34" t="str">
        <f ca="1">IF($A439&lt;&gt;"",_xll.BCurveInt(_xll.BCurveStrip("S23","Curvedate",$A439),"Df.Mid",$A439+BV$1),"")</f>
        <v>#N/A N/A</v>
      </c>
      <c r="BW439" s="34" t="str">
        <f ca="1">IF($A439&lt;&gt;"",_xll.BCurveInt(_xll.BCurveStrip("S23","Curvedate",$A439),"Df.Mid",$A439+BW$1),"")</f>
        <v>#N/A N/A</v>
      </c>
      <c r="BX439" s="34" t="str">
        <f ca="1">IF($A439&lt;&gt;"",_xll.BCurveInt(_xll.BCurveStrip("S23","Curvedate",$A439),"Df.Mid",$A439+BX$1),"")</f>
        <v>#N/A N/A</v>
      </c>
      <c r="BY439" s="34" t="str">
        <f ca="1">IF($A439&lt;&gt;"",_xll.BCurveInt(_xll.BCurveStrip("S23","Curvedate",$A439),"Df.Mid",$A439+BY$1),"")</f>
        <v>#N/A N/A</v>
      </c>
      <c r="BZ439" s="34" t="str">
        <f ca="1">IF($A439&lt;&gt;"",_xll.BCurveInt(_xll.BCurveStrip("S23","Curvedate",$A439),"Df.Mid",$A439+BZ$1),"")</f>
        <v>#N/A N/A</v>
      </c>
      <c r="CA439" s="34" t="str">
        <f ca="1">IF($A439&lt;&gt;"",_xll.BCurveInt(_xll.BCurveStrip("S23","Curvedate",$A439),"Df.Mid",$A439+CA$1),"")</f>
        <v>#N/A N/A</v>
      </c>
      <c r="CB439" s="34" t="str">
        <f ca="1">IF($A439&lt;&gt;"",_xll.BCurveInt(_xll.BCurveStrip("S23","Curvedate",$A439),"Df.Mid",$A439+CB$1),"")</f>
        <v>#N/A N/A</v>
      </c>
      <c r="CC439" s="34" t="str">
        <f ca="1">IF($A439&lt;&gt;"",_xll.BCurveInt(_xll.BCurveStrip("S23","Curvedate",$A439),"Df.Mid",$A439+CC$1),"")</f>
        <v>#N/A N/A</v>
      </c>
      <c r="CD439" s="34" t="str">
        <f ca="1">IF($A439&lt;&gt;"",_xll.BCurveInt(_xll.BCurveStrip("S23","Curvedate",$A439),"Df.Mid",$A439+CD$1),"")</f>
        <v>#N/A N/A</v>
      </c>
      <c r="CE439" s="34" t="str">
        <f ca="1">IF($A439&lt;&gt;"",_xll.BCurveInt(_xll.BCurveStrip("S23","Curvedate",$A439),"Df.Mid",$A439+CE$1),"")</f>
        <v>#N/A N/A</v>
      </c>
      <c r="CF439" s="34" t="str">
        <f ca="1">IF($A439&lt;&gt;"",_xll.BCurveInt(_xll.BCurveStrip("S23","Curvedate",$A439),"Df.Mid",$A439+CF$1),"")</f>
        <v>#N/A N/A</v>
      </c>
      <c r="CG439" s="34" t="str">
        <f ca="1">IF($A439&lt;&gt;"",_xll.BCurveInt(_xll.BCurveStrip("S23","Curvedate",$A439),"Df.Mid",$A439+CG$1),"")</f>
        <v>#N/A N/A</v>
      </c>
      <c r="CH439" s="34" t="str">
        <f ca="1">IF($A439&lt;&gt;"",_xll.BCurveInt(_xll.BCurveStrip("S23","Curvedate",$A439),"Df.Mid",$A439+CH$1),"")</f>
        <v>#N/A N/A</v>
      </c>
      <c r="CI439" s="34" t="str">
        <f ca="1">IF($A439&lt;&gt;"",_xll.BCurveInt(_xll.BCurveStrip("S23","Curvedate",$A439),"Df.Mid",$A439+CI$1),"")</f>
        <v>#N/A N/A</v>
      </c>
      <c r="CJ439" s="34" t="str">
        <f ca="1">IF($A439&lt;&gt;"",_xll.BCurveInt(_xll.BCurveStrip("S23","Curvedate",$A439),"Df.Mid",$A439+CJ$1),"")</f>
        <v>#N/A N/A</v>
      </c>
      <c r="CK439" s="34" t="str">
        <f ca="1">IF($A439&lt;&gt;"",_xll.BCurveInt(_xll.BCurveStrip("S23","Curvedate",$A439),"Df.Mid",$A439+CK$1),"")</f>
        <v>#N/A N/A</v>
      </c>
      <c r="CL439" s="34" t="str">
        <f ca="1">IF($A439&lt;&gt;"",_xll.BCurveInt(_xll.BCurveStrip("S23","Curvedate",$A439),"Df.Mid",$A439+CL$1),"")</f>
        <v>#N/A N/A</v>
      </c>
      <c r="CM439" s="34" t="str">
        <f ca="1">IF($A439&lt;&gt;"",_xll.BCurveInt(_xll.BCurveStrip("S23","Curvedate",$A439),"Df.Mid",$A439+CM$1),"")</f>
        <v>#N/A N/A</v>
      </c>
      <c r="CN439" s="34" t="str">
        <f ca="1">IF($A439&lt;&gt;"",_xll.BCurveInt(_xll.BCurveStrip("S23","Curvedate",$A439),"Df.Mid",$A439+CN$1),"")</f>
        <v>#N/A N/A</v>
      </c>
      <c r="CO439" s="34" t="str">
        <f ca="1">IF($A439&lt;&gt;"",_xll.BCurveInt(_xll.BCurveStrip("S23","Curvedate",$A439),"Df.Mid",$A439+CO$1),"")</f>
        <v>#N/A N/A</v>
      </c>
      <c r="CP439" s="34" t="str">
        <f ca="1">IF($A439&lt;&gt;"",_xll.BCurveInt(_xll.BCurveStrip("S23","Curvedate",$A439),"Df.Mid",$A439+CP$1),"")</f>
        <v>#N/A N/A</v>
      </c>
      <c r="CQ439" s="34" t="str">
        <f ca="1">IF($A439&lt;&gt;"",_xll.BCurveInt(_xll.BCurveStrip("S23","Curvedate",$A439),"Df.Mid",$A439+CQ$1),"")</f>
        <v>#N/A N/A</v>
      </c>
      <c r="CR439" s="34" t="str">
        <f ca="1">IF($A439&lt;&gt;"",_xll.BCurveInt(_xll.BCurveStrip("S23","Curvedate",$A439),"Df.Mid",$A439+CR$1),"")</f>
        <v>#N/A N/A</v>
      </c>
      <c r="CS439" s="34" t="str">
        <f ca="1">IF($A439&lt;&gt;"",_xll.BCurveInt(_xll.BCurveStrip("S23","Curvedate",$A439),"Df.Mid",$A439+CS$1),"")</f>
        <v>#N/A N/A</v>
      </c>
      <c r="CT439" s="34" t="str">
        <f ca="1">IF($A439&lt;&gt;"",_xll.BCurveInt(_xll.BCurveStrip("S23","Curvedate",$A439),"Df.Mid",$A439+CT$1),"")</f>
        <v>#N/A N/A</v>
      </c>
      <c r="CU439" s="34" t="str">
        <f ca="1">IF($A439&lt;&gt;"",_xll.BCurveInt(_xll.BCurveStrip("S23","Curvedate",$A439),"Df.Mid",$A439+CU$1),"")</f>
        <v>#N/A N/A</v>
      </c>
      <c r="CV439" s="34" t="str">
        <f ca="1">IF($A439&lt;&gt;"",_xll.BCurveInt(_xll.BCurveStrip("S23","Curvedate",$A439),"Df.Mid",$A439+CV$1),"")</f>
        <v>#N/A N/A</v>
      </c>
      <c r="CW439" s="34" t="str">
        <f ca="1">IF($A439&lt;&gt;"",_xll.BCurveInt(_xll.BCurveStrip("S23","Curvedate",$A439),"Df.Mid",$A439+CW$1),"")</f>
        <v>#N/A N/A</v>
      </c>
      <c r="CX439" s="34" t="str">
        <f ca="1">IF($A439&lt;&gt;"",_xll.BCurveInt(_xll.BCurveStrip("S23","Curvedate",$A439),"Df.Mid",$A439+CX$1),"")</f>
        <v>#N/A N/A</v>
      </c>
      <c r="CY439" s="34" t="str">
        <f ca="1">IF($A439&lt;&gt;"",_xll.BCurveInt(_xll.BCurveStrip("S23","Curvedate",$A439),"Df.Mid",$A439+CY$1),"")</f>
        <v>#N/A N/A</v>
      </c>
      <c r="CZ439" s="34" t="str">
        <f ca="1">IF($A439&lt;&gt;"",_xll.BCurveInt(_xll.BCurveStrip("S23","Curvedate",$A439),"Df.Mid",$A439+CZ$1),"")</f>
        <v>#N/A N/A</v>
      </c>
      <c r="DA439" s="34" t="str">
        <f ca="1">IF($A439&lt;&gt;"",_xll.BCurveInt(_xll.BCurveStrip("S23","Curvedate",$A439),"Df.Mid",$A439+DA$1),"")</f>
        <v>#N/A N/A</v>
      </c>
      <c r="DB439" s="34" t="str">
        <f ca="1">IF($A439&lt;&gt;"",_xll.BCurveInt(_xll.BCurveStrip("S23","Curvedate",$A439),"Df.Mid",$A439+DB$1),"")</f>
        <v>#N/A N/A</v>
      </c>
    </row>
    <row r="440" spans="1:106" x14ac:dyDescent="0.2">
      <c r="A440" s="13">
        <f t="shared" ca="1" si="6"/>
        <v>44886</v>
      </c>
      <c r="B440" s="34" t="str">
        <f ca="1">IF($A440&lt;&gt;"",_xll.BCurveInt(_xll.BCurveStrip("S23","Curvedate",$A440),"Df.Mid",$A440+B$1),"")</f>
        <v>#N/A N/A</v>
      </c>
      <c r="C440" s="34" t="str">
        <f ca="1">IF($A440&lt;&gt;"",_xll.BCurveInt(_xll.BCurveStrip("S23","Curvedate",$A440),"Df.Mid",$A440+C$1),"")</f>
        <v>#N/A N/A</v>
      </c>
      <c r="D440" s="34" t="str">
        <f ca="1">IF($A440&lt;&gt;"",_xll.BCurveInt(_xll.BCurveStrip("S23","Curvedate",$A440),"Df.Mid",$A440+D$1),"")</f>
        <v>#N/A N/A</v>
      </c>
      <c r="E440" s="34" t="str">
        <f ca="1">IF($A440&lt;&gt;"",_xll.BCurveInt(_xll.BCurveStrip("S23","Curvedate",$A440),"Df.Mid",$A440+E$1),"")</f>
        <v>#N/A N/A</v>
      </c>
      <c r="F440" s="34" t="str">
        <f ca="1">IF($A440&lt;&gt;"",_xll.BCurveInt(_xll.BCurveStrip("S23","Curvedate",$A440),"Df.Mid",$A440+F$1),"")</f>
        <v>#N/A N/A</v>
      </c>
      <c r="G440" s="34" t="str">
        <f ca="1">IF($A440&lt;&gt;"",_xll.BCurveInt(_xll.BCurveStrip("S23","Curvedate",$A440),"Df.Mid",$A440+G$1),"")</f>
        <v>#N/A N/A</v>
      </c>
      <c r="H440" s="34" t="str">
        <f ca="1">IF($A440&lt;&gt;"",_xll.BCurveInt(_xll.BCurveStrip("S23","Curvedate",$A440),"Df.Mid",$A440+H$1),"")</f>
        <v>#N/A N/A</v>
      </c>
      <c r="I440" s="34" t="str">
        <f ca="1">IF($A440&lt;&gt;"",_xll.BCurveInt(_xll.BCurveStrip("S23","Curvedate",$A440),"Df.Mid",$A440+I$1),"")</f>
        <v>#N/A N/A</v>
      </c>
      <c r="J440" s="34" t="str">
        <f ca="1">IF($A440&lt;&gt;"",_xll.BCurveInt(_xll.BCurveStrip("S23","Curvedate",$A440),"Df.Mid",$A440+J$1),"")</f>
        <v>#N/A N/A</v>
      </c>
      <c r="K440" s="34" t="str">
        <f ca="1">IF($A440&lt;&gt;"",_xll.BCurveInt(_xll.BCurveStrip("S23","Curvedate",$A440),"Df.Mid",$A440+K$1),"")</f>
        <v>#N/A N/A</v>
      </c>
      <c r="L440" s="34" t="str">
        <f ca="1">IF($A440&lt;&gt;"",_xll.BCurveInt(_xll.BCurveStrip("S23","Curvedate",$A440),"Df.Mid",$A440+L$1),"")</f>
        <v>#N/A N/A</v>
      </c>
      <c r="M440" s="34" t="str">
        <f ca="1">IF($A440&lt;&gt;"",_xll.BCurveInt(_xll.BCurveStrip("S23","Curvedate",$A440),"Df.Mid",$A440+M$1),"")</f>
        <v>#N/A N/A</v>
      </c>
      <c r="N440" s="34" t="str">
        <f ca="1">IF($A440&lt;&gt;"",_xll.BCurveInt(_xll.BCurveStrip("S23","Curvedate",$A440),"Df.Mid",$A440+N$1),"")</f>
        <v>#N/A N/A</v>
      </c>
      <c r="O440" s="34" t="str">
        <f ca="1">IF($A440&lt;&gt;"",_xll.BCurveInt(_xll.BCurveStrip("S23","Curvedate",$A440),"Df.Mid",$A440+O$1),"")</f>
        <v>#N/A N/A</v>
      </c>
      <c r="P440" s="34" t="str">
        <f ca="1">IF($A440&lt;&gt;"",_xll.BCurveInt(_xll.BCurveStrip("S23","Curvedate",$A440),"Df.Mid",$A440+P$1),"")</f>
        <v>#N/A N/A</v>
      </c>
      <c r="Q440" s="34" t="str">
        <f ca="1">IF($A440&lt;&gt;"",_xll.BCurveInt(_xll.BCurveStrip("S23","Curvedate",$A440),"Df.Mid",$A440+Q$1),"")</f>
        <v>#N/A N/A</v>
      </c>
      <c r="R440" s="34" t="str">
        <f ca="1">IF($A440&lt;&gt;"",_xll.BCurveInt(_xll.BCurveStrip("S23","Curvedate",$A440),"Df.Mid",$A440+R$1),"")</f>
        <v>#N/A N/A</v>
      </c>
      <c r="S440" s="34" t="str">
        <f ca="1">IF($A440&lt;&gt;"",_xll.BCurveInt(_xll.BCurveStrip("S23","Curvedate",$A440),"Df.Mid",$A440+S$1),"")</f>
        <v>#N/A N/A</v>
      </c>
      <c r="T440" s="34" t="str">
        <f ca="1">IF($A440&lt;&gt;"",_xll.BCurveInt(_xll.BCurveStrip("S23","Curvedate",$A440),"Df.Mid",$A440+T$1),"")</f>
        <v>#N/A N/A</v>
      </c>
      <c r="U440" s="34" t="str">
        <f ca="1">IF($A440&lt;&gt;"",_xll.BCurveInt(_xll.BCurveStrip("S23","Curvedate",$A440),"Df.Mid",$A440+U$1),"")</f>
        <v>#N/A N/A</v>
      </c>
      <c r="V440" s="34" t="str">
        <f ca="1">IF($A440&lt;&gt;"",_xll.BCurveInt(_xll.BCurveStrip("S23","Curvedate",$A440),"Df.Mid",$A440+V$1),"")</f>
        <v>#N/A N/A</v>
      </c>
      <c r="W440" s="34" t="str">
        <f ca="1">IF($A440&lt;&gt;"",_xll.BCurveInt(_xll.BCurveStrip("S23","Curvedate",$A440),"Df.Mid",$A440+W$1),"")</f>
        <v>#N/A N/A</v>
      </c>
      <c r="X440" s="34" t="str">
        <f ca="1">IF($A440&lt;&gt;"",_xll.BCurveInt(_xll.BCurveStrip("S23","Curvedate",$A440),"Df.Mid",$A440+X$1),"")</f>
        <v>#N/A N/A</v>
      </c>
      <c r="Y440" s="34" t="str">
        <f ca="1">IF($A440&lt;&gt;"",_xll.BCurveInt(_xll.BCurveStrip("S23","Curvedate",$A440),"Df.Mid",$A440+Y$1),"")</f>
        <v>#N/A N/A</v>
      </c>
      <c r="Z440" s="34" t="str">
        <f ca="1">IF($A440&lt;&gt;"",_xll.BCurveInt(_xll.BCurveStrip("S23","Curvedate",$A440),"Df.Mid",$A440+Z$1),"")</f>
        <v>#N/A N/A</v>
      </c>
      <c r="AA440" s="34" t="str">
        <f ca="1">IF($A440&lt;&gt;"",_xll.BCurveInt(_xll.BCurveStrip("S23","Curvedate",$A440),"Df.Mid",$A440+AA$1),"")</f>
        <v>#N/A N/A</v>
      </c>
      <c r="AB440" s="34" t="str">
        <f ca="1">IF($A440&lt;&gt;"",_xll.BCurveInt(_xll.BCurveStrip("S23","Curvedate",$A440),"Df.Mid",$A440+AB$1),"")</f>
        <v>#N/A N/A</v>
      </c>
      <c r="AC440" s="34" t="str">
        <f ca="1">IF($A440&lt;&gt;"",_xll.BCurveInt(_xll.BCurveStrip("S23","Curvedate",$A440),"Df.Mid",$A440+AC$1),"")</f>
        <v>#N/A N/A</v>
      </c>
      <c r="AD440" s="34" t="str">
        <f ca="1">IF($A440&lt;&gt;"",_xll.BCurveInt(_xll.BCurveStrip("S23","Curvedate",$A440),"Df.Mid",$A440+AD$1),"")</f>
        <v>#N/A N/A</v>
      </c>
      <c r="AE440" s="34" t="str">
        <f ca="1">IF($A440&lt;&gt;"",_xll.BCurveInt(_xll.BCurveStrip("S23","Curvedate",$A440),"Df.Mid",$A440+AE$1),"")</f>
        <v>#N/A N/A</v>
      </c>
      <c r="AF440" s="34" t="str">
        <f ca="1">IF($A440&lt;&gt;"",_xll.BCurveInt(_xll.BCurveStrip("S23","Curvedate",$A440),"Df.Mid",$A440+AF$1),"")</f>
        <v>#N/A N/A</v>
      </c>
      <c r="AG440" s="34" t="str">
        <f ca="1">IF($A440&lt;&gt;"",_xll.BCurveInt(_xll.BCurveStrip("S23","Curvedate",$A440),"Df.Mid",$A440+AG$1),"")</f>
        <v>#N/A N/A</v>
      </c>
      <c r="AH440" s="34" t="str">
        <f ca="1">IF($A440&lt;&gt;"",_xll.BCurveInt(_xll.BCurveStrip("S23","Curvedate",$A440),"Df.Mid",$A440+AH$1),"")</f>
        <v>#N/A N/A</v>
      </c>
      <c r="AI440" s="34" t="str">
        <f ca="1">IF($A440&lt;&gt;"",_xll.BCurveInt(_xll.BCurveStrip("S23","Curvedate",$A440),"Df.Mid",$A440+AI$1),"")</f>
        <v>#N/A N/A</v>
      </c>
      <c r="AJ440" s="34" t="str">
        <f ca="1">IF($A440&lt;&gt;"",_xll.BCurveInt(_xll.BCurveStrip("S23","Curvedate",$A440),"Df.Mid",$A440+AJ$1),"")</f>
        <v>#N/A N/A</v>
      </c>
      <c r="AK440" s="34" t="str">
        <f ca="1">IF($A440&lt;&gt;"",_xll.BCurveInt(_xll.BCurveStrip("S23","Curvedate",$A440),"Df.Mid",$A440+AK$1),"")</f>
        <v>#N/A N/A</v>
      </c>
      <c r="AL440" s="34" t="str">
        <f ca="1">IF($A440&lt;&gt;"",_xll.BCurveInt(_xll.BCurveStrip("S23","Curvedate",$A440),"Df.Mid",$A440+AL$1),"")</f>
        <v>#N/A N/A</v>
      </c>
      <c r="AM440" s="34" t="str">
        <f ca="1">IF($A440&lt;&gt;"",_xll.BCurveInt(_xll.BCurveStrip("S23","Curvedate",$A440),"Df.Mid",$A440+AM$1),"")</f>
        <v>#N/A N/A</v>
      </c>
      <c r="AN440" s="34" t="str">
        <f ca="1">IF($A440&lt;&gt;"",_xll.BCurveInt(_xll.BCurveStrip("S23","Curvedate",$A440),"Df.Mid",$A440+AN$1),"")</f>
        <v>#N/A N/A</v>
      </c>
      <c r="AO440" s="34" t="str">
        <f ca="1">IF($A440&lt;&gt;"",_xll.BCurveInt(_xll.BCurveStrip("S23","Curvedate",$A440),"Df.Mid",$A440+AO$1),"")</f>
        <v>#N/A N/A</v>
      </c>
      <c r="AP440" s="34" t="str">
        <f ca="1">IF($A440&lt;&gt;"",_xll.BCurveInt(_xll.BCurveStrip("S23","Curvedate",$A440),"Df.Mid",$A440+AP$1),"")</f>
        <v>#N/A N/A</v>
      </c>
      <c r="AQ440" s="34" t="str">
        <f ca="1">IF($A440&lt;&gt;"",_xll.BCurveInt(_xll.BCurveStrip("S23","Curvedate",$A440),"Df.Mid",$A440+AQ$1),"")</f>
        <v>#N/A N/A</v>
      </c>
      <c r="AR440" s="34" t="str">
        <f ca="1">IF($A440&lt;&gt;"",_xll.BCurveInt(_xll.BCurveStrip("S23","Curvedate",$A440),"Df.Mid",$A440+AR$1),"")</f>
        <v>#N/A N/A</v>
      </c>
      <c r="AS440" s="34" t="str">
        <f ca="1">IF($A440&lt;&gt;"",_xll.BCurveInt(_xll.BCurveStrip("S23","Curvedate",$A440),"Df.Mid",$A440+AS$1),"")</f>
        <v>#N/A N/A</v>
      </c>
      <c r="AT440" s="34" t="str">
        <f ca="1">IF($A440&lt;&gt;"",_xll.BCurveInt(_xll.BCurveStrip("S23","Curvedate",$A440),"Df.Mid",$A440+AT$1),"")</f>
        <v>#N/A N/A</v>
      </c>
      <c r="AU440" s="34" t="str">
        <f ca="1">IF($A440&lt;&gt;"",_xll.BCurveInt(_xll.BCurveStrip("S23","Curvedate",$A440),"Df.Mid",$A440+AU$1),"")</f>
        <v>#N/A N/A</v>
      </c>
      <c r="AV440" s="34" t="str">
        <f ca="1">IF($A440&lt;&gt;"",_xll.BCurveInt(_xll.BCurveStrip("S23","Curvedate",$A440),"Df.Mid",$A440+AV$1),"")</f>
        <v>#N/A N/A</v>
      </c>
      <c r="AW440" s="34" t="str">
        <f ca="1">IF($A440&lt;&gt;"",_xll.BCurveInt(_xll.BCurveStrip("S23","Curvedate",$A440),"Df.Mid",$A440+AW$1),"")</f>
        <v>#N/A N/A</v>
      </c>
      <c r="AX440" s="34" t="str">
        <f ca="1">IF($A440&lt;&gt;"",_xll.BCurveInt(_xll.BCurveStrip("S23","Curvedate",$A440),"Df.Mid",$A440+AX$1),"")</f>
        <v>#N/A N/A</v>
      </c>
      <c r="AY440" s="34" t="str">
        <f ca="1">IF($A440&lt;&gt;"",_xll.BCurveInt(_xll.BCurveStrip("S23","Curvedate",$A440),"Df.Mid",$A440+AY$1),"")</f>
        <v>#N/A N/A</v>
      </c>
      <c r="AZ440" s="34" t="str">
        <f ca="1">IF($A440&lt;&gt;"",_xll.BCurveInt(_xll.BCurveStrip("S23","Curvedate",$A440),"Df.Mid",$A440+AZ$1),"")</f>
        <v>#N/A N/A</v>
      </c>
      <c r="BA440" s="34" t="str">
        <f ca="1">IF($A440&lt;&gt;"",_xll.BCurveInt(_xll.BCurveStrip("S23","Curvedate",$A440),"Df.Mid",$A440+BA$1),"")</f>
        <v>#N/A N/A</v>
      </c>
      <c r="BB440" s="34" t="str">
        <f ca="1">IF($A440&lt;&gt;"",_xll.BCurveInt(_xll.BCurveStrip("S23","Curvedate",$A440),"Df.Mid",$A440+BB$1),"")</f>
        <v>#N/A N/A</v>
      </c>
      <c r="BC440" s="34" t="str">
        <f ca="1">IF($A440&lt;&gt;"",_xll.BCurveInt(_xll.BCurveStrip("S23","Curvedate",$A440),"Df.Mid",$A440+BC$1),"")</f>
        <v>#N/A N/A</v>
      </c>
      <c r="BD440" s="34" t="str">
        <f ca="1">IF($A440&lt;&gt;"",_xll.BCurveInt(_xll.BCurveStrip("S23","Curvedate",$A440),"Df.Mid",$A440+BD$1),"")</f>
        <v>#N/A N/A</v>
      </c>
      <c r="BE440" s="34" t="str">
        <f ca="1">IF($A440&lt;&gt;"",_xll.BCurveInt(_xll.BCurveStrip("S23","Curvedate",$A440),"Df.Mid",$A440+BE$1),"")</f>
        <v>#N/A N/A</v>
      </c>
      <c r="BF440" s="34" t="str">
        <f ca="1">IF($A440&lt;&gt;"",_xll.BCurveInt(_xll.BCurveStrip("S23","Curvedate",$A440),"Df.Mid",$A440+BF$1),"")</f>
        <v>#N/A N/A</v>
      </c>
      <c r="BG440" s="34" t="str">
        <f ca="1">IF($A440&lt;&gt;"",_xll.BCurveInt(_xll.BCurveStrip("S23","Curvedate",$A440),"Df.Mid",$A440+BG$1),"")</f>
        <v>#N/A N/A</v>
      </c>
      <c r="BH440" s="34" t="str">
        <f ca="1">IF($A440&lt;&gt;"",_xll.BCurveInt(_xll.BCurveStrip("S23","Curvedate",$A440),"Df.Mid",$A440+BH$1),"")</f>
        <v>#N/A N/A</v>
      </c>
      <c r="BI440" s="34" t="str">
        <f ca="1">IF($A440&lt;&gt;"",_xll.BCurveInt(_xll.BCurveStrip("S23","Curvedate",$A440),"Df.Mid",$A440+BI$1),"")</f>
        <v>#N/A N/A</v>
      </c>
      <c r="BJ440" s="34" t="str">
        <f ca="1">IF($A440&lt;&gt;"",_xll.BCurveInt(_xll.BCurveStrip("S23","Curvedate",$A440),"Df.Mid",$A440+BJ$1),"")</f>
        <v>#N/A N/A</v>
      </c>
      <c r="BK440" s="34" t="str">
        <f ca="1">IF($A440&lt;&gt;"",_xll.BCurveInt(_xll.BCurveStrip("S23","Curvedate",$A440),"Df.Mid",$A440+BK$1),"")</f>
        <v>#N/A N/A</v>
      </c>
      <c r="BL440" s="34" t="str">
        <f ca="1">IF($A440&lt;&gt;"",_xll.BCurveInt(_xll.BCurveStrip("S23","Curvedate",$A440),"Df.Mid",$A440+BL$1),"")</f>
        <v>#N/A N/A</v>
      </c>
      <c r="BM440" s="34" t="str">
        <f ca="1">IF($A440&lt;&gt;"",_xll.BCurveInt(_xll.BCurveStrip("S23","Curvedate",$A440),"Df.Mid",$A440+BM$1),"")</f>
        <v>#N/A N/A</v>
      </c>
      <c r="BN440" s="34" t="str">
        <f ca="1">IF($A440&lt;&gt;"",_xll.BCurveInt(_xll.BCurveStrip("S23","Curvedate",$A440),"Df.Mid",$A440+BN$1),"")</f>
        <v>#N/A N/A</v>
      </c>
      <c r="BO440" s="34" t="str">
        <f ca="1">IF($A440&lt;&gt;"",_xll.BCurveInt(_xll.BCurveStrip("S23","Curvedate",$A440),"Df.Mid",$A440+BO$1),"")</f>
        <v>#N/A N/A</v>
      </c>
      <c r="BP440" s="34" t="str">
        <f ca="1">IF($A440&lt;&gt;"",_xll.BCurveInt(_xll.BCurveStrip("S23","Curvedate",$A440),"Df.Mid",$A440+BP$1),"")</f>
        <v>#N/A N/A</v>
      </c>
      <c r="BQ440" s="34" t="str">
        <f ca="1">IF($A440&lt;&gt;"",_xll.BCurveInt(_xll.BCurveStrip("S23","Curvedate",$A440),"Df.Mid",$A440+BQ$1),"")</f>
        <v>#N/A N/A</v>
      </c>
      <c r="BR440" s="34" t="str">
        <f ca="1">IF($A440&lt;&gt;"",_xll.BCurveInt(_xll.BCurveStrip("S23","Curvedate",$A440),"Df.Mid",$A440+BR$1),"")</f>
        <v>#N/A N/A</v>
      </c>
      <c r="BS440" s="34" t="str">
        <f ca="1">IF($A440&lt;&gt;"",_xll.BCurveInt(_xll.BCurveStrip("S23","Curvedate",$A440),"Df.Mid",$A440+BS$1),"")</f>
        <v>#N/A N/A</v>
      </c>
      <c r="BT440" s="34" t="str">
        <f ca="1">IF($A440&lt;&gt;"",_xll.BCurveInt(_xll.BCurveStrip("S23","Curvedate",$A440),"Df.Mid",$A440+BT$1),"")</f>
        <v>#N/A N/A</v>
      </c>
      <c r="BU440" s="34" t="str">
        <f ca="1">IF($A440&lt;&gt;"",_xll.BCurveInt(_xll.BCurveStrip("S23","Curvedate",$A440),"Df.Mid",$A440+BU$1),"")</f>
        <v>#N/A N/A</v>
      </c>
      <c r="BV440" s="34" t="str">
        <f ca="1">IF($A440&lt;&gt;"",_xll.BCurveInt(_xll.BCurveStrip("S23","Curvedate",$A440),"Df.Mid",$A440+BV$1),"")</f>
        <v>#N/A N/A</v>
      </c>
      <c r="BW440" s="34" t="str">
        <f ca="1">IF($A440&lt;&gt;"",_xll.BCurveInt(_xll.BCurveStrip("S23","Curvedate",$A440),"Df.Mid",$A440+BW$1),"")</f>
        <v>#N/A N/A</v>
      </c>
      <c r="BX440" s="34" t="str">
        <f ca="1">IF($A440&lt;&gt;"",_xll.BCurveInt(_xll.BCurveStrip("S23","Curvedate",$A440),"Df.Mid",$A440+BX$1),"")</f>
        <v>#N/A N/A</v>
      </c>
      <c r="BY440" s="34" t="str">
        <f ca="1">IF($A440&lt;&gt;"",_xll.BCurveInt(_xll.BCurveStrip("S23","Curvedate",$A440),"Df.Mid",$A440+BY$1),"")</f>
        <v>#N/A N/A</v>
      </c>
      <c r="BZ440" s="34" t="str">
        <f ca="1">IF($A440&lt;&gt;"",_xll.BCurveInt(_xll.BCurveStrip("S23","Curvedate",$A440),"Df.Mid",$A440+BZ$1),"")</f>
        <v>#N/A N/A</v>
      </c>
      <c r="CA440" s="34" t="str">
        <f ca="1">IF($A440&lt;&gt;"",_xll.BCurveInt(_xll.BCurveStrip("S23","Curvedate",$A440),"Df.Mid",$A440+CA$1),"")</f>
        <v>#N/A N/A</v>
      </c>
      <c r="CB440" s="34" t="str">
        <f ca="1">IF($A440&lt;&gt;"",_xll.BCurveInt(_xll.BCurveStrip("S23","Curvedate",$A440),"Df.Mid",$A440+CB$1),"")</f>
        <v>#N/A N/A</v>
      </c>
      <c r="CC440" s="34" t="str">
        <f ca="1">IF($A440&lt;&gt;"",_xll.BCurveInt(_xll.BCurveStrip("S23","Curvedate",$A440),"Df.Mid",$A440+CC$1),"")</f>
        <v>#N/A N/A</v>
      </c>
      <c r="CD440" s="34" t="str">
        <f ca="1">IF($A440&lt;&gt;"",_xll.BCurveInt(_xll.BCurveStrip("S23","Curvedate",$A440),"Df.Mid",$A440+CD$1),"")</f>
        <v>#N/A N/A</v>
      </c>
      <c r="CE440" s="34" t="str">
        <f ca="1">IF($A440&lt;&gt;"",_xll.BCurveInt(_xll.BCurveStrip("S23","Curvedate",$A440),"Df.Mid",$A440+CE$1),"")</f>
        <v>#N/A N/A</v>
      </c>
      <c r="CF440" s="34" t="str">
        <f ca="1">IF($A440&lt;&gt;"",_xll.BCurveInt(_xll.BCurveStrip("S23","Curvedate",$A440),"Df.Mid",$A440+CF$1),"")</f>
        <v>#N/A N/A</v>
      </c>
      <c r="CG440" s="34" t="str">
        <f ca="1">IF($A440&lt;&gt;"",_xll.BCurveInt(_xll.BCurveStrip("S23","Curvedate",$A440),"Df.Mid",$A440+CG$1),"")</f>
        <v>#N/A N/A</v>
      </c>
      <c r="CH440" s="34" t="str">
        <f ca="1">IF($A440&lt;&gt;"",_xll.BCurveInt(_xll.BCurveStrip("S23","Curvedate",$A440),"Df.Mid",$A440+CH$1),"")</f>
        <v>#N/A N/A</v>
      </c>
      <c r="CI440" s="34" t="str">
        <f ca="1">IF($A440&lt;&gt;"",_xll.BCurveInt(_xll.BCurveStrip("S23","Curvedate",$A440),"Df.Mid",$A440+CI$1),"")</f>
        <v>#N/A N/A</v>
      </c>
      <c r="CJ440" s="34" t="str">
        <f ca="1">IF($A440&lt;&gt;"",_xll.BCurveInt(_xll.BCurveStrip("S23","Curvedate",$A440),"Df.Mid",$A440+CJ$1),"")</f>
        <v>#N/A N/A</v>
      </c>
      <c r="CK440" s="34" t="str">
        <f ca="1">IF($A440&lt;&gt;"",_xll.BCurveInt(_xll.BCurveStrip("S23","Curvedate",$A440),"Df.Mid",$A440+CK$1),"")</f>
        <v>#N/A N/A</v>
      </c>
      <c r="CL440" s="34" t="str">
        <f ca="1">IF($A440&lt;&gt;"",_xll.BCurveInt(_xll.BCurveStrip("S23","Curvedate",$A440),"Df.Mid",$A440+CL$1),"")</f>
        <v>#N/A N/A</v>
      </c>
      <c r="CM440" s="34" t="str">
        <f ca="1">IF($A440&lt;&gt;"",_xll.BCurveInt(_xll.BCurveStrip("S23","Curvedate",$A440),"Df.Mid",$A440+CM$1),"")</f>
        <v>#N/A N/A</v>
      </c>
      <c r="CN440" s="34" t="str">
        <f ca="1">IF($A440&lt;&gt;"",_xll.BCurveInt(_xll.BCurveStrip("S23","Curvedate",$A440),"Df.Mid",$A440+CN$1),"")</f>
        <v>#N/A N/A</v>
      </c>
      <c r="CO440" s="34" t="str">
        <f ca="1">IF($A440&lt;&gt;"",_xll.BCurveInt(_xll.BCurveStrip("S23","Curvedate",$A440),"Df.Mid",$A440+CO$1),"")</f>
        <v>#N/A N/A</v>
      </c>
      <c r="CP440" s="34" t="str">
        <f ca="1">IF($A440&lt;&gt;"",_xll.BCurveInt(_xll.BCurveStrip("S23","Curvedate",$A440),"Df.Mid",$A440+CP$1),"")</f>
        <v>#N/A N/A</v>
      </c>
      <c r="CQ440" s="34" t="str">
        <f ca="1">IF($A440&lt;&gt;"",_xll.BCurveInt(_xll.BCurveStrip("S23","Curvedate",$A440),"Df.Mid",$A440+CQ$1),"")</f>
        <v>#N/A N/A</v>
      </c>
      <c r="CR440" s="34" t="str">
        <f ca="1">IF($A440&lt;&gt;"",_xll.BCurveInt(_xll.BCurveStrip("S23","Curvedate",$A440),"Df.Mid",$A440+CR$1),"")</f>
        <v>#N/A N/A</v>
      </c>
      <c r="CS440" s="34" t="str">
        <f ca="1">IF($A440&lt;&gt;"",_xll.BCurveInt(_xll.BCurveStrip("S23","Curvedate",$A440),"Df.Mid",$A440+CS$1),"")</f>
        <v>#N/A N/A</v>
      </c>
      <c r="CT440" s="34" t="str">
        <f ca="1">IF($A440&lt;&gt;"",_xll.BCurveInt(_xll.BCurveStrip("S23","Curvedate",$A440),"Df.Mid",$A440+CT$1),"")</f>
        <v>#N/A N/A</v>
      </c>
      <c r="CU440" s="34" t="str">
        <f ca="1">IF($A440&lt;&gt;"",_xll.BCurveInt(_xll.BCurveStrip("S23","Curvedate",$A440),"Df.Mid",$A440+CU$1),"")</f>
        <v>#N/A N/A</v>
      </c>
      <c r="CV440" s="34" t="str">
        <f ca="1">IF($A440&lt;&gt;"",_xll.BCurveInt(_xll.BCurveStrip("S23","Curvedate",$A440),"Df.Mid",$A440+CV$1),"")</f>
        <v>#N/A N/A</v>
      </c>
      <c r="CW440" s="34" t="str">
        <f ca="1">IF($A440&lt;&gt;"",_xll.BCurveInt(_xll.BCurveStrip("S23","Curvedate",$A440),"Df.Mid",$A440+CW$1),"")</f>
        <v>#N/A N/A</v>
      </c>
      <c r="CX440" s="34" t="str">
        <f ca="1">IF($A440&lt;&gt;"",_xll.BCurveInt(_xll.BCurveStrip("S23","Curvedate",$A440),"Df.Mid",$A440+CX$1),"")</f>
        <v>#N/A N/A</v>
      </c>
      <c r="CY440" s="34" t="str">
        <f ca="1">IF($A440&lt;&gt;"",_xll.BCurveInt(_xll.BCurveStrip("S23","Curvedate",$A440),"Df.Mid",$A440+CY$1),"")</f>
        <v>#N/A N/A</v>
      </c>
      <c r="CZ440" s="34" t="str">
        <f ca="1">IF($A440&lt;&gt;"",_xll.BCurveInt(_xll.BCurveStrip("S23","Curvedate",$A440),"Df.Mid",$A440+CZ$1),"")</f>
        <v>#N/A N/A</v>
      </c>
      <c r="DA440" s="34" t="str">
        <f ca="1">IF($A440&lt;&gt;"",_xll.BCurveInt(_xll.BCurveStrip("S23","Curvedate",$A440),"Df.Mid",$A440+DA$1),"")</f>
        <v>#N/A N/A</v>
      </c>
      <c r="DB440" s="34" t="str">
        <f ca="1">IF($A440&lt;&gt;"",_xll.BCurveInt(_xll.BCurveStrip("S23","Curvedate",$A440),"Df.Mid",$A440+DB$1),"")</f>
        <v>#N/A N/A</v>
      </c>
    </row>
    <row r="441" spans="1:106" x14ac:dyDescent="0.2">
      <c r="A441" s="13">
        <f t="shared" ca="1" si="6"/>
        <v>44887</v>
      </c>
      <c r="B441" s="34" t="str">
        <f ca="1">IF($A441&lt;&gt;"",_xll.BCurveInt(_xll.BCurveStrip("S23","Curvedate",$A441),"Df.Mid",$A441+B$1),"")</f>
        <v>#N/A N/A</v>
      </c>
      <c r="C441" s="34" t="str">
        <f ca="1">IF($A441&lt;&gt;"",_xll.BCurveInt(_xll.BCurveStrip("S23","Curvedate",$A441),"Df.Mid",$A441+C$1),"")</f>
        <v>#N/A N/A</v>
      </c>
      <c r="D441" s="34" t="str">
        <f ca="1">IF($A441&lt;&gt;"",_xll.BCurveInt(_xll.BCurveStrip("S23","Curvedate",$A441),"Df.Mid",$A441+D$1),"")</f>
        <v>#N/A N/A</v>
      </c>
      <c r="E441" s="34" t="str">
        <f ca="1">IF($A441&lt;&gt;"",_xll.BCurveInt(_xll.BCurveStrip("S23","Curvedate",$A441),"Df.Mid",$A441+E$1),"")</f>
        <v>#N/A N/A</v>
      </c>
      <c r="F441" s="34" t="str">
        <f ca="1">IF($A441&lt;&gt;"",_xll.BCurveInt(_xll.BCurveStrip("S23","Curvedate",$A441),"Df.Mid",$A441+F$1),"")</f>
        <v>#N/A N/A</v>
      </c>
      <c r="G441" s="34" t="str">
        <f ca="1">IF($A441&lt;&gt;"",_xll.BCurveInt(_xll.BCurveStrip("S23","Curvedate",$A441),"Df.Mid",$A441+G$1),"")</f>
        <v>#N/A N/A</v>
      </c>
      <c r="H441" s="34" t="str">
        <f ca="1">IF($A441&lt;&gt;"",_xll.BCurveInt(_xll.BCurveStrip("S23","Curvedate",$A441),"Df.Mid",$A441+H$1),"")</f>
        <v>#N/A N/A</v>
      </c>
      <c r="I441" s="34" t="str">
        <f ca="1">IF($A441&lt;&gt;"",_xll.BCurveInt(_xll.BCurveStrip("S23","Curvedate",$A441),"Df.Mid",$A441+I$1),"")</f>
        <v>#N/A N/A</v>
      </c>
      <c r="J441" s="34" t="str">
        <f ca="1">IF($A441&lt;&gt;"",_xll.BCurveInt(_xll.BCurveStrip("S23","Curvedate",$A441),"Df.Mid",$A441+J$1),"")</f>
        <v>#N/A N/A</v>
      </c>
      <c r="K441" s="34" t="str">
        <f ca="1">IF($A441&lt;&gt;"",_xll.BCurveInt(_xll.BCurveStrip("S23","Curvedate",$A441),"Df.Mid",$A441+K$1),"")</f>
        <v>#N/A N/A</v>
      </c>
      <c r="L441" s="34" t="str">
        <f ca="1">IF($A441&lt;&gt;"",_xll.BCurveInt(_xll.BCurveStrip("S23","Curvedate",$A441),"Df.Mid",$A441+L$1),"")</f>
        <v>#N/A N/A</v>
      </c>
      <c r="M441" s="34" t="str">
        <f ca="1">IF($A441&lt;&gt;"",_xll.BCurveInt(_xll.BCurveStrip("S23","Curvedate",$A441),"Df.Mid",$A441+M$1),"")</f>
        <v>#N/A N/A</v>
      </c>
      <c r="N441" s="34" t="str">
        <f ca="1">IF($A441&lt;&gt;"",_xll.BCurveInt(_xll.BCurveStrip("S23","Curvedate",$A441),"Df.Mid",$A441+N$1),"")</f>
        <v>#N/A N/A</v>
      </c>
      <c r="O441" s="34" t="str">
        <f ca="1">IF($A441&lt;&gt;"",_xll.BCurveInt(_xll.BCurveStrip("S23","Curvedate",$A441),"Df.Mid",$A441+O$1),"")</f>
        <v>#N/A N/A</v>
      </c>
      <c r="P441" s="34" t="str">
        <f ca="1">IF($A441&lt;&gt;"",_xll.BCurveInt(_xll.BCurveStrip("S23","Curvedate",$A441),"Df.Mid",$A441+P$1),"")</f>
        <v>#N/A N/A</v>
      </c>
      <c r="Q441" s="34" t="str">
        <f ca="1">IF($A441&lt;&gt;"",_xll.BCurveInt(_xll.BCurveStrip("S23","Curvedate",$A441),"Df.Mid",$A441+Q$1),"")</f>
        <v>#N/A N/A</v>
      </c>
      <c r="R441" s="34" t="str">
        <f ca="1">IF($A441&lt;&gt;"",_xll.BCurveInt(_xll.BCurveStrip("S23","Curvedate",$A441),"Df.Mid",$A441+R$1),"")</f>
        <v>#N/A N/A</v>
      </c>
      <c r="S441" s="34" t="str">
        <f ca="1">IF($A441&lt;&gt;"",_xll.BCurveInt(_xll.BCurveStrip("S23","Curvedate",$A441),"Df.Mid",$A441+S$1),"")</f>
        <v>#N/A N/A</v>
      </c>
      <c r="T441" s="34" t="str">
        <f ca="1">IF($A441&lt;&gt;"",_xll.BCurveInt(_xll.BCurveStrip("S23","Curvedate",$A441),"Df.Mid",$A441+T$1),"")</f>
        <v>#N/A N/A</v>
      </c>
      <c r="U441" s="34" t="str">
        <f ca="1">IF($A441&lt;&gt;"",_xll.BCurveInt(_xll.BCurveStrip("S23","Curvedate",$A441),"Df.Mid",$A441+U$1),"")</f>
        <v>#N/A N/A</v>
      </c>
      <c r="V441" s="34" t="str">
        <f ca="1">IF($A441&lt;&gt;"",_xll.BCurveInt(_xll.BCurveStrip("S23","Curvedate",$A441),"Df.Mid",$A441+V$1),"")</f>
        <v>#N/A N/A</v>
      </c>
      <c r="W441" s="34" t="str">
        <f ca="1">IF($A441&lt;&gt;"",_xll.BCurveInt(_xll.BCurveStrip("S23","Curvedate",$A441),"Df.Mid",$A441+W$1),"")</f>
        <v>#N/A N/A</v>
      </c>
      <c r="X441" s="34" t="str">
        <f ca="1">IF($A441&lt;&gt;"",_xll.BCurveInt(_xll.BCurveStrip("S23","Curvedate",$A441),"Df.Mid",$A441+X$1),"")</f>
        <v>#N/A N/A</v>
      </c>
      <c r="Y441" s="34" t="str">
        <f ca="1">IF($A441&lt;&gt;"",_xll.BCurveInt(_xll.BCurveStrip("S23","Curvedate",$A441),"Df.Mid",$A441+Y$1),"")</f>
        <v>#N/A N/A</v>
      </c>
      <c r="Z441" s="34" t="str">
        <f ca="1">IF($A441&lt;&gt;"",_xll.BCurveInt(_xll.BCurveStrip("S23","Curvedate",$A441),"Df.Mid",$A441+Z$1),"")</f>
        <v>#N/A N/A</v>
      </c>
      <c r="AA441" s="34" t="str">
        <f ca="1">IF($A441&lt;&gt;"",_xll.BCurveInt(_xll.BCurveStrip("S23","Curvedate",$A441),"Df.Mid",$A441+AA$1),"")</f>
        <v>#N/A N/A</v>
      </c>
      <c r="AB441" s="34" t="str">
        <f ca="1">IF($A441&lt;&gt;"",_xll.BCurveInt(_xll.BCurveStrip("S23","Curvedate",$A441),"Df.Mid",$A441+AB$1),"")</f>
        <v>#N/A N/A</v>
      </c>
      <c r="AC441" s="34" t="str">
        <f ca="1">IF($A441&lt;&gt;"",_xll.BCurveInt(_xll.BCurveStrip("S23","Curvedate",$A441),"Df.Mid",$A441+AC$1),"")</f>
        <v>#N/A N/A</v>
      </c>
      <c r="AD441" s="34" t="str">
        <f ca="1">IF($A441&lt;&gt;"",_xll.BCurveInt(_xll.BCurveStrip("S23","Curvedate",$A441),"Df.Mid",$A441+AD$1),"")</f>
        <v>#N/A N/A</v>
      </c>
      <c r="AE441" s="34" t="str">
        <f ca="1">IF($A441&lt;&gt;"",_xll.BCurveInt(_xll.BCurveStrip("S23","Curvedate",$A441),"Df.Mid",$A441+AE$1),"")</f>
        <v>#N/A N/A</v>
      </c>
      <c r="AF441" s="34" t="str">
        <f ca="1">IF($A441&lt;&gt;"",_xll.BCurveInt(_xll.BCurveStrip("S23","Curvedate",$A441),"Df.Mid",$A441+AF$1),"")</f>
        <v>#N/A N/A</v>
      </c>
      <c r="AG441" s="34" t="str">
        <f ca="1">IF($A441&lt;&gt;"",_xll.BCurveInt(_xll.BCurveStrip("S23","Curvedate",$A441),"Df.Mid",$A441+AG$1),"")</f>
        <v>#N/A N/A</v>
      </c>
      <c r="AH441" s="34" t="str">
        <f ca="1">IF($A441&lt;&gt;"",_xll.BCurveInt(_xll.BCurveStrip("S23","Curvedate",$A441),"Df.Mid",$A441+AH$1),"")</f>
        <v>#N/A N/A</v>
      </c>
      <c r="AI441" s="34" t="str">
        <f ca="1">IF($A441&lt;&gt;"",_xll.BCurveInt(_xll.BCurveStrip("S23","Curvedate",$A441),"Df.Mid",$A441+AI$1),"")</f>
        <v>#N/A N/A</v>
      </c>
      <c r="AJ441" s="34" t="str">
        <f ca="1">IF($A441&lt;&gt;"",_xll.BCurveInt(_xll.BCurveStrip("S23","Curvedate",$A441),"Df.Mid",$A441+AJ$1),"")</f>
        <v>#N/A N/A</v>
      </c>
      <c r="AK441" s="34" t="str">
        <f ca="1">IF($A441&lt;&gt;"",_xll.BCurveInt(_xll.BCurveStrip("S23","Curvedate",$A441),"Df.Mid",$A441+AK$1),"")</f>
        <v>#N/A N/A</v>
      </c>
      <c r="AL441" s="34" t="str">
        <f ca="1">IF($A441&lt;&gt;"",_xll.BCurveInt(_xll.BCurveStrip("S23","Curvedate",$A441),"Df.Mid",$A441+AL$1),"")</f>
        <v>#N/A N/A</v>
      </c>
      <c r="AM441" s="34" t="str">
        <f ca="1">IF($A441&lt;&gt;"",_xll.BCurveInt(_xll.BCurveStrip("S23","Curvedate",$A441),"Df.Mid",$A441+AM$1),"")</f>
        <v>#N/A N/A</v>
      </c>
      <c r="AN441" s="34" t="str">
        <f ca="1">IF($A441&lt;&gt;"",_xll.BCurveInt(_xll.BCurveStrip("S23","Curvedate",$A441),"Df.Mid",$A441+AN$1),"")</f>
        <v>#N/A N/A</v>
      </c>
      <c r="AO441" s="34" t="str">
        <f ca="1">IF($A441&lt;&gt;"",_xll.BCurveInt(_xll.BCurveStrip("S23","Curvedate",$A441),"Df.Mid",$A441+AO$1),"")</f>
        <v>#N/A N/A</v>
      </c>
      <c r="AP441" s="34" t="str">
        <f ca="1">IF($A441&lt;&gt;"",_xll.BCurveInt(_xll.BCurveStrip("S23","Curvedate",$A441),"Df.Mid",$A441+AP$1),"")</f>
        <v>#N/A N/A</v>
      </c>
      <c r="AQ441" s="34" t="str">
        <f ca="1">IF($A441&lt;&gt;"",_xll.BCurveInt(_xll.BCurveStrip("S23","Curvedate",$A441),"Df.Mid",$A441+AQ$1),"")</f>
        <v>#N/A N/A</v>
      </c>
      <c r="AR441" s="34" t="str">
        <f ca="1">IF($A441&lt;&gt;"",_xll.BCurveInt(_xll.BCurveStrip("S23","Curvedate",$A441),"Df.Mid",$A441+AR$1),"")</f>
        <v>#N/A N/A</v>
      </c>
      <c r="AS441" s="34" t="str">
        <f ca="1">IF($A441&lt;&gt;"",_xll.BCurveInt(_xll.BCurveStrip("S23","Curvedate",$A441),"Df.Mid",$A441+AS$1),"")</f>
        <v>#N/A N/A</v>
      </c>
      <c r="AT441" s="34" t="str">
        <f ca="1">IF($A441&lt;&gt;"",_xll.BCurveInt(_xll.BCurveStrip("S23","Curvedate",$A441),"Df.Mid",$A441+AT$1),"")</f>
        <v>#N/A N/A</v>
      </c>
      <c r="AU441" s="34" t="str">
        <f ca="1">IF($A441&lt;&gt;"",_xll.BCurveInt(_xll.BCurveStrip("S23","Curvedate",$A441),"Df.Mid",$A441+AU$1),"")</f>
        <v>#N/A N/A</v>
      </c>
      <c r="AV441" s="34" t="str">
        <f ca="1">IF($A441&lt;&gt;"",_xll.BCurveInt(_xll.BCurveStrip("S23","Curvedate",$A441),"Df.Mid",$A441+AV$1),"")</f>
        <v>#N/A N/A</v>
      </c>
      <c r="AW441" s="34" t="str">
        <f ca="1">IF($A441&lt;&gt;"",_xll.BCurveInt(_xll.BCurveStrip("S23","Curvedate",$A441),"Df.Mid",$A441+AW$1),"")</f>
        <v>#N/A N/A</v>
      </c>
      <c r="AX441" s="34" t="str">
        <f ca="1">IF($A441&lt;&gt;"",_xll.BCurveInt(_xll.BCurveStrip("S23","Curvedate",$A441),"Df.Mid",$A441+AX$1),"")</f>
        <v>#N/A N/A</v>
      </c>
      <c r="AY441" s="34" t="str">
        <f ca="1">IF($A441&lt;&gt;"",_xll.BCurveInt(_xll.BCurveStrip("S23","Curvedate",$A441),"Df.Mid",$A441+AY$1),"")</f>
        <v>#N/A N/A</v>
      </c>
      <c r="AZ441" s="34" t="str">
        <f ca="1">IF($A441&lt;&gt;"",_xll.BCurveInt(_xll.BCurveStrip("S23","Curvedate",$A441),"Df.Mid",$A441+AZ$1),"")</f>
        <v>#N/A N/A</v>
      </c>
      <c r="BA441" s="34" t="str">
        <f ca="1">IF($A441&lt;&gt;"",_xll.BCurveInt(_xll.BCurveStrip("S23","Curvedate",$A441),"Df.Mid",$A441+BA$1),"")</f>
        <v>#N/A N/A</v>
      </c>
      <c r="BB441" s="34" t="str">
        <f ca="1">IF($A441&lt;&gt;"",_xll.BCurveInt(_xll.BCurveStrip("S23","Curvedate",$A441),"Df.Mid",$A441+BB$1),"")</f>
        <v>#N/A N/A</v>
      </c>
      <c r="BC441" s="34" t="str">
        <f ca="1">IF($A441&lt;&gt;"",_xll.BCurveInt(_xll.BCurveStrip("S23","Curvedate",$A441),"Df.Mid",$A441+BC$1),"")</f>
        <v>#N/A N/A</v>
      </c>
      <c r="BD441" s="34" t="str">
        <f ca="1">IF($A441&lt;&gt;"",_xll.BCurveInt(_xll.BCurveStrip("S23","Curvedate",$A441),"Df.Mid",$A441+BD$1),"")</f>
        <v>#N/A N/A</v>
      </c>
      <c r="BE441" s="34" t="str">
        <f ca="1">IF($A441&lt;&gt;"",_xll.BCurveInt(_xll.BCurveStrip("S23","Curvedate",$A441),"Df.Mid",$A441+BE$1),"")</f>
        <v>#N/A N/A</v>
      </c>
      <c r="BF441" s="34" t="str">
        <f ca="1">IF($A441&lt;&gt;"",_xll.BCurveInt(_xll.BCurveStrip("S23","Curvedate",$A441),"Df.Mid",$A441+BF$1),"")</f>
        <v>#N/A N/A</v>
      </c>
      <c r="BG441" s="34" t="str">
        <f ca="1">IF($A441&lt;&gt;"",_xll.BCurveInt(_xll.BCurveStrip("S23","Curvedate",$A441),"Df.Mid",$A441+BG$1),"")</f>
        <v>#N/A N/A</v>
      </c>
      <c r="BH441" s="34" t="str">
        <f ca="1">IF($A441&lt;&gt;"",_xll.BCurveInt(_xll.BCurveStrip("S23","Curvedate",$A441),"Df.Mid",$A441+BH$1),"")</f>
        <v>#N/A N/A</v>
      </c>
      <c r="BI441" s="34" t="str">
        <f ca="1">IF($A441&lt;&gt;"",_xll.BCurveInt(_xll.BCurveStrip("S23","Curvedate",$A441),"Df.Mid",$A441+BI$1),"")</f>
        <v>#N/A N/A</v>
      </c>
      <c r="BJ441" s="34" t="str">
        <f ca="1">IF($A441&lt;&gt;"",_xll.BCurveInt(_xll.BCurveStrip("S23","Curvedate",$A441),"Df.Mid",$A441+BJ$1),"")</f>
        <v>#N/A N/A</v>
      </c>
      <c r="BK441" s="34" t="str">
        <f ca="1">IF($A441&lt;&gt;"",_xll.BCurveInt(_xll.BCurveStrip("S23","Curvedate",$A441),"Df.Mid",$A441+BK$1),"")</f>
        <v>#N/A N/A</v>
      </c>
      <c r="BL441" s="34" t="str">
        <f ca="1">IF($A441&lt;&gt;"",_xll.BCurveInt(_xll.BCurveStrip("S23","Curvedate",$A441),"Df.Mid",$A441+BL$1),"")</f>
        <v>#N/A N/A</v>
      </c>
      <c r="BM441" s="34" t="str">
        <f ca="1">IF($A441&lt;&gt;"",_xll.BCurveInt(_xll.BCurveStrip("S23","Curvedate",$A441),"Df.Mid",$A441+BM$1),"")</f>
        <v>#N/A N/A</v>
      </c>
      <c r="BN441" s="34" t="str">
        <f ca="1">IF($A441&lt;&gt;"",_xll.BCurveInt(_xll.BCurveStrip("S23","Curvedate",$A441),"Df.Mid",$A441+BN$1),"")</f>
        <v>#N/A N/A</v>
      </c>
      <c r="BO441" s="34" t="str">
        <f ca="1">IF($A441&lt;&gt;"",_xll.BCurveInt(_xll.BCurveStrip("S23","Curvedate",$A441),"Df.Mid",$A441+BO$1),"")</f>
        <v>#N/A N/A</v>
      </c>
      <c r="BP441" s="34" t="str">
        <f ca="1">IF($A441&lt;&gt;"",_xll.BCurveInt(_xll.BCurveStrip("S23","Curvedate",$A441),"Df.Mid",$A441+BP$1),"")</f>
        <v>#N/A N/A</v>
      </c>
      <c r="BQ441" s="34" t="str">
        <f ca="1">IF($A441&lt;&gt;"",_xll.BCurveInt(_xll.BCurveStrip("S23","Curvedate",$A441),"Df.Mid",$A441+BQ$1),"")</f>
        <v>#N/A N/A</v>
      </c>
      <c r="BR441" s="34" t="str">
        <f ca="1">IF($A441&lt;&gt;"",_xll.BCurveInt(_xll.BCurveStrip("S23","Curvedate",$A441),"Df.Mid",$A441+BR$1),"")</f>
        <v>#N/A N/A</v>
      </c>
      <c r="BS441" s="34" t="str">
        <f ca="1">IF($A441&lt;&gt;"",_xll.BCurveInt(_xll.BCurveStrip("S23","Curvedate",$A441),"Df.Mid",$A441+BS$1),"")</f>
        <v>#N/A N/A</v>
      </c>
      <c r="BT441" s="34" t="str">
        <f ca="1">IF($A441&lt;&gt;"",_xll.BCurveInt(_xll.BCurveStrip("S23","Curvedate",$A441),"Df.Mid",$A441+BT$1),"")</f>
        <v>#N/A N/A</v>
      </c>
      <c r="BU441" s="34" t="str">
        <f ca="1">IF($A441&lt;&gt;"",_xll.BCurveInt(_xll.BCurveStrip("S23","Curvedate",$A441),"Df.Mid",$A441+BU$1),"")</f>
        <v>#N/A N/A</v>
      </c>
      <c r="BV441" s="34" t="str">
        <f ca="1">IF($A441&lt;&gt;"",_xll.BCurveInt(_xll.BCurveStrip("S23","Curvedate",$A441),"Df.Mid",$A441+BV$1),"")</f>
        <v>#N/A N/A</v>
      </c>
      <c r="BW441" s="34" t="str">
        <f ca="1">IF($A441&lt;&gt;"",_xll.BCurveInt(_xll.BCurveStrip("S23","Curvedate",$A441),"Df.Mid",$A441+BW$1),"")</f>
        <v>#N/A N/A</v>
      </c>
      <c r="BX441" s="34" t="str">
        <f ca="1">IF($A441&lt;&gt;"",_xll.BCurveInt(_xll.BCurveStrip("S23","Curvedate",$A441),"Df.Mid",$A441+BX$1),"")</f>
        <v>#N/A N/A</v>
      </c>
      <c r="BY441" s="34" t="str">
        <f ca="1">IF($A441&lt;&gt;"",_xll.BCurveInt(_xll.BCurveStrip("S23","Curvedate",$A441),"Df.Mid",$A441+BY$1),"")</f>
        <v>#N/A N/A</v>
      </c>
      <c r="BZ441" s="34" t="str">
        <f ca="1">IF($A441&lt;&gt;"",_xll.BCurveInt(_xll.BCurveStrip("S23","Curvedate",$A441),"Df.Mid",$A441+BZ$1),"")</f>
        <v>#N/A N/A</v>
      </c>
      <c r="CA441" s="34" t="str">
        <f ca="1">IF($A441&lt;&gt;"",_xll.BCurveInt(_xll.BCurveStrip("S23","Curvedate",$A441),"Df.Mid",$A441+CA$1),"")</f>
        <v>#N/A N/A</v>
      </c>
      <c r="CB441" s="34" t="str">
        <f ca="1">IF($A441&lt;&gt;"",_xll.BCurveInt(_xll.BCurveStrip("S23","Curvedate",$A441),"Df.Mid",$A441+CB$1),"")</f>
        <v>#N/A N/A</v>
      </c>
      <c r="CC441" s="34" t="str">
        <f ca="1">IF($A441&lt;&gt;"",_xll.BCurveInt(_xll.BCurveStrip("S23","Curvedate",$A441),"Df.Mid",$A441+CC$1),"")</f>
        <v>#N/A N/A</v>
      </c>
      <c r="CD441" s="34" t="str">
        <f ca="1">IF($A441&lt;&gt;"",_xll.BCurveInt(_xll.BCurveStrip("S23","Curvedate",$A441),"Df.Mid",$A441+CD$1),"")</f>
        <v>#N/A N/A</v>
      </c>
      <c r="CE441" s="34" t="str">
        <f ca="1">IF($A441&lt;&gt;"",_xll.BCurveInt(_xll.BCurveStrip("S23","Curvedate",$A441),"Df.Mid",$A441+CE$1),"")</f>
        <v>#N/A N/A</v>
      </c>
      <c r="CF441" s="34" t="str">
        <f ca="1">IF($A441&lt;&gt;"",_xll.BCurveInt(_xll.BCurveStrip("S23","Curvedate",$A441),"Df.Mid",$A441+CF$1),"")</f>
        <v>#N/A N/A</v>
      </c>
      <c r="CG441" s="34" t="str">
        <f ca="1">IF($A441&lt;&gt;"",_xll.BCurveInt(_xll.BCurveStrip("S23","Curvedate",$A441),"Df.Mid",$A441+CG$1),"")</f>
        <v>#N/A N/A</v>
      </c>
      <c r="CH441" s="34" t="str">
        <f ca="1">IF($A441&lt;&gt;"",_xll.BCurveInt(_xll.BCurveStrip("S23","Curvedate",$A441),"Df.Mid",$A441+CH$1),"")</f>
        <v>#N/A N/A</v>
      </c>
      <c r="CI441" s="34" t="str">
        <f ca="1">IF($A441&lt;&gt;"",_xll.BCurveInt(_xll.BCurveStrip("S23","Curvedate",$A441),"Df.Mid",$A441+CI$1),"")</f>
        <v>#N/A N/A</v>
      </c>
      <c r="CJ441" s="34" t="str">
        <f ca="1">IF($A441&lt;&gt;"",_xll.BCurveInt(_xll.BCurveStrip("S23","Curvedate",$A441),"Df.Mid",$A441+CJ$1),"")</f>
        <v>#N/A N/A</v>
      </c>
      <c r="CK441" s="34" t="str">
        <f ca="1">IF($A441&lt;&gt;"",_xll.BCurveInt(_xll.BCurveStrip("S23","Curvedate",$A441),"Df.Mid",$A441+CK$1),"")</f>
        <v>#N/A N/A</v>
      </c>
      <c r="CL441" s="34" t="str">
        <f ca="1">IF($A441&lt;&gt;"",_xll.BCurveInt(_xll.BCurveStrip("S23","Curvedate",$A441),"Df.Mid",$A441+CL$1),"")</f>
        <v>#N/A N/A</v>
      </c>
      <c r="CM441" s="34" t="str">
        <f ca="1">IF($A441&lt;&gt;"",_xll.BCurveInt(_xll.BCurveStrip("S23","Curvedate",$A441),"Df.Mid",$A441+CM$1),"")</f>
        <v>#N/A N/A</v>
      </c>
      <c r="CN441" s="34" t="str">
        <f ca="1">IF($A441&lt;&gt;"",_xll.BCurveInt(_xll.BCurveStrip("S23","Curvedate",$A441),"Df.Mid",$A441+CN$1),"")</f>
        <v>#N/A N/A</v>
      </c>
      <c r="CO441" s="34" t="str">
        <f ca="1">IF($A441&lt;&gt;"",_xll.BCurveInt(_xll.BCurveStrip("S23","Curvedate",$A441),"Df.Mid",$A441+CO$1),"")</f>
        <v>#N/A N/A</v>
      </c>
      <c r="CP441" s="34" t="str">
        <f ca="1">IF($A441&lt;&gt;"",_xll.BCurveInt(_xll.BCurveStrip("S23","Curvedate",$A441),"Df.Mid",$A441+CP$1),"")</f>
        <v>#N/A N/A</v>
      </c>
      <c r="CQ441" s="34" t="str">
        <f ca="1">IF($A441&lt;&gt;"",_xll.BCurveInt(_xll.BCurveStrip("S23","Curvedate",$A441),"Df.Mid",$A441+CQ$1),"")</f>
        <v>#N/A N/A</v>
      </c>
      <c r="CR441" s="34" t="str">
        <f ca="1">IF($A441&lt;&gt;"",_xll.BCurveInt(_xll.BCurveStrip("S23","Curvedate",$A441),"Df.Mid",$A441+CR$1),"")</f>
        <v>#N/A N/A</v>
      </c>
      <c r="CS441" s="34" t="str">
        <f ca="1">IF($A441&lt;&gt;"",_xll.BCurveInt(_xll.BCurveStrip("S23","Curvedate",$A441),"Df.Mid",$A441+CS$1),"")</f>
        <v>#N/A N/A</v>
      </c>
      <c r="CT441" s="34" t="str">
        <f ca="1">IF($A441&lt;&gt;"",_xll.BCurveInt(_xll.BCurveStrip("S23","Curvedate",$A441),"Df.Mid",$A441+CT$1),"")</f>
        <v>#N/A N/A</v>
      </c>
      <c r="CU441" s="34" t="str">
        <f ca="1">IF($A441&lt;&gt;"",_xll.BCurveInt(_xll.BCurveStrip("S23","Curvedate",$A441),"Df.Mid",$A441+CU$1),"")</f>
        <v>#N/A N/A</v>
      </c>
      <c r="CV441" s="34" t="str">
        <f ca="1">IF($A441&lt;&gt;"",_xll.BCurveInt(_xll.BCurveStrip("S23","Curvedate",$A441),"Df.Mid",$A441+CV$1),"")</f>
        <v>#N/A N/A</v>
      </c>
      <c r="CW441" s="34" t="str">
        <f ca="1">IF($A441&lt;&gt;"",_xll.BCurveInt(_xll.BCurveStrip("S23","Curvedate",$A441),"Df.Mid",$A441+CW$1),"")</f>
        <v>#N/A N/A</v>
      </c>
      <c r="CX441" s="34" t="str">
        <f ca="1">IF($A441&lt;&gt;"",_xll.BCurveInt(_xll.BCurveStrip("S23","Curvedate",$A441),"Df.Mid",$A441+CX$1),"")</f>
        <v>#N/A N/A</v>
      </c>
      <c r="CY441" s="34" t="str">
        <f ca="1">IF($A441&lt;&gt;"",_xll.BCurveInt(_xll.BCurveStrip("S23","Curvedate",$A441),"Df.Mid",$A441+CY$1),"")</f>
        <v>#N/A N/A</v>
      </c>
      <c r="CZ441" s="34" t="str">
        <f ca="1">IF($A441&lt;&gt;"",_xll.BCurveInt(_xll.BCurveStrip("S23","Curvedate",$A441),"Df.Mid",$A441+CZ$1),"")</f>
        <v>#N/A N/A</v>
      </c>
      <c r="DA441" s="34" t="str">
        <f ca="1">IF($A441&lt;&gt;"",_xll.BCurveInt(_xll.BCurveStrip("S23","Curvedate",$A441),"Df.Mid",$A441+DA$1),"")</f>
        <v>#N/A N/A</v>
      </c>
      <c r="DB441" s="34" t="str">
        <f ca="1">IF($A441&lt;&gt;"",_xll.BCurveInt(_xll.BCurveStrip("S23","Curvedate",$A441),"Df.Mid",$A441+DB$1),"")</f>
        <v>#N/A N/A</v>
      </c>
    </row>
    <row r="442" spans="1:106" x14ac:dyDescent="0.2">
      <c r="A442" s="13">
        <f t="shared" ca="1" si="6"/>
        <v>44888</v>
      </c>
      <c r="B442" s="34" t="str">
        <f ca="1">IF($A442&lt;&gt;"",_xll.BCurveInt(_xll.BCurveStrip("S23","Curvedate",$A442),"Df.Mid",$A442+B$1),"")</f>
        <v>#N/A N/A</v>
      </c>
      <c r="C442" s="34" t="str">
        <f ca="1">IF($A442&lt;&gt;"",_xll.BCurveInt(_xll.BCurveStrip("S23","Curvedate",$A442),"Df.Mid",$A442+C$1),"")</f>
        <v>#N/A N/A</v>
      </c>
      <c r="D442" s="34" t="str">
        <f ca="1">IF($A442&lt;&gt;"",_xll.BCurveInt(_xll.BCurveStrip("S23","Curvedate",$A442),"Df.Mid",$A442+D$1),"")</f>
        <v>#N/A N/A</v>
      </c>
      <c r="E442" s="34" t="str">
        <f ca="1">IF($A442&lt;&gt;"",_xll.BCurveInt(_xll.BCurveStrip("S23","Curvedate",$A442),"Df.Mid",$A442+E$1),"")</f>
        <v>#N/A N/A</v>
      </c>
      <c r="F442" s="34" t="str">
        <f ca="1">IF($A442&lt;&gt;"",_xll.BCurveInt(_xll.BCurveStrip("S23","Curvedate",$A442),"Df.Mid",$A442+F$1),"")</f>
        <v>#N/A N/A</v>
      </c>
      <c r="G442" s="34" t="str">
        <f ca="1">IF($A442&lt;&gt;"",_xll.BCurveInt(_xll.BCurveStrip("S23","Curvedate",$A442),"Df.Mid",$A442+G$1),"")</f>
        <v>#N/A N/A</v>
      </c>
      <c r="H442" s="34" t="str">
        <f ca="1">IF($A442&lt;&gt;"",_xll.BCurveInt(_xll.BCurveStrip("S23","Curvedate",$A442),"Df.Mid",$A442+H$1),"")</f>
        <v>#N/A N/A</v>
      </c>
      <c r="I442" s="34" t="str">
        <f ca="1">IF($A442&lt;&gt;"",_xll.BCurveInt(_xll.BCurveStrip("S23","Curvedate",$A442),"Df.Mid",$A442+I$1),"")</f>
        <v>#N/A N/A</v>
      </c>
      <c r="J442" s="34" t="str">
        <f ca="1">IF($A442&lt;&gt;"",_xll.BCurveInt(_xll.BCurveStrip("S23","Curvedate",$A442),"Df.Mid",$A442+J$1),"")</f>
        <v>#N/A N/A</v>
      </c>
      <c r="K442" s="34" t="str">
        <f ca="1">IF($A442&lt;&gt;"",_xll.BCurveInt(_xll.BCurveStrip("S23","Curvedate",$A442),"Df.Mid",$A442+K$1),"")</f>
        <v>#N/A N/A</v>
      </c>
      <c r="L442" s="34" t="str">
        <f ca="1">IF($A442&lt;&gt;"",_xll.BCurveInt(_xll.BCurveStrip("S23","Curvedate",$A442),"Df.Mid",$A442+L$1),"")</f>
        <v>#N/A N/A</v>
      </c>
      <c r="M442" s="34" t="str">
        <f ca="1">IF($A442&lt;&gt;"",_xll.BCurveInt(_xll.BCurveStrip("S23","Curvedate",$A442),"Df.Mid",$A442+M$1),"")</f>
        <v>#N/A N/A</v>
      </c>
      <c r="N442" s="34" t="str">
        <f ca="1">IF($A442&lt;&gt;"",_xll.BCurveInt(_xll.BCurveStrip("S23","Curvedate",$A442),"Df.Mid",$A442+N$1),"")</f>
        <v>#N/A N/A</v>
      </c>
      <c r="O442" s="34" t="str">
        <f ca="1">IF($A442&lt;&gt;"",_xll.BCurveInt(_xll.BCurveStrip("S23","Curvedate",$A442),"Df.Mid",$A442+O$1),"")</f>
        <v>#N/A N/A</v>
      </c>
      <c r="P442" s="34" t="str">
        <f ca="1">IF($A442&lt;&gt;"",_xll.BCurveInt(_xll.BCurveStrip("S23","Curvedate",$A442),"Df.Mid",$A442+P$1),"")</f>
        <v>#N/A N/A</v>
      </c>
      <c r="Q442" s="34" t="str">
        <f ca="1">IF($A442&lt;&gt;"",_xll.BCurveInt(_xll.BCurveStrip("S23","Curvedate",$A442),"Df.Mid",$A442+Q$1),"")</f>
        <v>#N/A N/A</v>
      </c>
      <c r="R442" s="34" t="str">
        <f ca="1">IF($A442&lt;&gt;"",_xll.BCurveInt(_xll.BCurveStrip("S23","Curvedate",$A442),"Df.Mid",$A442+R$1),"")</f>
        <v>#N/A N/A</v>
      </c>
      <c r="S442" s="34" t="str">
        <f ca="1">IF($A442&lt;&gt;"",_xll.BCurveInt(_xll.BCurveStrip("S23","Curvedate",$A442),"Df.Mid",$A442+S$1),"")</f>
        <v>#N/A N/A</v>
      </c>
      <c r="T442" s="34" t="str">
        <f ca="1">IF($A442&lt;&gt;"",_xll.BCurveInt(_xll.BCurveStrip("S23","Curvedate",$A442),"Df.Mid",$A442+T$1),"")</f>
        <v>#N/A N/A</v>
      </c>
      <c r="U442" s="34" t="str">
        <f ca="1">IF($A442&lt;&gt;"",_xll.BCurveInt(_xll.BCurveStrip("S23","Curvedate",$A442),"Df.Mid",$A442+U$1),"")</f>
        <v>#N/A N/A</v>
      </c>
      <c r="V442" s="34" t="str">
        <f ca="1">IF($A442&lt;&gt;"",_xll.BCurveInt(_xll.BCurveStrip("S23","Curvedate",$A442),"Df.Mid",$A442+V$1),"")</f>
        <v>#N/A N/A</v>
      </c>
      <c r="W442" s="34" t="str">
        <f ca="1">IF($A442&lt;&gt;"",_xll.BCurveInt(_xll.BCurveStrip("S23","Curvedate",$A442),"Df.Mid",$A442+W$1),"")</f>
        <v>#N/A N/A</v>
      </c>
      <c r="X442" s="34" t="str">
        <f ca="1">IF($A442&lt;&gt;"",_xll.BCurveInt(_xll.BCurveStrip("S23","Curvedate",$A442),"Df.Mid",$A442+X$1),"")</f>
        <v>#N/A N/A</v>
      </c>
      <c r="Y442" s="34" t="str">
        <f ca="1">IF($A442&lt;&gt;"",_xll.BCurveInt(_xll.BCurveStrip("S23","Curvedate",$A442),"Df.Mid",$A442+Y$1),"")</f>
        <v>#N/A N/A</v>
      </c>
      <c r="Z442" s="34" t="str">
        <f ca="1">IF($A442&lt;&gt;"",_xll.BCurveInt(_xll.BCurveStrip("S23","Curvedate",$A442),"Df.Mid",$A442+Z$1),"")</f>
        <v>#N/A N/A</v>
      </c>
      <c r="AA442" s="34" t="str">
        <f ca="1">IF($A442&lt;&gt;"",_xll.BCurveInt(_xll.BCurveStrip("S23","Curvedate",$A442),"Df.Mid",$A442+AA$1),"")</f>
        <v>#N/A N/A</v>
      </c>
      <c r="AB442" s="34" t="str">
        <f ca="1">IF($A442&lt;&gt;"",_xll.BCurveInt(_xll.BCurveStrip("S23","Curvedate",$A442),"Df.Mid",$A442+AB$1),"")</f>
        <v>#N/A N/A</v>
      </c>
      <c r="AC442" s="34" t="str">
        <f ca="1">IF($A442&lt;&gt;"",_xll.BCurveInt(_xll.BCurveStrip("S23","Curvedate",$A442),"Df.Mid",$A442+AC$1),"")</f>
        <v>#N/A N/A</v>
      </c>
      <c r="AD442" s="34" t="str">
        <f ca="1">IF($A442&lt;&gt;"",_xll.BCurveInt(_xll.BCurveStrip("S23","Curvedate",$A442),"Df.Mid",$A442+AD$1),"")</f>
        <v>#N/A N/A</v>
      </c>
      <c r="AE442" s="34" t="str">
        <f ca="1">IF($A442&lt;&gt;"",_xll.BCurveInt(_xll.BCurveStrip("S23","Curvedate",$A442),"Df.Mid",$A442+AE$1),"")</f>
        <v>#N/A N/A</v>
      </c>
      <c r="AF442" s="34" t="str">
        <f ca="1">IF($A442&lt;&gt;"",_xll.BCurveInt(_xll.BCurveStrip("S23","Curvedate",$A442),"Df.Mid",$A442+AF$1),"")</f>
        <v>#N/A N/A</v>
      </c>
      <c r="AG442" s="34" t="str">
        <f ca="1">IF($A442&lt;&gt;"",_xll.BCurveInt(_xll.BCurveStrip("S23","Curvedate",$A442),"Df.Mid",$A442+AG$1),"")</f>
        <v>#N/A N/A</v>
      </c>
      <c r="AH442" s="34" t="str">
        <f ca="1">IF($A442&lt;&gt;"",_xll.BCurveInt(_xll.BCurveStrip("S23","Curvedate",$A442),"Df.Mid",$A442+AH$1),"")</f>
        <v>#N/A N/A</v>
      </c>
      <c r="AI442" s="34" t="str">
        <f ca="1">IF($A442&lt;&gt;"",_xll.BCurveInt(_xll.BCurveStrip("S23","Curvedate",$A442),"Df.Mid",$A442+AI$1),"")</f>
        <v>#N/A N/A</v>
      </c>
      <c r="AJ442" s="34" t="str">
        <f ca="1">IF($A442&lt;&gt;"",_xll.BCurveInt(_xll.BCurveStrip("S23","Curvedate",$A442),"Df.Mid",$A442+AJ$1),"")</f>
        <v>#N/A N/A</v>
      </c>
      <c r="AK442" s="34" t="str">
        <f ca="1">IF($A442&lt;&gt;"",_xll.BCurveInt(_xll.BCurveStrip("S23","Curvedate",$A442),"Df.Mid",$A442+AK$1),"")</f>
        <v>#N/A N/A</v>
      </c>
      <c r="AL442" s="34" t="str">
        <f ca="1">IF($A442&lt;&gt;"",_xll.BCurveInt(_xll.BCurveStrip("S23","Curvedate",$A442),"Df.Mid",$A442+AL$1),"")</f>
        <v>#N/A N/A</v>
      </c>
      <c r="AM442" s="34" t="str">
        <f ca="1">IF($A442&lt;&gt;"",_xll.BCurveInt(_xll.BCurveStrip("S23","Curvedate",$A442),"Df.Mid",$A442+AM$1),"")</f>
        <v>#N/A N/A</v>
      </c>
      <c r="AN442" s="34" t="str">
        <f ca="1">IF($A442&lt;&gt;"",_xll.BCurveInt(_xll.BCurveStrip("S23","Curvedate",$A442),"Df.Mid",$A442+AN$1),"")</f>
        <v>#N/A N/A</v>
      </c>
      <c r="AO442" s="34" t="str">
        <f ca="1">IF($A442&lt;&gt;"",_xll.BCurveInt(_xll.BCurveStrip("S23","Curvedate",$A442),"Df.Mid",$A442+AO$1),"")</f>
        <v>#N/A N/A</v>
      </c>
      <c r="AP442" s="34" t="str">
        <f ca="1">IF($A442&lt;&gt;"",_xll.BCurveInt(_xll.BCurveStrip("S23","Curvedate",$A442),"Df.Mid",$A442+AP$1),"")</f>
        <v>#N/A N/A</v>
      </c>
      <c r="AQ442" s="34" t="str">
        <f ca="1">IF($A442&lt;&gt;"",_xll.BCurveInt(_xll.BCurveStrip("S23","Curvedate",$A442),"Df.Mid",$A442+AQ$1),"")</f>
        <v>#N/A N/A</v>
      </c>
      <c r="AR442" s="34" t="str">
        <f ca="1">IF($A442&lt;&gt;"",_xll.BCurveInt(_xll.BCurveStrip("S23","Curvedate",$A442),"Df.Mid",$A442+AR$1),"")</f>
        <v>#N/A N/A</v>
      </c>
      <c r="AS442" s="34" t="str">
        <f ca="1">IF($A442&lt;&gt;"",_xll.BCurveInt(_xll.BCurveStrip("S23","Curvedate",$A442),"Df.Mid",$A442+AS$1),"")</f>
        <v>#N/A N/A</v>
      </c>
      <c r="AT442" s="34" t="str">
        <f ca="1">IF($A442&lt;&gt;"",_xll.BCurveInt(_xll.BCurveStrip("S23","Curvedate",$A442),"Df.Mid",$A442+AT$1),"")</f>
        <v>#N/A N/A</v>
      </c>
      <c r="AU442" s="34" t="str">
        <f ca="1">IF($A442&lt;&gt;"",_xll.BCurveInt(_xll.BCurveStrip("S23","Curvedate",$A442),"Df.Mid",$A442+AU$1),"")</f>
        <v>#N/A N/A</v>
      </c>
      <c r="AV442" s="34" t="str">
        <f ca="1">IF($A442&lt;&gt;"",_xll.BCurveInt(_xll.BCurveStrip("S23","Curvedate",$A442),"Df.Mid",$A442+AV$1),"")</f>
        <v>#N/A N/A</v>
      </c>
      <c r="AW442" s="34" t="str">
        <f ca="1">IF($A442&lt;&gt;"",_xll.BCurveInt(_xll.BCurveStrip("S23","Curvedate",$A442),"Df.Mid",$A442+AW$1),"")</f>
        <v>#N/A N/A</v>
      </c>
      <c r="AX442" s="34" t="str">
        <f ca="1">IF($A442&lt;&gt;"",_xll.BCurveInt(_xll.BCurveStrip("S23","Curvedate",$A442),"Df.Mid",$A442+AX$1),"")</f>
        <v>#N/A N/A</v>
      </c>
      <c r="AY442" s="34" t="str">
        <f ca="1">IF($A442&lt;&gt;"",_xll.BCurveInt(_xll.BCurveStrip("S23","Curvedate",$A442),"Df.Mid",$A442+AY$1),"")</f>
        <v>#N/A N/A</v>
      </c>
      <c r="AZ442" s="34" t="str">
        <f ca="1">IF($A442&lt;&gt;"",_xll.BCurveInt(_xll.BCurveStrip("S23","Curvedate",$A442),"Df.Mid",$A442+AZ$1),"")</f>
        <v>#N/A N/A</v>
      </c>
      <c r="BA442" s="34" t="str">
        <f ca="1">IF($A442&lt;&gt;"",_xll.BCurveInt(_xll.BCurveStrip("S23","Curvedate",$A442),"Df.Mid",$A442+BA$1),"")</f>
        <v>#N/A N/A</v>
      </c>
      <c r="BB442" s="34" t="str">
        <f ca="1">IF($A442&lt;&gt;"",_xll.BCurveInt(_xll.BCurveStrip("S23","Curvedate",$A442),"Df.Mid",$A442+BB$1),"")</f>
        <v>#N/A N/A</v>
      </c>
      <c r="BC442" s="34" t="str">
        <f ca="1">IF($A442&lt;&gt;"",_xll.BCurveInt(_xll.BCurveStrip("S23","Curvedate",$A442),"Df.Mid",$A442+BC$1),"")</f>
        <v>#N/A N/A</v>
      </c>
      <c r="BD442" s="34" t="str">
        <f ca="1">IF($A442&lt;&gt;"",_xll.BCurveInt(_xll.BCurveStrip("S23","Curvedate",$A442),"Df.Mid",$A442+BD$1),"")</f>
        <v>#N/A N/A</v>
      </c>
      <c r="BE442" s="34" t="str">
        <f ca="1">IF($A442&lt;&gt;"",_xll.BCurveInt(_xll.BCurveStrip("S23","Curvedate",$A442),"Df.Mid",$A442+BE$1),"")</f>
        <v>#N/A N/A</v>
      </c>
      <c r="BF442" s="34" t="str">
        <f ca="1">IF($A442&lt;&gt;"",_xll.BCurveInt(_xll.BCurveStrip("S23","Curvedate",$A442),"Df.Mid",$A442+BF$1),"")</f>
        <v>#N/A N/A</v>
      </c>
      <c r="BG442" s="34" t="str">
        <f ca="1">IF($A442&lt;&gt;"",_xll.BCurveInt(_xll.BCurveStrip("S23","Curvedate",$A442),"Df.Mid",$A442+BG$1),"")</f>
        <v>#N/A N/A</v>
      </c>
      <c r="BH442" s="34" t="str">
        <f ca="1">IF($A442&lt;&gt;"",_xll.BCurveInt(_xll.BCurveStrip("S23","Curvedate",$A442),"Df.Mid",$A442+BH$1),"")</f>
        <v>#N/A N/A</v>
      </c>
      <c r="BI442" s="34" t="str">
        <f ca="1">IF($A442&lt;&gt;"",_xll.BCurveInt(_xll.BCurveStrip("S23","Curvedate",$A442),"Df.Mid",$A442+BI$1),"")</f>
        <v>#N/A N/A</v>
      </c>
      <c r="BJ442" s="34" t="str">
        <f ca="1">IF($A442&lt;&gt;"",_xll.BCurveInt(_xll.BCurveStrip("S23","Curvedate",$A442),"Df.Mid",$A442+BJ$1),"")</f>
        <v>#N/A N/A</v>
      </c>
      <c r="BK442" s="34" t="str">
        <f ca="1">IF($A442&lt;&gt;"",_xll.BCurveInt(_xll.BCurveStrip("S23","Curvedate",$A442),"Df.Mid",$A442+BK$1),"")</f>
        <v>#N/A N/A</v>
      </c>
      <c r="BL442" s="34" t="str">
        <f ca="1">IF($A442&lt;&gt;"",_xll.BCurveInt(_xll.BCurveStrip("S23","Curvedate",$A442),"Df.Mid",$A442+BL$1),"")</f>
        <v>#N/A N/A</v>
      </c>
      <c r="BM442" s="34" t="str">
        <f ca="1">IF($A442&lt;&gt;"",_xll.BCurveInt(_xll.BCurveStrip("S23","Curvedate",$A442),"Df.Mid",$A442+BM$1),"")</f>
        <v>#N/A N/A</v>
      </c>
      <c r="BN442" s="34" t="str">
        <f ca="1">IF($A442&lt;&gt;"",_xll.BCurveInt(_xll.BCurveStrip("S23","Curvedate",$A442),"Df.Mid",$A442+BN$1),"")</f>
        <v>#N/A N/A</v>
      </c>
      <c r="BO442" s="34" t="str">
        <f ca="1">IF($A442&lt;&gt;"",_xll.BCurveInt(_xll.BCurveStrip("S23","Curvedate",$A442),"Df.Mid",$A442+BO$1),"")</f>
        <v>#N/A N/A</v>
      </c>
      <c r="BP442" s="34" t="str">
        <f ca="1">IF($A442&lt;&gt;"",_xll.BCurveInt(_xll.BCurveStrip("S23","Curvedate",$A442),"Df.Mid",$A442+BP$1),"")</f>
        <v>#N/A N/A</v>
      </c>
      <c r="BQ442" s="34" t="str">
        <f ca="1">IF($A442&lt;&gt;"",_xll.BCurveInt(_xll.BCurveStrip("S23","Curvedate",$A442),"Df.Mid",$A442+BQ$1),"")</f>
        <v>#N/A N/A</v>
      </c>
      <c r="BR442" s="34" t="str">
        <f ca="1">IF($A442&lt;&gt;"",_xll.BCurveInt(_xll.BCurveStrip("S23","Curvedate",$A442),"Df.Mid",$A442+BR$1),"")</f>
        <v>#N/A N/A</v>
      </c>
      <c r="BS442" s="34" t="str">
        <f ca="1">IF($A442&lt;&gt;"",_xll.BCurveInt(_xll.BCurveStrip("S23","Curvedate",$A442),"Df.Mid",$A442+BS$1),"")</f>
        <v>#N/A N/A</v>
      </c>
      <c r="BT442" s="34" t="str">
        <f ca="1">IF($A442&lt;&gt;"",_xll.BCurveInt(_xll.BCurveStrip("S23","Curvedate",$A442),"Df.Mid",$A442+BT$1),"")</f>
        <v>#N/A N/A</v>
      </c>
      <c r="BU442" s="34" t="str">
        <f ca="1">IF($A442&lt;&gt;"",_xll.BCurveInt(_xll.BCurveStrip("S23","Curvedate",$A442),"Df.Mid",$A442+BU$1),"")</f>
        <v>#N/A N/A</v>
      </c>
      <c r="BV442" s="34" t="str">
        <f ca="1">IF($A442&lt;&gt;"",_xll.BCurveInt(_xll.BCurveStrip("S23","Curvedate",$A442),"Df.Mid",$A442+BV$1),"")</f>
        <v>#N/A N/A</v>
      </c>
      <c r="BW442" s="34" t="str">
        <f ca="1">IF($A442&lt;&gt;"",_xll.BCurveInt(_xll.BCurveStrip("S23","Curvedate",$A442),"Df.Mid",$A442+BW$1),"")</f>
        <v>#N/A N/A</v>
      </c>
      <c r="BX442" s="34" t="str">
        <f ca="1">IF($A442&lt;&gt;"",_xll.BCurveInt(_xll.BCurveStrip("S23","Curvedate",$A442),"Df.Mid",$A442+BX$1),"")</f>
        <v>#N/A N/A</v>
      </c>
      <c r="BY442" s="34" t="str">
        <f ca="1">IF($A442&lt;&gt;"",_xll.BCurveInt(_xll.BCurveStrip("S23","Curvedate",$A442),"Df.Mid",$A442+BY$1),"")</f>
        <v>#N/A N/A</v>
      </c>
      <c r="BZ442" s="34" t="str">
        <f ca="1">IF($A442&lt;&gt;"",_xll.BCurveInt(_xll.BCurveStrip("S23","Curvedate",$A442),"Df.Mid",$A442+BZ$1),"")</f>
        <v>#N/A N/A</v>
      </c>
      <c r="CA442" s="34" t="str">
        <f ca="1">IF($A442&lt;&gt;"",_xll.BCurveInt(_xll.BCurveStrip("S23","Curvedate",$A442),"Df.Mid",$A442+CA$1),"")</f>
        <v>#N/A N/A</v>
      </c>
      <c r="CB442" s="34" t="str">
        <f ca="1">IF($A442&lt;&gt;"",_xll.BCurveInt(_xll.BCurveStrip("S23","Curvedate",$A442),"Df.Mid",$A442+CB$1),"")</f>
        <v>#N/A N/A</v>
      </c>
      <c r="CC442" s="34" t="str">
        <f ca="1">IF($A442&lt;&gt;"",_xll.BCurveInt(_xll.BCurveStrip("S23","Curvedate",$A442),"Df.Mid",$A442+CC$1),"")</f>
        <v>#N/A N/A</v>
      </c>
      <c r="CD442" s="34" t="str">
        <f ca="1">IF($A442&lt;&gt;"",_xll.BCurveInt(_xll.BCurveStrip("S23","Curvedate",$A442),"Df.Mid",$A442+CD$1),"")</f>
        <v>#N/A N/A</v>
      </c>
      <c r="CE442" s="34" t="str">
        <f ca="1">IF($A442&lt;&gt;"",_xll.BCurveInt(_xll.BCurveStrip("S23","Curvedate",$A442),"Df.Mid",$A442+CE$1),"")</f>
        <v>#N/A N/A</v>
      </c>
      <c r="CF442" s="34" t="str">
        <f ca="1">IF($A442&lt;&gt;"",_xll.BCurveInt(_xll.BCurveStrip("S23","Curvedate",$A442),"Df.Mid",$A442+CF$1),"")</f>
        <v>#N/A N/A</v>
      </c>
      <c r="CG442" s="34" t="str">
        <f ca="1">IF($A442&lt;&gt;"",_xll.BCurveInt(_xll.BCurveStrip("S23","Curvedate",$A442),"Df.Mid",$A442+CG$1),"")</f>
        <v>#N/A N/A</v>
      </c>
      <c r="CH442" s="34" t="str">
        <f ca="1">IF($A442&lt;&gt;"",_xll.BCurveInt(_xll.BCurveStrip("S23","Curvedate",$A442),"Df.Mid",$A442+CH$1),"")</f>
        <v>#N/A N/A</v>
      </c>
      <c r="CI442" s="34" t="str">
        <f ca="1">IF($A442&lt;&gt;"",_xll.BCurveInt(_xll.BCurveStrip("S23","Curvedate",$A442),"Df.Mid",$A442+CI$1),"")</f>
        <v>#N/A N/A</v>
      </c>
      <c r="CJ442" s="34" t="str">
        <f ca="1">IF($A442&lt;&gt;"",_xll.BCurveInt(_xll.BCurveStrip("S23","Curvedate",$A442),"Df.Mid",$A442+CJ$1),"")</f>
        <v>#N/A N/A</v>
      </c>
      <c r="CK442" s="34" t="str">
        <f ca="1">IF($A442&lt;&gt;"",_xll.BCurveInt(_xll.BCurveStrip("S23","Curvedate",$A442),"Df.Mid",$A442+CK$1),"")</f>
        <v>#N/A N/A</v>
      </c>
      <c r="CL442" s="34" t="str">
        <f ca="1">IF($A442&lt;&gt;"",_xll.BCurveInt(_xll.BCurveStrip("S23","Curvedate",$A442),"Df.Mid",$A442+CL$1),"")</f>
        <v>#N/A N/A</v>
      </c>
      <c r="CM442" s="34" t="str">
        <f ca="1">IF($A442&lt;&gt;"",_xll.BCurveInt(_xll.BCurveStrip("S23","Curvedate",$A442),"Df.Mid",$A442+CM$1),"")</f>
        <v>#N/A N/A</v>
      </c>
      <c r="CN442" s="34" t="str">
        <f ca="1">IF($A442&lt;&gt;"",_xll.BCurveInt(_xll.BCurveStrip("S23","Curvedate",$A442),"Df.Mid",$A442+CN$1),"")</f>
        <v>#N/A N/A</v>
      </c>
      <c r="CO442" s="34" t="str">
        <f ca="1">IF($A442&lt;&gt;"",_xll.BCurveInt(_xll.BCurveStrip("S23","Curvedate",$A442),"Df.Mid",$A442+CO$1),"")</f>
        <v>#N/A N/A</v>
      </c>
      <c r="CP442" s="34" t="str">
        <f ca="1">IF($A442&lt;&gt;"",_xll.BCurveInt(_xll.BCurveStrip("S23","Curvedate",$A442),"Df.Mid",$A442+CP$1),"")</f>
        <v>#N/A N/A</v>
      </c>
      <c r="CQ442" s="34" t="str">
        <f ca="1">IF($A442&lt;&gt;"",_xll.BCurveInt(_xll.BCurveStrip("S23","Curvedate",$A442),"Df.Mid",$A442+CQ$1),"")</f>
        <v>#N/A N/A</v>
      </c>
      <c r="CR442" s="34" t="str">
        <f ca="1">IF($A442&lt;&gt;"",_xll.BCurveInt(_xll.BCurveStrip("S23","Curvedate",$A442),"Df.Mid",$A442+CR$1),"")</f>
        <v>#N/A N/A</v>
      </c>
      <c r="CS442" s="34" t="str">
        <f ca="1">IF($A442&lt;&gt;"",_xll.BCurveInt(_xll.BCurveStrip("S23","Curvedate",$A442),"Df.Mid",$A442+CS$1),"")</f>
        <v>#N/A N/A</v>
      </c>
      <c r="CT442" s="34" t="str">
        <f ca="1">IF($A442&lt;&gt;"",_xll.BCurveInt(_xll.BCurveStrip("S23","Curvedate",$A442),"Df.Mid",$A442+CT$1),"")</f>
        <v>#N/A N/A</v>
      </c>
      <c r="CU442" s="34" t="str">
        <f ca="1">IF($A442&lt;&gt;"",_xll.BCurveInt(_xll.BCurveStrip("S23","Curvedate",$A442),"Df.Mid",$A442+CU$1),"")</f>
        <v>#N/A N/A</v>
      </c>
      <c r="CV442" s="34" t="str">
        <f ca="1">IF($A442&lt;&gt;"",_xll.BCurveInt(_xll.BCurveStrip("S23","Curvedate",$A442),"Df.Mid",$A442+CV$1),"")</f>
        <v>#N/A N/A</v>
      </c>
      <c r="CW442" s="34" t="str">
        <f ca="1">IF($A442&lt;&gt;"",_xll.BCurveInt(_xll.BCurveStrip("S23","Curvedate",$A442),"Df.Mid",$A442+CW$1),"")</f>
        <v>#N/A N/A</v>
      </c>
      <c r="CX442" s="34" t="str">
        <f ca="1">IF($A442&lt;&gt;"",_xll.BCurveInt(_xll.BCurveStrip("S23","Curvedate",$A442),"Df.Mid",$A442+CX$1),"")</f>
        <v>#N/A N/A</v>
      </c>
      <c r="CY442" s="34" t="str">
        <f ca="1">IF($A442&lt;&gt;"",_xll.BCurveInt(_xll.BCurveStrip("S23","Curvedate",$A442),"Df.Mid",$A442+CY$1),"")</f>
        <v>#N/A N/A</v>
      </c>
      <c r="CZ442" s="34" t="str">
        <f ca="1">IF($A442&lt;&gt;"",_xll.BCurveInt(_xll.BCurveStrip("S23","Curvedate",$A442),"Df.Mid",$A442+CZ$1),"")</f>
        <v>#N/A N/A</v>
      </c>
      <c r="DA442" s="34" t="str">
        <f ca="1">IF($A442&lt;&gt;"",_xll.BCurveInt(_xll.BCurveStrip("S23","Curvedate",$A442),"Df.Mid",$A442+DA$1),"")</f>
        <v>#N/A N/A</v>
      </c>
      <c r="DB442" s="34" t="str">
        <f ca="1">IF($A442&lt;&gt;"",_xll.BCurveInt(_xll.BCurveStrip("S23","Curvedate",$A442),"Df.Mid",$A442+DB$1),"")</f>
        <v>#N/A N/A</v>
      </c>
    </row>
    <row r="443" spans="1:106" x14ac:dyDescent="0.2">
      <c r="A443" s="13">
        <f t="shared" ca="1" si="6"/>
        <v>44889</v>
      </c>
      <c r="B443" s="34" t="str">
        <f ca="1">IF($A443&lt;&gt;"",_xll.BCurveInt(_xll.BCurveStrip("S23","Curvedate",$A443),"Df.Mid",$A443+B$1),"")</f>
        <v>#N/A N/A</v>
      </c>
      <c r="C443" s="34" t="str">
        <f ca="1">IF($A443&lt;&gt;"",_xll.BCurveInt(_xll.BCurveStrip("S23","Curvedate",$A443),"Df.Mid",$A443+C$1),"")</f>
        <v>#N/A N/A</v>
      </c>
      <c r="D443" s="34" t="str">
        <f ca="1">IF($A443&lt;&gt;"",_xll.BCurveInt(_xll.BCurveStrip("S23","Curvedate",$A443),"Df.Mid",$A443+D$1),"")</f>
        <v>#N/A N/A</v>
      </c>
      <c r="E443" s="34" t="str">
        <f ca="1">IF($A443&lt;&gt;"",_xll.BCurveInt(_xll.BCurveStrip("S23","Curvedate",$A443),"Df.Mid",$A443+E$1),"")</f>
        <v>#N/A N/A</v>
      </c>
      <c r="F443" s="34" t="str">
        <f ca="1">IF($A443&lt;&gt;"",_xll.BCurveInt(_xll.BCurveStrip("S23","Curvedate",$A443),"Df.Mid",$A443+F$1),"")</f>
        <v>#N/A N/A</v>
      </c>
      <c r="G443" s="34" t="str">
        <f ca="1">IF($A443&lt;&gt;"",_xll.BCurveInt(_xll.BCurveStrip("S23","Curvedate",$A443),"Df.Mid",$A443+G$1),"")</f>
        <v>#N/A N/A</v>
      </c>
      <c r="H443" s="34" t="str">
        <f ca="1">IF($A443&lt;&gt;"",_xll.BCurveInt(_xll.BCurveStrip("S23","Curvedate",$A443),"Df.Mid",$A443+H$1),"")</f>
        <v>#N/A N/A</v>
      </c>
      <c r="I443" s="34" t="str">
        <f ca="1">IF($A443&lt;&gt;"",_xll.BCurveInt(_xll.BCurveStrip("S23","Curvedate",$A443),"Df.Mid",$A443+I$1),"")</f>
        <v>#N/A N/A</v>
      </c>
      <c r="J443" s="34" t="str">
        <f ca="1">IF($A443&lt;&gt;"",_xll.BCurveInt(_xll.BCurveStrip("S23","Curvedate",$A443),"Df.Mid",$A443+J$1),"")</f>
        <v>#N/A N/A</v>
      </c>
      <c r="K443" s="34" t="str">
        <f ca="1">IF($A443&lt;&gt;"",_xll.BCurveInt(_xll.BCurveStrip("S23","Curvedate",$A443),"Df.Mid",$A443+K$1),"")</f>
        <v>#N/A N/A</v>
      </c>
      <c r="L443" s="34" t="str">
        <f ca="1">IF($A443&lt;&gt;"",_xll.BCurveInt(_xll.BCurveStrip("S23","Curvedate",$A443),"Df.Mid",$A443+L$1),"")</f>
        <v>#N/A N/A</v>
      </c>
      <c r="M443" s="34" t="str">
        <f ca="1">IF($A443&lt;&gt;"",_xll.BCurveInt(_xll.BCurveStrip("S23","Curvedate",$A443),"Df.Mid",$A443+M$1),"")</f>
        <v>#N/A N/A</v>
      </c>
      <c r="N443" s="34" t="str">
        <f ca="1">IF($A443&lt;&gt;"",_xll.BCurveInt(_xll.BCurveStrip("S23","Curvedate",$A443),"Df.Mid",$A443+N$1),"")</f>
        <v>#N/A N/A</v>
      </c>
      <c r="O443" s="34" t="str">
        <f ca="1">IF($A443&lt;&gt;"",_xll.BCurveInt(_xll.BCurveStrip("S23","Curvedate",$A443),"Df.Mid",$A443+O$1),"")</f>
        <v>#N/A N/A</v>
      </c>
      <c r="P443" s="34" t="str">
        <f ca="1">IF($A443&lt;&gt;"",_xll.BCurveInt(_xll.BCurveStrip("S23","Curvedate",$A443),"Df.Mid",$A443+P$1),"")</f>
        <v>#N/A N/A</v>
      </c>
      <c r="Q443" s="34" t="str">
        <f ca="1">IF($A443&lt;&gt;"",_xll.BCurveInt(_xll.BCurveStrip("S23","Curvedate",$A443),"Df.Mid",$A443+Q$1),"")</f>
        <v>#N/A N/A</v>
      </c>
      <c r="R443" s="34" t="str">
        <f ca="1">IF($A443&lt;&gt;"",_xll.BCurveInt(_xll.BCurveStrip("S23","Curvedate",$A443),"Df.Mid",$A443+R$1),"")</f>
        <v>#N/A N/A</v>
      </c>
      <c r="S443" s="34" t="str">
        <f ca="1">IF($A443&lt;&gt;"",_xll.BCurveInt(_xll.BCurveStrip("S23","Curvedate",$A443),"Df.Mid",$A443+S$1),"")</f>
        <v>#N/A N/A</v>
      </c>
      <c r="T443" s="34" t="str">
        <f ca="1">IF($A443&lt;&gt;"",_xll.BCurveInt(_xll.BCurveStrip("S23","Curvedate",$A443),"Df.Mid",$A443+T$1),"")</f>
        <v>#N/A N/A</v>
      </c>
      <c r="U443" s="34" t="str">
        <f ca="1">IF($A443&lt;&gt;"",_xll.BCurveInt(_xll.BCurveStrip("S23","Curvedate",$A443),"Df.Mid",$A443+U$1),"")</f>
        <v>#N/A N/A</v>
      </c>
      <c r="V443" s="34" t="str">
        <f ca="1">IF($A443&lt;&gt;"",_xll.BCurveInt(_xll.BCurveStrip("S23","Curvedate",$A443),"Df.Mid",$A443+V$1),"")</f>
        <v>#N/A N/A</v>
      </c>
      <c r="W443" s="34" t="str">
        <f ca="1">IF($A443&lt;&gt;"",_xll.BCurveInt(_xll.BCurveStrip("S23","Curvedate",$A443),"Df.Mid",$A443+W$1),"")</f>
        <v>#N/A N/A</v>
      </c>
      <c r="X443" s="34" t="str">
        <f ca="1">IF($A443&lt;&gt;"",_xll.BCurveInt(_xll.BCurveStrip("S23","Curvedate",$A443),"Df.Mid",$A443+X$1),"")</f>
        <v>#N/A N/A</v>
      </c>
      <c r="Y443" s="34" t="str">
        <f ca="1">IF($A443&lt;&gt;"",_xll.BCurveInt(_xll.BCurveStrip("S23","Curvedate",$A443),"Df.Mid",$A443+Y$1),"")</f>
        <v>#N/A N/A</v>
      </c>
      <c r="Z443" s="34" t="str">
        <f ca="1">IF($A443&lt;&gt;"",_xll.BCurveInt(_xll.BCurveStrip("S23","Curvedate",$A443),"Df.Mid",$A443+Z$1),"")</f>
        <v>#N/A N/A</v>
      </c>
      <c r="AA443" s="34" t="str">
        <f ca="1">IF($A443&lt;&gt;"",_xll.BCurveInt(_xll.BCurveStrip("S23","Curvedate",$A443),"Df.Mid",$A443+AA$1),"")</f>
        <v>#N/A N/A</v>
      </c>
      <c r="AB443" s="34" t="str">
        <f ca="1">IF($A443&lt;&gt;"",_xll.BCurveInt(_xll.BCurveStrip("S23","Curvedate",$A443),"Df.Mid",$A443+AB$1),"")</f>
        <v>#N/A N/A</v>
      </c>
      <c r="AC443" s="34" t="str">
        <f ca="1">IF($A443&lt;&gt;"",_xll.BCurveInt(_xll.BCurveStrip("S23","Curvedate",$A443),"Df.Mid",$A443+AC$1),"")</f>
        <v>#N/A N/A</v>
      </c>
      <c r="AD443" s="34" t="str">
        <f ca="1">IF($A443&lt;&gt;"",_xll.BCurveInt(_xll.BCurveStrip("S23","Curvedate",$A443),"Df.Mid",$A443+AD$1),"")</f>
        <v>#N/A N/A</v>
      </c>
      <c r="AE443" s="34" t="str">
        <f ca="1">IF($A443&lt;&gt;"",_xll.BCurveInt(_xll.BCurveStrip("S23","Curvedate",$A443),"Df.Mid",$A443+AE$1),"")</f>
        <v>#N/A N/A</v>
      </c>
      <c r="AF443" s="34" t="str">
        <f ca="1">IF($A443&lt;&gt;"",_xll.BCurveInt(_xll.BCurveStrip("S23","Curvedate",$A443),"Df.Mid",$A443+AF$1),"")</f>
        <v>#N/A N/A</v>
      </c>
      <c r="AG443" s="34" t="str">
        <f ca="1">IF($A443&lt;&gt;"",_xll.BCurveInt(_xll.BCurveStrip("S23","Curvedate",$A443),"Df.Mid",$A443+AG$1),"")</f>
        <v>#N/A N/A</v>
      </c>
      <c r="AH443" s="34" t="str">
        <f ca="1">IF($A443&lt;&gt;"",_xll.BCurveInt(_xll.BCurveStrip("S23","Curvedate",$A443),"Df.Mid",$A443+AH$1),"")</f>
        <v>#N/A N/A</v>
      </c>
      <c r="AI443" s="34" t="str">
        <f ca="1">IF($A443&lt;&gt;"",_xll.BCurveInt(_xll.BCurveStrip("S23","Curvedate",$A443),"Df.Mid",$A443+AI$1),"")</f>
        <v>#N/A N/A</v>
      </c>
      <c r="AJ443" s="34" t="str">
        <f ca="1">IF($A443&lt;&gt;"",_xll.BCurveInt(_xll.BCurveStrip("S23","Curvedate",$A443),"Df.Mid",$A443+AJ$1),"")</f>
        <v>#N/A N/A</v>
      </c>
      <c r="AK443" s="34" t="str">
        <f ca="1">IF($A443&lt;&gt;"",_xll.BCurveInt(_xll.BCurveStrip("S23","Curvedate",$A443),"Df.Mid",$A443+AK$1),"")</f>
        <v>#N/A N/A</v>
      </c>
      <c r="AL443" s="34" t="str">
        <f ca="1">IF($A443&lt;&gt;"",_xll.BCurveInt(_xll.BCurveStrip("S23","Curvedate",$A443),"Df.Mid",$A443+AL$1),"")</f>
        <v>#N/A N/A</v>
      </c>
      <c r="AM443" s="34" t="str">
        <f ca="1">IF($A443&lt;&gt;"",_xll.BCurveInt(_xll.BCurveStrip("S23","Curvedate",$A443),"Df.Mid",$A443+AM$1),"")</f>
        <v>#N/A N/A</v>
      </c>
      <c r="AN443" s="34" t="str">
        <f ca="1">IF($A443&lt;&gt;"",_xll.BCurveInt(_xll.BCurveStrip("S23","Curvedate",$A443),"Df.Mid",$A443+AN$1),"")</f>
        <v>#N/A N/A</v>
      </c>
      <c r="AO443" s="34" t="str">
        <f ca="1">IF($A443&lt;&gt;"",_xll.BCurveInt(_xll.BCurveStrip("S23","Curvedate",$A443),"Df.Mid",$A443+AO$1),"")</f>
        <v>#N/A N/A</v>
      </c>
      <c r="AP443" s="34" t="str">
        <f ca="1">IF($A443&lt;&gt;"",_xll.BCurveInt(_xll.BCurveStrip("S23","Curvedate",$A443),"Df.Mid",$A443+AP$1),"")</f>
        <v>#N/A N/A</v>
      </c>
      <c r="AQ443" s="34" t="str">
        <f ca="1">IF($A443&lt;&gt;"",_xll.BCurveInt(_xll.BCurveStrip("S23","Curvedate",$A443),"Df.Mid",$A443+AQ$1),"")</f>
        <v>#N/A N/A</v>
      </c>
      <c r="AR443" s="34" t="str">
        <f ca="1">IF($A443&lt;&gt;"",_xll.BCurveInt(_xll.BCurveStrip("S23","Curvedate",$A443),"Df.Mid",$A443+AR$1),"")</f>
        <v>#N/A N/A</v>
      </c>
      <c r="AS443" s="34" t="str">
        <f ca="1">IF($A443&lt;&gt;"",_xll.BCurveInt(_xll.BCurveStrip("S23","Curvedate",$A443),"Df.Mid",$A443+AS$1),"")</f>
        <v>#N/A N/A</v>
      </c>
      <c r="AT443" s="34" t="str">
        <f ca="1">IF($A443&lt;&gt;"",_xll.BCurveInt(_xll.BCurveStrip("S23","Curvedate",$A443),"Df.Mid",$A443+AT$1),"")</f>
        <v>#N/A N/A</v>
      </c>
      <c r="AU443" s="34" t="str">
        <f ca="1">IF($A443&lt;&gt;"",_xll.BCurveInt(_xll.BCurveStrip("S23","Curvedate",$A443),"Df.Mid",$A443+AU$1),"")</f>
        <v>#N/A N/A</v>
      </c>
      <c r="AV443" s="34" t="str">
        <f ca="1">IF($A443&lt;&gt;"",_xll.BCurveInt(_xll.BCurveStrip("S23","Curvedate",$A443),"Df.Mid",$A443+AV$1),"")</f>
        <v>#N/A N/A</v>
      </c>
      <c r="AW443" s="34" t="str">
        <f ca="1">IF($A443&lt;&gt;"",_xll.BCurveInt(_xll.BCurveStrip("S23","Curvedate",$A443),"Df.Mid",$A443+AW$1),"")</f>
        <v>#N/A N/A</v>
      </c>
      <c r="AX443" s="34" t="str">
        <f ca="1">IF($A443&lt;&gt;"",_xll.BCurveInt(_xll.BCurveStrip("S23","Curvedate",$A443),"Df.Mid",$A443+AX$1),"")</f>
        <v>#N/A N/A</v>
      </c>
      <c r="AY443" s="34" t="str">
        <f ca="1">IF($A443&lt;&gt;"",_xll.BCurveInt(_xll.BCurveStrip("S23","Curvedate",$A443),"Df.Mid",$A443+AY$1),"")</f>
        <v>#N/A N/A</v>
      </c>
      <c r="AZ443" s="34" t="str">
        <f ca="1">IF($A443&lt;&gt;"",_xll.BCurveInt(_xll.BCurveStrip("S23","Curvedate",$A443),"Df.Mid",$A443+AZ$1),"")</f>
        <v>#N/A N/A</v>
      </c>
      <c r="BA443" s="34" t="str">
        <f ca="1">IF($A443&lt;&gt;"",_xll.BCurveInt(_xll.BCurveStrip("S23","Curvedate",$A443),"Df.Mid",$A443+BA$1),"")</f>
        <v>#N/A N/A</v>
      </c>
      <c r="BB443" s="34" t="str">
        <f ca="1">IF($A443&lt;&gt;"",_xll.BCurveInt(_xll.BCurveStrip("S23","Curvedate",$A443),"Df.Mid",$A443+BB$1),"")</f>
        <v>#N/A N/A</v>
      </c>
      <c r="BC443" s="34" t="str">
        <f ca="1">IF($A443&lt;&gt;"",_xll.BCurveInt(_xll.BCurveStrip("S23","Curvedate",$A443),"Df.Mid",$A443+BC$1),"")</f>
        <v>#N/A N/A</v>
      </c>
      <c r="BD443" s="34" t="str">
        <f ca="1">IF($A443&lt;&gt;"",_xll.BCurveInt(_xll.BCurveStrip("S23","Curvedate",$A443),"Df.Mid",$A443+BD$1),"")</f>
        <v>#N/A N/A</v>
      </c>
      <c r="BE443" s="34" t="str">
        <f ca="1">IF($A443&lt;&gt;"",_xll.BCurveInt(_xll.BCurveStrip("S23","Curvedate",$A443),"Df.Mid",$A443+BE$1),"")</f>
        <v>#N/A N/A</v>
      </c>
      <c r="BF443" s="34" t="str">
        <f ca="1">IF($A443&lt;&gt;"",_xll.BCurveInt(_xll.BCurveStrip("S23","Curvedate",$A443),"Df.Mid",$A443+BF$1),"")</f>
        <v>#N/A N/A</v>
      </c>
      <c r="BG443" s="34" t="str">
        <f ca="1">IF($A443&lt;&gt;"",_xll.BCurveInt(_xll.BCurveStrip("S23","Curvedate",$A443),"Df.Mid",$A443+BG$1),"")</f>
        <v>#N/A N/A</v>
      </c>
      <c r="BH443" s="34" t="str">
        <f ca="1">IF($A443&lt;&gt;"",_xll.BCurveInt(_xll.BCurveStrip("S23","Curvedate",$A443),"Df.Mid",$A443+BH$1),"")</f>
        <v>#N/A N/A</v>
      </c>
      <c r="BI443" s="34" t="str">
        <f ca="1">IF($A443&lt;&gt;"",_xll.BCurveInt(_xll.BCurveStrip("S23","Curvedate",$A443),"Df.Mid",$A443+BI$1),"")</f>
        <v>#N/A N/A</v>
      </c>
      <c r="BJ443" s="34" t="str">
        <f ca="1">IF($A443&lt;&gt;"",_xll.BCurveInt(_xll.BCurveStrip("S23","Curvedate",$A443),"Df.Mid",$A443+BJ$1),"")</f>
        <v>#N/A N/A</v>
      </c>
      <c r="BK443" s="34" t="str">
        <f ca="1">IF($A443&lt;&gt;"",_xll.BCurveInt(_xll.BCurveStrip("S23","Curvedate",$A443),"Df.Mid",$A443+BK$1),"")</f>
        <v>#N/A N/A</v>
      </c>
      <c r="BL443" s="34" t="str">
        <f ca="1">IF($A443&lt;&gt;"",_xll.BCurveInt(_xll.BCurveStrip("S23","Curvedate",$A443),"Df.Mid",$A443+BL$1),"")</f>
        <v>#N/A N/A</v>
      </c>
      <c r="BM443" s="34" t="str">
        <f ca="1">IF($A443&lt;&gt;"",_xll.BCurveInt(_xll.BCurveStrip("S23","Curvedate",$A443),"Df.Mid",$A443+BM$1),"")</f>
        <v>#N/A N/A</v>
      </c>
      <c r="BN443" s="34" t="str">
        <f ca="1">IF($A443&lt;&gt;"",_xll.BCurveInt(_xll.BCurveStrip("S23","Curvedate",$A443),"Df.Mid",$A443+BN$1),"")</f>
        <v>#N/A N/A</v>
      </c>
      <c r="BO443" s="34" t="str">
        <f ca="1">IF($A443&lt;&gt;"",_xll.BCurveInt(_xll.BCurveStrip("S23","Curvedate",$A443),"Df.Mid",$A443+BO$1),"")</f>
        <v>#N/A N/A</v>
      </c>
      <c r="BP443" s="34" t="str">
        <f ca="1">IF($A443&lt;&gt;"",_xll.BCurveInt(_xll.BCurveStrip("S23","Curvedate",$A443),"Df.Mid",$A443+BP$1),"")</f>
        <v>#N/A N/A</v>
      </c>
      <c r="BQ443" s="34" t="str">
        <f ca="1">IF($A443&lt;&gt;"",_xll.BCurveInt(_xll.BCurveStrip("S23","Curvedate",$A443),"Df.Mid",$A443+BQ$1),"")</f>
        <v>#N/A N/A</v>
      </c>
      <c r="BR443" s="34" t="str">
        <f ca="1">IF($A443&lt;&gt;"",_xll.BCurveInt(_xll.BCurveStrip("S23","Curvedate",$A443),"Df.Mid",$A443+BR$1),"")</f>
        <v>#N/A N/A</v>
      </c>
      <c r="BS443" s="34" t="str">
        <f ca="1">IF($A443&lt;&gt;"",_xll.BCurveInt(_xll.BCurveStrip("S23","Curvedate",$A443),"Df.Mid",$A443+BS$1),"")</f>
        <v>#N/A N/A</v>
      </c>
      <c r="BT443" s="34" t="str">
        <f ca="1">IF($A443&lt;&gt;"",_xll.BCurveInt(_xll.BCurveStrip("S23","Curvedate",$A443),"Df.Mid",$A443+BT$1),"")</f>
        <v>#N/A N/A</v>
      </c>
      <c r="BU443" s="34" t="str">
        <f ca="1">IF($A443&lt;&gt;"",_xll.BCurveInt(_xll.BCurveStrip("S23","Curvedate",$A443),"Df.Mid",$A443+BU$1),"")</f>
        <v>#N/A N/A</v>
      </c>
      <c r="BV443" s="34" t="str">
        <f ca="1">IF($A443&lt;&gt;"",_xll.BCurveInt(_xll.BCurveStrip("S23","Curvedate",$A443),"Df.Mid",$A443+BV$1),"")</f>
        <v>#N/A N/A</v>
      </c>
      <c r="BW443" s="34" t="str">
        <f ca="1">IF($A443&lt;&gt;"",_xll.BCurveInt(_xll.BCurveStrip("S23","Curvedate",$A443),"Df.Mid",$A443+BW$1),"")</f>
        <v>#N/A N/A</v>
      </c>
      <c r="BX443" s="34" t="str">
        <f ca="1">IF($A443&lt;&gt;"",_xll.BCurveInt(_xll.BCurveStrip("S23","Curvedate",$A443),"Df.Mid",$A443+BX$1),"")</f>
        <v>#N/A N/A</v>
      </c>
      <c r="BY443" s="34" t="str">
        <f ca="1">IF($A443&lt;&gt;"",_xll.BCurveInt(_xll.BCurveStrip("S23","Curvedate",$A443),"Df.Mid",$A443+BY$1),"")</f>
        <v>#N/A N/A</v>
      </c>
      <c r="BZ443" s="34" t="str">
        <f ca="1">IF($A443&lt;&gt;"",_xll.BCurveInt(_xll.BCurveStrip("S23","Curvedate",$A443),"Df.Mid",$A443+BZ$1),"")</f>
        <v>#N/A N/A</v>
      </c>
      <c r="CA443" s="34" t="str">
        <f ca="1">IF($A443&lt;&gt;"",_xll.BCurveInt(_xll.BCurveStrip("S23","Curvedate",$A443),"Df.Mid",$A443+CA$1),"")</f>
        <v>#N/A N/A</v>
      </c>
      <c r="CB443" s="34" t="str">
        <f ca="1">IF($A443&lt;&gt;"",_xll.BCurveInt(_xll.BCurveStrip("S23","Curvedate",$A443),"Df.Mid",$A443+CB$1),"")</f>
        <v>#N/A N/A</v>
      </c>
      <c r="CC443" s="34" t="str">
        <f ca="1">IF($A443&lt;&gt;"",_xll.BCurveInt(_xll.BCurveStrip("S23","Curvedate",$A443),"Df.Mid",$A443+CC$1),"")</f>
        <v>#N/A N/A</v>
      </c>
      <c r="CD443" s="34" t="str">
        <f ca="1">IF($A443&lt;&gt;"",_xll.BCurveInt(_xll.BCurveStrip("S23","Curvedate",$A443),"Df.Mid",$A443+CD$1),"")</f>
        <v>#N/A N/A</v>
      </c>
      <c r="CE443" s="34" t="str">
        <f ca="1">IF($A443&lt;&gt;"",_xll.BCurveInt(_xll.BCurveStrip("S23","Curvedate",$A443),"Df.Mid",$A443+CE$1),"")</f>
        <v>#N/A N/A</v>
      </c>
      <c r="CF443" s="34" t="str">
        <f ca="1">IF($A443&lt;&gt;"",_xll.BCurveInt(_xll.BCurveStrip("S23","Curvedate",$A443),"Df.Mid",$A443+CF$1),"")</f>
        <v>#N/A N/A</v>
      </c>
      <c r="CG443" s="34" t="str">
        <f ca="1">IF($A443&lt;&gt;"",_xll.BCurveInt(_xll.BCurveStrip("S23","Curvedate",$A443),"Df.Mid",$A443+CG$1),"")</f>
        <v>#N/A N/A</v>
      </c>
      <c r="CH443" s="34" t="str">
        <f ca="1">IF($A443&lt;&gt;"",_xll.BCurveInt(_xll.BCurveStrip("S23","Curvedate",$A443),"Df.Mid",$A443+CH$1),"")</f>
        <v>#N/A N/A</v>
      </c>
      <c r="CI443" s="34" t="str">
        <f ca="1">IF($A443&lt;&gt;"",_xll.BCurveInt(_xll.BCurveStrip("S23","Curvedate",$A443),"Df.Mid",$A443+CI$1),"")</f>
        <v>#N/A N/A</v>
      </c>
      <c r="CJ443" s="34" t="str">
        <f ca="1">IF($A443&lt;&gt;"",_xll.BCurveInt(_xll.BCurveStrip("S23","Curvedate",$A443),"Df.Mid",$A443+CJ$1),"")</f>
        <v>#N/A N/A</v>
      </c>
      <c r="CK443" s="34" t="str">
        <f ca="1">IF($A443&lt;&gt;"",_xll.BCurveInt(_xll.BCurveStrip("S23","Curvedate",$A443),"Df.Mid",$A443+CK$1),"")</f>
        <v>#N/A N/A</v>
      </c>
      <c r="CL443" s="34" t="str">
        <f ca="1">IF($A443&lt;&gt;"",_xll.BCurveInt(_xll.BCurveStrip("S23","Curvedate",$A443),"Df.Mid",$A443+CL$1),"")</f>
        <v>#N/A N/A</v>
      </c>
      <c r="CM443" s="34" t="str">
        <f ca="1">IF($A443&lt;&gt;"",_xll.BCurveInt(_xll.BCurveStrip("S23","Curvedate",$A443),"Df.Mid",$A443+CM$1),"")</f>
        <v>#N/A N/A</v>
      </c>
      <c r="CN443" s="34" t="str">
        <f ca="1">IF($A443&lt;&gt;"",_xll.BCurveInt(_xll.BCurveStrip("S23","Curvedate",$A443),"Df.Mid",$A443+CN$1),"")</f>
        <v>#N/A N/A</v>
      </c>
      <c r="CO443" s="34" t="str">
        <f ca="1">IF($A443&lt;&gt;"",_xll.BCurveInt(_xll.BCurveStrip("S23","Curvedate",$A443),"Df.Mid",$A443+CO$1),"")</f>
        <v>#N/A N/A</v>
      </c>
      <c r="CP443" s="34" t="str">
        <f ca="1">IF($A443&lt;&gt;"",_xll.BCurveInt(_xll.BCurveStrip("S23","Curvedate",$A443),"Df.Mid",$A443+CP$1),"")</f>
        <v>#N/A N/A</v>
      </c>
      <c r="CQ443" s="34" t="str">
        <f ca="1">IF($A443&lt;&gt;"",_xll.BCurveInt(_xll.BCurveStrip("S23","Curvedate",$A443),"Df.Mid",$A443+CQ$1),"")</f>
        <v>#N/A N/A</v>
      </c>
      <c r="CR443" s="34" t="str">
        <f ca="1">IF($A443&lt;&gt;"",_xll.BCurveInt(_xll.BCurveStrip("S23","Curvedate",$A443),"Df.Mid",$A443+CR$1),"")</f>
        <v>#N/A N/A</v>
      </c>
      <c r="CS443" s="34" t="str">
        <f ca="1">IF($A443&lt;&gt;"",_xll.BCurveInt(_xll.BCurveStrip("S23","Curvedate",$A443),"Df.Mid",$A443+CS$1),"")</f>
        <v>#N/A N/A</v>
      </c>
      <c r="CT443" s="34" t="str">
        <f ca="1">IF($A443&lt;&gt;"",_xll.BCurveInt(_xll.BCurveStrip("S23","Curvedate",$A443),"Df.Mid",$A443+CT$1),"")</f>
        <v>#N/A N/A</v>
      </c>
      <c r="CU443" s="34" t="str">
        <f ca="1">IF($A443&lt;&gt;"",_xll.BCurveInt(_xll.BCurveStrip("S23","Curvedate",$A443),"Df.Mid",$A443+CU$1),"")</f>
        <v>#N/A N/A</v>
      </c>
      <c r="CV443" s="34" t="str">
        <f ca="1">IF($A443&lt;&gt;"",_xll.BCurveInt(_xll.BCurveStrip("S23","Curvedate",$A443),"Df.Mid",$A443+CV$1),"")</f>
        <v>#N/A N/A</v>
      </c>
      <c r="CW443" s="34" t="str">
        <f ca="1">IF($A443&lt;&gt;"",_xll.BCurveInt(_xll.BCurveStrip("S23","Curvedate",$A443),"Df.Mid",$A443+CW$1),"")</f>
        <v>#N/A N/A</v>
      </c>
      <c r="CX443" s="34" t="str">
        <f ca="1">IF($A443&lt;&gt;"",_xll.BCurveInt(_xll.BCurveStrip("S23","Curvedate",$A443),"Df.Mid",$A443+CX$1),"")</f>
        <v>#N/A N/A</v>
      </c>
      <c r="CY443" s="34" t="str">
        <f ca="1">IF($A443&lt;&gt;"",_xll.BCurveInt(_xll.BCurveStrip("S23","Curvedate",$A443),"Df.Mid",$A443+CY$1),"")</f>
        <v>#N/A N/A</v>
      </c>
      <c r="CZ443" s="34" t="str">
        <f ca="1">IF($A443&lt;&gt;"",_xll.BCurveInt(_xll.BCurveStrip("S23","Curvedate",$A443),"Df.Mid",$A443+CZ$1),"")</f>
        <v>#N/A N/A</v>
      </c>
      <c r="DA443" s="34" t="str">
        <f ca="1">IF($A443&lt;&gt;"",_xll.BCurveInt(_xll.BCurveStrip("S23","Curvedate",$A443),"Df.Mid",$A443+DA$1),"")</f>
        <v>#N/A N/A</v>
      </c>
      <c r="DB443" s="34" t="str">
        <f ca="1">IF($A443&lt;&gt;"",_xll.BCurveInt(_xll.BCurveStrip("S23","Curvedate",$A443),"Df.Mid",$A443+DB$1),"")</f>
        <v>#N/A N/A</v>
      </c>
    </row>
    <row r="444" spans="1:106" x14ac:dyDescent="0.2">
      <c r="A444" s="13">
        <f t="shared" ca="1" si="6"/>
        <v>44890</v>
      </c>
      <c r="B444" s="34" t="str">
        <f ca="1">IF($A444&lt;&gt;"",_xll.BCurveInt(_xll.BCurveStrip("S23","Curvedate",$A444),"Df.Mid",$A444+B$1),"")</f>
        <v>#N/A N/A</v>
      </c>
      <c r="C444" s="34" t="str">
        <f ca="1">IF($A444&lt;&gt;"",_xll.BCurveInt(_xll.BCurveStrip("S23","Curvedate",$A444),"Df.Mid",$A444+C$1),"")</f>
        <v>#N/A N/A</v>
      </c>
      <c r="D444" s="34" t="str">
        <f ca="1">IF($A444&lt;&gt;"",_xll.BCurveInt(_xll.BCurveStrip("S23","Curvedate",$A444),"Df.Mid",$A444+D$1),"")</f>
        <v>#N/A N/A</v>
      </c>
      <c r="E444" s="34" t="str">
        <f ca="1">IF($A444&lt;&gt;"",_xll.BCurveInt(_xll.BCurveStrip("S23","Curvedate",$A444),"Df.Mid",$A444+E$1),"")</f>
        <v>#N/A N/A</v>
      </c>
      <c r="F444" s="34" t="str">
        <f ca="1">IF($A444&lt;&gt;"",_xll.BCurveInt(_xll.BCurveStrip("S23","Curvedate",$A444),"Df.Mid",$A444+F$1),"")</f>
        <v>#N/A N/A</v>
      </c>
      <c r="G444" s="34" t="str">
        <f ca="1">IF($A444&lt;&gt;"",_xll.BCurveInt(_xll.BCurveStrip("S23","Curvedate",$A444),"Df.Mid",$A444+G$1),"")</f>
        <v>#N/A N/A</v>
      </c>
      <c r="H444" s="34" t="str">
        <f ca="1">IF($A444&lt;&gt;"",_xll.BCurveInt(_xll.BCurveStrip("S23","Curvedate",$A444),"Df.Mid",$A444+H$1),"")</f>
        <v>#N/A N/A</v>
      </c>
      <c r="I444" s="34" t="str">
        <f ca="1">IF($A444&lt;&gt;"",_xll.BCurveInt(_xll.BCurveStrip("S23","Curvedate",$A444),"Df.Mid",$A444+I$1),"")</f>
        <v>#N/A N/A</v>
      </c>
      <c r="J444" s="34" t="str">
        <f ca="1">IF($A444&lt;&gt;"",_xll.BCurveInt(_xll.BCurveStrip("S23","Curvedate",$A444),"Df.Mid",$A444+J$1),"")</f>
        <v>#N/A N/A</v>
      </c>
      <c r="K444" s="34" t="str">
        <f ca="1">IF($A444&lt;&gt;"",_xll.BCurveInt(_xll.BCurveStrip("S23","Curvedate",$A444),"Df.Mid",$A444+K$1),"")</f>
        <v>#N/A N/A</v>
      </c>
      <c r="L444" s="34" t="str">
        <f ca="1">IF($A444&lt;&gt;"",_xll.BCurveInt(_xll.BCurveStrip("S23","Curvedate",$A444),"Df.Mid",$A444+L$1),"")</f>
        <v>#N/A N/A</v>
      </c>
      <c r="M444" s="34" t="str">
        <f ca="1">IF($A444&lt;&gt;"",_xll.BCurveInt(_xll.BCurveStrip("S23","Curvedate",$A444),"Df.Mid",$A444+M$1),"")</f>
        <v>#N/A N/A</v>
      </c>
      <c r="N444" s="34" t="str">
        <f ca="1">IF($A444&lt;&gt;"",_xll.BCurveInt(_xll.BCurveStrip("S23","Curvedate",$A444),"Df.Mid",$A444+N$1),"")</f>
        <v>#N/A N/A</v>
      </c>
      <c r="O444" s="34" t="str">
        <f ca="1">IF($A444&lt;&gt;"",_xll.BCurveInt(_xll.BCurveStrip("S23","Curvedate",$A444),"Df.Mid",$A444+O$1),"")</f>
        <v>#N/A N/A</v>
      </c>
      <c r="P444" s="34" t="str">
        <f ca="1">IF($A444&lt;&gt;"",_xll.BCurveInt(_xll.BCurveStrip("S23","Curvedate",$A444),"Df.Mid",$A444+P$1),"")</f>
        <v>#N/A N/A</v>
      </c>
      <c r="Q444" s="34" t="str">
        <f ca="1">IF($A444&lt;&gt;"",_xll.BCurveInt(_xll.BCurveStrip("S23","Curvedate",$A444),"Df.Mid",$A444+Q$1),"")</f>
        <v>#N/A N/A</v>
      </c>
      <c r="R444" s="34" t="str">
        <f ca="1">IF($A444&lt;&gt;"",_xll.BCurveInt(_xll.BCurveStrip("S23","Curvedate",$A444),"Df.Mid",$A444+R$1),"")</f>
        <v>#N/A N/A</v>
      </c>
      <c r="S444" s="34" t="str">
        <f ca="1">IF($A444&lt;&gt;"",_xll.BCurveInt(_xll.BCurveStrip("S23","Curvedate",$A444),"Df.Mid",$A444+S$1),"")</f>
        <v>#N/A N/A</v>
      </c>
      <c r="T444" s="34" t="str">
        <f ca="1">IF($A444&lt;&gt;"",_xll.BCurveInt(_xll.BCurveStrip("S23","Curvedate",$A444),"Df.Mid",$A444+T$1),"")</f>
        <v>#N/A N/A</v>
      </c>
      <c r="U444" s="34" t="str">
        <f ca="1">IF($A444&lt;&gt;"",_xll.BCurveInt(_xll.BCurveStrip("S23","Curvedate",$A444),"Df.Mid",$A444+U$1),"")</f>
        <v>#N/A N/A</v>
      </c>
      <c r="V444" s="34" t="str">
        <f ca="1">IF($A444&lt;&gt;"",_xll.BCurveInt(_xll.BCurveStrip("S23","Curvedate",$A444),"Df.Mid",$A444+V$1),"")</f>
        <v>#N/A N/A</v>
      </c>
      <c r="W444" s="34" t="str">
        <f ca="1">IF($A444&lt;&gt;"",_xll.BCurveInt(_xll.BCurveStrip("S23","Curvedate",$A444),"Df.Mid",$A444+W$1),"")</f>
        <v>#N/A N/A</v>
      </c>
      <c r="X444" s="34" t="str">
        <f ca="1">IF($A444&lt;&gt;"",_xll.BCurveInt(_xll.BCurveStrip("S23","Curvedate",$A444),"Df.Mid",$A444+X$1),"")</f>
        <v>#N/A N/A</v>
      </c>
      <c r="Y444" s="34" t="str">
        <f ca="1">IF($A444&lt;&gt;"",_xll.BCurveInt(_xll.BCurveStrip("S23","Curvedate",$A444),"Df.Mid",$A444+Y$1),"")</f>
        <v>#N/A N/A</v>
      </c>
      <c r="Z444" s="34" t="str">
        <f ca="1">IF($A444&lt;&gt;"",_xll.BCurveInt(_xll.BCurveStrip("S23","Curvedate",$A444),"Df.Mid",$A444+Z$1),"")</f>
        <v>#N/A N/A</v>
      </c>
      <c r="AA444" s="34" t="str">
        <f ca="1">IF($A444&lt;&gt;"",_xll.BCurveInt(_xll.BCurveStrip("S23","Curvedate",$A444),"Df.Mid",$A444+AA$1),"")</f>
        <v>#N/A N/A</v>
      </c>
      <c r="AB444" s="34" t="str">
        <f ca="1">IF($A444&lt;&gt;"",_xll.BCurveInt(_xll.BCurveStrip("S23","Curvedate",$A444),"Df.Mid",$A444+AB$1),"")</f>
        <v>#N/A N/A</v>
      </c>
      <c r="AC444" s="34" t="str">
        <f ca="1">IF($A444&lt;&gt;"",_xll.BCurveInt(_xll.BCurveStrip("S23","Curvedate",$A444),"Df.Mid",$A444+AC$1),"")</f>
        <v>#N/A N/A</v>
      </c>
      <c r="AD444" s="34" t="str">
        <f ca="1">IF($A444&lt;&gt;"",_xll.BCurveInt(_xll.BCurveStrip("S23","Curvedate",$A444),"Df.Mid",$A444+AD$1),"")</f>
        <v>#N/A N/A</v>
      </c>
      <c r="AE444" s="34" t="str">
        <f ca="1">IF($A444&lt;&gt;"",_xll.BCurveInt(_xll.BCurveStrip("S23","Curvedate",$A444),"Df.Mid",$A444+AE$1),"")</f>
        <v>#N/A N/A</v>
      </c>
      <c r="AF444" s="34" t="str">
        <f ca="1">IF($A444&lt;&gt;"",_xll.BCurveInt(_xll.BCurveStrip("S23","Curvedate",$A444),"Df.Mid",$A444+AF$1),"")</f>
        <v>#N/A N/A</v>
      </c>
      <c r="AG444" s="34" t="str">
        <f ca="1">IF($A444&lt;&gt;"",_xll.BCurveInt(_xll.BCurveStrip("S23","Curvedate",$A444),"Df.Mid",$A444+AG$1),"")</f>
        <v>#N/A N/A</v>
      </c>
      <c r="AH444" s="34" t="str">
        <f ca="1">IF($A444&lt;&gt;"",_xll.BCurveInt(_xll.BCurveStrip("S23","Curvedate",$A444),"Df.Mid",$A444+AH$1),"")</f>
        <v>#N/A N/A</v>
      </c>
      <c r="AI444" s="34" t="str">
        <f ca="1">IF($A444&lt;&gt;"",_xll.BCurveInt(_xll.BCurveStrip("S23","Curvedate",$A444),"Df.Mid",$A444+AI$1),"")</f>
        <v>#N/A N/A</v>
      </c>
      <c r="AJ444" s="34" t="str">
        <f ca="1">IF($A444&lt;&gt;"",_xll.BCurveInt(_xll.BCurveStrip("S23","Curvedate",$A444),"Df.Mid",$A444+AJ$1),"")</f>
        <v>#N/A N/A</v>
      </c>
      <c r="AK444" s="34" t="str">
        <f ca="1">IF($A444&lt;&gt;"",_xll.BCurveInt(_xll.BCurveStrip("S23","Curvedate",$A444),"Df.Mid",$A444+AK$1),"")</f>
        <v>#N/A N/A</v>
      </c>
      <c r="AL444" s="34" t="str">
        <f ca="1">IF($A444&lt;&gt;"",_xll.BCurveInt(_xll.BCurveStrip("S23","Curvedate",$A444),"Df.Mid",$A444+AL$1),"")</f>
        <v>#N/A N/A</v>
      </c>
      <c r="AM444" s="34" t="str">
        <f ca="1">IF($A444&lt;&gt;"",_xll.BCurveInt(_xll.BCurveStrip("S23","Curvedate",$A444),"Df.Mid",$A444+AM$1),"")</f>
        <v>#N/A N/A</v>
      </c>
      <c r="AN444" s="34" t="str">
        <f ca="1">IF($A444&lt;&gt;"",_xll.BCurveInt(_xll.BCurveStrip("S23","Curvedate",$A444),"Df.Mid",$A444+AN$1),"")</f>
        <v>#N/A N/A</v>
      </c>
      <c r="AO444" s="34" t="str">
        <f ca="1">IF($A444&lt;&gt;"",_xll.BCurveInt(_xll.BCurveStrip("S23","Curvedate",$A444),"Df.Mid",$A444+AO$1),"")</f>
        <v>#N/A N/A</v>
      </c>
      <c r="AP444" s="34" t="str">
        <f ca="1">IF($A444&lt;&gt;"",_xll.BCurveInt(_xll.BCurveStrip("S23","Curvedate",$A444),"Df.Mid",$A444+AP$1),"")</f>
        <v>#N/A N/A</v>
      </c>
      <c r="AQ444" s="34" t="str">
        <f ca="1">IF($A444&lt;&gt;"",_xll.BCurveInt(_xll.BCurveStrip("S23","Curvedate",$A444),"Df.Mid",$A444+AQ$1),"")</f>
        <v>#N/A N/A</v>
      </c>
      <c r="AR444" s="34" t="str">
        <f ca="1">IF($A444&lt;&gt;"",_xll.BCurveInt(_xll.BCurveStrip("S23","Curvedate",$A444),"Df.Mid",$A444+AR$1),"")</f>
        <v>#N/A N/A</v>
      </c>
      <c r="AS444" s="34" t="str">
        <f ca="1">IF($A444&lt;&gt;"",_xll.BCurveInt(_xll.BCurveStrip("S23","Curvedate",$A444),"Df.Mid",$A444+AS$1),"")</f>
        <v>#N/A N/A</v>
      </c>
      <c r="AT444" s="34" t="str">
        <f ca="1">IF($A444&lt;&gt;"",_xll.BCurveInt(_xll.BCurveStrip("S23","Curvedate",$A444),"Df.Mid",$A444+AT$1),"")</f>
        <v>#N/A N/A</v>
      </c>
      <c r="AU444" s="34" t="str">
        <f ca="1">IF($A444&lt;&gt;"",_xll.BCurveInt(_xll.BCurveStrip("S23","Curvedate",$A444),"Df.Mid",$A444+AU$1),"")</f>
        <v>#N/A N/A</v>
      </c>
      <c r="AV444" s="34" t="str">
        <f ca="1">IF($A444&lt;&gt;"",_xll.BCurveInt(_xll.BCurveStrip("S23","Curvedate",$A444),"Df.Mid",$A444+AV$1),"")</f>
        <v>#N/A N/A</v>
      </c>
      <c r="AW444" s="34" t="str">
        <f ca="1">IF($A444&lt;&gt;"",_xll.BCurveInt(_xll.BCurveStrip("S23","Curvedate",$A444),"Df.Mid",$A444+AW$1),"")</f>
        <v>#N/A N/A</v>
      </c>
      <c r="AX444" s="34" t="str">
        <f ca="1">IF($A444&lt;&gt;"",_xll.BCurveInt(_xll.BCurveStrip("S23","Curvedate",$A444),"Df.Mid",$A444+AX$1),"")</f>
        <v>#N/A N/A</v>
      </c>
      <c r="AY444" s="34" t="str">
        <f ca="1">IF($A444&lt;&gt;"",_xll.BCurveInt(_xll.BCurveStrip("S23","Curvedate",$A444),"Df.Mid",$A444+AY$1),"")</f>
        <v>#N/A N/A</v>
      </c>
      <c r="AZ444" s="34" t="str">
        <f ca="1">IF($A444&lt;&gt;"",_xll.BCurveInt(_xll.BCurveStrip("S23","Curvedate",$A444),"Df.Mid",$A444+AZ$1),"")</f>
        <v>#N/A N/A</v>
      </c>
      <c r="BA444" s="34" t="str">
        <f ca="1">IF($A444&lt;&gt;"",_xll.BCurveInt(_xll.BCurveStrip("S23","Curvedate",$A444),"Df.Mid",$A444+BA$1),"")</f>
        <v>#N/A N/A</v>
      </c>
      <c r="BB444" s="34" t="str">
        <f ca="1">IF($A444&lt;&gt;"",_xll.BCurveInt(_xll.BCurveStrip("S23","Curvedate",$A444),"Df.Mid",$A444+BB$1),"")</f>
        <v>#N/A N/A</v>
      </c>
      <c r="BC444" s="34" t="str">
        <f ca="1">IF($A444&lt;&gt;"",_xll.BCurveInt(_xll.BCurveStrip("S23","Curvedate",$A444),"Df.Mid",$A444+BC$1),"")</f>
        <v>#N/A N/A</v>
      </c>
      <c r="BD444" s="34" t="str">
        <f ca="1">IF($A444&lt;&gt;"",_xll.BCurveInt(_xll.BCurveStrip("S23","Curvedate",$A444),"Df.Mid",$A444+BD$1),"")</f>
        <v>#N/A N/A</v>
      </c>
      <c r="BE444" s="34" t="str">
        <f ca="1">IF($A444&lt;&gt;"",_xll.BCurveInt(_xll.BCurveStrip("S23","Curvedate",$A444),"Df.Mid",$A444+BE$1),"")</f>
        <v>#N/A N/A</v>
      </c>
      <c r="BF444" s="34" t="str">
        <f ca="1">IF($A444&lt;&gt;"",_xll.BCurveInt(_xll.BCurveStrip("S23","Curvedate",$A444),"Df.Mid",$A444+BF$1),"")</f>
        <v>#N/A N/A</v>
      </c>
      <c r="BG444" s="34" t="str">
        <f ca="1">IF($A444&lt;&gt;"",_xll.BCurveInt(_xll.BCurveStrip("S23","Curvedate",$A444),"Df.Mid",$A444+BG$1),"")</f>
        <v>#N/A N/A</v>
      </c>
      <c r="BH444" s="34" t="str">
        <f ca="1">IF($A444&lt;&gt;"",_xll.BCurveInt(_xll.BCurveStrip("S23","Curvedate",$A444),"Df.Mid",$A444+BH$1),"")</f>
        <v>#N/A N/A</v>
      </c>
      <c r="BI444" s="34" t="str">
        <f ca="1">IF($A444&lt;&gt;"",_xll.BCurveInt(_xll.BCurveStrip("S23","Curvedate",$A444),"Df.Mid",$A444+BI$1),"")</f>
        <v>#N/A N/A</v>
      </c>
      <c r="BJ444" s="34" t="str">
        <f ca="1">IF($A444&lt;&gt;"",_xll.BCurveInt(_xll.BCurveStrip("S23","Curvedate",$A444),"Df.Mid",$A444+BJ$1),"")</f>
        <v>#N/A N/A</v>
      </c>
      <c r="BK444" s="34" t="str">
        <f ca="1">IF($A444&lt;&gt;"",_xll.BCurveInt(_xll.BCurveStrip("S23","Curvedate",$A444),"Df.Mid",$A444+BK$1),"")</f>
        <v>#N/A N/A</v>
      </c>
      <c r="BL444" s="34" t="str">
        <f ca="1">IF($A444&lt;&gt;"",_xll.BCurveInt(_xll.BCurveStrip("S23","Curvedate",$A444),"Df.Mid",$A444+BL$1),"")</f>
        <v>#N/A N/A</v>
      </c>
      <c r="BM444" s="34" t="str">
        <f ca="1">IF($A444&lt;&gt;"",_xll.BCurveInt(_xll.BCurveStrip("S23","Curvedate",$A444),"Df.Mid",$A444+BM$1),"")</f>
        <v>#N/A N/A</v>
      </c>
      <c r="BN444" s="34" t="str">
        <f ca="1">IF($A444&lt;&gt;"",_xll.BCurveInt(_xll.BCurveStrip("S23","Curvedate",$A444),"Df.Mid",$A444+BN$1),"")</f>
        <v>#N/A N/A</v>
      </c>
      <c r="BO444" s="34" t="str">
        <f ca="1">IF($A444&lt;&gt;"",_xll.BCurveInt(_xll.BCurveStrip("S23","Curvedate",$A444),"Df.Mid",$A444+BO$1),"")</f>
        <v>#N/A N/A</v>
      </c>
      <c r="BP444" s="34" t="str">
        <f ca="1">IF($A444&lt;&gt;"",_xll.BCurveInt(_xll.BCurveStrip("S23","Curvedate",$A444),"Df.Mid",$A444+BP$1),"")</f>
        <v>#N/A N/A</v>
      </c>
      <c r="BQ444" s="34" t="str">
        <f ca="1">IF($A444&lt;&gt;"",_xll.BCurveInt(_xll.BCurveStrip("S23","Curvedate",$A444),"Df.Mid",$A444+BQ$1),"")</f>
        <v>#N/A N/A</v>
      </c>
      <c r="BR444" s="34" t="str">
        <f ca="1">IF($A444&lt;&gt;"",_xll.BCurveInt(_xll.BCurveStrip("S23","Curvedate",$A444),"Df.Mid",$A444+BR$1),"")</f>
        <v>#N/A N/A</v>
      </c>
      <c r="BS444" s="34" t="str">
        <f ca="1">IF($A444&lt;&gt;"",_xll.BCurveInt(_xll.BCurveStrip("S23","Curvedate",$A444),"Df.Mid",$A444+BS$1),"")</f>
        <v>#N/A N/A</v>
      </c>
      <c r="BT444" s="34" t="str">
        <f ca="1">IF($A444&lt;&gt;"",_xll.BCurveInt(_xll.BCurveStrip("S23","Curvedate",$A444),"Df.Mid",$A444+BT$1),"")</f>
        <v>#N/A N/A</v>
      </c>
      <c r="BU444" s="34" t="str">
        <f ca="1">IF($A444&lt;&gt;"",_xll.BCurveInt(_xll.BCurveStrip("S23","Curvedate",$A444),"Df.Mid",$A444+BU$1),"")</f>
        <v>#N/A N/A</v>
      </c>
      <c r="BV444" s="34" t="str">
        <f ca="1">IF($A444&lt;&gt;"",_xll.BCurveInt(_xll.BCurveStrip("S23","Curvedate",$A444),"Df.Mid",$A444+BV$1),"")</f>
        <v>#N/A N/A</v>
      </c>
      <c r="BW444" s="34" t="str">
        <f ca="1">IF($A444&lt;&gt;"",_xll.BCurveInt(_xll.BCurveStrip("S23","Curvedate",$A444),"Df.Mid",$A444+BW$1),"")</f>
        <v>#N/A N/A</v>
      </c>
      <c r="BX444" s="34" t="str">
        <f ca="1">IF($A444&lt;&gt;"",_xll.BCurveInt(_xll.BCurveStrip("S23","Curvedate",$A444),"Df.Mid",$A444+BX$1),"")</f>
        <v>#N/A N/A</v>
      </c>
      <c r="BY444" s="34" t="str">
        <f ca="1">IF($A444&lt;&gt;"",_xll.BCurveInt(_xll.BCurveStrip("S23","Curvedate",$A444),"Df.Mid",$A444+BY$1),"")</f>
        <v>#N/A N/A</v>
      </c>
      <c r="BZ444" s="34" t="str">
        <f ca="1">IF($A444&lt;&gt;"",_xll.BCurveInt(_xll.BCurveStrip("S23","Curvedate",$A444),"Df.Mid",$A444+BZ$1),"")</f>
        <v>#N/A N/A</v>
      </c>
      <c r="CA444" s="34" t="str">
        <f ca="1">IF($A444&lt;&gt;"",_xll.BCurveInt(_xll.BCurveStrip("S23","Curvedate",$A444),"Df.Mid",$A444+CA$1),"")</f>
        <v>#N/A N/A</v>
      </c>
      <c r="CB444" s="34" t="str">
        <f ca="1">IF($A444&lt;&gt;"",_xll.BCurveInt(_xll.BCurveStrip("S23","Curvedate",$A444),"Df.Mid",$A444+CB$1),"")</f>
        <v>#N/A N/A</v>
      </c>
      <c r="CC444" s="34" t="str">
        <f ca="1">IF($A444&lt;&gt;"",_xll.BCurveInt(_xll.BCurveStrip("S23","Curvedate",$A444),"Df.Mid",$A444+CC$1),"")</f>
        <v>#N/A N/A</v>
      </c>
      <c r="CD444" s="34" t="str">
        <f ca="1">IF($A444&lt;&gt;"",_xll.BCurveInt(_xll.BCurveStrip("S23","Curvedate",$A444),"Df.Mid",$A444+CD$1),"")</f>
        <v>#N/A N/A</v>
      </c>
      <c r="CE444" s="34" t="str">
        <f ca="1">IF($A444&lt;&gt;"",_xll.BCurveInt(_xll.BCurveStrip("S23","Curvedate",$A444),"Df.Mid",$A444+CE$1),"")</f>
        <v>#N/A N/A</v>
      </c>
      <c r="CF444" s="34" t="str">
        <f ca="1">IF($A444&lt;&gt;"",_xll.BCurveInt(_xll.BCurveStrip("S23","Curvedate",$A444),"Df.Mid",$A444+CF$1),"")</f>
        <v>#N/A N/A</v>
      </c>
      <c r="CG444" s="34" t="str">
        <f ca="1">IF($A444&lt;&gt;"",_xll.BCurveInt(_xll.BCurveStrip("S23","Curvedate",$A444),"Df.Mid",$A444+CG$1),"")</f>
        <v>#N/A N/A</v>
      </c>
      <c r="CH444" s="34" t="str">
        <f ca="1">IF($A444&lt;&gt;"",_xll.BCurveInt(_xll.BCurveStrip("S23","Curvedate",$A444),"Df.Mid",$A444+CH$1),"")</f>
        <v>#N/A N/A</v>
      </c>
      <c r="CI444" s="34" t="str">
        <f ca="1">IF($A444&lt;&gt;"",_xll.BCurveInt(_xll.BCurveStrip("S23","Curvedate",$A444),"Df.Mid",$A444+CI$1),"")</f>
        <v>#N/A N/A</v>
      </c>
      <c r="CJ444" s="34" t="str">
        <f ca="1">IF($A444&lt;&gt;"",_xll.BCurveInt(_xll.BCurveStrip("S23","Curvedate",$A444),"Df.Mid",$A444+CJ$1),"")</f>
        <v>#N/A N/A</v>
      </c>
      <c r="CK444" s="34" t="str">
        <f ca="1">IF($A444&lt;&gt;"",_xll.BCurveInt(_xll.BCurveStrip("S23","Curvedate",$A444),"Df.Mid",$A444+CK$1),"")</f>
        <v>#N/A N/A</v>
      </c>
      <c r="CL444" s="34" t="str">
        <f ca="1">IF($A444&lt;&gt;"",_xll.BCurveInt(_xll.BCurveStrip("S23","Curvedate",$A444),"Df.Mid",$A444+CL$1),"")</f>
        <v>#N/A N/A</v>
      </c>
      <c r="CM444" s="34" t="str">
        <f ca="1">IF($A444&lt;&gt;"",_xll.BCurveInt(_xll.BCurveStrip("S23","Curvedate",$A444),"Df.Mid",$A444+CM$1),"")</f>
        <v>#N/A N/A</v>
      </c>
      <c r="CN444" s="34" t="str">
        <f ca="1">IF($A444&lt;&gt;"",_xll.BCurveInt(_xll.BCurveStrip("S23","Curvedate",$A444),"Df.Mid",$A444+CN$1),"")</f>
        <v>#N/A N/A</v>
      </c>
      <c r="CO444" s="34" t="str">
        <f ca="1">IF($A444&lt;&gt;"",_xll.BCurveInt(_xll.BCurveStrip("S23","Curvedate",$A444),"Df.Mid",$A444+CO$1),"")</f>
        <v>#N/A N/A</v>
      </c>
      <c r="CP444" s="34" t="str">
        <f ca="1">IF($A444&lt;&gt;"",_xll.BCurveInt(_xll.BCurveStrip("S23","Curvedate",$A444),"Df.Mid",$A444+CP$1),"")</f>
        <v>#N/A N/A</v>
      </c>
      <c r="CQ444" s="34" t="str">
        <f ca="1">IF($A444&lt;&gt;"",_xll.BCurveInt(_xll.BCurveStrip("S23","Curvedate",$A444),"Df.Mid",$A444+CQ$1),"")</f>
        <v>#N/A N/A</v>
      </c>
      <c r="CR444" s="34" t="str">
        <f ca="1">IF($A444&lt;&gt;"",_xll.BCurveInt(_xll.BCurveStrip("S23","Curvedate",$A444),"Df.Mid",$A444+CR$1),"")</f>
        <v>#N/A N/A</v>
      </c>
      <c r="CS444" s="34" t="str">
        <f ca="1">IF($A444&lt;&gt;"",_xll.BCurveInt(_xll.BCurveStrip("S23","Curvedate",$A444),"Df.Mid",$A444+CS$1),"")</f>
        <v>#N/A N/A</v>
      </c>
      <c r="CT444" s="34" t="str">
        <f ca="1">IF($A444&lt;&gt;"",_xll.BCurveInt(_xll.BCurveStrip("S23","Curvedate",$A444),"Df.Mid",$A444+CT$1),"")</f>
        <v>#N/A N/A</v>
      </c>
      <c r="CU444" s="34" t="str">
        <f ca="1">IF($A444&lt;&gt;"",_xll.BCurveInt(_xll.BCurveStrip("S23","Curvedate",$A444),"Df.Mid",$A444+CU$1),"")</f>
        <v>#N/A N/A</v>
      </c>
      <c r="CV444" s="34" t="str">
        <f ca="1">IF($A444&lt;&gt;"",_xll.BCurveInt(_xll.BCurveStrip("S23","Curvedate",$A444),"Df.Mid",$A444+CV$1),"")</f>
        <v>#N/A N/A</v>
      </c>
      <c r="CW444" s="34" t="str">
        <f ca="1">IF($A444&lt;&gt;"",_xll.BCurveInt(_xll.BCurveStrip("S23","Curvedate",$A444),"Df.Mid",$A444+CW$1),"")</f>
        <v>#N/A N/A</v>
      </c>
      <c r="CX444" s="34" t="str">
        <f ca="1">IF($A444&lt;&gt;"",_xll.BCurveInt(_xll.BCurveStrip("S23","Curvedate",$A444),"Df.Mid",$A444+CX$1),"")</f>
        <v>#N/A N/A</v>
      </c>
      <c r="CY444" s="34" t="str">
        <f ca="1">IF($A444&lt;&gt;"",_xll.BCurveInt(_xll.BCurveStrip("S23","Curvedate",$A444),"Df.Mid",$A444+CY$1),"")</f>
        <v>#N/A N/A</v>
      </c>
      <c r="CZ444" s="34" t="str">
        <f ca="1">IF($A444&lt;&gt;"",_xll.BCurveInt(_xll.BCurveStrip("S23","Curvedate",$A444),"Df.Mid",$A444+CZ$1),"")</f>
        <v>#N/A N/A</v>
      </c>
      <c r="DA444" s="34" t="str">
        <f ca="1">IF($A444&lt;&gt;"",_xll.BCurveInt(_xll.BCurveStrip("S23","Curvedate",$A444),"Df.Mid",$A444+DA$1),"")</f>
        <v>#N/A N/A</v>
      </c>
      <c r="DB444" s="34" t="str">
        <f ca="1">IF($A444&lt;&gt;"",_xll.BCurveInt(_xll.BCurveStrip("S23","Curvedate",$A444),"Df.Mid",$A444+DB$1),"")</f>
        <v>#N/A N/A</v>
      </c>
    </row>
    <row r="445" spans="1:106" x14ac:dyDescent="0.2">
      <c r="A445" s="13">
        <f t="shared" ca="1" si="6"/>
        <v>44893</v>
      </c>
      <c r="B445" s="34" t="str">
        <f ca="1">IF($A445&lt;&gt;"",_xll.BCurveInt(_xll.BCurveStrip("S23","Curvedate",$A445),"Df.Mid",$A445+B$1),"")</f>
        <v>#N/A N/A</v>
      </c>
      <c r="C445" s="34" t="str">
        <f ca="1">IF($A445&lt;&gt;"",_xll.BCurveInt(_xll.BCurveStrip("S23","Curvedate",$A445),"Df.Mid",$A445+C$1),"")</f>
        <v>#N/A N/A</v>
      </c>
      <c r="D445" s="34" t="str">
        <f ca="1">IF($A445&lt;&gt;"",_xll.BCurveInt(_xll.BCurveStrip("S23","Curvedate",$A445),"Df.Mid",$A445+D$1),"")</f>
        <v>#N/A N/A</v>
      </c>
      <c r="E445" s="34" t="str">
        <f ca="1">IF($A445&lt;&gt;"",_xll.BCurveInt(_xll.BCurveStrip("S23","Curvedate",$A445),"Df.Mid",$A445+E$1),"")</f>
        <v>#N/A N/A</v>
      </c>
      <c r="F445" s="34" t="str">
        <f ca="1">IF($A445&lt;&gt;"",_xll.BCurveInt(_xll.BCurveStrip("S23","Curvedate",$A445),"Df.Mid",$A445+F$1),"")</f>
        <v>#N/A N/A</v>
      </c>
      <c r="G445" s="34" t="str">
        <f ca="1">IF($A445&lt;&gt;"",_xll.BCurveInt(_xll.BCurveStrip("S23","Curvedate",$A445),"Df.Mid",$A445+G$1),"")</f>
        <v>#N/A N/A</v>
      </c>
      <c r="H445" s="34" t="str">
        <f ca="1">IF($A445&lt;&gt;"",_xll.BCurveInt(_xll.BCurveStrip("S23","Curvedate",$A445),"Df.Mid",$A445+H$1),"")</f>
        <v>#N/A N/A</v>
      </c>
      <c r="I445" s="34" t="str">
        <f ca="1">IF($A445&lt;&gt;"",_xll.BCurveInt(_xll.BCurveStrip("S23","Curvedate",$A445),"Df.Mid",$A445+I$1),"")</f>
        <v>#N/A N/A</v>
      </c>
      <c r="J445" s="34" t="str">
        <f ca="1">IF($A445&lt;&gt;"",_xll.BCurveInt(_xll.BCurveStrip("S23","Curvedate",$A445),"Df.Mid",$A445+J$1),"")</f>
        <v>#N/A N/A</v>
      </c>
      <c r="K445" s="34" t="str">
        <f ca="1">IF($A445&lt;&gt;"",_xll.BCurveInt(_xll.BCurveStrip("S23","Curvedate",$A445),"Df.Mid",$A445+K$1),"")</f>
        <v>#N/A N/A</v>
      </c>
      <c r="L445" s="34" t="str">
        <f ca="1">IF($A445&lt;&gt;"",_xll.BCurveInt(_xll.BCurveStrip("S23","Curvedate",$A445),"Df.Mid",$A445+L$1),"")</f>
        <v>#N/A N/A</v>
      </c>
      <c r="M445" s="34" t="str">
        <f ca="1">IF($A445&lt;&gt;"",_xll.BCurveInt(_xll.BCurveStrip("S23","Curvedate",$A445),"Df.Mid",$A445+M$1),"")</f>
        <v>#N/A N/A</v>
      </c>
      <c r="N445" s="34" t="str">
        <f ca="1">IF($A445&lt;&gt;"",_xll.BCurveInt(_xll.BCurveStrip("S23","Curvedate",$A445),"Df.Mid",$A445+N$1),"")</f>
        <v>#N/A N/A</v>
      </c>
      <c r="O445" s="34" t="str">
        <f ca="1">IF($A445&lt;&gt;"",_xll.BCurveInt(_xll.BCurveStrip("S23","Curvedate",$A445),"Df.Mid",$A445+O$1),"")</f>
        <v>#N/A N/A</v>
      </c>
      <c r="P445" s="34" t="str">
        <f ca="1">IF($A445&lt;&gt;"",_xll.BCurveInt(_xll.BCurveStrip("S23","Curvedate",$A445),"Df.Mid",$A445+P$1),"")</f>
        <v>#N/A N/A</v>
      </c>
      <c r="Q445" s="34" t="str">
        <f ca="1">IF($A445&lt;&gt;"",_xll.BCurveInt(_xll.BCurveStrip("S23","Curvedate",$A445),"Df.Mid",$A445+Q$1),"")</f>
        <v>#N/A N/A</v>
      </c>
      <c r="R445" s="34" t="str">
        <f ca="1">IF($A445&lt;&gt;"",_xll.BCurveInt(_xll.BCurveStrip("S23","Curvedate",$A445),"Df.Mid",$A445+R$1),"")</f>
        <v>#N/A N/A</v>
      </c>
      <c r="S445" s="34" t="str">
        <f ca="1">IF($A445&lt;&gt;"",_xll.BCurveInt(_xll.BCurveStrip("S23","Curvedate",$A445),"Df.Mid",$A445+S$1),"")</f>
        <v>#N/A N/A</v>
      </c>
      <c r="T445" s="34" t="str">
        <f ca="1">IF($A445&lt;&gt;"",_xll.BCurveInt(_xll.BCurveStrip("S23","Curvedate",$A445),"Df.Mid",$A445+T$1),"")</f>
        <v>#N/A N/A</v>
      </c>
      <c r="U445" s="34" t="str">
        <f ca="1">IF($A445&lt;&gt;"",_xll.BCurveInt(_xll.BCurveStrip("S23","Curvedate",$A445),"Df.Mid",$A445+U$1),"")</f>
        <v>#N/A N/A</v>
      </c>
      <c r="V445" s="34" t="str">
        <f ca="1">IF($A445&lt;&gt;"",_xll.BCurveInt(_xll.BCurveStrip("S23","Curvedate",$A445),"Df.Mid",$A445+V$1),"")</f>
        <v>#N/A N/A</v>
      </c>
      <c r="W445" s="34" t="str">
        <f ca="1">IF($A445&lt;&gt;"",_xll.BCurveInt(_xll.BCurveStrip("S23","Curvedate",$A445),"Df.Mid",$A445+W$1),"")</f>
        <v>#N/A N/A</v>
      </c>
      <c r="X445" s="34" t="str">
        <f ca="1">IF($A445&lt;&gt;"",_xll.BCurveInt(_xll.BCurveStrip("S23","Curvedate",$A445),"Df.Mid",$A445+X$1),"")</f>
        <v>#N/A N/A</v>
      </c>
      <c r="Y445" s="34" t="str">
        <f ca="1">IF($A445&lt;&gt;"",_xll.BCurveInt(_xll.BCurveStrip("S23","Curvedate",$A445),"Df.Mid",$A445+Y$1),"")</f>
        <v>#N/A N/A</v>
      </c>
      <c r="Z445" s="34" t="str">
        <f ca="1">IF($A445&lt;&gt;"",_xll.BCurveInt(_xll.BCurveStrip("S23","Curvedate",$A445),"Df.Mid",$A445+Z$1),"")</f>
        <v>#N/A N/A</v>
      </c>
      <c r="AA445" s="34" t="str">
        <f ca="1">IF($A445&lt;&gt;"",_xll.BCurveInt(_xll.BCurveStrip("S23","Curvedate",$A445),"Df.Mid",$A445+AA$1),"")</f>
        <v>#N/A N/A</v>
      </c>
      <c r="AB445" s="34" t="str">
        <f ca="1">IF($A445&lt;&gt;"",_xll.BCurveInt(_xll.BCurveStrip("S23","Curvedate",$A445),"Df.Mid",$A445+AB$1),"")</f>
        <v>#N/A N/A</v>
      </c>
      <c r="AC445" s="34" t="str">
        <f ca="1">IF($A445&lt;&gt;"",_xll.BCurveInt(_xll.BCurveStrip("S23","Curvedate",$A445),"Df.Mid",$A445+AC$1),"")</f>
        <v>#N/A N/A</v>
      </c>
      <c r="AD445" s="34" t="str">
        <f ca="1">IF($A445&lt;&gt;"",_xll.BCurveInt(_xll.BCurveStrip("S23","Curvedate",$A445),"Df.Mid",$A445+AD$1),"")</f>
        <v>#N/A N/A</v>
      </c>
      <c r="AE445" s="34" t="str">
        <f ca="1">IF($A445&lt;&gt;"",_xll.BCurveInt(_xll.BCurveStrip("S23","Curvedate",$A445),"Df.Mid",$A445+AE$1),"")</f>
        <v>#N/A N/A</v>
      </c>
      <c r="AF445" s="34" t="str">
        <f ca="1">IF($A445&lt;&gt;"",_xll.BCurveInt(_xll.BCurveStrip("S23","Curvedate",$A445),"Df.Mid",$A445+AF$1),"")</f>
        <v>#N/A N/A</v>
      </c>
      <c r="AG445" s="34" t="str">
        <f ca="1">IF($A445&lt;&gt;"",_xll.BCurveInt(_xll.BCurveStrip("S23","Curvedate",$A445),"Df.Mid",$A445+AG$1),"")</f>
        <v>#N/A N/A</v>
      </c>
      <c r="AH445" s="34" t="str">
        <f ca="1">IF($A445&lt;&gt;"",_xll.BCurveInt(_xll.BCurveStrip("S23","Curvedate",$A445),"Df.Mid",$A445+AH$1),"")</f>
        <v>#N/A N/A</v>
      </c>
      <c r="AI445" s="34" t="str">
        <f ca="1">IF($A445&lt;&gt;"",_xll.BCurveInt(_xll.BCurveStrip("S23","Curvedate",$A445),"Df.Mid",$A445+AI$1),"")</f>
        <v>#N/A N/A</v>
      </c>
      <c r="AJ445" s="34" t="str">
        <f ca="1">IF($A445&lt;&gt;"",_xll.BCurveInt(_xll.BCurveStrip("S23","Curvedate",$A445),"Df.Mid",$A445+AJ$1),"")</f>
        <v>#N/A N/A</v>
      </c>
      <c r="AK445" s="34" t="str">
        <f ca="1">IF($A445&lt;&gt;"",_xll.BCurveInt(_xll.BCurveStrip("S23","Curvedate",$A445),"Df.Mid",$A445+AK$1),"")</f>
        <v>#N/A N/A</v>
      </c>
      <c r="AL445" s="34" t="str">
        <f ca="1">IF($A445&lt;&gt;"",_xll.BCurveInt(_xll.BCurveStrip("S23","Curvedate",$A445),"Df.Mid",$A445+AL$1),"")</f>
        <v>#N/A N/A</v>
      </c>
      <c r="AM445" s="34" t="str">
        <f ca="1">IF($A445&lt;&gt;"",_xll.BCurveInt(_xll.BCurveStrip("S23","Curvedate",$A445),"Df.Mid",$A445+AM$1),"")</f>
        <v>#N/A N/A</v>
      </c>
      <c r="AN445" s="34" t="str">
        <f ca="1">IF($A445&lt;&gt;"",_xll.BCurveInt(_xll.BCurveStrip("S23","Curvedate",$A445),"Df.Mid",$A445+AN$1),"")</f>
        <v>#N/A N/A</v>
      </c>
      <c r="AO445" s="34" t="str">
        <f ca="1">IF($A445&lt;&gt;"",_xll.BCurveInt(_xll.BCurveStrip("S23","Curvedate",$A445),"Df.Mid",$A445+AO$1),"")</f>
        <v>#N/A N/A</v>
      </c>
      <c r="AP445" s="34" t="str">
        <f ca="1">IF($A445&lt;&gt;"",_xll.BCurveInt(_xll.BCurveStrip("S23","Curvedate",$A445),"Df.Mid",$A445+AP$1),"")</f>
        <v>#N/A N/A</v>
      </c>
      <c r="AQ445" s="34" t="str">
        <f ca="1">IF($A445&lt;&gt;"",_xll.BCurveInt(_xll.BCurveStrip("S23","Curvedate",$A445),"Df.Mid",$A445+AQ$1),"")</f>
        <v>#N/A N/A</v>
      </c>
      <c r="AR445" s="34" t="str">
        <f ca="1">IF($A445&lt;&gt;"",_xll.BCurveInt(_xll.BCurveStrip("S23","Curvedate",$A445),"Df.Mid",$A445+AR$1),"")</f>
        <v>#N/A N/A</v>
      </c>
      <c r="AS445" s="34" t="str">
        <f ca="1">IF($A445&lt;&gt;"",_xll.BCurveInt(_xll.BCurveStrip("S23","Curvedate",$A445),"Df.Mid",$A445+AS$1),"")</f>
        <v>#N/A N/A</v>
      </c>
      <c r="AT445" s="34" t="str">
        <f ca="1">IF($A445&lt;&gt;"",_xll.BCurveInt(_xll.BCurveStrip("S23","Curvedate",$A445),"Df.Mid",$A445+AT$1),"")</f>
        <v>#N/A N/A</v>
      </c>
      <c r="AU445" s="34" t="str">
        <f ca="1">IF($A445&lt;&gt;"",_xll.BCurveInt(_xll.BCurveStrip("S23","Curvedate",$A445),"Df.Mid",$A445+AU$1),"")</f>
        <v>#N/A N/A</v>
      </c>
      <c r="AV445" s="34" t="str">
        <f ca="1">IF($A445&lt;&gt;"",_xll.BCurveInt(_xll.BCurveStrip("S23","Curvedate",$A445),"Df.Mid",$A445+AV$1),"")</f>
        <v>#N/A N/A</v>
      </c>
      <c r="AW445" s="34" t="str">
        <f ca="1">IF($A445&lt;&gt;"",_xll.BCurveInt(_xll.BCurveStrip("S23","Curvedate",$A445),"Df.Mid",$A445+AW$1),"")</f>
        <v>#N/A N/A</v>
      </c>
      <c r="AX445" s="34" t="str">
        <f ca="1">IF($A445&lt;&gt;"",_xll.BCurveInt(_xll.BCurveStrip("S23","Curvedate",$A445),"Df.Mid",$A445+AX$1),"")</f>
        <v>#N/A N/A</v>
      </c>
      <c r="AY445" s="34" t="str">
        <f ca="1">IF($A445&lt;&gt;"",_xll.BCurveInt(_xll.BCurveStrip("S23","Curvedate",$A445),"Df.Mid",$A445+AY$1),"")</f>
        <v>#N/A N/A</v>
      </c>
      <c r="AZ445" s="34" t="str">
        <f ca="1">IF($A445&lt;&gt;"",_xll.BCurveInt(_xll.BCurveStrip("S23","Curvedate",$A445),"Df.Mid",$A445+AZ$1),"")</f>
        <v>#N/A N/A</v>
      </c>
      <c r="BA445" s="34" t="str">
        <f ca="1">IF($A445&lt;&gt;"",_xll.BCurveInt(_xll.BCurveStrip("S23","Curvedate",$A445),"Df.Mid",$A445+BA$1),"")</f>
        <v>#N/A N/A</v>
      </c>
      <c r="BB445" s="34" t="str">
        <f ca="1">IF($A445&lt;&gt;"",_xll.BCurveInt(_xll.BCurveStrip("S23","Curvedate",$A445),"Df.Mid",$A445+BB$1),"")</f>
        <v>#N/A N/A</v>
      </c>
      <c r="BC445" s="34" t="str">
        <f ca="1">IF($A445&lt;&gt;"",_xll.BCurveInt(_xll.BCurveStrip("S23","Curvedate",$A445),"Df.Mid",$A445+BC$1),"")</f>
        <v>#N/A N/A</v>
      </c>
      <c r="BD445" s="34" t="str">
        <f ca="1">IF($A445&lt;&gt;"",_xll.BCurveInt(_xll.BCurveStrip("S23","Curvedate",$A445),"Df.Mid",$A445+BD$1),"")</f>
        <v>#N/A N/A</v>
      </c>
      <c r="BE445" s="34" t="str">
        <f ca="1">IF($A445&lt;&gt;"",_xll.BCurveInt(_xll.BCurveStrip("S23","Curvedate",$A445),"Df.Mid",$A445+BE$1),"")</f>
        <v>#N/A N/A</v>
      </c>
      <c r="BF445" s="34" t="str">
        <f ca="1">IF($A445&lt;&gt;"",_xll.BCurveInt(_xll.BCurveStrip("S23","Curvedate",$A445),"Df.Mid",$A445+BF$1),"")</f>
        <v>#N/A N/A</v>
      </c>
      <c r="BG445" s="34" t="str">
        <f ca="1">IF($A445&lt;&gt;"",_xll.BCurveInt(_xll.BCurveStrip("S23","Curvedate",$A445),"Df.Mid",$A445+BG$1),"")</f>
        <v>#N/A N/A</v>
      </c>
      <c r="BH445" s="34" t="str">
        <f ca="1">IF($A445&lt;&gt;"",_xll.BCurveInt(_xll.BCurveStrip("S23","Curvedate",$A445),"Df.Mid",$A445+BH$1),"")</f>
        <v>#N/A N/A</v>
      </c>
      <c r="BI445" s="34" t="str">
        <f ca="1">IF($A445&lt;&gt;"",_xll.BCurveInt(_xll.BCurveStrip("S23","Curvedate",$A445),"Df.Mid",$A445+BI$1),"")</f>
        <v>#N/A N/A</v>
      </c>
      <c r="BJ445" s="34" t="str">
        <f ca="1">IF($A445&lt;&gt;"",_xll.BCurveInt(_xll.BCurveStrip("S23","Curvedate",$A445),"Df.Mid",$A445+BJ$1),"")</f>
        <v>#N/A N/A</v>
      </c>
      <c r="BK445" s="34" t="str">
        <f ca="1">IF($A445&lt;&gt;"",_xll.BCurveInt(_xll.BCurveStrip("S23","Curvedate",$A445),"Df.Mid",$A445+BK$1),"")</f>
        <v>#N/A N/A</v>
      </c>
      <c r="BL445" s="34" t="str">
        <f ca="1">IF($A445&lt;&gt;"",_xll.BCurveInt(_xll.BCurveStrip("S23","Curvedate",$A445),"Df.Mid",$A445+BL$1),"")</f>
        <v>#N/A N/A</v>
      </c>
      <c r="BM445" s="34" t="str">
        <f ca="1">IF($A445&lt;&gt;"",_xll.BCurveInt(_xll.BCurveStrip("S23","Curvedate",$A445),"Df.Mid",$A445+BM$1),"")</f>
        <v>#N/A N/A</v>
      </c>
      <c r="BN445" s="34" t="str">
        <f ca="1">IF($A445&lt;&gt;"",_xll.BCurveInt(_xll.BCurveStrip("S23","Curvedate",$A445),"Df.Mid",$A445+BN$1),"")</f>
        <v>#N/A N/A</v>
      </c>
      <c r="BO445" s="34" t="str">
        <f ca="1">IF($A445&lt;&gt;"",_xll.BCurveInt(_xll.BCurveStrip("S23","Curvedate",$A445),"Df.Mid",$A445+BO$1),"")</f>
        <v>#N/A N/A</v>
      </c>
      <c r="BP445" s="34" t="str">
        <f ca="1">IF($A445&lt;&gt;"",_xll.BCurveInt(_xll.BCurveStrip("S23","Curvedate",$A445),"Df.Mid",$A445+BP$1),"")</f>
        <v>#N/A N/A</v>
      </c>
      <c r="BQ445" s="34" t="str">
        <f ca="1">IF($A445&lt;&gt;"",_xll.BCurveInt(_xll.BCurveStrip("S23","Curvedate",$A445),"Df.Mid",$A445+BQ$1),"")</f>
        <v>#N/A N/A</v>
      </c>
      <c r="BR445" s="34" t="str">
        <f ca="1">IF($A445&lt;&gt;"",_xll.BCurveInt(_xll.BCurveStrip("S23","Curvedate",$A445),"Df.Mid",$A445+BR$1),"")</f>
        <v>#N/A N/A</v>
      </c>
      <c r="BS445" s="34" t="str">
        <f ca="1">IF($A445&lt;&gt;"",_xll.BCurveInt(_xll.BCurveStrip("S23","Curvedate",$A445),"Df.Mid",$A445+BS$1),"")</f>
        <v>#N/A N/A</v>
      </c>
      <c r="BT445" s="34" t="str">
        <f ca="1">IF($A445&lt;&gt;"",_xll.BCurveInt(_xll.BCurveStrip("S23","Curvedate",$A445),"Df.Mid",$A445+BT$1),"")</f>
        <v>#N/A N/A</v>
      </c>
      <c r="BU445" s="34" t="str">
        <f ca="1">IF($A445&lt;&gt;"",_xll.BCurveInt(_xll.BCurveStrip("S23","Curvedate",$A445),"Df.Mid",$A445+BU$1),"")</f>
        <v>#N/A N/A</v>
      </c>
      <c r="BV445" s="34" t="str">
        <f ca="1">IF($A445&lt;&gt;"",_xll.BCurveInt(_xll.BCurveStrip("S23","Curvedate",$A445),"Df.Mid",$A445+BV$1),"")</f>
        <v>#N/A N/A</v>
      </c>
      <c r="BW445" s="34" t="str">
        <f ca="1">IF($A445&lt;&gt;"",_xll.BCurveInt(_xll.BCurveStrip("S23","Curvedate",$A445),"Df.Mid",$A445+BW$1),"")</f>
        <v>#N/A N/A</v>
      </c>
      <c r="BX445" s="34" t="str">
        <f ca="1">IF($A445&lt;&gt;"",_xll.BCurveInt(_xll.BCurveStrip("S23","Curvedate",$A445),"Df.Mid",$A445+BX$1),"")</f>
        <v>#N/A N/A</v>
      </c>
      <c r="BY445" s="34" t="str">
        <f ca="1">IF($A445&lt;&gt;"",_xll.BCurveInt(_xll.BCurveStrip("S23","Curvedate",$A445),"Df.Mid",$A445+BY$1),"")</f>
        <v>#N/A N/A</v>
      </c>
      <c r="BZ445" s="34" t="str">
        <f ca="1">IF($A445&lt;&gt;"",_xll.BCurveInt(_xll.BCurveStrip("S23","Curvedate",$A445),"Df.Mid",$A445+BZ$1),"")</f>
        <v>#N/A N/A</v>
      </c>
      <c r="CA445" s="34" t="str">
        <f ca="1">IF($A445&lt;&gt;"",_xll.BCurveInt(_xll.BCurveStrip("S23","Curvedate",$A445),"Df.Mid",$A445+CA$1),"")</f>
        <v>#N/A N/A</v>
      </c>
      <c r="CB445" s="34" t="str">
        <f ca="1">IF($A445&lt;&gt;"",_xll.BCurveInt(_xll.BCurveStrip("S23","Curvedate",$A445),"Df.Mid",$A445+CB$1),"")</f>
        <v>#N/A N/A</v>
      </c>
      <c r="CC445" s="34" t="str">
        <f ca="1">IF($A445&lt;&gt;"",_xll.BCurveInt(_xll.BCurveStrip("S23","Curvedate",$A445),"Df.Mid",$A445+CC$1),"")</f>
        <v>#N/A N/A</v>
      </c>
      <c r="CD445" s="34" t="str">
        <f ca="1">IF($A445&lt;&gt;"",_xll.BCurveInt(_xll.BCurveStrip("S23","Curvedate",$A445),"Df.Mid",$A445+CD$1),"")</f>
        <v>#N/A N/A</v>
      </c>
      <c r="CE445" s="34" t="str">
        <f ca="1">IF($A445&lt;&gt;"",_xll.BCurveInt(_xll.BCurveStrip("S23","Curvedate",$A445),"Df.Mid",$A445+CE$1),"")</f>
        <v>#N/A N/A</v>
      </c>
      <c r="CF445" s="34" t="str">
        <f ca="1">IF($A445&lt;&gt;"",_xll.BCurveInt(_xll.BCurveStrip("S23","Curvedate",$A445),"Df.Mid",$A445+CF$1),"")</f>
        <v>#N/A N/A</v>
      </c>
      <c r="CG445" s="34" t="str">
        <f ca="1">IF($A445&lt;&gt;"",_xll.BCurveInt(_xll.BCurveStrip("S23","Curvedate",$A445),"Df.Mid",$A445+CG$1),"")</f>
        <v>#N/A N/A</v>
      </c>
      <c r="CH445" s="34" t="str">
        <f ca="1">IF($A445&lt;&gt;"",_xll.BCurveInt(_xll.BCurveStrip("S23","Curvedate",$A445),"Df.Mid",$A445+CH$1),"")</f>
        <v>#N/A N/A</v>
      </c>
      <c r="CI445" s="34" t="str">
        <f ca="1">IF($A445&lt;&gt;"",_xll.BCurveInt(_xll.BCurveStrip("S23","Curvedate",$A445),"Df.Mid",$A445+CI$1),"")</f>
        <v>#N/A N/A</v>
      </c>
      <c r="CJ445" s="34" t="str">
        <f ca="1">IF($A445&lt;&gt;"",_xll.BCurveInt(_xll.BCurveStrip("S23","Curvedate",$A445),"Df.Mid",$A445+CJ$1),"")</f>
        <v>#N/A N/A</v>
      </c>
      <c r="CK445" s="34" t="str">
        <f ca="1">IF($A445&lt;&gt;"",_xll.BCurveInt(_xll.BCurveStrip("S23","Curvedate",$A445),"Df.Mid",$A445+CK$1),"")</f>
        <v>#N/A N/A</v>
      </c>
      <c r="CL445" s="34" t="str">
        <f ca="1">IF($A445&lt;&gt;"",_xll.BCurveInt(_xll.BCurveStrip("S23","Curvedate",$A445),"Df.Mid",$A445+CL$1),"")</f>
        <v>#N/A N/A</v>
      </c>
      <c r="CM445" s="34" t="str">
        <f ca="1">IF($A445&lt;&gt;"",_xll.BCurveInt(_xll.BCurveStrip("S23","Curvedate",$A445),"Df.Mid",$A445+CM$1),"")</f>
        <v>#N/A N/A</v>
      </c>
      <c r="CN445" s="34" t="str">
        <f ca="1">IF($A445&lt;&gt;"",_xll.BCurveInt(_xll.BCurveStrip("S23","Curvedate",$A445),"Df.Mid",$A445+CN$1),"")</f>
        <v>#N/A N/A</v>
      </c>
      <c r="CO445" s="34" t="str">
        <f ca="1">IF($A445&lt;&gt;"",_xll.BCurveInt(_xll.BCurveStrip("S23","Curvedate",$A445),"Df.Mid",$A445+CO$1),"")</f>
        <v>#N/A N/A</v>
      </c>
      <c r="CP445" s="34" t="str">
        <f ca="1">IF($A445&lt;&gt;"",_xll.BCurveInt(_xll.BCurveStrip("S23","Curvedate",$A445),"Df.Mid",$A445+CP$1),"")</f>
        <v>#N/A N/A</v>
      </c>
      <c r="CQ445" s="34" t="str">
        <f ca="1">IF($A445&lt;&gt;"",_xll.BCurveInt(_xll.BCurveStrip("S23","Curvedate",$A445),"Df.Mid",$A445+CQ$1),"")</f>
        <v>#N/A N/A</v>
      </c>
      <c r="CR445" s="34" t="str">
        <f ca="1">IF($A445&lt;&gt;"",_xll.BCurveInt(_xll.BCurveStrip("S23","Curvedate",$A445),"Df.Mid",$A445+CR$1),"")</f>
        <v>#N/A N/A</v>
      </c>
      <c r="CS445" s="34" t="str">
        <f ca="1">IF($A445&lt;&gt;"",_xll.BCurveInt(_xll.BCurveStrip("S23","Curvedate",$A445),"Df.Mid",$A445+CS$1),"")</f>
        <v>#N/A N/A</v>
      </c>
      <c r="CT445" s="34" t="str">
        <f ca="1">IF($A445&lt;&gt;"",_xll.BCurveInt(_xll.BCurveStrip("S23","Curvedate",$A445),"Df.Mid",$A445+CT$1),"")</f>
        <v>#N/A N/A</v>
      </c>
      <c r="CU445" s="34" t="str">
        <f ca="1">IF($A445&lt;&gt;"",_xll.BCurveInt(_xll.BCurveStrip("S23","Curvedate",$A445),"Df.Mid",$A445+CU$1),"")</f>
        <v>#N/A N/A</v>
      </c>
      <c r="CV445" s="34" t="str">
        <f ca="1">IF($A445&lt;&gt;"",_xll.BCurveInt(_xll.BCurveStrip("S23","Curvedate",$A445),"Df.Mid",$A445+CV$1),"")</f>
        <v>#N/A N/A</v>
      </c>
      <c r="CW445" s="34" t="str">
        <f ca="1">IF($A445&lt;&gt;"",_xll.BCurveInt(_xll.BCurveStrip("S23","Curvedate",$A445),"Df.Mid",$A445+CW$1),"")</f>
        <v>#N/A N/A</v>
      </c>
      <c r="CX445" s="34" t="str">
        <f ca="1">IF($A445&lt;&gt;"",_xll.BCurveInt(_xll.BCurveStrip("S23","Curvedate",$A445),"Df.Mid",$A445+CX$1),"")</f>
        <v>#N/A N/A</v>
      </c>
      <c r="CY445" s="34" t="str">
        <f ca="1">IF($A445&lt;&gt;"",_xll.BCurveInt(_xll.BCurveStrip("S23","Curvedate",$A445),"Df.Mid",$A445+CY$1),"")</f>
        <v>#N/A N/A</v>
      </c>
      <c r="CZ445" s="34" t="str">
        <f ca="1">IF($A445&lt;&gt;"",_xll.BCurveInt(_xll.BCurveStrip("S23","Curvedate",$A445),"Df.Mid",$A445+CZ$1),"")</f>
        <v>#N/A N/A</v>
      </c>
      <c r="DA445" s="34" t="str">
        <f ca="1">IF($A445&lt;&gt;"",_xll.BCurveInt(_xll.BCurveStrip("S23","Curvedate",$A445),"Df.Mid",$A445+DA$1),"")</f>
        <v>#N/A N/A</v>
      </c>
      <c r="DB445" s="34" t="str">
        <f ca="1">IF($A445&lt;&gt;"",_xll.BCurveInt(_xll.BCurveStrip("S23","Curvedate",$A445),"Df.Mid",$A445+DB$1),"")</f>
        <v>#N/A N/A</v>
      </c>
    </row>
    <row r="446" spans="1:106" x14ac:dyDescent="0.2">
      <c r="A446" s="13">
        <f t="shared" ca="1" si="6"/>
        <v>44894</v>
      </c>
      <c r="B446" s="34" t="str">
        <f ca="1">IF($A446&lt;&gt;"",_xll.BCurveInt(_xll.BCurveStrip("S23","Curvedate",$A446),"Df.Mid",$A446+B$1),"")</f>
        <v>#N/A N/A</v>
      </c>
      <c r="C446" s="34" t="str">
        <f ca="1">IF($A446&lt;&gt;"",_xll.BCurveInt(_xll.BCurveStrip("S23","Curvedate",$A446),"Df.Mid",$A446+C$1),"")</f>
        <v>#N/A N/A</v>
      </c>
      <c r="D446" s="34" t="str">
        <f ca="1">IF($A446&lt;&gt;"",_xll.BCurveInt(_xll.BCurveStrip("S23","Curvedate",$A446),"Df.Mid",$A446+D$1),"")</f>
        <v>#N/A N/A</v>
      </c>
      <c r="E446" s="34" t="str">
        <f ca="1">IF($A446&lt;&gt;"",_xll.BCurveInt(_xll.BCurveStrip("S23","Curvedate",$A446),"Df.Mid",$A446+E$1),"")</f>
        <v>#N/A N/A</v>
      </c>
      <c r="F446" s="34" t="str">
        <f ca="1">IF($A446&lt;&gt;"",_xll.BCurveInt(_xll.BCurveStrip("S23","Curvedate",$A446),"Df.Mid",$A446+F$1),"")</f>
        <v>#N/A N/A</v>
      </c>
      <c r="G446" s="34" t="str">
        <f ca="1">IF($A446&lt;&gt;"",_xll.BCurveInt(_xll.BCurveStrip("S23","Curvedate",$A446),"Df.Mid",$A446+G$1),"")</f>
        <v>#N/A N/A</v>
      </c>
      <c r="H446" s="34" t="str">
        <f ca="1">IF($A446&lt;&gt;"",_xll.BCurveInt(_xll.BCurveStrip("S23","Curvedate",$A446),"Df.Mid",$A446+H$1),"")</f>
        <v>#N/A N/A</v>
      </c>
      <c r="I446" s="34" t="str">
        <f ca="1">IF($A446&lt;&gt;"",_xll.BCurveInt(_xll.BCurveStrip("S23","Curvedate",$A446),"Df.Mid",$A446+I$1),"")</f>
        <v>#N/A N/A</v>
      </c>
      <c r="J446" s="34" t="str">
        <f ca="1">IF($A446&lt;&gt;"",_xll.BCurveInt(_xll.BCurveStrip("S23","Curvedate",$A446),"Df.Mid",$A446+J$1),"")</f>
        <v>#N/A N/A</v>
      </c>
      <c r="K446" s="34" t="str">
        <f ca="1">IF($A446&lt;&gt;"",_xll.BCurveInt(_xll.BCurveStrip("S23","Curvedate",$A446),"Df.Mid",$A446+K$1),"")</f>
        <v>#N/A N/A</v>
      </c>
      <c r="L446" s="34" t="str">
        <f ca="1">IF($A446&lt;&gt;"",_xll.BCurveInt(_xll.BCurveStrip("S23","Curvedate",$A446),"Df.Mid",$A446+L$1),"")</f>
        <v>#N/A N/A</v>
      </c>
      <c r="M446" s="34" t="str">
        <f ca="1">IF($A446&lt;&gt;"",_xll.BCurveInt(_xll.BCurveStrip("S23","Curvedate",$A446),"Df.Mid",$A446+M$1),"")</f>
        <v>#N/A N/A</v>
      </c>
      <c r="N446" s="34" t="str">
        <f ca="1">IF($A446&lt;&gt;"",_xll.BCurveInt(_xll.BCurveStrip("S23","Curvedate",$A446),"Df.Mid",$A446+N$1),"")</f>
        <v>#N/A N/A</v>
      </c>
      <c r="O446" s="34" t="str">
        <f ca="1">IF($A446&lt;&gt;"",_xll.BCurveInt(_xll.BCurveStrip("S23","Curvedate",$A446),"Df.Mid",$A446+O$1),"")</f>
        <v>#N/A N/A</v>
      </c>
      <c r="P446" s="34" t="str">
        <f ca="1">IF($A446&lt;&gt;"",_xll.BCurveInt(_xll.BCurveStrip("S23","Curvedate",$A446),"Df.Mid",$A446+P$1),"")</f>
        <v>#N/A N/A</v>
      </c>
      <c r="Q446" s="34" t="str">
        <f ca="1">IF($A446&lt;&gt;"",_xll.BCurveInt(_xll.BCurveStrip("S23","Curvedate",$A446),"Df.Mid",$A446+Q$1),"")</f>
        <v>#N/A N/A</v>
      </c>
      <c r="R446" s="34" t="str">
        <f ca="1">IF($A446&lt;&gt;"",_xll.BCurveInt(_xll.BCurveStrip("S23","Curvedate",$A446),"Df.Mid",$A446+R$1),"")</f>
        <v>#N/A N/A</v>
      </c>
      <c r="S446" s="34" t="str">
        <f ca="1">IF($A446&lt;&gt;"",_xll.BCurveInt(_xll.BCurveStrip("S23","Curvedate",$A446),"Df.Mid",$A446+S$1),"")</f>
        <v>#N/A N/A</v>
      </c>
      <c r="T446" s="34" t="str">
        <f ca="1">IF($A446&lt;&gt;"",_xll.BCurveInt(_xll.BCurveStrip("S23","Curvedate",$A446),"Df.Mid",$A446+T$1),"")</f>
        <v>#N/A N/A</v>
      </c>
      <c r="U446" s="34" t="str">
        <f ca="1">IF($A446&lt;&gt;"",_xll.BCurveInt(_xll.BCurveStrip("S23","Curvedate",$A446),"Df.Mid",$A446+U$1),"")</f>
        <v>#N/A N/A</v>
      </c>
      <c r="V446" s="34" t="str">
        <f ca="1">IF($A446&lt;&gt;"",_xll.BCurveInt(_xll.BCurveStrip("S23","Curvedate",$A446),"Df.Mid",$A446+V$1),"")</f>
        <v>#N/A N/A</v>
      </c>
      <c r="W446" s="34" t="str">
        <f ca="1">IF($A446&lt;&gt;"",_xll.BCurveInt(_xll.BCurveStrip("S23","Curvedate",$A446),"Df.Mid",$A446+W$1),"")</f>
        <v>#N/A N/A</v>
      </c>
      <c r="X446" s="34" t="str">
        <f ca="1">IF($A446&lt;&gt;"",_xll.BCurveInt(_xll.BCurveStrip("S23","Curvedate",$A446),"Df.Mid",$A446+X$1),"")</f>
        <v>#N/A N/A</v>
      </c>
      <c r="Y446" s="34" t="str">
        <f ca="1">IF($A446&lt;&gt;"",_xll.BCurveInt(_xll.BCurveStrip("S23","Curvedate",$A446),"Df.Mid",$A446+Y$1),"")</f>
        <v>#N/A N/A</v>
      </c>
      <c r="Z446" s="34" t="str">
        <f ca="1">IF($A446&lt;&gt;"",_xll.BCurveInt(_xll.BCurveStrip("S23","Curvedate",$A446),"Df.Mid",$A446+Z$1),"")</f>
        <v>#N/A N/A</v>
      </c>
      <c r="AA446" s="34" t="str">
        <f ca="1">IF($A446&lt;&gt;"",_xll.BCurveInt(_xll.BCurveStrip("S23","Curvedate",$A446),"Df.Mid",$A446+AA$1),"")</f>
        <v>#N/A N/A</v>
      </c>
      <c r="AB446" s="34" t="str">
        <f ca="1">IF($A446&lt;&gt;"",_xll.BCurveInt(_xll.BCurveStrip("S23","Curvedate",$A446),"Df.Mid",$A446+AB$1),"")</f>
        <v>#N/A N/A</v>
      </c>
      <c r="AC446" s="34" t="str">
        <f ca="1">IF($A446&lt;&gt;"",_xll.BCurveInt(_xll.BCurveStrip("S23","Curvedate",$A446),"Df.Mid",$A446+AC$1),"")</f>
        <v>#N/A N/A</v>
      </c>
      <c r="AD446" s="34" t="str">
        <f ca="1">IF($A446&lt;&gt;"",_xll.BCurveInt(_xll.BCurveStrip("S23","Curvedate",$A446),"Df.Mid",$A446+AD$1),"")</f>
        <v>#N/A N/A</v>
      </c>
      <c r="AE446" s="34" t="str">
        <f ca="1">IF($A446&lt;&gt;"",_xll.BCurveInt(_xll.BCurveStrip("S23","Curvedate",$A446),"Df.Mid",$A446+AE$1),"")</f>
        <v>#N/A N/A</v>
      </c>
      <c r="AF446" s="34" t="str">
        <f ca="1">IF($A446&lt;&gt;"",_xll.BCurveInt(_xll.BCurveStrip("S23","Curvedate",$A446),"Df.Mid",$A446+AF$1),"")</f>
        <v>#N/A N/A</v>
      </c>
      <c r="AG446" s="34" t="str">
        <f ca="1">IF($A446&lt;&gt;"",_xll.BCurveInt(_xll.BCurveStrip("S23","Curvedate",$A446),"Df.Mid",$A446+AG$1),"")</f>
        <v>#N/A N/A</v>
      </c>
      <c r="AH446" s="34" t="str">
        <f ca="1">IF($A446&lt;&gt;"",_xll.BCurveInt(_xll.BCurveStrip("S23","Curvedate",$A446),"Df.Mid",$A446+AH$1),"")</f>
        <v>#N/A N/A</v>
      </c>
      <c r="AI446" s="34" t="str">
        <f ca="1">IF($A446&lt;&gt;"",_xll.BCurveInt(_xll.BCurveStrip("S23","Curvedate",$A446),"Df.Mid",$A446+AI$1),"")</f>
        <v>#N/A N/A</v>
      </c>
      <c r="AJ446" s="34" t="str">
        <f ca="1">IF($A446&lt;&gt;"",_xll.BCurveInt(_xll.BCurveStrip("S23","Curvedate",$A446),"Df.Mid",$A446+AJ$1),"")</f>
        <v>#N/A N/A</v>
      </c>
      <c r="AK446" s="34" t="str">
        <f ca="1">IF($A446&lt;&gt;"",_xll.BCurveInt(_xll.BCurveStrip("S23","Curvedate",$A446),"Df.Mid",$A446+AK$1),"")</f>
        <v>#N/A N/A</v>
      </c>
      <c r="AL446" s="34" t="str">
        <f ca="1">IF($A446&lt;&gt;"",_xll.BCurveInt(_xll.BCurveStrip("S23","Curvedate",$A446),"Df.Mid",$A446+AL$1),"")</f>
        <v>#N/A N/A</v>
      </c>
      <c r="AM446" s="34" t="str">
        <f ca="1">IF($A446&lt;&gt;"",_xll.BCurveInt(_xll.BCurveStrip("S23","Curvedate",$A446),"Df.Mid",$A446+AM$1),"")</f>
        <v>#N/A N/A</v>
      </c>
      <c r="AN446" s="34" t="str">
        <f ca="1">IF($A446&lt;&gt;"",_xll.BCurveInt(_xll.BCurveStrip("S23","Curvedate",$A446),"Df.Mid",$A446+AN$1),"")</f>
        <v>#N/A N/A</v>
      </c>
      <c r="AO446" s="34" t="str">
        <f ca="1">IF($A446&lt;&gt;"",_xll.BCurveInt(_xll.BCurveStrip("S23","Curvedate",$A446),"Df.Mid",$A446+AO$1),"")</f>
        <v>#N/A N/A</v>
      </c>
      <c r="AP446" s="34" t="str">
        <f ca="1">IF($A446&lt;&gt;"",_xll.BCurveInt(_xll.BCurveStrip("S23","Curvedate",$A446),"Df.Mid",$A446+AP$1),"")</f>
        <v>#N/A N/A</v>
      </c>
      <c r="AQ446" s="34" t="str">
        <f ca="1">IF($A446&lt;&gt;"",_xll.BCurveInt(_xll.BCurveStrip("S23","Curvedate",$A446),"Df.Mid",$A446+AQ$1),"")</f>
        <v>#N/A N/A</v>
      </c>
      <c r="AR446" s="34" t="str">
        <f ca="1">IF($A446&lt;&gt;"",_xll.BCurveInt(_xll.BCurveStrip("S23","Curvedate",$A446),"Df.Mid",$A446+AR$1),"")</f>
        <v>#N/A N/A</v>
      </c>
      <c r="AS446" s="34" t="str">
        <f ca="1">IF($A446&lt;&gt;"",_xll.BCurveInt(_xll.BCurveStrip("S23","Curvedate",$A446),"Df.Mid",$A446+AS$1),"")</f>
        <v>#N/A N/A</v>
      </c>
      <c r="AT446" s="34" t="str">
        <f ca="1">IF($A446&lt;&gt;"",_xll.BCurveInt(_xll.BCurveStrip("S23","Curvedate",$A446),"Df.Mid",$A446+AT$1),"")</f>
        <v>#N/A N/A</v>
      </c>
      <c r="AU446" s="34" t="str">
        <f ca="1">IF($A446&lt;&gt;"",_xll.BCurveInt(_xll.BCurveStrip("S23","Curvedate",$A446),"Df.Mid",$A446+AU$1),"")</f>
        <v>#N/A N/A</v>
      </c>
      <c r="AV446" s="34" t="str">
        <f ca="1">IF($A446&lt;&gt;"",_xll.BCurveInt(_xll.BCurveStrip("S23","Curvedate",$A446),"Df.Mid",$A446+AV$1),"")</f>
        <v>#N/A N/A</v>
      </c>
      <c r="AW446" s="34" t="str">
        <f ca="1">IF($A446&lt;&gt;"",_xll.BCurveInt(_xll.BCurveStrip("S23","Curvedate",$A446),"Df.Mid",$A446+AW$1),"")</f>
        <v>#N/A N/A</v>
      </c>
      <c r="AX446" s="34" t="str">
        <f ca="1">IF($A446&lt;&gt;"",_xll.BCurveInt(_xll.BCurveStrip("S23","Curvedate",$A446),"Df.Mid",$A446+AX$1),"")</f>
        <v>#N/A N/A</v>
      </c>
      <c r="AY446" s="34" t="str">
        <f ca="1">IF($A446&lt;&gt;"",_xll.BCurveInt(_xll.BCurveStrip("S23","Curvedate",$A446),"Df.Mid",$A446+AY$1),"")</f>
        <v>#N/A N/A</v>
      </c>
      <c r="AZ446" s="34" t="str">
        <f ca="1">IF($A446&lt;&gt;"",_xll.BCurveInt(_xll.BCurveStrip("S23","Curvedate",$A446),"Df.Mid",$A446+AZ$1),"")</f>
        <v>#N/A N/A</v>
      </c>
      <c r="BA446" s="34" t="str">
        <f ca="1">IF($A446&lt;&gt;"",_xll.BCurveInt(_xll.BCurveStrip("S23","Curvedate",$A446),"Df.Mid",$A446+BA$1),"")</f>
        <v>#N/A N/A</v>
      </c>
      <c r="BB446" s="34" t="str">
        <f ca="1">IF($A446&lt;&gt;"",_xll.BCurveInt(_xll.BCurveStrip("S23","Curvedate",$A446),"Df.Mid",$A446+BB$1),"")</f>
        <v>#N/A N/A</v>
      </c>
      <c r="BC446" s="34" t="str">
        <f ca="1">IF($A446&lt;&gt;"",_xll.BCurveInt(_xll.BCurveStrip("S23","Curvedate",$A446),"Df.Mid",$A446+BC$1),"")</f>
        <v>#N/A N/A</v>
      </c>
      <c r="BD446" s="34" t="str">
        <f ca="1">IF($A446&lt;&gt;"",_xll.BCurveInt(_xll.BCurveStrip("S23","Curvedate",$A446),"Df.Mid",$A446+BD$1),"")</f>
        <v>#N/A N/A</v>
      </c>
      <c r="BE446" s="34" t="str">
        <f ca="1">IF($A446&lt;&gt;"",_xll.BCurveInt(_xll.BCurveStrip("S23","Curvedate",$A446),"Df.Mid",$A446+BE$1),"")</f>
        <v>#N/A N/A</v>
      </c>
      <c r="BF446" s="34" t="str">
        <f ca="1">IF($A446&lt;&gt;"",_xll.BCurveInt(_xll.BCurveStrip("S23","Curvedate",$A446),"Df.Mid",$A446+BF$1),"")</f>
        <v>#N/A N/A</v>
      </c>
      <c r="BG446" s="34" t="str">
        <f ca="1">IF($A446&lt;&gt;"",_xll.BCurveInt(_xll.BCurveStrip("S23","Curvedate",$A446),"Df.Mid",$A446+BG$1),"")</f>
        <v>#N/A N/A</v>
      </c>
      <c r="BH446" s="34" t="str">
        <f ca="1">IF($A446&lt;&gt;"",_xll.BCurveInt(_xll.BCurveStrip("S23","Curvedate",$A446),"Df.Mid",$A446+BH$1),"")</f>
        <v>#N/A N/A</v>
      </c>
      <c r="BI446" s="34" t="str">
        <f ca="1">IF($A446&lt;&gt;"",_xll.BCurveInt(_xll.BCurveStrip("S23","Curvedate",$A446),"Df.Mid",$A446+BI$1),"")</f>
        <v>#N/A N/A</v>
      </c>
      <c r="BJ446" s="34" t="str">
        <f ca="1">IF($A446&lt;&gt;"",_xll.BCurveInt(_xll.BCurveStrip("S23","Curvedate",$A446),"Df.Mid",$A446+BJ$1),"")</f>
        <v>#N/A N/A</v>
      </c>
      <c r="BK446" s="34" t="str">
        <f ca="1">IF($A446&lt;&gt;"",_xll.BCurveInt(_xll.BCurveStrip("S23","Curvedate",$A446),"Df.Mid",$A446+BK$1),"")</f>
        <v>#N/A N/A</v>
      </c>
      <c r="BL446" s="34" t="str">
        <f ca="1">IF($A446&lt;&gt;"",_xll.BCurveInt(_xll.BCurveStrip("S23","Curvedate",$A446),"Df.Mid",$A446+BL$1),"")</f>
        <v>#N/A N/A</v>
      </c>
      <c r="BM446" s="34" t="str">
        <f ca="1">IF($A446&lt;&gt;"",_xll.BCurveInt(_xll.BCurveStrip("S23","Curvedate",$A446),"Df.Mid",$A446+BM$1),"")</f>
        <v>#N/A N/A</v>
      </c>
      <c r="BN446" s="34" t="str">
        <f ca="1">IF($A446&lt;&gt;"",_xll.BCurveInt(_xll.BCurveStrip("S23","Curvedate",$A446),"Df.Mid",$A446+BN$1),"")</f>
        <v>#N/A N/A</v>
      </c>
      <c r="BO446" s="34" t="str">
        <f ca="1">IF($A446&lt;&gt;"",_xll.BCurveInt(_xll.BCurveStrip("S23","Curvedate",$A446),"Df.Mid",$A446+BO$1),"")</f>
        <v>#N/A N/A</v>
      </c>
      <c r="BP446" s="34" t="str">
        <f ca="1">IF($A446&lt;&gt;"",_xll.BCurveInt(_xll.BCurveStrip("S23","Curvedate",$A446),"Df.Mid",$A446+BP$1),"")</f>
        <v>#N/A N/A</v>
      </c>
      <c r="BQ446" s="34" t="str">
        <f ca="1">IF($A446&lt;&gt;"",_xll.BCurveInt(_xll.BCurveStrip("S23","Curvedate",$A446),"Df.Mid",$A446+BQ$1),"")</f>
        <v>#N/A N/A</v>
      </c>
      <c r="BR446" s="34" t="str">
        <f ca="1">IF($A446&lt;&gt;"",_xll.BCurveInt(_xll.BCurveStrip("S23","Curvedate",$A446),"Df.Mid",$A446+BR$1),"")</f>
        <v>#N/A N/A</v>
      </c>
      <c r="BS446" s="34" t="str">
        <f ca="1">IF($A446&lt;&gt;"",_xll.BCurveInt(_xll.BCurveStrip("S23","Curvedate",$A446),"Df.Mid",$A446+BS$1),"")</f>
        <v>#N/A N/A</v>
      </c>
      <c r="BT446" s="34" t="str">
        <f ca="1">IF($A446&lt;&gt;"",_xll.BCurveInt(_xll.BCurveStrip("S23","Curvedate",$A446),"Df.Mid",$A446+BT$1),"")</f>
        <v>#N/A N/A</v>
      </c>
      <c r="BU446" s="34" t="str">
        <f ca="1">IF($A446&lt;&gt;"",_xll.BCurveInt(_xll.BCurveStrip("S23","Curvedate",$A446),"Df.Mid",$A446+BU$1),"")</f>
        <v>#N/A N/A</v>
      </c>
      <c r="BV446" s="34" t="str">
        <f ca="1">IF($A446&lt;&gt;"",_xll.BCurveInt(_xll.BCurveStrip("S23","Curvedate",$A446),"Df.Mid",$A446+BV$1),"")</f>
        <v>#N/A N/A</v>
      </c>
      <c r="BW446" s="34" t="str">
        <f ca="1">IF($A446&lt;&gt;"",_xll.BCurveInt(_xll.BCurveStrip("S23","Curvedate",$A446),"Df.Mid",$A446+BW$1),"")</f>
        <v>#N/A N/A</v>
      </c>
      <c r="BX446" s="34" t="str">
        <f ca="1">IF($A446&lt;&gt;"",_xll.BCurveInt(_xll.BCurveStrip("S23","Curvedate",$A446),"Df.Mid",$A446+BX$1),"")</f>
        <v>#N/A N/A</v>
      </c>
      <c r="BY446" s="34" t="str">
        <f ca="1">IF($A446&lt;&gt;"",_xll.BCurveInt(_xll.BCurveStrip("S23","Curvedate",$A446),"Df.Mid",$A446+BY$1),"")</f>
        <v>#N/A N/A</v>
      </c>
      <c r="BZ446" s="34" t="str">
        <f ca="1">IF($A446&lt;&gt;"",_xll.BCurveInt(_xll.BCurveStrip("S23","Curvedate",$A446),"Df.Mid",$A446+BZ$1),"")</f>
        <v>#N/A N/A</v>
      </c>
      <c r="CA446" s="34" t="str">
        <f ca="1">IF($A446&lt;&gt;"",_xll.BCurveInt(_xll.BCurveStrip("S23","Curvedate",$A446),"Df.Mid",$A446+CA$1),"")</f>
        <v>#N/A N/A</v>
      </c>
      <c r="CB446" s="34" t="str">
        <f ca="1">IF($A446&lt;&gt;"",_xll.BCurveInt(_xll.BCurveStrip("S23","Curvedate",$A446),"Df.Mid",$A446+CB$1),"")</f>
        <v>#N/A N/A</v>
      </c>
      <c r="CC446" s="34" t="str">
        <f ca="1">IF($A446&lt;&gt;"",_xll.BCurveInt(_xll.BCurveStrip("S23","Curvedate",$A446),"Df.Mid",$A446+CC$1),"")</f>
        <v>#N/A N/A</v>
      </c>
      <c r="CD446" s="34" t="str">
        <f ca="1">IF($A446&lt;&gt;"",_xll.BCurveInt(_xll.BCurveStrip("S23","Curvedate",$A446),"Df.Mid",$A446+CD$1),"")</f>
        <v>#N/A N/A</v>
      </c>
      <c r="CE446" s="34" t="str">
        <f ca="1">IF($A446&lt;&gt;"",_xll.BCurveInt(_xll.BCurveStrip("S23","Curvedate",$A446),"Df.Mid",$A446+CE$1),"")</f>
        <v>#N/A N/A</v>
      </c>
      <c r="CF446" s="34" t="str">
        <f ca="1">IF($A446&lt;&gt;"",_xll.BCurveInt(_xll.BCurveStrip("S23","Curvedate",$A446),"Df.Mid",$A446+CF$1),"")</f>
        <v>#N/A N/A</v>
      </c>
      <c r="CG446" s="34" t="str">
        <f ca="1">IF($A446&lt;&gt;"",_xll.BCurveInt(_xll.BCurveStrip("S23","Curvedate",$A446),"Df.Mid",$A446+CG$1),"")</f>
        <v>#N/A N/A</v>
      </c>
      <c r="CH446" s="34" t="str">
        <f ca="1">IF($A446&lt;&gt;"",_xll.BCurveInt(_xll.BCurveStrip("S23","Curvedate",$A446),"Df.Mid",$A446+CH$1),"")</f>
        <v>#N/A N/A</v>
      </c>
      <c r="CI446" s="34" t="str">
        <f ca="1">IF($A446&lt;&gt;"",_xll.BCurveInt(_xll.BCurveStrip("S23","Curvedate",$A446),"Df.Mid",$A446+CI$1),"")</f>
        <v>#N/A N/A</v>
      </c>
      <c r="CJ446" s="34" t="str">
        <f ca="1">IF($A446&lt;&gt;"",_xll.BCurveInt(_xll.BCurveStrip("S23","Curvedate",$A446),"Df.Mid",$A446+CJ$1),"")</f>
        <v>#N/A N/A</v>
      </c>
      <c r="CK446" s="34" t="str">
        <f ca="1">IF($A446&lt;&gt;"",_xll.BCurveInt(_xll.BCurveStrip("S23","Curvedate",$A446),"Df.Mid",$A446+CK$1),"")</f>
        <v>#N/A N/A</v>
      </c>
      <c r="CL446" s="34" t="str">
        <f ca="1">IF($A446&lt;&gt;"",_xll.BCurveInt(_xll.BCurveStrip("S23","Curvedate",$A446),"Df.Mid",$A446+CL$1),"")</f>
        <v>#N/A N/A</v>
      </c>
      <c r="CM446" s="34" t="str">
        <f ca="1">IF($A446&lt;&gt;"",_xll.BCurveInt(_xll.BCurveStrip("S23","Curvedate",$A446),"Df.Mid",$A446+CM$1),"")</f>
        <v>#N/A N/A</v>
      </c>
      <c r="CN446" s="34" t="str">
        <f ca="1">IF($A446&lt;&gt;"",_xll.BCurveInt(_xll.BCurveStrip("S23","Curvedate",$A446),"Df.Mid",$A446+CN$1),"")</f>
        <v>#N/A N/A</v>
      </c>
      <c r="CO446" s="34" t="str">
        <f ca="1">IF($A446&lt;&gt;"",_xll.BCurveInt(_xll.BCurveStrip("S23","Curvedate",$A446),"Df.Mid",$A446+CO$1),"")</f>
        <v>#N/A N/A</v>
      </c>
      <c r="CP446" s="34" t="str">
        <f ca="1">IF($A446&lt;&gt;"",_xll.BCurveInt(_xll.BCurveStrip("S23","Curvedate",$A446),"Df.Mid",$A446+CP$1),"")</f>
        <v>#N/A N/A</v>
      </c>
      <c r="CQ446" s="34" t="str">
        <f ca="1">IF($A446&lt;&gt;"",_xll.BCurveInt(_xll.BCurveStrip("S23","Curvedate",$A446),"Df.Mid",$A446+CQ$1),"")</f>
        <v>#N/A N/A</v>
      </c>
      <c r="CR446" s="34" t="str">
        <f ca="1">IF($A446&lt;&gt;"",_xll.BCurveInt(_xll.BCurveStrip("S23","Curvedate",$A446),"Df.Mid",$A446+CR$1),"")</f>
        <v>#N/A N/A</v>
      </c>
      <c r="CS446" s="34" t="str">
        <f ca="1">IF($A446&lt;&gt;"",_xll.BCurveInt(_xll.BCurveStrip("S23","Curvedate",$A446),"Df.Mid",$A446+CS$1),"")</f>
        <v>#N/A N/A</v>
      </c>
      <c r="CT446" s="34" t="str">
        <f ca="1">IF($A446&lt;&gt;"",_xll.BCurveInt(_xll.BCurveStrip("S23","Curvedate",$A446),"Df.Mid",$A446+CT$1),"")</f>
        <v>#N/A N/A</v>
      </c>
      <c r="CU446" s="34" t="str">
        <f ca="1">IF($A446&lt;&gt;"",_xll.BCurveInt(_xll.BCurveStrip("S23","Curvedate",$A446),"Df.Mid",$A446+CU$1),"")</f>
        <v>#N/A N/A</v>
      </c>
      <c r="CV446" s="34" t="str">
        <f ca="1">IF($A446&lt;&gt;"",_xll.BCurveInt(_xll.BCurveStrip("S23","Curvedate",$A446),"Df.Mid",$A446+CV$1),"")</f>
        <v>#N/A N/A</v>
      </c>
      <c r="CW446" s="34" t="str">
        <f ca="1">IF($A446&lt;&gt;"",_xll.BCurveInt(_xll.BCurveStrip("S23","Curvedate",$A446),"Df.Mid",$A446+CW$1),"")</f>
        <v>#N/A N/A</v>
      </c>
      <c r="CX446" s="34" t="str">
        <f ca="1">IF($A446&lt;&gt;"",_xll.BCurveInt(_xll.BCurveStrip("S23","Curvedate",$A446),"Df.Mid",$A446+CX$1),"")</f>
        <v>#N/A N/A</v>
      </c>
      <c r="CY446" s="34" t="str">
        <f ca="1">IF($A446&lt;&gt;"",_xll.BCurveInt(_xll.BCurveStrip("S23","Curvedate",$A446),"Df.Mid",$A446+CY$1),"")</f>
        <v>#N/A N/A</v>
      </c>
      <c r="CZ446" s="34" t="str">
        <f ca="1">IF($A446&lt;&gt;"",_xll.BCurveInt(_xll.BCurveStrip("S23","Curvedate",$A446),"Df.Mid",$A446+CZ$1),"")</f>
        <v>#N/A N/A</v>
      </c>
      <c r="DA446" s="34" t="str">
        <f ca="1">IF($A446&lt;&gt;"",_xll.BCurveInt(_xll.BCurveStrip("S23","Curvedate",$A446),"Df.Mid",$A446+DA$1),"")</f>
        <v>#N/A N/A</v>
      </c>
      <c r="DB446" s="34" t="str">
        <f ca="1">IF($A446&lt;&gt;"",_xll.BCurveInt(_xll.BCurveStrip("S23","Curvedate",$A446),"Df.Mid",$A446+DB$1),"")</f>
        <v>#N/A N/A</v>
      </c>
    </row>
    <row r="447" spans="1:106" x14ac:dyDescent="0.2">
      <c r="A447" s="13">
        <f t="shared" ca="1" si="6"/>
        <v>44895</v>
      </c>
      <c r="B447" s="34" t="str">
        <f ca="1">IF($A447&lt;&gt;"",_xll.BCurveInt(_xll.BCurveStrip("S23","Curvedate",$A447),"Df.Mid",$A447+B$1),"")</f>
        <v>#N/A N/A</v>
      </c>
      <c r="C447" s="34" t="str">
        <f ca="1">IF($A447&lt;&gt;"",_xll.BCurveInt(_xll.BCurveStrip("S23","Curvedate",$A447),"Df.Mid",$A447+C$1),"")</f>
        <v>#N/A N/A</v>
      </c>
      <c r="D447" s="34" t="str">
        <f ca="1">IF($A447&lt;&gt;"",_xll.BCurveInt(_xll.BCurveStrip("S23","Curvedate",$A447),"Df.Mid",$A447+D$1),"")</f>
        <v>#N/A N/A</v>
      </c>
      <c r="E447" s="34" t="str">
        <f ca="1">IF($A447&lt;&gt;"",_xll.BCurveInt(_xll.BCurveStrip("S23","Curvedate",$A447),"Df.Mid",$A447+E$1),"")</f>
        <v>#N/A N/A</v>
      </c>
      <c r="F447" s="34" t="str">
        <f ca="1">IF($A447&lt;&gt;"",_xll.BCurveInt(_xll.BCurveStrip("S23","Curvedate",$A447),"Df.Mid",$A447+F$1),"")</f>
        <v>#N/A N/A</v>
      </c>
      <c r="G447" s="34" t="str">
        <f ca="1">IF($A447&lt;&gt;"",_xll.BCurveInt(_xll.BCurveStrip("S23","Curvedate",$A447),"Df.Mid",$A447+G$1),"")</f>
        <v>#N/A N/A</v>
      </c>
      <c r="H447" s="34" t="str">
        <f ca="1">IF($A447&lt;&gt;"",_xll.BCurveInt(_xll.BCurveStrip("S23","Curvedate",$A447),"Df.Mid",$A447+H$1),"")</f>
        <v>#N/A N/A</v>
      </c>
      <c r="I447" s="34" t="str">
        <f ca="1">IF($A447&lt;&gt;"",_xll.BCurveInt(_xll.BCurveStrip("S23","Curvedate",$A447),"Df.Mid",$A447+I$1),"")</f>
        <v>#N/A N/A</v>
      </c>
      <c r="J447" s="34" t="str">
        <f ca="1">IF($A447&lt;&gt;"",_xll.BCurveInt(_xll.BCurveStrip("S23","Curvedate",$A447),"Df.Mid",$A447+J$1),"")</f>
        <v>#N/A N/A</v>
      </c>
      <c r="K447" s="34" t="str">
        <f ca="1">IF($A447&lt;&gt;"",_xll.BCurveInt(_xll.BCurveStrip("S23","Curvedate",$A447),"Df.Mid",$A447+K$1),"")</f>
        <v>#N/A N/A</v>
      </c>
      <c r="L447" s="34" t="str">
        <f ca="1">IF($A447&lt;&gt;"",_xll.BCurveInt(_xll.BCurveStrip("S23","Curvedate",$A447),"Df.Mid",$A447+L$1),"")</f>
        <v>#N/A N/A</v>
      </c>
      <c r="M447" s="34" t="str">
        <f ca="1">IF($A447&lt;&gt;"",_xll.BCurveInt(_xll.BCurveStrip("S23","Curvedate",$A447),"Df.Mid",$A447+M$1),"")</f>
        <v>#N/A N/A</v>
      </c>
      <c r="N447" s="34" t="str">
        <f ca="1">IF($A447&lt;&gt;"",_xll.BCurveInt(_xll.BCurveStrip("S23","Curvedate",$A447),"Df.Mid",$A447+N$1),"")</f>
        <v>#N/A N/A</v>
      </c>
      <c r="O447" s="34" t="str">
        <f ca="1">IF($A447&lt;&gt;"",_xll.BCurveInt(_xll.BCurveStrip("S23","Curvedate",$A447),"Df.Mid",$A447+O$1),"")</f>
        <v>#N/A N/A</v>
      </c>
      <c r="P447" s="34" t="str">
        <f ca="1">IF($A447&lt;&gt;"",_xll.BCurveInt(_xll.BCurveStrip("S23","Curvedate",$A447),"Df.Mid",$A447+P$1),"")</f>
        <v>#N/A N/A</v>
      </c>
      <c r="Q447" s="34" t="str">
        <f ca="1">IF($A447&lt;&gt;"",_xll.BCurveInt(_xll.BCurveStrip("S23","Curvedate",$A447),"Df.Mid",$A447+Q$1),"")</f>
        <v>#N/A N/A</v>
      </c>
      <c r="R447" s="34" t="str">
        <f ca="1">IF($A447&lt;&gt;"",_xll.BCurveInt(_xll.BCurveStrip("S23","Curvedate",$A447),"Df.Mid",$A447+R$1),"")</f>
        <v>#N/A N/A</v>
      </c>
      <c r="S447" s="34" t="str">
        <f ca="1">IF($A447&lt;&gt;"",_xll.BCurveInt(_xll.BCurveStrip("S23","Curvedate",$A447),"Df.Mid",$A447+S$1),"")</f>
        <v>#N/A N/A</v>
      </c>
      <c r="T447" s="34" t="str">
        <f ca="1">IF($A447&lt;&gt;"",_xll.BCurveInt(_xll.BCurveStrip("S23","Curvedate",$A447),"Df.Mid",$A447+T$1),"")</f>
        <v>#N/A N/A</v>
      </c>
      <c r="U447" s="34" t="str">
        <f ca="1">IF($A447&lt;&gt;"",_xll.BCurveInt(_xll.BCurveStrip("S23","Curvedate",$A447),"Df.Mid",$A447+U$1),"")</f>
        <v>#N/A N/A</v>
      </c>
      <c r="V447" s="34" t="str">
        <f ca="1">IF($A447&lt;&gt;"",_xll.BCurveInt(_xll.BCurveStrip("S23","Curvedate",$A447),"Df.Mid",$A447+V$1),"")</f>
        <v>#N/A N/A</v>
      </c>
      <c r="W447" s="34" t="str">
        <f ca="1">IF($A447&lt;&gt;"",_xll.BCurveInt(_xll.BCurveStrip("S23","Curvedate",$A447),"Df.Mid",$A447+W$1),"")</f>
        <v>#N/A N/A</v>
      </c>
      <c r="X447" s="34" t="str">
        <f ca="1">IF($A447&lt;&gt;"",_xll.BCurveInt(_xll.BCurveStrip("S23","Curvedate",$A447),"Df.Mid",$A447+X$1),"")</f>
        <v>#N/A N/A</v>
      </c>
      <c r="Y447" s="34" t="str">
        <f ca="1">IF($A447&lt;&gt;"",_xll.BCurveInt(_xll.BCurveStrip("S23","Curvedate",$A447),"Df.Mid",$A447+Y$1),"")</f>
        <v>#N/A N/A</v>
      </c>
      <c r="Z447" s="34" t="str">
        <f ca="1">IF($A447&lt;&gt;"",_xll.BCurveInt(_xll.BCurveStrip("S23","Curvedate",$A447),"Df.Mid",$A447+Z$1),"")</f>
        <v>#N/A N/A</v>
      </c>
      <c r="AA447" s="34" t="str">
        <f ca="1">IF($A447&lt;&gt;"",_xll.BCurveInt(_xll.BCurveStrip("S23","Curvedate",$A447),"Df.Mid",$A447+AA$1),"")</f>
        <v>#N/A N/A</v>
      </c>
      <c r="AB447" s="34" t="str">
        <f ca="1">IF($A447&lt;&gt;"",_xll.BCurveInt(_xll.BCurveStrip("S23","Curvedate",$A447),"Df.Mid",$A447+AB$1),"")</f>
        <v>#N/A N/A</v>
      </c>
      <c r="AC447" s="34" t="str">
        <f ca="1">IF($A447&lt;&gt;"",_xll.BCurveInt(_xll.BCurveStrip("S23","Curvedate",$A447),"Df.Mid",$A447+AC$1),"")</f>
        <v>#N/A N/A</v>
      </c>
      <c r="AD447" s="34" t="str">
        <f ca="1">IF($A447&lt;&gt;"",_xll.BCurveInt(_xll.BCurveStrip("S23","Curvedate",$A447),"Df.Mid",$A447+AD$1),"")</f>
        <v>#N/A N/A</v>
      </c>
      <c r="AE447" s="34" t="str">
        <f ca="1">IF($A447&lt;&gt;"",_xll.BCurveInt(_xll.BCurveStrip("S23","Curvedate",$A447),"Df.Mid",$A447+AE$1),"")</f>
        <v>#N/A N/A</v>
      </c>
      <c r="AF447" s="34" t="str">
        <f ca="1">IF($A447&lt;&gt;"",_xll.BCurveInt(_xll.BCurveStrip("S23","Curvedate",$A447),"Df.Mid",$A447+AF$1),"")</f>
        <v>#N/A N/A</v>
      </c>
      <c r="AG447" s="34" t="str">
        <f ca="1">IF($A447&lt;&gt;"",_xll.BCurveInt(_xll.BCurveStrip("S23","Curvedate",$A447),"Df.Mid",$A447+AG$1),"")</f>
        <v>#N/A N/A</v>
      </c>
      <c r="AH447" s="34" t="str">
        <f ca="1">IF($A447&lt;&gt;"",_xll.BCurveInt(_xll.BCurveStrip("S23","Curvedate",$A447),"Df.Mid",$A447+AH$1),"")</f>
        <v>#N/A N/A</v>
      </c>
      <c r="AI447" s="34" t="str">
        <f ca="1">IF($A447&lt;&gt;"",_xll.BCurveInt(_xll.BCurveStrip("S23","Curvedate",$A447),"Df.Mid",$A447+AI$1),"")</f>
        <v>#N/A N/A</v>
      </c>
      <c r="AJ447" s="34" t="str">
        <f ca="1">IF($A447&lt;&gt;"",_xll.BCurveInt(_xll.BCurveStrip("S23","Curvedate",$A447),"Df.Mid",$A447+AJ$1),"")</f>
        <v>#N/A N/A</v>
      </c>
      <c r="AK447" s="34" t="str">
        <f ca="1">IF($A447&lt;&gt;"",_xll.BCurveInt(_xll.BCurveStrip("S23","Curvedate",$A447),"Df.Mid",$A447+AK$1),"")</f>
        <v>#N/A N/A</v>
      </c>
      <c r="AL447" s="34" t="str">
        <f ca="1">IF($A447&lt;&gt;"",_xll.BCurveInt(_xll.BCurveStrip("S23","Curvedate",$A447),"Df.Mid",$A447+AL$1),"")</f>
        <v>#N/A N/A</v>
      </c>
      <c r="AM447" s="34" t="str">
        <f ca="1">IF($A447&lt;&gt;"",_xll.BCurveInt(_xll.BCurveStrip("S23","Curvedate",$A447),"Df.Mid",$A447+AM$1),"")</f>
        <v>#N/A N/A</v>
      </c>
      <c r="AN447" s="34" t="str">
        <f ca="1">IF($A447&lt;&gt;"",_xll.BCurveInt(_xll.BCurveStrip("S23","Curvedate",$A447),"Df.Mid",$A447+AN$1),"")</f>
        <v>#N/A N/A</v>
      </c>
      <c r="AO447" s="34" t="str">
        <f ca="1">IF($A447&lt;&gt;"",_xll.BCurveInt(_xll.BCurveStrip("S23","Curvedate",$A447),"Df.Mid",$A447+AO$1),"")</f>
        <v>#N/A N/A</v>
      </c>
      <c r="AP447" s="34" t="str">
        <f ca="1">IF($A447&lt;&gt;"",_xll.BCurveInt(_xll.BCurveStrip("S23","Curvedate",$A447),"Df.Mid",$A447+AP$1),"")</f>
        <v>#N/A N/A</v>
      </c>
      <c r="AQ447" s="34" t="str">
        <f ca="1">IF($A447&lt;&gt;"",_xll.BCurveInt(_xll.BCurveStrip("S23","Curvedate",$A447),"Df.Mid",$A447+AQ$1),"")</f>
        <v>#N/A N/A</v>
      </c>
      <c r="AR447" s="34" t="str">
        <f ca="1">IF($A447&lt;&gt;"",_xll.BCurveInt(_xll.BCurveStrip("S23","Curvedate",$A447),"Df.Mid",$A447+AR$1),"")</f>
        <v>#N/A N/A</v>
      </c>
      <c r="AS447" s="34" t="str">
        <f ca="1">IF($A447&lt;&gt;"",_xll.BCurveInt(_xll.BCurveStrip("S23","Curvedate",$A447),"Df.Mid",$A447+AS$1),"")</f>
        <v>#N/A N/A</v>
      </c>
      <c r="AT447" s="34" t="str">
        <f ca="1">IF($A447&lt;&gt;"",_xll.BCurveInt(_xll.BCurveStrip("S23","Curvedate",$A447),"Df.Mid",$A447+AT$1),"")</f>
        <v>#N/A N/A</v>
      </c>
      <c r="AU447" s="34" t="str">
        <f ca="1">IF($A447&lt;&gt;"",_xll.BCurveInt(_xll.BCurveStrip("S23","Curvedate",$A447),"Df.Mid",$A447+AU$1),"")</f>
        <v>#N/A N/A</v>
      </c>
      <c r="AV447" s="34" t="str">
        <f ca="1">IF($A447&lt;&gt;"",_xll.BCurveInt(_xll.BCurveStrip("S23","Curvedate",$A447),"Df.Mid",$A447+AV$1),"")</f>
        <v>#N/A N/A</v>
      </c>
      <c r="AW447" s="34" t="str">
        <f ca="1">IF($A447&lt;&gt;"",_xll.BCurveInt(_xll.BCurveStrip("S23","Curvedate",$A447),"Df.Mid",$A447+AW$1),"")</f>
        <v>#N/A N/A</v>
      </c>
      <c r="AX447" s="34" t="str">
        <f ca="1">IF($A447&lt;&gt;"",_xll.BCurveInt(_xll.BCurveStrip("S23","Curvedate",$A447),"Df.Mid",$A447+AX$1),"")</f>
        <v>#N/A N/A</v>
      </c>
      <c r="AY447" s="34" t="str">
        <f ca="1">IF($A447&lt;&gt;"",_xll.BCurveInt(_xll.BCurveStrip("S23","Curvedate",$A447),"Df.Mid",$A447+AY$1),"")</f>
        <v>#N/A N/A</v>
      </c>
      <c r="AZ447" s="34" t="str">
        <f ca="1">IF($A447&lt;&gt;"",_xll.BCurveInt(_xll.BCurveStrip("S23","Curvedate",$A447),"Df.Mid",$A447+AZ$1),"")</f>
        <v>#N/A N/A</v>
      </c>
      <c r="BA447" s="34" t="str">
        <f ca="1">IF($A447&lt;&gt;"",_xll.BCurveInt(_xll.BCurveStrip("S23","Curvedate",$A447),"Df.Mid",$A447+BA$1),"")</f>
        <v>#N/A N/A</v>
      </c>
      <c r="BB447" s="34" t="str">
        <f ca="1">IF($A447&lt;&gt;"",_xll.BCurveInt(_xll.BCurveStrip("S23","Curvedate",$A447),"Df.Mid",$A447+BB$1),"")</f>
        <v>#N/A N/A</v>
      </c>
      <c r="BC447" s="34" t="str">
        <f ca="1">IF($A447&lt;&gt;"",_xll.BCurveInt(_xll.BCurveStrip("S23","Curvedate",$A447),"Df.Mid",$A447+BC$1),"")</f>
        <v>#N/A N/A</v>
      </c>
      <c r="BD447" s="34" t="str">
        <f ca="1">IF($A447&lt;&gt;"",_xll.BCurveInt(_xll.BCurveStrip("S23","Curvedate",$A447),"Df.Mid",$A447+BD$1),"")</f>
        <v>#N/A N/A</v>
      </c>
      <c r="BE447" s="34" t="str">
        <f ca="1">IF($A447&lt;&gt;"",_xll.BCurveInt(_xll.BCurveStrip("S23","Curvedate",$A447),"Df.Mid",$A447+BE$1),"")</f>
        <v>#N/A N/A</v>
      </c>
      <c r="BF447" s="34" t="str">
        <f ca="1">IF($A447&lt;&gt;"",_xll.BCurveInt(_xll.BCurveStrip("S23","Curvedate",$A447),"Df.Mid",$A447+BF$1),"")</f>
        <v>#N/A N/A</v>
      </c>
      <c r="BG447" s="34" t="str">
        <f ca="1">IF($A447&lt;&gt;"",_xll.BCurveInt(_xll.BCurveStrip("S23","Curvedate",$A447),"Df.Mid",$A447+BG$1),"")</f>
        <v>#N/A N/A</v>
      </c>
      <c r="BH447" s="34" t="str">
        <f ca="1">IF($A447&lt;&gt;"",_xll.BCurveInt(_xll.BCurveStrip("S23","Curvedate",$A447),"Df.Mid",$A447+BH$1),"")</f>
        <v>#N/A N/A</v>
      </c>
      <c r="BI447" s="34" t="str">
        <f ca="1">IF($A447&lt;&gt;"",_xll.BCurveInt(_xll.BCurveStrip("S23","Curvedate",$A447),"Df.Mid",$A447+BI$1),"")</f>
        <v>#N/A N/A</v>
      </c>
      <c r="BJ447" s="34" t="str">
        <f ca="1">IF($A447&lt;&gt;"",_xll.BCurveInt(_xll.BCurveStrip("S23","Curvedate",$A447),"Df.Mid",$A447+BJ$1),"")</f>
        <v>#N/A N/A</v>
      </c>
      <c r="BK447" s="34" t="str">
        <f ca="1">IF($A447&lt;&gt;"",_xll.BCurveInt(_xll.BCurveStrip("S23","Curvedate",$A447),"Df.Mid",$A447+BK$1),"")</f>
        <v>#N/A N/A</v>
      </c>
      <c r="BL447" s="34" t="str">
        <f ca="1">IF($A447&lt;&gt;"",_xll.BCurveInt(_xll.BCurveStrip("S23","Curvedate",$A447),"Df.Mid",$A447+BL$1),"")</f>
        <v>#N/A N/A</v>
      </c>
      <c r="BM447" s="34" t="str">
        <f ca="1">IF($A447&lt;&gt;"",_xll.BCurveInt(_xll.BCurveStrip("S23","Curvedate",$A447),"Df.Mid",$A447+BM$1),"")</f>
        <v>#N/A N/A</v>
      </c>
      <c r="BN447" s="34" t="str">
        <f ca="1">IF($A447&lt;&gt;"",_xll.BCurveInt(_xll.BCurveStrip("S23","Curvedate",$A447),"Df.Mid",$A447+BN$1),"")</f>
        <v>#N/A N/A</v>
      </c>
      <c r="BO447" s="34" t="str">
        <f ca="1">IF($A447&lt;&gt;"",_xll.BCurveInt(_xll.BCurveStrip("S23","Curvedate",$A447),"Df.Mid",$A447+BO$1),"")</f>
        <v>#N/A N/A</v>
      </c>
      <c r="BP447" s="34" t="str">
        <f ca="1">IF($A447&lt;&gt;"",_xll.BCurveInt(_xll.BCurveStrip("S23","Curvedate",$A447),"Df.Mid",$A447+BP$1),"")</f>
        <v>#N/A N/A</v>
      </c>
      <c r="BQ447" s="34" t="str">
        <f ca="1">IF($A447&lt;&gt;"",_xll.BCurveInt(_xll.BCurveStrip("S23","Curvedate",$A447),"Df.Mid",$A447+BQ$1),"")</f>
        <v>#N/A N/A</v>
      </c>
      <c r="BR447" s="34" t="str">
        <f ca="1">IF($A447&lt;&gt;"",_xll.BCurveInt(_xll.BCurveStrip("S23","Curvedate",$A447),"Df.Mid",$A447+BR$1),"")</f>
        <v>#N/A N/A</v>
      </c>
      <c r="BS447" s="34" t="str">
        <f ca="1">IF($A447&lt;&gt;"",_xll.BCurveInt(_xll.BCurveStrip("S23","Curvedate",$A447),"Df.Mid",$A447+BS$1),"")</f>
        <v>#N/A N/A</v>
      </c>
      <c r="BT447" s="34" t="str">
        <f ca="1">IF($A447&lt;&gt;"",_xll.BCurveInt(_xll.BCurveStrip("S23","Curvedate",$A447),"Df.Mid",$A447+BT$1),"")</f>
        <v>#N/A N/A</v>
      </c>
      <c r="BU447" s="34" t="str">
        <f ca="1">IF($A447&lt;&gt;"",_xll.BCurveInt(_xll.BCurveStrip("S23","Curvedate",$A447),"Df.Mid",$A447+BU$1),"")</f>
        <v>#N/A N/A</v>
      </c>
      <c r="BV447" s="34" t="str">
        <f ca="1">IF($A447&lt;&gt;"",_xll.BCurveInt(_xll.BCurveStrip("S23","Curvedate",$A447),"Df.Mid",$A447+BV$1),"")</f>
        <v>#N/A N/A</v>
      </c>
      <c r="BW447" s="34" t="str">
        <f ca="1">IF($A447&lt;&gt;"",_xll.BCurveInt(_xll.BCurveStrip("S23","Curvedate",$A447),"Df.Mid",$A447+BW$1),"")</f>
        <v>#N/A N/A</v>
      </c>
      <c r="BX447" s="34" t="str">
        <f ca="1">IF($A447&lt;&gt;"",_xll.BCurveInt(_xll.BCurveStrip("S23","Curvedate",$A447),"Df.Mid",$A447+BX$1),"")</f>
        <v>#N/A N/A</v>
      </c>
      <c r="BY447" s="34" t="str">
        <f ca="1">IF($A447&lt;&gt;"",_xll.BCurveInt(_xll.BCurveStrip("S23","Curvedate",$A447),"Df.Mid",$A447+BY$1),"")</f>
        <v>#N/A N/A</v>
      </c>
      <c r="BZ447" s="34" t="str">
        <f ca="1">IF($A447&lt;&gt;"",_xll.BCurveInt(_xll.BCurveStrip("S23","Curvedate",$A447),"Df.Mid",$A447+BZ$1),"")</f>
        <v>#N/A N/A</v>
      </c>
      <c r="CA447" s="34" t="str">
        <f ca="1">IF($A447&lt;&gt;"",_xll.BCurveInt(_xll.BCurveStrip("S23","Curvedate",$A447),"Df.Mid",$A447+CA$1),"")</f>
        <v>#N/A N/A</v>
      </c>
      <c r="CB447" s="34" t="str">
        <f ca="1">IF($A447&lt;&gt;"",_xll.BCurveInt(_xll.BCurveStrip("S23","Curvedate",$A447),"Df.Mid",$A447+CB$1),"")</f>
        <v>#N/A N/A</v>
      </c>
      <c r="CC447" s="34" t="str">
        <f ca="1">IF($A447&lt;&gt;"",_xll.BCurveInt(_xll.BCurveStrip("S23","Curvedate",$A447),"Df.Mid",$A447+CC$1),"")</f>
        <v>#N/A N/A</v>
      </c>
      <c r="CD447" s="34" t="str">
        <f ca="1">IF($A447&lt;&gt;"",_xll.BCurveInt(_xll.BCurveStrip("S23","Curvedate",$A447),"Df.Mid",$A447+CD$1),"")</f>
        <v>#N/A N/A</v>
      </c>
      <c r="CE447" s="34" t="str">
        <f ca="1">IF($A447&lt;&gt;"",_xll.BCurveInt(_xll.BCurveStrip("S23","Curvedate",$A447),"Df.Mid",$A447+CE$1),"")</f>
        <v>#N/A N/A</v>
      </c>
      <c r="CF447" s="34" t="str">
        <f ca="1">IF($A447&lt;&gt;"",_xll.BCurveInt(_xll.BCurveStrip("S23","Curvedate",$A447),"Df.Mid",$A447+CF$1),"")</f>
        <v>#N/A N/A</v>
      </c>
      <c r="CG447" s="34" t="str">
        <f ca="1">IF($A447&lt;&gt;"",_xll.BCurveInt(_xll.BCurveStrip("S23","Curvedate",$A447),"Df.Mid",$A447+CG$1),"")</f>
        <v>#N/A N/A</v>
      </c>
      <c r="CH447" s="34" t="str">
        <f ca="1">IF($A447&lt;&gt;"",_xll.BCurveInt(_xll.BCurveStrip("S23","Curvedate",$A447),"Df.Mid",$A447+CH$1),"")</f>
        <v>#N/A N/A</v>
      </c>
      <c r="CI447" s="34" t="str">
        <f ca="1">IF($A447&lt;&gt;"",_xll.BCurveInt(_xll.BCurveStrip("S23","Curvedate",$A447),"Df.Mid",$A447+CI$1),"")</f>
        <v>#N/A N/A</v>
      </c>
      <c r="CJ447" s="34" t="str">
        <f ca="1">IF($A447&lt;&gt;"",_xll.BCurveInt(_xll.BCurveStrip("S23","Curvedate",$A447),"Df.Mid",$A447+CJ$1),"")</f>
        <v>#N/A N/A</v>
      </c>
      <c r="CK447" s="34" t="str">
        <f ca="1">IF($A447&lt;&gt;"",_xll.BCurveInt(_xll.BCurveStrip("S23","Curvedate",$A447),"Df.Mid",$A447+CK$1),"")</f>
        <v>#N/A N/A</v>
      </c>
      <c r="CL447" s="34" t="str">
        <f ca="1">IF($A447&lt;&gt;"",_xll.BCurveInt(_xll.BCurveStrip("S23","Curvedate",$A447),"Df.Mid",$A447+CL$1),"")</f>
        <v>#N/A N/A</v>
      </c>
      <c r="CM447" s="34" t="str">
        <f ca="1">IF($A447&lt;&gt;"",_xll.BCurveInt(_xll.BCurveStrip("S23","Curvedate",$A447),"Df.Mid",$A447+CM$1),"")</f>
        <v>#N/A N/A</v>
      </c>
      <c r="CN447" s="34" t="str">
        <f ca="1">IF($A447&lt;&gt;"",_xll.BCurveInt(_xll.BCurveStrip("S23","Curvedate",$A447),"Df.Mid",$A447+CN$1),"")</f>
        <v>#N/A N/A</v>
      </c>
      <c r="CO447" s="34" t="str">
        <f ca="1">IF($A447&lt;&gt;"",_xll.BCurveInt(_xll.BCurveStrip("S23","Curvedate",$A447),"Df.Mid",$A447+CO$1),"")</f>
        <v>#N/A N/A</v>
      </c>
      <c r="CP447" s="34" t="str">
        <f ca="1">IF($A447&lt;&gt;"",_xll.BCurveInt(_xll.BCurveStrip("S23","Curvedate",$A447),"Df.Mid",$A447+CP$1),"")</f>
        <v>#N/A N/A</v>
      </c>
      <c r="CQ447" s="34" t="str">
        <f ca="1">IF($A447&lt;&gt;"",_xll.BCurveInt(_xll.BCurveStrip("S23","Curvedate",$A447),"Df.Mid",$A447+CQ$1),"")</f>
        <v>#N/A N/A</v>
      </c>
      <c r="CR447" s="34" t="str">
        <f ca="1">IF($A447&lt;&gt;"",_xll.BCurveInt(_xll.BCurveStrip("S23","Curvedate",$A447),"Df.Mid",$A447+CR$1),"")</f>
        <v>#N/A N/A</v>
      </c>
      <c r="CS447" s="34" t="str">
        <f ca="1">IF($A447&lt;&gt;"",_xll.BCurveInt(_xll.BCurveStrip("S23","Curvedate",$A447),"Df.Mid",$A447+CS$1),"")</f>
        <v>#N/A N/A</v>
      </c>
      <c r="CT447" s="34" t="str">
        <f ca="1">IF($A447&lt;&gt;"",_xll.BCurveInt(_xll.BCurveStrip("S23","Curvedate",$A447),"Df.Mid",$A447+CT$1),"")</f>
        <v>#N/A N/A</v>
      </c>
      <c r="CU447" s="34" t="str">
        <f ca="1">IF($A447&lt;&gt;"",_xll.BCurveInt(_xll.BCurveStrip("S23","Curvedate",$A447),"Df.Mid",$A447+CU$1),"")</f>
        <v>#N/A N/A</v>
      </c>
      <c r="CV447" s="34" t="str">
        <f ca="1">IF($A447&lt;&gt;"",_xll.BCurveInt(_xll.BCurveStrip("S23","Curvedate",$A447),"Df.Mid",$A447+CV$1),"")</f>
        <v>#N/A N/A</v>
      </c>
      <c r="CW447" s="34" t="str">
        <f ca="1">IF($A447&lt;&gt;"",_xll.BCurveInt(_xll.BCurveStrip("S23","Curvedate",$A447),"Df.Mid",$A447+CW$1),"")</f>
        <v>#N/A N/A</v>
      </c>
      <c r="CX447" s="34" t="str">
        <f ca="1">IF($A447&lt;&gt;"",_xll.BCurveInt(_xll.BCurveStrip("S23","Curvedate",$A447),"Df.Mid",$A447+CX$1),"")</f>
        <v>#N/A N/A</v>
      </c>
      <c r="CY447" s="34" t="str">
        <f ca="1">IF($A447&lt;&gt;"",_xll.BCurveInt(_xll.BCurveStrip("S23","Curvedate",$A447),"Df.Mid",$A447+CY$1),"")</f>
        <v>#N/A N/A</v>
      </c>
      <c r="CZ447" s="34" t="str">
        <f ca="1">IF($A447&lt;&gt;"",_xll.BCurveInt(_xll.BCurveStrip("S23","Curvedate",$A447),"Df.Mid",$A447+CZ$1),"")</f>
        <v>#N/A N/A</v>
      </c>
      <c r="DA447" s="34" t="str">
        <f ca="1">IF($A447&lt;&gt;"",_xll.BCurveInt(_xll.BCurveStrip("S23","Curvedate",$A447),"Df.Mid",$A447+DA$1),"")</f>
        <v>#N/A N/A</v>
      </c>
      <c r="DB447" s="34" t="str">
        <f ca="1">IF($A447&lt;&gt;"",_xll.BCurveInt(_xll.BCurveStrip("S23","Curvedate",$A447),"Df.Mid",$A447+DB$1),"")</f>
        <v>#N/A N/A</v>
      </c>
    </row>
    <row r="448" spans="1:106" x14ac:dyDescent="0.2">
      <c r="A448" s="13">
        <f t="shared" ca="1" si="6"/>
        <v>44896</v>
      </c>
      <c r="B448" s="34" t="str">
        <f ca="1">IF($A448&lt;&gt;"",_xll.BCurveInt(_xll.BCurveStrip("S23","Curvedate",$A448),"Df.Mid",$A448+B$1),"")</f>
        <v>#N/A N/A</v>
      </c>
      <c r="C448" s="34" t="str">
        <f ca="1">IF($A448&lt;&gt;"",_xll.BCurveInt(_xll.BCurveStrip("S23","Curvedate",$A448),"Df.Mid",$A448+C$1),"")</f>
        <v>#N/A N/A</v>
      </c>
      <c r="D448" s="34" t="str">
        <f ca="1">IF($A448&lt;&gt;"",_xll.BCurveInt(_xll.BCurveStrip("S23","Curvedate",$A448),"Df.Mid",$A448+D$1),"")</f>
        <v>#N/A N/A</v>
      </c>
      <c r="E448" s="34" t="str">
        <f ca="1">IF($A448&lt;&gt;"",_xll.BCurveInt(_xll.BCurveStrip("S23","Curvedate",$A448),"Df.Mid",$A448+E$1),"")</f>
        <v>#N/A N/A</v>
      </c>
      <c r="F448" s="34" t="str">
        <f ca="1">IF($A448&lt;&gt;"",_xll.BCurveInt(_xll.BCurveStrip("S23","Curvedate",$A448),"Df.Mid",$A448+F$1),"")</f>
        <v>#N/A N/A</v>
      </c>
      <c r="G448" s="34" t="str">
        <f ca="1">IF($A448&lt;&gt;"",_xll.BCurveInt(_xll.BCurveStrip("S23","Curvedate",$A448),"Df.Mid",$A448+G$1),"")</f>
        <v>#N/A N/A</v>
      </c>
      <c r="H448" s="34" t="str">
        <f ca="1">IF($A448&lt;&gt;"",_xll.BCurveInt(_xll.BCurveStrip("S23","Curvedate",$A448),"Df.Mid",$A448+H$1),"")</f>
        <v>#N/A N/A</v>
      </c>
      <c r="I448" s="34" t="str">
        <f ca="1">IF($A448&lt;&gt;"",_xll.BCurveInt(_xll.BCurveStrip("S23","Curvedate",$A448),"Df.Mid",$A448+I$1),"")</f>
        <v>#N/A N/A</v>
      </c>
      <c r="J448" s="34" t="str">
        <f ca="1">IF($A448&lt;&gt;"",_xll.BCurveInt(_xll.BCurveStrip("S23","Curvedate",$A448),"Df.Mid",$A448+J$1),"")</f>
        <v>#N/A N/A</v>
      </c>
      <c r="K448" s="34" t="str">
        <f ca="1">IF($A448&lt;&gt;"",_xll.BCurveInt(_xll.BCurveStrip("S23","Curvedate",$A448),"Df.Mid",$A448+K$1),"")</f>
        <v>#N/A N/A</v>
      </c>
      <c r="L448" s="34" t="str">
        <f ca="1">IF($A448&lt;&gt;"",_xll.BCurveInt(_xll.BCurveStrip("S23","Curvedate",$A448),"Df.Mid",$A448+L$1),"")</f>
        <v>#N/A N/A</v>
      </c>
      <c r="M448" s="34" t="str">
        <f ca="1">IF($A448&lt;&gt;"",_xll.BCurveInt(_xll.BCurveStrip("S23","Curvedate",$A448),"Df.Mid",$A448+M$1),"")</f>
        <v>#N/A N/A</v>
      </c>
      <c r="N448" s="34" t="str">
        <f ca="1">IF($A448&lt;&gt;"",_xll.BCurveInt(_xll.BCurveStrip("S23","Curvedate",$A448),"Df.Mid",$A448+N$1),"")</f>
        <v>#N/A N/A</v>
      </c>
      <c r="O448" s="34" t="str">
        <f ca="1">IF($A448&lt;&gt;"",_xll.BCurveInt(_xll.BCurveStrip("S23","Curvedate",$A448),"Df.Mid",$A448+O$1),"")</f>
        <v>#N/A N/A</v>
      </c>
      <c r="P448" s="34" t="str">
        <f ca="1">IF($A448&lt;&gt;"",_xll.BCurveInt(_xll.BCurveStrip("S23","Curvedate",$A448),"Df.Mid",$A448+P$1),"")</f>
        <v>#N/A N/A</v>
      </c>
      <c r="Q448" s="34" t="str">
        <f ca="1">IF($A448&lt;&gt;"",_xll.BCurveInt(_xll.BCurveStrip("S23","Curvedate",$A448),"Df.Mid",$A448+Q$1),"")</f>
        <v>#N/A N/A</v>
      </c>
      <c r="R448" s="34" t="str">
        <f ca="1">IF($A448&lt;&gt;"",_xll.BCurveInt(_xll.BCurveStrip("S23","Curvedate",$A448),"Df.Mid",$A448+R$1),"")</f>
        <v>#N/A N/A</v>
      </c>
      <c r="S448" s="34" t="str">
        <f ca="1">IF($A448&lt;&gt;"",_xll.BCurveInt(_xll.BCurveStrip("S23","Curvedate",$A448),"Df.Mid",$A448+S$1),"")</f>
        <v>#N/A N/A</v>
      </c>
      <c r="T448" s="34" t="str">
        <f ca="1">IF($A448&lt;&gt;"",_xll.BCurveInt(_xll.BCurveStrip("S23","Curvedate",$A448),"Df.Mid",$A448+T$1),"")</f>
        <v>#N/A N/A</v>
      </c>
      <c r="U448" s="34" t="str">
        <f ca="1">IF($A448&lt;&gt;"",_xll.BCurveInt(_xll.BCurveStrip("S23","Curvedate",$A448),"Df.Mid",$A448+U$1),"")</f>
        <v>#N/A N/A</v>
      </c>
      <c r="V448" s="34" t="str">
        <f ca="1">IF($A448&lt;&gt;"",_xll.BCurveInt(_xll.BCurveStrip("S23","Curvedate",$A448),"Df.Mid",$A448+V$1),"")</f>
        <v>#N/A N/A</v>
      </c>
      <c r="W448" s="34" t="str">
        <f ca="1">IF($A448&lt;&gt;"",_xll.BCurveInt(_xll.BCurveStrip("S23","Curvedate",$A448),"Df.Mid",$A448+W$1),"")</f>
        <v>#N/A N/A</v>
      </c>
      <c r="X448" s="34" t="str">
        <f ca="1">IF($A448&lt;&gt;"",_xll.BCurveInt(_xll.BCurveStrip("S23","Curvedate",$A448),"Df.Mid",$A448+X$1),"")</f>
        <v>#N/A N/A</v>
      </c>
      <c r="Y448" s="34" t="str">
        <f ca="1">IF($A448&lt;&gt;"",_xll.BCurveInt(_xll.BCurveStrip("S23","Curvedate",$A448),"Df.Mid",$A448+Y$1),"")</f>
        <v>#N/A N/A</v>
      </c>
      <c r="Z448" s="34" t="str">
        <f ca="1">IF($A448&lt;&gt;"",_xll.BCurveInt(_xll.BCurveStrip("S23","Curvedate",$A448),"Df.Mid",$A448+Z$1),"")</f>
        <v>#N/A N/A</v>
      </c>
      <c r="AA448" s="34" t="str">
        <f ca="1">IF($A448&lt;&gt;"",_xll.BCurveInt(_xll.BCurveStrip("S23","Curvedate",$A448),"Df.Mid",$A448+AA$1),"")</f>
        <v>#N/A N/A</v>
      </c>
      <c r="AB448" s="34" t="str">
        <f ca="1">IF($A448&lt;&gt;"",_xll.BCurveInt(_xll.BCurveStrip("S23","Curvedate",$A448),"Df.Mid",$A448+AB$1),"")</f>
        <v>#N/A N/A</v>
      </c>
      <c r="AC448" s="34" t="str">
        <f ca="1">IF($A448&lt;&gt;"",_xll.BCurveInt(_xll.BCurveStrip("S23","Curvedate",$A448),"Df.Mid",$A448+AC$1),"")</f>
        <v>#N/A N/A</v>
      </c>
      <c r="AD448" s="34" t="str">
        <f ca="1">IF($A448&lt;&gt;"",_xll.BCurveInt(_xll.BCurveStrip("S23","Curvedate",$A448),"Df.Mid",$A448+AD$1),"")</f>
        <v>#N/A N/A</v>
      </c>
      <c r="AE448" s="34" t="str">
        <f ca="1">IF($A448&lt;&gt;"",_xll.BCurveInt(_xll.BCurveStrip("S23","Curvedate",$A448),"Df.Mid",$A448+AE$1),"")</f>
        <v>#N/A N/A</v>
      </c>
      <c r="AF448" s="34" t="str">
        <f ca="1">IF($A448&lt;&gt;"",_xll.BCurveInt(_xll.BCurveStrip("S23","Curvedate",$A448),"Df.Mid",$A448+AF$1),"")</f>
        <v>#N/A N/A</v>
      </c>
      <c r="AG448" s="34" t="str">
        <f ca="1">IF($A448&lt;&gt;"",_xll.BCurveInt(_xll.BCurveStrip("S23","Curvedate",$A448),"Df.Mid",$A448+AG$1),"")</f>
        <v>#N/A N/A</v>
      </c>
      <c r="AH448" s="34" t="str">
        <f ca="1">IF($A448&lt;&gt;"",_xll.BCurveInt(_xll.BCurveStrip("S23","Curvedate",$A448),"Df.Mid",$A448+AH$1),"")</f>
        <v>#N/A N/A</v>
      </c>
      <c r="AI448" s="34" t="str">
        <f ca="1">IF($A448&lt;&gt;"",_xll.BCurveInt(_xll.BCurveStrip("S23","Curvedate",$A448),"Df.Mid",$A448+AI$1),"")</f>
        <v>#N/A N/A</v>
      </c>
      <c r="AJ448" s="34" t="str">
        <f ca="1">IF($A448&lt;&gt;"",_xll.BCurveInt(_xll.BCurveStrip("S23","Curvedate",$A448),"Df.Mid",$A448+AJ$1),"")</f>
        <v>#N/A N/A</v>
      </c>
      <c r="AK448" s="34" t="str">
        <f ca="1">IF($A448&lt;&gt;"",_xll.BCurveInt(_xll.BCurveStrip("S23","Curvedate",$A448),"Df.Mid",$A448+AK$1),"")</f>
        <v>#N/A N/A</v>
      </c>
      <c r="AL448" s="34" t="str">
        <f ca="1">IF($A448&lt;&gt;"",_xll.BCurveInt(_xll.BCurveStrip("S23","Curvedate",$A448),"Df.Mid",$A448+AL$1),"")</f>
        <v>#N/A N/A</v>
      </c>
      <c r="AM448" s="34" t="str">
        <f ca="1">IF($A448&lt;&gt;"",_xll.BCurveInt(_xll.BCurveStrip("S23","Curvedate",$A448),"Df.Mid",$A448+AM$1),"")</f>
        <v>#N/A N/A</v>
      </c>
      <c r="AN448" s="34" t="str">
        <f ca="1">IF($A448&lt;&gt;"",_xll.BCurveInt(_xll.BCurveStrip("S23","Curvedate",$A448),"Df.Mid",$A448+AN$1),"")</f>
        <v>#N/A N/A</v>
      </c>
      <c r="AO448" s="34" t="str">
        <f ca="1">IF($A448&lt;&gt;"",_xll.BCurveInt(_xll.BCurveStrip("S23","Curvedate",$A448),"Df.Mid",$A448+AO$1),"")</f>
        <v>#N/A N/A</v>
      </c>
      <c r="AP448" s="34" t="str">
        <f ca="1">IF($A448&lt;&gt;"",_xll.BCurveInt(_xll.BCurveStrip("S23","Curvedate",$A448),"Df.Mid",$A448+AP$1),"")</f>
        <v>#N/A N/A</v>
      </c>
      <c r="AQ448" s="34" t="str">
        <f ca="1">IF($A448&lt;&gt;"",_xll.BCurveInt(_xll.BCurveStrip("S23","Curvedate",$A448),"Df.Mid",$A448+AQ$1),"")</f>
        <v>#N/A N/A</v>
      </c>
      <c r="AR448" s="34" t="str">
        <f ca="1">IF($A448&lt;&gt;"",_xll.BCurveInt(_xll.BCurveStrip("S23","Curvedate",$A448),"Df.Mid",$A448+AR$1),"")</f>
        <v>#N/A N/A</v>
      </c>
      <c r="AS448" s="34" t="str">
        <f ca="1">IF($A448&lt;&gt;"",_xll.BCurveInt(_xll.BCurveStrip("S23","Curvedate",$A448),"Df.Mid",$A448+AS$1),"")</f>
        <v>#N/A N/A</v>
      </c>
      <c r="AT448" s="34" t="str">
        <f ca="1">IF($A448&lt;&gt;"",_xll.BCurveInt(_xll.BCurveStrip("S23","Curvedate",$A448),"Df.Mid",$A448+AT$1),"")</f>
        <v>#N/A N/A</v>
      </c>
      <c r="AU448" s="34" t="str">
        <f ca="1">IF($A448&lt;&gt;"",_xll.BCurveInt(_xll.BCurveStrip("S23","Curvedate",$A448),"Df.Mid",$A448+AU$1),"")</f>
        <v>#N/A N/A</v>
      </c>
      <c r="AV448" s="34" t="str">
        <f ca="1">IF($A448&lt;&gt;"",_xll.BCurveInt(_xll.BCurveStrip("S23","Curvedate",$A448),"Df.Mid",$A448+AV$1),"")</f>
        <v>#N/A N/A</v>
      </c>
      <c r="AW448" s="34" t="str">
        <f ca="1">IF($A448&lt;&gt;"",_xll.BCurveInt(_xll.BCurveStrip("S23","Curvedate",$A448),"Df.Mid",$A448+AW$1),"")</f>
        <v>#N/A N/A</v>
      </c>
      <c r="AX448" s="34" t="str">
        <f ca="1">IF($A448&lt;&gt;"",_xll.BCurveInt(_xll.BCurveStrip("S23","Curvedate",$A448),"Df.Mid",$A448+AX$1),"")</f>
        <v>#N/A N/A</v>
      </c>
      <c r="AY448" s="34" t="str">
        <f ca="1">IF($A448&lt;&gt;"",_xll.BCurveInt(_xll.BCurveStrip("S23","Curvedate",$A448),"Df.Mid",$A448+AY$1),"")</f>
        <v>#N/A N/A</v>
      </c>
      <c r="AZ448" s="34" t="str">
        <f ca="1">IF($A448&lt;&gt;"",_xll.BCurveInt(_xll.BCurveStrip("S23","Curvedate",$A448),"Df.Mid",$A448+AZ$1),"")</f>
        <v>#N/A N/A</v>
      </c>
      <c r="BA448" s="34" t="str">
        <f ca="1">IF($A448&lt;&gt;"",_xll.BCurveInt(_xll.BCurveStrip("S23","Curvedate",$A448),"Df.Mid",$A448+BA$1),"")</f>
        <v>#N/A N/A</v>
      </c>
      <c r="BB448" s="34" t="str">
        <f ca="1">IF($A448&lt;&gt;"",_xll.BCurveInt(_xll.BCurveStrip("S23","Curvedate",$A448),"Df.Mid",$A448+BB$1),"")</f>
        <v>#N/A N/A</v>
      </c>
      <c r="BC448" s="34" t="str">
        <f ca="1">IF($A448&lt;&gt;"",_xll.BCurveInt(_xll.BCurveStrip("S23","Curvedate",$A448),"Df.Mid",$A448+BC$1),"")</f>
        <v>#N/A N/A</v>
      </c>
      <c r="BD448" s="34" t="str">
        <f ca="1">IF($A448&lt;&gt;"",_xll.BCurveInt(_xll.BCurveStrip("S23","Curvedate",$A448),"Df.Mid",$A448+BD$1),"")</f>
        <v>#N/A N/A</v>
      </c>
      <c r="BE448" s="34" t="str">
        <f ca="1">IF($A448&lt;&gt;"",_xll.BCurveInt(_xll.BCurveStrip("S23","Curvedate",$A448),"Df.Mid",$A448+BE$1),"")</f>
        <v>#N/A N/A</v>
      </c>
      <c r="BF448" s="34" t="str">
        <f ca="1">IF($A448&lt;&gt;"",_xll.BCurveInt(_xll.BCurveStrip("S23","Curvedate",$A448),"Df.Mid",$A448+BF$1),"")</f>
        <v>#N/A N/A</v>
      </c>
      <c r="BG448" s="34" t="str">
        <f ca="1">IF($A448&lt;&gt;"",_xll.BCurveInt(_xll.BCurveStrip("S23","Curvedate",$A448),"Df.Mid",$A448+BG$1),"")</f>
        <v>#N/A N/A</v>
      </c>
      <c r="BH448" s="34" t="str">
        <f ca="1">IF($A448&lt;&gt;"",_xll.BCurveInt(_xll.BCurveStrip("S23","Curvedate",$A448),"Df.Mid",$A448+BH$1),"")</f>
        <v>#N/A N/A</v>
      </c>
      <c r="BI448" s="34" t="str">
        <f ca="1">IF($A448&lt;&gt;"",_xll.BCurveInt(_xll.BCurveStrip("S23","Curvedate",$A448),"Df.Mid",$A448+BI$1),"")</f>
        <v>#N/A N/A</v>
      </c>
      <c r="BJ448" s="34" t="str">
        <f ca="1">IF($A448&lt;&gt;"",_xll.BCurveInt(_xll.BCurveStrip("S23","Curvedate",$A448),"Df.Mid",$A448+BJ$1),"")</f>
        <v>#N/A N/A</v>
      </c>
      <c r="BK448" s="34" t="str">
        <f ca="1">IF($A448&lt;&gt;"",_xll.BCurveInt(_xll.BCurveStrip("S23","Curvedate",$A448),"Df.Mid",$A448+BK$1),"")</f>
        <v>#N/A N/A</v>
      </c>
      <c r="BL448" s="34" t="str">
        <f ca="1">IF($A448&lt;&gt;"",_xll.BCurveInt(_xll.BCurveStrip("S23","Curvedate",$A448),"Df.Mid",$A448+BL$1),"")</f>
        <v>#N/A N/A</v>
      </c>
      <c r="BM448" s="34" t="str">
        <f ca="1">IF($A448&lt;&gt;"",_xll.BCurveInt(_xll.BCurveStrip("S23","Curvedate",$A448),"Df.Mid",$A448+BM$1),"")</f>
        <v>#N/A N/A</v>
      </c>
      <c r="BN448" s="34" t="str">
        <f ca="1">IF($A448&lt;&gt;"",_xll.BCurveInt(_xll.BCurveStrip("S23","Curvedate",$A448),"Df.Mid",$A448+BN$1),"")</f>
        <v>#N/A N/A</v>
      </c>
      <c r="BO448" s="34" t="str">
        <f ca="1">IF($A448&lt;&gt;"",_xll.BCurveInt(_xll.BCurveStrip("S23","Curvedate",$A448),"Df.Mid",$A448+BO$1),"")</f>
        <v>#N/A N/A</v>
      </c>
      <c r="BP448" s="34" t="str">
        <f ca="1">IF($A448&lt;&gt;"",_xll.BCurveInt(_xll.BCurveStrip("S23","Curvedate",$A448),"Df.Mid",$A448+BP$1),"")</f>
        <v>#N/A N/A</v>
      </c>
      <c r="BQ448" s="34" t="str">
        <f ca="1">IF($A448&lt;&gt;"",_xll.BCurveInt(_xll.BCurveStrip("S23","Curvedate",$A448),"Df.Mid",$A448+BQ$1),"")</f>
        <v>#N/A N/A</v>
      </c>
      <c r="BR448" s="34" t="str">
        <f ca="1">IF($A448&lt;&gt;"",_xll.BCurveInt(_xll.BCurveStrip("S23","Curvedate",$A448),"Df.Mid",$A448+BR$1),"")</f>
        <v>#N/A N/A</v>
      </c>
      <c r="BS448" s="34" t="str">
        <f ca="1">IF($A448&lt;&gt;"",_xll.BCurveInt(_xll.BCurveStrip("S23","Curvedate",$A448),"Df.Mid",$A448+BS$1),"")</f>
        <v>#N/A N/A</v>
      </c>
      <c r="BT448" s="34" t="str">
        <f ca="1">IF($A448&lt;&gt;"",_xll.BCurveInt(_xll.BCurveStrip("S23","Curvedate",$A448),"Df.Mid",$A448+BT$1),"")</f>
        <v>#N/A N/A</v>
      </c>
      <c r="BU448" s="34" t="str">
        <f ca="1">IF($A448&lt;&gt;"",_xll.BCurveInt(_xll.BCurveStrip("S23","Curvedate",$A448),"Df.Mid",$A448+BU$1),"")</f>
        <v>#N/A N/A</v>
      </c>
      <c r="BV448" s="34" t="str">
        <f ca="1">IF($A448&lt;&gt;"",_xll.BCurveInt(_xll.BCurveStrip("S23","Curvedate",$A448),"Df.Mid",$A448+BV$1),"")</f>
        <v>#N/A N/A</v>
      </c>
      <c r="BW448" s="34" t="str">
        <f ca="1">IF($A448&lt;&gt;"",_xll.BCurveInt(_xll.BCurveStrip("S23","Curvedate",$A448),"Df.Mid",$A448+BW$1),"")</f>
        <v>#N/A N/A</v>
      </c>
      <c r="BX448" s="34" t="str">
        <f ca="1">IF($A448&lt;&gt;"",_xll.BCurveInt(_xll.BCurveStrip("S23","Curvedate",$A448),"Df.Mid",$A448+BX$1),"")</f>
        <v>#N/A N/A</v>
      </c>
      <c r="BY448" s="34" t="str">
        <f ca="1">IF($A448&lt;&gt;"",_xll.BCurveInt(_xll.BCurveStrip("S23","Curvedate",$A448),"Df.Mid",$A448+BY$1),"")</f>
        <v>#N/A N/A</v>
      </c>
      <c r="BZ448" s="34" t="str">
        <f ca="1">IF($A448&lt;&gt;"",_xll.BCurveInt(_xll.BCurveStrip("S23","Curvedate",$A448),"Df.Mid",$A448+BZ$1),"")</f>
        <v>#N/A N/A</v>
      </c>
      <c r="CA448" s="34" t="str">
        <f ca="1">IF($A448&lt;&gt;"",_xll.BCurveInt(_xll.BCurveStrip("S23","Curvedate",$A448),"Df.Mid",$A448+CA$1),"")</f>
        <v>#N/A N/A</v>
      </c>
      <c r="CB448" s="34" t="str">
        <f ca="1">IF($A448&lt;&gt;"",_xll.BCurveInt(_xll.BCurveStrip("S23","Curvedate",$A448),"Df.Mid",$A448+CB$1),"")</f>
        <v>#N/A N/A</v>
      </c>
      <c r="CC448" s="34" t="str">
        <f ca="1">IF($A448&lt;&gt;"",_xll.BCurveInt(_xll.BCurveStrip("S23","Curvedate",$A448),"Df.Mid",$A448+CC$1),"")</f>
        <v>#N/A N/A</v>
      </c>
      <c r="CD448" s="34" t="str">
        <f ca="1">IF($A448&lt;&gt;"",_xll.BCurveInt(_xll.BCurveStrip("S23","Curvedate",$A448),"Df.Mid",$A448+CD$1),"")</f>
        <v>#N/A N/A</v>
      </c>
      <c r="CE448" s="34" t="str">
        <f ca="1">IF($A448&lt;&gt;"",_xll.BCurveInt(_xll.BCurveStrip("S23","Curvedate",$A448),"Df.Mid",$A448+CE$1),"")</f>
        <v>#N/A N/A</v>
      </c>
      <c r="CF448" s="34" t="str">
        <f ca="1">IF($A448&lt;&gt;"",_xll.BCurveInt(_xll.BCurveStrip("S23","Curvedate",$A448),"Df.Mid",$A448+CF$1),"")</f>
        <v>#N/A N/A</v>
      </c>
      <c r="CG448" s="34" t="str">
        <f ca="1">IF($A448&lt;&gt;"",_xll.BCurveInt(_xll.BCurveStrip("S23","Curvedate",$A448),"Df.Mid",$A448+CG$1),"")</f>
        <v>#N/A N/A</v>
      </c>
      <c r="CH448" s="34" t="str">
        <f ca="1">IF($A448&lt;&gt;"",_xll.BCurveInt(_xll.BCurveStrip("S23","Curvedate",$A448),"Df.Mid",$A448+CH$1),"")</f>
        <v>#N/A N/A</v>
      </c>
      <c r="CI448" s="34" t="str">
        <f ca="1">IF($A448&lt;&gt;"",_xll.BCurveInt(_xll.BCurveStrip("S23","Curvedate",$A448),"Df.Mid",$A448+CI$1),"")</f>
        <v>#N/A N/A</v>
      </c>
      <c r="CJ448" s="34" t="str">
        <f ca="1">IF($A448&lt;&gt;"",_xll.BCurveInt(_xll.BCurveStrip("S23","Curvedate",$A448),"Df.Mid",$A448+CJ$1),"")</f>
        <v>#N/A N/A</v>
      </c>
      <c r="CK448" s="34" t="str">
        <f ca="1">IF($A448&lt;&gt;"",_xll.BCurveInt(_xll.BCurveStrip("S23","Curvedate",$A448),"Df.Mid",$A448+CK$1),"")</f>
        <v>#N/A N/A</v>
      </c>
      <c r="CL448" s="34" t="str">
        <f ca="1">IF($A448&lt;&gt;"",_xll.BCurveInt(_xll.BCurveStrip("S23","Curvedate",$A448),"Df.Mid",$A448+CL$1),"")</f>
        <v>#N/A N/A</v>
      </c>
      <c r="CM448" s="34" t="str">
        <f ca="1">IF($A448&lt;&gt;"",_xll.BCurveInt(_xll.BCurveStrip("S23","Curvedate",$A448),"Df.Mid",$A448+CM$1),"")</f>
        <v>#N/A N/A</v>
      </c>
      <c r="CN448" s="34" t="str">
        <f ca="1">IF($A448&lt;&gt;"",_xll.BCurveInt(_xll.BCurveStrip("S23","Curvedate",$A448),"Df.Mid",$A448+CN$1),"")</f>
        <v>#N/A N/A</v>
      </c>
      <c r="CO448" s="34" t="str">
        <f ca="1">IF($A448&lt;&gt;"",_xll.BCurveInt(_xll.BCurveStrip("S23","Curvedate",$A448),"Df.Mid",$A448+CO$1),"")</f>
        <v>#N/A N/A</v>
      </c>
      <c r="CP448" s="34" t="str">
        <f ca="1">IF($A448&lt;&gt;"",_xll.BCurveInt(_xll.BCurveStrip("S23","Curvedate",$A448),"Df.Mid",$A448+CP$1),"")</f>
        <v>#N/A N/A</v>
      </c>
      <c r="CQ448" s="34" t="str">
        <f ca="1">IF($A448&lt;&gt;"",_xll.BCurveInt(_xll.BCurveStrip("S23","Curvedate",$A448),"Df.Mid",$A448+CQ$1),"")</f>
        <v>#N/A N/A</v>
      </c>
      <c r="CR448" s="34" t="str">
        <f ca="1">IF($A448&lt;&gt;"",_xll.BCurveInt(_xll.BCurveStrip("S23","Curvedate",$A448),"Df.Mid",$A448+CR$1),"")</f>
        <v>#N/A N/A</v>
      </c>
      <c r="CS448" s="34" t="str">
        <f ca="1">IF($A448&lt;&gt;"",_xll.BCurveInt(_xll.BCurveStrip("S23","Curvedate",$A448),"Df.Mid",$A448+CS$1),"")</f>
        <v>#N/A N/A</v>
      </c>
      <c r="CT448" s="34" t="str">
        <f ca="1">IF($A448&lt;&gt;"",_xll.BCurveInt(_xll.BCurveStrip("S23","Curvedate",$A448),"Df.Mid",$A448+CT$1),"")</f>
        <v>#N/A N/A</v>
      </c>
      <c r="CU448" s="34" t="str">
        <f ca="1">IF($A448&lt;&gt;"",_xll.BCurveInt(_xll.BCurveStrip("S23","Curvedate",$A448),"Df.Mid",$A448+CU$1),"")</f>
        <v>#N/A N/A</v>
      </c>
      <c r="CV448" s="34" t="str">
        <f ca="1">IF($A448&lt;&gt;"",_xll.BCurveInt(_xll.BCurveStrip("S23","Curvedate",$A448),"Df.Mid",$A448+CV$1),"")</f>
        <v>#N/A N/A</v>
      </c>
      <c r="CW448" s="34" t="str">
        <f ca="1">IF($A448&lt;&gt;"",_xll.BCurveInt(_xll.BCurveStrip("S23","Curvedate",$A448),"Df.Mid",$A448+CW$1),"")</f>
        <v>#N/A N/A</v>
      </c>
      <c r="CX448" s="34" t="str">
        <f ca="1">IF($A448&lt;&gt;"",_xll.BCurveInt(_xll.BCurveStrip("S23","Curvedate",$A448),"Df.Mid",$A448+CX$1),"")</f>
        <v>#N/A N/A</v>
      </c>
      <c r="CY448" s="34" t="str">
        <f ca="1">IF($A448&lt;&gt;"",_xll.BCurveInt(_xll.BCurveStrip("S23","Curvedate",$A448),"Df.Mid",$A448+CY$1),"")</f>
        <v>#N/A N/A</v>
      </c>
      <c r="CZ448" s="34" t="str">
        <f ca="1">IF($A448&lt;&gt;"",_xll.BCurveInt(_xll.BCurveStrip("S23","Curvedate",$A448),"Df.Mid",$A448+CZ$1),"")</f>
        <v>#N/A N/A</v>
      </c>
      <c r="DA448" s="34" t="str">
        <f ca="1">IF($A448&lt;&gt;"",_xll.BCurveInt(_xll.BCurveStrip("S23","Curvedate",$A448),"Df.Mid",$A448+DA$1),"")</f>
        <v>#N/A N/A</v>
      </c>
      <c r="DB448" s="34" t="str">
        <f ca="1">IF($A448&lt;&gt;"",_xll.BCurveInt(_xll.BCurveStrip("S23","Curvedate",$A448),"Df.Mid",$A448+DB$1),"")</f>
        <v>#N/A N/A</v>
      </c>
    </row>
    <row r="449" spans="1:106" x14ac:dyDescent="0.2">
      <c r="A449" s="13">
        <f t="shared" ca="1" si="6"/>
        <v>44897</v>
      </c>
      <c r="B449" s="34" t="str">
        <f ca="1">IF($A449&lt;&gt;"",_xll.BCurveInt(_xll.BCurveStrip("S23","Curvedate",$A449),"Df.Mid",$A449+B$1),"")</f>
        <v>#N/A N/A</v>
      </c>
      <c r="C449" s="34" t="str">
        <f ca="1">IF($A449&lt;&gt;"",_xll.BCurveInt(_xll.BCurveStrip("S23","Curvedate",$A449),"Df.Mid",$A449+C$1),"")</f>
        <v>#N/A N/A</v>
      </c>
      <c r="D449" s="34" t="str">
        <f ca="1">IF($A449&lt;&gt;"",_xll.BCurveInt(_xll.BCurveStrip("S23","Curvedate",$A449),"Df.Mid",$A449+D$1),"")</f>
        <v>#N/A N/A</v>
      </c>
      <c r="E449" s="34" t="str">
        <f ca="1">IF($A449&lt;&gt;"",_xll.BCurveInt(_xll.BCurveStrip("S23","Curvedate",$A449),"Df.Mid",$A449+E$1),"")</f>
        <v>#N/A N/A</v>
      </c>
      <c r="F449" s="34" t="str">
        <f ca="1">IF($A449&lt;&gt;"",_xll.BCurveInt(_xll.BCurveStrip("S23","Curvedate",$A449),"Df.Mid",$A449+F$1),"")</f>
        <v>#N/A N/A</v>
      </c>
      <c r="G449" s="34" t="str">
        <f ca="1">IF($A449&lt;&gt;"",_xll.BCurveInt(_xll.BCurveStrip("S23","Curvedate",$A449),"Df.Mid",$A449+G$1),"")</f>
        <v>#N/A N/A</v>
      </c>
      <c r="H449" s="34" t="str">
        <f ca="1">IF($A449&lt;&gt;"",_xll.BCurveInt(_xll.BCurveStrip("S23","Curvedate",$A449),"Df.Mid",$A449+H$1),"")</f>
        <v>#N/A N/A</v>
      </c>
      <c r="I449" s="34" t="str">
        <f ca="1">IF($A449&lt;&gt;"",_xll.BCurveInt(_xll.BCurveStrip("S23","Curvedate",$A449),"Df.Mid",$A449+I$1),"")</f>
        <v>#N/A N/A</v>
      </c>
      <c r="J449" s="34" t="str">
        <f ca="1">IF($A449&lt;&gt;"",_xll.BCurveInt(_xll.BCurveStrip("S23","Curvedate",$A449),"Df.Mid",$A449+J$1),"")</f>
        <v>#N/A N/A</v>
      </c>
      <c r="K449" s="34" t="str">
        <f ca="1">IF($A449&lt;&gt;"",_xll.BCurveInt(_xll.BCurveStrip("S23","Curvedate",$A449),"Df.Mid",$A449+K$1),"")</f>
        <v>#N/A N/A</v>
      </c>
      <c r="L449" s="34" t="str">
        <f ca="1">IF($A449&lt;&gt;"",_xll.BCurveInt(_xll.BCurveStrip("S23","Curvedate",$A449),"Df.Mid",$A449+L$1),"")</f>
        <v>#N/A N/A</v>
      </c>
      <c r="M449" s="34" t="str">
        <f ca="1">IF($A449&lt;&gt;"",_xll.BCurveInt(_xll.BCurveStrip("S23","Curvedate",$A449),"Df.Mid",$A449+M$1),"")</f>
        <v>#N/A N/A</v>
      </c>
      <c r="N449" s="34" t="str">
        <f ca="1">IF($A449&lt;&gt;"",_xll.BCurveInt(_xll.BCurveStrip("S23","Curvedate",$A449),"Df.Mid",$A449+N$1),"")</f>
        <v>#N/A N/A</v>
      </c>
      <c r="O449" s="34" t="str">
        <f ca="1">IF($A449&lt;&gt;"",_xll.BCurveInt(_xll.BCurveStrip("S23","Curvedate",$A449),"Df.Mid",$A449+O$1),"")</f>
        <v>#N/A N/A</v>
      </c>
      <c r="P449" s="34" t="str">
        <f ca="1">IF($A449&lt;&gt;"",_xll.BCurveInt(_xll.BCurveStrip("S23","Curvedate",$A449),"Df.Mid",$A449+P$1),"")</f>
        <v>#N/A N/A</v>
      </c>
      <c r="Q449" s="34" t="str">
        <f ca="1">IF($A449&lt;&gt;"",_xll.BCurveInt(_xll.BCurveStrip("S23","Curvedate",$A449),"Df.Mid",$A449+Q$1),"")</f>
        <v>#N/A N/A</v>
      </c>
      <c r="R449" s="34" t="str">
        <f ca="1">IF($A449&lt;&gt;"",_xll.BCurveInt(_xll.BCurveStrip("S23","Curvedate",$A449),"Df.Mid",$A449+R$1),"")</f>
        <v>#N/A N/A</v>
      </c>
      <c r="S449" s="34" t="str">
        <f ca="1">IF($A449&lt;&gt;"",_xll.BCurveInt(_xll.BCurveStrip("S23","Curvedate",$A449),"Df.Mid",$A449+S$1),"")</f>
        <v>#N/A N/A</v>
      </c>
      <c r="T449" s="34" t="str">
        <f ca="1">IF($A449&lt;&gt;"",_xll.BCurveInt(_xll.BCurveStrip("S23","Curvedate",$A449),"Df.Mid",$A449+T$1),"")</f>
        <v>#N/A N/A</v>
      </c>
      <c r="U449" s="34" t="str">
        <f ca="1">IF($A449&lt;&gt;"",_xll.BCurveInt(_xll.BCurveStrip("S23","Curvedate",$A449),"Df.Mid",$A449+U$1),"")</f>
        <v>#N/A N/A</v>
      </c>
      <c r="V449" s="34" t="str">
        <f ca="1">IF($A449&lt;&gt;"",_xll.BCurveInt(_xll.BCurveStrip("S23","Curvedate",$A449),"Df.Mid",$A449+V$1),"")</f>
        <v>#N/A N/A</v>
      </c>
      <c r="W449" s="34" t="str">
        <f ca="1">IF($A449&lt;&gt;"",_xll.BCurveInt(_xll.BCurveStrip("S23","Curvedate",$A449),"Df.Mid",$A449+W$1),"")</f>
        <v>#N/A N/A</v>
      </c>
      <c r="X449" s="34" t="str">
        <f ca="1">IF($A449&lt;&gt;"",_xll.BCurveInt(_xll.BCurveStrip("S23","Curvedate",$A449),"Df.Mid",$A449+X$1),"")</f>
        <v>#N/A N/A</v>
      </c>
      <c r="Y449" s="34" t="str">
        <f ca="1">IF($A449&lt;&gt;"",_xll.BCurveInt(_xll.BCurveStrip("S23","Curvedate",$A449),"Df.Mid",$A449+Y$1),"")</f>
        <v>#N/A N/A</v>
      </c>
      <c r="Z449" s="34" t="str">
        <f ca="1">IF($A449&lt;&gt;"",_xll.BCurveInt(_xll.BCurveStrip("S23","Curvedate",$A449),"Df.Mid",$A449+Z$1),"")</f>
        <v>#N/A N/A</v>
      </c>
      <c r="AA449" s="34" t="str">
        <f ca="1">IF($A449&lt;&gt;"",_xll.BCurveInt(_xll.BCurveStrip("S23","Curvedate",$A449),"Df.Mid",$A449+AA$1),"")</f>
        <v>#N/A N/A</v>
      </c>
      <c r="AB449" s="34" t="str">
        <f ca="1">IF($A449&lt;&gt;"",_xll.BCurveInt(_xll.BCurveStrip("S23","Curvedate",$A449),"Df.Mid",$A449+AB$1),"")</f>
        <v>#N/A N/A</v>
      </c>
      <c r="AC449" s="34" t="str">
        <f ca="1">IF($A449&lt;&gt;"",_xll.BCurveInt(_xll.BCurveStrip("S23","Curvedate",$A449),"Df.Mid",$A449+AC$1),"")</f>
        <v>#N/A N/A</v>
      </c>
      <c r="AD449" s="34" t="str">
        <f ca="1">IF($A449&lt;&gt;"",_xll.BCurveInt(_xll.BCurveStrip("S23","Curvedate",$A449),"Df.Mid",$A449+AD$1),"")</f>
        <v>#N/A N/A</v>
      </c>
      <c r="AE449" s="34" t="str">
        <f ca="1">IF($A449&lt;&gt;"",_xll.BCurveInt(_xll.BCurveStrip("S23","Curvedate",$A449),"Df.Mid",$A449+AE$1),"")</f>
        <v>#N/A N/A</v>
      </c>
      <c r="AF449" s="34" t="str">
        <f ca="1">IF($A449&lt;&gt;"",_xll.BCurveInt(_xll.BCurveStrip("S23","Curvedate",$A449),"Df.Mid",$A449+AF$1),"")</f>
        <v>#N/A N/A</v>
      </c>
      <c r="AG449" s="34" t="str">
        <f ca="1">IF($A449&lt;&gt;"",_xll.BCurveInt(_xll.BCurveStrip("S23","Curvedate",$A449),"Df.Mid",$A449+AG$1),"")</f>
        <v>#N/A N/A</v>
      </c>
      <c r="AH449" s="34" t="str">
        <f ca="1">IF($A449&lt;&gt;"",_xll.BCurveInt(_xll.BCurveStrip("S23","Curvedate",$A449),"Df.Mid",$A449+AH$1),"")</f>
        <v>#N/A N/A</v>
      </c>
      <c r="AI449" s="34" t="str">
        <f ca="1">IF($A449&lt;&gt;"",_xll.BCurveInt(_xll.BCurveStrip("S23","Curvedate",$A449),"Df.Mid",$A449+AI$1),"")</f>
        <v>#N/A N/A</v>
      </c>
      <c r="AJ449" s="34" t="str">
        <f ca="1">IF($A449&lt;&gt;"",_xll.BCurveInt(_xll.BCurveStrip("S23","Curvedate",$A449),"Df.Mid",$A449+AJ$1),"")</f>
        <v>#N/A N/A</v>
      </c>
      <c r="AK449" s="34" t="str">
        <f ca="1">IF($A449&lt;&gt;"",_xll.BCurveInt(_xll.BCurveStrip("S23","Curvedate",$A449),"Df.Mid",$A449+AK$1),"")</f>
        <v>#N/A N/A</v>
      </c>
      <c r="AL449" s="34" t="str">
        <f ca="1">IF($A449&lt;&gt;"",_xll.BCurveInt(_xll.BCurveStrip("S23","Curvedate",$A449),"Df.Mid",$A449+AL$1),"")</f>
        <v>#N/A N/A</v>
      </c>
      <c r="AM449" s="34" t="str">
        <f ca="1">IF($A449&lt;&gt;"",_xll.BCurveInt(_xll.BCurveStrip("S23","Curvedate",$A449),"Df.Mid",$A449+AM$1),"")</f>
        <v>#N/A N/A</v>
      </c>
      <c r="AN449" s="34" t="str">
        <f ca="1">IF($A449&lt;&gt;"",_xll.BCurveInt(_xll.BCurveStrip("S23","Curvedate",$A449),"Df.Mid",$A449+AN$1),"")</f>
        <v>#N/A N/A</v>
      </c>
      <c r="AO449" s="34" t="str">
        <f ca="1">IF($A449&lt;&gt;"",_xll.BCurveInt(_xll.BCurveStrip("S23","Curvedate",$A449),"Df.Mid",$A449+AO$1),"")</f>
        <v>#N/A N/A</v>
      </c>
      <c r="AP449" s="34" t="str">
        <f ca="1">IF($A449&lt;&gt;"",_xll.BCurveInt(_xll.BCurveStrip("S23","Curvedate",$A449),"Df.Mid",$A449+AP$1),"")</f>
        <v>#N/A N/A</v>
      </c>
      <c r="AQ449" s="34" t="str">
        <f ca="1">IF($A449&lt;&gt;"",_xll.BCurveInt(_xll.BCurveStrip("S23","Curvedate",$A449),"Df.Mid",$A449+AQ$1),"")</f>
        <v>#N/A N/A</v>
      </c>
      <c r="AR449" s="34" t="str">
        <f ca="1">IF($A449&lt;&gt;"",_xll.BCurveInt(_xll.BCurveStrip("S23","Curvedate",$A449),"Df.Mid",$A449+AR$1),"")</f>
        <v>#N/A N/A</v>
      </c>
      <c r="AS449" s="34" t="str">
        <f ca="1">IF($A449&lt;&gt;"",_xll.BCurveInt(_xll.BCurveStrip("S23","Curvedate",$A449),"Df.Mid",$A449+AS$1),"")</f>
        <v>#N/A N/A</v>
      </c>
      <c r="AT449" s="34" t="str">
        <f ca="1">IF($A449&lt;&gt;"",_xll.BCurveInt(_xll.BCurveStrip("S23","Curvedate",$A449),"Df.Mid",$A449+AT$1),"")</f>
        <v>#N/A N/A</v>
      </c>
      <c r="AU449" s="34" t="str">
        <f ca="1">IF($A449&lt;&gt;"",_xll.BCurveInt(_xll.BCurveStrip("S23","Curvedate",$A449),"Df.Mid",$A449+AU$1),"")</f>
        <v>#N/A N/A</v>
      </c>
      <c r="AV449" s="34" t="str">
        <f ca="1">IF($A449&lt;&gt;"",_xll.BCurveInt(_xll.BCurveStrip("S23","Curvedate",$A449),"Df.Mid",$A449+AV$1),"")</f>
        <v>#N/A N/A</v>
      </c>
      <c r="AW449" s="34" t="str">
        <f ca="1">IF($A449&lt;&gt;"",_xll.BCurveInt(_xll.BCurveStrip("S23","Curvedate",$A449),"Df.Mid",$A449+AW$1),"")</f>
        <v>#N/A N/A</v>
      </c>
      <c r="AX449" s="34" t="str">
        <f ca="1">IF($A449&lt;&gt;"",_xll.BCurveInt(_xll.BCurveStrip("S23","Curvedate",$A449),"Df.Mid",$A449+AX$1),"")</f>
        <v>#N/A N/A</v>
      </c>
      <c r="AY449" s="34" t="str">
        <f ca="1">IF($A449&lt;&gt;"",_xll.BCurveInt(_xll.BCurveStrip("S23","Curvedate",$A449),"Df.Mid",$A449+AY$1),"")</f>
        <v>#N/A N/A</v>
      </c>
      <c r="AZ449" s="34" t="str">
        <f ca="1">IF($A449&lt;&gt;"",_xll.BCurveInt(_xll.BCurveStrip("S23","Curvedate",$A449),"Df.Mid",$A449+AZ$1),"")</f>
        <v>#N/A N/A</v>
      </c>
      <c r="BA449" s="34" t="str">
        <f ca="1">IF($A449&lt;&gt;"",_xll.BCurveInt(_xll.BCurveStrip("S23","Curvedate",$A449),"Df.Mid",$A449+BA$1),"")</f>
        <v>#N/A N/A</v>
      </c>
      <c r="BB449" s="34" t="str">
        <f ca="1">IF($A449&lt;&gt;"",_xll.BCurveInt(_xll.BCurveStrip("S23","Curvedate",$A449),"Df.Mid",$A449+BB$1),"")</f>
        <v>#N/A N/A</v>
      </c>
      <c r="BC449" s="34" t="str">
        <f ca="1">IF($A449&lt;&gt;"",_xll.BCurveInt(_xll.BCurveStrip("S23","Curvedate",$A449),"Df.Mid",$A449+BC$1),"")</f>
        <v>#N/A N/A</v>
      </c>
      <c r="BD449" s="34" t="str">
        <f ca="1">IF($A449&lt;&gt;"",_xll.BCurveInt(_xll.BCurveStrip("S23","Curvedate",$A449),"Df.Mid",$A449+BD$1),"")</f>
        <v>#N/A N/A</v>
      </c>
      <c r="BE449" s="34" t="str">
        <f ca="1">IF($A449&lt;&gt;"",_xll.BCurveInt(_xll.BCurveStrip("S23","Curvedate",$A449),"Df.Mid",$A449+BE$1),"")</f>
        <v>#N/A N/A</v>
      </c>
      <c r="BF449" s="34" t="str">
        <f ca="1">IF($A449&lt;&gt;"",_xll.BCurveInt(_xll.BCurveStrip("S23","Curvedate",$A449),"Df.Mid",$A449+BF$1),"")</f>
        <v>#N/A N/A</v>
      </c>
      <c r="BG449" s="34" t="str">
        <f ca="1">IF($A449&lt;&gt;"",_xll.BCurveInt(_xll.BCurveStrip("S23","Curvedate",$A449),"Df.Mid",$A449+BG$1),"")</f>
        <v>#N/A N/A</v>
      </c>
      <c r="BH449" s="34" t="str">
        <f ca="1">IF($A449&lt;&gt;"",_xll.BCurveInt(_xll.BCurveStrip("S23","Curvedate",$A449),"Df.Mid",$A449+BH$1),"")</f>
        <v>#N/A N/A</v>
      </c>
      <c r="BI449" s="34" t="str">
        <f ca="1">IF($A449&lt;&gt;"",_xll.BCurveInt(_xll.BCurveStrip("S23","Curvedate",$A449),"Df.Mid",$A449+BI$1),"")</f>
        <v>#N/A N/A</v>
      </c>
      <c r="BJ449" s="34" t="str">
        <f ca="1">IF($A449&lt;&gt;"",_xll.BCurveInt(_xll.BCurveStrip("S23","Curvedate",$A449),"Df.Mid",$A449+BJ$1),"")</f>
        <v>#N/A N/A</v>
      </c>
      <c r="BK449" s="34" t="str">
        <f ca="1">IF($A449&lt;&gt;"",_xll.BCurveInt(_xll.BCurveStrip("S23","Curvedate",$A449),"Df.Mid",$A449+BK$1),"")</f>
        <v>#N/A N/A</v>
      </c>
      <c r="BL449" s="34" t="str">
        <f ca="1">IF($A449&lt;&gt;"",_xll.BCurveInt(_xll.BCurveStrip("S23","Curvedate",$A449),"Df.Mid",$A449+BL$1),"")</f>
        <v>#N/A N/A</v>
      </c>
      <c r="BM449" s="34" t="str">
        <f ca="1">IF($A449&lt;&gt;"",_xll.BCurveInt(_xll.BCurveStrip("S23","Curvedate",$A449),"Df.Mid",$A449+BM$1),"")</f>
        <v>#N/A N/A</v>
      </c>
      <c r="BN449" s="34" t="str">
        <f ca="1">IF($A449&lt;&gt;"",_xll.BCurveInt(_xll.BCurveStrip("S23","Curvedate",$A449),"Df.Mid",$A449+BN$1),"")</f>
        <v>#N/A N/A</v>
      </c>
      <c r="BO449" s="34" t="str">
        <f ca="1">IF($A449&lt;&gt;"",_xll.BCurveInt(_xll.BCurveStrip("S23","Curvedate",$A449),"Df.Mid",$A449+BO$1),"")</f>
        <v>#N/A N/A</v>
      </c>
      <c r="BP449" s="34" t="str">
        <f ca="1">IF($A449&lt;&gt;"",_xll.BCurveInt(_xll.BCurveStrip("S23","Curvedate",$A449),"Df.Mid",$A449+BP$1),"")</f>
        <v>#N/A N/A</v>
      </c>
      <c r="BQ449" s="34" t="str">
        <f ca="1">IF($A449&lt;&gt;"",_xll.BCurveInt(_xll.BCurveStrip("S23","Curvedate",$A449),"Df.Mid",$A449+BQ$1),"")</f>
        <v>#N/A N/A</v>
      </c>
      <c r="BR449" s="34" t="str">
        <f ca="1">IF($A449&lt;&gt;"",_xll.BCurveInt(_xll.BCurveStrip("S23","Curvedate",$A449),"Df.Mid",$A449+BR$1),"")</f>
        <v>#N/A N/A</v>
      </c>
      <c r="BS449" s="34" t="str">
        <f ca="1">IF($A449&lt;&gt;"",_xll.BCurveInt(_xll.BCurveStrip("S23","Curvedate",$A449),"Df.Mid",$A449+BS$1),"")</f>
        <v>#N/A N/A</v>
      </c>
      <c r="BT449" s="34" t="str">
        <f ca="1">IF($A449&lt;&gt;"",_xll.BCurveInt(_xll.BCurveStrip("S23","Curvedate",$A449),"Df.Mid",$A449+BT$1),"")</f>
        <v>#N/A N/A</v>
      </c>
      <c r="BU449" s="34" t="str">
        <f ca="1">IF($A449&lt;&gt;"",_xll.BCurveInt(_xll.BCurveStrip("S23","Curvedate",$A449),"Df.Mid",$A449+BU$1),"")</f>
        <v>#N/A N/A</v>
      </c>
      <c r="BV449" s="34" t="str">
        <f ca="1">IF($A449&lt;&gt;"",_xll.BCurveInt(_xll.BCurveStrip("S23","Curvedate",$A449),"Df.Mid",$A449+BV$1),"")</f>
        <v>#N/A N/A</v>
      </c>
      <c r="BW449" s="34" t="str">
        <f ca="1">IF($A449&lt;&gt;"",_xll.BCurveInt(_xll.BCurveStrip("S23","Curvedate",$A449),"Df.Mid",$A449+BW$1),"")</f>
        <v>#N/A N/A</v>
      </c>
      <c r="BX449" s="34" t="str">
        <f ca="1">IF($A449&lt;&gt;"",_xll.BCurveInt(_xll.BCurveStrip("S23","Curvedate",$A449),"Df.Mid",$A449+BX$1),"")</f>
        <v>#N/A N/A</v>
      </c>
      <c r="BY449" s="34" t="str">
        <f ca="1">IF($A449&lt;&gt;"",_xll.BCurveInt(_xll.BCurveStrip("S23","Curvedate",$A449),"Df.Mid",$A449+BY$1),"")</f>
        <v>#N/A N/A</v>
      </c>
      <c r="BZ449" s="34" t="str">
        <f ca="1">IF($A449&lt;&gt;"",_xll.BCurveInt(_xll.BCurveStrip("S23","Curvedate",$A449),"Df.Mid",$A449+BZ$1),"")</f>
        <v>#N/A N/A</v>
      </c>
      <c r="CA449" s="34" t="str">
        <f ca="1">IF($A449&lt;&gt;"",_xll.BCurveInt(_xll.BCurveStrip("S23","Curvedate",$A449),"Df.Mid",$A449+CA$1),"")</f>
        <v>#N/A N/A</v>
      </c>
      <c r="CB449" s="34" t="str">
        <f ca="1">IF($A449&lt;&gt;"",_xll.BCurveInt(_xll.BCurveStrip("S23","Curvedate",$A449),"Df.Mid",$A449+CB$1),"")</f>
        <v>#N/A N/A</v>
      </c>
      <c r="CC449" s="34" t="str">
        <f ca="1">IF($A449&lt;&gt;"",_xll.BCurveInt(_xll.BCurveStrip("S23","Curvedate",$A449),"Df.Mid",$A449+CC$1),"")</f>
        <v>#N/A N/A</v>
      </c>
      <c r="CD449" s="34" t="str">
        <f ca="1">IF($A449&lt;&gt;"",_xll.BCurveInt(_xll.BCurveStrip("S23","Curvedate",$A449),"Df.Mid",$A449+CD$1),"")</f>
        <v>#N/A N/A</v>
      </c>
      <c r="CE449" s="34" t="str">
        <f ca="1">IF($A449&lt;&gt;"",_xll.BCurveInt(_xll.BCurveStrip("S23","Curvedate",$A449),"Df.Mid",$A449+CE$1),"")</f>
        <v>#N/A N/A</v>
      </c>
      <c r="CF449" s="34" t="str">
        <f ca="1">IF($A449&lt;&gt;"",_xll.BCurveInt(_xll.BCurveStrip("S23","Curvedate",$A449),"Df.Mid",$A449+CF$1),"")</f>
        <v>#N/A N/A</v>
      </c>
      <c r="CG449" s="34" t="str">
        <f ca="1">IF($A449&lt;&gt;"",_xll.BCurveInt(_xll.BCurveStrip("S23","Curvedate",$A449),"Df.Mid",$A449+CG$1),"")</f>
        <v>#N/A N/A</v>
      </c>
      <c r="CH449" s="34" t="str">
        <f ca="1">IF($A449&lt;&gt;"",_xll.BCurveInt(_xll.BCurveStrip("S23","Curvedate",$A449),"Df.Mid",$A449+CH$1),"")</f>
        <v>#N/A N/A</v>
      </c>
      <c r="CI449" s="34" t="str">
        <f ca="1">IF($A449&lt;&gt;"",_xll.BCurveInt(_xll.BCurveStrip("S23","Curvedate",$A449),"Df.Mid",$A449+CI$1),"")</f>
        <v>#N/A N/A</v>
      </c>
      <c r="CJ449" s="34" t="str">
        <f ca="1">IF($A449&lt;&gt;"",_xll.BCurveInt(_xll.BCurveStrip("S23","Curvedate",$A449),"Df.Mid",$A449+CJ$1),"")</f>
        <v>#N/A N/A</v>
      </c>
      <c r="CK449" s="34" t="str">
        <f ca="1">IF($A449&lt;&gt;"",_xll.BCurveInt(_xll.BCurveStrip("S23","Curvedate",$A449),"Df.Mid",$A449+CK$1),"")</f>
        <v>#N/A N/A</v>
      </c>
      <c r="CL449" s="34" t="str">
        <f ca="1">IF($A449&lt;&gt;"",_xll.BCurveInt(_xll.BCurveStrip("S23","Curvedate",$A449),"Df.Mid",$A449+CL$1),"")</f>
        <v>#N/A N/A</v>
      </c>
      <c r="CM449" s="34" t="str">
        <f ca="1">IF($A449&lt;&gt;"",_xll.BCurveInt(_xll.BCurveStrip("S23","Curvedate",$A449),"Df.Mid",$A449+CM$1),"")</f>
        <v>#N/A N/A</v>
      </c>
      <c r="CN449" s="34" t="str">
        <f ca="1">IF($A449&lt;&gt;"",_xll.BCurveInt(_xll.BCurveStrip("S23","Curvedate",$A449),"Df.Mid",$A449+CN$1),"")</f>
        <v>#N/A N/A</v>
      </c>
      <c r="CO449" s="34" t="str">
        <f ca="1">IF($A449&lt;&gt;"",_xll.BCurveInt(_xll.BCurveStrip("S23","Curvedate",$A449),"Df.Mid",$A449+CO$1),"")</f>
        <v>#N/A N/A</v>
      </c>
      <c r="CP449" s="34" t="str">
        <f ca="1">IF($A449&lt;&gt;"",_xll.BCurveInt(_xll.BCurveStrip("S23","Curvedate",$A449),"Df.Mid",$A449+CP$1),"")</f>
        <v>#N/A N/A</v>
      </c>
      <c r="CQ449" s="34" t="str">
        <f ca="1">IF($A449&lt;&gt;"",_xll.BCurveInt(_xll.BCurveStrip("S23","Curvedate",$A449),"Df.Mid",$A449+CQ$1),"")</f>
        <v>#N/A N/A</v>
      </c>
      <c r="CR449" s="34" t="str">
        <f ca="1">IF($A449&lt;&gt;"",_xll.BCurveInt(_xll.BCurveStrip("S23","Curvedate",$A449),"Df.Mid",$A449+CR$1),"")</f>
        <v>#N/A N/A</v>
      </c>
      <c r="CS449" s="34" t="str">
        <f ca="1">IF($A449&lt;&gt;"",_xll.BCurveInt(_xll.BCurveStrip("S23","Curvedate",$A449),"Df.Mid",$A449+CS$1),"")</f>
        <v>#N/A N/A</v>
      </c>
      <c r="CT449" s="34" t="str">
        <f ca="1">IF($A449&lt;&gt;"",_xll.BCurveInt(_xll.BCurveStrip("S23","Curvedate",$A449),"Df.Mid",$A449+CT$1),"")</f>
        <v>#N/A N/A</v>
      </c>
      <c r="CU449" s="34" t="str">
        <f ca="1">IF($A449&lt;&gt;"",_xll.BCurveInt(_xll.BCurveStrip("S23","Curvedate",$A449),"Df.Mid",$A449+CU$1),"")</f>
        <v>#N/A N/A</v>
      </c>
      <c r="CV449" s="34" t="str">
        <f ca="1">IF($A449&lt;&gt;"",_xll.BCurveInt(_xll.BCurveStrip("S23","Curvedate",$A449),"Df.Mid",$A449+CV$1),"")</f>
        <v>#N/A N/A</v>
      </c>
      <c r="CW449" s="34" t="str">
        <f ca="1">IF($A449&lt;&gt;"",_xll.BCurveInt(_xll.BCurveStrip("S23","Curvedate",$A449),"Df.Mid",$A449+CW$1),"")</f>
        <v>#N/A N/A</v>
      </c>
      <c r="CX449" s="34" t="str">
        <f ca="1">IF($A449&lt;&gt;"",_xll.BCurveInt(_xll.BCurveStrip("S23","Curvedate",$A449),"Df.Mid",$A449+CX$1),"")</f>
        <v>#N/A N/A</v>
      </c>
      <c r="CY449" s="34" t="str">
        <f ca="1">IF($A449&lt;&gt;"",_xll.BCurveInt(_xll.BCurveStrip("S23","Curvedate",$A449),"Df.Mid",$A449+CY$1),"")</f>
        <v>#N/A N/A</v>
      </c>
      <c r="CZ449" s="34" t="str">
        <f ca="1">IF($A449&lt;&gt;"",_xll.BCurveInt(_xll.BCurveStrip("S23","Curvedate",$A449),"Df.Mid",$A449+CZ$1),"")</f>
        <v>#N/A N/A</v>
      </c>
      <c r="DA449" s="34" t="str">
        <f ca="1">IF($A449&lt;&gt;"",_xll.BCurveInt(_xll.BCurveStrip("S23","Curvedate",$A449),"Df.Mid",$A449+DA$1),"")</f>
        <v>#N/A N/A</v>
      </c>
      <c r="DB449" s="34" t="str">
        <f ca="1">IF($A449&lt;&gt;"",_xll.BCurveInt(_xll.BCurveStrip("S23","Curvedate",$A449),"Df.Mid",$A449+DB$1),"")</f>
        <v>#N/A N/A</v>
      </c>
    </row>
    <row r="450" spans="1:106" x14ac:dyDescent="0.2">
      <c r="A450" s="13">
        <f t="shared" ca="1" si="6"/>
        <v>44900</v>
      </c>
      <c r="B450" s="34" t="str">
        <f ca="1">IF($A450&lt;&gt;"",_xll.BCurveInt(_xll.BCurveStrip("S23","Curvedate",$A450),"Df.Mid",$A450+B$1),"")</f>
        <v>#N/A N/A</v>
      </c>
      <c r="C450" s="34" t="str">
        <f ca="1">IF($A450&lt;&gt;"",_xll.BCurveInt(_xll.BCurveStrip("S23","Curvedate",$A450),"Df.Mid",$A450+C$1),"")</f>
        <v>#N/A N/A</v>
      </c>
      <c r="D450" s="34" t="str">
        <f ca="1">IF($A450&lt;&gt;"",_xll.BCurveInt(_xll.BCurveStrip("S23","Curvedate",$A450),"Df.Mid",$A450+D$1),"")</f>
        <v>#N/A N/A</v>
      </c>
      <c r="E450" s="34" t="str">
        <f ca="1">IF($A450&lt;&gt;"",_xll.BCurveInt(_xll.BCurveStrip("S23","Curvedate",$A450),"Df.Mid",$A450+E$1),"")</f>
        <v>#N/A N/A</v>
      </c>
      <c r="F450" s="34" t="str">
        <f ca="1">IF($A450&lt;&gt;"",_xll.BCurveInt(_xll.BCurveStrip("S23","Curvedate",$A450),"Df.Mid",$A450+F$1),"")</f>
        <v>#N/A N/A</v>
      </c>
      <c r="G450" s="34" t="str">
        <f ca="1">IF($A450&lt;&gt;"",_xll.BCurveInt(_xll.BCurveStrip("S23","Curvedate",$A450),"Df.Mid",$A450+G$1),"")</f>
        <v>#N/A N/A</v>
      </c>
      <c r="H450" s="34" t="str">
        <f ca="1">IF($A450&lt;&gt;"",_xll.BCurveInt(_xll.BCurveStrip("S23","Curvedate",$A450),"Df.Mid",$A450+H$1),"")</f>
        <v>#N/A N/A</v>
      </c>
      <c r="I450" s="34" t="str">
        <f ca="1">IF($A450&lt;&gt;"",_xll.BCurveInt(_xll.BCurveStrip("S23","Curvedate",$A450),"Df.Mid",$A450+I$1),"")</f>
        <v>#N/A N/A</v>
      </c>
      <c r="J450" s="34" t="str">
        <f ca="1">IF($A450&lt;&gt;"",_xll.BCurveInt(_xll.BCurveStrip("S23","Curvedate",$A450),"Df.Mid",$A450+J$1),"")</f>
        <v>#N/A N/A</v>
      </c>
      <c r="K450" s="34" t="str">
        <f ca="1">IF($A450&lt;&gt;"",_xll.BCurveInt(_xll.BCurveStrip("S23","Curvedate",$A450),"Df.Mid",$A450+K$1),"")</f>
        <v>#N/A N/A</v>
      </c>
      <c r="L450" s="34" t="str">
        <f ca="1">IF($A450&lt;&gt;"",_xll.BCurveInt(_xll.BCurveStrip("S23","Curvedate",$A450),"Df.Mid",$A450+L$1),"")</f>
        <v>#N/A N/A</v>
      </c>
      <c r="M450" s="34" t="str">
        <f ca="1">IF($A450&lt;&gt;"",_xll.BCurveInt(_xll.BCurveStrip("S23","Curvedate",$A450),"Df.Mid",$A450+M$1),"")</f>
        <v>#N/A N/A</v>
      </c>
      <c r="N450" s="34" t="str">
        <f ca="1">IF($A450&lt;&gt;"",_xll.BCurveInt(_xll.BCurveStrip("S23","Curvedate",$A450),"Df.Mid",$A450+N$1),"")</f>
        <v>#N/A N/A</v>
      </c>
      <c r="O450" s="34" t="str">
        <f ca="1">IF($A450&lt;&gt;"",_xll.BCurveInt(_xll.BCurveStrip("S23","Curvedate",$A450),"Df.Mid",$A450+O$1),"")</f>
        <v>#N/A N/A</v>
      </c>
      <c r="P450" s="34" t="str">
        <f ca="1">IF($A450&lt;&gt;"",_xll.BCurveInt(_xll.BCurveStrip("S23","Curvedate",$A450),"Df.Mid",$A450+P$1),"")</f>
        <v>#N/A N/A</v>
      </c>
      <c r="Q450" s="34" t="str">
        <f ca="1">IF($A450&lt;&gt;"",_xll.BCurveInt(_xll.BCurveStrip("S23","Curvedate",$A450),"Df.Mid",$A450+Q$1),"")</f>
        <v>#N/A N/A</v>
      </c>
      <c r="R450" s="34" t="str">
        <f ca="1">IF($A450&lt;&gt;"",_xll.BCurveInt(_xll.BCurveStrip("S23","Curvedate",$A450),"Df.Mid",$A450+R$1),"")</f>
        <v>#N/A N/A</v>
      </c>
      <c r="S450" s="34" t="str">
        <f ca="1">IF($A450&lt;&gt;"",_xll.BCurveInt(_xll.BCurveStrip("S23","Curvedate",$A450),"Df.Mid",$A450+S$1),"")</f>
        <v>#N/A N/A</v>
      </c>
      <c r="T450" s="34" t="str">
        <f ca="1">IF($A450&lt;&gt;"",_xll.BCurveInt(_xll.BCurveStrip("S23","Curvedate",$A450),"Df.Mid",$A450+T$1),"")</f>
        <v>#N/A N/A</v>
      </c>
      <c r="U450" s="34" t="str">
        <f ca="1">IF($A450&lt;&gt;"",_xll.BCurveInt(_xll.BCurveStrip("S23","Curvedate",$A450),"Df.Mid",$A450+U$1),"")</f>
        <v>#N/A N/A</v>
      </c>
      <c r="V450" s="34" t="str">
        <f ca="1">IF($A450&lt;&gt;"",_xll.BCurveInt(_xll.BCurveStrip("S23","Curvedate",$A450),"Df.Mid",$A450+V$1),"")</f>
        <v>#N/A N/A</v>
      </c>
      <c r="W450" s="34" t="str">
        <f ca="1">IF($A450&lt;&gt;"",_xll.BCurveInt(_xll.BCurveStrip("S23","Curvedate",$A450),"Df.Mid",$A450+W$1),"")</f>
        <v>#N/A N/A</v>
      </c>
      <c r="X450" s="34" t="str">
        <f ca="1">IF($A450&lt;&gt;"",_xll.BCurveInt(_xll.BCurveStrip("S23","Curvedate",$A450),"Df.Mid",$A450+X$1),"")</f>
        <v>#N/A N/A</v>
      </c>
      <c r="Y450" s="34" t="str">
        <f ca="1">IF($A450&lt;&gt;"",_xll.BCurveInt(_xll.BCurveStrip("S23","Curvedate",$A450),"Df.Mid",$A450+Y$1),"")</f>
        <v>#N/A N/A</v>
      </c>
      <c r="Z450" s="34" t="str">
        <f ca="1">IF($A450&lt;&gt;"",_xll.BCurveInt(_xll.BCurveStrip("S23","Curvedate",$A450),"Df.Mid",$A450+Z$1),"")</f>
        <v>#N/A N/A</v>
      </c>
      <c r="AA450" s="34" t="str">
        <f ca="1">IF($A450&lt;&gt;"",_xll.BCurveInt(_xll.BCurveStrip("S23","Curvedate",$A450),"Df.Mid",$A450+AA$1),"")</f>
        <v>#N/A N/A</v>
      </c>
      <c r="AB450" s="34" t="str">
        <f ca="1">IF($A450&lt;&gt;"",_xll.BCurveInt(_xll.BCurveStrip("S23","Curvedate",$A450),"Df.Mid",$A450+AB$1),"")</f>
        <v>#N/A N/A</v>
      </c>
      <c r="AC450" s="34" t="str">
        <f ca="1">IF($A450&lt;&gt;"",_xll.BCurveInt(_xll.BCurveStrip("S23","Curvedate",$A450),"Df.Mid",$A450+AC$1),"")</f>
        <v>#N/A N/A</v>
      </c>
      <c r="AD450" s="34" t="str">
        <f ca="1">IF($A450&lt;&gt;"",_xll.BCurveInt(_xll.BCurveStrip("S23","Curvedate",$A450),"Df.Mid",$A450+AD$1),"")</f>
        <v>#N/A N/A</v>
      </c>
      <c r="AE450" s="34" t="str">
        <f ca="1">IF($A450&lt;&gt;"",_xll.BCurveInt(_xll.BCurveStrip("S23","Curvedate",$A450),"Df.Mid",$A450+AE$1),"")</f>
        <v>#N/A N/A</v>
      </c>
      <c r="AF450" s="34" t="str">
        <f ca="1">IF($A450&lt;&gt;"",_xll.BCurveInt(_xll.BCurveStrip("S23","Curvedate",$A450),"Df.Mid",$A450+AF$1),"")</f>
        <v>#N/A N/A</v>
      </c>
      <c r="AG450" s="34" t="str">
        <f ca="1">IF($A450&lt;&gt;"",_xll.BCurveInt(_xll.BCurveStrip("S23","Curvedate",$A450),"Df.Mid",$A450+AG$1),"")</f>
        <v>#N/A N/A</v>
      </c>
      <c r="AH450" s="34" t="str">
        <f ca="1">IF($A450&lt;&gt;"",_xll.BCurveInt(_xll.BCurveStrip("S23","Curvedate",$A450),"Df.Mid",$A450+AH$1),"")</f>
        <v>#N/A N/A</v>
      </c>
      <c r="AI450" s="34" t="str">
        <f ca="1">IF($A450&lt;&gt;"",_xll.BCurveInt(_xll.BCurveStrip("S23","Curvedate",$A450),"Df.Mid",$A450+AI$1),"")</f>
        <v>#N/A N/A</v>
      </c>
      <c r="AJ450" s="34" t="str">
        <f ca="1">IF($A450&lt;&gt;"",_xll.BCurveInt(_xll.BCurveStrip("S23","Curvedate",$A450),"Df.Mid",$A450+AJ$1),"")</f>
        <v>#N/A N/A</v>
      </c>
      <c r="AK450" s="34" t="str">
        <f ca="1">IF($A450&lt;&gt;"",_xll.BCurveInt(_xll.BCurveStrip("S23","Curvedate",$A450),"Df.Mid",$A450+AK$1),"")</f>
        <v>#N/A N/A</v>
      </c>
      <c r="AL450" s="34" t="str">
        <f ca="1">IF($A450&lt;&gt;"",_xll.BCurveInt(_xll.BCurveStrip("S23","Curvedate",$A450),"Df.Mid",$A450+AL$1),"")</f>
        <v>#N/A N/A</v>
      </c>
      <c r="AM450" s="34" t="str">
        <f ca="1">IF($A450&lt;&gt;"",_xll.BCurveInt(_xll.BCurveStrip("S23","Curvedate",$A450),"Df.Mid",$A450+AM$1),"")</f>
        <v>#N/A N/A</v>
      </c>
      <c r="AN450" s="34" t="str">
        <f ca="1">IF($A450&lt;&gt;"",_xll.BCurveInt(_xll.BCurveStrip("S23","Curvedate",$A450),"Df.Mid",$A450+AN$1),"")</f>
        <v>#N/A N/A</v>
      </c>
      <c r="AO450" s="34" t="str">
        <f ca="1">IF($A450&lt;&gt;"",_xll.BCurveInt(_xll.BCurveStrip("S23","Curvedate",$A450),"Df.Mid",$A450+AO$1),"")</f>
        <v>#N/A N/A</v>
      </c>
      <c r="AP450" s="34" t="str">
        <f ca="1">IF($A450&lt;&gt;"",_xll.BCurveInt(_xll.BCurveStrip("S23","Curvedate",$A450),"Df.Mid",$A450+AP$1),"")</f>
        <v>#N/A N/A</v>
      </c>
      <c r="AQ450" s="34" t="str">
        <f ca="1">IF($A450&lt;&gt;"",_xll.BCurveInt(_xll.BCurveStrip("S23","Curvedate",$A450),"Df.Mid",$A450+AQ$1),"")</f>
        <v>#N/A N/A</v>
      </c>
      <c r="AR450" s="34" t="str">
        <f ca="1">IF($A450&lt;&gt;"",_xll.BCurveInt(_xll.BCurveStrip("S23","Curvedate",$A450),"Df.Mid",$A450+AR$1),"")</f>
        <v>#N/A N/A</v>
      </c>
      <c r="AS450" s="34" t="str">
        <f ca="1">IF($A450&lt;&gt;"",_xll.BCurveInt(_xll.BCurveStrip("S23","Curvedate",$A450),"Df.Mid",$A450+AS$1),"")</f>
        <v>#N/A N/A</v>
      </c>
      <c r="AT450" s="34" t="str">
        <f ca="1">IF($A450&lt;&gt;"",_xll.BCurveInt(_xll.BCurveStrip("S23","Curvedate",$A450),"Df.Mid",$A450+AT$1),"")</f>
        <v>#N/A N/A</v>
      </c>
      <c r="AU450" s="34" t="str">
        <f ca="1">IF($A450&lt;&gt;"",_xll.BCurveInt(_xll.BCurveStrip("S23","Curvedate",$A450),"Df.Mid",$A450+AU$1),"")</f>
        <v>#N/A N/A</v>
      </c>
      <c r="AV450" s="34" t="str">
        <f ca="1">IF($A450&lt;&gt;"",_xll.BCurveInt(_xll.BCurveStrip("S23","Curvedate",$A450),"Df.Mid",$A450+AV$1),"")</f>
        <v>#N/A N/A</v>
      </c>
      <c r="AW450" s="34" t="str">
        <f ca="1">IF($A450&lt;&gt;"",_xll.BCurveInt(_xll.BCurveStrip("S23","Curvedate",$A450),"Df.Mid",$A450+AW$1),"")</f>
        <v>#N/A N/A</v>
      </c>
      <c r="AX450" s="34" t="str">
        <f ca="1">IF($A450&lt;&gt;"",_xll.BCurveInt(_xll.BCurveStrip("S23","Curvedate",$A450),"Df.Mid",$A450+AX$1),"")</f>
        <v>#N/A N/A</v>
      </c>
      <c r="AY450" s="34" t="str">
        <f ca="1">IF($A450&lt;&gt;"",_xll.BCurveInt(_xll.BCurveStrip("S23","Curvedate",$A450),"Df.Mid",$A450+AY$1),"")</f>
        <v>#N/A N/A</v>
      </c>
      <c r="AZ450" s="34" t="str">
        <f ca="1">IF($A450&lt;&gt;"",_xll.BCurveInt(_xll.BCurveStrip("S23","Curvedate",$A450),"Df.Mid",$A450+AZ$1),"")</f>
        <v>#N/A N/A</v>
      </c>
      <c r="BA450" s="34" t="str">
        <f ca="1">IF($A450&lt;&gt;"",_xll.BCurveInt(_xll.BCurveStrip("S23","Curvedate",$A450),"Df.Mid",$A450+BA$1),"")</f>
        <v>#N/A N/A</v>
      </c>
      <c r="BB450" s="34" t="str">
        <f ca="1">IF($A450&lt;&gt;"",_xll.BCurveInt(_xll.BCurveStrip("S23","Curvedate",$A450),"Df.Mid",$A450+BB$1),"")</f>
        <v>#N/A N/A</v>
      </c>
      <c r="BC450" s="34" t="str">
        <f ca="1">IF($A450&lt;&gt;"",_xll.BCurveInt(_xll.BCurveStrip("S23","Curvedate",$A450),"Df.Mid",$A450+BC$1),"")</f>
        <v>#N/A N/A</v>
      </c>
      <c r="BD450" s="34" t="str">
        <f ca="1">IF($A450&lt;&gt;"",_xll.BCurveInt(_xll.BCurveStrip("S23","Curvedate",$A450),"Df.Mid",$A450+BD$1),"")</f>
        <v>#N/A N/A</v>
      </c>
      <c r="BE450" s="34" t="str">
        <f ca="1">IF($A450&lt;&gt;"",_xll.BCurveInt(_xll.BCurveStrip("S23","Curvedate",$A450),"Df.Mid",$A450+BE$1),"")</f>
        <v>#N/A N/A</v>
      </c>
      <c r="BF450" s="34" t="str">
        <f ca="1">IF($A450&lt;&gt;"",_xll.BCurveInt(_xll.BCurveStrip("S23","Curvedate",$A450),"Df.Mid",$A450+BF$1),"")</f>
        <v>#N/A N/A</v>
      </c>
      <c r="BG450" s="34" t="str">
        <f ca="1">IF($A450&lt;&gt;"",_xll.BCurveInt(_xll.BCurveStrip("S23","Curvedate",$A450),"Df.Mid",$A450+BG$1),"")</f>
        <v>#N/A N/A</v>
      </c>
      <c r="BH450" s="34" t="str">
        <f ca="1">IF($A450&lt;&gt;"",_xll.BCurveInt(_xll.BCurveStrip("S23","Curvedate",$A450),"Df.Mid",$A450+BH$1),"")</f>
        <v>#N/A N/A</v>
      </c>
      <c r="BI450" s="34" t="str">
        <f ca="1">IF($A450&lt;&gt;"",_xll.BCurveInt(_xll.BCurveStrip("S23","Curvedate",$A450),"Df.Mid",$A450+BI$1),"")</f>
        <v>#N/A N/A</v>
      </c>
      <c r="BJ450" s="34" t="str">
        <f ca="1">IF($A450&lt;&gt;"",_xll.BCurveInt(_xll.BCurveStrip("S23","Curvedate",$A450),"Df.Mid",$A450+BJ$1),"")</f>
        <v>#N/A N/A</v>
      </c>
      <c r="BK450" s="34" t="str">
        <f ca="1">IF($A450&lt;&gt;"",_xll.BCurveInt(_xll.BCurveStrip("S23","Curvedate",$A450),"Df.Mid",$A450+BK$1),"")</f>
        <v>#N/A N/A</v>
      </c>
      <c r="BL450" s="34" t="str">
        <f ca="1">IF($A450&lt;&gt;"",_xll.BCurveInt(_xll.BCurveStrip("S23","Curvedate",$A450),"Df.Mid",$A450+BL$1),"")</f>
        <v>#N/A N/A</v>
      </c>
      <c r="BM450" s="34" t="str">
        <f ca="1">IF($A450&lt;&gt;"",_xll.BCurveInt(_xll.BCurveStrip("S23","Curvedate",$A450),"Df.Mid",$A450+BM$1),"")</f>
        <v>#N/A N/A</v>
      </c>
      <c r="BN450" s="34" t="str">
        <f ca="1">IF($A450&lt;&gt;"",_xll.BCurveInt(_xll.BCurveStrip("S23","Curvedate",$A450),"Df.Mid",$A450+BN$1),"")</f>
        <v>#N/A N/A</v>
      </c>
      <c r="BO450" s="34" t="str">
        <f ca="1">IF($A450&lt;&gt;"",_xll.BCurveInt(_xll.BCurveStrip("S23","Curvedate",$A450),"Df.Mid",$A450+BO$1),"")</f>
        <v>#N/A N/A</v>
      </c>
      <c r="BP450" s="34" t="str">
        <f ca="1">IF($A450&lt;&gt;"",_xll.BCurveInt(_xll.BCurveStrip("S23","Curvedate",$A450),"Df.Mid",$A450+BP$1),"")</f>
        <v>#N/A N/A</v>
      </c>
      <c r="BQ450" s="34" t="str">
        <f ca="1">IF($A450&lt;&gt;"",_xll.BCurveInt(_xll.BCurveStrip("S23","Curvedate",$A450),"Df.Mid",$A450+BQ$1),"")</f>
        <v>#N/A N/A</v>
      </c>
      <c r="BR450" s="34" t="str">
        <f ca="1">IF($A450&lt;&gt;"",_xll.BCurveInt(_xll.BCurveStrip("S23","Curvedate",$A450),"Df.Mid",$A450+BR$1),"")</f>
        <v>#N/A N/A</v>
      </c>
      <c r="BS450" s="34" t="str">
        <f ca="1">IF($A450&lt;&gt;"",_xll.BCurveInt(_xll.BCurveStrip("S23","Curvedate",$A450),"Df.Mid",$A450+BS$1),"")</f>
        <v>#N/A N/A</v>
      </c>
      <c r="BT450" s="34" t="str">
        <f ca="1">IF($A450&lt;&gt;"",_xll.BCurveInt(_xll.BCurveStrip("S23","Curvedate",$A450),"Df.Mid",$A450+BT$1),"")</f>
        <v>#N/A N/A</v>
      </c>
      <c r="BU450" s="34" t="str">
        <f ca="1">IF($A450&lt;&gt;"",_xll.BCurveInt(_xll.BCurveStrip("S23","Curvedate",$A450),"Df.Mid",$A450+BU$1),"")</f>
        <v>#N/A N/A</v>
      </c>
      <c r="BV450" s="34" t="str">
        <f ca="1">IF($A450&lt;&gt;"",_xll.BCurveInt(_xll.BCurveStrip("S23","Curvedate",$A450),"Df.Mid",$A450+BV$1),"")</f>
        <v>#N/A N/A</v>
      </c>
      <c r="BW450" s="34" t="str">
        <f ca="1">IF($A450&lt;&gt;"",_xll.BCurveInt(_xll.BCurveStrip("S23","Curvedate",$A450),"Df.Mid",$A450+BW$1),"")</f>
        <v>#N/A N/A</v>
      </c>
      <c r="BX450" s="34" t="str">
        <f ca="1">IF($A450&lt;&gt;"",_xll.BCurveInt(_xll.BCurveStrip("S23","Curvedate",$A450),"Df.Mid",$A450+BX$1),"")</f>
        <v>#N/A N/A</v>
      </c>
      <c r="BY450" s="34" t="str">
        <f ca="1">IF($A450&lt;&gt;"",_xll.BCurveInt(_xll.BCurveStrip("S23","Curvedate",$A450),"Df.Mid",$A450+BY$1),"")</f>
        <v>#N/A N/A</v>
      </c>
      <c r="BZ450" s="34" t="str">
        <f ca="1">IF($A450&lt;&gt;"",_xll.BCurveInt(_xll.BCurveStrip("S23","Curvedate",$A450),"Df.Mid",$A450+BZ$1),"")</f>
        <v>#N/A N/A</v>
      </c>
      <c r="CA450" s="34" t="str">
        <f ca="1">IF($A450&lt;&gt;"",_xll.BCurveInt(_xll.BCurveStrip("S23","Curvedate",$A450),"Df.Mid",$A450+CA$1),"")</f>
        <v>#N/A N/A</v>
      </c>
      <c r="CB450" s="34" t="str">
        <f ca="1">IF($A450&lt;&gt;"",_xll.BCurveInt(_xll.BCurveStrip("S23","Curvedate",$A450),"Df.Mid",$A450+CB$1),"")</f>
        <v>#N/A N/A</v>
      </c>
      <c r="CC450" s="34" t="str">
        <f ca="1">IF($A450&lt;&gt;"",_xll.BCurveInt(_xll.BCurveStrip("S23","Curvedate",$A450),"Df.Mid",$A450+CC$1),"")</f>
        <v>#N/A N/A</v>
      </c>
      <c r="CD450" s="34" t="str">
        <f ca="1">IF($A450&lt;&gt;"",_xll.BCurveInt(_xll.BCurveStrip("S23","Curvedate",$A450),"Df.Mid",$A450+CD$1),"")</f>
        <v>#N/A N/A</v>
      </c>
      <c r="CE450" s="34" t="str">
        <f ca="1">IF($A450&lt;&gt;"",_xll.BCurveInt(_xll.BCurveStrip("S23","Curvedate",$A450),"Df.Mid",$A450+CE$1),"")</f>
        <v>#N/A N/A</v>
      </c>
      <c r="CF450" s="34" t="str">
        <f ca="1">IF($A450&lt;&gt;"",_xll.BCurveInt(_xll.BCurveStrip("S23","Curvedate",$A450),"Df.Mid",$A450+CF$1),"")</f>
        <v>#N/A N/A</v>
      </c>
      <c r="CG450" s="34" t="str">
        <f ca="1">IF($A450&lt;&gt;"",_xll.BCurveInt(_xll.BCurveStrip("S23","Curvedate",$A450),"Df.Mid",$A450+CG$1),"")</f>
        <v>#N/A N/A</v>
      </c>
      <c r="CH450" s="34" t="str">
        <f ca="1">IF($A450&lt;&gt;"",_xll.BCurveInt(_xll.BCurveStrip("S23","Curvedate",$A450),"Df.Mid",$A450+CH$1),"")</f>
        <v>#N/A N/A</v>
      </c>
      <c r="CI450" s="34" t="str">
        <f ca="1">IF($A450&lt;&gt;"",_xll.BCurveInt(_xll.BCurveStrip("S23","Curvedate",$A450),"Df.Mid",$A450+CI$1),"")</f>
        <v>#N/A N/A</v>
      </c>
      <c r="CJ450" s="34" t="str">
        <f ca="1">IF($A450&lt;&gt;"",_xll.BCurveInt(_xll.BCurveStrip("S23","Curvedate",$A450),"Df.Mid",$A450+CJ$1),"")</f>
        <v>#N/A N/A</v>
      </c>
      <c r="CK450" s="34" t="str">
        <f ca="1">IF($A450&lt;&gt;"",_xll.BCurveInt(_xll.BCurveStrip("S23","Curvedate",$A450),"Df.Mid",$A450+CK$1),"")</f>
        <v>#N/A N/A</v>
      </c>
      <c r="CL450" s="34" t="str">
        <f ca="1">IF($A450&lt;&gt;"",_xll.BCurveInt(_xll.BCurveStrip("S23","Curvedate",$A450),"Df.Mid",$A450+CL$1),"")</f>
        <v>#N/A N/A</v>
      </c>
      <c r="CM450" s="34" t="str">
        <f ca="1">IF($A450&lt;&gt;"",_xll.BCurveInt(_xll.BCurveStrip("S23","Curvedate",$A450),"Df.Mid",$A450+CM$1),"")</f>
        <v>#N/A N/A</v>
      </c>
      <c r="CN450" s="34" t="str">
        <f ca="1">IF($A450&lt;&gt;"",_xll.BCurveInt(_xll.BCurveStrip("S23","Curvedate",$A450),"Df.Mid",$A450+CN$1),"")</f>
        <v>#N/A N/A</v>
      </c>
      <c r="CO450" s="34" t="str">
        <f ca="1">IF($A450&lt;&gt;"",_xll.BCurveInt(_xll.BCurveStrip("S23","Curvedate",$A450),"Df.Mid",$A450+CO$1),"")</f>
        <v>#N/A N/A</v>
      </c>
      <c r="CP450" s="34" t="str">
        <f ca="1">IF($A450&lt;&gt;"",_xll.BCurveInt(_xll.BCurveStrip("S23","Curvedate",$A450),"Df.Mid",$A450+CP$1),"")</f>
        <v>#N/A N/A</v>
      </c>
      <c r="CQ450" s="34" t="str">
        <f ca="1">IF($A450&lt;&gt;"",_xll.BCurveInt(_xll.BCurveStrip("S23","Curvedate",$A450),"Df.Mid",$A450+CQ$1),"")</f>
        <v>#N/A N/A</v>
      </c>
      <c r="CR450" s="34" t="str">
        <f ca="1">IF($A450&lt;&gt;"",_xll.BCurveInt(_xll.BCurveStrip("S23","Curvedate",$A450),"Df.Mid",$A450+CR$1),"")</f>
        <v>#N/A N/A</v>
      </c>
      <c r="CS450" s="34" t="str">
        <f ca="1">IF($A450&lt;&gt;"",_xll.BCurveInt(_xll.BCurveStrip("S23","Curvedate",$A450),"Df.Mid",$A450+CS$1),"")</f>
        <v>#N/A N/A</v>
      </c>
      <c r="CT450" s="34" t="str">
        <f ca="1">IF($A450&lt;&gt;"",_xll.BCurveInt(_xll.BCurveStrip("S23","Curvedate",$A450),"Df.Mid",$A450+CT$1),"")</f>
        <v>#N/A N/A</v>
      </c>
      <c r="CU450" s="34" t="str">
        <f ca="1">IF($A450&lt;&gt;"",_xll.BCurveInt(_xll.BCurveStrip("S23","Curvedate",$A450),"Df.Mid",$A450+CU$1),"")</f>
        <v>#N/A N/A</v>
      </c>
      <c r="CV450" s="34" t="str">
        <f ca="1">IF($A450&lt;&gt;"",_xll.BCurveInt(_xll.BCurveStrip("S23","Curvedate",$A450),"Df.Mid",$A450+CV$1),"")</f>
        <v>#N/A N/A</v>
      </c>
      <c r="CW450" s="34" t="str">
        <f ca="1">IF($A450&lt;&gt;"",_xll.BCurveInt(_xll.BCurveStrip("S23","Curvedate",$A450),"Df.Mid",$A450+CW$1),"")</f>
        <v>#N/A N/A</v>
      </c>
      <c r="CX450" s="34" t="str">
        <f ca="1">IF($A450&lt;&gt;"",_xll.BCurveInt(_xll.BCurveStrip("S23","Curvedate",$A450),"Df.Mid",$A450+CX$1),"")</f>
        <v>#N/A N/A</v>
      </c>
      <c r="CY450" s="34" t="str">
        <f ca="1">IF($A450&lt;&gt;"",_xll.BCurveInt(_xll.BCurveStrip("S23","Curvedate",$A450),"Df.Mid",$A450+CY$1),"")</f>
        <v>#N/A N/A</v>
      </c>
      <c r="CZ450" s="34" t="str">
        <f ca="1">IF($A450&lt;&gt;"",_xll.BCurveInt(_xll.BCurveStrip("S23","Curvedate",$A450),"Df.Mid",$A450+CZ$1),"")</f>
        <v>#N/A N/A</v>
      </c>
      <c r="DA450" s="34" t="str">
        <f ca="1">IF($A450&lt;&gt;"",_xll.BCurveInt(_xll.BCurveStrip("S23","Curvedate",$A450),"Df.Mid",$A450+DA$1),"")</f>
        <v>#N/A N/A</v>
      </c>
      <c r="DB450" s="34" t="str">
        <f ca="1">IF($A450&lt;&gt;"",_xll.BCurveInt(_xll.BCurveStrip("S23","Curvedate",$A450),"Df.Mid",$A450+DB$1),"")</f>
        <v>#N/A N/A</v>
      </c>
    </row>
    <row r="451" spans="1:106" x14ac:dyDescent="0.2">
      <c r="A451" s="13">
        <f t="shared" ca="1" si="6"/>
        <v>44901</v>
      </c>
      <c r="B451" s="34" t="str">
        <f ca="1">IF($A451&lt;&gt;"",_xll.BCurveInt(_xll.BCurveStrip("S23","Curvedate",$A451),"Df.Mid",$A451+B$1),"")</f>
        <v>#N/A N/A</v>
      </c>
      <c r="C451" s="34" t="str">
        <f ca="1">IF($A451&lt;&gt;"",_xll.BCurveInt(_xll.BCurveStrip("S23","Curvedate",$A451),"Df.Mid",$A451+C$1),"")</f>
        <v>#N/A N/A</v>
      </c>
      <c r="D451" s="34" t="str">
        <f ca="1">IF($A451&lt;&gt;"",_xll.BCurveInt(_xll.BCurveStrip("S23","Curvedate",$A451),"Df.Mid",$A451+D$1),"")</f>
        <v>#N/A N/A</v>
      </c>
      <c r="E451" s="34" t="str">
        <f ca="1">IF($A451&lt;&gt;"",_xll.BCurveInt(_xll.BCurveStrip("S23","Curvedate",$A451),"Df.Mid",$A451+E$1),"")</f>
        <v>#N/A N/A</v>
      </c>
      <c r="F451" s="34" t="str">
        <f ca="1">IF($A451&lt;&gt;"",_xll.BCurveInt(_xll.BCurveStrip("S23","Curvedate",$A451),"Df.Mid",$A451+F$1),"")</f>
        <v>#N/A N/A</v>
      </c>
      <c r="G451" s="34" t="str">
        <f ca="1">IF($A451&lt;&gt;"",_xll.BCurveInt(_xll.BCurveStrip("S23","Curvedate",$A451),"Df.Mid",$A451+G$1),"")</f>
        <v>#N/A N/A</v>
      </c>
      <c r="H451" s="34" t="str">
        <f ca="1">IF($A451&lt;&gt;"",_xll.BCurveInt(_xll.BCurveStrip("S23","Curvedate",$A451),"Df.Mid",$A451+H$1),"")</f>
        <v>#N/A N/A</v>
      </c>
      <c r="I451" s="34" t="str">
        <f ca="1">IF($A451&lt;&gt;"",_xll.BCurveInt(_xll.BCurveStrip("S23","Curvedate",$A451),"Df.Mid",$A451+I$1),"")</f>
        <v>#N/A N/A</v>
      </c>
      <c r="J451" s="34" t="str">
        <f ca="1">IF($A451&lt;&gt;"",_xll.BCurveInt(_xll.BCurveStrip("S23","Curvedate",$A451),"Df.Mid",$A451+J$1),"")</f>
        <v>#N/A N/A</v>
      </c>
      <c r="K451" s="34" t="str">
        <f ca="1">IF($A451&lt;&gt;"",_xll.BCurveInt(_xll.BCurveStrip("S23","Curvedate",$A451),"Df.Mid",$A451+K$1),"")</f>
        <v>#N/A N/A</v>
      </c>
      <c r="L451" s="34" t="str">
        <f ca="1">IF($A451&lt;&gt;"",_xll.BCurveInt(_xll.BCurveStrip("S23","Curvedate",$A451),"Df.Mid",$A451+L$1),"")</f>
        <v>#N/A N/A</v>
      </c>
      <c r="M451" s="34" t="str">
        <f ca="1">IF($A451&lt;&gt;"",_xll.BCurveInt(_xll.BCurveStrip("S23","Curvedate",$A451),"Df.Mid",$A451+M$1),"")</f>
        <v>#N/A N/A</v>
      </c>
      <c r="N451" s="34" t="str">
        <f ca="1">IF($A451&lt;&gt;"",_xll.BCurveInt(_xll.BCurveStrip("S23","Curvedate",$A451),"Df.Mid",$A451+N$1),"")</f>
        <v>#N/A N/A</v>
      </c>
      <c r="O451" s="34" t="str">
        <f ca="1">IF($A451&lt;&gt;"",_xll.BCurveInt(_xll.BCurveStrip("S23","Curvedate",$A451),"Df.Mid",$A451+O$1),"")</f>
        <v>#N/A N/A</v>
      </c>
      <c r="P451" s="34" t="str">
        <f ca="1">IF($A451&lt;&gt;"",_xll.BCurveInt(_xll.BCurveStrip("S23","Curvedate",$A451),"Df.Mid",$A451+P$1),"")</f>
        <v>#N/A N/A</v>
      </c>
      <c r="Q451" s="34" t="str">
        <f ca="1">IF($A451&lt;&gt;"",_xll.BCurveInt(_xll.BCurveStrip("S23","Curvedate",$A451),"Df.Mid",$A451+Q$1),"")</f>
        <v>#N/A N/A</v>
      </c>
      <c r="R451" s="34" t="str">
        <f ca="1">IF($A451&lt;&gt;"",_xll.BCurveInt(_xll.BCurveStrip("S23","Curvedate",$A451),"Df.Mid",$A451+R$1),"")</f>
        <v>#N/A N/A</v>
      </c>
      <c r="S451" s="34" t="str">
        <f ca="1">IF($A451&lt;&gt;"",_xll.BCurveInt(_xll.BCurveStrip("S23","Curvedate",$A451),"Df.Mid",$A451+S$1),"")</f>
        <v>#N/A N/A</v>
      </c>
      <c r="T451" s="34" t="str">
        <f ca="1">IF($A451&lt;&gt;"",_xll.BCurveInt(_xll.BCurveStrip("S23","Curvedate",$A451),"Df.Mid",$A451+T$1),"")</f>
        <v>#N/A N/A</v>
      </c>
      <c r="U451" s="34" t="str">
        <f ca="1">IF($A451&lt;&gt;"",_xll.BCurveInt(_xll.BCurveStrip("S23","Curvedate",$A451),"Df.Mid",$A451+U$1),"")</f>
        <v>#N/A N/A</v>
      </c>
      <c r="V451" s="34" t="str">
        <f ca="1">IF($A451&lt;&gt;"",_xll.BCurveInt(_xll.BCurveStrip("S23","Curvedate",$A451),"Df.Mid",$A451+V$1),"")</f>
        <v>#N/A N/A</v>
      </c>
      <c r="W451" s="34" t="str">
        <f ca="1">IF($A451&lt;&gt;"",_xll.BCurveInt(_xll.BCurveStrip("S23","Curvedate",$A451),"Df.Mid",$A451+W$1),"")</f>
        <v>#N/A N/A</v>
      </c>
      <c r="X451" s="34" t="str">
        <f ca="1">IF($A451&lt;&gt;"",_xll.BCurveInt(_xll.BCurveStrip("S23","Curvedate",$A451),"Df.Mid",$A451+X$1),"")</f>
        <v>#N/A N/A</v>
      </c>
      <c r="Y451" s="34" t="str">
        <f ca="1">IF($A451&lt;&gt;"",_xll.BCurveInt(_xll.BCurveStrip("S23","Curvedate",$A451),"Df.Mid",$A451+Y$1),"")</f>
        <v>#N/A N/A</v>
      </c>
      <c r="Z451" s="34" t="str">
        <f ca="1">IF($A451&lt;&gt;"",_xll.BCurveInt(_xll.BCurveStrip("S23","Curvedate",$A451),"Df.Mid",$A451+Z$1),"")</f>
        <v>#N/A N/A</v>
      </c>
      <c r="AA451" s="34" t="str">
        <f ca="1">IF($A451&lt;&gt;"",_xll.BCurveInt(_xll.BCurveStrip("S23","Curvedate",$A451),"Df.Mid",$A451+AA$1),"")</f>
        <v>#N/A N/A</v>
      </c>
      <c r="AB451" s="34" t="str">
        <f ca="1">IF($A451&lt;&gt;"",_xll.BCurveInt(_xll.BCurveStrip("S23","Curvedate",$A451),"Df.Mid",$A451+AB$1),"")</f>
        <v>#N/A N/A</v>
      </c>
      <c r="AC451" s="34" t="str">
        <f ca="1">IF($A451&lt;&gt;"",_xll.BCurveInt(_xll.BCurveStrip("S23","Curvedate",$A451),"Df.Mid",$A451+AC$1),"")</f>
        <v>#N/A N/A</v>
      </c>
      <c r="AD451" s="34" t="str">
        <f ca="1">IF($A451&lt;&gt;"",_xll.BCurveInt(_xll.BCurveStrip("S23","Curvedate",$A451),"Df.Mid",$A451+AD$1),"")</f>
        <v>#N/A N/A</v>
      </c>
      <c r="AE451" s="34" t="str">
        <f ca="1">IF($A451&lt;&gt;"",_xll.BCurveInt(_xll.BCurveStrip("S23","Curvedate",$A451),"Df.Mid",$A451+AE$1),"")</f>
        <v>#N/A N/A</v>
      </c>
      <c r="AF451" s="34" t="str">
        <f ca="1">IF($A451&lt;&gt;"",_xll.BCurveInt(_xll.BCurveStrip("S23","Curvedate",$A451),"Df.Mid",$A451+AF$1),"")</f>
        <v>#N/A N/A</v>
      </c>
      <c r="AG451" s="34" t="str">
        <f ca="1">IF($A451&lt;&gt;"",_xll.BCurveInt(_xll.BCurveStrip("S23","Curvedate",$A451),"Df.Mid",$A451+AG$1),"")</f>
        <v>#N/A N/A</v>
      </c>
      <c r="AH451" s="34" t="str">
        <f ca="1">IF($A451&lt;&gt;"",_xll.BCurveInt(_xll.BCurveStrip("S23","Curvedate",$A451),"Df.Mid",$A451+AH$1),"")</f>
        <v>#N/A N/A</v>
      </c>
      <c r="AI451" s="34" t="str">
        <f ca="1">IF($A451&lt;&gt;"",_xll.BCurveInt(_xll.BCurveStrip("S23","Curvedate",$A451),"Df.Mid",$A451+AI$1),"")</f>
        <v>#N/A N/A</v>
      </c>
      <c r="AJ451" s="34" t="str">
        <f ca="1">IF($A451&lt;&gt;"",_xll.BCurveInt(_xll.BCurveStrip("S23","Curvedate",$A451),"Df.Mid",$A451+AJ$1),"")</f>
        <v>#N/A N/A</v>
      </c>
      <c r="AK451" s="34" t="str">
        <f ca="1">IF($A451&lt;&gt;"",_xll.BCurveInt(_xll.BCurveStrip("S23","Curvedate",$A451),"Df.Mid",$A451+AK$1),"")</f>
        <v>#N/A N/A</v>
      </c>
      <c r="AL451" s="34" t="str">
        <f ca="1">IF($A451&lt;&gt;"",_xll.BCurveInt(_xll.BCurveStrip("S23","Curvedate",$A451),"Df.Mid",$A451+AL$1),"")</f>
        <v>#N/A N/A</v>
      </c>
      <c r="AM451" s="34" t="str">
        <f ca="1">IF($A451&lt;&gt;"",_xll.BCurveInt(_xll.BCurveStrip("S23","Curvedate",$A451),"Df.Mid",$A451+AM$1),"")</f>
        <v>#N/A N/A</v>
      </c>
      <c r="AN451" s="34" t="str">
        <f ca="1">IF($A451&lt;&gt;"",_xll.BCurveInt(_xll.BCurveStrip("S23","Curvedate",$A451),"Df.Mid",$A451+AN$1),"")</f>
        <v>#N/A N/A</v>
      </c>
      <c r="AO451" s="34" t="str">
        <f ca="1">IF($A451&lt;&gt;"",_xll.BCurveInt(_xll.BCurveStrip("S23","Curvedate",$A451),"Df.Mid",$A451+AO$1),"")</f>
        <v>#N/A N/A</v>
      </c>
      <c r="AP451" s="34" t="str">
        <f ca="1">IF($A451&lt;&gt;"",_xll.BCurveInt(_xll.BCurveStrip("S23","Curvedate",$A451),"Df.Mid",$A451+AP$1),"")</f>
        <v>#N/A N/A</v>
      </c>
      <c r="AQ451" s="34" t="str">
        <f ca="1">IF($A451&lt;&gt;"",_xll.BCurveInt(_xll.BCurveStrip("S23","Curvedate",$A451),"Df.Mid",$A451+AQ$1),"")</f>
        <v>#N/A N/A</v>
      </c>
      <c r="AR451" s="34" t="str">
        <f ca="1">IF($A451&lt;&gt;"",_xll.BCurveInt(_xll.BCurveStrip("S23","Curvedate",$A451),"Df.Mid",$A451+AR$1),"")</f>
        <v>#N/A N/A</v>
      </c>
      <c r="AS451" s="34" t="str">
        <f ca="1">IF($A451&lt;&gt;"",_xll.BCurveInt(_xll.BCurveStrip("S23","Curvedate",$A451),"Df.Mid",$A451+AS$1),"")</f>
        <v>#N/A N/A</v>
      </c>
      <c r="AT451" s="34" t="str">
        <f ca="1">IF($A451&lt;&gt;"",_xll.BCurveInt(_xll.BCurveStrip("S23","Curvedate",$A451),"Df.Mid",$A451+AT$1),"")</f>
        <v>#N/A N/A</v>
      </c>
      <c r="AU451" s="34" t="str">
        <f ca="1">IF($A451&lt;&gt;"",_xll.BCurveInt(_xll.BCurveStrip("S23","Curvedate",$A451),"Df.Mid",$A451+AU$1),"")</f>
        <v>#N/A N/A</v>
      </c>
      <c r="AV451" s="34" t="str">
        <f ca="1">IF($A451&lt;&gt;"",_xll.BCurveInt(_xll.BCurveStrip("S23","Curvedate",$A451),"Df.Mid",$A451+AV$1),"")</f>
        <v>#N/A N/A</v>
      </c>
      <c r="AW451" s="34" t="str">
        <f ca="1">IF($A451&lt;&gt;"",_xll.BCurveInt(_xll.BCurveStrip("S23","Curvedate",$A451),"Df.Mid",$A451+AW$1),"")</f>
        <v>#N/A N/A</v>
      </c>
      <c r="AX451" s="34" t="str">
        <f ca="1">IF($A451&lt;&gt;"",_xll.BCurveInt(_xll.BCurveStrip("S23","Curvedate",$A451),"Df.Mid",$A451+AX$1),"")</f>
        <v>#N/A N/A</v>
      </c>
      <c r="AY451" s="34" t="str">
        <f ca="1">IF($A451&lt;&gt;"",_xll.BCurveInt(_xll.BCurveStrip("S23","Curvedate",$A451),"Df.Mid",$A451+AY$1),"")</f>
        <v>#N/A N/A</v>
      </c>
      <c r="AZ451" s="34" t="str">
        <f ca="1">IF($A451&lt;&gt;"",_xll.BCurveInt(_xll.BCurveStrip("S23","Curvedate",$A451),"Df.Mid",$A451+AZ$1),"")</f>
        <v>#N/A N/A</v>
      </c>
      <c r="BA451" s="34" t="str">
        <f ca="1">IF($A451&lt;&gt;"",_xll.BCurveInt(_xll.BCurveStrip("S23","Curvedate",$A451),"Df.Mid",$A451+BA$1),"")</f>
        <v>#N/A N/A</v>
      </c>
      <c r="BB451" s="34" t="str">
        <f ca="1">IF($A451&lt;&gt;"",_xll.BCurveInt(_xll.BCurveStrip("S23","Curvedate",$A451),"Df.Mid",$A451+BB$1),"")</f>
        <v>#N/A N/A</v>
      </c>
      <c r="BC451" s="34" t="str">
        <f ca="1">IF($A451&lt;&gt;"",_xll.BCurveInt(_xll.BCurveStrip("S23","Curvedate",$A451),"Df.Mid",$A451+BC$1),"")</f>
        <v>#N/A N/A</v>
      </c>
      <c r="BD451" s="34" t="str">
        <f ca="1">IF($A451&lt;&gt;"",_xll.BCurveInt(_xll.BCurveStrip("S23","Curvedate",$A451),"Df.Mid",$A451+BD$1),"")</f>
        <v>#N/A N/A</v>
      </c>
      <c r="BE451" s="34" t="str">
        <f ca="1">IF($A451&lt;&gt;"",_xll.BCurveInt(_xll.BCurveStrip("S23","Curvedate",$A451),"Df.Mid",$A451+BE$1),"")</f>
        <v>#N/A N/A</v>
      </c>
      <c r="BF451" s="34" t="str">
        <f ca="1">IF($A451&lt;&gt;"",_xll.BCurveInt(_xll.BCurveStrip("S23","Curvedate",$A451),"Df.Mid",$A451+BF$1),"")</f>
        <v>#N/A N/A</v>
      </c>
      <c r="BG451" s="34" t="str">
        <f ca="1">IF($A451&lt;&gt;"",_xll.BCurveInt(_xll.BCurveStrip("S23","Curvedate",$A451),"Df.Mid",$A451+BG$1),"")</f>
        <v>#N/A N/A</v>
      </c>
      <c r="BH451" s="34" t="str">
        <f ca="1">IF($A451&lt;&gt;"",_xll.BCurveInt(_xll.BCurveStrip("S23","Curvedate",$A451),"Df.Mid",$A451+BH$1),"")</f>
        <v>#N/A N/A</v>
      </c>
      <c r="BI451" s="34" t="str">
        <f ca="1">IF($A451&lt;&gt;"",_xll.BCurveInt(_xll.BCurveStrip("S23","Curvedate",$A451),"Df.Mid",$A451+BI$1),"")</f>
        <v>#N/A N/A</v>
      </c>
      <c r="BJ451" s="34" t="str">
        <f ca="1">IF($A451&lt;&gt;"",_xll.BCurveInt(_xll.BCurveStrip("S23","Curvedate",$A451),"Df.Mid",$A451+BJ$1),"")</f>
        <v>#N/A N/A</v>
      </c>
      <c r="BK451" s="34" t="str">
        <f ca="1">IF($A451&lt;&gt;"",_xll.BCurveInt(_xll.BCurveStrip("S23","Curvedate",$A451),"Df.Mid",$A451+BK$1),"")</f>
        <v>#N/A N/A</v>
      </c>
      <c r="BL451" s="34" t="str">
        <f ca="1">IF($A451&lt;&gt;"",_xll.BCurveInt(_xll.BCurveStrip("S23","Curvedate",$A451),"Df.Mid",$A451+BL$1),"")</f>
        <v>#N/A N/A</v>
      </c>
      <c r="BM451" s="34" t="str">
        <f ca="1">IF($A451&lt;&gt;"",_xll.BCurveInt(_xll.BCurveStrip("S23","Curvedate",$A451),"Df.Mid",$A451+BM$1),"")</f>
        <v>#N/A N/A</v>
      </c>
      <c r="BN451" s="34" t="str">
        <f ca="1">IF($A451&lt;&gt;"",_xll.BCurveInt(_xll.BCurveStrip("S23","Curvedate",$A451),"Df.Mid",$A451+BN$1),"")</f>
        <v>#N/A N/A</v>
      </c>
      <c r="BO451" s="34" t="str">
        <f ca="1">IF($A451&lt;&gt;"",_xll.BCurveInt(_xll.BCurveStrip("S23","Curvedate",$A451),"Df.Mid",$A451+BO$1),"")</f>
        <v>#N/A N/A</v>
      </c>
      <c r="BP451" s="34" t="str">
        <f ca="1">IF($A451&lt;&gt;"",_xll.BCurveInt(_xll.BCurveStrip("S23","Curvedate",$A451),"Df.Mid",$A451+BP$1),"")</f>
        <v>#N/A N/A</v>
      </c>
      <c r="BQ451" s="34" t="str">
        <f ca="1">IF($A451&lt;&gt;"",_xll.BCurveInt(_xll.BCurveStrip("S23","Curvedate",$A451),"Df.Mid",$A451+BQ$1),"")</f>
        <v>#N/A N/A</v>
      </c>
      <c r="BR451" s="34" t="str">
        <f ca="1">IF($A451&lt;&gt;"",_xll.BCurveInt(_xll.BCurveStrip("S23","Curvedate",$A451),"Df.Mid",$A451+BR$1),"")</f>
        <v>#N/A N/A</v>
      </c>
      <c r="BS451" s="34" t="str">
        <f ca="1">IF($A451&lt;&gt;"",_xll.BCurveInt(_xll.BCurveStrip("S23","Curvedate",$A451),"Df.Mid",$A451+BS$1),"")</f>
        <v>#N/A N/A</v>
      </c>
      <c r="BT451" s="34" t="str">
        <f ca="1">IF($A451&lt;&gt;"",_xll.BCurveInt(_xll.BCurveStrip("S23","Curvedate",$A451),"Df.Mid",$A451+BT$1),"")</f>
        <v>#N/A N/A</v>
      </c>
      <c r="BU451" s="34" t="str">
        <f ca="1">IF($A451&lt;&gt;"",_xll.BCurveInt(_xll.BCurveStrip("S23","Curvedate",$A451),"Df.Mid",$A451+BU$1),"")</f>
        <v>#N/A N/A</v>
      </c>
      <c r="BV451" s="34" t="str">
        <f ca="1">IF($A451&lt;&gt;"",_xll.BCurveInt(_xll.BCurveStrip("S23","Curvedate",$A451),"Df.Mid",$A451+BV$1),"")</f>
        <v>#N/A N/A</v>
      </c>
      <c r="BW451" s="34" t="str">
        <f ca="1">IF($A451&lt;&gt;"",_xll.BCurveInt(_xll.BCurveStrip("S23","Curvedate",$A451),"Df.Mid",$A451+BW$1),"")</f>
        <v>#N/A N/A</v>
      </c>
      <c r="BX451" s="34" t="str">
        <f ca="1">IF($A451&lt;&gt;"",_xll.BCurveInt(_xll.BCurveStrip("S23","Curvedate",$A451),"Df.Mid",$A451+BX$1),"")</f>
        <v>#N/A N/A</v>
      </c>
      <c r="BY451" s="34" t="str">
        <f ca="1">IF($A451&lt;&gt;"",_xll.BCurveInt(_xll.BCurveStrip("S23","Curvedate",$A451),"Df.Mid",$A451+BY$1),"")</f>
        <v>#N/A N/A</v>
      </c>
      <c r="BZ451" s="34" t="str">
        <f ca="1">IF($A451&lt;&gt;"",_xll.BCurveInt(_xll.BCurveStrip("S23","Curvedate",$A451),"Df.Mid",$A451+BZ$1),"")</f>
        <v>#N/A N/A</v>
      </c>
      <c r="CA451" s="34" t="str">
        <f ca="1">IF($A451&lt;&gt;"",_xll.BCurveInt(_xll.BCurveStrip("S23","Curvedate",$A451),"Df.Mid",$A451+CA$1),"")</f>
        <v>#N/A N/A</v>
      </c>
      <c r="CB451" s="34" t="str">
        <f ca="1">IF($A451&lt;&gt;"",_xll.BCurveInt(_xll.BCurveStrip("S23","Curvedate",$A451),"Df.Mid",$A451+CB$1),"")</f>
        <v>#N/A N/A</v>
      </c>
      <c r="CC451" s="34" t="str">
        <f ca="1">IF($A451&lt;&gt;"",_xll.BCurveInt(_xll.BCurveStrip("S23","Curvedate",$A451),"Df.Mid",$A451+CC$1),"")</f>
        <v>#N/A N/A</v>
      </c>
      <c r="CD451" s="34" t="str">
        <f ca="1">IF($A451&lt;&gt;"",_xll.BCurveInt(_xll.BCurveStrip("S23","Curvedate",$A451),"Df.Mid",$A451+CD$1),"")</f>
        <v>#N/A N/A</v>
      </c>
      <c r="CE451" s="34" t="str">
        <f ca="1">IF($A451&lt;&gt;"",_xll.BCurveInt(_xll.BCurveStrip("S23","Curvedate",$A451),"Df.Mid",$A451+CE$1),"")</f>
        <v>#N/A N/A</v>
      </c>
      <c r="CF451" s="34" t="str">
        <f ca="1">IF($A451&lt;&gt;"",_xll.BCurveInt(_xll.BCurveStrip("S23","Curvedate",$A451),"Df.Mid",$A451+CF$1),"")</f>
        <v>#N/A N/A</v>
      </c>
      <c r="CG451" s="34" t="str">
        <f ca="1">IF($A451&lt;&gt;"",_xll.BCurveInt(_xll.BCurveStrip("S23","Curvedate",$A451),"Df.Mid",$A451+CG$1),"")</f>
        <v>#N/A N/A</v>
      </c>
      <c r="CH451" s="34" t="str">
        <f ca="1">IF($A451&lt;&gt;"",_xll.BCurveInt(_xll.BCurveStrip("S23","Curvedate",$A451),"Df.Mid",$A451+CH$1),"")</f>
        <v>#N/A N/A</v>
      </c>
      <c r="CI451" s="34" t="str">
        <f ca="1">IF($A451&lt;&gt;"",_xll.BCurveInt(_xll.BCurveStrip("S23","Curvedate",$A451),"Df.Mid",$A451+CI$1),"")</f>
        <v>#N/A N/A</v>
      </c>
      <c r="CJ451" s="34" t="str">
        <f ca="1">IF($A451&lt;&gt;"",_xll.BCurveInt(_xll.BCurveStrip("S23","Curvedate",$A451),"Df.Mid",$A451+CJ$1),"")</f>
        <v>#N/A N/A</v>
      </c>
      <c r="CK451" s="34" t="str">
        <f ca="1">IF($A451&lt;&gt;"",_xll.BCurveInt(_xll.BCurveStrip("S23","Curvedate",$A451),"Df.Mid",$A451+CK$1),"")</f>
        <v>#N/A N/A</v>
      </c>
      <c r="CL451" s="34" t="str">
        <f ca="1">IF($A451&lt;&gt;"",_xll.BCurveInt(_xll.BCurveStrip("S23","Curvedate",$A451),"Df.Mid",$A451+CL$1),"")</f>
        <v>#N/A N/A</v>
      </c>
      <c r="CM451" s="34" t="str">
        <f ca="1">IF($A451&lt;&gt;"",_xll.BCurveInt(_xll.BCurveStrip("S23","Curvedate",$A451),"Df.Mid",$A451+CM$1),"")</f>
        <v>#N/A N/A</v>
      </c>
      <c r="CN451" s="34" t="str">
        <f ca="1">IF($A451&lt;&gt;"",_xll.BCurveInt(_xll.BCurveStrip("S23","Curvedate",$A451),"Df.Mid",$A451+CN$1),"")</f>
        <v>#N/A N/A</v>
      </c>
      <c r="CO451" s="34" t="str">
        <f ca="1">IF($A451&lt;&gt;"",_xll.BCurveInt(_xll.BCurveStrip("S23","Curvedate",$A451),"Df.Mid",$A451+CO$1),"")</f>
        <v>#N/A N/A</v>
      </c>
      <c r="CP451" s="34" t="str">
        <f ca="1">IF($A451&lt;&gt;"",_xll.BCurveInt(_xll.BCurveStrip("S23","Curvedate",$A451),"Df.Mid",$A451+CP$1),"")</f>
        <v>#N/A N/A</v>
      </c>
      <c r="CQ451" s="34" t="str">
        <f ca="1">IF($A451&lt;&gt;"",_xll.BCurveInt(_xll.BCurveStrip("S23","Curvedate",$A451),"Df.Mid",$A451+CQ$1),"")</f>
        <v>#N/A N/A</v>
      </c>
      <c r="CR451" s="34" t="str">
        <f ca="1">IF($A451&lt;&gt;"",_xll.BCurveInt(_xll.BCurveStrip("S23","Curvedate",$A451),"Df.Mid",$A451+CR$1),"")</f>
        <v>#N/A N/A</v>
      </c>
      <c r="CS451" s="34" t="str">
        <f ca="1">IF($A451&lt;&gt;"",_xll.BCurveInt(_xll.BCurveStrip("S23","Curvedate",$A451),"Df.Mid",$A451+CS$1),"")</f>
        <v>#N/A N/A</v>
      </c>
      <c r="CT451" s="34" t="str">
        <f ca="1">IF($A451&lt;&gt;"",_xll.BCurveInt(_xll.BCurveStrip("S23","Curvedate",$A451),"Df.Mid",$A451+CT$1),"")</f>
        <v>#N/A N/A</v>
      </c>
      <c r="CU451" s="34" t="str">
        <f ca="1">IF($A451&lt;&gt;"",_xll.BCurveInt(_xll.BCurveStrip("S23","Curvedate",$A451),"Df.Mid",$A451+CU$1),"")</f>
        <v>#N/A N/A</v>
      </c>
      <c r="CV451" s="34" t="str">
        <f ca="1">IF($A451&lt;&gt;"",_xll.BCurveInt(_xll.BCurveStrip("S23","Curvedate",$A451),"Df.Mid",$A451+CV$1),"")</f>
        <v>#N/A N/A</v>
      </c>
      <c r="CW451" s="34" t="str">
        <f ca="1">IF($A451&lt;&gt;"",_xll.BCurveInt(_xll.BCurveStrip("S23","Curvedate",$A451),"Df.Mid",$A451+CW$1),"")</f>
        <v>#N/A N/A</v>
      </c>
      <c r="CX451" s="34" t="str">
        <f ca="1">IF($A451&lt;&gt;"",_xll.BCurveInt(_xll.BCurveStrip("S23","Curvedate",$A451),"Df.Mid",$A451+CX$1),"")</f>
        <v>#N/A N/A</v>
      </c>
      <c r="CY451" s="34" t="str">
        <f ca="1">IF($A451&lt;&gt;"",_xll.BCurveInt(_xll.BCurveStrip("S23","Curvedate",$A451),"Df.Mid",$A451+CY$1),"")</f>
        <v>#N/A N/A</v>
      </c>
      <c r="CZ451" s="34" t="str">
        <f ca="1">IF($A451&lt;&gt;"",_xll.BCurveInt(_xll.BCurveStrip("S23","Curvedate",$A451),"Df.Mid",$A451+CZ$1),"")</f>
        <v>#N/A N/A</v>
      </c>
      <c r="DA451" s="34" t="str">
        <f ca="1">IF($A451&lt;&gt;"",_xll.BCurveInt(_xll.BCurveStrip("S23","Curvedate",$A451),"Df.Mid",$A451+DA$1),"")</f>
        <v>#N/A N/A</v>
      </c>
      <c r="DB451" s="34" t="str">
        <f ca="1">IF($A451&lt;&gt;"",_xll.BCurveInt(_xll.BCurveStrip("S23","Curvedate",$A451),"Df.Mid",$A451+DB$1),"")</f>
        <v>#N/A N/A</v>
      </c>
    </row>
    <row r="452" spans="1:106" x14ac:dyDescent="0.2">
      <c r="A452" s="13">
        <f t="shared" ref="A452:A500" ca="1" si="7">IF(WORKDAY(A$2,ROW()-2)&gt;TODAY(),"",WORKDAY(A$2,ROW()-2))</f>
        <v>44902</v>
      </c>
      <c r="B452" s="34" t="str">
        <f ca="1">IF($A452&lt;&gt;"",_xll.BCurveInt(_xll.BCurveStrip("S23","Curvedate",$A452),"Df.Mid",$A452+B$1),"")</f>
        <v>#N/A N/A</v>
      </c>
      <c r="C452" s="34" t="str">
        <f ca="1">IF($A452&lt;&gt;"",_xll.BCurveInt(_xll.BCurveStrip("S23","Curvedate",$A452),"Df.Mid",$A452+C$1),"")</f>
        <v>#N/A N/A</v>
      </c>
      <c r="D452" s="34" t="str">
        <f ca="1">IF($A452&lt;&gt;"",_xll.BCurveInt(_xll.BCurveStrip("S23","Curvedate",$A452),"Df.Mid",$A452+D$1),"")</f>
        <v>#N/A N/A</v>
      </c>
      <c r="E452" s="34" t="str">
        <f ca="1">IF($A452&lt;&gt;"",_xll.BCurveInt(_xll.BCurveStrip("S23","Curvedate",$A452),"Df.Mid",$A452+E$1),"")</f>
        <v>#N/A N/A</v>
      </c>
      <c r="F452" s="34" t="str">
        <f ca="1">IF($A452&lt;&gt;"",_xll.BCurveInt(_xll.BCurveStrip("S23","Curvedate",$A452),"Df.Mid",$A452+F$1),"")</f>
        <v>#N/A N/A</v>
      </c>
      <c r="G452" s="34" t="str">
        <f ca="1">IF($A452&lt;&gt;"",_xll.BCurveInt(_xll.BCurveStrip("S23","Curvedate",$A452),"Df.Mid",$A452+G$1),"")</f>
        <v>#N/A N/A</v>
      </c>
      <c r="H452" s="34" t="str">
        <f ca="1">IF($A452&lt;&gt;"",_xll.BCurveInt(_xll.BCurveStrip("S23","Curvedate",$A452),"Df.Mid",$A452+H$1),"")</f>
        <v>#N/A N/A</v>
      </c>
      <c r="I452" s="34" t="str">
        <f ca="1">IF($A452&lt;&gt;"",_xll.BCurveInt(_xll.BCurveStrip("S23","Curvedate",$A452),"Df.Mid",$A452+I$1),"")</f>
        <v>#N/A N/A</v>
      </c>
      <c r="J452" s="34" t="str">
        <f ca="1">IF($A452&lt;&gt;"",_xll.BCurveInt(_xll.BCurveStrip("S23","Curvedate",$A452),"Df.Mid",$A452+J$1),"")</f>
        <v>#N/A N/A</v>
      </c>
      <c r="K452" s="34" t="str">
        <f ca="1">IF($A452&lt;&gt;"",_xll.BCurveInt(_xll.BCurveStrip("S23","Curvedate",$A452),"Df.Mid",$A452+K$1),"")</f>
        <v>#N/A N/A</v>
      </c>
      <c r="L452" s="34" t="str">
        <f ca="1">IF($A452&lt;&gt;"",_xll.BCurveInt(_xll.BCurveStrip("S23","Curvedate",$A452),"Df.Mid",$A452+L$1),"")</f>
        <v>#N/A N/A</v>
      </c>
      <c r="M452" s="34" t="str">
        <f ca="1">IF($A452&lt;&gt;"",_xll.BCurveInt(_xll.BCurveStrip("S23","Curvedate",$A452),"Df.Mid",$A452+M$1),"")</f>
        <v>#N/A N/A</v>
      </c>
      <c r="N452" s="34" t="str">
        <f ca="1">IF($A452&lt;&gt;"",_xll.BCurveInt(_xll.BCurveStrip("S23","Curvedate",$A452),"Df.Mid",$A452+N$1),"")</f>
        <v>#N/A N/A</v>
      </c>
      <c r="O452" s="34" t="str">
        <f ca="1">IF($A452&lt;&gt;"",_xll.BCurveInt(_xll.BCurveStrip("S23","Curvedate",$A452),"Df.Mid",$A452+O$1),"")</f>
        <v>#N/A N/A</v>
      </c>
      <c r="P452" s="34" t="str">
        <f ca="1">IF($A452&lt;&gt;"",_xll.BCurveInt(_xll.BCurveStrip("S23","Curvedate",$A452),"Df.Mid",$A452+P$1),"")</f>
        <v>#N/A N/A</v>
      </c>
      <c r="Q452" s="34" t="str">
        <f ca="1">IF($A452&lt;&gt;"",_xll.BCurveInt(_xll.BCurveStrip("S23","Curvedate",$A452),"Df.Mid",$A452+Q$1),"")</f>
        <v>#N/A N/A</v>
      </c>
      <c r="R452" s="34" t="str">
        <f ca="1">IF($A452&lt;&gt;"",_xll.BCurveInt(_xll.BCurveStrip("S23","Curvedate",$A452),"Df.Mid",$A452+R$1),"")</f>
        <v>#N/A N/A</v>
      </c>
      <c r="S452" s="34" t="str">
        <f ca="1">IF($A452&lt;&gt;"",_xll.BCurveInt(_xll.BCurveStrip("S23","Curvedate",$A452),"Df.Mid",$A452+S$1),"")</f>
        <v>#N/A N/A</v>
      </c>
      <c r="T452" s="34" t="str">
        <f ca="1">IF($A452&lt;&gt;"",_xll.BCurveInt(_xll.BCurveStrip("S23","Curvedate",$A452),"Df.Mid",$A452+T$1),"")</f>
        <v>#N/A N/A</v>
      </c>
      <c r="U452" s="34" t="str">
        <f ca="1">IF($A452&lt;&gt;"",_xll.BCurveInt(_xll.BCurveStrip("S23","Curvedate",$A452),"Df.Mid",$A452+U$1),"")</f>
        <v>#N/A N/A</v>
      </c>
      <c r="V452" s="34" t="str">
        <f ca="1">IF($A452&lt;&gt;"",_xll.BCurveInt(_xll.BCurveStrip("S23","Curvedate",$A452),"Df.Mid",$A452+V$1),"")</f>
        <v>#N/A N/A</v>
      </c>
      <c r="W452" s="34" t="str">
        <f ca="1">IF($A452&lt;&gt;"",_xll.BCurveInt(_xll.BCurveStrip("S23","Curvedate",$A452),"Df.Mid",$A452+W$1),"")</f>
        <v>#N/A N/A</v>
      </c>
      <c r="X452" s="34" t="str">
        <f ca="1">IF($A452&lt;&gt;"",_xll.BCurveInt(_xll.BCurveStrip("S23","Curvedate",$A452),"Df.Mid",$A452+X$1),"")</f>
        <v>#N/A N/A</v>
      </c>
      <c r="Y452" s="34" t="str">
        <f ca="1">IF($A452&lt;&gt;"",_xll.BCurveInt(_xll.BCurveStrip("S23","Curvedate",$A452),"Df.Mid",$A452+Y$1),"")</f>
        <v>#N/A N/A</v>
      </c>
      <c r="Z452" s="34" t="str">
        <f ca="1">IF($A452&lt;&gt;"",_xll.BCurveInt(_xll.BCurveStrip("S23","Curvedate",$A452),"Df.Mid",$A452+Z$1),"")</f>
        <v>#N/A N/A</v>
      </c>
      <c r="AA452" s="34" t="str">
        <f ca="1">IF($A452&lt;&gt;"",_xll.BCurveInt(_xll.BCurveStrip("S23","Curvedate",$A452),"Df.Mid",$A452+AA$1),"")</f>
        <v>#N/A N/A</v>
      </c>
      <c r="AB452" s="34" t="str">
        <f ca="1">IF($A452&lt;&gt;"",_xll.BCurveInt(_xll.BCurveStrip("S23","Curvedate",$A452),"Df.Mid",$A452+AB$1),"")</f>
        <v>#N/A N/A</v>
      </c>
      <c r="AC452" s="34" t="str">
        <f ca="1">IF($A452&lt;&gt;"",_xll.BCurveInt(_xll.BCurveStrip("S23","Curvedate",$A452),"Df.Mid",$A452+AC$1),"")</f>
        <v>#N/A N/A</v>
      </c>
      <c r="AD452" s="34" t="str">
        <f ca="1">IF($A452&lt;&gt;"",_xll.BCurveInt(_xll.BCurveStrip("S23","Curvedate",$A452),"Df.Mid",$A452+AD$1),"")</f>
        <v>#N/A N/A</v>
      </c>
      <c r="AE452" s="34" t="str">
        <f ca="1">IF($A452&lt;&gt;"",_xll.BCurveInt(_xll.BCurveStrip("S23","Curvedate",$A452),"Df.Mid",$A452+AE$1),"")</f>
        <v>#N/A N/A</v>
      </c>
      <c r="AF452" s="34" t="str">
        <f ca="1">IF($A452&lt;&gt;"",_xll.BCurveInt(_xll.BCurveStrip("S23","Curvedate",$A452),"Df.Mid",$A452+AF$1),"")</f>
        <v>#N/A N/A</v>
      </c>
      <c r="AG452" s="34" t="str">
        <f ca="1">IF($A452&lt;&gt;"",_xll.BCurveInt(_xll.BCurveStrip("S23","Curvedate",$A452),"Df.Mid",$A452+AG$1),"")</f>
        <v>#N/A N/A</v>
      </c>
      <c r="AH452" s="34" t="str">
        <f ca="1">IF($A452&lt;&gt;"",_xll.BCurveInt(_xll.BCurveStrip("S23","Curvedate",$A452),"Df.Mid",$A452+AH$1),"")</f>
        <v>#N/A N/A</v>
      </c>
      <c r="AI452" s="34" t="str">
        <f ca="1">IF($A452&lt;&gt;"",_xll.BCurveInt(_xll.BCurveStrip("S23","Curvedate",$A452),"Df.Mid",$A452+AI$1),"")</f>
        <v>#N/A N/A</v>
      </c>
      <c r="AJ452" s="34" t="str">
        <f ca="1">IF($A452&lt;&gt;"",_xll.BCurveInt(_xll.BCurveStrip("S23","Curvedate",$A452),"Df.Mid",$A452+AJ$1),"")</f>
        <v>#N/A N/A</v>
      </c>
      <c r="AK452" s="34" t="str">
        <f ca="1">IF($A452&lt;&gt;"",_xll.BCurveInt(_xll.BCurveStrip("S23","Curvedate",$A452),"Df.Mid",$A452+AK$1),"")</f>
        <v>#N/A N/A</v>
      </c>
      <c r="AL452" s="34" t="str">
        <f ca="1">IF($A452&lt;&gt;"",_xll.BCurveInt(_xll.BCurveStrip("S23","Curvedate",$A452),"Df.Mid",$A452+AL$1),"")</f>
        <v>#N/A N/A</v>
      </c>
      <c r="AM452" s="34" t="str">
        <f ca="1">IF($A452&lt;&gt;"",_xll.BCurveInt(_xll.BCurveStrip("S23","Curvedate",$A452),"Df.Mid",$A452+AM$1),"")</f>
        <v>#N/A N/A</v>
      </c>
      <c r="AN452" s="34" t="str">
        <f ca="1">IF($A452&lt;&gt;"",_xll.BCurveInt(_xll.BCurveStrip("S23","Curvedate",$A452),"Df.Mid",$A452+AN$1),"")</f>
        <v>#N/A N/A</v>
      </c>
      <c r="AO452" s="34" t="str">
        <f ca="1">IF($A452&lt;&gt;"",_xll.BCurveInt(_xll.BCurveStrip("S23","Curvedate",$A452),"Df.Mid",$A452+AO$1),"")</f>
        <v>#N/A N/A</v>
      </c>
      <c r="AP452" s="34" t="str">
        <f ca="1">IF($A452&lt;&gt;"",_xll.BCurveInt(_xll.BCurveStrip("S23","Curvedate",$A452),"Df.Mid",$A452+AP$1),"")</f>
        <v>#N/A N/A</v>
      </c>
      <c r="AQ452" s="34" t="str">
        <f ca="1">IF($A452&lt;&gt;"",_xll.BCurveInt(_xll.BCurveStrip("S23","Curvedate",$A452),"Df.Mid",$A452+AQ$1),"")</f>
        <v>#N/A N/A</v>
      </c>
      <c r="AR452" s="34" t="str">
        <f ca="1">IF($A452&lt;&gt;"",_xll.BCurveInt(_xll.BCurveStrip("S23","Curvedate",$A452),"Df.Mid",$A452+AR$1),"")</f>
        <v>#N/A N/A</v>
      </c>
      <c r="AS452" s="34" t="str">
        <f ca="1">IF($A452&lt;&gt;"",_xll.BCurveInt(_xll.BCurveStrip("S23","Curvedate",$A452),"Df.Mid",$A452+AS$1),"")</f>
        <v>#N/A N/A</v>
      </c>
      <c r="AT452" s="34" t="str">
        <f ca="1">IF($A452&lt;&gt;"",_xll.BCurveInt(_xll.BCurveStrip("S23","Curvedate",$A452),"Df.Mid",$A452+AT$1),"")</f>
        <v>#N/A N/A</v>
      </c>
      <c r="AU452" s="34" t="str">
        <f ca="1">IF($A452&lt;&gt;"",_xll.BCurveInt(_xll.BCurveStrip("S23","Curvedate",$A452),"Df.Mid",$A452+AU$1),"")</f>
        <v>#N/A N/A</v>
      </c>
      <c r="AV452" s="34" t="str">
        <f ca="1">IF($A452&lt;&gt;"",_xll.BCurveInt(_xll.BCurveStrip("S23","Curvedate",$A452),"Df.Mid",$A452+AV$1),"")</f>
        <v>#N/A N/A</v>
      </c>
      <c r="AW452" s="34" t="str">
        <f ca="1">IF($A452&lt;&gt;"",_xll.BCurveInt(_xll.BCurveStrip("S23","Curvedate",$A452),"Df.Mid",$A452+AW$1),"")</f>
        <v>#N/A N/A</v>
      </c>
      <c r="AX452" s="34" t="str">
        <f ca="1">IF($A452&lt;&gt;"",_xll.BCurveInt(_xll.BCurveStrip("S23","Curvedate",$A452),"Df.Mid",$A452+AX$1),"")</f>
        <v>#N/A N/A</v>
      </c>
      <c r="AY452" s="34" t="str">
        <f ca="1">IF($A452&lt;&gt;"",_xll.BCurveInt(_xll.BCurveStrip("S23","Curvedate",$A452),"Df.Mid",$A452+AY$1),"")</f>
        <v>#N/A N/A</v>
      </c>
      <c r="AZ452" s="34" t="str">
        <f ca="1">IF($A452&lt;&gt;"",_xll.BCurveInt(_xll.BCurveStrip("S23","Curvedate",$A452),"Df.Mid",$A452+AZ$1),"")</f>
        <v>#N/A N/A</v>
      </c>
      <c r="BA452" s="34" t="str">
        <f ca="1">IF($A452&lt;&gt;"",_xll.BCurveInt(_xll.BCurveStrip("S23","Curvedate",$A452),"Df.Mid",$A452+BA$1),"")</f>
        <v>#N/A N/A</v>
      </c>
      <c r="BB452" s="34" t="str">
        <f ca="1">IF($A452&lt;&gt;"",_xll.BCurveInt(_xll.BCurveStrip("S23","Curvedate",$A452),"Df.Mid",$A452+BB$1),"")</f>
        <v>#N/A N/A</v>
      </c>
      <c r="BC452" s="34" t="str">
        <f ca="1">IF($A452&lt;&gt;"",_xll.BCurveInt(_xll.BCurveStrip("S23","Curvedate",$A452),"Df.Mid",$A452+BC$1),"")</f>
        <v>#N/A N/A</v>
      </c>
      <c r="BD452" s="34" t="str">
        <f ca="1">IF($A452&lt;&gt;"",_xll.BCurveInt(_xll.BCurveStrip("S23","Curvedate",$A452),"Df.Mid",$A452+BD$1),"")</f>
        <v>#N/A N/A</v>
      </c>
      <c r="BE452" s="34" t="str">
        <f ca="1">IF($A452&lt;&gt;"",_xll.BCurveInt(_xll.BCurveStrip("S23","Curvedate",$A452),"Df.Mid",$A452+BE$1),"")</f>
        <v>#N/A N/A</v>
      </c>
      <c r="BF452" s="34" t="str">
        <f ca="1">IF($A452&lt;&gt;"",_xll.BCurveInt(_xll.BCurveStrip("S23","Curvedate",$A452),"Df.Mid",$A452+BF$1),"")</f>
        <v>#N/A N/A</v>
      </c>
      <c r="BG452" s="34" t="str">
        <f ca="1">IF($A452&lt;&gt;"",_xll.BCurveInt(_xll.BCurveStrip("S23","Curvedate",$A452),"Df.Mid",$A452+BG$1),"")</f>
        <v>#N/A N/A</v>
      </c>
      <c r="BH452" s="34" t="str">
        <f ca="1">IF($A452&lt;&gt;"",_xll.BCurveInt(_xll.BCurveStrip("S23","Curvedate",$A452),"Df.Mid",$A452+BH$1),"")</f>
        <v>#N/A N/A</v>
      </c>
      <c r="BI452" s="34" t="str">
        <f ca="1">IF($A452&lt;&gt;"",_xll.BCurveInt(_xll.BCurveStrip("S23","Curvedate",$A452),"Df.Mid",$A452+BI$1),"")</f>
        <v>#N/A N/A</v>
      </c>
      <c r="BJ452" s="34" t="str">
        <f ca="1">IF($A452&lt;&gt;"",_xll.BCurveInt(_xll.BCurveStrip("S23","Curvedate",$A452),"Df.Mid",$A452+BJ$1),"")</f>
        <v>#N/A N/A</v>
      </c>
      <c r="BK452" s="34" t="str">
        <f ca="1">IF($A452&lt;&gt;"",_xll.BCurveInt(_xll.BCurveStrip("S23","Curvedate",$A452),"Df.Mid",$A452+BK$1),"")</f>
        <v>#N/A N/A</v>
      </c>
      <c r="BL452" s="34" t="str">
        <f ca="1">IF($A452&lt;&gt;"",_xll.BCurveInt(_xll.BCurveStrip("S23","Curvedate",$A452),"Df.Mid",$A452+BL$1),"")</f>
        <v>#N/A N/A</v>
      </c>
      <c r="BM452" s="34" t="str">
        <f ca="1">IF($A452&lt;&gt;"",_xll.BCurveInt(_xll.BCurveStrip("S23","Curvedate",$A452),"Df.Mid",$A452+BM$1),"")</f>
        <v>#N/A N/A</v>
      </c>
      <c r="BN452" s="34" t="str">
        <f ca="1">IF($A452&lt;&gt;"",_xll.BCurveInt(_xll.BCurveStrip("S23","Curvedate",$A452),"Df.Mid",$A452+BN$1),"")</f>
        <v>#N/A N/A</v>
      </c>
      <c r="BO452" s="34" t="str">
        <f ca="1">IF($A452&lt;&gt;"",_xll.BCurveInt(_xll.BCurveStrip("S23","Curvedate",$A452),"Df.Mid",$A452+BO$1),"")</f>
        <v>#N/A N/A</v>
      </c>
      <c r="BP452" s="34" t="str">
        <f ca="1">IF($A452&lt;&gt;"",_xll.BCurveInt(_xll.BCurveStrip("S23","Curvedate",$A452),"Df.Mid",$A452+BP$1),"")</f>
        <v>#N/A N/A</v>
      </c>
      <c r="BQ452" s="34" t="str">
        <f ca="1">IF($A452&lt;&gt;"",_xll.BCurveInt(_xll.BCurveStrip("S23","Curvedate",$A452),"Df.Mid",$A452+BQ$1),"")</f>
        <v>#N/A N/A</v>
      </c>
      <c r="BR452" s="34" t="str">
        <f ca="1">IF($A452&lt;&gt;"",_xll.BCurveInt(_xll.BCurveStrip("S23","Curvedate",$A452),"Df.Mid",$A452+BR$1),"")</f>
        <v>#N/A N/A</v>
      </c>
      <c r="BS452" s="34" t="str">
        <f ca="1">IF($A452&lt;&gt;"",_xll.BCurveInt(_xll.BCurveStrip("S23","Curvedate",$A452),"Df.Mid",$A452+BS$1),"")</f>
        <v>#N/A N/A</v>
      </c>
      <c r="BT452" s="34" t="str">
        <f ca="1">IF($A452&lt;&gt;"",_xll.BCurveInt(_xll.BCurveStrip("S23","Curvedate",$A452),"Df.Mid",$A452+BT$1),"")</f>
        <v>#N/A N/A</v>
      </c>
      <c r="BU452" s="34" t="str">
        <f ca="1">IF($A452&lt;&gt;"",_xll.BCurveInt(_xll.BCurveStrip("S23","Curvedate",$A452),"Df.Mid",$A452+BU$1),"")</f>
        <v>#N/A N/A</v>
      </c>
      <c r="BV452" s="34" t="str">
        <f ca="1">IF($A452&lt;&gt;"",_xll.BCurveInt(_xll.BCurveStrip("S23","Curvedate",$A452),"Df.Mid",$A452+BV$1),"")</f>
        <v>#N/A N/A</v>
      </c>
      <c r="BW452" s="34" t="str">
        <f ca="1">IF($A452&lt;&gt;"",_xll.BCurveInt(_xll.BCurveStrip("S23","Curvedate",$A452),"Df.Mid",$A452+BW$1),"")</f>
        <v>#N/A N/A</v>
      </c>
      <c r="BX452" s="34" t="str">
        <f ca="1">IF($A452&lt;&gt;"",_xll.BCurveInt(_xll.BCurveStrip("S23","Curvedate",$A452),"Df.Mid",$A452+BX$1),"")</f>
        <v>#N/A N/A</v>
      </c>
      <c r="BY452" s="34" t="str">
        <f ca="1">IF($A452&lt;&gt;"",_xll.BCurveInt(_xll.BCurveStrip("S23","Curvedate",$A452),"Df.Mid",$A452+BY$1),"")</f>
        <v>#N/A N/A</v>
      </c>
      <c r="BZ452" s="34" t="str">
        <f ca="1">IF($A452&lt;&gt;"",_xll.BCurveInt(_xll.BCurveStrip("S23","Curvedate",$A452),"Df.Mid",$A452+BZ$1),"")</f>
        <v>#N/A N/A</v>
      </c>
      <c r="CA452" s="34" t="str">
        <f ca="1">IF($A452&lt;&gt;"",_xll.BCurveInt(_xll.BCurveStrip("S23","Curvedate",$A452),"Df.Mid",$A452+CA$1),"")</f>
        <v>#N/A N/A</v>
      </c>
      <c r="CB452" s="34" t="str">
        <f ca="1">IF($A452&lt;&gt;"",_xll.BCurveInt(_xll.BCurveStrip("S23","Curvedate",$A452),"Df.Mid",$A452+CB$1),"")</f>
        <v>#N/A N/A</v>
      </c>
      <c r="CC452" s="34" t="str">
        <f ca="1">IF($A452&lt;&gt;"",_xll.BCurveInt(_xll.BCurveStrip("S23","Curvedate",$A452),"Df.Mid",$A452+CC$1),"")</f>
        <v>#N/A N/A</v>
      </c>
      <c r="CD452" s="34" t="str">
        <f ca="1">IF($A452&lt;&gt;"",_xll.BCurveInt(_xll.BCurveStrip("S23","Curvedate",$A452),"Df.Mid",$A452+CD$1),"")</f>
        <v>#N/A N/A</v>
      </c>
      <c r="CE452" s="34" t="str">
        <f ca="1">IF($A452&lt;&gt;"",_xll.BCurveInt(_xll.BCurveStrip("S23","Curvedate",$A452),"Df.Mid",$A452+CE$1),"")</f>
        <v>#N/A N/A</v>
      </c>
      <c r="CF452" s="34" t="str">
        <f ca="1">IF($A452&lt;&gt;"",_xll.BCurveInt(_xll.BCurveStrip("S23","Curvedate",$A452),"Df.Mid",$A452+CF$1),"")</f>
        <v>#N/A N/A</v>
      </c>
      <c r="CG452" s="34" t="str">
        <f ca="1">IF($A452&lt;&gt;"",_xll.BCurveInt(_xll.BCurveStrip("S23","Curvedate",$A452),"Df.Mid",$A452+CG$1),"")</f>
        <v>#N/A N/A</v>
      </c>
      <c r="CH452" s="34" t="str">
        <f ca="1">IF($A452&lt;&gt;"",_xll.BCurveInt(_xll.BCurveStrip("S23","Curvedate",$A452),"Df.Mid",$A452+CH$1),"")</f>
        <v>#N/A N/A</v>
      </c>
      <c r="CI452" s="34" t="str">
        <f ca="1">IF($A452&lt;&gt;"",_xll.BCurveInt(_xll.BCurveStrip("S23","Curvedate",$A452),"Df.Mid",$A452+CI$1),"")</f>
        <v>#N/A N/A</v>
      </c>
      <c r="CJ452" s="34" t="str">
        <f ca="1">IF($A452&lt;&gt;"",_xll.BCurveInt(_xll.BCurveStrip("S23","Curvedate",$A452),"Df.Mid",$A452+CJ$1),"")</f>
        <v>#N/A N/A</v>
      </c>
      <c r="CK452" s="34" t="str">
        <f ca="1">IF($A452&lt;&gt;"",_xll.BCurveInt(_xll.BCurveStrip("S23","Curvedate",$A452),"Df.Mid",$A452+CK$1),"")</f>
        <v>#N/A N/A</v>
      </c>
      <c r="CL452" s="34" t="str">
        <f ca="1">IF($A452&lt;&gt;"",_xll.BCurveInt(_xll.BCurveStrip("S23","Curvedate",$A452),"Df.Mid",$A452+CL$1),"")</f>
        <v>#N/A N/A</v>
      </c>
      <c r="CM452" s="34" t="str">
        <f ca="1">IF($A452&lt;&gt;"",_xll.BCurveInt(_xll.BCurveStrip("S23","Curvedate",$A452),"Df.Mid",$A452+CM$1),"")</f>
        <v>#N/A N/A</v>
      </c>
      <c r="CN452" s="34" t="str">
        <f ca="1">IF($A452&lt;&gt;"",_xll.BCurveInt(_xll.BCurveStrip("S23","Curvedate",$A452),"Df.Mid",$A452+CN$1),"")</f>
        <v>#N/A N/A</v>
      </c>
      <c r="CO452" s="34" t="str">
        <f ca="1">IF($A452&lt;&gt;"",_xll.BCurveInt(_xll.BCurveStrip("S23","Curvedate",$A452),"Df.Mid",$A452+CO$1),"")</f>
        <v>#N/A N/A</v>
      </c>
      <c r="CP452" s="34" t="str">
        <f ca="1">IF($A452&lt;&gt;"",_xll.BCurveInt(_xll.BCurveStrip("S23","Curvedate",$A452),"Df.Mid",$A452+CP$1),"")</f>
        <v>#N/A N/A</v>
      </c>
      <c r="CQ452" s="34" t="str">
        <f ca="1">IF($A452&lt;&gt;"",_xll.BCurveInt(_xll.BCurveStrip("S23","Curvedate",$A452),"Df.Mid",$A452+CQ$1),"")</f>
        <v>#N/A N/A</v>
      </c>
      <c r="CR452" s="34" t="str">
        <f ca="1">IF($A452&lt;&gt;"",_xll.BCurveInt(_xll.BCurveStrip("S23","Curvedate",$A452),"Df.Mid",$A452+CR$1),"")</f>
        <v>#N/A N/A</v>
      </c>
      <c r="CS452" s="34" t="str">
        <f ca="1">IF($A452&lt;&gt;"",_xll.BCurveInt(_xll.BCurveStrip("S23","Curvedate",$A452),"Df.Mid",$A452+CS$1),"")</f>
        <v>#N/A N/A</v>
      </c>
      <c r="CT452" s="34" t="str">
        <f ca="1">IF($A452&lt;&gt;"",_xll.BCurveInt(_xll.BCurveStrip("S23","Curvedate",$A452),"Df.Mid",$A452+CT$1),"")</f>
        <v>#N/A N/A</v>
      </c>
      <c r="CU452" s="34" t="str">
        <f ca="1">IF($A452&lt;&gt;"",_xll.BCurveInt(_xll.BCurveStrip("S23","Curvedate",$A452),"Df.Mid",$A452+CU$1),"")</f>
        <v>#N/A N/A</v>
      </c>
      <c r="CV452" s="34" t="str">
        <f ca="1">IF($A452&lt;&gt;"",_xll.BCurveInt(_xll.BCurveStrip("S23","Curvedate",$A452),"Df.Mid",$A452+CV$1),"")</f>
        <v>#N/A N/A</v>
      </c>
      <c r="CW452" s="34" t="str">
        <f ca="1">IF($A452&lt;&gt;"",_xll.BCurveInt(_xll.BCurveStrip("S23","Curvedate",$A452),"Df.Mid",$A452+CW$1),"")</f>
        <v>#N/A N/A</v>
      </c>
      <c r="CX452" s="34" t="str">
        <f ca="1">IF($A452&lt;&gt;"",_xll.BCurveInt(_xll.BCurveStrip("S23","Curvedate",$A452),"Df.Mid",$A452+CX$1),"")</f>
        <v>#N/A N/A</v>
      </c>
      <c r="CY452" s="34" t="str">
        <f ca="1">IF($A452&lt;&gt;"",_xll.BCurveInt(_xll.BCurveStrip("S23","Curvedate",$A452),"Df.Mid",$A452+CY$1),"")</f>
        <v>#N/A N/A</v>
      </c>
      <c r="CZ452" s="34" t="str">
        <f ca="1">IF($A452&lt;&gt;"",_xll.BCurveInt(_xll.BCurveStrip("S23","Curvedate",$A452),"Df.Mid",$A452+CZ$1),"")</f>
        <v>#N/A N/A</v>
      </c>
      <c r="DA452" s="34" t="str">
        <f ca="1">IF($A452&lt;&gt;"",_xll.BCurveInt(_xll.BCurveStrip("S23","Curvedate",$A452),"Df.Mid",$A452+DA$1),"")</f>
        <v>#N/A N/A</v>
      </c>
      <c r="DB452" s="34" t="str">
        <f ca="1">IF($A452&lt;&gt;"",_xll.BCurveInt(_xll.BCurveStrip("S23","Curvedate",$A452),"Df.Mid",$A452+DB$1),"")</f>
        <v>#N/A N/A</v>
      </c>
    </row>
    <row r="453" spans="1:106" x14ac:dyDescent="0.2">
      <c r="A453" s="13">
        <f t="shared" ca="1" si="7"/>
        <v>44903</v>
      </c>
      <c r="B453" s="34" t="str">
        <f ca="1">IF($A453&lt;&gt;"",_xll.BCurveInt(_xll.BCurveStrip("S23","Curvedate",$A453),"Df.Mid",$A453+B$1),"")</f>
        <v>#N/A N/A</v>
      </c>
      <c r="C453" s="34" t="str">
        <f ca="1">IF($A453&lt;&gt;"",_xll.BCurveInt(_xll.BCurveStrip("S23","Curvedate",$A453),"Df.Mid",$A453+C$1),"")</f>
        <v>#N/A N/A</v>
      </c>
      <c r="D453" s="34" t="str">
        <f ca="1">IF($A453&lt;&gt;"",_xll.BCurveInt(_xll.BCurveStrip("S23","Curvedate",$A453),"Df.Mid",$A453+D$1),"")</f>
        <v>#N/A N/A</v>
      </c>
      <c r="E453" s="34" t="str">
        <f ca="1">IF($A453&lt;&gt;"",_xll.BCurveInt(_xll.BCurveStrip("S23","Curvedate",$A453),"Df.Mid",$A453+E$1),"")</f>
        <v>#N/A N/A</v>
      </c>
      <c r="F453" s="34" t="str">
        <f ca="1">IF($A453&lt;&gt;"",_xll.BCurveInt(_xll.BCurveStrip("S23","Curvedate",$A453),"Df.Mid",$A453+F$1),"")</f>
        <v>#N/A N/A</v>
      </c>
      <c r="G453" s="34" t="str">
        <f ca="1">IF($A453&lt;&gt;"",_xll.BCurveInt(_xll.BCurveStrip("S23","Curvedate",$A453),"Df.Mid",$A453+G$1),"")</f>
        <v>#N/A N/A</v>
      </c>
      <c r="H453" s="34" t="str">
        <f ca="1">IF($A453&lt;&gt;"",_xll.BCurveInt(_xll.BCurveStrip("S23","Curvedate",$A453),"Df.Mid",$A453+H$1),"")</f>
        <v>#N/A N/A</v>
      </c>
      <c r="I453" s="34" t="str">
        <f ca="1">IF($A453&lt;&gt;"",_xll.BCurveInt(_xll.BCurveStrip("S23","Curvedate",$A453),"Df.Mid",$A453+I$1),"")</f>
        <v>#N/A N/A</v>
      </c>
      <c r="J453" s="34" t="str">
        <f ca="1">IF($A453&lt;&gt;"",_xll.BCurveInt(_xll.BCurveStrip("S23","Curvedate",$A453),"Df.Mid",$A453+J$1),"")</f>
        <v>#N/A N/A</v>
      </c>
      <c r="K453" s="34" t="str">
        <f ca="1">IF($A453&lt;&gt;"",_xll.BCurveInt(_xll.BCurveStrip("S23","Curvedate",$A453),"Df.Mid",$A453+K$1),"")</f>
        <v>#N/A N/A</v>
      </c>
      <c r="L453" s="34" t="str">
        <f ca="1">IF($A453&lt;&gt;"",_xll.BCurveInt(_xll.BCurveStrip("S23","Curvedate",$A453),"Df.Mid",$A453+L$1),"")</f>
        <v>#N/A N/A</v>
      </c>
      <c r="M453" s="34" t="str">
        <f ca="1">IF($A453&lt;&gt;"",_xll.BCurveInt(_xll.BCurveStrip("S23","Curvedate",$A453),"Df.Mid",$A453+M$1),"")</f>
        <v>#N/A N/A</v>
      </c>
      <c r="N453" s="34" t="str">
        <f ca="1">IF($A453&lt;&gt;"",_xll.BCurveInt(_xll.BCurveStrip("S23","Curvedate",$A453),"Df.Mid",$A453+N$1),"")</f>
        <v>#N/A N/A</v>
      </c>
      <c r="O453" s="34" t="str">
        <f ca="1">IF($A453&lt;&gt;"",_xll.BCurveInt(_xll.BCurveStrip("S23","Curvedate",$A453),"Df.Mid",$A453+O$1),"")</f>
        <v>#N/A N/A</v>
      </c>
      <c r="P453" s="34" t="str">
        <f ca="1">IF($A453&lt;&gt;"",_xll.BCurveInt(_xll.BCurveStrip("S23","Curvedate",$A453),"Df.Mid",$A453+P$1),"")</f>
        <v>#N/A N/A</v>
      </c>
      <c r="Q453" s="34" t="str">
        <f ca="1">IF($A453&lt;&gt;"",_xll.BCurveInt(_xll.BCurveStrip("S23","Curvedate",$A453),"Df.Mid",$A453+Q$1),"")</f>
        <v>#N/A N/A</v>
      </c>
      <c r="R453" s="34" t="str">
        <f ca="1">IF($A453&lt;&gt;"",_xll.BCurveInt(_xll.BCurveStrip("S23","Curvedate",$A453),"Df.Mid",$A453+R$1),"")</f>
        <v>#N/A N/A</v>
      </c>
      <c r="S453" s="34" t="str">
        <f ca="1">IF($A453&lt;&gt;"",_xll.BCurveInt(_xll.BCurveStrip("S23","Curvedate",$A453),"Df.Mid",$A453+S$1),"")</f>
        <v>#N/A N/A</v>
      </c>
      <c r="T453" s="34" t="str">
        <f ca="1">IF($A453&lt;&gt;"",_xll.BCurveInt(_xll.BCurveStrip("S23","Curvedate",$A453),"Df.Mid",$A453+T$1),"")</f>
        <v>#N/A N/A</v>
      </c>
      <c r="U453" s="34" t="str">
        <f ca="1">IF($A453&lt;&gt;"",_xll.BCurveInt(_xll.BCurveStrip("S23","Curvedate",$A453),"Df.Mid",$A453+U$1),"")</f>
        <v>#N/A N/A</v>
      </c>
      <c r="V453" s="34" t="str">
        <f ca="1">IF($A453&lt;&gt;"",_xll.BCurveInt(_xll.BCurveStrip("S23","Curvedate",$A453),"Df.Mid",$A453+V$1),"")</f>
        <v>#N/A N/A</v>
      </c>
      <c r="W453" s="34" t="str">
        <f ca="1">IF($A453&lt;&gt;"",_xll.BCurveInt(_xll.BCurveStrip("S23","Curvedate",$A453),"Df.Mid",$A453+W$1),"")</f>
        <v>#N/A N/A</v>
      </c>
      <c r="X453" s="34" t="str">
        <f ca="1">IF($A453&lt;&gt;"",_xll.BCurveInt(_xll.BCurveStrip("S23","Curvedate",$A453),"Df.Mid",$A453+X$1),"")</f>
        <v>#N/A N/A</v>
      </c>
      <c r="Y453" s="34" t="str">
        <f ca="1">IF($A453&lt;&gt;"",_xll.BCurveInt(_xll.BCurveStrip("S23","Curvedate",$A453),"Df.Mid",$A453+Y$1),"")</f>
        <v>#N/A N/A</v>
      </c>
      <c r="Z453" s="34" t="str">
        <f ca="1">IF($A453&lt;&gt;"",_xll.BCurveInt(_xll.BCurveStrip("S23","Curvedate",$A453),"Df.Mid",$A453+Z$1),"")</f>
        <v>#N/A N/A</v>
      </c>
      <c r="AA453" s="34" t="str">
        <f ca="1">IF($A453&lt;&gt;"",_xll.BCurveInt(_xll.BCurveStrip("S23","Curvedate",$A453),"Df.Mid",$A453+AA$1),"")</f>
        <v>#N/A N/A</v>
      </c>
      <c r="AB453" s="34" t="str">
        <f ca="1">IF($A453&lt;&gt;"",_xll.BCurveInt(_xll.BCurveStrip("S23","Curvedate",$A453),"Df.Mid",$A453+AB$1),"")</f>
        <v>#N/A N/A</v>
      </c>
      <c r="AC453" s="34" t="str">
        <f ca="1">IF($A453&lt;&gt;"",_xll.BCurveInt(_xll.BCurveStrip("S23","Curvedate",$A453),"Df.Mid",$A453+AC$1),"")</f>
        <v>#N/A N/A</v>
      </c>
      <c r="AD453" s="34" t="str">
        <f ca="1">IF($A453&lt;&gt;"",_xll.BCurveInt(_xll.BCurveStrip("S23","Curvedate",$A453),"Df.Mid",$A453+AD$1),"")</f>
        <v>#N/A N/A</v>
      </c>
      <c r="AE453" s="34" t="str">
        <f ca="1">IF($A453&lt;&gt;"",_xll.BCurveInt(_xll.BCurveStrip("S23","Curvedate",$A453),"Df.Mid",$A453+AE$1),"")</f>
        <v>#N/A N/A</v>
      </c>
      <c r="AF453" s="34" t="str">
        <f ca="1">IF($A453&lt;&gt;"",_xll.BCurveInt(_xll.BCurveStrip("S23","Curvedate",$A453),"Df.Mid",$A453+AF$1),"")</f>
        <v>#N/A N/A</v>
      </c>
      <c r="AG453" s="34" t="str">
        <f ca="1">IF($A453&lt;&gt;"",_xll.BCurveInt(_xll.BCurveStrip("S23","Curvedate",$A453),"Df.Mid",$A453+AG$1),"")</f>
        <v>#N/A N/A</v>
      </c>
      <c r="AH453" s="34" t="str">
        <f ca="1">IF($A453&lt;&gt;"",_xll.BCurveInt(_xll.BCurveStrip("S23","Curvedate",$A453),"Df.Mid",$A453+AH$1),"")</f>
        <v>#N/A N/A</v>
      </c>
      <c r="AI453" s="34" t="str">
        <f ca="1">IF($A453&lt;&gt;"",_xll.BCurveInt(_xll.BCurveStrip("S23","Curvedate",$A453),"Df.Mid",$A453+AI$1),"")</f>
        <v>#N/A N/A</v>
      </c>
      <c r="AJ453" s="34" t="str">
        <f ca="1">IF($A453&lt;&gt;"",_xll.BCurveInt(_xll.BCurveStrip("S23","Curvedate",$A453),"Df.Mid",$A453+AJ$1),"")</f>
        <v>#N/A N/A</v>
      </c>
      <c r="AK453" s="34" t="str">
        <f ca="1">IF($A453&lt;&gt;"",_xll.BCurveInt(_xll.BCurveStrip("S23","Curvedate",$A453),"Df.Mid",$A453+AK$1),"")</f>
        <v>#N/A N/A</v>
      </c>
      <c r="AL453" s="34" t="str">
        <f ca="1">IF($A453&lt;&gt;"",_xll.BCurveInt(_xll.BCurveStrip("S23","Curvedate",$A453),"Df.Mid",$A453+AL$1),"")</f>
        <v>#N/A N/A</v>
      </c>
      <c r="AM453" s="34" t="str">
        <f ca="1">IF($A453&lt;&gt;"",_xll.BCurveInt(_xll.BCurveStrip("S23","Curvedate",$A453),"Df.Mid",$A453+AM$1),"")</f>
        <v>#N/A N/A</v>
      </c>
      <c r="AN453" s="34" t="str">
        <f ca="1">IF($A453&lt;&gt;"",_xll.BCurveInt(_xll.BCurveStrip("S23","Curvedate",$A453),"Df.Mid",$A453+AN$1),"")</f>
        <v>#N/A N/A</v>
      </c>
      <c r="AO453" s="34" t="str">
        <f ca="1">IF($A453&lt;&gt;"",_xll.BCurveInt(_xll.BCurveStrip("S23","Curvedate",$A453),"Df.Mid",$A453+AO$1),"")</f>
        <v>#N/A N/A</v>
      </c>
      <c r="AP453" s="34" t="str">
        <f ca="1">IF($A453&lt;&gt;"",_xll.BCurveInt(_xll.BCurveStrip("S23","Curvedate",$A453),"Df.Mid",$A453+AP$1),"")</f>
        <v>#N/A N/A</v>
      </c>
      <c r="AQ453" s="34" t="str">
        <f ca="1">IF($A453&lt;&gt;"",_xll.BCurveInt(_xll.BCurveStrip("S23","Curvedate",$A453),"Df.Mid",$A453+AQ$1),"")</f>
        <v>#N/A N/A</v>
      </c>
      <c r="AR453" s="34" t="str">
        <f ca="1">IF($A453&lt;&gt;"",_xll.BCurveInt(_xll.BCurveStrip("S23","Curvedate",$A453),"Df.Mid",$A453+AR$1),"")</f>
        <v>#N/A N/A</v>
      </c>
      <c r="AS453" s="34" t="str">
        <f ca="1">IF($A453&lt;&gt;"",_xll.BCurveInt(_xll.BCurveStrip("S23","Curvedate",$A453),"Df.Mid",$A453+AS$1),"")</f>
        <v>#N/A N/A</v>
      </c>
      <c r="AT453" s="34" t="str">
        <f ca="1">IF($A453&lt;&gt;"",_xll.BCurveInt(_xll.BCurveStrip("S23","Curvedate",$A453),"Df.Mid",$A453+AT$1),"")</f>
        <v>#N/A N/A</v>
      </c>
      <c r="AU453" s="34" t="str">
        <f ca="1">IF($A453&lt;&gt;"",_xll.BCurveInt(_xll.BCurveStrip("S23","Curvedate",$A453),"Df.Mid",$A453+AU$1),"")</f>
        <v>#N/A N/A</v>
      </c>
      <c r="AV453" s="34" t="str">
        <f ca="1">IF($A453&lt;&gt;"",_xll.BCurveInt(_xll.BCurveStrip("S23","Curvedate",$A453),"Df.Mid",$A453+AV$1),"")</f>
        <v>#N/A N/A</v>
      </c>
      <c r="AW453" s="34" t="str">
        <f ca="1">IF($A453&lt;&gt;"",_xll.BCurveInt(_xll.BCurveStrip("S23","Curvedate",$A453),"Df.Mid",$A453+AW$1),"")</f>
        <v>#N/A N/A</v>
      </c>
      <c r="AX453" s="34" t="str">
        <f ca="1">IF($A453&lt;&gt;"",_xll.BCurveInt(_xll.BCurveStrip("S23","Curvedate",$A453),"Df.Mid",$A453+AX$1),"")</f>
        <v>#N/A N/A</v>
      </c>
      <c r="AY453" s="34" t="str">
        <f ca="1">IF($A453&lt;&gt;"",_xll.BCurveInt(_xll.BCurveStrip("S23","Curvedate",$A453),"Df.Mid",$A453+AY$1),"")</f>
        <v>#N/A N/A</v>
      </c>
      <c r="AZ453" s="34" t="str">
        <f ca="1">IF($A453&lt;&gt;"",_xll.BCurveInt(_xll.BCurveStrip("S23","Curvedate",$A453),"Df.Mid",$A453+AZ$1),"")</f>
        <v>#N/A N/A</v>
      </c>
      <c r="BA453" s="34" t="str">
        <f ca="1">IF($A453&lt;&gt;"",_xll.BCurveInt(_xll.BCurveStrip("S23","Curvedate",$A453),"Df.Mid",$A453+BA$1),"")</f>
        <v>#N/A N/A</v>
      </c>
      <c r="BB453" s="34" t="str">
        <f ca="1">IF($A453&lt;&gt;"",_xll.BCurveInt(_xll.BCurveStrip("S23","Curvedate",$A453),"Df.Mid",$A453+BB$1),"")</f>
        <v>#N/A N/A</v>
      </c>
      <c r="BC453" s="34" t="str">
        <f ca="1">IF($A453&lt;&gt;"",_xll.BCurveInt(_xll.BCurveStrip("S23","Curvedate",$A453),"Df.Mid",$A453+BC$1),"")</f>
        <v>#N/A N/A</v>
      </c>
      <c r="BD453" s="34" t="str">
        <f ca="1">IF($A453&lt;&gt;"",_xll.BCurveInt(_xll.BCurveStrip("S23","Curvedate",$A453),"Df.Mid",$A453+BD$1),"")</f>
        <v>#N/A N/A</v>
      </c>
      <c r="BE453" s="34" t="str">
        <f ca="1">IF($A453&lt;&gt;"",_xll.BCurveInt(_xll.BCurveStrip("S23","Curvedate",$A453),"Df.Mid",$A453+BE$1),"")</f>
        <v>#N/A N/A</v>
      </c>
      <c r="BF453" s="34" t="str">
        <f ca="1">IF($A453&lt;&gt;"",_xll.BCurveInt(_xll.BCurveStrip("S23","Curvedate",$A453),"Df.Mid",$A453+BF$1),"")</f>
        <v>#N/A N/A</v>
      </c>
      <c r="BG453" s="34" t="str">
        <f ca="1">IF($A453&lt;&gt;"",_xll.BCurveInt(_xll.BCurveStrip("S23","Curvedate",$A453),"Df.Mid",$A453+BG$1),"")</f>
        <v>#N/A N/A</v>
      </c>
      <c r="BH453" s="34" t="str">
        <f ca="1">IF($A453&lt;&gt;"",_xll.BCurveInt(_xll.BCurveStrip("S23","Curvedate",$A453),"Df.Mid",$A453+BH$1),"")</f>
        <v>#N/A N/A</v>
      </c>
      <c r="BI453" s="34" t="str">
        <f ca="1">IF($A453&lt;&gt;"",_xll.BCurveInt(_xll.BCurveStrip("S23","Curvedate",$A453),"Df.Mid",$A453+BI$1),"")</f>
        <v>#N/A N/A</v>
      </c>
      <c r="BJ453" s="34" t="str">
        <f ca="1">IF($A453&lt;&gt;"",_xll.BCurveInt(_xll.BCurveStrip("S23","Curvedate",$A453),"Df.Mid",$A453+BJ$1),"")</f>
        <v>#N/A N/A</v>
      </c>
      <c r="BK453" s="34" t="str">
        <f ca="1">IF($A453&lt;&gt;"",_xll.BCurveInt(_xll.BCurveStrip("S23","Curvedate",$A453),"Df.Mid",$A453+BK$1),"")</f>
        <v>#N/A N/A</v>
      </c>
      <c r="BL453" s="34" t="str">
        <f ca="1">IF($A453&lt;&gt;"",_xll.BCurveInt(_xll.BCurveStrip("S23","Curvedate",$A453),"Df.Mid",$A453+BL$1),"")</f>
        <v>#N/A N/A</v>
      </c>
      <c r="BM453" s="34" t="str">
        <f ca="1">IF($A453&lt;&gt;"",_xll.BCurveInt(_xll.BCurveStrip("S23","Curvedate",$A453),"Df.Mid",$A453+BM$1),"")</f>
        <v>#N/A N/A</v>
      </c>
      <c r="BN453" s="34" t="str">
        <f ca="1">IF($A453&lt;&gt;"",_xll.BCurveInt(_xll.BCurveStrip("S23","Curvedate",$A453),"Df.Mid",$A453+BN$1),"")</f>
        <v>#N/A N/A</v>
      </c>
      <c r="BO453" s="34" t="str">
        <f ca="1">IF($A453&lt;&gt;"",_xll.BCurveInt(_xll.BCurveStrip("S23","Curvedate",$A453),"Df.Mid",$A453+BO$1),"")</f>
        <v>#N/A N/A</v>
      </c>
      <c r="BP453" s="34" t="str">
        <f ca="1">IF($A453&lt;&gt;"",_xll.BCurveInt(_xll.BCurveStrip("S23","Curvedate",$A453),"Df.Mid",$A453+BP$1),"")</f>
        <v>#N/A N/A</v>
      </c>
      <c r="BQ453" s="34" t="str">
        <f ca="1">IF($A453&lt;&gt;"",_xll.BCurveInt(_xll.BCurveStrip("S23","Curvedate",$A453),"Df.Mid",$A453+BQ$1),"")</f>
        <v>#N/A N/A</v>
      </c>
      <c r="BR453" s="34" t="str">
        <f ca="1">IF($A453&lt;&gt;"",_xll.BCurveInt(_xll.BCurveStrip("S23","Curvedate",$A453),"Df.Mid",$A453+BR$1),"")</f>
        <v>#N/A N/A</v>
      </c>
      <c r="BS453" s="34" t="str">
        <f ca="1">IF($A453&lt;&gt;"",_xll.BCurveInt(_xll.BCurveStrip("S23","Curvedate",$A453),"Df.Mid",$A453+BS$1),"")</f>
        <v>#N/A N/A</v>
      </c>
      <c r="BT453" s="34" t="str">
        <f ca="1">IF($A453&lt;&gt;"",_xll.BCurveInt(_xll.BCurveStrip("S23","Curvedate",$A453),"Df.Mid",$A453+BT$1),"")</f>
        <v>#N/A N/A</v>
      </c>
      <c r="BU453" s="34" t="str">
        <f ca="1">IF($A453&lt;&gt;"",_xll.BCurveInt(_xll.BCurveStrip("S23","Curvedate",$A453),"Df.Mid",$A453+BU$1),"")</f>
        <v>#N/A N/A</v>
      </c>
      <c r="BV453" s="34" t="str">
        <f ca="1">IF($A453&lt;&gt;"",_xll.BCurveInt(_xll.BCurveStrip("S23","Curvedate",$A453),"Df.Mid",$A453+BV$1),"")</f>
        <v>#N/A N/A</v>
      </c>
      <c r="BW453" s="34" t="str">
        <f ca="1">IF($A453&lt;&gt;"",_xll.BCurveInt(_xll.BCurveStrip("S23","Curvedate",$A453),"Df.Mid",$A453+BW$1),"")</f>
        <v>#N/A N/A</v>
      </c>
      <c r="BX453" s="34" t="str">
        <f ca="1">IF($A453&lt;&gt;"",_xll.BCurveInt(_xll.BCurveStrip("S23","Curvedate",$A453),"Df.Mid",$A453+BX$1),"")</f>
        <v>#N/A N/A</v>
      </c>
      <c r="BY453" s="34" t="str">
        <f ca="1">IF($A453&lt;&gt;"",_xll.BCurveInt(_xll.BCurveStrip("S23","Curvedate",$A453),"Df.Mid",$A453+BY$1),"")</f>
        <v>#N/A N/A</v>
      </c>
      <c r="BZ453" s="34" t="str">
        <f ca="1">IF($A453&lt;&gt;"",_xll.BCurveInt(_xll.BCurveStrip("S23","Curvedate",$A453),"Df.Mid",$A453+BZ$1),"")</f>
        <v>#N/A N/A</v>
      </c>
      <c r="CA453" s="34" t="str">
        <f ca="1">IF($A453&lt;&gt;"",_xll.BCurveInt(_xll.BCurveStrip("S23","Curvedate",$A453),"Df.Mid",$A453+CA$1),"")</f>
        <v>#N/A N/A</v>
      </c>
      <c r="CB453" s="34" t="str">
        <f ca="1">IF($A453&lt;&gt;"",_xll.BCurveInt(_xll.BCurveStrip("S23","Curvedate",$A453),"Df.Mid",$A453+CB$1),"")</f>
        <v>#N/A N/A</v>
      </c>
      <c r="CC453" s="34" t="str">
        <f ca="1">IF($A453&lt;&gt;"",_xll.BCurveInt(_xll.BCurveStrip("S23","Curvedate",$A453),"Df.Mid",$A453+CC$1),"")</f>
        <v>#N/A N/A</v>
      </c>
      <c r="CD453" s="34" t="str">
        <f ca="1">IF($A453&lt;&gt;"",_xll.BCurveInt(_xll.BCurveStrip("S23","Curvedate",$A453),"Df.Mid",$A453+CD$1),"")</f>
        <v>#N/A N/A</v>
      </c>
      <c r="CE453" s="34" t="str">
        <f ca="1">IF($A453&lt;&gt;"",_xll.BCurveInt(_xll.BCurveStrip("S23","Curvedate",$A453),"Df.Mid",$A453+CE$1),"")</f>
        <v>#N/A N/A</v>
      </c>
      <c r="CF453" s="34" t="str">
        <f ca="1">IF($A453&lt;&gt;"",_xll.BCurveInt(_xll.BCurveStrip("S23","Curvedate",$A453),"Df.Mid",$A453+CF$1),"")</f>
        <v>#N/A N/A</v>
      </c>
      <c r="CG453" s="34" t="str">
        <f ca="1">IF($A453&lt;&gt;"",_xll.BCurveInt(_xll.BCurveStrip("S23","Curvedate",$A453),"Df.Mid",$A453+CG$1),"")</f>
        <v>#N/A N/A</v>
      </c>
      <c r="CH453" s="34" t="str">
        <f ca="1">IF($A453&lt;&gt;"",_xll.BCurveInt(_xll.BCurveStrip("S23","Curvedate",$A453),"Df.Mid",$A453+CH$1),"")</f>
        <v>#N/A N/A</v>
      </c>
      <c r="CI453" s="34" t="str">
        <f ca="1">IF($A453&lt;&gt;"",_xll.BCurveInt(_xll.BCurveStrip("S23","Curvedate",$A453),"Df.Mid",$A453+CI$1),"")</f>
        <v>#N/A N/A</v>
      </c>
      <c r="CJ453" s="34" t="str">
        <f ca="1">IF($A453&lt;&gt;"",_xll.BCurveInt(_xll.BCurveStrip("S23","Curvedate",$A453),"Df.Mid",$A453+CJ$1),"")</f>
        <v>#N/A N/A</v>
      </c>
      <c r="CK453" s="34" t="str">
        <f ca="1">IF($A453&lt;&gt;"",_xll.BCurveInt(_xll.BCurveStrip("S23","Curvedate",$A453),"Df.Mid",$A453+CK$1),"")</f>
        <v>#N/A N/A</v>
      </c>
      <c r="CL453" s="34" t="str">
        <f ca="1">IF($A453&lt;&gt;"",_xll.BCurveInt(_xll.BCurveStrip("S23","Curvedate",$A453),"Df.Mid",$A453+CL$1),"")</f>
        <v>#N/A N/A</v>
      </c>
      <c r="CM453" s="34" t="str">
        <f ca="1">IF($A453&lt;&gt;"",_xll.BCurveInt(_xll.BCurveStrip("S23","Curvedate",$A453),"Df.Mid",$A453+CM$1),"")</f>
        <v>#N/A N/A</v>
      </c>
      <c r="CN453" s="34" t="str">
        <f ca="1">IF($A453&lt;&gt;"",_xll.BCurveInt(_xll.BCurveStrip("S23","Curvedate",$A453),"Df.Mid",$A453+CN$1),"")</f>
        <v>#N/A N/A</v>
      </c>
      <c r="CO453" s="34" t="str">
        <f ca="1">IF($A453&lt;&gt;"",_xll.BCurveInt(_xll.BCurveStrip("S23","Curvedate",$A453),"Df.Mid",$A453+CO$1),"")</f>
        <v>#N/A N/A</v>
      </c>
      <c r="CP453" s="34" t="str">
        <f ca="1">IF($A453&lt;&gt;"",_xll.BCurveInt(_xll.BCurveStrip("S23","Curvedate",$A453),"Df.Mid",$A453+CP$1),"")</f>
        <v>#N/A N/A</v>
      </c>
      <c r="CQ453" s="34" t="str">
        <f ca="1">IF($A453&lt;&gt;"",_xll.BCurveInt(_xll.BCurveStrip("S23","Curvedate",$A453),"Df.Mid",$A453+CQ$1),"")</f>
        <v>#N/A N/A</v>
      </c>
      <c r="CR453" s="34" t="str">
        <f ca="1">IF($A453&lt;&gt;"",_xll.BCurveInt(_xll.BCurveStrip("S23","Curvedate",$A453),"Df.Mid",$A453+CR$1),"")</f>
        <v>#N/A N/A</v>
      </c>
      <c r="CS453" s="34" t="str">
        <f ca="1">IF($A453&lt;&gt;"",_xll.BCurveInt(_xll.BCurveStrip("S23","Curvedate",$A453),"Df.Mid",$A453+CS$1),"")</f>
        <v>#N/A N/A</v>
      </c>
      <c r="CT453" s="34" t="str">
        <f ca="1">IF($A453&lt;&gt;"",_xll.BCurveInt(_xll.BCurveStrip("S23","Curvedate",$A453),"Df.Mid",$A453+CT$1),"")</f>
        <v>#N/A N/A</v>
      </c>
      <c r="CU453" s="34" t="str">
        <f ca="1">IF($A453&lt;&gt;"",_xll.BCurveInt(_xll.BCurveStrip("S23","Curvedate",$A453),"Df.Mid",$A453+CU$1),"")</f>
        <v>#N/A N/A</v>
      </c>
      <c r="CV453" s="34" t="str">
        <f ca="1">IF($A453&lt;&gt;"",_xll.BCurveInt(_xll.BCurveStrip("S23","Curvedate",$A453),"Df.Mid",$A453+CV$1),"")</f>
        <v>#N/A N/A</v>
      </c>
      <c r="CW453" s="34" t="str">
        <f ca="1">IF($A453&lt;&gt;"",_xll.BCurveInt(_xll.BCurveStrip("S23","Curvedate",$A453),"Df.Mid",$A453+CW$1),"")</f>
        <v>#N/A N/A</v>
      </c>
      <c r="CX453" s="34" t="str">
        <f ca="1">IF($A453&lt;&gt;"",_xll.BCurveInt(_xll.BCurveStrip("S23","Curvedate",$A453),"Df.Mid",$A453+CX$1),"")</f>
        <v>#N/A N/A</v>
      </c>
      <c r="CY453" s="34" t="str">
        <f ca="1">IF($A453&lt;&gt;"",_xll.BCurveInt(_xll.BCurveStrip("S23","Curvedate",$A453),"Df.Mid",$A453+CY$1),"")</f>
        <v>#N/A N/A</v>
      </c>
      <c r="CZ453" s="34" t="str">
        <f ca="1">IF($A453&lt;&gt;"",_xll.BCurveInt(_xll.BCurveStrip("S23","Curvedate",$A453),"Df.Mid",$A453+CZ$1),"")</f>
        <v>#N/A N/A</v>
      </c>
      <c r="DA453" s="34" t="str">
        <f ca="1">IF($A453&lt;&gt;"",_xll.BCurveInt(_xll.BCurveStrip("S23","Curvedate",$A453),"Df.Mid",$A453+DA$1),"")</f>
        <v>#N/A N/A</v>
      </c>
      <c r="DB453" s="34" t="str">
        <f ca="1">IF($A453&lt;&gt;"",_xll.BCurveInt(_xll.BCurveStrip("S23","Curvedate",$A453),"Df.Mid",$A453+DB$1),"")</f>
        <v>#N/A N/A</v>
      </c>
    </row>
    <row r="454" spans="1:106" x14ac:dyDescent="0.2">
      <c r="A454" s="13">
        <f t="shared" ca="1" si="7"/>
        <v>44904</v>
      </c>
      <c r="B454" s="34" t="str">
        <f ca="1">IF($A454&lt;&gt;"",_xll.BCurveInt(_xll.BCurveStrip("S23","Curvedate",$A454),"Df.Mid",$A454+B$1),"")</f>
        <v>#N/A N/A</v>
      </c>
      <c r="C454" s="34" t="str">
        <f ca="1">IF($A454&lt;&gt;"",_xll.BCurveInt(_xll.BCurveStrip("S23","Curvedate",$A454),"Df.Mid",$A454+C$1),"")</f>
        <v>#N/A N/A</v>
      </c>
      <c r="D454" s="34" t="str">
        <f ca="1">IF($A454&lt;&gt;"",_xll.BCurveInt(_xll.BCurveStrip("S23","Curvedate",$A454),"Df.Mid",$A454+D$1),"")</f>
        <v>#N/A N/A</v>
      </c>
      <c r="E454" s="34" t="str">
        <f ca="1">IF($A454&lt;&gt;"",_xll.BCurveInt(_xll.BCurveStrip("S23","Curvedate",$A454),"Df.Mid",$A454+E$1),"")</f>
        <v>#N/A N/A</v>
      </c>
      <c r="F454" s="34" t="str">
        <f ca="1">IF($A454&lt;&gt;"",_xll.BCurveInt(_xll.BCurveStrip("S23","Curvedate",$A454),"Df.Mid",$A454+F$1),"")</f>
        <v>#N/A N/A</v>
      </c>
      <c r="G454" s="34" t="str">
        <f ca="1">IF($A454&lt;&gt;"",_xll.BCurveInt(_xll.BCurveStrip("S23","Curvedate",$A454),"Df.Mid",$A454+G$1),"")</f>
        <v>#N/A N/A</v>
      </c>
      <c r="H454" s="34" t="str">
        <f ca="1">IF($A454&lt;&gt;"",_xll.BCurveInt(_xll.BCurveStrip("S23","Curvedate",$A454),"Df.Mid",$A454+H$1),"")</f>
        <v>#N/A N/A</v>
      </c>
      <c r="I454" s="34" t="str">
        <f ca="1">IF($A454&lt;&gt;"",_xll.BCurveInt(_xll.BCurveStrip("S23","Curvedate",$A454),"Df.Mid",$A454+I$1),"")</f>
        <v>#N/A N/A</v>
      </c>
      <c r="J454" s="34" t="str">
        <f ca="1">IF($A454&lt;&gt;"",_xll.BCurveInt(_xll.BCurveStrip("S23","Curvedate",$A454),"Df.Mid",$A454+J$1),"")</f>
        <v>#N/A N/A</v>
      </c>
      <c r="K454" s="34" t="str">
        <f ca="1">IF($A454&lt;&gt;"",_xll.BCurveInt(_xll.BCurveStrip("S23","Curvedate",$A454),"Df.Mid",$A454+K$1),"")</f>
        <v>#N/A N/A</v>
      </c>
      <c r="L454" s="34" t="str">
        <f ca="1">IF($A454&lt;&gt;"",_xll.BCurveInt(_xll.BCurveStrip("S23","Curvedate",$A454),"Df.Mid",$A454+L$1),"")</f>
        <v>#N/A N/A</v>
      </c>
      <c r="M454" s="34" t="str">
        <f ca="1">IF($A454&lt;&gt;"",_xll.BCurveInt(_xll.BCurveStrip("S23","Curvedate",$A454),"Df.Mid",$A454+M$1),"")</f>
        <v>#N/A N/A</v>
      </c>
      <c r="N454" s="34" t="str">
        <f ca="1">IF($A454&lt;&gt;"",_xll.BCurveInt(_xll.BCurveStrip("S23","Curvedate",$A454),"Df.Mid",$A454+N$1),"")</f>
        <v>#N/A N/A</v>
      </c>
      <c r="O454" s="34" t="str">
        <f ca="1">IF($A454&lt;&gt;"",_xll.BCurveInt(_xll.BCurveStrip("S23","Curvedate",$A454),"Df.Mid",$A454+O$1),"")</f>
        <v>#N/A N/A</v>
      </c>
      <c r="P454" s="34" t="str">
        <f ca="1">IF($A454&lt;&gt;"",_xll.BCurveInt(_xll.BCurveStrip("S23","Curvedate",$A454),"Df.Mid",$A454+P$1),"")</f>
        <v>#N/A N/A</v>
      </c>
      <c r="Q454" s="34" t="str">
        <f ca="1">IF($A454&lt;&gt;"",_xll.BCurveInt(_xll.BCurveStrip("S23","Curvedate",$A454),"Df.Mid",$A454+Q$1),"")</f>
        <v>#N/A N/A</v>
      </c>
      <c r="R454" s="34" t="str">
        <f ca="1">IF($A454&lt;&gt;"",_xll.BCurveInt(_xll.BCurveStrip("S23","Curvedate",$A454),"Df.Mid",$A454+R$1),"")</f>
        <v>#N/A N/A</v>
      </c>
      <c r="S454" s="34" t="str">
        <f ca="1">IF($A454&lt;&gt;"",_xll.BCurveInt(_xll.BCurveStrip("S23","Curvedate",$A454),"Df.Mid",$A454+S$1),"")</f>
        <v>#N/A N/A</v>
      </c>
      <c r="T454" s="34" t="str">
        <f ca="1">IF($A454&lt;&gt;"",_xll.BCurveInt(_xll.BCurveStrip("S23","Curvedate",$A454),"Df.Mid",$A454+T$1),"")</f>
        <v>#N/A N/A</v>
      </c>
      <c r="U454" s="34" t="str">
        <f ca="1">IF($A454&lt;&gt;"",_xll.BCurveInt(_xll.BCurveStrip("S23","Curvedate",$A454),"Df.Mid",$A454+U$1),"")</f>
        <v>#N/A N/A</v>
      </c>
      <c r="V454" s="34" t="str">
        <f ca="1">IF($A454&lt;&gt;"",_xll.BCurveInt(_xll.BCurveStrip("S23","Curvedate",$A454),"Df.Mid",$A454+V$1),"")</f>
        <v>#N/A N/A</v>
      </c>
      <c r="W454" s="34" t="str">
        <f ca="1">IF($A454&lt;&gt;"",_xll.BCurveInt(_xll.BCurveStrip("S23","Curvedate",$A454),"Df.Mid",$A454+W$1),"")</f>
        <v>#N/A N/A</v>
      </c>
      <c r="X454" s="34" t="str">
        <f ca="1">IF($A454&lt;&gt;"",_xll.BCurveInt(_xll.BCurveStrip("S23","Curvedate",$A454),"Df.Mid",$A454+X$1),"")</f>
        <v>#N/A N/A</v>
      </c>
      <c r="Y454" s="34" t="str">
        <f ca="1">IF($A454&lt;&gt;"",_xll.BCurveInt(_xll.BCurveStrip("S23","Curvedate",$A454),"Df.Mid",$A454+Y$1),"")</f>
        <v>#N/A N/A</v>
      </c>
      <c r="Z454" s="34" t="str">
        <f ca="1">IF($A454&lt;&gt;"",_xll.BCurveInt(_xll.BCurveStrip("S23","Curvedate",$A454),"Df.Mid",$A454+Z$1),"")</f>
        <v>#N/A N/A</v>
      </c>
      <c r="AA454" s="34" t="str">
        <f ca="1">IF($A454&lt;&gt;"",_xll.BCurveInt(_xll.BCurveStrip("S23","Curvedate",$A454),"Df.Mid",$A454+AA$1),"")</f>
        <v>#N/A N/A</v>
      </c>
      <c r="AB454" s="34" t="str">
        <f ca="1">IF($A454&lt;&gt;"",_xll.BCurveInt(_xll.BCurveStrip("S23","Curvedate",$A454),"Df.Mid",$A454+AB$1),"")</f>
        <v>#N/A N/A</v>
      </c>
      <c r="AC454" s="34" t="str">
        <f ca="1">IF($A454&lt;&gt;"",_xll.BCurveInt(_xll.BCurveStrip("S23","Curvedate",$A454),"Df.Mid",$A454+AC$1),"")</f>
        <v>#N/A N/A</v>
      </c>
      <c r="AD454" s="34" t="str">
        <f ca="1">IF($A454&lt;&gt;"",_xll.BCurveInt(_xll.BCurveStrip("S23","Curvedate",$A454),"Df.Mid",$A454+AD$1),"")</f>
        <v>#N/A N/A</v>
      </c>
      <c r="AE454" s="34" t="str">
        <f ca="1">IF($A454&lt;&gt;"",_xll.BCurveInt(_xll.BCurveStrip("S23","Curvedate",$A454),"Df.Mid",$A454+AE$1),"")</f>
        <v>#N/A N/A</v>
      </c>
      <c r="AF454" s="34" t="str">
        <f ca="1">IF($A454&lt;&gt;"",_xll.BCurveInt(_xll.BCurveStrip("S23","Curvedate",$A454),"Df.Mid",$A454+AF$1),"")</f>
        <v>#N/A N/A</v>
      </c>
      <c r="AG454" s="34" t="str">
        <f ca="1">IF($A454&lt;&gt;"",_xll.BCurveInt(_xll.BCurveStrip("S23","Curvedate",$A454),"Df.Mid",$A454+AG$1),"")</f>
        <v>#N/A N/A</v>
      </c>
      <c r="AH454" s="34" t="str">
        <f ca="1">IF($A454&lt;&gt;"",_xll.BCurveInt(_xll.BCurveStrip("S23","Curvedate",$A454),"Df.Mid",$A454+AH$1),"")</f>
        <v>#N/A N/A</v>
      </c>
      <c r="AI454" s="34" t="str">
        <f ca="1">IF($A454&lt;&gt;"",_xll.BCurveInt(_xll.BCurveStrip("S23","Curvedate",$A454),"Df.Mid",$A454+AI$1),"")</f>
        <v>#N/A N/A</v>
      </c>
      <c r="AJ454" s="34" t="str">
        <f ca="1">IF($A454&lt;&gt;"",_xll.BCurveInt(_xll.BCurveStrip("S23","Curvedate",$A454),"Df.Mid",$A454+AJ$1),"")</f>
        <v>#N/A N/A</v>
      </c>
      <c r="AK454" s="34" t="str">
        <f ca="1">IF($A454&lt;&gt;"",_xll.BCurveInt(_xll.BCurveStrip("S23","Curvedate",$A454),"Df.Mid",$A454+AK$1),"")</f>
        <v>#N/A N/A</v>
      </c>
      <c r="AL454" s="34" t="str">
        <f ca="1">IF($A454&lt;&gt;"",_xll.BCurveInt(_xll.BCurveStrip("S23","Curvedate",$A454),"Df.Mid",$A454+AL$1),"")</f>
        <v>#N/A N/A</v>
      </c>
      <c r="AM454" s="34" t="str">
        <f ca="1">IF($A454&lt;&gt;"",_xll.BCurveInt(_xll.BCurveStrip("S23","Curvedate",$A454),"Df.Mid",$A454+AM$1),"")</f>
        <v>#N/A N/A</v>
      </c>
      <c r="AN454" s="34" t="str">
        <f ca="1">IF($A454&lt;&gt;"",_xll.BCurveInt(_xll.BCurveStrip("S23","Curvedate",$A454),"Df.Mid",$A454+AN$1),"")</f>
        <v>#N/A N/A</v>
      </c>
      <c r="AO454" s="34" t="str">
        <f ca="1">IF($A454&lt;&gt;"",_xll.BCurveInt(_xll.BCurveStrip("S23","Curvedate",$A454),"Df.Mid",$A454+AO$1),"")</f>
        <v>#N/A N/A</v>
      </c>
      <c r="AP454" s="34" t="str">
        <f ca="1">IF($A454&lt;&gt;"",_xll.BCurveInt(_xll.BCurveStrip("S23","Curvedate",$A454),"Df.Mid",$A454+AP$1),"")</f>
        <v>#N/A N/A</v>
      </c>
      <c r="AQ454" s="34" t="str">
        <f ca="1">IF($A454&lt;&gt;"",_xll.BCurveInt(_xll.BCurveStrip("S23","Curvedate",$A454),"Df.Mid",$A454+AQ$1),"")</f>
        <v>#N/A N/A</v>
      </c>
      <c r="AR454" s="34" t="str">
        <f ca="1">IF($A454&lt;&gt;"",_xll.BCurveInt(_xll.BCurveStrip("S23","Curvedate",$A454),"Df.Mid",$A454+AR$1),"")</f>
        <v>#N/A N/A</v>
      </c>
      <c r="AS454" s="34" t="str">
        <f ca="1">IF($A454&lt;&gt;"",_xll.BCurveInt(_xll.BCurveStrip("S23","Curvedate",$A454),"Df.Mid",$A454+AS$1),"")</f>
        <v>#N/A N/A</v>
      </c>
      <c r="AT454" s="34" t="str">
        <f ca="1">IF($A454&lt;&gt;"",_xll.BCurveInt(_xll.BCurveStrip("S23","Curvedate",$A454),"Df.Mid",$A454+AT$1),"")</f>
        <v>#N/A N/A</v>
      </c>
      <c r="AU454" s="34" t="str">
        <f ca="1">IF($A454&lt;&gt;"",_xll.BCurveInt(_xll.BCurveStrip("S23","Curvedate",$A454),"Df.Mid",$A454+AU$1),"")</f>
        <v>#N/A N/A</v>
      </c>
      <c r="AV454" s="34" t="str">
        <f ca="1">IF($A454&lt;&gt;"",_xll.BCurveInt(_xll.BCurveStrip("S23","Curvedate",$A454),"Df.Mid",$A454+AV$1),"")</f>
        <v>#N/A N/A</v>
      </c>
      <c r="AW454" s="34" t="str">
        <f ca="1">IF($A454&lt;&gt;"",_xll.BCurveInt(_xll.BCurveStrip("S23","Curvedate",$A454),"Df.Mid",$A454+AW$1),"")</f>
        <v>#N/A N/A</v>
      </c>
      <c r="AX454" s="34" t="str">
        <f ca="1">IF($A454&lt;&gt;"",_xll.BCurveInt(_xll.BCurveStrip("S23","Curvedate",$A454),"Df.Mid",$A454+AX$1),"")</f>
        <v>#N/A N/A</v>
      </c>
      <c r="AY454" s="34" t="str">
        <f ca="1">IF($A454&lt;&gt;"",_xll.BCurveInt(_xll.BCurveStrip("S23","Curvedate",$A454),"Df.Mid",$A454+AY$1),"")</f>
        <v>#N/A N/A</v>
      </c>
      <c r="AZ454" s="34" t="str">
        <f ca="1">IF($A454&lt;&gt;"",_xll.BCurveInt(_xll.BCurveStrip("S23","Curvedate",$A454),"Df.Mid",$A454+AZ$1),"")</f>
        <v>#N/A N/A</v>
      </c>
      <c r="BA454" s="34" t="str">
        <f ca="1">IF($A454&lt;&gt;"",_xll.BCurveInt(_xll.BCurveStrip("S23","Curvedate",$A454),"Df.Mid",$A454+BA$1),"")</f>
        <v>#N/A N/A</v>
      </c>
      <c r="BB454" s="34" t="str">
        <f ca="1">IF($A454&lt;&gt;"",_xll.BCurveInt(_xll.BCurveStrip("S23","Curvedate",$A454),"Df.Mid",$A454+BB$1),"")</f>
        <v>#N/A N/A</v>
      </c>
      <c r="BC454" s="34" t="str">
        <f ca="1">IF($A454&lt;&gt;"",_xll.BCurveInt(_xll.BCurveStrip("S23","Curvedate",$A454),"Df.Mid",$A454+BC$1),"")</f>
        <v>#N/A N/A</v>
      </c>
      <c r="BD454" s="34" t="str">
        <f ca="1">IF($A454&lt;&gt;"",_xll.BCurveInt(_xll.BCurveStrip("S23","Curvedate",$A454),"Df.Mid",$A454+BD$1),"")</f>
        <v>#N/A N/A</v>
      </c>
      <c r="BE454" s="34" t="str">
        <f ca="1">IF($A454&lt;&gt;"",_xll.BCurveInt(_xll.BCurveStrip("S23","Curvedate",$A454),"Df.Mid",$A454+BE$1),"")</f>
        <v>#N/A N/A</v>
      </c>
      <c r="BF454" s="34" t="str">
        <f ca="1">IF($A454&lt;&gt;"",_xll.BCurveInt(_xll.BCurveStrip("S23","Curvedate",$A454),"Df.Mid",$A454+BF$1),"")</f>
        <v>#N/A N/A</v>
      </c>
      <c r="BG454" s="34" t="str">
        <f ca="1">IF($A454&lt;&gt;"",_xll.BCurveInt(_xll.BCurveStrip("S23","Curvedate",$A454),"Df.Mid",$A454+BG$1),"")</f>
        <v>#N/A N/A</v>
      </c>
      <c r="BH454" s="34" t="str">
        <f ca="1">IF($A454&lt;&gt;"",_xll.BCurveInt(_xll.BCurveStrip("S23","Curvedate",$A454),"Df.Mid",$A454+BH$1),"")</f>
        <v>#N/A N/A</v>
      </c>
      <c r="BI454" s="34" t="str">
        <f ca="1">IF($A454&lt;&gt;"",_xll.BCurveInt(_xll.BCurveStrip("S23","Curvedate",$A454),"Df.Mid",$A454+BI$1),"")</f>
        <v>#N/A N/A</v>
      </c>
      <c r="BJ454" s="34" t="str">
        <f ca="1">IF($A454&lt;&gt;"",_xll.BCurveInt(_xll.BCurveStrip("S23","Curvedate",$A454),"Df.Mid",$A454+BJ$1),"")</f>
        <v>#N/A N/A</v>
      </c>
      <c r="BK454" s="34" t="str">
        <f ca="1">IF($A454&lt;&gt;"",_xll.BCurveInt(_xll.BCurveStrip("S23","Curvedate",$A454),"Df.Mid",$A454+BK$1),"")</f>
        <v>#N/A N/A</v>
      </c>
      <c r="BL454" s="34" t="str">
        <f ca="1">IF($A454&lt;&gt;"",_xll.BCurveInt(_xll.BCurveStrip("S23","Curvedate",$A454),"Df.Mid",$A454+BL$1),"")</f>
        <v>#N/A N/A</v>
      </c>
      <c r="BM454" s="34" t="str">
        <f ca="1">IF($A454&lt;&gt;"",_xll.BCurveInt(_xll.BCurveStrip("S23","Curvedate",$A454),"Df.Mid",$A454+BM$1),"")</f>
        <v>#N/A N/A</v>
      </c>
      <c r="BN454" s="34" t="str">
        <f ca="1">IF($A454&lt;&gt;"",_xll.BCurveInt(_xll.BCurveStrip("S23","Curvedate",$A454),"Df.Mid",$A454+BN$1),"")</f>
        <v>#N/A N/A</v>
      </c>
      <c r="BO454" s="34" t="str">
        <f ca="1">IF($A454&lt;&gt;"",_xll.BCurveInt(_xll.BCurveStrip("S23","Curvedate",$A454),"Df.Mid",$A454+BO$1),"")</f>
        <v>#N/A N/A</v>
      </c>
      <c r="BP454" s="34" t="str">
        <f ca="1">IF($A454&lt;&gt;"",_xll.BCurveInt(_xll.BCurveStrip("S23","Curvedate",$A454),"Df.Mid",$A454+BP$1),"")</f>
        <v>#N/A N/A</v>
      </c>
      <c r="BQ454" s="34" t="str">
        <f ca="1">IF($A454&lt;&gt;"",_xll.BCurveInt(_xll.BCurveStrip("S23","Curvedate",$A454),"Df.Mid",$A454+BQ$1),"")</f>
        <v>#N/A N/A</v>
      </c>
      <c r="BR454" s="34" t="str">
        <f ca="1">IF($A454&lt;&gt;"",_xll.BCurveInt(_xll.BCurveStrip("S23","Curvedate",$A454),"Df.Mid",$A454+BR$1),"")</f>
        <v>#N/A N/A</v>
      </c>
      <c r="BS454" s="34" t="str">
        <f ca="1">IF($A454&lt;&gt;"",_xll.BCurveInt(_xll.BCurveStrip("S23","Curvedate",$A454),"Df.Mid",$A454+BS$1),"")</f>
        <v>#N/A N/A</v>
      </c>
      <c r="BT454" s="34" t="str">
        <f ca="1">IF($A454&lt;&gt;"",_xll.BCurveInt(_xll.BCurveStrip("S23","Curvedate",$A454),"Df.Mid",$A454+BT$1),"")</f>
        <v>#N/A N/A</v>
      </c>
      <c r="BU454" s="34" t="str">
        <f ca="1">IF($A454&lt;&gt;"",_xll.BCurveInt(_xll.BCurveStrip("S23","Curvedate",$A454),"Df.Mid",$A454+BU$1),"")</f>
        <v>#N/A N/A</v>
      </c>
      <c r="BV454" s="34" t="str">
        <f ca="1">IF($A454&lt;&gt;"",_xll.BCurveInt(_xll.BCurveStrip("S23","Curvedate",$A454),"Df.Mid",$A454+BV$1),"")</f>
        <v>#N/A N/A</v>
      </c>
      <c r="BW454" s="34" t="str">
        <f ca="1">IF($A454&lt;&gt;"",_xll.BCurveInt(_xll.BCurveStrip("S23","Curvedate",$A454),"Df.Mid",$A454+BW$1),"")</f>
        <v>#N/A N/A</v>
      </c>
      <c r="BX454" s="34" t="str">
        <f ca="1">IF($A454&lt;&gt;"",_xll.BCurveInt(_xll.BCurveStrip("S23","Curvedate",$A454),"Df.Mid",$A454+BX$1),"")</f>
        <v>#N/A N/A</v>
      </c>
      <c r="BY454" s="34" t="str">
        <f ca="1">IF($A454&lt;&gt;"",_xll.BCurveInt(_xll.BCurveStrip("S23","Curvedate",$A454),"Df.Mid",$A454+BY$1),"")</f>
        <v>#N/A N/A</v>
      </c>
      <c r="BZ454" s="34" t="str">
        <f ca="1">IF($A454&lt;&gt;"",_xll.BCurveInt(_xll.BCurveStrip("S23","Curvedate",$A454),"Df.Mid",$A454+BZ$1),"")</f>
        <v>#N/A N/A</v>
      </c>
      <c r="CA454" s="34" t="str">
        <f ca="1">IF($A454&lt;&gt;"",_xll.BCurveInt(_xll.BCurveStrip("S23","Curvedate",$A454),"Df.Mid",$A454+CA$1),"")</f>
        <v>#N/A N/A</v>
      </c>
      <c r="CB454" s="34" t="str">
        <f ca="1">IF($A454&lt;&gt;"",_xll.BCurveInt(_xll.BCurveStrip("S23","Curvedate",$A454),"Df.Mid",$A454+CB$1),"")</f>
        <v>#N/A N/A</v>
      </c>
      <c r="CC454" s="34" t="str">
        <f ca="1">IF($A454&lt;&gt;"",_xll.BCurveInt(_xll.BCurveStrip("S23","Curvedate",$A454),"Df.Mid",$A454+CC$1),"")</f>
        <v>#N/A N/A</v>
      </c>
      <c r="CD454" s="34" t="str">
        <f ca="1">IF($A454&lt;&gt;"",_xll.BCurveInt(_xll.BCurveStrip("S23","Curvedate",$A454),"Df.Mid",$A454+CD$1),"")</f>
        <v>#N/A N/A</v>
      </c>
      <c r="CE454" s="34" t="str">
        <f ca="1">IF($A454&lt;&gt;"",_xll.BCurveInt(_xll.BCurveStrip("S23","Curvedate",$A454),"Df.Mid",$A454+CE$1),"")</f>
        <v>#N/A N/A</v>
      </c>
      <c r="CF454" s="34" t="str">
        <f ca="1">IF($A454&lt;&gt;"",_xll.BCurveInt(_xll.BCurveStrip("S23","Curvedate",$A454),"Df.Mid",$A454+CF$1),"")</f>
        <v>#N/A N/A</v>
      </c>
      <c r="CG454" s="34" t="str">
        <f ca="1">IF($A454&lt;&gt;"",_xll.BCurveInt(_xll.BCurveStrip("S23","Curvedate",$A454),"Df.Mid",$A454+CG$1),"")</f>
        <v>#N/A N/A</v>
      </c>
      <c r="CH454" s="34" t="str">
        <f ca="1">IF($A454&lt;&gt;"",_xll.BCurveInt(_xll.BCurveStrip("S23","Curvedate",$A454),"Df.Mid",$A454+CH$1),"")</f>
        <v>#N/A N/A</v>
      </c>
      <c r="CI454" s="34" t="str">
        <f ca="1">IF($A454&lt;&gt;"",_xll.BCurveInt(_xll.BCurveStrip("S23","Curvedate",$A454),"Df.Mid",$A454+CI$1),"")</f>
        <v>#N/A N/A</v>
      </c>
      <c r="CJ454" s="34" t="str">
        <f ca="1">IF($A454&lt;&gt;"",_xll.BCurveInt(_xll.BCurveStrip("S23","Curvedate",$A454),"Df.Mid",$A454+CJ$1),"")</f>
        <v>#N/A N/A</v>
      </c>
      <c r="CK454" s="34" t="str">
        <f ca="1">IF($A454&lt;&gt;"",_xll.BCurveInt(_xll.BCurveStrip("S23","Curvedate",$A454),"Df.Mid",$A454+CK$1),"")</f>
        <v>#N/A N/A</v>
      </c>
      <c r="CL454" s="34" t="str">
        <f ca="1">IF($A454&lt;&gt;"",_xll.BCurveInt(_xll.BCurveStrip("S23","Curvedate",$A454),"Df.Mid",$A454+CL$1),"")</f>
        <v>#N/A N/A</v>
      </c>
      <c r="CM454" s="34" t="str">
        <f ca="1">IF($A454&lt;&gt;"",_xll.BCurveInt(_xll.BCurveStrip("S23","Curvedate",$A454),"Df.Mid",$A454+CM$1),"")</f>
        <v>#N/A N/A</v>
      </c>
      <c r="CN454" s="34" t="str">
        <f ca="1">IF($A454&lt;&gt;"",_xll.BCurveInt(_xll.BCurveStrip("S23","Curvedate",$A454),"Df.Mid",$A454+CN$1),"")</f>
        <v>#N/A N/A</v>
      </c>
      <c r="CO454" s="34" t="str">
        <f ca="1">IF($A454&lt;&gt;"",_xll.BCurveInt(_xll.BCurveStrip("S23","Curvedate",$A454),"Df.Mid",$A454+CO$1),"")</f>
        <v>#N/A N/A</v>
      </c>
      <c r="CP454" s="34" t="str">
        <f ca="1">IF($A454&lt;&gt;"",_xll.BCurveInt(_xll.BCurveStrip("S23","Curvedate",$A454),"Df.Mid",$A454+CP$1),"")</f>
        <v>#N/A N/A</v>
      </c>
      <c r="CQ454" s="34" t="str">
        <f ca="1">IF($A454&lt;&gt;"",_xll.BCurveInt(_xll.BCurveStrip("S23","Curvedate",$A454),"Df.Mid",$A454+CQ$1),"")</f>
        <v>#N/A N/A</v>
      </c>
      <c r="CR454" s="34" t="str">
        <f ca="1">IF($A454&lt;&gt;"",_xll.BCurveInt(_xll.BCurveStrip("S23","Curvedate",$A454),"Df.Mid",$A454+CR$1),"")</f>
        <v>#N/A N/A</v>
      </c>
      <c r="CS454" s="34" t="str">
        <f ca="1">IF($A454&lt;&gt;"",_xll.BCurveInt(_xll.BCurveStrip("S23","Curvedate",$A454),"Df.Mid",$A454+CS$1),"")</f>
        <v>#N/A N/A</v>
      </c>
      <c r="CT454" s="34" t="str">
        <f ca="1">IF($A454&lt;&gt;"",_xll.BCurveInt(_xll.BCurveStrip("S23","Curvedate",$A454),"Df.Mid",$A454+CT$1),"")</f>
        <v>#N/A N/A</v>
      </c>
      <c r="CU454" s="34" t="str">
        <f ca="1">IF($A454&lt;&gt;"",_xll.BCurveInt(_xll.BCurveStrip("S23","Curvedate",$A454),"Df.Mid",$A454+CU$1),"")</f>
        <v>#N/A N/A</v>
      </c>
      <c r="CV454" s="34" t="str">
        <f ca="1">IF($A454&lt;&gt;"",_xll.BCurveInt(_xll.BCurveStrip("S23","Curvedate",$A454),"Df.Mid",$A454+CV$1),"")</f>
        <v>#N/A N/A</v>
      </c>
      <c r="CW454" s="34" t="str">
        <f ca="1">IF($A454&lt;&gt;"",_xll.BCurveInt(_xll.BCurveStrip("S23","Curvedate",$A454),"Df.Mid",$A454+CW$1),"")</f>
        <v>#N/A N/A</v>
      </c>
      <c r="CX454" s="34" t="str">
        <f ca="1">IF($A454&lt;&gt;"",_xll.BCurveInt(_xll.BCurveStrip("S23","Curvedate",$A454),"Df.Mid",$A454+CX$1),"")</f>
        <v>#N/A N/A</v>
      </c>
      <c r="CY454" s="34" t="str">
        <f ca="1">IF($A454&lt;&gt;"",_xll.BCurveInt(_xll.BCurveStrip("S23","Curvedate",$A454),"Df.Mid",$A454+CY$1),"")</f>
        <v>#N/A N/A</v>
      </c>
      <c r="CZ454" s="34" t="str">
        <f ca="1">IF($A454&lt;&gt;"",_xll.BCurveInt(_xll.BCurveStrip("S23","Curvedate",$A454),"Df.Mid",$A454+CZ$1),"")</f>
        <v>#N/A N/A</v>
      </c>
      <c r="DA454" s="34" t="str">
        <f ca="1">IF($A454&lt;&gt;"",_xll.BCurveInt(_xll.BCurveStrip("S23","Curvedate",$A454),"Df.Mid",$A454+DA$1),"")</f>
        <v>#N/A N/A</v>
      </c>
      <c r="DB454" s="34" t="str">
        <f ca="1">IF($A454&lt;&gt;"",_xll.BCurveInt(_xll.BCurveStrip("S23","Curvedate",$A454),"Df.Mid",$A454+DB$1),"")</f>
        <v>#N/A N/A</v>
      </c>
    </row>
    <row r="455" spans="1:106" x14ac:dyDescent="0.2">
      <c r="A455" s="13">
        <f t="shared" ca="1" si="7"/>
        <v>44907</v>
      </c>
      <c r="B455" s="34" t="str">
        <f ca="1">IF($A455&lt;&gt;"",_xll.BCurveInt(_xll.BCurveStrip("S23","Curvedate",$A455),"Df.Mid",$A455+B$1),"")</f>
        <v>#N/A N/A</v>
      </c>
      <c r="C455" s="34" t="str">
        <f ca="1">IF($A455&lt;&gt;"",_xll.BCurveInt(_xll.BCurveStrip("S23","Curvedate",$A455),"Df.Mid",$A455+C$1),"")</f>
        <v>#N/A N/A</v>
      </c>
      <c r="D455" s="34" t="str">
        <f ca="1">IF($A455&lt;&gt;"",_xll.BCurveInt(_xll.BCurveStrip("S23","Curvedate",$A455),"Df.Mid",$A455+D$1),"")</f>
        <v>#N/A N/A</v>
      </c>
      <c r="E455" s="34" t="str">
        <f ca="1">IF($A455&lt;&gt;"",_xll.BCurveInt(_xll.BCurveStrip("S23","Curvedate",$A455),"Df.Mid",$A455+E$1),"")</f>
        <v>#N/A N/A</v>
      </c>
      <c r="F455" s="34" t="str">
        <f ca="1">IF($A455&lt;&gt;"",_xll.BCurveInt(_xll.BCurveStrip("S23","Curvedate",$A455),"Df.Mid",$A455+F$1),"")</f>
        <v>#N/A N/A</v>
      </c>
      <c r="G455" s="34" t="str">
        <f ca="1">IF($A455&lt;&gt;"",_xll.BCurveInt(_xll.BCurveStrip("S23","Curvedate",$A455),"Df.Mid",$A455+G$1),"")</f>
        <v>#N/A N/A</v>
      </c>
      <c r="H455" s="34" t="str">
        <f ca="1">IF($A455&lt;&gt;"",_xll.BCurveInt(_xll.BCurveStrip("S23","Curvedate",$A455),"Df.Mid",$A455+H$1),"")</f>
        <v>#N/A N/A</v>
      </c>
      <c r="I455" s="34" t="str">
        <f ca="1">IF($A455&lt;&gt;"",_xll.BCurveInt(_xll.BCurveStrip("S23","Curvedate",$A455),"Df.Mid",$A455+I$1),"")</f>
        <v>#N/A N/A</v>
      </c>
      <c r="J455" s="34" t="str">
        <f ca="1">IF($A455&lt;&gt;"",_xll.BCurveInt(_xll.BCurveStrip("S23","Curvedate",$A455),"Df.Mid",$A455+J$1),"")</f>
        <v>#N/A N/A</v>
      </c>
      <c r="K455" s="34" t="str">
        <f ca="1">IF($A455&lt;&gt;"",_xll.BCurveInt(_xll.BCurveStrip("S23","Curvedate",$A455),"Df.Mid",$A455+K$1),"")</f>
        <v>#N/A N/A</v>
      </c>
      <c r="L455" s="34" t="str">
        <f ca="1">IF($A455&lt;&gt;"",_xll.BCurveInt(_xll.BCurveStrip("S23","Curvedate",$A455),"Df.Mid",$A455+L$1),"")</f>
        <v>#N/A N/A</v>
      </c>
      <c r="M455" s="34" t="str">
        <f ca="1">IF($A455&lt;&gt;"",_xll.BCurveInt(_xll.BCurveStrip("S23","Curvedate",$A455),"Df.Mid",$A455+M$1),"")</f>
        <v>#N/A N/A</v>
      </c>
      <c r="N455" s="34" t="str">
        <f ca="1">IF($A455&lt;&gt;"",_xll.BCurveInt(_xll.BCurveStrip("S23","Curvedate",$A455),"Df.Mid",$A455+N$1),"")</f>
        <v>#N/A N/A</v>
      </c>
      <c r="O455" s="34" t="str">
        <f ca="1">IF($A455&lt;&gt;"",_xll.BCurveInt(_xll.BCurveStrip("S23","Curvedate",$A455),"Df.Mid",$A455+O$1),"")</f>
        <v>#N/A N/A</v>
      </c>
      <c r="P455" s="34" t="str">
        <f ca="1">IF($A455&lt;&gt;"",_xll.BCurveInt(_xll.BCurveStrip("S23","Curvedate",$A455),"Df.Mid",$A455+P$1),"")</f>
        <v>#N/A N/A</v>
      </c>
      <c r="Q455" s="34" t="str">
        <f ca="1">IF($A455&lt;&gt;"",_xll.BCurveInt(_xll.BCurveStrip("S23","Curvedate",$A455),"Df.Mid",$A455+Q$1),"")</f>
        <v>#N/A N/A</v>
      </c>
      <c r="R455" s="34" t="str">
        <f ca="1">IF($A455&lt;&gt;"",_xll.BCurveInt(_xll.BCurveStrip("S23","Curvedate",$A455),"Df.Mid",$A455+R$1),"")</f>
        <v>#N/A N/A</v>
      </c>
      <c r="S455" s="34" t="str">
        <f ca="1">IF($A455&lt;&gt;"",_xll.BCurveInt(_xll.BCurveStrip("S23","Curvedate",$A455),"Df.Mid",$A455+S$1),"")</f>
        <v>#N/A N/A</v>
      </c>
      <c r="T455" s="34" t="str">
        <f ca="1">IF($A455&lt;&gt;"",_xll.BCurveInt(_xll.BCurveStrip("S23","Curvedate",$A455),"Df.Mid",$A455+T$1),"")</f>
        <v>#N/A N/A</v>
      </c>
      <c r="U455" s="34" t="str">
        <f ca="1">IF($A455&lt;&gt;"",_xll.BCurveInt(_xll.BCurveStrip("S23","Curvedate",$A455),"Df.Mid",$A455+U$1),"")</f>
        <v>#N/A N/A</v>
      </c>
      <c r="V455" s="34" t="str">
        <f ca="1">IF($A455&lt;&gt;"",_xll.BCurveInt(_xll.BCurveStrip("S23","Curvedate",$A455),"Df.Mid",$A455+V$1),"")</f>
        <v>#N/A N/A</v>
      </c>
      <c r="W455" s="34" t="str">
        <f ca="1">IF($A455&lt;&gt;"",_xll.BCurveInt(_xll.BCurveStrip("S23","Curvedate",$A455),"Df.Mid",$A455+W$1),"")</f>
        <v>#N/A N/A</v>
      </c>
      <c r="X455" s="34" t="str">
        <f ca="1">IF($A455&lt;&gt;"",_xll.BCurveInt(_xll.BCurveStrip("S23","Curvedate",$A455),"Df.Mid",$A455+X$1),"")</f>
        <v>#N/A N/A</v>
      </c>
      <c r="Y455" s="34" t="str">
        <f ca="1">IF($A455&lt;&gt;"",_xll.BCurveInt(_xll.BCurveStrip("S23","Curvedate",$A455),"Df.Mid",$A455+Y$1),"")</f>
        <v>#N/A N/A</v>
      </c>
      <c r="Z455" s="34" t="str">
        <f ca="1">IF($A455&lt;&gt;"",_xll.BCurveInt(_xll.BCurveStrip("S23","Curvedate",$A455),"Df.Mid",$A455+Z$1),"")</f>
        <v>#N/A N/A</v>
      </c>
      <c r="AA455" s="34" t="str">
        <f ca="1">IF($A455&lt;&gt;"",_xll.BCurveInt(_xll.BCurveStrip("S23","Curvedate",$A455),"Df.Mid",$A455+AA$1),"")</f>
        <v>#N/A N/A</v>
      </c>
      <c r="AB455" s="34" t="str">
        <f ca="1">IF($A455&lt;&gt;"",_xll.BCurveInt(_xll.BCurveStrip("S23","Curvedate",$A455),"Df.Mid",$A455+AB$1),"")</f>
        <v>#N/A N/A</v>
      </c>
      <c r="AC455" s="34" t="str">
        <f ca="1">IF($A455&lt;&gt;"",_xll.BCurveInt(_xll.BCurveStrip("S23","Curvedate",$A455),"Df.Mid",$A455+AC$1),"")</f>
        <v>#N/A N/A</v>
      </c>
      <c r="AD455" s="34" t="str">
        <f ca="1">IF($A455&lt;&gt;"",_xll.BCurveInt(_xll.BCurveStrip("S23","Curvedate",$A455),"Df.Mid",$A455+AD$1),"")</f>
        <v>#N/A N/A</v>
      </c>
      <c r="AE455" s="34" t="str">
        <f ca="1">IF($A455&lt;&gt;"",_xll.BCurveInt(_xll.BCurveStrip("S23","Curvedate",$A455),"Df.Mid",$A455+AE$1),"")</f>
        <v>#N/A N/A</v>
      </c>
      <c r="AF455" s="34" t="str">
        <f ca="1">IF($A455&lt;&gt;"",_xll.BCurveInt(_xll.BCurveStrip("S23","Curvedate",$A455),"Df.Mid",$A455+AF$1),"")</f>
        <v>#N/A N/A</v>
      </c>
      <c r="AG455" s="34" t="str">
        <f ca="1">IF($A455&lt;&gt;"",_xll.BCurveInt(_xll.BCurveStrip("S23","Curvedate",$A455),"Df.Mid",$A455+AG$1),"")</f>
        <v>#N/A N/A</v>
      </c>
      <c r="AH455" s="34" t="str">
        <f ca="1">IF($A455&lt;&gt;"",_xll.BCurveInt(_xll.BCurveStrip("S23","Curvedate",$A455),"Df.Mid",$A455+AH$1),"")</f>
        <v>#N/A N/A</v>
      </c>
      <c r="AI455" s="34" t="str">
        <f ca="1">IF($A455&lt;&gt;"",_xll.BCurveInt(_xll.BCurveStrip("S23","Curvedate",$A455),"Df.Mid",$A455+AI$1),"")</f>
        <v>#N/A N/A</v>
      </c>
      <c r="AJ455" s="34" t="str">
        <f ca="1">IF($A455&lt;&gt;"",_xll.BCurveInt(_xll.BCurveStrip("S23","Curvedate",$A455),"Df.Mid",$A455+AJ$1),"")</f>
        <v>#N/A N/A</v>
      </c>
      <c r="AK455" s="34" t="str">
        <f ca="1">IF($A455&lt;&gt;"",_xll.BCurveInt(_xll.BCurveStrip("S23","Curvedate",$A455),"Df.Mid",$A455+AK$1),"")</f>
        <v>#N/A N/A</v>
      </c>
      <c r="AL455" s="34" t="str">
        <f ca="1">IF($A455&lt;&gt;"",_xll.BCurveInt(_xll.BCurveStrip("S23","Curvedate",$A455),"Df.Mid",$A455+AL$1),"")</f>
        <v>#N/A N/A</v>
      </c>
      <c r="AM455" s="34" t="str">
        <f ca="1">IF($A455&lt;&gt;"",_xll.BCurveInt(_xll.BCurveStrip("S23","Curvedate",$A455),"Df.Mid",$A455+AM$1),"")</f>
        <v>#N/A N/A</v>
      </c>
      <c r="AN455" s="34" t="str">
        <f ca="1">IF($A455&lt;&gt;"",_xll.BCurveInt(_xll.BCurveStrip("S23","Curvedate",$A455),"Df.Mid",$A455+AN$1),"")</f>
        <v>#N/A N/A</v>
      </c>
      <c r="AO455" s="34" t="str">
        <f ca="1">IF($A455&lt;&gt;"",_xll.BCurveInt(_xll.BCurveStrip("S23","Curvedate",$A455),"Df.Mid",$A455+AO$1),"")</f>
        <v>#N/A N/A</v>
      </c>
      <c r="AP455" s="34" t="str">
        <f ca="1">IF($A455&lt;&gt;"",_xll.BCurveInt(_xll.BCurveStrip("S23","Curvedate",$A455),"Df.Mid",$A455+AP$1),"")</f>
        <v>#N/A N/A</v>
      </c>
      <c r="AQ455" s="34" t="str">
        <f ca="1">IF($A455&lt;&gt;"",_xll.BCurveInt(_xll.BCurveStrip("S23","Curvedate",$A455),"Df.Mid",$A455+AQ$1),"")</f>
        <v>#N/A N/A</v>
      </c>
      <c r="AR455" s="34" t="str">
        <f ca="1">IF($A455&lt;&gt;"",_xll.BCurveInt(_xll.BCurveStrip("S23","Curvedate",$A455),"Df.Mid",$A455+AR$1),"")</f>
        <v>#N/A N/A</v>
      </c>
      <c r="AS455" s="34" t="str">
        <f ca="1">IF($A455&lt;&gt;"",_xll.BCurveInt(_xll.BCurveStrip("S23","Curvedate",$A455),"Df.Mid",$A455+AS$1),"")</f>
        <v>#N/A N/A</v>
      </c>
      <c r="AT455" s="34" t="str">
        <f ca="1">IF($A455&lt;&gt;"",_xll.BCurveInt(_xll.BCurveStrip("S23","Curvedate",$A455),"Df.Mid",$A455+AT$1),"")</f>
        <v>#N/A N/A</v>
      </c>
      <c r="AU455" s="34" t="str">
        <f ca="1">IF($A455&lt;&gt;"",_xll.BCurveInt(_xll.BCurveStrip("S23","Curvedate",$A455),"Df.Mid",$A455+AU$1),"")</f>
        <v>#N/A N/A</v>
      </c>
      <c r="AV455" s="34" t="str">
        <f ca="1">IF($A455&lt;&gt;"",_xll.BCurveInt(_xll.BCurveStrip("S23","Curvedate",$A455),"Df.Mid",$A455+AV$1),"")</f>
        <v>#N/A N/A</v>
      </c>
      <c r="AW455" s="34" t="str">
        <f ca="1">IF($A455&lt;&gt;"",_xll.BCurveInt(_xll.BCurveStrip("S23","Curvedate",$A455),"Df.Mid",$A455+AW$1),"")</f>
        <v>#N/A N/A</v>
      </c>
      <c r="AX455" s="34" t="str">
        <f ca="1">IF($A455&lt;&gt;"",_xll.BCurveInt(_xll.BCurveStrip("S23","Curvedate",$A455),"Df.Mid",$A455+AX$1),"")</f>
        <v>#N/A N/A</v>
      </c>
      <c r="AY455" s="34" t="str">
        <f ca="1">IF($A455&lt;&gt;"",_xll.BCurveInt(_xll.BCurveStrip("S23","Curvedate",$A455),"Df.Mid",$A455+AY$1),"")</f>
        <v>#N/A N/A</v>
      </c>
      <c r="AZ455" s="34" t="str">
        <f ca="1">IF($A455&lt;&gt;"",_xll.BCurveInt(_xll.BCurveStrip("S23","Curvedate",$A455),"Df.Mid",$A455+AZ$1),"")</f>
        <v>#N/A N/A</v>
      </c>
      <c r="BA455" s="34" t="str">
        <f ca="1">IF($A455&lt;&gt;"",_xll.BCurveInt(_xll.BCurveStrip("S23","Curvedate",$A455),"Df.Mid",$A455+BA$1),"")</f>
        <v>#N/A N/A</v>
      </c>
      <c r="BB455" s="34" t="str">
        <f ca="1">IF($A455&lt;&gt;"",_xll.BCurveInt(_xll.BCurveStrip("S23","Curvedate",$A455),"Df.Mid",$A455+BB$1),"")</f>
        <v>#N/A N/A</v>
      </c>
      <c r="BC455" s="34" t="str">
        <f ca="1">IF($A455&lt;&gt;"",_xll.BCurveInt(_xll.BCurveStrip("S23","Curvedate",$A455),"Df.Mid",$A455+BC$1),"")</f>
        <v>#N/A N/A</v>
      </c>
      <c r="BD455" s="34" t="str">
        <f ca="1">IF($A455&lt;&gt;"",_xll.BCurveInt(_xll.BCurveStrip("S23","Curvedate",$A455),"Df.Mid",$A455+BD$1),"")</f>
        <v>#N/A N/A</v>
      </c>
      <c r="BE455" s="34" t="str">
        <f ca="1">IF($A455&lt;&gt;"",_xll.BCurveInt(_xll.BCurveStrip("S23","Curvedate",$A455),"Df.Mid",$A455+BE$1),"")</f>
        <v>#N/A N/A</v>
      </c>
      <c r="BF455" s="34" t="str">
        <f ca="1">IF($A455&lt;&gt;"",_xll.BCurveInt(_xll.BCurveStrip("S23","Curvedate",$A455),"Df.Mid",$A455+BF$1),"")</f>
        <v>#N/A N/A</v>
      </c>
      <c r="BG455" s="34" t="str">
        <f ca="1">IF($A455&lt;&gt;"",_xll.BCurveInt(_xll.BCurveStrip("S23","Curvedate",$A455),"Df.Mid",$A455+BG$1),"")</f>
        <v>#N/A N/A</v>
      </c>
      <c r="BH455" s="34" t="str">
        <f ca="1">IF($A455&lt;&gt;"",_xll.BCurveInt(_xll.BCurveStrip("S23","Curvedate",$A455),"Df.Mid",$A455+BH$1),"")</f>
        <v>#N/A N/A</v>
      </c>
      <c r="BI455" s="34" t="str">
        <f ca="1">IF($A455&lt;&gt;"",_xll.BCurveInt(_xll.BCurveStrip("S23","Curvedate",$A455),"Df.Mid",$A455+BI$1),"")</f>
        <v>#N/A N/A</v>
      </c>
      <c r="BJ455" s="34" t="str">
        <f ca="1">IF($A455&lt;&gt;"",_xll.BCurveInt(_xll.BCurveStrip("S23","Curvedate",$A455),"Df.Mid",$A455+BJ$1),"")</f>
        <v>#N/A N/A</v>
      </c>
      <c r="BK455" s="34" t="str">
        <f ca="1">IF($A455&lt;&gt;"",_xll.BCurveInt(_xll.BCurveStrip("S23","Curvedate",$A455),"Df.Mid",$A455+BK$1),"")</f>
        <v>#N/A N/A</v>
      </c>
      <c r="BL455" s="34" t="str">
        <f ca="1">IF($A455&lt;&gt;"",_xll.BCurveInt(_xll.BCurveStrip("S23","Curvedate",$A455),"Df.Mid",$A455+BL$1),"")</f>
        <v>#N/A N/A</v>
      </c>
      <c r="BM455" s="34" t="str">
        <f ca="1">IF($A455&lt;&gt;"",_xll.BCurveInt(_xll.BCurveStrip("S23","Curvedate",$A455),"Df.Mid",$A455+BM$1),"")</f>
        <v>#N/A N/A</v>
      </c>
      <c r="BN455" s="34" t="str">
        <f ca="1">IF($A455&lt;&gt;"",_xll.BCurveInt(_xll.BCurveStrip("S23","Curvedate",$A455),"Df.Mid",$A455+BN$1),"")</f>
        <v>#N/A N/A</v>
      </c>
      <c r="BO455" s="34" t="str">
        <f ca="1">IF($A455&lt;&gt;"",_xll.BCurveInt(_xll.BCurveStrip("S23","Curvedate",$A455),"Df.Mid",$A455+BO$1),"")</f>
        <v>#N/A N/A</v>
      </c>
      <c r="BP455" s="34" t="str">
        <f ca="1">IF($A455&lt;&gt;"",_xll.BCurveInt(_xll.BCurveStrip("S23","Curvedate",$A455),"Df.Mid",$A455+BP$1),"")</f>
        <v>#N/A N/A</v>
      </c>
      <c r="BQ455" s="34" t="str">
        <f ca="1">IF($A455&lt;&gt;"",_xll.BCurveInt(_xll.BCurveStrip("S23","Curvedate",$A455),"Df.Mid",$A455+BQ$1),"")</f>
        <v>#N/A N/A</v>
      </c>
      <c r="BR455" s="34" t="str">
        <f ca="1">IF($A455&lt;&gt;"",_xll.BCurveInt(_xll.BCurveStrip("S23","Curvedate",$A455),"Df.Mid",$A455+BR$1),"")</f>
        <v>#N/A N/A</v>
      </c>
      <c r="BS455" s="34" t="str">
        <f ca="1">IF($A455&lt;&gt;"",_xll.BCurveInt(_xll.BCurveStrip("S23","Curvedate",$A455),"Df.Mid",$A455+BS$1),"")</f>
        <v>#N/A N/A</v>
      </c>
      <c r="BT455" s="34" t="str">
        <f ca="1">IF($A455&lt;&gt;"",_xll.BCurveInt(_xll.BCurveStrip("S23","Curvedate",$A455),"Df.Mid",$A455+BT$1),"")</f>
        <v>#N/A N/A</v>
      </c>
      <c r="BU455" s="34" t="str">
        <f ca="1">IF($A455&lt;&gt;"",_xll.BCurveInt(_xll.BCurveStrip("S23","Curvedate",$A455),"Df.Mid",$A455+BU$1),"")</f>
        <v>#N/A N/A</v>
      </c>
      <c r="BV455" s="34" t="str">
        <f ca="1">IF($A455&lt;&gt;"",_xll.BCurveInt(_xll.BCurveStrip("S23","Curvedate",$A455),"Df.Mid",$A455+BV$1),"")</f>
        <v>#N/A N/A</v>
      </c>
      <c r="BW455" s="34" t="str">
        <f ca="1">IF($A455&lt;&gt;"",_xll.BCurveInt(_xll.BCurveStrip("S23","Curvedate",$A455),"Df.Mid",$A455+BW$1),"")</f>
        <v>#N/A N/A</v>
      </c>
      <c r="BX455" s="34" t="str">
        <f ca="1">IF($A455&lt;&gt;"",_xll.BCurveInt(_xll.BCurveStrip("S23","Curvedate",$A455),"Df.Mid",$A455+BX$1),"")</f>
        <v>#N/A N/A</v>
      </c>
      <c r="BY455" s="34" t="str">
        <f ca="1">IF($A455&lt;&gt;"",_xll.BCurveInt(_xll.BCurveStrip("S23","Curvedate",$A455),"Df.Mid",$A455+BY$1),"")</f>
        <v>#N/A N/A</v>
      </c>
      <c r="BZ455" s="34" t="str">
        <f ca="1">IF($A455&lt;&gt;"",_xll.BCurveInt(_xll.BCurveStrip("S23","Curvedate",$A455),"Df.Mid",$A455+BZ$1),"")</f>
        <v>#N/A N/A</v>
      </c>
      <c r="CA455" s="34" t="str">
        <f ca="1">IF($A455&lt;&gt;"",_xll.BCurveInt(_xll.BCurveStrip("S23","Curvedate",$A455),"Df.Mid",$A455+CA$1),"")</f>
        <v>#N/A N/A</v>
      </c>
      <c r="CB455" s="34" t="str">
        <f ca="1">IF($A455&lt;&gt;"",_xll.BCurveInt(_xll.BCurveStrip("S23","Curvedate",$A455),"Df.Mid",$A455+CB$1),"")</f>
        <v>#N/A N/A</v>
      </c>
      <c r="CC455" s="34" t="str">
        <f ca="1">IF($A455&lt;&gt;"",_xll.BCurveInt(_xll.BCurveStrip("S23","Curvedate",$A455),"Df.Mid",$A455+CC$1),"")</f>
        <v>#N/A N/A</v>
      </c>
      <c r="CD455" s="34" t="str">
        <f ca="1">IF($A455&lt;&gt;"",_xll.BCurveInt(_xll.BCurveStrip("S23","Curvedate",$A455),"Df.Mid",$A455+CD$1),"")</f>
        <v>#N/A N/A</v>
      </c>
      <c r="CE455" s="34" t="str">
        <f ca="1">IF($A455&lt;&gt;"",_xll.BCurveInt(_xll.BCurveStrip("S23","Curvedate",$A455),"Df.Mid",$A455+CE$1),"")</f>
        <v>#N/A N/A</v>
      </c>
      <c r="CF455" s="34" t="str">
        <f ca="1">IF($A455&lt;&gt;"",_xll.BCurveInt(_xll.BCurveStrip("S23","Curvedate",$A455),"Df.Mid",$A455+CF$1),"")</f>
        <v>#N/A N/A</v>
      </c>
      <c r="CG455" s="34" t="str">
        <f ca="1">IF($A455&lt;&gt;"",_xll.BCurveInt(_xll.BCurveStrip("S23","Curvedate",$A455),"Df.Mid",$A455+CG$1),"")</f>
        <v>#N/A N/A</v>
      </c>
      <c r="CH455" s="34" t="str">
        <f ca="1">IF($A455&lt;&gt;"",_xll.BCurveInt(_xll.BCurveStrip("S23","Curvedate",$A455),"Df.Mid",$A455+CH$1),"")</f>
        <v>#N/A N/A</v>
      </c>
      <c r="CI455" s="34" t="str">
        <f ca="1">IF($A455&lt;&gt;"",_xll.BCurveInt(_xll.BCurveStrip("S23","Curvedate",$A455),"Df.Mid",$A455+CI$1),"")</f>
        <v>#N/A N/A</v>
      </c>
      <c r="CJ455" s="34" t="str">
        <f ca="1">IF($A455&lt;&gt;"",_xll.BCurveInt(_xll.BCurveStrip("S23","Curvedate",$A455),"Df.Mid",$A455+CJ$1),"")</f>
        <v>#N/A N/A</v>
      </c>
      <c r="CK455" s="34" t="str">
        <f ca="1">IF($A455&lt;&gt;"",_xll.BCurveInt(_xll.BCurveStrip("S23","Curvedate",$A455),"Df.Mid",$A455+CK$1),"")</f>
        <v>#N/A N/A</v>
      </c>
      <c r="CL455" s="34" t="str">
        <f ca="1">IF($A455&lt;&gt;"",_xll.BCurveInt(_xll.BCurveStrip("S23","Curvedate",$A455),"Df.Mid",$A455+CL$1),"")</f>
        <v>#N/A N/A</v>
      </c>
      <c r="CM455" s="34" t="str">
        <f ca="1">IF($A455&lt;&gt;"",_xll.BCurveInt(_xll.BCurveStrip("S23","Curvedate",$A455),"Df.Mid",$A455+CM$1),"")</f>
        <v>#N/A N/A</v>
      </c>
      <c r="CN455" s="34" t="str">
        <f ca="1">IF($A455&lt;&gt;"",_xll.BCurveInt(_xll.BCurveStrip("S23","Curvedate",$A455),"Df.Mid",$A455+CN$1),"")</f>
        <v>#N/A N/A</v>
      </c>
      <c r="CO455" s="34" t="str">
        <f ca="1">IF($A455&lt;&gt;"",_xll.BCurveInt(_xll.BCurveStrip("S23","Curvedate",$A455),"Df.Mid",$A455+CO$1),"")</f>
        <v>#N/A N/A</v>
      </c>
      <c r="CP455" s="34" t="str">
        <f ca="1">IF($A455&lt;&gt;"",_xll.BCurveInt(_xll.BCurveStrip("S23","Curvedate",$A455),"Df.Mid",$A455+CP$1),"")</f>
        <v>#N/A N/A</v>
      </c>
      <c r="CQ455" s="34" t="str">
        <f ca="1">IF($A455&lt;&gt;"",_xll.BCurveInt(_xll.BCurveStrip("S23","Curvedate",$A455),"Df.Mid",$A455+CQ$1),"")</f>
        <v>#N/A N/A</v>
      </c>
      <c r="CR455" s="34" t="str">
        <f ca="1">IF($A455&lt;&gt;"",_xll.BCurveInt(_xll.BCurveStrip("S23","Curvedate",$A455),"Df.Mid",$A455+CR$1),"")</f>
        <v>#N/A N/A</v>
      </c>
      <c r="CS455" s="34" t="str">
        <f ca="1">IF($A455&lt;&gt;"",_xll.BCurveInt(_xll.BCurveStrip("S23","Curvedate",$A455),"Df.Mid",$A455+CS$1),"")</f>
        <v>#N/A N/A</v>
      </c>
      <c r="CT455" s="34" t="str">
        <f ca="1">IF($A455&lt;&gt;"",_xll.BCurveInt(_xll.BCurveStrip("S23","Curvedate",$A455),"Df.Mid",$A455+CT$1),"")</f>
        <v>#N/A N/A</v>
      </c>
      <c r="CU455" s="34" t="str">
        <f ca="1">IF($A455&lt;&gt;"",_xll.BCurveInt(_xll.BCurveStrip("S23","Curvedate",$A455),"Df.Mid",$A455+CU$1),"")</f>
        <v>#N/A N/A</v>
      </c>
      <c r="CV455" s="34" t="str">
        <f ca="1">IF($A455&lt;&gt;"",_xll.BCurveInt(_xll.BCurveStrip("S23","Curvedate",$A455),"Df.Mid",$A455+CV$1),"")</f>
        <v>#N/A N/A</v>
      </c>
      <c r="CW455" s="34" t="str">
        <f ca="1">IF($A455&lt;&gt;"",_xll.BCurveInt(_xll.BCurveStrip("S23","Curvedate",$A455),"Df.Mid",$A455+CW$1),"")</f>
        <v>#N/A N/A</v>
      </c>
      <c r="CX455" s="34" t="str">
        <f ca="1">IF($A455&lt;&gt;"",_xll.BCurveInt(_xll.BCurveStrip("S23","Curvedate",$A455),"Df.Mid",$A455+CX$1),"")</f>
        <v>#N/A N/A</v>
      </c>
      <c r="CY455" s="34" t="str">
        <f ca="1">IF($A455&lt;&gt;"",_xll.BCurveInt(_xll.BCurveStrip("S23","Curvedate",$A455),"Df.Mid",$A455+CY$1),"")</f>
        <v>#N/A N/A</v>
      </c>
      <c r="CZ455" s="34" t="str">
        <f ca="1">IF($A455&lt;&gt;"",_xll.BCurveInt(_xll.BCurveStrip("S23","Curvedate",$A455),"Df.Mid",$A455+CZ$1),"")</f>
        <v>#N/A N/A</v>
      </c>
      <c r="DA455" s="34" t="str">
        <f ca="1">IF($A455&lt;&gt;"",_xll.BCurveInt(_xll.BCurveStrip("S23","Curvedate",$A455),"Df.Mid",$A455+DA$1),"")</f>
        <v>#N/A N/A</v>
      </c>
      <c r="DB455" s="34" t="str">
        <f ca="1">IF($A455&lt;&gt;"",_xll.BCurveInt(_xll.BCurveStrip("S23","Curvedate",$A455),"Df.Mid",$A455+DB$1),"")</f>
        <v>#N/A N/A</v>
      </c>
    </row>
    <row r="456" spans="1:106" x14ac:dyDescent="0.2">
      <c r="A456" s="13">
        <f t="shared" ca="1" si="7"/>
        <v>44908</v>
      </c>
      <c r="B456" s="34" t="str">
        <f ca="1">IF($A456&lt;&gt;"",_xll.BCurveInt(_xll.BCurveStrip("S23","Curvedate",$A456),"Df.Mid",$A456+B$1),"")</f>
        <v>#N/A N/A</v>
      </c>
      <c r="C456" s="34" t="str">
        <f ca="1">IF($A456&lt;&gt;"",_xll.BCurveInt(_xll.BCurveStrip("S23","Curvedate",$A456),"Df.Mid",$A456+C$1),"")</f>
        <v>#N/A N/A</v>
      </c>
      <c r="D456" s="34" t="str">
        <f ca="1">IF($A456&lt;&gt;"",_xll.BCurveInt(_xll.BCurveStrip("S23","Curvedate",$A456),"Df.Mid",$A456+D$1),"")</f>
        <v>#N/A N/A</v>
      </c>
      <c r="E456" s="34" t="str">
        <f ca="1">IF($A456&lt;&gt;"",_xll.BCurveInt(_xll.BCurveStrip("S23","Curvedate",$A456),"Df.Mid",$A456+E$1),"")</f>
        <v>#N/A N/A</v>
      </c>
      <c r="F456" s="34" t="str">
        <f ca="1">IF($A456&lt;&gt;"",_xll.BCurveInt(_xll.BCurveStrip("S23","Curvedate",$A456),"Df.Mid",$A456+F$1),"")</f>
        <v>#N/A N/A</v>
      </c>
      <c r="G456" s="34" t="str">
        <f ca="1">IF($A456&lt;&gt;"",_xll.BCurveInt(_xll.BCurveStrip("S23","Curvedate",$A456),"Df.Mid",$A456+G$1),"")</f>
        <v>#N/A N/A</v>
      </c>
      <c r="H456" s="34" t="str">
        <f ca="1">IF($A456&lt;&gt;"",_xll.BCurveInt(_xll.BCurveStrip("S23","Curvedate",$A456),"Df.Mid",$A456+H$1),"")</f>
        <v>#N/A N/A</v>
      </c>
      <c r="I456" s="34" t="str">
        <f ca="1">IF($A456&lt;&gt;"",_xll.BCurveInt(_xll.BCurveStrip("S23","Curvedate",$A456),"Df.Mid",$A456+I$1),"")</f>
        <v>#N/A N/A</v>
      </c>
      <c r="J456" s="34" t="str">
        <f ca="1">IF($A456&lt;&gt;"",_xll.BCurveInt(_xll.BCurveStrip("S23","Curvedate",$A456),"Df.Mid",$A456+J$1),"")</f>
        <v>#N/A N/A</v>
      </c>
      <c r="K456" s="34" t="str">
        <f ca="1">IF($A456&lt;&gt;"",_xll.BCurveInt(_xll.BCurveStrip("S23","Curvedate",$A456),"Df.Mid",$A456+K$1),"")</f>
        <v>#N/A N/A</v>
      </c>
      <c r="L456" s="34" t="str">
        <f ca="1">IF($A456&lt;&gt;"",_xll.BCurveInt(_xll.BCurveStrip("S23","Curvedate",$A456),"Df.Mid",$A456+L$1),"")</f>
        <v>#N/A N/A</v>
      </c>
      <c r="M456" s="34" t="str">
        <f ca="1">IF($A456&lt;&gt;"",_xll.BCurveInt(_xll.BCurveStrip("S23","Curvedate",$A456),"Df.Mid",$A456+M$1),"")</f>
        <v>#N/A N/A</v>
      </c>
      <c r="N456" s="34" t="str">
        <f ca="1">IF($A456&lt;&gt;"",_xll.BCurveInt(_xll.BCurveStrip("S23","Curvedate",$A456),"Df.Mid",$A456+N$1),"")</f>
        <v>#N/A N/A</v>
      </c>
      <c r="O456" s="34" t="str">
        <f ca="1">IF($A456&lt;&gt;"",_xll.BCurveInt(_xll.BCurveStrip("S23","Curvedate",$A456),"Df.Mid",$A456+O$1),"")</f>
        <v>#N/A N/A</v>
      </c>
      <c r="P456" s="34" t="str">
        <f ca="1">IF($A456&lt;&gt;"",_xll.BCurveInt(_xll.BCurveStrip("S23","Curvedate",$A456),"Df.Mid",$A456+P$1),"")</f>
        <v>#N/A N/A</v>
      </c>
      <c r="Q456" s="34" t="str">
        <f ca="1">IF($A456&lt;&gt;"",_xll.BCurveInt(_xll.BCurveStrip("S23","Curvedate",$A456),"Df.Mid",$A456+Q$1),"")</f>
        <v>#N/A N/A</v>
      </c>
      <c r="R456" s="34" t="str">
        <f ca="1">IF($A456&lt;&gt;"",_xll.BCurveInt(_xll.BCurveStrip("S23","Curvedate",$A456),"Df.Mid",$A456+R$1),"")</f>
        <v>#N/A N/A</v>
      </c>
      <c r="S456" s="34" t="str">
        <f ca="1">IF($A456&lt;&gt;"",_xll.BCurveInt(_xll.BCurveStrip("S23","Curvedate",$A456),"Df.Mid",$A456+S$1),"")</f>
        <v>#N/A N/A</v>
      </c>
      <c r="T456" s="34" t="str">
        <f ca="1">IF($A456&lt;&gt;"",_xll.BCurveInt(_xll.BCurveStrip("S23","Curvedate",$A456),"Df.Mid",$A456+T$1),"")</f>
        <v>#N/A N/A</v>
      </c>
      <c r="U456" s="34" t="str">
        <f ca="1">IF($A456&lt;&gt;"",_xll.BCurveInt(_xll.BCurveStrip("S23","Curvedate",$A456),"Df.Mid",$A456+U$1),"")</f>
        <v>#N/A N/A</v>
      </c>
      <c r="V456" s="34" t="str">
        <f ca="1">IF($A456&lt;&gt;"",_xll.BCurveInt(_xll.BCurveStrip("S23","Curvedate",$A456),"Df.Mid",$A456+V$1),"")</f>
        <v>#N/A N/A</v>
      </c>
      <c r="W456" s="34" t="str">
        <f ca="1">IF($A456&lt;&gt;"",_xll.BCurveInt(_xll.BCurveStrip("S23","Curvedate",$A456),"Df.Mid",$A456+W$1),"")</f>
        <v>#N/A N/A</v>
      </c>
      <c r="X456" s="34" t="str">
        <f ca="1">IF($A456&lt;&gt;"",_xll.BCurveInt(_xll.BCurveStrip("S23","Curvedate",$A456),"Df.Mid",$A456+X$1),"")</f>
        <v>#N/A N/A</v>
      </c>
      <c r="Y456" s="34" t="str">
        <f ca="1">IF($A456&lt;&gt;"",_xll.BCurveInt(_xll.BCurveStrip("S23","Curvedate",$A456),"Df.Mid",$A456+Y$1),"")</f>
        <v>#N/A N/A</v>
      </c>
      <c r="Z456" s="34" t="str">
        <f ca="1">IF($A456&lt;&gt;"",_xll.BCurveInt(_xll.BCurveStrip("S23","Curvedate",$A456),"Df.Mid",$A456+Z$1),"")</f>
        <v>#N/A N/A</v>
      </c>
      <c r="AA456" s="34" t="str">
        <f ca="1">IF($A456&lt;&gt;"",_xll.BCurveInt(_xll.BCurveStrip("S23","Curvedate",$A456),"Df.Mid",$A456+AA$1),"")</f>
        <v>#N/A N/A</v>
      </c>
      <c r="AB456" s="34" t="str">
        <f ca="1">IF($A456&lt;&gt;"",_xll.BCurveInt(_xll.BCurveStrip("S23","Curvedate",$A456),"Df.Mid",$A456+AB$1),"")</f>
        <v>#N/A N/A</v>
      </c>
      <c r="AC456" s="34" t="str">
        <f ca="1">IF($A456&lt;&gt;"",_xll.BCurveInt(_xll.BCurveStrip("S23","Curvedate",$A456),"Df.Mid",$A456+AC$1),"")</f>
        <v>#N/A N/A</v>
      </c>
      <c r="AD456" s="34" t="str">
        <f ca="1">IF($A456&lt;&gt;"",_xll.BCurveInt(_xll.BCurveStrip("S23","Curvedate",$A456),"Df.Mid",$A456+AD$1),"")</f>
        <v>#N/A N/A</v>
      </c>
      <c r="AE456" s="34" t="str">
        <f ca="1">IF($A456&lt;&gt;"",_xll.BCurveInt(_xll.BCurveStrip("S23","Curvedate",$A456),"Df.Mid",$A456+AE$1),"")</f>
        <v>#N/A N/A</v>
      </c>
      <c r="AF456" s="34" t="str">
        <f ca="1">IF($A456&lt;&gt;"",_xll.BCurveInt(_xll.BCurveStrip("S23","Curvedate",$A456),"Df.Mid",$A456+AF$1),"")</f>
        <v>#N/A N/A</v>
      </c>
      <c r="AG456" s="34" t="str">
        <f ca="1">IF($A456&lt;&gt;"",_xll.BCurveInt(_xll.BCurveStrip("S23","Curvedate",$A456),"Df.Mid",$A456+AG$1),"")</f>
        <v>#N/A N/A</v>
      </c>
      <c r="AH456" s="34" t="str">
        <f ca="1">IF($A456&lt;&gt;"",_xll.BCurveInt(_xll.BCurveStrip("S23","Curvedate",$A456),"Df.Mid",$A456+AH$1),"")</f>
        <v>#N/A N/A</v>
      </c>
      <c r="AI456" s="34" t="str">
        <f ca="1">IF($A456&lt;&gt;"",_xll.BCurveInt(_xll.BCurveStrip("S23","Curvedate",$A456),"Df.Mid",$A456+AI$1),"")</f>
        <v>#N/A N/A</v>
      </c>
      <c r="AJ456" s="34" t="str">
        <f ca="1">IF($A456&lt;&gt;"",_xll.BCurveInt(_xll.BCurveStrip("S23","Curvedate",$A456),"Df.Mid",$A456+AJ$1),"")</f>
        <v>#N/A N/A</v>
      </c>
      <c r="AK456" s="34" t="str">
        <f ca="1">IF($A456&lt;&gt;"",_xll.BCurveInt(_xll.BCurveStrip("S23","Curvedate",$A456),"Df.Mid",$A456+AK$1),"")</f>
        <v>#N/A N/A</v>
      </c>
      <c r="AL456" s="34" t="str">
        <f ca="1">IF($A456&lt;&gt;"",_xll.BCurveInt(_xll.BCurveStrip("S23","Curvedate",$A456),"Df.Mid",$A456+AL$1),"")</f>
        <v>#N/A N/A</v>
      </c>
      <c r="AM456" s="34" t="str">
        <f ca="1">IF($A456&lt;&gt;"",_xll.BCurveInt(_xll.BCurveStrip("S23","Curvedate",$A456),"Df.Mid",$A456+AM$1),"")</f>
        <v>#N/A N/A</v>
      </c>
      <c r="AN456" s="34" t="str">
        <f ca="1">IF($A456&lt;&gt;"",_xll.BCurveInt(_xll.BCurveStrip("S23","Curvedate",$A456),"Df.Mid",$A456+AN$1),"")</f>
        <v>#N/A N/A</v>
      </c>
      <c r="AO456" s="34" t="str">
        <f ca="1">IF($A456&lt;&gt;"",_xll.BCurveInt(_xll.BCurveStrip("S23","Curvedate",$A456),"Df.Mid",$A456+AO$1),"")</f>
        <v>#N/A N/A</v>
      </c>
      <c r="AP456" s="34" t="str">
        <f ca="1">IF($A456&lt;&gt;"",_xll.BCurveInt(_xll.BCurveStrip("S23","Curvedate",$A456),"Df.Mid",$A456+AP$1),"")</f>
        <v>#N/A N/A</v>
      </c>
      <c r="AQ456" s="34" t="str">
        <f ca="1">IF($A456&lt;&gt;"",_xll.BCurveInt(_xll.BCurveStrip("S23","Curvedate",$A456),"Df.Mid",$A456+AQ$1),"")</f>
        <v>#N/A N/A</v>
      </c>
      <c r="AR456" s="34" t="str">
        <f ca="1">IF($A456&lt;&gt;"",_xll.BCurveInt(_xll.BCurveStrip("S23","Curvedate",$A456),"Df.Mid",$A456+AR$1),"")</f>
        <v>#N/A N/A</v>
      </c>
      <c r="AS456" s="34" t="str">
        <f ca="1">IF($A456&lt;&gt;"",_xll.BCurveInt(_xll.BCurveStrip("S23","Curvedate",$A456),"Df.Mid",$A456+AS$1),"")</f>
        <v>#N/A N/A</v>
      </c>
      <c r="AT456" s="34" t="str">
        <f ca="1">IF($A456&lt;&gt;"",_xll.BCurveInt(_xll.BCurveStrip("S23","Curvedate",$A456),"Df.Mid",$A456+AT$1),"")</f>
        <v>#N/A N/A</v>
      </c>
      <c r="AU456" s="34" t="str">
        <f ca="1">IF($A456&lt;&gt;"",_xll.BCurveInt(_xll.BCurveStrip("S23","Curvedate",$A456),"Df.Mid",$A456+AU$1),"")</f>
        <v>#N/A N/A</v>
      </c>
      <c r="AV456" s="34" t="str">
        <f ca="1">IF($A456&lt;&gt;"",_xll.BCurveInt(_xll.BCurveStrip("S23","Curvedate",$A456),"Df.Mid",$A456+AV$1),"")</f>
        <v>#N/A N/A</v>
      </c>
      <c r="AW456" s="34" t="str">
        <f ca="1">IF($A456&lt;&gt;"",_xll.BCurveInt(_xll.BCurveStrip("S23","Curvedate",$A456),"Df.Mid",$A456+AW$1),"")</f>
        <v>#N/A N/A</v>
      </c>
      <c r="AX456" s="34" t="str">
        <f ca="1">IF($A456&lt;&gt;"",_xll.BCurveInt(_xll.BCurveStrip("S23","Curvedate",$A456),"Df.Mid",$A456+AX$1),"")</f>
        <v>#N/A N/A</v>
      </c>
      <c r="AY456" s="34" t="str">
        <f ca="1">IF($A456&lt;&gt;"",_xll.BCurveInt(_xll.BCurveStrip("S23","Curvedate",$A456),"Df.Mid",$A456+AY$1),"")</f>
        <v>#N/A N/A</v>
      </c>
      <c r="AZ456" s="34" t="str">
        <f ca="1">IF($A456&lt;&gt;"",_xll.BCurveInt(_xll.BCurveStrip("S23","Curvedate",$A456),"Df.Mid",$A456+AZ$1),"")</f>
        <v>#N/A N/A</v>
      </c>
      <c r="BA456" s="34" t="str">
        <f ca="1">IF($A456&lt;&gt;"",_xll.BCurveInt(_xll.BCurveStrip("S23","Curvedate",$A456),"Df.Mid",$A456+BA$1),"")</f>
        <v>#N/A N/A</v>
      </c>
      <c r="BB456" s="34" t="str">
        <f ca="1">IF($A456&lt;&gt;"",_xll.BCurveInt(_xll.BCurveStrip("S23","Curvedate",$A456),"Df.Mid",$A456+BB$1),"")</f>
        <v>#N/A N/A</v>
      </c>
      <c r="BC456" s="34" t="str">
        <f ca="1">IF($A456&lt;&gt;"",_xll.BCurveInt(_xll.BCurveStrip("S23","Curvedate",$A456),"Df.Mid",$A456+BC$1),"")</f>
        <v>#N/A N/A</v>
      </c>
      <c r="BD456" s="34" t="str">
        <f ca="1">IF($A456&lt;&gt;"",_xll.BCurveInt(_xll.BCurveStrip("S23","Curvedate",$A456),"Df.Mid",$A456+BD$1),"")</f>
        <v>#N/A N/A</v>
      </c>
      <c r="BE456" s="34" t="str">
        <f ca="1">IF($A456&lt;&gt;"",_xll.BCurveInt(_xll.BCurveStrip("S23","Curvedate",$A456),"Df.Mid",$A456+BE$1),"")</f>
        <v>#N/A N/A</v>
      </c>
      <c r="BF456" s="34" t="str">
        <f ca="1">IF($A456&lt;&gt;"",_xll.BCurveInt(_xll.BCurveStrip("S23","Curvedate",$A456),"Df.Mid",$A456+BF$1),"")</f>
        <v>#N/A N/A</v>
      </c>
      <c r="BG456" s="34" t="str">
        <f ca="1">IF($A456&lt;&gt;"",_xll.BCurveInt(_xll.BCurveStrip("S23","Curvedate",$A456),"Df.Mid",$A456+BG$1),"")</f>
        <v>#N/A N/A</v>
      </c>
      <c r="BH456" s="34" t="str">
        <f ca="1">IF($A456&lt;&gt;"",_xll.BCurveInt(_xll.BCurveStrip("S23","Curvedate",$A456),"Df.Mid",$A456+BH$1),"")</f>
        <v>#N/A N/A</v>
      </c>
      <c r="BI456" s="34" t="str">
        <f ca="1">IF($A456&lt;&gt;"",_xll.BCurveInt(_xll.BCurveStrip("S23","Curvedate",$A456),"Df.Mid",$A456+BI$1),"")</f>
        <v>#N/A N/A</v>
      </c>
      <c r="BJ456" s="34" t="str">
        <f ca="1">IF($A456&lt;&gt;"",_xll.BCurveInt(_xll.BCurveStrip("S23","Curvedate",$A456),"Df.Mid",$A456+BJ$1),"")</f>
        <v>#N/A N/A</v>
      </c>
      <c r="BK456" s="34" t="str">
        <f ca="1">IF($A456&lt;&gt;"",_xll.BCurveInt(_xll.BCurveStrip("S23","Curvedate",$A456),"Df.Mid",$A456+BK$1),"")</f>
        <v>#N/A N/A</v>
      </c>
      <c r="BL456" s="34" t="str">
        <f ca="1">IF($A456&lt;&gt;"",_xll.BCurveInt(_xll.BCurveStrip("S23","Curvedate",$A456),"Df.Mid",$A456+BL$1),"")</f>
        <v>#N/A N/A</v>
      </c>
      <c r="BM456" s="34" t="str">
        <f ca="1">IF($A456&lt;&gt;"",_xll.BCurveInt(_xll.BCurveStrip("S23","Curvedate",$A456),"Df.Mid",$A456+BM$1),"")</f>
        <v>#N/A N/A</v>
      </c>
      <c r="BN456" s="34" t="str">
        <f ca="1">IF($A456&lt;&gt;"",_xll.BCurveInt(_xll.BCurveStrip("S23","Curvedate",$A456),"Df.Mid",$A456+BN$1),"")</f>
        <v>#N/A N/A</v>
      </c>
      <c r="BO456" s="34" t="str">
        <f ca="1">IF($A456&lt;&gt;"",_xll.BCurveInt(_xll.BCurveStrip("S23","Curvedate",$A456),"Df.Mid",$A456+BO$1),"")</f>
        <v>#N/A N/A</v>
      </c>
      <c r="BP456" s="34" t="str">
        <f ca="1">IF($A456&lt;&gt;"",_xll.BCurveInt(_xll.BCurveStrip("S23","Curvedate",$A456),"Df.Mid",$A456+BP$1),"")</f>
        <v>#N/A N/A</v>
      </c>
      <c r="BQ456" s="34" t="str">
        <f ca="1">IF($A456&lt;&gt;"",_xll.BCurveInt(_xll.BCurveStrip("S23","Curvedate",$A456),"Df.Mid",$A456+BQ$1),"")</f>
        <v>#N/A N/A</v>
      </c>
      <c r="BR456" s="34" t="str">
        <f ca="1">IF($A456&lt;&gt;"",_xll.BCurveInt(_xll.BCurveStrip("S23","Curvedate",$A456),"Df.Mid",$A456+BR$1),"")</f>
        <v>#N/A N/A</v>
      </c>
      <c r="BS456" s="34" t="str">
        <f ca="1">IF($A456&lt;&gt;"",_xll.BCurveInt(_xll.BCurveStrip("S23","Curvedate",$A456),"Df.Mid",$A456+BS$1),"")</f>
        <v>#N/A N/A</v>
      </c>
      <c r="BT456" s="34" t="str">
        <f ca="1">IF($A456&lt;&gt;"",_xll.BCurveInt(_xll.BCurveStrip("S23","Curvedate",$A456),"Df.Mid",$A456+BT$1),"")</f>
        <v>#N/A N/A</v>
      </c>
      <c r="BU456" s="34" t="str">
        <f ca="1">IF($A456&lt;&gt;"",_xll.BCurveInt(_xll.BCurveStrip("S23","Curvedate",$A456),"Df.Mid",$A456+BU$1),"")</f>
        <v>#N/A N/A</v>
      </c>
      <c r="BV456" s="34" t="str">
        <f ca="1">IF($A456&lt;&gt;"",_xll.BCurveInt(_xll.BCurveStrip("S23","Curvedate",$A456),"Df.Mid",$A456+BV$1),"")</f>
        <v>#N/A N/A</v>
      </c>
      <c r="BW456" s="34" t="str">
        <f ca="1">IF($A456&lt;&gt;"",_xll.BCurveInt(_xll.BCurveStrip("S23","Curvedate",$A456),"Df.Mid",$A456+BW$1),"")</f>
        <v>#N/A N/A</v>
      </c>
      <c r="BX456" s="34" t="str">
        <f ca="1">IF($A456&lt;&gt;"",_xll.BCurveInt(_xll.BCurveStrip("S23","Curvedate",$A456),"Df.Mid",$A456+BX$1),"")</f>
        <v>#N/A N/A</v>
      </c>
      <c r="BY456" s="34" t="str">
        <f ca="1">IF($A456&lt;&gt;"",_xll.BCurveInt(_xll.BCurveStrip("S23","Curvedate",$A456),"Df.Mid",$A456+BY$1),"")</f>
        <v>#N/A N/A</v>
      </c>
      <c r="BZ456" s="34" t="str">
        <f ca="1">IF($A456&lt;&gt;"",_xll.BCurveInt(_xll.BCurveStrip("S23","Curvedate",$A456),"Df.Mid",$A456+BZ$1),"")</f>
        <v>#N/A N/A</v>
      </c>
      <c r="CA456" s="34" t="str">
        <f ca="1">IF($A456&lt;&gt;"",_xll.BCurveInt(_xll.BCurveStrip("S23","Curvedate",$A456),"Df.Mid",$A456+CA$1),"")</f>
        <v>#N/A N/A</v>
      </c>
      <c r="CB456" s="34" t="str">
        <f ca="1">IF($A456&lt;&gt;"",_xll.BCurveInt(_xll.BCurveStrip("S23","Curvedate",$A456),"Df.Mid",$A456+CB$1),"")</f>
        <v>#N/A N/A</v>
      </c>
      <c r="CC456" s="34" t="str">
        <f ca="1">IF($A456&lt;&gt;"",_xll.BCurveInt(_xll.BCurveStrip("S23","Curvedate",$A456),"Df.Mid",$A456+CC$1),"")</f>
        <v>#N/A N/A</v>
      </c>
      <c r="CD456" s="34" t="str">
        <f ca="1">IF($A456&lt;&gt;"",_xll.BCurveInt(_xll.BCurveStrip("S23","Curvedate",$A456),"Df.Mid",$A456+CD$1),"")</f>
        <v>#N/A N/A</v>
      </c>
      <c r="CE456" s="34" t="str">
        <f ca="1">IF($A456&lt;&gt;"",_xll.BCurveInt(_xll.BCurveStrip("S23","Curvedate",$A456),"Df.Mid",$A456+CE$1),"")</f>
        <v>#N/A N/A</v>
      </c>
      <c r="CF456" s="34" t="str">
        <f ca="1">IF($A456&lt;&gt;"",_xll.BCurveInt(_xll.BCurveStrip("S23","Curvedate",$A456),"Df.Mid",$A456+CF$1),"")</f>
        <v>#N/A N/A</v>
      </c>
      <c r="CG456" s="34" t="str">
        <f ca="1">IF($A456&lt;&gt;"",_xll.BCurveInt(_xll.BCurveStrip("S23","Curvedate",$A456),"Df.Mid",$A456+CG$1),"")</f>
        <v>#N/A N/A</v>
      </c>
      <c r="CH456" s="34" t="str">
        <f ca="1">IF($A456&lt;&gt;"",_xll.BCurveInt(_xll.BCurveStrip("S23","Curvedate",$A456),"Df.Mid",$A456+CH$1),"")</f>
        <v>#N/A N/A</v>
      </c>
      <c r="CI456" s="34" t="str">
        <f ca="1">IF($A456&lt;&gt;"",_xll.BCurveInt(_xll.BCurveStrip("S23","Curvedate",$A456),"Df.Mid",$A456+CI$1),"")</f>
        <v>#N/A N/A</v>
      </c>
      <c r="CJ456" s="34" t="str">
        <f ca="1">IF($A456&lt;&gt;"",_xll.BCurveInt(_xll.BCurveStrip("S23","Curvedate",$A456),"Df.Mid",$A456+CJ$1),"")</f>
        <v>#N/A N/A</v>
      </c>
      <c r="CK456" s="34" t="str">
        <f ca="1">IF($A456&lt;&gt;"",_xll.BCurveInt(_xll.BCurveStrip("S23","Curvedate",$A456),"Df.Mid",$A456+CK$1),"")</f>
        <v>#N/A N/A</v>
      </c>
      <c r="CL456" s="34" t="str">
        <f ca="1">IF($A456&lt;&gt;"",_xll.BCurveInt(_xll.BCurveStrip("S23","Curvedate",$A456),"Df.Mid",$A456+CL$1),"")</f>
        <v>#N/A N/A</v>
      </c>
      <c r="CM456" s="34" t="str">
        <f ca="1">IF($A456&lt;&gt;"",_xll.BCurveInt(_xll.BCurveStrip("S23","Curvedate",$A456),"Df.Mid",$A456+CM$1),"")</f>
        <v>#N/A N/A</v>
      </c>
      <c r="CN456" s="34" t="str">
        <f ca="1">IF($A456&lt;&gt;"",_xll.BCurveInt(_xll.BCurveStrip("S23","Curvedate",$A456),"Df.Mid",$A456+CN$1),"")</f>
        <v>#N/A N/A</v>
      </c>
      <c r="CO456" s="34" t="str">
        <f ca="1">IF($A456&lt;&gt;"",_xll.BCurveInt(_xll.BCurveStrip("S23","Curvedate",$A456),"Df.Mid",$A456+CO$1),"")</f>
        <v>#N/A N/A</v>
      </c>
      <c r="CP456" s="34" t="str">
        <f ca="1">IF($A456&lt;&gt;"",_xll.BCurveInt(_xll.BCurveStrip("S23","Curvedate",$A456),"Df.Mid",$A456+CP$1),"")</f>
        <v>#N/A N/A</v>
      </c>
      <c r="CQ456" s="34" t="str">
        <f ca="1">IF($A456&lt;&gt;"",_xll.BCurveInt(_xll.BCurveStrip("S23","Curvedate",$A456),"Df.Mid",$A456+CQ$1),"")</f>
        <v>#N/A N/A</v>
      </c>
      <c r="CR456" s="34" t="str">
        <f ca="1">IF($A456&lt;&gt;"",_xll.BCurveInt(_xll.BCurveStrip("S23","Curvedate",$A456),"Df.Mid",$A456+CR$1),"")</f>
        <v>#N/A N/A</v>
      </c>
      <c r="CS456" s="34" t="str">
        <f ca="1">IF($A456&lt;&gt;"",_xll.BCurveInt(_xll.BCurveStrip("S23","Curvedate",$A456),"Df.Mid",$A456+CS$1),"")</f>
        <v>#N/A N/A</v>
      </c>
      <c r="CT456" s="34" t="str">
        <f ca="1">IF($A456&lt;&gt;"",_xll.BCurveInt(_xll.BCurveStrip("S23","Curvedate",$A456),"Df.Mid",$A456+CT$1),"")</f>
        <v>#N/A N/A</v>
      </c>
      <c r="CU456" s="34" t="str">
        <f ca="1">IF($A456&lt;&gt;"",_xll.BCurveInt(_xll.BCurveStrip("S23","Curvedate",$A456),"Df.Mid",$A456+CU$1),"")</f>
        <v>#N/A N/A</v>
      </c>
      <c r="CV456" s="34" t="str">
        <f ca="1">IF($A456&lt;&gt;"",_xll.BCurveInt(_xll.BCurveStrip("S23","Curvedate",$A456),"Df.Mid",$A456+CV$1),"")</f>
        <v>#N/A N/A</v>
      </c>
      <c r="CW456" s="34" t="str">
        <f ca="1">IF($A456&lt;&gt;"",_xll.BCurveInt(_xll.BCurveStrip("S23","Curvedate",$A456),"Df.Mid",$A456+CW$1),"")</f>
        <v>#N/A N/A</v>
      </c>
      <c r="CX456" s="34" t="str">
        <f ca="1">IF($A456&lt;&gt;"",_xll.BCurveInt(_xll.BCurveStrip("S23","Curvedate",$A456),"Df.Mid",$A456+CX$1),"")</f>
        <v>#N/A N/A</v>
      </c>
      <c r="CY456" s="34" t="str">
        <f ca="1">IF($A456&lt;&gt;"",_xll.BCurveInt(_xll.BCurveStrip("S23","Curvedate",$A456),"Df.Mid",$A456+CY$1),"")</f>
        <v>#N/A N/A</v>
      </c>
      <c r="CZ456" s="34" t="str">
        <f ca="1">IF($A456&lt;&gt;"",_xll.BCurveInt(_xll.BCurveStrip("S23","Curvedate",$A456),"Df.Mid",$A456+CZ$1),"")</f>
        <v>#N/A N/A</v>
      </c>
      <c r="DA456" s="34" t="str">
        <f ca="1">IF($A456&lt;&gt;"",_xll.BCurveInt(_xll.BCurveStrip("S23","Curvedate",$A456),"Df.Mid",$A456+DA$1),"")</f>
        <v>#N/A N/A</v>
      </c>
      <c r="DB456" s="34" t="str">
        <f ca="1">IF($A456&lt;&gt;"",_xll.BCurveInt(_xll.BCurveStrip("S23","Curvedate",$A456),"Df.Mid",$A456+DB$1),"")</f>
        <v>#N/A N/A</v>
      </c>
    </row>
    <row r="457" spans="1:106" x14ac:dyDescent="0.2">
      <c r="A457" s="13">
        <f t="shared" ca="1" si="7"/>
        <v>44909</v>
      </c>
      <c r="B457" s="34" t="str">
        <f ca="1">IF($A457&lt;&gt;"",_xll.BCurveInt(_xll.BCurveStrip("S23","Curvedate",$A457),"Df.Mid",$A457+B$1),"")</f>
        <v>#N/A N/A</v>
      </c>
      <c r="C457" s="34" t="str">
        <f ca="1">IF($A457&lt;&gt;"",_xll.BCurveInt(_xll.BCurveStrip("S23","Curvedate",$A457),"Df.Mid",$A457+C$1),"")</f>
        <v>#N/A N/A</v>
      </c>
      <c r="D457" s="34" t="str">
        <f ca="1">IF($A457&lt;&gt;"",_xll.BCurveInt(_xll.BCurveStrip("S23","Curvedate",$A457),"Df.Mid",$A457+D$1),"")</f>
        <v>#N/A N/A</v>
      </c>
      <c r="E457" s="34" t="str">
        <f ca="1">IF($A457&lt;&gt;"",_xll.BCurveInt(_xll.BCurveStrip("S23","Curvedate",$A457),"Df.Mid",$A457+E$1),"")</f>
        <v>#N/A N/A</v>
      </c>
      <c r="F457" s="34" t="str">
        <f ca="1">IF($A457&lt;&gt;"",_xll.BCurveInt(_xll.BCurveStrip("S23","Curvedate",$A457),"Df.Mid",$A457+F$1),"")</f>
        <v>#N/A N/A</v>
      </c>
      <c r="G457" s="34" t="str">
        <f ca="1">IF($A457&lt;&gt;"",_xll.BCurveInt(_xll.BCurveStrip("S23","Curvedate",$A457),"Df.Mid",$A457+G$1),"")</f>
        <v>#N/A N/A</v>
      </c>
      <c r="H457" s="34" t="str">
        <f ca="1">IF($A457&lt;&gt;"",_xll.BCurveInt(_xll.BCurveStrip("S23","Curvedate",$A457),"Df.Mid",$A457+H$1),"")</f>
        <v>#N/A N/A</v>
      </c>
      <c r="I457" s="34" t="str">
        <f ca="1">IF($A457&lt;&gt;"",_xll.BCurveInt(_xll.BCurveStrip("S23","Curvedate",$A457),"Df.Mid",$A457+I$1),"")</f>
        <v>#N/A N/A</v>
      </c>
      <c r="J457" s="34" t="str">
        <f ca="1">IF($A457&lt;&gt;"",_xll.BCurveInt(_xll.BCurveStrip("S23","Curvedate",$A457),"Df.Mid",$A457+J$1),"")</f>
        <v>#N/A N/A</v>
      </c>
      <c r="K457" s="34" t="str">
        <f ca="1">IF($A457&lt;&gt;"",_xll.BCurveInt(_xll.BCurveStrip("S23","Curvedate",$A457),"Df.Mid",$A457+K$1),"")</f>
        <v>#N/A N/A</v>
      </c>
      <c r="L457" s="34" t="str">
        <f ca="1">IF($A457&lt;&gt;"",_xll.BCurveInt(_xll.BCurveStrip("S23","Curvedate",$A457),"Df.Mid",$A457+L$1),"")</f>
        <v>#N/A N/A</v>
      </c>
      <c r="M457" s="34" t="str">
        <f ca="1">IF($A457&lt;&gt;"",_xll.BCurveInt(_xll.BCurveStrip("S23","Curvedate",$A457),"Df.Mid",$A457+M$1),"")</f>
        <v>#N/A N/A</v>
      </c>
      <c r="N457" s="34" t="str">
        <f ca="1">IF($A457&lt;&gt;"",_xll.BCurveInt(_xll.BCurveStrip("S23","Curvedate",$A457),"Df.Mid",$A457+N$1),"")</f>
        <v>#N/A N/A</v>
      </c>
      <c r="O457" s="34" t="str">
        <f ca="1">IF($A457&lt;&gt;"",_xll.BCurveInt(_xll.BCurveStrip("S23","Curvedate",$A457),"Df.Mid",$A457+O$1),"")</f>
        <v>#N/A N/A</v>
      </c>
      <c r="P457" s="34" t="str">
        <f ca="1">IF($A457&lt;&gt;"",_xll.BCurveInt(_xll.BCurveStrip("S23","Curvedate",$A457),"Df.Mid",$A457+P$1),"")</f>
        <v>#N/A N/A</v>
      </c>
      <c r="Q457" s="34" t="str">
        <f ca="1">IF($A457&lt;&gt;"",_xll.BCurveInt(_xll.BCurveStrip("S23","Curvedate",$A457),"Df.Mid",$A457+Q$1),"")</f>
        <v>#N/A N/A</v>
      </c>
      <c r="R457" s="34" t="str">
        <f ca="1">IF($A457&lt;&gt;"",_xll.BCurveInt(_xll.BCurveStrip("S23","Curvedate",$A457),"Df.Mid",$A457+R$1),"")</f>
        <v>#N/A N/A</v>
      </c>
      <c r="S457" s="34" t="str">
        <f ca="1">IF($A457&lt;&gt;"",_xll.BCurveInt(_xll.BCurveStrip("S23","Curvedate",$A457),"Df.Mid",$A457+S$1),"")</f>
        <v>#N/A N/A</v>
      </c>
      <c r="T457" s="34" t="str">
        <f ca="1">IF($A457&lt;&gt;"",_xll.BCurveInt(_xll.BCurveStrip("S23","Curvedate",$A457),"Df.Mid",$A457+T$1),"")</f>
        <v>#N/A N/A</v>
      </c>
      <c r="U457" s="34" t="str">
        <f ca="1">IF($A457&lt;&gt;"",_xll.BCurveInt(_xll.BCurveStrip("S23","Curvedate",$A457),"Df.Mid",$A457+U$1),"")</f>
        <v>#N/A N/A</v>
      </c>
      <c r="V457" s="34" t="str">
        <f ca="1">IF($A457&lt;&gt;"",_xll.BCurveInt(_xll.BCurveStrip("S23","Curvedate",$A457),"Df.Mid",$A457+V$1),"")</f>
        <v>#N/A N/A</v>
      </c>
      <c r="W457" s="34" t="str">
        <f ca="1">IF($A457&lt;&gt;"",_xll.BCurveInt(_xll.BCurveStrip("S23","Curvedate",$A457),"Df.Mid",$A457+W$1),"")</f>
        <v>#N/A N/A</v>
      </c>
      <c r="X457" s="34" t="str">
        <f ca="1">IF($A457&lt;&gt;"",_xll.BCurveInt(_xll.BCurveStrip("S23","Curvedate",$A457),"Df.Mid",$A457+X$1),"")</f>
        <v>#N/A N/A</v>
      </c>
      <c r="Y457" s="34" t="str">
        <f ca="1">IF($A457&lt;&gt;"",_xll.BCurveInt(_xll.BCurveStrip("S23","Curvedate",$A457),"Df.Mid",$A457+Y$1),"")</f>
        <v>#N/A N/A</v>
      </c>
      <c r="Z457" s="34" t="str">
        <f ca="1">IF($A457&lt;&gt;"",_xll.BCurveInt(_xll.BCurveStrip("S23","Curvedate",$A457),"Df.Mid",$A457+Z$1),"")</f>
        <v>#N/A N/A</v>
      </c>
      <c r="AA457" s="34" t="str">
        <f ca="1">IF($A457&lt;&gt;"",_xll.BCurveInt(_xll.BCurveStrip("S23","Curvedate",$A457),"Df.Mid",$A457+AA$1),"")</f>
        <v>#N/A N/A</v>
      </c>
      <c r="AB457" s="34" t="str">
        <f ca="1">IF($A457&lt;&gt;"",_xll.BCurveInt(_xll.BCurveStrip("S23","Curvedate",$A457),"Df.Mid",$A457+AB$1),"")</f>
        <v>#N/A N/A</v>
      </c>
      <c r="AC457" s="34" t="str">
        <f ca="1">IF($A457&lt;&gt;"",_xll.BCurveInt(_xll.BCurveStrip("S23","Curvedate",$A457),"Df.Mid",$A457+AC$1),"")</f>
        <v>#N/A N/A</v>
      </c>
      <c r="AD457" s="34" t="str">
        <f ca="1">IF($A457&lt;&gt;"",_xll.BCurveInt(_xll.BCurveStrip("S23","Curvedate",$A457),"Df.Mid",$A457+AD$1),"")</f>
        <v>#N/A N/A</v>
      </c>
      <c r="AE457" s="34" t="str">
        <f ca="1">IF($A457&lt;&gt;"",_xll.BCurveInt(_xll.BCurveStrip("S23","Curvedate",$A457),"Df.Mid",$A457+AE$1),"")</f>
        <v>#N/A N/A</v>
      </c>
      <c r="AF457" s="34" t="str">
        <f ca="1">IF($A457&lt;&gt;"",_xll.BCurveInt(_xll.BCurveStrip("S23","Curvedate",$A457),"Df.Mid",$A457+AF$1),"")</f>
        <v>#N/A N/A</v>
      </c>
      <c r="AG457" s="34" t="str">
        <f ca="1">IF($A457&lt;&gt;"",_xll.BCurveInt(_xll.BCurveStrip("S23","Curvedate",$A457),"Df.Mid",$A457+AG$1),"")</f>
        <v>#N/A N/A</v>
      </c>
      <c r="AH457" s="34" t="str">
        <f ca="1">IF($A457&lt;&gt;"",_xll.BCurveInt(_xll.BCurveStrip("S23","Curvedate",$A457),"Df.Mid",$A457+AH$1),"")</f>
        <v>#N/A N/A</v>
      </c>
      <c r="AI457" s="34" t="str">
        <f ca="1">IF($A457&lt;&gt;"",_xll.BCurveInt(_xll.BCurveStrip("S23","Curvedate",$A457),"Df.Mid",$A457+AI$1),"")</f>
        <v>#N/A N/A</v>
      </c>
      <c r="AJ457" s="34" t="str">
        <f ca="1">IF($A457&lt;&gt;"",_xll.BCurveInt(_xll.BCurveStrip("S23","Curvedate",$A457),"Df.Mid",$A457+AJ$1),"")</f>
        <v>#N/A N/A</v>
      </c>
      <c r="AK457" s="34" t="str">
        <f ca="1">IF($A457&lt;&gt;"",_xll.BCurveInt(_xll.BCurveStrip("S23","Curvedate",$A457),"Df.Mid",$A457+AK$1),"")</f>
        <v>#N/A N/A</v>
      </c>
      <c r="AL457" s="34" t="str">
        <f ca="1">IF($A457&lt;&gt;"",_xll.BCurveInt(_xll.BCurveStrip("S23","Curvedate",$A457),"Df.Mid",$A457+AL$1),"")</f>
        <v>#N/A N/A</v>
      </c>
      <c r="AM457" s="34" t="str">
        <f ca="1">IF($A457&lt;&gt;"",_xll.BCurveInt(_xll.BCurveStrip("S23","Curvedate",$A457),"Df.Mid",$A457+AM$1),"")</f>
        <v>#N/A N/A</v>
      </c>
      <c r="AN457" s="34" t="str">
        <f ca="1">IF($A457&lt;&gt;"",_xll.BCurveInt(_xll.BCurveStrip("S23","Curvedate",$A457),"Df.Mid",$A457+AN$1),"")</f>
        <v>#N/A N/A</v>
      </c>
      <c r="AO457" s="34" t="str">
        <f ca="1">IF($A457&lt;&gt;"",_xll.BCurveInt(_xll.BCurveStrip("S23","Curvedate",$A457),"Df.Mid",$A457+AO$1),"")</f>
        <v>#N/A N/A</v>
      </c>
      <c r="AP457" s="34" t="str">
        <f ca="1">IF($A457&lt;&gt;"",_xll.BCurveInt(_xll.BCurveStrip("S23","Curvedate",$A457),"Df.Mid",$A457+AP$1),"")</f>
        <v>#N/A N/A</v>
      </c>
      <c r="AQ457" s="34" t="str">
        <f ca="1">IF($A457&lt;&gt;"",_xll.BCurveInt(_xll.BCurveStrip("S23","Curvedate",$A457),"Df.Mid",$A457+AQ$1),"")</f>
        <v>#N/A N/A</v>
      </c>
      <c r="AR457" s="34" t="str">
        <f ca="1">IF($A457&lt;&gt;"",_xll.BCurveInt(_xll.BCurveStrip("S23","Curvedate",$A457),"Df.Mid",$A457+AR$1),"")</f>
        <v>#N/A N/A</v>
      </c>
      <c r="AS457" s="34" t="str">
        <f ca="1">IF($A457&lt;&gt;"",_xll.BCurveInt(_xll.BCurveStrip("S23","Curvedate",$A457),"Df.Mid",$A457+AS$1),"")</f>
        <v>#N/A N/A</v>
      </c>
      <c r="AT457" s="34" t="str">
        <f ca="1">IF($A457&lt;&gt;"",_xll.BCurveInt(_xll.BCurveStrip("S23","Curvedate",$A457),"Df.Mid",$A457+AT$1),"")</f>
        <v>#N/A N/A</v>
      </c>
      <c r="AU457" s="34" t="str">
        <f ca="1">IF($A457&lt;&gt;"",_xll.BCurveInt(_xll.BCurveStrip("S23","Curvedate",$A457),"Df.Mid",$A457+AU$1),"")</f>
        <v>#N/A N/A</v>
      </c>
      <c r="AV457" s="34" t="str">
        <f ca="1">IF($A457&lt;&gt;"",_xll.BCurveInt(_xll.BCurveStrip("S23","Curvedate",$A457),"Df.Mid",$A457+AV$1),"")</f>
        <v>#N/A N/A</v>
      </c>
      <c r="AW457" s="34" t="str">
        <f ca="1">IF($A457&lt;&gt;"",_xll.BCurveInt(_xll.BCurveStrip("S23","Curvedate",$A457),"Df.Mid",$A457+AW$1),"")</f>
        <v>#N/A N/A</v>
      </c>
      <c r="AX457" s="34" t="str">
        <f ca="1">IF($A457&lt;&gt;"",_xll.BCurveInt(_xll.BCurveStrip("S23","Curvedate",$A457),"Df.Mid",$A457+AX$1),"")</f>
        <v>#N/A N/A</v>
      </c>
      <c r="AY457" s="34" t="str">
        <f ca="1">IF($A457&lt;&gt;"",_xll.BCurveInt(_xll.BCurveStrip("S23","Curvedate",$A457),"Df.Mid",$A457+AY$1),"")</f>
        <v>#N/A N/A</v>
      </c>
      <c r="AZ457" s="34" t="str">
        <f ca="1">IF($A457&lt;&gt;"",_xll.BCurveInt(_xll.BCurveStrip("S23","Curvedate",$A457),"Df.Mid",$A457+AZ$1),"")</f>
        <v>#N/A N/A</v>
      </c>
      <c r="BA457" s="34" t="str">
        <f ca="1">IF($A457&lt;&gt;"",_xll.BCurveInt(_xll.BCurveStrip("S23","Curvedate",$A457),"Df.Mid",$A457+BA$1),"")</f>
        <v>#N/A N/A</v>
      </c>
      <c r="BB457" s="34" t="str">
        <f ca="1">IF($A457&lt;&gt;"",_xll.BCurveInt(_xll.BCurveStrip("S23","Curvedate",$A457),"Df.Mid",$A457+BB$1),"")</f>
        <v>#N/A N/A</v>
      </c>
      <c r="BC457" s="34" t="str">
        <f ca="1">IF($A457&lt;&gt;"",_xll.BCurveInt(_xll.BCurveStrip("S23","Curvedate",$A457),"Df.Mid",$A457+BC$1),"")</f>
        <v>#N/A N/A</v>
      </c>
      <c r="BD457" s="34" t="str">
        <f ca="1">IF($A457&lt;&gt;"",_xll.BCurveInt(_xll.BCurveStrip("S23","Curvedate",$A457),"Df.Mid",$A457+BD$1),"")</f>
        <v>#N/A N/A</v>
      </c>
      <c r="BE457" s="34" t="str">
        <f ca="1">IF($A457&lt;&gt;"",_xll.BCurveInt(_xll.BCurveStrip("S23","Curvedate",$A457),"Df.Mid",$A457+BE$1),"")</f>
        <v>#N/A N/A</v>
      </c>
      <c r="BF457" s="34" t="str">
        <f ca="1">IF($A457&lt;&gt;"",_xll.BCurveInt(_xll.BCurveStrip("S23","Curvedate",$A457),"Df.Mid",$A457+BF$1),"")</f>
        <v>#N/A N/A</v>
      </c>
      <c r="BG457" s="34" t="str">
        <f ca="1">IF($A457&lt;&gt;"",_xll.BCurveInt(_xll.BCurveStrip("S23","Curvedate",$A457),"Df.Mid",$A457+BG$1),"")</f>
        <v>#N/A N/A</v>
      </c>
      <c r="BH457" s="34" t="str">
        <f ca="1">IF($A457&lt;&gt;"",_xll.BCurveInt(_xll.BCurveStrip("S23","Curvedate",$A457),"Df.Mid",$A457+BH$1),"")</f>
        <v>#N/A N/A</v>
      </c>
      <c r="BI457" s="34" t="str">
        <f ca="1">IF($A457&lt;&gt;"",_xll.BCurveInt(_xll.BCurveStrip("S23","Curvedate",$A457),"Df.Mid",$A457+BI$1),"")</f>
        <v>#N/A N/A</v>
      </c>
      <c r="BJ457" s="34" t="str">
        <f ca="1">IF($A457&lt;&gt;"",_xll.BCurveInt(_xll.BCurveStrip("S23","Curvedate",$A457),"Df.Mid",$A457+BJ$1),"")</f>
        <v>#N/A N/A</v>
      </c>
      <c r="BK457" s="34" t="str">
        <f ca="1">IF($A457&lt;&gt;"",_xll.BCurveInt(_xll.BCurveStrip("S23","Curvedate",$A457),"Df.Mid",$A457+BK$1),"")</f>
        <v>#N/A N/A</v>
      </c>
      <c r="BL457" s="34" t="str">
        <f ca="1">IF($A457&lt;&gt;"",_xll.BCurveInt(_xll.BCurveStrip("S23","Curvedate",$A457),"Df.Mid",$A457+BL$1),"")</f>
        <v>#N/A N/A</v>
      </c>
      <c r="BM457" s="34" t="str">
        <f ca="1">IF($A457&lt;&gt;"",_xll.BCurveInt(_xll.BCurveStrip("S23","Curvedate",$A457),"Df.Mid",$A457+BM$1),"")</f>
        <v>#N/A N/A</v>
      </c>
      <c r="BN457" s="34" t="str">
        <f ca="1">IF($A457&lt;&gt;"",_xll.BCurveInt(_xll.BCurveStrip("S23","Curvedate",$A457),"Df.Mid",$A457+BN$1),"")</f>
        <v>#N/A N/A</v>
      </c>
      <c r="BO457" s="34" t="str">
        <f ca="1">IF($A457&lt;&gt;"",_xll.BCurveInt(_xll.BCurveStrip("S23","Curvedate",$A457),"Df.Mid",$A457+BO$1),"")</f>
        <v>#N/A N/A</v>
      </c>
      <c r="BP457" s="34" t="str">
        <f ca="1">IF($A457&lt;&gt;"",_xll.BCurveInt(_xll.BCurveStrip("S23","Curvedate",$A457),"Df.Mid",$A457+BP$1),"")</f>
        <v>#N/A N/A</v>
      </c>
      <c r="BQ457" s="34" t="str">
        <f ca="1">IF($A457&lt;&gt;"",_xll.BCurveInt(_xll.BCurveStrip("S23","Curvedate",$A457),"Df.Mid",$A457+BQ$1),"")</f>
        <v>#N/A N/A</v>
      </c>
      <c r="BR457" s="34" t="str">
        <f ca="1">IF($A457&lt;&gt;"",_xll.BCurveInt(_xll.BCurveStrip("S23","Curvedate",$A457),"Df.Mid",$A457+BR$1),"")</f>
        <v>#N/A N/A</v>
      </c>
      <c r="BS457" s="34" t="str">
        <f ca="1">IF($A457&lt;&gt;"",_xll.BCurveInt(_xll.BCurveStrip("S23","Curvedate",$A457),"Df.Mid",$A457+BS$1),"")</f>
        <v>#N/A N/A</v>
      </c>
      <c r="BT457" s="34" t="str">
        <f ca="1">IF($A457&lt;&gt;"",_xll.BCurveInt(_xll.BCurveStrip("S23","Curvedate",$A457),"Df.Mid",$A457+BT$1),"")</f>
        <v>#N/A N/A</v>
      </c>
      <c r="BU457" s="34" t="str">
        <f ca="1">IF($A457&lt;&gt;"",_xll.BCurveInt(_xll.BCurveStrip("S23","Curvedate",$A457),"Df.Mid",$A457+BU$1),"")</f>
        <v>#N/A N/A</v>
      </c>
      <c r="BV457" s="34" t="str">
        <f ca="1">IF($A457&lt;&gt;"",_xll.BCurveInt(_xll.BCurveStrip("S23","Curvedate",$A457),"Df.Mid",$A457+BV$1),"")</f>
        <v>#N/A N/A</v>
      </c>
      <c r="BW457" s="34" t="str">
        <f ca="1">IF($A457&lt;&gt;"",_xll.BCurveInt(_xll.BCurveStrip("S23","Curvedate",$A457),"Df.Mid",$A457+BW$1),"")</f>
        <v>#N/A N/A</v>
      </c>
      <c r="BX457" s="34" t="str">
        <f ca="1">IF($A457&lt;&gt;"",_xll.BCurveInt(_xll.BCurveStrip("S23","Curvedate",$A457),"Df.Mid",$A457+BX$1),"")</f>
        <v>#N/A N/A</v>
      </c>
      <c r="BY457" s="34" t="str">
        <f ca="1">IF($A457&lt;&gt;"",_xll.BCurveInt(_xll.BCurveStrip("S23","Curvedate",$A457),"Df.Mid",$A457+BY$1),"")</f>
        <v>#N/A N/A</v>
      </c>
      <c r="BZ457" s="34" t="str">
        <f ca="1">IF($A457&lt;&gt;"",_xll.BCurveInt(_xll.BCurveStrip("S23","Curvedate",$A457),"Df.Mid",$A457+BZ$1),"")</f>
        <v>#N/A N/A</v>
      </c>
      <c r="CA457" s="34" t="str">
        <f ca="1">IF($A457&lt;&gt;"",_xll.BCurveInt(_xll.BCurveStrip("S23","Curvedate",$A457),"Df.Mid",$A457+CA$1),"")</f>
        <v>#N/A N/A</v>
      </c>
      <c r="CB457" s="34" t="str">
        <f ca="1">IF($A457&lt;&gt;"",_xll.BCurveInt(_xll.BCurveStrip("S23","Curvedate",$A457),"Df.Mid",$A457+CB$1),"")</f>
        <v>#N/A N/A</v>
      </c>
      <c r="CC457" s="34" t="str">
        <f ca="1">IF($A457&lt;&gt;"",_xll.BCurveInt(_xll.BCurveStrip("S23","Curvedate",$A457),"Df.Mid",$A457+CC$1),"")</f>
        <v>#N/A N/A</v>
      </c>
      <c r="CD457" s="34" t="str">
        <f ca="1">IF($A457&lt;&gt;"",_xll.BCurveInt(_xll.BCurveStrip("S23","Curvedate",$A457),"Df.Mid",$A457+CD$1),"")</f>
        <v>#N/A N/A</v>
      </c>
      <c r="CE457" s="34" t="str">
        <f ca="1">IF($A457&lt;&gt;"",_xll.BCurveInt(_xll.BCurveStrip("S23","Curvedate",$A457),"Df.Mid",$A457+CE$1),"")</f>
        <v>#N/A N/A</v>
      </c>
      <c r="CF457" s="34" t="str">
        <f ca="1">IF($A457&lt;&gt;"",_xll.BCurveInt(_xll.BCurveStrip("S23","Curvedate",$A457),"Df.Mid",$A457+CF$1),"")</f>
        <v>#N/A N/A</v>
      </c>
      <c r="CG457" s="34" t="str">
        <f ca="1">IF($A457&lt;&gt;"",_xll.BCurveInt(_xll.BCurveStrip("S23","Curvedate",$A457),"Df.Mid",$A457+CG$1),"")</f>
        <v>#N/A N/A</v>
      </c>
      <c r="CH457" s="34" t="str">
        <f ca="1">IF($A457&lt;&gt;"",_xll.BCurveInt(_xll.BCurveStrip("S23","Curvedate",$A457),"Df.Mid",$A457+CH$1),"")</f>
        <v>#N/A N/A</v>
      </c>
      <c r="CI457" s="34" t="str">
        <f ca="1">IF($A457&lt;&gt;"",_xll.BCurveInt(_xll.BCurveStrip("S23","Curvedate",$A457),"Df.Mid",$A457+CI$1),"")</f>
        <v>#N/A N/A</v>
      </c>
      <c r="CJ457" s="34" t="str">
        <f ca="1">IF($A457&lt;&gt;"",_xll.BCurveInt(_xll.BCurveStrip("S23","Curvedate",$A457),"Df.Mid",$A457+CJ$1),"")</f>
        <v>#N/A N/A</v>
      </c>
      <c r="CK457" s="34" t="str">
        <f ca="1">IF($A457&lt;&gt;"",_xll.BCurveInt(_xll.BCurveStrip("S23","Curvedate",$A457),"Df.Mid",$A457+CK$1),"")</f>
        <v>#N/A N/A</v>
      </c>
      <c r="CL457" s="34" t="str">
        <f ca="1">IF($A457&lt;&gt;"",_xll.BCurveInt(_xll.BCurveStrip("S23","Curvedate",$A457),"Df.Mid",$A457+CL$1),"")</f>
        <v>#N/A N/A</v>
      </c>
      <c r="CM457" s="34" t="str">
        <f ca="1">IF($A457&lt;&gt;"",_xll.BCurveInt(_xll.BCurveStrip("S23","Curvedate",$A457),"Df.Mid",$A457+CM$1),"")</f>
        <v>#N/A N/A</v>
      </c>
      <c r="CN457" s="34" t="str">
        <f ca="1">IF($A457&lt;&gt;"",_xll.BCurveInt(_xll.BCurveStrip("S23","Curvedate",$A457),"Df.Mid",$A457+CN$1),"")</f>
        <v>#N/A N/A</v>
      </c>
      <c r="CO457" s="34" t="str">
        <f ca="1">IF($A457&lt;&gt;"",_xll.BCurveInt(_xll.BCurveStrip("S23","Curvedate",$A457),"Df.Mid",$A457+CO$1),"")</f>
        <v>#N/A N/A</v>
      </c>
      <c r="CP457" s="34" t="str">
        <f ca="1">IF($A457&lt;&gt;"",_xll.BCurveInt(_xll.BCurveStrip("S23","Curvedate",$A457),"Df.Mid",$A457+CP$1),"")</f>
        <v>#N/A N/A</v>
      </c>
      <c r="CQ457" s="34" t="str">
        <f ca="1">IF($A457&lt;&gt;"",_xll.BCurveInt(_xll.BCurveStrip("S23","Curvedate",$A457),"Df.Mid",$A457+CQ$1),"")</f>
        <v>#N/A N/A</v>
      </c>
      <c r="CR457" s="34" t="str">
        <f ca="1">IF($A457&lt;&gt;"",_xll.BCurveInt(_xll.BCurveStrip("S23","Curvedate",$A457),"Df.Mid",$A457+CR$1),"")</f>
        <v>#N/A N/A</v>
      </c>
      <c r="CS457" s="34" t="str">
        <f ca="1">IF($A457&lt;&gt;"",_xll.BCurveInt(_xll.BCurveStrip("S23","Curvedate",$A457),"Df.Mid",$A457+CS$1),"")</f>
        <v>#N/A N/A</v>
      </c>
      <c r="CT457" s="34" t="str">
        <f ca="1">IF($A457&lt;&gt;"",_xll.BCurveInt(_xll.BCurveStrip("S23","Curvedate",$A457),"Df.Mid",$A457+CT$1),"")</f>
        <v>#N/A N/A</v>
      </c>
      <c r="CU457" s="34" t="str">
        <f ca="1">IF($A457&lt;&gt;"",_xll.BCurveInt(_xll.BCurveStrip("S23","Curvedate",$A457),"Df.Mid",$A457+CU$1),"")</f>
        <v>#N/A N/A</v>
      </c>
      <c r="CV457" s="34" t="str">
        <f ca="1">IF($A457&lt;&gt;"",_xll.BCurveInt(_xll.BCurveStrip("S23","Curvedate",$A457),"Df.Mid",$A457+CV$1),"")</f>
        <v>#N/A N/A</v>
      </c>
      <c r="CW457" s="34" t="str">
        <f ca="1">IF($A457&lt;&gt;"",_xll.BCurveInt(_xll.BCurveStrip("S23","Curvedate",$A457),"Df.Mid",$A457+CW$1),"")</f>
        <v>#N/A N/A</v>
      </c>
      <c r="CX457" s="34" t="str">
        <f ca="1">IF($A457&lt;&gt;"",_xll.BCurveInt(_xll.BCurveStrip("S23","Curvedate",$A457),"Df.Mid",$A457+CX$1),"")</f>
        <v>#N/A N/A</v>
      </c>
      <c r="CY457" s="34" t="str">
        <f ca="1">IF($A457&lt;&gt;"",_xll.BCurveInt(_xll.BCurveStrip("S23","Curvedate",$A457),"Df.Mid",$A457+CY$1),"")</f>
        <v>#N/A N/A</v>
      </c>
      <c r="CZ457" s="34" t="str">
        <f ca="1">IF($A457&lt;&gt;"",_xll.BCurveInt(_xll.BCurveStrip("S23","Curvedate",$A457),"Df.Mid",$A457+CZ$1),"")</f>
        <v>#N/A N/A</v>
      </c>
      <c r="DA457" s="34" t="str">
        <f ca="1">IF($A457&lt;&gt;"",_xll.BCurveInt(_xll.BCurveStrip("S23","Curvedate",$A457),"Df.Mid",$A457+DA$1),"")</f>
        <v>#N/A N/A</v>
      </c>
      <c r="DB457" s="34" t="str">
        <f ca="1">IF($A457&lt;&gt;"",_xll.BCurveInt(_xll.BCurveStrip("S23","Curvedate",$A457),"Df.Mid",$A457+DB$1),"")</f>
        <v>#N/A N/A</v>
      </c>
    </row>
    <row r="458" spans="1:106" x14ac:dyDescent="0.2">
      <c r="A458" s="13">
        <f t="shared" ca="1" si="7"/>
        <v>44910</v>
      </c>
      <c r="B458" s="34" t="str">
        <f ca="1">IF($A458&lt;&gt;"",_xll.BCurveInt(_xll.BCurveStrip("S23","Curvedate",$A458),"Df.Mid",$A458+B$1),"")</f>
        <v>#N/A N/A</v>
      </c>
      <c r="C458" s="34" t="str">
        <f ca="1">IF($A458&lt;&gt;"",_xll.BCurveInt(_xll.BCurveStrip("S23","Curvedate",$A458),"Df.Mid",$A458+C$1),"")</f>
        <v>#N/A N/A</v>
      </c>
      <c r="D458" s="34" t="str">
        <f ca="1">IF($A458&lt;&gt;"",_xll.BCurveInt(_xll.BCurveStrip("S23","Curvedate",$A458),"Df.Mid",$A458+D$1),"")</f>
        <v>#N/A N/A</v>
      </c>
      <c r="E458" s="34" t="str">
        <f ca="1">IF($A458&lt;&gt;"",_xll.BCurveInt(_xll.BCurveStrip("S23","Curvedate",$A458),"Df.Mid",$A458+E$1),"")</f>
        <v>#N/A N/A</v>
      </c>
      <c r="F458" s="34" t="str">
        <f ca="1">IF($A458&lt;&gt;"",_xll.BCurveInt(_xll.BCurveStrip("S23","Curvedate",$A458),"Df.Mid",$A458+F$1),"")</f>
        <v>#N/A N/A</v>
      </c>
      <c r="G458" s="34" t="str">
        <f ca="1">IF($A458&lt;&gt;"",_xll.BCurveInt(_xll.BCurveStrip("S23","Curvedate",$A458),"Df.Mid",$A458+G$1),"")</f>
        <v>#N/A N/A</v>
      </c>
      <c r="H458" s="34" t="str">
        <f ca="1">IF($A458&lt;&gt;"",_xll.BCurveInt(_xll.BCurveStrip("S23","Curvedate",$A458),"Df.Mid",$A458+H$1),"")</f>
        <v>#N/A N/A</v>
      </c>
      <c r="I458" s="34" t="str">
        <f ca="1">IF($A458&lt;&gt;"",_xll.BCurveInt(_xll.BCurveStrip("S23","Curvedate",$A458),"Df.Mid",$A458+I$1),"")</f>
        <v>#N/A N/A</v>
      </c>
      <c r="J458" s="34" t="str">
        <f ca="1">IF($A458&lt;&gt;"",_xll.BCurveInt(_xll.BCurveStrip("S23","Curvedate",$A458),"Df.Mid",$A458+J$1),"")</f>
        <v>#N/A N/A</v>
      </c>
      <c r="K458" s="34" t="str">
        <f ca="1">IF($A458&lt;&gt;"",_xll.BCurveInt(_xll.BCurveStrip("S23","Curvedate",$A458),"Df.Mid",$A458+K$1),"")</f>
        <v>#N/A N/A</v>
      </c>
      <c r="L458" s="34" t="str">
        <f ca="1">IF($A458&lt;&gt;"",_xll.BCurveInt(_xll.BCurveStrip("S23","Curvedate",$A458),"Df.Mid",$A458+L$1),"")</f>
        <v>#N/A N/A</v>
      </c>
      <c r="M458" s="34" t="str">
        <f ca="1">IF($A458&lt;&gt;"",_xll.BCurveInt(_xll.BCurveStrip("S23","Curvedate",$A458),"Df.Mid",$A458+M$1),"")</f>
        <v>#N/A N/A</v>
      </c>
      <c r="N458" s="34" t="str">
        <f ca="1">IF($A458&lt;&gt;"",_xll.BCurveInt(_xll.BCurveStrip("S23","Curvedate",$A458),"Df.Mid",$A458+N$1),"")</f>
        <v>#N/A N/A</v>
      </c>
      <c r="O458" s="34" t="str">
        <f ca="1">IF($A458&lt;&gt;"",_xll.BCurveInt(_xll.BCurveStrip("S23","Curvedate",$A458),"Df.Mid",$A458+O$1),"")</f>
        <v>#N/A N/A</v>
      </c>
      <c r="P458" s="34" t="str">
        <f ca="1">IF($A458&lt;&gt;"",_xll.BCurveInt(_xll.BCurveStrip("S23","Curvedate",$A458),"Df.Mid",$A458+P$1),"")</f>
        <v>#N/A N/A</v>
      </c>
      <c r="Q458" s="34" t="str">
        <f ca="1">IF($A458&lt;&gt;"",_xll.BCurveInt(_xll.BCurveStrip("S23","Curvedate",$A458),"Df.Mid",$A458+Q$1),"")</f>
        <v>#N/A N/A</v>
      </c>
      <c r="R458" s="34" t="str">
        <f ca="1">IF($A458&lt;&gt;"",_xll.BCurveInt(_xll.BCurveStrip("S23","Curvedate",$A458),"Df.Mid",$A458+R$1),"")</f>
        <v>#N/A N/A</v>
      </c>
      <c r="S458" s="34" t="str">
        <f ca="1">IF($A458&lt;&gt;"",_xll.BCurveInt(_xll.BCurveStrip("S23","Curvedate",$A458),"Df.Mid",$A458+S$1),"")</f>
        <v>#N/A N/A</v>
      </c>
      <c r="T458" s="34" t="str">
        <f ca="1">IF($A458&lt;&gt;"",_xll.BCurveInt(_xll.BCurveStrip("S23","Curvedate",$A458),"Df.Mid",$A458+T$1),"")</f>
        <v>#N/A N/A</v>
      </c>
      <c r="U458" s="34" t="str">
        <f ca="1">IF($A458&lt;&gt;"",_xll.BCurveInt(_xll.BCurveStrip("S23","Curvedate",$A458),"Df.Mid",$A458+U$1),"")</f>
        <v>#N/A N/A</v>
      </c>
      <c r="V458" s="34" t="str">
        <f ca="1">IF($A458&lt;&gt;"",_xll.BCurveInt(_xll.BCurveStrip("S23","Curvedate",$A458),"Df.Mid",$A458+V$1),"")</f>
        <v>#N/A N/A</v>
      </c>
      <c r="W458" s="34" t="str">
        <f ca="1">IF($A458&lt;&gt;"",_xll.BCurveInt(_xll.BCurveStrip("S23","Curvedate",$A458),"Df.Mid",$A458+W$1),"")</f>
        <v>#N/A N/A</v>
      </c>
      <c r="X458" s="34" t="str">
        <f ca="1">IF($A458&lt;&gt;"",_xll.BCurveInt(_xll.BCurveStrip("S23","Curvedate",$A458),"Df.Mid",$A458+X$1),"")</f>
        <v>#N/A N/A</v>
      </c>
      <c r="Y458" s="34" t="str">
        <f ca="1">IF($A458&lt;&gt;"",_xll.BCurveInt(_xll.BCurveStrip("S23","Curvedate",$A458),"Df.Mid",$A458+Y$1),"")</f>
        <v>#N/A N/A</v>
      </c>
      <c r="Z458" s="34" t="str">
        <f ca="1">IF($A458&lt;&gt;"",_xll.BCurveInt(_xll.BCurveStrip("S23","Curvedate",$A458),"Df.Mid",$A458+Z$1),"")</f>
        <v>#N/A N/A</v>
      </c>
      <c r="AA458" s="34" t="str">
        <f ca="1">IF($A458&lt;&gt;"",_xll.BCurveInt(_xll.BCurveStrip("S23","Curvedate",$A458),"Df.Mid",$A458+AA$1),"")</f>
        <v>#N/A N/A</v>
      </c>
      <c r="AB458" s="34" t="str">
        <f ca="1">IF($A458&lt;&gt;"",_xll.BCurveInt(_xll.BCurveStrip("S23","Curvedate",$A458),"Df.Mid",$A458+AB$1),"")</f>
        <v>#N/A N/A</v>
      </c>
      <c r="AC458" s="34" t="str">
        <f ca="1">IF($A458&lt;&gt;"",_xll.BCurveInt(_xll.BCurveStrip("S23","Curvedate",$A458),"Df.Mid",$A458+AC$1),"")</f>
        <v>#N/A N/A</v>
      </c>
      <c r="AD458" s="34" t="str">
        <f ca="1">IF($A458&lt;&gt;"",_xll.BCurveInt(_xll.BCurveStrip("S23","Curvedate",$A458),"Df.Mid",$A458+AD$1),"")</f>
        <v>#N/A N/A</v>
      </c>
      <c r="AE458" s="34" t="str">
        <f ca="1">IF($A458&lt;&gt;"",_xll.BCurveInt(_xll.BCurveStrip("S23","Curvedate",$A458),"Df.Mid",$A458+AE$1),"")</f>
        <v>#N/A N/A</v>
      </c>
      <c r="AF458" s="34" t="str">
        <f ca="1">IF($A458&lt;&gt;"",_xll.BCurveInt(_xll.BCurveStrip("S23","Curvedate",$A458),"Df.Mid",$A458+AF$1),"")</f>
        <v>#N/A N/A</v>
      </c>
      <c r="AG458" s="34" t="str">
        <f ca="1">IF($A458&lt;&gt;"",_xll.BCurveInt(_xll.BCurveStrip("S23","Curvedate",$A458),"Df.Mid",$A458+AG$1),"")</f>
        <v>#N/A N/A</v>
      </c>
      <c r="AH458" s="34" t="str">
        <f ca="1">IF($A458&lt;&gt;"",_xll.BCurveInt(_xll.BCurveStrip("S23","Curvedate",$A458),"Df.Mid",$A458+AH$1),"")</f>
        <v>#N/A N/A</v>
      </c>
      <c r="AI458" s="34" t="str">
        <f ca="1">IF($A458&lt;&gt;"",_xll.BCurveInt(_xll.BCurveStrip("S23","Curvedate",$A458),"Df.Mid",$A458+AI$1),"")</f>
        <v>#N/A N/A</v>
      </c>
      <c r="AJ458" s="34" t="str">
        <f ca="1">IF($A458&lt;&gt;"",_xll.BCurveInt(_xll.BCurveStrip("S23","Curvedate",$A458),"Df.Mid",$A458+AJ$1),"")</f>
        <v>#N/A N/A</v>
      </c>
      <c r="AK458" s="34" t="str">
        <f ca="1">IF($A458&lt;&gt;"",_xll.BCurveInt(_xll.BCurveStrip("S23","Curvedate",$A458),"Df.Mid",$A458+AK$1),"")</f>
        <v>#N/A N/A</v>
      </c>
      <c r="AL458" s="34" t="str">
        <f ca="1">IF($A458&lt;&gt;"",_xll.BCurveInt(_xll.BCurveStrip("S23","Curvedate",$A458),"Df.Mid",$A458+AL$1),"")</f>
        <v>#N/A N/A</v>
      </c>
      <c r="AM458" s="34" t="str">
        <f ca="1">IF($A458&lt;&gt;"",_xll.BCurveInt(_xll.BCurveStrip("S23","Curvedate",$A458),"Df.Mid",$A458+AM$1),"")</f>
        <v>#N/A N/A</v>
      </c>
      <c r="AN458" s="34" t="str">
        <f ca="1">IF($A458&lt;&gt;"",_xll.BCurveInt(_xll.BCurveStrip("S23","Curvedate",$A458),"Df.Mid",$A458+AN$1),"")</f>
        <v>#N/A N/A</v>
      </c>
      <c r="AO458" s="34" t="str">
        <f ca="1">IF($A458&lt;&gt;"",_xll.BCurveInt(_xll.BCurveStrip("S23","Curvedate",$A458),"Df.Mid",$A458+AO$1),"")</f>
        <v>#N/A N/A</v>
      </c>
      <c r="AP458" s="34" t="str">
        <f ca="1">IF($A458&lt;&gt;"",_xll.BCurveInt(_xll.BCurveStrip("S23","Curvedate",$A458),"Df.Mid",$A458+AP$1),"")</f>
        <v>#N/A N/A</v>
      </c>
      <c r="AQ458" s="34" t="str">
        <f ca="1">IF($A458&lt;&gt;"",_xll.BCurveInt(_xll.BCurveStrip("S23","Curvedate",$A458),"Df.Mid",$A458+AQ$1),"")</f>
        <v>#N/A N/A</v>
      </c>
      <c r="AR458" s="34" t="str">
        <f ca="1">IF($A458&lt;&gt;"",_xll.BCurveInt(_xll.BCurveStrip("S23","Curvedate",$A458),"Df.Mid",$A458+AR$1),"")</f>
        <v>#N/A N/A</v>
      </c>
      <c r="AS458" s="34" t="str">
        <f ca="1">IF($A458&lt;&gt;"",_xll.BCurveInt(_xll.BCurveStrip("S23","Curvedate",$A458),"Df.Mid",$A458+AS$1),"")</f>
        <v>#N/A N/A</v>
      </c>
      <c r="AT458" s="34" t="str">
        <f ca="1">IF($A458&lt;&gt;"",_xll.BCurveInt(_xll.BCurveStrip("S23","Curvedate",$A458),"Df.Mid",$A458+AT$1),"")</f>
        <v>#N/A N/A</v>
      </c>
      <c r="AU458" s="34" t="str">
        <f ca="1">IF($A458&lt;&gt;"",_xll.BCurveInt(_xll.BCurveStrip("S23","Curvedate",$A458),"Df.Mid",$A458+AU$1),"")</f>
        <v>#N/A N/A</v>
      </c>
      <c r="AV458" s="34" t="str">
        <f ca="1">IF($A458&lt;&gt;"",_xll.BCurveInt(_xll.BCurveStrip("S23","Curvedate",$A458),"Df.Mid",$A458+AV$1),"")</f>
        <v>#N/A N/A</v>
      </c>
      <c r="AW458" s="34" t="str">
        <f ca="1">IF($A458&lt;&gt;"",_xll.BCurveInt(_xll.BCurveStrip("S23","Curvedate",$A458),"Df.Mid",$A458+AW$1),"")</f>
        <v>#N/A N/A</v>
      </c>
      <c r="AX458" s="34" t="str">
        <f ca="1">IF($A458&lt;&gt;"",_xll.BCurveInt(_xll.BCurveStrip("S23","Curvedate",$A458),"Df.Mid",$A458+AX$1),"")</f>
        <v>#N/A N/A</v>
      </c>
      <c r="AY458" s="34" t="str">
        <f ca="1">IF($A458&lt;&gt;"",_xll.BCurveInt(_xll.BCurveStrip("S23","Curvedate",$A458),"Df.Mid",$A458+AY$1),"")</f>
        <v>#N/A N/A</v>
      </c>
      <c r="AZ458" s="34" t="str">
        <f ca="1">IF($A458&lt;&gt;"",_xll.BCurveInt(_xll.BCurveStrip("S23","Curvedate",$A458),"Df.Mid",$A458+AZ$1),"")</f>
        <v>#N/A N/A</v>
      </c>
      <c r="BA458" s="34" t="str">
        <f ca="1">IF($A458&lt;&gt;"",_xll.BCurveInt(_xll.BCurveStrip("S23","Curvedate",$A458),"Df.Mid",$A458+BA$1),"")</f>
        <v>#N/A N/A</v>
      </c>
      <c r="BB458" s="34" t="str">
        <f ca="1">IF($A458&lt;&gt;"",_xll.BCurveInt(_xll.BCurveStrip("S23","Curvedate",$A458),"Df.Mid",$A458+BB$1),"")</f>
        <v>#N/A N/A</v>
      </c>
      <c r="BC458" s="34" t="str">
        <f ca="1">IF($A458&lt;&gt;"",_xll.BCurveInt(_xll.BCurveStrip("S23","Curvedate",$A458),"Df.Mid",$A458+BC$1),"")</f>
        <v>#N/A N/A</v>
      </c>
      <c r="BD458" s="34" t="str">
        <f ca="1">IF($A458&lt;&gt;"",_xll.BCurveInt(_xll.BCurveStrip("S23","Curvedate",$A458),"Df.Mid",$A458+BD$1),"")</f>
        <v>#N/A N/A</v>
      </c>
      <c r="BE458" s="34" t="str">
        <f ca="1">IF($A458&lt;&gt;"",_xll.BCurveInt(_xll.BCurveStrip("S23","Curvedate",$A458),"Df.Mid",$A458+BE$1),"")</f>
        <v>#N/A N/A</v>
      </c>
      <c r="BF458" s="34" t="str">
        <f ca="1">IF($A458&lt;&gt;"",_xll.BCurveInt(_xll.BCurveStrip("S23","Curvedate",$A458),"Df.Mid",$A458+BF$1),"")</f>
        <v>#N/A N/A</v>
      </c>
      <c r="BG458" s="34" t="str">
        <f ca="1">IF($A458&lt;&gt;"",_xll.BCurveInt(_xll.BCurveStrip("S23","Curvedate",$A458),"Df.Mid",$A458+BG$1),"")</f>
        <v>#N/A N/A</v>
      </c>
      <c r="BH458" s="34" t="str">
        <f ca="1">IF($A458&lt;&gt;"",_xll.BCurveInt(_xll.BCurveStrip("S23","Curvedate",$A458),"Df.Mid",$A458+BH$1),"")</f>
        <v>#N/A N/A</v>
      </c>
      <c r="BI458" s="34" t="str">
        <f ca="1">IF($A458&lt;&gt;"",_xll.BCurveInt(_xll.BCurveStrip("S23","Curvedate",$A458),"Df.Mid",$A458+BI$1),"")</f>
        <v>#N/A N/A</v>
      </c>
      <c r="BJ458" s="34" t="str">
        <f ca="1">IF($A458&lt;&gt;"",_xll.BCurveInt(_xll.BCurveStrip("S23","Curvedate",$A458),"Df.Mid",$A458+BJ$1),"")</f>
        <v>#N/A N/A</v>
      </c>
      <c r="BK458" s="34" t="str">
        <f ca="1">IF($A458&lt;&gt;"",_xll.BCurveInt(_xll.BCurveStrip("S23","Curvedate",$A458),"Df.Mid",$A458+BK$1),"")</f>
        <v>#N/A N/A</v>
      </c>
      <c r="BL458" s="34" t="str">
        <f ca="1">IF($A458&lt;&gt;"",_xll.BCurveInt(_xll.BCurveStrip("S23","Curvedate",$A458),"Df.Mid",$A458+BL$1),"")</f>
        <v>#N/A N/A</v>
      </c>
      <c r="BM458" s="34" t="str">
        <f ca="1">IF($A458&lt;&gt;"",_xll.BCurveInt(_xll.BCurveStrip("S23","Curvedate",$A458),"Df.Mid",$A458+BM$1),"")</f>
        <v>#N/A N/A</v>
      </c>
      <c r="BN458" s="34" t="str">
        <f ca="1">IF($A458&lt;&gt;"",_xll.BCurveInt(_xll.BCurveStrip("S23","Curvedate",$A458),"Df.Mid",$A458+BN$1),"")</f>
        <v>#N/A N/A</v>
      </c>
      <c r="BO458" s="34" t="str">
        <f ca="1">IF($A458&lt;&gt;"",_xll.BCurveInt(_xll.BCurveStrip("S23","Curvedate",$A458),"Df.Mid",$A458+BO$1),"")</f>
        <v>#N/A N/A</v>
      </c>
      <c r="BP458" s="34" t="str">
        <f ca="1">IF($A458&lt;&gt;"",_xll.BCurveInt(_xll.BCurveStrip("S23","Curvedate",$A458),"Df.Mid",$A458+BP$1),"")</f>
        <v>#N/A N/A</v>
      </c>
      <c r="BQ458" s="34" t="str">
        <f ca="1">IF($A458&lt;&gt;"",_xll.BCurveInt(_xll.BCurveStrip("S23","Curvedate",$A458),"Df.Mid",$A458+BQ$1),"")</f>
        <v>#N/A N/A</v>
      </c>
      <c r="BR458" s="34" t="str">
        <f ca="1">IF($A458&lt;&gt;"",_xll.BCurveInt(_xll.BCurveStrip("S23","Curvedate",$A458),"Df.Mid",$A458+BR$1),"")</f>
        <v>#N/A N/A</v>
      </c>
      <c r="BS458" s="34" t="str">
        <f ca="1">IF($A458&lt;&gt;"",_xll.BCurveInt(_xll.BCurveStrip("S23","Curvedate",$A458),"Df.Mid",$A458+BS$1),"")</f>
        <v>#N/A N/A</v>
      </c>
      <c r="BT458" s="34" t="str">
        <f ca="1">IF($A458&lt;&gt;"",_xll.BCurveInt(_xll.BCurveStrip("S23","Curvedate",$A458),"Df.Mid",$A458+BT$1),"")</f>
        <v>#N/A N/A</v>
      </c>
      <c r="BU458" s="34" t="str">
        <f ca="1">IF($A458&lt;&gt;"",_xll.BCurveInt(_xll.BCurveStrip("S23","Curvedate",$A458),"Df.Mid",$A458+BU$1),"")</f>
        <v>#N/A N/A</v>
      </c>
      <c r="BV458" s="34" t="str">
        <f ca="1">IF($A458&lt;&gt;"",_xll.BCurveInt(_xll.BCurveStrip("S23","Curvedate",$A458),"Df.Mid",$A458+BV$1),"")</f>
        <v>#N/A N/A</v>
      </c>
      <c r="BW458" s="34" t="str">
        <f ca="1">IF($A458&lt;&gt;"",_xll.BCurveInt(_xll.BCurveStrip("S23","Curvedate",$A458),"Df.Mid",$A458+BW$1),"")</f>
        <v>#N/A N/A</v>
      </c>
      <c r="BX458" s="34" t="str">
        <f ca="1">IF($A458&lt;&gt;"",_xll.BCurveInt(_xll.BCurveStrip("S23","Curvedate",$A458),"Df.Mid",$A458+BX$1),"")</f>
        <v>#N/A N/A</v>
      </c>
      <c r="BY458" s="34" t="str">
        <f ca="1">IF($A458&lt;&gt;"",_xll.BCurveInt(_xll.BCurveStrip("S23","Curvedate",$A458),"Df.Mid",$A458+BY$1),"")</f>
        <v>#N/A N/A</v>
      </c>
      <c r="BZ458" s="34" t="str">
        <f ca="1">IF($A458&lt;&gt;"",_xll.BCurveInt(_xll.BCurveStrip("S23","Curvedate",$A458),"Df.Mid",$A458+BZ$1),"")</f>
        <v>#N/A N/A</v>
      </c>
      <c r="CA458" s="34" t="str">
        <f ca="1">IF($A458&lt;&gt;"",_xll.BCurveInt(_xll.BCurveStrip("S23","Curvedate",$A458),"Df.Mid",$A458+CA$1),"")</f>
        <v>#N/A N/A</v>
      </c>
      <c r="CB458" s="34" t="str">
        <f ca="1">IF($A458&lt;&gt;"",_xll.BCurveInt(_xll.BCurveStrip("S23","Curvedate",$A458),"Df.Mid",$A458+CB$1),"")</f>
        <v>#N/A N/A</v>
      </c>
      <c r="CC458" s="34" t="str">
        <f ca="1">IF($A458&lt;&gt;"",_xll.BCurveInt(_xll.BCurveStrip("S23","Curvedate",$A458),"Df.Mid",$A458+CC$1),"")</f>
        <v>#N/A N/A</v>
      </c>
      <c r="CD458" s="34" t="str">
        <f ca="1">IF($A458&lt;&gt;"",_xll.BCurveInt(_xll.BCurveStrip("S23","Curvedate",$A458),"Df.Mid",$A458+CD$1),"")</f>
        <v>#N/A N/A</v>
      </c>
      <c r="CE458" s="34" t="str">
        <f ca="1">IF($A458&lt;&gt;"",_xll.BCurveInt(_xll.BCurveStrip("S23","Curvedate",$A458),"Df.Mid",$A458+CE$1),"")</f>
        <v>#N/A N/A</v>
      </c>
      <c r="CF458" s="34" t="str">
        <f ca="1">IF($A458&lt;&gt;"",_xll.BCurveInt(_xll.BCurveStrip("S23","Curvedate",$A458),"Df.Mid",$A458+CF$1),"")</f>
        <v>#N/A N/A</v>
      </c>
      <c r="CG458" s="34" t="str">
        <f ca="1">IF($A458&lt;&gt;"",_xll.BCurveInt(_xll.BCurveStrip("S23","Curvedate",$A458),"Df.Mid",$A458+CG$1),"")</f>
        <v>#N/A N/A</v>
      </c>
      <c r="CH458" s="34" t="str">
        <f ca="1">IF($A458&lt;&gt;"",_xll.BCurveInt(_xll.BCurveStrip("S23","Curvedate",$A458),"Df.Mid",$A458+CH$1),"")</f>
        <v>#N/A N/A</v>
      </c>
      <c r="CI458" s="34" t="str">
        <f ca="1">IF($A458&lt;&gt;"",_xll.BCurveInt(_xll.BCurveStrip("S23","Curvedate",$A458),"Df.Mid",$A458+CI$1),"")</f>
        <v>#N/A N/A</v>
      </c>
      <c r="CJ458" s="34" t="str">
        <f ca="1">IF($A458&lt;&gt;"",_xll.BCurveInt(_xll.BCurveStrip("S23","Curvedate",$A458),"Df.Mid",$A458+CJ$1),"")</f>
        <v>#N/A N/A</v>
      </c>
      <c r="CK458" s="34" t="str">
        <f ca="1">IF($A458&lt;&gt;"",_xll.BCurveInt(_xll.BCurveStrip("S23","Curvedate",$A458),"Df.Mid",$A458+CK$1),"")</f>
        <v>#N/A N/A</v>
      </c>
      <c r="CL458" s="34" t="str">
        <f ca="1">IF($A458&lt;&gt;"",_xll.BCurveInt(_xll.BCurveStrip("S23","Curvedate",$A458),"Df.Mid",$A458+CL$1),"")</f>
        <v>#N/A N/A</v>
      </c>
      <c r="CM458" s="34" t="str">
        <f ca="1">IF($A458&lt;&gt;"",_xll.BCurveInt(_xll.BCurveStrip("S23","Curvedate",$A458),"Df.Mid",$A458+CM$1),"")</f>
        <v>#N/A N/A</v>
      </c>
      <c r="CN458" s="34" t="str">
        <f ca="1">IF($A458&lt;&gt;"",_xll.BCurveInt(_xll.BCurveStrip("S23","Curvedate",$A458),"Df.Mid",$A458+CN$1),"")</f>
        <v>#N/A N/A</v>
      </c>
      <c r="CO458" s="34" t="str">
        <f ca="1">IF($A458&lt;&gt;"",_xll.BCurveInt(_xll.BCurveStrip("S23","Curvedate",$A458),"Df.Mid",$A458+CO$1),"")</f>
        <v>#N/A N/A</v>
      </c>
      <c r="CP458" s="34" t="str">
        <f ca="1">IF($A458&lt;&gt;"",_xll.BCurveInt(_xll.BCurveStrip("S23","Curvedate",$A458),"Df.Mid",$A458+CP$1),"")</f>
        <v>#N/A N/A</v>
      </c>
      <c r="CQ458" s="34" t="str">
        <f ca="1">IF($A458&lt;&gt;"",_xll.BCurveInt(_xll.BCurveStrip("S23","Curvedate",$A458),"Df.Mid",$A458+CQ$1),"")</f>
        <v>#N/A N/A</v>
      </c>
      <c r="CR458" s="34" t="str">
        <f ca="1">IF($A458&lt;&gt;"",_xll.BCurveInt(_xll.BCurveStrip("S23","Curvedate",$A458),"Df.Mid",$A458+CR$1),"")</f>
        <v>#N/A N/A</v>
      </c>
      <c r="CS458" s="34" t="str">
        <f ca="1">IF($A458&lt;&gt;"",_xll.BCurveInt(_xll.BCurveStrip("S23","Curvedate",$A458),"Df.Mid",$A458+CS$1),"")</f>
        <v>#N/A N/A</v>
      </c>
      <c r="CT458" s="34" t="str">
        <f ca="1">IF($A458&lt;&gt;"",_xll.BCurveInt(_xll.BCurveStrip("S23","Curvedate",$A458),"Df.Mid",$A458+CT$1),"")</f>
        <v>#N/A N/A</v>
      </c>
      <c r="CU458" s="34" t="str">
        <f ca="1">IF($A458&lt;&gt;"",_xll.BCurveInt(_xll.BCurveStrip("S23","Curvedate",$A458),"Df.Mid",$A458+CU$1),"")</f>
        <v>#N/A N/A</v>
      </c>
      <c r="CV458" s="34" t="str">
        <f ca="1">IF($A458&lt;&gt;"",_xll.BCurveInt(_xll.BCurveStrip("S23","Curvedate",$A458),"Df.Mid",$A458+CV$1),"")</f>
        <v>#N/A N/A</v>
      </c>
      <c r="CW458" s="34" t="str">
        <f ca="1">IF($A458&lt;&gt;"",_xll.BCurveInt(_xll.BCurveStrip("S23","Curvedate",$A458),"Df.Mid",$A458+CW$1),"")</f>
        <v>#N/A N/A</v>
      </c>
      <c r="CX458" s="34" t="str">
        <f ca="1">IF($A458&lt;&gt;"",_xll.BCurveInt(_xll.BCurveStrip("S23","Curvedate",$A458),"Df.Mid",$A458+CX$1),"")</f>
        <v>#N/A N/A</v>
      </c>
      <c r="CY458" s="34" t="str">
        <f ca="1">IF($A458&lt;&gt;"",_xll.BCurveInt(_xll.BCurveStrip("S23","Curvedate",$A458),"Df.Mid",$A458+CY$1),"")</f>
        <v>#N/A N/A</v>
      </c>
      <c r="CZ458" s="34" t="str">
        <f ca="1">IF($A458&lt;&gt;"",_xll.BCurveInt(_xll.BCurveStrip("S23","Curvedate",$A458),"Df.Mid",$A458+CZ$1),"")</f>
        <v>#N/A N/A</v>
      </c>
      <c r="DA458" s="34" t="str">
        <f ca="1">IF($A458&lt;&gt;"",_xll.BCurveInt(_xll.BCurveStrip("S23","Curvedate",$A458),"Df.Mid",$A458+DA$1),"")</f>
        <v>#N/A N/A</v>
      </c>
      <c r="DB458" s="34" t="str">
        <f ca="1">IF($A458&lt;&gt;"",_xll.BCurveInt(_xll.BCurveStrip("S23","Curvedate",$A458),"Df.Mid",$A458+DB$1),"")</f>
        <v>#N/A N/A</v>
      </c>
    </row>
    <row r="459" spans="1:106" x14ac:dyDescent="0.2">
      <c r="A459" s="13">
        <f t="shared" ca="1" si="7"/>
        <v>44911</v>
      </c>
      <c r="B459" s="34" t="str">
        <f ca="1">IF($A459&lt;&gt;"",_xll.BCurveInt(_xll.BCurveStrip("S23","Curvedate",$A459),"Df.Mid",$A459+B$1),"")</f>
        <v>#N/A N/A</v>
      </c>
      <c r="C459" s="34" t="str">
        <f ca="1">IF($A459&lt;&gt;"",_xll.BCurveInt(_xll.BCurveStrip("S23","Curvedate",$A459),"Df.Mid",$A459+C$1),"")</f>
        <v>#N/A N/A</v>
      </c>
      <c r="D459" s="34" t="str">
        <f ca="1">IF($A459&lt;&gt;"",_xll.BCurveInt(_xll.BCurveStrip("S23","Curvedate",$A459),"Df.Mid",$A459+D$1),"")</f>
        <v>#N/A N/A</v>
      </c>
      <c r="E459" s="34" t="str">
        <f ca="1">IF($A459&lt;&gt;"",_xll.BCurveInt(_xll.BCurveStrip("S23","Curvedate",$A459),"Df.Mid",$A459+E$1),"")</f>
        <v>#N/A N/A</v>
      </c>
      <c r="F459" s="34" t="str">
        <f ca="1">IF($A459&lt;&gt;"",_xll.BCurveInt(_xll.BCurveStrip("S23","Curvedate",$A459),"Df.Mid",$A459+F$1),"")</f>
        <v>#N/A N/A</v>
      </c>
      <c r="G459" s="34" t="str">
        <f ca="1">IF($A459&lt;&gt;"",_xll.BCurveInt(_xll.BCurveStrip("S23","Curvedate",$A459),"Df.Mid",$A459+G$1),"")</f>
        <v>#N/A N/A</v>
      </c>
      <c r="H459" s="34" t="str">
        <f ca="1">IF($A459&lt;&gt;"",_xll.BCurveInt(_xll.BCurveStrip("S23","Curvedate",$A459),"Df.Mid",$A459+H$1),"")</f>
        <v>#N/A N/A</v>
      </c>
      <c r="I459" s="34" t="str">
        <f ca="1">IF($A459&lt;&gt;"",_xll.BCurveInt(_xll.BCurveStrip("S23","Curvedate",$A459),"Df.Mid",$A459+I$1),"")</f>
        <v>#N/A N/A</v>
      </c>
      <c r="J459" s="34" t="str">
        <f ca="1">IF($A459&lt;&gt;"",_xll.BCurveInt(_xll.BCurveStrip("S23","Curvedate",$A459),"Df.Mid",$A459+J$1),"")</f>
        <v>#N/A N/A</v>
      </c>
      <c r="K459" s="34" t="str">
        <f ca="1">IF($A459&lt;&gt;"",_xll.BCurveInt(_xll.BCurveStrip("S23","Curvedate",$A459),"Df.Mid",$A459+K$1),"")</f>
        <v>#N/A N/A</v>
      </c>
      <c r="L459" s="34" t="str">
        <f ca="1">IF($A459&lt;&gt;"",_xll.BCurveInt(_xll.BCurveStrip("S23","Curvedate",$A459),"Df.Mid",$A459+L$1),"")</f>
        <v>#N/A N/A</v>
      </c>
      <c r="M459" s="34" t="str">
        <f ca="1">IF($A459&lt;&gt;"",_xll.BCurveInt(_xll.BCurveStrip("S23","Curvedate",$A459),"Df.Mid",$A459+M$1),"")</f>
        <v>#N/A N/A</v>
      </c>
      <c r="N459" s="34" t="str">
        <f ca="1">IF($A459&lt;&gt;"",_xll.BCurveInt(_xll.BCurveStrip("S23","Curvedate",$A459),"Df.Mid",$A459+N$1),"")</f>
        <v>#N/A N/A</v>
      </c>
      <c r="O459" s="34" t="str">
        <f ca="1">IF($A459&lt;&gt;"",_xll.BCurveInt(_xll.BCurveStrip("S23","Curvedate",$A459),"Df.Mid",$A459+O$1),"")</f>
        <v>#N/A N/A</v>
      </c>
      <c r="P459" s="34" t="str">
        <f ca="1">IF($A459&lt;&gt;"",_xll.BCurveInt(_xll.BCurveStrip("S23","Curvedate",$A459),"Df.Mid",$A459+P$1),"")</f>
        <v>#N/A N/A</v>
      </c>
      <c r="Q459" s="34" t="str">
        <f ca="1">IF($A459&lt;&gt;"",_xll.BCurveInt(_xll.BCurveStrip("S23","Curvedate",$A459),"Df.Mid",$A459+Q$1),"")</f>
        <v>#N/A N/A</v>
      </c>
      <c r="R459" s="34" t="str">
        <f ca="1">IF($A459&lt;&gt;"",_xll.BCurveInt(_xll.BCurveStrip("S23","Curvedate",$A459),"Df.Mid",$A459+R$1),"")</f>
        <v>#N/A N/A</v>
      </c>
      <c r="S459" s="34" t="str">
        <f ca="1">IF($A459&lt;&gt;"",_xll.BCurveInt(_xll.BCurveStrip("S23","Curvedate",$A459),"Df.Mid",$A459+S$1),"")</f>
        <v>#N/A N/A</v>
      </c>
      <c r="T459" s="34" t="str">
        <f ca="1">IF($A459&lt;&gt;"",_xll.BCurveInt(_xll.BCurveStrip("S23","Curvedate",$A459),"Df.Mid",$A459+T$1),"")</f>
        <v>#N/A N/A</v>
      </c>
      <c r="U459" s="34" t="str">
        <f ca="1">IF($A459&lt;&gt;"",_xll.BCurveInt(_xll.BCurveStrip("S23","Curvedate",$A459),"Df.Mid",$A459+U$1),"")</f>
        <v>#N/A N/A</v>
      </c>
      <c r="V459" s="34" t="str">
        <f ca="1">IF($A459&lt;&gt;"",_xll.BCurveInt(_xll.BCurveStrip("S23","Curvedate",$A459),"Df.Mid",$A459+V$1),"")</f>
        <v>#N/A N/A</v>
      </c>
      <c r="W459" s="34" t="str">
        <f ca="1">IF($A459&lt;&gt;"",_xll.BCurveInt(_xll.BCurveStrip("S23","Curvedate",$A459),"Df.Mid",$A459+W$1),"")</f>
        <v>#N/A N/A</v>
      </c>
      <c r="X459" s="34" t="str">
        <f ca="1">IF($A459&lt;&gt;"",_xll.BCurveInt(_xll.BCurveStrip("S23","Curvedate",$A459),"Df.Mid",$A459+X$1),"")</f>
        <v>#N/A N/A</v>
      </c>
      <c r="Y459" s="34" t="str">
        <f ca="1">IF($A459&lt;&gt;"",_xll.BCurveInt(_xll.BCurveStrip("S23","Curvedate",$A459),"Df.Mid",$A459+Y$1),"")</f>
        <v>#N/A N/A</v>
      </c>
      <c r="Z459" s="34" t="str">
        <f ca="1">IF($A459&lt;&gt;"",_xll.BCurveInt(_xll.BCurveStrip("S23","Curvedate",$A459),"Df.Mid",$A459+Z$1),"")</f>
        <v>#N/A N/A</v>
      </c>
      <c r="AA459" s="34" t="str">
        <f ca="1">IF($A459&lt;&gt;"",_xll.BCurveInt(_xll.BCurveStrip("S23","Curvedate",$A459),"Df.Mid",$A459+AA$1),"")</f>
        <v>#N/A N/A</v>
      </c>
      <c r="AB459" s="34" t="str">
        <f ca="1">IF($A459&lt;&gt;"",_xll.BCurveInt(_xll.BCurveStrip("S23","Curvedate",$A459),"Df.Mid",$A459+AB$1),"")</f>
        <v>#N/A N/A</v>
      </c>
      <c r="AC459" s="34" t="str">
        <f ca="1">IF($A459&lt;&gt;"",_xll.BCurveInt(_xll.BCurveStrip("S23","Curvedate",$A459),"Df.Mid",$A459+AC$1),"")</f>
        <v>#N/A N/A</v>
      </c>
      <c r="AD459" s="34" t="str">
        <f ca="1">IF($A459&lt;&gt;"",_xll.BCurveInt(_xll.BCurveStrip("S23","Curvedate",$A459),"Df.Mid",$A459+AD$1),"")</f>
        <v>#N/A N/A</v>
      </c>
      <c r="AE459" s="34" t="str">
        <f ca="1">IF($A459&lt;&gt;"",_xll.BCurveInt(_xll.BCurveStrip("S23","Curvedate",$A459),"Df.Mid",$A459+AE$1),"")</f>
        <v>#N/A N/A</v>
      </c>
      <c r="AF459" s="34" t="str">
        <f ca="1">IF($A459&lt;&gt;"",_xll.BCurveInt(_xll.BCurveStrip("S23","Curvedate",$A459),"Df.Mid",$A459+AF$1),"")</f>
        <v>#N/A N/A</v>
      </c>
      <c r="AG459" s="34" t="str">
        <f ca="1">IF($A459&lt;&gt;"",_xll.BCurveInt(_xll.BCurveStrip("S23","Curvedate",$A459),"Df.Mid",$A459+AG$1),"")</f>
        <v>#N/A N/A</v>
      </c>
      <c r="AH459" s="34" t="str">
        <f ca="1">IF($A459&lt;&gt;"",_xll.BCurveInt(_xll.BCurveStrip("S23","Curvedate",$A459),"Df.Mid",$A459+AH$1),"")</f>
        <v>#N/A N/A</v>
      </c>
      <c r="AI459" s="34" t="str">
        <f ca="1">IF($A459&lt;&gt;"",_xll.BCurveInt(_xll.BCurveStrip("S23","Curvedate",$A459),"Df.Mid",$A459+AI$1),"")</f>
        <v>#N/A N/A</v>
      </c>
      <c r="AJ459" s="34" t="str">
        <f ca="1">IF($A459&lt;&gt;"",_xll.BCurveInt(_xll.BCurveStrip("S23","Curvedate",$A459),"Df.Mid",$A459+AJ$1),"")</f>
        <v>#N/A N/A</v>
      </c>
      <c r="AK459" s="34" t="str">
        <f ca="1">IF($A459&lt;&gt;"",_xll.BCurveInt(_xll.BCurveStrip("S23","Curvedate",$A459),"Df.Mid",$A459+AK$1),"")</f>
        <v>#N/A N/A</v>
      </c>
      <c r="AL459" s="34" t="str">
        <f ca="1">IF($A459&lt;&gt;"",_xll.BCurveInt(_xll.BCurveStrip("S23","Curvedate",$A459),"Df.Mid",$A459+AL$1),"")</f>
        <v>#N/A N/A</v>
      </c>
      <c r="AM459" s="34" t="str">
        <f ca="1">IF($A459&lt;&gt;"",_xll.BCurveInt(_xll.BCurveStrip("S23","Curvedate",$A459),"Df.Mid",$A459+AM$1),"")</f>
        <v>#N/A N/A</v>
      </c>
      <c r="AN459" s="34" t="str">
        <f ca="1">IF($A459&lt;&gt;"",_xll.BCurveInt(_xll.BCurveStrip("S23","Curvedate",$A459),"Df.Mid",$A459+AN$1),"")</f>
        <v>#N/A N/A</v>
      </c>
      <c r="AO459" s="34" t="str">
        <f ca="1">IF($A459&lt;&gt;"",_xll.BCurveInt(_xll.BCurveStrip("S23","Curvedate",$A459),"Df.Mid",$A459+AO$1),"")</f>
        <v>#N/A N/A</v>
      </c>
      <c r="AP459" s="34" t="str">
        <f ca="1">IF($A459&lt;&gt;"",_xll.BCurveInt(_xll.BCurveStrip("S23","Curvedate",$A459),"Df.Mid",$A459+AP$1),"")</f>
        <v>#N/A N/A</v>
      </c>
      <c r="AQ459" s="34" t="str">
        <f ca="1">IF($A459&lt;&gt;"",_xll.BCurveInt(_xll.BCurveStrip("S23","Curvedate",$A459),"Df.Mid",$A459+AQ$1),"")</f>
        <v>#N/A N/A</v>
      </c>
      <c r="AR459" s="34" t="str">
        <f ca="1">IF($A459&lt;&gt;"",_xll.BCurveInt(_xll.BCurveStrip("S23","Curvedate",$A459),"Df.Mid",$A459+AR$1),"")</f>
        <v>#N/A N/A</v>
      </c>
      <c r="AS459" s="34" t="str">
        <f ca="1">IF($A459&lt;&gt;"",_xll.BCurveInt(_xll.BCurveStrip("S23","Curvedate",$A459),"Df.Mid",$A459+AS$1),"")</f>
        <v>#N/A N/A</v>
      </c>
      <c r="AT459" s="34" t="str">
        <f ca="1">IF($A459&lt;&gt;"",_xll.BCurveInt(_xll.BCurveStrip("S23","Curvedate",$A459),"Df.Mid",$A459+AT$1),"")</f>
        <v>#N/A N/A</v>
      </c>
      <c r="AU459" s="34" t="str">
        <f ca="1">IF($A459&lt;&gt;"",_xll.BCurveInt(_xll.BCurveStrip("S23","Curvedate",$A459),"Df.Mid",$A459+AU$1),"")</f>
        <v>#N/A N/A</v>
      </c>
      <c r="AV459" s="34" t="str">
        <f ca="1">IF($A459&lt;&gt;"",_xll.BCurveInt(_xll.BCurveStrip("S23","Curvedate",$A459),"Df.Mid",$A459+AV$1),"")</f>
        <v>#N/A N/A</v>
      </c>
      <c r="AW459" s="34" t="str">
        <f ca="1">IF($A459&lt;&gt;"",_xll.BCurveInt(_xll.BCurveStrip("S23","Curvedate",$A459),"Df.Mid",$A459+AW$1),"")</f>
        <v>#N/A N/A</v>
      </c>
      <c r="AX459" s="34" t="str">
        <f ca="1">IF($A459&lt;&gt;"",_xll.BCurveInt(_xll.BCurveStrip("S23","Curvedate",$A459),"Df.Mid",$A459+AX$1),"")</f>
        <v>#N/A N/A</v>
      </c>
      <c r="AY459" s="34" t="str">
        <f ca="1">IF($A459&lt;&gt;"",_xll.BCurveInt(_xll.BCurveStrip("S23","Curvedate",$A459),"Df.Mid",$A459+AY$1),"")</f>
        <v>#N/A N/A</v>
      </c>
      <c r="AZ459" s="34" t="str">
        <f ca="1">IF($A459&lt;&gt;"",_xll.BCurveInt(_xll.BCurveStrip("S23","Curvedate",$A459),"Df.Mid",$A459+AZ$1),"")</f>
        <v>#N/A N/A</v>
      </c>
      <c r="BA459" s="34" t="str">
        <f ca="1">IF($A459&lt;&gt;"",_xll.BCurveInt(_xll.BCurveStrip("S23","Curvedate",$A459),"Df.Mid",$A459+BA$1),"")</f>
        <v>#N/A N/A</v>
      </c>
      <c r="BB459" s="34" t="str">
        <f ca="1">IF($A459&lt;&gt;"",_xll.BCurveInt(_xll.BCurveStrip("S23","Curvedate",$A459),"Df.Mid",$A459+BB$1),"")</f>
        <v>#N/A N/A</v>
      </c>
      <c r="BC459" s="34" t="str">
        <f ca="1">IF($A459&lt;&gt;"",_xll.BCurveInt(_xll.BCurveStrip("S23","Curvedate",$A459),"Df.Mid",$A459+BC$1),"")</f>
        <v>#N/A N/A</v>
      </c>
      <c r="BD459" s="34" t="str">
        <f ca="1">IF($A459&lt;&gt;"",_xll.BCurveInt(_xll.BCurveStrip("S23","Curvedate",$A459),"Df.Mid",$A459+BD$1),"")</f>
        <v>#N/A N/A</v>
      </c>
      <c r="BE459" s="34" t="str">
        <f ca="1">IF($A459&lt;&gt;"",_xll.BCurveInt(_xll.BCurveStrip("S23","Curvedate",$A459),"Df.Mid",$A459+BE$1),"")</f>
        <v>#N/A N/A</v>
      </c>
      <c r="BF459" s="34" t="str">
        <f ca="1">IF($A459&lt;&gt;"",_xll.BCurveInt(_xll.BCurveStrip("S23","Curvedate",$A459),"Df.Mid",$A459+BF$1),"")</f>
        <v>#N/A N/A</v>
      </c>
      <c r="BG459" s="34" t="str">
        <f ca="1">IF($A459&lt;&gt;"",_xll.BCurveInt(_xll.BCurveStrip("S23","Curvedate",$A459),"Df.Mid",$A459+BG$1),"")</f>
        <v>#N/A N/A</v>
      </c>
      <c r="BH459" s="34" t="str">
        <f ca="1">IF($A459&lt;&gt;"",_xll.BCurveInt(_xll.BCurveStrip("S23","Curvedate",$A459),"Df.Mid",$A459+BH$1),"")</f>
        <v>#N/A N/A</v>
      </c>
      <c r="BI459" s="34" t="str">
        <f ca="1">IF($A459&lt;&gt;"",_xll.BCurveInt(_xll.BCurveStrip("S23","Curvedate",$A459),"Df.Mid",$A459+BI$1),"")</f>
        <v>#N/A N/A</v>
      </c>
      <c r="BJ459" s="34" t="str">
        <f ca="1">IF($A459&lt;&gt;"",_xll.BCurveInt(_xll.BCurveStrip("S23","Curvedate",$A459),"Df.Mid",$A459+BJ$1),"")</f>
        <v>#N/A N/A</v>
      </c>
      <c r="BK459" s="34" t="str">
        <f ca="1">IF($A459&lt;&gt;"",_xll.BCurveInt(_xll.BCurveStrip("S23","Curvedate",$A459),"Df.Mid",$A459+BK$1),"")</f>
        <v>#N/A N/A</v>
      </c>
      <c r="BL459" s="34" t="str">
        <f ca="1">IF($A459&lt;&gt;"",_xll.BCurveInt(_xll.BCurveStrip("S23","Curvedate",$A459),"Df.Mid",$A459+BL$1),"")</f>
        <v>#N/A N/A</v>
      </c>
      <c r="BM459" s="34" t="str">
        <f ca="1">IF($A459&lt;&gt;"",_xll.BCurveInt(_xll.BCurveStrip("S23","Curvedate",$A459),"Df.Mid",$A459+BM$1),"")</f>
        <v>#N/A N/A</v>
      </c>
      <c r="BN459" s="34" t="str">
        <f ca="1">IF($A459&lt;&gt;"",_xll.BCurveInt(_xll.BCurveStrip("S23","Curvedate",$A459),"Df.Mid",$A459+BN$1),"")</f>
        <v>#N/A N/A</v>
      </c>
      <c r="BO459" s="34" t="str">
        <f ca="1">IF($A459&lt;&gt;"",_xll.BCurveInt(_xll.BCurveStrip("S23","Curvedate",$A459),"Df.Mid",$A459+BO$1),"")</f>
        <v>#N/A N/A</v>
      </c>
      <c r="BP459" s="34" t="str">
        <f ca="1">IF($A459&lt;&gt;"",_xll.BCurveInt(_xll.BCurveStrip("S23","Curvedate",$A459),"Df.Mid",$A459+BP$1),"")</f>
        <v>#N/A N/A</v>
      </c>
      <c r="BQ459" s="34" t="str">
        <f ca="1">IF($A459&lt;&gt;"",_xll.BCurveInt(_xll.BCurveStrip("S23","Curvedate",$A459),"Df.Mid",$A459+BQ$1),"")</f>
        <v>#N/A N/A</v>
      </c>
      <c r="BR459" s="34" t="str">
        <f ca="1">IF($A459&lt;&gt;"",_xll.BCurveInt(_xll.BCurveStrip("S23","Curvedate",$A459),"Df.Mid",$A459+BR$1),"")</f>
        <v>#N/A N/A</v>
      </c>
      <c r="BS459" s="34" t="str">
        <f ca="1">IF($A459&lt;&gt;"",_xll.BCurveInt(_xll.BCurveStrip("S23","Curvedate",$A459),"Df.Mid",$A459+BS$1),"")</f>
        <v>#N/A N/A</v>
      </c>
      <c r="BT459" s="34" t="str">
        <f ca="1">IF($A459&lt;&gt;"",_xll.BCurveInt(_xll.BCurveStrip("S23","Curvedate",$A459),"Df.Mid",$A459+BT$1),"")</f>
        <v>#N/A N/A</v>
      </c>
      <c r="BU459" s="34" t="str">
        <f ca="1">IF($A459&lt;&gt;"",_xll.BCurveInt(_xll.BCurveStrip("S23","Curvedate",$A459),"Df.Mid",$A459+BU$1),"")</f>
        <v>#N/A N/A</v>
      </c>
      <c r="BV459" s="34" t="str">
        <f ca="1">IF($A459&lt;&gt;"",_xll.BCurveInt(_xll.BCurveStrip("S23","Curvedate",$A459),"Df.Mid",$A459+BV$1),"")</f>
        <v>#N/A N/A</v>
      </c>
      <c r="BW459" s="34" t="str">
        <f ca="1">IF($A459&lt;&gt;"",_xll.BCurveInt(_xll.BCurveStrip("S23","Curvedate",$A459),"Df.Mid",$A459+BW$1),"")</f>
        <v>#N/A N/A</v>
      </c>
      <c r="BX459" s="34" t="str">
        <f ca="1">IF($A459&lt;&gt;"",_xll.BCurveInt(_xll.BCurveStrip("S23","Curvedate",$A459),"Df.Mid",$A459+BX$1),"")</f>
        <v>#N/A N/A</v>
      </c>
      <c r="BY459" s="34" t="str">
        <f ca="1">IF($A459&lt;&gt;"",_xll.BCurveInt(_xll.BCurveStrip("S23","Curvedate",$A459),"Df.Mid",$A459+BY$1),"")</f>
        <v>#N/A N/A</v>
      </c>
      <c r="BZ459" s="34" t="str">
        <f ca="1">IF($A459&lt;&gt;"",_xll.BCurveInt(_xll.BCurveStrip("S23","Curvedate",$A459),"Df.Mid",$A459+BZ$1),"")</f>
        <v>#N/A N/A</v>
      </c>
      <c r="CA459" s="34" t="str">
        <f ca="1">IF($A459&lt;&gt;"",_xll.BCurveInt(_xll.BCurveStrip("S23","Curvedate",$A459),"Df.Mid",$A459+CA$1),"")</f>
        <v>#N/A N/A</v>
      </c>
      <c r="CB459" s="34" t="str">
        <f ca="1">IF($A459&lt;&gt;"",_xll.BCurveInt(_xll.BCurveStrip("S23","Curvedate",$A459),"Df.Mid",$A459+CB$1),"")</f>
        <v>#N/A N/A</v>
      </c>
      <c r="CC459" s="34" t="str">
        <f ca="1">IF($A459&lt;&gt;"",_xll.BCurveInt(_xll.BCurveStrip("S23","Curvedate",$A459),"Df.Mid",$A459+CC$1),"")</f>
        <v>#N/A N/A</v>
      </c>
      <c r="CD459" s="34" t="str">
        <f ca="1">IF($A459&lt;&gt;"",_xll.BCurveInt(_xll.BCurveStrip("S23","Curvedate",$A459),"Df.Mid",$A459+CD$1),"")</f>
        <v>#N/A N/A</v>
      </c>
      <c r="CE459" s="34" t="str">
        <f ca="1">IF($A459&lt;&gt;"",_xll.BCurveInt(_xll.BCurveStrip("S23","Curvedate",$A459),"Df.Mid",$A459+CE$1),"")</f>
        <v>#N/A N/A</v>
      </c>
      <c r="CF459" s="34" t="str">
        <f ca="1">IF($A459&lt;&gt;"",_xll.BCurveInt(_xll.BCurveStrip("S23","Curvedate",$A459),"Df.Mid",$A459+CF$1),"")</f>
        <v>#N/A N/A</v>
      </c>
      <c r="CG459" s="34" t="str">
        <f ca="1">IF($A459&lt;&gt;"",_xll.BCurveInt(_xll.BCurveStrip("S23","Curvedate",$A459),"Df.Mid",$A459+CG$1),"")</f>
        <v>#N/A N/A</v>
      </c>
      <c r="CH459" s="34" t="str">
        <f ca="1">IF($A459&lt;&gt;"",_xll.BCurveInt(_xll.BCurveStrip("S23","Curvedate",$A459),"Df.Mid",$A459+CH$1),"")</f>
        <v>#N/A N/A</v>
      </c>
      <c r="CI459" s="34" t="str">
        <f ca="1">IF($A459&lt;&gt;"",_xll.BCurveInt(_xll.BCurveStrip("S23","Curvedate",$A459),"Df.Mid",$A459+CI$1),"")</f>
        <v>#N/A N/A</v>
      </c>
      <c r="CJ459" s="34" t="str">
        <f ca="1">IF($A459&lt;&gt;"",_xll.BCurveInt(_xll.BCurveStrip("S23","Curvedate",$A459),"Df.Mid",$A459+CJ$1),"")</f>
        <v>#N/A N/A</v>
      </c>
      <c r="CK459" s="34" t="str">
        <f ca="1">IF($A459&lt;&gt;"",_xll.BCurveInt(_xll.BCurveStrip("S23","Curvedate",$A459),"Df.Mid",$A459+CK$1),"")</f>
        <v>#N/A N/A</v>
      </c>
      <c r="CL459" s="34" t="str">
        <f ca="1">IF($A459&lt;&gt;"",_xll.BCurveInt(_xll.BCurveStrip("S23","Curvedate",$A459),"Df.Mid",$A459+CL$1),"")</f>
        <v>#N/A N/A</v>
      </c>
      <c r="CM459" s="34" t="str">
        <f ca="1">IF($A459&lt;&gt;"",_xll.BCurveInt(_xll.BCurveStrip("S23","Curvedate",$A459),"Df.Mid",$A459+CM$1),"")</f>
        <v>#N/A N/A</v>
      </c>
      <c r="CN459" s="34" t="str">
        <f ca="1">IF($A459&lt;&gt;"",_xll.BCurveInt(_xll.BCurveStrip("S23","Curvedate",$A459),"Df.Mid",$A459+CN$1),"")</f>
        <v>#N/A N/A</v>
      </c>
      <c r="CO459" s="34" t="str">
        <f ca="1">IF($A459&lt;&gt;"",_xll.BCurveInt(_xll.BCurveStrip("S23","Curvedate",$A459),"Df.Mid",$A459+CO$1),"")</f>
        <v>#N/A N/A</v>
      </c>
      <c r="CP459" s="34" t="str">
        <f ca="1">IF($A459&lt;&gt;"",_xll.BCurveInt(_xll.BCurveStrip("S23","Curvedate",$A459),"Df.Mid",$A459+CP$1),"")</f>
        <v>#N/A N/A</v>
      </c>
      <c r="CQ459" s="34" t="str">
        <f ca="1">IF($A459&lt;&gt;"",_xll.BCurveInt(_xll.BCurveStrip("S23","Curvedate",$A459),"Df.Mid",$A459+CQ$1),"")</f>
        <v>#N/A N/A</v>
      </c>
      <c r="CR459" s="34" t="str">
        <f ca="1">IF($A459&lt;&gt;"",_xll.BCurveInt(_xll.BCurveStrip("S23","Curvedate",$A459),"Df.Mid",$A459+CR$1),"")</f>
        <v>#N/A N/A</v>
      </c>
      <c r="CS459" s="34" t="str">
        <f ca="1">IF($A459&lt;&gt;"",_xll.BCurveInt(_xll.BCurveStrip("S23","Curvedate",$A459),"Df.Mid",$A459+CS$1),"")</f>
        <v>#N/A N/A</v>
      </c>
      <c r="CT459" s="34" t="str">
        <f ca="1">IF($A459&lt;&gt;"",_xll.BCurveInt(_xll.BCurveStrip("S23","Curvedate",$A459),"Df.Mid",$A459+CT$1),"")</f>
        <v>#N/A N/A</v>
      </c>
      <c r="CU459" s="34" t="str">
        <f ca="1">IF($A459&lt;&gt;"",_xll.BCurveInt(_xll.BCurveStrip("S23","Curvedate",$A459),"Df.Mid",$A459+CU$1),"")</f>
        <v>#N/A N/A</v>
      </c>
      <c r="CV459" s="34" t="str">
        <f ca="1">IF($A459&lt;&gt;"",_xll.BCurveInt(_xll.BCurveStrip("S23","Curvedate",$A459),"Df.Mid",$A459+CV$1),"")</f>
        <v>#N/A N/A</v>
      </c>
      <c r="CW459" s="34" t="str">
        <f ca="1">IF($A459&lt;&gt;"",_xll.BCurveInt(_xll.BCurveStrip("S23","Curvedate",$A459),"Df.Mid",$A459+CW$1),"")</f>
        <v>#N/A N/A</v>
      </c>
      <c r="CX459" s="34" t="str">
        <f ca="1">IF($A459&lt;&gt;"",_xll.BCurveInt(_xll.BCurveStrip("S23","Curvedate",$A459),"Df.Mid",$A459+CX$1),"")</f>
        <v>#N/A N/A</v>
      </c>
      <c r="CY459" s="34" t="str">
        <f ca="1">IF($A459&lt;&gt;"",_xll.BCurveInt(_xll.BCurveStrip("S23","Curvedate",$A459),"Df.Mid",$A459+CY$1),"")</f>
        <v>#N/A N/A</v>
      </c>
      <c r="CZ459" s="34" t="str">
        <f ca="1">IF($A459&lt;&gt;"",_xll.BCurveInt(_xll.BCurveStrip("S23","Curvedate",$A459),"Df.Mid",$A459+CZ$1),"")</f>
        <v>#N/A N/A</v>
      </c>
      <c r="DA459" s="34" t="str">
        <f ca="1">IF($A459&lt;&gt;"",_xll.BCurveInt(_xll.BCurveStrip("S23","Curvedate",$A459),"Df.Mid",$A459+DA$1),"")</f>
        <v>#N/A N/A</v>
      </c>
      <c r="DB459" s="34" t="str">
        <f ca="1">IF($A459&lt;&gt;"",_xll.BCurveInt(_xll.BCurveStrip("S23","Curvedate",$A459),"Df.Mid",$A459+DB$1),"")</f>
        <v>#N/A N/A</v>
      </c>
    </row>
    <row r="460" spans="1:106" x14ac:dyDescent="0.2">
      <c r="A460" s="13">
        <f t="shared" ca="1" si="7"/>
        <v>44914</v>
      </c>
      <c r="B460" s="34" t="str">
        <f ca="1">IF($A460&lt;&gt;"",_xll.BCurveInt(_xll.BCurveStrip("S23","Curvedate",$A460),"Df.Mid",$A460+B$1),"")</f>
        <v>#N/A N/A</v>
      </c>
      <c r="C460" s="34" t="str">
        <f ca="1">IF($A460&lt;&gt;"",_xll.BCurveInt(_xll.BCurveStrip("S23","Curvedate",$A460),"Df.Mid",$A460+C$1),"")</f>
        <v>#N/A N/A</v>
      </c>
      <c r="D460" s="34" t="str">
        <f ca="1">IF($A460&lt;&gt;"",_xll.BCurveInt(_xll.BCurveStrip("S23","Curvedate",$A460),"Df.Mid",$A460+D$1),"")</f>
        <v>#N/A N/A</v>
      </c>
      <c r="E460" s="34" t="str">
        <f ca="1">IF($A460&lt;&gt;"",_xll.BCurveInt(_xll.BCurveStrip("S23","Curvedate",$A460),"Df.Mid",$A460+E$1),"")</f>
        <v>#N/A N/A</v>
      </c>
      <c r="F460" s="34" t="str">
        <f ca="1">IF($A460&lt;&gt;"",_xll.BCurveInt(_xll.BCurveStrip("S23","Curvedate",$A460),"Df.Mid",$A460+F$1),"")</f>
        <v>#N/A N/A</v>
      </c>
      <c r="G460" s="34" t="str">
        <f ca="1">IF($A460&lt;&gt;"",_xll.BCurveInt(_xll.BCurveStrip("S23","Curvedate",$A460),"Df.Mid",$A460+G$1),"")</f>
        <v>#N/A N/A</v>
      </c>
      <c r="H460" s="34" t="str">
        <f ca="1">IF($A460&lt;&gt;"",_xll.BCurveInt(_xll.BCurveStrip("S23","Curvedate",$A460),"Df.Mid",$A460+H$1),"")</f>
        <v>#N/A N/A</v>
      </c>
      <c r="I460" s="34" t="str">
        <f ca="1">IF($A460&lt;&gt;"",_xll.BCurveInt(_xll.BCurveStrip("S23","Curvedate",$A460),"Df.Mid",$A460+I$1),"")</f>
        <v>#N/A N/A</v>
      </c>
      <c r="J460" s="34" t="str">
        <f ca="1">IF($A460&lt;&gt;"",_xll.BCurveInt(_xll.BCurveStrip("S23","Curvedate",$A460),"Df.Mid",$A460+J$1),"")</f>
        <v>#N/A N/A</v>
      </c>
      <c r="K460" s="34" t="str">
        <f ca="1">IF($A460&lt;&gt;"",_xll.BCurveInt(_xll.BCurveStrip("S23","Curvedate",$A460),"Df.Mid",$A460+K$1),"")</f>
        <v>#N/A N/A</v>
      </c>
      <c r="L460" s="34" t="str">
        <f ca="1">IF($A460&lt;&gt;"",_xll.BCurveInt(_xll.BCurveStrip("S23","Curvedate",$A460),"Df.Mid",$A460+L$1),"")</f>
        <v>#N/A N/A</v>
      </c>
      <c r="M460" s="34" t="str">
        <f ca="1">IF($A460&lt;&gt;"",_xll.BCurveInt(_xll.BCurveStrip("S23","Curvedate",$A460),"Df.Mid",$A460+M$1),"")</f>
        <v>#N/A N/A</v>
      </c>
      <c r="N460" s="34" t="str">
        <f ca="1">IF($A460&lt;&gt;"",_xll.BCurveInt(_xll.BCurveStrip("S23","Curvedate",$A460),"Df.Mid",$A460+N$1),"")</f>
        <v>#N/A N/A</v>
      </c>
      <c r="O460" s="34" t="str">
        <f ca="1">IF($A460&lt;&gt;"",_xll.BCurveInt(_xll.BCurveStrip("S23","Curvedate",$A460),"Df.Mid",$A460+O$1),"")</f>
        <v>#N/A N/A</v>
      </c>
      <c r="P460" s="34" t="str">
        <f ca="1">IF($A460&lt;&gt;"",_xll.BCurveInt(_xll.BCurveStrip("S23","Curvedate",$A460),"Df.Mid",$A460+P$1),"")</f>
        <v>#N/A N/A</v>
      </c>
      <c r="Q460" s="34" t="str">
        <f ca="1">IF($A460&lt;&gt;"",_xll.BCurveInt(_xll.BCurveStrip("S23","Curvedate",$A460),"Df.Mid",$A460+Q$1),"")</f>
        <v>#N/A N/A</v>
      </c>
      <c r="R460" s="34" t="str">
        <f ca="1">IF($A460&lt;&gt;"",_xll.BCurveInt(_xll.BCurveStrip("S23","Curvedate",$A460),"Df.Mid",$A460+R$1),"")</f>
        <v>#N/A N/A</v>
      </c>
      <c r="S460" s="34" t="str">
        <f ca="1">IF($A460&lt;&gt;"",_xll.BCurveInt(_xll.BCurveStrip("S23","Curvedate",$A460),"Df.Mid",$A460+S$1),"")</f>
        <v>#N/A N/A</v>
      </c>
      <c r="T460" s="34" t="str">
        <f ca="1">IF($A460&lt;&gt;"",_xll.BCurveInt(_xll.BCurveStrip("S23","Curvedate",$A460),"Df.Mid",$A460+T$1),"")</f>
        <v>#N/A N/A</v>
      </c>
      <c r="U460" s="34" t="str">
        <f ca="1">IF($A460&lt;&gt;"",_xll.BCurveInt(_xll.BCurveStrip("S23","Curvedate",$A460),"Df.Mid",$A460+U$1),"")</f>
        <v>#N/A N/A</v>
      </c>
      <c r="V460" s="34" t="str">
        <f ca="1">IF($A460&lt;&gt;"",_xll.BCurveInt(_xll.BCurveStrip("S23","Curvedate",$A460),"Df.Mid",$A460+V$1),"")</f>
        <v>#N/A N/A</v>
      </c>
      <c r="W460" s="34" t="str">
        <f ca="1">IF($A460&lt;&gt;"",_xll.BCurveInt(_xll.BCurveStrip("S23","Curvedate",$A460),"Df.Mid",$A460+W$1),"")</f>
        <v>#N/A N/A</v>
      </c>
      <c r="X460" s="34" t="str">
        <f ca="1">IF($A460&lt;&gt;"",_xll.BCurveInt(_xll.BCurveStrip("S23","Curvedate",$A460),"Df.Mid",$A460+X$1),"")</f>
        <v>#N/A N/A</v>
      </c>
      <c r="Y460" s="34" t="str">
        <f ca="1">IF($A460&lt;&gt;"",_xll.BCurveInt(_xll.BCurveStrip("S23","Curvedate",$A460),"Df.Mid",$A460+Y$1),"")</f>
        <v>#N/A N/A</v>
      </c>
      <c r="Z460" s="34" t="str">
        <f ca="1">IF($A460&lt;&gt;"",_xll.BCurveInt(_xll.BCurveStrip("S23","Curvedate",$A460),"Df.Mid",$A460+Z$1),"")</f>
        <v>#N/A N/A</v>
      </c>
      <c r="AA460" s="34" t="str">
        <f ca="1">IF($A460&lt;&gt;"",_xll.BCurveInt(_xll.BCurveStrip("S23","Curvedate",$A460),"Df.Mid",$A460+AA$1),"")</f>
        <v>#N/A N/A</v>
      </c>
      <c r="AB460" s="34" t="str">
        <f ca="1">IF($A460&lt;&gt;"",_xll.BCurveInt(_xll.BCurveStrip("S23","Curvedate",$A460),"Df.Mid",$A460+AB$1),"")</f>
        <v>#N/A N/A</v>
      </c>
      <c r="AC460" s="34" t="str">
        <f ca="1">IF($A460&lt;&gt;"",_xll.BCurveInt(_xll.BCurveStrip("S23","Curvedate",$A460),"Df.Mid",$A460+AC$1),"")</f>
        <v>#N/A N/A</v>
      </c>
      <c r="AD460" s="34" t="str">
        <f ca="1">IF($A460&lt;&gt;"",_xll.BCurveInt(_xll.BCurveStrip("S23","Curvedate",$A460),"Df.Mid",$A460+AD$1),"")</f>
        <v>#N/A N/A</v>
      </c>
      <c r="AE460" s="34" t="str">
        <f ca="1">IF($A460&lt;&gt;"",_xll.BCurveInt(_xll.BCurveStrip("S23","Curvedate",$A460),"Df.Mid",$A460+AE$1),"")</f>
        <v>#N/A N/A</v>
      </c>
      <c r="AF460" s="34" t="str">
        <f ca="1">IF($A460&lt;&gt;"",_xll.BCurveInt(_xll.BCurveStrip("S23","Curvedate",$A460),"Df.Mid",$A460+AF$1),"")</f>
        <v>#N/A N/A</v>
      </c>
      <c r="AG460" s="34" t="str">
        <f ca="1">IF($A460&lt;&gt;"",_xll.BCurveInt(_xll.BCurveStrip("S23","Curvedate",$A460),"Df.Mid",$A460+AG$1),"")</f>
        <v>#N/A N/A</v>
      </c>
      <c r="AH460" s="34" t="str">
        <f ca="1">IF($A460&lt;&gt;"",_xll.BCurveInt(_xll.BCurveStrip("S23","Curvedate",$A460),"Df.Mid",$A460+AH$1),"")</f>
        <v>#N/A N/A</v>
      </c>
      <c r="AI460" s="34" t="str">
        <f ca="1">IF($A460&lt;&gt;"",_xll.BCurveInt(_xll.BCurveStrip("S23","Curvedate",$A460),"Df.Mid",$A460+AI$1),"")</f>
        <v>#N/A N/A</v>
      </c>
      <c r="AJ460" s="34" t="str">
        <f ca="1">IF($A460&lt;&gt;"",_xll.BCurveInt(_xll.BCurveStrip("S23","Curvedate",$A460),"Df.Mid",$A460+AJ$1),"")</f>
        <v>#N/A N/A</v>
      </c>
      <c r="AK460" s="34" t="str">
        <f ca="1">IF($A460&lt;&gt;"",_xll.BCurveInt(_xll.BCurveStrip("S23","Curvedate",$A460),"Df.Mid",$A460+AK$1),"")</f>
        <v>#N/A N/A</v>
      </c>
      <c r="AL460" s="34" t="str">
        <f ca="1">IF($A460&lt;&gt;"",_xll.BCurveInt(_xll.BCurveStrip("S23","Curvedate",$A460),"Df.Mid",$A460+AL$1),"")</f>
        <v>#N/A N/A</v>
      </c>
      <c r="AM460" s="34" t="str">
        <f ca="1">IF($A460&lt;&gt;"",_xll.BCurveInt(_xll.BCurveStrip("S23","Curvedate",$A460),"Df.Mid",$A460+AM$1),"")</f>
        <v>#N/A N/A</v>
      </c>
      <c r="AN460" s="34" t="str">
        <f ca="1">IF($A460&lt;&gt;"",_xll.BCurveInt(_xll.BCurveStrip("S23","Curvedate",$A460),"Df.Mid",$A460+AN$1),"")</f>
        <v>#N/A N/A</v>
      </c>
      <c r="AO460" s="34" t="str">
        <f ca="1">IF($A460&lt;&gt;"",_xll.BCurveInt(_xll.BCurveStrip("S23","Curvedate",$A460),"Df.Mid",$A460+AO$1),"")</f>
        <v>#N/A N/A</v>
      </c>
      <c r="AP460" s="34" t="str">
        <f ca="1">IF($A460&lt;&gt;"",_xll.BCurveInt(_xll.BCurveStrip("S23","Curvedate",$A460),"Df.Mid",$A460+AP$1),"")</f>
        <v>#N/A N/A</v>
      </c>
      <c r="AQ460" s="34" t="str">
        <f ca="1">IF($A460&lt;&gt;"",_xll.BCurveInt(_xll.BCurveStrip("S23","Curvedate",$A460),"Df.Mid",$A460+AQ$1),"")</f>
        <v>#N/A N/A</v>
      </c>
      <c r="AR460" s="34" t="str">
        <f ca="1">IF($A460&lt;&gt;"",_xll.BCurveInt(_xll.BCurveStrip("S23","Curvedate",$A460),"Df.Mid",$A460+AR$1),"")</f>
        <v>#N/A N/A</v>
      </c>
      <c r="AS460" s="34" t="str">
        <f ca="1">IF($A460&lt;&gt;"",_xll.BCurveInt(_xll.BCurveStrip("S23","Curvedate",$A460),"Df.Mid",$A460+AS$1),"")</f>
        <v>#N/A N/A</v>
      </c>
      <c r="AT460" s="34" t="str">
        <f ca="1">IF($A460&lt;&gt;"",_xll.BCurveInt(_xll.BCurveStrip("S23","Curvedate",$A460),"Df.Mid",$A460+AT$1),"")</f>
        <v>#N/A N/A</v>
      </c>
      <c r="AU460" s="34" t="str">
        <f ca="1">IF($A460&lt;&gt;"",_xll.BCurveInt(_xll.BCurveStrip("S23","Curvedate",$A460),"Df.Mid",$A460+AU$1),"")</f>
        <v>#N/A N/A</v>
      </c>
      <c r="AV460" s="34" t="str">
        <f ca="1">IF($A460&lt;&gt;"",_xll.BCurveInt(_xll.BCurveStrip("S23","Curvedate",$A460),"Df.Mid",$A460+AV$1),"")</f>
        <v>#N/A N/A</v>
      </c>
      <c r="AW460" s="34" t="str">
        <f ca="1">IF($A460&lt;&gt;"",_xll.BCurveInt(_xll.BCurveStrip("S23","Curvedate",$A460),"Df.Mid",$A460+AW$1),"")</f>
        <v>#N/A N/A</v>
      </c>
      <c r="AX460" s="34" t="str">
        <f ca="1">IF($A460&lt;&gt;"",_xll.BCurveInt(_xll.BCurveStrip("S23","Curvedate",$A460),"Df.Mid",$A460+AX$1),"")</f>
        <v>#N/A N/A</v>
      </c>
      <c r="AY460" s="34" t="str">
        <f ca="1">IF($A460&lt;&gt;"",_xll.BCurveInt(_xll.BCurveStrip("S23","Curvedate",$A460),"Df.Mid",$A460+AY$1),"")</f>
        <v>#N/A N/A</v>
      </c>
      <c r="AZ460" s="34" t="str">
        <f ca="1">IF($A460&lt;&gt;"",_xll.BCurveInt(_xll.BCurveStrip("S23","Curvedate",$A460),"Df.Mid",$A460+AZ$1),"")</f>
        <v>#N/A N/A</v>
      </c>
      <c r="BA460" s="34" t="str">
        <f ca="1">IF($A460&lt;&gt;"",_xll.BCurveInt(_xll.BCurveStrip("S23","Curvedate",$A460),"Df.Mid",$A460+BA$1),"")</f>
        <v>#N/A N/A</v>
      </c>
      <c r="BB460" s="34" t="str">
        <f ca="1">IF($A460&lt;&gt;"",_xll.BCurveInt(_xll.BCurveStrip("S23","Curvedate",$A460),"Df.Mid",$A460+BB$1),"")</f>
        <v>#N/A N/A</v>
      </c>
      <c r="BC460" s="34" t="str">
        <f ca="1">IF($A460&lt;&gt;"",_xll.BCurveInt(_xll.BCurveStrip("S23","Curvedate",$A460),"Df.Mid",$A460+BC$1),"")</f>
        <v>#N/A N/A</v>
      </c>
      <c r="BD460" s="34" t="str">
        <f ca="1">IF($A460&lt;&gt;"",_xll.BCurveInt(_xll.BCurveStrip("S23","Curvedate",$A460),"Df.Mid",$A460+BD$1),"")</f>
        <v>#N/A N/A</v>
      </c>
      <c r="BE460" s="34" t="str">
        <f ca="1">IF($A460&lt;&gt;"",_xll.BCurveInt(_xll.BCurveStrip("S23","Curvedate",$A460),"Df.Mid",$A460+BE$1),"")</f>
        <v>#N/A N/A</v>
      </c>
      <c r="BF460" s="34" t="str">
        <f ca="1">IF($A460&lt;&gt;"",_xll.BCurveInt(_xll.BCurveStrip("S23","Curvedate",$A460),"Df.Mid",$A460+BF$1),"")</f>
        <v>#N/A N/A</v>
      </c>
      <c r="BG460" s="34" t="str">
        <f ca="1">IF($A460&lt;&gt;"",_xll.BCurveInt(_xll.BCurveStrip("S23","Curvedate",$A460),"Df.Mid",$A460+BG$1),"")</f>
        <v>#N/A N/A</v>
      </c>
      <c r="BH460" s="34" t="str">
        <f ca="1">IF($A460&lt;&gt;"",_xll.BCurveInt(_xll.BCurveStrip("S23","Curvedate",$A460),"Df.Mid",$A460+BH$1),"")</f>
        <v>#N/A N/A</v>
      </c>
      <c r="BI460" s="34" t="str">
        <f ca="1">IF($A460&lt;&gt;"",_xll.BCurveInt(_xll.BCurveStrip("S23","Curvedate",$A460),"Df.Mid",$A460+BI$1),"")</f>
        <v>#N/A N/A</v>
      </c>
      <c r="BJ460" s="34" t="str">
        <f ca="1">IF($A460&lt;&gt;"",_xll.BCurveInt(_xll.BCurveStrip("S23","Curvedate",$A460),"Df.Mid",$A460+BJ$1),"")</f>
        <v>#N/A N/A</v>
      </c>
      <c r="BK460" s="34" t="str">
        <f ca="1">IF($A460&lt;&gt;"",_xll.BCurveInt(_xll.BCurveStrip("S23","Curvedate",$A460),"Df.Mid",$A460+BK$1),"")</f>
        <v>#N/A N/A</v>
      </c>
      <c r="BL460" s="34" t="str">
        <f ca="1">IF($A460&lt;&gt;"",_xll.BCurveInt(_xll.BCurveStrip("S23","Curvedate",$A460),"Df.Mid",$A460+BL$1),"")</f>
        <v>#N/A N/A</v>
      </c>
      <c r="BM460" s="34" t="str">
        <f ca="1">IF($A460&lt;&gt;"",_xll.BCurveInt(_xll.BCurveStrip("S23","Curvedate",$A460),"Df.Mid",$A460+BM$1),"")</f>
        <v>#N/A N/A</v>
      </c>
      <c r="BN460" s="34" t="str">
        <f ca="1">IF($A460&lt;&gt;"",_xll.BCurveInt(_xll.BCurveStrip("S23","Curvedate",$A460),"Df.Mid",$A460+BN$1),"")</f>
        <v>#N/A N/A</v>
      </c>
      <c r="BO460" s="34" t="str">
        <f ca="1">IF($A460&lt;&gt;"",_xll.BCurveInt(_xll.BCurveStrip("S23","Curvedate",$A460),"Df.Mid",$A460+BO$1),"")</f>
        <v>#N/A N/A</v>
      </c>
      <c r="BP460" s="34" t="str">
        <f ca="1">IF($A460&lt;&gt;"",_xll.BCurveInt(_xll.BCurveStrip("S23","Curvedate",$A460),"Df.Mid",$A460+BP$1),"")</f>
        <v>#N/A N/A</v>
      </c>
      <c r="BQ460" s="34" t="str">
        <f ca="1">IF($A460&lt;&gt;"",_xll.BCurveInt(_xll.BCurveStrip("S23","Curvedate",$A460),"Df.Mid",$A460+BQ$1),"")</f>
        <v>#N/A N/A</v>
      </c>
      <c r="BR460" s="34" t="str">
        <f ca="1">IF($A460&lt;&gt;"",_xll.BCurveInt(_xll.BCurveStrip("S23","Curvedate",$A460),"Df.Mid",$A460+BR$1),"")</f>
        <v>#N/A N/A</v>
      </c>
      <c r="BS460" s="34" t="str">
        <f ca="1">IF($A460&lt;&gt;"",_xll.BCurveInt(_xll.BCurveStrip("S23","Curvedate",$A460),"Df.Mid",$A460+BS$1),"")</f>
        <v>#N/A N/A</v>
      </c>
      <c r="BT460" s="34" t="str">
        <f ca="1">IF($A460&lt;&gt;"",_xll.BCurveInt(_xll.BCurveStrip("S23","Curvedate",$A460),"Df.Mid",$A460+BT$1),"")</f>
        <v>#N/A N/A</v>
      </c>
      <c r="BU460" s="34" t="str">
        <f ca="1">IF($A460&lt;&gt;"",_xll.BCurveInt(_xll.BCurveStrip("S23","Curvedate",$A460),"Df.Mid",$A460+BU$1),"")</f>
        <v>#N/A N/A</v>
      </c>
      <c r="BV460" s="34" t="str">
        <f ca="1">IF($A460&lt;&gt;"",_xll.BCurveInt(_xll.BCurveStrip("S23","Curvedate",$A460),"Df.Mid",$A460+BV$1),"")</f>
        <v>#N/A N/A</v>
      </c>
      <c r="BW460" s="34" t="str">
        <f ca="1">IF($A460&lt;&gt;"",_xll.BCurveInt(_xll.BCurveStrip("S23","Curvedate",$A460),"Df.Mid",$A460+BW$1),"")</f>
        <v>#N/A N/A</v>
      </c>
      <c r="BX460" s="34" t="str">
        <f ca="1">IF($A460&lt;&gt;"",_xll.BCurveInt(_xll.BCurveStrip("S23","Curvedate",$A460),"Df.Mid",$A460+BX$1),"")</f>
        <v>#N/A N/A</v>
      </c>
      <c r="BY460" s="34" t="str">
        <f ca="1">IF($A460&lt;&gt;"",_xll.BCurveInt(_xll.BCurveStrip("S23","Curvedate",$A460),"Df.Mid",$A460+BY$1),"")</f>
        <v>#N/A N/A</v>
      </c>
      <c r="BZ460" s="34" t="str">
        <f ca="1">IF($A460&lt;&gt;"",_xll.BCurveInt(_xll.BCurveStrip("S23","Curvedate",$A460),"Df.Mid",$A460+BZ$1),"")</f>
        <v>#N/A N/A</v>
      </c>
      <c r="CA460" s="34" t="str">
        <f ca="1">IF($A460&lt;&gt;"",_xll.BCurveInt(_xll.BCurveStrip("S23","Curvedate",$A460),"Df.Mid",$A460+CA$1),"")</f>
        <v>#N/A N/A</v>
      </c>
      <c r="CB460" s="34" t="str">
        <f ca="1">IF($A460&lt;&gt;"",_xll.BCurveInt(_xll.BCurveStrip("S23","Curvedate",$A460),"Df.Mid",$A460+CB$1),"")</f>
        <v>#N/A N/A</v>
      </c>
      <c r="CC460" s="34" t="str">
        <f ca="1">IF($A460&lt;&gt;"",_xll.BCurveInt(_xll.BCurveStrip("S23","Curvedate",$A460),"Df.Mid",$A460+CC$1),"")</f>
        <v>#N/A N/A</v>
      </c>
      <c r="CD460" s="34" t="str">
        <f ca="1">IF($A460&lt;&gt;"",_xll.BCurveInt(_xll.BCurveStrip("S23","Curvedate",$A460),"Df.Mid",$A460+CD$1),"")</f>
        <v>#N/A N/A</v>
      </c>
      <c r="CE460" s="34" t="str">
        <f ca="1">IF($A460&lt;&gt;"",_xll.BCurveInt(_xll.BCurveStrip("S23","Curvedate",$A460),"Df.Mid",$A460+CE$1),"")</f>
        <v>#N/A N/A</v>
      </c>
      <c r="CF460" s="34" t="str">
        <f ca="1">IF($A460&lt;&gt;"",_xll.BCurveInt(_xll.BCurveStrip("S23","Curvedate",$A460),"Df.Mid",$A460+CF$1),"")</f>
        <v>#N/A N/A</v>
      </c>
      <c r="CG460" s="34" t="str">
        <f ca="1">IF($A460&lt;&gt;"",_xll.BCurveInt(_xll.BCurveStrip("S23","Curvedate",$A460),"Df.Mid",$A460+CG$1),"")</f>
        <v>#N/A N/A</v>
      </c>
      <c r="CH460" s="34" t="str">
        <f ca="1">IF($A460&lt;&gt;"",_xll.BCurveInt(_xll.BCurveStrip("S23","Curvedate",$A460),"Df.Mid",$A460+CH$1),"")</f>
        <v>#N/A N/A</v>
      </c>
      <c r="CI460" s="34" t="str">
        <f ca="1">IF($A460&lt;&gt;"",_xll.BCurveInt(_xll.BCurveStrip("S23","Curvedate",$A460),"Df.Mid",$A460+CI$1),"")</f>
        <v>#N/A N/A</v>
      </c>
      <c r="CJ460" s="34" t="str">
        <f ca="1">IF($A460&lt;&gt;"",_xll.BCurveInt(_xll.BCurveStrip("S23","Curvedate",$A460),"Df.Mid",$A460+CJ$1),"")</f>
        <v>#N/A N/A</v>
      </c>
      <c r="CK460" s="34" t="str">
        <f ca="1">IF($A460&lt;&gt;"",_xll.BCurveInt(_xll.BCurveStrip("S23","Curvedate",$A460),"Df.Mid",$A460+CK$1),"")</f>
        <v>#N/A N/A</v>
      </c>
      <c r="CL460" s="34" t="str">
        <f ca="1">IF($A460&lt;&gt;"",_xll.BCurveInt(_xll.BCurveStrip("S23","Curvedate",$A460),"Df.Mid",$A460+CL$1),"")</f>
        <v>#N/A N/A</v>
      </c>
      <c r="CM460" s="34" t="str">
        <f ca="1">IF($A460&lt;&gt;"",_xll.BCurveInt(_xll.BCurveStrip("S23","Curvedate",$A460),"Df.Mid",$A460+CM$1),"")</f>
        <v>#N/A N/A</v>
      </c>
      <c r="CN460" s="34" t="str">
        <f ca="1">IF($A460&lt;&gt;"",_xll.BCurveInt(_xll.BCurveStrip("S23","Curvedate",$A460),"Df.Mid",$A460+CN$1),"")</f>
        <v>#N/A N/A</v>
      </c>
      <c r="CO460" s="34" t="str">
        <f ca="1">IF($A460&lt;&gt;"",_xll.BCurveInt(_xll.BCurveStrip("S23","Curvedate",$A460),"Df.Mid",$A460+CO$1),"")</f>
        <v>#N/A N/A</v>
      </c>
      <c r="CP460" s="34" t="str">
        <f ca="1">IF($A460&lt;&gt;"",_xll.BCurveInt(_xll.BCurveStrip("S23","Curvedate",$A460),"Df.Mid",$A460+CP$1),"")</f>
        <v>#N/A N/A</v>
      </c>
      <c r="CQ460" s="34" t="str">
        <f ca="1">IF($A460&lt;&gt;"",_xll.BCurveInt(_xll.BCurveStrip("S23","Curvedate",$A460),"Df.Mid",$A460+CQ$1),"")</f>
        <v>#N/A N/A</v>
      </c>
      <c r="CR460" s="34" t="str">
        <f ca="1">IF($A460&lt;&gt;"",_xll.BCurveInt(_xll.BCurveStrip("S23","Curvedate",$A460),"Df.Mid",$A460+CR$1),"")</f>
        <v>#N/A N/A</v>
      </c>
      <c r="CS460" s="34" t="str">
        <f ca="1">IF($A460&lt;&gt;"",_xll.BCurveInt(_xll.BCurveStrip("S23","Curvedate",$A460),"Df.Mid",$A460+CS$1),"")</f>
        <v>#N/A N/A</v>
      </c>
      <c r="CT460" s="34" t="str">
        <f ca="1">IF($A460&lt;&gt;"",_xll.BCurveInt(_xll.BCurveStrip("S23","Curvedate",$A460),"Df.Mid",$A460+CT$1),"")</f>
        <v>#N/A N/A</v>
      </c>
      <c r="CU460" s="34" t="str">
        <f ca="1">IF($A460&lt;&gt;"",_xll.BCurveInt(_xll.BCurveStrip("S23","Curvedate",$A460),"Df.Mid",$A460+CU$1),"")</f>
        <v>#N/A N/A</v>
      </c>
      <c r="CV460" s="34" t="str">
        <f ca="1">IF($A460&lt;&gt;"",_xll.BCurveInt(_xll.BCurveStrip("S23","Curvedate",$A460),"Df.Mid",$A460+CV$1),"")</f>
        <v>#N/A N/A</v>
      </c>
      <c r="CW460" s="34" t="str">
        <f ca="1">IF($A460&lt;&gt;"",_xll.BCurveInt(_xll.BCurveStrip("S23","Curvedate",$A460),"Df.Mid",$A460+CW$1),"")</f>
        <v>#N/A N/A</v>
      </c>
      <c r="CX460" s="34" t="str">
        <f ca="1">IF($A460&lt;&gt;"",_xll.BCurveInt(_xll.BCurveStrip("S23","Curvedate",$A460),"Df.Mid",$A460+CX$1),"")</f>
        <v>#N/A N/A</v>
      </c>
      <c r="CY460" s="34" t="str">
        <f ca="1">IF($A460&lt;&gt;"",_xll.BCurveInt(_xll.BCurveStrip("S23","Curvedate",$A460),"Df.Mid",$A460+CY$1),"")</f>
        <v>#N/A N/A</v>
      </c>
      <c r="CZ460" s="34" t="str">
        <f ca="1">IF($A460&lt;&gt;"",_xll.BCurveInt(_xll.BCurveStrip("S23","Curvedate",$A460),"Df.Mid",$A460+CZ$1),"")</f>
        <v>#N/A N/A</v>
      </c>
      <c r="DA460" s="34" t="str">
        <f ca="1">IF($A460&lt;&gt;"",_xll.BCurveInt(_xll.BCurveStrip("S23","Curvedate",$A460),"Df.Mid",$A460+DA$1),"")</f>
        <v>#N/A N/A</v>
      </c>
      <c r="DB460" s="34" t="str">
        <f ca="1">IF($A460&lt;&gt;"",_xll.BCurveInt(_xll.BCurveStrip("S23","Curvedate",$A460),"Df.Mid",$A460+DB$1),"")</f>
        <v>#N/A N/A</v>
      </c>
    </row>
    <row r="461" spans="1:106" x14ac:dyDescent="0.2">
      <c r="A461" s="13">
        <f t="shared" ca="1" si="7"/>
        <v>44915</v>
      </c>
      <c r="B461" s="34" t="str">
        <f ca="1">IF($A461&lt;&gt;"",_xll.BCurveInt(_xll.BCurveStrip("S23","Curvedate",$A461),"Df.Mid",$A461+B$1),"")</f>
        <v>#N/A N/A</v>
      </c>
      <c r="C461" s="34" t="str">
        <f ca="1">IF($A461&lt;&gt;"",_xll.BCurveInt(_xll.BCurveStrip("S23","Curvedate",$A461),"Df.Mid",$A461+C$1),"")</f>
        <v>#N/A N/A</v>
      </c>
      <c r="D461" s="34" t="str">
        <f ca="1">IF($A461&lt;&gt;"",_xll.BCurveInt(_xll.BCurveStrip("S23","Curvedate",$A461),"Df.Mid",$A461+D$1),"")</f>
        <v>#N/A N/A</v>
      </c>
      <c r="E461" s="34" t="str">
        <f ca="1">IF($A461&lt;&gt;"",_xll.BCurveInt(_xll.BCurveStrip("S23","Curvedate",$A461),"Df.Mid",$A461+E$1),"")</f>
        <v>#N/A N/A</v>
      </c>
      <c r="F461" s="34" t="str">
        <f ca="1">IF($A461&lt;&gt;"",_xll.BCurveInt(_xll.BCurveStrip("S23","Curvedate",$A461),"Df.Mid",$A461+F$1),"")</f>
        <v>#N/A N/A</v>
      </c>
      <c r="G461" s="34" t="str">
        <f ca="1">IF($A461&lt;&gt;"",_xll.BCurveInt(_xll.BCurveStrip("S23","Curvedate",$A461),"Df.Mid",$A461+G$1),"")</f>
        <v>#N/A N/A</v>
      </c>
      <c r="H461" s="34" t="str">
        <f ca="1">IF($A461&lt;&gt;"",_xll.BCurveInt(_xll.BCurveStrip("S23","Curvedate",$A461),"Df.Mid",$A461+H$1),"")</f>
        <v>#N/A N/A</v>
      </c>
      <c r="I461" s="34" t="str">
        <f ca="1">IF($A461&lt;&gt;"",_xll.BCurveInt(_xll.BCurveStrip("S23","Curvedate",$A461),"Df.Mid",$A461+I$1),"")</f>
        <v>#N/A N/A</v>
      </c>
      <c r="J461" s="34" t="str">
        <f ca="1">IF($A461&lt;&gt;"",_xll.BCurveInt(_xll.BCurveStrip("S23","Curvedate",$A461),"Df.Mid",$A461+J$1),"")</f>
        <v>#N/A N/A</v>
      </c>
      <c r="K461" s="34" t="str">
        <f ca="1">IF($A461&lt;&gt;"",_xll.BCurveInt(_xll.BCurveStrip("S23","Curvedate",$A461),"Df.Mid",$A461+K$1),"")</f>
        <v>#N/A N/A</v>
      </c>
      <c r="L461" s="34" t="str">
        <f ca="1">IF($A461&lt;&gt;"",_xll.BCurveInt(_xll.BCurveStrip("S23","Curvedate",$A461),"Df.Mid",$A461+L$1),"")</f>
        <v>#N/A N/A</v>
      </c>
      <c r="M461" s="34" t="str">
        <f ca="1">IF($A461&lt;&gt;"",_xll.BCurveInt(_xll.BCurveStrip("S23","Curvedate",$A461),"Df.Mid",$A461+M$1),"")</f>
        <v>#N/A N/A</v>
      </c>
      <c r="N461" s="34" t="str">
        <f ca="1">IF($A461&lt;&gt;"",_xll.BCurveInt(_xll.BCurveStrip("S23","Curvedate",$A461),"Df.Mid",$A461+N$1),"")</f>
        <v>#N/A N/A</v>
      </c>
      <c r="O461" s="34" t="str">
        <f ca="1">IF($A461&lt;&gt;"",_xll.BCurveInt(_xll.BCurveStrip("S23","Curvedate",$A461),"Df.Mid",$A461+O$1),"")</f>
        <v>#N/A N/A</v>
      </c>
      <c r="P461" s="34" t="str">
        <f ca="1">IF($A461&lt;&gt;"",_xll.BCurveInt(_xll.BCurveStrip("S23","Curvedate",$A461),"Df.Mid",$A461+P$1),"")</f>
        <v>#N/A N/A</v>
      </c>
      <c r="Q461" s="34" t="str">
        <f ca="1">IF($A461&lt;&gt;"",_xll.BCurveInt(_xll.BCurveStrip("S23","Curvedate",$A461),"Df.Mid",$A461+Q$1),"")</f>
        <v>#N/A N/A</v>
      </c>
      <c r="R461" s="34" t="str">
        <f ca="1">IF($A461&lt;&gt;"",_xll.BCurveInt(_xll.BCurveStrip("S23","Curvedate",$A461),"Df.Mid",$A461+R$1),"")</f>
        <v>#N/A N/A</v>
      </c>
      <c r="S461" s="34" t="str">
        <f ca="1">IF($A461&lt;&gt;"",_xll.BCurveInt(_xll.BCurveStrip("S23","Curvedate",$A461),"Df.Mid",$A461+S$1),"")</f>
        <v>#N/A N/A</v>
      </c>
      <c r="T461" s="34" t="str">
        <f ca="1">IF($A461&lt;&gt;"",_xll.BCurveInt(_xll.BCurveStrip("S23","Curvedate",$A461),"Df.Mid",$A461+T$1),"")</f>
        <v>#N/A N/A</v>
      </c>
      <c r="U461" s="34" t="str">
        <f ca="1">IF($A461&lt;&gt;"",_xll.BCurveInt(_xll.BCurveStrip("S23","Curvedate",$A461),"Df.Mid",$A461+U$1),"")</f>
        <v>#N/A N/A</v>
      </c>
      <c r="V461" s="34" t="str">
        <f ca="1">IF($A461&lt;&gt;"",_xll.BCurveInt(_xll.BCurveStrip("S23","Curvedate",$A461),"Df.Mid",$A461+V$1),"")</f>
        <v>#N/A N/A</v>
      </c>
      <c r="W461" s="34" t="str">
        <f ca="1">IF($A461&lt;&gt;"",_xll.BCurveInt(_xll.BCurveStrip("S23","Curvedate",$A461),"Df.Mid",$A461+W$1),"")</f>
        <v>#N/A N/A</v>
      </c>
      <c r="X461" s="34" t="str">
        <f ca="1">IF($A461&lt;&gt;"",_xll.BCurveInt(_xll.BCurveStrip("S23","Curvedate",$A461),"Df.Mid",$A461+X$1),"")</f>
        <v>#N/A N/A</v>
      </c>
      <c r="Y461" s="34" t="str">
        <f ca="1">IF($A461&lt;&gt;"",_xll.BCurveInt(_xll.BCurveStrip("S23","Curvedate",$A461),"Df.Mid",$A461+Y$1),"")</f>
        <v>#N/A N/A</v>
      </c>
      <c r="Z461" s="34" t="str">
        <f ca="1">IF($A461&lt;&gt;"",_xll.BCurveInt(_xll.BCurveStrip("S23","Curvedate",$A461),"Df.Mid",$A461+Z$1),"")</f>
        <v>#N/A N/A</v>
      </c>
      <c r="AA461" s="34" t="str">
        <f ca="1">IF($A461&lt;&gt;"",_xll.BCurveInt(_xll.BCurveStrip("S23","Curvedate",$A461),"Df.Mid",$A461+AA$1),"")</f>
        <v>#N/A N/A</v>
      </c>
      <c r="AB461" s="34" t="str">
        <f ca="1">IF($A461&lt;&gt;"",_xll.BCurveInt(_xll.BCurveStrip("S23","Curvedate",$A461),"Df.Mid",$A461+AB$1),"")</f>
        <v>#N/A N/A</v>
      </c>
      <c r="AC461" s="34" t="str">
        <f ca="1">IF($A461&lt;&gt;"",_xll.BCurveInt(_xll.BCurveStrip("S23","Curvedate",$A461),"Df.Mid",$A461+AC$1),"")</f>
        <v>#N/A N/A</v>
      </c>
      <c r="AD461" s="34" t="str">
        <f ca="1">IF($A461&lt;&gt;"",_xll.BCurveInt(_xll.BCurveStrip("S23","Curvedate",$A461),"Df.Mid",$A461+AD$1),"")</f>
        <v>#N/A N/A</v>
      </c>
      <c r="AE461" s="34" t="str">
        <f ca="1">IF($A461&lt;&gt;"",_xll.BCurveInt(_xll.BCurveStrip("S23","Curvedate",$A461),"Df.Mid",$A461+AE$1),"")</f>
        <v>#N/A N/A</v>
      </c>
      <c r="AF461" s="34" t="str">
        <f ca="1">IF($A461&lt;&gt;"",_xll.BCurveInt(_xll.BCurveStrip("S23","Curvedate",$A461),"Df.Mid",$A461+AF$1),"")</f>
        <v>#N/A N/A</v>
      </c>
      <c r="AG461" s="34" t="str">
        <f ca="1">IF($A461&lt;&gt;"",_xll.BCurveInt(_xll.BCurveStrip("S23","Curvedate",$A461),"Df.Mid",$A461+AG$1),"")</f>
        <v>#N/A N/A</v>
      </c>
      <c r="AH461" s="34" t="str">
        <f ca="1">IF($A461&lt;&gt;"",_xll.BCurveInt(_xll.BCurveStrip("S23","Curvedate",$A461),"Df.Mid",$A461+AH$1),"")</f>
        <v>#N/A N/A</v>
      </c>
      <c r="AI461" s="34" t="str">
        <f ca="1">IF($A461&lt;&gt;"",_xll.BCurveInt(_xll.BCurveStrip("S23","Curvedate",$A461),"Df.Mid",$A461+AI$1),"")</f>
        <v>#N/A N/A</v>
      </c>
      <c r="AJ461" s="34" t="str">
        <f ca="1">IF($A461&lt;&gt;"",_xll.BCurveInt(_xll.BCurveStrip("S23","Curvedate",$A461),"Df.Mid",$A461+AJ$1),"")</f>
        <v>#N/A N/A</v>
      </c>
      <c r="AK461" s="34" t="str">
        <f ca="1">IF($A461&lt;&gt;"",_xll.BCurveInt(_xll.BCurveStrip("S23","Curvedate",$A461),"Df.Mid",$A461+AK$1),"")</f>
        <v>#N/A N/A</v>
      </c>
      <c r="AL461" s="34" t="str">
        <f ca="1">IF($A461&lt;&gt;"",_xll.BCurveInt(_xll.BCurveStrip("S23","Curvedate",$A461),"Df.Mid",$A461+AL$1),"")</f>
        <v>#N/A N/A</v>
      </c>
      <c r="AM461" s="34" t="str">
        <f ca="1">IF($A461&lt;&gt;"",_xll.BCurveInt(_xll.BCurveStrip("S23","Curvedate",$A461),"Df.Mid",$A461+AM$1),"")</f>
        <v>#N/A N/A</v>
      </c>
      <c r="AN461" s="34" t="str">
        <f ca="1">IF($A461&lt;&gt;"",_xll.BCurveInt(_xll.BCurveStrip("S23","Curvedate",$A461),"Df.Mid",$A461+AN$1),"")</f>
        <v>#N/A N/A</v>
      </c>
      <c r="AO461" s="34" t="str">
        <f ca="1">IF($A461&lt;&gt;"",_xll.BCurveInt(_xll.BCurveStrip("S23","Curvedate",$A461),"Df.Mid",$A461+AO$1),"")</f>
        <v>#N/A N/A</v>
      </c>
      <c r="AP461" s="34" t="str">
        <f ca="1">IF($A461&lt;&gt;"",_xll.BCurveInt(_xll.BCurveStrip("S23","Curvedate",$A461),"Df.Mid",$A461+AP$1),"")</f>
        <v>#N/A N/A</v>
      </c>
      <c r="AQ461" s="34" t="str">
        <f ca="1">IF($A461&lt;&gt;"",_xll.BCurveInt(_xll.BCurveStrip("S23","Curvedate",$A461),"Df.Mid",$A461+AQ$1),"")</f>
        <v>#N/A N/A</v>
      </c>
      <c r="AR461" s="34" t="str">
        <f ca="1">IF($A461&lt;&gt;"",_xll.BCurveInt(_xll.BCurveStrip("S23","Curvedate",$A461),"Df.Mid",$A461+AR$1),"")</f>
        <v>#N/A N/A</v>
      </c>
      <c r="AS461" s="34" t="str">
        <f ca="1">IF($A461&lt;&gt;"",_xll.BCurveInt(_xll.BCurveStrip("S23","Curvedate",$A461),"Df.Mid",$A461+AS$1),"")</f>
        <v>#N/A N/A</v>
      </c>
      <c r="AT461" s="34" t="str">
        <f ca="1">IF($A461&lt;&gt;"",_xll.BCurveInt(_xll.BCurveStrip("S23","Curvedate",$A461),"Df.Mid",$A461+AT$1),"")</f>
        <v>#N/A N/A</v>
      </c>
      <c r="AU461" s="34" t="str">
        <f ca="1">IF($A461&lt;&gt;"",_xll.BCurveInt(_xll.BCurveStrip("S23","Curvedate",$A461),"Df.Mid",$A461+AU$1),"")</f>
        <v>#N/A N/A</v>
      </c>
      <c r="AV461" s="34" t="str">
        <f ca="1">IF($A461&lt;&gt;"",_xll.BCurveInt(_xll.BCurveStrip("S23","Curvedate",$A461),"Df.Mid",$A461+AV$1),"")</f>
        <v>#N/A N/A</v>
      </c>
      <c r="AW461" s="34" t="str">
        <f ca="1">IF($A461&lt;&gt;"",_xll.BCurveInt(_xll.BCurveStrip("S23","Curvedate",$A461),"Df.Mid",$A461+AW$1),"")</f>
        <v>#N/A N/A</v>
      </c>
      <c r="AX461" s="34" t="str">
        <f ca="1">IF($A461&lt;&gt;"",_xll.BCurveInt(_xll.BCurveStrip("S23","Curvedate",$A461),"Df.Mid",$A461+AX$1),"")</f>
        <v>#N/A N/A</v>
      </c>
      <c r="AY461" s="34" t="str">
        <f ca="1">IF($A461&lt;&gt;"",_xll.BCurveInt(_xll.BCurveStrip("S23","Curvedate",$A461),"Df.Mid",$A461+AY$1),"")</f>
        <v>#N/A N/A</v>
      </c>
      <c r="AZ461" s="34" t="str">
        <f ca="1">IF($A461&lt;&gt;"",_xll.BCurveInt(_xll.BCurveStrip("S23","Curvedate",$A461),"Df.Mid",$A461+AZ$1),"")</f>
        <v>#N/A N/A</v>
      </c>
      <c r="BA461" s="34" t="str">
        <f ca="1">IF($A461&lt;&gt;"",_xll.BCurveInt(_xll.BCurveStrip("S23","Curvedate",$A461),"Df.Mid",$A461+BA$1),"")</f>
        <v>#N/A N/A</v>
      </c>
      <c r="BB461" s="34" t="str">
        <f ca="1">IF($A461&lt;&gt;"",_xll.BCurveInt(_xll.BCurveStrip("S23","Curvedate",$A461),"Df.Mid",$A461+BB$1),"")</f>
        <v>#N/A N/A</v>
      </c>
      <c r="BC461" s="34" t="str">
        <f ca="1">IF($A461&lt;&gt;"",_xll.BCurveInt(_xll.BCurveStrip("S23","Curvedate",$A461),"Df.Mid",$A461+BC$1),"")</f>
        <v>#N/A N/A</v>
      </c>
      <c r="BD461" s="34" t="str">
        <f ca="1">IF($A461&lt;&gt;"",_xll.BCurveInt(_xll.BCurveStrip("S23","Curvedate",$A461),"Df.Mid",$A461+BD$1),"")</f>
        <v>#N/A N/A</v>
      </c>
      <c r="BE461" s="34" t="str">
        <f ca="1">IF($A461&lt;&gt;"",_xll.BCurveInt(_xll.BCurveStrip("S23","Curvedate",$A461),"Df.Mid",$A461+BE$1),"")</f>
        <v>#N/A N/A</v>
      </c>
      <c r="BF461" s="34" t="str">
        <f ca="1">IF($A461&lt;&gt;"",_xll.BCurveInt(_xll.BCurveStrip("S23","Curvedate",$A461),"Df.Mid",$A461+BF$1),"")</f>
        <v>#N/A N/A</v>
      </c>
      <c r="BG461" s="34" t="str">
        <f ca="1">IF($A461&lt;&gt;"",_xll.BCurveInt(_xll.BCurveStrip("S23","Curvedate",$A461),"Df.Mid",$A461+BG$1),"")</f>
        <v>#N/A N/A</v>
      </c>
      <c r="BH461" s="34" t="str">
        <f ca="1">IF($A461&lt;&gt;"",_xll.BCurveInt(_xll.BCurveStrip("S23","Curvedate",$A461),"Df.Mid",$A461+BH$1),"")</f>
        <v>#N/A N/A</v>
      </c>
      <c r="BI461" s="34" t="str">
        <f ca="1">IF($A461&lt;&gt;"",_xll.BCurveInt(_xll.BCurveStrip("S23","Curvedate",$A461),"Df.Mid",$A461+BI$1),"")</f>
        <v>#N/A N/A</v>
      </c>
      <c r="BJ461" s="34" t="str">
        <f ca="1">IF($A461&lt;&gt;"",_xll.BCurveInt(_xll.BCurveStrip("S23","Curvedate",$A461),"Df.Mid",$A461+BJ$1),"")</f>
        <v>#N/A N/A</v>
      </c>
      <c r="BK461" s="34" t="str">
        <f ca="1">IF($A461&lt;&gt;"",_xll.BCurveInt(_xll.BCurveStrip("S23","Curvedate",$A461),"Df.Mid",$A461+BK$1),"")</f>
        <v>#N/A N/A</v>
      </c>
      <c r="BL461" s="34" t="str">
        <f ca="1">IF($A461&lt;&gt;"",_xll.BCurveInt(_xll.BCurveStrip("S23","Curvedate",$A461),"Df.Mid",$A461+BL$1),"")</f>
        <v>#N/A N/A</v>
      </c>
      <c r="BM461" s="34" t="str">
        <f ca="1">IF($A461&lt;&gt;"",_xll.BCurveInt(_xll.BCurveStrip("S23","Curvedate",$A461),"Df.Mid",$A461+BM$1),"")</f>
        <v>#N/A N/A</v>
      </c>
      <c r="BN461" s="34" t="str">
        <f ca="1">IF($A461&lt;&gt;"",_xll.BCurveInt(_xll.BCurveStrip("S23","Curvedate",$A461),"Df.Mid",$A461+BN$1),"")</f>
        <v>#N/A N/A</v>
      </c>
      <c r="BO461" s="34" t="str">
        <f ca="1">IF($A461&lt;&gt;"",_xll.BCurveInt(_xll.BCurveStrip("S23","Curvedate",$A461),"Df.Mid",$A461+BO$1),"")</f>
        <v>#N/A N/A</v>
      </c>
      <c r="BP461" s="34" t="str">
        <f ca="1">IF($A461&lt;&gt;"",_xll.BCurveInt(_xll.BCurveStrip("S23","Curvedate",$A461),"Df.Mid",$A461+BP$1),"")</f>
        <v>#N/A N/A</v>
      </c>
      <c r="BQ461" s="34" t="str">
        <f ca="1">IF($A461&lt;&gt;"",_xll.BCurveInt(_xll.BCurveStrip("S23","Curvedate",$A461),"Df.Mid",$A461+BQ$1),"")</f>
        <v>#N/A N/A</v>
      </c>
      <c r="BR461" s="34" t="str">
        <f ca="1">IF($A461&lt;&gt;"",_xll.BCurveInt(_xll.BCurveStrip("S23","Curvedate",$A461),"Df.Mid",$A461+BR$1),"")</f>
        <v>#N/A N/A</v>
      </c>
      <c r="BS461" s="34" t="str">
        <f ca="1">IF($A461&lt;&gt;"",_xll.BCurveInt(_xll.BCurveStrip("S23","Curvedate",$A461),"Df.Mid",$A461+BS$1),"")</f>
        <v>#N/A N/A</v>
      </c>
      <c r="BT461" s="34" t="str">
        <f ca="1">IF($A461&lt;&gt;"",_xll.BCurveInt(_xll.BCurveStrip("S23","Curvedate",$A461),"Df.Mid",$A461+BT$1),"")</f>
        <v>#N/A N/A</v>
      </c>
      <c r="BU461" s="34" t="str">
        <f ca="1">IF($A461&lt;&gt;"",_xll.BCurveInt(_xll.BCurveStrip("S23","Curvedate",$A461),"Df.Mid",$A461+BU$1),"")</f>
        <v>#N/A N/A</v>
      </c>
      <c r="BV461" s="34" t="str">
        <f ca="1">IF($A461&lt;&gt;"",_xll.BCurveInt(_xll.BCurveStrip("S23","Curvedate",$A461),"Df.Mid",$A461+BV$1),"")</f>
        <v>#N/A N/A</v>
      </c>
      <c r="BW461" s="34" t="str">
        <f ca="1">IF($A461&lt;&gt;"",_xll.BCurveInt(_xll.BCurveStrip("S23","Curvedate",$A461),"Df.Mid",$A461+BW$1),"")</f>
        <v>#N/A N/A</v>
      </c>
      <c r="BX461" s="34" t="str">
        <f ca="1">IF($A461&lt;&gt;"",_xll.BCurveInt(_xll.BCurveStrip("S23","Curvedate",$A461),"Df.Mid",$A461+BX$1),"")</f>
        <v>#N/A N/A</v>
      </c>
      <c r="BY461" s="34" t="str">
        <f ca="1">IF($A461&lt;&gt;"",_xll.BCurveInt(_xll.BCurveStrip("S23","Curvedate",$A461),"Df.Mid",$A461+BY$1),"")</f>
        <v>#N/A N/A</v>
      </c>
      <c r="BZ461" s="34" t="str">
        <f ca="1">IF($A461&lt;&gt;"",_xll.BCurveInt(_xll.BCurveStrip("S23","Curvedate",$A461),"Df.Mid",$A461+BZ$1),"")</f>
        <v>#N/A N/A</v>
      </c>
      <c r="CA461" s="34" t="str">
        <f ca="1">IF($A461&lt;&gt;"",_xll.BCurveInt(_xll.BCurveStrip("S23","Curvedate",$A461),"Df.Mid",$A461+CA$1),"")</f>
        <v>#N/A N/A</v>
      </c>
      <c r="CB461" s="34" t="str">
        <f ca="1">IF($A461&lt;&gt;"",_xll.BCurveInt(_xll.BCurveStrip("S23","Curvedate",$A461),"Df.Mid",$A461+CB$1),"")</f>
        <v>#N/A N/A</v>
      </c>
      <c r="CC461" s="34" t="str">
        <f ca="1">IF($A461&lt;&gt;"",_xll.BCurveInt(_xll.BCurveStrip("S23","Curvedate",$A461),"Df.Mid",$A461+CC$1),"")</f>
        <v>#N/A N/A</v>
      </c>
      <c r="CD461" s="34" t="str">
        <f ca="1">IF($A461&lt;&gt;"",_xll.BCurveInt(_xll.BCurveStrip("S23","Curvedate",$A461),"Df.Mid",$A461+CD$1),"")</f>
        <v>#N/A N/A</v>
      </c>
      <c r="CE461" s="34" t="str">
        <f ca="1">IF($A461&lt;&gt;"",_xll.BCurveInt(_xll.BCurveStrip("S23","Curvedate",$A461),"Df.Mid",$A461+CE$1),"")</f>
        <v>#N/A N/A</v>
      </c>
      <c r="CF461" s="34" t="str">
        <f ca="1">IF($A461&lt;&gt;"",_xll.BCurveInt(_xll.BCurveStrip("S23","Curvedate",$A461),"Df.Mid",$A461+CF$1),"")</f>
        <v>#N/A N/A</v>
      </c>
      <c r="CG461" s="34" t="str">
        <f ca="1">IF($A461&lt;&gt;"",_xll.BCurveInt(_xll.BCurveStrip("S23","Curvedate",$A461),"Df.Mid",$A461+CG$1),"")</f>
        <v>#N/A N/A</v>
      </c>
      <c r="CH461" s="34" t="str">
        <f ca="1">IF($A461&lt;&gt;"",_xll.BCurveInt(_xll.BCurveStrip("S23","Curvedate",$A461),"Df.Mid",$A461+CH$1),"")</f>
        <v>#N/A N/A</v>
      </c>
      <c r="CI461" s="34" t="str">
        <f ca="1">IF($A461&lt;&gt;"",_xll.BCurveInt(_xll.BCurveStrip("S23","Curvedate",$A461),"Df.Mid",$A461+CI$1),"")</f>
        <v>#N/A N/A</v>
      </c>
      <c r="CJ461" s="34" t="str">
        <f ca="1">IF($A461&lt;&gt;"",_xll.BCurveInt(_xll.BCurveStrip("S23","Curvedate",$A461),"Df.Mid",$A461+CJ$1),"")</f>
        <v>#N/A N/A</v>
      </c>
      <c r="CK461" s="34" t="str">
        <f ca="1">IF($A461&lt;&gt;"",_xll.BCurveInt(_xll.BCurveStrip("S23","Curvedate",$A461),"Df.Mid",$A461+CK$1),"")</f>
        <v>#N/A N/A</v>
      </c>
      <c r="CL461" s="34" t="str">
        <f ca="1">IF($A461&lt;&gt;"",_xll.BCurveInt(_xll.BCurveStrip("S23","Curvedate",$A461),"Df.Mid",$A461+CL$1),"")</f>
        <v>#N/A N/A</v>
      </c>
      <c r="CM461" s="34" t="str">
        <f ca="1">IF($A461&lt;&gt;"",_xll.BCurveInt(_xll.BCurveStrip("S23","Curvedate",$A461),"Df.Mid",$A461+CM$1),"")</f>
        <v>#N/A N/A</v>
      </c>
      <c r="CN461" s="34" t="str">
        <f ca="1">IF($A461&lt;&gt;"",_xll.BCurveInt(_xll.BCurveStrip("S23","Curvedate",$A461),"Df.Mid",$A461+CN$1),"")</f>
        <v>#N/A N/A</v>
      </c>
      <c r="CO461" s="34" t="str">
        <f ca="1">IF($A461&lt;&gt;"",_xll.BCurveInt(_xll.BCurveStrip("S23","Curvedate",$A461),"Df.Mid",$A461+CO$1),"")</f>
        <v>#N/A N/A</v>
      </c>
      <c r="CP461" s="34" t="str">
        <f ca="1">IF($A461&lt;&gt;"",_xll.BCurveInt(_xll.BCurveStrip("S23","Curvedate",$A461),"Df.Mid",$A461+CP$1),"")</f>
        <v>#N/A N/A</v>
      </c>
      <c r="CQ461" s="34" t="str">
        <f ca="1">IF($A461&lt;&gt;"",_xll.BCurveInt(_xll.BCurveStrip("S23","Curvedate",$A461),"Df.Mid",$A461+CQ$1),"")</f>
        <v>#N/A N/A</v>
      </c>
      <c r="CR461" s="34" t="str">
        <f ca="1">IF($A461&lt;&gt;"",_xll.BCurveInt(_xll.BCurveStrip("S23","Curvedate",$A461),"Df.Mid",$A461+CR$1),"")</f>
        <v>#N/A N/A</v>
      </c>
      <c r="CS461" s="34" t="str">
        <f ca="1">IF($A461&lt;&gt;"",_xll.BCurveInt(_xll.BCurveStrip("S23","Curvedate",$A461),"Df.Mid",$A461+CS$1),"")</f>
        <v>#N/A N/A</v>
      </c>
      <c r="CT461" s="34" t="str">
        <f ca="1">IF($A461&lt;&gt;"",_xll.BCurveInt(_xll.BCurveStrip("S23","Curvedate",$A461),"Df.Mid",$A461+CT$1),"")</f>
        <v>#N/A N/A</v>
      </c>
      <c r="CU461" s="34" t="str">
        <f ca="1">IF($A461&lt;&gt;"",_xll.BCurveInt(_xll.BCurveStrip("S23","Curvedate",$A461),"Df.Mid",$A461+CU$1),"")</f>
        <v>#N/A N/A</v>
      </c>
      <c r="CV461" s="34" t="str">
        <f ca="1">IF($A461&lt;&gt;"",_xll.BCurveInt(_xll.BCurveStrip("S23","Curvedate",$A461),"Df.Mid",$A461+CV$1),"")</f>
        <v>#N/A N/A</v>
      </c>
      <c r="CW461" s="34" t="str">
        <f ca="1">IF($A461&lt;&gt;"",_xll.BCurveInt(_xll.BCurveStrip("S23","Curvedate",$A461),"Df.Mid",$A461+CW$1),"")</f>
        <v>#N/A N/A</v>
      </c>
      <c r="CX461" s="34" t="str">
        <f ca="1">IF($A461&lt;&gt;"",_xll.BCurveInt(_xll.BCurveStrip("S23","Curvedate",$A461),"Df.Mid",$A461+CX$1),"")</f>
        <v>#N/A N/A</v>
      </c>
      <c r="CY461" s="34" t="str">
        <f ca="1">IF($A461&lt;&gt;"",_xll.BCurveInt(_xll.BCurveStrip("S23","Curvedate",$A461),"Df.Mid",$A461+CY$1),"")</f>
        <v>#N/A N/A</v>
      </c>
      <c r="CZ461" s="34" t="str">
        <f ca="1">IF($A461&lt;&gt;"",_xll.BCurveInt(_xll.BCurveStrip("S23","Curvedate",$A461),"Df.Mid",$A461+CZ$1),"")</f>
        <v>#N/A N/A</v>
      </c>
      <c r="DA461" s="34" t="str">
        <f ca="1">IF($A461&lt;&gt;"",_xll.BCurveInt(_xll.BCurveStrip("S23","Curvedate",$A461),"Df.Mid",$A461+DA$1),"")</f>
        <v>#N/A N/A</v>
      </c>
      <c r="DB461" s="34" t="str">
        <f ca="1">IF($A461&lt;&gt;"",_xll.BCurveInt(_xll.BCurveStrip("S23","Curvedate",$A461),"Df.Mid",$A461+DB$1),"")</f>
        <v>#N/A N/A</v>
      </c>
    </row>
    <row r="462" spans="1:106" x14ac:dyDescent="0.2">
      <c r="A462" s="13">
        <f t="shared" ca="1" si="7"/>
        <v>44916</v>
      </c>
      <c r="B462" s="34" t="str">
        <f ca="1">IF($A462&lt;&gt;"",_xll.BCurveInt(_xll.BCurveStrip("S23","Curvedate",$A462),"Df.Mid",$A462+B$1),"")</f>
        <v>#N/A N/A</v>
      </c>
      <c r="C462" s="34" t="str">
        <f ca="1">IF($A462&lt;&gt;"",_xll.BCurveInt(_xll.BCurveStrip("S23","Curvedate",$A462),"Df.Mid",$A462+C$1),"")</f>
        <v>#N/A N/A</v>
      </c>
      <c r="D462" s="34" t="str">
        <f ca="1">IF($A462&lt;&gt;"",_xll.BCurveInt(_xll.BCurveStrip("S23","Curvedate",$A462),"Df.Mid",$A462+D$1),"")</f>
        <v>#N/A N/A</v>
      </c>
      <c r="E462" s="34" t="str">
        <f ca="1">IF($A462&lt;&gt;"",_xll.BCurveInt(_xll.BCurveStrip("S23","Curvedate",$A462),"Df.Mid",$A462+E$1),"")</f>
        <v>#N/A N/A</v>
      </c>
      <c r="F462" s="34" t="str">
        <f ca="1">IF($A462&lt;&gt;"",_xll.BCurveInt(_xll.BCurveStrip("S23","Curvedate",$A462),"Df.Mid",$A462+F$1),"")</f>
        <v>#N/A N/A</v>
      </c>
      <c r="G462" s="34" t="str">
        <f ca="1">IF($A462&lt;&gt;"",_xll.BCurveInt(_xll.BCurveStrip("S23","Curvedate",$A462),"Df.Mid",$A462+G$1),"")</f>
        <v>#N/A N/A</v>
      </c>
      <c r="H462" s="34" t="str">
        <f ca="1">IF($A462&lt;&gt;"",_xll.BCurveInt(_xll.BCurveStrip("S23","Curvedate",$A462),"Df.Mid",$A462+H$1),"")</f>
        <v>#N/A N/A</v>
      </c>
      <c r="I462" s="34" t="str">
        <f ca="1">IF($A462&lt;&gt;"",_xll.BCurveInt(_xll.BCurveStrip("S23","Curvedate",$A462),"Df.Mid",$A462+I$1),"")</f>
        <v>#N/A N/A</v>
      </c>
      <c r="J462" s="34" t="str">
        <f ca="1">IF($A462&lt;&gt;"",_xll.BCurveInt(_xll.BCurveStrip("S23","Curvedate",$A462),"Df.Mid",$A462+J$1),"")</f>
        <v>#N/A N/A</v>
      </c>
      <c r="K462" s="34" t="str">
        <f ca="1">IF($A462&lt;&gt;"",_xll.BCurveInt(_xll.BCurveStrip("S23","Curvedate",$A462),"Df.Mid",$A462+K$1),"")</f>
        <v>#N/A N/A</v>
      </c>
      <c r="L462" s="34" t="str">
        <f ca="1">IF($A462&lt;&gt;"",_xll.BCurveInt(_xll.BCurveStrip("S23","Curvedate",$A462),"Df.Mid",$A462+L$1),"")</f>
        <v>#N/A N/A</v>
      </c>
      <c r="M462" s="34" t="str">
        <f ca="1">IF($A462&lt;&gt;"",_xll.BCurveInt(_xll.BCurveStrip("S23","Curvedate",$A462),"Df.Mid",$A462+M$1),"")</f>
        <v>#N/A N/A</v>
      </c>
      <c r="N462" s="34" t="str">
        <f ca="1">IF($A462&lt;&gt;"",_xll.BCurveInt(_xll.BCurveStrip("S23","Curvedate",$A462),"Df.Mid",$A462+N$1),"")</f>
        <v>#N/A N/A</v>
      </c>
      <c r="O462" s="34" t="str">
        <f ca="1">IF($A462&lt;&gt;"",_xll.BCurveInt(_xll.BCurveStrip("S23","Curvedate",$A462),"Df.Mid",$A462+O$1),"")</f>
        <v>#N/A N/A</v>
      </c>
      <c r="P462" s="34" t="str">
        <f ca="1">IF($A462&lt;&gt;"",_xll.BCurveInt(_xll.BCurveStrip("S23","Curvedate",$A462),"Df.Mid",$A462+P$1),"")</f>
        <v>#N/A N/A</v>
      </c>
      <c r="Q462" s="34" t="str">
        <f ca="1">IF($A462&lt;&gt;"",_xll.BCurveInt(_xll.BCurveStrip("S23","Curvedate",$A462),"Df.Mid",$A462+Q$1),"")</f>
        <v>#N/A N/A</v>
      </c>
      <c r="R462" s="34" t="str">
        <f ca="1">IF($A462&lt;&gt;"",_xll.BCurveInt(_xll.BCurveStrip("S23","Curvedate",$A462),"Df.Mid",$A462+R$1),"")</f>
        <v>#N/A N/A</v>
      </c>
      <c r="S462" s="34" t="str">
        <f ca="1">IF($A462&lt;&gt;"",_xll.BCurveInt(_xll.BCurveStrip("S23","Curvedate",$A462),"Df.Mid",$A462+S$1),"")</f>
        <v>#N/A N/A</v>
      </c>
      <c r="T462" s="34" t="str">
        <f ca="1">IF($A462&lt;&gt;"",_xll.BCurveInt(_xll.BCurveStrip("S23","Curvedate",$A462),"Df.Mid",$A462+T$1),"")</f>
        <v>#N/A N/A</v>
      </c>
      <c r="U462" s="34" t="str">
        <f ca="1">IF($A462&lt;&gt;"",_xll.BCurveInt(_xll.BCurveStrip("S23","Curvedate",$A462),"Df.Mid",$A462+U$1),"")</f>
        <v>#N/A N/A</v>
      </c>
      <c r="V462" s="34" t="str">
        <f ca="1">IF($A462&lt;&gt;"",_xll.BCurveInt(_xll.BCurveStrip("S23","Curvedate",$A462),"Df.Mid",$A462+V$1),"")</f>
        <v>#N/A N/A</v>
      </c>
      <c r="W462" s="34" t="str">
        <f ca="1">IF($A462&lt;&gt;"",_xll.BCurveInt(_xll.BCurveStrip("S23","Curvedate",$A462),"Df.Mid",$A462+W$1),"")</f>
        <v>#N/A N/A</v>
      </c>
      <c r="X462" s="34" t="str">
        <f ca="1">IF($A462&lt;&gt;"",_xll.BCurveInt(_xll.BCurveStrip("S23","Curvedate",$A462),"Df.Mid",$A462+X$1),"")</f>
        <v>#N/A N/A</v>
      </c>
      <c r="Y462" s="34" t="str">
        <f ca="1">IF($A462&lt;&gt;"",_xll.BCurveInt(_xll.BCurveStrip("S23","Curvedate",$A462),"Df.Mid",$A462+Y$1),"")</f>
        <v>#N/A N/A</v>
      </c>
      <c r="Z462" s="34" t="str">
        <f ca="1">IF($A462&lt;&gt;"",_xll.BCurveInt(_xll.BCurveStrip("S23","Curvedate",$A462),"Df.Mid",$A462+Z$1),"")</f>
        <v>#N/A N/A</v>
      </c>
      <c r="AA462" s="34" t="str">
        <f ca="1">IF($A462&lt;&gt;"",_xll.BCurveInt(_xll.BCurveStrip("S23","Curvedate",$A462),"Df.Mid",$A462+AA$1),"")</f>
        <v>#N/A N/A</v>
      </c>
      <c r="AB462" s="34" t="str">
        <f ca="1">IF($A462&lt;&gt;"",_xll.BCurveInt(_xll.BCurveStrip("S23","Curvedate",$A462),"Df.Mid",$A462+AB$1),"")</f>
        <v>#N/A N/A</v>
      </c>
      <c r="AC462" s="34" t="str">
        <f ca="1">IF($A462&lt;&gt;"",_xll.BCurveInt(_xll.BCurveStrip("S23","Curvedate",$A462),"Df.Mid",$A462+AC$1),"")</f>
        <v>#N/A N/A</v>
      </c>
      <c r="AD462" s="34" t="str">
        <f ca="1">IF($A462&lt;&gt;"",_xll.BCurveInt(_xll.BCurveStrip("S23","Curvedate",$A462),"Df.Mid",$A462+AD$1),"")</f>
        <v>#N/A N/A</v>
      </c>
      <c r="AE462" s="34" t="str">
        <f ca="1">IF($A462&lt;&gt;"",_xll.BCurveInt(_xll.BCurveStrip("S23","Curvedate",$A462),"Df.Mid",$A462+AE$1),"")</f>
        <v>#N/A N/A</v>
      </c>
      <c r="AF462" s="34" t="str">
        <f ca="1">IF($A462&lt;&gt;"",_xll.BCurveInt(_xll.BCurveStrip("S23","Curvedate",$A462),"Df.Mid",$A462+AF$1),"")</f>
        <v>#N/A N/A</v>
      </c>
      <c r="AG462" s="34" t="str">
        <f ca="1">IF($A462&lt;&gt;"",_xll.BCurveInt(_xll.BCurveStrip("S23","Curvedate",$A462),"Df.Mid",$A462+AG$1),"")</f>
        <v>#N/A N/A</v>
      </c>
      <c r="AH462" s="34" t="str">
        <f ca="1">IF($A462&lt;&gt;"",_xll.BCurveInt(_xll.BCurveStrip("S23","Curvedate",$A462),"Df.Mid",$A462+AH$1),"")</f>
        <v>#N/A N/A</v>
      </c>
      <c r="AI462" s="34" t="str">
        <f ca="1">IF($A462&lt;&gt;"",_xll.BCurveInt(_xll.BCurveStrip("S23","Curvedate",$A462),"Df.Mid",$A462+AI$1),"")</f>
        <v>#N/A N/A</v>
      </c>
      <c r="AJ462" s="34" t="str">
        <f ca="1">IF($A462&lt;&gt;"",_xll.BCurveInt(_xll.BCurveStrip("S23","Curvedate",$A462),"Df.Mid",$A462+AJ$1),"")</f>
        <v>#N/A N/A</v>
      </c>
      <c r="AK462" s="34" t="str">
        <f ca="1">IF($A462&lt;&gt;"",_xll.BCurveInt(_xll.BCurveStrip("S23","Curvedate",$A462),"Df.Mid",$A462+AK$1),"")</f>
        <v>#N/A N/A</v>
      </c>
      <c r="AL462" s="34" t="str">
        <f ca="1">IF($A462&lt;&gt;"",_xll.BCurveInt(_xll.BCurveStrip("S23","Curvedate",$A462),"Df.Mid",$A462+AL$1),"")</f>
        <v>#N/A N/A</v>
      </c>
      <c r="AM462" s="34" t="str">
        <f ca="1">IF($A462&lt;&gt;"",_xll.BCurveInt(_xll.BCurveStrip("S23","Curvedate",$A462),"Df.Mid",$A462+AM$1),"")</f>
        <v>#N/A N/A</v>
      </c>
      <c r="AN462" s="34" t="str">
        <f ca="1">IF($A462&lt;&gt;"",_xll.BCurveInt(_xll.BCurveStrip("S23","Curvedate",$A462),"Df.Mid",$A462+AN$1),"")</f>
        <v>#N/A N/A</v>
      </c>
      <c r="AO462" s="34" t="str">
        <f ca="1">IF($A462&lt;&gt;"",_xll.BCurveInt(_xll.BCurveStrip("S23","Curvedate",$A462),"Df.Mid",$A462+AO$1),"")</f>
        <v>#N/A N/A</v>
      </c>
      <c r="AP462" s="34" t="str">
        <f ca="1">IF($A462&lt;&gt;"",_xll.BCurveInt(_xll.BCurveStrip("S23","Curvedate",$A462),"Df.Mid",$A462+AP$1),"")</f>
        <v>#N/A N/A</v>
      </c>
      <c r="AQ462" s="34" t="str">
        <f ca="1">IF($A462&lt;&gt;"",_xll.BCurveInt(_xll.BCurveStrip("S23","Curvedate",$A462),"Df.Mid",$A462+AQ$1),"")</f>
        <v>#N/A N/A</v>
      </c>
      <c r="AR462" s="34" t="str">
        <f ca="1">IF($A462&lt;&gt;"",_xll.BCurveInt(_xll.BCurveStrip("S23","Curvedate",$A462),"Df.Mid",$A462+AR$1),"")</f>
        <v>#N/A N/A</v>
      </c>
      <c r="AS462" s="34" t="str">
        <f ca="1">IF($A462&lt;&gt;"",_xll.BCurveInt(_xll.BCurveStrip("S23","Curvedate",$A462),"Df.Mid",$A462+AS$1),"")</f>
        <v>#N/A N/A</v>
      </c>
      <c r="AT462" s="34" t="str">
        <f ca="1">IF($A462&lt;&gt;"",_xll.BCurveInt(_xll.BCurveStrip("S23","Curvedate",$A462),"Df.Mid",$A462+AT$1),"")</f>
        <v>#N/A N/A</v>
      </c>
      <c r="AU462" s="34" t="str">
        <f ca="1">IF($A462&lt;&gt;"",_xll.BCurveInt(_xll.BCurveStrip("S23","Curvedate",$A462),"Df.Mid",$A462+AU$1),"")</f>
        <v>#N/A N/A</v>
      </c>
      <c r="AV462" s="34" t="str">
        <f ca="1">IF($A462&lt;&gt;"",_xll.BCurveInt(_xll.BCurveStrip("S23","Curvedate",$A462),"Df.Mid",$A462+AV$1),"")</f>
        <v>#N/A N/A</v>
      </c>
      <c r="AW462" s="34" t="str">
        <f ca="1">IF($A462&lt;&gt;"",_xll.BCurveInt(_xll.BCurveStrip("S23","Curvedate",$A462),"Df.Mid",$A462+AW$1),"")</f>
        <v>#N/A N/A</v>
      </c>
      <c r="AX462" s="34" t="str">
        <f ca="1">IF($A462&lt;&gt;"",_xll.BCurveInt(_xll.BCurveStrip("S23","Curvedate",$A462),"Df.Mid",$A462+AX$1),"")</f>
        <v>#N/A N/A</v>
      </c>
      <c r="AY462" s="34" t="str">
        <f ca="1">IF($A462&lt;&gt;"",_xll.BCurveInt(_xll.BCurveStrip("S23","Curvedate",$A462),"Df.Mid",$A462+AY$1),"")</f>
        <v>#N/A N/A</v>
      </c>
      <c r="AZ462" s="34" t="str">
        <f ca="1">IF($A462&lt;&gt;"",_xll.BCurveInt(_xll.BCurveStrip("S23","Curvedate",$A462),"Df.Mid",$A462+AZ$1),"")</f>
        <v>#N/A N/A</v>
      </c>
      <c r="BA462" s="34" t="str">
        <f ca="1">IF($A462&lt;&gt;"",_xll.BCurveInt(_xll.BCurveStrip("S23","Curvedate",$A462),"Df.Mid",$A462+BA$1),"")</f>
        <v>#N/A N/A</v>
      </c>
      <c r="BB462" s="34" t="str">
        <f ca="1">IF($A462&lt;&gt;"",_xll.BCurveInt(_xll.BCurveStrip("S23","Curvedate",$A462),"Df.Mid",$A462+BB$1),"")</f>
        <v>#N/A N/A</v>
      </c>
      <c r="BC462" s="34" t="str">
        <f ca="1">IF($A462&lt;&gt;"",_xll.BCurveInt(_xll.BCurveStrip("S23","Curvedate",$A462),"Df.Mid",$A462+BC$1),"")</f>
        <v>#N/A N/A</v>
      </c>
      <c r="BD462" s="34" t="str">
        <f ca="1">IF($A462&lt;&gt;"",_xll.BCurveInt(_xll.BCurveStrip("S23","Curvedate",$A462),"Df.Mid",$A462+BD$1),"")</f>
        <v>#N/A N/A</v>
      </c>
      <c r="BE462" s="34" t="str">
        <f ca="1">IF($A462&lt;&gt;"",_xll.BCurveInt(_xll.BCurveStrip("S23","Curvedate",$A462),"Df.Mid",$A462+BE$1),"")</f>
        <v>#N/A N/A</v>
      </c>
      <c r="BF462" s="34" t="str">
        <f ca="1">IF($A462&lt;&gt;"",_xll.BCurveInt(_xll.BCurveStrip("S23","Curvedate",$A462),"Df.Mid",$A462+BF$1),"")</f>
        <v>#N/A N/A</v>
      </c>
      <c r="BG462" s="34" t="str">
        <f ca="1">IF($A462&lt;&gt;"",_xll.BCurveInt(_xll.BCurveStrip("S23","Curvedate",$A462),"Df.Mid",$A462+BG$1),"")</f>
        <v>#N/A N/A</v>
      </c>
      <c r="BH462" s="34" t="str">
        <f ca="1">IF($A462&lt;&gt;"",_xll.BCurveInt(_xll.BCurveStrip("S23","Curvedate",$A462),"Df.Mid",$A462+BH$1),"")</f>
        <v>#N/A N/A</v>
      </c>
      <c r="BI462" s="34" t="str">
        <f ca="1">IF($A462&lt;&gt;"",_xll.BCurveInt(_xll.BCurveStrip("S23","Curvedate",$A462),"Df.Mid",$A462+BI$1),"")</f>
        <v>#N/A N/A</v>
      </c>
      <c r="BJ462" s="34" t="str">
        <f ca="1">IF($A462&lt;&gt;"",_xll.BCurveInt(_xll.BCurveStrip("S23","Curvedate",$A462),"Df.Mid",$A462+BJ$1),"")</f>
        <v>#N/A N/A</v>
      </c>
      <c r="BK462" s="34" t="str">
        <f ca="1">IF($A462&lt;&gt;"",_xll.BCurveInt(_xll.BCurveStrip("S23","Curvedate",$A462),"Df.Mid",$A462+BK$1),"")</f>
        <v>#N/A N/A</v>
      </c>
      <c r="BL462" s="34" t="str">
        <f ca="1">IF($A462&lt;&gt;"",_xll.BCurveInt(_xll.BCurveStrip("S23","Curvedate",$A462),"Df.Mid",$A462+BL$1),"")</f>
        <v>#N/A N/A</v>
      </c>
      <c r="BM462" s="34" t="str">
        <f ca="1">IF($A462&lt;&gt;"",_xll.BCurveInt(_xll.BCurveStrip("S23","Curvedate",$A462),"Df.Mid",$A462+BM$1),"")</f>
        <v>#N/A N/A</v>
      </c>
      <c r="BN462" s="34" t="str">
        <f ca="1">IF($A462&lt;&gt;"",_xll.BCurveInt(_xll.BCurveStrip("S23","Curvedate",$A462),"Df.Mid",$A462+BN$1),"")</f>
        <v>#N/A N/A</v>
      </c>
      <c r="BO462" s="34" t="str">
        <f ca="1">IF($A462&lt;&gt;"",_xll.BCurveInt(_xll.BCurveStrip("S23","Curvedate",$A462),"Df.Mid",$A462+BO$1),"")</f>
        <v>#N/A N/A</v>
      </c>
      <c r="BP462" s="34" t="str">
        <f ca="1">IF($A462&lt;&gt;"",_xll.BCurveInt(_xll.BCurveStrip("S23","Curvedate",$A462),"Df.Mid",$A462+BP$1),"")</f>
        <v>#N/A N/A</v>
      </c>
      <c r="BQ462" s="34" t="str">
        <f ca="1">IF($A462&lt;&gt;"",_xll.BCurveInt(_xll.BCurveStrip("S23","Curvedate",$A462),"Df.Mid",$A462+BQ$1),"")</f>
        <v>#N/A N/A</v>
      </c>
      <c r="BR462" s="34" t="str">
        <f ca="1">IF($A462&lt;&gt;"",_xll.BCurveInt(_xll.BCurveStrip("S23","Curvedate",$A462),"Df.Mid",$A462+BR$1),"")</f>
        <v>#N/A N/A</v>
      </c>
      <c r="BS462" s="34" t="str">
        <f ca="1">IF($A462&lt;&gt;"",_xll.BCurveInt(_xll.BCurveStrip("S23","Curvedate",$A462),"Df.Mid",$A462+BS$1),"")</f>
        <v>#N/A N/A</v>
      </c>
      <c r="BT462" s="34" t="str">
        <f ca="1">IF($A462&lt;&gt;"",_xll.BCurveInt(_xll.BCurveStrip("S23","Curvedate",$A462),"Df.Mid",$A462+BT$1),"")</f>
        <v>#N/A N/A</v>
      </c>
      <c r="BU462" s="34" t="str">
        <f ca="1">IF($A462&lt;&gt;"",_xll.BCurveInt(_xll.BCurveStrip("S23","Curvedate",$A462),"Df.Mid",$A462+BU$1),"")</f>
        <v>#N/A N/A</v>
      </c>
      <c r="BV462" s="34" t="str">
        <f ca="1">IF($A462&lt;&gt;"",_xll.BCurveInt(_xll.BCurveStrip("S23","Curvedate",$A462),"Df.Mid",$A462+BV$1),"")</f>
        <v>#N/A N/A</v>
      </c>
      <c r="BW462" s="34" t="str">
        <f ca="1">IF($A462&lt;&gt;"",_xll.BCurveInt(_xll.BCurveStrip("S23","Curvedate",$A462),"Df.Mid",$A462+BW$1),"")</f>
        <v>#N/A N/A</v>
      </c>
      <c r="BX462" s="34" t="str">
        <f ca="1">IF($A462&lt;&gt;"",_xll.BCurveInt(_xll.BCurveStrip("S23","Curvedate",$A462),"Df.Mid",$A462+BX$1),"")</f>
        <v>#N/A N/A</v>
      </c>
      <c r="BY462" s="34" t="str">
        <f ca="1">IF($A462&lt;&gt;"",_xll.BCurveInt(_xll.BCurveStrip("S23","Curvedate",$A462),"Df.Mid",$A462+BY$1),"")</f>
        <v>#N/A N/A</v>
      </c>
      <c r="BZ462" s="34" t="str">
        <f ca="1">IF($A462&lt;&gt;"",_xll.BCurveInt(_xll.BCurveStrip("S23","Curvedate",$A462),"Df.Mid",$A462+BZ$1),"")</f>
        <v>#N/A N/A</v>
      </c>
      <c r="CA462" s="34" t="str">
        <f ca="1">IF($A462&lt;&gt;"",_xll.BCurveInt(_xll.BCurveStrip("S23","Curvedate",$A462),"Df.Mid",$A462+CA$1),"")</f>
        <v>#N/A N/A</v>
      </c>
      <c r="CB462" s="34" t="str">
        <f ca="1">IF($A462&lt;&gt;"",_xll.BCurveInt(_xll.BCurveStrip("S23","Curvedate",$A462),"Df.Mid",$A462+CB$1),"")</f>
        <v>#N/A N/A</v>
      </c>
      <c r="CC462" s="34" t="str">
        <f ca="1">IF($A462&lt;&gt;"",_xll.BCurveInt(_xll.BCurveStrip("S23","Curvedate",$A462),"Df.Mid",$A462+CC$1),"")</f>
        <v>#N/A N/A</v>
      </c>
      <c r="CD462" s="34" t="str">
        <f ca="1">IF($A462&lt;&gt;"",_xll.BCurveInt(_xll.BCurveStrip("S23","Curvedate",$A462),"Df.Mid",$A462+CD$1),"")</f>
        <v>#N/A N/A</v>
      </c>
      <c r="CE462" s="34" t="str">
        <f ca="1">IF($A462&lt;&gt;"",_xll.BCurveInt(_xll.BCurveStrip("S23","Curvedate",$A462),"Df.Mid",$A462+CE$1),"")</f>
        <v>#N/A N/A</v>
      </c>
      <c r="CF462" s="34" t="str">
        <f ca="1">IF($A462&lt;&gt;"",_xll.BCurveInt(_xll.BCurveStrip("S23","Curvedate",$A462),"Df.Mid",$A462+CF$1),"")</f>
        <v>#N/A N/A</v>
      </c>
      <c r="CG462" s="34" t="str">
        <f ca="1">IF($A462&lt;&gt;"",_xll.BCurveInt(_xll.BCurveStrip("S23","Curvedate",$A462),"Df.Mid",$A462+CG$1),"")</f>
        <v>#N/A N/A</v>
      </c>
      <c r="CH462" s="34" t="str">
        <f ca="1">IF($A462&lt;&gt;"",_xll.BCurveInt(_xll.BCurveStrip("S23","Curvedate",$A462),"Df.Mid",$A462+CH$1),"")</f>
        <v>#N/A N/A</v>
      </c>
      <c r="CI462" s="34" t="str">
        <f ca="1">IF($A462&lt;&gt;"",_xll.BCurveInt(_xll.BCurveStrip("S23","Curvedate",$A462),"Df.Mid",$A462+CI$1),"")</f>
        <v>#N/A N/A</v>
      </c>
      <c r="CJ462" s="34" t="str">
        <f ca="1">IF($A462&lt;&gt;"",_xll.BCurveInt(_xll.BCurveStrip("S23","Curvedate",$A462),"Df.Mid",$A462+CJ$1),"")</f>
        <v>#N/A N/A</v>
      </c>
      <c r="CK462" s="34" t="str">
        <f ca="1">IF($A462&lt;&gt;"",_xll.BCurveInt(_xll.BCurveStrip("S23","Curvedate",$A462),"Df.Mid",$A462+CK$1),"")</f>
        <v>#N/A N/A</v>
      </c>
      <c r="CL462" s="34" t="str">
        <f ca="1">IF($A462&lt;&gt;"",_xll.BCurveInt(_xll.BCurveStrip("S23","Curvedate",$A462),"Df.Mid",$A462+CL$1),"")</f>
        <v>#N/A N/A</v>
      </c>
      <c r="CM462" s="34" t="str">
        <f ca="1">IF($A462&lt;&gt;"",_xll.BCurveInt(_xll.BCurveStrip("S23","Curvedate",$A462),"Df.Mid",$A462+CM$1),"")</f>
        <v>#N/A N/A</v>
      </c>
      <c r="CN462" s="34" t="str">
        <f ca="1">IF($A462&lt;&gt;"",_xll.BCurveInt(_xll.BCurveStrip("S23","Curvedate",$A462),"Df.Mid",$A462+CN$1),"")</f>
        <v>#N/A N/A</v>
      </c>
      <c r="CO462" s="34" t="str">
        <f ca="1">IF($A462&lt;&gt;"",_xll.BCurveInt(_xll.BCurveStrip("S23","Curvedate",$A462),"Df.Mid",$A462+CO$1),"")</f>
        <v>#N/A N/A</v>
      </c>
      <c r="CP462" s="34" t="str">
        <f ca="1">IF($A462&lt;&gt;"",_xll.BCurveInt(_xll.BCurveStrip("S23","Curvedate",$A462),"Df.Mid",$A462+CP$1),"")</f>
        <v>#N/A N/A</v>
      </c>
      <c r="CQ462" s="34" t="str">
        <f ca="1">IF($A462&lt;&gt;"",_xll.BCurveInt(_xll.BCurveStrip("S23","Curvedate",$A462),"Df.Mid",$A462+CQ$1),"")</f>
        <v>#N/A N/A</v>
      </c>
      <c r="CR462" s="34" t="str">
        <f ca="1">IF($A462&lt;&gt;"",_xll.BCurveInt(_xll.BCurveStrip("S23","Curvedate",$A462),"Df.Mid",$A462+CR$1),"")</f>
        <v>#N/A N/A</v>
      </c>
      <c r="CS462" s="34" t="str">
        <f ca="1">IF($A462&lt;&gt;"",_xll.BCurveInt(_xll.BCurveStrip("S23","Curvedate",$A462),"Df.Mid",$A462+CS$1),"")</f>
        <v>#N/A N/A</v>
      </c>
      <c r="CT462" s="34" t="str">
        <f ca="1">IF($A462&lt;&gt;"",_xll.BCurveInt(_xll.BCurveStrip("S23","Curvedate",$A462),"Df.Mid",$A462+CT$1),"")</f>
        <v>#N/A N/A</v>
      </c>
      <c r="CU462" s="34" t="str">
        <f ca="1">IF($A462&lt;&gt;"",_xll.BCurveInt(_xll.BCurveStrip("S23","Curvedate",$A462),"Df.Mid",$A462+CU$1),"")</f>
        <v>#N/A N/A</v>
      </c>
      <c r="CV462" s="34" t="str">
        <f ca="1">IF($A462&lt;&gt;"",_xll.BCurveInt(_xll.BCurveStrip("S23","Curvedate",$A462),"Df.Mid",$A462+CV$1),"")</f>
        <v>#N/A N/A</v>
      </c>
      <c r="CW462" s="34" t="str">
        <f ca="1">IF($A462&lt;&gt;"",_xll.BCurveInt(_xll.BCurveStrip("S23","Curvedate",$A462),"Df.Mid",$A462+CW$1),"")</f>
        <v>#N/A N/A</v>
      </c>
      <c r="CX462" s="34" t="str">
        <f ca="1">IF($A462&lt;&gt;"",_xll.BCurveInt(_xll.BCurveStrip("S23","Curvedate",$A462),"Df.Mid",$A462+CX$1),"")</f>
        <v>#N/A N/A</v>
      </c>
      <c r="CY462" s="34" t="str">
        <f ca="1">IF($A462&lt;&gt;"",_xll.BCurveInt(_xll.BCurveStrip("S23","Curvedate",$A462),"Df.Mid",$A462+CY$1),"")</f>
        <v>#N/A N/A</v>
      </c>
      <c r="CZ462" s="34" t="str">
        <f ca="1">IF($A462&lt;&gt;"",_xll.BCurveInt(_xll.BCurveStrip("S23","Curvedate",$A462),"Df.Mid",$A462+CZ$1),"")</f>
        <v>#N/A N/A</v>
      </c>
      <c r="DA462" s="34" t="str">
        <f ca="1">IF($A462&lt;&gt;"",_xll.BCurveInt(_xll.BCurveStrip("S23","Curvedate",$A462),"Df.Mid",$A462+DA$1),"")</f>
        <v>#N/A N/A</v>
      </c>
      <c r="DB462" s="34" t="str">
        <f ca="1">IF($A462&lt;&gt;"",_xll.BCurveInt(_xll.BCurveStrip("S23","Curvedate",$A462),"Df.Mid",$A462+DB$1),"")</f>
        <v>#N/A N/A</v>
      </c>
    </row>
    <row r="463" spans="1:106" x14ac:dyDescent="0.2">
      <c r="A463" s="13">
        <f t="shared" ca="1" si="7"/>
        <v>44917</v>
      </c>
      <c r="B463" s="34" t="str">
        <f ca="1">IF($A463&lt;&gt;"",_xll.BCurveInt(_xll.BCurveStrip("S23","Curvedate",$A463),"Df.Mid",$A463+B$1),"")</f>
        <v>#N/A N/A</v>
      </c>
      <c r="C463" s="34" t="str">
        <f ca="1">IF($A463&lt;&gt;"",_xll.BCurveInt(_xll.BCurveStrip("S23","Curvedate",$A463),"Df.Mid",$A463+C$1),"")</f>
        <v>#N/A N/A</v>
      </c>
      <c r="D463" s="34" t="str">
        <f ca="1">IF($A463&lt;&gt;"",_xll.BCurveInt(_xll.BCurveStrip("S23","Curvedate",$A463),"Df.Mid",$A463+D$1),"")</f>
        <v>#N/A N/A</v>
      </c>
      <c r="E463" s="34" t="str">
        <f ca="1">IF($A463&lt;&gt;"",_xll.BCurveInt(_xll.BCurveStrip("S23","Curvedate",$A463),"Df.Mid",$A463+E$1),"")</f>
        <v>#N/A N/A</v>
      </c>
      <c r="F463" s="34" t="str">
        <f ca="1">IF($A463&lt;&gt;"",_xll.BCurveInt(_xll.BCurveStrip("S23","Curvedate",$A463),"Df.Mid",$A463+F$1),"")</f>
        <v>#N/A N/A</v>
      </c>
      <c r="G463" s="34" t="str">
        <f ca="1">IF($A463&lt;&gt;"",_xll.BCurveInt(_xll.BCurveStrip("S23","Curvedate",$A463),"Df.Mid",$A463+G$1),"")</f>
        <v>#N/A N/A</v>
      </c>
      <c r="H463" s="34" t="str">
        <f ca="1">IF($A463&lt;&gt;"",_xll.BCurveInt(_xll.BCurveStrip("S23","Curvedate",$A463),"Df.Mid",$A463+H$1),"")</f>
        <v>#N/A N/A</v>
      </c>
      <c r="I463" s="34" t="str">
        <f ca="1">IF($A463&lt;&gt;"",_xll.BCurveInt(_xll.BCurveStrip("S23","Curvedate",$A463),"Df.Mid",$A463+I$1),"")</f>
        <v>#N/A N/A</v>
      </c>
      <c r="J463" s="34" t="str">
        <f ca="1">IF($A463&lt;&gt;"",_xll.BCurveInt(_xll.BCurveStrip("S23","Curvedate",$A463),"Df.Mid",$A463+J$1),"")</f>
        <v>#N/A N/A</v>
      </c>
      <c r="K463" s="34" t="str">
        <f ca="1">IF($A463&lt;&gt;"",_xll.BCurveInt(_xll.BCurveStrip("S23","Curvedate",$A463),"Df.Mid",$A463+K$1),"")</f>
        <v>#N/A N/A</v>
      </c>
      <c r="L463" s="34" t="str">
        <f ca="1">IF($A463&lt;&gt;"",_xll.BCurveInt(_xll.BCurveStrip("S23","Curvedate",$A463),"Df.Mid",$A463+L$1),"")</f>
        <v>#N/A N/A</v>
      </c>
      <c r="M463" s="34" t="str">
        <f ca="1">IF($A463&lt;&gt;"",_xll.BCurveInt(_xll.BCurveStrip("S23","Curvedate",$A463),"Df.Mid",$A463+M$1),"")</f>
        <v>#N/A N/A</v>
      </c>
      <c r="N463" s="34" t="str">
        <f ca="1">IF($A463&lt;&gt;"",_xll.BCurveInt(_xll.BCurveStrip("S23","Curvedate",$A463),"Df.Mid",$A463+N$1),"")</f>
        <v>#N/A N/A</v>
      </c>
      <c r="O463" s="34" t="str">
        <f ca="1">IF($A463&lt;&gt;"",_xll.BCurveInt(_xll.BCurveStrip("S23","Curvedate",$A463),"Df.Mid",$A463+O$1),"")</f>
        <v>#N/A N/A</v>
      </c>
      <c r="P463" s="34" t="str">
        <f ca="1">IF($A463&lt;&gt;"",_xll.BCurveInt(_xll.BCurveStrip("S23","Curvedate",$A463),"Df.Mid",$A463+P$1),"")</f>
        <v>#N/A N/A</v>
      </c>
      <c r="Q463" s="34" t="str">
        <f ca="1">IF($A463&lt;&gt;"",_xll.BCurveInt(_xll.BCurveStrip("S23","Curvedate",$A463),"Df.Mid",$A463+Q$1),"")</f>
        <v>#N/A N/A</v>
      </c>
      <c r="R463" s="34" t="str">
        <f ca="1">IF($A463&lt;&gt;"",_xll.BCurveInt(_xll.BCurveStrip("S23","Curvedate",$A463),"Df.Mid",$A463+R$1),"")</f>
        <v>#N/A N/A</v>
      </c>
      <c r="S463" s="34" t="str">
        <f ca="1">IF($A463&lt;&gt;"",_xll.BCurveInt(_xll.BCurveStrip("S23","Curvedate",$A463),"Df.Mid",$A463+S$1),"")</f>
        <v>#N/A N/A</v>
      </c>
      <c r="T463" s="34" t="str">
        <f ca="1">IF($A463&lt;&gt;"",_xll.BCurveInt(_xll.BCurveStrip("S23","Curvedate",$A463),"Df.Mid",$A463+T$1),"")</f>
        <v>#N/A N/A</v>
      </c>
      <c r="U463" s="34" t="str">
        <f ca="1">IF($A463&lt;&gt;"",_xll.BCurveInt(_xll.BCurveStrip("S23","Curvedate",$A463),"Df.Mid",$A463+U$1),"")</f>
        <v>#N/A N/A</v>
      </c>
      <c r="V463" s="34" t="str">
        <f ca="1">IF($A463&lt;&gt;"",_xll.BCurveInt(_xll.BCurveStrip("S23","Curvedate",$A463),"Df.Mid",$A463+V$1),"")</f>
        <v>#N/A N/A</v>
      </c>
      <c r="W463" s="34" t="str">
        <f ca="1">IF($A463&lt;&gt;"",_xll.BCurveInt(_xll.BCurveStrip("S23","Curvedate",$A463),"Df.Mid",$A463+W$1),"")</f>
        <v>#N/A N/A</v>
      </c>
      <c r="X463" s="34" t="str">
        <f ca="1">IF($A463&lt;&gt;"",_xll.BCurveInt(_xll.BCurveStrip("S23","Curvedate",$A463),"Df.Mid",$A463+X$1),"")</f>
        <v>#N/A N/A</v>
      </c>
      <c r="Y463" s="34" t="str">
        <f ca="1">IF($A463&lt;&gt;"",_xll.BCurveInt(_xll.BCurveStrip("S23","Curvedate",$A463),"Df.Mid",$A463+Y$1),"")</f>
        <v>#N/A N/A</v>
      </c>
      <c r="Z463" s="34" t="str">
        <f ca="1">IF($A463&lt;&gt;"",_xll.BCurveInt(_xll.BCurveStrip("S23","Curvedate",$A463),"Df.Mid",$A463+Z$1),"")</f>
        <v>#N/A N/A</v>
      </c>
      <c r="AA463" s="34" t="str">
        <f ca="1">IF($A463&lt;&gt;"",_xll.BCurveInt(_xll.BCurveStrip("S23","Curvedate",$A463),"Df.Mid",$A463+AA$1),"")</f>
        <v>#N/A N/A</v>
      </c>
      <c r="AB463" s="34" t="str">
        <f ca="1">IF($A463&lt;&gt;"",_xll.BCurveInt(_xll.BCurveStrip("S23","Curvedate",$A463),"Df.Mid",$A463+AB$1),"")</f>
        <v>#N/A N/A</v>
      </c>
      <c r="AC463" s="34" t="str">
        <f ca="1">IF($A463&lt;&gt;"",_xll.BCurveInt(_xll.BCurveStrip("S23","Curvedate",$A463),"Df.Mid",$A463+AC$1),"")</f>
        <v>#N/A N/A</v>
      </c>
      <c r="AD463" s="34" t="str">
        <f ca="1">IF($A463&lt;&gt;"",_xll.BCurveInt(_xll.BCurveStrip("S23","Curvedate",$A463),"Df.Mid",$A463+AD$1),"")</f>
        <v>#N/A N/A</v>
      </c>
      <c r="AE463" s="34" t="str">
        <f ca="1">IF($A463&lt;&gt;"",_xll.BCurveInt(_xll.BCurveStrip("S23","Curvedate",$A463),"Df.Mid",$A463+AE$1),"")</f>
        <v>#N/A N/A</v>
      </c>
      <c r="AF463" s="34" t="str">
        <f ca="1">IF($A463&lt;&gt;"",_xll.BCurveInt(_xll.BCurveStrip("S23","Curvedate",$A463),"Df.Mid",$A463+AF$1),"")</f>
        <v>#N/A N/A</v>
      </c>
      <c r="AG463" s="34" t="str">
        <f ca="1">IF($A463&lt;&gt;"",_xll.BCurveInt(_xll.BCurveStrip("S23","Curvedate",$A463),"Df.Mid",$A463+AG$1),"")</f>
        <v>#N/A N/A</v>
      </c>
      <c r="AH463" s="34" t="str">
        <f ca="1">IF($A463&lt;&gt;"",_xll.BCurveInt(_xll.BCurveStrip("S23","Curvedate",$A463),"Df.Mid",$A463+AH$1),"")</f>
        <v>#N/A N/A</v>
      </c>
      <c r="AI463" s="34" t="str">
        <f ca="1">IF($A463&lt;&gt;"",_xll.BCurveInt(_xll.BCurveStrip("S23","Curvedate",$A463),"Df.Mid",$A463+AI$1),"")</f>
        <v>#N/A N/A</v>
      </c>
      <c r="AJ463" s="34" t="str">
        <f ca="1">IF($A463&lt;&gt;"",_xll.BCurveInt(_xll.BCurveStrip("S23","Curvedate",$A463),"Df.Mid",$A463+AJ$1),"")</f>
        <v>#N/A N/A</v>
      </c>
      <c r="AK463" s="34" t="str">
        <f ca="1">IF($A463&lt;&gt;"",_xll.BCurveInt(_xll.BCurveStrip("S23","Curvedate",$A463),"Df.Mid",$A463+AK$1),"")</f>
        <v>#N/A N/A</v>
      </c>
      <c r="AL463" s="34" t="str">
        <f ca="1">IF($A463&lt;&gt;"",_xll.BCurveInt(_xll.BCurveStrip("S23","Curvedate",$A463),"Df.Mid",$A463+AL$1),"")</f>
        <v>#N/A N/A</v>
      </c>
      <c r="AM463" s="34" t="str">
        <f ca="1">IF($A463&lt;&gt;"",_xll.BCurveInt(_xll.BCurveStrip("S23","Curvedate",$A463),"Df.Mid",$A463+AM$1),"")</f>
        <v>#N/A N/A</v>
      </c>
      <c r="AN463" s="34" t="str">
        <f ca="1">IF($A463&lt;&gt;"",_xll.BCurveInt(_xll.BCurveStrip("S23","Curvedate",$A463),"Df.Mid",$A463+AN$1),"")</f>
        <v>#N/A N/A</v>
      </c>
      <c r="AO463" s="34" t="str">
        <f ca="1">IF($A463&lt;&gt;"",_xll.BCurveInt(_xll.BCurveStrip("S23","Curvedate",$A463),"Df.Mid",$A463+AO$1),"")</f>
        <v>#N/A N/A</v>
      </c>
      <c r="AP463" s="34" t="str">
        <f ca="1">IF($A463&lt;&gt;"",_xll.BCurveInt(_xll.BCurveStrip("S23","Curvedate",$A463),"Df.Mid",$A463+AP$1),"")</f>
        <v>#N/A N/A</v>
      </c>
      <c r="AQ463" s="34" t="str">
        <f ca="1">IF($A463&lt;&gt;"",_xll.BCurveInt(_xll.BCurveStrip("S23","Curvedate",$A463),"Df.Mid",$A463+AQ$1),"")</f>
        <v>#N/A N/A</v>
      </c>
      <c r="AR463" s="34" t="str">
        <f ca="1">IF($A463&lt;&gt;"",_xll.BCurveInt(_xll.BCurveStrip("S23","Curvedate",$A463),"Df.Mid",$A463+AR$1),"")</f>
        <v>#N/A N/A</v>
      </c>
      <c r="AS463" s="34" t="str">
        <f ca="1">IF($A463&lt;&gt;"",_xll.BCurveInt(_xll.BCurveStrip("S23","Curvedate",$A463),"Df.Mid",$A463+AS$1),"")</f>
        <v>#N/A N/A</v>
      </c>
      <c r="AT463" s="34" t="str">
        <f ca="1">IF($A463&lt;&gt;"",_xll.BCurveInt(_xll.BCurveStrip("S23","Curvedate",$A463),"Df.Mid",$A463+AT$1),"")</f>
        <v>#N/A N/A</v>
      </c>
      <c r="AU463" s="34" t="str">
        <f ca="1">IF($A463&lt;&gt;"",_xll.BCurveInt(_xll.BCurveStrip("S23","Curvedate",$A463),"Df.Mid",$A463+AU$1),"")</f>
        <v>#N/A N/A</v>
      </c>
      <c r="AV463" s="34" t="str">
        <f ca="1">IF($A463&lt;&gt;"",_xll.BCurveInt(_xll.BCurveStrip("S23","Curvedate",$A463),"Df.Mid",$A463+AV$1),"")</f>
        <v>#N/A N/A</v>
      </c>
      <c r="AW463" s="34" t="str">
        <f ca="1">IF($A463&lt;&gt;"",_xll.BCurveInt(_xll.BCurveStrip("S23","Curvedate",$A463),"Df.Mid",$A463+AW$1),"")</f>
        <v>#N/A N/A</v>
      </c>
      <c r="AX463" s="34" t="str">
        <f ca="1">IF($A463&lt;&gt;"",_xll.BCurveInt(_xll.BCurveStrip("S23","Curvedate",$A463),"Df.Mid",$A463+AX$1),"")</f>
        <v>#N/A N/A</v>
      </c>
      <c r="AY463" s="34" t="str">
        <f ca="1">IF($A463&lt;&gt;"",_xll.BCurveInt(_xll.BCurveStrip("S23","Curvedate",$A463),"Df.Mid",$A463+AY$1),"")</f>
        <v>#N/A N/A</v>
      </c>
      <c r="AZ463" s="34" t="str">
        <f ca="1">IF($A463&lt;&gt;"",_xll.BCurveInt(_xll.BCurveStrip("S23","Curvedate",$A463),"Df.Mid",$A463+AZ$1),"")</f>
        <v>#N/A N/A</v>
      </c>
      <c r="BA463" s="34" t="str">
        <f ca="1">IF($A463&lt;&gt;"",_xll.BCurveInt(_xll.BCurveStrip("S23","Curvedate",$A463),"Df.Mid",$A463+BA$1),"")</f>
        <v>#N/A N/A</v>
      </c>
      <c r="BB463" s="34" t="str">
        <f ca="1">IF($A463&lt;&gt;"",_xll.BCurveInt(_xll.BCurveStrip("S23","Curvedate",$A463),"Df.Mid",$A463+BB$1),"")</f>
        <v>#N/A N/A</v>
      </c>
      <c r="BC463" s="34" t="str">
        <f ca="1">IF($A463&lt;&gt;"",_xll.BCurveInt(_xll.BCurveStrip("S23","Curvedate",$A463),"Df.Mid",$A463+BC$1),"")</f>
        <v>#N/A N/A</v>
      </c>
      <c r="BD463" s="34" t="str">
        <f ca="1">IF($A463&lt;&gt;"",_xll.BCurveInt(_xll.BCurveStrip("S23","Curvedate",$A463),"Df.Mid",$A463+BD$1),"")</f>
        <v>#N/A N/A</v>
      </c>
      <c r="BE463" s="34" t="str">
        <f ca="1">IF($A463&lt;&gt;"",_xll.BCurveInt(_xll.BCurveStrip("S23","Curvedate",$A463),"Df.Mid",$A463+BE$1),"")</f>
        <v>#N/A N/A</v>
      </c>
      <c r="BF463" s="34" t="str">
        <f ca="1">IF($A463&lt;&gt;"",_xll.BCurveInt(_xll.BCurveStrip("S23","Curvedate",$A463),"Df.Mid",$A463+BF$1),"")</f>
        <v>#N/A N/A</v>
      </c>
      <c r="BG463" s="34" t="str">
        <f ca="1">IF($A463&lt;&gt;"",_xll.BCurveInt(_xll.BCurveStrip("S23","Curvedate",$A463),"Df.Mid",$A463+BG$1),"")</f>
        <v>#N/A N/A</v>
      </c>
      <c r="BH463" s="34" t="str">
        <f ca="1">IF($A463&lt;&gt;"",_xll.BCurveInt(_xll.BCurveStrip("S23","Curvedate",$A463),"Df.Mid",$A463+BH$1),"")</f>
        <v>#N/A N/A</v>
      </c>
      <c r="BI463" s="34" t="str">
        <f ca="1">IF($A463&lt;&gt;"",_xll.BCurveInt(_xll.BCurveStrip("S23","Curvedate",$A463),"Df.Mid",$A463+BI$1),"")</f>
        <v>#N/A N/A</v>
      </c>
      <c r="BJ463" s="34" t="str">
        <f ca="1">IF($A463&lt;&gt;"",_xll.BCurveInt(_xll.BCurveStrip("S23","Curvedate",$A463),"Df.Mid",$A463+BJ$1),"")</f>
        <v>#N/A N/A</v>
      </c>
      <c r="BK463" s="34" t="str">
        <f ca="1">IF($A463&lt;&gt;"",_xll.BCurveInt(_xll.BCurveStrip("S23","Curvedate",$A463),"Df.Mid",$A463+BK$1),"")</f>
        <v>#N/A N/A</v>
      </c>
      <c r="BL463" s="34" t="str">
        <f ca="1">IF($A463&lt;&gt;"",_xll.BCurveInt(_xll.BCurveStrip("S23","Curvedate",$A463),"Df.Mid",$A463+BL$1),"")</f>
        <v>#N/A N/A</v>
      </c>
      <c r="BM463" s="34" t="str">
        <f ca="1">IF($A463&lt;&gt;"",_xll.BCurveInt(_xll.BCurveStrip("S23","Curvedate",$A463),"Df.Mid",$A463+BM$1),"")</f>
        <v>#N/A N/A</v>
      </c>
      <c r="BN463" s="34" t="str">
        <f ca="1">IF($A463&lt;&gt;"",_xll.BCurveInt(_xll.BCurveStrip("S23","Curvedate",$A463),"Df.Mid",$A463+BN$1),"")</f>
        <v>#N/A N/A</v>
      </c>
      <c r="BO463" s="34" t="str">
        <f ca="1">IF($A463&lt;&gt;"",_xll.BCurveInt(_xll.BCurveStrip("S23","Curvedate",$A463),"Df.Mid",$A463+BO$1),"")</f>
        <v>#N/A N/A</v>
      </c>
      <c r="BP463" s="34" t="str">
        <f ca="1">IF($A463&lt;&gt;"",_xll.BCurveInt(_xll.BCurveStrip("S23","Curvedate",$A463),"Df.Mid",$A463+BP$1),"")</f>
        <v>#N/A N/A</v>
      </c>
      <c r="BQ463" s="34" t="str">
        <f ca="1">IF($A463&lt;&gt;"",_xll.BCurveInt(_xll.BCurveStrip("S23","Curvedate",$A463),"Df.Mid",$A463+BQ$1),"")</f>
        <v>#N/A N/A</v>
      </c>
      <c r="BR463" s="34" t="str">
        <f ca="1">IF($A463&lt;&gt;"",_xll.BCurveInt(_xll.BCurveStrip("S23","Curvedate",$A463),"Df.Mid",$A463+BR$1),"")</f>
        <v>#N/A N/A</v>
      </c>
      <c r="BS463" s="34" t="str">
        <f ca="1">IF($A463&lt;&gt;"",_xll.BCurveInt(_xll.BCurveStrip("S23","Curvedate",$A463),"Df.Mid",$A463+BS$1),"")</f>
        <v>#N/A N/A</v>
      </c>
      <c r="BT463" s="34" t="str">
        <f ca="1">IF($A463&lt;&gt;"",_xll.BCurveInt(_xll.BCurveStrip("S23","Curvedate",$A463),"Df.Mid",$A463+BT$1),"")</f>
        <v>#N/A N/A</v>
      </c>
      <c r="BU463" s="34" t="str">
        <f ca="1">IF($A463&lt;&gt;"",_xll.BCurveInt(_xll.BCurveStrip("S23","Curvedate",$A463),"Df.Mid",$A463+BU$1),"")</f>
        <v>#N/A N/A</v>
      </c>
      <c r="BV463" s="34" t="str">
        <f ca="1">IF($A463&lt;&gt;"",_xll.BCurveInt(_xll.BCurveStrip("S23","Curvedate",$A463),"Df.Mid",$A463+BV$1),"")</f>
        <v>#N/A N/A</v>
      </c>
      <c r="BW463" s="34" t="str">
        <f ca="1">IF($A463&lt;&gt;"",_xll.BCurveInt(_xll.BCurveStrip("S23","Curvedate",$A463),"Df.Mid",$A463+BW$1),"")</f>
        <v>#N/A N/A</v>
      </c>
      <c r="BX463" s="34" t="str">
        <f ca="1">IF($A463&lt;&gt;"",_xll.BCurveInt(_xll.BCurveStrip("S23","Curvedate",$A463),"Df.Mid",$A463+BX$1),"")</f>
        <v>#N/A N/A</v>
      </c>
      <c r="BY463" s="34" t="str">
        <f ca="1">IF($A463&lt;&gt;"",_xll.BCurveInt(_xll.BCurveStrip("S23","Curvedate",$A463),"Df.Mid",$A463+BY$1),"")</f>
        <v>#N/A N/A</v>
      </c>
      <c r="BZ463" s="34" t="str">
        <f ca="1">IF($A463&lt;&gt;"",_xll.BCurveInt(_xll.BCurveStrip("S23","Curvedate",$A463),"Df.Mid",$A463+BZ$1),"")</f>
        <v>#N/A N/A</v>
      </c>
      <c r="CA463" s="34" t="str">
        <f ca="1">IF($A463&lt;&gt;"",_xll.BCurveInt(_xll.BCurveStrip("S23","Curvedate",$A463),"Df.Mid",$A463+CA$1),"")</f>
        <v>#N/A N/A</v>
      </c>
      <c r="CB463" s="34" t="str">
        <f ca="1">IF($A463&lt;&gt;"",_xll.BCurveInt(_xll.BCurveStrip("S23","Curvedate",$A463),"Df.Mid",$A463+CB$1),"")</f>
        <v>#N/A N/A</v>
      </c>
      <c r="CC463" s="34" t="str">
        <f ca="1">IF($A463&lt;&gt;"",_xll.BCurveInt(_xll.BCurveStrip("S23","Curvedate",$A463),"Df.Mid",$A463+CC$1),"")</f>
        <v>#N/A N/A</v>
      </c>
      <c r="CD463" s="34" t="str">
        <f ca="1">IF($A463&lt;&gt;"",_xll.BCurveInt(_xll.BCurveStrip("S23","Curvedate",$A463),"Df.Mid",$A463+CD$1),"")</f>
        <v>#N/A N/A</v>
      </c>
      <c r="CE463" s="34" t="str">
        <f ca="1">IF($A463&lt;&gt;"",_xll.BCurveInt(_xll.BCurveStrip("S23","Curvedate",$A463),"Df.Mid",$A463+CE$1),"")</f>
        <v>#N/A N/A</v>
      </c>
      <c r="CF463" s="34" t="str">
        <f ca="1">IF($A463&lt;&gt;"",_xll.BCurveInt(_xll.BCurveStrip("S23","Curvedate",$A463),"Df.Mid",$A463+CF$1),"")</f>
        <v>#N/A N/A</v>
      </c>
      <c r="CG463" s="34" t="str">
        <f ca="1">IF($A463&lt;&gt;"",_xll.BCurveInt(_xll.BCurveStrip("S23","Curvedate",$A463),"Df.Mid",$A463+CG$1),"")</f>
        <v>#N/A N/A</v>
      </c>
      <c r="CH463" s="34" t="str">
        <f ca="1">IF($A463&lt;&gt;"",_xll.BCurveInt(_xll.BCurveStrip("S23","Curvedate",$A463),"Df.Mid",$A463+CH$1),"")</f>
        <v>#N/A N/A</v>
      </c>
      <c r="CI463" s="34" t="str">
        <f ca="1">IF($A463&lt;&gt;"",_xll.BCurveInt(_xll.BCurveStrip("S23","Curvedate",$A463),"Df.Mid",$A463+CI$1),"")</f>
        <v>#N/A N/A</v>
      </c>
      <c r="CJ463" s="34" t="str">
        <f ca="1">IF($A463&lt;&gt;"",_xll.BCurveInt(_xll.BCurveStrip("S23","Curvedate",$A463),"Df.Mid",$A463+CJ$1),"")</f>
        <v>#N/A N/A</v>
      </c>
      <c r="CK463" s="34" t="str">
        <f ca="1">IF($A463&lt;&gt;"",_xll.BCurveInt(_xll.BCurveStrip("S23","Curvedate",$A463),"Df.Mid",$A463+CK$1),"")</f>
        <v>#N/A N/A</v>
      </c>
      <c r="CL463" s="34" t="str">
        <f ca="1">IF($A463&lt;&gt;"",_xll.BCurveInt(_xll.BCurveStrip("S23","Curvedate",$A463),"Df.Mid",$A463+CL$1),"")</f>
        <v>#N/A N/A</v>
      </c>
      <c r="CM463" s="34" t="str">
        <f ca="1">IF($A463&lt;&gt;"",_xll.BCurveInt(_xll.BCurveStrip("S23","Curvedate",$A463),"Df.Mid",$A463+CM$1),"")</f>
        <v>#N/A N/A</v>
      </c>
      <c r="CN463" s="34" t="str">
        <f ca="1">IF($A463&lt;&gt;"",_xll.BCurveInt(_xll.BCurveStrip("S23","Curvedate",$A463),"Df.Mid",$A463+CN$1),"")</f>
        <v>#N/A N/A</v>
      </c>
      <c r="CO463" s="34" t="str">
        <f ca="1">IF($A463&lt;&gt;"",_xll.BCurveInt(_xll.BCurveStrip("S23","Curvedate",$A463),"Df.Mid",$A463+CO$1),"")</f>
        <v>#N/A N/A</v>
      </c>
      <c r="CP463" s="34" t="str">
        <f ca="1">IF($A463&lt;&gt;"",_xll.BCurveInt(_xll.BCurveStrip("S23","Curvedate",$A463),"Df.Mid",$A463+CP$1),"")</f>
        <v>#N/A N/A</v>
      </c>
      <c r="CQ463" s="34" t="str">
        <f ca="1">IF($A463&lt;&gt;"",_xll.BCurveInt(_xll.BCurveStrip("S23","Curvedate",$A463),"Df.Mid",$A463+CQ$1),"")</f>
        <v>#N/A N/A</v>
      </c>
      <c r="CR463" s="34" t="str">
        <f ca="1">IF($A463&lt;&gt;"",_xll.BCurveInt(_xll.BCurveStrip("S23","Curvedate",$A463),"Df.Mid",$A463+CR$1),"")</f>
        <v>#N/A N/A</v>
      </c>
      <c r="CS463" s="34" t="str">
        <f ca="1">IF($A463&lt;&gt;"",_xll.BCurveInt(_xll.BCurveStrip("S23","Curvedate",$A463),"Df.Mid",$A463+CS$1),"")</f>
        <v>#N/A N/A</v>
      </c>
      <c r="CT463" s="34" t="str">
        <f ca="1">IF($A463&lt;&gt;"",_xll.BCurveInt(_xll.BCurveStrip("S23","Curvedate",$A463),"Df.Mid",$A463+CT$1),"")</f>
        <v>#N/A N/A</v>
      </c>
      <c r="CU463" s="34" t="str">
        <f ca="1">IF($A463&lt;&gt;"",_xll.BCurveInt(_xll.BCurveStrip("S23","Curvedate",$A463),"Df.Mid",$A463+CU$1),"")</f>
        <v>#N/A N/A</v>
      </c>
      <c r="CV463" s="34" t="str">
        <f ca="1">IF($A463&lt;&gt;"",_xll.BCurveInt(_xll.BCurveStrip("S23","Curvedate",$A463),"Df.Mid",$A463+CV$1),"")</f>
        <v>#N/A N/A</v>
      </c>
      <c r="CW463" s="34" t="str">
        <f ca="1">IF($A463&lt;&gt;"",_xll.BCurveInt(_xll.BCurveStrip("S23","Curvedate",$A463),"Df.Mid",$A463+CW$1),"")</f>
        <v>#N/A N/A</v>
      </c>
      <c r="CX463" s="34" t="str">
        <f ca="1">IF($A463&lt;&gt;"",_xll.BCurveInt(_xll.BCurveStrip("S23","Curvedate",$A463),"Df.Mid",$A463+CX$1),"")</f>
        <v>#N/A N/A</v>
      </c>
      <c r="CY463" s="34" t="str">
        <f ca="1">IF($A463&lt;&gt;"",_xll.BCurveInt(_xll.BCurveStrip("S23","Curvedate",$A463),"Df.Mid",$A463+CY$1),"")</f>
        <v>#N/A N/A</v>
      </c>
      <c r="CZ463" s="34" t="str">
        <f ca="1">IF($A463&lt;&gt;"",_xll.BCurveInt(_xll.BCurveStrip("S23","Curvedate",$A463),"Df.Mid",$A463+CZ$1),"")</f>
        <v>#N/A N/A</v>
      </c>
      <c r="DA463" s="34" t="str">
        <f ca="1">IF($A463&lt;&gt;"",_xll.BCurveInt(_xll.BCurveStrip("S23","Curvedate",$A463),"Df.Mid",$A463+DA$1),"")</f>
        <v>#N/A N/A</v>
      </c>
      <c r="DB463" s="34" t="str">
        <f ca="1">IF($A463&lt;&gt;"",_xll.BCurveInt(_xll.BCurveStrip("S23","Curvedate",$A463),"Df.Mid",$A463+DB$1),"")</f>
        <v>#N/A N/A</v>
      </c>
    </row>
    <row r="464" spans="1:106" x14ac:dyDescent="0.2">
      <c r="A464" s="13">
        <f t="shared" ca="1" si="7"/>
        <v>44918</v>
      </c>
      <c r="B464" s="34" t="str">
        <f ca="1">IF($A464&lt;&gt;"",_xll.BCurveInt(_xll.BCurveStrip("S23","Curvedate",$A464),"Df.Mid",$A464+B$1),"")</f>
        <v>#N/A N/A</v>
      </c>
      <c r="C464" s="34" t="str">
        <f ca="1">IF($A464&lt;&gt;"",_xll.BCurveInt(_xll.BCurveStrip("S23","Curvedate",$A464),"Df.Mid",$A464+C$1),"")</f>
        <v>#N/A N/A</v>
      </c>
      <c r="D464" s="34" t="str">
        <f ca="1">IF($A464&lt;&gt;"",_xll.BCurveInt(_xll.BCurveStrip("S23","Curvedate",$A464),"Df.Mid",$A464+D$1),"")</f>
        <v>#N/A N/A</v>
      </c>
      <c r="E464" s="34" t="str">
        <f ca="1">IF($A464&lt;&gt;"",_xll.BCurveInt(_xll.BCurveStrip("S23","Curvedate",$A464),"Df.Mid",$A464+E$1),"")</f>
        <v>#N/A N/A</v>
      </c>
      <c r="F464" s="34" t="str">
        <f ca="1">IF($A464&lt;&gt;"",_xll.BCurveInt(_xll.BCurveStrip("S23","Curvedate",$A464),"Df.Mid",$A464+F$1),"")</f>
        <v>#N/A N/A</v>
      </c>
      <c r="G464" s="34" t="str">
        <f ca="1">IF($A464&lt;&gt;"",_xll.BCurveInt(_xll.BCurveStrip("S23","Curvedate",$A464),"Df.Mid",$A464+G$1),"")</f>
        <v>#N/A N/A</v>
      </c>
      <c r="H464" s="34" t="str">
        <f ca="1">IF($A464&lt;&gt;"",_xll.BCurveInt(_xll.BCurveStrip("S23","Curvedate",$A464),"Df.Mid",$A464+H$1),"")</f>
        <v>#N/A N/A</v>
      </c>
      <c r="I464" s="34" t="str">
        <f ca="1">IF($A464&lt;&gt;"",_xll.BCurveInt(_xll.BCurveStrip("S23","Curvedate",$A464),"Df.Mid",$A464+I$1),"")</f>
        <v>#N/A N/A</v>
      </c>
      <c r="J464" s="34" t="str">
        <f ca="1">IF($A464&lt;&gt;"",_xll.BCurveInt(_xll.BCurveStrip("S23","Curvedate",$A464),"Df.Mid",$A464+J$1),"")</f>
        <v>#N/A N/A</v>
      </c>
      <c r="K464" s="34" t="str">
        <f ca="1">IF($A464&lt;&gt;"",_xll.BCurveInt(_xll.BCurveStrip("S23","Curvedate",$A464),"Df.Mid",$A464+K$1),"")</f>
        <v>#N/A N/A</v>
      </c>
      <c r="L464" s="34" t="str">
        <f ca="1">IF($A464&lt;&gt;"",_xll.BCurveInt(_xll.BCurveStrip("S23","Curvedate",$A464),"Df.Mid",$A464+L$1),"")</f>
        <v>#N/A N/A</v>
      </c>
      <c r="M464" s="34" t="str">
        <f ca="1">IF($A464&lt;&gt;"",_xll.BCurveInt(_xll.BCurveStrip("S23","Curvedate",$A464),"Df.Mid",$A464+M$1),"")</f>
        <v>#N/A N/A</v>
      </c>
      <c r="N464" s="34" t="str">
        <f ca="1">IF($A464&lt;&gt;"",_xll.BCurveInt(_xll.BCurveStrip("S23","Curvedate",$A464),"Df.Mid",$A464+N$1),"")</f>
        <v>#N/A N/A</v>
      </c>
      <c r="O464" s="34" t="str">
        <f ca="1">IF($A464&lt;&gt;"",_xll.BCurveInt(_xll.BCurveStrip("S23","Curvedate",$A464),"Df.Mid",$A464+O$1),"")</f>
        <v>#N/A N/A</v>
      </c>
      <c r="P464" s="34" t="str">
        <f ca="1">IF($A464&lt;&gt;"",_xll.BCurveInt(_xll.BCurveStrip("S23","Curvedate",$A464),"Df.Mid",$A464+P$1),"")</f>
        <v>#N/A N/A</v>
      </c>
      <c r="Q464" s="34" t="str">
        <f ca="1">IF($A464&lt;&gt;"",_xll.BCurveInt(_xll.BCurveStrip("S23","Curvedate",$A464),"Df.Mid",$A464+Q$1),"")</f>
        <v>#N/A N/A</v>
      </c>
      <c r="R464" s="34" t="str">
        <f ca="1">IF($A464&lt;&gt;"",_xll.BCurveInt(_xll.BCurveStrip("S23","Curvedate",$A464),"Df.Mid",$A464+R$1),"")</f>
        <v>#N/A N/A</v>
      </c>
      <c r="S464" s="34" t="str">
        <f ca="1">IF($A464&lt;&gt;"",_xll.BCurveInt(_xll.BCurveStrip("S23","Curvedate",$A464),"Df.Mid",$A464+S$1),"")</f>
        <v>#N/A N/A</v>
      </c>
      <c r="T464" s="34" t="str">
        <f ca="1">IF($A464&lt;&gt;"",_xll.BCurveInt(_xll.BCurveStrip("S23","Curvedate",$A464),"Df.Mid",$A464+T$1),"")</f>
        <v>#N/A N/A</v>
      </c>
      <c r="U464" s="34" t="str">
        <f ca="1">IF($A464&lt;&gt;"",_xll.BCurveInt(_xll.BCurveStrip("S23","Curvedate",$A464),"Df.Mid",$A464+U$1),"")</f>
        <v>#N/A N/A</v>
      </c>
      <c r="V464" s="34" t="str">
        <f ca="1">IF($A464&lt;&gt;"",_xll.BCurveInt(_xll.BCurveStrip("S23","Curvedate",$A464),"Df.Mid",$A464+V$1),"")</f>
        <v>#N/A N/A</v>
      </c>
      <c r="W464" s="34" t="str">
        <f ca="1">IF($A464&lt;&gt;"",_xll.BCurveInt(_xll.BCurveStrip("S23","Curvedate",$A464),"Df.Mid",$A464+W$1),"")</f>
        <v>#N/A N/A</v>
      </c>
      <c r="X464" s="34" t="str">
        <f ca="1">IF($A464&lt;&gt;"",_xll.BCurveInt(_xll.BCurveStrip("S23","Curvedate",$A464),"Df.Mid",$A464+X$1),"")</f>
        <v>#N/A N/A</v>
      </c>
      <c r="Y464" s="34" t="str">
        <f ca="1">IF($A464&lt;&gt;"",_xll.BCurveInt(_xll.BCurveStrip("S23","Curvedate",$A464),"Df.Mid",$A464+Y$1),"")</f>
        <v>#N/A N/A</v>
      </c>
      <c r="Z464" s="34" t="str">
        <f ca="1">IF($A464&lt;&gt;"",_xll.BCurveInt(_xll.BCurveStrip("S23","Curvedate",$A464),"Df.Mid",$A464+Z$1),"")</f>
        <v>#N/A N/A</v>
      </c>
      <c r="AA464" s="34" t="str">
        <f ca="1">IF($A464&lt;&gt;"",_xll.BCurveInt(_xll.BCurveStrip("S23","Curvedate",$A464),"Df.Mid",$A464+AA$1),"")</f>
        <v>#N/A N/A</v>
      </c>
      <c r="AB464" s="34" t="str">
        <f ca="1">IF($A464&lt;&gt;"",_xll.BCurveInt(_xll.BCurveStrip("S23","Curvedate",$A464),"Df.Mid",$A464+AB$1),"")</f>
        <v>#N/A N/A</v>
      </c>
      <c r="AC464" s="34" t="str">
        <f ca="1">IF($A464&lt;&gt;"",_xll.BCurveInt(_xll.BCurveStrip("S23","Curvedate",$A464),"Df.Mid",$A464+AC$1),"")</f>
        <v>#N/A N/A</v>
      </c>
      <c r="AD464" s="34" t="str">
        <f ca="1">IF($A464&lt;&gt;"",_xll.BCurveInt(_xll.BCurveStrip("S23","Curvedate",$A464),"Df.Mid",$A464+AD$1),"")</f>
        <v>#N/A N/A</v>
      </c>
      <c r="AE464" s="34" t="str">
        <f ca="1">IF($A464&lt;&gt;"",_xll.BCurveInt(_xll.BCurveStrip("S23","Curvedate",$A464),"Df.Mid",$A464+AE$1),"")</f>
        <v>#N/A N/A</v>
      </c>
      <c r="AF464" s="34" t="str">
        <f ca="1">IF($A464&lt;&gt;"",_xll.BCurveInt(_xll.BCurveStrip("S23","Curvedate",$A464),"Df.Mid",$A464+AF$1),"")</f>
        <v>#N/A N/A</v>
      </c>
      <c r="AG464" s="34" t="str">
        <f ca="1">IF($A464&lt;&gt;"",_xll.BCurveInt(_xll.BCurveStrip("S23","Curvedate",$A464),"Df.Mid",$A464+AG$1),"")</f>
        <v>#N/A N/A</v>
      </c>
      <c r="AH464" s="34" t="str">
        <f ca="1">IF($A464&lt;&gt;"",_xll.BCurveInt(_xll.BCurveStrip("S23","Curvedate",$A464),"Df.Mid",$A464+AH$1),"")</f>
        <v>#N/A N/A</v>
      </c>
      <c r="AI464" s="34" t="str">
        <f ca="1">IF($A464&lt;&gt;"",_xll.BCurveInt(_xll.BCurveStrip("S23","Curvedate",$A464),"Df.Mid",$A464+AI$1),"")</f>
        <v>#N/A N/A</v>
      </c>
      <c r="AJ464" s="34" t="str">
        <f ca="1">IF($A464&lt;&gt;"",_xll.BCurveInt(_xll.BCurveStrip("S23","Curvedate",$A464),"Df.Mid",$A464+AJ$1),"")</f>
        <v>#N/A N/A</v>
      </c>
      <c r="AK464" s="34" t="str">
        <f ca="1">IF($A464&lt;&gt;"",_xll.BCurveInt(_xll.BCurveStrip("S23","Curvedate",$A464),"Df.Mid",$A464+AK$1),"")</f>
        <v>#N/A N/A</v>
      </c>
      <c r="AL464" s="34" t="str">
        <f ca="1">IF($A464&lt;&gt;"",_xll.BCurveInt(_xll.BCurveStrip("S23","Curvedate",$A464),"Df.Mid",$A464+AL$1),"")</f>
        <v>#N/A N/A</v>
      </c>
      <c r="AM464" s="34" t="str">
        <f ca="1">IF($A464&lt;&gt;"",_xll.BCurveInt(_xll.BCurveStrip("S23","Curvedate",$A464),"Df.Mid",$A464+AM$1),"")</f>
        <v>#N/A N/A</v>
      </c>
      <c r="AN464" s="34" t="str">
        <f ca="1">IF($A464&lt;&gt;"",_xll.BCurveInt(_xll.BCurveStrip("S23","Curvedate",$A464),"Df.Mid",$A464+AN$1),"")</f>
        <v>#N/A N/A</v>
      </c>
      <c r="AO464" s="34" t="str">
        <f ca="1">IF($A464&lt;&gt;"",_xll.BCurveInt(_xll.BCurveStrip("S23","Curvedate",$A464),"Df.Mid",$A464+AO$1),"")</f>
        <v>#N/A N/A</v>
      </c>
      <c r="AP464" s="34" t="str">
        <f ca="1">IF($A464&lt;&gt;"",_xll.BCurveInt(_xll.BCurveStrip("S23","Curvedate",$A464),"Df.Mid",$A464+AP$1),"")</f>
        <v>#N/A N/A</v>
      </c>
      <c r="AQ464" s="34" t="str">
        <f ca="1">IF($A464&lt;&gt;"",_xll.BCurveInt(_xll.BCurveStrip("S23","Curvedate",$A464),"Df.Mid",$A464+AQ$1),"")</f>
        <v>#N/A N/A</v>
      </c>
      <c r="AR464" s="34" t="str">
        <f ca="1">IF($A464&lt;&gt;"",_xll.BCurveInt(_xll.BCurveStrip("S23","Curvedate",$A464),"Df.Mid",$A464+AR$1),"")</f>
        <v>#N/A N/A</v>
      </c>
      <c r="AS464" s="34" t="str">
        <f ca="1">IF($A464&lt;&gt;"",_xll.BCurveInt(_xll.BCurveStrip("S23","Curvedate",$A464),"Df.Mid",$A464+AS$1),"")</f>
        <v>#N/A N/A</v>
      </c>
      <c r="AT464" s="34" t="str">
        <f ca="1">IF($A464&lt;&gt;"",_xll.BCurveInt(_xll.BCurveStrip("S23","Curvedate",$A464),"Df.Mid",$A464+AT$1),"")</f>
        <v>#N/A N/A</v>
      </c>
      <c r="AU464" s="34" t="str">
        <f ca="1">IF($A464&lt;&gt;"",_xll.BCurveInt(_xll.BCurveStrip("S23","Curvedate",$A464),"Df.Mid",$A464+AU$1),"")</f>
        <v>#N/A N/A</v>
      </c>
      <c r="AV464" s="34" t="str">
        <f ca="1">IF($A464&lt;&gt;"",_xll.BCurveInt(_xll.BCurveStrip("S23","Curvedate",$A464),"Df.Mid",$A464+AV$1),"")</f>
        <v>#N/A N/A</v>
      </c>
      <c r="AW464" s="34" t="str">
        <f ca="1">IF($A464&lt;&gt;"",_xll.BCurveInt(_xll.BCurveStrip("S23","Curvedate",$A464),"Df.Mid",$A464+AW$1),"")</f>
        <v>#N/A N/A</v>
      </c>
      <c r="AX464" s="34" t="str">
        <f ca="1">IF($A464&lt;&gt;"",_xll.BCurveInt(_xll.BCurveStrip("S23","Curvedate",$A464),"Df.Mid",$A464+AX$1),"")</f>
        <v>#N/A N/A</v>
      </c>
      <c r="AY464" s="34" t="str">
        <f ca="1">IF($A464&lt;&gt;"",_xll.BCurveInt(_xll.BCurveStrip("S23","Curvedate",$A464),"Df.Mid",$A464+AY$1),"")</f>
        <v>#N/A N/A</v>
      </c>
      <c r="AZ464" s="34" t="str">
        <f ca="1">IF($A464&lt;&gt;"",_xll.BCurveInt(_xll.BCurveStrip("S23","Curvedate",$A464),"Df.Mid",$A464+AZ$1),"")</f>
        <v>#N/A N/A</v>
      </c>
      <c r="BA464" s="34" t="str">
        <f ca="1">IF($A464&lt;&gt;"",_xll.BCurveInt(_xll.BCurveStrip("S23","Curvedate",$A464),"Df.Mid",$A464+BA$1),"")</f>
        <v>#N/A N/A</v>
      </c>
      <c r="BB464" s="34" t="str">
        <f ca="1">IF($A464&lt;&gt;"",_xll.BCurveInt(_xll.BCurveStrip("S23","Curvedate",$A464),"Df.Mid",$A464+BB$1),"")</f>
        <v>#N/A N/A</v>
      </c>
      <c r="BC464" s="34" t="str">
        <f ca="1">IF($A464&lt;&gt;"",_xll.BCurveInt(_xll.BCurveStrip("S23","Curvedate",$A464),"Df.Mid",$A464+BC$1),"")</f>
        <v>#N/A N/A</v>
      </c>
      <c r="BD464" s="34" t="str">
        <f ca="1">IF($A464&lt;&gt;"",_xll.BCurveInt(_xll.BCurveStrip("S23","Curvedate",$A464),"Df.Mid",$A464+BD$1),"")</f>
        <v>#N/A N/A</v>
      </c>
      <c r="BE464" s="34" t="str">
        <f ca="1">IF($A464&lt;&gt;"",_xll.BCurveInt(_xll.BCurveStrip("S23","Curvedate",$A464),"Df.Mid",$A464+BE$1),"")</f>
        <v>#N/A N/A</v>
      </c>
      <c r="BF464" s="34" t="str">
        <f ca="1">IF($A464&lt;&gt;"",_xll.BCurveInt(_xll.BCurveStrip("S23","Curvedate",$A464),"Df.Mid",$A464+BF$1),"")</f>
        <v>#N/A N/A</v>
      </c>
      <c r="BG464" s="34" t="str">
        <f ca="1">IF($A464&lt;&gt;"",_xll.BCurveInt(_xll.BCurveStrip("S23","Curvedate",$A464),"Df.Mid",$A464+BG$1),"")</f>
        <v>#N/A N/A</v>
      </c>
      <c r="BH464" s="34" t="str">
        <f ca="1">IF($A464&lt;&gt;"",_xll.BCurveInt(_xll.BCurveStrip("S23","Curvedate",$A464),"Df.Mid",$A464+BH$1),"")</f>
        <v>#N/A N/A</v>
      </c>
      <c r="BI464" s="34" t="str">
        <f ca="1">IF($A464&lt;&gt;"",_xll.BCurveInt(_xll.BCurveStrip("S23","Curvedate",$A464),"Df.Mid",$A464+BI$1),"")</f>
        <v>#N/A N/A</v>
      </c>
      <c r="BJ464" s="34" t="str">
        <f ca="1">IF($A464&lt;&gt;"",_xll.BCurveInt(_xll.BCurveStrip("S23","Curvedate",$A464),"Df.Mid",$A464+BJ$1),"")</f>
        <v>#N/A N/A</v>
      </c>
      <c r="BK464" s="34" t="str">
        <f ca="1">IF($A464&lt;&gt;"",_xll.BCurveInt(_xll.BCurveStrip("S23","Curvedate",$A464),"Df.Mid",$A464+BK$1),"")</f>
        <v>#N/A N/A</v>
      </c>
      <c r="BL464" s="34" t="str">
        <f ca="1">IF($A464&lt;&gt;"",_xll.BCurveInt(_xll.BCurveStrip("S23","Curvedate",$A464),"Df.Mid",$A464+BL$1),"")</f>
        <v>#N/A N/A</v>
      </c>
      <c r="BM464" s="34" t="str">
        <f ca="1">IF($A464&lt;&gt;"",_xll.BCurveInt(_xll.BCurveStrip("S23","Curvedate",$A464),"Df.Mid",$A464+BM$1),"")</f>
        <v>#N/A N/A</v>
      </c>
      <c r="BN464" s="34" t="str">
        <f ca="1">IF($A464&lt;&gt;"",_xll.BCurveInt(_xll.BCurveStrip("S23","Curvedate",$A464),"Df.Mid",$A464+BN$1),"")</f>
        <v>#N/A N/A</v>
      </c>
      <c r="BO464" s="34" t="str">
        <f ca="1">IF($A464&lt;&gt;"",_xll.BCurveInt(_xll.BCurveStrip("S23","Curvedate",$A464),"Df.Mid",$A464+BO$1),"")</f>
        <v>#N/A N/A</v>
      </c>
      <c r="BP464" s="34" t="str">
        <f ca="1">IF($A464&lt;&gt;"",_xll.BCurveInt(_xll.BCurveStrip("S23","Curvedate",$A464),"Df.Mid",$A464+BP$1),"")</f>
        <v>#N/A N/A</v>
      </c>
      <c r="BQ464" s="34" t="str">
        <f ca="1">IF($A464&lt;&gt;"",_xll.BCurveInt(_xll.BCurveStrip("S23","Curvedate",$A464),"Df.Mid",$A464+BQ$1),"")</f>
        <v>#N/A N/A</v>
      </c>
      <c r="BR464" s="34" t="str">
        <f ca="1">IF($A464&lt;&gt;"",_xll.BCurveInt(_xll.BCurveStrip("S23","Curvedate",$A464),"Df.Mid",$A464+BR$1),"")</f>
        <v>#N/A N/A</v>
      </c>
      <c r="BS464" s="34" t="str">
        <f ca="1">IF($A464&lt;&gt;"",_xll.BCurveInt(_xll.BCurveStrip("S23","Curvedate",$A464),"Df.Mid",$A464+BS$1),"")</f>
        <v>#N/A N/A</v>
      </c>
      <c r="BT464" s="34" t="str">
        <f ca="1">IF($A464&lt;&gt;"",_xll.BCurveInt(_xll.BCurveStrip("S23","Curvedate",$A464),"Df.Mid",$A464+BT$1),"")</f>
        <v>#N/A N/A</v>
      </c>
      <c r="BU464" s="34" t="str">
        <f ca="1">IF($A464&lt;&gt;"",_xll.BCurveInt(_xll.BCurveStrip("S23","Curvedate",$A464),"Df.Mid",$A464+BU$1),"")</f>
        <v>#N/A N/A</v>
      </c>
      <c r="BV464" s="34" t="str">
        <f ca="1">IF($A464&lt;&gt;"",_xll.BCurveInt(_xll.BCurveStrip("S23","Curvedate",$A464),"Df.Mid",$A464+BV$1),"")</f>
        <v>#N/A N/A</v>
      </c>
      <c r="BW464" s="34" t="str">
        <f ca="1">IF($A464&lt;&gt;"",_xll.BCurveInt(_xll.BCurveStrip("S23","Curvedate",$A464),"Df.Mid",$A464+BW$1),"")</f>
        <v>#N/A N/A</v>
      </c>
      <c r="BX464" s="34" t="str">
        <f ca="1">IF($A464&lt;&gt;"",_xll.BCurveInt(_xll.BCurveStrip("S23","Curvedate",$A464),"Df.Mid",$A464+BX$1),"")</f>
        <v>#N/A N/A</v>
      </c>
      <c r="BY464" s="34" t="str">
        <f ca="1">IF($A464&lt;&gt;"",_xll.BCurveInt(_xll.BCurveStrip("S23","Curvedate",$A464),"Df.Mid",$A464+BY$1),"")</f>
        <v>#N/A N/A</v>
      </c>
      <c r="BZ464" s="34" t="str">
        <f ca="1">IF($A464&lt;&gt;"",_xll.BCurveInt(_xll.BCurveStrip("S23","Curvedate",$A464),"Df.Mid",$A464+BZ$1),"")</f>
        <v>#N/A N/A</v>
      </c>
      <c r="CA464" s="34" t="str">
        <f ca="1">IF($A464&lt;&gt;"",_xll.BCurveInt(_xll.BCurveStrip("S23","Curvedate",$A464),"Df.Mid",$A464+CA$1),"")</f>
        <v>#N/A N/A</v>
      </c>
      <c r="CB464" s="34" t="str">
        <f ca="1">IF($A464&lt;&gt;"",_xll.BCurveInt(_xll.BCurveStrip("S23","Curvedate",$A464),"Df.Mid",$A464+CB$1),"")</f>
        <v>#N/A N/A</v>
      </c>
      <c r="CC464" s="34" t="str">
        <f ca="1">IF($A464&lt;&gt;"",_xll.BCurveInt(_xll.BCurveStrip("S23","Curvedate",$A464),"Df.Mid",$A464+CC$1),"")</f>
        <v>#N/A N/A</v>
      </c>
      <c r="CD464" s="34" t="str">
        <f ca="1">IF($A464&lt;&gt;"",_xll.BCurveInt(_xll.BCurveStrip("S23","Curvedate",$A464),"Df.Mid",$A464+CD$1),"")</f>
        <v>#N/A N/A</v>
      </c>
      <c r="CE464" s="34" t="str">
        <f ca="1">IF($A464&lt;&gt;"",_xll.BCurveInt(_xll.BCurveStrip("S23","Curvedate",$A464),"Df.Mid",$A464+CE$1),"")</f>
        <v>#N/A N/A</v>
      </c>
      <c r="CF464" s="34" t="str">
        <f ca="1">IF($A464&lt;&gt;"",_xll.BCurveInt(_xll.BCurveStrip("S23","Curvedate",$A464),"Df.Mid",$A464+CF$1),"")</f>
        <v>#N/A N/A</v>
      </c>
      <c r="CG464" s="34" t="str">
        <f ca="1">IF($A464&lt;&gt;"",_xll.BCurveInt(_xll.BCurveStrip("S23","Curvedate",$A464),"Df.Mid",$A464+CG$1),"")</f>
        <v>#N/A N/A</v>
      </c>
      <c r="CH464" s="34" t="str">
        <f ca="1">IF($A464&lt;&gt;"",_xll.BCurveInt(_xll.BCurveStrip("S23","Curvedate",$A464),"Df.Mid",$A464+CH$1),"")</f>
        <v>#N/A N/A</v>
      </c>
      <c r="CI464" s="34" t="str">
        <f ca="1">IF($A464&lt;&gt;"",_xll.BCurveInt(_xll.BCurveStrip("S23","Curvedate",$A464),"Df.Mid",$A464+CI$1),"")</f>
        <v>#N/A N/A</v>
      </c>
      <c r="CJ464" s="34" t="str">
        <f ca="1">IF($A464&lt;&gt;"",_xll.BCurveInt(_xll.BCurveStrip("S23","Curvedate",$A464),"Df.Mid",$A464+CJ$1),"")</f>
        <v>#N/A N/A</v>
      </c>
      <c r="CK464" s="34" t="str">
        <f ca="1">IF($A464&lt;&gt;"",_xll.BCurveInt(_xll.BCurveStrip("S23","Curvedate",$A464),"Df.Mid",$A464+CK$1),"")</f>
        <v>#N/A N/A</v>
      </c>
      <c r="CL464" s="34" t="str">
        <f ca="1">IF($A464&lt;&gt;"",_xll.BCurveInt(_xll.BCurveStrip("S23","Curvedate",$A464),"Df.Mid",$A464+CL$1),"")</f>
        <v>#N/A N/A</v>
      </c>
      <c r="CM464" s="34" t="str">
        <f ca="1">IF($A464&lt;&gt;"",_xll.BCurveInt(_xll.BCurveStrip("S23","Curvedate",$A464),"Df.Mid",$A464+CM$1),"")</f>
        <v>#N/A N/A</v>
      </c>
      <c r="CN464" s="34" t="str">
        <f ca="1">IF($A464&lt;&gt;"",_xll.BCurveInt(_xll.BCurveStrip("S23","Curvedate",$A464),"Df.Mid",$A464+CN$1),"")</f>
        <v>#N/A N/A</v>
      </c>
      <c r="CO464" s="34" t="str">
        <f ca="1">IF($A464&lt;&gt;"",_xll.BCurveInt(_xll.BCurveStrip("S23","Curvedate",$A464),"Df.Mid",$A464+CO$1),"")</f>
        <v>#N/A N/A</v>
      </c>
      <c r="CP464" s="34" t="str">
        <f ca="1">IF($A464&lt;&gt;"",_xll.BCurveInt(_xll.BCurveStrip("S23","Curvedate",$A464),"Df.Mid",$A464+CP$1),"")</f>
        <v>#N/A N/A</v>
      </c>
      <c r="CQ464" s="34" t="str">
        <f ca="1">IF($A464&lt;&gt;"",_xll.BCurveInt(_xll.BCurveStrip("S23","Curvedate",$A464),"Df.Mid",$A464+CQ$1),"")</f>
        <v>#N/A N/A</v>
      </c>
      <c r="CR464" s="34" t="str">
        <f ca="1">IF($A464&lt;&gt;"",_xll.BCurveInt(_xll.BCurveStrip("S23","Curvedate",$A464),"Df.Mid",$A464+CR$1),"")</f>
        <v>#N/A N/A</v>
      </c>
      <c r="CS464" s="34" t="str">
        <f ca="1">IF($A464&lt;&gt;"",_xll.BCurveInt(_xll.BCurveStrip("S23","Curvedate",$A464),"Df.Mid",$A464+CS$1),"")</f>
        <v>#N/A N/A</v>
      </c>
      <c r="CT464" s="34" t="str">
        <f ca="1">IF($A464&lt;&gt;"",_xll.BCurveInt(_xll.BCurveStrip("S23","Curvedate",$A464),"Df.Mid",$A464+CT$1),"")</f>
        <v>#N/A N/A</v>
      </c>
      <c r="CU464" s="34" t="str">
        <f ca="1">IF($A464&lt;&gt;"",_xll.BCurveInt(_xll.BCurveStrip("S23","Curvedate",$A464),"Df.Mid",$A464+CU$1),"")</f>
        <v>#N/A N/A</v>
      </c>
      <c r="CV464" s="34" t="str">
        <f ca="1">IF($A464&lt;&gt;"",_xll.BCurveInt(_xll.BCurveStrip("S23","Curvedate",$A464),"Df.Mid",$A464+CV$1),"")</f>
        <v>#N/A N/A</v>
      </c>
      <c r="CW464" s="34" t="str">
        <f ca="1">IF($A464&lt;&gt;"",_xll.BCurveInt(_xll.BCurveStrip("S23","Curvedate",$A464),"Df.Mid",$A464+CW$1),"")</f>
        <v>#N/A N/A</v>
      </c>
      <c r="CX464" s="34" t="str">
        <f ca="1">IF($A464&lt;&gt;"",_xll.BCurveInt(_xll.BCurveStrip("S23","Curvedate",$A464),"Df.Mid",$A464+CX$1),"")</f>
        <v>#N/A N/A</v>
      </c>
      <c r="CY464" s="34" t="str">
        <f ca="1">IF($A464&lt;&gt;"",_xll.BCurveInt(_xll.BCurveStrip("S23","Curvedate",$A464),"Df.Mid",$A464+CY$1),"")</f>
        <v>#N/A N/A</v>
      </c>
      <c r="CZ464" s="34" t="str">
        <f ca="1">IF($A464&lt;&gt;"",_xll.BCurveInt(_xll.BCurveStrip("S23","Curvedate",$A464),"Df.Mid",$A464+CZ$1),"")</f>
        <v>#N/A N/A</v>
      </c>
      <c r="DA464" s="34" t="str">
        <f ca="1">IF($A464&lt;&gt;"",_xll.BCurveInt(_xll.BCurveStrip("S23","Curvedate",$A464),"Df.Mid",$A464+DA$1),"")</f>
        <v>#N/A N/A</v>
      </c>
      <c r="DB464" s="34" t="str">
        <f ca="1">IF($A464&lt;&gt;"",_xll.BCurveInt(_xll.BCurveStrip("S23","Curvedate",$A464),"Df.Mid",$A464+DB$1),"")</f>
        <v>#N/A N/A</v>
      </c>
    </row>
    <row r="465" spans="1:106" x14ac:dyDescent="0.2">
      <c r="A465" s="13">
        <f t="shared" ca="1" si="7"/>
        <v>44921</v>
      </c>
      <c r="B465" s="34" t="str">
        <f ca="1">IF($A465&lt;&gt;"",_xll.BCurveInt(_xll.BCurveStrip("S23","Curvedate",$A465),"Df.Mid",$A465+B$1),"")</f>
        <v>#N/A N/A</v>
      </c>
      <c r="C465" s="34" t="str">
        <f ca="1">IF($A465&lt;&gt;"",_xll.BCurveInt(_xll.BCurveStrip("S23","Curvedate",$A465),"Df.Mid",$A465+C$1),"")</f>
        <v>#N/A N/A</v>
      </c>
      <c r="D465" s="34" t="str">
        <f ca="1">IF($A465&lt;&gt;"",_xll.BCurveInt(_xll.BCurveStrip("S23","Curvedate",$A465),"Df.Mid",$A465+D$1),"")</f>
        <v>#N/A N/A</v>
      </c>
      <c r="E465" s="34" t="str">
        <f ca="1">IF($A465&lt;&gt;"",_xll.BCurveInt(_xll.BCurveStrip("S23","Curvedate",$A465),"Df.Mid",$A465+E$1),"")</f>
        <v>#N/A N/A</v>
      </c>
      <c r="F465" s="34" t="str">
        <f ca="1">IF($A465&lt;&gt;"",_xll.BCurveInt(_xll.BCurveStrip("S23","Curvedate",$A465),"Df.Mid",$A465+F$1),"")</f>
        <v>#N/A N/A</v>
      </c>
      <c r="G465" s="34" t="str">
        <f ca="1">IF($A465&lt;&gt;"",_xll.BCurveInt(_xll.BCurveStrip("S23","Curvedate",$A465),"Df.Mid",$A465+G$1),"")</f>
        <v>#N/A N/A</v>
      </c>
      <c r="H465" s="34" t="str">
        <f ca="1">IF($A465&lt;&gt;"",_xll.BCurveInt(_xll.BCurveStrip("S23","Curvedate",$A465),"Df.Mid",$A465+H$1),"")</f>
        <v>#N/A N/A</v>
      </c>
      <c r="I465" s="34" t="str">
        <f ca="1">IF($A465&lt;&gt;"",_xll.BCurveInt(_xll.BCurveStrip("S23","Curvedate",$A465),"Df.Mid",$A465+I$1),"")</f>
        <v>#N/A N/A</v>
      </c>
      <c r="J465" s="34" t="str">
        <f ca="1">IF($A465&lt;&gt;"",_xll.BCurveInt(_xll.BCurveStrip("S23","Curvedate",$A465),"Df.Mid",$A465+J$1),"")</f>
        <v>#N/A N/A</v>
      </c>
      <c r="K465" s="34" t="str">
        <f ca="1">IF($A465&lt;&gt;"",_xll.BCurveInt(_xll.BCurveStrip("S23","Curvedate",$A465),"Df.Mid",$A465+K$1),"")</f>
        <v>#N/A N/A</v>
      </c>
      <c r="L465" s="34" t="str">
        <f ca="1">IF($A465&lt;&gt;"",_xll.BCurveInt(_xll.BCurveStrip("S23","Curvedate",$A465),"Df.Mid",$A465+L$1),"")</f>
        <v>#N/A N/A</v>
      </c>
      <c r="M465" s="34" t="str">
        <f ca="1">IF($A465&lt;&gt;"",_xll.BCurveInt(_xll.BCurveStrip("S23","Curvedate",$A465),"Df.Mid",$A465+M$1),"")</f>
        <v>#N/A N/A</v>
      </c>
      <c r="N465" s="34" t="str">
        <f ca="1">IF($A465&lt;&gt;"",_xll.BCurveInt(_xll.BCurveStrip("S23","Curvedate",$A465),"Df.Mid",$A465+N$1),"")</f>
        <v>#N/A N/A</v>
      </c>
      <c r="O465" s="34" t="str">
        <f ca="1">IF($A465&lt;&gt;"",_xll.BCurveInt(_xll.BCurveStrip("S23","Curvedate",$A465),"Df.Mid",$A465+O$1),"")</f>
        <v>#N/A N/A</v>
      </c>
      <c r="P465" s="34" t="str">
        <f ca="1">IF($A465&lt;&gt;"",_xll.BCurveInt(_xll.BCurveStrip("S23","Curvedate",$A465),"Df.Mid",$A465+P$1),"")</f>
        <v>#N/A N/A</v>
      </c>
      <c r="Q465" s="34" t="str">
        <f ca="1">IF($A465&lt;&gt;"",_xll.BCurveInt(_xll.BCurveStrip("S23","Curvedate",$A465),"Df.Mid",$A465+Q$1),"")</f>
        <v>#N/A N/A</v>
      </c>
      <c r="R465" s="34" t="str">
        <f ca="1">IF($A465&lt;&gt;"",_xll.BCurveInt(_xll.BCurveStrip("S23","Curvedate",$A465),"Df.Mid",$A465+R$1),"")</f>
        <v>#N/A N/A</v>
      </c>
      <c r="S465" s="34" t="str">
        <f ca="1">IF($A465&lt;&gt;"",_xll.BCurveInt(_xll.BCurveStrip("S23","Curvedate",$A465),"Df.Mid",$A465+S$1),"")</f>
        <v>#N/A N/A</v>
      </c>
      <c r="T465" s="34" t="str">
        <f ca="1">IF($A465&lt;&gt;"",_xll.BCurveInt(_xll.BCurveStrip("S23","Curvedate",$A465),"Df.Mid",$A465+T$1),"")</f>
        <v>#N/A N/A</v>
      </c>
      <c r="U465" s="34" t="str">
        <f ca="1">IF($A465&lt;&gt;"",_xll.BCurveInt(_xll.BCurveStrip("S23","Curvedate",$A465),"Df.Mid",$A465+U$1),"")</f>
        <v>#N/A N/A</v>
      </c>
      <c r="V465" s="34" t="str">
        <f ca="1">IF($A465&lt;&gt;"",_xll.BCurveInt(_xll.BCurveStrip("S23","Curvedate",$A465),"Df.Mid",$A465+V$1),"")</f>
        <v>#N/A N/A</v>
      </c>
      <c r="W465" s="34" t="str">
        <f ca="1">IF($A465&lt;&gt;"",_xll.BCurveInt(_xll.BCurveStrip("S23","Curvedate",$A465),"Df.Mid",$A465+W$1),"")</f>
        <v>#N/A N/A</v>
      </c>
      <c r="X465" s="34" t="str">
        <f ca="1">IF($A465&lt;&gt;"",_xll.BCurveInt(_xll.BCurveStrip("S23","Curvedate",$A465),"Df.Mid",$A465+X$1),"")</f>
        <v>#N/A N/A</v>
      </c>
      <c r="Y465" s="34" t="str">
        <f ca="1">IF($A465&lt;&gt;"",_xll.BCurveInt(_xll.BCurveStrip("S23","Curvedate",$A465),"Df.Mid",$A465+Y$1),"")</f>
        <v>#N/A N/A</v>
      </c>
      <c r="Z465" s="34" t="str">
        <f ca="1">IF($A465&lt;&gt;"",_xll.BCurveInt(_xll.BCurveStrip("S23","Curvedate",$A465),"Df.Mid",$A465+Z$1),"")</f>
        <v>#N/A N/A</v>
      </c>
      <c r="AA465" s="34" t="str">
        <f ca="1">IF($A465&lt;&gt;"",_xll.BCurveInt(_xll.BCurveStrip("S23","Curvedate",$A465),"Df.Mid",$A465+AA$1),"")</f>
        <v>#N/A N/A</v>
      </c>
      <c r="AB465" s="34" t="str">
        <f ca="1">IF($A465&lt;&gt;"",_xll.BCurveInt(_xll.BCurveStrip("S23","Curvedate",$A465),"Df.Mid",$A465+AB$1),"")</f>
        <v>#N/A N/A</v>
      </c>
      <c r="AC465" s="34" t="str">
        <f ca="1">IF($A465&lt;&gt;"",_xll.BCurveInt(_xll.BCurveStrip("S23","Curvedate",$A465),"Df.Mid",$A465+AC$1),"")</f>
        <v>#N/A N/A</v>
      </c>
      <c r="AD465" s="34" t="str">
        <f ca="1">IF($A465&lt;&gt;"",_xll.BCurveInt(_xll.BCurveStrip("S23","Curvedate",$A465),"Df.Mid",$A465+AD$1),"")</f>
        <v>#N/A N/A</v>
      </c>
      <c r="AE465" s="34" t="str">
        <f ca="1">IF($A465&lt;&gt;"",_xll.BCurveInt(_xll.BCurveStrip("S23","Curvedate",$A465),"Df.Mid",$A465+AE$1),"")</f>
        <v>#N/A N/A</v>
      </c>
      <c r="AF465" s="34" t="str">
        <f ca="1">IF($A465&lt;&gt;"",_xll.BCurveInt(_xll.BCurveStrip("S23","Curvedate",$A465),"Df.Mid",$A465+AF$1),"")</f>
        <v>#N/A N/A</v>
      </c>
      <c r="AG465" s="34" t="str">
        <f ca="1">IF($A465&lt;&gt;"",_xll.BCurveInt(_xll.BCurveStrip("S23","Curvedate",$A465),"Df.Mid",$A465+AG$1),"")</f>
        <v>#N/A N/A</v>
      </c>
      <c r="AH465" s="34" t="str">
        <f ca="1">IF($A465&lt;&gt;"",_xll.BCurveInt(_xll.BCurveStrip("S23","Curvedate",$A465),"Df.Mid",$A465+AH$1),"")</f>
        <v>#N/A N/A</v>
      </c>
      <c r="AI465" s="34" t="str">
        <f ca="1">IF($A465&lt;&gt;"",_xll.BCurveInt(_xll.BCurveStrip("S23","Curvedate",$A465),"Df.Mid",$A465+AI$1),"")</f>
        <v>#N/A N/A</v>
      </c>
      <c r="AJ465" s="34" t="str">
        <f ca="1">IF($A465&lt;&gt;"",_xll.BCurveInt(_xll.BCurveStrip("S23","Curvedate",$A465),"Df.Mid",$A465+AJ$1),"")</f>
        <v>#N/A N/A</v>
      </c>
      <c r="AK465" s="34" t="str">
        <f ca="1">IF($A465&lt;&gt;"",_xll.BCurveInt(_xll.BCurveStrip("S23","Curvedate",$A465),"Df.Mid",$A465+AK$1),"")</f>
        <v>#N/A N/A</v>
      </c>
      <c r="AL465" s="34" t="str">
        <f ca="1">IF($A465&lt;&gt;"",_xll.BCurveInt(_xll.BCurveStrip("S23","Curvedate",$A465),"Df.Mid",$A465+AL$1),"")</f>
        <v>#N/A N/A</v>
      </c>
      <c r="AM465" s="34" t="str">
        <f ca="1">IF($A465&lt;&gt;"",_xll.BCurveInt(_xll.BCurveStrip("S23","Curvedate",$A465),"Df.Mid",$A465+AM$1),"")</f>
        <v>#N/A N/A</v>
      </c>
      <c r="AN465" s="34" t="str">
        <f ca="1">IF($A465&lt;&gt;"",_xll.BCurveInt(_xll.BCurveStrip("S23","Curvedate",$A465),"Df.Mid",$A465+AN$1),"")</f>
        <v>#N/A N/A</v>
      </c>
      <c r="AO465" s="34" t="str">
        <f ca="1">IF($A465&lt;&gt;"",_xll.BCurveInt(_xll.BCurveStrip("S23","Curvedate",$A465),"Df.Mid",$A465+AO$1),"")</f>
        <v>#N/A N/A</v>
      </c>
      <c r="AP465" s="34" t="str">
        <f ca="1">IF($A465&lt;&gt;"",_xll.BCurveInt(_xll.BCurveStrip("S23","Curvedate",$A465),"Df.Mid",$A465+AP$1),"")</f>
        <v>#N/A N/A</v>
      </c>
      <c r="AQ465" s="34" t="str">
        <f ca="1">IF($A465&lt;&gt;"",_xll.BCurveInt(_xll.BCurveStrip("S23","Curvedate",$A465),"Df.Mid",$A465+AQ$1),"")</f>
        <v>#N/A N/A</v>
      </c>
      <c r="AR465" s="34" t="str">
        <f ca="1">IF($A465&lt;&gt;"",_xll.BCurveInt(_xll.BCurveStrip("S23","Curvedate",$A465),"Df.Mid",$A465+AR$1),"")</f>
        <v>#N/A N/A</v>
      </c>
      <c r="AS465" s="34" t="str">
        <f ca="1">IF($A465&lt;&gt;"",_xll.BCurveInt(_xll.BCurveStrip("S23","Curvedate",$A465),"Df.Mid",$A465+AS$1),"")</f>
        <v>#N/A N/A</v>
      </c>
      <c r="AT465" s="34" t="str">
        <f ca="1">IF($A465&lt;&gt;"",_xll.BCurveInt(_xll.BCurveStrip("S23","Curvedate",$A465),"Df.Mid",$A465+AT$1),"")</f>
        <v>#N/A N/A</v>
      </c>
      <c r="AU465" s="34" t="str">
        <f ca="1">IF($A465&lt;&gt;"",_xll.BCurveInt(_xll.BCurveStrip("S23","Curvedate",$A465),"Df.Mid",$A465+AU$1),"")</f>
        <v>#N/A N/A</v>
      </c>
      <c r="AV465" s="34" t="str">
        <f ca="1">IF($A465&lt;&gt;"",_xll.BCurveInt(_xll.BCurveStrip("S23","Curvedate",$A465),"Df.Mid",$A465+AV$1),"")</f>
        <v>#N/A N/A</v>
      </c>
      <c r="AW465" s="34" t="str">
        <f ca="1">IF($A465&lt;&gt;"",_xll.BCurveInt(_xll.BCurveStrip("S23","Curvedate",$A465),"Df.Mid",$A465+AW$1),"")</f>
        <v>#N/A N/A</v>
      </c>
      <c r="AX465" s="34" t="str">
        <f ca="1">IF($A465&lt;&gt;"",_xll.BCurveInt(_xll.BCurveStrip("S23","Curvedate",$A465),"Df.Mid",$A465+AX$1),"")</f>
        <v>#N/A N/A</v>
      </c>
      <c r="AY465" s="34" t="str">
        <f ca="1">IF($A465&lt;&gt;"",_xll.BCurveInt(_xll.BCurveStrip("S23","Curvedate",$A465),"Df.Mid",$A465+AY$1),"")</f>
        <v>#N/A N/A</v>
      </c>
      <c r="AZ465" s="34" t="str">
        <f ca="1">IF($A465&lt;&gt;"",_xll.BCurveInt(_xll.BCurveStrip("S23","Curvedate",$A465),"Df.Mid",$A465+AZ$1),"")</f>
        <v>#N/A N/A</v>
      </c>
      <c r="BA465" s="34" t="str">
        <f ca="1">IF($A465&lt;&gt;"",_xll.BCurveInt(_xll.BCurveStrip("S23","Curvedate",$A465),"Df.Mid",$A465+BA$1),"")</f>
        <v>#N/A N/A</v>
      </c>
      <c r="BB465" s="34" t="str">
        <f ca="1">IF($A465&lt;&gt;"",_xll.BCurveInt(_xll.BCurveStrip("S23","Curvedate",$A465),"Df.Mid",$A465+BB$1),"")</f>
        <v>#N/A N/A</v>
      </c>
      <c r="BC465" s="34" t="str">
        <f ca="1">IF($A465&lt;&gt;"",_xll.BCurveInt(_xll.BCurveStrip("S23","Curvedate",$A465),"Df.Mid",$A465+BC$1),"")</f>
        <v>#N/A N/A</v>
      </c>
      <c r="BD465" s="34" t="str">
        <f ca="1">IF($A465&lt;&gt;"",_xll.BCurveInt(_xll.BCurveStrip("S23","Curvedate",$A465),"Df.Mid",$A465+BD$1),"")</f>
        <v>#N/A N/A</v>
      </c>
      <c r="BE465" s="34" t="str">
        <f ca="1">IF($A465&lt;&gt;"",_xll.BCurveInt(_xll.BCurveStrip("S23","Curvedate",$A465),"Df.Mid",$A465+BE$1),"")</f>
        <v>#N/A N/A</v>
      </c>
      <c r="BF465" s="34" t="str">
        <f ca="1">IF($A465&lt;&gt;"",_xll.BCurveInt(_xll.BCurveStrip("S23","Curvedate",$A465),"Df.Mid",$A465+BF$1),"")</f>
        <v>#N/A N/A</v>
      </c>
      <c r="BG465" s="34" t="str">
        <f ca="1">IF($A465&lt;&gt;"",_xll.BCurveInt(_xll.BCurveStrip("S23","Curvedate",$A465),"Df.Mid",$A465+BG$1),"")</f>
        <v>#N/A N/A</v>
      </c>
      <c r="BH465" s="34" t="str">
        <f ca="1">IF($A465&lt;&gt;"",_xll.BCurveInt(_xll.BCurveStrip("S23","Curvedate",$A465),"Df.Mid",$A465+BH$1),"")</f>
        <v>#N/A N/A</v>
      </c>
      <c r="BI465" s="34" t="str">
        <f ca="1">IF($A465&lt;&gt;"",_xll.BCurveInt(_xll.BCurveStrip("S23","Curvedate",$A465),"Df.Mid",$A465+BI$1),"")</f>
        <v>#N/A N/A</v>
      </c>
      <c r="BJ465" s="34" t="str">
        <f ca="1">IF($A465&lt;&gt;"",_xll.BCurveInt(_xll.BCurveStrip("S23","Curvedate",$A465),"Df.Mid",$A465+BJ$1),"")</f>
        <v>#N/A N/A</v>
      </c>
      <c r="BK465" s="34" t="str">
        <f ca="1">IF($A465&lt;&gt;"",_xll.BCurveInt(_xll.BCurveStrip("S23","Curvedate",$A465),"Df.Mid",$A465+BK$1),"")</f>
        <v>#N/A N/A</v>
      </c>
      <c r="BL465" s="34" t="str">
        <f ca="1">IF($A465&lt;&gt;"",_xll.BCurveInt(_xll.BCurveStrip("S23","Curvedate",$A465),"Df.Mid",$A465+BL$1),"")</f>
        <v>#N/A N/A</v>
      </c>
      <c r="BM465" s="34" t="str">
        <f ca="1">IF($A465&lt;&gt;"",_xll.BCurveInt(_xll.BCurveStrip("S23","Curvedate",$A465),"Df.Mid",$A465+BM$1),"")</f>
        <v>#N/A N/A</v>
      </c>
      <c r="BN465" s="34" t="str">
        <f ca="1">IF($A465&lt;&gt;"",_xll.BCurveInt(_xll.BCurveStrip("S23","Curvedate",$A465),"Df.Mid",$A465+BN$1),"")</f>
        <v>#N/A N/A</v>
      </c>
      <c r="BO465" s="34" t="str">
        <f ca="1">IF($A465&lt;&gt;"",_xll.BCurveInt(_xll.BCurveStrip("S23","Curvedate",$A465),"Df.Mid",$A465+BO$1),"")</f>
        <v>#N/A N/A</v>
      </c>
      <c r="BP465" s="34" t="str">
        <f ca="1">IF($A465&lt;&gt;"",_xll.BCurveInt(_xll.BCurveStrip("S23","Curvedate",$A465),"Df.Mid",$A465+BP$1),"")</f>
        <v>#N/A N/A</v>
      </c>
      <c r="BQ465" s="34" t="str">
        <f ca="1">IF($A465&lt;&gt;"",_xll.BCurveInt(_xll.BCurveStrip("S23","Curvedate",$A465),"Df.Mid",$A465+BQ$1),"")</f>
        <v>#N/A N/A</v>
      </c>
      <c r="BR465" s="34" t="str">
        <f ca="1">IF($A465&lt;&gt;"",_xll.BCurveInt(_xll.BCurveStrip("S23","Curvedate",$A465),"Df.Mid",$A465+BR$1),"")</f>
        <v>#N/A N/A</v>
      </c>
      <c r="BS465" s="34" t="str">
        <f ca="1">IF($A465&lt;&gt;"",_xll.BCurveInt(_xll.BCurveStrip("S23","Curvedate",$A465),"Df.Mid",$A465+BS$1),"")</f>
        <v>#N/A N/A</v>
      </c>
      <c r="BT465" s="34" t="str">
        <f ca="1">IF($A465&lt;&gt;"",_xll.BCurveInt(_xll.BCurveStrip("S23","Curvedate",$A465),"Df.Mid",$A465+BT$1),"")</f>
        <v>#N/A N/A</v>
      </c>
      <c r="BU465" s="34" t="str">
        <f ca="1">IF($A465&lt;&gt;"",_xll.BCurveInt(_xll.BCurveStrip("S23","Curvedate",$A465),"Df.Mid",$A465+BU$1),"")</f>
        <v>#N/A N/A</v>
      </c>
      <c r="BV465" s="34" t="str">
        <f ca="1">IF($A465&lt;&gt;"",_xll.BCurveInt(_xll.BCurveStrip("S23","Curvedate",$A465),"Df.Mid",$A465+BV$1),"")</f>
        <v>#N/A N/A</v>
      </c>
      <c r="BW465" s="34" t="str">
        <f ca="1">IF($A465&lt;&gt;"",_xll.BCurveInt(_xll.BCurveStrip("S23","Curvedate",$A465),"Df.Mid",$A465+BW$1),"")</f>
        <v>#N/A N/A</v>
      </c>
      <c r="BX465" s="34" t="str">
        <f ca="1">IF($A465&lt;&gt;"",_xll.BCurveInt(_xll.BCurveStrip("S23","Curvedate",$A465),"Df.Mid",$A465+BX$1),"")</f>
        <v>#N/A N/A</v>
      </c>
      <c r="BY465" s="34" t="str">
        <f ca="1">IF($A465&lt;&gt;"",_xll.BCurveInt(_xll.BCurveStrip("S23","Curvedate",$A465),"Df.Mid",$A465+BY$1),"")</f>
        <v>#N/A N/A</v>
      </c>
      <c r="BZ465" s="34" t="str">
        <f ca="1">IF($A465&lt;&gt;"",_xll.BCurveInt(_xll.BCurveStrip("S23","Curvedate",$A465),"Df.Mid",$A465+BZ$1),"")</f>
        <v>#N/A N/A</v>
      </c>
      <c r="CA465" s="34" t="str">
        <f ca="1">IF($A465&lt;&gt;"",_xll.BCurveInt(_xll.BCurveStrip("S23","Curvedate",$A465),"Df.Mid",$A465+CA$1),"")</f>
        <v>#N/A N/A</v>
      </c>
      <c r="CB465" s="34" t="str">
        <f ca="1">IF($A465&lt;&gt;"",_xll.BCurveInt(_xll.BCurveStrip("S23","Curvedate",$A465),"Df.Mid",$A465+CB$1),"")</f>
        <v>#N/A N/A</v>
      </c>
      <c r="CC465" s="34" t="str">
        <f ca="1">IF($A465&lt;&gt;"",_xll.BCurveInt(_xll.BCurveStrip("S23","Curvedate",$A465),"Df.Mid",$A465+CC$1),"")</f>
        <v>#N/A N/A</v>
      </c>
      <c r="CD465" s="34" t="str">
        <f ca="1">IF($A465&lt;&gt;"",_xll.BCurveInt(_xll.BCurveStrip("S23","Curvedate",$A465),"Df.Mid",$A465+CD$1),"")</f>
        <v>#N/A N/A</v>
      </c>
      <c r="CE465" s="34" t="str">
        <f ca="1">IF($A465&lt;&gt;"",_xll.BCurveInt(_xll.BCurveStrip("S23","Curvedate",$A465),"Df.Mid",$A465+CE$1),"")</f>
        <v>#N/A N/A</v>
      </c>
      <c r="CF465" s="34" t="str">
        <f ca="1">IF($A465&lt;&gt;"",_xll.BCurveInt(_xll.BCurveStrip("S23","Curvedate",$A465),"Df.Mid",$A465+CF$1),"")</f>
        <v>#N/A N/A</v>
      </c>
      <c r="CG465" s="34" t="str">
        <f ca="1">IF($A465&lt;&gt;"",_xll.BCurveInt(_xll.BCurveStrip("S23","Curvedate",$A465),"Df.Mid",$A465+CG$1),"")</f>
        <v>#N/A N/A</v>
      </c>
      <c r="CH465" s="34" t="str">
        <f ca="1">IF($A465&lt;&gt;"",_xll.BCurveInt(_xll.BCurveStrip("S23","Curvedate",$A465),"Df.Mid",$A465+CH$1),"")</f>
        <v>#N/A N/A</v>
      </c>
      <c r="CI465" s="34" t="str">
        <f ca="1">IF($A465&lt;&gt;"",_xll.BCurveInt(_xll.BCurveStrip("S23","Curvedate",$A465),"Df.Mid",$A465+CI$1),"")</f>
        <v>#N/A N/A</v>
      </c>
      <c r="CJ465" s="34" t="str">
        <f ca="1">IF($A465&lt;&gt;"",_xll.BCurveInt(_xll.BCurveStrip("S23","Curvedate",$A465),"Df.Mid",$A465+CJ$1),"")</f>
        <v>#N/A N/A</v>
      </c>
      <c r="CK465" s="34" t="str">
        <f ca="1">IF($A465&lt;&gt;"",_xll.BCurveInt(_xll.BCurveStrip("S23","Curvedate",$A465),"Df.Mid",$A465+CK$1),"")</f>
        <v>#N/A N/A</v>
      </c>
      <c r="CL465" s="34" t="str">
        <f ca="1">IF($A465&lt;&gt;"",_xll.BCurveInt(_xll.BCurveStrip("S23","Curvedate",$A465),"Df.Mid",$A465+CL$1),"")</f>
        <v>#N/A N/A</v>
      </c>
      <c r="CM465" s="34" t="str">
        <f ca="1">IF($A465&lt;&gt;"",_xll.BCurveInt(_xll.BCurveStrip("S23","Curvedate",$A465),"Df.Mid",$A465+CM$1),"")</f>
        <v>#N/A N/A</v>
      </c>
      <c r="CN465" s="34" t="str">
        <f ca="1">IF($A465&lt;&gt;"",_xll.BCurveInt(_xll.BCurveStrip("S23","Curvedate",$A465),"Df.Mid",$A465+CN$1),"")</f>
        <v>#N/A N/A</v>
      </c>
      <c r="CO465" s="34" t="str">
        <f ca="1">IF($A465&lt;&gt;"",_xll.BCurveInt(_xll.BCurveStrip("S23","Curvedate",$A465),"Df.Mid",$A465+CO$1),"")</f>
        <v>#N/A N/A</v>
      </c>
      <c r="CP465" s="34" t="str">
        <f ca="1">IF($A465&lt;&gt;"",_xll.BCurveInt(_xll.BCurveStrip("S23","Curvedate",$A465),"Df.Mid",$A465+CP$1),"")</f>
        <v>#N/A N/A</v>
      </c>
      <c r="CQ465" s="34" t="str">
        <f ca="1">IF($A465&lt;&gt;"",_xll.BCurveInt(_xll.BCurveStrip("S23","Curvedate",$A465),"Df.Mid",$A465+CQ$1),"")</f>
        <v>#N/A N/A</v>
      </c>
      <c r="CR465" s="34" t="str">
        <f ca="1">IF($A465&lt;&gt;"",_xll.BCurveInt(_xll.BCurveStrip("S23","Curvedate",$A465),"Df.Mid",$A465+CR$1),"")</f>
        <v>#N/A N/A</v>
      </c>
      <c r="CS465" s="34" t="str">
        <f ca="1">IF($A465&lt;&gt;"",_xll.BCurveInt(_xll.BCurveStrip("S23","Curvedate",$A465),"Df.Mid",$A465+CS$1),"")</f>
        <v>#N/A N/A</v>
      </c>
      <c r="CT465" s="34" t="str">
        <f ca="1">IF($A465&lt;&gt;"",_xll.BCurveInt(_xll.BCurveStrip("S23","Curvedate",$A465),"Df.Mid",$A465+CT$1),"")</f>
        <v>#N/A N/A</v>
      </c>
      <c r="CU465" s="34" t="str">
        <f ca="1">IF($A465&lt;&gt;"",_xll.BCurveInt(_xll.BCurveStrip("S23","Curvedate",$A465),"Df.Mid",$A465+CU$1),"")</f>
        <v>#N/A N/A</v>
      </c>
      <c r="CV465" s="34" t="str">
        <f ca="1">IF($A465&lt;&gt;"",_xll.BCurveInt(_xll.BCurveStrip("S23","Curvedate",$A465),"Df.Mid",$A465+CV$1),"")</f>
        <v>#N/A N/A</v>
      </c>
      <c r="CW465" s="34" t="str">
        <f ca="1">IF($A465&lt;&gt;"",_xll.BCurveInt(_xll.BCurveStrip("S23","Curvedate",$A465),"Df.Mid",$A465+CW$1),"")</f>
        <v>#N/A N/A</v>
      </c>
      <c r="CX465" s="34" t="str">
        <f ca="1">IF($A465&lt;&gt;"",_xll.BCurveInt(_xll.BCurveStrip("S23","Curvedate",$A465),"Df.Mid",$A465+CX$1),"")</f>
        <v>#N/A N/A</v>
      </c>
      <c r="CY465" s="34" t="str">
        <f ca="1">IF($A465&lt;&gt;"",_xll.BCurveInt(_xll.BCurveStrip("S23","Curvedate",$A465),"Df.Mid",$A465+CY$1),"")</f>
        <v>#N/A N/A</v>
      </c>
      <c r="CZ465" s="34" t="str">
        <f ca="1">IF($A465&lt;&gt;"",_xll.BCurveInt(_xll.BCurveStrip("S23","Curvedate",$A465),"Df.Mid",$A465+CZ$1),"")</f>
        <v>#N/A N/A</v>
      </c>
      <c r="DA465" s="34" t="str">
        <f ca="1">IF($A465&lt;&gt;"",_xll.BCurveInt(_xll.BCurveStrip("S23","Curvedate",$A465),"Df.Mid",$A465+DA$1),"")</f>
        <v>#N/A N/A</v>
      </c>
      <c r="DB465" s="34" t="str">
        <f ca="1">IF($A465&lt;&gt;"",_xll.BCurveInt(_xll.BCurveStrip("S23","Curvedate",$A465),"Df.Mid",$A465+DB$1),"")</f>
        <v>#N/A N/A</v>
      </c>
    </row>
    <row r="466" spans="1:106" x14ac:dyDescent="0.2">
      <c r="A466" s="13">
        <f t="shared" ca="1" si="7"/>
        <v>44922</v>
      </c>
      <c r="B466" s="34" t="str">
        <f ca="1">IF($A466&lt;&gt;"",_xll.BCurveInt(_xll.BCurveStrip("S23","Curvedate",$A466),"Df.Mid",$A466+B$1),"")</f>
        <v>#N/A N/A</v>
      </c>
      <c r="C466" s="34" t="str">
        <f ca="1">IF($A466&lt;&gt;"",_xll.BCurveInt(_xll.BCurveStrip("S23","Curvedate",$A466),"Df.Mid",$A466+C$1),"")</f>
        <v>#N/A N/A</v>
      </c>
      <c r="D466" s="34" t="str">
        <f ca="1">IF($A466&lt;&gt;"",_xll.BCurveInt(_xll.BCurveStrip("S23","Curvedate",$A466),"Df.Mid",$A466+D$1),"")</f>
        <v>#N/A N/A</v>
      </c>
      <c r="E466" s="34" t="str">
        <f ca="1">IF($A466&lt;&gt;"",_xll.BCurveInt(_xll.BCurveStrip("S23","Curvedate",$A466),"Df.Mid",$A466+E$1),"")</f>
        <v>#N/A N/A</v>
      </c>
      <c r="F466" s="34" t="str">
        <f ca="1">IF($A466&lt;&gt;"",_xll.BCurveInt(_xll.BCurveStrip("S23","Curvedate",$A466),"Df.Mid",$A466+F$1),"")</f>
        <v>#N/A N/A</v>
      </c>
      <c r="G466" s="34" t="str">
        <f ca="1">IF($A466&lt;&gt;"",_xll.BCurveInt(_xll.BCurveStrip("S23","Curvedate",$A466),"Df.Mid",$A466+G$1),"")</f>
        <v>#N/A N/A</v>
      </c>
      <c r="H466" s="34" t="str">
        <f ca="1">IF($A466&lt;&gt;"",_xll.BCurveInt(_xll.BCurveStrip("S23","Curvedate",$A466),"Df.Mid",$A466+H$1),"")</f>
        <v>#N/A N/A</v>
      </c>
      <c r="I466" s="34" t="str">
        <f ca="1">IF($A466&lt;&gt;"",_xll.BCurveInt(_xll.BCurveStrip("S23","Curvedate",$A466),"Df.Mid",$A466+I$1),"")</f>
        <v>#N/A N/A</v>
      </c>
      <c r="J466" s="34" t="str">
        <f ca="1">IF($A466&lt;&gt;"",_xll.BCurveInt(_xll.BCurveStrip("S23","Curvedate",$A466),"Df.Mid",$A466+J$1),"")</f>
        <v>#N/A N/A</v>
      </c>
      <c r="K466" s="34" t="str">
        <f ca="1">IF($A466&lt;&gt;"",_xll.BCurveInt(_xll.BCurveStrip("S23","Curvedate",$A466),"Df.Mid",$A466+K$1),"")</f>
        <v>#N/A N/A</v>
      </c>
      <c r="L466" s="34" t="str">
        <f ca="1">IF($A466&lt;&gt;"",_xll.BCurveInt(_xll.BCurveStrip("S23","Curvedate",$A466),"Df.Mid",$A466+L$1),"")</f>
        <v>#N/A N/A</v>
      </c>
      <c r="M466" s="34" t="str">
        <f ca="1">IF($A466&lt;&gt;"",_xll.BCurveInt(_xll.BCurveStrip("S23","Curvedate",$A466),"Df.Mid",$A466+M$1),"")</f>
        <v>#N/A N/A</v>
      </c>
      <c r="N466" s="34" t="str">
        <f ca="1">IF($A466&lt;&gt;"",_xll.BCurveInt(_xll.BCurveStrip("S23","Curvedate",$A466),"Df.Mid",$A466+N$1),"")</f>
        <v>#N/A N/A</v>
      </c>
      <c r="O466" s="34" t="str">
        <f ca="1">IF($A466&lt;&gt;"",_xll.BCurveInt(_xll.BCurveStrip("S23","Curvedate",$A466),"Df.Mid",$A466+O$1),"")</f>
        <v>#N/A N/A</v>
      </c>
      <c r="P466" s="34" t="str">
        <f ca="1">IF($A466&lt;&gt;"",_xll.BCurveInt(_xll.BCurveStrip("S23","Curvedate",$A466),"Df.Mid",$A466+P$1),"")</f>
        <v>#N/A N/A</v>
      </c>
      <c r="Q466" s="34" t="str">
        <f ca="1">IF($A466&lt;&gt;"",_xll.BCurveInt(_xll.BCurveStrip("S23","Curvedate",$A466),"Df.Mid",$A466+Q$1),"")</f>
        <v>#N/A N/A</v>
      </c>
      <c r="R466" s="34" t="str">
        <f ca="1">IF($A466&lt;&gt;"",_xll.BCurveInt(_xll.BCurveStrip("S23","Curvedate",$A466),"Df.Mid",$A466+R$1),"")</f>
        <v>#N/A N/A</v>
      </c>
      <c r="S466" s="34" t="str">
        <f ca="1">IF($A466&lt;&gt;"",_xll.BCurveInt(_xll.BCurveStrip("S23","Curvedate",$A466),"Df.Mid",$A466+S$1),"")</f>
        <v>#N/A N/A</v>
      </c>
      <c r="T466" s="34" t="str">
        <f ca="1">IF($A466&lt;&gt;"",_xll.BCurveInt(_xll.BCurveStrip("S23","Curvedate",$A466),"Df.Mid",$A466+T$1),"")</f>
        <v>#N/A N/A</v>
      </c>
      <c r="U466" s="34" t="str">
        <f ca="1">IF($A466&lt;&gt;"",_xll.BCurveInt(_xll.BCurveStrip("S23","Curvedate",$A466),"Df.Mid",$A466+U$1),"")</f>
        <v>#N/A N/A</v>
      </c>
      <c r="V466" s="34" t="str">
        <f ca="1">IF($A466&lt;&gt;"",_xll.BCurveInt(_xll.BCurveStrip("S23","Curvedate",$A466),"Df.Mid",$A466+V$1),"")</f>
        <v>#N/A N/A</v>
      </c>
      <c r="W466" s="34" t="str">
        <f ca="1">IF($A466&lt;&gt;"",_xll.BCurveInt(_xll.BCurveStrip("S23","Curvedate",$A466),"Df.Mid",$A466+W$1),"")</f>
        <v>#N/A N/A</v>
      </c>
      <c r="X466" s="34" t="str">
        <f ca="1">IF($A466&lt;&gt;"",_xll.BCurveInt(_xll.BCurveStrip("S23","Curvedate",$A466),"Df.Mid",$A466+X$1),"")</f>
        <v>#N/A N/A</v>
      </c>
      <c r="Y466" s="34" t="str">
        <f ca="1">IF($A466&lt;&gt;"",_xll.BCurveInt(_xll.BCurveStrip("S23","Curvedate",$A466),"Df.Mid",$A466+Y$1),"")</f>
        <v>#N/A N/A</v>
      </c>
      <c r="Z466" s="34" t="str">
        <f ca="1">IF($A466&lt;&gt;"",_xll.BCurveInt(_xll.BCurveStrip("S23","Curvedate",$A466),"Df.Mid",$A466+Z$1),"")</f>
        <v>#N/A N/A</v>
      </c>
      <c r="AA466" s="34" t="str">
        <f ca="1">IF($A466&lt;&gt;"",_xll.BCurveInt(_xll.BCurveStrip("S23","Curvedate",$A466),"Df.Mid",$A466+AA$1),"")</f>
        <v>#N/A N/A</v>
      </c>
      <c r="AB466" s="34" t="str">
        <f ca="1">IF($A466&lt;&gt;"",_xll.BCurveInt(_xll.BCurveStrip("S23","Curvedate",$A466),"Df.Mid",$A466+AB$1),"")</f>
        <v>#N/A N/A</v>
      </c>
      <c r="AC466" s="34" t="str">
        <f ca="1">IF($A466&lt;&gt;"",_xll.BCurveInt(_xll.BCurveStrip("S23","Curvedate",$A466),"Df.Mid",$A466+AC$1),"")</f>
        <v>#N/A N/A</v>
      </c>
      <c r="AD466" s="34" t="str">
        <f ca="1">IF($A466&lt;&gt;"",_xll.BCurveInt(_xll.BCurveStrip("S23","Curvedate",$A466),"Df.Mid",$A466+AD$1),"")</f>
        <v>#N/A N/A</v>
      </c>
      <c r="AE466" s="34" t="str">
        <f ca="1">IF($A466&lt;&gt;"",_xll.BCurveInt(_xll.BCurveStrip("S23","Curvedate",$A466),"Df.Mid",$A466+AE$1),"")</f>
        <v>#N/A N/A</v>
      </c>
      <c r="AF466" s="34" t="str">
        <f ca="1">IF($A466&lt;&gt;"",_xll.BCurveInt(_xll.BCurveStrip("S23","Curvedate",$A466),"Df.Mid",$A466+AF$1),"")</f>
        <v>#N/A N/A</v>
      </c>
      <c r="AG466" s="34" t="str">
        <f ca="1">IF($A466&lt;&gt;"",_xll.BCurveInt(_xll.BCurveStrip("S23","Curvedate",$A466),"Df.Mid",$A466+AG$1),"")</f>
        <v>#N/A N/A</v>
      </c>
      <c r="AH466" s="34" t="str">
        <f ca="1">IF($A466&lt;&gt;"",_xll.BCurveInt(_xll.BCurveStrip("S23","Curvedate",$A466),"Df.Mid",$A466+AH$1),"")</f>
        <v>#N/A N/A</v>
      </c>
      <c r="AI466" s="34" t="str">
        <f ca="1">IF($A466&lt;&gt;"",_xll.BCurveInt(_xll.BCurveStrip("S23","Curvedate",$A466),"Df.Mid",$A466+AI$1),"")</f>
        <v>#N/A N/A</v>
      </c>
      <c r="AJ466" s="34" t="str">
        <f ca="1">IF($A466&lt;&gt;"",_xll.BCurveInt(_xll.BCurveStrip("S23","Curvedate",$A466),"Df.Mid",$A466+AJ$1),"")</f>
        <v>#N/A N/A</v>
      </c>
      <c r="AK466" s="34" t="str">
        <f ca="1">IF($A466&lt;&gt;"",_xll.BCurveInt(_xll.BCurveStrip("S23","Curvedate",$A466),"Df.Mid",$A466+AK$1),"")</f>
        <v>#N/A N/A</v>
      </c>
      <c r="AL466" s="34" t="str">
        <f ca="1">IF($A466&lt;&gt;"",_xll.BCurveInt(_xll.BCurveStrip("S23","Curvedate",$A466),"Df.Mid",$A466+AL$1),"")</f>
        <v>#N/A N/A</v>
      </c>
      <c r="AM466" s="34" t="str">
        <f ca="1">IF($A466&lt;&gt;"",_xll.BCurveInt(_xll.BCurveStrip("S23","Curvedate",$A466),"Df.Mid",$A466+AM$1),"")</f>
        <v>#N/A N/A</v>
      </c>
      <c r="AN466" s="34" t="str">
        <f ca="1">IF($A466&lt;&gt;"",_xll.BCurveInt(_xll.BCurveStrip("S23","Curvedate",$A466),"Df.Mid",$A466+AN$1),"")</f>
        <v>#N/A N/A</v>
      </c>
      <c r="AO466" s="34" t="str">
        <f ca="1">IF($A466&lt;&gt;"",_xll.BCurveInt(_xll.BCurveStrip("S23","Curvedate",$A466),"Df.Mid",$A466+AO$1),"")</f>
        <v>#N/A N/A</v>
      </c>
      <c r="AP466" s="34" t="str">
        <f ca="1">IF($A466&lt;&gt;"",_xll.BCurveInt(_xll.BCurveStrip("S23","Curvedate",$A466),"Df.Mid",$A466+AP$1),"")</f>
        <v>#N/A N/A</v>
      </c>
      <c r="AQ466" s="34" t="str">
        <f ca="1">IF($A466&lt;&gt;"",_xll.BCurveInt(_xll.BCurveStrip("S23","Curvedate",$A466),"Df.Mid",$A466+AQ$1),"")</f>
        <v>#N/A N/A</v>
      </c>
      <c r="AR466" s="34" t="str">
        <f ca="1">IF($A466&lt;&gt;"",_xll.BCurveInt(_xll.BCurveStrip("S23","Curvedate",$A466),"Df.Mid",$A466+AR$1),"")</f>
        <v>#N/A N/A</v>
      </c>
      <c r="AS466" s="34" t="str">
        <f ca="1">IF($A466&lt;&gt;"",_xll.BCurveInt(_xll.BCurveStrip("S23","Curvedate",$A466),"Df.Mid",$A466+AS$1),"")</f>
        <v>#N/A N/A</v>
      </c>
      <c r="AT466" s="34" t="str">
        <f ca="1">IF($A466&lt;&gt;"",_xll.BCurveInt(_xll.BCurveStrip("S23","Curvedate",$A466),"Df.Mid",$A466+AT$1),"")</f>
        <v>#N/A N/A</v>
      </c>
      <c r="AU466" s="34" t="str">
        <f ca="1">IF($A466&lt;&gt;"",_xll.BCurveInt(_xll.BCurveStrip("S23","Curvedate",$A466),"Df.Mid",$A466+AU$1),"")</f>
        <v>#N/A N/A</v>
      </c>
      <c r="AV466" s="34" t="str">
        <f ca="1">IF($A466&lt;&gt;"",_xll.BCurveInt(_xll.BCurveStrip("S23","Curvedate",$A466),"Df.Mid",$A466+AV$1),"")</f>
        <v>#N/A N/A</v>
      </c>
      <c r="AW466" s="34" t="str">
        <f ca="1">IF($A466&lt;&gt;"",_xll.BCurveInt(_xll.BCurveStrip("S23","Curvedate",$A466),"Df.Mid",$A466+AW$1),"")</f>
        <v>#N/A N/A</v>
      </c>
      <c r="AX466" s="34" t="str">
        <f ca="1">IF($A466&lt;&gt;"",_xll.BCurveInt(_xll.BCurveStrip("S23","Curvedate",$A466),"Df.Mid",$A466+AX$1),"")</f>
        <v>#N/A N/A</v>
      </c>
      <c r="AY466" s="34" t="str">
        <f ca="1">IF($A466&lt;&gt;"",_xll.BCurveInt(_xll.BCurveStrip("S23","Curvedate",$A466),"Df.Mid",$A466+AY$1),"")</f>
        <v>#N/A N/A</v>
      </c>
      <c r="AZ466" s="34" t="str">
        <f ca="1">IF($A466&lt;&gt;"",_xll.BCurveInt(_xll.BCurveStrip("S23","Curvedate",$A466),"Df.Mid",$A466+AZ$1),"")</f>
        <v>#N/A N/A</v>
      </c>
      <c r="BA466" s="34" t="str">
        <f ca="1">IF($A466&lt;&gt;"",_xll.BCurveInt(_xll.BCurveStrip("S23","Curvedate",$A466),"Df.Mid",$A466+BA$1),"")</f>
        <v>#N/A N/A</v>
      </c>
      <c r="BB466" s="34" t="str">
        <f ca="1">IF($A466&lt;&gt;"",_xll.BCurveInt(_xll.BCurveStrip("S23","Curvedate",$A466),"Df.Mid",$A466+BB$1),"")</f>
        <v>#N/A N/A</v>
      </c>
      <c r="BC466" s="34" t="str">
        <f ca="1">IF($A466&lt;&gt;"",_xll.BCurveInt(_xll.BCurveStrip("S23","Curvedate",$A466),"Df.Mid",$A466+BC$1),"")</f>
        <v>#N/A N/A</v>
      </c>
      <c r="BD466" s="34" t="str">
        <f ca="1">IF($A466&lt;&gt;"",_xll.BCurveInt(_xll.BCurveStrip("S23","Curvedate",$A466),"Df.Mid",$A466+BD$1),"")</f>
        <v>#N/A N/A</v>
      </c>
      <c r="BE466" s="34" t="str">
        <f ca="1">IF($A466&lt;&gt;"",_xll.BCurveInt(_xll.BCurveStrip("S23","Curvedate",$A466),"Df.Mid",$A466+BE$1),"")</f>
        <v>#N/A N/A</v>
      </c>
      <c r="BF466" s="34" t="str">
        <f ca="1">IF($A466&lt;&gt;"",_xll.BCurveInt(_xll.BCurveStrip("S23","Curvedate",$A466),"Df.Mid",$A466+BF$1),"")</f>
        <v>#N/A N/A</v>
      </c>
      <c r="BG466" s="34" t="str">
        <f ca="1">IF($A466&lt;&gt;"",_xll.BCurveInt(_xll.BCurveStrip("S23","Curvedate",$A466),"Df.Mid",$A466+BG$1),"")</f>
        <v>#N/A N/A</v>
      </c>
      <c r="BH466" s="34" t="str">
        <f ca="1">IF($A466&lt;&gt;"",_xll.BCurveInt(_xll.BCurveStrip("S23","Curvedate",$A466),"Df.Mid",$A466+BH$1),"")</f>
        <v>#N/A N/A</v>
      </c>
      <c r="BI466" s="34" t="str">
        <f ca="1">IF($A466&lt;&gt;"",_xll.BCurveInt(_xll.BCurveStrip("S23","Curvedate",$A466),"Df.Mid",$A466+BI$1),"")</f>
        <v>#N/A N/A</v>
      </c>
      <c r="BJ466" s="34" t="str">
        <f ca="1">IF($A466&lt;&gt;"",_xll.BCurveInt(_xll.BCurveStrip("S23","Curvedate",$A466),"Df.Mid",$A466+BJ$1),"")</f>
        <v>#N/A N/A</v>
      </c>
      <c r="BK466" s="34" t="str">
        <f ca="1">IF($A466&lt;&gt;"",_xll.BCurveInt(_xll.BCurveStrip("S23","Curvedate",$A466),"Df.Mid",$A466+BK$1),"")</f>
        <v>#N/A N/A</v>
      </c>
      <c r="BL466" s="34" t="str">
        <f ca="1">IF($A466&lt;&gt;"",_xll.BCurveInt(_xll.BCurveStrip("S23","Curvedate",$A466),"Df.Mid",$A466+BL$1),"")</f>
        <v>#N/A N/A</v>
      </c>
      <c r="BM466" s="34" t="str">
        <f ca="1">IF($A466&lt;&gt;"",_xll.BCurveInt(_xll.BCurveStrip("S23","Curvedate",$A466),"Df.Mid",$A466+BM$1),"")</f>
        <v>#N/A N/A</v>
      </c>
      <c r="BN466" s="34" t="str">
        <f ca="1">IF($A466&lt;&gt;"",_xll.BCurveInt(_xll.BCurveStrip("S23","Curvedate",$A466),"Df.Mid",$A466+BN$1),"")</f>
        <v>#N/A N/A</v>
      </c>
      <c r="BO466" s="34" t="str">
        <f ca="1">IF($A466&lt;&gt;"",_xll.BCurveInt(_xll.BCurveStrip("S23","Curvedate",$A466),"Df.Mid",$A466+BO$1),"")</f>
        <v>#N/A N/A</v>
      </c>
      <c r="BP466" s="34" t="str">
        <f ca="1">IF($A466&lt;&gt;"",_xll.BCurveInt(_xll.BCurveStrip("S23","Curvedate",$A466),"Df.Mid",$A466+BP$1),"")</f>
        <v>#N/A N/A</v>
      </c>
      <c r="BQ466" s="34" t="str">
        <f ca="1">IF($A466&lt;&gt;"",_xll.BCurveInt(_xll.BCurveStrip("S23","Curvedate",$A466),"Df.Mid",$A466+BQ$1),"")</f>
        <v>#N/A N/A</v>
      </c>
      <c r="BR466" s="34" t="str">
        <f ca="1">IF($A466&lt;&gt;"",_xll.BCurveInt(_xll.BCurveStrip("S23","Curvedate",$A466),"Df.Mid",$A466+BR$1),"")</f>
        <v>#N/A N/A</v>
      </c>
      <c r="BS466" s="34" t="str">
        <f ca="1">IF($A466&lt;&gt;"",_xll.BCurveInt(_xll.BCurveStrip("S23","Curvedate",$A466),"Df.Mid",$A466+BS$1),"")</f>
        <v>#N/A N/A</v>
      </c>
      <c r="BT466" s="34" t="str">
        <f ca="1">IF($A466&lt;&gt;"",_xll.BCurveInt(_xll.BCurveStrip("S23","Curvedate",$A466),"Df.Mid",$A466+BT$1),"")</f>
        <v>#N/A N/A</v>
      </c>
      <c r="BU466" s="34" t="str">
        <f ca="1">IF($A466&lt;&gt;"",_xll.BCurveInt(_xll.BCurveStrip("S23","Curvedate",$A466),"Df.Mid",$A466+BU$1),"")</f>
        <v>#N/A N/A</v>
      </c>
      <c r="BV466" s="34" t="str">
        <f ca="1">IF($A466&lt;&gt;"",_xll.BCurveInt(_xll.BCurveStrip("S23","Curvedate",$A466),"Df.Mid",$A466+BV$1),"")</f>
        <v>#N/A N/A</v>
      </c>
      <c r="BW466" s="34" t="str">
        <f ca="1">IF($A466&lt;&gt;"",_xll.BCurveInt(_xll.BCurveStrip("S23","Curvedate",$A466),"Df.Mid",$A466+BW$1),"")</f>
        <v>#N/A N/A</v>
      </c>
      <c r="BX466" s="34" t="str">
        <f ca="1">IF($A466&lt;&gt;"",_xll.BCurveInt(_xll.BCurveStrip("S23","Curvedate",$A466),"Df.Mid",$A466+BX$1),"")</f>
        <v>#N/A N/A</v>
      </c>
      <c r="BY466" s="34" t="str">
        <f ca="1">IF($A466&lt;&gt;"",_xll.BCurveInt(_xll.BCurveStrip("S23","Curvedate",$A466),"Df.Mid",$A466+BY$1),"")</f>
        <v>#N/A N/A</v>
      </c>
      <c r="BZ466" s="34" t="str">
        <f ca="1">IF($A466&lt;&gt;"",_xll.BCurveInt(_xll.BCurveStrip("S23","Curvedate",$A466),"Df.Mid",$A466+BZ$1),"")</f>
        <v>#N/A N/A</v>
      </c>
      <c r="CA466" s="34" t="str">
        <f ca="1">IF($A466&lt;&gt;"",_xll.BCurveInt(_xll.BCurveStrip("S23","Curvedate",$A466),"Df.Mid",$A466+CA$1),"")</f>
        <v>#N/A N/A</v>
      </c>
      <c r="CB466" s="34" t="str">
        <f ca="1">IF($A466&lt;&gt;"",_xll.BCurveInt(_xll.BCurveStrip("S23","Curvedate",$A466),"Df.Mid",$A466+CB$1),"")</f>
        <v>#N/A N/A</v>
      </c>
      <c r="CC466" s="34" t="str">
        <f ca="1">IF($A466&lt;&gt;"",_xll.BCurveInt(_xll.BCurveStrip("S23","Curvedate",$A466),"Df.Mid",$A466+CC$1),"")</f>
        <v>#N/A N/A</v>
      </c>
      <c r="CD466" s="34" t="str">
        <f ca="1">IF($A466&lt;&gt;"",_xll.BCurveInt(_xll.BCurveStrip("S23","Curvedate",$A466),"Df.Mid",$A466+CD$1),"")</f>
        <v>#N/A N/A</v>
      </c>
      <c r="CE466" s="34" t="str">
        <f ca="1">IF($A466&lt;&gt;"",_xll.BCurveInt(_xll.BCurveStrip("S23","Curvedate",$A466),"Df.Mid",$A466+CE$1),"")</f>
        <v>#N/A N/A</v>
      </c>
      <c r="CF466" s="34" t="str">
        <f ca="1">IF($A466&lt;&gt;"",_xll.BCurveInt(_xll.BCurveStrip("S23","Curvedate",$A466),"Df.Mid",$A466+CF$1),"")</f>
        <v>#N/A N/A</v>
      </c>
      <c r="CG466" s="34" t="str">
        <f ca="1">IF($A466&lt;&gt;"",_xll.BCurveInt(_xll.BCurveStrip("S23","Curvedate",$A466),"Df.Mid",$A466+CG$1),"")</f>
        <v>#N/A N/A</v>
      </c>
      <c r="CH466" s="34" t="str">
        <f ca="1">IF($A466&lt;&gt;"",_xll.BCurveInt(_xll.BCurveStrip("S23","Curvedate",$A466),"Df.Mid",$A466+CH$1),"")</f>
        <v>#N/A N/A</v>
      </c>
      <c r="CI466" s="34" t="str">
        <f ca="1">IF($A466&lt;&gt;"",_xll.BCurveInt(_xll.BCurveStrip("S23","Curvedate",$A466),"Df.Mid",$A466+CI$1),"")</f>
        <v>#N/A N/A</v>
      </c>
      <c r="CJ466" s="34" t="str">
        <f ca="1">IF($A466&lt;&gt;"",_xll.BCurveInt(_xll.BCurveStrip("S23","Curvedate",$A466),"Df.Mid",$A466+CJ$1),"")</f>
        <v>#N/A N/A</v>
      </c>
      <c r="CK466" s="34" t="str">
        <f ca="1">IF($A466&lt;&gt;"",_xll.BCurveInt(_xll.BCurveStrip("S23","Curvedate",$A466),"Df.Mid",$A466+CK$1),"")</f>
        <v>#N/A N/A</v>
      </c>
      <c r="CL466" s="34" t="str">
        <f ca="1">IF($A466&lt;&gt;"",_xll.BCurveInt(_xll.BCurveStrip("S23","Curvedate",$A466),"Df.Mid",$A466+CL$1),"")</f>
        <v>#N/A N/A</v>
      </c>
      <c r="CM466" s="34" t="str">
        <f ca="1">IF($A466&lt;&gt;"",_xll.BCurveInt(_xll.BCurveStrip("S23","Curvedate",$A466),"Df.Mid",$A466+CM$1),"")</f>
        <v>#N/A N/A</v>
      </c>
      <c r="CN466" s="34" t="str">
        <f ca="1">IF($A466&lt;&gt;"",_xll.BCurveInt(_xll.BCurveStrip("S23","Curvedate",$A466),"Df.Mid",$A466+CN$1),"")</f>
        <v>#N/A N/A</v>
      </c>
      <c r="CO466" s="34" t="str">
        <f ca="1">IF($A466&lt;&gt;"",_xll.BCurveInt(_xll.BCurveStrip("S23","Curvedate",$A466),"Df.Mid",$A466+CO$1),"")</f>
        <v>#N/A N/A</v>
      </c>
      <c r="CP466" s="34" t="str">
        <f ca="1">IF($A466&lt;&gt;"",_xll.BCurveInt(_xll.BCurveStrip("S23","Curvedate",$A466),"Df.Mid",$A466+CP$1),"")</f>
        <v>#N/A N/A</v>
      </c>
      <c r="CQ466" s="34" t="str">
        <f ca="1">IF($A466&lt;&gt;"",_xll.BCurveInt(_xll.BCurveStrip("S23","Curvedate",$A466),"Df.Mid",$A466+CQ$1),"")</f>
        <v>#N/A N/A</v>
      </c>
      <c r="CR466" s="34" t="str">
        <f ca="1">IF($A466&lt;&gt;"",_xll.BCurveInt(_xll.BCurveStrip("S23","Curvedate",$A466),"Df.Mid",$A466+CR$1),"")</f>
        <v>#N/A N/A</v>
      </c>
      <c r="CS466" s="34" t="str">
        <f ca="1">IF($A466&lt;&gt;"",_xll.BCurveInt(_xll.BCurveStrip("S23","Curvedate",$A466),"Df.Mid",$A466+CS$1),"")</f>
        <v>#N/A N/A</v>
      </c>
      <c r="CT466" s="34" t="str">
        <f ca="1">IF($A466&lt;&gt;"",_xll.BCurveInt(_xll.BCurveStrip("S23","Curvedate",$A466),"Df.Mid",$A466+CT$1),"")</f>
        <v>#N/A N/A</v>
      </c>
      <c r="CU466" s="34" t="str">
        <f ca="1">IF($A466&lt;&gt;"",_xll.BCurveInt(_xll.BCurveStrip("S23","Curvedate",$A466),"Df.Mid",$A466+CU$1),"")</f>
        <v>#N/A N/A</v>
      </c>
      <c r="CV466" s="34" t="str">
        <f ca="1">IF($A466&lt;&gt;"",_xll.BCurveInt(_xll.BCurveStrip("S23","Curvedate",$A466),"Df.Mid",$A466+CV$1),"")</f>
        <v>#N/A N/A</v>
      </c>
      <c r="CW466" s="34" t="str">
        <f ca="1">IF($A466&lt;&gt;"",_xll.BCurveInt(_xll.BCurveStrip("S23","Curvedate",$A466),"Df.Mid",$A466+CW$1),"")</f>
        <v>#N/A N/A</v>
      </c>
      <c r="CX466" s="34" t="str">
        <f ca="1">IF($A466&lt;&gt;"",_xll.BCurveInt(_xll.BCurveStrip("S23","Curvedate",$A466),"Df.Mid",$A466+CX$1),"")</f>
        <v>#N/A N/A</v>
      </c>
      <c r="CY466" s="34" t="str">
        <f ca="1">IF($A466&lt;&gt;"",_xll.BCurveInt(_xll.BCurveStrip("S23","Curvedate",$A466),"Df.Mid",$A466+CY$1),"")</f>
        <v>#N/A N/A</v>
      </c>
      <c r="CZ466" s="34" t="str">
        <f ca="1">IF($A466&lt;&gt;"",_xll.BCurveInt(_xll.BCurveStrip("S23","Curvedate",$A466),"Df.Mid",$A466+CZ$1),"")</f>
        <v>#N/A N/A</v>
      </c>
      <c r="DA466" s="34" t="str">
        <f ca="1">IF($A466&lt;&gt;"",_xll.BCurveInt(_xll.BCurveStrip("S23","Curvedate",$A466),"Df.Mid",$A466+DA$1),"")</f>
        <v>#N/A N/A</v>
      </c>
      <c r="DB466" s="34" t="str">
        <f ca="1">IF($A466&lt;&gt;"",_xll.BCurveInt(_xll.BCurveStrip("S23","Curvedate",$A466),"Df.Mid",$A466+DB$1),"")</f>
        <v>#N/A N/A</v>
      </c>
    </row>
    <row r="467" spans="1:106" x14ac:dyDescent="0.2">
      <c r="A467" s="13">
        <f t="shared" ca="1" si="7"/>
        <v>44923</v>
      </c>
      <c r="B467" s="34" t="str">
        <f ca="1">IF($A467&lt;&gt;"",_xll.BCurveInt(_xll.BCurveStrip("S23","Curvedate",$A467),"Df.Mid",$A467+B$1),"")</f>
        <v>#N/A N/A</v>
      </c>
      <c r="C467" s="34" t="str">
        <f ca="1">IF($A467&lt;&gt;"",_xll.BCurveInt(_xll.BCurveStrip("S23","Curvedate",$A467),"Df.Mid",$A467+C$1),"")</f>
        <v>#N/A N/A</v>
      </c>
      <c r="D467" s="34" t="str">
        <f ca="1">IF($A467&lt;&gt;"",_xll.BCurveInt(_xll.BCurveStrip("S23","Curvedate",$A467),"Df.Mid",$A467+D$1),"")</f>
        <v>#N/A N/A</v>
      </c>
      <c r="E467" s="34" t="str">
        <f ca="1">IF($A467&lt;&gt;"",_xll.BCurveInt(_xll.BCurveStrip("S23","Curvedate",$A467),"Df.Mid",$A467+E$1),"")</f>
        <v>#N/A N/A</v>
      </c>
      <c r="F467" s="34" t="str">
        <f ca="1">IF($A467&lt;&gt;"",_xll.BCurveInt(_xll.BCurveStrip("S23","Curvedate",$A467),"Df.Mid",$A467+F$1),"")</f>
        <v>#N/A N/A</v>
      </c>
      <c r="G467" s="34" t="str">
        <f ca="1">IF($A467&lt;&gt;"",_xll.BCurveInt(_xll.BCurveStrip("S23","Curvedate",$A467),"Df.Mid",$A467+G$1),"")</f>
        <v>#N/A N/A</v>
      </c>
      <c r="H467" s="34" t="str">
        <f ca="1">IF($A467&lt;&gt;"",_xll.BCurveInt(_xll.BCurveStrip("S23","Curvedate",$A467),"Df.Mid",$A467+H$1),"")</f>
        <v>#N/A N/A</v>
      </c>
      <c r="I467" s="34" t="str">
        <f ca="1">IF($A467&lt;&gt;"",_xll.BCurveInt(_xll.BCurveStrip("S23","Curvedate",$A467),"Df.Mid",$A467+I$1),"")</f>
        <v>#N/A N/A</v>
      </c>
      <c r="J467" s="34" t="str">
        <f ca="1">IF($A467&lt;&gt;"",_xll.BCurveInt(_xll.BCurveStrip("S23","Curvedate",$A467),"Df.Mid",$A467+J$1),"")</f>
        <v>#N/A N/A</v>
      </c>
      <c r="K467" s="34" t="str">
        <f ca="1">IF($A467&lt;&gt;"",_xll.BCurveInt(_xll.BCurveStrip("S23","Curvedate",$A467),"Df.Mid",$A467+K$1),"")</f>
        <v>#N/A N/A</v>
      </c>
      <c r="L467" s="34" t="str">
        <f ca="1">IF($A467&lt;&gt;"",_xll.BCurveInt(_xll.BCurveStrip("S23","Curvedate",$A467),"Df.Mid",$A467+L$1),"")</f>
        <v>#N/A N/A</v>
      </c>
      <c r="M467" s="34" t="str">
        <f ca="1">IF($A467&lt;&gt;"",_xll.BCurveInt(_xll.BCurveStrip("S23","Curvedate",$A467),"Df.Mid",$A467+M$1),"")</f>
        <v>#N/A N/A</v>
      </c>
      <c r="N467" s="34" t="str">
        <f ca="1">IF($A467&lt;&gt;"",_xll.BCurveInt(_xll.BCurveStrip("S23","Curvedate",$A467),"Df.Mid",$A467+N$1),"")</f>
        <v>#N/A N/A</v>
      </c>
      <c r="O467" s="34" t="str">
        <f ca="1">IF($A467&lt;&gt;"",_xll.BCurveInt(_xll.BCurveStrip("S23","Curvedate",$A467),"Df.Mid",$A467+O$1),"")</f>
        <v>#N/A N/A</v>
      </c>
      <c r="P467" s="34" t="str">
        <f ca="1">IF($A467&lt;&gt;"",_xll.BCurveInt(_xll.BCurveStrip("S23","Curvedate",$A467),"Df.Mid",$A467+P$1),"")</f>
        <v>#N/A N/A</v>
      </c>
      <c r="Q467" s="34" t="str">
        <f ca="1">IF($A467&lt;&gt;"",_xll.BCurveInt(_xll.BCurveStrip("S23","Curvedate",$A467),"Df.Mid",$A467+Q$1),"")</f>
        <v>#N/A N/A</v>
      </c>
      <c r="R467" s="34" t="str">
        <f ca="1">IF($A467&lt;&gt;"",_xll.BCurveInt(_xll.BCurveStrip("S23","Curvedate",$A467),"Df.Mid",$A467+R$1),"")</f>
        <v>#N/A N/A</v>
      </c>
      <c r="S467" s="34" t="str">
        <f ca="1">IF($A467&lt;&gt;"",_xll.BCurveInt(_xll.BCurveStrip("S23","Curvedate",$A467),"Df.Mid",$A467+S$1),"")</f>
        <v>#N/A N/A</v>
      </c>
      <c r="T467" s="34" t="str">
        <f ca="1">IF($A467&lt;&gt;"",_xll.BCurveInt(_xll.BCurveStrip("S23","Curvedate",$A467),"Df.Mid",$A467+T$1),"")</f>
        <v>#N/A N/A</v>
      </c>
      <c r="U467" s="34" t="str">
        <f ca="1">IF($A467&lt;&gt;"",_xll.BCurveInt(_xll.BCurveStrip("S23","Curvedate",$A467),"Df.Mid",$A467+U$1),"")</f>
        <v>#N/A N/A</v>
      </c>
      <c r="V467" s="34" t="str">
        <f ca="1">IF($A467&lt;&gt;"",_xll.BCurveInt(_xll.BCurveStrip("S23","Curvedate",$A467),"Df.Mid",$A467+V$1),"")</f>
        <v>#N/A N/A</v>
      </c>
      <c r="W467" s="34" t="str">
        <f ca="1">IF($A467&lt;&gt;"",_xll.BCurveInt(_xll.BCurveStrip("S23","Curvedate",$A467),"Df.Mid",$A467+W$1),"")</f>
        <v>#N/A N/A</v>
      </c>
      <c r="X467" s="34" t="str">
        <f ca="1">IF($A467&lt;&gt;"",_xll.BCurveInt(_xll.BCurveStrip("S23","Curvedate",$A467),"Df.Mid",$A467+X$1),"")</f>
        <v>#N/A N/A</v>
      </c>
      <c r="Y467" s="34" t="str">
        <f ca="1">IF($A467&lt;&gt;"",_xll.BCurveInt(_xll.BCurveStrip("S23","Curvedate",$A467),"Df.Mid",$A467+Y$1),"")</f>
        <v>#N/A N/A</v>
      </c>
      <c r="Z467" s="34" t="str">
        <f ca="1">IF($A467&lt;&gt;"",_xll.BCurveInt(_xll.BCurveStrip("S23","Curvedate",$A467),"Df.Mid",$A467+Z$1),"")</f>
        <v>#N/A N/A</v>
      </c>
      <c r="AA467" s="34" t="str">
        <f ca="1">IF($A467&lt;&gt;"",_xll.BCurveInt(_xll.BCurveStrip("S23","Curvedate",$A467),"Df.Mid",$A467+AA$1),"")</f>
        <v>#N/A N/A</v>
      </c>
      <c r="AB467" s="34" t="str">
        <f ca="1">IF($A467&lt;&gt;"",_xll.BCurveInt(_xll.BCurveStrip("S23","Curvedate",$A467),"Df.Mid",$A467+AB$1),"")</f>
        <v>#N/A N/A</v>
      </c>
      <c r="AC467" s="34" t="str">
        <f ca="1">IF($A467&lt;&gt;"",_xll.BCurveInt(_xll.BCurveStrip("S23","Curvedate",$A467),"Df.Mid",$A467+AC$1),"")</f>
        <v>#N/A N/A</v>
      </c>
      <c r="AD467" s="34" t="str">
        <f ca="1">IF($A467&lt;&gt;"",_xll.BCurveInt(_xll.BCurveStrip("S23","Curvedate",$A467),"Df.Mid",$A467+AD$1),"")</f>
        <v>#N/A N/A</v>
      </c>
      <c r="AE467" s="34" t="str">
        <f ca="1">IF($A467&lt;&gt;"",_xll.BCurveInt(_xll.BCurveStrip("S23","Curvedate",$A467),"Df.Mid",$A467+AE$1),"")</f>
        <v>#N/A N/A</v>
      </c>
      <c r="AF467" s="34" t="str">
        <f ca="1">IF($A467&lt;&gt;"",_xll.BCurveInt(_xll.BCurveStrip("S23","Curvedate",$A467),"Df.Mid",$A467+AF$1),"")</f>
        <v>#N/A N/A</v>
      </c>
      <c r="AG467" s="34" t="str">
        <f ca="1">IF($A467&lt;&gt;"",_xll.BCurveInt(_xll.BCurveStrip("S23","Curvedate",$A467),"Df.Mid",$A467+AG$1),"")</f>
        <v>#N/A N/A</v>
      </c>
      <c r="AH467" s="34" t="str">
        <f ca="1">IF($A467&lt;&gt;"",_xll.BCurveInt(_xll.BCurveStrip("S23","Curvedate",$A467),"Df.Mid",$A467+AH$1),"")</f>
        <v>#N/A N/A</v>
      </c>
      <c r="AI467" s="34" t="str">
        <f ca="1">IF($A467&lt;&gt;"",_xll.BCurveInt(_xll.BCurveStrip("S23","Curvedate",$A467),"Df.Mid",$A467+AI$1),"")</f>
        <v>#N/A N/A</v>
      </c>
      <c r="AJ467" s="34" t="str">
        <f ca="1">IF($A467&lt;&gt;"",_xll.BCurveInt(_xll.BCurveStrip("S23","Curvedate",$A467),"Df.Mid",$A467+AJ$1),"")</f>
        <v>#N/A N/A</v>
      </c>
      <c r="AK467" s="34" t="str">
        <f ca="1">IF($A467&lt;&gt;"",_xll.BCurveInt(_xll.BCurveStrip("S23","Curvedate",$A467),"Df.Mid",$A467+AK$1),"")</f>
        <v>#N/A N/A</v>
      </c>
      <c r="AL467" s="34" t="str">
        <f ca="1">IF($A467&lt;&gt;"",_xll.BCurveInt(_xll.BCurveStrip("S23","Curvedate",$A467),"Df.Mid",$A467+AL$1),"")</f>
        <v>#N/A N/A</v>
      </c>
      <c r="AM467" s="34" t="str">
        <f ca="1">IF($A467&lt;&gt;"",_xll.BCurveInt(_xll.BCurveStrip("S23","Curvedate",$A467),"Df.Mid",$A467+AM$1),"")</f>
        <v>#N/A N/A</v>
      </c>
      <c r="AN467" s="34" t="str">
        <f ca="1">IF($A467&lt;&gt;"",_xll.BCurveInt(_xll.BCurveStrip("S23","Curvedate",$A467),"Df.Mid",$A467+AN$1),"")</f>
        <v>#N/A N/A</v>
      </c>
      <c r="AO467" s="34" t="str">
        <f ca="1">IF($A467&lt;&gt;"",_xll.BCurveInt(_xll.BCurveStrip("S23","Curvedate",$A467),"Df.Mid",$A467+AO$1),"")</f>
        <v>#N/A N/A</v>
      </c>
      <c r="AP467" s="34" t="str">
        <f ca="1">IF($A467&lt;&gt;"",_xll.BCurveInt(_xll.BCurveStrip("S23","Curvedate",$A467),"Df.Mid",$A467+AP$1),"")</f>
        <v>#N/A N/A</v>
      </c>
      <c r="AQ467" s="34" t="str">
        <f ca="1">IF($A467&lt;&gt;"",_xll.BCurveInt(_xll.BCurveStrip("S23","Curvedate",$A467),"Df.Mid",$A467+AQ$1),"")</f>
        <v>#N/A N/A</v>
      </c>
      <c r="AR467" s="34" t="str">
        <f ca="1">IF($A467&lt;&gt;"",_xll.BCurveInt(_xll.BCurveStrip("S23","Curvedate",$A467),"Df.Mid",$A467+AR$1),"")</f>
        <v>#N/A N/A</v>
      </c>
      <c r="AS467" s="34" t="str">
        <f ca="1">IF($A467&lt;&gt;"",_xll.BCurveInt(_xll.BCurveStrip("S23","Curvedate",$A467),"Df.Mid",$A467+AS$1),"")</f>
        <v>#N/A N/A</v>
      </c>
      <c r="AT467" s="34" t="str">
        <f ca="1">IF($A467&lt;&gt;"",_xll.BCurveInt(_xll.BCurveStrip("S23","Curvedate",$A467),"Df.Mid",$A467+AT$1),"")</f>
        <v>#N/A N/A</v>
      </c>
      <c r="AU467" s="34" t="str">
        <f ca="1">IF($A467&lt;&gt;"",_xll.BCurveInt(_xll.BCurveStrip("S23","Curvedate",$A467),"Df.Mid",$A467+AU$1),"")</f>
        <v>#N/A N/A</v>
      </c>
      <c r="AV467" s="34" t="str">
        <f ca="1">IF($A467&lt;&gt;"",_xll.BCurveInt(_xll.BCurveStrip("S23","Curvedate",$A467),"Df.Mid",$A467+AV$1),"")</f>
        <v>#N/A N/A</v>
      </c>
      <c r="AW467" s="34" t="str">
        <f ca="1">IF($A467&lt;&gt;"",_xll.BCurveInt(_xll.BCurveStrip("S23","Curvedate",$A467),"Df.Mid",$A467+AW$1),"")</f>
        <v>#N/A N/A</v>
      </c>
      <c r="AX467" s="34" t="str">
        <f ca="1">IF($A467&lt;&gt;"",_xll.BCurveInt(_xll.BCurveStrip("S23","Curvedate",$A467),"Df.Mid",$A467+AX$1),"")</f>
        <v>#N/A N/A</v>
      </c>
      <c r="AY467" s="34" t="str">
        <f ca="1">IF($A467&lt;&gt;"",_xll.BCurveInt(_xll.BCurveStrip("S23","Curvedate",$A467),"Df.Mid",$A467+AY$1),"")</f>
        <v>#N/A N/A</v>
      </c>
      <c r="AZ467" s="34" t="str">
        <f ca="1">IF($A467&lt;&gt;"",_xll.BCurveInt(_xll.BCurveStrip("S23","Curvedate",$A467),"Df.Mid",$A467+AZ$1),"")</f>
        <v>#N/A N/A</v>
      </c>
      <c r="BA467" s="34" t="str">
        <f ca="1">IF($A467&lt;&gt;"",_xll.BCurveInt(_xll.BCurveStrip("S23","Curvedate",$A467),"Df.Mid",$A467+BA$1),"")</f>
        <v>#N/A N/A</v>
      </c>
      <c r="BB467" s="34" t="str">
        <f ca="1">IF($A467&lt;&gt;"",_xll.BCurveInt(_xll.BCurveStrip("S23","Curvedate",$A467),"Df.Mid",$A467+BB$1),"")</f>
        <v>#N/A N/A</v>
      </c>
      <c r="BC467" s="34" t="str">
        <f ca="1">IF($A467&lt;&gt;"",_xll.BCurveInt(_xll.BCurveStrip("S23","Curvedate",$A467),"Df.Mid",$A467+BC$1),"")</f>
        <v>#N/A N/A</v>
      </c>
      <c r="BD467" s="34" t="str">
        <f ca="1">IF($A467&lt;&gt;"",_xll.BCurveInt(_xll.BCurveStrip("S23","Curvedate",$A467),"Df.Mid",$A467+BD$1),"")</f>
        <v>#N/A N/A</v>
      </c>
      <c r="BE467" s="34" t="str">
        <f ca="1">IF($A467&lt;&gt;"",_xll.BCurveInt(_xll.BCurveStrip("S23","Curvedate",$A467),"Df.Mid",$A467+BE$1),"")</f>
        <v>#N/A N/A</v>
      </c>
      <c r="BF467" s="34" t="str">
        <f ca="1">IF($A467&lt;&gt;"",_xll.BCurveInt(_xll.BCurveStrip("S23","Curvedate",$A467),"Df.Mid",$A467+BF$1),"")</f>
        <v>#N/A N/A</v>
      </c>
      <c r="BG467" s="34" t="str">
        <f ca="1">IF($A467&lt;&gt;"",_xll.BCurveInt(_xll.BCurveStrip("S23","Curvedate",$A467),"Df.Mid",$A467+BG$1),"")</f>
        <v>#N/A N/A</v>
      </c>
      <c r="BH467" s="34" t="str">
        <f ca="1">IF($A467&lt;&gt;"",_xll.BCurveInt(_xll.BCurveStrip("S23","Curvedate",$A467),"Df.Mid",$A467+BH$1),"")</f>
        <v>#N/A N/A</v>
      </c>
      <c r="BI467" s="34" t="str">
        <f ca="1">IF($A467&lt;&gt;"",_xll.BCurveInt(_xll.BCurveStrip("S23","Curvedate",$A467),"Df.Mid",$A467+BI$1),"")</f>
        <v>#N/A N/A</v>
      </c>
      <c r="BJ467" s="34" t="str">
        <f ca="1">IF($A467&lt;&gt;"",_xll.BCurveInt(_xll.BCurveStrip("S23","Curvedate",$A467),"Df.Mid",$A467+BJ$1),"")</f>
        <v>#N/A N/A</v>
      </c>
      <c r="BK467" s="34" t="str">
        <f ca="1">IF($A467&lt;&gt;"",_xll.BCurveInt(_xll.BCurveStrip("S23","Curvedate",$A467),"Df.Mid",$A467+BK$1),"")</f>
        <v>#N/A N/A</v>
      </c>
      <c r="BL467" s="34" t="str">
        <f ca="1">IF($A467&lt;&gt;"",_xll.BCurveInt(_xll.BCurveStrip("S23","Curvedate",$A467),"Df.Mid",$A467+BL$1),"")</f>
        <v>#N/A N/A</v>
      </c>
      <c r="BM467" s="34" t="str">
        <f ca="1">IF($A467&lt;&gt;"",_xll.BCurveInt(_xll.BCurveStrip("S23","Curvedate",$A467),"Df.Mid",$A467+BM$1),"")</f>
        <v>#N/A N/A</v>
      </c>
      <c r="BN467" s="34" t="str">
        <f ca="1">IF($A467&lt;&gt;"",_xll.BCurveInt(_xll.BCurveStrip("S23","Curvedate",$A467),"Df.Mid",$A467+BN$1),"")</f>
        <v>#N/A N/A</v>
      </c>
      <c r="BO467" s="34" t="str">
        <f ca="1">IF($A467&lt;&gt;"",_xll.BCurveInt(_xll.BCurveStrip("S23","Curvedate",$A467),"Df.Mid",$A467+BO$1),"")</f>
        <v>#N/A N/A</v>
      </c>
      <c r="BP467" s="34" t="str">
        <f ca="1">IF($A467&lt;&gt;"",_xll.BCurveInt(_xll.BCurveStrip("S23","Curvedate",$A467),"Df.Mid",$A467+BP$1),"")</f>
        <v>#N/A N/A</v>
      </c>
      <c r="BQ467" s="34" t="str">
        <f ca="1">IF($A467&lt;&gt;"",_xll.BCurveInt(_xll.BCurveStrip("S23","Curvedate",$A467),"Df.Mid",$A467+BQ$1),"")</f>
        <v>#N/A N/A</v>
      </c>
      <c r="BR467" s="34" t="str">
        <f ca="1">IF($A467&lt;&gt;"",_xll.BCurveInt(_xll.BCurveStrip("S23","Curvedate",$A467),"Df.Mid",$A467+BR$1),"")</f>
        <v>#N/A N/A</v>
      </c>
      <c r="BS467" s="34" t="str">
        <f ca="1">IF($A467&lt;&gt;"",_xll.BCurveInt(_xll.BCurveStrip("S23","Curvedate",$A467),"Df.Mid",$A467+BS$1),"")</f>
        <v>#N/A N/A</v>
      </c>
      <c r="BT467" s="34" t="str">
        <f ca="1">IF($A467&lt;&gt;"",_xll.BCurveInt(_xll.BCurveStrip("S23","Curvedate",$A467),"Df.Mid",$A467+BT$1),"")</f>
        <v>#N/A N/A</v>
      </c>
      <c r="BU467" s="34" t="str">
        <f ca="1">IF($A467&lt;&gt;"",_xll.BCurveInt(_xll.BCurveStrip("S23","Curvedate",$A467),"Df.Mid",$A467+BU$1),"")</f>
        <v>#N/A N/A</v>
      </c>
      <c r="BV467" s="34" t="str">
        <f ca="1">IF($A467&lt;&gt;"",_xll.BCurveInt(_xll.BCurveStrip("S23","Curvedate",$A467),"Df.Mid",$A467+BV$1),"")</f>
        <v>#N/A N/A</v>
      </c>
      <c r="BW467" s="34" t="str">
        <f ca="1">IF($A467&lt;&gt;"",_xll.BCurveInt(_xll.BCurveStrip("S23","Curvedate",$A467),"Df.Mid",$A467+BW$1),"")</f>
        <v>#N/A N/A</v>
      </c>
      <c r="BX467" s="34" t="str">
        <f ca="1">IF($A467&lt;&gt;"",_xll.BCurveInt(_xll.BCurveStrip("S23","Curvedate",$A467),"Df.Mid",$A467+BX$1),"")</f>
        <v>#N/A N/A</v>
      </c>
      <c r="BY467" s="34" t="str">
        <f ca="1">IF($A467&lt;&gt;"",_xll.BCurveInt(_xll.BCurveStrip("S23","Curvedate",$A467),"Df.Mid",$A467+BY$1),"")</f>
        <v>#N/A N/A</v>
      </c>
      <c r="BZ467" s="34" t="str">
        <f ca="1">IF($A467&lt;&gt;"",_xll.BCurveInt(_xll.BCurveStrip("S23","Curvedate",$A467),"Df.Mid",$A467+BZ$1),"")</f>
        <v>#N/A N/A</v>
      </c>
      <c r="CA467" s="34" t="str">
        <f ca="1">IF($A467&lt;&gt;"",_xll.BCurveInt(_xll.BCurveStrip("S23","Curvedate",$A467),"Df.Mid",$A467+CA$1),"")</f>
        <v>#N/A N/A</v>
      </c>
      <c r="CB467" s="34" t="str">
        <f ca="1">IF($A467&lt;&gt;"",_xll.BCurveInt(_xll.BCurveStrip("S23","Curvedate",$A467),"Df.Mid",$A467+CB$1),"")</f>
        <v>#N/A N/A</v>
      </c>
      <c r="CC467" s="34" t="str">
        <f ca="1">IF($A467&lt;&gt;"",_xll.BCurveInt(_xll.BCurveStrip("S23","Curvedate",$A467),"Df.Mid",$A467+CC$1),"")</f>
        <v>#N/A N/A</v>
      </c>
      <c r="CD467" s="34" t="str">
        <f ca="1">IF($A467&lt;&gt;"",_xll.BCurveInt(_xll.BCurveStrip("S23","Curvedate",$A467),"Df.Mid",$A467+CD$1),"")</f>
        <v>#N/A N/A</v>
      </c>
      <c r="CE467" s="34" t="str">
        <f ca="1">IF($A467&lt;&gt;"",_xll.BCurveInt(_xll.BCurveStrip("S23","Curvedate",$A467),"Df.Mid",$A467+CE$1),"")</f>
        <v>#N/A N/A</v>
      </c>
      <c r="CF467" s="34" t="str">
        <f ca="1">IF($A467&lt;&gt;"",_xll.BCurveInt(_xll.BCurveStrip("S23","Curvedate",$A467),"Df.Mid",$A467+CF$1),"")</f>
        <v>#N/A N/A</v>
      </c>
      <c r="CG467" s="34" t="str">
        <f ca="1">IF($A467&lt;&gt;"",_xll.BCurveInt(_xll.BCurveStrip("S23","Curvedate",$A467),"Df.Mid",$A467+CG$1),"")</f>
        <v>#N/A N/A</v>
      </c>
      <c r="CH467" s="34" t="str">
        <f ca="1">IF($A467&lt;&gt;"",_xll.BCurveInt(_xll.BCurveStrip("S23","Curvedate",$A467),"Df.Mid",$A467+CH$1),"")</f>
        <v>#N/A N/A</v>
      </c>
      <c r="CI467" s="34" t="str">
        <f ca="1">IF($A467&lt;&gt;"",_xll.BCurveInt(_xll.BCurveStrip("S23","Curvedate",$A467),"Df.Mid",$A467+CI$1),"")</f>
        <v>#N/A N/A</v>
      </c>
      <c r="CJ467" s="34" t="str">
        <f ca="1">IF($A467&lt;&gt;"",_xll.BCurveInt(_xll.BCurveStrip("S23","Curvedate",$A467),"Df.Mid",$A467+CJ$1),"")</f>
        <v>#N/A N/A</v>
      </c>
      <c r="CK467" s="34" t="str">
        <f ca="1">IF($A467&lt;&gt;"",_xll.BCurveInt(_xll.BCurveStrip("S23","Curvedate",$A467),"Df.Mid",$A467+CK$1),"")</f>
        <v>#N/A N/A</v>
      </c>
      <c r="CL467" s="34" t="str">
        <f ca="1">IF($A467&lt;&gt;"",_xll.BCurveInt(_xll.BCurveStrip("S23","Curvedate",$A467),"Df.Mid",$A467+CL$1),"")</f>
        <v>#N/A N/A</v>
      </c>
      <c r="CM467" s="34" t="str">
        <f ca="1">IF($A467&lt;&gt;"",_xll.BCurveInt(_xll.BCurveStrip("S23","Curvedate",$A467),"Df.Mid",$A467+CM$1),"")</f>
        <v>#N/A N/A</v>
      </c>
      <c r="CN467" s="34" t="str">
        <f ca="1">IF($A467&lt;&gt;"",_xll.BCurveInt(_xll.BCurveStrip("S23","Curvedate",$A467),"Df.Mid",$A467+CN$1),"")</f>
        <v>#N/A N/A</v>
      </c>
      <c r="CO467" s="34" t="str">
        <f ca="1">IF($A467&lt;&gt;"",_xll.BCurveInt(_xll.BCurveStrip("S23","Curvedate",$A467),"Df.Mid",$A467+CO$1),"")</f>
        <v>#N/A N/A</v>
      </c>
      <c r="CP467" s="34" t="str">
        <f ca="1">IF($A467&lt;&gt;"",_xll.BCurveInt(_xll.BCurveStrip("S23","Curvedate",$A467),"Df.Mid",$A467+CP$1),"")</f>
        <v>#N/A N/A</v>
      </c>
      <c r="CQ467" s="34" t="str">
        <f ca="1">IF($A467&lt;&gt;"",_xll.BCurveInt(_xll.BCurveStrip("S23","Curvedate",$A467),"Df.Mid",$A467+CQ$1),"")</f>
        <v>#N/A N/A</v>
      </c>
      <c r="CR467" s="34" t="str">
        <f ca="1">IF($A467&lt;&gt;"",_xll.BCurveInt(_xll.BCurveStrip("S23","Curvedate",$A467),"Df.Mid",$A467+CR$1),"")</f>
        <v>#N/A N/A</v>
      </c>
      <c r="CS467" s="34" t="str">
        <f ca="1">IF($A467&lt;&gt;"",_xll.BCurveInt(_xll.BCurveStrip("S23","Curvedate",$A467),"Df.Mid",$A467+CS$1),"")</f>
        <v>#N/A N/A</v>
      </c>
      <c r="CT467" s="34" t="str">
        <f ca="1">IF($A467&lt;&gt;"",_xll.BCurveInt(_xll.BCurveStrip("S23","Curvedate",$A467),"Df.Mid",$A467+CT$1),"")</f>
        <v>#N/A N/A</v>
      </c>
      <c r="CU467" s="34" t="str">
        <f ca="1">IF($A467&lt;&gt;"",_xll.BCurveInt(_xll.BCurveStrip("S23","Curvedate",$A467),"Df.Mid",$A467+CU$1),"")</f>
        <v>#N/A N/A</v>
      </c>
      <c r="CV467" s="34" t="str">
        <f ca="1">IF($A467&lt;&gt;"",_xll.BCurveInt(_xll.BCurveStrip("S23","Curvedate",$A467),"Df.Mid",$A467+CV$1),"")</f>
        <v>#N/A N/A</v>
      </c>
      <c r="CW467" s="34" t="str">
        <f ca="1">IF($A467&lt;&gt;"",_xll.BCurveInt(_xll.BCurveStrip("S23","Curvedate",$A467),"Df.Mid",$A467+CW$1),"")</f>
        <v>#N/A N/A</v>
      </c>
      <c r="CX467" s="34" t="str">
        <f ca="1">IF($A467&lt;&gt;"",_xll.BCurveInt(_xll.BCurveStrip("S23","Curvedate",$A467),"Df.Mid",$A467+CX$1),"")</f>
        <v>#N/A N/A</v>
      </c>
      <c r="CY467" s="34" t="str">
        <f ca="1">IF($A467&lt;&gt;"",_xll.BCurveInt(_xll.BCurveStrip("S23","Curvedate",$A467),"Df.Mid",$A467+CY$1),"")</f>
        <v>#N/A N/A</v>
      </c>
      <c r="CZ467" s="34" t="str">
        <f ca="1">IF($A467&lt;&gt;"",_xll.BCurveInt(_xll.BCurveStrip("S23","Curvedate",$A467),"Df.Mid",$A467+CZ$1),"")</f>
        <v>#N/A N/A</v>
      </c>
      <c r="DA467" s="34" t="str">
        <f ca="1">IF($A467&lt;&gt;"",_xll.BCurveInt(_xll.BCurveStrip("S23","Curvedate",$A467),"Df.Mid",$A467+DA$1),"")</f>
        <v>#N/A N/A</v>
      </c>
      <c r="DB467" s="34" t="str">
        <f ca="1">IF($A467&lt;&gt;"",_xll.BCurveInt(_xll.BCurveStrip("S23","Curvedate",$A467),"Df.Mid",$A467+DB$1),"")</f>
        <v>#N/A N/A</v>
      </c>
    </row>
    <row r="468" spans="1:106" x14ac:dyDescent="0.2">
      <c r="A468" s="13">
        <f t="shared" ca="1" si="7"/>
        <v>44924</v>
      </c>
      <c r="B468" s="34" t="str">
        <f ca="1">IF($A468&lt;&gt;"",_xll.BCurveInt(_xll.BCurveStrip("S23","Curvedate",$A468),"Df.Mid",$A468+B$1),"")</f>
        <v>#N/A N/A</v>
      </c>
      <c r="C468" s="34" t="str">
        <f ca="1">IF($A468&lt;&gt;"",_xll.BCurveInt(_xll.BCurveStrip("S23","Curvedate",$A468),"Df.Mid",$A468+C$1),"")</f>
        <v>#N/A N/A</v>
      </c>
      <c r="D468" s="34" t="str">
        <f ca="1">IF($A468&lt;&gt;"",_xll.BCurveInt(_xll.BCurveStrip("S23","Curvedate",$A468),"Df.Mid",$A468+D$1),"")</f>
        <v>#N/A N/A</v>
      </c>
      <c r="E468" s="34" t="str">
        <f ca="1">IF($A468&lt;&gt;"",_xll.BCurveInt(_xll.BCurveStrip("S23","Curvedate",$A468),"Df.Mid",$A468+E$1),"")</f>
        <v>#N/A N/A</v>
      </c>
      <c r="F468" s="34" t="str">
        <f ca="1">IF($A468&lt;&gt;"",_xll.BCurveInt(_xll.BCurveStrip("S23","Curvedate",$A468),"Df.Mid",$A468+F$1),"")</f>
        <v>#N/A N/A</v>
      </c>
      <c r="G468" s="34" t="str">
        <f ca="1">IF($A468&lt;&gt;"",_xll.BCurveInt(_xll.BCurveStrip("S23","Curvedate",$A468),"Df.Mid",$A468+G$1),"")</f>
        <v>#N/A N/A</v>
      </c>
      <c r="H468" s="34" t="str">
        <f ca="1">IF($A468&lt;&gt;"",_xll.BCurveInt(_xll.BCurveStrip("S23","Curvedate",$A468),"Df.Mid",$A468+H$1),"")</f>
        <v>#N/A N/A</v>
      </c>
      <c r="I468" s="34" t="str">
        <f ca="1">IF($A468&lt;&gt;"",_xll.BCurveInt(_xll.BCurveStrip("S23","Curvedate",$A468),"Df.Mid",$A468+I$1),"")</f>
        <v>#N/A N/A</v>
      </c>
      <c r="J468" s="34" t="str">
        <f ca="1">IF($A468&lt;&gt;"",_xll.BCurveInt(_xll.BCurveStrip("S23","Curvedate",$A468),"Df.Mid",$A468+J$1),"")</f>
        <v>#N/A N/A</v>
      </c>
      <c r="K468" s="34" t="str">
        <f ca="1">IF($A468&lt;&gt;"",_xll.BCurveInt(_xll.BCurveStrip("S23","Curvedate",$A468),"Df.Mid",$A468+K$1),"")</f>
        <v>#N/A N/A</v>
      </c>
      <c r="L468" s="34" t="str">
        <f ca="1">IF($A468&lt;&gt;"",_xll.BCurveInt(_xll.BCurveStrip("S23","Curvedate",$A468),"Df.Mid",$A468+L$1),"")</f>
        <v>#N/A N/A</v>
      </c>
      <c r="M468" s="34" t="str">
        <f ca="1">IF($A468&lt;&gt;"",_xll.BCurveInt(_xll.BCurveStrip("S23","Curvedate",$A468),"Df.Mid",$A468+M$1),"")</f>
        <v>#N/A N/A</v>
      </c>
      <c r="N468" s="34" t="str">
        <f ca="1">IF($A468&lt;&gt;"",_xll.BCurveInt(_xll.BCurveStrip("S23","Curvedate",$A468),"Df.Mid",$A468+N$1),"")</f>
        <v>#N/A N/A</v>
      </c>
      <c r="O468" s="34" t="str">
        <f ca="1">IF($A468&lt;&gt;"",_xll.BCurveInt(_xll.BCurveStrip("S23","Curvedate",$A468),"Df.Mid",$A468+O$1),"")</f>
        <v>#N/A N/A</v>
      </c>
      <c r="P468" s="34" t="str">
        <f ca="1">IF($A468&lt;&gt;"",_xll.BCurveInt(_xll.BCurveStrip("S23","Curvedate",$A468),"Df.Mid",$A468+P$1),"")</f>
        <v>#N/A N/A</v>
      </c>
      <c r="Q468" s="34" t="str">
        <f ca="1">IF($A468&lt;&gt;"",_xll.BCurveInt(_xll.BCurveStrip("S23","Curvedate",$A468),"Df.Mid",$A468+Q$1),"")</f>
        <v>#N/A N/A</v>
      </c>
      <c r="R468" s="34" t="str">
        <f ca="1">IF($A468&lt;&gt;"",_xll.BCurveInt(_xll.BCurveStrip("S23","Curvedate",$A468),"Df.Mid",$A468+R$1),"")</f>
        <v>#N/A N/A</v>
      </c>
      <c r="S468" s="34" t="str">
        <f ca="1">IF($A468&lt;&gt;"",_xll.BCurveInt(_xll.BCurveStrip("S23","Curvedate",$A468),"Df.Mid",$A468+S$1),"")</f>
        <v>#N/A N/A</v>
      </c>
      <c r="T468" s="34" t="str">
        <f ca="1">IF($A468&lt;&gt;"",_xll.BCurveInt(_xll.BCurveStrip("S23","Curvedate",$A468),"Df.Mid",$A468+T$1),"")</f>
        <v>#N/A N/A</v>
      </c>
      <c r="U468" s="34" t="str">
        <f ca="1">IF($A468&lt;&gt;"",_xll.BCurveInt(_xll.BCurveStrip("S23","Curvedate",$A468),"Df.Mid",$A468+U$1),"")</f>
        <v>#N/A N/A</v>
      </c>
      <c r="V468" s="34" t="str">
        <f ca="1">IF($A468&lt;&gt;"",_xll.BCurveInt(_xll.BCurveStrip("S23","Curvedate",$A468),"Df.Mid",$A468+V$1),"")</f>
        <v>#N/A N/A</v>
      </c>
      <c r="W468" s="34" t="str">
        <f ca="1">IF($A468&lt;&gt;"",_xll.BCurveInt(_xll.BCurveStrip("S23","Curvedate",$A468),"Df.Mid",$A468+W$1),"")</f>
        <v>#N/A N/A</v>
      </c>
      <c r="X468" s="34" t="str">
        <f ca="1">IF($A468&lt;&gt;"",_xll.BCurveInt(_xll.BCurveStrip("S23","Curvedate",$A468),"Df.Mid",$A468+X$1),"")</f>
        <v>#N/A N/A</v>
      </c>
      <c r="Y468" s="34" t="str">
        <f ca="1">IF($A468&lt;&gt;"",_xll.BCurveInt(_xll.BCurveStrip("S23","Curvedate",$A468),"Df.Mid",$A468+Y$1),"")</f>
        <v>#N/A N/A</v>
      </c>
      <c r="Z468" s="34" t="str">
        <f ca="1">IF($A468&lt;&gt;"",_xll.BCurveInt(_xll.BCurveStrip("S23","Curvedate",$A468),"Df.Mid",$A468+Z$1),"")</f>
        <v>#N/A N/A</v>
      </c>
      <c r="AA468" s="34" t="str">
        <f ca="1">IF($A468&lt;&gt;"",_xll.BCurveInt(_xll.BCurveStrip("S23","Curvedate",$A468),"Df.Mid",$A468+AA$1),"")</f>
        <v>#N/A N/A</v>
      </c>
      <c r="AB468" s="34" t="str">
        <f ca="1">IF($A468&lt;&gt;"",_xll.BCurveInt(_xll.BCurveStrip("S23","Curvedate",$A468),"Df.Mid",$A468+AB$1),"")</f>
        <v>#N/A N/A</v>
      </c>
      <c r="AC468" s="34" t="str">
        <f ca="1">IF($A468&lt;&gt;"",_xll.BCurveInt(_xll.BCurveStrip("S23","Curvedate",$A468),"Df.Mid",$A468+AC$1),"")</f>
        <v>#N/A N/A</v>
      </c>
      <c r="AD468" s="34" t="str">
        <f ca="1">IF($A468&lt;&gt;"",_xll.BCurveInt(_xll.BCurveStrip("S23","Curvedate",$A468),"Df.Mid",$A468+AD$1),"")</f>
        <v>#N/A N/A</v>
      </c>
      <c r="AE468" s="34" t="str">
        <f ca="1">IF($A468&lt;&gt;"",_xll.BCurveInt(_xll.BCurveStrip("S23","Curvedate",$A468),"Df.Mid",$A468+AE$1),"")</f>
        <v>#N/A N/A</v>
      </c>
      <c r="AF468" s="34" t="str">
        <f ca="1">IF($A468&lt;&gt;"",_xll.BCurveInt(_xll.BCurveStrip("S23","Curvedate",$A468),"Df.Mid",$A468+AF$1),"")</f>
        <v>#N/A N/A</v>
      </c>
      <c r="AG468" s="34" t="str">
        <f ca="1">IF($A468&lt;&gt;"",_xll.BCurveInt(_xll.BCurveStrip("S23","Curvedate",$A468),"Df.Mid",$A468+AG$1),"")</f>
        <v>#N/A N/A</v>
      </c>
      <c r="AH468" s="34" t="str">
        <f ca="1">IF($A468&lt;&gt;"",_xll.BCurveInt(_xll.BCurveStrip("S23","Curvedate",$A468),"Df.Mid",$A468+AH$1),"")</f>
        <v>#N/A N/A</v>
      </c>
      <c r="AI468" s="34" t="str">
        <f ca="1">IF($A468&lt;&gt;"",_xll.BCurveInt(_xll.BCurveStrip("S23","Curvedate",$A468),"Df.Mid",$A468+AI$1),"")</f>
        <v>#N/A N/A</v>
      </c>
      <c r="AJ468" s="34" t="str">
        <f ca="1">IF($A468&lt;&gt;"",_xll.BCurveInt(_xll.BCurveStrip("S23","Curvedate",$A468),"Df.Mid",$A468+AJ$1),"")</f>
        <v>#N/A N/A</v>
      </c>
      <c r="AK468" s="34" t="str">
        <f ca="1">IF($A468&lt;&gt;"",_xll.BCurveInt(_xll.BCurveStrip("S23","Curvedate",$A468),"Df.Mid",$A468+AK$1),"")</f>
        <v>#N/A N/A</v>
      </c>
      <c r="AL468" s="34" t="str">
        <f ca="1">IF($A468&lt;&gt;"",_xll.BCurveInt(_xll.BCurveStrip("S23","Curvedate",$A468),"Df.Mid",$A468+AL$1),"")</f>
        <v>#N/A N/A</v>
      </c>
      <c r="AM468" s="34" t="str">
        <f ca="1">IF($A468&lt;&gt;"",_xll.BCurveInt(_xll.BCurveStrip("S23","Curvedate",$A468),"Df.Mid",$A468+AM$1),"")</f>
        <v>#N/A N/A</v>
      </c>
      <c r="AN468" s="34" t="str">
        <f ca="1">IF($A468&lt;&gt;"",_xll.BCurveInt(_xll.BCurveStrip("S23","Curvedate",$A468),"Df.Mid",$A468+AN$1),"")</f>
        <v>#N/A N/A</v>
      </c>
      <c r="AO468" s="34" t="str">
        <f ca="1">IF($A468&lt;&gt;"",_xll.BCurveInt(_xll.BCurveStrip("S23","Curvedate",$A468),"Df.Mid",$A468+AO$1),"")</f>
        <v>#N/A N/A</v>
      </c>
      <c r="AP468" s="34" t="str">
        <f ca="1">IF($A468&lt;&gt;"",_xll.BCurveInt(_xll.BCurveStrip("S23","Curvedate",$A468),"Df.Mid",$A468+AP$1),"")</f>
        <v>#N/A N/A</v>
      </c>
      <c r="AQ468" s="34" t="str">
        <f ca="1">IF($A468&lt;&gt;"",_xll.BCurveInt(_xll.BCurveStrip("S23","Curvedate",$A468),"Df.Mid",$A468+AQ$1),"")</f>
        <v>#N/A N/A</v>
      </c>
      <c r="AR468" s="34" t="str">
        <f ca="1">IF($A468&lt;&gt;"",_xll.BCurveInt(_xll.BCurveStrip("S23","Curvedate",$A468),"Df.Mid",$A468+AR$1),"")</f>
        <v>#N/A N/A</v>
      </c>
      <c r="AS468" s="34" t="str">
        <f ca="1">IF($A468&lt;&gt;"",_xll.BCurveInt(_xll.BCurveStrip("S23","Curvedate",$A468),"Df.Mid",$A468+AS$1),"")</f>
        <v>#N/A N/A</v>
      </c>
      <c r="AT468" s="34" t="str">
        <f ca="1">IF($A468&lt;&gt;"",_xll.BCurveInt(_xll.BCurveStrip("S23","Curvedate",$A468),"Df.Mid",$A468+AT$1),"")</f>
        <v>#N/A N/A</v>
      </c>
      <c r="AU468" s="34" t="str">
        <f ca="1">IF($A468&lt;&gt;"",_xll.BCurveInt(_xll.BCurveStrip("S23","Curvedate",$A468),"Df.Mid",$A468+AU$1),"")</f>
        <v>#N/A N/A</v>
      </c>
      <c r="AV468" s="34" t="str">
        <f ca="1">IF($A468&lt;&gt;"",_xll.BCurveInt(_xll.BCurveStrip("S23","Curvedate",$A468),"Df.Mid",$A468+AV$1),"")</f>
        <v>#N/A N/A</v>
      </c>
      <c r="AW468" s="34" t="str">
        <f ca="1">IF($A468&lt;&gt;"",_xll.BCurveInt(_xll.BCurveStrip("S23","Curvedate",$A468),"Df.Mid",$A468+AW$1),"")</f>
        <v>#N/A N/A</v>
      </c>
      <c r="AX468" s="34" t="str">
        <f ca="1">IF($A468&lt;&gt;"",_xll.BCurveInt(_xll.BCurveStrip("S23","Curvedate",$A468),"Df.Mid",$A468+AX$1),"")</f>
        <v>#N/A N/A</v>
      </c>
      <c r="AY468" s="34" t="str">
        <f ca="1">IF($A468&lt;&gt;"",_xll.BCurveInt(_xll.BCurveStrip("S23","Curvedate",$A468),"Df.Mid",$A468+AY$1),"")</f>
        <v>#N/A N/A</v>
      </c>
      <c r="AZ468" s="34" t="str">
        <f ca="1">IF($A468&lt;&gt;"",_xll.BCurveInt(_xll.BCurveStrip("S23","Curvedate",$A468),"Df.Mid",$A468+AZ$1),"")</f>
        <v>#N/A N/A</v>
      </c>
      <c r="BA468" s="34" t="str">
        <f ca="1">IF($A468&lt;&gt;"",_xll.BCurveInt(_xll.BCurveStrip("S23","Curvedate",$A468),"Df.Mid",$A468+BA$1),"")</f>
        <v>#N/A N/A</v>
      </c>
      <c r="BB468" s="34" t="str">
        <f ca="1">IF($A468&lt;&gt;"",_xll.BCurveInt(_xll.BCurveStrip("S23","Curvedate",$A468),"Df.Mid",$A468+BB$1),"")</f>
        <v>#N/A N/A</v>
      </c>
      <c r="BC468" s="34" t="str">
        <f ca="1">IF($A468&lt;&gt;"",_xll.BCurveInt(_xll.BCurveStrip("S23","Curvedate",$A468),"Df.Mid",$A468+BC$1),"")</f>
        <v>#N/A N/A</v>
      </c>
      <c r="BD468" s="34" t="str">
        <f ca="1">IF($A468&lt;&gt;"",_xll.BCurveInt(_xll.BCurveStrip("S23","Curvedate",$A468),"Df.Mid",$A468+BD$1),"")</f>
        <v>#N/A N/A</v>
      </c>
      <c r="BE468" s="34" t="str">
        <f ca="1">IF($A468&lt;&gt;"",_xll.BCurveInt(_xll.BCurveStrip("S23","Curvedate",$A468),"Df.Mid",$A468+BE$1),"")</f>
        <v>#N/A N/A</v>
      </c>
      <c r="BF468" s="34" t="str">
        <f ca="1">IF($A468&lt;&gt;"",_xll.BCurveInt(_xll.BCurveStrip("S23","Curvedate",$A468),"Df.Mid",$A468+BF$1),"")</f>
        <v>#N/A N/A</v>
      </c>
      <c r="BG468" s="34" t="str">
        <f ca="1">IF($A468&lt;&gt;"",_xll.BCurveInt(_xll.BCurveStrip("S23","Curvedate",$A468),"Df.Mid",$A468+BG$1),"")</f>
        <v>#N/A N/A</v>
      </c>
      <c r="BH468" s="34" t="str">
        <f ca="1">IF($A468&lt;&gt;"",_xll.BCurveInt(_xll.BCurveStrip("S23","Curvedate",$A468),"Df.Mid",$A468+BH$1),"")</f>
        <v>#N/A N/A</v>
      </c>
      <c r="BI468" s="34" t="str">
        <f ca="1">IF($A468&lt;&gt;"",_xll.BCurveInt(_xll.BCurveStrip("S23","Curvedate",$A468),"Df.Mid",$A468+BI$1),"")</f>
        <v>#N/A N/A</v>
      </c>
      <c r="BJ468" s="34" t="str">
        <f ca="1">IF($A468&lt;&gt;"",_xll.BCurveInt(_xll.BCurveStrip("S23","Curvedate",$A468),"Df.Mid",$A468+BJ$1),"")</f>
        <v>#N/A N/A</v>
      </c>
      <c r="BK468" s="34" t="str">
        <f ca="1">IF($A468&lt;&gt;"",_xll.BCurveInt(_xll.BCurveStrip("S23","Curvedate",$A468),"Df.Mid",$A468+BK$1),"")</f>
        <v>#N/A N/A</v>
      </c>
      <c r="BL468" s="34" t="str">
        <f ca="1">IF($A468&lt;&gt;"",_xll.BCurveInt(_xll.BCurveStrip("S23","Curvedate",$A468),"Df.Mid",$A468+BL$1),"")</f>
        <v>#N/A N/A</v>
      </c>
      <c r="BM468" s="34" t="str">
        <f ca="1">IF($A468&lt;&gt;"",_xll.BCurveInt(_xll.BCurveStrip("S23","Curvedate",$A468),"Df.Mid",$A468+BM$1),"")</f>
        <v>#N/A N/A</v>
      </c>
      <c r="BN468" s="34" t="str">
        <f ca="1">IF($A468&lt;&gt;"",_xll.BCurveInt(_xll.BCurveStrip("S23","Curvedate",$A468),"Df.Mid",$A468+BN$1),"")</f>
        <v>#N/A N/A</v>
      </c>
      <c r="BO468" s="34" t="str">
        <f ca="1">IF($A468&lt;&gt;"",_xll.BCurveInt(_xll.BCurveStrip("S23","Curvedate",$A468),"Df.Mid",$A468+BO$1),"")</f>
        <v>#N/A N/A</v>
      </c>
      <c r="BP468" s="34" t="str">
        <f ca="1">IF($A468&lt;&gt;"",_xll.BCurveInt(_xll.BCurveStrip("S23","Curvedate",$A468),"Df.Mid",$A468+BP$1),"")</f>
        <v>#N/A N/A</v>
      </c>
      <c r="BQ468" s="34" t="str">
        <f ca="1">IF($A468&lt;&gt;"",_xll.BCurveInt(_xll.BCurveStrip("S23","Curvedate",$A468),"Df.Mid",$A468+BQ$1),"")</f>
        <v>#N/A N/A</v>
      </c>
      <c r="BR468" s="34" t="str">
        <f ca="1">IF($A468&lt;&gt;"",_xll.BCurveInt(_xll.BCurveStrip("S23","Curvedate",$A468),"Df.Mid",$A468+BR$1),"")</f>
        <v>#N/A N/A</v>
      </c>
      <c r="BS468" s="34" t="str">
        <f ca="1">IF($A468&lt;&gt;"",_xll.BCurveInt(_xll.BCurveStrip("S23","Curvedate",$A468),"Df.Mid",$A468+BS$1),"")</f>
        <v>#N/A N/A</v>
      </c>
      <c r="BT468" s="34" t="str">
        <f ca="1">IF($A468&lt;&gt;"",_xll.BCurveInt(_xll.BCurveStrip("S23","Curvedate",$A468),"Df.Mid",$A468+BT$1),"")</f>
        <v>#N/A N/A</v>
      </c>
      <c r="BU468" s="34" t="str">
        <f ca="1">IF($A468&lt;&gt;"",_xll.BCurveInt(_xll.BCurveStrip("S23","Curvedate",$A468),"Df.Mid",$A468+BU$1),"")</f>
        <v>#N/A N/A</v>
      </c>
      <c r="BV468" s="34" t="str">
        <f ca="1">IF($A468&lt;&gt;"",_xll.BCurveInt(_xll.BCurveStrip("S23","Curvedate",$A468),"Df.Mid",$A468+BV$1),"")</f>
        <v>#N/A N/A</v>
      </c>
      <c r="BW468" s="34" t="str">
        <f ca="1">IF($A468&lt;&gt;"",_xll.BCurveInt(_xll.BCurveStrip("S23","Curvedate",$A468),"Df.Mid",$A468+BW$1),"")</f>
        <v>#N/A N/A</v>
      </c>
      <c r="BX468" s="34" t="str">
        <f ca="1">IF($A468&lt;&gt;"",_xll.BCurveInt(_xll.BCurveStrip("S23","Curvedate",$A468),"Df.Mid",$A468+BX$1),"")</f>
        <v>#N/A N/A</v>
      </c>
      <c r="BY468" s="34" t="str">
        <f ca="1">IF($A468&lt;&gt;"",_xll.BCurveInt(_xll.BCurveStrip("S23","Curvedate",$A468),"Df.Mid",$A468+BY$1),"")</f>
        <v>#N/A N/A</v>
      </c>
      <c r="BZ468" s="34" t="str">
        <f ca="1">IF($A468&lt;&gt;"",_xll.BCurveInt(_xll.BCurveStrip("S23","Curvedate",$A468),"Df.Mid",$A468+BZ$1),"")</f>
        <v>#N/A N/A</v>
      </c>
      <c r="CA468" s="34" t="str">
        <f ca="1">IF($A468&lt;&gt;"",_xll.BCurveInt(_xll.BCurveStrip("S23","Curvedate",$A468),"Df.Mid",$A468+CA$1),"")</f>
        <v>#N/A N/A</v>
      </c>
      <c r="CB468" s="34" t="str">
        <f ca="1">IF($A468&lt;&gt;"",_xll.BCurveInt(_xll.BCurveStrip("S23","Curvedate",$A468),"Df.Mid",$A468+CB$1),"")</f>
        <v>#N/A N/A</v>
      </c>
      <c r="CC468" s="34" t="str">
        <f ca="1">IF($A468&lt;&gt;"",_xll.BCurveInt(_xll.BCurveStrip("S23","Curvedate",$A468),"Df.Mid",$A468+CC$1),"")</f>
        <v>#N/A N/A</v>
      </c>
      <c r="CD468" s="34" t="str">
        <f ca="1">IF($A468&lt;&gt;"",_xll.BCurveInt(_xll.BCurveStrip("S23","Curvedate",$A468),"Df.Mid",$A468+CD$1),"")</f>
        <v>#N/A N/A</v>
      </c>
      <c r="CE468" s="34" t="str">
        <f ca="1">IF($A468&lt;&gt;"",_xll.BCurveInt(_xll.BCurveStrip("S23","Curvedate",$A468),"Df.Mid",$A468+CE$1),"")</f>
        <v>#N/A N/A</v>
      </c>
      <c r="CF468" s="34" t="str">
        <f ca="1">IF($A468&lt;&gt;"",_xll.BCurveInt(_xll.BCurveStrip("S23","Curvedate",$A468),"Df.Mid",$A468+CF$1),"")</f>
        <v>#N/A N/A</v>
      </c>
      <c r="CG468" s="34" t="str">
        <f ca="1">IF($A468&lt;&gt;"",_xll.BCurveInt(_xll.BCurveStrip("S23","Curvedate",$A468),"Df.Mid",$A468+CG$1),"")</f>
        <v>#N/A N/A</v>
      </c>
      <c r="CH468" s="34" t="str">
        <f ca="1">IF($A468&lt;&gt;"",_xll.BCurveInt(_xll.BCurveStrip("S23","Curvedate",$A468),"Df.Mid",$A468+CH$1),"")</f>
        <v>#N/A N/A</v>
      </c>
      <c r="CI468" s="34" t="str">
        <f ca="1">IF($A468&lt;&gt;"",_xll.BCurveInt(_xll.BCurveStrip("S23","Curvedate",$A468),"Df.Mid",$A468+CI$1),"")</f>
        <v>#N/A N/A</v>
      </c>
      <c r="CJ468" s="34" t="str">
        <f ca="1">IF($A468&lt;&gt;"",_xll.BCurveInt(_xll.BCurveStrip("S23","Curvedate",$A468),"Df.Mid",$A468+CJ$1),"")</f>
        <v>#N/A N/A</v>
      </c>
      <c r="CK468" s="34" t="str">
        <f ca="1">IF($A468&lt;&gt;"",_xll.BCurveInt(_xll.BCurveStrip("S23","Curvedate",$A468),"Df.Mid",$A468+CK$1),"")</f>
        <v>#N/A N/A</v>
      </c>
      <c r="CL468" s="34" t="str">
        <f ca="1">IF($A468&lt;&gt;"",_xll.BCurveInt(_xll.BCurveStrip("S23","Curvedate",$A468),"Df.Mid",$A468+CL$1),"")</f>
        <v>#N/A N/A</v>
      </c>
      <c r="CM468" s="34" t="str">
        <f ca="1">IF($A468&lt;&gt;"",_xll.BCurveInt(_xll.BCurveStrip("S23","Curvedate",$A468),"Df.Mid",$A468+CM$1),"")</f>
        <v>#N/A N/A</v>
      </c>
      <c r="CN468" s="34" t="str">
        <f ca="1">IF($A468&lt;&gt;"",_xll.BCurveInt(_xll.BCurveStrip("S23","Curvedate",$A468),"Df.Mid",$A468+CN$1),"")</f>
        <v>#N/A N/A</v>
      </c>
      <c r="CO468" s="34" t="str">
        <f ca="1">IF($A468&lt;&gt;"",_xll.BCurveInt(_xll.BCurveStrip("S23","Curvedate",$A468),"Df.Mid",$A468+CO$1),"")</f>
        <v>#N/A N/A</v>
      </c>
      <c r="CP468" s="34" t="str">
        <f ca="1">IF($A468&lt;&gt;"",_xll.BCurveInt(_xll.BCurveStrip("S23","Curvedate",$A468),"Df.Mid",$A468+CP$1),"")</f>
        <v>#N/A N/A</v>
      </c>
      <c r="CQ468" s="34" t="str">
        <f ca="1">IF($A468&lt;&gt;"",_xll.BCurveInt(_xll.BCurveStrip("S23","Curvedate",$A468),"Df.Mid",$A468+CQ$1),"")</f>
        <v>#N/A N/A</v>
      </c>
      <c r="CR468" s="34" t="str">
        <f ca="1">IF($A468&lt;&gt;"",_xll.BCurveInt(_xll.BCurveStrip("S23","Curvedate",$A468),"Df.Mid",$A468+CR$1),"")</f>
        <v>#N/A N/A</v>
      </c>
      <c r="CS468" s="34" t="str">
        <f ca="1">IF($A468&lt;&gt;"",_xll.BCurveInt(_xll.BCurveStrip("S23","Curvedate",$A468),"Df.Mid",$A468+CS$1),"")</f>
        <v>#N/A N/A</v>
      </c>
      <c r="CT468" s="34" t="str">
        <f ca="1">IF($A468&lt;&gt;"",_xll.BCurveInt(_xll.BCurveStrip("S23","Curvedate",$A468),"Df.Mid",$A468+CT$1),"")</f>
        <v>#N/A N/A</v>
      </c>
      <c r="CU468" s="34" t="str">
        <f ca="1">IF($A468&lt;&gt;"",_xll.BCurveInt(_xll.BCurveStrip("S23","Curvedate",$A468),"Df.Mid",$A468+CU$1),"")</f>
        <v>#N/A N/A</v>
      </c>
      <c r="CV468" s="34" t="str">
        <f ca="1">IF($A468&lt;&gt;"",_xll.BCurveInt(_xll.BCurveStrip("S23","Curvedate",$A468),"Df.Mid",$A468+CV$1),"")</f>
        <v>#N/A N/A</v>
      </c>
      <c r="CW468" s="34" t="str">
        <f ca="1">IF($A468&lt;&gt;"",_xll.BCurveInt(_xll.BCurveStrip("S23","Curvedate",$A468),"Df.Mid",$A468+CW$1),"")</f>
        <v>#N/A N/A</v>
      </c>
      <c r="CX468" s="34" t="str">
        <f ca="1">IF($A468&lt;&gt;"",_xll.BCurveInt(_xll.BCurveStrip("S23","Curvedate",$A468),"Df.Mid",$A468+CX$1),"")</f>
        <v>#N/A N/A</v>
      </c>
      <c r="CY468" s="34" t="str">
        <f ca="1">IF($A468&lt;&gt;"",_xll.BCurveInt(_xll.BCurveStrip("S23","Curvedate",$A468),"Df.Mid",$A468+CY$1),"")</f>
        <v>#N/A N/A</v>
      </c>
      <c r="CZ468" s="34" t="str">
        <f ca="1">IF($A468&lt;&gt;"",_xll.BCurveInt(_xll.BCurveStrip("S23","Curvedate",$A468),"Df.Mid",$A468+CZ$1),"")</f>
        <v>#N/A N/A</v>
      </c>
      <c r="DA468" s="34" t="str">
        <f ca="1">IF($A468&lt;&gt;"",_xll.BCurveInt(_xll.BCurveStrip("S23","Curvedate",$A468),"Df.Mid",$A468+DA$1),"")</f>
        <v>#N/A N/A</v>
      </c>
      <c r="DB468" s="34" t="str">
        <f ca="1">IF($A468&lt;&gt;"",_xll.BCurveInt(_xll.BCurveStrip("S23","Curvedate",$A468),"Df.Mid",$A468+DB$1),"")</f>
        <v>#N/A N/A</v>
      </c>
    </row>
    <row r="469" spans="1:106" x14ac:dyDescent="0.2">
      <c r="A469" s="13">
        <f t="shared" ca="1" si="7"/>
        <v>44925</v>
      </c>
      <c r="B469" s="34" t="str">
        <f ca="1">IF($A469&lt;&gt;"",_xll.BCurveInt(_xll.BCurveStrip("S23","Curvedate",$A469),"Df.Mid",$A469+B$1),"")</f>
        <v>#N/A N/A</v>
      </c>
      <c r="C469" s="34" t="str">
        <f ca="1">IF($A469&lt;&gt;"",_xll.BCurveInt(_xll.BCurveStrip("S23","Curvedate",$A469),"Df.Mid",$A469+C$1),"")</f>
        <v>#N/A N/A</v>
      </c>
      <c r="D469" s="34" t="str">
        <f ca="1">IF($A469&lt;&gt;"",_xll.BCurveInt(_xll.BCurveStrip("S23","Curvedate",$A469),"Df.Mid",$A469+D$1),"")</f>
        <v>#N/A N/A</v>
      </c>
      <c r="E469" s="34" t="str">
        <f ca="1">IF($A469&lt;&gt;"",_xll.BCurveInt(_xll.BCurveStrip("S23","Curvedate",$A469),"Df.Mid",$A469+E$1),"")</f>
        <v>#N/A N/A</v>
      </c>
      <c r="F469" s="34" t="str">
        <f ca="1">IF($A469&lt;&gt;"",_xll.BCurveInt(_xll.BCurveStrip("S23","Curvedate",$A469),"Df.Mid",$A469+F$1),"")</f>
        <v>#N/A N/A</v>
      </c>
      <c r="G469" s="34" t="str">
        <f ca="1">IF($A469&lt;&gt;"",_xll.BCurveInt(_xll.BCurveStrip("S23","Curvedate",$A469),"Df.Mid",$A469+G$1),"")</f>
        <v>#N/A N/A</v>
      </c>
      <c r="H469" s="34" t="str">
        <f ca="1">IF($A469&lt;&gt;"",_xll.BCurveInt(_xll.BCurveStrip("S23","Curvedate",$A469),"Df.Mid",$A469+H$1),"")</f>
        <v>#N/A N/A</v>
      </c>
      <c r="I469" s="34" t="str">
        <f ca="1">IF($A469&lt;&gt;"",_xll.BCurveInt(_xll.BCurveStrip("S23","Curvedate",$A469),"Df.Mid",$A469+I$1),"")</f>
        <v>#N/A N/A</v>
      </c>
      <c r="J469" s="34" t="str">
        <f ca="1">IF($A469&lt;&gt;"",_xll.BCurveInt(_xll.BCurveStrip("S23","Curvedate",$A469),"Df.Mid",$A469+J$1),"")</f>
        <v>#N/A N/A</v>
      </c>
      <c r="K469" s="34" t="str">
        <f ca="1">IF($A469&lt;&gt;"",_xll.BCurveInt(_xll.BCurveStrip("S23","Curvedate",$A469),"Df.Mid",$A469+K$1),"")</f>
        <v>#N/A N/A</v>
      </c>
      <c r="L469" s="34" t="str">
        <f ca="1">IF($A469&lt;&gt;"",_xll.BCurveInt(_xll.BCurveStrip("S23","Curvedate",$A469),"Df.Mid",$A469+L$1),"")</f>
        <v>#N/A N/A</v>
      </c>
      <c r="M469" s="34" t="str">
        <f ca="1">IF($A469&lt;&gt;"",_xll.BCurveInt(_xll.BCurveStrip("S23","Curvedate",$A469),"Df.Mid",$A469+M$1),"")</f>
        <v>#N/A N/A</v>
      </c>
      <c r="N469" s="34" t="str">
        <f ca="1">IF($A469&lt;&gt;"",_xll.BCurveInt(_xll.BCurveStrip("S23","Curvedate",$A469),"Df.Mid",$A469+N$1),"")</f>
        <v>#N/A N/A</v>
      </c>
      <c r="O469" s="34" t="str">
        <f ca="1">IF($A469&lt;&gt;"",_xll.BCurveInt(_xll.BCurveStrip("S23","Curvedate",$A469),"Df.Mid",$A469+O$1),"")</f>
        <v>#N/A N/A</v>
      </c>
      <c r="P469" s="34" t="str">
        <f ca="1">IF($A469&lt;&gt;"",_xll.BCurveInt(_xll.BCurveStrip("S23","Curvedate",$A469),"Df.Mid",$A469+P$1),"")</f>
        <v>#N/A N/A</v>
      </c>
      <c r="Q469" s="34" t="str">
        <f ca="1">IF($A469&lt;&gt;"",_xll.BCurveInt(_xll.BCurveStrip("S23","Curvedate",$A469),"Df.Mid",$A469+Q$1),"")</f>
        <v>#N/A N/A</v>
      </c>
      <c r="R469" s="34" t="str">
        <f ca="1">IF($A469&lt;&gt;"",_xll.BCurveInt(_xll.BCurveStrip("S23","Curvedate",$A469),"Df.Mid",$A469+R$1),"")</f>
        <v>#N/A N/A</v>
      </c>
      <c r="S469" s="34" t="str">
        <f ca="1">IF($A469&lt;&gt;"",_xll.BCurveInt(_xll.BCurveStrip("S23","Curvedate",$A469),"Df.Mid",$A469+S$1),"")</f>
        <v>#N/A N/A</v>
      </c>
      <c r="T469" s="34" t="str">
        <f ca="1">IF($A469&lt;&gt;"",_xll.BCurveInt(_xll.BCurveStrip("S23","Curvedate",$A469),"Df.Mid",$A469+T$1),"")</f>
        <v>#N/A N/A</v>
      </c>
      <c r="U469" s="34" t="str">
        <f ca="1">IF($A469&lt;&gt;"",_xll.BCurveInt(_xll.BCurveStrip("S23","Curvedate",$A469),"Df.Mid",$A469+U$1),"")</f>
        <v>#N/A N/A</v>
      </c>
      <c r="V469" s="34" t="str">
        <f ca="1">IF($A469&lt;&gt;"",_xll.BCurveInt(_xll.BCurveStrip("S23","Curvedate",$A469),"Df.Mid",$A469+V$1),"")</f>
        <v>#N/A N/A</v>
      </c>
      <c r="W469" s="34" t="str">
        <f ca="1">IF($A469&lt;&gt;"",_xll.BCurveInt(_xll.BCurveStrip("S23","Curvedate",$A469),"Df.Mid",$A469+W$1),"")</f>
        <v>#N/A N/A</v>
      </c>
      <c r="X469" s="34" t="str">
        <f ca="1">IF($A469&lt;&gt;"",_xll.BCurveInt(_xll.BCurveStrip("S23","Curvedate",$A469),"Df.Mid",$A469+X$1),"")</f>
        <v>#N/A N/A</v>
      </c>
      <c r="Y469" s="34" t="str">
        <f ca="1">IF($A469&lt;&gt;"",_xll.BCurveInt(_xll.BCurveStrip("S23","Curvedate",$A469),"Df.Mid",$A469+Y$1),"")</f>
        <v>#N/A N/A</v>
      </c>
      <c r="Z469" s="34" t="str">
        <f ca="1">IF($A469&lt;&gt;"",_xll.BCurveInt(_xll.BCurveStrip("S23","Curvedate",$A469),"Df.Mid",$A469+Z$1),"")</f>
        <v>#N/A N/A</v>
      </c>
      <c r="AA469" s="34" t="str">
        <f ca="1">IF($A469&lt;&gt;"",_xll.BCurveInt(_xll.BCurveStrip("S23","Curvedate",$A469),"Df.Mid",$A469+AA$1),"")</f>
        <v>#N/A N/A</v>
      </c>
      <c r="AB469" s="34" t="str">
        <f ca="1">IF($A469&lt;&gt;"",_xll.BCurveInt(_xll.BCurveStrip("S23","Curvedate",$A469),"Df.Mid",$A469+AB$1),"")</f>
        <v>#N/A N/A</v>
      </c>
      <c r="AC469" s="34" t="str">
        <f ca="1">IF($A469&lt;&gt;"",_xll.BCurveInt(_xll.BCurveStrip("S23","Curvedate",$A469),"Df.Mid",$A469+AC$1),"")</f>
        <v>#N/A N/A</v>
      </c>
      <c r="AD469" s="34" t="str">
        <f ca="1">IF($A469&lt;&gt;"",_xll.BCurveInt(_xll.BCurveStrip("S23","Curvedate",$A469),"Df.Mid",$A469+AD$1),"")</f>
        <v>#N/A N/A</v>
      </c>
      <c r="AE469" s="34" t="str">
        <f ca="1">IF($A469&lt;&gt;"",_xll.BCurveInt(_xll.BCurveStrip("S23","Curvedate",$A469),"Df.Mid",$A469+AE$1),"")</f>
        <v>#N/A N/A</v>
      </c>
      <c r="AF469" s="34" t="str">
        <f ca="1">IF($A469&lt;&gt;"",_xll.BCurveInt(_xll.BCurveStrip("S23","Curvedate",$A469),"Df.Mid",$A469+AF$1),"")</f>
        <v>#N/A N/A</v>
      </c>
      <c r="AG469" s="34" t="str">
        <f ca="1">IF($A469&lt;&gt;"",_xll.BCurveInt(_xll.BCurveStrip("S23","Curvedate",$A469),"Df.Mid",$A469+AG$1),"")</f>
        <v>#N/A N/A</v>
      </c>
      <c r="AH469" s="34" t="str">
        <f ca="1">IF($A469&lt;&gt;"",_xll.BCurveInt(_xll.BCurveStrip("S23","Curvedate",$A469),"Df.Mid",$A469+AH$1),"")</f>
        <v>#N/A N/A</v>
      </c>
      <c r="AI469" s="34" t="str">
        <f ca="1">IF($A469&lt;&gt;"",_xll.BCurveInt(_xll.BCurveStrip("S23","Curvedate",$A469),"Df.Mid",$A469+AI$1),"")</f>
        <v>#N/A N/A</v>
      </c>
      <c r="AJ469" s="34" t="str">
        <f ca="1">IF($A469&lt;&gt;"",_xll.BCurveInt(_xll.BCurveStrip("S23","Curvedate",$A469),"Df.Mid",$A469+AJ$1),"")</f>
        <v>#N/A N/A</v>
      </c>
      <c r="AK469" s="34" t="str">
        <f ca="1">IF($A469&lt;&gt;"",_xll.BCurveInt(_xll.BCurveStrip("S23","Curvedate",$A469),"Df.Mid",$A469+AK$1),"")</f>
        <v>#N/A N/A</v>
      </c>
      <c r="AL469" s="34" t="str">
        <f ca="1">IF($A469&lt;&gt;"",_xll.BCurveInt(_xll.BCurveStrip("S23","Curvedate",$A469),"Df.Mid",$A469+AL$1),"")</f>
        <v>#N/A N/A</v>
      </c>
      <c r="AM469" s="34" t="str">
        <f ca="1">IF($A469&lt;&gt;"",_xll.BCurveInt(_xll.BCurveStrip("S23","Curvedate",$A469),"Df.Mid",$A469+AM$1),"")</f>
        <v>#N/A N/A</v>
      </c>
      <c r="AN469" s="34" t="str">
        <f ca="1">IF($A469&lt;&gt;"",_xll.BCurveInt(_xll.BCurveStrip("S23","Curvedate",$A469),"Df.Mid",$A469+AN$1),"")</f>
        <v>#N/A N/A</v>
      </c>
      <c r="AO469" s="34" t="str">
        <f ca="1">IF($A469&lt;&gt;"",_xll.BCurveInt(_xll.BCurveStrip("S23","Curvedate",$A469),"Df.Mid",$A469+AO$1),"")</f>
        <v>#N/A N/A</v>
      </c>
      <c r="AP469" s="34" t="str">
        <f ca="1">IF($A469&lt;&gt;"",_xll.BCurveInt(_xll.BCurveStrip("S23","Curvedate",$A469),"Df.Mid",$A469+AP$1),"")</f>
        <v>#N/A N/A</v>
      </c>
      <c r="AQ469" s="34" t="str">
        <f ca="1">IF($A469&lt;&gt;"",_xll.BCurveInt(_xll.BCurveStrip("S23","Curvedate",$A469),"Df.Mid",$A469+AQ$1),"")</f>
        <v>#N/A N/A</v>
      </c>
      <c r="AR469" s="34" t="str">
        <f ca="1">IF($A469&lt;&gt;"",_xll.BCurveInt(_xll.BCurveStrip("S23","Curvedate",$A469),"Df.Mid",$A469+AR$1),"")</f>
        <v>#N/A N/A</v>
      </c>
      <c r="AS469" s="34" t="str">
        <f ca="1">IF($A469&lt;&gt;"",_xll.BCurveInt(_xll.BCurveStrip("S23","Curvedate",$A469),"Df.Mid",$A469+AS$1),"")</f>
        <v>#N/A N/A</v>
      </c>
      <c r="AT469" s="34" t="str">
        <f ca="1">IF($A469&lt;&gt;"",_xll.BCurveInt(_xll.BCurveStrip("S23","Curvedate",$A469),"Df.Mid",$A469+AT$1),"")</f>
        <v>#N/A N/A</v>
      </c>
      <c r="AU469" s="34" t="str">
        <f ca="1">IF($A469&lt;&gt;"",_xll.BCurveInt(_xll.BCurveStrip("S23","Curvedate",$A469),"Df.Mid",$A469+AU$1),"")</f>
        <v>#N/A N/A</v>
      </c>
      <c r="AV469" s="34" t="str">
        <f ca="1">IF($A469&lt;&gt;"",_xll.BCurveInt(_xll.BCurveStrip("S23","Curvedate",$A469),"Df.Mid",$A469+AV$1),"")</f>
        <v>#N/A N/A</v>
      </c>
      <c r="AW469" s="34" t="str">
        <f ca="1">IF($A469&lt;&gt;"",_xll.BCurveInt(_xll.BCurveStrip("S23","Curvedate",$A469),"Df.Mid",$A469+AW$1),"")</f>
        <v>#N/A N/A</v>
      </c>
      <c r="AX469" s="34" t="str">
        <f ca="1">IF($A469&lt;&gt;"",_xll.BCurveInt(_xll.BCurveStrip("S23","Curvedate",$A469),"Df.Mid",$A469+AX$1),"")</f>
        <v>#N/A N/A</v>
      </c>
      <c r="AY469" s="34" t="str">
        <f ca="1">IF($A469&lt;&gt;"",_xll.BCurveInt(_xll.BCurveStrip("S23","Curvedate",$A469),"Df.Mid",$A469+AY$1),"")</f>
        <v>#N/A N/A</v>
      </c>
      <c r="AZ469" s="34" t="str">
        <f ca="1">IF($A469&lt;&gt;"",_xll.BCurveInt(_xll.BCurveStrip("S23","Curvedate",$A469),"Df.Mid",$A469+AZ$1),"")</f>
        <v>#N/A N/A</v>
      </c>
      <c r="BA469" s="34" t="str">
        <f ca="1">IF($A469&lt;&gt;"",_xll.BCurveInt(_xll.BCurveStrip("S23","Curvedate",$A469),"Df.Mid",$A469+BA$1),"")</f>
        <v>#N/A N/A</v>
      </c>
      <c r="BB469" s="34" t="str">
        <f ca="1">IF($A469&lt;&gt;"",_xll.BCurveInt(_xll.BCurveStrip("S23","Curvedate",$A469),"Df.Mid",$A469+BB$1),"")</f>
        <v>#N/A N/A</v>
      </c>
      <c r="BC469" s="34" t="str">
        <f ca="1">IF($A469&lt;&gt;"",_xll.BCurveInt(_xll.BCurveStrip("S23","Curvedate",$A469),"Df.Mid",$A469+BC$1),"")</f>
        <v>#N/A N/A</v>
      </c>
      <c r="BD469" s="34" t="str">
        <f ca="1">IF($A469&lt;&gt;"",_xll.BCurveInt(_xll.BCurveStrip("S23","Curvedate",$A469),"Df.Mid",$A469+BD$1),"")</f>
        <v>#N/A N/A</v>
      </c>
      <c r="BE469" s="34" t="str">
        <f ca="1">IF($A469&lt;&gt;"",_xll.BCurveInt(_xll.BCurveStrip("S23","Curvedate",$A469),"Df.Mid",$A469+BE$1),"")</f>
        <v>#N/A N/A</v>
      </c>
      <c r="BF469" s="34" t="str">
        <f ca="1">IF($A469&lt;&gt;"",_xll.BCurveInt(_xll.BCurveStrip("S23","Curvedate",$A469),"Df.Mid",$A469+BF$1),"")</f>
        <v>#N/A N/A</v>
      </c>
      <c r="BG469" s="34" t="str">
        <f ca="1">IF($A469&lt;&gt;"",_xll.BCurveInt(_xll.BCurveStrip("S23","Curvedate",$A469),"Df.Mid",$A469+BG$1),"")</f>
        <v>#N/A N/A</v>
      </c>
      <c r="BH469" s="34" t="str">
        <f ca="1">IF($A469&lt;&gt;"",_xll.BCurveInt(_xll.BCurveStrip("S23","Curvedate",$A469),"Df.Mid",$A469+BH$1),"")</f>
        <v>#N/A N/A</v>
      </c>
      <c r="BI469" s="34" t="str">
        <f ca="1">IF($A469&lt;&gt;"",_xll.BCurveInt(_xll.BCurveStrip("S23","Curvedate",$A469),"Df.Mid",$A469+BI$1),"")</f>
        <v>#N/A N/A</v>
      </c>
      <c r="BJ469" s="34" t="str">
        <f ca="1">IF($A469&lt;&gt;"",_xll.BCurveInt(_xll.BCurveStrip("S23","Curvedate",$A469),"Df.Mid",$A469+BJ$1),"")</f>
        <v>#N/A N/A</v>
      </c>
      <c r="BK469" s="34" t="str">
        <f ca="1">IF($A469&lt;&gt;"",_xll.BCurveInt(_xll.BCurveStrip("S23","Curvedate",$A469),"Df.Mid",$A469+BK$1),"")</f>
        <v>#N/A N/A</v>
      </c>
      <c r="BL469" s="34" t="str">
        <f ca="1">IF($A469&lt;&gt;"",_xll.BCurveInt(_xll.BCurveStrip("S23","Curvedate",$A469),"Df.Mid",$A469+BL$1),"")</f>
        <v>#N/A N/A</v>
      </c>
      <c r="BM469" s="34" t="str">
        <f ca="1">IF($A469&lt;&gt;"",_xll.BCurveInt(_xll.BCurveStrip("S23","Curvedate",$A469),"Df.Mid",$A469+BM$1),"")</f>
        <v>#N/A N/A</v>
      </c>
      <c r="BN469" s="34" t="str">
        <f ca="1">IF($A469&lt;&gt;"",_xll.BCurveInt(_xll.BCurveStrip("S23","Curvedate",$A469),"Df.Mid",$A469+BN$1),"")</f>
        <v>#N/A N/A</v>
      </c>
      <c r="BO469" s="34" t="str">
        <f ca="1">IF($A469&lt;&gt;"",_xll.BCurveInt(_xll.BCurveStrip("S23","Curvedate",$A469),"Df.Mid",$A469+BO$1),"")</f>
        <v>#N/A N/A</v>
      </c>
      <c r="BP469" s="34" t="str">
        <f ca="1">IF($A469&lt;&gt;"",_xll.BCurveInt(_xll.BCurveStrip("S23","Curvedate",$A469),"Df.Mid",$A469+BP$1),"")</f>
        <v>#N/A N/A</v>
      </c>
      <c r="BQ469" s="34" t="str">
        <f ca="1">IF($A469&lt;&gt;"",_xll.BCurveInt(_xll.BCurveStrip("S23","Curvedate",$A469),"Df.Mid",$A469+BQ$1),"")</f>
        <v>#N/A N/A</v>
      </c>
      <c r="BR469" s="34" t="str">
        <f ca="1">IF($A469&lt;&gt;"",_xll.BCurveInt(_xll.BCurveStrip("S23","Curvedate",$A469),"Df.Mid",$A469+BR$1),"")</f>
        <v>#N/A N/A</v>
      </c>
      <c r="BS469" s="34" t="str">
        <f ca="1">IF($A469&lt;&gt;"",_xll.BCurveInt(_xll.BCurveStrip("S23","Curvedate",$A469),"Df.Mid",$A469+BS$1),"")</f>
        <v>#N/A N/A</v>
      </c>
      <c r="BT469" s="34" t="str">
        <f ca="1">IF($A469&lt;&gt;"",_xll.BCurveInt(_xll.BCurveStrip("S23","Curvedate",$A469),"Df.Mid",$A469+BT$1),"")</f>
        <v>#N/A N/A</v>
      </c>
      <c r="BU469" s="34" t="str">
        <f ca="1">IF($A469&lt;&gt;"",_xll.BCurveInt(_xll.BCurveStrip("S23","Curvedate",$A469),"Df.Mid",$A469+BU$1),"")</f>
        <v>#N/A N/A</v>
      </c>
      <c r="BV469" s="34" t="str">
        <f ca="1">IF($A469&lt;&gt;"",_xll.BCurveInt(_xll.BCurveStrip("S23","Curvedate",$A469),"Df.Mid",$A469+BV$1),"")</f>
        <v>#N/A N/A</v>
      </c>
      <c r="BW469" s="34" t="str">
        <f ca="1">IF($A469&lt;&gt;"",_xll.BCurveInt(_xll.BCurveStrip("S23","Curvedate",$A469),"Df.Mid",$A469+BW$1),"")</f>
        <v>#N/A N/A</v>
      </c>
      <c r="BX469" s="34" t="str">
        <f ca="1">IF($A469&lt;&gt;"",_xll.BCurveInt(_xll.BCurveStrip("S23","Curvedate",$A469),"Df.Mid",$A469+BX$1),"")</f>
        <v>#N/A N/A</v>
      </c>
      <c r="BY469" s="34" t="str">
        <f ca="1">IF($A469&lt;&gt;"",_xll.BCurveInt(_xll.BCurveStrip("S23","Curvedate",$A469),"Df.Mid",$A469+BY$1),"")</f>
        <v>#N/A N/A</v>
      </c>
      <c r="BZ469" s="34" t="str">
        <f ca="1">IF($A469&lt;&gt;"",_xll.BCurveInt(_xll.BCurveStrip("S23","Curvedate",$A469),"Df.Mid",$A469+BZ$1),"")</f>
        <v>#N/A N/A</v>
      </c>
      <c r="CA469" s="34" t="str">
        <f ca="1">IF($A469&lt;&gt;"",_xll.BCurveInt(_xll.BCurveStrip("S23","Curvedate",$A469),"Df.Mid",$A469+CA$1),"")</f>
        <v>#N/A N/A</v>
      </c>
      <c r="CB469" s="34" t="str">
        <f ca="1">IF($A469&lt;&gt;"",_xll.BCurveInt(_xll.BCurveStrip("S23","Curvedate",$A469),"Df.Mid",$A469+CB$1),"")</f>
        <v>#N/A N/A</v>
      </c>
      <c r="CC469" s="34" t="str">
        <f ca="1">IF($A469&lt;&gt;"",_xll.BCurveInt(_xll.BCurveStrip("S23","Curvedate",$A469),"Df.Mid",$A469+CC$1),"")</f>
        <v>#N/A N/A</v>
      </c>
      <c r="CD469" s="34" t="str">
        <f ca="1">IF($A469&lt;&gt;"",_xll.BCurveInt(_xll.BCurveStrip("S23","Curvedate",$A469),"Df.Mid",$A469+CD$1),"")</f>
        <v>#N/A N/A</v>
      </c>
      <c r="CE469" s="34" t="str">
        <f ca="1">IF($A469&lt;&gt;"",_xll.BCurveInt(_xll.BCurveStrip("S23","Curvedate",$A469),"Df.Mid",$A469+CE$1),"")</f>
        <v>#N/A N/A</v>
      </c>
      <c r="CF469" s="34" t="str">
        <f ca="1">IF($A469&lt;&gt;"",_xll.BCurveInt(_xll.BCurveStrip("S23","Curvedate",$A469),"Df.Mid",$A469+CF$1),"")</f>
        <v>#N/A N/A</v>
      </c>
      <c r="CG469" s="34" t="str">
        <f ca="1">IF($A469&lt;&gt;"",_xll.BCurveInt(_xll.BCurveStrip("S23","Curvedate",$A469),"Df.Mid",$A469+CG$1),"")</f>
        <v>#N/A N/A</v>
      </c>
      <c r="CH469" s="34" t="str">
        <f ca="1">IF($A469&lt;&gt;"",_xll.BCurveInt(_xll.BCurveStrip("S23","Curvedate",$A469),"Df.Mid",$A469+CH$1),"")</f>
        <v>#N/A N/A</v>
      </c>
      <c r="CI469" s="34" t="str">
        <f ca="1">IF($A469&lt;&gt;"",_xll.BCurveInt(_xll.BCurveStrip("S23","Curvedate",$A469),"Df.Mid",$A469+CI$1),"")</f>
        <v>#N/A N/A</v>
      </c>
      <c r="CJ469" s="34" t="str">
        <f ca="1">IF($A469&lt;&gt;"",_xll.BCurveInt(_xll.BCurveStrip("S23","Curvedate",$A469),"Df.Mid",$A469+CJ$1),"")</f>
        <v>#N/A N/A</v>
      </c>
      <c r="CK469" s="34" t="str">
        <f ca="1">IF($A469&lt;&gt;"",_xll.BCurveInt(_xll.BCurveStrip("S23","Curvedate",$A469),"Df.Mid",$A469+CK$1),"")</f>
        <v>#N/A N/A</v>
      </c>
      <c r="CL469" s="34" t="str">
        <f ca="1">IF($A469&lt;&gt;"",_xll.BCurveInt(_xll.BCurveStrip("S23","Curvedate",$A469),"Df.Mid",$A469+CL$1),"")</f>
        <v>#N/A N/A</v>
      </c>
      <c r="CM469" s="34" t="str">
        <f ca="1">IF($A469&lt;&gt;"",_xll.BCurveInt(_xll.BCurveStrip("S23","Curvedate",$A469),"Df.Mid",$A469+CM$1),"")</f>
        <v>#N/A N/A</v>
      </c>
      <c r="CN469" s="34" t="str">
        <f ca="1">IF($A469&lt;&gt;"",_xll.BCurveInt(_xll.BCurveStrip("S23","Curvedate",$A469),"Df.Mid",$A469+CN$1),"")</f>
        <v>#N/A N/A</v>
      </c>
      <c r="CO469" s="34" t="str">
        <f ca="1">IF($A469&lt;&gt;"",_xll.BCurveInt(_xll.BCurveStrip("S23","Curvedate",$A469),"Df.Mid",$A469+CO$1),"")</f>
        <v>#N/A N/A</v>
      </c>
      <c r="CP469" s="34" t="str">
        <f ca="1">IF($A469&lt;&gt;"",_xll.BCurveInt(_xll.BCurveStrip("S23","Curvedate",$A469),"Df.Mid",$A469+CP$1),"")</f>
        <v>#N/A N/A</v>
      </c>
      <c r="CQ469" s="34" t="str">
        <f ca="1">IF($A469&lt;&gt;"",_xll.BCurveInt(_xll.BCurveStrip("S23","Curvedate",$A469),"Df.Mid",$A469+CQ$1),"")</f>
        <v>#N/A N/A</v>
      </c>
      <c r="CR469" s="34" t="str">
        <f ca="1">IF($A469&lt;&gt;"",_xll.BCurveInt(_xll.BCurveStrip("S23","Curvedate",$A469),"Df.Mid",$A469+CR$1),"")</f>
        <v>#N/A N/A</v>
      </c>
      <c r="CS469" s="34" t="str">
        <f ca="1">IF($A469&lt;&gt;"",_xll.BCurveInt(_xll.BCurveStrip("S23","Curvedate",$A469),"Df.Mid",$A469+CS$1),"")</f>
        <v>#N/A N/A</v>
      </c>
      <c r="CT469" s="34" t="str">
        <f ca="1">IF($A469&lt;&gt;"",_xll.BCurveInt(_xll.BCurveStrip("S23","Curvedate",$A469),"Df.Mid",$A469+CT$1),"")</f>
        <v>#N/A N/A</v>
      </c>
      <c r="CU469" s="34" t="str">
        <f ca="1">IF($A469&lt;&gt;"",_xll.BCurveInt(_xll.BCurveStrip("S23","Curvedate",$A469),"Df.Mid",$A469+CU$1),"")</f>
        <v>#N/A N/A</v>
      </c>
      <c r="CV469" s="34" t="str">
        <f ca="1">IF($A469&lt;&gt;"",_xll.BCurveInt(_xll.BCurveStrip("S23","Curvedate",$A469),"Df.Mid",$A469+CV$1),"")</f>
        <v>#N/A N/A</v>
      </c>
      <c r="CW469" s="34" t="str">
        <f ca="1">IF($A469&lt;&gt;"",_xll.BCurveInt(_xll.BCurveStrip("S23","Curvedate",$A469),"Df.Mid",$A469+CW$1),"")</f>
        <v>#N/A N/A</v>
      </c>
      <c r="CX469" s="34" t="str">
        <f ca="1">IF($A469&lt;&gt;"",_xll.BCurveInt(_xll.BCurveStrip("S23","Curvedate",$A469),"Df.Mid",$A469+CX$1),"")</f>
        <v>#N/A N/A</v>
      </c>
      <c r="CY469" s="34" t="str">
        <f ca="1">IF($A469&lt;&gt;"",_xll.BCurveInt(_xll.BCurveStrip("S23","Curvedate",$A469),"Df.Mid",$A469+CY$1),"")</f>
        <v>#N/A N/A</v>
      </c>
      <c r="CZ469" s="34" t="str">
        <f ca="1">IF($A469&lt;&gt;"",_xll.BCurveInt(_xll.BCurveStrip("S23","Curvedate",$A469),"Df.Mid",$A469+CZ$1),"")</f>
        <v>#N/A N/A</v>
      </c>
      <c r="DA469" s="34" t="str">
        <f ca="1">IF($A469&lt;&gt;"",_xll.BCurveInt(_xll.BCurveStrip("S23","Curvedate",$A469),"Df.Mid",$A469+DA$1),"")</f>
        <v>#N/A N/A</v>
      </c>
      <c r="DB469" s="34" t="str">
        <f ca="1">IF($A469&lt;&gt;"",_xll.BCurveInt(_xll.BCurveStrip("S23","Curvedate",$A469),"Df.Mid",$A469+DB$1),"")</f>
        <v>#N/A N/A</v>
      </c>
    </row>
    <row r="470" spans="1:106" x14ac:dyDescent="0.2">
      <c r="A470" s="13">
        <f t="shared" ca="1" si="7"/>
        <v>44928</v>
      </c>
      <c r="B470" s="34" t="str">
        <f ca="1">IF($A470&lt;&gt;"",_xll.BCurveInt(_xll.BCurveStrip("S23","Curvedate",$A470),"Df.Mid",$A470+B$1),"")</f>
        <v>#N/A N/A</v>
      </c>
      <c r="C470" s="34" t="str">
        <f ca="1">IF($A470&lt;&gt;"",_xll.BCurveInt(_xll.BCurveStrip("S23","Curvedate",$A470),"Df.Mid",$A470+C$1),"")</f>
        <v>#N/A N/A</v>
      </c>
      <c r="D470" s="34" t="str">
        <f ca="1">IF($A470&lt;&gt;"",_xll.BCurveInt(_xll.BCurveStrip("S23","Curvedate",$A470),"Df.Mid",$A470+D$1),"")</f>
        <v>#N/A N/A</v>
      </c>
      <c r="E470" s="34" t="str">
        <f ca="1">IF($A470&lt;&gt;"",_xll.BCurveInt(_xll.BCurveStrip("S23","Curvedate",$A470),"Df.Mid",$A470+E$1),"")</f>
        <v>#N/A N/A</v>
      </c>
      <c r="F470" s="34" t="str">
        <f ca="1">IF($A470&lt;&gt;"",_xll.BCurveInt(_xll.BCurveStrip("S23","Curvedate",$A470),"Df.Mid",$A470+F$1),"")</f>
        <v>#N/A N/A</v>
      </c>
      <c r="G470" s="34" t="str">
        <f ca="1">IF($A470&lt;&gt;"",_xll.BCurveInt(_xll.BCurveStrip("S23","Curvedate",$A470),"Df.Mid",$A470+G$1),"")</f>
        <v>#N/A N/A</v>
      </c>
      <c r="H470" s="34" t="str">
        <f ca="1">IF($A470&lt;&gt;"",_xll.BCurveInt(_xll.BCurveStrip("S23","Curvedate",$A470),"Df.Mid",$A470+H$1),"")</f>
        <v>#N/A N/A</v>
      </c>
      <c r="I470" s="34" t="str">
        <f ca="1">IF($A470&lt;&gt;"",_xll.BCurveInt(_xll.BCurveStrip("S23","Curvedate",$A470),"Df.Mid",$A470+I$1),"")</f>
        <v>#N/A N/A</v>
      </c>
      <c r="J470" s="34" t="str">
        <f ca="1">IF($A470&lt;&gt;"",_xll.BCurveInt(_xll.BCurveStrip("S23","Curvedate",$A470),"Df.Mid",$A470+J$1),"")</f>
        <v>#N/A N/A</v>
      </c>
      <c r="K470" s="34" t="str">
        <f ca="1">IF($A470&lt;&gt;"",_xll.BCurveInt(_xll.BCurveStrip("S23","Curvedate",$A470),"Df.Mid",$A470+K$1),"")</f>
        <v>#N/A N/A</v>
      </c>
      <c r="L470" s="34" t="str">
        <f ca="1">IF($A470&lt;&gt;"",_xll.BCurveInt(_xll.BCurveStrip("S23","Curvedate",$A470),"Df.Mid",$A470+L$1),"")</f>
        <v>#N/A N/A</v>
      </c>
      <c r="M470" s="34" t="str">
        <f ca="1">IF($A470&lt;&gt;"",_xll.BCurveInt(_xll.BCurveStrip("S23","Curvedate",$A470),"Df.Mid",$A470+M$1),"")</f>
        <v>#N/A N/A</v>
      </c>
      <c r="N470" s="34" t="str">
        <f ca="1">IF($A470&lt;&gt;"",_xll.BCurveInt(_xll.BCurveStrip("S23","Curvedate",$A470),"Df.Mid",$A470+N$1),"")</f>
        <v>#N/A N/A</v>
      </c>
      <c r="O470" s="34" t="str">
        <f ca="1">IF($A470&lt;&gt;"",_xll.BCurveInt(_xll.BCurveStrip("S23","Curvedate",$A470),"Df.Mid",$A470+O$1),"")</f>
        <v>#N/A N/A</v>
      </c>
      <c r="P470" s="34" t="str">
        <f ca="1">IF($A470&lt;&gt;"",_xll.BCurveInt(_xll.BCurveStrip("S23","Curvedate",$A470),"Df.Mid",$A470+P$1),"")</f>
        <v>#N/A N/A</v>
      </c>
      <c r="Q470" s="34" t="str">
        <f ca="1">IF($A470&lt;&gt;"",_xll.BCurveInt(_xll.BCurveStrip("S23","Curvedate",$A470),"Df.Mid",$A470+Q$1),"")</f>
        <v>#N/A N/A</v>
      </c>
      <c r="R470" s="34" t="str">
        <f ca="1">IF($A470&lt;&gt;"",_xll.BCurveInt(_xll.BCurveStrip("S23","Curvedate",$A470),"Df.Mid",$A470+R$1),"")</f>
        <v>#N/A N/A</v>
      </c>
      <c r="S470" s="34" t="str">
        <f ca="1">IF($A470&lt;&gt;"",_xll.BCurveInt(_xll.BCurveStrip("S23","Curvedate",$A470),"Df.Mid",$A470+S$1),"")</f>
        <v>#N/A N/A</v>
      </c>
      <c r="T470" s="34" t="str">
        <f ca="1">IF($A470&lt;&gt;"",_xll.BCurveInt(_xll.BCurveStrip("S23","Curvedate",$A470),"Df.Mid",$A470+T$1),"")</f>
        <v>#N/A N/A</v>
      </c>
      <c r="U470" s="34" t="str">
        <f ca="1">IF($A470&lt;&gt;"",_xll.BCurveInt(_xll.BCurveStrip("S23","Curvedate",$A470),"Df.Mid",$A470+U$1),"")</f>
        <v>#N/A N/A</v>
      </c>
      <c r="V470" s="34" t="str">
        <f ca="1">IF($A470&lt;&gt;"",_xll.BCurveInt(_xll.BCurveStrip("S23","Curvedate",$A470),"Df.Mid",$A470+V$1),"")</f>
        <v>#N/A N/A</v>
      </c>
      <c r="W470" s="34" t="str">
        <f ca="1">IF($A470&lt;&gt;"",_xll.BCurveInt(_xll.BCurveStrip("S23","Curvedate",$A470),"Df.Mid",$A470+W$1),"")</f>
        <v>#N/A N/A</v>
      </c>
      <c r="X470" s="34" t="str">
        <f ca="1">IF($A470&lt;&gt;"",_xll.BCurveInt(_xll.BCurveStrip("S23","Curvedate",$A470),"Df.Mid",$A470+X$1),"")</f>
        <v>#N/A N/A</v>
      </c>
      <c r="Y470" s="34" t="str">
        <f ca="1">IF($A470&lt;&gt;"",_xll.BCurveInt(_xll.BCurveStrip("S23","Curvedate",$A470),"Df.Mid",$A470+Y$1),"")</f>
        <v>#N/A N/A</v>
      </c>
      <c r="Z470" s="34" t="str">
        <f ca="1">IF($A470&lt;&gt;"",_xll.BCurveInt(_xll.BCurveStrip("S23","Curvedate",$A470),"Df.Mid",$A470+Z$1),"")</f>
        <v>#N/A N/A</v>
      </c>
      <c r="AA470" s="34" t="str">
        <f ca="1">IF($A470&lt;&gt;"",_xll.BCurveInt(_xll.BCurveStrip("S23","Curvedate",$A470),"Df.Mid",$A470+AA$1),"")</f>
        <v>#N/A N/A</v>
      </c>
      <c r="AB470" s="34" t="str">
        <f ca="1">IF($A470&lt;&gt;"",_xll.BCurveInt(_xll.BCurveStrip("S23","Curvedate",$A470),"Df.Mid",$A470+AB$1),"")</f>
        <v>#N/A N/A</v>
      </c>
      <c r="AC470" s="34" t="str">
        <f ca="1">IF($A470&lt;&gt;"",_xll.BCurveInt(_xll.BCurveStrip("S23","Curvedate",$A470),"Df.Mid",$A470+AC$1),"")</f>
        <v>#N/A N/A</v>
      </c>
      <c r="AD470" s="34" t="str">
        <f ca="1">IF($A470&lt;&gt;"",_xll.BCurveInt(_xll.BCurveStrip("S23","Curvedate",$A470),"Df.Mid",$A470+AD$1),"")</f>
        <v>#N/A N/A</v>
      </c>
      <c r="AE470" s="34" t="str">
        <f ca="1">IF($A470&lt;&gt;"",_xll.BCurveInt(_xll.BCurveStrip("S23","Curvedate",$A470),"Df.Mid",$A470+AE$1),"")</f>
        <v>#N/A N/A</v>
      </c>
      <c r="AF470" s="34" t="str">
        <f ca="1">IF($A470&lt;&gt;"",_xll.BCurveInt(_xll.BCurveStrip("S23","Curvedate",$A470),"Df.Mid",$A470+AF$1),"")</f>
        <v>#N/A N/A</v>
      </c>
      <c r="AG470" s="34" t="str">
        <f ca="1">IF($A470&lt;&gt;"",_xll.BCurveInt(_xll.BCurveStrip("S23","Curvedate",$A470),"Df.Mid",$A470+AG$1),"")</f>
        <v>#N/A N/A</v>
      </c>
      <c r="AH470" s="34" t="str">
        <f ca="1">IF($A470&lt;&gt;"",_xll.BCurveInt(_xll.BCurveStrip("S23","Curvedate",$A470),"Df.Mid",$A470+AH$1),"")</f>
        <v>#N/A N/A</v>
      </c>
      <c r="AI470" s="34" t="str">
        <f ca="1">IF($A470&lt;&gt;"",_xll.BCurveInt(_xll.BCurveStrip("S23","Curvedate",$A470),"Df.Mid",$A470+AI$1),"")</f>
        <v>#N/A N/A</v>
      </c>
      <c r="AJ470" s="34" t="str">
        <f ca="1">IF($A470&lt;&gt;"",_xll.BCurveInt(_xll.BCurveStrip("S23","Curvedate",$A470),"Df.Mid",$A470+AJ$1),"")</f>
        <v>#N/A N/A</v>
      </c>
      <c r="AK470" s="34" t="str">
        <f ca="1">IF($A470&lt;&gt;"",_xll.BCurveInt(_xll.BCurveStrip("S23","Curvedate",$A470),"Df.Mid",$A470+AK$1),"")</f>
        <v>#N/A N/A</v>
      </c>
      <c r="AL470" s="34" t="str">
        <f ca="1">IF($A470&lt;&gt;"",_xll.BCurveInt(_xll.BCurveStrip("S23","Curvedate",$A470),"Df.Mid",$A470+AL$1),"")</f>
        <v>#N/A N/A</v>
      </c>
      <c r="AM470" s="34" t="str">
        <f ca="1">IF($A470&lt;&gt;"",_xll.BCurveInt(_xll.BCurveStrip("S23","Curvedate",$A470),"Df.Mid",$A470+AM$1),"")</f>
        <v>#N/A N/A</v>
      </c>
      <c r="AN470" s="34" t="str">
        <f ca="1">IF($A470&lt;&gt;"",_xll.BCurveInt(_xll.BCurveStrip("S23","Curvedate",$A470),"Df.Mid",$A470+AN$1),"")</f>
        <v>#N/A N/A</v>
      </c>
      <c r="AO470" s="34" t="str">
        <f ca="1">IF($A470&lt;&gt;"",_xll.BCurveInt(_xll.BCurveStrip("S23","Curvedate",$A470),"Df.Mid",$A470+AO$1),"")</f>
        <v>#N/A N/A</v>
      </c>
      <c r="AP470" s="34" t="str">
        <f ca="1">IF($A470&lt;&gt;"",_xll.BCurveInt(_xll.BCurveStrip("S23","Curvedate",$A470),"Df.Mid",$A470+AP$1),"")</f>
        <v>#N/A N/A</v>
      </c>
      <c r="AQ470" s="34" t="str">
        <f ca="1">IF($A470&lt;&gt;"",_xll.BCurveInt(_xll.BCurveStrip("S23","Curvedate",$A470),"Df.Mid",$A470+AQ$1),"")</f>
        <v>#N/A N/A</v>
      </c>
      <c r="AR470" s="34" t="str">
        <f ca="1">IF($A470&lt;&gt;"",_xll.BCurveInt(_xll.BCurveStrip("S23","Curvedate",$A470),"Df.Mid",$A470+AR$1),"")</f>
        <v>#N/A N/A</v>
      </c>
      <c r="AS470" s="34" t="str">
        <f ca="1">IF($A470&lt;&gt;"",_xll.BCurveInt(_xll.BCurveStrip("S23","Curvedate",$A470),"Df.Mid",$A470+AS$1),"")</f>
        <v>#N/A N/A</v>
      </c>
      <c r="AT470" s="34" t="str">
        <f ca="1">IF($A470&lt;&gt;"",_xll.BCurveInt(_xll.BCurveStrip("S23","Curvedate",$A470),"Df.Mid",$A470+AT$1),"")</f>
        <v>#N/A N/A</v>
      </c>
      <c r="AU470" s="34" t="str">
        <f ca="1">IF($A470&lt;&gt;"",_xll.BCurveInt(_xll.BCurveStrip("S23","Curvedate",$A470),"Df.Mid",$A470+AU$1),"")</f>
        <v>#N/A N/A</v>
      </c>
      <c r="AV470" s="34" t="str">
        <f ca="1">IF($A470&lt;&gt;"",_xll.BCurveInt(_xll.BCurveStrip("S23","Curvedate",$A470),"Df.Mid",$A470+AV$1),"")</f>
        <v>#N/A N/A</v>
      </c>
      <c r="AW470" s="34" t="str">
        <f ca="1">IF($A470&lt;&gt;"",_xll.BCurveInt(_xll.BCurveStrip("S23","Curvedate",$A470),"Df.Mid",$A470+AW$1),"")</f>
        <v>#N/A N/A</v>
      </c>
      <c r="AX470" s="34" t="str">
        <f ca="1">IF($A470&lt;&gt;"",_xll.BCurveInt(_xll.BCurveStrip("S23","Curvedate",$A470),"Df.Mid",$A470+AX$1),"")</f>
        <v>#N/A N/A</v>
      </c>
      <c r="AY470" s="34" t="str">
        <f ca="1">IF($A470&lt;&gt;"",_xll.BCurveInt(_xll.BCurveStrip("S23","Curvedate",$A470),"Df.Mid",$A470+AY$1),"")</f>
        <v>#N/A N/A</v>
      </c>
      <c r="AZ470" s="34" t="str">
        <f ca="1">IF($A470&lt;&gt;"",_xll.BCurveInt(_xll.BCurveStrip("S23","Curvedate",$A470),"Df.Mid",$A470+AZ$1),"")</f>
        <v>#N/A N/A</v>
      </c>
      <c r="BA470" s="34" t="str">
        <f ca="1">IF($A470&lt;&gt;"",_xll.BCurveInt(_xll.BCurveStrip("S23","Curvedate",$A470),"Df.Mid",$A470+BA$1),"")</f>
        <v>#N/A N/A</v>
      </c>
      <c r="BB470" s="34" t="str">
        <f ca="1">IF($A470&lt;&gt;"",_xll.BCurveInt(_xll.BCurveStrip("S23","Curvedate",$A470),"Df.Mid",$A470+BB$1),"")</f>
        <v>#N/A N/A</v>
      </c>
      <c r="BC470" s="34" t="str">
        <f ca="1">IF($A470&lt;&gt;"",_xll.BCurveInt(_xll.BCurveStrip("S23","Curvedate",$A470),"Df.Mid",$A470+BC$1),"")</f>
        <v>#N/A N/A</v>
      </c>
      <c r="BD470" s="34" t="str">
        <f ca="1">IF($A470&lt;&gt;"",_xll.BCurveInt(_xll.BCurveStrip("S23","Curvedate",$A470),"Df.Mid",$A470+BD$1),"")</f>
        <v>#N/A N/A</v>
      </c>
      <c r="BE470" s="34" t="str">
        <f ca="1">IF($A470&lt;&gt;"",_xll.BCurveInt(_xll.BCurveStrip("S23","Curvedate",$A470),"Df.Mid",$A470+BE$1),"")</f>
        <v>#N/A N/A</v>
      </c>
      <c r="BF470" s="34" t="str">
        <f ca="1">IF($A470&lt;&gt;"",_xll.BCurveInt(_xll.BCurveStrip("S23","Curvedate",$A470),"Df.Mid",$A470+BF$1),"")</f>
        <v>#N/A N/A</v>
      </c>
      <c r="BG470" s="34" t="str">
        <f ca="1">IF($A470&lt;&gt;"",_xll.BCurveInt(_xll.BCurveStrip("S23","Curvedate",$A470),"Df.Mid",$A470+BG$1),"")</f>
        <v>#N/A N/A</v>
      </c>
      <c r="BH470" s="34" t="str">
        <f ca="1">IF($A470&lt;&gt;"",_xll.BCurveInt(_xll.BCurveStrip("S23","Curvedate",$A470),"Df.Mid",$A470+BH$1),"")</f>
        <v>#N/A N/A</v>
      </c>
      <c r="BI470" s="34" t="str">
        <f ca="1">IF($A470&lt;&gt;"",_xll.BCurveInt(_xll.BCurveStrip("S23","Curvedate",$A470),"Df.Mid",$A470+BI$1),"")</f>
        <v>#N/A N/A</v>
      </c>
      <c r="BJ470" s="34" t="str">
        <f ca="1">IF($A470&lt;&gt;"",_xll.BCurveInt(_xll.BCurveStrip("S23","Curvedate",$A470),"Df.Mid",$A470+BJ$1),"")</f>
        <v>#N/A N/A</v>
      </c>
      <c r="BK470" s="34" t="str">
        <f ca="1">IF($A470&lt;&gt;"",_xll.BCurveInt(_xll.BCurveStrip("S23","Curvedate",$A470),"Df.Mid",$A470+BK$1),"")</f>
        <v>#N/A N/A</v>
      </c>
      <c r="BL470" s="34" t="str">
        <f ca="1">IF($A470&lt;&gt;"",_xll.BCurveInt(_xll.BCurveStrip("S23","Curvedate",$A470),"Df.Mid",$A470+BL$1),"")</f>
        <v>#N/A N/A</v>
      </c>
      <c r="BM470" s="34" t="str">
        <f ca="1">IF($A470&lt;&gt;"",_xll.BCurveInt(_xll.BCurveStrip("S23","Curvedate",$A470),"Df.Mid",$A470+BM$1),"")</f>
        <v>#N/A N/A</v>
      </c>
      <c r="BN470" s="34" t="str">
        <f ca="1">IF($A470&lt;&gt;"",_xll.BCurveInt(_xll.BCurveStrip("S23","Curvedate",$A470),"Df.Mid",$A470+BN$1),"")</f>
        <v>#N/A N/A</v>
      </c>
      <c r="BO470" s="34" t="str">
        <f ca="1">IF($A470&lt;&gt;"",_xll.BCurveInt(_xll.BCurveStrip("S23","Curvedate",$A470),"Df.Mid",$A470+BO$1),"")</f>
        <v>#N/A N/A</v>
      </c>
      <c r="BP470" s="34" t="str">
        <f ca="1">IF($A470&lt;&gt;"",_xll.BCurveInt(_xll.BCurveStrip("S23","Curvedate",$A470),"Df.Mid",$A470+BP$1),"")</f>
        <v>#N/A N/A</v>
      </c>
      <c r="BQ470" s="34" t="str">
        <f ca="1">IF($A470&lt;&gt;"",_xll.BCurveInt(_xll.BCurveStrip("S23","Curvedate",$A470),"Df.Mid",$A470+BQ$1),"")</f>
        <v>#N/A N/A</v>
      </c>
      <c r="BR470" s="34" t="str">
        <f ca="1">IF($A470&lt;&gt;"",_xll.BCurveInt(_xll.BCurveStrip("S23","Curvedate",$A470),"Df.Mid",$A470+BR$1),"")</f>
        <v>#N/A N/A</v>
      </c>
      <c r="BS470" s="34" t="str">
        <f ca="1">IF($A470&lt;&gt;"",_xll.BCurveInt(_xll.BCurveStrip("S23","Curvedate",$A470),"Df.Mid",$A470+BS$1),"")</f>
        <v>#N/A N/A</v>
      </c>
      <c r="BT470" s="34" t="str">
        <f ca="1">IF($A470&lt;&gt;"",_xll.BCurveInt(_xll.BCurveStrip("S23","Curvedate",$A470),"Df.Mid",$A470+BT$1),"")</f>
        <v>#N/A N/A</v>
      </c>
      <c r="BU470" s="34" t="str">
        <f ca="1">IF($A470&lt;&gt;"",_xll.BCurveInt(_xll.BCurveStrip("S23","Curvedate",$A470),"Df.Mid",$A470+BU$1),"")</f>
        <v>#N/A N/A</v>
      </c>
      <c r="BV470" s="34" t="str">
        <f ca="1">IF($A470&lt;&gt;"",_xll.BCurveInt(_xll.BCurveStrip("S23","Curvedate",$A470),"Df.Mid",$A470+BV$1),"")</f>
        <v>#N/A N/A</v>
      </c>
      <c r="BW470" s="34" t="str">
        <f ca="1">IF($A470&lt;&gt;"",_xll.BCurveInt(_xll.BCurveStrip("S23","Curvedate",$A470),"Df.Mid",$A470+BW$1),"")</f>
        <v>#N/A N/A</v>
      </c>
      <c r="BX470" s="34" t="str">
        <f ca="1">IF($A470&lt;&gt;"",_xll.BCurveInt(_xll.BCurveStrip("S23","Curvedate",$A470),"Df.Mid",$A470+BX$1),"")</f>
        <v>#N/A N/A</v>
      </c>
      <c r="BY470" s="34" t="str">
        <f ca="1">IF($A470&lt;&gt;"",_xll.BCurveInt(_xll.BCurveStrip("S23","Curvedate",$A470),"Df.Mid",$A470+BY$1),"")</f>
        <v>#N/A N/A</v>
      </c>
      <c r="BZ470" s="34" t="str">
        <f ca="1">IF($A470&lt;&gt;"",_xll.BCurveInt(_xll.BCurveStrip("S23","Curvedate",$A470),"Df.Mid",$A470+BZ$1),"")</f>
        <v>#N/A N/A</v>
      </c>
      <c r="CA470" s="34" t="str">
        <f ca="1">IF($A470&lt;&gt;"",_xll.BCurveInt(_xll.BCurveStrip("S23","Curvedate",$A470),"Df.Mid",$A470+CA$1),"")</f>
        <v>#N/A N/A</v>
      </c>
      <c r="CB470" s="34" t="str">
        <f ca="1">IF($A470&lt;&gt;"",_xll.BCurveInt(_xll.BCurveStrip("S23","Curvedate",$A470),"Df.Mid",$A470+CB$1),"")</f>
        <v>#N/A N/A</v>
      </c>
      <c r="CC470" s="34" t="str">
        <f ca="1">IF($A470&lt;&gt;"",_xll.BCurveInt(_xll.BCurveStrip("S23","Curvedate",$A470),"Df.Mid",$A470+CC$1),"")</f>
        <v>#N/A N/A</v>
      </c>
      <c r="CD470" s="34" t="str">
        <f ca="1">IF($A470&lt;&gt;"",_xll.BCurveInt(_xll.BCurveStrip("S23","Curvedate",$A470),"Df.Mid",$A470+CD$1),"")</f>
        <v>#N/A N/A</v>
      </c>
      <c r="CE470" s="34" t="str">
        <f ca="1">IF($A470&lt;&gt;"",_xll.BCurveInt(_xll.BCurveStrip("S23","Curvedate",$A470),"Df.Mid",$A470+CE$1),"")</f>
        <v>#N/A N/A</v>
      </c>
      <c r="CF470" s="34" t="str">
        <f ca="1">IF($A470&lt;&gt;"",_xll.BCurveInt(_xll.BCurveStrip("S23","Curvedate",$A470),"Df.Mid",$A470+CF$1),"")</f>
        <v>#N/A N/A</v>
      </c>
      <c r="CG470" s="34" t="str">
        <f ca="1">IF($A470&lt;&gt;"",_xll.BCurveInt(_xll.BCurveStrip("S23","Curvedate",$A470),"Df.Mid",$A470+CG$1),"")</f>
        <v>#N/A N/A</v>
      </c>
      <c r="CH470" s="34" t="str">
        <f ca="1">IF($A470&lt;&gt;"",_xll.BCurveInt(_xll.BCurveStrip("S23","Curvedate",$A470),"Df.Mid",$A470+CH$1),"")</f>
        <v>#N/A N/A</v>
      </c>
      <c r="CI470" s="34" t="str">
        <f ca="1">IF($A470&lt;&gt;"",_xll.BCurveInt(_xll.BCurveStrip("S23","Curvedate",$A470),"Df.Mid",$A470+CI$1),"")</f>
        <v>#N/A N/A</v>
      </c>
      <c r="CJ470" s="34" t="str">
        <f ca="1">IF($A470&lt;&gt;"",_xll.BCurveInt(_xll.BCurveStrip("S23","Curvedate",$A470),"Df.Mid",$A470+CJ$1),"")</f>
        <v>#N/A N/A</v>
      </c>
      <c r="CK470" s="34" t="str">
        <f ca="1">IF($A470&lt;&gt;"",_xll.BCurveInt(_xll.BCurveStrip("S23","Curvedate",$A470),"Df.Mid",$A470+CK$1),"")</f>
        <v>#N/A N/A</v>
      </c>
      <c r="CL470" s="34" t="str">
        <f ca="1">IF($A470&lt;&gt;"",_xll.BCurveInt(_xll.BCurveStrip("S23","Curvedate",$A470),"Df.Mid",$A470+CL$1),"")</f>
        <v>#N/A N/A</v>
      </c>
      <c r="CM470" s="34" t="str">
        <f ca="1">IF($A470&lt;&gt;"",_xll.BCurveInt(_xll.BCurveStrip("S23","Curvedate",$A470),"Df.Mid",$A470+CM$1),"")</f>
        <v>#N/A N/A</v>
      </c>
      <c r="CN470" s="34" t="str">
        <f ca="1">IF($A470&lt;&gt;"",_xll.BCurveInt(_xll.BCurveStrip("S23","Curvedate",$A470),"Df.Mid",$A470+CN$1),"")</f>
        <v>#N/A N/A</v>
      </c>
      <c r="CO470" s="34" t="str">
        <f ca="1">IF($A470&lt;&gt;"",_xll.BCurveInt(_xll.BCurveStrip("S23","Curvedate",$A470),"Df.Mid",$A470+CO$1),"")</f>
        <v>#N/A N/A</v>
      </c>
      <c r="CP470" s="34" t="str">
        <f ca="1">IF($A470&lt;&gt;"",_xll.BCurveInt(_xll.BCurveStrip("S23","Curvedate",$A470),"Df.Mid",$A470+CP$1),"")</f>
        <v>#N/A N/A</v>
      </c>
      <c r="CQ470" s="34" t="str">
        <f ca="1">IF($A470&lt;&gt;"",_xll.BCurveInt(_xll.BCurveStrip("S23","Curvedate",$A470),"Df.Mid",$A470+CQ$1),"")</f>
        <v>#N/A N/A</v>
      </c>
      <c r="CR470" s="34" t="str">
        <f ca="1">IF($A470&lt;&gt;"",_xll.BCurveInt(_xll.BCurveStrip("S23","Curvedate",$A470),"Df.Mid",$A470+CR$1),"")</f>
        <v>#N/A N/A</v>
      </c>
      <c r="CS470" s="34" t="str">
        <f ca="1">IF($A470&lt;&gt;"",_xll.BCurveInt(_xll.BCurveStrip("S23","Curvedate",$A470),"Df.Mid",$A470+CS$1),"")</f>
        <v>#N/A N/A</v>
      </c>
      <c r="CT470" s="34" t="str">
        <f ca="1">IF($A470&lt;&gt;"",_xll.BCurveInt(_xll.BCurveStrip("S23","Curvedate",$A470),"Df.Mid",$A470+CT$1),"")</f>
        <v>#N/A N/A</v>
      </c>
      <c r="CU470" s="34" t="str">
        <f ca="1">IF($A470&lt;&gt;"",_xll.BCurveInt(_xll.BCurveStrip("S23","Curvedate",$A470),"Df.Mid",$A470+CU$1),"")</f>
        <v>#N/A N/A</v>
      </c>
      <c r="CV470" s="34" t="str">
        <f ca="1">IF($A470&lt;&gt;"",_xll.BCurveInt(_xll.BCurveStrip("S23","Curvedate",$A470),"Df.Mid",$A470+CV$1),"")</f>
        <v>#N/A N/A</v>
      </c>
      <c r="CW470" s="34" t="str">
        <f ca="1">IF($A470&lt;&gt;"",_xll.BCurveInt(_xll.BCurveStrip("S23","Curvedate",$A470),"Df.Mid",$A470+CW$1),"")</f>
        <v>#N/A N/A</v>
      </c>
      <c r="CX470" s="34" t="str">
        <f ca="1">IF($A470&lt;&gt;"",_xll.BCurveInt(_xll.BCurveStrip("S23","Curvedate",$A470),"Df.Mid",$A470+CX$1),"")</f>
        <v>#N/A N/A</v>
      </c>
      <c r="CY470" s="34" t="str">
        <f ca="1">IF($A470&lt;&gt;"",_xll.BCurveInt(_xll.BCurveStrip("S23","Curvedate",$A470),"Df.Mid",$A470+CY$1),"")</f>
        <v>#N/A N/A</v>
      </c>
      <c r="CZ470" s="34" t="str">
        <f ca="1">IF($A470&lt;&gt;"",_xll.BCurveInt(_xll.BCurveStrip("S23","Curvedate",$A470),"Df.Mid",$A470+CZ$1),"")</f>
        <v>#N/A N/A</v>
      </c>
      <c r="DA470" s="34" t="str">
        <f ca="1">IF($A470&lt;&gt;"",_xll.BCurveInt(_xll.BCurveStrip("S23","Curvedate",$A470),"Df.Mid",$A470+DA$1),"")</f>
        <v>#N/A N/A</v>
      </c>
      <c r="DB470" s="34" t="str">
        <f ca="1">IF($A470&lt;&gt;"",_xll.BCurveInt(_xll.BCurveStrip("S23","Curvedate",$A470),"Df.Mid",$A470+DB$1),"")</f>
        <v>#N/A N/A</v>
      </c>
    </row>
    <row r="471" spans="1:106" x14ac:dyDescent="0.2">
      <c r="A471" s="13">
        <f t="shared" ca="1" si="7"/>
        <v>44929</v>
      </c>
      <c r="B471" s="34" t="str">
        <f ca="1">IF($A471&lt;&gt;"",_xll.BCurveInt(_xll.BCurveStrip("S23","Curvedate",$A471),"Df.Mid",$A471+B$1),"")</f>
        <v>#N/A N/A</v>
      </c>
      <c r="C471" s="34" t="str">
        <f ca="1">IF($A471&lt;&gt;"",_xll.BCurveInt(_xll.BCurveStrip("S23","Curvedate",$A471),"Df.Mid",$A471+C$1),"")</f>
        <v>#N/A N/A</v>
      </c>
      <c r="D471" s="34" t="str">
        <f ca="1">IF($A471&lt;&gt;"",_xll.BCurveInt(_xll.BCurveStrip("S23","Curvedate",$A471),"Df.Mid",$A471+D$1),"")</f>
        <v>#N/A N/A</v>
      </c>
      <c r="E471" s="34" t="str">
        <f ca="1">IF($A471&lt;&gt;"",_xll.BCurveInt(_xll.BCurveStrip("S23","Curvedate",$A471),"Df.Mid",$A471+E$1),"")</f>
        <v>#N/A N/A</v>
      </c>
      <c r="F471" s="34" t="str">
        <f ca="1">IF($A471&lt;&gt;"",_xll.BCurveInt(_xll.BCurveStrip("S23","Curvedate",$A471),"Df.Mid",$A471+F$1),"")</f>
        <v>#N/A N/A</v>
      </c>
      <c r="G471" s="34" t="str">
        <f ca="1">IF($A471&lt;&gt;"",_xll.BCurveInt(_xll.BCurveStrip("S23","Curvedate",$A471),"Df.Mid",$A471+G$1),"")</f>
        <v>#N/A N/A</v>
      </c>
      <c r="H471" s="34" t="str">
        <f ca="1">IF($A471&lt;&gt;"",_xll.BCurveInt(_xll.BCurveStrip("S23","Curvedate",$A471),"Df.Mid",$A471+H$1),"")</f>
        <v>#N/A N/A</v>
      </c>
      <c r="I471" s="34" t="str">
        <f ca="1">IF($A471&lt;&gt;"",_xll.BCurveInt(_xll.BCurveStrip("S23","Curvedate",$A471),"Df.Mid",$A471+I$1),"")</f>
        <v>#N/A N/A</v>
      </c>
      <c r="J471" s="34" t="str">
        <f ca="1">IF($A471&lt;&gt;"",_xll.BCurveInt(_xll.BCurveStrip("S23","Curvedate",$A471),"Df.Mid",$A471+J$1),"")</f>
        <v>#N/A N/A</v>
      </c>
      <c r="K471" s="34" t="str">
        <f ca="1">IF($A471&lt;&gt;"",_xll.BCurveInt(_xll.BCurveStrip("S23","Curvedate",$A471),"Df.Mid",$A471+K$1),"")</f>
        <v>#N/A N/A</v>
      </c>
      <c r="L471" s="34" t="str">
        <f ca="1">IF($A471&lt;&gt;"",_xll.BCurveInt(_xll.BCurveStrip("S23","Curvedate",$A471),"Df.Mid",$A471+L$1),"")</f>
        <v>#N/A N/A</v>
      </c>
      <c r="M471" s="34" t="str">
        <f ca="1">IF($A471&lt;&gt;"",_xll.BCurveInt(_xll.BCurveStrip("S23","Curvedate",$A471),"Df.Mid",$A471+M$1),"")</f>
        <v>#N/A N/A</v>
      </c>
      <c r="N471" s="34" t="str">
        <f ca="1">IF($A471&lt;&gt;"",_xll.BCurveInt(_xll.BCurveStrip("S23","Curvedate",$A471),"Df.Mid",$A471+N$1),"")</f>
        <v>#N/A N/A</v>
      </c>
      <c r="O471" s="34" t="str">
        <f ca="1">IF($A471&lt;&gt;"",_xll.BCurveInt(_xll.BCurveStrip("S23","Curvedate",$A471),"Df.Mid",$A471+O$1),"")</f>
        <v>#N/A N/A</v>
      </c>
      <c r="P471" s="34" t="str">
        <f ca="1">IF($A471&lt;&gt;"",_xll.BCurveInt(_xll.BCurveStrip("S23","Curvedate",$A471),"Df.Mid",$A471+P$1),"")</f>
        <v>#N/A N/A</v>
      </c>
      <c r="Q471" s="34" t="str">
        <f ca="1">IF($A471&lt;&gt;"",_xll.BCurveInt(_xll.BCurveStrip("S23","Curvedate",$A471),"Df.Mid",$A471+Q$1),"")</f>
        <v>#N/A N/A</v>
      </c>
      <c r="R471" s="34" t="str">
        <f ca="1">IF($A471&lt;&gt;"",_xll.BCurveInt(_xll.BCurveStrip("S23","Curvedate",$A471),"Df.Mid",$A471+R$1),"")</f>
        <v>#N/A N/A</v>
      </c>
      <c r="S471" s="34" t="str">
        <f ca="1">IF($A471&lt;&gt;"",_xll.BCurveInt(_xll.BCurveStrip("S23","Curvedate",$A471),"Df.Mid",$A471+S$1),"")</f>
        <v>#N/A N/A</v>
      </c>
      <c r="T471" s="34" t="str">
        <f ca="1">IF($A471&lt;&gt;"",_xll.BCurveInt(_xll.BCurveStrip("S23","Curvedate",$A471),"Df.Mid",$A471+T$1),"")</f>
        <v>#N/A N/A</v>
      </c>
      <c r="U471" s="34" t="str">
        <f ca="1">IF($A471&lt;&gt;"",_xll.BCurveInt(_xll.BCurveStrip("S23","Curvedate",$A471),"Df.Mid",$A471+U$1),"")</f>
        <v>#N/A N/A</v>
      </c>
      <c r="V471" s="34" t="str">
        <f ca="1">IF($A471&lt;&gt;"",_xll.BCurveInt(_xll.BCurveStrip("S23","Curvedate",$A471),"Df.Mid",$A471+V$1),"")</f>
        <v>#N/A N/A</v>
      </c>
      <c r="W471" s="34" t="str">
        <f ca="1">IF($A471&lt;&gt;"",_xll.BCurveInt(_xll.BCurveStrip("S23","Curvedate",$A471),"Df.Mid",$A471+W$1),"")</f>
        <v>#N/A N/A</v>
      </c>
      <c r="X471" s="34" t="str">
        <f ca="1">IF($A471&lt;&gt;"",_xll.BCurveInt(_xll.BCurveStrip("S23","Curvedate",$A471),"Df.Mid",$A471+X$1),"")</f>
        <v>#N/A N/A</v>
      </c>
      <c r="Y471" s="34" t="str">
        <f ca="1">IF($A471&lt;&gt;"",_xll.BCurveInt(_xll.BCurveStrip("S23","Curvedate",$A471),"Df.Mid",$A471+Y$1),"")</f>
        <v>#N/A N/A</v>
      </c>
      <c r="Z471" s="34" t="str">
        <f ca="1">IF($A471&lt;&gt;"",_xll.BCurveInt(_xll.BCurveStrip("S23","Curvedate",$A471),"Df.Mid",$A471+Z$1),"")</f>
        <v>#N/A N/A</v>
      </c>
      <c r="AA471" s="34" t="str">
        <f ca="1">IF($A471&lt;&gt;"",_xll.BCurveInt(_xll.BCurveStrip("S23","Curvedate",$A471),"Df.Mid",$A471+AA$1),"")</f>
        <v>#N/A N/A</v>
      </c>
      <c r="AB471" s="34" t="str">
        <f ca="1">IF($A471&lt;&gt;"",_xll.BCurveInt(_xll.BCurveStrip("S23","Curvedate",$A471),"Df.Mid",$A471+AB$1),"")</f>
        <v>#N/A N/A</v>
      </c>
      <c r="AC471" s="34" t="str">
        <f ca="1">IF($A471&lt;&gt;"",_xll.BCurveInt(_xll.BCurveStrip("S23","Curvedate",$A471),"Df.Mid",$A471+AC$1),"")</f>
        <v>#N/A N/A</v>
      </c>
      <c r="AD471" s="34" t="str">
        <f ca="1">IF($A471&lt;&gt;"",_xll.BCurveInt(_xll.BCurveStrip("S23","Curvedate",$A471),"Df.Mid",$A471+AD$1),"")</f>
        <v>#N/A N/A</v>
      </c>
      <c r="AE471" s="34" t="str">
        <f ca="1">IF($A471&lt;&gt;"",_xll.BCurveInt(_xll.BCurveStrip("S23","Curvedate",$A471),"Df.Mid",$A471+AE$1),"")</f>
        <v>#N/A N/A</v>
      </c>
      <c r="AF471" s="34" t="str">
        <f ca="1">IF($A471&lt;&gt;"",_xll.BCurveInt(_xll.BCurveStrip("S23","Curvedate",$A471),"Df.Mid",$A471+AF$1),"")</f>
        <v>#N/A N/A</v>
      </c>
      <c r="AG471" s="34" t="str">
        <f ca="1">IF($A471&lt;&gt;"",_xll.BCurveInt(_xll.BCurveStrip("S23","Curvedate",$A471),"Df.Mid",$A471+AG$1),"")</f>
        <v>#N/A N/A</v>
      </c>
      <c r="AH471" s="34" t="str">
        <f ca="1">IF($A471&lt;&gt;"",_xll.BCurveInt(_xll.BCurveStrip("S23","Curvedate",$A471),"Df.Mid",$A471+AH$1),"")</f>
        <v>#N/A N/A</v>
      </c>
      <c r="AI471" s="34" t="str">
        <f ca="1">IF($A471&lt;&gt;"",_xll.BCurveInt(_xll.BCurveStrip("S23","Curvedate",$A471),"Df.Mid",$A471+AI$1),"")</f>
        <v>#N/A N/A</v>
      </c>
      <c r="AJ471" s="34" t="str">
        <f ca="1">IF($A471&lt;&gt;"",_xll.BCurveInt(_xll.BCurveStrip("S23","Curvedate",$A471),"Df.Mid",$A471+AJ$1),"")</f>
        <v>#N/A N/A</v>
      </c>
      <c r="AK471" s="34" t="str">
        <f ca="1">IF($A471&lt;&gt;"",_xll.BCurveInt(_xll.BCurveStrip("S23","Curvedate",$A471),"Df.Mid",$A471+AK$1),"")</f>
        <v>#N/A N/A</v>
      </c>
      <c r="AL471" s="34" t="str">
        <f ca="1">IF($A471&lt;&gt;"",_xll.BCurveInt(_xll.BCurveStrip("S23","Curvedate",$A471),"Df.Mid",$A471+AL$1),"")</f>
        <v>#N/A N/A</v>
      </c>
      <c r="AM471" s="34" t="str">
        <f ca="1">IF($A471&lt;&gt;"",_xll.BCurveInt(_xll.BCurveStrip("S23","Curvedate",$A471),"Df.Mid",$A471+AM$1),"")</f>
        <v>#N/A N/A</v>
      </c>
      <c r="AN471" s="34" t="str">
        <f ca="1">IF($A471&lt;&gt;"",_xll.BCurveInt(_xll.BCurveStrip("S23","Curvedate",$A471),"Df.Mid",$A471+AN$1),"")</f>
        <v>#N/A N/A</v>
      </c>
      <c r="AO471" s="34" t="str">
        <f ca="1">IF($A471&lt;&gt;"",_xll.BCurveInt(_xll.BCurveStrip("S23","Curvedate",$A471),"Df.Mid",$A471+AO$1),"")</f>
        <v>#N/A N/A</v>
      </c>
      <c r="AP471" s="34" t="str">
        <f ca="1">IF($A471&lt;&gt;"",_xll.BCurveInt(_xll.BCurveStrip("S23","Curvedate",$A471),"Df.Mid",$A471+AP$1),"")</f>
        <v>#N/A N/A</v>
      </c>
      <c r="AQ471" s="34" t="str">
        <f ca="1">IF($A471&lt;&gt;"",_xll.BCurveInt(_xll.BCurveStrip("S23","Curvedate",$A471),"Df.Mid",$A471+AQ$1),"")</f>
        <v>#N/A N/A</v>
      </c>
      <c r="AR471" s="34" t="str">
        <f ca="1">IF($A471&lt;&gt;"",_xll.BCurveInt(_xll.BCurveStrip("S23","Curvedate",$A471),"Df.Mid",$A471+AR$1),"")</f>
        <v>#N/A N/A</v>
      </c>
      <c r="AS471" s="34" t="str">
        <f ca="1">IF($A471&lt;&gt;"",_xll.BCurveInt(_xll.BCurveStrip("S23","Curvedate",$A471),"Df.Mid",$A471+AS$1),"")</f>
        <v>#N/A N/A</v>
      </c>
      <c r="AT471" s="34" t="str">
        <f ca="1">IF($A471&lt;&gt;"",_xll.BCurveInt(_xll.BCurveStrip("S23","Curvedate",$A471),"Df.Mid",$A471+AT$1),"")</f>
        <v>#N/A N/A</v>
      </c>
      <c r="AU471" s="34" t="str">
        <f ca="1">IF($A471&lt;&gt;"",_xll.BCurveInt(_xll.BCurveStrip("S23","Curvedate",$A471),"Df.Mid",$A471+AU$1),"")</f>
        <v>#N/A N/A</v>
      </c>
      <c r="AV471" s="34" t="str">
        <f ca="1">IF($A471&lt;&gt;"",_xll.BCurveInt(_xll.BCurveStrip("S23","Curvedate",$A471),"Df.Mid",$A471+AV$1),"")</f>
        <v>#N/A N/A</v>
      </c>
      <c r="AW471" s="34" t="str">
        <f ca="1">IF($A471&lt;&gt;"",_xll.BCurveInt(_xll.BCurveStrip("S23","Curvedate",$A471),"Df.Mid",$A471+AW$1),"")</f>
        <v>#N/A N/A</v>
      </c>
      <c r="AX471" s="34" t="str">
        <f ca="1">IF($A471&lt;&gt;"",_xll.BCurveInt(_xll.BCurveStrip("S23","Curvedate",$A471),"Df.Mid",$A471+AX$1),"")</f>
        <v>#N/A N/A</v>
      </c>
      <c r="AY471" s="34" t="str">
        <f ca="1">IF($A471&lt;&gt;"",_xll.BCurveInt(_xll.BCurveStrip("S23","Curvedate",$A471),"Df.Mid",$A471+AY$1),"")</f>
        <v>#N/A N/A</v>
      </c>
      <c r="AZ471" s="34" t="str">
        <f ca="1">IF($A471&lt;&gt;"",_xll.BCurveInt(_xll.BCurveStrip("S23","Curvedate",$A471),"Df.Mid",$A471+AZ$1),"")</f>
        <v>#N/A N/A</v>
      </c>
      <c r="BA471" s="34" t="str">
        <f ca="1">IF($A471&lt;&gt;"",_xll.BCurveInt(_xll.BCurveStrip("S23","Curvedate",$A471),"Df.Mid",$A471+BA$1),"")</f>
        <v>#N/A N/A</v>
      </c>
      <c r="BB471" s="34" t="str">
        <f ca="1">IF($A471&lt;&gt;"",_xll.BCurveInt(_xll.BCurveStrip("S23","Curvedate",$A471),"Df.Mid",$A471+BB$1),"")</f>
        <v>#N/A N/A</v>
      </c>
      <c r="BC471" s="34" t="str">
        <f ca="1">IF($A471&lt;&gt;"",_xll.BCurveInt(_xll.BCurveStrip("S23","Curvedate",$A471),"Df.Mid",$A471+BC$1),"")</f>
        <v>#N/A N/A</v>
      </c>
      <c r="BD471" s="34" t="str">
        <f ca="1">IF($A471&lt;&gt;"",_xll.BCurveInt(_xll.BCurveStrip("S23","Curvedate",$A471),"Df.Mid",$A471+BD$1),"")</f>
        <v>#N/A N/A</v>
      </c>
      <c r="BE471" s="34" t="str">
        <f ca="1">IF($A471&lt;&gt;"",_xll.BCurveInt(_xll.BCurveStrip("S23","Curvedate",$A471),"Df.Mid",$A471+BE$1),"")</f>
        <v>#N/A N/A</v>
      </c>
      <c r="BF471" s="34" t="str">
        <f ca="1">IF($A471&lt;&gt;"",_xll.BCurveInt(_xll.BCurveStrip("S23","Curvedate",$A471),"Df.Mid",$A471+BF$1),"")</f>
        <v>#N/A N/A</v>
      </c>
      <c r="BG471" s="34" t="str">
        <f ca="1">IF($A471&lt;&gt;"",_xll.BCurveInt(_xll.BCurveStrip("S23","Curvedate",$A471),"Df.Mid",$A471+BG$1),"")</f>
        <v>#N/A N/A</v>
      </c>
      <c r="BH471" s="34" t="str">
        <f ca="1">IF($A471&lt;&gt;"",_xll.BCurveInt(_xll.BCurveStrip("S23","Curvedate",$A471),"Df.Mid",$A471+BH$1),"")</f>
        <v>#N/A N/A</v>
      </c>
      <c r="BI471" s="34" t="str">
        <f ca="1">IF($A471&lt;&gt;"",_xll.BCurveInt(_xll.BCurveStrip("S23","Curvedate",$A471),"Df.Mid",$A471+BI$1),"")</f>
        <v>#N/A N/A</v>
      </c>
      <c r="BJ471" s="34" t="str">
        <f ca="1">IF($A471&lt;&gt;"",_xll.BCurveInt(_xll.BCurveStrip("S23","Curvedate",$A471),"Df.Mid",$A471+BJ$1),"")</f>
        <v>#N/A N/A</v>
      </c>
      <c r="BK471" s="34" t="str">
        <f ca="1">IF($A471&lt;&gt;"",_xll.BCurveInt(_xll.BCurveStrip("S23","Curvedate",$A471),"Df.Mid",$A471+BK$1),"")</f>
        <v>#N/A N/A</v>
      </c>
      <c r="BL471" s="34" t="str">
        <f ca="1">IF($A471&lt;&gt;"",_xll.BCurveInt(_xll.BCurveStrip("S23","Curvedate",$A471),"Df.Mid",$A471+BL$1),"")</f>
        <v>#N/A N/A</v>
      </c>
      <c r="BM471" s="34" t="str">
        <f ca="1">IF($A471&lt;&gt;"",_xll.BCurveInt(_xll.BCurveStrip("S23","Curvedate",$A471),"Df.Mid",$A471+BM$1),"")</f>
        <v>#N/A N/A</v>
      </c>
      <c r="BN471" s="34" t="str">
        <f ca="1">IF($A471&lt;&gt;"",_xll.BCurveInt(_xll.BCurveStrip("S23","Curvedate",$A471),"Df.Mid",$A471+BN$1),"")</f>
        <v>#N/A N/A</v>
      </c>
      <c r="BO471" s="34" t="str">
        <f ca="1">IF($A471&lt;&gt;"",_xll.BCurveInt(_xll.BCurveStrip("S23","Curvedate",$A471),"Df.Mid",$A471+BO$1),"")</f>
        <v>#N/A N/A</v>
      </c>
      <c r="BP471" s="34" t="str">
        <f ca="1">IF($A471&lt;&gt;"",_xll.BCurveInt(_xll.BCurveStrip("S23","Curvedate",$A471),"Df.Mid",$A471+BP$1),"")</f>
        <v>#N/A N/A</v>
      </c>
      <c r="BQ471" s="34" t="str">
        <f ca="1">IF($A471&lt;&gt;"",_xll.BCurveInt(_xll.BCurveStrip("S23","Curvedate",$A471),"Df.Mid",$A471+BQ$1),"")</f>
        <v>#N/A N/A</v>
      </c>
      <c r="BR471" s="34" t="str">
        <f ca="1">IF($A471&lt;&gt;"",_xll.BCurveInt(_xll.BCurveStrip("S23","Curvedate",$A471),"Df.Mid",$A471+BR$1),"")</f>
        <v>#N/A N/A</v>
      </c>
      <c r="BS471" s="34" t="str">
        <f ca="1">IF($A471&lt;&gt;"",_xll.BCurveInt(_xll.BCurveStrip("S23","Curvedate",$A471),"Df.Mid",$A471+BS$1),"")</f>
        <v>#N/A N/A</v>
      </c>
      <c r="BT471" s="34" t="str">
        <f ca="1">IF($A471&lt;&gt;"",_xll.BCurveInt(_xll.BCurveStrip("S23","Curvedate",$A471),"Df.Mid",$A471+BT$1),"")</f>
        <v>#N/A N/A</v>
      </c>
      <c r="BU471" s="34" t="str">
        <f ca="1">IF($A471&lt;&gt;"",_xll.BCurveInt(_xll.BCurveStrip("S23","Curvedate",$A471),"Df.Mid",$A471+BU$1),"")</f>
        <v>#N/A N/A</v>
      </c>
      <c r="BV471" s="34" t="str">
        <f ca="1">IF($A471&lt;&gt;"",_xll.BCurveInt(_xll.BCurveStrip("S23","Curvedate",$A471),"Df.Mid",$A471+BV$1),"")</f>
        <v>#N/A N/A</v>
      </c>
      <c r="BW471" s="34" t="str">
        <f ca="1">IF($A471&lt;&gt;"",_xll.BCurveInt(_xll.BCurveStrip("S23","Curvedate",$A471),"Df.Mid",$A471+BW$1),"")</f>
        <v>#N/A N/A</v>
      </c>
      <c r="BX471" s="34" t="str">
        <f ca="1">IF($A471&lt;&gt;"",_xll.BCurveInt(_xll.BCurveStrip("S23","Curvedate",$A471),"Df.Mid",$A471+BX$1),"")</f>
        <v>#N/A N/A</v>
      </c>
      <c r="BY471" s="34" t="str">
        <f ca="1">IF($A471&lt;&gt;"",_xll.BCurveInt(_xll.BCurveStrip("S23","Curvedate",$A471),"Df.Mid",$A471+BY$1),"")</f>
        <v>#N/A N/A</v>
      </c>
      <c r="BZ471" s="34" t="str">
        <f ca="1">IF($A471&lt;&gt;"",_xll.BCurveInt(_xll.BCurveStrip("S23","Curvedate",$A471),"Df.Mid",$A471+BZ$1),"")</f>
        <v>#N/A N/A</v>
      </c>
      <c r="CA471" s="34" t="str">
        <f ca="1">IF($A471&lt;&gt;"",_xll.BCurveInt(_xll.BCurveStrip("S23","Curvedate",$A471),"Df.Mid",$A471+CA$1),"")</f>
        <v>#N/A N/A</v>
      </c>
      <c r="CB471" s="34" t="str">
        <f ca="1">IF($A471&lt;&gt;"",_xll.BCurveInt(_xll.BCurveStrip("S23","Curvedate",$A471),"Df.Mid",$A471+CB$1),"")</f>
        <v>#N/A N/A</v>
      </c>
      <c r="CC471" s="34" t="str">
        <f ca="1">IF($A471&lt;&gt;"",_xll.BCurveInt(_xll.BCurveStrip("S23","Curvedate",$A471),"Df.Mid",$A471+CC$1),"")</f>
        <v>#N/A N/A</v>
      </c>
      <c r="CD471" s="34" t="str">
        <f ca="1">IF($A471&lt;&gt;"",_xll.BCurveInt(_xll.BCurveStrip("S23","Curvedate",$A471),"Df.Mid",$A471+CD$1),"")</f>
        <v>#N/A N/A</v>
      </c>
      <c r="CE471" s="34" t="str">
        <f ca="1">IF($A471&lt;&gt;"",_xll.BCurveInt(_xll.BCurveStrip("S23","Curvedate",$A471),"Df.Mid",$A471+CE$1),"")</f>
        <v>#N/A N/A</v>
      </c>
      <c r="CF471" s="34" t="str">
        <f ca="1">IF($A471&lt;&gt;"",_xll.BCurveInt(_xll.BCurveStrip("S23","Curvedate",$A471),"Df.Mid",$A471+CF$1),"")</f>
        <v>#N/A N/A</v>
      </c>
      <c r="CG471" s="34" t="str">
        <f ca="1">IF($A471&lt;&gt;"",_xll.BCurveInt(_xll.BCurveStrip("S23","Curvedate",$A471),"Df.Mid",$A471+CG$1),"")</f>
        <v>#N/A N/A</v>
      </c>
      <c r="CH471" s="34" t="str">
        <f ca="1">IF($A471&lt;&gt;"",_xll.BCurveInt(_xll.BCurveStrip("S23","Curvedate",$A471),"Df.Mid",$A471+CH$1),"")</f>
        <v>#N/A N/A</v>
      </c>
      <c r="CI471" s="34" t="str">
        <f ca="1">IF($A471&lt;&gt;"",_xll.BCurveInt(_xll.BCurveStrip("S23","Curvedate",$A471),"Df.Mid",$A471+CI$1),"")</f>
        <v>#N/A N/A</v>
      </c>
      <c r="CJ471" s="34" t="str">
        <f ca="1">IF($A471&lt;&gt;"",_xll.BCurveInt(_xll.BCurveStrip("S23","Curvedate",$A471),"Df.Mid",$A471+CJ$1),"")</f>
        <v>#N/A N/A</v>
      </c>
      <c r="CK471" s="34" t="str">
        <f ca="1">IF($A471&lt;&gt;"",_xll.BCurveInt(_xll.BCurveStrip("S23","Curvedate",$A471),"Df.Mid",$A471+CK$1),"")</f>
        <v>#N/A N/A</v>
      </c>
      <c r="CL471" s="34" t="str">
        <f ca="1">IF($A471&lt;&gt;"",_xll.BCurveInt(_xll.BCurveStrip("S23","Curvedate",$A471),"Df.Mid",$A471+CL$1),"")</f>
        <v>#N/A N/A</v>
      </c>
      <c r="CM471" s="34" t="str">
        <f ca="1">IF($A471&lt;&gt;"",_xll.BCurveInt(_xll.BCurveStrip("S23","Curvedate",$A471),"Df.Mid",$A471+CM$1),"")</f>
        <v>#N/A N/A</v>
      </c>
      <c r="CN471" s="34" t="str">
        <f ca="1">IF($A471&lt;&gt;"",_xll.BCurveInt(_xll.BCurveStrip("S23","Curvedate",$A471),"Df.Mid",$A471+CN$1),"")</f>
        <v>#N/A N/A</v>
      </c>
      <c r="CO471" s="34" t="str">
        <f ca="1">IF($A471&lt;&gt;"",_xll.BCurveInt(_xll.BCurveStrip("S23","Curvedate",$A471),"Df.Mid",$A471+CO$1),"")</f>
        <v>#N/A N/A</v>
      </c>
      <c r="CP471" s="34" t="str">
        <f ca="1">IF($A471&lt;&gt;"",_xll.BCurveInt(_xll.BCurveStrip("S23","Curvedate",$A471),"Df.Mid",$A471+CP$1),"")</f>
        <v>#N/A N/A</v>
      </c>
      <c r="CQ471" s="34" t="str">
        <f ca="1">IF($A471&lt;&gt;"",_xll.BCurveInt(_xll.BCurveStrip("S23","Curvedate",$A471),"Df.Mid",$A471+CQ$1),"")</f>
        <v>#N/A N/A</v>
      </c>
      <c r="CR471" s="34" t="str">
        <f ca="1">IF($A471&lt;&gt;"",_xll.BCurveInt(_xll.BCurveStrip("S23","Curvedate",$A471),"Df.Mid",$A471+CR$1),"")</f>
        <v>#N/A N/A</v>
      </c>
      <c r="CS471" s="34" t="str">
        <f ca="1">IF($A471&lt;&gt;"",_xll.BCurveInt(_xll.BCurveStrip("S23","Curvedate",$A471),"Df.Mid",$A471+CS$1),"")</f>
        <v>#N/A N/A</v>
      </c>
      <c r="CT471" s="34" t="str">
        <f ca="1">IF($A471&lt;&gt;"",_xll.BCurveInt(_xll.BCurveStrip("S23","Curvedate",$A471),"Df.Mid",$A471+CT$1),"")</f>
        <v>#N/A N/A</v>
      </c>
      <c r="CU471" s="34" t="str">
        <f ca="1">IF($A471&lt;&gt;"",_xll.BCurveInt(_xll.BCurveStrip("S23","Curvedate",$A471),"Df.Mid",$A471+CU$1),"")</f>
        <v>#N/A N/A</v>
      </c>
      <c r="CV471" s="34" t="str">
        <f ca="1">IF($A471&lt;&gt;"",_xll.BCurveInt(_xll.BCurveStrip("S23","Curvedate",$A471),"Df.Mid",$A471+CV$1),"")</f>
        <v>#N/A N/A</v>
      </c>
      <c r="CW471" s="34" t="str">
        <f ca="1">IF($A471&lt;&gt;"",_xll.BCurveInt(_xll.BCurveStrip("S23","Curvedate",$A471),"Df.Mid",$A471+CW$1),"")</f>
        <v>#N/A N/A</v>
      </c>
      <c r="CX471" s="34" t="str">
        <f ca="1">IF($A471&lt;&gt;"",_xll.BCurveInt(_xll.BCurveStrip("S23","Curvedate",$A471),"Df.Mid",$A471+CX$1),"")</f>
        <v>#N/A N/A</v>
      </c>
      <c r="CY471" s="34" t="str">
        <f ca="1">IF($A471&lt;&gt;"",_xll.BCurveInt(_xll.BCurveStrip("S23","Curvedate",$A471),"Df.Mid",$A471+CY$1),"")</f>
        <v>#N/A N/A</v>
      </c>
      <c r="CZ471" s="34" t="str">
        <f ca="1">IF($A471&lt;&gt;"",_xll.BCurveInt(_xll.BCurveStrip("S23","Curvedate",$A471),"Df.Mid",$A471+CZ$1),"")</f>
        <v>#N/A N/A</v>
      </c>
      <c r="DA471" s="34" t="str">
        <f ca="1">IF($A471&lt;&gt;"",_xll.BCurveInt(_xll.BCurveStrip("S23","Curvedate",$A471),"Df.Mid",$A471+DA$1),"")</f>
        <v>#N/A N/A</v>
      </c>
      <c r="DB471" s="34" t="str">
        <f ca="1">IF($A471&lt;&gt;"",_xll.BCurveInt(_xll.BCurveStrip("S23","Curvedate",$A471),"Df.Mid",$A471+DB$1),"")</f>
        <v>#N/A N/A</v>
      </c>
    </row>
    <row r="472" spans="1:106" x14ac:dyDescent="0.2">
      <c r="A472" s="13">
        <f t="shared" ca="1" si="7"/>
        <v>44930</v>
      </c>
      <c r="B472" s="34" t="str">
        <f ca="1">IF($A472&lt;&gt;"",_xll.BCurveInt(_xll.BCurveStrip("S23","Curvedate",$A472),"Df.Mid",$A472+B$1),"")</f>
        <v>#N/A N/A</v>
      </c>
      <c r="C472" s="34" t="str">
        <f ca="1">IF($A472&lt;&gt;"",_xll.BCurveInt(_xll.BCurveStrip("S23","Curvedate",$A472),"Df.Mid",$A472+C$1),"")</f>
        <v>#N/A N/A</v>
      </c>
      <c r="D472" s="34" t="str">
        <f ca="1">IF($A472&lt;&gt;"",_xll.BCurveInt(_xll.BCurveStrip("S23","Curvedate",$A472),"Df.Mid",$A472+D$1),"")</f>
        <v>#N/A N/A</v>
      </c>
      <c r="E472" s="34" t="str">
        <f ca="1">IF($A472&lt;&gt;"",_xll.BCurveInt(_xll.BCurveStrip("S23","Curvedate",$A472),"Df.Mid",$A472+E$1),"")</f>
        <v>#N/A N/A</v>
      </c>
      <c r="F472" s="34" t="str">
        <f ca="1">IF($A472&lt;&gt;"",_xll.BCurveInt(_xll.BCurveStrip("S23","Curvedate",$A472),"Df.Mid",$A472+F$1),"")</f>
        <v>#N/A N/A</v>
      </c>
      <c r="G472" s="34" t="str">
        <f ca="1">IF($A472&lt;&gt;"",_xll.BCurveInt(_xll.BCurveStrip("S23","Curvedate",$A472),"Df.Mid",$A472+G$1),"")</f>
        <v>#N/A N/A</v>
      </c>
      <c r="H472" s="34" t="str">
        <f ca="1">IF($A472&lt;&gt;"",_xll.BCurveInt(_xll.BCurveStrip("S23","Curvedate",$A472),"Df.Mid",$A472+H$1),"")</f>
        <v>#N/A N/A</v>
      </c>
      <c r="I472" s="34" t="str">
        <f ca="1">IF($A472&lt;&gt;"",_xll.BCurveInt(_xll.BCurveStrip("S23","Curvedate",$A472),"Df.Mid",$A472+I$1),"")</f>
        <v>#N/A N/A</v>
      </c>
      <c r="J472" s="34" t="str">
        <f ca="1">IF($A472&lt;&gt;"",_xll.BCurveInt(_xll.BCurveStrip("S23","Curvedate",$A472),"Df.Mid",$A472+J$1),"")</f>
        <v>#N/A N/A</v>
      </c>
      <c r="K472" s="34" t="str">
        <f ca="1">IF($A472&lt;&gt;"",_xll.BCurveInt(_xll.BCurveStrip("S23","Curvedate",$A472),"Df.Mid",$A472+K$1),"")</f>
        <v>#N/A N/A</v>
      </c>
      <c r="L472" s="34" t="str">
        <f ca="1">IF($A472&lt;&gt;"",_xll.BCurveInt(_xll.BCurveStrip("S23","Curvedate",$A472),"Df.Mid",$A472+L$1),"")</f>
        <v>#N/A N/A</v>
      </c>
      <c r="M472" s="34" t="str">
        <f ca="1">IF($A472&lt;&gt;"",_xll.BCurveInt(_xll.BCurveStrip("S23","Curvedate",$A472),"Df.Mid",$A472+M$1),"")</f>
        <v>#N/A N/A</v>
      </c>
      <c r="N472" s="34" t="str">
        <f ca="1">IF($A472&lt;&gt;"",_xll.BCurveInt(_xll.BCurveStrip("S23","Curvedate",$A472),"Df.Mid",$A472+N$1),"")</f>
        <v>#N/A N/A</v>
      </c>
      <c r="O472" s="34" t="str">
        <f ca="1">IF($A472&lt;&gt;"",_xll.BCurveInt(_xll.BCurveStrip("S23","Curvedate",$A472),"Df.Mid",$A472+O$1),"")</f>
        <v>#N/A N/A</v>
      </c>
      <c r="P472" s="34" t="str">
        <f ca="1">IF($A472&lt;&gt;"",_xll.BCurveInt(_xll.BCurveStrip("S23","Curvedate",$A472),"Df.Mid",$A472+P$1),"")</f>
        <v>#N/A N/A</v>
      </c>
      <c r="Q472" s="34" t="str">
        <f ca="1">IF($A472&lt;&gt;"",_xll.BCurveInt(_xll.BCurveStrip("S23","Curvedate",$A472),"Df.Mid",$A472+Q$1),"")</f>
        <v>#N/A N/A</v>
      </c>
      <c r="R472" s="34" t="str">
        <f ca="1">IF($A472&lt;&gt;"",_xll.BCurveInt(_xll.BCurveStrip("S23","Curvedate",$A472),"Df.Mid",$A472+R$1),"")</f>
        <v>#N/A N/A</v>
      </c>
      <c r="S472" s="34" t="str">
        <f ca="1">IF($A472&lt;&gt;"",_xll.BCurveInt(_xll.BCurveStrip("S23","Curvedate",$A472),"Df.Mid",$A472+S$1),"")</f>
        <v>#N/A N/A</v>
      </c>
      <c r="T472" s="34" t="str">
        <f ca="1">IF($A472&lt;&gt;"",_xll.BCurveInt(_xll.BCurveStrip("S23","Curvedate",$A472),"Df.Mid",$A472+T$1),"")</f>
        <v>#N/A N/A</v>
      </c>
      <c r="U472" s="34" t="str">
        <f ca="1">IF($A472&lt;&gt;"",_xll.BCurveInt(_xll.BCurveStrip("S23","Curvedate",$A472),"Df.Mid",$A472+U$1),"")</f>
        <v>#N/A N/A</v>
      </c>
      <c r="V472" s="34" t="str">
        <f ca="1">IF($A472&lt;&gt;"",_xll.BCurveInt(_xll.BCurveStrip("S23","Curvedate",$A472),"Df.Mid",$A472+V$1),"")</f>
        <v>#N/A N/A</v>
      </c>
      <c r="W472" s="34" t="str">
        <f ca="1">IF($A472&lt;&gt;"",_xll.BCurveInt(_xll.BCurveStrip("S23","Curvedate",$A472),"Df.Mid",$A472+W$1),"")</f>
        <v>#N/A N/A</v>
      </c>
      <c r="X472" s="34" t="str">
        <f ca="1">IF($A472&lt;&gt;"",_xll.BCurveInt(_xll.BCurveStrip("S23","Curvedate",$A472),"Df.Mid",$A472+X$1),"")</f>
        <v>#N/A N/A</v>
      </c>
      <c r="Y472" s="34" t="str">
        <f ca="1">IF($A472&lt;&gt;"",_xll.BCurveInt(_xll.BCurveStrip("S23","Curvedate",$A472),"Df.Mid",$A472+Y$1),"")</f>
        <v>#N/A N/A</v>
      </c>
      <c r="Z472" s="34" t="str">
        <f ca="1">IF($A472&lt;&gt;"",_xll.BCurveInt(_xll.BCurveStrip("S23","Curvedate",$A472),"Df.Mid",$A472+Z$1),"")</f>
        <v>#N/A N/A</v>
      </c>
      <c r="AA472" s="34" t="str">
        <f ca="1">IF($A472&lt;&gt;"",_xll.BCurveInt(_xll.BCurveStrip("S23","Curvedate",$A472),"Df.Mid",$A472+AA$1),"")</f>
        <v>#N/A N/A</v>
      </c>
      <c r="AB472" s="34" t="str">
        <f ca="1">IF($A472&lt;&gt;"",_xll.BCurveInt(_xll.BCurveStrip("S23","Curvedate",$A472),"Df.Mid",$A472+AB$1),"")</f>
        <v>#N/A N/A</v>
      </c>
      <c r="AC472" s="34" t="str">
        <f ca="1">IF($A472&lt;&gt;"",_xll.BCurveInt(_xll.BCurveStrip("S23","Curvedate",$A472),"Df.Mid",$A472+AC$1),"")</f>
        <v>#N/A N/A</v>
      </c>
      <c r="AD472" s="34" t="str">
        <f ca="1">IF($A472&lt;&gt;"",_xll.BCurveInt(_xll.BCurveStrip("S23","Curvedate",$A472),"Df.Mid",$A472+AD$1),"")</f>
        <v>#N/A N/A</v>
      </c>
      <c r="AE472" s="34" t="str">
        <f ca="1">IF($A472&lt;&gt;"",_xll.BCurveInt(_xll.BCurveStrip("S23","Curvedate",$A472),"Df.Mid",$A472+AE$1),"")</f>
        <v>#N/A N/A</v>
      </c>
      <c r="AF472" s="34" t="str">
        <f ca="1">IF($A472&lt;&gt;"",_xll.BCurveInt(_xll.BCurveStrip("S23","Curvedate",$A472),"Df.Mid",$A472+AF$1),"")</f>
        <v>#N/A N/A</v>
      </c>
      <c r="AG472" s="34" t="str">
        <f ca="1">IF($A472&lt;&gt;"",_xll.BCurveInt(_xll.BCurveStrip("S23","Curvedate",$A472),"Df.Mid",$A472+AG$1),"")</f>
        <v>#N/A N/A</v>
      </c>
      <c r="AH472" s="34" t="str">
        <f ca="1">IF($A472&lt;&gt;"",_xll.BCurveInt(_xll.BCurveStrip("S23","Curvedate",$A472),"Df.Mid",$A472+AH$1),"")</f>
        <v>#N/A N/A</v>
      </c>
      <c r="AI472" s="34" t="str">
        <f ca="1">IF($A472&lt;&gt;"",_xll.BCurveInt(_xll.BCurveStrip("S23","Curvedate",$A472),"Df.Mid",$A472+AI$1),"")</f>
        <v>#N/A N/A</v>
      </c>
      <c r="AJ472" s="34" t="str">
        <f ca="1">IF($A472&lt;&gt;"",_xll.BCurveInt(_xll.BCurveStrip("S23","Curvedate",$A472),"Df.Mid",$A472+AJ$1),"")</f>
        <v>#N/A N/A</v>
      </c>
      <c r="AK472" s="34" t="str">
        <f ca="1">IF($A472&lt;&gt;"",_xll.BCurveInt(_xll.BCurveStrip("S23","Curvedate",$A472),"Df.Mid",$A472+AK$1),"")</f>
        <v>#N/A N/A</v>
      </c>
      <c r="AL472" s="34" t="str">
        <f ca="1">IF($A472&lt;&gt;"",_xll.BCurveInt(_xll.BCurveStrip("S23","Curvedate",$A472),"Df.Mid",$A472+AL$1),"")</f>
        <v>#N/A N/A</v>
      </c>
      <c r="AM472" s="34" t="str">
        <f ca="1">IF($A472&lt;&gt;"",_xll.BCurveInt(_xll.BCurveStrip("S23","Curvedate",$A472),"Df.Mid",$A472+AM$1),"")</f>
        <v>#N/A N/A</v>
      </c>
      <c r="AN472" s="34" t="str">
        <f ca="1">IF($A472&lt;&gt;"",_xll.BCurveInt(_xll.BCurveStrip("S23","Curvedate",$A472),"Df.Mid",$A472+AN$1),"")</f>
        <v>#N/A N/A</v>
      </c>
      <c r="AO472" s="34" t="str">
        <f ca="1">IF($A472&lt;&gt;"",_xll.BCurveInt(_xll.BCurveStrip("S23","Curvedate",$A472),"Df.Mid",$A472+AO$1),"")</f>
        <v>#N/A N/A</v>
      </c>
      <c r="AP472" s="34" t="str">
        <f ca="1">IF($A472&lt;&gt;"",_xll.BCurveInt(_xll.BCurveStrip("S23","Curvedate",$A472),"Df.Mid",$A472+AP$1),"")</f>
        <v>#N/A N/A</v>
      </c>
      <c r="AQ472" s="34" t="str">
        <f ca="1">IF($A472&lt;&gt;"",_xll.BCurveInt(_xll.BCurveStrip("S23","Curvedate",$A472),"Df.Mid",$A472+AQ$1),"")</f>
        <v>#N/A N/A</v>
      </c>
      <c r="AR472" s="34" t="str">
        <f ca="1">IF($A472&lt;&gt;"",_xll.BCurveInt(_xll.BCurveStrip("S23","Curvedate",$A472),"Df.Mid",$A472+AR$1),"")</f>
        <v>#N/A N/A</v>
      </c>
      <c r="AS472" s="34" t="str">
        <f ca="1">IF($A472&lt;&gt;"",_xll.BCurveInt(_xll.BCurveStrip("S23","Curvedate",$A472),"Df.Mid",$A472+AS$1),"")</f>
        <v>#N/A N/A</v>
      </c>
      <c r="AT472" s="34" t="str">
        <f ca="1">IF($A472&lt;&gt;"",_xll.BCurveInt(_xll.BCurveStrip("S23","Curvedate",$A472),"Df.Mid",$A472+AT$1),"")</f>
        <v>#N/A N/A</v>
      </c>
      <c r="AU472" s="34" t="str">
        <f ca="1">IF($A472&lt;&gt;"",_xll.BCurveInt(_xll.BCurveStrip("S23","Curvedate",$A472),"Df.Mid",$A472+AU$1),"")</f>
        <v>#N/A N/A</v>
      </c>
      <c r="AV472" s="34" t="str">
        <f ca="1">IF($A472&lt;&gt;"",_xll.BCurveInt(_xll.BCurveStrip("S23","Curvedate",$A472),"Df.Mid",$A472+AV$1),"")</f>
        <v>#N/A N/A</v>
      </c>
      <c r="AW472" s="34" t="str">
        <f ca="1">IF($A472&lt;&gt;"",_xll.BCurveInt(_xll.BCurveStrip("S23","Curvedate",$A472),"Df.Mid",$A472+AW$1),"")</f>
        <v>#N/A N/A</v>
      </c>
      <c r="AX472" s="34" t="str">
        <f ca="1">IF($A472&lt;&gt;"",_xll.BCurveInt(_xll.BCurveStrip("S23","Curvedate",$A472),"Df.Mid",$A472+AX$1),"")</f>
        <v>#N/A N/A</v>
      </c>
      <c r="AY472" s="34" t="str">
        <f ca="1">IF($A472&lt;&gt;"",_xll.BCurveInt(_xll.BCurveStrip("S23","Curvedate",$A472),"Df.Mid",$A472+AY$1),"")</f>
        <v>#N/A N/A</v>
      </c>
      <c r="AZ472" s="34" t="str">
        <f ca="1">IF($A472&lt;&gt;"",_xll.BCurveInt(_xll.BCurveStrip("S23","Curvedate",$A472),"Df.Mid",$A472+AZ$1),"")</f>
        <v>#N/A N/A</v>
      </c>
      <c r="BA472" s="34" t="str">
        <f ca="1">IF($A472&lt;&gt;"",_xll.BCurveInt(_xll.BCurveStrip("S23","Curvedate",$A472),"Df.Mid",$A472+BA$1),"")</f>
        <v>#N/A N/A</v>
      </c>
      <c r="BB472" s="34" t="str">
        <f ca="1">IF($A472&lt;&gt;"",_xll.BCurveInt(_xll.BCurveStrip("S23","Curvedate",$A472),"Df.Mid",$A472+BB$1),"")</f>
        <v>#N/A N/A</v>
      </c>
      <c r="BC472" s="34" t="str">
        <f ca="1">IF($A472&lt;&gt;"",_xll.BCurveInt(_xll.BCurveStrip("S23","Curvedate",$A472),"Df.Mid",$A472+BC$1),"")</f>
        <v>#N/A N/A</v>
      </c>
      <c r="BD472" s="34" t="str">
        <f ca="1">IF($A472&lt;&gt;"",_xll.BCurveInt(_xll.BCurveStrip("S23","Curvedate",$A472),"Df.Mid",$A472+BD$1),"")</f>
        <v>#N/A N/A</v>
      </c>
      <c r="BE472" s="34" t="str">
        <f ca="1">IF($A472&lt;&gt;"",_xll.BCurveInt(_xll.BCurveStrip("S23","Curvedate",$A472),"Df.Mid",$A472+BE$1),"")</f>
        <v>#N/A N/A</v>
      </c>
      <c r="BF472" s="34" t="str">
        <f ca="1">IF($A472&lt;&gt;"",_xll.BCurveInt(_xll.BCurveStrip("S23","Curvedate",$A472),"Df.Mid",$A472+BF$1),"")</f>
        <v>#N/A N/A</v>
      </c>
      <c r="BG472" s="34" t="str">
        <f ca="1">IF($A472&lt;&gt;"",_xll.BCurveInt(_xll.BCurveStrip("S23","Curvedate",$A472),"Df.Mid",$A472+BG$1),"")</f>
        <v>#N/A N/A</v>
      </c>
      <c r="BH472" s="34" t="str">
        <f ca="1">IF($A472&lt;&gt;"",_xll.BCurveInt(_xll.BCurveStrip("S23","Curvedate",$A472),"Df.Mid",$A472+BH$1),"")</f>
        <v>#N/A N/A</v>
      </c>
      <c r="BI472" s="34" t="str">
        <f ca="1">IF($A472&lt;&gt;"",_xll.BCurveInt(_xll.BCurveStrip("S23","Curvedate",$A472),"Df.Mid",$A472+BI$1),"")</f>
        <v>#N/A N/A</v>
      </c>
      <c r="BJ472" s="34" t="str">
        <f ca="1">IF($A472&lt;&gt;"",_xll.BCurveInt(_xll.BCurveStrip("S23","Curvedate",$A472),"Df.Mid",$A472+BJ$1),"")</f>
        <v>#N/A N/A</v>
      </c>
      <c r="BK472" s="34" t="str">
        <f ca="1">IF($A472&lt;&gt;"",_xll.BCurveInt(_xll.BCurveStrip("S23","Curvedate",$A472),"Df.Mid",$A472+BK$1),"")</f>
        <v>#N/A N/A</v>
      </c>
      <c r="BL472" s="34" t="str">
        <f ca="1">IF($A472&lt;&gt;"",_xll.BCurveInt(_xll.BCurveStrip("S23","Curvedate",$A472),"Df.Mid",$A472+BL$1),"")</f>
        <v>#N/A N/A</v>
      </c>
      <c r="BM472" s="34" t="str">
        <f ca="1">IF($A472&lt;&gt;"",_xll.BCurveInt(_xll.BCurveStrip("S23","Curvedate",$A472),"Df.Mid",$A472+BM$1),"")</f>
        <v>#N/A N/A</v>
      </c>
      <c r="BN472" s="34" t="str">
        <f ca="1">IF($A472&lt;&gt;"",_xll.BCurveInt(_xll.BCurveStrip("S23","Curvedate",$A472),"Df.Mid",$A472+BN$1),"")</f>
        <v>#N/A N/A</v>
      </c>
      <c r="BO472" s="34" t="str">
        <f ca="1">IF($A472&lt;&gt;"",_xll.BCurveInt(_xll.BCurveStrip("S23","Curvedate",$A472),"Df.Mid",$A472+BO$1),"")</f>
        <v>#N/A N/A</v>
      </c>
      <c r="BP472" s="34" t="str">
        <f ca="1">IF($A472&lt;&gt;"",_xll.BCurveInt(_xll.BCurveStrip("S23","Curvedate",$A472),"Df.Mid",$A472+BP$1),"")</f>
        <v>#N/A N/A</v>
      </c>
      <c r="BQ472" s="34" t="str">
        <f ca="1">IF($A472&lt;&gt;"",_xll.BCurveInt(_xll.BCurveStrip("S23","Curvedate",$A472),"Df.Mid",$A472+BQ$1),"")</f>
        <v>#N/A N/A</v>
      </c>
      <c r="BR472" s="34" t="str">
        <f ca="1">IF($A472&lt;&gt;"",_xll.BCurveInt(_xll.BCurveStrip("S23","Curvedate",$A472),"Df.Mid",$A472+BR$1),"")</f>
        <v>#N/A N/A</v>
      </c>
      <c r="BS472" s="34" t="str">
        <f ca="1">IF($A472&lt;&gt;"",_xll.BCurveInt(_xll.BCurveStrip("S23","Curvedate",$A472),"Df.Mid",$A472+BS$1),"")</f>
        <v>#N/A N/A</v>
      </c>
      <c r="BT472" s="34" t="str">
        <f ca="1">IF($A472&lt;&gt;"",_xll.BCurveInt(_xll.BCurveStrip("S23","Curvedate",$A472),"Df.Mid",$A472+BT$1),"")</f>
        <v>#N/A N/A</v>
      </c>
      <c r="BU472" s="34" t="str">
        <f ca="1">IF($A472&lt;&gt;"",_xll.BCurveInt(_xll.BCurveStrip("S23","Curvedate",$A472),"Df.Mid",$A472+BU$1),"")</f>
        <v>#N/A N/A</v>
      </c>
      <c r="BV472" s="34" t="str">
        <f ca="1">IF($A472&lt;&gt;"",_xll.BCurveInt(_xll.BCurveStrip("S23","Curvedate",$A472),"Df.Mid",$A472+BV$1),"")</f>
        <v>#N/A N/A</v>
      </c>
      <c r="BW472" s="34" t="str">
        <f ca="1">IF($A472&lt;&gt;"",_xll.BCurveInt(_xll.BCurveStrip("S23","Curvedate",$A472),"Df.Mid",$A472+BW$1),"")</f>
        <v>#N/A N/A</v>
      </c>
      <c r="BX472" s="34" t="str">
        <f ca="1">IF($A472&lt;&gt;"",_xll.BCurveInt(_xll.BCurveStrip("S23","Curvedate",$A472),"Df.Mid",$A472+BX$1),"")</f>
        <v>#N/A N/A</v>
      </c>
      <c r="BY472" s="34" t="str">
        <f ca="1">IF($A472&lt;&gt;"",_xll.BCurveInt(_xll.BCurveStrip("S23","Curvedate",$A472),"Df.Mid",$A472+BY$1),"")</f>
        <v>#N/A N/A</v>
      </c>
      <c r="BZ472" s="34" t="str">
        <f ca="1">IF($A472&lt;&gt;"",_xll.BCurveInt(_xll.BCurveStrip("S23","Curvedate",$A472),"Df.Mid",$A472+BZ$1),"")</f>
        <v>#N/A N/A</v>
      </c>
      <c r="CA472" s="34" t="str">
        <f ca="1">IF($A472&lt;&gt;"",_xll.BCurveInt(_xll.BCurveStrip("S23","Curvedate",$A472),"Df.Mid",$A472+CA$1),"")</f>
        <v>#N/A N/A</v>
      </c>
      <c r="CB472" s="34" t="str">
        <f ca="1">IF($A472&lt;&gt;"",_xll.BCurveInt(_xll.BCurveStrip("S23","Curvedate",$A472),"Df.Mid",$A472+CB$1),"")</f>
        <v>#N/A N/A</v>
      </c>
      <c r="CC472" s="34" t="str">
        <f ca="1">IF($A472&lt;&gt;"",_xll.BCurveInt(_xll.BCurveStrip("S23","Curvedate",$A472),"Df.Mid",$A472+CC$1),"")</f>
        <v>#N/A N/A</v>
      </c>
      <c r="CD472" s="34" t="str">
        <f ca="1">IF($A472&lt;&gt;"",_xll.BCurveInt(_xll.BCurveStrip("S23","Curvedate",$A472),"Df.Mid",$A472+CD$1),"")</f>
        <v>#N/A N/A</v>
      </c>
      <c r="CE472" s="34" t="str">
        <f ca="1">IF($A472&lt;&gt;"",_xll.BCurveInt(_xll.BCurveStrip("S23","Curvedate",$A472),"Df.Mid",$A472+CE$1),"")</f>
        <v>#N/A N/A</v>
      </c>
      <c r="CF472" s="34" t="str">
        <f ca="1">IF($A472&lt;&gt;"",_xll.BCurveInt(_xll.BCurveStrip("S23","Curvedate",$A472),"Df.Mid",$A472+CF$1),"")</f>
        <v>#N/A N/A</v>
      </c>
      <c r="CG472" s="34" t="str">
        <f ca="1">IF($A472&lt;&gt;"",_xll.BCurveInt(_xll.BCurveStrip("S23","Curvedate",$A472),"Df.Mid",$A472+CG$1),"")</f>
        <v>#N/A N/A</v>
      </c>
      <c r="CH472" s="34" t="str">
        <f ca="1">IF($A472&lt;&gt;"",_xll.BCurveInt(_xll.BCurveStrip("S23","Curvedate",$A472),"Df.Mid",$A472+CH$1),"")</f>
        <v>#N/A N/A</v>
      </c>
      <c r="CI472" s="34" t="str">
        <f ca="1">IF($A472&lt;&gt;"",_xll.BCurveInt(_xll.BCurveStrip("S23","Curvedate",$A472),"Df.Mid",$A472+CI$1),"")</f>
        <v>#N/A N/A</v>
      </c>
      <c r="CJ472" s="34" t="str">
        <f ca="1">IF($A472&lt;&gt;"",_xll.BCurveInt(_xll.BCurveStrip("S23","Curvedate",$A472),"Df.Mid",$A472+CJ$1),"")</f>
        <v>#N/A N/A</v>
      </c>
      <c r="CK472" s="34" t="str">
        <f ca="1">IF($A472&lt;&gt;"",_xll.BCurveInt(_xll.BCurveStrip("S23","Curvedate",$A472),"Df.Mid",$A472+CK$1),"")</f>
        <v>#N/A N/A</v>
      </c>
      <c r="CL472" s="34" t="str">
        <f ca="1">IF($A472&lt;&gt;"",_xll.BCurveInt(_xll.BCurveStrip("S23","Curvedate",$A472),"Df.Mid",$A472+CL$1),"")</f>
        <v>#N/A N/A</v>
      </c>
      <c r="CM472" s="34" t="str">
        <f ca="1">IF($A472&lt;&gt;"",_xll.BCurveInt(_xll.BCurveStrip("S23","Curvedate",$A472),"Df.Mid",$A472+CM$1),"")</f>
        <v>#N/A N/A</v>
      </c>
      <c r="CN472" s="34" t="str">
        <f ca="1">IF($A472&lt;&gt;"",_xll.BCurveInt(_xll.BCurveStrip("S23","Curvedate",$A472),"Df.Mid",$A472+CN$1),"")</f>
        <v>#N/A N/A</v>
      </c>
      <c r="CO472" s="34" t="str">
        <f ca="1">IF($A472&lt;&gt;"",_xll.BCurveInt(_xll.BCurveStrip("S23","Curvedate",$A472),"Df.Mid",$A472+CO$1),"")</f>
        <v>#N/A N/A</v>
      </c>
      <c r="CP472" s="34" t="str">
        <f ca="1">IF($A472&lt;&gt;"",_xll.BCurveInt(_xll.BCurveStrip("S23","Curvedate",$A472),"Df.Mid",$A472+CP$1),"")</f>
        <v>#N/A N/A</v>
      </c>
      <c r="CQ472" s="34" t="str">
        <f ca="1">IF($A472&lt;&gt;"",_xll.BCurveInt(_xll.BCurveStrip("S23","Curvedate",$A472),"Df.Mid",$A472+CQ$1),"")</f>
        <v>#N/A N/A</v>
      </c>
      <c r="CR472" s="34" t="str">
        <f ca="1">IF($A472&lt;&gt;"",_xll.BCurveInt(_xll.BCurveStrip("S23","Curvedate",$A472),"Df.Mid",$A472+CR$1),"")</f>
        <v>#N/A N/A</v>
      </c>
      <c r="CS472" s="34" t="str">
        <f ca="1">IF($A472&lt;&gt;"",_xll.BCurveInt(_xll.BCurveStrip("S23","Curvedate",$A472),"Df.Mid",$A472+CS$1),"")</f>
        <v>#N/A N/A</v>
      </c>
      <c r="CT472" s="34" t="str">
        <f ca="1">IF($A472&lt;&gt;"",_xll.BCurveInt(_xll.BCurveStrip("S23","Curvedate",$A472),"Df.Mid",$A472+CT$1),"")</f>
        <v>#N/A N/A</v>
      </c>
      <c r="CU472" s="34" t="str">
        <f ca="1">IF($A472&lt;&gt;"",_xll.BCurveInt(_xll.BCurveStrip("S23","Curvedate",$A472),"Df.Mid",$A472+CU$1),"")</f>
        <v>#N/A N/A</v>
      </c>
      <c r="CV472" s="34" t="str">
        <f ca="1">IF($A472&lt;&gt;"",_xll.BCurveInt(_xll.BCurveStrip("S23","Curvedate",$A472),"Df.Mid",$A472+CV$1),"")</f>
        <v>#N/A N/A</v>
      </c>
      <c r="CW472" s="34" t="str">
        <f ca="1">IF($A472&lt;&gt;"",_xll.BCurveInt(_xll.BCurveStrip("S23","Curvedate",$A472),"Df.Mid",$A472+CW$1),"")</f>
        <v>#N/A N/A</v>
      </c>
      <c r="CX472" s="34" t="str">
        <f ca="1">IF($A472&lt;&gt;"",_xll.BCurveInt(_xll.BCurveStrip("S23","Curvedate",$A472),"Df.Mid",$A472+CX$1),"")</f>
        <v>#N/A N/A</v>
      </c>
      <c r="CY472" s="34" t="str">
        <f ca="1">IF($A472&lt;&gt;"",_xll.BCurveInt(_xll.BCurveStrip("S23","Curvedate",$A472),"Df.Mid",$A472+CY$1),"")</f>
        <v>#N/A N/A</v>
      </c>
      <c r="CZ472" s="34" t="str">
        <f ca="1">IF($A472&lt;&gt;"",_xll.BCurveInt(_xll.BCurveStrip("S23","Curvedate",$A472),"Df.Mid",$A472+CZ$1),"")</f>
        <v>#N/A N/A</v>
      </c>
      <c r="DA472" s="34" t="str">
        <f ca="1">IF($A472&lt;&gt;"",_xll.BCurveInt(_xll.BCurveStrip("S23","Curvedate",$A472),"Df.Mid",$A472+DA$1),"")</f>
        <v>#N/A N/A</v>
      </c>
      <c r="DB472" s="34" t="str">
        <f ca="1">IF($A472&lt;&gt;"",_xll.BCurveInt(_xll.BCurveStrip("S23","Curvedate",$A472),"Df.Mid",$A472+DB$1),"")</f>
        <v>#N/A N/A</v>
      </c>
    </row>
    <row r="473" spans="1:106" x14ac:dyDescent="0.2">
      <c r="A473" s="13">
        <f t="shared" ca="1" si="7"/>
        <v>44931</v>
      </c>
      <c r="B473" s="34" t="str">
        <f ca="1">IF($A473&lt;&gt;"",_xll.BCurveInt(_xll.BCurveStrip("S23","Curvedate",$A473),"Df.Mid",$A473+B$1),"")</f>
        <v>#N/A N/A</v>
      </c>
      <c r="C473" s="34" t="str">
        <f ca="1">IF($A473&lt;&gt;"",_xll.BCurveInt(_xll.BCurveStrip("S23","Curvedate",$A473),"Df.Mid",$A473+C$1),"")</f>
        <v>#N/A N/A</v>
      </c>
      <c r="D473" s="34" t="str">
        <f ca="1">IF($A473&lt;&gt;"",_xll.BCurveInt(_xll.BCurveStrip("S23","Curvedate",$A473),"Df.Mid",$A473+D$1),"")</f>
        <v>#N/A N/A</v>
      </c>
      <c r="E473" s="34" t="str">
        <f ca="1">IF($A473&lt;&gt;"",_xll.BCurveInt(_xll.BCurveStrip("S23","Curvedate",$A473),"Df.Mid",$A473+E$1),"")</f>
        <v>#N/A N/A</v>
      </c>
      <c r="F473" s="34" t="str">
        <f ca="1">IF($A473&lt;&gt;"",_xll.BCurveInt(_xll.BCurveStrip("S23","Curvedate",$A473),"Df.Mid",$A473+F$1),"")</f>
        <v>#N/A N/A</v>
      </c>
      <c r="G473" s="34" t="str">
        <f ca="1">IF($A473&lt;&gt;"",_xll.BCurveInt(_xll.BCurveStrip("S23","Curvedate",$A473),"Df.Mid",$A473+G$1),"")</f>
        <v>#N/A N/A</v>
      </c>
      <c r="H473" s="34" t="str">
        <f ca="1">IF($A473&lt;&gt;"",_xll.BCurveInt(_xll.BCurveStrip("S23","Curvedate",$A473),"Df.Mid",$A473+H$1),"")</f>
        <v>#N/A N/A</v>
      </c>
      <c r="I473" s="34" t="str">
        <f ca="1">IF($A473&lt;&gt;"",_xll.BCurveInt(_xll.BCurveStrip("S23","Curvedate",$A473),"Df.Mid",$A473+I$1),"")</f>
        <v>#N/A N/A</v>
      </c>
      <c r="J473" s="34" t="str">
        <f ca="1">IF($A473&lt;&gt;"",_xll.BCurveInt(_xll.BCurveStrip("S23","Curvedate",$A473),"Df.Mid",$A473+J$1),"")</f>
        <v>#N/A N/A</v>
      </c>
      <c r="K473" s="34" t="str">
        <f ca="1">IF($A473&lt;&gt;"",_xll.BCurveInt(_xll.BCurveStrip("S23","Curvedate",$A473),"Df.Mid",$A473+K$1),"")</f>
        <v>#N/A N/A</v>
      </c>
      <c r="L473" s="34" t="str">
        <f ca="1">IF($A473&lt;&gt;"",_xll.BCurveInt(_xll.BCurveStrip("S23","Curvedate",$A473),"Df.Mid",$A473+L$1),"")</f>
        <v>#N/A N/A</v>
      </c>
      <c r="M473" s="34" t="str">
        <f ca="1">IF($A473&lt;&gt;"",_xll.BCurveInt(_xll.BCurveStrip("S23","Curvedate",$A473),"Df.Mid",$A473+M$1),"")</f>
        <v>#N/A N/A</v>
      </c>
      <c r="N473" s="34" t="str">
        <f ca="1">IF($A473&lt;&gt;"",_xll.BCurveInt(_xll.BCurveStrip("S23","Curvedate",$A473),"Df.Mid",$A473+N$1),"")</f>
        <v>#N/A N/A</v>
      </c>
      <c r="O473" s="34" t="str">
        <f ca="1">IF($A473&lt;&gt;"",_xll.BCurveInt(_xll.BCurveStrip("S23","Curvedate",$A473),"Df.Mid",$A473+O$1),"")</f>
        <v>#N/A N/A</v>
      </c>
      <c r="P473" s="34" t="str">
        <f ca="1">IF($A473&lt;&gt;"",_xll.BCurveInt(_xll.BCurveStrip("S23","Curvedate",$A473),"Df.Mid",$A473+P$1),"")</f>
        <v>#N/A N/A</v>
      </c>
      <c r="Q473" s="34" t="str">
        <f ca="1">IF($A473&lt;&gt;"",_xll.BCurveInt(_xll.BCurveStrip("S23","Curvedate",$A473),"Df.Mid",$A473+Q$1),"")</f>
        <v>#N/A N/A</v>
      </c>
      <c r="R473" s="34" t="str">
        <f ca="1">IF($A473&lt;&gt;"",_xll.BCurveInt(_xll.BCurveStrip("S23","Curvedate",$A473),"Df.Mid",$A473+R$1),"")</f>
        <v>#N/A N/A</v>
      </c>
      <c r="S473" s="34" t="str">
        <f ca="1">IF($A473&lt;&gt;"",_xll.BCurveInt(_xll.BCurveStrip("S23","Curvedate",$A473),"Df.Mid",$A473+S$1),"")</f>
        <v>#N/A N/A</v>
      </c>
      <c r="T473" s="34" t="str">
        <f ca="1">IF($A473&lt;&gt;"",_xll.BCurveInt(_xll.BCurveStrip("S23","Curvedate",$A473),"Df.Mid",$A473+T$1),"")</f>
        <v>#N/A N/A</v>
      </c>
      <c r="U473" s="34" t="str">
        <f ca="1">IF($A473&lt;&gt;"",_xll.BCurveInt(_xll.BCurveStrip("S23","Curvedate",$A473),"Df.Mid",$A473+U$1),"")</f>
        <v>#N/A N/A</v>
      </c>
      <c r="V473" s="34" t="str">
        <f ca="1">IF($A473&lt;&gt;"",_xll.BCurveInt(_xll.BCurveStrip("S23","Curvedate",$A473),"Df.Mid",$A473+V$1),"")</f>
        <v>#N/A N/A</v>
      </c>
      <c r="W473" s="34" t="str">
        <f ca="1">IF($A473&lt;&gt;"",_xll.BCurveInt(_xll.BCurveStrip("S23","Curvedate",$A473),"Df.Mid",$A473+W$1),"")</f>
        <v>#N/A N/A</v>
      </c>
      <c r="X473" s="34" t="str">
        <f ca="1">IF($A473&lt;&gt;"",_xll.BCurveInt(_xll.BCurveStrip("S23","Curvedate",$A473),"Df.Mid",$A473+X$1),"")</f>
        <v>#N/A N/A</v>
      </c>
      <c r="Y473" s="34" t="str">
        <f ca="1">IF($A473&lt;&gt;"",_xll.BCurveInt(_xll.BCurveStrip("S23","Curvedate",$A473),"Df.Mid",$A473+Y$1),"")</f>
        <v>#N/A N/A</v>
      </c>
      <c r="Z473" s="34" t="str">
        <f ca="1">IF($A473&lt;&gt;"",_xll.BCurveInt(_xll.BCurveStrip("S23","Curvedate",$A473),"Df.Mid",$A473+Z$1),"")</f>
        <v>#N/A N/A</v>
      </c>
      <c r="AA473" s="34" t="str">
        <f ca="1">IF($A473&lt;&gt;"",_xll.BCurveInt(_xll.BCurveStrip("S23","Curvedate",$A473),"Df.Mid",$A473+AA$1),"")</f>
        <v>#N/A N/A</v>
      </c>
      <c r="AB473" s="34" t="str">
        <f ca="1">IF($A473&lt;&gt;"",_xll.BCurveInt(_xll.BCurveStrip("S23","Curvedate",$A473),"Df.Mid",$A473+AB$1),"")</f>
        <v>#N/A N/A</v>
      </c>
      <c r="AC473" s="34" t="str">
        <f ca="1">IF($A473&lt;&gt;"",_xll.BCurveInt(_xll.BCurveStrip("S23","Curvedate",$A473),"Df.Mid",$A473+AC$1),"")</f>
        <v>#N/A N/A</v>
      </c>
      <c r="AD473" s="34" t="str">
        <f ca="1">IF($A473&lt;&gt;"",_xll.BCurveInt(_xll.BCurveStrip("S23","Curvedate",$A473),"Df.Mid",$A473+AD$1),"")</f>
        <v>#N/A N/A</v>
      </c>
      <c r="AE473" s="34" t="str">
        <f ca="1">IF($A473&lt;&gt;"",_xll.BCurveInt(_xll.BCurveStrip("S23","Curvedate",$A473),"Df.Mid",$A473+AE$1),"")</f>
        <v>#N/A N/A</v>
      </c>
      <c r="AF473" s="34" t="str">
        <f ca="1">IF($A473&lt;&gt;"",_xll.BCurveInt(_xll.BCurveStrip("S23","Curvedate",$A473),"Df.Mid",$A473+AF$1),"")</f>
        <v>#N/A N/A</v>
      </c>
      <c r="AG473" s="34" t="str">
        <f ca="1">IF($A473&lt;&gt;"",_xll.BCurveInt(_xll.BCurveStrip("S23","Curvedate",$A473),"Df.Mid",$A473+AG$1),"")</f>
        <v>#N/A N/A</v>
      </c>
      <c r="AH473" s="34" t="str">
        <f ca="1">IF($A473&lt;&gt;"",_xll.BCurveInt(_xll.BCurveStrip("S23","Curvedate",$A473),"Df.Mid",$A473+AH$1),"")</f>
        <v>#N/A N/A</v>
      </c>
      <c r="AI473" s="34" t="str">
        <f ca="1">IF($A473&lt;&gt;"",_xll.BCurveInt(_xll.BCurveStrip("S23","Curvedate",$A473),"Df.Mid",$A473+AI$1),"")</f>
        <v>#N/A N/A</v>
      </c>
      <c r="AJ473" s="34" t="str">
        <f ca="1">IF($A473&lt;&gt;"",_xll.BCurveInt(_xll.BCurveStrip("S23","Curvedate",$A473),"Df.Mid",$A473+AJ$1),"")</f>
        <v>#N/A N/A</v>
      </c>
      <c r="AK473" s="34" t="str">
        <f ca="1">IF($A473&lt;&gt;"",_xll.BCurveInt(_xll.BCurveStrip("S23","Curvedate",$A473),"Df.Mid",$A473+AK$1),"")</f>
        <v>#N/A N/A</v>
      </c>
      <c r="AL473" s="34" t="str">
        <f ca="1">IF($A473&lt;&gt;"",_xll.BCurveInt(_xll.BCurveStrip("S23","Curvedate",$A473),"Df.Mid",$A473+AL$1),"")</f>
        <v>#N/A N/A</v>
      </c>
      <c r="AM473" s="34" t="str">
        <f ca="1">IF($A473&lt;&gt;"",_xll.BCurveInt(_xll.BCurveStrip("S23","Curvedate",$A473),"Df.Mid",$A473+AM$1),"")</f>
        <v>#N/A N/A</v>
      </c>
      <c r="AN473" s="34" t="str">
        <f ca="1">IF($A473&lt;&gt;"",_xll.BCurveInt(_xll.BCurveStrip("S23","Curvedate",$A473),"Df.Mid",$A473+AN$1),"")</f>
        <v>#N/A N/A</v>
      </c>
      <c r="AO473" s="34" t="str">
        <f ca="1">IF($A473&lt;&gt;"",_xll.BCurveInt(_xll.BCurveStrip("S23","Curvedate",$A473),"Df.Mid",$A473+AO$1),"")</f>
        <v>#N/A N/A</v>
      </c>
      <c r="AP473" s="34" t="str">
        <f ca="1">IF($A473&lt;&gt;"",_xll.BCurveInt(_xll.BCurveStrip("S23","Curvedate",$A473),"Df.Mid",$A473+AP$1),"")</f>
        <v>#N/A N/A</v>
      </c>
      <c r="AQ473" s="34" t="str">
        <f ca="1">IF($A473&lt;&gt;"",_xll.BCurveInt(_xll.BCurveStrip("S23","Curvedate",$A473),"Df.Mid",$A473+AQ$1),"")</f>
        <v>#N/A N/A</v>
      </c>
      <c r="AR473" s="34" t="str">
        <f ca="1">IF($A473&lt;&gt;"",_xll.BCurveInt(_xll.BCurveStrip("S23","Curvedate",$A473),"Df.Mid",$A473+AR$1),"")</f>
        <v>#N/A N/A</v>
      </c>
      <c r="AS473" s="34" t="str">
        <f ca="1">IF($A473&lt;&gt;"",_xll.BCurveInt(_xll.BCurveStrip("S23","Curvedate",$A473),"Df.Mid",$A473+AS$1),"")</f>
        <v>#N/A N/A</v>
      </c>
      <c r="AT473" s="34" t="str">
        <f ca="1">IF($A473&lt;&gt;"",_xll.BCurveInt(_xll.BCurveStrip("S23","Curvedate",$A473),"Df.Mid",$A473+AT$1),"")</f>
        <v>#N/A N/A</v>
      </c>
      <c r="AU473" s="34" t="str">
        <f ca="1">IF($A473&lt;&gt;"",_xll.BCurveInt(_xll.BCurveStrip("S23","Curvedate",$A473),"Df.Mid",$A473+AU$1),"")</f>
        <v>#N/A N/A</v>
      </c>
      <c r="AV473" s="34" t="str">
        <f ca="1">IF($A473&lt;&gt;"",_xll.BCurveInt(_xll.BCurveStrip("S23","Curvedate",$A473),"Df.Mid",$A473+AV$1),"")</f>
        <v>#N/A N/A</v>
      </c>
      <c r="AW473" s="34" t="str">
        <f ca="1">IF($A473&lt;&gt;"",_xll.BCurveInt(_xll.BCurveStrip("S23","Curvedate",$A473),"Df.Mid",$A473+AW$1),"")</f>
        <v>#N/A N/A</v>
      </c>
      <c r="AX473" s="34" t="str">
        <f ca="1">IF($A473&lt;&gt;"",_xll.BCurveInt(_xll.BCurveStrip("S23","Curvedate",$A473),"Df.Mid",$A473+AX$1),"")</f>
        <v>#N/A N/A</v>
      </c>
      <c r="AY473" s="34" t="str">
        <f ca="1">IF($A473&lt;&gt;"",_xll.BCurveInt(_xll.BCurveStrip("S23","Curvedate",$A473),"Df.Mid",$A473+AY$1),"")</f>
        <v>#N/A N/A</v>
      </c>
      <c r="AZ473" s="34" t="str">
        <f ca="1">IF($A473&lt;&gt;"",_xll.BCurveInt(_xll.BCurveStrip("S23","Curvedate",$A473),"Df.Mid",$A473+AZ$1),"")</f>
        <v>#N/A N/A</v>
      </c>
      <c r="BA473" s="34" t="str">
        <f ca="1">IF($A473&lt;&gt;"",_xll.BCurveInt(_xll.BCurveStrip("S23","Curvedate",$A473),"Df.Mid",$A473+BA$1),"")</f>
        <v>#N/A N/A</v>
      </c>
      <c r="BB473" s="34" t="str">
        <f ca="1">IF($A473&lt;&gt;"",_xll.BCurveInt(_xll.BCurveStrip("S23","Curvedate",$A473),"Df.Mid",$A473+BB$1),"")</f>
        <v>#N/A N/A</v>
      </c>
      <c r="BC473" s="34" t="str">
        <f ca="1">IF($A473&lt;&gt;"",_xll.BCurveInt(_xll.BCurveStrip("S23","Curvedate",$A473),"Df.Mid",$A473+BC$1),"")</f>
        <v>#N/A N/A</v>
      </c>
      <c r="BD473" s="34" t="str">
        <f ca="1">IF($A473&lt;&gt;"",_xll.BCurveInt(_xll.BCurveStrip("S23","Curvedate",$A473),"Df.Mid",$A473+BD$1),"")</f>
        <v>#N/A N/A</v>
      </c>
      <c r="BE473" s="34" t="str">
        <f ca="1">IF($A473&lt;&gt;"",_xll.BCurveInt(_xll.BCurveStrip("S23","Curvedate",$A473),"Df.Mid",$A473+BE$1),"")</f>
        <v>#N/A N/A</v>
      </c>
      <c r="BF473" s="34" t="str">
        <f ca="1">IF($A473&lt;&gt;"",_xll.BCurveInt(_xll.BCurveStrip("S23","Curvedate",$A473),"Df.Mid",$A473+BF$1),"")</f>
        <v>#N/A N/A</v>
      </c>
      <c r="BG473" s="34" t="str">
        <f ca="1">IF($A473&lt;&gt;"",_xll.BCurveInt(_xll.BCurveStrip("S23","Curvedate",$A473),"Df.Mid",$A473+BG$1),"")</f>
        <v>#N/A N/A</v>
      </c>
      <c r="BH473" s="34" t="str">
        <f ca="1">IF($A473&lt;&gt;"",_xll.BCurveInt(_xll.BCurveStrip("S23","Curvedate",$A473),"Df.Mid",$A473+BH$1),"")</f>
        <v>#N/A N/A</v>
      </c>
      <c r="BI473" s="34" t="str">
        <f ca="1">IF($A473&lt;&gt;"",_xll.BCurveInt(_xll.BCurveStrip("S23","Curvedate",$A473),"Df.Mid",$A473+BI$1),"")</f>
        <v>#N/A N/A</v>
      </c>
      <c r="BJ473" s="34" t="str">
        <f ca="1">IF($A473&lt;&gt;"",_xll.BCurveInt(_xll.BCurveStrip("S23","Curvedate",$A473),"Df.Mid",$A473+BJ$1),"")</f>
        <v>#N/A N/A</v>
      </c>
      <c r="BK473" s="34" t="str">
        <f ca="1">IF($A473&lt;&gt;"",_xll.BCurveInt(_xll.BCurveStrip("S23","Curvedate",$A473),"Df.Mid",$A473+BK$1),"")</f>
        <v>#N/A N/A</v>
      </c>
      <c r="BL473" s="34" t="str">
        <f ca="1">IF($A473&lt;&gt;"",_xll.BCurveInt(_xll.BCurveStrip("S23","Curvedate",$A473),"Df.Mid",$A473+BL$1),"")</f>
        <v>#N/A N/A</v>
      </c>
      <c r="BM473" s="34" t="str">
        <f ca="1">IF($A473&lt;&gt;"",_xll.BCurveInt(_xll.BCurveStrip("S23","Curvedate",$A473),"Df.Mid",$A473+BM$1),"")</f>
        <v>#N/A N/A</v>
      </c>
      <c r="BN473" s="34" t="str">
        <f ca="1">IF($A473&lt;&gt;"",_xll.BCurveInt(_xll.BCurveStrip("S23","Curvedate",$A473),"Df.Mid",$A473+BN$1),"")</f>
        <v>#N/A N/A</v>
      </c>
      <c r="BO473" s="34" t="str">
        <f ca="1">IF($A473&lt;&gt;"",_xll.BCurveInt(_xll.BCurveStrip("S23","Curvedate",$A473),"Df.Mid",$A473+BO$1),"")</f>
        <v>#N/A N/A</v>
      </c>
      <c r="BP473" s="34" t="str">
        <f ca="1">IF($A473&lt;&gt;"",_xll.BCurveInt(_xll.BCurveStrip("S23","Curvedate",$A473),"Df.Mid",$A473+BP$1),"")</f>
        <v>#N/A N/A</v>
      </c>
      <c r="BQ473" s="34" t="str">
        <f ca="1">IF($A473&lt;&gt;"",_xll.BCurveInt(_xll.BCurveStrip("S23","Curvedate",$A473),"Df.Mid",$A473+BQ$1),"")</f>
        <v>#N/A N/A</v>
      </c>
      <c r="BR473" s="34" t="str">
        <f ca="1">IF($A473&lt;&gt;"",_xll.BCurveInt(_xll.BCurveStrip("S23","Curvedate",$A473),"Df.Mid",$A473+BR$1),"")</f>
        <v>#N/A N/A</v>
      </c>
      <c r="BS473" s="34" t="str">
        <f ca="1">IF($A473&lt;&gt;"",_xll.BCurveInt(_xll.BCurveStrip("S23","Curvedate",$A473),"Df.Mid",$A473+BS$1),"")</f>
        <v>#N/A N/A</v>
      </c>
      <c r="BT473" s="34" t="str">
        <f ca="1">IF($A473&lt;&gt;"",_xll.BCurveInt(_xll.BCurveStrip("S23","Curvedate",$A473),"Df.Mid",$A473+BT$1),"")</f>
        <v>#N/A N/A</v>
      </c>
      <c r="BU473" s="34" t="str">
        <f ca="1">IF($A473&lt;&gt;"",_xll.BCurveInt(_xll.BCurveStrip("S23","Curvedate",$A473),"Df.Mid",$A473+BU$1),"")</f>
        <v>#N/A N/A</v>
      </c>
      <c r="BV473" s="34" t="str">
        <f ca="1">IF($A473&lt;&gt;"",_xll.BCurveInt(_xll.BCurveStrip("S23","Curvedate",$A473),"Df.Mid",$A473+BV$1),"")</f>
        <v>#N/A N/A</v>
      </c>
      <c r="BW473" s="34" t="str">
        <f ca="1">IF($A473&lt;&gt;"",_xll.BCurveInt(_xll.BCurveStrip("S23","Curvedate",$A473),"Df.Mid",$A473+BW$1),"")</f>
        <v>#N/A N/A</v>
      </c>
      <c r="BX473" s="34" t="str">
        <f ca="1">IF($A473&lt;&gt;"",_xll.BCurveInt(_xll.BCurveStrip("S23","Curvedate",$A473),"Df.Mid",$A473+BX$1),"")</f>
        <v>#N/A N/A</v>
      </c>
      <c r="BY473" s="34" t="str">
        <f ca="1">IF($A473&lt;&gt;"",_xll.BCurveInt(_xll.BCurveStrip("S23","Curvedate",$A473),"Df.Mid",$A473+BY$1),"")</f>
        <v>#N/A N/A</v>
      </c>
      <c r="BZ473" s="34" t="str">
        <f ca="1">IF($A473&lt;&gt;"",_xll.BCurveInt(_xll.BCurveStrip("S23","Curvedate",$A473),"Df.Mid",$A473+BZ$1),"")</f>
        <v>#N/A N/A</v>
      </c>
      <c r="CA473" s="34" t="str">
        <f ca="1">IF($A473&lt;&gt;"",_xll.BCurveInt(_xll.BCurveStrip("S23","Curvedate",$A473),"Df.Mid",$A473+CA$1),"")</f>
        <v>#N/A N/A</v>
      </c>
      <c r="CB473" s="34" t="str">
        <f ca="1">IF($A473&lt;&gt;"",_xll.BCurveInt(_xll.BCurveStrip("S23","Curvedate",$A473),"Df.Mid",$A473+CB$1),"")</f>
        <v>#N/A N/A</v>
      </c>
      <c r="CC473" s="34" t="str">
        <f ca="1">IF($A473&lt;&gt;"",_xll.BCurveInt(_xll.BCurveStrip("S23","Curvedate",$A473),"Df.Mid",$A473+CC$1),"")</f>
        <v>#N/A N/A</v>
      </c>
      <c r="CD473" s="34" t="str">
        <f ca="1">IF($A473&lt;&gt;"",_xll.BCurveInt(_xll.BCurveStrip("S23","Curvedate",$A473),"Df.Mid",$A473+CD$1),"")</f>
        <v>#N/A N/A</v>
      </c>
      <c r="CE473" s="34" t="str">
        <f ca="1">IF($A473&lt;&gt;"",_xll.BCurveInt(_xll.BCurveStrip("S23","Curvedate",$A473),"Df.Mid",$A473+CE$1),"")</f>
        <v>#N/A N/A</v>
      </c>
      <c r="CF473" s="34" t="str">
        <f ca="1">IF($A473&lt;&gt;"",_xll.BCurveInt(_xll.BCurveStrip("S23","Curvedate",$A473),"Df.Mid",$A473+CF$1),"")</f>
        <v>#N/A N/A</v>
      </c>
      <c r="CG473" s="34" t="str">
        <f ca="1">IF($A473&lt;&gt;"",_xll.BCurveInt(_xll.BCurveStrip("S23","Curvedate",$A473),"Df.Mid",$A473+CG$1),"")</f>
        <v>#N/A N/A</v>
      </c>
      <c r="CH473" s="34" t="str">
        <f ca="1">IF($A473&lt;&gt;"",_xll.BCurveInt(_xll.BCurveStrip("S23","Curvedate",$A473),"Df.Mid",$A473+CH$1),"")</f>
        <v>#N/A N/A</v>
      </c>
      <c r="CI473" s="34" t="str">
        <f ca="1">IF($A473&lt;&gt;"",_xll.BCurveInt(_xll.BCurveStrip("S23","Curvedate",$A473),"Df.Mid",$A473+CI$1),"")</f>
        <v>#N/A N/A</v>
      </c>
      <c r="CJ473" s="34" t="str">
        <f ca="1">IF($A473&lt;&gt;"",_xll.BCurveInt(_xll.BCurveStrip("S23","Curvedate",$A473),"Df.Mid",$A473+CJ$1),"")</f>
        <v>#N/A N/A</v>
      </c>
      <c r="CK473" s="34" t="str">
        <f ca="1">IF($A473&lt;&gt;"",_xll.BCurveInt(_xll.BCurveStrip("S23","Curvedate",$A473),"Df.Mid",$A473+CK$1),"")</f>
        <v>#N/A N/A</v>
      </c>
      <c r="CL473" s="34" t="str">
        <f ca="1">IF($A473&lt;&gt;"",_xll.BCurveInt(_xll.BCurveStrip("S23","Curvedate",$A473),"Df.Mid",$A473+CL$1),"")</f>
        <v>#N/A N/A</v>
      </c>
      <c r="CM473" s="34" t="str">
        <f ca="1">IF($A473&lt;&gt;"",_xll.BCurveInt(_xll.BCurveStrip("S23","Curvedate",$A473),"Df.Mid",$A473+CM$1),"")</f>
        <v>#N/A N/A</v>
      </c>
      <c r="CN473" s="34" t="str">
        <f ca="1">IF($A473&lt;&gt;"",_xll.BCurveInt(_xll.BCurveStrip("S23","Curvedate",$A473),"Df.Mid",$A473+CN$1),"")</f>
        <v>#N/A N/A</v>
      </c>
      <c r="CO473" s="34" t="str">
        <f ca="1">IF($A473&lt;&gt;"",_xll.BCurveInt(_xll.BCurveStrip("S23","Curvedate",$A473),"Df.Mid",$A473+CO$1),"")</f>
        <v>#N/A N/A</v>
      </c>
      <c r="CP473" s="34" t="str">
        <f ca="1">IF($A473&lt;&gt;"",_xll.BCurveInt(_xll.BCurveStrip("S23","Curvedate",$A473),"Df.Mid",$A473+CP$1),"")</f>
        <v>#N/A N/A</v>
      </c>
      <c r="CQ473" s="34" t="str">
        <f ca="1">IF($A473&lt;&gt;"",_xll.BCurveInt(_xll.BCurveStrip("S23","Curvedate",$A473),"Df.Mid",$A473+CQ$1),"")</f>
        <v>#N/A N/A</v>
      </c>
      <c r="CR473" s="34" t="str">
        <f ca="1">IF($A473&lt;&gt;"",_xll.BCurveInt(_xll.BCurveStrip("S23","Curvedate",$A473),"Df.Mid",$A473+CR$1),"")</f>
        <v>#N/A N/A</v>
      </c>
      <c r="CS473" s="34" t="str">
        <f ca="1">IF($A473&lt;&gt;"",_xll.BCurveInt(_xll.BCurveStrip("S23","Curvedate",$A473),"Df.Mid",$A473+CS$1),"")</f>
        <v>#N/A N/A</v>
      </c>
      <c r="CT473" s="34" t="str">
        <f ca="1">IF($A473&lt;&gt;"",_xll.BCurveInt(_xll.BCurveStrip("S23","Curvedate",$A473),"Df.Mid",$A473+CT$1),"")</f>
        <v>#N/A N/A</v>
      </c>
      <c r="CU473" s="34" t="str">
        <f ca="1">IF($A473&lt;&gt;"",_xll.BCurveInt(_xll.BCurveStrip("S23","Curvedate",$A473),"Df.Mid",$A473+CU$1),"")</f>
        <v>#N/A N/A</v>
      </c>
      <c r="CV473" s="34" t="str">
        <f ca="1">IF($A473&lt;&gt;"",_xll.BCurveInt(_xll.BCurveStrip("S23","Curvedate",$A473),"Df.Mid",$A473+CV$1),"")</f>
        <v>#N/A N/A</v>
      </c>
      <c r="CW473" s="34" t="str">
        <f ca="1">IF($A473&lt;&gt;"",_xll.BCurveInt(_xll.BCurveStrip("S23","Curvedate",$A473),"Df.Mid",$A473+CW$1),"")</f>
        <v>#N/A N/A</v>
      </c>
      <c r="CX473" s="34" t="str">
        <f ca="1">IF($A473&lt;&gt;"",_xll.BCurveInt(_xll.BCurveStrip("S23","Curvedate",$A473),"Df.Mid",$A473+CX$1),"")</f>
        <v>#N/A N/A</v>
      </c>
      <c r="CY473" s="34" t="str">
        <f ca="1">IF($A473&lt;&gt;"",_xll.BCurveInt(_xll.BCurveStrip("S23","Curvedate",$A473),"Df.Mid",$A473+CY$1),"")</f>
        <v>#N/A N/A</v>
      </c>
      <c r="CZ473" s="34" t="str">
        <f ca="1">IF($A473&lt;&gt;"",_xll.BCurveInt(_xll.BCurveStrip("S23","Curvedate",$A473),"Df.Mid",$A473+CZ$1),"")</f>
        <v>#N/A N/A</v>
      </c>
      <c r="DA473" s="34" t="str">
        <f ca="1">IF($A473&lt;&gt;"",_xll.BCurveInt(_xll.BCurveStrip("S23","Curvedate",$A473),"Df.Mid",$A473+DA$1),"")</f>
        <v>#N/A N/A</v>
      </c>
      <c r="DB473" s="34" t="str">
        <f ca="1">IF($A473&lt;&gt;"",_xll.BCurveInt(_xll.BCurveStrip("S23","Curvedate",$A473),"Df.Mid",$A473+DB$1),"")</f>
        <v>#N/A N/A</v>
      </c>
    </row>
    <row r="474" spans="1:106" x14ac:dyDescent="0.2">
      <c r="A474" s="13">
        <f t="shared" ca="1" si="7"/>
        <v>44932</v>
      </c>
      <c r="B474" s="34" t="str">
        <f ca="1">IF($A474&lt;&gt;"",_xll.BCurveInt(_xll.BCurveStrip("S23","Curvedate",$A474),"Df.Mid",$A474+B$1),"")</f>
        <v>#N/A N/A</v>
      </c>
      <c r="C474" s="34" t="str">
        <f ca="1">IF($A474&lt;&gt;"",_xll.BCurveInt(_xll.BCurveStrip("S23","Curvedate",$A474),"Df.Mid",$A474+C$1),"")</f>
        <v>#N/A N/A</v>
      </c>
      <c r="D474" s="34" t="str">
        <f ca="1">IF($A474&lt;&gt;"",_xll.BCurveInt(_xll.BCurveStrip("S23","Curvedate",$A474),"Df.Mid",$A474+D$1),"")</f>
        <v>#N/A N/A</v>
      </c>
      <c r="E474" s="34" t="str">
        <f ca="1">IF($A474&lt;&gt;"",_xll.BCurveInt(_xll.BCurveStrip("S23","Curvedate",$A474),"Df.Mid",$A474+E$1),"")</f>
        <v>#N/A N/A</v>
      </c>
      <c r="F474" s="34" t="str">
        <f ca="1">IF($A474&lt;&gt;"",_xll.BCurveInt(_xll.BCurveStrip("S23","Curvedate",$A474),"Df.Mid",$A474+F$1),"")</f>
        <v>#N/A N/A</v>
      </c>
      <c r="G474" s="34" t="str">
        <f ca="1">IF($A474&lt;&gt;"",_xll.BCurveInt(_xll.BCurveStrip("S23","Curvedate",$A474),"Df.Mid",$A474+G$1),"")</f>
        <v>#N/A N/A</v>
      </c>
      <c r="H474" s="34" t="str">
        <f ca="1">IF($A474&lt;&gt;"",_xll.BCurveInt(_xll.BCurveStrip("S23","Curvedate",$A474),"Df.Mid",$A474+H$1),"")</f>
        <v>#N/A N/A</v>
      </c>
      <c r="I474" s="34" t="str">
        <f ca="1">IF($A474&lt;&gt;"",_xll.BCurveInt(_xll.BCurveStrip("S23","Curvedate",$A474),"Df.Mid",$A474+I$1),"")</f>
        <v>#N/A N/A</v>
      </c>
      <c r="J474" s="34" t="str">
        <f ca="1">IF($A474&lt;&gt;"",_xll.BCurveInt(_xll.BCurveStrip("S23","Curvedate",$A474),"Df.Mid",$A474+J$1),"")</f>
        <v>#N/A N/A</v>
      </c>
      <c r="K474" s="34" t="str">
        <f ca="1">IF($A474&lt;&gt;"",_xll.BCurveInt(_xll.BCurveStrip("S23","Curvedate",$A474),"Df.Mid",$A474+K$1),"")</f>
        <v>#N/A N/A</v>
      </c>
      <c r="L474" s="34" t="str">
        <f ca="1">IF($A474&lt;&gt;"",_xll.BCurveInt(_xll.BCurveStrip("S23","Curvedate",$A474),"Df.Mid",$A474+L$1),"")</f>
        <v>#N/A N/A</v>
      </c>
      <c r="M474" s="34" t="str">
        <f ca="1">IF($A474&lt;&gt;"",_xll.BCurveInt(_xll.BCurveStrip("S23","Curvedate",$A474),"Df.Mid",$A474+M$1),"")</f>
        <v>#N/A N/A</v>
      </c>
      <c r="N474" s="34" t="str">
        <f ca="1">IF($A474&lt;&gt;"",_xll.BCurveInt(_xll.BCurveStrip("S23","Curvedate",$A474),"Df.Mid",$A474+N$1),"")</f>
        <v>#N/A N/A</v>
      </c>
      <c r="O474" s="34" t="str">
        <f ca="1">IF($A474&lt;&gt;"",_xll.BCurveInt(_xll.BCurveStrip("S23","Curvedate",$A474),"Df.Mid",$A474+O$1),"")</f>
        <v>#N/A N/A</v>
      </c>
      <c r="P474" s="34" t="str">
        <f ca="1">IF($A474&lt;&gt;"",_xll.BCurveInt(_xll.BCurveStrip("S23","Curvedate",$A474),"Df.Mid",$A474+P$1),"")</f>
        <v>#N/A N/A</v>
      </c>
      <c r="Q474" s="34" t="str">
        <f ca="1">IF($A474&lt;&gt;"",_xll.BCurveInt(_xll.BCurveStrip("S23","Curvedate",$A474),"Df.Mid",$A474+Q$1),"")</f>
        <v>#N/A N/A</v>
      </c>
      <c r="R474" s="34" t="str">
        <f ca="1">IF($A474&lt;&gt;"",_xll.BCurveInt(_xll.BCurveStrip("S23","Curvedate",$A474),"Df.Mid",$A474+R$1),"")</f>
        <v>#N/A N/A</v>
      </c>
      <c r="S474" s="34" t="str">
        <f ca="1">IF($A474&lt;&gt;"",_xll.BCurveInt(_xll.BCurveStrip("S23","Curvedate",$A474),"Df.Mid",$A474+S$1),"")</f>
        <v>#N/A N/A</v>
      </c>
      <c r="T474" s="34" t="str">
        <f ca="1">IF($A474&lt;&gt;"",_xll.BCurveInt(_xll.BCurveStrip("S23","Curvedate",$A474),"Df.Mid",$A474+T$1),"")</f>
        <v>#N/A N/A</v>
      </c>
      <c r="U474" s="34" t="str">
        <f ca="1">IF($A474&lt;&gt;"",_xll.BCurveInt(_xll.BCurveStrip("S23","Curvedate",$A474),"Df.Mid",$A474+U$1),"")</f>
        <v>#N/A N/A</v>
      </c>
      <c r="V474" s="34" t="str">
        <f ca="1">IF($A474&lt;&gt;"",_xll.BCurveInt(_xll.BCurveStrip("S23","Curvedate",$A474),"Df.Mid",$A474+V$1),"")</f>
        <v>#N/A N/A</v>
      </c>
      <c r="W474" s="34" t="str">
        <f ca="1">IF($A474&lt;&gt;"",_xll.BCurveInt(_xll.BCurveStrip("S23","Curvedate",$A474),"Df.Mid",$A474+W$1),"")</f>
        <v>#N/A N/A</v>
      </c>
      <c r="X474" s="34" t="str">
        <f ca="1">IF($A474&lt;&gt;"",_xll.BCurveInt(_xll.BCurveStrip("S23","Curvedate",$A474),"Df.Mid",$A474+X$1),"")</f>
        <v>#N/A N/A</v>
      </c>
      <c r="Y474" s="34" t="str">
        <f ca="1">IF($A474&lt;&gt;"",_xll.BCurveInt(_xll.BCurveStrip("S23","Curvedate",$A474),"Df.Mid",$A474+Y$1),"")</f>
        <v>#N/A N/A</v>
      </c>
      <c r="Z474" s="34" t="str">
        <f ca="1">IF($A474&lt;&gt;"",_xll.BCurveInt(_xll.BCurveStrip("S23","Curvedate",$A474),"Df.Mid",$A474+Z$1),"")</f>
        <v>#N/A N/A</v>
      </c>
      <c r="AA474" s="34" t="str">
        <f ca="1">IF($A474&lt;&gt;"",_xll.BCurveInt(_xll.BCurveStrip("S23","Curvedate",$A474),"Df.Mid",$A474+AA$1),"")</f>
        <v>#N/A N/A</v>
      </c>
      <c r="AB474" s="34" t="str">
        <f ca="1">IF($A474&lt;&gt;"",_xll.BCurveInt(_xll.BCurveStrip("S23","Curvedate",$A474),"Df.Mid",$A474+AB$1),"")</f>
        <v>#N/A N/A</v>
      </c>
      <c r="AC474" s="34" t="str">
        <f ca="1">IF($A474&lt;&gt;"",_xll.BCurveInt(_xll.BCurveStrip("S23","Curvedate",$A474),"Df.Mid",$A474+AC$1),"")</f>
        <v>#N/A N/A</v>
      </c>
      <c r="AD474" s="34" t="str">
        <f ca="1">IF($A474&lt;&gt;"",_xll.BCurveInt(_xll.BCurveStrip("S23","Curvedate",$A474),"Df.Mid",$A474+AD$1),"")</f>
        <v>#N/A N/A</v>
      </c>
      <c r="AE474" s="34" t="str">
        <f ca="1">IF($A474&lt;&gt;"",_xll.BCurveInt(_xll.BCurveStrip("S23","Curvedate",$A474),"Df.Mid",$A474+AE$1),"")</f>
        <v>#N/A N/A</v>
      </c>
      <c r="AF474" s="34" t="str">
        <f ca="1">IF($A474&lt;&gt;"",_xll.BCurveInt(_xll.BCurveStrip("S23","Curvedate",$A474),"Df.Mid",$A474+AF$1),"")</f>
        <v>#N/A N/A</v>
      </c>
      <c r="AG474" s="34" t="str">
        <f ca="1">IF($A474&lt;&gt;"",_xll.BCurveInt(_xll.BCurveStrip("S23","Curvedate",$A474),"Df.Mid",$A474+AG$1),"")</f>
        <v>#N/A N/A</v>
      </c>
      <c r="AH474" s="34" t="str">
        <f ca="1">IF($A474&lt;&gt;"",_xll.BCurveInt(_xll.BCurveStrip("S23","Curvedate",$A474),"Df.Mid",$A474+AH$1),"")</f>
        <v>#N/A N/A</v>
      </c>
      <c r="AI474" s="34" t="str">
        <f ca="1">IF($A474&lt;&gt;"",_xll.BCurveInt(_xll.BCurveStrip("S23","Curvedate",$A474),"Df.Mid",$A474+AI$1),"")</f>
        <v>#N/A N/A</v>
      </c>
      <c r="AJ474" s="34" t="str">
        <f ca="1">IF($A474&lt;&gt;"",_xll.BCurveInt(_xll.BCurveStrip("S23","Curvedate",$A474),"Df.Mid",$A474+AJ$1),"")</f>
        <v>#N/A N/A</v>
      </c>
      <c r="AK474" s="34" t="str">
        <f ca="1">IF($A474&lt;&gt;"",_xll.BCurveInt(_xll.BCurveStrip("S23","Curvedate",$A474),"Df.Mid",$A474+AK$1),"")</f>
        <v>#N/A N/A</v>
      </c>
      <c r="AL474" s="34" t="str">
        <f ca="1">IF($A474&lt;&gt;"",_xll.BCurveInt(_xll.BCurveStrip("S23","Curvedate",$A474),"Df.Mid",$A474+AL$1),"")</f>
        <v>#N/A N/A</v>
      </c>
      <c r="AM474" s="34" t="str">
        <f ca="1">IF($A474&lt;&gt;"",_xll.BCurveInt(_xll.BCurveStrip("S23","Curvedate",$A474),"Df.Mid",$A474+AM$1),"")</f>
        <v>#N/A N/A</v>
      </c>
      <c r="AN474" s="34" t="str">
        <f ca="1">IF($A474&lt;&gt;"",_xll.BCurveInt(_xll.BCurveStrip("S23","Curvedate",$A474),"Df.Mid",$A474+AN$1),"")</f>
        <v>#N/A N/A</v>
      </c>
      <c r="AO474" s="34" t="str">
        <f ca="1">IF($A474&lt;&gt;"",_xll.BCurveInt(_xll.BCurveStrip("S23","Curvedate",$A474),"Df.Mid",$A474+AO$1),"")</f>
        <v>#N/A N/A</v>
      </c>
      <c r="AP474" s="34" t="str">
        <f ca="1">IF($A474&lt;&gt;"",_xll.BCurveInt(_xll.BCurveStrip("S23","Curvedate",$A474),"Df.Mid",$A474+AP$1),"")</f>
        <v>#N/A N/A</v>
      </c>
      <c r="AQ474" s="34" t="str">
        <f ca="1">IF($A474&lt;&gt;"",_xll.BCurveInt(_xll.BCurveStrip("S23","Curvedate",$A474),"Df.Mid",$A474+AQ$1),"")</f>
        <v>#N/A N/A</v>
      </c>
      <c r="AR474" s="34" t="str">
        <f ca="1">IF($A474&lt;&gt;"",_xll.BCurveInt(_xll.BCurveStrip("S23","Curvedate",$A474),"Df.Mid",$A474+AR$1),"")</f>
        <v>#N/A N/A</v>
      </c>
      <c r="AS474" s="34" t="str">
        <f ca="1">IF($A474&lt;&gt;"",_xll.BCurveInt(_xll.BCurveStrip("S23","Curvedate",$A474),"Df.Mid",$A474+AS$1),"")</f>
        <v>#N/A N/A</v>
      </c>
      <c r="AT474" s="34" t="str">
        <f ca="1">IF($A474&lt;&gt;"",_xll.BCurveInt(_xll.BCurveStrip("S23","Curvedate",$A474),"Df.Mid",$A474+AT$1),"")</f>
        <v>#N/A N/A</v>
      </c>
      <c r="AU474" s="34" t="str">
        <f ca="1">IF($A474&lt;&gt;"",_xll.BCurveInt(_xll.BCurveStrip("S23","Curvedate",$A474),"Df.Mid",$A474+AU$1),"")</f>
        <v>#N/A N/A</v>
      </c>
      <c r="AV474" s="34" t="str">
        <f ca="1">IF($A474&lt;&gt;"",_xll.BCurveInt(_xll.BCurveStrip("S23","Curvedate",$A474),"Df.Mid",$A474+AV$1),"")</f>
        <v>#N/A N/A</v>
      </c>
      <c r="AW474" s="34" t="str">
        <f ca="1">IF($A474&lt;&gt;"",_xll.BCurveInt(_xll.BCurveStrip("S23","Curvedate",$A474),"Df.Mid",$A474+AW$1),"")</f>
        <v>#N/A N/A</v>
      </c>
      <c r="AX474" s="34" t="str">
        <f ca="1">IF($A474&lt;&gt;"",_xll.BCurveInt(_xll.BCurveStrip("S23","Curvedate",$A474),"Df.Mid",$A474+AX$1),"")</f>
        <v>#N/A N/A</v>
      </c>
      <c r="AY474" s="34" t="str">
        <f ca="1">IF($A474&lt;&gt;"",_xll.BCurveInt(_xll.BCurveStrip("S23","Curvedate",$A474),"Df.Mid",$A474+AY$1),"")</f>
        <v>#N/A N/A</v>
      </c>
      <c r="AZ474" s="34" t="str">
        <f ca="1">IF($A474&lt;&gt;"",_xll.BCurveInt(_xll.BCurveStrip("S23","Curvedate",$A474),"Df.Mid",$A474+AZ$1),"")</f>
        <v>#N/A N/A</v>
      </c>
      <c r="BA474" s="34" t="str">
        <f ca="1">IF($A474&lt;&gt;"",_xll.BCurveInt(_xll.BCurveStrip("S23","Curvedate",$A474),"Df.Mid",$A474+BA$1),"")</f>
        <v>#N/A N/A</v>
      </c>
      <c r="BB474" s="34" t="str">
        <f ca="1">IF($A474&lt;&gt;"",_xll.BCurveInt(_xll.BCurveStrip("S23","Curvedate",$A474),"Df.Mid",$A474+BB$1),"")</f>
        <v>#N/A N/A</v>
      </c>
      <c r="BC474" s="34" t="str">
        <f ca="1">IF($A474&lt;&gt;"",_xll.BCurveInt(_xll.BCurveStrip("S23","Curvedate",$A474),"Df.Mid",$A474+BC$1),"")</f>
        <v>#N/A N/A</v>
      </c>
      <c r="BD474" s="34" t="str">
        <f ca="1">IF($A474&lt;&gt;"",_xll.BCurveInt(_xll.BCurveStrip("S23","Curvedate",$A474),"Df.Mid",$A474+BD$1),"")</f>
        <v>#N/A N/A</v>
      </c>
      <c r="BE474" s="34" t="str">
        <f ca="1">IF($A474&lt;&gt;"",_xll.BCurveInt(_xll.BCurveStrip("S23","Curvedate",$A474),"Df.Mid",$A474+BE$1),"")</f>
        <v>#N/A N/A</v>
      </c>
      <c r="BF474" s="34" t="str">
        <f ca="1">IF($A474&lt;&gt;"",_xll.BCurveInt(_xll.BCurveStrip("S23","Curvedate",$A474),"Df.Mid",$A474+BF$1),"")</f>
        <v>#N/A N/A</v>
      </c>
      <c r="BG474" s="34" t="str">
        <f ca="1">IF($A474&lt;&gt;"",_xll.BCurveInt(_xll.BCurveStrip("S23","Curvedate",$A474),"Df.Mid",$A474+BG$1),"")</f>
        <v>#N/A N/A</v>
      </c>
      <c r="BH474" s="34" t="str">
        <f ca="1">IF($A474&lt;&gt;"",_xll.BCurveInt(_xll.BCurveStrip("S23","Curvedate",$A474),"Df.Mid",$A474+BH$1),"")</f>
        <v>#N/A N/A</v>
      </c>
      <c r="BI474" s="34" t="str">
        <f ca="1">IF($A474&lt;&gt;"",_xll.BCurveInt(_xll.BCurveStrip("S23","Curvedate",$A474),"Df.Mid",$A474+BI$1),"")</f>
        <v>#N/A N/A</v>
      </c>
      <c r="BJ474" s="34" t="str">
        <f ca="1">IF($A474&lt;&gt;"",_xll.BCurveInt(_xll.BCurveStrip("S23","Curvedate",$A474),"Df.Mid",$A474+BJ$1),"")</f>
        <v>#N/A N/A</v>
      </c>
      <c r="BK474" s="34" t="str">
        <f ca="1">IF($A474&lt;&gt;"",_xll.BCurveInt(_xll.BCurveStrip("S23","Curvedate",$A474),"Df.Mid",$A474+BK$1),"")</f>
        <v>#N/A N/A</v>
      </c>
      <c r="BL474" s="34" t="str">
        <f ca="1">IF($A474&lt;&gt;"",_xll.BCurveInt(_xll.BCurveStrip("S23","Curvedate",$A474),"Df.Mid",$A474+BL$1),"")</f>
        <v>#N/A N/A</v>
      </c>
      <c r="BM474" s="34" t="str">
        <f ca="1">IF($A474&lt;&gt;"",_xll.BCurveInt(_xll.BCurveStrip("S23","Curvedate",$A474),"Df.Mid",$A474+BM$1),"")</f>
        <v>#N/A N/A</v>
      </c>
      <c r="BN474" s="34" t="str">
        <f ca="1">IF($A474&lt;&gt;"",_xll.BCurveInt(_xll.BCurveStrip("S23","Curvedate",$A474),"Df.Mid",$A474+BN$1),"")</f>
        <v>#N/A N/A</v>
      </c>
      <c r="BO474" s="34" t="str">
        <f ca="1">IF($A474&lt;&gt;"",_xll.BCurveInt(_xll.BCurveStrip("S23","Curvedate",$A474),"Df.Mid",$A474+BO$1),"")</f>
        <v>#N/A N/A</v>
      </c>
      <c r="BP474" s="34" t="str">
        <f ca="1">IF($A474&lt;&gt;"",_xll.BCurveInt(_xll.BCurveStrip("S23","Curvedate",$A474),"Df.Mid",$A474+BP$1),"")</f>
        <v>#N/A N/A</v>
      </c>
      <c r="BQ474" s="34" t="str">
        <f ca="1">IF($A474&lt;&gt;"",_xll.BCurveInt(_xll.BCurveStrip("S23","Curvedate",$A474),"Df.Mid",$A474+BQ$1),"")</f>
        <v>#N/A N/A</v>
      </c>
      <c r="BR474" s="34" t="str">
        <f ca="1">IF($A474&lt;&gt;"",_xll.BCurveInt(_xll.BCurveStrip("S23","Curvedate",$A474),"Df.Mid",$A474+BR$1),"")</f>
        <v>#N/A N/A</v>
      </c>
      <c r="BS474" s="34" t="str">
        <f ca="1">IF($A474&lt;&gt;"",_xll.BCurveInt(_xll.BCurveStrip("S23","Curvedate",$A474),"Df.Mid",$A474+BS$1),"")</f>
        <v>#N/A N/A</v>
      </c>
      <c r="BT474" s="34" t="str">
        <f ca="1">IF($A474&lt;&gt;"",_xll.BCurveInt(_xll.BCurveStrip("S23","Curvedate",$A474),"Df.Mid",$A474+BT$1),"")</f>
        <v>#N/A N/A</v>
      </c>
      <c r="BU474" s="34" t="str">
        <f ca="1">IF($A474&lt;&gt;"",_xll.BCurveInt(_xll.BCurveStrip("S23","Curvedate",$A474),"Df.Mid",$A474+BU$1),"")</f>
        <v>#N/A N/A</v>
      </c>
      <c r="BV474" s="34" t="str">
        <f ca="1">IF($A474&lt;&gt;"",_xll.BCurveInt(_xll.BCurveStrip("S23","Curvedate",$A474),"Df.Mid",$A474+BV$1),"")</f>
        <v>#N/A N/A</v>
      </c>
      <c r="BW474" s="34" t="str">
        <f ca="1">IF($A474&lt;&gt;"",_xll.BCurveInt(_xll.BCurveStrip("S23","Curvedate",$A474),"Df.Mid",$A474+BW$1),"")</f>
        <v>#N/A N/A</v>
      </c>
      <c r="BX474" s="34" t="str">
        <f ca="1">IF($A474&lt;&gt;"",_xll.BCurveInt(_xll.BCurveStrip("S23","Curvedate",$A474),"Df.Mid",$A474+BX$1),"")</f>
        <v>#N/A N/A</v>
      </c>
      <c r="BY474" s="34" t="str">
        <f ca="1">IF($A474&lt;&gt;"",_xll.BCurveInt(_xll.BCurveStrip("S23","Curvedate",$A474),"Df.Mid",$A474+BY$1),"")</f>
        <v>#N/A N/A</v>
      </c>
      <c r="BZ474" s="34" t="str">
        <f ca="1">IF($A474&lt;&gt;"",_xll.BCurveInt(_xll.BCurveStrip("S23","Curvedate",$A474),"Df.Mid",$A474+BZ$1),"")</f>
        <v>#N/A N/A</v>
      </c>
      <c r="CA474" s="34" t="str">
        <f ca="1">IF($A474&lt;&gt;"",_xll.BCurveInt(_xll.BCurveStrip("S23","Curvedate",$A474),"Df.Mid",$A474+CA$1),"")</f>
        <v>#N/A N/A</v>
      </c>
      <c r="CB474" s="34" t="str">
        <f ca="1">IF($A474&lt;&gt;"",_xll.BCurveInt(_xll.BCurveStrip("S23","Curvedate",$A474),"Df.Mid",$A474+CB$1),"")</f>
        <v>#N/A N/A</v>
      </c>
      <c r="CC474" s="34" t="str">
        <f ca="1">IF($A474&lt;&gt;"",_xll.BCurveInt(_xll.BCurveStrip("S23","Curvedate",$A474),"Df.Mid",$A474+CC$1),"")</f>
        <v>#N/A N/A</v>
      </c>
      <c r="CD474" s="34" t="str">
        <f ca="1">IF($A474&lt;&gt;"",_xll.BCurveInt(_xll.BCurveStrip("S23","Curvedate",$A474),"Df.Mid",$A474+CD$1),"")</f>
        <v>#N/A N/A</v>
      </c>
      <c r="CE474" s="34" t="str">
        <f ca="1">IF($A474&lt;&gt;"",_xll.BCurveInt(_xll.BCurveStrip("S23","Curvedate",$A474),"Df.Mid",$A474+CE$1),"")</f>
        <v>#N/A N/A</v>
      </c>
      <c r="CF474" s="34" t="str">
        <f ca="1">IF($A474&lt;&gt;"",_xll.BCurveInt(_xll.BCurveStrip("S23","Curvedate",$A474),"Df.Mid",$A474+CF$1),"")</f>
        <v>#N/A N/A</v>
      </c>
      <c r="CG474" s="34" t="str">
        <f ca="1">IF($A474&lt;&gt;"",_xll.BCurveInt(_xll.BCurveStrip("S23","Curvedate",$A474),"Df.Mid",$A474+CG$1),"")</f>
        <v>#N/A N/A</v>
      </c>
      <c r="CH474" s="34" t="str">
        <f ca="1">IF($A474&lt;&gt;"",_xll.BCurveInt(_xll.BCurveStrip("S23","Curvedate",$A474),"Df.Mid",$A474+CH$1),"")</f>
        <v>#N/A N/A</v>
      </c>
      <c r="CI474" s="34" t="str">
        <f ca="1">IF($A474&lt;&gt;"",_xll.BCurveInt(_xll.BCurveStrip("S23","Curvedate",$A474),"Df.Mid",$A474+CI$1),"")</f>
        <v>#N/A N/A</v>
      </c>
      <c r="CJ474" s="34" t="str">
        <f ca="1">IF($A474&lt;&gt;"",_xll.BCurveInt(_xll.BCurveStrip("S23","Curvedate",$A474),"Df.Mid",$A474+CJ$1),"")</f>
        <v>#N/A N/A</v>
      </c>
      <c r="CK474" s="34" t="str">
        <f ca="1">IF($A474&lt;&gt;"",_xll.BCurveInt(_xll.BCurveStrip("S23","Curvedate",$A474),"Df.Mid",$A474+CK$1),"")</f>
        <v>#N/A N/A</v>
      </c>
      <c r="CL474" s="34" t="str">
        <f ca="1">IF($A474&lt;&gt;"",_xll.BCurveInt(_xll.BCurveStrip("S23","Curvedate",$A474),"Df.Mid",$A474+CL$1),"")</f>
        <v>#N/A N/A</v>
      </c>
      <c r="CM474" s="34" t="str">
        <f ca="1">IF($A474&lt;&gt;"",_xll.BCurveInt(_xll.BCurveStrip("S23","Curvedate",$A474),"Df.Mid",$A474+CM$1),"")</f>
        <v>#N/A N/A</v>
      </c>
      <c r="CN474" s="34" t="str">
        <f ca="1">IF($A474&lt;&gt;"",_xll.BCurveInt(_xll.BCurveStrip("S23","Curvedate",$A474),"Df.Mid",$A474+CN$1),"")</f>
        <v>#N/A N/A</v>
      </c>
      <c r="CO474" s="34" t="str">
        <f ca="1">IF($A474&lt;&gt;"",_xll.BCurveInt(_xll.BCurveStrip("S23","Curvedate",$A474),"Df.Mid",$A474+CO$1),"")</f>
        <v>#N/A N/A</v>
      </c>
      <c r="CP474" s="34" t="str">
        <f ca="1">IF($A474&lt;&gt;"",_xll.BCurveInt(_xll.BCurveStrip("S23","Curvedate",$A474),"Df.Mid",$A474+CP$1),"")</f>
        <v>#N/A N/A</v>
      </c>
      <c r="CQ474" s="34" t="str">
        <f ca="1">IF($A474&lt;&gt;"",_xll.BCurveInt(_xll.BCurveStrip("S23","Curvedate",$A474),"Df.Mid",$A474+CQ$1),"")</f>
        <v>#N/A N/A</v>
      </c>
      <c r="CR474" s="34" t="str">
        <f ca="1">IF($A474&lt;&gt;"",_xll.BCurveInt(_xll.BCurveStrip("S23","Curvedate",$A474),"Df.Mid",$A474+CR$1),"")</f>
        <v>#N/A N/A</v>
      </c>
      <c r="CS474" s="34" t="str">
        <f ca="1">IF($A474&lt;&gt;"",_xll.BCurveInt(_xll.BCurveStrip("S23","Curvedate",$A474),"Df.Mid",$A474+CS$1),"")</f>
        <v>#N/A N/A</v>
      </c>
      <c r="CT474" s="34" t="str">
        <f ca="1">IF($A474&lt;&gt;"",_xll.BCurveInt(_xll.BCurveStrip("S23","Curvedate",$A474),"Df.Mid",$A474+CT$1),"")</f>
        <v>#N/A N/A</v>
      </c>
      <c r="CU474" s="34" t="str">
        <f ca="1">IF($A474&lt;&gt;"",_xll.BCurveInt(_xll.BCurveStrip("S23","Curvedate",$A474),"Df.Mid",$A474+CU$1),"")</f>
        <v>#N/A N/A</v>
      </c>
      <c r="CV474" s="34" t="str">
        <f ca="1">IF($A474&lt;&gt;"",_xll.BCurveInt(_xll.BCurveStrip("S23","Curvedate",$A474),"Df.Mid",$A474+CV$1),"")</f>
        <v>#N/A N/A</v>
      </c>
      <c r="CW474" s="34" t="str">
        <f ca="1">IF($A474&lt;&gt;"",_xll.BCurveInt(_xll.BCurveStrip("S23","Curvedate",$A474),"Df.Mid",$A474+CW$1),"")</f>
        <v>#N/A N/A</v>
      </c>
      <c r="CX474" s="34" t="str">
        <f ca="1">IF($A474&lt;&gt;"",_xll.BCurveInt(_xll.BCurveStrip("S23","Curvedate",$A474),"Df.Mid",$A474+CX$1),"")</f>
        <v>#N/A N/A</v>
      </c>
      <c r="CY474" s="34" t="str">
        <f ca="1">IF($A474&lt;&gt;"",_xll.BCurveInt(_xll.BCurveStrip("S23","Curvedate",$A474),"Df.Mid",$A474+CY$1),"")</f>
        <v>#N/A N/A</v>
      </c>
      <c r="CZ474" s="34" t="str">
        <f ca="1">IF($A474&lt;&gt;"",_xll.BCurveInt(_xll.BCurveStrip("S23","Curvedate",$A474),"Df.Mid",$A474+CZ$1),"")</f>
        <v>#N/A N/A</v>
      </c>
      <c r="DA474" s="34" t="str">
        <f ca="1">IF($A474&lt;&gt;"",_xll.BCurveInt(_xll.BCurveStrip("S23","Curvedate",$A474),"Df.Mid",$A474+DA$1),"")</f>
        <v>#N/A N/A</v>
      </c>
      <c r="DB474" s="34" t="str">
        <f ca="1">IF($A474&lt;&gt;"",_xll.BCurveInt(_xll.BCurveStrip("S23","Curvedate",$A474),"Df.Mid",$A474+DB$1),"")</f>
        <v>#N/A N/A</v>
      </c>
    </row>
    <row r="475" spans="1:106" x14ac:dyDescent="0.2">
      <c r="A475" s="13">
        <f t="shared" ca="1" si="7"/>
        <v>44935</v>
      </c>
      <c r="B475" s="34" t="str">
        <f ca="1">IF($A475&lt;&gt;"",_xll.BCurveInt(_xll.BCurveStrip("S23","Curvedate",$A475),"Df.Mid",$A475+B$1),"")</f>
        <v>#N/A N/A</v>
      </c>
      <c r="C475" s="34" t="str">
        <f ca="1">IF($A475&lt;&gt;"",_xll.BCurveInt(_xll.BCurveStrip("S23","Curvedate",$A475),"Df.Mid",$A475+C$1),"")</f>
        <v>#N/A N/A</v>
      </c>
      <c r="D475" s="34" t="str">
        <f ca="1">IF($A475&lt;&gt;"",_xll.BCurveInt(_xll.BCurveStrip("S23","Curvedate",$A475),"Df.Mid",$A475+D$1),"")</f>
        <v>#N/A N/A</v>
      </c>
      <c r="E475" s="34" t="str">
        <f ca="1">IF($A475&lt;&gt;"",_xll.BCurveInt(_xll.BCurveStrip("S23","Curvedate",$A475),"Df.Mid",$A475+E$1),"")</f>
        <v>#N/A N/A</v>
      </c>
      <c r="F475" s="34" t="str">
        <f ca="1">IF($A475&lt;&gt;"",_xll.BCurveInt(_xll.BCurveStrip("S23","Curvedate",$A475),"Df.Mid",$A475+F$1),"")</f>
        <v>#N/A N/A</v>
      </c>
      <c r="G475" s="34" t="str">
        <f ca="1">IF($A475&lt;&gt;"",_xll.BCurveInt(_xll.BCurveStrip("S23","Curvedate",$A475),"Df.Mid",$A475+G$1),"")</f>
        <v>#N/A N/A</v>
      </c>
      <c r="H475" s="34" t="str">
        <f ca="1">IF($A475&lt;&gt;"",_xll.BCurveInt(_xll.BCurveStrip("S23","Curvedate",$A475),"Df.Mid",$A475+H$1),"")</f>
        <v>#N/A N/A</v>
      </c>
      <c r="I475" s="34" t="str">
        <f ca="1">IF($A475&lt;&gt;"",_xll.BCurveInt(_xll.BCurveStrip("S23","Curvedate",$A475),"Df.Mid",$A475+I$1),"")</f>
        <v>#N/A N/A</v>
      </c>
      <c r="J475" s="34" t="str">
        <f ca="1">IF($A475&lt;&gt;"",_xll.BCurveInt(_xll.BCurveStrip("S23","Curvedate",$A475),"Df.Mid",$A475+J$1),"")</f>
        <v>#N/A N/A</v>
      </c>
      <c r="K475" s="34" t="str">
        <f ca="1">IF($A475&lt;&gt;"",_xll.BCurveInt(_xll.BCurveStrip("S23","Curvedate",$A475),"Df.Mid",$A475+K$1),"")</f>
        <v>#N/A N/A</v>
      </c>
      <c r="L475" s="34" t="str">
        <f ca="1">IF($A475&lt;&gt;"",_xll.BCurveInt(_xll.BCurveStrip("S23","Curvedate",$A475),"Df.Mid",$A475+L$1),"")</f>
        <v>#N/A N/A</v>
      </c>
      <c r="M475" s="34" t="str">
        <f ca="1">IF($A475&lt;&gt;"",_xll.BCurveInt(_xll.BCurveStrip("S23","Curvedate",$A475),"Df.Mid",$A475+M$1),"")</f>
        <v>#N/A N/A</v>
      </c>
      <c r="N475" s="34" t="str">
        <f ca="1">IF($A475&lt;&gt;"",_xll.BCurveInt(_xll.BCurveStrip("S23","Curvedate",$A475),"Df.Mid",$A475+N$1),"")</f>
        <v>#N/A N/A</v>
      </c>
      <c r="O475" s="34" t="str">
        <f ca="1">IF($A475&lt;&gt;"",_xll.BCurveInt(_xll.BCurveStrip("S23","Curvedate",$A475),"Df.Mid",$A475+O$1),"")</f>
        <v>#N/A N/A</v>
      </c>
      <c r="P475" s="34" t="str">
        <f ca="1">IF($A475&lt;&gt;"",_xll.BCurveInt(_xll.BCurveStrip("S23","Curvedate",$A475),"Df.Mid",$A475+P$1),"")</f>
        <v>#N/A N/A</v>
      </c>
      <c r="Q475" s="34" t="str">
        <f ca="1">IF($A475&lt;&gt;"",_xll.BCurveInt(_xll.BCurveStrip("S23","Curvedate",$A475),"Df.Mid",$A475+Q$1),"")</f>
        <v>#N/A N/A</v>
      </c>
      <c r="R475" s="34" t="str">
        <f ca="1">IF($A475&lt;&gt;"",_xll.BCurveInt(_xll.BCurveStrip("S23","Curvedate",$A475),"Df.Mid",$A475+R$1),"")</f>
        <v>#N/A N/A</v>
      </c>
      <c r="S475" s="34" t="str">
        <f ca="1">IF($A475&lt;&gt;"",_xll.BCurveInt(_xll.BCurveStrip("S23","Curvedate",$A475),"Df.Mid",$A475+S$1),"")</f>
        <v>#N/A N/A</v>
      </c>
      <c r="T475" s="34" t="str">
        <f ca="1">IF($A475&lt;&gt;"",_xll.BCurveInt(_xll.BCurveStrip("S23","Curvedate",$A475),"Df.Mid",$A475+T$1),"")</f>
        <v>#N/A N/A</v>
      </c>
      <c r="U475" s="34" t="str">
        <f ca="1">IF($A475&lt;&gt;"",_xll.BCurveInt(_xll.BCurveStrip("S23","Curvedate",$A475),"Df.Mid",$A475+U$1),"")</f>
        <v>#N/A N/A</v>
      </c>
      <c r="V475" s="34" t="str">
        <f ca="1">IF($A475&lt;&gt;"",_xll.BCurveInt(_xll.BCurveStrip("S23","Curvedate",$A475),"Df.Mid",$A475+V$1),"")</f>
        <v>#N/A N/A</v>
      </c>
      <c r="W475" s="34" t="str">
        <f ca="1">IF($A475&lt;&gt;"",_xll.BCurveInt(_xll.BCurveStrip("S23","Curvedate",$A475),"Df.Mid",$A475+W$1),"")</f>
        <v>#N/A N/A</v>
      </c>
      <c r="X475" s="34" t="str">
        <f ca="1">IF($A475&lt;&gt;"",_xll.BCurveInt(_xll.BCurveStrip("S23","Curvedate",$A475),"Df.Mid",$A475+X$1),"")</f>
        <v>#N/A N/A</v>
      </c>
      <c r="Y475" s="34" t="str">
        <f ca="1">IF($A475&lt;&gt;"",_xll.BCurveInt(_xll.BCurveStrip("S23","Curvedate",$A475),"Df.Mid",$A475+Y$1),"")</f>
        <v>#N/A N/A</v>
      </c>
      <c r="Z475" s="34" t="str">
        <f ca="1">IF($A475&lt;&gt;"",_xll.BCurveInt(_xll.BCurveStrip("S23","Curvedate",$A475),"Df.Mid",$A475+Z$1),"")</f>
        <v>#N/A N/A</v>
      </c>
      <c r="AA475" s="34" t="str">
        <f ca="1">IF($A475&lt;&gt;"",_xll.BCurveInt(_xll.BCurveStrip("S23","Curvedate",$A475),"Df.Mid",$A475+AA$1),"")</f>
        <v>#N/A N/A</v>
      </c>
      <c r="AB475" s="34" t="str">
        <f ca="1">IF($A475&lt;&gt;"",_xll.BCurveInt(_xll.BCurveStrip("S23","Curvedate",$A475),"Df.Mid",$A475+AB$1),"")</f>
        <v>#N/A N/A</v>
      </c>
      <c r="AC475" s="34" t="str">
        <f ca="1">IF($A475&lt;&gt;"",_xll.BCurveInt(_xll.BCurveStrip("S23","Curvedate",$A475),"Df.Mid",$A475+AC$1),"")</f>
        <v>#N/A N/A</v>
      </c>
      <c r="AD475" s="34" t="str">
        <f ca="1">IF($A475&lt;&gt;"",_xll.BCurveInt(_xll.BCurveStrip("S23","Curvedate",$A475),"Df.Mid",$A475+AD$1),"")</f>
        <v>#N/A N/A</v>
      </c>
      <c r="AE475" s="34" t="str">
        <f ca="1">IF($A475&lt;&gt;"",_xll.BCurveInt(_xll.BCurveStrip("S23","Curvedate",$A475),"Df.Mid",$A475+AE$1),"")</f>
        <v>#N/A N/A</v>
      </c>
      <c r="AF475" s="34" t="str">
        <f ca="1">IF($A475&lt;&gt;"",_xll.BCurveInt(_xll.BCurveStrip("S23","Curvedate",$A475),"Df.Mid",$A475+AF$1),"")</f>
        <v>#N/A N/A</v>
      </c>
      <c r="AG475" s="34" t="str">
        <f ca="1">IF($A475&lt;&gt;"",_xll.BCurveInt(_xll.BCurveStrip("S23","Curvedate",$A475),"Df.Mid",$A475+AG$1),"")</f>
        <v>#N/A N/A</v>
      </c>
      <c r="AH475" s="34" t="str">
        <f ca="1">IF($A475&lt;&gt;"",_xll.BCurveInt(_xll.BCurveStrip("S23","Curvedate",$A475),"Df.Mid",$A475+AH$1),"")</f>
        <v>#N/A N/A</v>
      </c>
      <c r="AI475" s="34" t="str">
        <f ca="1">IF($A475&lt;&gt;"",_xll.BCurveInt(_xll.BCurveStrip("S23","Curvedate",$A475),"Df.Mid",$A475+AI$1),"")</f>
        <v>#N/A N/A</v>
      </c>
      <c r="AJ475" s="34" t="str">
        <f ca="1">IF($A475&lt;&gt;"",_xll.BCurveInt(_xll.BCurveStrip("S23","Curvedate",$A475),"Df.Mid",$A475+AJ$1),"")</f>
        <v>#N/A N/A</v>
      </c>
      <c r="AK475" s="34" t="str">
        <f ca="1">IF($A475&lt;&gt;"",_xll.BCurveInt(_xll.BCurveStrip("S23","Curvedate",$A475),"Df.Mid",$A475+AK$1),"")</f>
        <v>#N/A N/A</v>
      </c>
      <c r="AL475" s="34" t="str">
        <f ca="1">IF($A475&lt;&gt;"",_xll.BCurveInt(_xll.BCurveStrip("S23","Curvedate",$A475),"Df.Mid",$A475+AL$1),"")</f>
        <v>#N/A N/A</v>
      </c>
      <c r="AM475" s="34" t="str">
        <f ca="1">IF($A475&lt;&gt;"",_xll.BCurveInt(_xll.BCurveStrip("S23","Curvedate",$A475),"Df.Mid",$A475+AM$1),"")</f>
        <v>#N/A N/A</v>
      </c>
      <c r="AN475" s="34" t="str">
        <f ca="1">IF($A475&lt;&gt;"",_xll.BCurveInt(_xll.BCurveStrip("S23","Curvedate",$A475),"Df.Mid",$A475+AN$1),"")</f>
        <v>#N/A N/A</v>
      </c>
      <c r="AO475" s="34" t="str">
        <f ca="1">IF($A475&lt;&gt;"",_xll.BCurveInt(_xll.BCurveStrip("S23","Curvedate",$A475),"Df.Mid",$A475+AO$1),"")</f>
        <v>#N/A N/A</v>
      </c>
      <c r="AP475" s="34" t="str">
        <f ca="1">IF($A475&lt;&gt;"",_xll.BCurveInt(_xll.BCurveStrip("S23","Curvedate",$A475),"Df.Mid",$A475+AP$1),"")</f>
        <v>#N/A N/A</v>
      </c>
      <c r="AQ475" s="34" t="str">
        <f ca="1">IF($A475&lt;&gt;"",_xll.BCurveInt(_xll.BCurveStrip("S23","Curvedate",$A475),"Df.Mid",$A475+AQ$1),"")</f>
        <v>#N/A N/A</v>
      </c>
      <c r="AR475" s="34" t="str">
        <f ca="1">IF($A475&lt;&gt;"",_xll.BCurveInt(_xll.BCurveStrip("S23","Curvedate",$A475),"Df.Mid",$A475+AR$1),"")</f>
        <v>#N/A N/A</v>
      </c>
      <c r="AS475" s="34" t="str">
        <f ca="1">IF($A475&lt;&gt;"",_xll.BCurveInt(_xll.BCurveStrip("S23","Curvedate",$A475),"Df.Mid",$A475+AS$1),"")</f>
        <v>#N/A N/A</v>
      </c>
      <c r="AT475" s="34" t="str">
        <f ca="1">IF($A475&lt;&gt;"",_xll.BCurveInt(_xll.BCurveStrip("S23","Curvedate",$A475),"Df.Mid",$A475+AT$1),"")</f>
        <v>#N/A N/A</v>
      </c>
      <c r="AU475" s="34" t="str">
        <f ca="1">IF($A475&lt;&gt;"",_xll.BCurveInt(_xll.BCurveStrip("S23","Curvedate",$A475),"Df.Mid",$A475+AU$1),"")</f>
        <v>#N/A N/A</v>
      </c>
      <c r="AV475" s="34" t="str">
        <f ca="1">IF($A475&lt;&gt;"",_xll.BCurveInt(_xll.BCurveStrip("S23","Curvedate",$A475),"Df.Mid",$A475+AV$1),"")</f>
        <v>#N/A N/A</v>
      </c>
      <c r="AW475" s="34" t="str">
        <f ca="1">IF($A475&lt;&gt;"",_xll.BCurveInt(_xll.BCurveStrip("S23","Curvedate",$A475),"Df.Mid",$A475+AW$1),"")</f>
        <v>#N/A N/A</v>
      </c>
      <c r="AX475" s="34" t="str">
        <f ca="1">IF($A475&lt;&gt;"",_xll.BCurveInt(_xll.BCurveStrip("S23","Curvedate",$A475),"Df.Mid",$A475+AX$1),"")</f>
        <v>#N/A N/A</v>
      </c>
      <c r="AY475" s="34" t="str">
        <f ca="1">IF($A475&lt;&gt;"",_xll.BCurveInt(_xll.BCurveStrip("S23","Curvedate",$A475),"Df.Mid",$A475+AY$1),"")</f>
        <v>#N/A N/A</v>
      </c>
      <c r="AZ475" s="34" t="str">
        <f ca="1">IF($A475&lt;&gt;"",_xll.BCurveInt(_xll.BCurveStrip("S23","Curvedate",$A475),"Df.Mid",$A475+AZ$1),"")</f>
        <v>#N/A N/A</v>
      </c>
      <c r="BA475" s="34" t="str">
        <f ca="1">IF($A475&lt;&gt;"",_xll.BCurveInt(_xll.BCurveStrip("S23","Curvedate",$A475),"Df.Mid",$A475+BA$1),"")</f>
        <v>#N/A N/A</v>
      </c>
      <c r="BB475" s="34" t="str">
        <f ca="1">IF($A475&lt;&gt;"",_xll.BCurveInt(_xll.BCurveStrip("S23","Curvedate",$A475),"Df.Mid",$A475+BB$1),"")</f>
        <v>#N/A N/A</v>
      </c>
      <c r="BC475" s="34" t="str">
        <f ca="1">IF($A475&lt;&gt;"",_xll.BCurveInt(_xll.BCurveStrip("S23","Curvedate",$A475),"Df.Mid",$A475+BC$1),"")</f>
        <v>#N/A N/A</v>
      </c>
      <c r="BD475" s="34" t="str">
        <f ca="1">IF($A475&lt;&gt;"",_xll.BCurveInt(_xll.BCurveStrip("S23","Curvedate",$A475),"Df.Mid",$A475+BD$1),"")</f>
        <v>#N/A N/A</v>
      </c>
      <c r="BE475" s="34" t="str">
        <f ca="1">IF($A475&lt;&gt;"",_xll.BCurveInt(_xll.BCurveStrip("S23","Curvedate",$A475),"Df.Mid",$A475+BE$1),"")</f>
        <v>#N/A N/A</v>
      </c>
      <c r="BF475" s="34" t="str">
        <f ca="1">IF($A475&lt;&gt;"",_xll.BCurveInt(_xll.BCurveStrip("S23","Curvedate",$A475),"Df.Mid",$A475+BF$1),"")</f>
        <v>#N/A N/A</v>
      </c>
      <c r="BG475" s="34" t="str">
        <f ca="1">IF($A475&lt;&gt;"",_xll.BCurveInt(_xll.BCurveStrip("S23","Curvedate",$A475),"Df.Mid",$A475+BG$1),"")</f>
        <v>#N/A N/A</v>
      </c>
      <c r="BH475" s="34" t="str">
        <f ca="1">IF($A475&lt;&gt;"",_xll.BCurveInt(_xll.BCurveStrip("S23","Curvedate",$A475),"Df.Mid",$A475+BH$1),"")</f>
        <v>#N/A N/A</v>
      </c>
      <c r="BI475" s="34" t="str">
        <f ca="1">IF($A475&lt;&gt;"",_xll.BCurveInt(_xll.BCurveStrip("S23","Curvedate",$A475),"Df.Mid",$A475+BI$1),"")</f>
        <v>#N/A N/A</v>
      </c>
      <c r="BJ475" s="34" t="str">
        <f ca="1">IF($A475&lt;&gt;"",_xll.BCurveInt(_xll.BCurveStrip("S23","Curvedate",$A475),"Df.Mid",$A475+BJ$1),"")</f>
        <v>#N/A N/A</v>
      </c>
      <c r="BK475" s="34" t="str">
        <f ca="1">IF($A475&lt;&gt;"",_xll.BCurveInt(_xll.BCurveStrip("S23","Curvedate",$A475),"Df.Mid",$A475+BK$1),"")</f>
        <v>#N/A N/A</v>
      </c>
      <c r="BL475" s="34" t="str">
        <f ca="1">IF($A475&lt;&gt;"",_xll.BCurveInt(_xll.BCurveStrip("S23","Curvedate",$A475),"Df.Mid",$A475+BL$1),"")</f>
        <v>#N/A N/A</v>
      </c>
      <c r="BM475" s="34" t="str">
        <f ca="1">IF($A475&lt;&gt;"",_xll.BCurveInt(_xll.BCurveStrip("S23","Curvedate",$A475),"Df.Mid",$A475+BM$1),"")</f>
        <v>#N/A N/A</v>
      </c>
      <c r="BN475" s="34" t="str">
        <f ca="1">IF($A475&lt;&gt;"",_xll.BCurveInt(_xll.BCurveStrip("S23","Curvedate",$A475),"Df.Mid",$A475+BN$1),"")</f>
        <v>#N/A N/A</v>
      </c>
      <c r="BO475" s="34" t="str">
        <f ca="1">IF($A475&lt;&gt;"",_xll.BCurveInt(_xll.BCurveStrip("S23","Curvedate",$A475),"Df.Mid",$A475+BO$1),"")</f>
        <v>#N/A N/A</v>
      </c>
      <c r="BP475" s="34" t="str">
        <f ca="1">IF($A475&lt;&gt;"",_xll.BCurveInt(_xll.BCurveStrip("S23","Curvedate",$A475),"Df.Mid",$A475+BP$1),"")</f>
        <v>#N/A N/A</v>
      </c>
      <c r="BQ475" s="34" t="str">
        <f ca="1">IF($A475&lt;&gt;"",_xll.BCurveInt(_xll.BCurveStrip("S23","Curvedate",$A475),"Df.Mid",$A475+BQ$1),"")</f>
        <v>#N/A N/A</v>
      </c>
      <c r="BR475" s="34" t="str">
        <f ca="1">IF($A475&lt;&gt;"",_xll.BCurveInt(_xll.BCurveStrip("S23","Curvedate",$A475),"Df.Mid",$A475+BR$1),"")</f>
        <v>#N/A N/A</v>
      </c>
      <c r="BS475" s="34" t="str">
        <f ca="1">IF($A475&lt;&gt;"",_xll.BCurveInt(_xll.BCurveStrip("S23","Curvedate",$A475),"Df.Mid",$A475+BS$1),"")</f>
        <v>#N/A N/A</v>
      </c>
      <c r="BT475" s="34" t="str">
        <f ca="1">IF($A475&lt;&gt;"",_xll.BCurveInt(_xll.BCurveStrip("S23","Curvedate",$A475),"Df.Mid",$A475+BT$1),"")</f>
        <v>#N/A N/A</v>
      </c>
      <c r="BU475" s="34" t="str">
        <f ca="1">IF($A475&lt;&gt;"",_xll.BCurveInt(_xll.BCurveStrip("S23","Curvedate",$A475),"Df.Mid",$A475+BU$1),"")</f>
        <v>#N/A N/A</v>
      </c>
      <c r="BV475" s="34" t="str">
        <f ca="1">IF($A475&lt;&gt;"",_xll.BCurveInt(_xll.BCurveStrip("S23","Curvedate",$A475),"Df.Mid",$A475+BV$1),"")</f>
        <v>#N/A N/A</v>
      </c>
      <c r="BW475" s="34" t="str">
        <f ca="1">IF($A475&lt;&gt;"",_xll.BCurveInt(_xll.BCurveStrip("S23","Curvedate",$A475),"Df.Mid",$A475+BW$1),"")</f>
        <v>#N/A N/A</v>
      </c>
      <c r="BX475" s="34" t="str">
        <f ca="1">IF($A475&lt;&gt;"",_xll.BCurveInt(_xll.BCurveStrip("S23","Curvedate",$A475),"Df.Mid",$A475+BX$1),"")</f>
        <v>#N/A N/A</v>
      </c>
      <c r="BY475" s="34" t="str">
        <f ca="1">IF($A475&lt;&gt;"",_xll.BCurveInt(_xll.BCurveStrip("S23","Curvedate",$A475),"Df.Mid",$A475+BY$1),"")</f>
        <v>#N/A N/A</v>
      </c>
      <c r="BZ475" s="34" t="str">
        <f ca="1">IF($A475&lt;&gt;"",_xll.BCurveInt(_xll.BCurveStrip("S23","Curvedate",$A475),"Df.Mid",$A475+BZ$1),"")</f>
        <v>#N/A N/A</v>
      </c>
      <c r="CA475" s="34" t="str">
        <f ca="1">IF($A475&lt;&gt;"",_xll.BCurveInt(_xll.BCurveStrip("S23","Curvedate",$A475),"Df.Mid",$A475+CA$1),"")</f>
        <v>#N/A N/A</v>
      </c>
      <c r="CB475" s="34" t="str">
        <f ca="1">IF($A475&lt;&gt;"",_xll.BCurveInt(_xll.BCurveStrip("S23","Curvedate",$A475),"Df.Mid",$A475+CB$1),"")</f>
        <v>#N/A N/A</v>
      </c>
      <c r="CC475" s="34" t="str">
        <f ca="1">IF($A475&lt;&gt;"",_xll.BCurveInt(_xll.BCurveStrip("S23","Curvedate",$A475),"Df.Mid",$A475+CC$1),"")</f>
        <v>#N/A N/A</v>
      </c>
      <c r="CD475" s="34" t="str">
        <f ca="1">IF($A475&lt;&gt;"",_xll.BCurveInt(_xll.BCurveStrip("S23","Curvedate",$A475),"Df.Mid",$A475+CD$1),"")</f>
        <v>#N/A N/A</v>
      </c>
      <c r="CE475" s="34" t="str">
        <f ca="1">IF($A475&lt;&gt;"",_xll.BCurveInt(_xll.BCurveStrip("S23","Curvedate",$A475),"Df.Mid",$A475+CE$1),"")</f>
        <v>#N/A N/A</v>
      </c>
      <c r="CF475" s="34" t="str">
        <f ca="1">IF($A475&lt;&gt;"",_xll.BCurveInt(_xll.BCurveStrip("S23","Curvedate",$A475),"Df.Mid",$A475+CF$1),"")</f>
        <v>#N/A N/A</v>
      </c>
      <c r="CG475" s="34" t="str">
        <f ca="1">IF($A475&lt;&gt;"",_xll.BCurveInt(_xll.BCurveStrip("S23","Curvedate",$A475),"Df.Mid",$A475+CG$1),"")</f>
        <v>#N/A N/A</v>
      </c>
      <c r="CH475" s="34" t="str">
        <f ca="1">IF($A475&lt;&gt;"",_xll.BCurveInt(_xll.BCurveStrip("S23","Curvedate",$A475),"Df.Mid",$A475+CH$1),"")</f>
        <v>#N/A N/A</v>
      </c>
      <c r="CI475" s="34" t="str">
        <f ca="1">IF($A475&lt;&gt;"",_xll.BCurveInt(_xll.BCurveStrip("S23","Curvedate",$A475),"Df.Mid",$A475+CI$1),"")</f>
        <v>#N/A N/A</v>
      </c>
      <c r="CJ475" s="34" t="str">
        <f ca="1">IF($A475&lt;&gt;"",_xll.BCurveInt(_xll.BCurveStrip("S23","Curvedate",$A475),"Df.Mid",$A475+CJ$1),"")</f>
        <v>#N/A N/A</v>
      </c>
      <c r="CK475" s="34" t="str">
        <f ca="1">IF($A475&lt;&gt;"",_xll.BCurveInt(_xll.BCurveStrip("S23","Curvedate",$A475),"Df.Mid",$A475+CK$1),"")</f>
        <v>#N/A N/A</v>
      </c>
      <c r="CL475" s="34" t="str">
        <f ca="1">IF($A475&lt;&gt;"",_xll.BCurveInt(_xll.BCurveStrip("S23","Curvedate",$A475),"Df.Mid",$A475+CL$1),"")</f>
        <v>#N/A N/A</v>
      </c>
      <c r="CM475" s="34" t="str">
        <f ca="1">IF($A475&lt;&gt;"",_xll.BCurveInt(_xll.BCurveStrip("S23","Curvedate",$A475),"Df.Mid",$A475+CM$1),"")</f>
        <v>#N/A N/A</v>
      </c>
      <c r="CN475" s="34" t="str">
        <f ca="1">IF($A475&lt;&gt;"",_xll.BCurveInt(_xll.BCurveStrip("S23","Curvedate",$A475),"Df.Mid",$A475+CN$1),"")</f>
        <v>#N/A N/A</v>
      </c>
      <c r="CO475" s="34" t="str">
        <f ca="1">IF($A475&lt;&gt;"",_xll.BCurveInt(_xll.BCurveStrip("S23","Curvedate",$A475),"Df.Mid",$A475+CO$1),"")</f>
        <v>#N/A N/A</v>
      </c>
      <c r="CP475" s="34" t="str">
        <f ca="1">IF($A475&lt;&gt;"",_xll.BCurveInt(_xll.BCurveStrip("S23","Curvedate",$A475),"Df.Mid",$A475+CP$1),"")</f>
        <v>#N/A N/A</v>
      </c>
      <c r="CQ475" s="34" t="str">
        <f ca="1">IF($A475&lt;&gt;"",_xll.BCurveInt(_xll.BCurveStrip("S23","Curvedate",$A475),"Df.Mid",$A475+CQ$1),"")</f>
        <v>#N/A N/A</v>
      </c>
      <c r="CR475" s="34" t="str">
        <f ca="1">IF($A475&lt;&gt;"",_xll.BCurveInt(_xll.BCurveStrip("S23","Curvedate",$A475),"Df.Mid",$A475+CR$1),"")</f>
        <v>#N/A N/A</v>
      </c>
      <c r="CS475" s="34" t="str">
        <f ca="1">IF($A475&lt;&gt;"",_xll.BCurveInt(_xll.BCurveStrip("S23","Curvedate",$A475),"Df.Mid",$A475+CS$1),"")</f>
        <v>#N/A N/A</v>
      </c>
      <c r="CT475" s="34" t="str">
        <f ca="1">IF($A475&lt;&gt;"",_xll.BCurveInt(_xll.BCurveStrip("S23","Curvedate",$A475),"Df.Mid",$A475+CT$1),"")</f>
        <v>#N/A N/A</v>
      </c>
      <c r="CU475" s="34" t="str">
        <f ca="1">IF($A475&lt;&gt;"",_xll.BCurveInt(_xll.BCurveStrip("S23","Curvedate",$A475),"Df.Mid",$A475+CU$1),"")</f>
        <v>#N/A N/A</v>
      </c>
      <c r="CV475" s="34" t="str">
        <f ca="1">IF($A475&lt;&gt;"",_xll.BCurveInt(_xll.BCurveStrip("S23","Curvedate",$A475),"Df.Mid",$A475+CV$1),"")</f>
        <v>#N/A N/A</v>
      </c>
      <c r="CW475" s="34" t="str">
        <f ca="1">IF($A475&lt;&gt;"",_xll.BCurveInt(_xll.BCurveStrip("S23","Curvedate",$A475),"Df.Mid",$A475+CW$1),"")</f>
        <v>#N/A N/A</v>
      </c>
      <c r="CX475" s="34" t="str">
        <f ca="1">IF($A475&lt;&gt;"",_xll.BCurveInt(_xll.BCurveStrip("S23","Curvedate",$A475),"Df.Mid",$A475+CX$1),"")</f>
        <v>#N/A N/A</v>
      </c>
      <c r="CY475" s="34" t="str">
        <f ca="1">IF($A475&lt;&gt;"",_xll.BCurveInt(_xll.BCurveStrip("S23","Curvedate",$A475),"Df.Mid",$A475+CY$1),"")</f>
        <v>#N/A N/A</v>
      </c>
      <c r="CZ475" s="34" t="str">
        <f ca="1">IF($A475&lt;&gt;"",_xll.BCurveInt(_xll.BCurveStrip("S23","Curvedate",$A475),"Df.Mid",$A475+CZ$1),"")</f>
        <v>#N/A N/A</v>
      </c>
      <c r="DA475" s="34" t="str">
        <f ca="1">IF($A475&lt;&gt;"",_xll.BCurveInt(_xll.BCurveStrip("S23","Curvedate",$A475),"Df.Mid",$A475+DA$1),"")</f>
        <v>#N/A N/A</v>
      </c>
      <c r="DB475" s="34" t="str">
        <f ca="1">IF($A475&lt;&gt;"",_xll.BCurveInt(_xll.BCurveStrip("S23","Curvedate",$A475),"Df.Mid",$A475+DB$1),"")</f>
        <v>#N/A N/A</v>
      </c>
    </row>
    <row r="476" spans="1:106" x14ac:dyDescent="0.2">
      <c r="A476" s="13">
        <f t="shared" ca="1" si="7"/>
        <v>44936</v>
      </c>
      <c r="B476" s="34" t="str">
        <f ca="1">IF($A476&lt;&gt;"",_xll.BCurveInt(_xll.BCurveStrip("S23","Curvedate",$A476),"Df.Mid",$A476+B$1),"")</f>
        <v>#N/A N/A</v>
      </c>
      <c r="C476" s="34" t="str">
        <f ca="1">IF($A476&lt;&gt;"",_xll.BCurveInt(_xll.BCurveStrip("S23","Curvedate",$A476),"Df.Mid",$A476+C$1),"")</f>
        <v>#N/A N/A</v>
      </c>
      <c r="D476" s="34" t="str">
        <f ca="1">IF($A476&lt;&gt;"",_xll.BCurveInt(_xll.BCurveStrip("S23","Curvedate",$A476),"Df.Mid",$A476+D$1),"")</f>
        <v>#N/A N/A</v>
      </c>
      <c r="E476" s="34" t="str">
        <f ca="1">IF($A476&lt;&gt;"",_xll.BCurveInt(_xll.BCurveStrip("S23","Curvedate",$A476),"Df.Mid",$A476+E$1),"")</f>
        <v>#N/A N/A</v>
      </c>
      <c r="F476" s="34" t="str">
        <f ca="1">IF($A476&lt;&gt;"",_xll.BCurveInt(_xll.BCurveStrip("S23","Curvedate",$A476),"Df.Mid",$A476+F$1),"")</f>
        <v>#N/A N/A</v>
      </c>
      <c r="G476" s="34" t="str">
        <f ca="1">IF($A476&lt;&gt;"",_xll.BCurveInt(_xll.BCurveStrip("S23","Curvedate",$A476),"Df.Mid",$A476+G$1),"")</f>
        <v>#N/A N/A</v>
      </c>
      <c r="H476" s="34" t="str">
        <f ca="1">IF($A476&lt;&gt;"",_xll.BCurveInt(_xll.BCurveStrip("S23","Curvedate",$A476),"Df.Mid",$A476+H$1),"")</f>
        <v>#N/A N/A</v>
      </c>
      <c r="I476" s="34" t="str">
        <f ca="1">IF($A476&lt;&gt;"",_xll.BCurveInt(_xll.BCurveStrip("S23","Curvedate",$A476),"Df.Mid",$A476+I$1),"")</f>
        <v>#N/A N/A</v>
      </c>
      <c r="J476" s="34" t="str">
        <f ca="1">IF($A476&lt;&gt;"",_xll.BCurveInt(_xll.BCurveStrip("S23","Curvedate",$A476),"Df.Mid",$A476+J$1),"")</f>
        <v>#N/A N/A</v>
      </c>
      <c r="K476" s="34" t="str">
        <f ca="1">IF($A476&lt;&gt;"",_xll.BCurveInt(_xll.BCurveStrip("S23","Curvedate",$A476),"Df.Mid",$A476+K$1),"")</f>
        <v>#N/A N/A</v>
      </c>
      <c r="L476" s="34" t="str">
        <f ca="1">IF($A476&lt;&gt;"",_xll.BCurveInt(_xll.BCurveStrip("S23","Curvedate",$A476),"Df.Mid",$A476+L$1),"")</f>
        <v>#N/A N/A</v>
      </c>
      <c r="M476" s="34" t="str">
        <f ca="1">IF($A476&lt;&gt;"",_xll.BCurveInt(_xll.BCurveStrip("S23","Curvedate",$A476),"Df.Mid",$A476+M$1),"")</f>
        <v>#N/A N/A</v>
      </c>
      <c r="N476" s="34" t="str">
        <f ca="1">IF($A476&lt;&gt;"",_xll.BCurveInt(_xll.BCurveStrip("S23","Curvedate",$A476),"Df.Mid",$A476+N$1),"")</f>
        <v>#N/A N/A</v>
      </c>
      <c r="O476" s="34" t="str">
        <f ca="1">IF($A476&lt;&gt;"",_xll.BCurveInt(_xll.BCurveStrip("S23","Curvedate",$A476),"Df.Mid",$A476+O$1),"")</f>
        <v>#N/A N/A</v>
      </c>
      <c r="P476" s="34" t="str">
        <f ca="1">IF($A476&lt;&gt;"",_xll.BCurveInt(_xll.BCurveStrip("S23","Curvedate",$A476),"Df.Mid",$A476+P$1),"")</f>
        <v>#N/A N/A</v>
      </c>
      <c r="Q476" s="34" t="str">
        <f ca="1">IF($A476&lt;&gt;"",_xll.BCurveInt(_xll.BCurveStrip("S23","Curvedate",$A476),"Df.Mid",$A476+Q$1),"")</f>
        <v>#N/A N/A</v>
      </c>
      <c r="R476" s="34" t="str">
        <f ca="1">IF($A476&lt;&gt;"",_xll.BCurveInt(_xll.BCurveStrip("S23","Curvedate",$A476),"Df.Mid",$A476+R$1),"")</f>
        <v>#N/A N/A</v>
      </c>
      <c r="S476" s="34" t="str">
        <f ca="1">IF($A476&lt;&gt;"",_xll.BCurveInt(_xll.BCurveStrip("S23","Curvedate",$A476),"Df.Mid",$A476+S$1),"")</f>
        <v>#N/A N/A</v>
      </c>
      <c r="T476" s="34" t="str">
        <f ca="1">IF($A476&lt;&gt;"",_xll.BCurveInt(_xll.BCurveStrip("S23","Curvedate",$A476),"Df.Mid",$A476+T$1),"")</f>
        <v>#N/A N/A</v>
      </c>
      <c r="U476" s="34" t="str">
        <f ca="1">IF($A476&lt;&gt;"",_xll.BCurveInt(_xll.BCurveStrip("S23","Curvedate",$A476),"Df.Mid",$A476+U$1),"")</f>
        <v>#N/A N/A</v>
      </c>
      <c r="V476" s="34" t="str">
        <f ca="1">IF($A476&lt;&gt;"",_xll.BCurveInt(_xll.BCurveStrip("S23","Curvedate",$A476),"Df.Mid",$A476+V$1),"")</f>
        <v>#N/A N/A</v>
      </c>
      <c r="W476" s="34" t="str">
        <f ca="1">IF($A476&lt;&gt;"",_xll.BCurveInt(_xll.BCurveStrip("S23","Curvedate",$A476),"Df.Mid",$A476+W$1),"")</f>
        <v>#N/A N/A</v>
      </c>
      <c r="X476" s="34" t="str">
        <f ca="1">IF($A476&lt;&gt;"",_xll.BCurveInt(_xll.BCurveStrip("S23","Curvedate",$A476),"Df.Mid",$A476+X$1),"")</f>
        <v>#N/A N/A</v>
      </c>
      <c r="Y476" s="34" t="str">
        <f ca="1">IF($A476&lt;&gt;"",_xll.BCurveInt(_xll.BCurveStrip("S23","Curvedate",$A476),"Df.Mid",$A476+Y$1),"")</f>
        <v>#N/A N/A</v>
      </c>
      <c r="Z476" s="34" t="str">
        <f ca="1">IF($A476&lt;&gt;"",_xll.BCurveInt(_xll.BCurveStrip("S23","Curvedate",$A476),"Df.Mid",$A476+Z$1),"")</f>
        <v>#N/A N/A</v>
      </c>
      <c r="AA476" s="34" t="str">
        <f ca="1">IF($A476&lt;&gt;"",_xll.BCurveInt(_xll.BCurveStrip("S23","Curvedate",$A476),"Df.Mid",$A476+AA$1),"")</f>
        <v>#N/A N/A</v>
      </c>
      <c r="AB476" s="34" t="str">
        <f ca="1">IF($A476&lt;&gt;"",_xll.BCurveInt(_xll.BCurveStrip("S23","Curvedate",$A476),"Df.Mid",$A476+AB$1),"")</f>
        <v>#N/A N/A</v>
      </c>
      <c r="AC476" s="34" t="str">
        <f ca="1">IF($A476&lt;&gt;"",_xll.BCurveInt(_xll.BCurveStrip("S23","Curvedate",$A476),"Df.Mid",$A476+AC$1),"")</f>
        <v>#N/A N/A</v>
      </c>
      <c r="AD476" s="34" t="str">
        <f ca="1">IF($A476&lt;&gt;"",_xll.BCurveInt(_xll.BCurveStrip("S23","Curvedate",$A476),"Df.Mid",$A476+AD$1),"")</f>
        <v>#N/A N/A</v>
      </c>
      <c r="AE476" s="34" t="str">
        <f ca="1">IF($A476&lt;&gt;"",_xll.BCurveInt(_xll.BCurveStrip("S23","Curvedate",$A476),"Df.Mid",$A476+AE$1),"")</f>
        <v>#N/A N/A</v>
      </c>
      <c r="AF476" s="34" t="str">
        <f ca="1">IF($A476&lt;&gt;"",_xll.BCurveInt(_xll.BCurveStrip("S23","Curvedate",$A476),"Df.Mid",$A476+AF$1),"")</f>
        <v>#N/A N/A</v>
      </c>
      <c r="AG476" s="34" t="str">
        <f ca="1">IF($A476&lt;&gt;"",_xll.BCurveInt(_xll.BCurveStrip("S23","Curvedate",$A476),"Df.Mid",$A476+AG$1),"")</f>
        <v>#N/A N/A</v>
      </c>
      <c r="AH476" s="34" t="str">
        <f ca="1">IF($A476&lt;&gt;"",_xll.BCurveInt(_xll.BCurveStrip("S23","Curvedate",$A476),"Df.Mid",$A476+AH$1),"")</f>
        <v>#N/A N/A</v>
      </c>
      <c r="AI476" s="34" t="str">
        <f ca="1">IF($A476&lt;&gt;"",_xll.BCurveInt(_xll.BCurveStrip("S23","Curvedate",$A476),"Df.Mid",$A476+AI$1),"")</f>
        <v>#N/A N/A</v>
      </c>
      <c r="AJ476" s="34" t="str">
        <f ca="1">IF($A476&lt;&gt;"",_xll.BCurveInt(_xll.BCurveStrip("S23","Curvedate",$A476),"Df.Mid",$A476+AJ$1),"")</f>
        <v>#N/A N/A</v>
      </c>
      <c r="AK476" s="34" t="str">
        <f ca="1">IF($A476&lt;&gt;"",_xll.BCurveInt(_xll.BCurveStrip("S23","Curvedate",$A476),"Df.Mid",$A476+AK$1),"")</f>
        <v>#N/A N/A</v>
      </c>
      <c r="AL476" s="34" t="str">
        <f ca="1">IF($A476&lt;&gt;"",_xll.BCurveInt(_xll.BCurveStrip("S23","Curvedate",$A476),"Df.Mid",$A476+AL$1),"")</f>
        <v>#N/A N/A</v>
      </c>
      <c r="AM476" s="34" t="str">
        <f ca="1">IF($A476&lt;&gt;"",_xll.BCurveInt(_xll.BCurveStrip("S23","Curvedate",$A476),"Df.Mid",$A476+AM$1),"")</f>
        <v>#N/A N/A</v>
      </c>
      <c r="AN476" s="34" t="str">
        <f ca="1">IF($A476&lt;&gt;"",_xll.BCurveInt(_xll.BCurveStrip("S23","Curvedate",$A476),"Df.Mid",$A476+AN$1),"")</f>
        <v>#N/A N/A</v>
      </c>
      <c r="AO476" s="34" t="str">
        <f ca="1">IF($A476&lt;&gt;"",_xll.BCurveInt(_xll.BCurveStrip("S23","Curvedate",$A476),"Df.Mid",$A476+AO$1),"")</f>
        <v>#N/A N/A</v>
      </c>
      <c r="AP476" s="34" t="str">
        <f ca="1">IF($A476&lt;&gt;"",_xll.BCurveInt(_xll.BCurveStrip("S23","Curvedate",$A476),"Df.Mid",$A476+AP$1),"")</f>
        <v>#N/A N/A</v>
      </c>
      <c r="AQ476" s="34" t="str">
        <f ca="1">IF($A476&lt;&gt;"",_xll.BCurveInt(_xll.BCurveStrip("S23","Curvedate",$A476),"Df.Mid",$A476+AQ$1),"")</f>
        <v>#N/A N/A</v>
      </c>
      <c r="AR476" s="34" t="str">
        <f ca="1">IF($A476&lt;&gt;"",_xll.BCurveInt(_xll.BCurveStrip("S23","Curvedate",$A476),"Df.Mid",$A476+AR$1),"")</f>
        <v>#N/A N/A</v>
      </c>
      <c r="AS476" s="34" t="str">
        <f ca="1">IF($A476&lt;&gt;"",_xll.BCurveInt(_xll.BCurveStrip("S23","Curvedate",$A476),"Df.Mid",$A476+AS$1),"")</f>
        <v>#N/A N/A</v>
      </c>
      <c r="AT476" s="34" t="str">
        <f ca="1">IF($A476&lt;&gt;"",_xll.BCurveInt(_xll.BCurveStrip("S23","Curvedate",$A476),"Df.Mid",$A476+AT$1),"")</f>
        <v>#N/A N/A</v>
      </c>
      <c r="AU476" s="34" t="str">
        <f ca="1">IF($A476&lt;&gt;"",_xll.BCurveInt(_xll.BCurveStrip("S23","Curvedate",$A476),"Df.Mid",$A476+AU$1),"")</f>
        <v>#N/A N/A</v>
      </c>
      <c r="AV476" s="34" t="str">
        <f ca="1">IF($A476&lt;&gt;"",_xll.BCurveInt(_xll.BCurveStrip("S23","Curvedate",$A476),"Df.Mid",$A476+AV$1),"")</f>
        <v>#N/A N/A</v>
      </c>
      <c r="AW476" s="34" t="str">
        <f ca="1">IF($A476&lt;&gt;"",_xll.BCurveInt(_xll.BCurveStrip("S23","Curvedate",$A476),"Df.Mid",$A476+AW$1),"")</f>
        <v>#N/A N/A</v>
      </c>
      <c r="AX476" s="34" t="str">
        <f ca="1">IF($A476&lt;&gt;"",_xll.BCurveInt(_xll.BCurveStrip("S23","Curvedate",$A476),"Df.Mid",$A476+AX$1),"")</f>
        <v>#N/A N/A</v>
      </c>
      <c r="AY476" s="34" t="str">
        <f ca="1">IF($A476&lt;&gt;"",_xll.BCurveInt(_xll.BCurveStrip("S23","Curvedate",$A476),"Df.Mid",$A476+AY$1),"")</f>
        <v>#N/A N/A</v>
      </c>
      <c r="AZ476" s="34" t="str">
        <f ca="1">IF($A476&lt;&gt;"",_xll.BCurveInt(_xll.BCurveStrip("S23","Curvedate",$A476),"Df.Mid",$A476+AZ$1),"")</f>
        <v>#N/A N/A</v>
      </c>
      <c r="BA476" s="34" t="str">
        <f ca="1">IF($A476&lt;&gt;"",_xll.BCurveInt(_xll.BCurveStrip("S23","Curvedate",$A476),"Df.Mid",$A476+BA$1),"")</f>
        <v>#N/A N/A</v>
      </c>
      <c r="BB476" s="34" t="str">
        <f ca="1">IF($A476&lt;&gt;"",_xll.BCurveInt(_xll.BCurveStrip("S23","Curvedate",$A476),"Df.Mid",$A476+BB$1),"")</f>
        <v>#N/A N/A</v>
      </c>
      <c r="BC476" s="34" t="str">
        <f ca="1">IF($A476&lt;&gt;"",_xll.BCurveInt(_xll.BCurveStrip("S23","Curvedate",$A476),"Df.Mid",$A476+BC$1),"")</f>
        <v>#N/A N/A</v>
      </c>
      <c r="BD476" s="34" t="str">
        <f ca="1">IF($A476&lt;&gt;"",_xll.BCurveInt(_xll.BCurveStrip("S23","Curvedate",$A476),"Df.Mid",$A476+BD$1),"")</f>
        <v>#N/A N/A</v>
      </c>
      <c r="BE476" s="34" t="str">
        <f ca="1">IF($A476&lt;&gt;"",_xll.BCurveInt(_xll.BCurveStrip("S23","Curvedate",$A476),"Df.Mid",$A476+BE$1),"")</f>
        <v>#N/A N/A</v>
      </c>
      <c r="BF476" s="34" t="str">
        <f ca="1">IF($A476&lt;&gt;"",_xll.BCurveInt(_xll.BCurveStrip("S23","Curvedate",$A476),"Df.Mid",$A476+BF$1),"")</f>
        <v>#N/A N/A</v>
      </c>
      <c r="BG476" s="34" t="str">
        <f ca="1">IF($A476&lt;&gt;"",_xll.BCurveInt(_xll.BCurveStrip("S23","Curvedate",$A476),"Df.Mid",$A476+BG$1),"")</f>
        <v>#N/A N/A</v>
      </c>
      <c r="BH476" s="34" t="str">
        <f ca="1">IF($A476&lt;&gt;"",_xll.BCurveInt(_xll.BCurveStrip("S23","Curvedate",$A476),"Df.Mid",$A476+BH$1),"")</f>
        <v>#N/A N/A</v>
      </c>
      <c r="BI476" s="34" t="str">
        <f ca="1">IF($A476&lt;&gt;"",_xll.BCurveInt(_xll.BCurveStrip("S23","Curvedate",$A476),"Df.Mid",$A476+BI$1),"")</f>
        <v>#N/A N/A</v>
      </c>
      <c r="BJ476" s="34" t="str">
        <f ca="1">IF($A476&lt;&gt;"",_xll.BCurveInt(_xll.BCurveStrip("S23","Curvedate",$A476),"Df.Mid",$A476+BJ$1),"")</f>
        <v>#N/A N/A</v>
      </c>
      <c r="BK476" s="34" t="str">
        <f ca="1">IF($A476&lt;&gt;"",_xll.BCurveInt(_xll.BCurveStrip("S23","Curvedate",$A476),"Df.Mid",$A476+BK$1),"")</f>
        <v>#N/A N/A</v>
      </c>
      <c r="BL476" s="34" t="str">
        <f ca="1">IF($A476&lt;&gt;"",_xll.BCurveInt(_xll.BCurveStrip("S23","Curvedate",$A476),"Df.Mid",$A476+BL$1),"")</f>
        <v>#N/A N/A</v>
      </c>
      <c r="BM476" s="34" t="str">
        <f ca="1">IF($A476&lt;&gt;"",_xll.BCurveInt(_xll.BCurveStrip("S23","Curvedate",$A476),"Df.Mid",$A476+BM$1),"")</f>
        <v>#N/A N/A</v>
      </c>
      <c r="BN476" s="34" t="str">
        <f ca="1">IF($A476&lt;&gt;"",_xll.BCurveInt(_xll.BCurveStrip("S23","Curvedate",$A476),"Df.Mid",$A476+BN$1),"")</f>
        <v>#N/A N/A</v>
      </c>
      <c r="BO476" s="34" t="str">
        <f ca="1">IF($A476&lt;&gt;"",_xll.BCurveInt(_xll.BCurveStrip("S23","Curvedate",$A476),"Df.Mid",$A476+BO$1),"")</f>
        <v>#N/A N/A</v>
      </c>
      <c r="BP476" s="34" t="str">
        <f ca="1">IF($A476&lt;&gt;"",_xll.BCurveInt(_xll.BCurveStrip("S23","Curvedate",$A476),"Df.Mid",$A476+BP$1),"")</f>
        <v>#N/A N/A</v>
      </c>
      <c r="BQ476" s="34" t="str">
        <f ca="1">IF($A476&lt;&gt;"",_xll.BCurveInt(_xll.BCurveStrip("S23","Curvedate",$A476),"Df.Mid",$A476+BQ$1),"")</f>
        <v>#N/A N/A</v>
      </c>
      <c r="BR476" s="34" t="str">
        <f ca="1">IF($A476&lt;&gt;"",_xll.BCurveInt(_xll.BCurveStrip("S23","Curvedate",$A476),"Df.Mid",$A476+BR$1),"")</f>
        <v>#N/A N/A</v>
      </c>
      <c r="BS476" s="34" t="str">
        <f ca="1">IF($A476&lt;&gt;"",_xll.BCurveInt(_xll.BCurveStrip("S23","Curvedate",$A476),"Df.Mid",$A476+BS$1),"")</f>
        <v>#N/A N/A</v>
      </c>
      <c r="BT476" s="34" t="str">
        <f ca="1">IF($A476&lt;&gt;"",_xll.BCurveInt(_xll.BCurveStrip("S23","Curvedate",$A476),"Df.Mid",$A476+BT$1),"")</f>
        <v>#N/A N/A</v>
      </c>
      <c r="BU476" s="34" t="str">
        <f ca="1">IF($A476&lt;&gt;"",_xll.BCurveInt(_xll.BCurveStrip("S23","Curvedate",$A476),"Df.Mid",$A476+BU$1),"")</f>
        <v>#N/A N/A</v>
      </c>
      <c r="BV476" s="34" t="str">
        <f ca="1">IF($A476&lt;&gt;"",_xll.BCurveInt(_xll.BCurveStrip("S23","Curvedate",$A476),"Df.Mid",$A476+BV$1),"")</f>
        <v>#N/A N/A</v>
      </c>
      <c r="BW476" s="34" t="str">
        <f ca="1">IF($A476&lt;&gt;"",_xll.BCurveInt(_xll.BCurveStrip("S23","Curvedate",$A476),"Df.Mid",$A476+BW$1),"")</f>
        <v>#N/A N/A</v>
      </c>
      <c r="BX476" s="34" t="str">
        <f ca="1">IF($A476&lt;&gt;"",_xll.BCurveInt(_xll.BCurveStrip("S23","Curvedate",$A476),"Df.Mid",$A476+BX$1),"")</f>
        <v>#N/A N/A</v>
      </c>
      <c r="BY476" s="34" t="str">
        <f ca="1">IF($A476&lt;&gt;"",_xll.BCurveInt(_xll.BCurveStrip("S23","Curvedate",$A476),"Df.Mid",$A476+BY$1),"")</f>
        <v>#N/A N/A</v>
      </c>
      <c r="BZ476" s="34" t="str">
        <f ca="1">IF($A476&lt;&gt;"",_xll.BCurveInt(_xll.BCurveStrip("S23","Curvedate",$A476),"Df.Mid",$A476+BZ$1),"")</f>
        <v>#N/A N/A</v>
      </c>
      <c r="CA476" s="34" t="str">
        <f ca="1">IF($A476&lt;&gt;"",_xll.BCurveInt(_xll.BCurveStrip("S23","Curvedate",$A476),"Df.Mid",$A476+CA$1),"")</f>
        <v>#N/A N/A</v>
      </c>
      <c r="CB476" s="34" t="str">
        <f ca="1">IF($A476&lt;&gt;"",_xll.BCurveInt(_xll.BCurveStrip("S23","Curvedate",$A476),"Df.Mid",$A476+CB$1),"")</f>
        <v>#N/A N/A</v>
      </c>
      <c r="CC476" s="34" t="str">
        <f ca="1">IF($A476&lt;&gt;"",_xll.BCurveInt(_xll.BCurveStrip("S23","Curvedate",$A476),"Df.Mid",$A476+CC$1),"")</f>
        <v>#N/A N/A</v>
      </c>
      <c r="CD476" s="34" t="str">
        <f ca="1">IF($A476&lt;&gt;"",_xll.BCurveInt(_xll.BCurveStrip("S23","Curvedate",$A476),"Df.Mid",$A476+CD$1),"")</f>
        <v>#N/A N/A</v>
      </c>
      <c r="CE476" s="34" t="str">
        <f ca="1">IF($A476&lt;&gt;"",_xll.BCurveInt(_xll.BCurveStrip("S23","Curvedate",$A476),"Df.Mid",$A476+CE$1),"")</f>
        <v>#N/A N/A</v>
      </c>
      <c r="CF476" s="34" t="str">
        <f ca="1">IF($A476&lt;&gt;"",_xll.BCurveInt(_xll.BCurveStrip("S23","Curvedate",$A476),"Df.Mid",$A476+CF$1),"")</f>
        <v>#N/A N/A</v>
      </c>
      <c r="CG476" s="34" t="str">
        <f ca="1">IF($A476&lt;&gt;"",_xll.BCurveInt(_xll.BCurveStrip("S23","Curvedate",$A476),"Df.Mid",$A476+CG$1),"")</f>
        <v>#N/A N/A</v>
      </c>
      <c r="CH476" s="34" t="str">
        <f ca="1">IF($A476&lt;&gt;"",_xll.BCurveInt(_xll.BCurveStrip("S23","Curvedate",$A476),"Df.Mid",$A476+CH$1),"")</f>
        <v>#N/A N/A</v>
      </c>
      <c r="CI476" s="34" t="str">
        <f ca="1">IF($A476&lt;&gt;"",_xll.BCurveInt(_xll.BCurveStrip("S23","Curvedate",$A476),"Df.Mid",$A476+CI$1),"")</f>
        <v>#N/A N/A</v>
      </c>
      <c r="CJ476" s="34" t="str">
        <f ca="1">IF($A476&lt;&gt;"",_xll.BCurveInt(_xll.BCurveStrip("S23","Curvedate",$A476),"Df.Mid",$A476+CJ$1),"")</f>
        <v>#N/A N/A</v>
      </c>
      <c r="CK476" s="34" t="str">
        <f ca="1">IF($A476&lt;&gt;"",_xll.BCurveInt(_xll.BCurveStrip("S23","Curvedate",$A476),"Df.Mid",$A476+CK$1),"")</f>
        <v>#N/A N/A</v>
      </c>
      <c r="CL476" s="34" t="str">
        <f ca="1">IF($A476&lt;&gt;"",_xll.BCurveInt(_xll.BCurveStrip("S23","Curvedate",$A476),"Df.Mid",$A476+CL$1),"")</f>
        <v>#N/A N/A</v>
      </c>
      <c r="CM476" s="34" t="str">
        <f ca="1">IF($A476&lt;&gt;"",_xll.BCurveInt(_xll.BCurveStrip("S23","Curvedate",$A476),"Df.Mid",$A476+CM$1),"")</f>
        <v>#N/A N/A</v>
      </c>
      <c r="CN476" s="34" t="str">
        <f ca="1">IF($A476&lt;&gt;"",_xll.BCurveInt(_xll.BCurveStrip("S23","Curvedate",$A476),"Df.Mid",$A476+CN$1),"")</f>
        <v>#N/A N/A</v>
      </c>
      <c r="CO476" s="34" t="str">
        <f ca="1">IF($A476&lt;&gt;"",_xll.BCurveInt(_xll.BCurveStrip("S23","Curvedate",$A476),"Df.Mid",$A476+CO$1),"")</f>
        <v>#N/A N/A</v>
      </c>
      <c r="CP476" s="34" t="str">
        <f ca="1">IF($A476&lt;&gt;"",_xll.BCurveInt(_xll.BCurveStrip("S23","Curvedate",$A476),"Df.Mid",$A476+CP$1),"")</f>
        <v>#N/A N/A</v>
      </c>
      <c r="CQ476" s="34" t="str">
        <f ca="1">IF($A476&lt;&gt;"",_xll.BCurveInt(_xll.BCurveStrip("S23","Curvedate",$A476),"Df.Mid",$A476+CQ$1),"")</f>
        <v>#N/A N/A</v>
      </c>
      <c r="CR476" s="34" t="str">
        <f ca="1">IF($A476&lt;&gt;"",_xll.BCurveInt(_xll.BCurveStrip("S23","Curvedate",$A476),"Df.Mid",$A476+CR$1),"")</f>
        <v>#N/A N/A</v>
      </c>
      <c r="CS476" s="34" t="str">
        <f ca="1">IF($A476&lt;&gt;"",_xll.BCurveInt(_xll.BCurveStrip("S23","Curvedate",$A476),"Df.Mid",$A476+CS$1),"")</f>
        <v>#N/A N/A</v>
      </c>
      <c r="CT476" s="34" t="str">
        <f ca="1">IF($A476&lt;&gt;"",_xll.BCurveInt(_xll.BCurveStrip("S23","Curvedate",$A476),"Df.Mid",$A476+CT$1),"")</f>
        <v>#N/A N/A</v>
      </c>
      <c r="CU476" s="34" t="str">
        <f ca="1">IF($A476&lt;&gt;"",_xll.BCurveInt(_xll.BCurveStrip("S23","Curvedate",$A476),"Df.Mid",$A476+CU$1),"")</f>
        <v>#N/A N/A</v>
      </c>
      <c r="CV476" s="34" t="str">
        <f ca="1">IF($A476&lt;&gt;"",_xll.BCurveInt(_xll.BCurveStrip("S23","Curvedate",$A476),"Df.Mid",$A476+CV$1),"")</f>
        <v>#N/A N/A</v>
      </c>
      <c r="CW476" s="34" t="str">
        <f ca="1">IF($A476&lt;&gt;"",_xll.BCurveInt(_xll.BCurveStrip("S23","Curvedate",$A476),"Df.Mid",$A476+CW$1),"")</f>
        <v>#N/A N/A</v>
      </c>
      <c r="CX476" s="34" t="str">
        <f ca="1">IF($A476&lt;&gt;"",_xll.BCurveInt(_xll.BCurveStrip("S23","Curvedate",$A476),"Df.Mid",$A476+CX$1),"")</f>
        <v>#N/A N/A</v>
      </c>
      <c r="CY476" s="34" t="str">
        <f ca="1">IF($A476&lt;&gt;"",_xll.BCurveInt(_xll.BCurveStrip("S23","Curvedate",$A476),"Df.Mid",$A476+CY$1),"")</f>
        <v>#N/A N/A</v>
      </c>
      <c r="CZ476" s="34" t="str">
        <f ca="1">IF($A476&lt;&gt;"",_xll.BCurveInt(_xll.BCurveStrip("S23","Curvedate",$A476),"Df.Mid",$A476+CZ$1),"")</f>
        <v>#N/A N/A</v>
      </c>
      <c r="DA476" s="34" t="str">
        <f ca="1">IF($A476&lt;&gt;"",_xll.BCurveInt(_xll.BCurveStrip("S23","Curvedate",$A476),"Df.Mid",$A476+DA$1),"")</f>
        <v>#N/A N/A</v>
      </c>
      <c r="DB476" s="34" t="str">
        <f ca="1">IF($A476&lt;&gt;"",_xll.BCurveInt(_xll.BCurveStrip("S23","Curvedate",$A476),"Df.Mid",$A476+DB$1),"")</f>
        <v>#N/A N/A</v>
      </c>
    </row>
    <row r="477" spans="1:106" x14ac:dyDescent="0.2">
      <c r="A477" s="13">
        <f t="shared" ca="1" si="7"/>
        <v>44937</v>
      </c>
      <c r="B477" s="34" t="str">
        <f ca="1">IF($A477&lt;&gt;"",_xll.BCurveInt(_xll.BCurveStrip("S23","Curvedate",$A477),"Df.Mid",$A477+B$1),"")</f>
        <v>#N/A N/A</v>
      </c>
      <c r="C477" s="34" t="str">
        <f ca="1">IF($A477&lt;&gt;"",_xll.BCurveInt(_xll.BCurveStrip("S23","Curvedate",$A477),"Df.Mid",$A477+C$1),"")</f>
        <v>#N/A N/A</v>
      </c>
      <c r="D477" s="34" t="str">
        <f ca="1">IF($A477&lt;&gt;"",_xll.BCurveInt(_xll.BCurveStrip("S23","Curvedate",$A477),"Df.Mid",$A477+D$1),"")</f>
        <v>#N/A N/A</v>
      </c>
      <c r="E477" s="34" t="str">
        <f ca="1">IF($A477&lt;&gt;"",_xll.BCurveInt(_xll.BCurveStrip("S23","Curvedate",$A477),"Df.Mid",$A477+E$1),"")</f>
        <v>#N/A N/A</v>
      </c>
      <c r="F477" s="34" t="str">
        <f ca="1">IF($A477&lt;&gt;"",_xll.BCurveInt(_xll.BCurveStrip("S23","Curvedate",$A477),"Df.Mid",$A477+F$1),"")</f>
        <v>#N/A N/A</v>
      </c>
      <c r="G477" s="34" t="str">
        <f ca="1">IF($A477&lt;&gt;"",_xll.BCurveInt(_xll.BCurveStrip("S23","Curvedate",$A477),"Df.Mid",$A477+G$1),"")</f>
        <v>#N/A N/A</v>
      </c>
      <c r="H477" s="34" t="str">
        <f ca="1">IF($A477&lt;&gt;"",_xll.BCurveInt(_xll.BCurveStrip("S23","Curvedate",$A477),"Df.Mid",$A477+H$1),"")</f>
        <v>#N/A N/A</v>
      </c>
      <c r="I477" s="34" t="str">
        <f ca="1">IF($A477&lt;&gt;"",_xll.BCurveInt(_xll.BCurveStrip("S23","Curvedate",$A477),"Df.Mid",$A477+I$1),"")</f>
        <v>#N/A N/A</v>
      </c>
      <c r="J477" s="34" t="str">
        <f ca="1">IF($A477&lt;&gt;"",_xll.BCurveInt(_xll.BCurveStrip("S23","Curvedate",$A477),"Df.Mid",$A477+J$1),"")</f>
        <v>#N/A N/A</v>
      </c>
      <c r="K477" s="34" t="str">
        <f ca="1">IF($A477&lt;&gt;"",_xll.BCurveInt(_xll.BCurveStrip("S23","Curvedate",$A477),"Df.Mid",$A477+K$1),"")</f>
        <v>#N/A N/A</v>
      </c>
      <c r="L477" s="34" t="str">
        <f ca="1">IF($A477&lt;&gt;"",_xll.BCurveInt(_xll.BCurveStrip("S23","Curvedate",$A477),"Df.Mid",$A477+L$1),"")</f>
        <v>#N/A N/A</v>
      </c>
      <c r="M477" s="34" t="str">
        <f ca="1">IF($A477&lt;&gt;"",_xll.BCurveInt(_xll.BCurveStrip("S23","Curvedate",$A477),"Df.Mid",$A477+M$1),"")</f>
        <v>#N/A N/A</v>
      </c>
      <c r="N477" s="34" t="str">
        <f ca="1">IF($A477&lt;&gt;"",_xll.BCurveInt(_xll.BCurveStrip("S23","Curvedate",$A477),"Df.Mid",$A477+N$1),"")</f>
        <v>#N/A N/A</v>
      </c>
      <c r="O477" s="34" t="str">
        <f ca="1">IF($A477&lt;&gt;"",_xll.BCurveInt(_xll.BCurveStrip("S23","Curvedate",$A477),"Df.Mid",$A477+O$1),"")</f>
        <v>#N/A N/A</v>
      </c>
      <c r="P477" s="34" t="str">
        <f ca="1">IF($A477&lt;&gt;"",_xll.BCurveInt(_xll.BCurveStrip("S23","Curvedate",$A477),"Df.Mid",$A477+P$1),"")</f>
        <v>#N/A N/A</v>
      </c>
      <c r="Q477" s="34" t="str">
        <f ca="1">IF($A477&lt;&gt;"",_xll.BCurveInt(_xll.BCurveStrip("S23","Curvedate",$A477),"Df.Mid",$A477+Q$1),"")</f>
        <v>#N/A N/A</v>
      </c>
      <c r="R477" s="34" t="str">
        <f ca="1">IF($A477&lt;&gt;"",_xll.BCurveInt(_xll.BCurveStrip("S23","Curvedate",$A477),"Df.Mid",$A477+R$1),"")</f>
        <v>#N/A N/A</v>
      </c>
      <c r="S477" s="34" t="str">
        <f ca="1">IF($A477&lt;&gt;"",_xll.BCurveInt(_xll.BCurveStrip("S23","Curvedate",$A477),"Df.Mid",$A477+S$1),"")</f>
        <v>#N/A N/A</v>
      </c>
      <c r="T477" s="34" t="str">
        <f ca="1">IF($A477&lt;&gt;"",_xll.BCurveInt(_xll.BCurveStrip("S23","Curvedate",$A477),"Df.Mid",$A477+T$1),"")</f>
        <v>#N/A N/A</v>
      </c>
      <c r="U477" s="34" t="str">
        <f ca="1">IF($A477&lt;&gt;"",_xll.BCurveInt(_xll.BCurveStrip("S23","Curvedate",$A477),"Df.Mid",$A477+U$1),"")</f>
        <v>#N/A N/A</v>
      </c>
      <c r="V477" s="34" t="str">
        <f ca="1">IF($A477&lt;&gt;"",_xll.BCurveInt(_xll.BCurveStrip("S23","Curvedate",$A477),"Df.Mid",$A477+V$1),"")</f>
        <v>#N/A N/A</v>
      </c>
      <c r="W477" s="34" t="str">
        <f ca="1">IF($A477&lt;&gt;"",_xll.BCurveInt(_xll.BCurveStrip("S23","Curvedate",$A477),"Df.Mid",$A477+W$1),"")</f>
        <v>#N/A N/A</v>
      </c>
      <c r="X477" s="34" t="str">
        <f ca="1">IF($A477&lt;&gt;"",_xll.BCurveInt(_xll.BCurveStrip("S23","Curvedate",$A477),"Df.Mid",$A477+X$1),"")</f>
        <v>#N/A N/A</v>
      </c>
      <c r="Y477" s="34" t="str">
        <f ca="1">IF($A477&lt;&gt;"",_xll.BCurveInt(_xll.BCurveStrip("S23","Curvedate",$A477),"Df.Mid",$A477+Y$1),"")</f>
        <v>#N/A N/A</v>
      </c>
      <c r="Z477" s="34" t="str">
        <f ca="1">IF($A477&lt;&gt;"",_xll.BCurveInt(_xll.BCurveStrip("S23","Curvedate",$A477),"Df.Mid",$A477+Z$1),"")</f>
        <v>#N/A N/A</v>
      </c>
      <c r="AA477" s="34" t="str">
        <f ca="1">IF($A477&lt;&gt;"",_xll.BCurveInt(_xll.BCurveStrip("S23","Curvedate",$A477),"Df.Mid",$A477+AA$1),"")</f>
        <v>#N/A N/A</v>
      </c>
      <c r="AB477" s="34" t="str">
        <f ca="1">IF($A477&lt;&gt;"",_xll.BCurveInt(_xll.BCurveStrip("S23","Curvedate",$A477),"Df.Mid",$A477+AB$1),"")</f>
        <v>#N/A N/A</v>
      </c>
      <c r="AC477" s="34" t="str">
        <f ca="1">IF($A477&lt;&gt;"",_xll.BCurveInt(_xll.BCurveStrip("S23","Curvedate",$A477),"Df.Mid",$A477+AC$1),"")</f>
        <v>#N/A N/A</v>
      </c>
      <c r="AD477" s="34" t="str">
        <f ca="1">IF($A477&lt;&gt;"",_xll.BCurveInt(_xll.BCurveStrip("S23","Curvedate",$A477),"Df.Mid",$A477+AD$1),"")</f>
        <v>#N/A N/A</v>
      </c>
      <c r="AE477" s="34" t="str">
        <f ca="1">IF($A477&lt;&gt;"",_xll.BCurveInt(_xll.BCurveStrip("S23","Curvedate",$A477),"Df.Mid",$A477+AE$1),"")</f>
        <v>#N/A N/A</v>
      </c>
      <c r="AF477" s="34" t="str">
        <f ca="1">IF($A477&lt;&gt;"",_xll.BCurveInt(_xll.BCurveStrip("S23","Curvedate",$A477),"Df.Mid",$A477+AF$1),"")</f>
        <v>#N/A N/A</v>
      </c>
      <c r="AG477" s="34" t="str">
        <f ca="1">IF($A477&lt;&gt;"",_xll.BCurveInt(_xll.BCurveStrip("S23","Curvedate",$A477),"Df.Mid",$A477+AG$1),"")</f>
        <v>#N/A N/A</v>
      </c>
      <c r="AH477" s="34" t="str">
        <f ca="1">IF($A477&lt;&gt;"",_xll.BCurveInt(_xll.BCurveStrip("S23","Curvedate",$A477),"Df.Mid",$A477+AH$1),"")</f>
        <v>#N/A N/A</v>
      </c>
      <c r="AI477" s="34" t="str">
        <f ca="1">IF($A477&lt;&gt;"",_xll.BCurveInt(_xll.BCurveStrip("S23","Curvedate",$A477),"Df.Mid",$A477+AI$1),"")</f>
        <v>#N/A N/A</v>
      </c>
      <c r="AJ477" s="34" t="str">
        <f ca="1">IF($A477&lt;&gt;"",_xll.BCurveInt(_xll.BCurveStrip("S23","Curvedate",$A477),"Df.Mid",$A477+AJ$1),"")</f>
        <v>#N/A N/A</v>
      </c>
      <c r="AK477" s="34" t="str">
        <f ca="1">IF($A477&lt;&gt;"",_xll.BCurveInt(_xll.BCurveStrip("S23","Curvedate",$A477),"Df.Mid",$A477+AK$1),"")</f>
        <v>#N/A N/A</v>
      </c>
      <c r="AL477" s="34" t="str">
        <f ca="1">IF($A477&lt;&gt;"",_xll.BCurveInt(_xll.BCurveStrip("S23","Curvedate",$A477),"Df.Mid",$A477+AL$1),"")</f>
        <v>#N/A N/A</v>
      </c>
      <c r="AM477" s="34" t="str">
        <f ca="1">IF($A477&lt;&gt;"",_xll.BCurveInt(_xll.BCurveStrip("S23","Curvedate",$A477),"Df.Mid",$A477+AM$1),"")</f>
        <v>#N/A N/A</v>
      </c>
      <c r="AN477" s="34" t="str">
        <f ca="1">IF($A477&lt;&gt;"",_xll.BCurveInt(_xll.BCurveStrip("S23","Curvedate",$A477),"Df.Mid",$A477+AN$1),"")</f>
        <v>#N/A N/A</v>
      </c>
      <c r="AO477" s="34" t="str">
        <f ca="1">IF($A477&lt;&gt;"",_xll.BCurveInt(_xll.BCurveStrip("S23","Curvedate",$A477),"Df.Mid",$A477+AO$1),"")</f>
        <v>#N/A N/A</v>
      </c>
      <c r="AP477" s="34" t="str">
        <f ca="1">IF($A477&lt;&gt;"",_xll.BCurveInt(_xll.BCurveStrip("S23","Curvedate",$A477),"Df.Mid",$A477+AP$1),"")</f>
        <v>#N/A N/A</v>
      </c>
      <c r="AQ477" s="34" t="str">
        <f ca="1">IF($A477&lt;&gt;"",_xll.BCurveInt(_xll.BCurveStrip("S23","Curvedate",$A477),"Df.Mid",$A477+AQ$1),"")</f>
        <v>#N/A N/A</v>
      </c>
      <c r="AR477" s="34" t="str">
        <f ca="1">IF($A477&lt;&gt;"",_xll.BCurveInt(_xll.BCurveStrip("S23","Curvedate",$A477),"Df.Mid",$A477+AR$1),"")</f>
        <v>#N/A N/A</v>
      </c>
      <c r="AS477" s="34" t="str">
        <f ca="1">IF($A477&lt;&gt;"",_xll.BCurveInt(_xll.BCurveStrip("S23","Curvedate",$A477),"Df.Mid",$A477+AS$1),"")</f>
        <v>#N/A N/A</v>
      </c>
      <c r="AT477" s="34" t="str">
        <f ca="1">IF($A477&lt;&gt;"",_xll.BCurveInt(_xll.BCurveStrip("S23","Curvedate",$A477),"Df.Mid",$A477+AT$1),"")</f>
        <v>#N/A N/A</v>
      </c>
      <c r="AU477" s="34" t="str">
        <f ca="1">IF($A477&lt;&gt;"",_xll.BCurveInt(_xll.BCurveStrip("S23","Curvedate",$A477),"Df.Mid",$A477+AU$1),"")</f>
        <v>#N/A N/A</v>
      </c>
      <c r="AV477" s="34" t="str">
        <f ca="1">IF($A477&lt;&gt;"",_xll.BCurveInt(_xll.BCurveStrip("S23","Curvedate",$A477),"Df.Mid",$A477+AV$1),"")</f>
        <v>#N/A N/A</v>
      </c>
      <c r="AW477" s="34" t="str">
        <f ca="1">IF($A477&lt;&gt;"",_xll.BCurveInt(_xll.BCurveStrip("S23","Curvedate",$A477),"Df.Mid",$A477+AW$1),"")</f>
        <v>#N/A N/A</v>
      </c>
      <c r="AX477" s="34" t="str">
        <f ca="1">IF($A477&lt;&gt;"",_xll.BCurveInt(_xll.BCurveStrip("S23","Curvedate",$A477),"Df.Mid",$A477+AX$1),"")</f>
        <v>#N/A N/A</v>
      </c>
      <c r="AY477" s="34" t="str">
        <f ca="1">IF($A477&lt;&gt;"",_xll.BCurveInt(_xll.BCurveStrip("S23","Curvedate",$A477),"Df.Mid",$A477+AY$1),"")</f>
        <v>#N/A N/A</v>
      </c>
      <c r="AZ477" s="34" t="str">
        <f ca="1">IF($A477&lt;&gt;"",_xll.BCurveInt(_xll.BCurveStrip("S23","Curvedate",$A477),"Df.Mid",$A477+AZ$1),"")</f>
        <v>#N/A N/A</v>
      </c>
      <c r="BA477" s="34" t="str">
        <f ca="1">IF($A477&lt;&gt;"",_xll.BCurveInt(_xll.BCurveStrip("S23","Curvedate",$A477),"Df.Mid",$A477+BA$1),"")</f>
        <v>#N/A N/A</v>
      </c>
      <c r="BB477" s="34" t="str">
        <f ca="1">IF($A477&lt;&gt;"",_xll.BCurveInt(_xll.BCurveStrip("S23","Curvedate",$A477),"Df.Mid",$A477+BB$1),"")</f>
        <v>#N/A N/A</v>
      </c>
      <c r="BC477" s="34" t="str">
        <f ca="1">IF($A477&lt;&gt;"",_xll.BCurveInt(_xll.BCurveStrip("S23","Curvedate",$A477),"Df.Mid",$A477+BC$1),"")</f>
        <v>#N/A N/A</v>
      </c>
      <c r="BD477" s="34" t="str">
        <f ca="1">IF($A477&lt;&gt;"",_xll.BCurveInt(_xll.BCurveStrip("S23","Curvedate",$A477),"Df.Mid",$A477+BD$1),"")</f>
        <v>#N/A N/A</v>
      </c>
      <c r="BE477" s="34" t="str">
        <f ca="1">IF($A477&lt;&gt;"",_xll.BCurveInt(_xll.BCurveStrip("S23","Curvedate",$A477),"Df.Mid",$A477+BE$1),"")</f>
        <v>#N/A N/A</v>
      </c>
      <c r="BF477" s="34" t="str">
        <f ca="1">IF($A477&lt;&gt;"",_xll.BCurveInt(_xll.BCurveStrip("S23","Curvedate",$A477),"Df.Mid",$A477+BF$1),"")</f>
        <v>#N/A N/A</v>
      </c>
      <c r="BG477" s="34" t="str">
        <f ca="1">IF($A477&lt;&gt;"",_xll.BCurveInt(_xll.BCurveStrip("S23","Curvedate",$A477),"Df.Mid",$A477+BG$1),"")</f>
        <v>#N/A N/A</v>
      </c>
      <c r="BH477" s="34" t="str">
        <f ca="1">IF($A477&lt;&gt;"",_xll.BCurveInt(_xll.BCurveStrip("S23","Curvedate",$A477),"Df.Mid",$A477+BH$1),"")</f>
        <v>#N/A N/A</v>
      </c>
      <c r="BI477" s="34" t="str">
        <f ca="1">IF($A477&lt;&gt;"",_xll.BCurveInt(_xll.BCurveStrip("S23","Curvedate",$A477),"Df.Mid",$A477+BI$1),"")</f>
        <v>#N/A N/A</v>
      </c>
      <c r="BJ477" s="34" t="str">
        <f ca="1">IF($A477&lt;&gt;"",_xll.BCurveInt(_xll.BCurveStrip("S23","Curvedate",$A477),"Df.Mid",$A477+BJ$1),"")</f>
        <v>#N/A N/A</v>
      </c>
      <c r="BK477" s="34" t="str">
        <f ca="1">IF($A477&lt;&gt;"",_xll.BCurveInt(_xll.BCurveStrip("S23","Curvedate",$A477),"Df.Mid",$A477+BK$1),"")</f>
        <v>#N/A N/A</v>
      </c>
      <c r="BL477" s="34" t="str">
        <f ca="1">IF($A477&lt;&gt;"",_xll.BCurveInt(_xll.BCurveStrip("S23","Curvedate",$A477),"Df.Mid",$A477+BL$1),"")</f>
        <v>#N/A N/A</v>
      </c>
      <c r="BM477" s="34" t="str">
        <f ca="1">IF($A477&lt;&gt;"",_xll.BCurveInt(_xll.BCurveStrip("S23","Curvedate",$A477),"Df.Mid",$A477+BM$1),"")</f>
        <v>#N/A N/A</v>
      </c>
      <c r="BN477" s="34" t="str">
        <f ca="1">IF($A477&lt;&gt;"",_xll.BCurveInt(_xll.BCurveStrip("S23","Curvedate",$A477),"Df.Mid",$A477+BN$1),"")</f>
        <v>#N/A N/A</v>
      </c>
      <c r="BO477" s="34" t="str">
        <f ca="1">IF($A477&lt;&gt;"",_xll.BCurveInt(_xll.BCurveStrip("S23","Curvedate",$A477),"Df.Mid",$A477+BO$1),"")</f>
        <v>#N/A N/A</v>
      </c>
      <c r="BP477" s="34" t="str">
        <f ca="1">IF($A477&lt;&gt;"",_xll.BCurveInt(_xll.BCurveStrip("S23","Curvedate",$A477),"Df.Mid",$A477+BP$1),"")</f>
        <v>#N/A N/A</v>
      </c>
      <c r="BQ477" s="34" t="str">
        <f ca="1">IF($A477&lt;&gt;"",_xll.BCurveInt(_xll.BCurveStrip("S23","Curvedate",$A477),"Df.Mid",$A477+BQ$1),"")</f>
        <v>#N/A N/A</v>
      </c>
      <c r="BR477" s="34" t="str">
        <f ca="1">IF($A477&lt;&gt;"",_xll.BCurveInt(_xll.BCurveStrip("S23","Curvedate",$A477),"Df.Mid",$A477+BR$1),"")</f>
        <v>#N/A N/A</v>
      </c>
      <c r="BS477" s="34" t="str">
        <f ca="1">IF($A477&lt;&gt;"",_xll.BCurveInt(_xll.BCurveStrip("S23","Curvedate",$A477),"Df.Mid",$A477+BS$1),"")</f>
        <v>#N/A N/A</v>
      </c>
      <c r="BT477" s="34" t="str">
        <f ca="1">IF($A477&lt;&gt;"",_xll.BCurveInt(_xll.BCurveStrip("S23","Curvedate",$A477),"Df.Mid",$A477+BT$1),"")</f>
        <v>#N/A N/A</v>
      </c>
      <c r="BU477" s="34" t="str">
        <f ca="1">IF($A477&lt;&gt;"",_xll.BCurveInt(_xll.BCurveStrip("S23","Curvedate",$A477),"Df.Mid",$A477+BU$1),"")</f>
        <v>#N/A N/A</v>
      </c>
      <c r="BV477" s="34" t="str">
        <f ca="1">IF($A477&lt;&gt;"",_xll.BCurveInt(_xll.BCurveStrip("S23","Curvedate",$A477),"Df.Mid",$A477+BV$1),"")</f>
        <v>#N/A N/A</v>
      </c>
      <c r="BW477" s="34" t="str">
        <f ca="1">IF($A477&lt;&gt;"",_xll.BCurveInt(_xll.BCurveStrip("S23","Curvedate",$A477),"Df.Mid",$A477+BW$1),"")</f>
        <v>#N/A N/A</v>
      </c>
      <c r="BX477" s="34" t="str">
        <f ca="1">IF($A477&lt;&gt;"",_xll.BCurveInt(_xll.BCurveStrip("S23","Curvedate",$A477),"Df.Mid",$A477+BX$1),"")</f>
        <v>#N/A N/A</v>
      </c>
      <c r="BY477" s="34" t="str">
        <f ca="1">IF($A477&lt;&gt;"",_xll.BCurveInt(_xll.BCurveStrip("S23","Curvedate",$A477),"Df.Mid",$A477+BY$1),"")</f>
        <v>#N/A N/A</v>
      </c>
      <c r="BZ477" s="34" t="str">
        <f ca="1">IF($A477&lt;&gt;"",_xll.BCurveInt(_xll.BCurveStrip("S23","Curvedate",$A477),"Df.Mid",$A477+BZ$1),"")</f>
        <v>#N/A N/A</v>
      </c>
      <c r="CA477" s="34" t="str">
        <f ca="1">IF($A477&lt;&gt;"",_xll.BCurveInt(_xll.BCurveStrip("S23","Curvedate",$A477),"Df.Mid",$A477+CA$1),"")</f>
        <v>#N/A N/A</v>
      </c>
      <c r="CB477" s="34" t="str">
        <f ca="1">IF($A477&lt;&gt;"",_xll.BCurveInt(_xll.BCurveStrip("S23","Curvedate",$A477),"Df.Mid",$A477+CB$1),"")</f>
        <v>#N/A N/A</v>
      </c>
      <c r="CC477" s="34" t="str">
        <f ca="1">IF($A477&lt;&gt;"",_xll.BCurveInt(_xll.BCurveStrip("S23","Curvedate",$A477),"Df.Mid",$A477+CC$1),"")</f>
        <v>#N/A N/A</v>
      </c>
      <c r="CD477" s="34" t="str">
        <f ca="1">IF($A477&lt;&gt;"",_xll.BCurveInt(_xll.BCurveStrip("S23","Curvedate",$A477),"Df.Mid",$A477+CD$1),"")</f>
        <v>#N/A N/A</v>
      </c>
      <c r="CE477" s="34" t="str">
        <f ca="1">IF($A477&lt;&gt;"",_xll.BCurveInt(_xll.BCurveStrip("S23","Curvedate",$A477),"Df.Mid",$A477+CE$1),"")</f>
        <v>#N/A N/A</v>
      </c>
      <c r="CF477" s="34" t="str">
        <f ca="1">IF($A477&lt;&gt;"",_xll.BCurveInt(_xll.BCurveStrip("S23","Curvedate",$A477),"Df.Mid",$A477+CF$1),"")</f>
        <v>#N/A N/A</v>
      </c>
      <c r="CG477" s="34" t="str">
        <f ca="1">IF($A477&lt;&gt;"",_xll.BCurveInt(_xll.BCurveStrip("S23","Curvedate",$A477),"Df.Mid",$A477+CG$1),"")</f>
        <v>#N/A N/A</v>
      </c>
      <c r="CH477" s="34" t="str">
        <f ca="1">IF($A477&lt;&gt;"",_xll.BCurveInt(_xll.BCurveStrip("S23","Curvedate",$A477),"Df.Mid",$A477+CH$1),"")</f>
        <v>#N/A N/A</v>
      </c>
      <c r="CI477" s="34" t="str">
        <f ca="1">IF($A477&lt;&gt;"",_xll.BCurveInt(_xll.BCurveStrip("S23","Curvedate",$A477),"Df.Mid",$A477+CI$1),"")</f>
        <v>#N/A N/A</v>
      </c>
      <c r="CJ477" s="34" t="str">
        <f ca="1">IF($A477&lt;&gt;"",_xll.BCurveInt(_xll.BCurveStrip("S23","Curvedate",$A477),"Df.Mid",$A477+CJ$1),"")</f>
        <v>#N/A N/A</v>
      </c>
      <c r="CK477" s="34" t="str">
        <f ca="1">IF($A477&lt;&gt;"",_xll.BCurveInt(_xll.BCurveStrip("S23","Curvedate",$A477),"Df.Mid",$A477+CK$1),"")</f>
        <v>#N/A N/A</v>
      </c>
      <c r="CL477" s="34" t="str">
        <f ca="1">IF($A477&lt;&gt;"",_xll.BCurveInt(_xll.BCurveStrip("S23","Curvedate",$A477),"Df.Mid",$A477+CL$1),"")</f>
        <v>#N/A N/A</v>
      </c>
      <c r="CM477" s="34" t="str">
        <f ca="1">IF($A477&lt;&gt;"",_xll.BCurveInt(_xll.BCurveStrip("S23","Curvedate",$A477),"Df.Mid",$A477+CM$1),"")</f>
        <v>#N/A N/A</v>
      </c>
      <c r="CN477" s="34" t="str">
        <f ca="1">IF($A477&lt;&gt;"",_xll.BCurveInt(_xll.BCurveStrip("S23","Curvedate",$A477),"Df.Mid",$A477+CN$1),"")</f>
        <v>#N/A N/A</v>
      </c>
      <c r="CO477" s="34" t="str">
        <f ca="1">IF($A477&lt;&gt;"",_xll.BCurveInt(_xll.BCurveStrip("S23","Curvedate",$A477),"Df.Mid",$A477+CO$1),"")</f>
        <v>#N/A N/A</v>
      </c>
      <c r="CP477" s="34" t="str">
        <f ca="1">IF($A477&lt;&gt;"",_xll.BCurveInt(_xll.BCurveStrip("S23","Curvedate",$A477),"Df.Mid",$A477+CP$1),"")</f>
        <v>#N/A N/A</v>
      </c>
      <c r="CQ477" s="34" t="str">
        <f ca="1">IF($A477&lt;&gt;"",_xll.BCurveInt(_xll.BCurveStrip("S23","Curvedate",$A477),"Df.Mid",$A477+CQ$1),"")</f>
        <v>#N/A N/A</v>
      </c>
      <c r="CR477" s="34" t="str">
        <f ca="1">IF($A477&lt;&gt;"",_xll.BCurveInt(_xll.BCurveStrip("S23","Curvedate",$A477),"Df.Mid",$A477+CR$1),"")</f>
        <v>#N/A N/A</v>
      </c>
      <c r="CS477" s="34" t="str">
        <f ca="1">IF($A477&lt;&gt;"",_xll.BCurveInt(_xll.BCurveStrip("S23","Curvedate",$A477),"Df.Mid",$A477+CS$1),"")</f>
        <v>#N/A N/A</v>
      </c>
      <c r="CT477" s="34" t="str">
        <f ca="1">IF($A477&lt;&gt;"",_xll.BCurveInt(_xll.BCurveStrip("S23","Curvedate",$A477),"Df.Mid",$A477+CT$1),"")</f>
        <v>#N/A N/A</v>
      </c>
      <c r="CU477" s="34" t="str">
        <f ca="1">IF($A477&lt;&gt;"",_xll.BCurveInt(_xll.BCurveStrip("S23","Curvedate",$A477),"Df.Mid",$A477+CU$1),"")</f>
        <v>#N/A N/A</v>
      </c>
      <c r="CV477" s="34" t="str">
        <f ca="1">IF($A477&lt;&gt;"",_xll.BCurveInt(_xll.BCurveStrip("S23","Curvedate",$A477),"Df.Mid",$A477+CV$1),"")</f>
        <v>#N/A N/A</v>
      </c>
      <c r="CW477" s="34" t="str">
        <f ca="1">IF($A477&lt;&gt;"",_xll.BCurveInt(_xll.BCurveStrip("S23","Curvedate",$A477),"Df.Mid",$A477+CW$1),"")</f>
        <v>#N/A N/A</v>
      </c>
      <c r="CX477" s="34" t="str">
        <f ca="1">IF($A477&lt;&gt;"",_xll.BCurveInt(_xll.BCurveStrip("S23","Curvedate",$A477),"Df.Mid",$A477+CX$1),"")</f>
        <v>#N/A N/A</v>
      </c>
      <c r="CY477" s="34" t="str">
        <f ca="1">IF($A477&lt;&gt;"",_xll.BCurveInt(_xll.BCurveStrip("S23","Curvedate",$A477),"Df.Mid",$A477+CY$1),"")</f>
        <v>#N/A N/A</v>
      </c>
      <c r="CZ477" s="34" t="str">
        <f ca="1">IF($A477&lt;&gt;"",_xll.BCurveInt(_xll.BCurveStrip("S23","Curvedate",$A477),"Df.Mid",$A477+CZ$1),"")</f>
        <v>#N/A N/A</v>
      </c>
      <c r="DA477" s="34" t="str">
        <f ca="1">IF($A477&lt;&gt;"",_xll.BCurveInt(_xll.BCurveStrip("S23","Curvedate",$A477),"Df.Mid",$A477+DA$1),"")</f>
        <v>#N/A N/A</v>
      </c>
      <c r="DB477" s="34" t="str">
        <f ca="1">IF($A477&lt;&gt;"",_xll.BCurveInt(_xll.BCurveStrip("S23","Curvedate",$A477),"Df.Mid",$A477+DB$1),"")</f>
        <v>#N/A N/A</v>
      </c>
    </row>
    <row r="478" spans="1:106" x14ac:dyDescent="0.2">
      <c r="A478" s="13">
        <f t="shared" ca="1" si="7"/>
        <v>44938</v>
      </c>
      <c r="B478" s="34" t="str">
        <f ca="1">IF($A478&lt;&gt;"",_xll.BCurveInt(_xll.BCurveStrip("S23","Curvedate",$A478),"Df.Mid",$A478+B$1),"")</f>
        <v>#N/A N/A</v>
      </c>
      <c r="C478" s="34" t="str">
        <f ca="1">IF($A478&lt;&gt;"",_xll.BCurveInt(_xll.BCurveStrip("S23","Curvedate",$A478),"Df.Mid",$A478+C$1),"")</f>
        <v>#N/A N/A</v>
      </c>
      <c r="D478" s="34" t="str">
        <f ca="1">IF($A478&lt;&gt;"",_xll.BCurveInt(_xll.BCurveStrip("S23","Curvedate",$A478),"Df.Mid",$A478+D$1),"")</f>
        <v>#N/A N/A</v>
      </c>
      <c r="E478" s="34" t="str">
        <f ca="1">IF($A478&lt;&gt;"",_xll.BCurveInt(_xll.BCurveStrip("S23","Curvedate",$A478),"Df.Mid",$A478+E$1),"")</f>
        <v>#N/A N/A</v>
      </c>
      <c r="F478" s="34" t="str">
        <f ca="1">IF($A478&lt;&gt;"",_xll.BCurveInt(_xll.BCurveStrip("S23","Curvedate",$A478),"Df.Mid",$A478+F$1),"")</f>
        <v>#N/A N/A</v>
      </c>
      <c r="G478" s="34" t="str">
        <f ca="1">IF($A478&lt;&gt;"",_xll.BCurveInt(_xll.BCurveStrip("S23","Curvedate",$A478),"Df.Mid",$A478+G$1),"")</f>
        <v>#N/A N/A</v>
      </c>
      <c r="H478" s="34" t="str">
        <f ca="1">IF($A478&lt;&gt;"",_xll.BCurveInt(_xll.BCurveStrip("S23","Curvedate",$A478),"Df.Mid",$A478+H$1),"")</f>
        <v>#N/A N/A</v>
      </c>
      <c r="I478" s="34" t="str">
        <f ca="1">IF($A478&lt;&gt;"",_xll.BCurveInt(_xll.BCurveStrip("S23","Curvedate",$A478),"Df.Mid",$A478+I$1),"")</f>
        <v>#N/A N/A</v>
      </c>
      <c r="J478" s="34" t="str">
        <f ca="1">IF($A478&lt;&gt;"",_xll.BCurveInt(_xll.BCurveStrip("S23","Curvedate",$A478),"Df.Mid",$A478+J$1),"")</f>
        <v>#N/A N/A</v>
      </c>
      <c r="K478" s="34" t="str">
        <f ca="1">IF($A478&lt;&gt;"",_xll.BCurveInt(_xll.BCurveStrip("S23","Curvedate",$A478),"Df.Mid",$A478+K$1),"")</f>
        <v>#N/A N/A</v>
      </c>
      <c r="L478" s="34" t="str">
        <f ca="1">IF($A478&lt;&gt;"",_xll.BCurveInt(_xll.BCurveStrip("S23","Curvedate",$A478),"Df.Mid",$A478+L$1),"")</f>
        <v>#N/A N/A</v>
      </c>
      <c r="M478" s="34" t="str">
        <f ca="1">IF($A478&lt;&gt;"",_xll.BCurveInt(_xll.BCurveStrip("S23","Curvedate",$A478),"Df.Mid",$A478+M$1),"")</f>
        <v>#N/A N/A</v>
      </c>
      <c r="N478" s="34" t="str">
        <f ca="1">IF($A478&lt;&gt;"",_xll.BCurveInt(_xll.BCurveStrip("S23","Curvedate",$A478),"Df.Mid",$A478+N$1),"")</f>
        <v>#N/A N/A</v>
      </c>
      <c r="O478" s="34" t="str">
        <f ca="1">IF($A478&lt;&gt;"",_xll.BCurveInt(_xll.BCurveStrip("S23","Curvedate",$A478),"Df.Mid",$A478+O$1),"")</f>
        <v>#N/A N/A</v>
      </c>
      <c r="P478" s="34" t="str">
        <f ca="1">IF($A478&lt;&gt;"",_xll.BCurveInt(_xll.BCurveStrip("S23","Curvedate",$A478),"Df.Mid",$A478+P$1),"")</f>
        <v>#N/A N/A</v>
      </c>
      <c r="Q478" s="34" t="str">
        <f ca="1">IF($A478&lt;&gt;"",_xll.BCurveInt(_xll.BCurveStrip("S23","Curvedate",$A478),"Df.Mid",$A478+Q$1),"")</f>
        <v>#N/A N/A</v>
      </c>
      <c r="R478" s="34" t="str">
        <f ca="1">IF($A478&lt;&gt;"",_xll.BCurveInt(_xll.BCurveStrip("S23","Curvedate",$A478),"Df.Mid",$A478+R$1),"")</f>
        <v>#N/A N/A</v>
      </c>
      <c r="S478" s="34" t="str">
        <f ca="1">IF($A478&lt;&gt;"",_xll.BCurveInt(_xll.BCurveStrip("S23","Curvedate",$A478),"Df.Mid",$A478+S$1),"")</f>
        <v>#N/A N/A</v>
      </c>
      <c r="T478" s="34" t="str">
        <f ca="1">IF($A478&lt;&gt;"",_xll.BCurveInt(_xll.BCurveStrip("S23","Curvedate",$A478),"Df.Mid",$A478+T$1),"")</f>
        <v>#N/A N/A</v>
      </c>
      <c r="U478" s="34" t="str">
        <f ca="1">IF($A478&lt;&gt;"",_xll.BCurveInt(_xll.BCurveStrip("S23","Curvedate",$A478),"Df.Mid",$A478+U$1),"")</f>
        <v>#N/A N/A</v>
      </c>
      <c r="V478" s="34" t="str">
        <f ca="1">IF($A478&lt;&gt;"",_xll.BCurveInt(_xll.BCurveStrip("S23","Curvedate",$A478),"Df.Mid",$A478+V$1),"")</f>
        <v>#N/A N/A</v>
      </c>
      <c r="W478" s="34" t="str">
        <f ca="1">IF($A478&lt;&gt;"",_xll.BCurveInt(_xll.BCurveStrip("S23","Curvedate",$A478),"Df.Mid",$A478+W$1),"")</f>
        <v>#N/A N/A</v>
      </c>
      <c r="X478" s="34" t="str">
        <f ca="1">IF($A478&lt;&gt;"",_xll.BCurveInt(_xll.BCurveStrip("S23","Curvedate",$A478),"Df.Mid",$A478+X$1),"")</f>
        <v>#N/A N/A</v>
      </c>
      <c r="Y478" s="34" t="str">
        <f ca="1">IF($A478&lt;&gt;"",_xll.BCurveInt(_xll.BCurveStrip("S23","Curvedate",$A478),"Df.Mid",$A478+Y$1),"")</f>
        <v>#N/A N/A</v>
      </c>
      <c r="Z478" s="34" t="str">
        <f ca="1">IF($A478&lt;&gt;"",_xll.BCurveInt(_xll.BCurveStrip("S23","Curvedate",$A478),"Df.Mid",$A478+Z$1),"")</f>
        <v>#N/A N/A</v>
      </c>
      <c r="AA478" s="34" t="str">
        <f ca="1">IF($A478&lt;&gt;"",_xll.BCurveInt(_xll.BCurveStrip("S23","Curvedate",$A478),"Df.Mid",$A478+AA$1),"")</f>
        <v>#N/A N/A</v>
      </c>
      <c r="AB478" s="34" t="str">
        <f ca="1">IF($A478&lt;&gt;"",_xll.BCurveInt(_xll.BCurveStrip("S23","Curvedate",$A478),"Df.Mid",$A478+AB$1),"")</f>
        <v>#N/A N/A</v>
      </c>
      <c r="AC478" s="34" t="str">
        <f ca="1">IF($A478&lt;&gt;"",_xll.BCurveInt(_xll.BCurveStrip("S23","Curvedate",$A478),"Df.Mid",$A478+AC$1),"")</f>
        <v>#N/A N/A</v>
      </c>
      <c r="AD478" s="34" t="str">
        <f ca="1">IF($A478&lt;&gt;"",_xll.BCurveInt(_xll.BCurveStrip("S23","Curvedate",$A478),"Df.Mid",$A478+AD$1),"")</f>
        <v>#N/A N/A</v>
      </c>
      <c r="AE478" s="34" t="str">
        <f ca="1">IF($A478&lt;&gt;"",_xll.BCurveInt(_xll.BCurveStrip("S23","Curvedate",$A478),"Df.Mid",$A478+AE$1),"")</f>
        <v>#N/A N/A</v>
      </c>
      <c r="AF478" s="34" t="str">
        <f ca="1">IF($A478&lt;&gt;"",_xll.BCurveInt(_xll.BCurveStrip("S23","Curvedate",$A478),"Df.Mid",$A478+AF$1),"")</f>
        <v>#N/A N/A</v>
      </c>
      <c r="AG478" s="34" t="str">
        <f ca="1">IF($A478&lt;&gt;"",_xll.BCurveInt(_xll.BCurveStrip("S23","Curvedate",$A478),"Df.Mid",$A478+AG$1),"")</f>
        <v>#N/A N/A</v>
      </c>
      <c r="AH478" s="34" t="str">
        <f ca="1">IF($A478&lt;&gt;"",_xll.BCurveInt(_xll.BCurveStrip("S23","Curvedate",$A478),"Df.Mid",$A478+AH$1),"")</f>
        <v>#N/A N/A</v>
      </c>
      <c r="AI478" s="34" t="str">
        <f ca="1">IF($A478&lt;&gt;"",_xll.BCurveInt(_xll.BCurveStrip("S23","Curvedate",$A478),"Df.Mid",$A478+AI$1),"")</f>
        <v>#N/A N/A</v>
      </c>
      <c r="AJ478" s="34" t="str">
        <f ca="1">IF($A478&lt;&gt;"",_xll.BCurveInt(_xll.BCurveStrip("S23","Curvedate",$A478),"Df.Mid",$A478+AJ$1),"")</f>
        <v>#N/A N/A</v>
      </c>
      <c r="AK478" s="34" t="str">
        <f ca="1">IF($A478&lt;&gt;"",_xll.BCurveInt(_xll.BCurveStrip("S23","Curvedate",$A478),"Df.Mid",$A478+AK$1),"")</f>
        <v>#N/A N/A</v>
      </c>
      <c r="AL478" s="34" t="str">
        <f ca="1">IF($A478&lt;&gt;"",_xll.BCurveInt(_xll.BCurveStrip("S23","Curvedate",$A478),"Df.Mid",$A478+AL$1),"")</f>
        <v>#N/A N/A</v>
      </c>
      <c r="AM478" s="34" t="str">
        <f ca="1">IF($A478&lt;&gt;"",_xll.BCurveInt(_xll.BCurveStrip("S23","Curvedate",$A478),"Df.Mid",$A478+AM$1),"")</f>
        <v>#N/A N/A</v>
      </c>
      <c r="AN478" s="34" t="str">
        <f ca="1">IF($A478&lt;&gt;"",_xll.BCurveInt(_xll.BCurveStrip("S23","Curvedate",$A478),"Df.Mid",$A478+AN$1),"")</f>
        <v>#N/A N/A</v>
      </c>
      <c r="AO478" s="34" t="str">
        <f ca="1">IF($A478&lt;&gt;"",_xll.BCurveInt(_xll.BCurveStrip("S23","Curvedate",$A478),"Df.Mid",$A478+AO$1),"")</f>
        <v>#N/A N/A</v>
      </c>
      <c r="AP478" s="34" t="str">
        <f ca="1">IF($A478&lt;&gt;"",_xll.BCurveInt(_xll.BCurveStrip("S23","Curvedate",$A478),"Df.Mid",$A478+AP$1),"")</f>
        <v>#N/A N/A</v>
      </c>
      <c r="AQ478" s="34" t="str">
        <f ca="1">IF($A478&lt;&gt;"",_xll.BCurveInt(_xll.BCurveStrip("S23","Curvedate",$A478),"Df.Mid",$A478+AQ$1),"")</f>
        <v>#N/A N/A</v>
      </c>
      <c r="AR478" s="34" t="str">
        <f ca="1">IF($A478&lt;&gt;"",_xll.BCurveInt(_xll.BCurveStrip("S23","Curvedate",$A478),"Df.Mid",$A478+AR$1),"")</f>
        <v>#N/A N/A</v>
      </c>
      <c r="AS478" s="34" t="str">
        <f ca="1">IF($A478&lt;&gt;"",_xll.BCurveInt(_xll.BCurveStrip("S23","Curvedate",$A478),"Df.Mid",$A478+AS$1),"")</f>
        <v>#N/A N/A</v>
      </c>
      <c r="AT478" s="34" t="str">
        <f ca="1">IF($A478&lt;&gt;"",_xll.BCurveInt(_xll.BCurveStrip("S23","Curvedate",$A478),"Df.Mid",$A478+AT$1),"")</f>
        <v>#N/A N/A</v>
      </c>
      <c r="AU478" s="34" t="str">
        <f ca="1">IF($A478&lt;&gt;"",_xll.BCurveInt(_xll.BCurveStrip("S23","Curvedate",$A478),"Df.Mid",$A478+AU$1),"")</f>
        <v>#N/A N/A</v>
      </c>
      <c r="AV478" s="34" t="str">
        <f ca="1">IF($A478&lt;&gt;"",_xll.BCurveInt(_xll.BCurveStrip("S23","Curvedate",$A478),"Df.Mid",$A478+AV$1),"")</f>
        <v>#N/A N/A</v>
      </c>
      <c r="AW478" s="34" t="str">
        <f ca="1">IF($A478&lt;&gt;"",_xll.BCurveInt(_xll.BCurveStrip("S23","Curvedate",$A478),"Df.Mid",$A478+AW$1),"")</f>
        <v>#N/A N/A</v>
      </c>
      <c r="AX478" s="34" t="str">
        <f ca="1">IF($A478&lt;&gt;"",_xll.BCurveInt(_xll.BCurveStrip("S23","Curvedate",$A478),"Df.Mid",$A478+AX$1),"")</f>
        <v>#N/A N/A</v>
      </c>
      <c r="AY478" s="34" t="str">
        <f ca="1">IF($A478&lt;&gt;"",_xll.BCurveInt(_xll.BCurveStrip("S23","Curvedate",$A478),"Df.Mid",$A478+AY$1),"")</f>
        <v>#N/A N/A</v>
      </c>
      <c r="AZ478" s="34" t="str">
        <f ca="1">IF($A478&lt;&gt;"",_xll.BCurveInt(_xll.BCurveStrip("S23","Curvedate",$A478),"Df.Mid",$A478+AZ$1),"")</f>
        <v>#N/A N/A</v>
      </c>
      <c r="BA478" s="34" t="str">
        <f ca="1">IF($A478&lt;&gt;"",_xll.BCurveInt(_xll.BCurveStrip("S23","Curvedate",$A478),"Df.Mid",$A478+BA$1),"")</f>
        <v>#N/A N/A</v>
      </c>
      <c r="BB478" s="34" t="str">
        <f ca="1">IF($A478&lt;&gt;"",_xll.BCurveInt(_xll.BCurveStrip("S23","Curvedate",$A478),"Df.Mid",$A478+BB$1),"")</f>
        <v>#N/A N/A</v>
      </c>
      <c r="BC478" s="34" t="str">
        <f ca="1">IF($A478&lt;&gt;"",_xll.BCurveInt(_xll.BCurveStrip("S23","Curvedate",$A478),"Df.Mid",$A478+BC$1),"")</f>
        <v>#N/A N/A</v>
      </c>
      <c r="BD478" s="34" t="str">
        <f ca="1">IF($A478&lt;&gt;"",_xll.BCurveInt(_xll.BCurveStrip("S23","Curvedate",$A478),"Df.Mid",$A478+BD$1),"")</f>
        <v>#N/A N/A</v>
      </c>
      <c r="BE478" s="34" t="str">
        <f ca="1">IF($A478&lt;&gt;"",_xll.BCurveInt(_xll.BCurveStrip("S23","Curvedate",$A478),"Df.Mid",$A478+BE$1),"")</f>
        <v>#N/A N/A</v>
      </c>
      <c r="BF478" s="34" t="str">
        <f ca="1">IF($A478&lt;&gt;"",_xll.BCurveInt(_xll.BCurveStrip("S23","Curvedate",$A478),"Df.Mid",$A478+BF$1),"")</f>
        <v>#N/A N/A</v>
      </c>
      <c r="BG478" s="34" t="str">
        <f ca="1">IF($A478&lt;&gt;"",_xll.BCurveInt(_xll.BCurveStrip("S23","Curvedate",$A478),"Df.Mid",$A478+BG$1),"")</f>
        <v>#N/A N/A</v>
      </c>
      <c r="BH478" s="34" t="str">
        <f ca="1">IF($A478&lt;&gt;"",_xll.BCurveInt(_xll.BCurveStrip("S23","Curvedate",$A478),"Df.Mid",$A478+BH$1),"")</f>
        <v>#N/A N/A</v>
      </c>
      <c r="BI478" s="34" t="str">
        <f ca="1">IF($A478&lt;&gt;"",_xll.BCurveInt(_xll.BCurveStrip("S23","Curvedate",$A478),"Df.Mid",$A478+BI$1),"")</f>
        <v>#N/A N/A</v>
      </c>
      <c r="BJ478" s="34" t="str">
        <f ca="1">IF($A478&lt;&gt;"",_xll.BCurveInt(_xll.BCurveStrip("S23","Curvedate",$A478),"Df.Mid",$A478+BJ$1),"")</f>
        <v>#N/A N/A</v>
      </c>
      <c r="BK478" s="34" t="str">
        <f ca="1">IF($A478&lt;&gt;"",_xll.BCurveInt(_xll.BCurveStrip("S23","Curvedate",$A478),"Df.Mid",$A478+BK$1),"")</f>
        <v>#N/A N/A</v>
      </c>
      <c r="BL478" s="34" t="str">
        <f ca="1">IF($A478&lt;&gt;"",_xll.BCurveInt(_xll.BCurveStrip("S23","Curvedate",$A478),"Df.Mid",$A478+BL$1),"")</f>
        <v>#N/A N/A</v>
      </c>
      <c r="BM478" s="34" t="str">
        <f ca="1">IF($A478&lt;&gt;"",_xll.BCurveInt(_xll.BCurveStrip("S23","Curvedate",$A478),"Df.Mid",$A478+BM$1),"")</f>
        <v>#N/A N/A</v>
      </c>
      <c r="BN478" s="34" t="str">
        <f ca="1">IF($A478&lt;&gt;"",_xll.BCurveInt(_xll.BCurveStrip("S23","Curvedate",$A478),"Df.Mid",$A478+BN$1),"")</f>
        <v>#N/A N/A</v>
      </c>
      <c r="BO478" s="34" t="str">
        <f ca="1">IF($A478&lt;&gt;"",_xll.BCurveInt(_xll.BCurveStrip("S23","Curvedate",$A478),"Df.Mid",$A478+BO$1),"")</f>
        <v>#N/A N/A</v>
      </c>
      <c r="BP478" s="34" t="str">
        <f ca="1">IF($A478&lt;&gt;"",_xll.BCurveInt(_xll.BCurveStrip("S23","Curvedate",$A478),"Df.Mid",$A478+BP$1),"")</f>
        <v>#N/A N/A</v>
      </c>
      <c r="BQ478" s="34" t="str">
        <f ca="1">IF($A478&lt;&gt;"",_xll.BCurveInt(_xll.BCurveStrip("S23","Curvedate",$A478),"Df.Mid",$A478+BQ$1),"")</f>
        <v>#N/A N/A</v>
      </c>
      <c r="BR478" s="34" t="str">
        <f ca="1">IF($A478&lt;&gt;"",_xll.BCurveInt(_xll.BCurveStrip("S23","Curvedate",$A478),"Df.Mid",$A478+BR$1),"")</f>
        <v>#N/A N/A</v>
      </c>
      <c r="BS478" s="34" t="str">
        <f ca="1">IF($A478&lt;&gt;"",_xll.BCurveInt(_xll.BCurveStrip("S23","Curvedate",$A478),"Df.Mid",$A478+BS$1),"")</f>
        <v>#N/A N/A</v>
      </c>
      <c r="BT478" s="34" t="str">
        <f ca="1">IF($A478&lt;&gt;"",_xll.BCurveInt(_xll.BCurveStrip("S23","Curvedate",$A478),"Df.Mid",$A478+BT$1),"")</f>
        <v>#N/A N/A</v>
      </c>
      <c r="BU478" s="34" t="str">
        <f ca="1">IF($A478&lt;&gt;"",_xll.BCurveInt(_xll.BCurveStrip("S23","Curvedate",$A478),"Df.Mid",$A478+BU$1),"")</f>
        <v>#N/A N/A</v>
      </c>
      <c r="BV478" s="34" t="str">
        <f ca="1">IF($A478&lt;&gt;"",_xll.BCurveInt(_xll.BCurveStrip("S23","Curvedate",$A478),"Df.Mid",$A478+BV$1),"")</f>
        <v>#N/A N/A</v>
      </c>
      <c r="BW478" s="34" t="str">
        <f ca="1">IF($A478&lt;&gt;"",_xll.BCurveInt(_xll.BCurveStrip("S23","Curvedate",$A478),"Df.Mid",$A478+BW$1),"")</f>
        <v>#N/A N/A</v>
      </c>
      <c r="BX478" s="34" t="str">
        <f ca="1">IF($A478&lt;&gt;"",_xll.BCurveInt(_xll.BCurveStrip("S23","Curvedate",$A478),"Df.Mid",$A478+BX$1),"")</f>
        <v>#N/A N/A</v>
      </c>
      <c r="BY478" s="34" t="str">
        <f ca="1">IF($A478&lt;&gt;"",_xll.BCurveInt(_xll.BCurveStrip("S23","Curvedate",$A478),"Df.Mid",$A478+BY$1),"")</f>
        <v>#N/A N/A</v>
      </c>
      <c r="BZ478" s="34" t="str">
        <f ca="1">IF($A478&lt;&gt;"",_xll.BCurveInt(_xll.BCurveStrip("S23","Curvedate",$A478),"Df.Mid",$A478+BZ$1),"")</f>
        <v>#N/A N/A</v>
      </c>
      <c r="CA478" s="34" t="str">
        <f ca="1">IF($A478&lt;&gt;"",_xll.BCurveInt(_xll.BCurveStrip("S23","Curvedate",$A478),"Df.Mid",$A478+CA$1),"")</f>
        <v>#N/A N/A</v>
      </c>
      <c r="CB478" s="34" t="str">
        <f ca="1">IF($A478&lt;&gt;"",_xll.BCurveInt(_xll.BCurveStrip("S23","Curvedate",$A478),"Df.Mid",$A478+CB$1),"")</f>
        <v>#N/A N/A</v>
      </c>
      <c r="CC478" s="34" t="str">
        <f ca="1">IF($A478&lt;&gt;"",_xll.BCurveInt(_xll.BCurveStrip("S23","Curvedate",$A478),"Df.Mid",$A478+CC$1),"")</f>
        <v>#N/A N/A</v>
      </c>
      <c r="CD478" s="34" t="str">
        <f ca="1">IF($A478&lt;&gt;"",_xll.BCurveInt(_xll.BCurveStrip("S23","Curvedate",$A478),"Df.Mid",$A478+CD$1),"")</f>
        <v>#N/A N/A</v>
      </c>
      <c r="CE478" s="34" t="str">
        <f ca="1">IF($A478&lt;&gt;"",_xll.BCurveInt(_xll.BCurveStrip("S23","Curvedate",$A478),"Df.Mid",$A478+CE$1),"")</f>
        <v>#N/A N/A</v>
      </c>
      <c r="CF478" s="34" t="str">
        <f ca="1">IF($A478&lt;&gt;"",_xll.BCurveInt(_xll.BCurveStrip("S23","Curvedate",$A478),"Df.Mid",$A478+CF$1),"")</f>
        <v>#N/A N/A</v>
      </c>
      <c r="CG478" s="34" t="str">
        <f ca="1">IF($A478&lt;&gt;"",_xll.BCurveInt(_xll.BCurveStrip("S23","Curvedate",$A478),"Df.Mid",$A478+CG$1),"")</f>
        <v>#N/A N/A</v>
      </c>
      <c r="CH478" s="34" t="str">
        <f ca="1">IF($A478&lt;&gt;"",_xll.BCurveInt(_xll.BCurveStrip("S23","Curvedate",$A478),"Df.Mid",$A478+CH$1),"")</f>
        <v>#N/A N/A</v>
      </c>
      <c r="CI478" s="34" t="str">
        <f ca="1">IF($A478&lt;&gt;"",_xll.BCurveInt(_xll.BCurveStrip("S23","Curvedate",$A478),"Df.Mid",$A478+CI$1),"")</f>
        <v>#N/A N/A</v>
      </c>
      <c r="CJ478" s="34" t="str">
        <f ca="1">IF($A478&lt;&gt;"",_xll.BCurveInt(_xll.BCurveStrip("S23","Curvedate",$A478),"Df.Mid",$A478+CJ$1),"")</f>
        <v>#N/A N/A</v>
      </c>
      <c r="CK478" s="34" t="str">
        <f ca="1">IF($A478&lt;&gt;"",_xll.BCurveInt(_xll.BCurveStrip("S23","Curvedate",$A478),"Df.Mid",$A478+CK$1),"")</f>
        <v>#N/A N/A</v>
      </c>
      <c r="CL478" s="34" t="str">
        <f ca="1">IF($A478&lt;&gt;"",_xll.BCurveInt(_xll.BCurveStrip("S23","Curvedate",$A478),"Df.Mid",$A478+CL$1),"")</f>
        <v>#N/A N/A</v>
      </c>
      <c r="CM478" s="34" t="str">
        <f ca="1">IF($A478&lt;&gt;"",_xll.BCurveInt(_xll.BCurveStrip("S23","Curvedate",$A478),"Df.Mid",$A478+CM$1),"")</f>
        <v>#N/A N/A</v>
      </c>
      <c r="CN478" s="34" t="str">
        <f ca="1">IF($A478&lt;&gt;"",_xll.BCurveInt(_xll.BCurveStrip("S23","Curvedate",$A478),"Df.Mid",$A478+CN$1),"")</f>
        <v>#N/A N/A</v>
      </c>
      <c r="CO478" s="34" t="str">
        <f ca="1">IF($A478&lt;&gt;"",_xll.BCurveInt(_xll.BCurveStrip("S23","Curvedate",$A478),"Df.Mid",$A478+CO$1),"")</f>
        <v>#N/A N/A</v>
      </c>
      <c r="CP478" s="34" t="str">
        <f ca="1">IF($A478&lt;&gt;"",_xll.BCurveInt(_xll.BCurveStrip("S23","Curvedate",$A478),"Df.Mid",$A478+CP$1),"")</f>
        <v>#N/A N/A</v>
      </c>
      <c r="CQ478" s="34" t="str">
        <f ca="1">IF($A478&lt;&gt;"",_xll.BCurveInt(_xll.BCurveStrip("S23","Curvedate",$A478),"Df.Mid",$A478+CQ$1),"")</f>
        <v>#N/A N/A</v>
      </c>
      <c r="CR478" s="34" t="str">
        <f ca="1">IF($A478&lt;&gt;"",_xll.BCurveInt(_xll.BCurveStrip("S23","Curvedate",$A478),"Df.Mid",$A478+CR$1),"")</f>
        <v>#N/A N/A</v>
      </c>
      <c r="CS478" s="34" t="str">
        <f ca="1">IF($A478&lt;&gt;"",_xll.BCurveInt(_xll.BCurveStrip("S23","Curvedate",$A478),"Df.Mid",$A478+CS$1),"")</f>
        <v>#N/A N/A</v>
      </c>
      <c r="CT478" s="34" t="str">
        <f ca="1">IF($A478&lt;&gt;"",_xll.BCurveInt(_xll.BCurveStrip("S23","Curvedate",$A478),"Df.Mid",$A478+CT$1),"")</f>
        <v>#N/A N/A</v>
      </c>
      <c r="CU478" s="34" t="str">
        <f ca="1">IF($A478&lt;&gt;"",_xll.BCurveInt(_xll.BCurveStrip("S23","Curvedate",$A478),"Df.Mid",$A478+CU$1),"")</f>
        <v>#N/A N/A</v>
      </c>
      <c r="CV478" s="34" t="str">
        <f ca="1">IF($A478&lt;&gt;"",_xll.BCurveInt(_xll.BCurveStrip("S23","Curvedate",$A478),"Df.Mid",$A478+CV$1),"")</f>
        <v>#N/A N/A</v>
      </c>
      <c r="CW478" s="34" t="str">
        <f ca="1">IF($A478&lt;&gt;"",_xll.BCurveInt(_xll.BCurveStrip("S23","Curvedate",$A478),"Df.Mid",$A478+CW$1),"")</f>
        <v>#N/A N/A</v>
      </c>
      <c r="CX478" s="34" t="str">
        <f ca="1">IF($A478&lt;&gt;"",_xll.BCurveInt(_xll.BCurveStrip("S23","Curvedate",$A478),"Df.Mid",$A478+CX$1),"")</f>
        <v>#N/A N/A</v>
      </c>
      <c r="CY478" s="34" t="str">
        <f ca="1">IF($A478&lt;&gt;"",_xll.BCurveInt(_xll.BCurveStrip("S23","Curvedate",$A478),"Df.Mid",$A478+CY$1),"")</f>
        <v>#N/A N/A</v>
      </c>
      <c r="CZ478" s="34" t="str">
        <f ca="1">IF($A478&lt;&gt;"",_xll.BCurveInt(_xll.BCurveStrip("S23","Curvedate",$A478),"Df.Mid",$A478+CZ$1),"")</f>
        <v>#N/A N/A</v>
      </c>
      <c r="DA478" s="34" t="str">
        <f ca="1">IF($A478&lt;&gt;"",_xll.BCurveInt(_xll.BCurveStrip("S23","Curvedate",$A478),"Df.Mid",$A478+DA$1),"")</f>
        <v>#N/A N/A</v>
      </c>
      <c r="DB478" s="34" t="str">
        <f ca="1">IF($A478&lt;&gt;"",_xll.BCurveInt(_xll.BCurveStrip("S23","Curvedate",$A478),"Df.Mid",$A478+DB$1),"")</f>
        <v>#N/A N/A</v>
      </c>
    </row>
    <row r="479" spans="1:106" x14ac:dyDescent="0.2">
      <c r="A479" s="13">
        <f t="shared" ca="1" si="7"/>
        <v>44939</v>
      </c>
      <c r="B479" s="34" t="str">
        <f ca="1">IF($A479&lt;&gt;"",_xll.BCurveInt(_xll.BCurveStrip("S23","Curvedate",$A479),"Df.Mid",$A479+B$1),"")</f>
        <v>#N/A N/A</v>
      </c>
      <c r="C479" s="34" t="str">
        <f ca="1">IF($A479&lt;&gt;"",_xll.BCurveInt(_xll.BCurveStrip("S23","Curvedate",$A479),"Df.Mid",$A479+C$1),"")</f>
        <v>#N/A N/A</v>
      </c>
      <c r="D479" s="34" t="str">
        <f ca="1">IF($A479&lt;&gt;"",_xll.BCurveInt(_xll.BCurveStrip("S23","Curvedate",$A479),"Df.Mid",$A479+D$1),"")</f>
        <v>#N/A N/A</v>
      </c>
      <c r="E479" s="34" t="str">
        <f ca="1">IF($A479&lt;&gt;"",_xll.BCurveInt(_xll.BCurveStrip("S23","Curvedate",$A479),"Df.Mid",$A479+E$1),"")</f>
        <v>#N/A N/A</v>
      </c>
      <c r="F479" s="34" t="str">
        <f ca="1">IF($A479&lt;&gt;"",_xll.BCurveInt(_xll.BCurveStrip("S23","Curvedate",$A479),"Df.Mid",$A479+F$1),"")</f>
        <v>#N/A N/A</v>
      </c>
      <c r="G479" s="34" t="str">
        <f ca="1">IF($A479&lt;&gt;"",_xll.BCurveInt(_xll.BCurveStrip("S23","Curvedate",$A479),"Df.Mid",$A479+G$1),"")</f>
        <v>#N/A N/A</v>
      </c>
      <c r="H479" s="34" t="str">
        <f ca="1">IF($A479&lt;&gt;"",_xll.BCurveInt(_xll.BCurveStrip("S23","Curvedate",$A479),"Df.Mid",$A479+H$1),"")</f>
        <v>#N/A N/A</v>
      </c>
      <c r="I479" s="34" t="str">
        <f ca="1">IF($A479&lt;&gt;"",_xll.BCurveInt(_xll.BCurveStrip("S23","Curvedate",$A479),"Df.Mid",$A479+I$1),"")</f>
        <v>#N/A N/A</v>
      </c>
      <c r="J479" s="34" t="str">
        <f ca="1">IF($A479&lt;&gt;"",_xll.BCurveInt(_xll.BCurveStrip("S23","Curvedate",$A479),"Df.Mid",$A479+J$1),"")</f>
        <v>#N/A N/A</v>
      </c>
      <c r="K479" s="34" t="str">
        <f ca="1">IF($A479&lt;&gt;"",_xll.BCurveInt(_xll.BCurveStrip("S23","Curvedate",$A479),"Df.Mid",$A479+K$1),"")</f>
        <v>#N/A N/A</v>
      </c>
      <c r="L479" s="34" t="str">
        <f ca="1">IF($A479&lt;&gt;"",_xll.BCurveInt(_xll.BCurveStrip("S23","Curvedate",$A479),"Df.Mid",$A479+L$1),"")</f>
        <v>#N/A N/A</v>
      </c>
      <c r="M479" s="34" t="str">
        <f ca="1">IF($A479&lt;&gt;"",_xll.BCurveInt(_xll.BCurveStrip("S23","Curvedate",$A479),"Df.Mid",$A479+M$1),"")</f>
        <v>#N/A N/A</v>
      </c>
      <c r="N479" s="34" t="str">
        <f ca="1">IF($A479&lt;&gt;"",_xll.BCurveInt(_xll.BCurveStrip("S23","Curvedate",$A479),"Df.Mid",$A479+N$1),"")</f>
        <v>#N/A N/A</v>
      </c>
      <c r="O479" s="34" t="str">
        <f ca="1">IF($A479&lt;&gt;"",_xll.BCurveInt(_xll.BCurveStrip("S23","Curvedate",$A479),"Df.Mid",$A479+O$1),"")</f>
        <v>#N/A N/A</v>
      </c>
      <c r="P479" s="34" t="str">
        <f ca="1">IF($A479&lt;&gt;"",_xll.BCurveInt(_xll.BCurveStrip("S23","Curvedate",$A479),"Df.Mid",$A479+P$1),"")</f>
        <v>#N/A N/A</v>
      </c>
      <c r="Q479" s="34" t="str">
        <f ca="1">IF($A479&lt;&gt;"",_xll.BCurveInt(_xll.BCurveStrip("S23","Curvedate",$A479),"Df.Mid",$A479+Q$1),"")</f>
        <v>#N/A N/A</v>
      </c>
      <c r="R479" s="34" t="str">
        <f ca="1">IF($A479&lt;&gt;"",_xll.BCurveInt(_xll.BCurveStrip("S23","Curvedate",$A479),"Df.Mid",$A479+R$1),"")</f>
        <v>#N/A N/A</v>
      </c>
      <c r="S479" s="34" t="str">
        <f ca="1">IF($A479&lt;&gt;"",_xll.BCurveInt(_xll.BCurveStrip("S23","Curvedate",$A479),"Df.Mid",$A479+S$1),"")</f>
        <v>#N/A N/A</v>
      </c>
      <c r="T479" s="34" t="str">
        <f ca="1">IF($A479&lt;&gt;"",_xll.BCurveInt(_xll.BCurveStrip("S23","Curvedate",$A479),"Df.Mid",$A479+T$1),"")</f>
        <v>#N/A N/A</v>
      </c>
      <c r="U479" s="34" t="str">
        <f ca="1">IF($A479&lt;&gt;"",_xll.BCurveInt(_xll.BCurveStrip("S23","Curvedate",$A479),"Df.Mid",$A479+U$1),"")</f>
        <v>#N/A N/A</v>
      </c>
      <c r="V479" s="34" t="str">
        <f ca="1">IF($A479&lt;&gt;"",_xll.BCurveInt(_xll.BCurveStrip("S23","Curvedate",$A479),"Df.Mid",$A479+V$1),"")</f>
        <v>#N/A N/A</v>
      </c>
      <c r="W479" s="34" t="str">
        <f ca="1">IF($A479&lt;&gt;"",_xll.BCurveInt(_xll.BCurveStrip("S23","Curvedate",$A479),"Df.Mid",$A479+W$1),"")</f>
        <v>#N/A N/A</v>
      </c>
      <c r="X479" s="34" t="str">
        <f ca="1">IF($A479&lt;&gt;"",_xll.BCurveInt(_xll.BCurveStrip("S23","Curvedate",$A479),"Df.Mid",$A479+X$1),"")</f>
        <v>#N/A N/A</v>
      </c>
      <c r="Y479" s="34" t="str">
        <f ca="1">IF($A479&lt;&gt;"",_xll.BCurveInt(_xll.BCurveStrip("S23","Curvedate",$A479),"Df.Mid",$A479+Y$1),"")</f>
        <v>#N/A N/A</v>
      </c>
      <c r="Z479" s="34" t="str">
        <f ca="1">IF($A479&lt;&gt;"",_xll.BCurveInt(_xll.BCurveStrip("S23","Curvedate",$A479),"Df.Mid",$A479+Z$1),"")</f>
        <v>#N/A N/A</v>
      </c>
      <c r="AA479" s="34" t="str">
        <f ca="1">IF($A479&lt;&gt;"",_xll.BCurveInt(_xll.BCurveStrip("S23","Curvedate",$A479),"Df.Mid",$A479+AA$1),"")</f>
        <v>#N/A N/A</v>
      </c>
      <c r="AB479" s="34" t="str">
        <f ca="1">IF($A479&lt;&gt;"",_xll.BCurveInt(_xll.BCurveStrip("S23","Curvedate",$A479),"Df.Mid",$A479+AB$1),"")</f>
        <v>#N/A N/A</v>
      </c>
      <c r="AC479" s="34" t="str">
        <f ca="1">IF($A479&lt;&gt;"",_xll.BCurveInt(_xll.BCurveStrip("S23","Curvedate",$A479),"Df.Mid",$A479+AC$1),"")</f>
        <v>#N/A N/A</v>
      </c>
      <c r="AD479" s="34" t="str">
        <f ca="1">IF($A479&lt;&gt;"",_xll.BCurveInt(_xll.BCurveStrip("S23","Curvedate",$A479),"Df.Mid",$A479+AD$1),"")</f>
        <v>#N/A N/A</v>
      </c>
      <c r="AE479" s="34" t="str">
        <f ca="1">IF($A479&lt;&gt;"",_xll.BCurveInt(_xll.BCurveStrip("S23","Curvedate",$A479),"Df.Mid",$A479+AE$1),"")</f>
        <v>#N/A N/A</v>
      </c>
      <c r="AF479" s="34" t="str">
        <f ca="1">IF($A479&lt;&gt;"",_xll.BCurveInt(_xll.BCurveStrip("S23","Curvedate",$A479),"Df.Mid",$A479+AF$1),"")</f>
        <v>#N/A N/A</v>
      </c>
      <c r="AG479" s="34" t="str">
        <f ca="1">IF($A479&lt;&gt;"",_xll.BCurveInt(_xll.BCurveStrip("S23","Curvedate",$A479),"Df.Mid",$A479+AG$1),"")</f>
        <v>#N/A N/A</v>
      </c>
      <c r="AH479" s="34" t="str">
        <f ca="1">IF($A479&lt;&gt;"",_xll.BCurveInt(_xll.BCurveStrip("S23","Curvedate",$A479),"Df.Mid",$A479+AH$1),"")</f>
        <v>#N/A N/A</v>
      </c>
      <c r="AI479" s="34" t="str">
        <f ca="1">IF($A479&lt;&gt;"",_xll.BCurveInt(_xll.BCurveStrip("S23","Curvedate",$A479),"Df.Mid",$A479+AI$1),"")</f>
        <v>#N/A N/A</v>
      </c>
      <c r="AJ479" s="34" t="str">
        <f ca="1">IF($A479&lt;&gt;"",_xll.BCurveInt(_xll.BCurveStrip("S23","Curvedate",$A479),"Df.Mid",$A479+AJ$1),"")</f>
        <v>#N/A N/A</v>
      </c>
      <c r="AK479" s="34" t="str">
        <f ca="1">IF($A479&lt;&gt;"",_xll.BCurveInt(_xll.BCurveStrip("S23","Curvedate",$A479),"Df.Mid",$A479+AK$1),"")</f>
        <v>#N/A N/A</v>
      </c>
      <c r="AL479" s="34" t="str">
        <f ca="1">IF($A479&lt;&gt;"",_xll.BCurveInt(_xll.BCurveStrip("S23","Curvedate",$A479),"Df.Mid",$A479+AL$1),"")</f>
        <v>#N/A N/A</v>
      </c>
      <c r="AM479" s="34" t="str">
        <f ca="1">IF($A479&lt;&gt;"",_xll.BCurveInt(_xll.BCurveStrip("S23","Curvedate",$A479),"Df.Mid",$A479+AM$1),"")</f>
        <v>#N/A N/A</v>
      </c>
      <c r="AN479" s="34" t="str">
        <f ca="1">IF($A479&lt;&gt;"",_xll.BCurveInt(_xll.BCurveStrip("S23","Curvedate",$A479),"Df.Mid",$A479+AN$1),"")</f>
        <v>#N/A N/A</v>
      </c>
      <c r="AO479" s="34" t="str">
        <f ca="1">IF($A479&lt;&gt;"",_xll.BCurveInt(_xll.BCurveStrip("S23","Curvedate",$A479),"Df.Mid",$A479+AO$1),"")</f>
        <v>#N/A N/A</v>
      </c>
      <c r="AP479" s="34" t="str">
        <f ca="1">IF($A479&lt;&gt;"",_xll.BCurveInt(_xll.BCurveStrip("S23","Curvedate",$A479),"Df.Mid",$A479+AP$1),"")</f>
        <v>#N/A N/A</v>
      </c>
      <c r="AQ479" s="34" t="str">
        <f ca="1">IF($A479&lt;&gt;"",_xll.BCurveInt(_xll.BCurveStrip("S23","Curvedate",$A479),"Df.Mid",$A479+AQ$1),"")</f>
        <v>#N/A N/A</v>
      </c>
      <c r="AR479" s="34" t="str">
        <f ca="1">IF($A479&lt;&gt;"",_xll.BCurveInt(_xll.BCurveStrip("S23","Curvedate",$A479),"Df.Mid",$A479+AR$1),"")</f>
        <v>#N/A N/A</v>
      </c>
      <c r="AS479" s="34" t="str">
        <f ca="1">IF($A479&lt;&gt;"",_xll.BCurveInt(_xll.BCurveStrip("S23","Curvedate",$A479),"Df.Mid",$A479+AS$1),"")</f>
        <v>#N/A N/A</v>
      </c>
      <c r="AT479" s="34" t="str">
        <f ca="1">IF($A479&lt;&gt;"",_xll.BCurveInt(_xll.BCurveStrip("S23","Curvedate",$A479),"Df.Mid",$A479+AT$1),"")</f>
        <v>#N/A N/A</v>
      </c>
      <c r="AU479" s="34" t="str">
        <f ca="1">IF($A479&lt;&gt;"",_xll.BCurveInt(_xll.BCurveStrip("S23","Curvedate",$A479),"Df.Mid",$A479+AU$1),"")</f>
        <v>#N/A N/A</v>
      </c>
      <c r="AV479" s="34" t="str">
        <f ca="1">IF($A479&lt;&gt;"",_xll.BCurveInt(_xll.BCurveStrip("S23","Curvedate",$A479),"Df.Mid",$A479+AV$1),"")</f>
        <v>#N/A N/A</v>
      </c>
      <c r="AW479" s="34" t="str">
        <f ca="1">IF($A479&lt;&gt;"",_xll.BCurveInt(_xll.BCurveStrip("S23","Curvedate",$A479),"Df.Mid",$A479+AW$1),"")</f>
        <v>#N/A N/A</v>
      </c>
      <c r="AX479" s="34" t="str">
        <f ca="1">IF($A479&lt;&gt;"",_xll.BCurveInt(_xll.BCurveStrip("S23","Curvedate",$A479),"Df.Mid",$A479+AX$1),"")</f>
        <v>#N/A N/A</v>
      </c>
      <c r="AY479" s="34" t="str">
        <f ca="1">IF($A479&lt;&gt;"",_xll.BCurveInt(_xll.BCurveStrip("S23","Curvedate",$A479),"Df.Mid",$A479+AY$1),"")</f>
        <v>#N/A N/A</v>
      </c>
      <c r="AZ479" s="34" t="str">
        <f ca="1">IF($A479&lt;&gt;"",_xll.BCurveInt(_xll.BCurveStrip("S23","Curvedate",$A479),"Df.Mid",$A479+AZ$1),"")</f>
        <v>#N/A N/A</v>
      </c>
      <c r="BA479" s="34" t="str">
        <f ca="1">IF($A479&lt;&gt;"",_xll.BCurveInt(_xll.BCurveStrip("S23","Curvedate",$A479),"Df.Mid",$A479+BA$1),"")</f>
        <v>#N/A N/A</v>
      </c>
      <c r="BB479" s="34" t="str">
        <f ca="1">IF($A479&lt;&gt;"",_xll.BCurveInt(_xll.BCurveStrip("S23","Curvedate",$A479),"Df.Mid",$A479+BB$1),"")</f>
        <v>#N/A N/A</v>
      </c>
      <c r="BC479" s="34" t="str">
        <f ca="1">IF($A479&lt;&gt;"",_xll.BCurveInt(_xll.BCurveStrip("S23","Curvedate",$A479),"Df.Mid",$A479+BC$1),"")</f>
        <v>#N/A N/A</v>
      </c>
      <c r="BD479" s="34" t="str">
        <f ca="1">IF($A479&lt;&gt;"",_xll.BCurveInt(_xll.BCurveStrip("S23","Curvedate",$A479),"Df.Mid",$A479+BD$1),"")</f>
        <v>#N/A N/A</v>
      </c>
      <c r="BE479" s="34" t="str">
        <f ca="1">IF($A479&lt;&gt;"",_xll.BCurveInt(_xll.BCurveStrip("S23","Curvedate",$A479),"Df.Mid",$A479+BE$1),"")</f>
        <v>#N/A N/A</v>
      </c>
      <c r="BF479" s="34" t="str">
        <f ca="1">IF($A479&lt;&gt;"",_xll.BCurveInt(_xll.BCurveStrip("S23","Curvedate",$A479),"Df.Mid",$A479+BF$1),"")</f>
        <v>#N/A N/A</v>
      </c>
      <c r="BG479" s="34" t="str">
        <f ca="1">IF($A479&lt;&gt;"",_xll.BCurveInt(_xll.BCurveStrip("S23","Curvedate",$A479),"Df.Mid",$A479+BG$1),"")</f>
        <v>#N/A N/A</v>
      </c>
      <c r="BH479" s="34" t="str">
        <f ca="1">IF($A479&lt;&gt;"",_xll.BCurveInt(_xll.BCurveStrip("S23","Curvedate",$A479),"Df.Mid",$A479+BH$1),"")</f>
        <v>#N/A N/A</v>
      </c>
      <c r="BI479" s="34" t="str">
        <f ca="1">IF($A479&lt;&gt;"",_xll.BCurveInt(_xll.BCurveStrip("S23","Curvedate",$A479),"Df.Mid",$A479+BI$1),"")</f>
        <v>#N/A N/A</v>
      </c>
      <c r="BJ479" s="34" t="str">
        <f ca="1">IF($A479&lt;&gt;"",_xll.BCurveInt(_xll.BCurveStrip("S23","Curvedate",$A479),"Df.Mid",$A479+BJ$1),"")</f>
        <v>#N/A N/A</v>
      </c>
      <c r="BK479" s="34" t="str">
        <f ca="1">IF($A479&lt;&gt;"",_xll.BCurveInt(_xll.BCurveStrip("S23","Curvedate",$A479),"Df.Mid",$A479+BK$1),"")</f>
        <v>#N/A N/A</v>
      </c>
      <c r="BL479" s="34" t="str">
        <f ca="1">IF($A479&lt;&gt;"",_xll.BCurveInt(_xll.BCurveStrip("S23","Curvedate",$A479),"Df.Mid",$A479+BL$1),"")</f>
        <v>#N/A N/A</v>
      </c>
      <c r="BM479" s="34" t="str">
        <f ca="1">IF($A479&lt;&gt;"",_xll.BCurveInt(_xll.BCurveStrip("S23","Curvedate",$A479),"Df.Mid",$A479+BM$1),"")</f>
        <v>#N/A N/A</v>
      </c>
      <c r="BN479" s="34" t="str">
        <f ca="1">IF($A479&lt;&gt;"",_xll.BCurveInt(_xll.BCurveStrip("S23","Curvedate",$A479),"Df.Mid",$A479+BN$1),"")</f>
        <v>#N/A N/A</v>
      </c>
      <c r="BO479" s="34" t="str">
        <f ca="1">IF($A479&lt;&gt;"",_xll.BCurveInt(_xll.BCurveStrip("S23","Curvedate",$A479),"Df.Mid",$A479+BO$1),"")</f>
        <v>#N/A N/A</v>
      </c>
      <c r="BP479" s="34" t="str">
        <f ca="1">IF($A479&lt;&gt;"",_xll.BCurveInt(_xll.BCurveStrip("S23","Curvedate",$A479),"Df.Mid",$A479+BP$1),"")</f>
        <v>#N/A N/A</v>
      </c>
      <c r="BQ479" s="34" t="str">
        <f ca="1">IF($A479&lt;&gt;"",_xll.BCurveInt(_xll.BCurveStrip("S23","Curvedate",$A479),"Df.Mid",$A479+BQ$1),"")</f>
        <v>#N/A N/A</v>
      </c>
      <c r="BR479" s="34" t="str">
        <f ca="1">IF($A479&lt;&gt;"",_xll.BCurveInt(_xll.BCurveStrip("S23","Curvedate",$A479),"Df.Mid",$A479+BR$1),"")</f>
        <v>#N/A N/A</v>
      </c>
      <c r="BS479" s="34" t="str">
        <f ca="1">IF($A479&lt;&gt;"",_xll.BCurveInt(_xll.BCurveStrip("S23","Curvedate",$A479),"Df.Mid",$A479+BS$1),"")</f>
        <v>#N/A N/A</v>
      </c>
      <c r="BT479" s="34" t="str">
        <f ca="1">IF($A479&lt;&gt;"",_xll.BCurveInt(_xll.BCurveStrip("S23","Curvedate",$A479),"Df.Mid",$A479+BT$1),"")</f>
        <v>#N/A N/A</v>
      </c>
      <c r="BU479" s="34" t="str">
        <f ca="1">IF($A479&lt;&gt;"",_xll.BCurveInt(_xll.BCurveStrip("S23","Curvedate",$A479),"Df.Mid",$A479+BU$1),"")</f>
        <v>#N/A N/A</v>
      </c>
      <c r="BV479" s="34" t="str">
        <f ca="1">IF($A479&lt;&gt;"",_xll.BCurveInt(_xll.BCurveStrip("S23","Curvedate",$A479),"Df.Mid",$A479+BV$1),"")</f>
        <v>#N/A N/A</v>
      </c>
      <c r="BW479" s="34" t="str">
        <f ca="1">IF($A479&lt;&gt;"",_xll.BCurveInt(_xll.BCurveStrip("S23","Curvedate",$A479),"Df.Mid",$A479+BW$1),"")</f>
        <v>#N/A N/A</v>
      </c>
      <c r="BX479" s="34" t="str">
        <f ca="1">IF($A479&lt;&gt;"",_xll.BCurveInt(_xll.BCurveStrip("S23","Curvedate",$A479),"Df.Mid",$A479+BX$1),"")</f>
        <v>#N/A N/A</v>
      </c>
      <c r="BY479" s="34" t="str">
        <f ca="1">IF($A479&lt;&gt;"",_xll.BCurveInt(_xll.BCurveStrip("S23","Curvedate",$A479),"Df.Mid",$A479+BY$1),"")</f>
        <v>#N/A N/A</v>
      </c>
      <c r="BZ479" s="34" t="str">
        <f ca="1">IF($A479&lt;&gt;"",_xll.BCurveInt(_xll.BCurveStrip("S23","Curvedate",$A479),"Df.Mid",$A479+BZ$1),"")</f>
        <v>#N/A N/A</v>
      </c>
      <c r="CA479" s="34" t="str">
        <f ca="1">IF($A479&lt;&gt;"",_xll.BCurveInt(_xll.BCurveStrip("S23","Curvedate",$A479),"Df.Mid",$A479+CA$1),"")</f>
        <v>#N/A N/A</v>
      </c>
      <c r="CB479" s="34" t="str">
        <f ca="1">IF($A479&lt;&gt;"",_xll.BCurveInt(_xll.BCurveStrip("S23","Curvedate",$A479),"Df.Mid",$A479+CB$1),"")</f>
        <v>#N/A N/A</v>
      </c>
      <c r="CC479" s="34" t="str">
        <f ca="1">IF($A479&lt;&gt;"",_xll.BCurveInt(_xll.BCurveStrip("S23","Curvedate",$A479),"Df.Mid",$A479+CC$1),"")</f>
        <v>#N/A N/A</v>
      </c>
      <c r="CD479" s="34" t="str">
        <f ca="1">IF($A479&lt;&gt;"",_xll.BCurveInt(_xll.BCurveStrip("S23","Curvedate",$A479),"Df.Mid",$A479+CD$1),"")</f>
        <v>#N/A N/A</v>
      </c>
      <c r="CE479" s="34" t="str">
        <f ca="1">IF($A479&lt;&gt;"",_xll.BCurveInt(_xll.BCurveStrip("S23","Curvedate",$A479),"Df.Mid",$A479+CE$1),"")</f>
        <v>#N/A N/A</v>
      </c>
      <c r="CF479" s="34" t="str">
        <f ca="1">IF($A479&lt;&gt;"",_xll.BCurveInt(_xll.BCurveStrip("S23","Curvedate",$A479),"Df.Mid",$A479+CF$1),"")</f>
        <v>#N/A N/A</v>
      </c>
      <c r="CG479" s="34" t="str">
        <f ca="1">IF($A479&lt;&gt;"",_xll.BCurveInt(_xll.BCurveStrip("S23","Curvedate",$A479),"Df.Mid",$A479+CG$1),"")</f>
        <v>#N/A N/A</v>
      </c>
      <c r="CH479" s="34" t="str">
        <f ca="1">IF($A479&lt;&gt;"",_xll.BCurveInt(_xll.BCurveStrip("S23","Curvedate",$A479),"Df.Mid",$A479+CH$1),"")</f>
        <v>#N/A N/A</v>
      </c>
      <c r="CI479" s="34" t="str">
        <f ca="1">IF($A479&lt;&gt;"",_xll.BCurveInt(_xll.BCurveStrip("S23","Curvedate",$A479),"Df.Mid",$A479+CI$1),"")</f>
        <v>#N/A N/A</v>
      </c>
      <c r="CJ479" s="34" t="str">
        <f ca="1">IF($A479&lt;&gt;"",_xll.BCurveInt(_xll.BCurveStrip("S23","Curvedate",$A479),"Df.Mid",$A479+CJ$1),"")</f>
        <v>#N/A N/A</v>
      </c>
      <c r="CK479" s="34" t="str">
        <f ca="1">IF($A479&lt;&gt;"",_xll.BCurveInt(_xll.BCurveStrip("S23","Curvedate",$A479),"Df.Mid",$A479+CK$1),"")</f>
        <v>#N/A N/A</v>
      </c>
      <c r="CL479" s="34" t="str">
        <f ca="1">IF($A479&lt;&gt;"",_xll.BCurveInt(_xll.BCurveStrip("S23","Curvedate",$A479),"Df.Mid",$A479+CL$1),"")</f>
        <v>#N/A N/A</v>
      </c>
      <c r="CM479" s="34" t="str">
        <f ca="1">IF($A479&lt;&gt;"",_xll.BCurveInt(_xll.BCurveStrip("S23","Curvedate",$A479),"Df.Mid",$A479+CM$1),"")</f>
        <v>#N/A N/A</v>
      </c>
      <c r="CN479" s="34" t="str">
        <f ca="1">IF($A479&lt;&gt;"",_xll.BCurveInt(_xll.BCurveStrip("S23","Curvedate",$A479),"Df.Mid",$A479+CN$1),"")</f>
        <v>#N/A N/A</v>
      </c>
      <c r="CO479" s="34" t="str">
        <f ca="1">IF($A479&lt;&gt;"",_xll.BCurveInt(_xll.BCurveStrip("S23","Curvedate",$A479),"Df.Mid",$A479+CO$1),"")</f>
        <v>#N/A N/A</v>
      </c>
      <c r="CP479" s="34" t="str">
        <f ca="1">IF($A479&lt;&gt;"",_xll.BCurveInt(_xll.BCurveStrip("S23","Curvedate",$A479),"Df.Mid",$A479+CP$1),"")</f>
        <v>#N/A N/A</v>
      </c>
      <c r="CQ479" s="34" t="str">
        <f ca="1">IF($A479&lt;&gt;"",_xll.BCurveInt(_xll.BCurveStrip("S23","Curvedate",$A479),"Df.Mid",$A479+CQ$1),"")</f>
        <v>#N/A N/A</v>
      </c>
      <c r="CR479" s="34" t="str">
        <f ca="1">IF($A479&lt;&gt;"",_xll.BCurveInt(_xll.BCurveStrip("S23","Curvedate",$A479),"Df.Mid",$A479+CR$1),"")</f>
        <v>#N/A N/A</v>
      </c>
      <c r="CS479" s="34" t="str">
        <f ca="1">IF($A479&lt;&gt;"",_xll.BCurveInt(_xll.BCurveStrip("S23","Curvedate",$A479),"Df.Mid",$A479+CS$1),"")</f>
        <v>#N/A N/A</v>
      </c>
      <c r="CT479" s="34" t="str">
        <f ca="1">IF($A479&lt;&gt;"",_xll.BCurveInt(_xll.BCurveStrip("S23","Curvedate",$A479),"Df.Mid",$A479+CT$1),"")</f>
        <v>#N/A N/A</v>
      </c>
      <c r="CU479" s="34" t="str">
        <f ca="1">IF($A479&lt;&gt;"",_xll.BCurveInt(_xll.BCurveStrip("S23","Curvedate",$A479),"Df.Mid",$A479+CU$1),"")</f>
        <v>#N/A N/A</v>
      </c>
      <c r="CV479" s="34" t="str">
        <f ca="1">IF($A479&lt;&gt;"",_xll.BCurveInt(_xll.BCurveStrip("S23","Curvedate",$A479),"Df.Mid",$A479+CV$1),"")</f>
        <v>#N/A N/A</v>
      </c>
      <c r="CW479" s="34" t="str">
        <f ca="1">IF($A479&lt;&gt;"",_xll.BCurveInt(_xll.BCurveStrip("S23","Curvedate",$A479),"Df.Mid",$A479+CW$1),"")</f>
        <v>#N/A N/A</v>
      </c>
      <c r="CX479" s="34" t="str">
        <f ca="1">IF($A479&lt;&gt;"",_xll.BCurveInt(_xll.BCurveStrip("S23","Curvedate",$A479),"Df.Mid",$A479+CX$1),"")</f>
        <v>#N/A N/A</v>
      </c>
      <c r="CY479" s="34" t="str">
        <f ca="1">IF($A479&lt;&gt;"",_xll.BCurveInt(_xll.BCurveStrip("S23","Curvedate",$A479),"Df.Mid",$A479+CY$1),"")</f>
        <v>#N/A N/A</v>
      </c>
      <c r="CZ479" s="34" t="str">
        <f ca="1">IF($A479&lt;&gt;"",_xll.BCurveInt(_xll.BCurveStrip("S23","Curvedate",$A479),"Df.Mid",$A479+CZ$1),"")</f>
        <v>#N/A N/A</v>
      </c>
      <c r="DA479" s="34" t="str">
        <f ca="1">IF($A479&lt;&gt;"",_xll.BCurveInt(_xll.BCurveStrip("S23","Curvedate",$A479),"Df.Mid",$A479+DA$1),"")</f>
        <v>#N/A N/A</v>
      </c>
      <c r="DB479" s="34" t="str">
        <f ca="1">IF($A479&lt;&gt;"",_xll.BCurveInt(_xll.BCurveStrip("S23","Curvedate",$A479),"Df.Mid",$A479+DB$1),"")</f>
        <v>#N/A N/A</v>
      </c>
    </row>
    <row r="480" spans="1:106" x14ac:dyDescent="0.2">
      <c r="A480" s="13">
        <f t="shared" ca="1" si="7"/>
        <v>44942</v>
      </c>
      <c r="B480" s="34" t="str">
        <f ca="1">IF($A480&lt;&gt;"",_xll.BCurveInt(_xll.BCurveStrip("S23","Curvedate",$A480),"Df.Mid",$A480+B$1),"")</f>
        <v>#N/A N/A</v>
      </c>
      <c r="C480" s="34" t="str">
        <f ca="1">IF($A480&lt;&gt;"",_xll.BCurveInt(_xll.BCurveStrip("S23","Curvedate",$A480),"Df.Mid",$A480+C$1),"")</f>
        <v>#N/A N/A</v>
      </c>
      <c r="D480" s="34" t="str">
        <f ca="1">IF($A480&lt;&gt;"",_xll.BCurveInt(_xll.BCurveStrip("S23","Curvedate",$A480),"Df.Mid",$A480+D$1),"")</f>
        <v>#N/A N/A</v>
      </c>
      <c r="E480" s="34" t="str">
        <f ca="1">IF($A480&lt;&gt;"",_xll.BCurveInt(_xll.BCurveStrip("S23","Curvedate",$A480),"Df.Mid",$A480+E$1),"")</f>
        <v>#N/A N/A</v>
      </c>
      <c r="F480" s="34" t="str">
        <f ca="1">IF($A480&lt;&gt;"",_xll.BCurveInt(_xll.BCurveStrip("S23","Curvedate",$A480),"Df.Mid",$A480+F$1),"")</f>
        <v>#N/A N/A</v>
      </c>
      <c r="G480" s="34" t="str">
        <f ca="1">IF($A480&lt;&gt;"",_xll.BCurveInt(_xll.BCurveStrip("S23","Curvedate",$A480),"Df.Mid",$A480+G$1),"")</f>
        <v>#N/A N/A</v>
      </c>
      <c r="H480" s="34" t="str">
        <f ca="1">IF($A480&lt;&gt;"",_xll.BCurveInt(_xll.BCurveStrip("S23","Curvedate",$A480),"Df.Mid",$A480+H$1),"")</f>
        <v>#N/A N/A</v>
      </c>
      <c r="I480" s="34" t="str">
        <f ca="1">IF($A480&lt;&gt;"",_xll.BCurveInt(_xll.BCurveStrip("S23","Curvedate",$A480),"Df.Mid",$A480+I$1),"")</f>
        <v>#N/A N/A</v>
      </c>
      <c r="J480" s="34" t="str">
        <f ca="1">IF($A480&lt;&gt;"",_xll.BCurveInt(_xll.BCurveStrip("S23","Curvedate",$A480),"Df.Mid",$A480+J$1),"")</f>
        <v>#N/A N/A</v>
      </c>
      <c r="K480" s="34" t="str">
        <f ca="1">IF($A480&lt;&gt;"",_xll.BCurveInt(_xll.BCurveStrip("S23","Curvedate",$A480),"Df.Mid",$A480+K$1),"")</f>
        <v>#N/A N/A</v>
      </c>
      <c r="L480" s="34" t="str">
        <f ca="1">IF($A480&lt;&gt;"",_xll.BCurveInt(_xll.BCurveStrip("S23","Curvedate",$A480),"Df.Mid",$A480+L$1),"")</f>
        <v>#N/A N/A</v>
      </c>
      <c r="M480" s="34" t="str">
        <f ca="1">IF($A480&lt;&gt;"",_xll.BCurveInt(_xll.BCurveStrip("S23","Curvedate",$A480),"Df.Mid",$A480+M$1),"")</f>
        <v>#N/A N/A</v>
      </c>
      <c r="N480" s="34" t="str">
        <f ca="1">IF($A480&lt;&gt;"",_xll.BCurveInt(_xll.BCurveStrip("S23","Curvedate",$A480),"Df.Mid",$A480+N$1),"")</f>
        <v>#N/A N/A</v>
      </c>
      <c r="O480" s="34" t="str">
        <f ca="1">IF($A480&lt;&gt;"",_xll.BCurveInt(_xll.BCurveStrip("S23","Curvedate",$A480),"Df.Mid",$A480+O$1),"")</f>
        <v>#N/A N/A</v>
      </c>
      <c r="P480" s="34" t="str">
        <f ca="1">IF($A480&lt;&gt;"",_xll.BCurveInt(_xll.BCurveStrip("S23","Curvedate",$A480),"Df.Mid",$A480+P$1),"")</f>
        <v>#N/A N/A</v>
      </c>
      <c r="Q480" s="34" t="str">
        <f ca="1">IF($A480&lt;&gt;"",_xll.BCurveInt(_xll.BCurveStrip("S23","Curvedate",$A480),"Df.Mid",$A480+Q$1),"")</f>
        <v>#N/A N/A</v>
      </c>
      <c r="R480" s="34" t="str">
        <f ca="1">IF($A480&lt;&gt;"",_xll.BCurveInt(_xll.BCurveStrip("S23","Curvedate",$A480),"Df.Mid",$A480+R$1),"")</f>
        <v>#N/A N/A</v>
      </c>
      <c r="S480" s="34" t="str">
        <f ca="1">IF($A480&lt;&gt;"",_xll.BCurveInt(_xll.BCurveStrip("S23","Curvedate",$A480),"Df.Mid",$A480+S$1),"")</f>
        <v>#N/A N/A</v>
      </c>
      <c r="T480" s="34" t="str">
        <f ca="1">IF($A480&lt;&gt;"",_xll.BCurveInt(_xll.BCurveStrip("S23","Curvedate",$A480),"Df.Mid",$A480+T$1),"")</f>
        <v>#N/A N/A</v>
      </c>
      <c r="U480" s="34" t="str">
        <f ca="1">IF($A480&lt;&gt;"",_xll.BCurveInt(_xll.BCurveStrip("S23","Curvedate",$A480),"Df.Mid",$A480+U$1),"")</f>
        <v>#N/A N/A</v>
      </c>
      <c r="V480" s="34" t="str">
        <f ca="1">IF($A480&lt;&gt;"",_xll.BCurveInt(_xll.BCurveStrip("S23","Curvedate",$A480),"Df.Mid",$A480+V$1),"")</f>
        <v>#N/A N/A</v>
      </c>
      <c r="W480" s="34" t="str">
        <f ca="1">IF($A480&lt;&gt;"",_xll.BCurveInt(_xll.BCurveStrip("S23","Curvedate",$A480),"Df.Mid",$A480+W$1),"")</f>
        <v>#N/A N/A</v>
      </c>
      <c r="X480" s="34" t="str">
        <f ca="1">IF($A480&lt;&gt;"",_xll.BCurveInt(_xll.BCurveStrip("S23","Curvedate",$A480),"Df.Mid",$A480+X$1),"")</f>
        <v>#N/A N/A</v>
      </c>
      <c r="Y480" s="34" t="str">
        <f ca="1">IF($A480&lt;&gt;"",_xll.BCurveInt(_xll.BCurveStrip("S23","Curvedate",$A480),"Df.Mid",$A480+Y$1),"")</f>
        <v>#N/A N/A</v>
      </c>
      <c r="Z480" s="34" t="str">
        <f ca="1">IF($A480&lt;&gt;"",_xll.BCurveInt(_xll.BCurveStrip("S23","Curvedate",$A480),"Df.Mid",$A480+Z$1),"")</f>
        <v>#N/A N/A</v>
      </c>
      <c r="AA480" s="34" t="str">
        <f ca="1">IF($A480&lt;&gt;"",_xll.BCurveInt(_xll.BCurveStrip("S23","Curvedate",$A480),"Df.Mid",$A480+AA$1),"")</f>
        <v>#N/A N/A</v>
      </c>
      <c r="AB480" s="34" t="str">
        <f ca="1">IF($A480&lt;&gt;"",_xll.BCurveInt(_xll.BCurveStrip("S23","Curvedate",$A480),"Df.Mid",$A480+AB$1),"")</f>
        <v>#N/A N/A</v>
      </c>
      <c r="AC480" s="34" t="str">
        <f ca="1">IF($A480&lt;&gt;"",_xll.BCurveInt(_xll.BCurveStrip("S23","Curvedate",$A480),"Df.Mid",$A480+AC$1),"")</f>
        <v>#N/A N/A</v>
      </c>
      <c r="AD480" s="34" t="str">
        <f ca="1">IF($A480&lt;&gt;"",_xll.BCurveInt(_xll.BCurveStrip("S23","Curvedate",$A480),"Df.Mid",$A480+AD$1),"")</f>
        <v>#N/A N/A</v>
      </c>
      <c r="AE480" s="34" t="str">
        <f ca="1">IF($A480&lt;&gt;"",_xll.BCurveInt(_xll.BCurveStrip("S23","Curvedate",$A480),"Df.Mid",$A480+AE$1),"")</f>
        <v>#N/A N/A</v>
      </c>
      <c r="AF480" s="34" t="str">
        <f ca="1">IF($A480&lt;&gt;"",_xll.BCurveInt(_xll.BCurveStrip("S23","Curvedate",$A480),"Df.Mid",$A480+AF$1),"")</f>
        <v>#N/A N/A</v>
      </c>
      <c r="AG480" s="34" t="str">
        <f ca="1">IF($A480&lt;&gt;"",_xll.BCurveInt(_xll.BCurveStrip("S23","Curvedate",$A480),"Df.Mid",$A480+AG$1),"")</f>
        <v>#N/A N/A</v>
      </c>
      <c r="AH480" s="34" t="str">
        <f ca="1">IF($A480&lt;&gt;"",_xll.BCurveInt(_xll.BCurveStrip("S23","Curvedate",$A480),"Df.Mid",$A480+AH$1),"")</f>
        <v>#N/A N/A</v>
      </c>
      <c r="AI480" s="34" t="str">
        <f ca="1">IF($A480&lt;&gt;"",_xll.BCurveInt(_xll.BCurveStrip("S23","Curvedate",$A480),"Df.Mid",$A480+AI$1),"")</f>
        <v>#N/A N/A</v>
      </c>
      <c r="AJ480" s="34" t="str">
        <f ca="1">IF($A480&lt;&gt;"",_xll.BCurveInt(_xll.BCurveStrip("S23","Curvedate",$A480),"Df.Mid",$A480+AJ$1),"")</f>
        <v>#N/A N/A</v>
      </c>
      <c r="AK480" s="34" t="str">
        <f ca="1">IF($A480&lt;&gt;"",_xll.BCurveInt(_xll.BCurveStrip("S23","Curvedate",$A480),"Df.Mid",$A480+AK$1),"")</f>
        <v>#N/A N/A</v>
      </c>
      <c r="AL480" s="34" t="str">
        <f ca="1">IF($A480&lt;&gt;"",_xll.BCurveInt(_xll.BCurveStrip("S23","Curvedate",$A480),"Df.Mid",$A480+AL$1),"")</f>
        <v>#N/A N/A</v>
      </c>
      <c r="AM480" s="34" t="str">
        <f ca="1">IF($A480&lt;&gt;"",_xll.BCurveInt(_xll.BCurveStrip("S23","Curvedate",$A480),"Df.Mid",$A480+AM$1),"")</f>
        <v>#N/A N/A</v>
      </c>
      <c r="AN480" s="34" t="str">
        <f ca="1">IF($A480&lt;&gt;"",_xll.BCurveInt(_xll.BCurveStrip("S23","Curvedate",$A480),"Df.Mid",$A480+AN$1),"")</f>
        <v>#N/A N/A</v>
      </c>
      <c r="AO480" s="34" t="str">
        <f ca="1">IF($A480&lt;&gt;"",_xll.BCurveInt(_xll.BCurveStrip("S23","Curvedate",$A480),"Df.Mid",$A480+AO$1),"")</f>
        <v>#N/A N/A</v>
      </c>
      <c r="AP480" s="34" t="str">
        <f ca="1">IF($A480&lt;&gt;"",_xll.BCurveInt(_xll.BCurveStrip("S23","Curvedate",$A480),"Df.Mid",$A480+AP$1),"")</f>
        <v>#N/A N/A</v>
      </c>
      <c r="AQ480" s="34" t="str">
        <f ca="1">IF($A480&lt;&gt;"",_xll.BCurveInt(_xll.BCurveStrip("S23","Curvedate",$A480),"Df.Mid",$A480+AQ$1),"")</f>
        <v>#N/A N/A</v>
      </c>
      <c r="AR480" s="34" t="str">
        <f ca="1">IF($A480&lt;&gt;"",_xll.BCurveInt(_xll.BCurveStrip("S23","Curvedate",$A480),"Df.Mid",$A480+AR$1),"")</f>
        <v>#N/A N/A</v>
      </c>
      <c r="AS480" s="34" t="str">
        <f ca="1">IF($A480&lt;&gt;"",_xll.BCurveInt(_xll.BCurveStrip("S23","Curvedate",$A480),"Df.Mid",$A480+AS$1),"")</f>
        <v>#N/A N/A</v>
      </c>
      <c r="AT480" s="34" t="str">
        <f ca="1">IF($A480&lt;&gt;"",_xll.BCurveInt(_xll.BCurveStrip("S23","Curvedate",$A480),"Df.Mid",$A480+AT$1),"")</f>
        <v>#N/A N/A</v>
      </c>
      <c r="AU480" s="34" t="str">
        <f ca="1">IF($A480&lt;&gt;"",_xll.BCurveInt(_xll.BCurveStrip("S23","Curvedate",$A480),"Df.Mid",$A480+AU$1),"")</f>
        <v>#N/A N/A</v>
      </c>
      <c r="AV480" s="34" t="str">
        <f ca="1">IF($A480&lt;&gt;"",_xll.BCurveInt(_xll.BCurveStrip("S23","Curvedate",$A480),"Df.Mid",$A480+AV$1),"")</f>
        <v>#N/A N/A</v>
      </c>
      <c r="AW480" s="34" t="str">
        <f ca="1">IF($A480&lt;&gt;"",_xll.BCurveInt(_xll.BCurveStrip("S23","Curvedate",$A480),"Df.Mid",$A480+AW$1),"")</f>
        <v>#N/A N/A</v>
      </c>
      <c r="AX480" s="34" t="str">
        <f ca="1">IF($A480&lt;&gt;"",_xll.BCurveInt(_xll.BCurveStrip("S23","Curvedate",$A480),"Df.Mid",$A480+AX$1),"")</f>
        <v>#N/A N/A</v>
      </c>
      <c r="AY480" s="34" t="str">
        <f ca="1">IF($A480&lt;&gt;"",_xll.BCurveInt(_xll.BCurveStrip("S23","Curvedate",$A480),"Df.Mid",$A480+AY$1),"")</f>
        <v>#N/A N/A</v>
      </c>
      <c r="AZ480" s="34" t="str">
        <f ca="1">IF($A480&lt;&gt;"",_xll.BCurveInt(_xll.BCurveStrip("S23","Curvedate",$A480),"Df.Mid",$A480+AZ$1),"")</f>
        <v>#N/A N/A</v>
      </c>
      <c r="BA480" s="34" t="str">
        <f ca="1">IF($A480&lt;&gt;"",_xll.BCurveInt(_xll.BCurveStrip("S23","Curvedate",$A480),"Df.Mid",$A480+BA$1),"")</f>
        <v>#N/A N/A</v>
      </c>
      <c r="BB480" s="34" t="str">
        <f ca="1">IF($A480&lt;&gt;"",_xll.BCurveInt(_xll.BCurveStrip("S23","Curvedate",$A480),"Df.Mid",$A480+BB$1),"")</f>
        <v>#N/A N/A</v>
      </c>
      <c r="BC480" s="34" t="str">
        <f ca="1">IF($A480&lt;&gt;"",_xll.BCurveInt(_xll.BCurveStrip("S23","Curvedate",$A480),"Df.Mid",$A480+BC$1),"")</f>
        <v>#N/A N/A</v>
      </c>
      <c r="BD480" s="34" t="str">
        <f ca="1">IF($A480&lt;&gt;"",_xll.BCurveInt(_xll.BCurveStrip("S23","Curvedate",$A480),"Df.Mid",$A480+BD$1),"")</f>
        <v>#N/A N/A</v>
      </c>
      <c r="BE480" s="34" t="str">
        <f ca="1">IF($A480&lt;&gt;"",_xll.BCurveInt(_xll.BCurveStrip("S23","Curvedate",$A480),"Df.Mid",$A480+BE$1),"")</f>
        <v>#N/A N/A</v>
      </c>
      <c r="BF480" s="34" t="str">
        <f ca="1">IF($A480&lt;&gt;"",_xll.BCurveInt(_xll.BCurveStrip("S23","Curvedate",$A480),"Df.Mid",$A480+BF$1),"")</f>
        <v>#N/A N/A</v>
      </c>
      <c r="BG480" s="34" t="str">
        <f ca="1">IF($A480&lt;&gt;"",_xll.BCurveInt(_xll.BCurveStrip("S23","Curvedate",$A480),"Df.Mid",$A480+BG$1),"")</f>
        <v>#N/A N/A</v>
      </c>
      <c r="BH480" s="34" t="str">
        <f ca="1">IF($A480&lt;&gt;"",_xll.BCurveInt(_xll.BCurveStrip("S23","Curvedate",$A480),"Df.Mid",$A480+BH$1),"")</f>
        <v>#N/A N/A</v>
      </c>
      <c r="BI480" s="34" t="str">
        <f ca="1">IF($A480&lt;&gt;"",_xll.BCurveInt(_xll.BCurveStrip("S23","Curvedate",$A480),"Df.Mid",$A480+BI$1),"")</f>
        <v>#N/A N/A</v>
      </c>
      <c r="BJ480" s="34" t="str">
        <f ca="1">IF($A480&lt;&gt;"",_xll.BCurveInt(_xll.BCurveStrip("S23","Curvedate",$A480),"Df.Mid",$A480+BJ$1),"")</f>
        <v>#N/A N/A</v>
      </c>
      <c r="BK480" s="34" t="str">
        <f ca="1">IF($A480&lt;&gt;"",_xll.BCurveInt(_xll.BCurveStrip("S23","Curvedate",$A480),"Df.Mid",$A480+BK$1),"")</f>
        <v>#N/A N/A</v>
      </c>
      <c r="BL480" s="34" t="str">
        <f ca="1">IF($A480&lt;&gt;"",_xll.BCurveInt(_xll.BCurveStrip("S23","Curvedate",$A480),"Df.Mid",$A480+BL$1),"")</f>
        <v>#N/A N/A</v>
      </c>
      <c r="BM480" s="34" t="str">
        <f ca="1">IF($A480&lt;&gt;"",_xll.BCurveInt(_xll.BCurveStrip("S23","Curvedate",$A480),"Df.Mid",$A480+BM$1),"")</f>
        <v>#N/A N/A</v>
      </c>
      <c r="BN480" s="34" t="str">
        <f ca="1">IF($A480&lt;&gt;"",_xll.BCurveInt(_xll.BCurveStrip("S23","Curvedate",$A480),"Df.Mid",$A480+BN$1),"")</f>
        <v>#N/A N/A</v>
      </c>
      <c r="BO480" s="34" t="str">
        <f ca="1">IF($A480&lt;&gt;"",_xll.BCurveInt(_xll.BCurveStrip("S23","Curvedate",$A480),"Df.Mid",$A480+BO$1),"")</f>
        <v>#N/A N/A</v>
      </c>
      <c r="BP480" s="34" t="str">
        <f ca="1">IF($A480&lt;&gt;"",_xll.BCurveInt(_xll.BCurveStrip("S23","Curvedate",$A480),"Df.Mid",$A480+BP$1),"")</f>
        <v>#N/A N/A</v>
      </c>
      <c r="BQ480" s="34" t="str">
        <f ca="1">IF($A480&lt;&gt;"",_xll.BCurveInt(_xll.BCurveStrip("S23","Curvedate",$A480),"Df.Mid",$A480+BQ$1),"")</f>
        <v>#N/A N/A</v>
      </c>
      <c r="BR480" s="34" t="str">
        <f ca="1">IF($A480&lt;&gt;"",_xll.BCurveInt(_xll.BCurveStrip("S23","Curvedate",$A480),"Df.Mid",$A480+BR$1),"")</f>
        <v>#N/A N/A</v>
      </c>
      <c r="BS480" s="34" t="str">
        <f ca="1">IF($A480&lt;&gt;"",_xll.BCurveInt(_xll.BCurveStrip("S23","Curvedate",$A480),"Df.Mid",$A480+BS$1),"")</f>
        <v>#N/A N/A</v>
      </c>
      <c r="BT480" s="34" t="str">
        <f ca="1">IF($A480&lt;&gt;"",_xll.BCurveInt(_xll.BCurveStrip("S23","Curvedate",$A480),"Df.Mid",$A480+BT$1),"")</f>
        <v>#N/A N/A</v>
      </c>
      <c r="BU480" s="34" t="str">
        <f ca="1">IF($A480&lt;&gt;"",_xll.BCurveInt(_xll.BCurveStrip("S23","Curvedate",$A480),"Df.Mid",$A480+BU$1),"")</f>
        <v>#N/A N/A</v>
      </c>
      <c r="BV480" s="34" t="str">
        <f ca="1">IF($A480&lt;&gt;"",_xll.BCurveInt(_xll.BCurveStrip("S23","Curvedate",$A480),"Df.Mid",$A480+BV$1),"")</f>
        <v>#N/A N/A</v>
      </c>
      <c r="BW480" s="34" t="str">
        <f ca="1">IF($A480&lt;&gt;"",_xll.BCurveInt(_xll.BCurveStrip("S23","Curvedate",$A480),"Df.Mid",$A480+BW$1),"")</f>
        <v>#N/A N/A</v>
      </c>
      <c r="BX480" s="34" t="str">
        <f ca="1">IF($A480&lt;&gt;"",_xll.BCurveInt(_xll.BCurveStrip("S23","Curvedate",$A480),"Df.Mid",$A480+BX$1),"")</f>
        <v>#N/A N/A</v>
      </c>
      <c r="BY480" s="34" t="str">
        <f ca="1">IF($A480&lt;&gt;"",_xll.BCurveInt(_xll.BCurveStrip("S23","Curvedate",$A480),"Df.Mid",$A480+BY$1),"")</f>
        <v>#N/A N/A</v>
      </c>
      <c r="BZ480" s="34" t="str">
        <f ca="1">IF($A480&lt;&gt;"",_xll.BCurveInt(_xll.BCurveStrip("S23","Curvedate",$A480),"Df.Mid",$A480+BZ$1),"")</f>
        <v>#N/A N/A</v>
      </c>
      <c r="CA480" s="34" t="str">
        <f ca="1">IF($A480&lt;&gt;"",_xll.BCurveInt(_xll.BCurveStrip("S23","Curvedate",$A480),"Df.Mid",$A480+CA$1),"")</f>
        <v>#N/A N/A</v>
      </c>
      <c r="CB480" s="34" t="str">
        <f ca="1">IF($A480&lt;&gt;"",_xll.BCurveInt(_xll.BCurveStrip("S23","Curvedate",$A480),"Df.Mid",$A480+CB$1),"")</f>
        <v>#N/A N/A</v>
      </c>
      <c r="CC480" s="34" t="str">
        <f ca="1">IF($A480&lt;&gt;"",_xll.BCurveInt(_xll.BCurveStrip("S23","Curvedate",$A480),"Df.Mid",$A480+CC$1),"")</f>
        <v>#N/A N/A</v>
      </c>
      <c r="CD480" s="34" t="str">
        <f ca="1">IF($A480&lt;&gt;"",_xll.BCurveInt(_xll.BCurveStrip("S23","Curvedate",$A480),"Df.Mid",$A480+CD$1),"")</f>
        <v>#N/A N/A</v>
      </c>
      <c r="CE480" s="34" t="str">
        <f ca="1">IF($A480&lt;&gt;"",_xll.BCurveInt(_xll.BCurveStrip("S23","Curvedate",$A480),"Df.Mid",$A480+CE$1),"")</f>
        <v>#N/A N/A</v>
      </c>
      <c r="CF480" s="34" t="str">
        <f ca="1">IF($A480&lt;&gt;"",_xll.BCurveInt(_xll.BCurveStrip("S23","Curvedate",$A480),"Df.Mid",$A480+CF$1),"")</f>
        <v>#N/A N/A</v>
      </c>
      <c r="CG480" s="34" t="str">
        <f ca="1">IF($A480&lt;&gt;"",_xll.BCurveInt(_xll.BCurveStrip("S23","Curvedate",$A480),"Df.Mid",$A480+CG$1),"")</f>
        <v>#N/A N/A</v>
      </c>
      <c r="CH480" s="34" t="str">
        <f ca="1">IF($A480&lt;&gt;"",_xll.BCurveInt(_xll.BCurveStrip("S23","Curvedate",$A480),"Df.Mid",$A480+CH$1),"")</f>
        <v>#N/A N/A</v>
      </c>
      <c r="CI480" s="34" t="str">
        <f ca="1">IF($A480&lt;&gt;"",_xll.BCurveInt(_xll.BCurveStrip("S23","Curvedate",$A480),"Df.Mid",$A480+CI$1),"")</f>
        <v>#N/A N/A</v>
      </c>
      <c r="CJ480" s="34" t="str">
        <f ca="1">IF($A480&lt;&gt;"",_xll.BCurveInt(_xll.BCurveStrip("S23","Curvedate",$A480),"Df.Mid",$A480+CJ$1),"")</f>
        <v>#N/A N/A</v>
      </c>
      <c r="CK480" s="34" t="str">
        <f ca="1">IF($A480&lt;&gt;"",_xll.BCurveInt(_xll.BCurveStrip("S23","Curvedate",$A480),"Df.Mid",$A480+CK$1),"")</f>
        <v>#N/A N/A</v>
      </c>
      <c r="CL480" s="34" t="str">
        <f ca="1">IF($A480&lt;&gt;"",_xll.BCurveInt(_xll.BCurveStrip("S23","Curvedate",$A480),"Df.Mid",$A480+CL$1),"")</f>
        <v>#N/A N/A</v>
      </c>
      <c r="CM480" s="34" t="str">
        <f ca="1">IF($A480&lt;&gt;"",_xll.BCurveInt(_xll.BCurveStrip("S23","Curvedate",$A480),"Df.Mid",$A480+CM$1),"")</f>
        <v>#N/A N/A</v>
      </c>
      <c r="CN480" s="34" t="str">
        <f ca="1">IF($A480&lt;&gt;"",_xll.BCurveInt(_xll.BCurveStrip("S23","Curvedate",$A480),"Df.Mid",$A480+CN$1),"")</f>
        <v>#N/A N/A</v>
      </c>
      <c r="CO480" s="34" t="str">
        <f ca="1">IF($A480&lt;&gt;"",_xll.BCurveInt(_xll.BCurveStrip("S23","Curvedate",$A480),"Df.Mid",$A480+CO$1),"")</f>
        <v>#N/A N/A</v>
      </c>
      <c r="CP480" s="34" t="str">
        <f ca="1">IF($A480&lt;&gt;"",_xll.BCurveInt(_xll.BCurveStrip("S23","Curvedate",$A480),"Df.Mid",$A480+CP$1),"")</f>
        <v>#N/A N/A</v>
      </c>
      <c r="CQ480" s="34" t="str">
        <f ca="1">IF($A480&lt;&gt;"",_xll.BCurveInt(_xll.BCurveStrip("S23","Curvedate",$A480),"Df.Mid",$A480+CQ$1),"")</f>
        <v>#N/A N/A</v>
      </c>
      <c r="CR480" s="34" t="str">
        <f ca="1">IF($A480&lt;&gt;"",_xll.BCurveInt(_xll.BCurveStrip("S23","Curvedate",$A480),"Df.Mid",$A480+CR$1),"")</f>
        <v>#N/A N/A</v>
      </c>
      <c r="CS480" s="34" t="str">
        <f ca="1">IF($A480&lt;&gt;"",_xll.BCurveInt(_xll.BCurveStrip("S23","Curvedate",$A480),"Df.Mid",$A480+CS$1),"")</f>
        <v>#N/A N/A</v>
      </c>
      <c r="CT480" s="34" t="str">
        <f ca="1">IF($A480&lt;&gt;"",_xll.BCurveInt(_xll.BCurveStrip("S23","Curvedate",$A480),"Df.Mid",$A480+CT$1),"")</f>
        <v>#N/A N/A</v>
      </c>
      <c r="CU480" s="34" t="str">
        <f ca="1">IF($A480&lt;&gt;"",_xll.BCurveInt(_xll.BCurveStrip("S23","Curvedate",$A480),"Df.Mid",$A480+CU$1),"")</f>
        <v>#N/A N/A</v>
      </c>
      <c r="CV480" s="34" t="str">
        <f ca="1">IF($A480&lt;&gt;"",_xll.BCurveInt(_xll.BCurveStrip("S23","Curvedate",$A480),"Df.Mid",$A480+CV$1),"")</f>
        <v>#N/A N/A</v>
      </c>
      <c r="CW480" s="34" t="str">
        <f ca="1">IF($A480&lt;&gt;"",_xll.BCurveInt(_xll.BCurveStrip("S23","Curvedate",$A480),"Df.Mid",$A480+CW$1),"")</f>
        <v>#N/A N/A</v>
      </c>
      <c r="CX480" s="34" t="str">
        <f ca="1">IF($A480&lt;&gt;"",_xll.BCurveInt(_xll.BCurveStrip("S23","Curvedate",$A480),"Df.Mid",$A480+CX$1),"")</f>
        <v>#N/A N/A</v>
      </c>
      <c r="CY480" s="34" t="str">
        <f ca="1">IF($A480&lt;&gt;"",_xll.BCurveInt(_xll.BCurveStrip("S23","Curvedate",$A480),"Df.Mid",$A480+CY$1),"")</f>
        <v>#N/A N/A</v>
      </c>
      <c r="CZ480" s="34" t="str">
        <f ca="1">IF($A480&lt;&gt;"",_xll.BCurveInt(_xll.BCurveStrip("S23","Curvedate",$A480),"Df.Mid",$A480+CZ$1),"")</f>
        <v>#N/A N/A</v>
      </c>
      <c r="DA480" s="34" t="str">
        <f ca="1">IF($A480&lt;&gt;"",_xll.BCurveInt(_xll.BCurveStrip("S23","Curvedate",$A480),"Df.Mid",$A480+DA$1),"")</f>
        <v>#N/A N/A</v>
      </c>
      <c r="DB480" s="34" t="str">
        <f ca="1">IF($A480&lt;&gt;"",_xll.BCurveInt(_xll.BCurveStrip("S23","Curvedate",$A480),"Df.Mid",$A480+DB$1),"")</f>
        <v>#N/A N/A</v>
      </c>
    </row>
    <row r="481" spans="1:106" x14ac:dyDescent="0.2">
      <c r="A481" s="13">
        <f t="shared" ca="1" si="7"/>
        <v>44943</v>
      </c>
      <c r="B481" s="34" t="str">
        <f ca="1">IF($A481&lt;&gt;"",_xll.BCurveInt(_xll.BCurveStrip("S23","Curvedate",$A481),"Df.Mid",$A481+B$1),"")</f>
        <v>#N/A N/A</v>
      </c>
      <c r="C481" s="34" t="str">
        <f ca="1">IF($A481&lt;&gt;"",_xll.BCurveInt(_xll.BCurveStrip("S23","Curvedate",$A481),"Df.Mid",$A481+C$1),"")</f>
        <v>#N/A N/A</v>
      </c>
      <c r="D481" s="34" t="str">
        <f ca="1">IF($A481&lt;&gt;"",_xll.BCurveInt(_xll.BCurveStrip("S23","Curvedate",$A481),"Df.Mid",$A481+D$1),"")</f>
        <v>#N/A N/A</v>
      </c>
      <c r="E481" s="34" t="str">
        <f ca="1">IF($A481&lt;&gt;"",_xll.BCurveInt(_xll.BCurveStrip("S23","Curvedate",$A481),"Df.Mid",$A481+E$1),"")</f>
        <v>#N/A N/A</v>
      </c>
      <c r="F481" s="34" t="str">
        <f ca="1">IF($A481&lt;&gt;"",_xll.BCurveInt(_xll.BCurveStrip("S23","Curvedate",$A481),"Df.Mid",$A481+F$1),"")</f>
        <v>#N/A N/A</v>
      </c>
      <c r="G481" s="34" t="str">
        <f ca="1">IF($A481&lt;&gt;"",_xll.BCurveInt(_xll.BCurveStrip("S23","Curvedate",$A481),"Df.Mid",$A481+G$1),"")</f>
        <v>#N/A N/A</v>
      </c>
      <c r="H481" s="34" t="str">
        <f ca="1">IF($A481&lt;&gt;"",_xll.BCurveInt(_xll.BCurveStrip("S23","Curvedate",$A481),"Df.Mid",$A481+H$1),"")</f>
        <v>#N/A N/A</v>
      </c>
      <c r="I481" s="34" t="str">
        <f ca="1">IF($A481&lt;&gt;"",_xll.BCurveInt(_xll.BCurveStrip("S23","Curvedate",$A481),"Df.Mid",$A481+I$1),"")</f>
        <v>#N/A N/A</v>
      </c>
      <c r="J481" s="34" t="str">
        <f ca="1">IF($A481&lt;&gt;"",_xll.BCurveInt(_xll.BCurveStrip("S23","Curvedate",$A481),"Df.Mid",$A481+J$1),"")</f>
        <v>#N/A N/A</v>
      </c>
      <c r="K481" s="34" t="str">
        <f ca="1">IF($A481&lt;&gt;"",_xll.BCurveInt(_xll.BCurveStrip("S23","Curvedate",$A481),"Df.Mid",$A481+K$1),"")</f>
        <v>#N/A N/A</v>
      </c>
      <c r="L481" s="34" t="str">
        <f ca="1">IF($A481&lt;&gt;"",_xll.BCurveInt(_xll.BCurveStrip("S23","Curvedate",$A481),"Df.Mid",$A481+L$1),"")</f>
        <v>#N/A N/A</v>
      </c>
      <c r="M481" s="34" t="str">
        <f ca="1">IF($A481&lt;&gt;"",_xll.BCurveInt(_xll.BCurveStrip("S23","Curvedate",$A481),"Df.Mid",$A481+M$1),"")</f>
        <v>#N/A N/A</v>
      </c>
      <c r="N481" s="34" t="str">
        <f ca="1">IF($A481&lt;&gt;"",_xll.BCurveInt(_xll.BCurveStrip("S23","Curvedate",$A481),"Df.Mid",$A481+N$1),"")</f>
        <v>#N/A N/A</v>
      </c>
      <c r="O481" s="34" t="str">
        <f ca="1">IF($A481&lt;&gt;"",_xll.BCurveInt(_xll.BCurveStrip("S23","Curvedate",$A481),"Df.Mid",$A481+O$1),"")</f>
        <v>#N/A N/A</v>
      </c>
      <c r="P481" s="34" t="str">
        <f ca="1">IF($A481&lt;&gt;"",_xll.BCurveInt(_xll.BCurveStrip("S23","Curvedate",$A481),"Df.Mid",$A481+P$1),"")</f>
        <v>#N/A N/A</v>
      </c>
      <c r="Q481" s="34" t="str">
        <f ca="1">IF($A481&lt;&gt;"",_xll.BCurveInt(_xll.BCurveStrip("S23","Curvedate",$A481),"Df.Mid",$A481+Q$1),"")</f>
        <v>#N/A N/A</v>
      </c>
      <c r="R481" s="34" t="str">
        <f ca="1">IF($A481&lt;&gt;"",_xll.BCurveInt(_xll.BCurveStrip("S23","Curvedate",$A481),"Df.Mid",$A481+R$1),"")</f>
        <v>#N/A N/A</v>
      </c>
      <c r="S481" s="34" t="str">
        <f ca="1">IF($A481&lt;&gt;"",_xll.BCurveInt(_xll.BCurveStrip("S23","Curvedate",$A481),"Df.Mid",$A481+S$1),"")</f>
        <v>#N/A N/A</v>
      </c>
      <c r="T481" s="34" t="str">
        <f ca="1">IF($A481&lt;&gt;"",_xll.BCurveInt(_xll.BCurveStrip("S23","Curvedate",$A481),"Df.Mid",$A481+T$1),"")</f>
        <v>#N/A N/A</v>
      </c>
      <c r="U481" s="34" t="str">
        <f ca="1">IF($A481&lt;&gt;"",_xll.BCurveInt(_xll.BCurveStrip("S23","Curvedate",$A481),"Df.Mid",$A481+U$1),"")</f>
        <v>#N/A N/A</v>
      </c>
      <c r="V481" s="34" t="str">
        <f ca="1">IF($A481&lt;&gt;"",_xll.BCurveInt(_xll.BCurveStrip("S23","Curvedate",$A481),"Df.Mid",$A481+V$1),"")</f>
        <v>#N/A N/A</v>
      </c>
      <c r="W481" s="34" t="str">
        <f ca="1">IF($A481&lt;&gt;"",_xll.BCurveInt(_xll.BCurveStrip("S23","Curvedate",$A481),"Df.Mid",$A481+W$1),"")</f>
        <v>#N/A N/A</v>
      </c>
      <c r="X481" s="34" t="str">
        <f ca="1">IF($A481&lt;&gt;"",_xll.BCurveInt(_xll.BCurveStrip("S23","Curvedate",$A481),"Df.Mid",$A481+X$1),"")</f>
        <v>#N/A N/A</v>
      </c>
      <c r="Y481" s="34" t="str">
        <f ca="1">IF($A481&lt;&gt;"",_xll.BCurveInt(_xll.BCurveStrip("S23","Curvedate",$A481),"Df.Mid",$A481+Y$1),"")</f>
        <v>#N/A N/A</v>
      </c>
      <c r="Z481" s="34" t="str">
        <f ca="1">IF($A481&lt;&gt;"",_xll.BCurveInt(_xll.BCurveStrip("S23","Curvedate",$A481),"Df.Mid",$A481+Z$1),"")</f>
        <v>#N/A N/A</v>
      </c>
      <c r="AA481" s="34" t="str">
        <f ca="1">IF($A481&lt;&gt;"",_xll.BCurveInt(_xll.BCurveStrip("S23","Curvedate",$A481),"Df.Mid",$A481+AA$1),"")</f>
        <v>#N/A N/A</v>
      </c>
      <c r="AB481" s="34" t="str">
        <f ca="1">IF($A481&lt;&gt;"",_xll.BCurveInt(_xll.BCurveStrip("S23","Curvedate",$A481),"Df.Mid",$A481+AB$1),"")</f>
        <v>#N/A N/A</v>
      </c>
      <c r="AC481" s="34" t="str">
        <f ca="1">IF($A481&lt;&gt;"",_xll.BCurveInt(_xll.BCurveStrip("S23","Curvedate",$A481),"Df.Mid",$A481+AC$1),"")</f>
        <v>#N/A N/A</v>
      </c>
      <c r="AD481" s="34" t="str">
        <f ca="1">IF($A481&lt;&gt;"",_xll.BCurveInt(_xll.BCurveStrip("S23","Curvedate",$A481),"Df.Mid",$A481+AD$1),"")</f>
        <v>#N/A N/A</v>
      </c>
      <c r="AE481" s="34" t="str">
        <f ca="1">IF($A481&lt;&gt;"",_xll.BCurveInt(_xll.BCurveStrip("S23","Curvedate",$A481),"Df.Mid",$A481+AE$1),"")</f>
        <v>#N/A N/A</v>
      </c>
      <c r="AF481" s="34" t="str">
        <f ca="1">IF($A481&lt;&gt;"",_xll.BCurveInt(_xll.BCurveStrip("S23","Curvedate",$A481),"Df.Mid",$A481+AF$1),"")</f>
        <v>#N/A N/A</v>
      </c>
      <c r="AG481" s="34" t="str">
        <f ca="1">IF($A481&lt;&gt;"",_xll.BCurveInt(_xll.BCurveStrip("S23","Curvedate",$A481),"Df.Mid",$A481+AG$1),"")</f>
        <v>#N/A N/A</v>
      </c>
      <c r="AH481" s="34" t="str">
        <f ca="1">IF($A481&lt;&gt;"",_xll.BCurveInt(_xll.BCurveStrip("S23","Curvedate",$A481),"Df.Mid",$A481+AH$1),"")</f>
        <v>#N/A N/A</v>
      </c>
      <c r="AI481" s="34" t="str">
        <f ca="1">IF($A481&lt;&gt;"",_xll.BCurveInt(_xll.BCurveStrip("S23","Curvedate",$A481),"Df.Mid",$A481+AI$1),"")</f>
        <v>#N/A N/A</v>
      </c>
      <c r="AJ481" s="34" t="str">
        <f ca="1">IF($A481&lt;&gt;"",_xll.BCurveInt(_xll.BCurveStrip("S23","Curvedate",$A481),"Df.Mid",$A481+AJ$1),"")</f>
        <v>#N/A N/A</v>
      </c>
      <c r="AK481" s="34" t="str">
        <f ca="1">IF($A481&lt;&gt;"",_xll.BCurveInt(_xll.BCurveStrip("S23","Curvedate",$A481),"Df.Mid",$A481+AK$1),"")</f>
        <v>#N/A N/A</v>
      </c>
      <c r="AL481" s="34" t="str">
        <f ca="1">IF($A481&lt;&gt;"",_xll.BCurveInt(_xll.BCurveStrip("S23","Curvedate",$A481),"Df.Mid",$A481+AL$1),"")</f>
        <v>#N/A N/A</v>
      </c>
      <c r="AM481" s="34" t="str">
        <f ca="1">IF($A481&lt;&gt;"",_xll.BCurveInt(_xll.BCurveStrip("S23","Curvedate",$A481),"Df.Mid",$A481+AM$1),"")</f>
        <v>#N/A N/A</v>
      </c>
      <c r="AN481" s="34" t="str">
        <f ca="1">IF($A481&lt;&gt;"",_xll.BCurveInt(_xll.BCurveStrip("S23","Curvedate",$A481),"Df.Mid",$A481+AN$1),"")</f>
        <v>#N/A N/A</v>
      </c>
      <c r="AO481" s="34" t="str">
        <f ca="1">IF($A481&lt;&gt;"",_xll.BCurveInt(_xll.BCurveStrip("S23","Curvedate",$A481),"Df.Mid",$A481+AO$1),"")</f>
        <v>#N/A N/A</v>
      </c>
      <c r="AP481" s="34" t="str">
        <f ca="1">IF($A481&lt;&gt;"",_xll.BCurveInt(_xll.BCurveStrip("S23","Curvedate",$A481),"Df.Mid",$A481+AP$1),"")</f>
        <v>#N/A N/A</v>
      </c>
      <c r="AQ481" s="34" t="str">
        <f ca="1">IF($A481&lt;&gt;"",_xll.BCurveInt(_xll.BCurveStrip("S23","Curvedate",$A481),"Df.Mid",$A481+AQ$1),"")</f>
        <v>#N/A N/A</v>
      </c>
      <c r="AR481" s="34" t="str">
        <f ca="1">IF($A481&lt;&gt;"",_xll.BCurveInt(_xll.BCurveStrip("S23","Curvedate",$A481),"Df.Mid",$A481+AR$1),"")</f>
        <v>#N/A N/A</v>
      </c>
      <c r="AS481" s="34" t="str">
        <f ca="1">IF($A481&lt;&gt;"",_xll.BCurveInt(_xll.BCurveStrip("S23","Curvedate",$A481),"Df.Mid",$A481+AS$1),"")</f>
        <v>#N/A N/A</v>
      </c>
      <c r="AT481" s="34" t="str">
        <f ca="1">IF($A481&lt;&gt;"",_xll.BCurveInt(_xll.BCurveStrip("S23","Curvedate",$A481),"Df.Mid",$A481+AT$1),"")</f>
        <v>#N/A N/A</v>
      </c>
      <c r="AU481" s="34" t="str">
        <f ca="1">IF($A481&lt;&gt;"",_xll.BCurveInt(_xll.BCurveStrip("S23","Curvedate",$A481),"Df.Mid",$A481+AU$1),"")</f>
        <v>#N/A N/A</v>
      </c>
      <c r="AV481" s="34" t="str">
        <f ca="1">IF($A481&lt;&gt;"",_xll.BCurveInt(_xll.BCurveStrip("S23","Curvedate",$A481),"Df.Mid",$A481+AV$1),"")</f>
        <v>#N/A N/A</v>
      </c>
      <c r="AW481" s="34" t="str">
        <f ca="1">IF($A481&lt;&gt;"",_xll.BCurveInt(_xll.BCurveStrip("S23","Curvedate",$A481),"Df.Mid",$A481+AW$1),"")</f>
        <v>#N/A N/A</v>
      </c>
      <c r="AX481" s="34" t="str">
        <f ca="1">IF($A481&lt;&gt;"",_xll.BCurveInt(_xll.BCurveStrip("S23","Curvedate",$A481),"Df.Mid",$A481+AX$1),"")</f>
        <v>#N/A N/A</v>
      </c>
      <c r="AY481" s="34" t="str">
        <f ca="1">IF($A481&lt;&gt;"",_xll.BCurveInt(_xll.BCurveStrip("S23","Curvedate",$A481),"Df.Mid",$A481+AY$1),"")</f>
        <v>#N/A N/A</v>
      </c>
      <c r="AZ481" s="34" t="str">
        <f ca="1">IF($A481&lt;&gt;"",_xll.BCurveInt(_xll.BCurveStrip("S23","Curvedate",$A481),"Df.Mid",$A481+AZ$1),"")</f>
        <v>#N/A N/A</v>
      </c>
      <c r="BA481" s="34" t="str">
        <f ca="1">IF($A481&lt;&gt;"",_xll.BCurveInt(_xll.BCurveStrip("S23","Curvedate",$A481),"Df.Mid",$A481+BA$1),"")</f>
        <v>#N/A N/A</v>
      </c>
      <c r="BB481" s="34" t="str">
        <f ca="1">IF($A481&lt;&gt;"",_xll.BCurveInt(_xll.BCurveStrip("S23","Curvedate",$A481),"Df.Mid",$A481+BB$1),"")</f>
        <v>#N/A N/A</v>
      </c>
      <c r="BC481" s="34" t="str">
        <f ca="1">IF($A481&lt;&gt;"",_xll.BCurveInt(_xll.BCurveStrip("S23","Curvedate",$A481),"Df.Mid",$A481+BC$1),"")</f>
        <v>#N/A N/A</v>
      </c>
      <c r="BD481" s="34" t="str">
        <f ca="1">IF($A481&lt;&gt;"",_xll.BCurveInt(_xll.BCurveStrip("S23","Curvedate",$A481),"Df.Mid",$A481+BD$1),"")</f>
        <v>#N/A N/A</v>
      </c>
      <c r="BE481" s="34" t="str">
        <f ca="1">IF($A481&lt;&gt;"",_xll.BCurveInt(_xll.BCurveStrip("S23","Curvedate",$A481),"Df.Mid",$A481+BE$1),"")</f>
        <v>#N/A N/A</v>
      </c>
      <c r="BF481" s="34" t="str">
        <f ca="1">IF($A481&lt;&gt;"",_xll.BCurveInt(_xll.BCurveStrip("S23","Curvedate",$A481),"Df.Mid",$A481+BF$1),"")</f>
        <v>#N/A N/A</v>
      </c>
      <c r="BG481" s="34" t="str">
        <f ca="1">IF($A481&lt;&gt;"",_xll.BCurveInt(_xll.BCurveStrip("S23","Curvedate",$A481),"Df.Mid",$A481+BG$1),"")</f>
        <v>#N/A N/A</v>
      </c>
      <c r="BH481" s="34" t="str">
        <f ca="1">IF($A481&lt;&gt;"",_xll.BCurveInt(_xll.BCurveStrip("S23","Curvedate",$A481),"Df.Mid",$A481+BH$1),"")</f>
        <v>#N/A N/A</v>
      </c>
      <c r="BI481" s="34" t="str">
        <f ca="1">IF($A481&lt;&gt;"",_xll.BCurveInt(_xll.BCurveStrip("S23","Curvedate",$A481),"Df.Mid",$A481+BI$1),"")</f>
        <v>#N/A N/A</v>
      </c>
      <c r="BJ481" s="34" t="str">
        <f ca="1">IF($A481&lt;&gt;"",_xll.BCurveInt(_xll.BCurveStrip("S23","Curvedate",$A481),"Df.Mid",$A481+BJ$1),"")</f>
        <v>#N/A N/A</v>
      </c>
      <c r="BK481" s="34" t="str">
        <f ca="1">IF($A481&lt;&gt;"",_xll.BCurveInt(_xll.BCurveStrip("S23","Curvedate",$A481),"Df.Mid",$A481+BK$1),"")</f>
        <v>#N/A N/A</v>
      </c>
      <c r="BL481" s="34" t="str">
        <f ca="1">IF($A481&lt;&gt;"",_xll.BCurveInt(_xll.BCurveStrip("S23","Curvedate",$A481),"Df.Mid",$A481+BL$1),"")</f>
        <v>#N/A N/A</v>
      </c>
      <c r="BM481" s="34" t="str">
        <f ca="1">IF($A481&lt;&gt;"",_xll.BCurveInt(_xll.BCurveStrip("S23","Curvedate",$A481),"Df.Mid",$A481+BM$1),"")</f>
        <v>#N/A N/A</v>
      </c>
      <c r="BN481" s="34" t="str">
        <f ca="1">IF($A481&lt;&gt;"",_xll.BCurveInt(_xll.BCurveStrip("S23","Curvedate",$A481),"Df.Mid",$A481+BN$1),"")</f>
        <v>#N/A N/A</v>
      </c>
      <c r="BO481" s="34" t="str">
        <f ca="1">IF($A481&lt;&gt;"",_xll.BCurveInt(_xll.BCurveStrip("S23","Curvedate",$A481),"Df.Mid",$A481+BO$1),"")</f>
        <v>#N/A N/A</v>
      </c>
      <c r="BP481" s="34" t="str">
        <f ca="1">IF($A481&lt;&gt;"",_xll.BCurveInt(_xll.BCurveStrip("S23","Curvedate",$A481),"Df.Mid",$A481+BP$1),"")</f>
        <v>#N/A N/A</v>
      </c>
      <c r="BQ481" s="34" t="str">
        <f ca="1">IF($A481&lt;&gt;"",_xll.BCurveInt(_xll.BCurveStrip("S23","Curvedate",$A481),"Df.Mid",$A481+BQ$1),"")</f>
        <v>#N/A N/A</v>
      </c>
      <c r="BR481" s="34" t="str">
        <f ca="1">IF($A481&lt;&gt;"",_xll.BCurveInt(_xll.BCurveStrip("S23","Curvedate",$A481),"Df.Mid",$A481+BR$1),"")</f>
        <v>#N/A N/A</v>
      </c>
      <c r="BS481" s="34" t="str">
        <f ca="1">IF($A481&lt;&gt;"",_xll.BCurveInt(_xll.BCurveStrip("S23","Curvedate",$A481),"Df.Mid",$A481+BS$1),"")</f>
        <v>#N/A N/A</v>
      </c>
      <c r="BT481" s="34" t="str">
        <f ca="1">IF($A481&lt;&gt;"",_xll.BCurveInt(_xll.BCurveStrip("S23","Curvedate",$A481),"Df.Mid",$A481+BT$1),"")</f>
        <v>#N/A N/A</v>
      </c>
      <c r="BU481" s="34" t="str">
        <f ca="1">IF($A481&lt;&gt;"",_xll.BCurveInt(_xll.BCurveStrip("S23","Curvedate",$A481),"Df.Mid",$A481+BU$1),"")</f>
        <v>#N/A N/A</v>
      </c>
      <c r="BV481" s="34" t="str">
        <f ca="1">IF($A481&lt;&gt;"",_xll.BCurveInt(_xll.BCurveStrip("S23","Curvedate",$A481),"Df.Mid",$A481+BV$1),"")</f>
        <v>#N/A N/A</v>
      </c>
      <c r="BW481" s="34" t="str">
        <f ca="1">IF($A481&lt;&gt;"",_xll.BCurveInt(_xll.BCurveStrip("S23","Curvedate",$A481),"Df.Mid",$A481+BW$1),"")</f>
        <v>#N/A N/A</v>
      </c>
      <c r="BX481" s="34" t="str">
        <f ca="1">IF($A481&lt;&gt;"",_xll.BCurveInt(_xll.BCurveStrip("S23","Curvedate",$A481),"Df.Mid",$A481+BX$1),"")</f>
        <v>#N/A N/A</v>
      </c>
      <c r="BY481" s="34" t="str">
        <f ca="1">IF($A481&lt;&gt;"",_xll.BCurveInt(_xll.BCurveStrip("S23","Curvedate",$A481),"Df.Mid",$A481+BY$1),"")</f>
        <v>#N/A N/A</v>
      </c>
      <c r="BZ481" s="34" t="str">
        <f ca="1">IF($A481&lt;&gt;"",_xll.BCurveInt(_xll.BCurveStrip("S23","Curvedate",$A481),"Df.Mid",$A481+BZ$1),"")</f>
        <v>#N/A N/A</v>
      </c>
      <c r="CA481" s="34" t="str">
        <f ca="1">IF($A481&lt;&gt;"",_xll.BCurveInt(_xll.BCurveStrip("S23","Curvedate",$A481),"Df.Mid",$A481+CA$1),"")</f>
        <v>#N/A N/A</v>
      </c>
      <c r="CB481" s="34" t="str">
        <f ca="1">IF($A481&lt;&gt;"",_xll.BCurveInt(_xll.BCurveStrip("S23","Curvedate",$A481),"Df.Mid",$A481+CB$1),"")</f>
        <v>#N/A N/A</v>
      </c>
      <c r="CC481" s="34" t="str">
        <f ca="1">IF($A481&lt;&gt;"",_xll.BCurveInt(_xll.BCurveStrip("S23","Curvedate",$A481),"Df.Mid",$A481+CC$1),"")</f>
        <v>#N/A N/A</v>
      </c>
      <c r="CD481" s="34" t="str">
        <f ca="1">IF($A481&lt;&gt;"",_xll.BCurveInt(_xll.BCurveStrip("S23","Curvedate",$A481),"Df.Mid",$A481+CD$1),"")</f>
        <v>#N/A N/A</v>
      </c>
      <c r="CE481" s="34" t="str">
        <f ca="1">IF($A481&lt;&gt;"",_xll.BCurveInt(_xll.BCurveStrip("S23","Curvedate",$A481),"Df.Mid",$A481+CE$1),"")</f>
        <v>#N/A N/A</v>
      </c>
      <c r="CF481" s="34" t="str">
        <f ca="1">IF($A481&lt;&gt;"",_xll.BCurveInt(_xll.BCurveStrip("S23","Curvedate",$A481),"Df.Mid",$A481+CF$1),"")</f>
        <v>#N/A N/A</v>
      </c>
      <c r="CG481" s="34" t="str">
        <f ca="1">IF($A481&lt;&gt;"",_xll.BCurveInt(_xll.BCurveStrip("S23","Curvedate",$A481),"Df.Mid",$A481+CG$1),"")</f>
        <v>#N/A N/A</v>
      </c>
      <c r="CH481" s="34" t="str">
        <f ca="1">IF($A481&lt;&gt;"",_xll.BCurveInt(_xll.BCurveStrip("S23","Curvedate",$A481),"Df.Mid",$A481+CH$1),"")</f>
        <v>#N/A N/A</v>
      </c>
      <c r="CI481" s="34" t="str">
        <f ca="1">IF($A481&lt;&gt;"",_xll.BCurveInt(_xll.BCurveStrip("S23","Curvedate",$A481),"Df.Mid",$A481+CI$1),"")</f>
        <v>#N/A N/A</v>
      </c>
      <c r="CJ481" s="34" t="str">
        <f ca="1">IF($A481&lt;&gt;"",_xll.BCurveInt(_xll.BCurveStrip("S23","Curvedate",$A481),"Df.Mid",$A481+CJ$1),"")</f>
        <v>#N/A N/A</v>
      </c>
      <c r="CK481" s="34" t="str">
        <f ca="1">IF($A481&lt;&gt;"",_xll.BCurveInt(_xll.BCurveStrip("S23","Curvedate",$A481),"Df.Mid",$A481+CK$1),"")</f>
        <v>#N/A N/A</v>
      </c>
      <c r="CL481" s="34" t="str">
        <f ca="1">IF($A481&lt;&gt;"",_xll.BCurveInt(_xll.BCurveStrip("S23","Curvedate",$A481),"Df.Mid",$A481+CL$1),"")</f>
        <v>#N/A N/A</v>
      </c>
      <c r="CM481" s="34" t="str">
        <f ca="1">IF($A481&lt;&gt;"",_xll.BCurveInt(_xll.BCurveStrip("S23","Curvedate",$A481),"Df.Mid",$A481+CM$1),"")</f>
        <v>#N/A N/A</v>
      </c>
      <c r="CN481" s="34" t="str">
        <f ca="1">IF($A481&lt;&gt;"",_xll.BCurveInt(_xll.BCurveStrip("S23","Curvedate",$A481),"Df.Mid",$A481+CN$1),"")</f>
        <v>#N/A N/A</v>
      </c>
      <c r="CO481" s="34" t="str">
        <f ca="1">IF($A481&lt;&gt;"",_xll.BCurveInt(_xll.BCurveStrip("S23","Curvedate",$A481),"Df.Mid",$A481+CO$1),"")</f>
        <v>#N/A N/A</v>
      </c>
      <c r="CP481" s="34" t="str">
        <f ca="1">IF($A481&lt;&gt;"",_xll.BCurveInt(_xll.BCurveStrip("S23","Curvedate",$A481),"Df.Mid",$A481+CP$1),"")</f>
        <v>#N/A N/A</v>
      </c>
      <c r="CQ481" s="34" t="str">
        <f ca="1">IF($A481&lt;&gt;"",_xll.BCurveInt(_xll.BCurveStrip("S23","Curvedate",$A481),"Df.Mid",$A481+CQ$1),"")</f>
        <v>#N/A N/A</v>
      </c>
      <c r="CR481" s="34" t="str">
        <f ca="1">IF($A481&lt;&gt;"",_xll.BCurveInt(_xll.BCurveStrip("S23","Curvedate",$A481),"Df.Mid",$A481+CR$1),"")</f>
        <v>#N/A N/A</v>
      </c>
      <c r="CS481" s="34" t="str">
        <f ca="1">IF($A481&lt;&gt;"",_xll.BCurveInt(_xll.BCurveStrip("S23","Curvedate",$A481),"Df.Mid",$A481+CS$1),"")</f>
        <v>#N/A N/A</v>
      </c>
      <c r="CT481" s="34" t="str">
        <f ca="1">IF($A481&lt;&gt;"",_xll.BCurveInt(_xll.BCurveStrip("S23","Curvedate",$A481),"Df.Mid",$A481+CT$1),"")</f>
        <v>#N/A N/A</v>
      </c>
      <c r="CU481" s="34" t="str">
        <f ca="1">IF($A481&lt;&gt;"",_xll.BCurveInt(_xll.BCurveStrip("S23","Curvedate",$A481),"Df.Mid",$A481+CU$1),"")</f>
        <v>#N/A N/A</v>
      </c>
      <c r="CV481" s="34" t="str">
        <f ca="1">IF($A481&lt;&gt;"",_xll.BCurveInt(_xll.BCurveStrip("S23","Curvedate",$A481),"Df.Mid",$A481+CV$1),"")</f>
        <v>#N/A N/A</v>
      </c>
      <c r="CW481" s="34" t="str">
        <f ca="1">IF($A481&lt;&gt;"",_xll.BCurveInt(_xll.BCurveStrip("S23","Curvedate",$A481),"Df.Mid",$A481+CW$1),"")</f>
        <v>#N/A N/A</v>
      </c>
      <c r="CX481" s="34" t="str">
        <f ca="1">IF($A481&lt;&gt;"",_xll.BCurveInt(_xll.BCurveStrip("S23","Curvedate",$A481),"Df.Mid",$A481+CX$1),"")</f>
        <v>#N/A N/A</v>
      </c>
      <c r="CY481" s="34" t="str">
        <f ca="1">IF($A481&lt;&gt;"",_xll.BCurveInt(_xll.BCurveStrip("S23","Curvedate",$A481),"Df.Mid",$A481+CY$1),"")</f>
        <v>#N/A N/A</v>
      </c>
      <c r="CZ481" s="34" t="str">
        <f ca="1">IF($A481&lt;&gt;"",_xll.BCurveInt(_xll.BCurveStrip("S23","Curvedate",$A481),"Df.Mid",$A481+CZ$1),"")</f>
        <v>#N/A N/A</v>
      </c>
      <c r="DA481" s="34" t="str">
        <f ca="1">IF($A481&lt;&gt;"",_xll.BCurveInt(_xll.BCurveStrip("S23","Curvedate",$A481),"Df.Mid",$A481+DA$1),"")</f>
        <v>#N/A N/A</v>
      </c>
      <c r="DB481" s="34" t="str">
        <f ca="1">IF($A481&lt;&gt;"",_xll.BCurveInt(_xll.BCurveStrip("S23","Curvedate",$A481),"Df.Mid",$A481+DB$1),"")</f>
        <v>#N/A N/A</v>
      </c>
    </row>
    <row r="482" spans="1:106" x14ac:dyDescent="0.2">
      <c r="A482" s="13">
        <f t="shared" ca="1" si="7"/>
        <v>44944</v>
      </c>
      <c r="B482" s="34" t="str">
        <f ca="1">IF($A482&lt;&gt;"",_xll.BCurveInt(_xll.BCurveStrip("S23","Curvedate",$A482),"Df.Mid",$A482+B$1),"")</f>
        <v>#N/A N/A</v>
      </c>
      <c r="C482" s="34" t="str">
        <f ca="1">IF($A482&lt;&gt;"",_xll.BCurveInt(_xll.BCurveStrip("S23","Curvedate",$A482),"Df.Mid",$A482+C$1),"")</f>
        <v>#N/A N/A</v>
      </c>
      <c r="D482" s="34" t="str">
        <f ca="1">IF($A482&lt;&gt;"",_xll.BCurveInt(_xll.BCurveStrip("S23","Curvedate",$A482),"Df.Mid",$A482+D$1),"")</f>
        <v>#N/A N/A</v>
      </c>
      <c r="E482" s="34" t="str">
        <f ca="1">IF($A482&lt;&gt;"",_xll.BCurveInt(_xll.BCurveStrip("S23","Curvedate",$A482),"Df.Mid",$A482+E$1),"")</f>
        <v>#N/A N/A</v>
      </c>
      <c r="F482" s="34" t="str">
        <f ca="1">IF($A482&lt;&gt;"",_xll.BCurveInt(_xll.BCurveStrip("S23","Curvedate",$A482),"Df.Mid",$A482+F$1),"")</f>
        <v>#N/A N/A</v>
      </c>
      <c r="G482" s="34" t="str">
        <f ca="1">IF($A482&lt;&gt;"",_xll.BCurveInt(_xll.BCurveStrip("S23","Curvedate",$A482),"Df.Mid",$A482+G$1),"")</f>
        <v>#N/A N/A</v>
      </c>
      <c r="H482" s="34" t="str">
        <f ca="1">IF($A482&lt;&gt;"",_xll.BCurveInt(_xll.BCurveStrip("S23","Curvedate",$A482),"Df.Mid",$A482+H$1),"")</f>
        <v>#N/A N/A</v>
      </c>
      <c r="I482" s="34" t="str">
        <f ca="1">IF($A482&lt;&gt;"",_xll.BCurveInt(_xll.BCurveStrip("S23","Curvedate",$A482),"Df.Mid",$A482+I$1),"")</f>
        <v>#N/A N/A</v>
      </c>
      <c r="J482" s="34" t="str">
        <f ca="1">IF($A482&lt;&gt;"",_xll.BCurveInt(_xll.BCurveStrip("S23","Curvedate",$A482),"Df.Mid",$A482+J$1),"")</f>
        <v>#N/A N/A</v>
      </c>
      <c r="K482" s="34" t="str">
        <f ca="1">IF($A482&lt;&gt;"",_xll.BCurveInt(_xll.BCurveStrip("S23","Curvedate",$A482),"Df.Mid",$A482+K$1),"")</f>
        <v>#N/A N/A</v>
      </c>
      <c r="L482" s="34" t="str">
        <f ca="1">IF($A482&lt;&gt;"",_xll.BCurveInt(_xll.BCurveStrip("S23","Curvedate",$A482),"Df.Mid",$A482+L$1),"")</f>
        <v>#N/A N/A</v>
      </c>
      <c r="M482" s="34" t="str">
        <f ca="1">IF($A482&lt;&gt;"",_xll.BCurveInt(_xll.BCurveStrip("S23","Curvedate",$A482),"Df.Mid",$A482+M$1),"")</f>
        <v>#N/A N/A</v>
      </c>
      <c r="N482" s="34" t="str">
        <f ca="1">IF($A482&lt;&gt;"",_xll.BCurveInt(_xll.BCurveStrip("S23","Curvedate",$A482),"Df.Mid",$A482+N$1),"")</f>
        <v>#N/A N/A</v>
      </c>
      <c r="O482" s="34" t="str">
        <f ca="1">IF($A482&lt;&gt;"",_xll.BCurveInt(_xll.BCurveStrip("S23","Curvedate",$A482),"Df.Mid",$A482+O$1),"")</f>
        <v>#N/A N/A</v>
      </c>
      <c r="P482" s="34" t="str">
        <f ca="1">IF($A482&lt;&gt;"",_xll.BCurveInt(_xll.BCurveStrip("S23","Curvedate",$A482),"Df.Mid",$A482+P$1),"")</f>
        <v>#N/A N/A</v>
      </c>
      <c r="Q482" s="34" t="str">
        <f ca="1">IF($A482&lt;&gt;"",_xll.BCurveInt(_xll.BCurveStrip("S23","Curvedate",$A482),"Df.Mid",$A482+Q$1),"")</f>
        <v>#N/A N/A</v>
      </c>
      <c r="R482" s="34" t="str">
        <f ca="1">IF($A482&lt;&gt;"",_xll.BCurveInt(_xll.BCurveStrip("S23","Curvedate",$A482),"Df.Mid",$A482+R$1),"")</f>
        <v>#N/A N/A</v>
      </c>
      <c r="S482" s="34" t="str">
        <f ca="1">IF($A482&lt;&gt;"",_xll.BCurveInt(_xll.BCurveStrip("S23","Curvedate",$A482),"Df.Mid",$A482+S$1),"")</f>
        <v>#N/A N/A</v>
      </c>
      <c r="T482" s="34" t="str">
        <f ca="1">IF($A482&lt;&gt;"",_xll.BCurveInt(_xll.BCurveStrip("S23","Curvedate",$A482),"Df.Mid",$A482+T$1),"")</f>
        <v>#N/A N/A</v>
      </c>
      <c r="U482" s="34" t="str">
        <f ca="1">IF($A482&lt;&gt;"",_xll.BCurveInt(_xll.BCurveStrip("S23","Curvedate",$A482),"Df.Mid",$A482+U$1),"")</f>
        <v>#N/A N/A</v>
      </c>
      <c r="V482" s="34" t="str">
        <f ca="1">IF($A482&lt;&gt;"",_xll.BCurveInt(_xll.BCurveStrip("S23","Curvedate",$A482),"Df.Mid",$A482+V$1),"")</f>
        <v>#N/A N/A</v>
      </c>
      <c r="W482" s="34" t="str">
        <f ca="1">IF($A482&lt;&gt;"",_xll.BCurveInt(_xll.BCurveStrip("S23","Curvedate",$A482),"Df.Mid",$A482+W$1),"")</f>
        <v>#N/A N/A</v>
      </c>
      <c r="X482" s="34" t="str">
        <f ca="1">IF($A482&lt;&gt;"",_xll.BCurveInt(_xll.BCurveStrip("S23","Curvedate",$A482),"Df.Mid",$A482+X$1),"")</f>
        <v>#N/A N/A</v>
      </c>
      <c r="Y482" s="34" t="str">
        <f ca="1">IF($A482&lt;&gt;"",_xll.BCurveInt(_xll.BCurveStrip("S23","Curvedate",$A482),"Df.Mid",$A482+Y$1),"")</f>
        <v>#N/A N/A</v>
      </c>
      <c r="Z482" s="34" t="str">
        <f ca="1">IF($A482&lt;&gt;"",_xll.BCurveInt(_xll.BCurveStrip("S23","Curvedate",$A482),"Df.Mid",$A482+Z$1),"")</f>
        <v>#N/A N/A</v>
      </c>
      <c r="AA482" s="34" t="str">
        <f ca="1">IF($A482&lt;&gt;"",_xll.BCurveInt(_xll.BCurveStrip("S23","Curvedate",$A482),"Df.Mid",$A482+AA$1),"")</f>
        <v>#N/A N/A</v>
      </c>
      <c r="AB482" s="34" t="str">
        <f ca="1">IF($A482&lt;&gt;"",_xll.BCurveInt(_xll.BCurveStrip("S23","Curvedate",$A482),"Df.Mid",$A482+AB$1),"")</f>
        <v>#N/A N/A</v>
      </c>
      <c r="AC482" s="34" t="str">
        <f ca="1">IF($A482&lt;&gt;"",_xll.BCurveInt(_xll.BCurveStrip("S23","Curvedate",$A482),"Df.Mid",$A482+AC$1),"")</f>
        <v>#N/A N/A</v>
      </c>
      <c r="AD482" s="34" t="str">
        <f ca="1">IF($A482&lt;&gt;"",_xll.BCurveInt(_xll.BCurveStrip("S23","Curvedate",$A482),"Df.Mid",$A482+AD$1),"")</f>
        <v>#N/A N/A</v>
      </c>
      <c r="AE482" s="34" t="str">
        <f ca="1">IF($A482&lt;&gt;"",_xll.BCurveInt(_xll.BCurveStrip("S23","Curvedate",$A482),"Df.Mid",$A482+AE$1),"")</f>
        <v>#N/A N/A</v>
      </c>
      <c r="AF482" s="34" t="str">
        <f ca="1">IF($A482&lt;&gt;"",_xll.BCurveInt(_xll.BCurveStrip("S23","Curvedate",$A482),"Df.Mid",$A482+AF$1),"")</f>
        <v>#N/A N/A</v>
      </c>
      <c r="AG482" s="34" t="str">
        <f ca="1">IF($A482&lt;&gt;"",_xll.BCurveInt(_xll.BCurveStrip("S23","Curvedate",$A482),"Df.Mid",$A482+AG$1),"")</f>
        <v>#N/A N/A</v>
      </c>
      <c r="AH482" s="34" t="str">
        <f ca="1">IF($A482&lt;&gt;"",_xll.BCurveInt(_xll.BCurveStrip("S23","Curvedate",$A482),"Df.Mid",$A482+AH$1),"")</f>
        <v>#N/A N/A</v>
      </c>
      <c r="AI482" s="34" t="str">
        <f ca="1">IF($A482&lt;&gt;"",_xll.BCurveInt(_xll.BCurveStrip("S23","Curvedate",$A482),"Df.Mid",$A482+AI$1),"")</f>
        <v>#N/A N/A</v>
      </c>
      <c r="AJ482" s="34" t="str">
        <f ca="1">IF($A482&lt;&gt;"",_xll.BCurveInt(_xll.BCurveStrip("S23","Curvedate",$A482),"Df.Mid",$A482+AJ$1),"")</f>
        <v>#N/A N/A</v>
      </c>
      <c r="AK482" s="34" t="str">
        <f ca="1">IF($A482&lt;&gt;"",_xll.BCurveInt(_xll.BCurveStrip("S23","Curvedate",$A482),"Df.Mid",$A482+AK$1),"")</f>
        <v>#N/A N/A</v>
      </c>
      <c r="AL482" s="34" t="str">
        <f ca="1">IF($A482&lt;&gt;"",_xll.BCurveInt(_xll.BCurveStrip("S23","Curvedate",$A482),"Df.Mid",$A482+AL$1),"")</f>
        <v>#N/A N/A</v>
      </c>
      <c r="AM482" s="34" t="str">
        <f ca="1">IF($A482&lt;&gt;"",_xll.BCurveInt(_xll.BCurveStrip("S23","Curvedate",$A482),"Df.Mid",$A482+AM$1),"")</f>
        <v>#N/A N/A</v>
      </c>
      <c r="AN482" s="34" t="str">
        <f ca="1">IF($A482&lt;&gt;"",_xll.BCurveInt(_xll.BCurveStrip("S23","Curvedate",$A482),"Df.Mid",$A482+AN$1),"")</f>
        <v>#N/A N/A</v>
      </c>
      <c r="AO482" s="34" t="str">
        <f ca="1">IF($A482&lt;&gt;"",_xll.BCurveInt(_xll.BCurveStrip("S23","Curvedate",$A482),"Df.Mid",$A482+AO$1),"")</f>
        <v>#N/A N/A</v>
      </c>
      <c r="AP482" s="34" t="str">
        <f ca="1">IF($A482&lt;&gt;"",_xll.BCurveInt(_xll.BCurveStrip("S23","Curvedate",$A482),"Df.Mid",$A482+AP$1),"")</f>
        <v>#N/A N/A</v>
      </c>
      <c r="AQ482" s="34" t="str">
        <f ca="1">IF($A482&lt;&gt;"",_xll.BCurveInt(_xll.BCurveStrip("S23","Curvedate",$A482),"Df.Mid",$A482+AQ$1),"")</f>
        <v>#N/A N/A</v>
      </c>
      <c r="AR482" s="34" t="str">
        <f ca="1">IF($A482&lt;&gt;"",_xll.BCurveInt(_xll.BCurveStrip("S23","Curvedate",$A482),"Df.Mid",$A482+AR$1),"")</f>
        <v>#N/A N/A</v>
      </c>
      <c r="AS482" s="34" t="str">
        <f ca="1">IF($A482&lt;&gt;"",_xll.BCurveInt(_xll.BCurveStrip("S23","Curvedate",$A482),"Df.Mid",$A482+AS$1),"")</f>
        <v>#N/A N/A</v>
      </c>
      <c r="AT482" s="34" t="str">
        <f ca="1">IF($A482&lt;&gt;"",_xll.BCurveInt(_xll.BCurveStrip("S23","Curvedate",$A482),"Df.Mid",$A482+AT$1),"")</f>
        <v>#N/A N/A</v>
      </c>
      <c r="AU482" s="34" t="str">
        <f ca="1">IF($A482&lt;&gt;"",_xll.BCurveInt(_xll.BCurveStrip("S23","Curvedate",$A482),"Df.Mid",$A482+AU$1),"")</f>
        <v>#N/A N/A</v>
      </c>
      <c r="AV482" s="34" t="str">
        <f ca="1">IF($A482&lt;&gt;"",_xll.BCurveInt(_xll.BCurveStrip("S23","Curvedate",$A482),"Df.Mid",$A482+AV$1),"")</f>
        <v>#N/A N/A</v>
      </c>
      <c r="AW482" s="34" t="str">
        <f ca="1">IF($A482&lt;&gt;"",_xll.BCurveInt(_xll.BCurveStrip("S23","Curvedate",$A482),"Df.Mid",$A482+AW$1),"")</f>
        <v>#N/A N/A</v>
      </c>
      <c r="AX482" s="34" t="str">
        <f ca="1">IF($A482&lt;&gt;"",_xll.BCurveInt(_xll.BCurveStrip("S23","Curvedate",$A482),"Df.Mid",$A482+AX$1),"")</f>
        <v>#N/A N/A</v>
      </c>
      <c r="AY482" s="34" t="str">
        <f ca="1">IF($A482&lt;&gt;"",_xll.BCurveInt(_xll.BCurveStrip("S23","Curvedate",$A482),"Df.Mid",$A482+AY$1),"")</f>
        <v>#N/A N/A</v>
      </c>
      <c r="AZ482" s="34" t="str">
        <f ca="1">IF($A482&lt;&gt;"",_xll.BCurveInt(_xll.BCurveStrip("S23","Curvedate",$A482),"Df.Mid",$A482+AZ$1),"")</f>
        <v>#N/A N/A</v>
      </c>
      <c r="BA482" s="34" t="str">
        <f ca="1">IF($A482&lt;&gt;"",_xll.BCurveInt(_xll.BCurveStrip("S23","Curvedate",$A482),"Df.Mid",$A482+BA$1),"")</f>
        <v>#N/A N/A</v>
      </c>
      <c r="BB482" s="34" t="str">
        <f ca="1">IF($A482&lt;&gt;"",_xll.BCurveInt(_xll.BCurveStrip("S23","Curvedate",$A482),"Df.Mid",$A482+BB$1),"")</f>
        <v>#N/A N/A</v>
      </c>
      <c r="BC482" s="34" t="str">
        <f ca="1">IF($A482&lt;&gt;"",_xll.BCurveInt(_xll.BCurveStrip("S23","Curvedate",$A482),"Df.Mid",$A482+BC$1),"")</f>
        <v>#N/A N/A</v>
      </c>
      <c r="BD482" s="34" t="str">
        <f ca="1">IF($A482&lt;&gt;"",_xll.BCurveInt(_xll.BCurveStrip("S23","Curvedate",$A482),"Df.Mid",$A482+BD$1),"")</f>
        <v>#N/A N/A</v>
      </c>
      <c r="BE482" s="34" t="str">
        <f ca="1">IF($A482&lt;&gt;"",_xll.BCurveInt(_xll.BCurveStrip("S23","Curvedate",$A482),"Df.Mid",$A482+BE$1),"")</f>
        <v>#N/A N/A</v>
      </c>
      <c r="BF482" s="34" t="str">
        <f ca="1">IF($A482&lt;&gt;"",_xll.BCurveInt(_xll.BCurveStrip("S23","Curvedate",$A482),"Df.Mid",$A482+BF$1),"")</f>
        <v>#N/A N/A</v>
      </c>
      <c r="BG482" s="34" t="str">
        <f ca="1">IF($A482&lt;&gt;"",_xll.BCurveInt(_xll.BCurveStrip("S23","Curvedate",$A482),"Df.Mid",$A482+BG$1),"")</f>
        <v>#N/A N/A</v>
      </c>
      <c r="BH482" s="34" t="str">
        <f ca="1">IF($A482&lt;&gt;"",_xll.BCurveInt(_xll.BCurveStrip("S23","Curvedate",$A482),"Df.Mid",$A482+BH$1),"")</f>
        <v>#N/A N/A</v>
      </c>
      <c r="BI482" s="34" t="str">
        <f ca="1">IF($A482&lt;&gt;"",_xll.BCurveInt(_xll.BCurveStrip("S23","Curvedate",$A482),"Df.Mid",$A482+BI$1),"")</f>
        <v>#N/A N/A</v>
      </c>
      <c r="BJ482" s="34" t="str">
        <f ca="1">IF($A482&lt;&gt;"",_xll.BCurveInt(_xll.BCurveStrip("S23","Curvedate",$A482),"Df.Mid",$A482+BJ$1),"")</f>
        <v>#N/A N/A</v>
      </c>
      <c r="BK482" s="34" t="str">
        <f ca="1">IF($A482&lt;&gt;"",_xll.BCurveInt(_xll.BCurveStrip("S23","Curvedate",$A482),"Df.Mid",$A482+BK$1),"")</f>
        <v>#N/A N/A</v>
      </c>
      <c r="BL482" s="34" t="str">
        <f ca="1">IF($A482&lt;&gt;"",_xll.BCurveInt(_xll.BCurveStrip("S23","Curvedate",$A482),"Df.Mid",$A482+BL$1),"")</f>
        <v>#N/A N/A</v>
      </c>
      <c r="BM482" s="34" t="str">
        <f ca="1">IF($A482&lt;&gt;"",_xll.BCurveInt(_xll.BCurveStrip("S23","Curvedate",$A482),"Df.Mid",$A482+BM$1),"")</f>
        <v>#N/A N/A</v>
      </c>
      <c r="BN482" s="34" t="str">
        <f ca="1">IF($A482&lt;&gt;"",_xll.BCurveInt(_xll.BCurveStrip("S23","Curvedate",$A482),"Df.Mid",$A482+BN$1),"")</f>
        <v>#N/A N/A</v>
      </c>
      <c r="BO482" s="34" t="str">
        <f ca="1">IF($A482&lt;&gt;"",_xll.BCurveInt(_xll.BCurveStrip("S23","Curvedate",$A482),"Df.Mid",$A482+BO$1),"")</f>
        <v>#N/A N/A</v>
      </c>
      <c r="BP482" s="34" t="str">
        <f ca="1">IF($A482&lt;&gt;"",_xll.BCurveInt(_xll.BCurveStrip("S23","Curvedate",$A482),"Df.Mid",$A482+BP$1),"")</f>
        <v>#N/A N/A</v>
      </c>
      <c r="BQ482" s="34" t="str">
        <f ca="1">IF($A482&lt;&gt;"",_xll.BCurveInt(_xll.BCurveStrip("S23","Curvedate",$A482),"Df.Mid",$A482+BQ$1),"")</f>
        <v>#N/A N/A</v>
      </c>
      <c r="BR482" s="34" t="str">
        <f ca="1">IF($A482&lt;&gt;"",_xll.BCurveInt(_xll.BCurveStrip("S23","Curvedate",$A482),"Df.Mid",$A482+BR$1),"")</f>
        <v>#N/A N/A</v>
      </c>
      <c r="BS482" s="34" t="str">
        <f ca="1">IF($A482&lt;&gt;"",_xll.BCurveInt(_xll.BCurveStrip("S23","Curvedate",$A482),"Df.Mid",$A482+BS$1),"")</f>
        <v>#N/A N/A</v>
      </c>
      <c r="BT482" s="34" t="str">
        <f ca="1">IF($A482&lt;&gt;"",_xll.BCurveInt(_xll.BCurveStrip("S23","Curvedate",$A482),"Df.Mid",$A482+BT$1),"")</f>
        <v>#N/A N/A</v>
      </c>
      <c r="BU482" s="34" t="str">
        <f ca="1">IF($A482&lt;&gt;"",_xll.BCurveInt(_xll.BCurveStrip("S23","Curvedate",$A482),"Df.Mid",$A482+BU$1),"")</f>
        <v>#N/A N/A</v>
      </c>
      <c r="BV482" s="34" t="str">
        <f ca="1">IF($A482&lt;&gt;"",_xll.BCurveInt(_xll.BCurveStrip("S23","Curvedate",$A482),"Df.Mid",$A482+BV$1),"")</f>
        <v>#N/A N/A</v>
      </c>
      <c r="BW482" s="34" t="str">
        <f ca="1">IF($A482&lt;&gt;"",_xll.BCurveInt(_xll.BCurveStrip("S23","Curvedate",$A482),"Df.Mid",$A482+BW$1),"")</f>
        <v>#N/A N/A</v>
      </c>
      <c r="BX482" s="34" t="str">
        <f ca="1">IF($A482&lt;&gt;"",_xll.BCurveInt(_xll.BCurveStrip("S23","Curvedate",$A482),"Df.Mid",$A482+BX$1),"")</f>
        <v>#N/A N/A</v>
      </c>
      <c r="BY482" s="34" t="str">
        <f ca="1">IF($A482&lt;&gt;"",_xll.BCurveInt(_xll.BCurveStrip("S23","Curvedate",$A482),"Df.Mid",$A482+BY$1),"")</f>
        <v>#N/A N/A</v>
      </c>
      <c r="BZ482" s="34" t="str">
        <f ca="1">IF($A482&lt;&gt;"",_xll.BCurveInt(_xll.BCurveStrip("S23","Curvedate",$A482),"Df.Mid",$A482+BZ$1),"")</f>
        <v>#N/A N/A</v>
      </c>
      <c r="CA482" s="34" t="str">
        <f ca="1">IF($A482&lt;&gt;"",_xll.BCurveInt(_xll.BCurveStrip("S23","Curvedate",$A482),"Df.Mid",$A482+CA$1),"")</f>
        <v>#N/A N/A</v>
      </c>
      <c r="CB482" s="34" t="str">
        <f ca="1">IF($A482&lt;&gt;"",_xll.BCurveInt(_xll.BCurveStrip("S23","Curvedate",$A482),"Df.Mid",$A482+CB$1),"")</f>
        <v>#N/A N/A</v>
      </c>
      <c r="CC482" s="34" t="str">
        <f ca="1">IF($A482&lt;&gt;"",_xll.BCurveInt(_xll.BCurveStrip("S23","Curvedate",$A482),"Df.Mid",$A482+CC$1),"")</f>
        <v>#N/A N/A</v>
      </c>
      <c r="CD482" s="34" t="str">
        <f ca="1">IF($A482&lt;&gt;"",_xll.BCurveInt(_xll.BCurveStrip("S23","Curvedate",$A482),"Df.Mid",$A482+CD$1),"")</f>
        <v>#N/A N/A</v>
      </c>
      <c r="CE482" s="34" t="str">
        <f ca="1">IF($A482&lt;&gt;"",_xll.BCurveInt(_xll.BCurveStrip("S23","Curvedate",$A482),"Df.Mid",$A482+CE$1),"")</f>
        <v>#N/A N/A</v>
      </c>
      <c r="CF482" s="34" t="str">
        <f ca="1">IF($A482&lt;&gt;"",_xll.BCurveInt(_xll.BCurveStrip("S23","Curvedate",$A482),"Df.Mid",$A482+CF$1),"")</f>
        <v>#N/A N/A</v>
      </c>
      <c r="CG482" s="34" t="str">
        <f ca="1">IF($A482&lt;&gt;"",_xll.BCurveInt(_xll.BCurveStrip("S23","Curvedate",$A482),"Df.Mid",$A482+CG$1),"")</f>
        <v>#N/A N/A</v>
      </c>
      <c r="CH482" s="34" t="str">
        <f ca="1">IF($A482&lt;&gt;"",_xll.BCurveInt(_xll.BCurveStrip("S23","Curvedate",$A482),"Df.Mid",$A482+CH$1),"")</f>
        <v>#N/A N/A</v>
      </c>
      <c r="CI482" s="34" t="str">
        <f ca="1">IF($A482&lt;&gt;"",_xll.BCurveInt(_xll.BCurveStrip("S23","Curvedate",$A482),"Df.Mid",$A482+CI$1),"")</f>
        <v>#N/A N/A</v>
      </c>
      <c r="CJ482" s="34" t="str">
        <f ca="1">IF($A482&lt;&gt;"",_xll.BCurveInt(_xll.BCurveStrip("S23","Curvedate",$A482),"Df.Mid",$A482+CJ$1),"")</f>
        <v>#N/A N/A</v>
      </c>
      <c r="CK482" s="34" t="str">
        <f ca="1">IF($A482&lt;&gt;"",_xll.BCurveInt(_xll.BCurveStrip("S23","Curvedate",$A482),"Df.Mid",$A482+CK$1),"")</f>
        <v>#N/A N/A</v>
      </c>
      <c r="CL482" s="34" t="str">
        <f ca="1">IF($A482&lt;&gt;"",_xll.BCurveInt(_xll.BCurveStrip("S23","Curvedate",$A482),"Df.Mid",$A482+CL$1),"")</f>
        <v>#N/A N/A</v>
      </c>
      <c r="CM482" s="34" t="str">
        <f ca="1">IF($A482&lt;&gt;"",_xll.BCurveInt(_xll.BCurveStrip("S23","Curvedate",$A482),"Df.Mid",$A482+CM$1),"")</f>
        <v>#N/A N/A</v>
      </c>
      <c r="CN482" s="34" t="str">
        <f ca="1">IF($A482&lt;&gt;"",_xll.BCurveInt(_xll.BCurveStrip("S23","Curvedate",$A482),"Df.Mid",$A482+CN$1),"")</f>
        <v>#N/A N/A</v>
      </c>
      <c r="CO482" s="34" t="str">
        <f ca="1">IF($A482&lt;&gt;"",_xll.BCurveInt(_xll.BCurveStrip("S23","Curvedate",$A482),"Df.Mid",$A482+CO$1),"")</f>
        <v>#N/A N/A</v>
      </c>
      <c r="CP482" s="34" t="str">
        <f ca="1">IF($A482&lt;&gt;"",_xll.BCurveInt(_xll.BCurveStrip("S23","Curvedate",$A482),"Df.Mid",$A482+CP$1),"")</f>
        <v>#N/A N/A</v>
      </c>
      <c r="CQ482" s="34" t="str">
        <f ca="1">IF($A482&lt;&gt;"",_xll.BCurveInt(_xll.BCurveStrip("S23","Curvedate",$A482),"Df.Mid",$A482+CQ$1),"")</f>
        <v>#N/A N/A</v>
      </c>
      <c r="CR482" s="34" t="str">
        <f ca="1">IF($A482&lt;&gt;"",_xll.BCurveInt(_xll.BCurveStrip("S23","Curvedate",$A482),"Df.Mid",$A482+CR$1),"")</f>
        <v>#N/A N/A</v>
      </c>
      <c r="CS482" s="34" t="str">
        <f ca="1">IF($A482&lt;&gt;"",_xll.BCurveInt(_xll.BCurveStrip("S23","Curvedate",$A482),"Df.Mid",$A482+CS$1),"")</f>
        <v>#N/A N/A</v>
      </c>
      <c r="CT482" s="34" t="str">
        <f ca="1">IF($A482&lt;&gt;"",_xll.BCurveInt(_xll.BCurveStrip("S23","Curvedate",$A482),"Df.Mid",$A482+CT$1),"")</f>
        <v>#N/A N/A</v>
      </c>
      <c r="CU482" s="34" t="str">
        <f ca="1">IF($A482&lt;&gt;"",_xll.BCurveInt(_xll.BCurveStrip("S23","Curvedate",$A482),"Df.Mid",$A482+CU$1),"")</f>
        <v>#N/A N/A</v>
      </c>
      <c r="CV482" s="34" t="str">
        <f ca="1">IF($A482&lt;&gt;"",_xll.BCurveInt(_xll.BCurveStrip("S23","Curvedate",$A482),"Df.Mid",$A482+CV$1),"")</f>
        <v>#N/A N/A</v>
      </c>
      <c r="CW482" s="34" t="str">
        <f ca="1">IF($A482&lt;&gt;"",_xll.BCurveInt(_xll.BCurveStrip("S23","Curvedate",$A482),"Df.Mid",$A482+CW$1),"")</f>
        <v>#N/A N/A</v>
      </c>
      <c r="CX482" s="34" t="str">
        <f ca="1">IF($A482&lt;&gt;"",_xll.BCurveInt(_xll.BCurveStrip("S23","Curvedate",$A482),"Df.Mid",$A482+CX$1),"")</f>
        <v>#N/A N/A</v>
      </c>
      <c r="CY482" s="34" t="str">
        <f ca="1">IF($A482&lt;&gt;"",_xll.BCurveInt(_xll.BCurveStrip("S23","Curvedate",$A482),"Df.Mid",$A482+CY$1),"")</f>
        <v>#N/A N/A</v>
      </c>
      <c r="CZ482" s="34" t="str">
        <f ca="1">IF($A482&lt;&gt;"",_xll.BCurveInt(_xll.BCurveStrip("S23","Curvedate",$A482),"Df.Mid",$A482+CZ$1),"")</f>
        <v>#N/A N/A</v>
      </c>
      <c r="DA482" s="34" t="str">
        <f ca="1">IF($A482&lt;&gt;"",_xll.BCurveInt(_xll.BCurveStrip("S23","Curvedate",$A482),"Df.Mid",$A482+DA$1),"")</f>
        <v>#N/A N/A</v>
      </c>
      <c r="DB482" s="34" t="str">
        <f ca="1">IF($A482&lt;&gt;"",_xll.BCurveInt(_xll.BCurveStrip("S23","Curvedate",$A482),"Df.Mid",$A482+DB$1),"")</f>
        <v>#N/A N/A</v>
      </c>
    </row>
    <row r="483" spans="1:106" x14ac:dyDescent="0.2">
      <c r="A483" s="13">
        <f t="shared" ca="1" si="7"/>
        <v>44945</v>
      </c>
      <c r="B483" s="34" t="str">
        <f ca="1">IF($A483&lt;&gt;"",_xll.BCurveInt(_xll.BCurveStrip("S23","Curvedate",$A483),"Df.Mid",$A483+B$1),"")</f>
        <v>#N/A N/A</v>
      </c>
      <c r="C483" s="34" t="str">
        <f ca="1">IF($A483&lt;&gt;"",_xll.BCurveInt(_xll.BCurveStrip("S23","Curvedate",$A483),"Df.Mid",$A483+C$1),"")</f>
        <v>#N/A N/A</v>
      </c>
      <c r="D483" s="34" t="str">
        <f ca="1">IF($A483&lt;&gt;"",_xll.BCurveInt(_xll.BCurveStrip("S23","Curvedate",$A483),"Df.Mid",$A483+D$1),"")</f>
        <v>#N/A N/A</v>
      </c>
      <c r="E483" s="34" t="str">
        <f ca="1">IF($A483&lt;&gt;"",_xll.BCurveInt(_xll.BCurveStrip("S23","Curvedate",$A483),"Df.Mid",$A483+E$1),"")</f>
        <v>#N/A N/A</v>
      </c>
      <c r="F483" s="34" t="str">
        <f ca="1">IF($A483&lt;&gt;"",_xll.BCurveInt(_xll.BCurveStrip("S23","Curvedate",$A483),"Df.Mid",$A483+F$1),"")</f>
        <v>#N/A N/A</v>
      </c>
      <c r="G483" s="34" t="str">
        <f ca="1">IF($A483&lt;&gt;"",_xll.BCurveInt(_xll.BCurveStrip("S23","Curvedate",$A483),"Df.Mid",$A483+G$1),"")</f>
        <v>#N/A N/A</v>
      </c>
      <c r="H483" s="34" t="str">
        <f ca="1">IF($A483&lt;&gt;"",_xll.BCurveInt(_xll.BCurveStrip("S23","Curvedate",$A483),"Df.Mid",$A483+H$1),"")</f>
        <v>#N/A N/A</v>
      </c>
      <c r="I483" s="34" t="str">
        <f ca="1">IF($A483&lt;&gt;"",_xll.BCurveInt(_xll.BCurveStrip("S23","Curvedate",$A483),"Df.Mid",$A483+I$1),"")</f>
        <v>#N/A N/A</v>
      </c>
      <c r="J483" s="34" t="str">
        <f ca="1">IF($A483&lt;&gt;"",_xll.BCurveInt(_xll.BCurveStrip("S23","Curvedate",$A483),"Df.Mid",$A483+J$1),"")</f>
        <v>#N/A N/A</v>
      </c>
      <c r="K483" s="34" t="str">
        <f ca="1">IF($A483&lt;&gt;"",_xll.BCurveInt(_xll.BCurveStrip("S23","Curvedate",$A483),"Df.Mid",$A483+K$1),"")</f>
        <v>#N/A N/A</v>
      </c>
      <c r="L483" s="34" t="str">
        <f ca="1">IF($A483&lt;&gt;"",_xll.BCurveInt(_xll.BCurveStrip("S23","Curvedate",$A483),"Df.Mid",$A483+L$1),"")</f>
        <v>#N/A N/A</v>
      </c>
      <c r="M483" s="34" t="str">
        <f ca="1">IF($A483&lt;&gt;"",_xll.BCurveInt(_xll.BCurveStrip("S23","Curvedate",$A483),"Df.Mid",$A483+M$1),"")</f>
        <v>#N/A N/A</v>
      </c>
      <c r="N483" s="34" t="str">
        <f ca="1">IF($A483&lt;&gt;"",_xll.BCurveInt(_xll.BCurveStrip("S23","Curvedate",$A483),"Df.Mid",$A483+N$1),"")</f>
        <v>#N/A N/A</v>
      </c>
      <c r="O483" s="34" t="str">
        <f ca="1">IF($A483&lt;&gt;"",_xll.BCurveInt(_xll.BCurveStrip("S23","Curvedate",$A483),"Df.Mid",$A483+O$1),"")</f>
        <v>#N/A N/A</v>
      </c>
      <c r="P483" s="34" t="str">
        <f ca="1">IF($A483&lt;&gt;"",_xll.BCurveInt(_xll.BCurveStrip("S23","Curvedate",$A483),"Df.Mid",$A483+P$1),"")</f>
        <v>#N/A N/A</v>
      </c>
      <c r="Q483" s="34" t="str">
        <f ca="1">IF($A483&lt;&gt;"",_xll.BCurveInt(_xll.BCurveStrip("S23","Curvedate",$A483),"Df.Mid",$A483+Q$1),"")</f>
        <v>#N/A N/A</v>
      </c>
      <c r="R483" s="34" t="str">
        <f ca="1">IF($A483&lt;&gt;"",_xll.BCurveInt(_xll.BCurveStrip("S23","Curvedate",$A483),"Df.Mid",$A483+R$1),"")</f>
        <v>#N/A N/A</v>
      </c>
      <c r="S483" s="34" t="str">
        <f ca="1">IF($A483&lt;&gt;"",_xll.BCurveInt(_xll.BCurveStrip("S23","Curvedate",$A483),"Df.Mid",$A483+S$1),"")</f>
        <v>#N/A N/A</v>
      </c>
      <c r="T483" s="34" t="str">
        <f ca="1">IF($A483&lt;&gt;"",_xll.BCurveInt(_xll.BCurveStrip("S23","Curvedate",$A483),"Df.Mid",$A483+T$1),"")</f>
        <v>#N/A N/A</v>
      </c>
      <c r="U483" s="34" t="str">
        <f ca="1">IF($A483&lt;&gt;"",_xll.BCurveInt(_xll.BCurveStrip("S23","Curvedate",$A483),"Df.Mid",$A483+U$1),"")</f>
        <v>#N/A N/A</v>
      </c>
      <c r="V483" s="34" t="str">
        <f ca="1">IF($A483&lt;&gt;"",_xll.BCurveInt(_xll.BCurveStrip("S23","Curvedate",$A483),"Df.Mid",$A483+V$1),"")</f>
        <v>#N/A N/A</v>
      </c>
      <c r="W483" s="34" t="str">
        <f ca="1">IF($A483&lt;&gt;"",_xll.BCurveInt(_xll.BCurveStrip("S23","Curvedate",$A483),"Df.Mid",$A483+W$1),"")</f>
        <v>#N/A N/A</v>
      </c>
      <c r="X483" s="34" t="str">
        <f ca="1">IF($A483&lt;&gt;"",_xll.BCurveInt(_xll.BCurveStrip("S23","Curvedate",$A483),"Df.Mid",$A483+X$1),"")</f>
        <v>#N/A N/A</v>
      </c>
      <c r="Y483" s="34" t="str">
        <f ca="1">IF($A483&lt;&gt;"",_xll.BCurveInt(_xll.BCurveStrip("S23","Curvedate",$A483),"Df.Mid",$A483+Y$1),"")</f>
        <v>#N/A N/A</v>
      </c>
      <c r="Z483" s="34" t="str">
        <f ca="1">IF($A483&lt;&gt;"",_xll.BCurveInt(_xll.BCurveStrip("S23","Curvedate",$A483),"Df.Mid",$A483+Z$1),"")</f>
        <v>#N/A N/A</v>
      </c>
      <c r="AA483" s="34" t="str">
        <f ca="1">IF($A483&lt;&gt;"",_xll.BCurveInt(_xll.BCurveStrip("S23","Curvedate",$A483),"Df.Mid",$A483+AA$1),"")</f>
        <v>#N/A N/A</v>
      </c>
      <c r="AB483" s="34" t="str">
        <f ca="1">IF($A483&lt;&gt;"",_xll.BCurveInt(_xll.BCurveStrip("S23","Curvedate",$A483),"Df.Mid",$A483+AB$1),"")</f>
        <v>#N/A N/A</v>
      </c>
      <c r="AC483" s="34" t="str">
        <f ca="1">IF($A483&lt;&gt;"",_xll.BCurveInt(_xll.BCurveStrip("S23","Curvedate",$A483),"Df.Mid",$A483+AC$1),"")</f>
        <v>#N/A N/A</v>
      </c>
      <c r="AD483" s="34" t="str">
        <f ca="1">IF($A483&lt;&gt;"",_xll.BCurveInt(_xll.BCurveStrip("S23","Curvedate",$A483),"Df.Mid",$A483+AD$1),"")</f>
        <v>#N/A N/A</v>
      </c>
      <c r="AE483" s="34" t="str">
        <f ca="1">IF($A483&lt;&gt;"",_xll.BCurveInt(_xll.BCurveStrip("S23","Curvedate",$A483),"Df.Mid",$A483+AE$1),"")</f>
        <v>#N/A N/A</v>
      </c>
      <c r="AF483" s="34" t="str">
        <f ca="1">IF($A483&lt;&gt;"",_xll.BCurveInt(_xll.BCurveStrip("S23","Curvedate",$A483),"Df.Mid",$A483+AF$1),"")</f>
        <v>#N/A N/A</v>
      </c>
      <c r="AG483" s="34" t="str">
        <f ca="1">IF($A483&lt;&gt;"",_xll.BCurveInt(_xll.BCurveStrip("S23","Curvedate",$A483),"Df.Mid",$A483+AG$1),"")</f>
        <v>#N/A N/A</v>
      </c>
      <c r="AH483" s="34" t="str">
        <f ca="1">IF($A483&lt;&gt;"",_xll.BCurveInt(_xll.BCurveStrip("S23","Curvedate",$A483),"Df.Mid",$A483+AH$1),"")</f>
        <v>#N/A N/A</v>
      </c>
      <c r="AI483" s="34" t="str">
        <f ca="1">IF($A483&lt;&gt;"",_xll.BCurveInt(_xll.BCurveStrip("S23","Curvedate",$A483),"Df.Mid",$A483+AI$1),"")</f>
        <v>#N/A N/A</v>
      </c>
      <c r="AJ483" s="34" t="str">
        <f ca="1">IF($A483&lt;&gt;"",_xll.BCurveInt(_xll.BCurveStrip("S23","Curvedate",$A483),"Df.Mid",$A483+AJ$1),"")</f>
        <v>#N/A N/A</v>
      </c>
      <c r="AK483" s="34" t="str">
        <f ca="1">IF($A483&lt;&gt;"",_xll.BCurveInt(_xll.BCurveStrip("S23","Curvedate",$A483),"Df.Mid",$A483+AK$1),"")</f>
        <v>#N/A N/A</v>
      </c>
      <c r="AL483" s="34" t="str">
        <f ca="1">IF($A483&lt;&gt;"",_xll.BCurveInt(_xll.BCurveStrip("S23","Curvedate",$A483),"Df.Mid",$A483+AL$1),"")</f>
        <v>#N/A N/A</v>
      </c>
      <c r="AM483" s="34" t="str">
        <f ca="1">IF($A483&lt;&gt;"",_xll.BCurveInt(_xll.BCurveStrip("S23","Curvedate",$A483),"Df.Mid",$A483+AM$1),"")</f>
        <v>#N/A N/A</v>
      </c>
      <c r="AN483" s="34" t="str">
        <f ca="1">IF($A483&lt;&gt;"",_xll.BCurveInt(_xll.BCurveStrip("S23","Curvedate",$A483),"Df.Mid",$A483+AN$1),"")</f>
        <v>#N/A N/A</v>
      </c>
      <c r="AO483" s="34" t="str">
        <f ca="1">IF($A483&lt;&gt;"",_xll.BCurveInt(_xll.BCurveStrip("S23","Curvedate",$A483),"Df.Mid",$A483+AO$1),"")</f>
        <v>#N/A N/A</v>
      </c>
      <c r="AP483" s="34" t="str">
        <f ca="1">IF($A483&lt;&gt;"",_xll.BCurveInt(_xll.BCurveStrip("S23","Curvedate",$A483),"Df.Mid",$A483+AP$1),"")</f>
        <v>#N/A N/A</v>
      </c>
      <c r="AQ483" s="34" t="str">
        <f ca="1">IF($A483&lt;&gt;"",_xll.BCurveInt(_xll.BCurveStrip("S23","Curvedate",$A483),"Df.Mid",$A483+AQ$1),"")</f>
        <v>#N/A N/A</v>
      </c>
      <c r="AR483" s="34" t="str">
        <f ca="1">IF($A483&lt;&gt;"",_xll.BCurveInt(_xll.BCurveStrip("S23","Curvedate",$A483),"Df.Mid",$A483+AR$1),"")</f>
        <v>#N/A N/A</v>
      </c>
      <c r="AS483" s="34" t="str">
        <f ca="1">IF($A483&lt;&gt;"",_xll.BCurveInt(_xll.BCurveStrip("S23","Curvedate",$A483),"Df.Mid",$A483+AS$1),"")</f>
        <v>#N/A N/A</v>
      </c>
      <c r="AT483" s="34" t="str">
        <f ca="1">IF($A483&lt;&gt;"",_xll.BCurveInt(_xll.BCurveStrip("S23","Curvedate",$A483),"Df.Mid",$A483+AT$1),"")</f>
        <v>#N/A N/A</v>
      </c>
      <c r="AU483" s="34" t="str">
        <f ca="1">IF($A483&lt;&gt;"",_xll.BCurveInt(_xll.BCurveStrip("S23","Curvedate",$A483),"Df.Mid",$A483+AU$1),"")</f>
        <v>#N/A N/A</v>
      </c>
      <c r="AV483" s="34" t="str">
        <f ca="1">IF($A483&lt;&gt;"",_xll.BCurveInt(_xll.BCurveStrip("S23","Curvedate",$A483),"Df.Mid",$A483+AV$1),"")</f>
        <v>#N/A N/A</v>
      </c>
      <c r="AW483" s="34" t="str">
        <f ca="1">IF($A483&lt;&gt;"",_xll.BCurveInt(_xll.BCurveStrip("S23","Curvedate",$A483),"Df.Mid",$A483+AW$1),"")</f>
        <v>#N/A N/A</v>
      </c>
      <c r="AX483" s="34" t="str">
        <f ca="1">IF($A483&lt;&gt;"",_xll.BCurveInt(_xll.BCurveStrip("S23","Curvedate",$A483),"Df.Mid",$A483+AX$1),"")</f>
        <v>#N/A N/A</v>
      </c>
      <c r="AY483" s="34" t="str">
        <f ca="1">IF($A483&lt;&gt;"",_xll.BCurveInt(_xll.BCurveStrip("S23","Curvedate",$A483),"Df.Mid",$A483+AY$1),"")</f>
        <v>#N/A N/A</v>
      </c>
      <c r="AZ483" s="34" t="str">
        <f ca="1">IF($A483&lt;&gt;"",_xll.BCurveInt(_xll.BCurveStrip("S23","Curvedate",$A483),"Df.Mid",$A483+AZ$1),"")</f>
        <v>#N/A N/A</v>
      </c>
      <c r="BA483" s="34" t="str">
        <f ca="1">IF($A483&lt;&gt;"",_xll.BCurveInt(_xll.BCurveStrip("S23","Curvedate",$A483),"Df.Mid",$A483+BA$1),"")</f>
        <v>#N/A N/A</v>
      </c>
      <c r="BB483" s="34" t="str">
        <f ca="1">IF($A483&lt;&gt;"",_xll.BCurveInt(_xll.BCurveStrip("S23","Curvedate",$A483),"Df.Mid",$A483+BB$1),"")</f>
        <v>#N/A N/A</v>
      </c>
      <c r="BC483" s="34" t="str">
        <f ca="1">IF($A483&lt;&gt;"",_xll.BCurveInt(_xll.BCurveStrip("S23","Curvedate",$A483),"Df.Mid",$A483+BC$1),"")</f>
        <v>#N/A N/A</v>
      </c>
      <c r="BD483" s="34" t="str">
        <f ca="1">IF($A483&lt;&gt;"",_xll.BCurveInt(_xll.BCurveStrip("S23","Curvedate",$A483),"Df.Mid",$A483+BD$1),"")</f>
        <v>#N/A N/A</v>
      </c>
      <c r="BE483" s="34" t="str">
        <f ca="1">IF($A483&lt;&gt;"",_xll.BCurveInt(_xll.BCurveStrip("S23","Curvedate",$A483),"Df.Mid",$A483+BE$1),"")</f>
        <v>#N/A N/A</v>
      </c>
      <c r="BF483" s="34" t="str">
        <f ca="1">IF($A483&lt;&gt;"",_xll.BCurveInt(_xll.BCurveStrip("S23","Curvedate",$A483),"Df.Mid",$A483+BF$1),"")</f>
        <v>#N/A N/A</v>
      </c>
      <c r="BG483" s="34" t="str">
        <f ca="1">IF($A483&lt;&gt;"",_xll.BCurveInt(_xll.BCurveStrip("S23","Curvedate",$A483),"Df.Mid",$A483+BG$1),"")</f>
        <v>#N/A N/A</v>
      </c>
      <c r="BH483" s="34" t="str">
        <f ca="1">IF($A483&lt;&gt;"",_xll.BCurveInt(_xll.BCurveStrip("S23","Curvedate",$A483),"Df.Mid",$A483+BH$1),"")</f>
        <v>#N/A N/A</v>
      </c>
      <c r="BI483" s="34" t="str">
        <f ca="1">IF($A483&lt;&gt;"",_xll.BCurveInt(_xll.BCurveStrip("S23","Curvedate",$A483),"Df.Mid",$A483+BI$1),"")</f>
        <v>#N/A N/A</v>
      </c>
      <c r="BJ483" s="34" t="str">
        <f ca="1">IF($A483&lt;&gt;"",_xll.BCurveInt(_xll.BCurveStrip("S23","Curvedate",$A483),"Df.Mid",$A483+BJ$1),"")</f>
        <v>#N/A N/A</v>
      </c>
      <c r="BK483" s="34" t="str">
        <f ca="1">IF($A483&lt;&gt;"",_xll.BCurveInt(_xll.BCurveStrip("S23","Curvedate",$A483),"Df.Mid",$A483+BK$1),"")</f>
        <v>#N/A N/A</v>
      </c>
      <c r="BL483" s="34" t="str">
        <f ca="1">IF($A483&lt;&gt;"",_xll.BCurveInt(_xll.BCurveStrip("S23","Curvedate",$A483),"Df.Mid",$A483+BL$1),"")</f>
        <v>#N/A N/A</v>
      </c>
      <c r="BM483" s="34" t="str">
        <f ca="1">IF($A483&lt;&gt;"",_xll.BCurveInt(_xll.BCurveStrip("S23","Curvedate",$A483),"Df.Mid",$A483+BM$1),"")</f>
        <v>#N/A N/A</v>
      </c>
      <c r="BN483" s="34" t="str">
        <f ca="1">IF($A483&lt;&gt;"",_xll.BCurveInt(_xll.BCurveStrip("S23","Curvedate",$A483),"Df.Mid",$A483+BN$1),"")</f>
        <v>#N/A N/A</v>
      </c>
      <c r="BO483" s="34" t="str">
        <f ca="1">IF($A483&lt;&gt;"",_xll.BCurveInt(_xll.BCurveStrip("S23","Curvedate",$A483),"Df.Mid",$A483+BO$1),"")</f>
        <v>#N/A N/A</v>
      </c>
      <c r="BP483" s="34" t="str">
        <f ca="1">IF($A483&lt;&gt;"",_xll.BCurveInt(_xll.BCurveStrip("S23","Curvedate",$A483),"Df.Mid",$A483+BP$1),"")</f>
        <v>#N/A N/A</v>
      </c>
      <c r="BQ483" s="34" t="str">
        <f ca="1">IF($A483&lt;&gt;"",_xll.BCurveInt(_xll.BCurveStrip("S23","Curvedate",$A483),"Df.Mid",$A483+BQ$1),"")</f>
        <v>#N/A N/A</v>
      </c>
      <c r="BR483" s="34" t="str">
        <f ca="1">IF($A483&lt;&gt;"",_xll.BCurveInt(_xll.BCurveStrip("S23","Curvedate",$A483),"Df.Mid",$A483+BR$1),"")</f>
        <v>#N/A N/A</v>
      </c>
      <c r="BS483" s="34" t="str">
        <f ca="1">IF($A483&lt;&gt;"",_xll.BCurveInt(_xll.BCurveStrip("S23","Curvedate",$A483),"Df.Mid",$A483+BS$1),"")</f>
        <v>#N/A N/A</v>
      </c>
      <c r="BT483" s="34" t="str">
        <f ca="1">IF($A483&lt;&gt;"",_xll.BCurveInt(_xll.BCurveStrip("S23","Curvedate",$A483),"Df.Mid",$A483+BT$1),"")</f>
        <v>#N/A N/A</v>
      </c>
      <c r="BU483" s="34" t="str">
        <f ca="1">IF($A483&lt;&gt;"",_xll.BCurveInt(_xll.BCurveStrip("S23","Curvedate",$A483),"Df.Mid",$A483+BU$1),"")</f>
        <v>#N/A N/A</v>
      </c>
      <c r="BV483" s="34" t="str">
        <f ca="1">IF($A483&lt;&gt;"",_xll.BCurveInt(_xll.BCurveStrip("S23","Curvedate",$A483),"Df.Mid",$A483+BV$1),"")</f>
        <v>#N/A N/A</v>
      </c>
      <c r="BW483" s="34" t="str">
        <f ca="1">IF($A483&lt;&gt;"",_xll.BCurveInt(_xll.BCurveStrip("S23","Curvedate",$A483),"Df.Mid",$A483+BW$1),"")</f>
        <v>#N/A N/A</v>
      </c>
      <c r="BX483" s="34" t="str">
        <f ca="1">IF($A483&lt;&gt;"",_xll.BCurveInt(_xll.BCurveStrip("S23","Curvedate",$A483),"Df.Mid",$A483+BX$1),"")</f>
        <v>#N/A N/A</v>
      </c>
      <c r="BY483" s="34" t="str">
        <f ca="1">IF($A483&lt;&gt;"",_xll.BCurveInt(_xll.BCurveStrip("S23","Curvedate",$A483),"Df.Mid",$A483+BY$1),"")</f>
        <v>#N/A N/A</v>
      </c>
      <c r="BZ483" s="34" t="str">
        <f ca="1">IF($A483&lt;&gt;"",_xll.BCurveInt(_xll.BCurveStrip("S23","Curvedate",$A483),"Df.Mid",$A483+BZ$1),"")</f>
        <v>#N/A N/A</v>
      </c>
      <c r="CA483" s="34" t="str">
        <f ca="1">IF($A483&lt;&gt;"",_xll.BCurveInt(_xll.BCurveStrip("S23","Curvedate",$A483),"Df.Mid",$A483+CA$1),"")</f>
        <v>#N/A N/A</v>
      </c>
      <c r="CB483" s="34" t="str">
        <f ca="1">IF($A483&lt;&gt;"",_xll.BCurveInt(_xll.BCurveStrip("S23","Curvedate",$A483),"Df.Mid",$A483+CB$1),"")</f>
        <v>#N/A N/A</v>
      </c>
      <c r="CC483" s="34" t="str">
        <f ca="1">IF($A483&lt;&gt;"",_xll.BCurveInt(_xll.BCurveStrip("S23","Curvedate",$A483),"Df.Mid",$A483+CC$1),"")</f>
        <v>#N/A N/A</v>
      </c>
      <c r="CD483" s="34" t="str">
        <f ca="1">IF($A483&lt;&gt;"",_xll.BCurveInt(_xll.BCurveStrip("S23","Curvedate",$A483),"Df.Mid",$A483+CD$1),"")</f>
        <v>#N/A N/A</v>
      </c>
      <c r="CE483" s="34" t="str">
        <f ca="1">IF($A483&lt;&gt;"",_xll.BCurveInt(_xll.BCurveStrip("S23","Curvedate",$A483),"Df.Mid",$A483+CE$1),"")</f>
        <v>#N/A N/A</v>
      </c>
      <c r="CF483" s="34" t="str">
        <f ca="1">IF($A483&lt;&gt;"",_xll.BCurveInt(_xll.BCurveStrip("S23","Curvedate",$A483),"Df.Mid",$A483+CF$1),"")</f>
        <v>#N/A N/A</v>
      </c>
      <c r="CG483" s="34" t="str">
        <f ca="1">IF($A483&lt;&gt;"",_xll.BCurveInt(_xll.BCurveStrip("S23","Curvedate",$A483),"Df.Mid",$A483+CG$1),"")</f>
        <v>#N/A N/A</v>
      </c>
      <c r="CH483" s="34" t="str">
        <f ca="1">IF($A483&lt;&gt;"",_xll.BCurveInt(_xll.BCurveStrip("S23","Curvedate",$A483),"Df.Mid",$A483+CH$1),"")</f>
        <v>#N/A N/A</v>
      </c>
      <c r="CI483" s="34" t="str">
        <f ca="1">IF($A483&lt;&gt;"",_xll.BCurveInt(_xll.BCurveStrip("S23","Curvedate",$A483),"Df.Mid",$A483+CI$1),"")</f>
        <v>#N/A N/A</v>
      </c>
      <c r="CJ483" s="34" t="str">
        <f ca="1">IF($A483&lt;&gt;"",_xll.BCurveInt(_xll.BCurveStrip("S23","Curvedate",$A483),"Df.Mid",$A483+CJ$1),"")</f>
        <v>#N/A N/A</v>
      </c>
      <c r="CK483" s="34" t="str">
        <f ca="1">IF($A483&lt;&gt;"",_xll.BCurveInt(_xll.BCurveStrip("S23","Curvedate",$A483),"Df.Mid",$A483+CK$1),"")</f>
        <v>#N/A N/A</v>
      </c>
      <c r="CL483" s="34" t="str">
        <f ca="1">IF($A483&lt;&gt;"",_xll.BCurveInt(_xll.BCurveStrip("S23","Curvedate",$A483),"Df.Mid",$A483+CL$1),"")</f>
        <v>#N/A N/A</v>
      </c>
      <c r="CM483" s="34" t="str">
        <f ca="1">IF($A483&lt;&gt;"",_xll.BCurveInt(_xll.BCurveStrip("S23","Curvedate",$A483),"Df.Mid",$A483+CM$1),"")</f>
        <v>#N/A N/A</v>
      </c>
      <c r="CN483" s="34" t="str">
        <f ca="1">IF($A483&lt;&gt;"",_xll.BCurveInt(_xll.BCurveStrip("S23","Curvedate",$A483),"Df.Mid",$A483+CN$1),"")</f>
        <v>#N/A N/A</v>
      </c>
      <c r="CO483" s="34" t="str">
        <f ca="1">IF($A483&lt;&gt;"",_xll.BCurveInt(_xll.BCurveStrip("S23","Curvedate",$A483),"Df.Mid",$A483+CO$1),"")</f>
        <v>#N/A N/A</v>
      </c>
      <c r="CP483" s="34" t="str">
        <f ca="1">IF($A483&lt;&gt;"",_xll.BCurveInt(_xll.BCurveStrip("S23","Curvedate",$A483),"Df.Mid",$A483+CP$1),"")</f>
        <v>#N/A N/A</v>
      </c>
      <c r="CQ483" s="34" t="str">
        <f ca="1">IF($A483&lt;&gt;"",_xll.BCurveInt(_xll.BCurveStrip("S23","Curvedate",$A483),"Df.Mid",$A483+CQ$1),"")</f>
        <v>#N/A N/A</v>
      </c>
      <c r="CR483" s="34" t="str">
        <f ca="1">IF($A483&lt;&gt;"",_xll.BCurveInt(_xll.BCurveStrip("S23","Curvedate",$A483),"Df.Mid",$A483+CR$1),"")</f>
        <v>#N/A N/A</v>
      </c>
      <c r="CS483" s="34" t="str">
        <f ca="1">IF($A483&lt;&gt;"",_xll.BCurveInt(_xll.BCurveStrip("S23","Curvedate",$A483),"Df.Mid",$A483+CS$1),"")</f>
        <v>#N/A N/A</v>
      </c>
      <c r="CT483" s="34" t="str">
        <f ca="1">IF($A483&lt;&gt;"",_xll.BCurveInt(_xll.BCurveStrip("S23","Curvedate",$A483),"Df.Mid",$A483+CT$1),"")</f>
        <v>#N/A N/A</v>
      </c>
      <c r="CU483" s="34" t="str">
        <f ca="1">IF($A483&lt;&gt;"",_xll.BCurveInt(_xll.BCurveStrip("S23","Curvedate",$A483),"Df.Mid",$A483+CU$1),"")</f>
        <v>#N/A N/A</v>
      </c>
      <c r="CV483" s="34" t="str">
        <f ca="1">IF($A483&lt;&gt;"",_xll.BCurveInt(_xll.BCurveStrip("S23","Curvedate",$A483),"Df.Mid",$A483+CV$1),"")</f>
        <v>#N/A N/A</v>
      </c>
      <c r="CW483" s="34" t="str">
        <f ca="1">IF($A483&lt;&gt;"",_xll.BCurveInt(_xll.BCurveStrip("S23","Curvedate",$A483),"Df.Mid",$A483+CW$1),"")</f>
        <v>#N/A N/A</v>
      </c>
      <c r="CX483" s="34" t="str">
        <f ca="1">IF($A483&lt;&gt;"",_xll.BCurveInt(_xll.BCurveStrip("S23","Curvedate",$A483),"Df.Mid",$A483+CX$1),"")</f>
        <v>#N/A N/A</v>
      </c>
      <c r="CY483" s="34" t="str">
        <f ca="1">IF($A483&lt;&gt;"",_xll.BCurveInt(_xll.BCurveStrip("S23","Curvedate",$A483),"Df.Mid",$A483+CY$1),"")</f>
        <v>#N/A N/A</v>
      </c>
      <c r="CZ483" s="34" t="str">
        <f ca="1">IF($A483&lt;&gt;"",_xll.BCurveInt(_xll.BCurveStrip("S23","Curvedate",$A483),"Df.Mid",$A483+CZ$1),"")</f>
        <v>#N/A N/A</v>
      </c>
      <c r="DA483" s="34" t="str">
        <f ca="1">IF($A483&lt;&gt;"",_xll.BCurveInt(_xll.BCurveStrip("S23","Curvedate",$A483),"Df.Mid",$A483+DA$1),"")</f>
        <v>#N/A N/A</v>
      </c>
      <c r="DB483" s="34" t="str">
        <f ca="1">IF($A483&lt;&gt;"",_xll.BCurveInt(_xll.BCurveStrip("S23","Curvedate",$A483),"Df.Mid",$A483+DB$1),"")</f>
        <v>#N/A N/A</v>
      </c>
    </row>
    <row r="484" spans="1:106" x14ac:dyDescent="0.2">
      <c r="A484" s="13">
        <f t="shared" ca="1" si="7"/>
        <v>44946</v>
      </c>
      <c r="B484" s="34" t="str">
        <f ca="1">IF($A484&lt;&gt;"",_xll.BCurveInt(_xll.BCurveStrip("S23","Curvedate",$A484),"Df.Mid",$A484+B$1),"")</f>
        <v>#N/A N/A</v>
      </c>
      <c r="C484" s="34" t="str">
        <f ca="1">IF($A484&lt;&gt;"",_xll.BCurveInt(_xll.BCurveStrip("S23","Curvedate",$A484),"Df.Mid",$A484+C$1),"")</f>
        <v>#N/A N/A</v>
      </c>
      <c r="D484" s="34" t="str">
        <f ca="1">IF($A484&lt;&gt;"",_xll.BCurveInt(_xll.BCurveStrip("S23","Curvedate",$A484),"Df.Mid",$A484+D$1),"")</f>
        <v>#N/A N/A</v>
      </c>
      <c r="E484" s="34" t="str">
        <f ca="1">IF($A484&lt;&gt;"",_xll.BCurveInt(_xll.BCurveStrip("S23","Curvedate",$A484),"Df.Mid",$A484+E$1),"")</f>
        <v>#N/A N/A</v>
      </c>
      <c r="F484" s="34" t="str">
        <f ca="1">IF($A484&lt;&gt;"",_xll.BCurveInt(_xll.BCurveStrip("S23","Curvedate",$A484),"Df.Mid",$A484+F$1),"")</f>
        <v>#N/A N/A</v>
      </c>
      <c r="G484" s="34" t="str">
        <f ca="1">IF($A484&lt;&gt;"",_xll.BCurveInt(_xll.BCurveStrip("S23","Curvedate",$A484),"Df.Mid",$A484+G$1),"")</f>
        <v>#N/A N/A</v>
      </c>
      <c r="H484" s="34" t="str">
        <f ca="1">IF($A484&lt;&gt;"",_xll.BCurveInt(_xll.BCurveStrip("S23","Curvedate",$A484),"Df.Mid",$A484+H$1),"")</f>
        <v>#N/A N/A</v>
      </c>
      <c r="I484" s="34" t="str">
        <f ca="1">IF($A484&lt;&gt;"",_xll.BCurveInt(_xll.BCurveStrip("S23","Curvedate",$A484),"Df.Mid",$A484+I$1),"")</f>
        <v>#N/A N/A</v>
      </c>
      <c r="J484" s="34" t="str">
        <f ca="1">IF($A484&lt;&gt;"",_xll.BCurveInt(_xll.BCurveStrip("S23","Curvedate",$A484),"Df.Mid",$A484+J$1),"")</f>
        <v>#N/A N/A</v>
      </c>
      <c r="K484" s="34" t="str">
        <f ca="1">IF($A484&lt;&gt;"",_xll.BCurveInt(_xll.BCurveStrip("S23","Curvedate",$A484),"Df.Mid",$A484+K$1),"")</f>
        <v>#N/A N/A</v>
      </c>
      <c r="L484" s="34" t="str">
        <f ca="1">IF($A484&lt;&gt;"",_xll.BCurveInt(_xll.BCurveStrip("S23","Curvedate",$A484),"Df.Mid",$A484+L$1),"")</f>
        <v>#N/A N/A</v>
      </c>
      <c r="M484" s="34" t="str">
        <f ca="1">IF($A484&lt;&gt;"",_xll.BCurveInt(_xll.BCurveStrip("S23","Curvedate",$A484),"Df.Mid",$A484+M$1),"")</f>
        <v>#N/A N/A</v>
      </c>
      <c r="N484" s="34" t="str">
        <f ca="1">IF($A484&lt;&gt;"",_xll.BCurveInt(_xll.BCurveStrip("S23","Curvedate",$A484),"Df.Mid",$A484+N$1),"")</f>
        <v>#N/A N/A</v>
      </c>
      <c r="O484" s="34" t="str">
        <f ca="1">IF($A484&lt;&gt;"",_xll.BCurveInt(_xll.BCurveStrip("S23","Curvedate",$A484),"Df.Mid",$A484+O$1),"")</f>
        <v>#N/A N/A</v>
      </c>
      <c r="P484" s="34" t="str">
        <f ca="1">IF($A484&lt;&gt;"",_xll.BCurveInt(_xll.BCurveStrip("S23","Curvedate",$A484),"Df.Mid",$A484+P$1),"")</f>
        <v>#N/A N/A</v>
      </c>
      <c r="Q484" s="34" t="str">
        <f ca="1">IF($A484&lt;&gt;"",_xll.BCurveInt(_xll.BCurveStrip("S23","Curvedate",$A484),"Df.Mid",$A484+Q$1),"")</f>
        <v>#N/A N/A</v>
      </c>
      <c r="R484" s="34" t="str">
        <f ca="1">IF($A484&lt;&gt;"",_xll.BCurveInt(_xll.BCurveStrip("S23","Curvedate",$A484),"Df.Mid",$A484+R$1),"")</f>
        <v>#N/A N/A</v>
      </c>
      <c r="S484" s="34" t="str">
        <f ca="1">IF($A484&lt;&gt;"",_xll.BCurveInt(_xll.BCurveStrip("S23","Curvedate",$A484),"Df.Mid",$A484+S$1),"")</f>
        <v>#N/A N/A</v>
      </c>
      <c r="T484" s="34" t="str">
        <f ca="1">IF($A484&lt;&gt;"",_xll.BCurveInt(_xll.BCurveStrip("S23","Curvedate",$A484),"Df.Mid",$A484+T$1),"")</f>
        <v>#N/A N/A</v>
      </c>
      <c r="U484" s="34" t="str">
        <f ca="1">IF($A484&lt;&gt;"",_xll.BCurveInt(_xll.BCurveStrip("S23","Curvedate",$A484),"Df.Mid",$A484+U$1),"")</f>
        <v>#N/A N/A</v>
      </c>
      <c r="V484" s="34" t="str">
        <f ca="1">IF($A484&lt;&gt;"",_xll.BCurveInt(_xll.BCurveStrip("S23","Curvedate",$A484),"Df.Mid",$A484+V$1),"")</f>
        <v>#N/A N/A</v>
      </c>
      <c r="W484" s="34" t="str">
        <f ca="1">IF($A484&lt;&gt;"",_xll.BCurveInt(_xll.BCurveStrip("S23","Curvedate",$A484),"Df.Mid",$A484+W$1),"")</f>
        <v>#N/A N/A</v>
      </c>
      <c r="X484" s="34" t="str">
        <f ca="1">IF($A484&lt;&gt;"",_xll.BCurveInt(_xll.BCurveStrip("S23","Curvedate",$A484),"Df.Mid",$A484+X$1),"")</f>
        <v>#N/A N/A</v>
      </c>
      <c r="Y484" s="34" t="str">
        <f ca="1">IF($A484&lt;&gt;"",_xll.BCurveInt(_xll.BCurveStrip("S23","Curvedate",$A484),"Df.Mid",$A484+Y$1),"")</f>
        <v>#N/A N/A</v>
      </c>
      <c r="Z484" s="34" t="str">
        <f ca="1">IF($A484&lt;&gt;"",_xll.BCurveInt(_xll.BCurveStrip("S23","Curvedate",$A484),"Df.Mid",$A484+Z$1),"")</f>
        <v>#N/A N/A</v>
      </c>
      <c r="AA484" s="34" t="str">
        <f ca="1">IF($A484&lt;&gt;"",_xll.BCurveInt(_xll.BCurveStrip("S23","Curvedate",$A484),"Df.Mid",$A484+AA$1),"")</f>
        <v>#N/A N/A</v>
      </c>
      <c r="AB484" s="34" t="str">
        <f ca="1">IF($A484&lt;&gt;"",_xll.BCurveInt(_xll.BCurveStrip("S23","Curvedate",$A484),"Df.Mid",$A484+AB$1),"")</f>
        <v>#N/A N/A</v>
      </c>
      <c r="AC484" s="34" t="str">
        <f ca="1">IF($A484&lt;&gt;"",_xll.BCurveInt(_xll.BCurveStrip("S23","Curvedate",$A484),"Df.Mid",$A484+AC$1),"")</f>
        <v>#N/A N/A</v>
      </c>
      <c r="AD484" s="34" t="str">
        <f ca="1">IF($A484&lt;&gt;"",_xll.BCurveInt(_xll.BCurveStrip("S23","Curvedate",$A484),"Df.Mid",$A484+AD$1),"")</f>
        <v>#N/A N/A</v>
      </c>
      <c r="AE484" s="34" t="str">
        <f ca="1">IF($A484&lt;&gt;"",_xll.BCurveInt(_xll.BCurveStrip("S23","Curvedate",$A484),"Df.Mid",$A484+AE$1),"")</f>
        <v>#N/A N/A</v>
      </c>
      <c r="AF484" s="34" t="str">
        <f ca="1">IF($A484&lt;&gt;"",_xll.BCurveInt(_xll.BCurveStrip("S23","Curvedate",$A484),"Df.Mid",$A484+AF$1),"")</f>
        <v>#N/A N/A</v>
      </c>
      <c r="AG484" s="34" t="str">
        <f ca="1">IF($A484&lt;&gt;"",_xll.BCurveInt(_xll.BCurveStrip("S23","Curvedate",$A484),"Df.Mid",$A484+AG$1),"")</f>
        <v>#N/A N/A</v>
      </c>
      <c r="AH484" s="34" t="str">
        <f ca="1">IF($A484&lt;&gt;"",_xll.BCurveInt(_xll.BCurveStrip("S23","Curvedate",$A484),"Df.Mid",$A484+AH$1),"")</f>
        <v>#N/A N/A</v>
      </c>
      <c r="AI484" s="34" t="str">
        <f ca="1">IF($A484&lt;&gt;"",_xll.BCurveInt(_xll.BCurveStrip("S23","Curvedate",$A484),"Df.Mid",$A484+AI$1),"")</f>
        <v>#N/A N/A</v>
      </c>
      <c r="AJ484" s="34" t="str">
        <f ca="1">IF($A484&lt;&gt;"",_xll.BCurveInt(_xll.BCurveStrip("S23","Curvedate",$A484),"Df.Mid",$A484+AJ$1),"")</f>
        <v>#N/A N/A</v>
      </c>
      <c r="AK484" s="34" t="str">
        <f ca="1">IF($A484&lt;&gt;"",_xll.BCurveInt(_xll.BCurveStrip("S23","Curvedate",$A484),"Df.Mid",$A484+AK$1),"")</f>
        <v>#N/A N/A</v>
      </c>
      <c r="AL484" s="34" t="str">
        <f ca="1">IF($A484&lt;&gt;"",_xll.BCurveInt(_xll.BCurveStrip("S23","Curvedate",$A484),"Df.Mid",$A484+AL$1),"")</f>
        <v>#N/A N/A</v>
      </c>
      <c r="AM484" s="34" t="str">
        <f ca="1">IF($A484&lt;&gt;"",_xll.BCurveInt(_xll.BCurveStrip("S23","Curvedate",$A484),"Df.Mid",$A484+AM$1),"")</f>
        <v>#N/A N/A</v>
      </c>
      <c r="AN484" s="34" t="str">
        <f ca="1">IF($A484&lt;&gt;"",_xll.BCurveInt(_xll.BCurveStrip("S23","Curvedate",$A484),"Df.Mid",$A484+AN$1),"")</f>
        <v>#N/A N/A</v>
      </c>
      <c r="AO484" s="34" t="str">
        <f ca="1">IF($A484&lt;&gt;"",_xll.BCurveInt(_xll.BCurveStrip("S23","Curvedate",$A484),"Df.Mid",$A484+AO$1),"")</f>
        <v>#N/A N/A</v>
      </c>
      <c r="AP484" s="34" t="str">
        <f ca="1">IF($A484&lt;&gt;"",_xll.BCurveInt(_xll.BCurveStrip("S23","Curvedate",$A484),"Df.Mid",$A484+AP$1),"")</f>
        <v>#N/A N/A</v>
      </c>
      <c r="AQ484" s="34" t="str">
        <f ca="1">IF($A484&lt;&gt;"",_xll.BCurveInt(_xll.BCurveStrip("S23","Curvedate",$A484),"Df.Mid",$A484+AQ$1),"")</f>
        <v>#N/A N/A</v>
      </c>
      <c r="AR484" s="34" t="str">
        <f ca="1">IF($A484&lt;&gt;"",_xll.BCurveInt(_xll.BCurveStrip("S23","Curvedate",$A484),"Df.Mid",$A484+AR$1),"")</f>
        <v>#N/A N/A</v>
      </c>
      <c r="AS484" s="34" t="str">
        <f ca="1">IF($A484&lt;&gt;"",_xll.BCurveInt(_xll.BCurveStrip("S23","Curvedate",$A484),"Df.Mid",$A484+AS$1),"")</f>
        <v>#N/A N/A</v>
      </c>
      <c r="AT484" s="34" t="str">
        <f ca="1">IF($A484&lt;&gt;"",_xll.BCurveInt(_xll.BCurveStrip("S23","Curvedate",$A484),"Df.Mid",$A484+AT$1),"")</f>
        <v>#N/A N/A</v>
      </c>
      <c r="AU484" s="34" t="str">
        <f ca="1">IF($A484&lt;&gt;"",_xll.BCurveInt(_xll.BCurveStrip("S23","Curvedate",$A484),"Df.Mid",$A484+AU$1),"")</f>
        <v>#N/A N/A</v>
      </c>
      <c r="AV484" s="34" t="str">
        <f ca="1">IF($A484&lt;&gt;"",_xll.BCurveInt(_xll.BCurveStrip("S23","Curvedate",$A484),"Df.Mid",$A484+AV$1),"")</f>
        <v>#N/A N/A</v>
      </c>
      <c r="AW484" s="34" t="str">
        <f ca="1">IF($A484&lt;&gt;"",_xll.BCurveInt(_xll.BCurveStrip("S23","Curvedate",$A484),"Df.Mid",$A484+AW$1),"")</f>
        <v>#N/A N/A</v>
      </c>
      <c r="AX484" s="34" t="str">
        <f ca="1">IF($A484&lt;&gt;"",_xll.BCurveInt(_xll.BCurveStrip("S23","Curvedate",$A484),"Df.Mid",$A484+AX$1),"")</f>
        <v>#N/A N/A</v>
      </c>
      <c r="AY484" s="34" t="str">
        <f ca="1">IF($A484&lt;&gt;"",_xll.BCurveInt(_xll.BCurveStrip("S23","Curvedate",$A484),"Df.Mid",$A484+AY$1),"")</f>
        <v>#N/A N/A</v>
      </c>
      <c r="AZ484" s="34" t="str">
        <f ca="1">IF($A484&lt;&gt;"",_xll.BCurveInt(_xll.BCurveStrip("S23","Curvedate",$A484),"Df.Mid",$A484+AZ$1),"")</f>
        <v>#N/A N/A</v>
      </c>
      <c r="BA484" s="34" t="str">
        <f ca="1">IF($A484&lt;&gt;"",_xll.BCurveInt(_xll.BCurveStrip("S23","Curvedate",$A484),"Df.Mid",$A484+BA$1),"")</f>
        <v>#N/A N/A</v>
      </c>
      <c r="BB484" s="34" t="str">
        <f ca="1">IF($A484&lt;&gt;"",_xll.BCurveInt(_xll.BCurveStrip("S23","Curvedate",$A484),"Df.Mid",$A484+BB$1),"")</f>
        <v>#N/A N/A</v>
      </c>
      <c r="BC484" s="34" t="str">
        <f ca="1">IF($A484&lt;&gt;"",_xll.BCurveInt(_xll.BCurveStrip("S23","Curvedate",$A484),"Df.Mid",$A484+BC$1),"")</f>
        <v>#N/A N/A</v>
      </c>
      <c r="BD484" s="34" t="str">
        <f ca="1">IF($A484&lt;&gt;"",_xll.BCurveInt(_xll.BCurveStrip("S23","Curvedate",$A484),"Df.Mid",$A484+BD$1),"")</f>
        <v>#N/A N/A</v>
      </c>
      <c r="BE484" s="34" t="str">
        <f ca="1">IF($A484&lt;&gt;"",_xll.BCurveInt(_xll.BCurveStrip("S23","Curvedate",$A484),"Df.Mid",$A484+BE$1),"")</f>
        <v>#N/A N/A</v>
      </c>
      <c r="BF484" s="34" t="str">
        <f ca="1">IF($A484&lt;&gt;"",_xll.BCurveInt(_xll.BCurveStrip("S23","Curvedate",$A484),"Df.Mid",$A484+BF$1),"")</f>
        <v>#N/A N/A</v>
      </c>
      <c r="BG484" s="34" t="str">
        <f ca="1">IF($A484&lt;&gt;"",_xll.BCurveInt(_xll.BCurveStrip("S23","Curvedate",$A484),"Df.Mid",$A484+BG$1),"")</f>
        <v>#N/A N/A</v>
      </c>
      <c r="BH484" s="34" t="str">
        <f ca="1">IF($A484&lt;&gt;"",_xll.BCurveInt(_xll.BCurveStrip("S23","Curvedate",$A484),"Df.Mid",$A484+BH$1),"")</f>
        <v>#N/A N/A</v>
      </c>
      <c r="BI484" s="34" t="str">
        <f ca="1">IF($A484&lt;&gt;"",_xll.BCurveInt(_xll.BCurveStrip("S23","Curvedate",$A484),"Df.Mid",$A484+BI$1),"")</f>
        <v>#N/A N/A</v>
      </c>
      <c r="BJ484" s="34" t="str">
        <f ca="1">IF($A484&lt;&gt;"",_xll.BCurveInt(_xll.BCurveStrip("S23","Curvedate",$A484),"Df.Mid",$A484+BJ$1),"")</f>
        <v>#N/A N/A</v>
      </c>
      <c r="BK484" s="34" t="str">
        <f ca="1">IF($A484&lt;&gt;"",_xll.BCurveInt(_xll.BCurveStrip("S23","Curvedate",$A484),"Df.Mid",$A484+BK$1),"")</f>
        <v>#N/A N/A</v>
      </c>
      <c r="BL484" s="34" t="str">
        <f ca="1">IF($A484&lt;&gt;"",_xll.BCurveInt(_xll.BCurveStrip("S23","Curvedate",$A484),"Df.Mid",$A484+BL$1),"")</f>
        <v>#N/A N/A</v>
      </c>
      <c r="BM484" s="34" t="str">
        <f ca="1">IF($A484&lt;&gt;"",_xll.BCurveInt(_xll.BCurveStrip("S23","Curvedate",$A484),"Df.Mid",$A484+BM$1),"")</f>
        <v>#N/A N/A</v>
      </c>
      <c r="BN484" s="34" t="str">
        <f ca="1">IF($A484&lt;&gt;"",_xll.BCurveInt(_xll.BCurveStrip("S23","Curvedate",$A484),"Df.Mid",$A484+BN$1),"")</f>
        <v>#N/A N/A</v>
      </c>
      <c r="BO484" s="34" t="str">
        <f ca="1">IF($A484&lt;&gt;"",_xll.BCurveInt(_xll.BCurveStrip("S23","Curvedate",$A484),"Df.Mid",$A484+BO$1),"")</f>
        <v>#N/A N/A</v>
      </c>
      <c r="BP484" s="34" t="str">
        <f ca="1">IF($A484&lt;&gt;"",_xll.BCurveInt(_xll.BCurveStrip("S23","Curvedate",$A484),"Df.Mid",$A484+BP$1),"")</f>
        <v>#N/A N/A</v>
      </c>
      <c r="BQ484" s="34" t="str">
        <f ca="1">IF($A484&lt;&gt;"",_xll.BCurveInt(_xll.BCurveStrip("S23","Curvedate",$A484),"Df.Mid",$A484+BQ$1),"")</f>
        <v>#N/A N/A</v>
      </c>
      <c r="BR484" s="34" t="str">
        <f ca="1">IF($A484&lt;&gt;"",_xll.BCurveInt(_xll.BCurveStrip("S23","Curvedate",$A484),"Df.Mid",$A484+BR$1),"")</f>
        <v>#N/A N/A</v>
      </c>
      <c r="BS484" s="34" t="str">
        <f ca="1">IF($A484&lt;&gt;"",_xll.BCurveInt(_xll.BCurveStrip("S23","Curvedate",$A484),"Df.Mid",$A484+BS$1),"")</f>
        <v>#N/A N/A</v>
      </c>
      <c r="BT484" s="34" t="str">
        <f ca="1">IF($A484&lt;&gt;"",_xll.BCurveInt(_xll.BCurveStrip("S23","Curvedate",$A484),"Df.Mid",$A484+BT$1),"")</f>
        <v>#N/A N/A</v>
      </c>
      <c r="BU484" s="34" t="str">
        <f ca="1">IF($A484&lt;&gt;"",_xll.BCurveInt(_xll.BCurveStrip("S23","Curvedate",$A484),"Df.Mid",$A484+BU$1),"")</f>
        <v>#N/A N/A</v>
      </c>
      <c r="BV484" s="34" t="str">
        <f ca="1">IF($A484&lt;&gt;"",_xll.BCurveInt(_xll.BCurveStrip("S23","Curvedate",$A484),"Df.Mid",$A484+BV$1),"")</f>
        <v>#N/A N/A</v>
      </c>
      <c r="BW484" s="34" t="str">
        <f ca="1">IF($A484&lt;&gt;"",_xll.BCurveInt(_xll.BCurveStrip("S23","Curvedate",$A484),"Df.Mid",$A484+BW$1),"")</f>
        <v>#N/A N/A</v>
      </c>
      <c r="BX484" s="34" t="str">
        <f ca="1">IF($A484&lt;&gt;"",_xll.BCurveInt(_xll.BCurveStrip("S23","Curvedate",$A484),"Df.Mid",$A484+BX$1),"")</f>
        <v>#N/A N/A</v>
      </c>
      <c r="BY484" s="34" t="str">
        <f ca="1">IF($A484&lt;&gt;"",_xll.BCurveInt(_xll.BCurveStrip("S23","Curvedate",$A484),"Df.Mid",$A484+BY$1),"")</f>
        <v>#N/A N/A</v>
      </c>
      <c r="BZ484" s="34" t="str">
        <f ca="1">IF($A484&lt;&gt;"",_xll.BCurveInt(_xll.BCurveStrip("S23","Curvedate",$A484),"Df.Mid",$A484+BZ$1),"")</f>
        <v>#N/A N/A</v>
      </c>
      <c r="CA484" s="34" t="str">
        <f ca="1">IF($A484&lt;&gt;"",_xll.BCurveInt(_xll.BCurveStrip("S23","Curvedate",$A484),"Df.Mid",$A484+CA$1),"")</f>
        <v>#N/A N/A</v>
      </c>
      <c r="CB484" s="34" t="str">
        <f ca="1">IF($A484&lt;&gt;"",_xll.BCurveInt(_xll.BCurveStrip("S23","Curvedate",$A484),"Df.Mid",$A484+CB$1),"")</f>
        <v>#N/A N/A</v>
      </c>
      <c r="CC484" s="34" t="str">
        <f ca="1">IF($A484&lt;&gt;"",_xll.BCurveInt(_xll.BCurveStrip("S23","Curvedate",$A484),"Df.Mid",$A484+CC$1),"")</f>
        <v>#N/A N/A</v>
      </c>
      <c r="CD484" s="34" t="str">
        <f ca="1">IF($A484&lt;&gt;"",_xll.BCurveInt(_xll.BCurveStrip("S23","Curvedate",$A484),"Df.Mid",$A484+CD$1),"")</f>
        <v>#N/A N/A</v>
      </c>
      <c r="CE484" s="34" t="str">
        <f ca="1">IF($A484&lt;&gt;"",_xll.BCurveInt(_xll.BCurveStrip("S23","Curvedate",$A484),"Df.Mid",$A484+CE$1),"")</f>
        <v>#N/A N/A</v>
      </c>
      <c r="CF484" s="34" t="str">
        <f ca="1">IF($A484&lt;&gt;"",_xll.BCurveInt(_xll.BCurveStrip("S23","Curvedate",$A484),"Df.Mid",$A484+CF$1),"")</f>
        <v>#N/A N/A</v>
      </c>
      <c r="CG484" s="34" t="str">
        <f ca="1">IF($A484&lt;&gt;"",_xll.BCurveInt(_xll.BCurveStrip("S23","Curvedate",$A484),"Df.Mid",$A484+CG$1),"")</f>
        <v>#N/A N/A</v>
      </c>
      <c r="CH484" s="34" t="str">
        <f ca="1">IF($A484&lt;&gt;"",_xll.BCurveInt(_xll.BCurveStrip("S23","Curvedate",$A484),"Df.Mid",$A484+CH$1),"")</f>
        <v>#N/A N/A</v>
      </c>
      <c r="CI484" s="34" t="str">
        <f ca="1">IF($A484&lt;&gt;"",_xll.BCurveInt(_xll.BCurveStrip("S23","Curvedate",$A484),"Df.Mid",$A484+CI$1),"")</f>
        <v>#N/A N/A</v>
      </c>
      <c r="CJ484" s="34" t="str">
        <f ca="1">IF($A484&lt;&gt;"",_xll.BCurveInt(_xll.BCurveStrip("S23","Curvedate",$A484),"Df.Mid",$A484+CJ$1),"")</f>
        <v>#N/A N/A</v>
      </c>
      <c r="CK484" s="34" t="str">
        <f ca="1">IF($A484&lt;&gt;"",_xll.BCurveInt(_xll.BCurveStrip("S23","Curvedate",$A484),"Df.Mid",$A484+CK$1),"")</f>
        <v>#N/A N/A</v>
      </c>
      <c r="CL484" s="34" t="str">
        <f ca="1">IF($A484&lt;&gt;"",_xll.BCurveInt(_xll.BCurveStrip("S23","Curvedate",$A484),"Df.Mid",$A484+CL$1),"")</f>
        <v>#N/A N/A</v>
      </c>
      <c r="CM484" s="34" t="str">
        <f ca="1">IF($A484&lt;&gt;"",_xll.BCurveInt(_xll.BCurveStrip("S23","Curvedate",$A484),"Df.Mid",$A484+CM$1),"")</f>
        <v>#N/A N/A</v>
      </c>
      <c r="CN484" s="34" t="str">
        <f ca="1">IF($A484&lt;&gt;"",_xll.BCurveInt(_xll.BCurveStrip("S23","Curvedate",$A484),"Df.Mid",$A484+CN$1),"")</f>
        <v>#N/A N/A</v>
      </c>
      <c r="CO484" s="34" t="str">
        <f ca="1">IF($A484&lt;&gt;"",_xll.BCurveInt(_xll.BCurveStrip("S23","Curvedate",$A484),"Df.Mid",$A484+CO$1),"")</f>
        <v>#N/A N/A</v>
      </c>
      <c r="CP484" s="34" t="str">
        <f ca="1">IF($A484&lt;&gt;"",_xll.BCurveInt(_xll.BCurveStrip("S23","Curvedate",$A484),"Df.Mid",$A484+CP$1),"")</f>
        <v>#N/A N/A</v>
      </c>
      <c r="CQ484" s="34" t="str">
        <f ca="1">IF($A484&lt;&gt;"",_xll.BCurveInt(_xll.BCurveStrip("S23","Curvedate",$A484),"Df.Mid",$A484+CQ$1),"")</f>
        <v>#N/A N/A</v>
      </c>
      <c r="CR484" s="34" t="str">
        <f ca="1">IF($A484&lt;&gt;"",_xll.BCurveInt(_xll.BCurveStrip("S23","Curvedate",$A484),"Df.Mid",$A484+CR$1),"")</f>
        <v>#N/A N/A</v>
      </c>
      <c r="CS484" s="34" t="str">
        <f ca="1">IF($A484&lt;&gt;"",_xll.BCurveInt(_xll.BCurveStrip("S23","Curvedate",$A484),"Df.Mid",$A484+CS$1),"")</f>
        <v>#N/A N/A</v>
      </c>
      <c r="CT484" s="34" t="str">
        <f ca="1">IF($A484&lt;&gt;"",_xll.BCurveInt(_xll.BCurveStrip("S23","Curvedate",$A484),"Df.Mid",$A484+CT$1),"")</f>
        <v>#N/A N/A</v>
      </c>
      <c r="CU484" s="34" t="str">
        <f ca="1">IF($A484&lt;&gt;"",_xll.BCurveInt(_xll.BCurveStrip("S23","Curvedate",$A484),"Df.Mid",$A484+CU$1),"")</f>
        <v>#N/A N/A</v>
      </c>
      <c r="CV484" s="34" t="str">
        <f ca="1">IF($A484&lt;&gt;"",_xll.BCurveInt(_xll.BCurveStrip("S23","Curvedate",$A484),"Df.Mid",$A484+CV$1),"")</f>
        <v>#N/A N/A</v>
      </c>
      <c r="CW484" s="34" t="str">
        <f ca="1">IF($A484&lt;&gt;"",_xll.BCurveInt(_xll.BCurveStrip("S23","Curvedate",$A484),"Df.Mid",$A484+CW$1),"")</f>
        <v>#N/A N/A</v>
      </c>
      <c r="CX484" s="34" t="str">
        <f ca="1">IF($A484&lt;&gt;"",_xll.BCurveInt(_xll.BCurveStrip("S23","Curvedate",$A484),"Df.Mid",$A484+CX$1),"")</f>
        <v>#N/A N/A</v>
      </c>
      <c r="CY484" s="34" t="str">
        <f ca="1">IF($A484&lt;&gt;"",_xll.BCurveInt(_xll.BCurveStrip("S23","Curvedate",$A484),"Df.Mid",$A484+CY$1),"")</f>
        <v>#N/A N/A</v>
      </c>
      <c r="CZ484" s="34" t="str">
        <f ca="1">IF($A484&lt;&gt;"",_xll.BCurveInt(_xll.BCurveStrip("S23","Curvedate",$A484),"Df.Mid",$A484+CZ$1),"")</f>
        <v>#N/A N/A</v>
      </c>
      <c r="DA484" s="34" t="str">
        <f ca="1">IF($A484&lt;&gt;"",_xll.BCurveInt(_xll.BCurveStrip("S23","Curvedate",$A484),"Df.Mid",$A484+DA$1),"")</f>
        <v>#N/A N/A</v>
      </c>
      <c r="DB484" s="34" t="str">
        <f ca="1">IF($A484&lt;&gt;"",_xll.BCurveInt(_xll.BCurveStrip("S23","Curvedate",$A484),"Df.Mid",$A484+DB$1),"")</f>
        <v>#N/A N/A</v>
      </c>
    </row>
    <row r="485" spans="1:106" x14ac:dyDescent="0.2">
      <c r="A485" s="13">
        <f t="shared" ca="1" si="7"/>
        <v>44949</v>
      </c>
      <c r="B485" s="34" t="str">
        <f ca="1">IF($A485&lt;&gt;"",_xll.BCurveInt(_xll.BCurveStrip("S23","Curvedate",$A485),"Df.Mid",$A485+B$1),"")</f>
        <v>#N/A N/A</v>
      </c>
      <c r="C485" s="34" t="str">
        <f ca="1">IF($A485&lt;&gt;"",_xll.BCurveInt(_xll.BCurveStrip("S23","Curvedate",$A485),"Df.Mid",$A485+C$1),"")</f>
        <v>#N/A N/A</v>
      </c>
      <c r="D485" s="34" t="str">
        <f ca="1">IF($A485&lt;&gt;"",_xll.BCurveInt(_xll.BCurveStrip("S23","Curvedate",$A485),"Df.Mid",$A485+D$1),"")</f>
        <v>#N/A N/A</v>
      </c>
      <c r="E485" s="34" t="str">
        <f ca="1">IF($A485&lt;&gt;"",_xll.BCurveInt(_xll.BCurveStrip("S23","Curvedate",$A485),"Df.Mid",$A485+E$1),"")</f>
        <v>#N/A N/A</v>
      </c>
      <c r="F485" s="34" t="str">
        <f ca="1">IF($A485&lt;&gt;"",_xll.BCurveInt(_xll.BCurveStrip("S23","Curvedate",$A485),"Df.Mid",$A485+F$1),"")</f>
        <v>#N/A N/A</v>
      </c>
      <c r="G485" s="34" t="str">
        <f ca="1">IF($A485&lt;&gt;"",_xll.BCurveInt(_xll.BCurveStrip("S23","Curvedate",$A485),"Df.Mid",$A485+G$1),"")</f>
        <v>#N/A N/A</v>
      </c>
      <c r="H485" s="34" t="str">
        <f ca="1">IF($A485&lt;&gt;"",_xll.BCurveInt(_xll.BCurveStrip("S23","Curvedate",$A485),"Df.Mid",$A485+H$1),"")</f>
        <v>#N/A N/A</v>
      </c>
      <c r="I485" s="34" t="str">
        <f ca="1">IF($A485&lt;&gt;"",_xll.BCurveInt(_xll.BCurveStrip("S23","Curvedate",$A485),"Df.Mid",$A485+I$1),"")</f>
        <v>#N/A N/A</v>
      </c>
      <c r="J485" s="34" t="str">
        <f ca="1">IF($A485&lt;&gt;"",_xll.BCurveInt(_xll.BCurveStrip("S23","Curvedate",$A485),"Df.Mid",$A485+J$1),"")</f>
        <v>#N/A N/A</v>
      </c>
      <c r="K485" s="34" t="str">
        <f ca="1">IF($A485&lt;&gt;"",_xll.BCurveInt(_xll.BCurveStrip("S23","Curvedate",$A485),"Df.Mid",$A485+K$1),"")</f>
        <v>#N/A N/A</v>
      </c>
      <c r="L485" s="34" t="str">
        <f ca="1">IF($A485&lt;&gt;"",_xll.BCurveInt(_xll.BCurveStrip("S23","Curvedate",$A485),"Df.Mid",$A485+L$1),"")</f>
        <v>#N/A N/A</v>
      </c>
      <c r="M485" s="34" t="str">
        <f ca="1">IF($A485&lt;&gt;"",_xll.BCurveInt(_xll.BCurveStrip("S23","Curvedate",$A485),"Df.Mid",$A485+M$1),"")</f>
        <v>#N/A N/A</v>
      </c>
      <c r="N485" s="34" t="str">
        <f ca="1">IF($A485&lt;&gt;"",_xll.BCurveInt(_xll.BCurveStrip("S23","Curvedate",$A485),"Df.Mid",$A485+N$1),"")</f>
        <v>#N/A N/A</v>
      </c>
      <c r="O485" s="34" t="str">
        <f ca="1">IF($A485&lt;&gt;"",_xll.BCurveInt(_xll.BCurveStrip("S23","Curvedate",$A485),"Df.Mid",$A485+O$1),"")</f>
        <v>#N/A N/A</v>
      </c>
      <c r="P485" s="34" t="str">
        <f ca="1">IF($A485&lt;&gt;"",_xll.BCurveInt(_xll.BCurveStrip("S23","Curvedate",$A485),"Df.Mid",$A485+P$1),"")</f>
        <v>#N/A N/A</v>
      </c>
      <c r="Q485" s="34" t="str">
        <f ca="1">IF($A485&lt;&gt;"",_xll.BCurveInt(_xll.BCurveStrip("S23","Curvedate",$A485),"Df.Mid",$A485+Q$1),"")</f>
        <v>#N/A N/A</v>
      </c>
      <c r="R485" s="34" t="str">
        <f ca="1">IF($A485&lt;&gt;"",_xll.BCurveInt(_xll.BCurveStrip("S23","Curvedate",$A485),"Df.Mid",$A485+R$1),"")</f>
        <v>#N/A N/A</v>
      </c>
      <c r="S485" s="34" t="str">
        <f ca="1">IF($A485&lt;&gt;"",_xll.BCurveInt(_xll.BCurveStrip("S23","Curvedate",$A485),"Df.Mid",$A485+S$1),"")</f>
        <v>#N/A N/A</v>
      </c>
      <c r="T485" s="34" t="str">
        <f ca="1">IF($A485&lt;&gt;"",_xll.BCurveInt(_xll.BCurveStrip("S23","Curvedate",$A485),"Df.Mid",$A485+T$1),"")</f>
        <v>#N/A N/A</v>
      </c>
      <c r="U485" s="34" t="str">
        <f ca="1">IF($A485&lt;&gt;"",_xll.BCurveInt(_xll.BCurveStrip("S23","Curvedate",$A485),"Df.Mid",$A485+U$1),"")</f>
        <v>#N/A N/A</v>
      </c>
      <c r="V485" s="34" t="str">
        <f ca="1">IF($A485&lt;&gt;"",_xll.BCurveInt(_xll.BCurveStrip("S23","Curvedate",$A485),"Df.Mid",$A485+V$1),"")</f>
        <v>#N/A N/A</v>
      </c>
      <c r="W485" s="34" t="str">
        <f ca="1">IF($A485&lt;&gt;"",_xll.BCurveInt(_xll.BCurveStrip("S23","Curvedate",$A485),"Df.Mid",$A485+W$1),"")</f>
        <v>#N/A N/A</v>
      </c>
      <c r="X485" s="34" t="str">
        <f ca="1">IF($A485&lt;&gt;"",_xll.BCurveInt(_xll.BCurveStrip("S23","Curvedate",$A485),"Df.Mid",$A485+X$1),"")</f>
        <v>#N/A N/A</v>
      </c>
      <c r="Y485" s="34" t="str">
        <f ca="1">IF($A485&lt;&gt;"",_xll.BCurveInt(_xll.BCurveStrip("S23","Curvedate",$A485),"Df.Mid",$A485+Y$1),"")</f>
        <v>#N/A N/A</v>
      </c>
      <c r="Z485" s="34" t="str">
        <f ca="1">IF($A485&lt;&gt;"",_xll.BCurveInt(_xll.BCurveStrip("S23","Curvedate",$A485),"Df.Mid",$A485+Z$1),"")</f>
        <v>#N/A N/A</v>
      </c>
      <c r="AA485" s="34" t="str">
        <f ca="1">IF($A485&lt;&gt;"",_xll.BCurveInt(_xll.BCurveStrip("S23","Curvedate",$A485),"Df.Mid",$A485+AA$1),"")</f>
        <v>#N/A N/A</v>
      </c>
      <c r="AB485" s="34" t="str">
        <f ca="1">IF($A485&lt;&gt;"",_xll.BCurveInt(_xll.BCurveStrip("S23","Curvedate",$A485),"Df.Mid",$A485+AB$1),"")</f>
        <v>#N/A N/A</v>
      </c>
      <c r="AC485" s="34" t="str">
        <f ca="1">IF($A485&lt;&gt;"",_xll.BCurveInt(_xll.BCurveStrip("S23","Curvedate",$A485),"Df.Mid",$A485+AC$1),"")</f>
        <v>#N/A N/A</v>
      </c>
      <c r="AD485" s="34" t="str">
        <f ca="1">IF($A485&lt;&gt;"",_xll.BCurveInt(_xll.BCurveStrip("S23","Curvedate",$A485),"Df.Mid",$A485+AD$1),"")</f>
        <v>#N/A N/A</v>
      </c>
      <c r="AE485" s="34" t="str">
        <f ca="1">IF($A485&lt;&gt;"",_xll.BCurveInt(_xll.BCurveStrip("S23","Curvedate",$A485),"Df.Mid",$A485+AE$1),"")</f>
        <v>#N/A N/A</v>
      </c>
      <c r="AF485" s="34" t="str">
        <f ca="1">IF($A485&lt;&gt;"",_xll.BCurveInt(_xll.BCurveStrip("S23","Curvedate",$A485),"Df.Mid",$A485+AF$1),"")</f>
        <v>#N/A N/A</v>
      </c>
      <c r="AG485" s="34" t="str">
        <f ca="1">IF($A485&lt;&gt;"",_xll.BCurveInt(_xll.BCurveStrip("S23","Curvedate",$A485),"Df.Mid",$A485+AG$1),"")</f>
        <v>#N/A N/A</v>
      </c>
      <c r="AH485" s="34" t="str">
        <f ca="1">IF($A485&lt;&gt;"",_xll.BCurveInt(_xll.BCurveStrip("S23","Curvedate",$A485),"Df.Mid",$A485+AH$1),"")</f>
        <v>#N/A N/A</v>
      </c>
      <c r="AI485" s="34" t="str">
        <f ca="1">IF($A485&lt;&gt;"",_xll.BCurveInt(_xll.BCurveStrip("S23","Curvedate",$A485),"Df.Mid",$A485+AI$1),"")</f>
        <v>#N/A N/A</v>
      </c>
      <c r="AJ485" s="34" t="str">
        <f ca="1">IF($A485&lt;&gt;"",_xll.BCurveInt(_xll.BCurveStrip("S23","Curvedate",$A485),"Df.Mid",$A485+AJ$1),"")</f>
        <v>#N/A N/A</v>
      </c>
      <c r="AK485" s="34" t="str">
        <f ca="1">IF($A485&lt;&gt;"",_xll.BCurveInt(_xll.BCurveStrip("S23","Curvedate",$A485),"Df.Mid",$A485+AK$1),"")</f>
        <v>#N/A N/A</v>
      </c>
      <c r="AL485" s="34" t="str">
        <f ca="1">IF($A485&lt;&gt;"",_xll.BCurveInt(_xll.BCurveStrip("S23","Curvedate",$A485),"Df.Mid",$A485+AL$1),"")</f>
        <v>#N/A N/A</v>
      </c>
      <c r="AM485" s="34" t="str">
        <f ca="1">IF($A485&lt;&gt;"",_xll.BCurveInt(_xll.BCurveStrip("S23","Curvedate",$A485),"Df.Mid",$A485+AM$1),"")</f>
        <v>#N/A N/A</v>
      </c>
      <c r="AN485" s="34" t="str">
        <f ca="1">IF($A485&lt;&gt;"",_xll.BCurveInt(_xll.BCurveStrip("S23","Curvedate",$A485),"Df.Mid",$A485+AN$1),"")</f>
        <v>#N/A N/A</v>
      </c>
      <c r="AO485" s="34" t="str">
        <f ca="1">IF($A485&lt;&gt;"",_xll.BCurveInt(_xll.BCurveStrip("S23","Curvedate",$A485),"Df.Mid",$A485+AO$1),"")</f>
        <v>#N/A N/A</v>
      </c>
      <c r="AP485" s="34" t="str">
        <f ca="1">IF($A485&lt;&gt;"",_xll.BCurveInt(_xll.BCurveStrip("S23","Curvedate",$A485),"Df.Mid",$A485+AP$1),"")</f>
        <v>#N/A N/A</v>
      </c>
      <c r="AQ485" s="34" t="str">
        <f ca="1">IF($A485&lt;&gt;"",_xll.BCurveInt(_xll.BCurveStrip("S23","Curvedate",$A485),"Df.Mid",$A485+AQ$1),"")</f>
        <v>#N/A N/A</v>
      </c>
      <c r="AR485" s="34" t="str">
        <f ca="1">IF($A485&lt;&gt;"",_xll.BCurveInt(_xll.BCurveStrip("S23","Curvedate",$A485),"Df.Mid",$A485+AR$1),"")</f>
        <v>#N/A N/A</v>
      </c>
      <c r="AS485" s="34" t="str">
        <f ca="1">IF($A485&lt;&gt;"",_xll.BCurveInt(_xll.BCurveStrip("S23","Curvedate",$A485),"Df.Mid",$A485+AS$1),"")</f>
        <v>#N/A N/A</v>
      </c>
      <c r="AT485" s="34" t="str">
        <f ca="1">IF($A485&lt;&gt;"",_xll.BCurveInt(_xll.BCurveStrip("S23","Curvedate",$A485),"Df.Mid",$A485+AT$1),"")</f>
        <v>#N/A N/A</v>
      </c>
      <c r="AU485" s="34" t="str">
        <f ca="1">IF($A485&lt;&gt;"",_xll.BCurveInt(_xll.BCurveStrip("S23","Curvedate",$A485),"Df.Mid",$A485+AU$1),"")</f>
        <v>#N/A N/A</v>
      </c>
      <c r="AV485" s="34" t="str">
        <f ca="1">IF($A485&lt;&gt;"",_xll.BCurveInt(_xll.BCurveStrip("S23","Curvedate",$A485),"Df.Mid",$A485+AV$1),"")</f>
        <v>#N/A N/A</v>
      </c>
      <c r="AW485" s="34" t="str">
        <f ca="1">IF($A485&lt;&gt;"",_xll.BCurveInt(_xll.BCurveStrip("S23","Curvedate",$A485),"Df.Mid",$A485+AW$1),"")</f>
        <v>#N/A N/A</v>
      </c>
      <c r="AX485" s="34" t="str">
        <f ca="1">IF($A485&lt;&gt;"",_xll.BCurveInt(_xll.BCurveStrip("S23","Curvedate",$A485),"Df.Mid",$A485+AX$1),"")</f>
        <v>#N/A N/A</v>
      </c>
      <c r="AY485" s="34" t="str">
        <f ca="1">IF($A485&lt;&gt;"",_xll.BCurveInt(_xll.BCurveStrip("S23","Curvedate",$A485),"Df.Mid",$A485+AY$1),"")</f>
        <v>#N/A N/A</v>
      </c>
      <c r="AZ485" s="34" t="str">
        <f ca="1">IF($A485&lt;&gt;"",_xll.BCurveInt(_xll.BCurveStrip("S23","Curvedate",$A485),"Df.Mid",$A485+AZ$1),"")</f>
        <v>#N/A N/A</v>
      </c>
      <c r="BA485" s="34" t="str">
        <f ca="1">IF($A485&lt;&gt;"",_xll.BCurveInt(_xll.BCurveStrip("S23","Curvedate",$A485),"Df.Mid",$A485+BA$1),"")</f>
        <v>#N/A N/A</v>
      </c>
      <c r="BB485" s="34" t="str">
        <f ca="1">IF($A485&lt;&gt;"",_xll.BCurveInt(_xll.BCurveStrip("S23","Curvedate",$A485),"Df.Mid",$A485+BB$1),"")</f>
        <v>#N/A N/A</v>
      </c>
      <c r="BC485" s="34" t="str">
        <f ca="1">IF($A485&lt;&gt;"",_xll.BCurveInt(_xll.BCurveStrip("S23","Curvedate",$A485),"Df.Mid",$A485+BC$1),"")</f>
        <v>#N/A N/A</v>
      </c>
      <c r="BD485" s="34" t="str">
        <f ca="1">IF($A485&lt;&gt;"",_xll.BCurveInt(_xll.BCurveStrip("S23","Curvedate",$A485),"Df.Mid",$A485+BD$1),"")</f>
        <v>#N/A N/A</v>
      </c>
      <c r="BE485" s="34" t="str">
        <f ca="1">IF($A485&lt;&gt;"",_xll.BCurveInt(_xll.BCurveStrip("S23","Curvedate",$A485),"Df.Mid",$A485+BE$1),"")</f>
        <v>#N/A N/A</v>
      </c>
      <c r="BF485" s="34" t="str">
        <f ca="1">IF($A485&lt;&gt;"",_xll.BCurveInt(_xll.BCurveStrip("S23","Curvedate",$A485),"Df.Mid",$A485+BF$1),"")</f>
        <v>#N/A N/A</v>
      </c>
      <c r="BG485" s="34" t="str">
        <f ca="1">IF($A485&lt;&gt;"",_xll.BCurveInt(_xll.BCurveStrip("S23","Curvedate",$A485),"Df.Mid",$A485+BG$1),"")</f>
        <v>#N/A N/A</v>
      </c>
      <c r="BH485" s="34" t="str">
        <f ca="1">IF($A485&lt;&gt;"",_xll.BCurveInt(_xll.BCurveStrip("S23","Curvedate",$A485),"Df.Mid",$A485+BH$1),"")</f>
        <v>#N/A N/A</v>
      </c>
      <c r="BI485" s="34" t="str">
        <f ca="1">IF($A485&lt;&gt;"",_xll.BCurveInt(_xll.BCurveStrip("S23","Curvedate",$A485),"Df.Mid",$A485+BI$1),"")</f>
        <v>#N/A N/A</v>
      </c>
      <c r="BJ485" s="34" t="str">
        <f ca="1">IF($A485&lt;&gt;"",_xll.BCurveInt(_xll.BCurveStrip("S23","Curvedate",$A485),"Df.Mid",$A485+BJ$1),"")</f>
        <v>#N/A N/A</v>
      </c>
      <c r="BK485" s="34" t="str">
        <f ca="1">IF($A485&lt;&gt;"",_xll.BCurveInt(_xll.BCurveStrip("S23","Curvedate",$A485),"Df.Mid",$A485+BK$1),"")</f>
        <v>#N/A N/A</v>
      </c>
      <c r="BL485" s="34" t="str">
        <f ca="1">IF($A485&lt;&gt;"",_xll.BCurveInt(_xll.BCurveStrip("S23","Curvedate",$A485),"Df.Mid",$A485+BL$1),"")</f>
        <v>#N/A N/A</v>
      </c>
      <c r="BM485" s="34" t="str">
        <f ca="1">IF($A485&lt;&gt;"",_xll.BCurveInt(_xll.BCurveStrip("S23","Curvedate",$A485),"Df.Mid",$A485+BM$1),"")</f>
        <v>#N/A N/A</v>
      </c>
      <c r="BN485" s="34" t="str">
        <f ca="1">IF($A485&lt;&gt;"",_xll.BCurveInt(_xll.BCurveStrip("S23","Curvedate",$A485),"Df.Mid",$A485+BN$1),"")</f>
        <v>#N/A N/A</v>
      </c>
      <c r="BO485" s="34" t="str">
        <f ca="1">IF($A485&lt;&gt;"",_xll.BCurveInt(_xll.BCurveStrip("S23","Curvedate",$A485),"Df.Mid",$A485+BO$1),"")</f>
        <v>#N/A N/A</v>
      </c>
      <c r="BP485" s="34" t="str">
        <f ca="1">IF($A485&lt;&gt;"",_xll.BCurveInt(_xll.BCurveStrip("S23","Curvedate",$A485),"Df.Mid",$A485+BP$1),"")</f>
        <v>#N/A N/A</v>
      </c>
      <c r="BQ485" s="34" t="str">
        <f ca="1">IF($A485&lt;&gt;"",_xll.BCurveInt(_xll.BCurveStrip("S23","Curvedate",$A485),"Df.Mid",$A485+BQ$1),"")</f>
        <v>#N/A N/A</v>
      </c>
      <c r="BR485" s="34" t="str">
        <f ca="1">IF($A485&lt;&gt;"",_xll.BCurveInt(_xll.BCurveStrip("S23","Curvedate",$A485),"Df.Mid",$A485+BR$1),"")</f>
        <v>#N/A N/A</v>
      </c>
      <c r="BS485" s="34" t="str">
        <f ca="1">IF($A485&lt;&gt;"",_xll.BCurveInt(_xll.BCurveStrip("S23","Curvedate",$A485),"Df.Mid",$A485+BS$1),"")</f>
        <v>#N/A N/A</v>
      </c>
      <c r="BT485" s="34" t="str">
        <f ca="1">IF($A485&lt;&gt;"",_xll.BCurveInt(_xll.BCurveStrip("S23","Curvedate",$A485),"Df.Mid",$A485+BT$1),"")</f>
        <v>#N/A N/A</v>
      </c>
      <c r="BU485" s="34" t="str">
        <f ca="1">IF($A485&lt;&gt;"",_xll.BCurveInt(_xll.BCurveStrip("S23","Curvedate",$A485),"Df.Mid",$A485+BU$1),"")</f>
        <v>#N/A N/A</v>
      </c>
      <c r="BV485" s="34" t="str">
        <f ca="1">IF($A485&lt;&gt;"",_xll.BCurveInt(_xll.BCurveStrip("S23","Curvedate",$A485),"Df.Mid",$A485+BV$1),"")</f>
        <v>#N/A N/A</v>
      </c>
      <c r="BW485" s="34" t="str">
        <f ca="1">IF($A485&lt;&gt;"",_xll.BCurveInt(_xll.BCurveStrip("S23","Curvedate",$A485),"Df.Mid",$A485+BW$1),"")</f>
        <v>#N/A N/A</v>
      </c>
      <c r="BX485" s="34" t="str">
        <f ca="1">IF($A485&lt;&gt;"",_xll.BCurveInt(_xll.BCurveStrip("S23","Curvedate",$A485),"Df.Mid",$A485+BX$1),"")</f>
        <v>#N/A N/A</v>
      </c>
      <c r="BY485" s="34" t="str">
        <f ca="1">IF($A485&lt;&gt;"",_xll.BCurveInt(_xll.BCurveStrip("S23","Curvedate",$A485),"Df.Mid",$A485+BY$1),"")</f>
        <v>#N/A N/A</v>
      </c>
      <c r="BZ485" s="34" t="str">
        <f ca="1">IF($A485&lt;&gt;"",_xll.BCurveInt(_xll.BCurveStrip("S23","Curvedate",$A485),"Df.Mid",$A485+BZ$1),"")</f>
        <v>#N/A N/A</v>
      </c>
      <c r="CA485" s="34" t="str">
        <f ca="1">IF($A485&lt;&gt;"",_xll.BCurveInt(_xll.BCurveStrip("S23","Curvedate",$A485),"Df.Mid",$A485+CA$1),"")</f>
        <v>#N/A N/A</v>
      </c>
      <c r="CB485" s="34" t="str">
        <f ca="1">IF($A485&lt;&gt;"",_xll.BCurveInt(_xll.BCurveStrip("S23","Curvedate",$A485),"Df.Mid",$A485+CB$1),"")</f>
        <v>#N/A N/A</v>
      </c>
      <c r="CC485" s="34" t="str">
        <f ca="1">IF($A485&lt;&gt;"",_xll.BCurveInt(_xll.BCurveStrip("S23","Curvedate",$A485),"Df.Mid",$A485+CC$1),"")</f>
        <v>#N/A N/A</v>
      </c>
      <c r="CD485" s="34" t="str">
        <f ca="1">IF($A485&lt;&gt;"",_xll.BCurveInt(_xll.BCurveStrip("S23","Curvedate",$A485),"Df.Mid",$A485+CD$1),"")</f>
        <v>#N/A N/A</v>
      </c>
      <c r="CE485" s="34" t="str">
        <f ca="1">IF($A485&lt;&gt;"",_xll.BCurveInt(_xll.BCurveStrip("S23","Curvedate",$A485),"Df.Mid",$A485+CE$1),"")</f>
        <v>#N/A N/A</v>
      </c>
      <c r="CF485" s="34" t="str">
        <f ca="1">IF($A485&lt;&gt;"",_xll.BCurveInt(_xll.BCurveStrip("S23","Curvedate",$A485),"Df.Mid",$A485+CF$1),"")</f>
        <v>#N/A N/A</v>
      </c>
      <c r="CG485" s="34" t="str">
        <f ca="1">IF($A485&lt;&gt;"",_xll.BCurveInt(_xll.BCurveStrip("S23","Curvedate",$A485),"Df.Mid",$A485+CG$1),"")</f>
        <v>#N/A N/A</v>
      </c>
      <c r="CH485" s="34" t="str">
        <f ca="1">IF($A485&lt;&gt;"",_xll.BCurveInt(_xll.BCurveStrip("S23","Curvedate",$A485),"Df.Mid",$A485+CH$1),"")</f>
        <v>#N/A N/A</v>
      </c>
      <c r="CI485" s="34" t="str">
        <f ca="1">IF($A485&lt;&gt;"",_xll.BCurveInt(_xll.BCurveStrip("S23","Curvedate",$A485),"Df.Mid",$A485+CI$1),"")</f>
        <v>#N/A N/A</v>
      </c>
      <c r="CJ485" s="34" t="str">
        <f ca="1">IF($A485&lt;&gt;"",_xll.BCurveInt(_xll.BCurveStrip("S23","Curvedate",$A485),"Df.Mid",$A485+CJ$1),"")</f>
        <v>#N/A N/A</v>
      </c>
      <c r="CK485" s="34" t="str">
        <f ca="1">IF($A485&lt;&gt;"",_xll.BCurveInt(_xll.BCurveStrip("S23","Curvedate",$A485),"Df.Mid",$A485+CK$1),"")</f>
        <v>#N/A N/A</v>
      </c>
      <c r="CL485" s="34" t="str">
        <f ca="1">IF($A485&lt;&gt;"",_xll.BCurveInt(_xll.BCurveStrip("S23","Curvedate",$A485),"Df.Mid",$A485+CL$1),"")</f>
        <v>#N/A N/A</v>
      </c>
      <c r="CM485" s="34" t="str">
        <f ca="1">IF($A485&lt;&gt;"",_xll.BCurveInt(_xll.BCurveStrip("S23","Curvedate",$A485),"Df.Mid",$A485+CM$1),"")</f>
        <v>#N/A N/A</v>
      </c>
      <c r="CN485" s="34" t="str">
        <f ca="1">IF($A485&lt;&gt;"",_xll.BCurveInt(_xll.BCurveStrip("S23","Curvedate",$A485),"Df.Mid",$A485+CN$1),"")</f>
        <v>#N/A N/A</v>
      </c>
      <c r="CO485" s="34" t="str">
        <f ca="1">IF($A485&lt;&gt;"",_xll.BCurveInt(_xll.BCurveStrip("S23","Curvedate",$A485),"Df.Mid",$A485+CO$1),"")</f>
        <v>#N/A N/A</v>
      </c>
      <c r="CP485" s="34" t="str">
        <f ca="1">IF($A485&lt;&gt;"",_xll.BCurveInt(_xll.BCurveStrip("S23","Curvedate",$A485),"Df.Mid",$A485+CP$1),"")</f>
        <v>#N/A N/A</v>
      </c>
      <c r="CQ485" s="34" t="str">
        <f ca="1">IF($A485&lt;&gt;"",_xll.BCurveInt(_xll.BCurveStrip("S23","Curvedate",$A485),"Df.Mid",$A485+CQ$1),"")</f>
        <v>#N/A N/A</v>
      </c>
      <c r="CR485" s="34" t="str">
        <f ca="1">IF($A485&lt;&gt;"",_xll.BCurveInt(_xll.BCurveStrip("S23","Curvedate",$A485),"Df.Mid",$A485+CR$1),"")</f>
        <v>#N/A N/A</v>
      </c>
      <c r="CS485" s="34" t="str">
        <f ca="1">IF($A485&lt;&gt;"",_xll.BCurveInt(_xll.BCurveStrip("S23","Curvedate",$A485),"Df.Mid",$A485+CS$1),"")</f>
        <v>#N/A N/A</v>
      </c>
      <c r="CT485" s="34" t="str">
        <f ca="1">IF($A485&lt;&gt;"",_xll.BCurveInt(_xll.BCurveStrip("S23","Curvedate",$A485),"Df.Mid",$A485+CT$1),"")</f>
        <v>#N/A N/A</v>
      </c>
      <c r="CU485" s="34" t="str">
        <f ca="1">IF($A485&lt;&gt;"",_xll.BCurveInt(_xll.BCurveStrip("S23","Curvedate",$A485),"Df.Mid",$A485+CU$1),"")</f>
        <v>#N/A N/A</v>
      </c>
      <c r="CV485" s="34" t="str">
        <f ca="1">IF($A485&lt;&gt;"",_xll.BCurveInt(_xll.BCurveStrip("S23","Curvedate",$A485),"Df.Mid",$A485+CV$1),"")</f>
        <v>#N/A N/A</v>
      </c>
      <c r="CW485" s="34" t="str">
        <f ca="1">IF($A485&lt;&gt;"",_xll.BCurveInt(_xll.BCurveStrip("S23","Curvedate",$A485),"Df.Mid",$A485+CW$1),"")</f>
        <v>#N/A N/A</v>
      </c>
      <c r="CX485" s="34" t="str">
        <f ca="1">IF($A485&lt;&gt;"",_xll.BCurveInt(_xll.BCurveStrip("S23","Curvedate",$A485),"Df.Mid",$A485+CX$1),"")</f>
        <v>#N/A N/A</v>
      </c>
      <c r="CY485" s="34" t="str">
        <f ca="1">IF($A485&lt;&gt;"",_xll.BCurveInt(_xll.BCurveStrip("S23","Curvedate",$A485),"Df.Mid",$A485+CY$1),"")</f>
        <v>#N/A N/A</v>
      </c>
      <c r="CZ485" s="34" t="str">
        <f ca="1">IF($A485&lt;&gt;"",_xll.BCurveInt(_xll.BCurveStrip("S23","Curvedate",$A485),"Df.Mid",$A485+CZ$1),"")</f>
        <v>#N/A N/A</v>
      </c>
      <c r="DA485" s="34" t="str">
        <f ca="1">IF($A485&lt;&gt;"",_xll.BCurveInt(_xll.BCurveStrip("S23","Curvedate",$A485),"Df.Mid",$A485+DA$1),"")</f>
        <v>#N/A N/A</v>
      </c>
      <c r="DB485" s="34" t="str">
        <f ca="1">IF($A485&lt;&gt;"",_xll.BCurveInt(_xll.BCurveStrip("S23","Curvedate",$A485),"Df.Mid",$A485+DB$1),"")</f>
        <v>#N/A N/A</v>
      </c>
    </row>
    <row r="486" spans="1:106" x14ac:dyDescent="0.2">
      <c r="A486" s="13">
        <f t="shared" ca="1" si="7"/>
        <v>44950</v>
      </c>
      <c r="B486" s="34" t="str">
        <f ca="1">IF($A486&lt;&gt;"",_xll.BCurveInt(_xll.BCurveStrip("S23","Curvedate",$A486),"Df.Mid",$A486+B$1),"")</f>
        <v>#N/A N/A</v>
      </c>
      <c r="C486" s="34" t="str">
        <f ca="1">IF($A486&lt;&gt;"",_xll.BCurveInt(_xll.BCurveStrip("S23","Curvedate",$A486),"Df.Mid",$A486+C$1),"")</f>
        <v>#N/A N/A</v>
      </c>
      <c r="D486" s="34" t="str">
        <f ca="1">IF($A486&lt;&gt;"",_xll.BCurveInt(_xll.BCurveStrip("S23","Curvedate",$A486),"Df.Mid",$A486+D$1),"")</f>
        <v>#N/A N/A</v>
      </c>
      <c r="E486" s="34" t="str">
        <f ca="1">IF($A486&lt;&gt;"",_xll.BCurveInt(_xll.BCurveStrip("S23","Curvedate",$A486),"Df.Mid",$A486+E$1),"")</f>
        <v>#N/A N/A</v>
      </c>
      <c r="F486" s="34" t="str">
        <f ca="1">IF($A486&lt;&gt;"",_xll.BCurveInt(_xll.BCurveStrip("S23","Curvedate",$A486),"Df.Mid",$A486+F$1),"")</f>
        <v>#N/A N/A</v>
      </c>
      <c r="G486" s="34" t="str">
        <f ca="1">IF($A486&lt;&gt;"",_xll.BCurveInt(_xll.BCurveStrip("S23","Curvedate",$A486),"Df.Mid",$A486+G$1),"")</f>
        <v>#N/A N/A</v>
      </c>
      <c r="H486" s="34" t="str">
        <f ca="1">IF($A486&lt;&gt;"",_xll.BCurveInt(_xll.BCurveStrip("S23","Curvedate",$A486),"Df.Mid",$A486+H$1),"")</f>
        <v>#N/A N/A</v>
      </c>
      <c r="I486" s="34" t="str">
        <f ca="1">IF($A486&lt;&gt;"",_xll.BCurveInt(_xll.BCurveStrip("S23","Curvedate",$A486),"Df.Mid",$A486+I$1),"")</f>
        <v>#N/A N/A</v>
      </c>
      <c r="J486" s="34" t="str">
        <f ca="1">IF($A486&lt;&gt;"",_xll.BCurveInt(_xll.BCurveStrip("S23","Curvedate",$A486),"Df.Mid",$A486+J$1),"")</f>
        <v>#N/A N/A</v>
      </c>
      <c r="K486" s="34" t="str">
        <f ca="1">IF($A486&lt;&gt;"",_xll.BCurveInt(_xll.BCurveStrip("S23","Curvedate",$A486),"Df.Mid",$A486+K$1),"")</f>
        <v>#N/A N/A</v>
      </c>
      <c r="L486" s="34" t="str">
        <f ca="1">IF($A486&lt;&gt;"",_xll.BCurveInt(_xll.BCurveStrip("S23","Curvedate",$A486),"Df.Mid",$A486+L$1),"")</f>
        <v>#N/A N/A</v>
      </c>
      <c r="M486" s="34" t="str">
        <f ca="1">IF($A486&lt;&gt;"",_xll.BCurveInt(_xll.BCurveStrip("S23","Curvedate",$A486),"Df.Mid",$A486+M$1),"")</f>
        <v>#N/A N/A</v>
      </c>
      <c r="N486" s="34" t="str">
        <f ca="1">IF($A486&lt;&gt;"",_xll.BCurveInt(_xll.BCurveStrip("S23","Curvedate",$A486),"Df.Mid",$A486+N$1),"")</f>
        <v>#N/A N/A</v>
      </c>
      <c r="O486" s="34" t="str">
        <f ca="1">IF($A486&lt;&gt;"",_xll.BCurveInt(_xll.BCurveStrip("S23","Curvedate",$A486),"Df.Mid",$A486+O$1),"")</f>
        <v>#N/A N/A</v>
      </c>
      <c r="P486" s="34" t="str">
        <f ca="1">IF($A486&lt;&gt;"",_xll.BCurveInt(_xll.BCurveStrip("S23","Curvedate",$A486),"Df.Mid",$A486+P$1),"")</f>
        <v>#N/A N/A</v>
      </c>
      <c r="Q486" s="34" t="str">
        <f ca="1">IF($A486&lt;&gt;"",_xll.BCurveInt(_xll.BCurveStrip("S23","Curvedate",$A486),"Df.Mid",$A486+Q$1),"")</f>
        <v>#N/A N/A</v>
      </c>
      <c r="R486" s="34" t="str">
        <f ca="1">IF($A486&lt;&gt;"",_xll.BCurveInt(_xll.BCurveStrip("S23","Curvedate",$A486),"Df.Mid",$A486+R$1),"")</f>
        <v>#N/A N/A</v>
      </c>
      <c r="S486" s="34" t="str">
        <f ca="1">IF($A486&lt;&gt;"",_xll.BCurveInt(_xll.BCurveStrip("S23","Curvedate",$A486),"Df.Mid",$A486+S$1),"")</f>
        <v>#N/A N/A</v>
      </c>
      <c r="T486" s="34" t="str">
        <f ca="1">IF($A486&lt;&gt;"",_xll.BCurveInt(_xll.BCurveStrip("S23","Curvedate",$A486),"Df.Mid",$A486+T$1),"")</f>
        <v>#N/A N/A</v>
      </c>
      <c r="U486" s="34" t="str">
        <f ca="1">IF($A486&lt;&gt;"",_xll.BCurveInt(_xll.BCurveStrip("S23","Curvedate",$A486),"Df.Mid",$A486+U$1),"")</f>
        <v>#N/A N/A</v>
      </c>
      <c r="V486" s="34" t="str">
        <f ca="1">IF($A486&lt;&gt;"",_xll.BCurveInt(_xll.BCurveStrip("S23","Curvedate",$A486),"Df.Mid",$A486+V$1),"")</f>
        <v>#N/A N/A</v>
      </c>
      <c r="W486" s="34" t="str">
        <f ca="1">IF($A486&lt;&gt;"",_xll.BCurveInt(_xll.BCurveStrip("S23","Curvedate",$A486),"Df.Mid",$A486+W$1),"")</f>
        <v>#N/A N/A</v>
      </c>
      <c r="X486" s="34" t="str">
        <f ca="1">IF($A486&lt;&gt;"",_xll.BCurveInt(_xll.BCurveStrip("S23","Curvedate",$A486),"Df.Mid",$A486+X$1),"")</f>
        <v>#N/A N/A</v>
      </c>
      <c r="Y486" s="34" t="str">
        <f ca="1">IF($A486&lt;&gt;"",_xll.BCurveInt(_xll.BCurveStrip("S23","Curvedate",$A486),"Df.Mid",$A486+Y$1),"")</f>
        <v>#N/A N/A</v>
      </c>
      <c r="Z486" s="34" t="str">
        <f ca="1">IF($A486&lt;&gt;"",_xll.BCurveInt(_xll.BCurveStrip("S23","Curvedate",$A486),"Df.Mid",$A486+Z$1),"")</f>
        <v>#N/A N/A</v>
      </c>
      <c r="AA486" s="34" t="str">
        <f ca="1">IF($A486&lt;&gt;"",_xll.BCurveInt(_xll.BCurveStrip("S23","Curvedate",$A486),"Df.Mid",$A486+AA$1),"")</f>
        <v>#N/A N/A</v>
      </c>
      <c r="AB486" s="34" t="str">
        <f ca="1">IF($A486&lt;&gt;"",_xll.BCurveInt(_xll.BCurveStrip("S23","Curvedate",$A486),"Df.Mid",$A486+AB$1),"")</f>
        <v>#N/A N/A</v>
      </c>
      <c r="AC486" s="34" t="str">
        <f ca="1">IF($A486&lt;&gt;"",_xll.BCurveInt(_xll.BCurveStrip("S23","Curvedate",$A486),"Df.Mid",$A486+AC$1),"")</f>
        <v>#N/A N/A</v>
      </c>
      <c r="AD486" s="34" t="str">
        <f ca="1">IF($A486&lt;&gt;"",_xll.BCurveInt(_xll.BCurveStrip("S23","Curvedate",$A486),"Df.Mid",$A486+AD$1),"")</f>
        <v>#N/A N/A</v>
      </c>
      <c r="AE486" s="34" t="str">
        <f ca="1">IF($A486&lt;&gt;"",_xll.BCurveInt(_xll.BCurveStrip("S23","Curvedate",$A486),"Df.Mid",$A486+AE$1),"")</f>
        <v>#N/A N/A</v>
      </c>
      <c r="AF486" s="34" t="str">
        <f ca="1">IF($A486&lt;&gt;"",_xll.BCurveInt(_xll.BCurveStrip("S23","Curvedate",$A486),"Df.Mid",$A486+AF$1),"")</f>
        <v>#N/A N/A</v>
      </c>
      <c r="AG486" s="34" t="str">
        <f ca="1">IF($A486&lt;&gt;"",_xll.BCurveInt(_xll.BCurveStrip("S23","Curvedate",$A486),"Df.Mid",$A486+AG$1),"")</f>
        <v>#N/A N/A</v>
      </c>
      <c r="AH486" s="34" t="str">
        <f ca="1">IF($A486&lt;&gt;"",_xll.BCurveInt(_xll.BCurveStrip("S23","Curvedate",$A486),"Df.Mid",$A486+AH$1),"")</f>
        <v>#N/A N/A</v>
      </c>
      <c r="AI486" s="34" t="str">
        <f ca="1">IF($A486&lt;&gt;"",_xll.BCurveInt(_xll.BCurveStrip("S23","Curvedate",$A486),"Df.Mid",$A486+AI$1),"")</f>
        <v>#N/A N/A</v>
      </c>
      <c r="AJ486" s="34" t="str">
        <f ca="1">IF($A486&lt;&gt;"",_xll.BCurveInt(_xll.BCurveStrip("S23","Curvedate",$A486),"Df.Mid",$A486+AJ$1),"")</f>
        <v>#N/A N/A</v>
      </c>
      <c r="AK486" s="34" t="str">
        <f ca="1">IF($A486&lt;&gt;"",_xll.BCurveInt(_xll.BCurveStrip("S23","Curvedate",$A486),"Df.Mid",$A486+AK$1),"")</f>
        <v>#N/A N/A</v>
      </c>
      <c r="AL486" s="34" t="str">
        <f ca="1">IF($A486&lt;&gt;"",_xll.BCurveInt(_xll.BCurveStrip("S23","Curvedate",$A486),"Df.Mid",$A486+AL$1),"")</f>
        <v>#N/A N/A</v>
      </c>
      <c r="AM486" s="34" t="str">
        <f ca="1">IF($A486&lt;&gt;"",_xll.BCurveInt(_xll.BCurveStrip("S23","Curvedate",$A486),"Df.Mid",$A486+AM$1),"")</f>
        <v>#N/A N/A</v>
      </c>
      <c r="AN486" s="34" t="str">
        <f ca="1">IF($A486&lt;&gt;"",_xll.BCurveInt(_xll.BCurveStrip("S23","Curvedate",$A486),"Df.Mid",$A486+AN$1),"")</f>
        <v>#N/A N/A</v>
      </c>
      <c r="AO486" s="34" t="str">
        <f ca="1">IF($A486&lt;&gt;"",_xll.BCurveInt(_xll.BCurveStrip("S23","Curvedate",$A486),"Df.Mid",$A486+AO$1),"")</f>
        <v>#N/A N/A</v>
      </c>
      <c r="AP486" s="34" t="str">
        <f ca="1">IF($A486&lt;&gt;"",_xll.BCurveInt(_xll.BCurveStrip("S23","Curvedate",$A486),"Df.Mid",$A486+AP$1),"")</f>
        <v>#N/A N/A</v>
      </c>
      <c r="AQ486" s="34" t="str">
        <f ca="1">IF($A486&lt;&gt;"",_xll.BCurveInt(_xll.BCurveStrip("S23","Curvedate",$A486),"Df.Mid",$A486+AQ$1),"")</f>
        <v>#N/A N/A</v>
      </c>
      <c r="AR486" s="34" t="str">
        <f ca="1">IF($A486&lt;&gt;"",_xll.BCurveInt(_xll.BCurveStrip("S23","Curvedate",$A486),"Df.Mid",$A486+AR$1),"")</f>
        <v>#N/A N/A</v>
      </c>
      <c r="AS486" s="34" t="str">
        <f ca="1">IF($A486&lt;&gt;"",_xll.BCurveInt(_xll.BCurveStrip("S23","Curvedate",$A486),"Df.Mid",$A486+AS$1),"")</f>
        <v>#N/A N/A</v>
      </c>
      <c r="AT486" s="34" t="str">
        <f ca="1">IF($A486&lt;&gt;"",_xll.BCurveInt(_xll.BCurveStrip("S23","Curvedate",$A486),"Df.Mid",$A486+AT$1),"")</f>
        <v>#N/A N/A</v>
      </c>
      <c r="AU486" s="34" t="str">
        <f ca="1">IF($A486&lt;&gt;"",_xll.BCurveInt(_xll.BCurveStrip("S23","Curvedate",$A486),"Df.Mid",$A486+AU$1),"")</f>
        <v>#N/A N/A</v>
      </c>
      <c r="AV486" s="34" t="str">
        <f ca="1">IF($A486&lt;&gt;"",_xll.BCurveInt(_xll.BCurveStrip("S23","Curvedate",$A486),"Df.Mid",$A486+AV$1),"")</f>
        <v>#N/A N/A</v>
      </c>
      <c r="AW486" s="34" t="str">
        <f ca="1">IF($A486&lt;&gt;"",_xll.BCurveInt(_xll.BCurveStrip("S23","Curvedate",$A486),"Df.Mid",$A486+AW$1),"")</f>
        <v>#N/A N/A</v>
      </c>
      <c r="AX486" s="34" t="str">
        <f ca="1">IF($A486&lt;&gt;"",_xll.BCurveInt(_xll.BCurveStrip("S23","Curvedate",$A486),"Df.Mid",$A486+AX$1),"")</f>
        <v>#N/A N/A</v>
      </c>
      <c r="AY486" s="34" t="str">
        <f ca="1">IF($A486&lt;&gt;"",_xll.BCurveInt(_xll.BCurveStrip("S23","Curvedate",$A486),"Df.Mid",$A486+AY$1),"")</f>
        <v>#N/A N/A</v>
      </c>
      <c r="AZ486" s="34" t="str">
        <f ca="1">IF($A486&lt;&gt;"",_xll.BCurveInt(_xll.BCurveStrip("S23","Curvedate",$A486),"Df.Mid",$A486+AZ$1),"")</f>
        <v>#N/A N/A</v>
      </c>
      <c r="BA486" s="34" t="str">
        <f ca="1">IF($A486&lt;&gt;"",_xll.BCurveInt(_xll.BCurveStrip("S23","Curvedate",$A486),"Df.Mid",$A486+BA$1),"")</f>
        <v>#N/A N/A</v>
      </c>
      <c r="BB486" s="34" t="str">
        <f ca="1">IF($A486&lt;&gt;"",_xll.BCurveInt(_xll.BCurveStrip("S23","Curvedate",$A486),"Df.Mid",$A486+BB$1),"")</f>
        <v>#N/A N/A</v>
      </c>
      <c r="BC486" s="34" t="str">
        <f ca="1">IF($A486&lt;&gt;"",_xll.BCurveInt(_xll.BCurveStrip("S23","Curvedate",$A486),"Df.Mid",$A486+BC$1),"")</f>
        <v>#N/A N/A</v>
      </c>
      <c r="BD486" s="34" t="str">
        <f ca="1">IF($A486&lt;&gt;"",_xll.BCurveInt(_xll.BCurveStrip("S23","Curvedate",$A486),"Df.Mid",$A486+BD$1),"")</f>
        <v>#N/A N/A</v>
      </c>
      <c r="BE486" s="34" t="str">
        <f ca="1">IF($A486&lt;&gt;"",_xll.BCurveInt(_xll.BCurveStrip("S23","Curvedate",$A486),"Df.Mid",$A486+BE$1),"")</f>
        <v>#N/A N/A</v>
      </c>
      <c r="BF486" s="34" t="str">
        <f ca="1">IF($A486&lt;&gt;"",_xll.BCurveInt(_xll.BCurveStrip("S23","Curvedate",$A486),"Df.Mid",$A486+BF$1),"")</f>
        <v>#N/A N/A</v>
      </c>
      <c r="BG486" s="34" t="str">
        <f ca="1">IF($A486&lt;&gt;"",_xll.BCurveInt(_xll.BCurveStrip("S23","Curvedate",$A486),"Df.Mid",$A486+BG$1),"")</f>
        <v>#N/A N/A</v>
      </c>
      <c r="BH486" s="34" t="str">
        <f ca="1">IF($A486&lt;&gt;"",_xll.BCurveInt(_xll.BCurveStrip("S23","Curvedate",$A486),"Df.Mid",$A486+BH$1),"")</f>
        <v>#N/A N/A</v>
      </c>
      <c r="BI486" s="34" t="str">
        <f ca="1">IF($A486&lt;&gt;"",_xll.BCurveInt(_xll.BCurveStrip("S23","Curvedate",$A486),"Df.Mid",$A486+BI$1),"")</f>
        <v>#N/A N/A</v>
      </c>
      <c r="BJ486" s="34" t="str">
        <f ca="1">IF($A486&lt;&gt;"",_xll.BCurveInt(_xll.BCurveStrip("S23","Curvedate",$A486),"Df.Mid",$A486+BJ$1),"")</f>
        <v>#N/A N/A</v>
      </c>
      <c r="BK486" s="34" t="str">
        <f ca="1">IF($A486&lt;&gt;"",_xll.BCurveInt(_xll.BCurveStrip("S23","Curvedate",$A486),"Df.Mid",$A486+BK$1),"")</f>
        <v>#N/A N/A</v>
      </c>
      <c r="BL486" s="34" t="str">
        <f ca="1">IF($A486&lt;&gt;"",_xll.BCurveInt(_xll.BCurveStrip("S23","Curvedate",$A486),"Df.Mid",$A486+BL$1),"")</f>
        <v>#N/A N/A</v>
      </c>
      <c r="BM486" s="34" t="str">
        <f ca="1">IF($A486&lt;&gt;"",_xll.BCurveInt(_xll.BCurveStrip("S23","Curvedate",$A486),"Df.Mid",$A486+BM$1),"")</f>
        <v>#N/A N/A</v>
      </c>
      <c r="BN486" s="34" t="str">
        <f ca="1">IF($A486&lt;&gt;"",_xll.BCurveInt(_xll.BCurveStrip("S23","Curvedate",$A486),"Df.Mid",$A486+BN$1),"")</f>
        <v>#N/A N/A</v>
      </c>
      <c r="BO486" s="34" t="str">
        <f ca="1">IF($A486&lt;&gt;"",_xll.BCurveInt(_xll.BCurveStrip("S23","Curvedate",$A486),"Df.Mid",$A486+BO$1),"")</f>
        <v>#N/A N/A</v>
      </c>
      <c r="BP486" s="34" t="str">
        <f ca="1">IF($A486&lt;&gt;"",_xll.BCurveInt(_xll.BCurveStrip("S23","Curvedate",$A486),"Df.Mid",$A486+BP$1),"")</f>
        <v>#N/A N/A</v>
      </c>
      <c r="BQ486" s="34" t="str">
        <f ca="1">IF($A486&lt;&gt;"",_xll.BCurveInt(_xll.BCurveStrip("S23","Curvedate",$A486),"Df.Mid",$A486+BQ$1),"")</f>
        <v>#N/A N/A</v>
      </c>
      <c r="BR486" s="34" t="str">
        <f ca="1">IF($A486&lt;&gt;"",_xll.BCurveInt(_xll.BCurveStrip("S23","Curvedate",$A486),"Df.Mid",$A486+BR$1),"")</f>
        <v>#N/A N/A</v>
      </c>
      <c r="BS486" s="34" t="str">
        <f ca="1">IF($A486&lt;&gt;"",_xll.BCurveInt(_xll.BCurveStrip("S23","Curvedate",$A486),"Df.Mid",$A486+BS$1),"")</f>
        <v>#N/A N/A</v>
      </c>
      <c r="BT486" s="34" t="str">
        <f ca="1">IF($A486&lt;&gt;"",_xll.BCurveInt(_xll.BCurveStrip("S23","Curvedate",$A486),"Df.Mid",$A486+BT$1),"")</f>
        <v>#N/A N/A</v>
      </c>
      <c r="BU486" s="34" t="str">
        <f ca="1">IF($A486&lt;&gt;"",_xll.BCurveInt(_xll.BCurveStrip("S23","Curvedate",$A486),"Df.Mid",$A486+BU$1),"")</f>
        <v>#N/A N/A</v>
      </c>
      <c r="BV486" s="34" t="str">
        <f ca="1">IF($A486&lt;&gt;"",_xll.BCurveInt(_xll.BCurveStrip("S23","Curvedate",$A486),"Df.Mid",$A486+BV$1),"")</f>
        <v>#N/A N/A</v>
      </c>
      <c r="BW486" s="34" t="str">
        <f ca="1">IF($A486&lt;&gt;"",_xll.BCurveInt(_xll.BCurveStrip("S23","Curvedate",$A486),"Df.Mid",$A486+BW$1),"")</f>
        <v>#N/A N/A</v>
      </c>
      <c r="BX486" s="34" t="str">
        <f ca="1">IF($A486&lt;&gt;"",_xll.BCurveInt(_xll.BCurveStrip("S23","Curvedate",$A486),"Df.Mid",$A486+BX$1),"")</f>
        <v>#N/A N/A</v>
      </c>
      <c r="BY486" s="34" t="str">
        <f ca="1">IF($A486&lt;&gt;"",_xll.BCurveInt(_xll.BCurveStrip("S23","Curvedate",$A486),"Df.Mid",$A486+BY$1),"")</f>
        <v>#N/A N/A</v>
      </c>
      <c r="BZ486" s="34" t="str">
        <f ca="1">IF($A486&lt;&gt;"",_xll.BCurveInt(_xll.BCurveStrip("S23","Curvedate",$A486),"Df.Mid",$A486+BZ$1),"")</f>
        <v>#N/A N/A</v>
      </c>
      <c r="CA486" s="34" t="str">
        <f ca="1">IF($A486&lt;&gt;"",_xll.BCurveInt(_xll.BCurveStrip("S23","Curvedate",$A486),"Df.Mid",$A486+CA$1),"")</f>
        <v>#N/A N/A</v>
      </c>
      <c r="CB486" s="34" t="str">
        <f ca="1">IF($A486&lt;&gt;"",_xll.BCurveInt(_xll.BCurveStrip("S23","Curvedate",$A486),"Df.Mid",$A486+CB$1),"")</f>
        <v>#N/A N/A</v>
      </c>
      <c r="CC486" s="34" t="str">
        <f ca="1">IF($A486&lt;&gt;"",_xll.BCurveInt(_xll.BCurveStrip("S23","Curvedate",$A486),"Df.Mid",$A486+CC$1),"")</f>
        <v>#N/A N/A</v>
      </c>
      <c r="CD486" s="34" t="str">
        <f ca="1">IF($A486&lt;&gt;"",_xll.BCurveInt(_xll.BCurveStrip("S23","Curvedate",$A486),"Df.Mid",$A486+CD$1),"")</f>
        <v>#N/A N/A</v>
      </c>
      <c r="CE486" s="34" t="str">
        <f ca="1">IF($A486&lt;&gt;"",_xll.BCurveInt(_xll.BCurveStrip("S23","Curvedate",$A486),"Df.Mid",$A486+CE$1),"")</f>
        <v>#N/A N/A</v>
      </c>
      <c r="CF486" s="34" t="str">
        <f ca="1">IF($A486&lt;&gt;"",_xll.BCurveInt(_xll.BCurveStrip("S23","Curvedate",$A486),"Df.Mid",$A486+CF$1),"")</f>
        <v>#N/A N/A</v>
      </c>
      <c r="CG486" s="34" t="str">
        <f ca="1">IF($A486&lt;&gt;"",_xll.BCurveInt(_xll.BCurveStrip("S23","Curvedate",$A486),"Df.Mid",$A486+CG$1),"")</f>
        <v>#N/A N/A</v>
      </c>
      <c r="CH486" s="34" t="str">
        <f ca="1">IF($A486&lt;&gt;"",_xll.BCurveInt(_xll.BCurveStrip("S23","Curvedate",$A486),"Df.Mid",$A486+CH$1),"")</f>
        <v>#N/A N/A</v>
      </c>
      <c r="CI486" s="34" t="str">
        <f ca="1">IF($A486&lt;&gt;"",_xll.BCurveInt(_xll.BCurveStrip("S23","Curvedate",$A486),"Df.Mid",$A486+CI$1),"")</f>
        <v>#N/A N/A</v>
      </c>
      <c r="CJ486" s="34" t="str">
        <f ca="1">IF($A486&lt;&gt;"",_xll.BCurveInt(_xll.BCurveStrip("S23","Curvedate",$A486),"Df.Mid",$A486+CJ$1),"")</f>
        <v>#N/A N/A</v>
      </c>
      <c r="CK486" s="34" t="str">
        <f ca="1">IF($A486&lt;&gt;"",_xll.BCurveInt(_xll.BCurveStrip("S23","Curvedate",$A486),"Df.Mid",$A486+CK$1),"")</f>
        <v>#N/A N/A</v>
      </c>
      <c r="CL486" s="34" t="str">
        <f ca="1">IF($A486&lt;&gt;"",_xll.BCurveInt(_xll.BCurveStrip("S23","Curvedate",$A486),"Df.Mid",$A486+CL$1),"")</f>
        <v>#N/A N/A</v>
      </c>
      <c r="CM486" s="34" t="str">
        <f ca="1">IF($A486&lt;&gt;"",_xll.BCurveInt(_xll.BCurveStrip("S23","Curvedate",$A486),"Df.Mid",$A486+CM$1),"")</f>
        <v>#N/A N/A</v>
      </c>
      <c r="CN486" s="34" t="str">
        <f ca="1">IF($A486&lt;&gt;"",_xll.BCurveInt(_xll.BCurveStrip("S23","Curvedate",$A486),"Df.Mid",$A486+CN$1),"")</f>
        <v>#N/A N/A</v>
      </c>
      <c r="CO486" s="34" t="str">
        <f ca="1">IF($A486&lt;&gt;"",_xll.BCurveInt(_xll.BCurveStrip("S23","Curvedate",$A486),"Df.Mid",$A486+CO$1),"")</f>
        <v>#N/A N/A</v>
      </c>
      <c r="CP486" s="34" t="str">
        <f ca="1">IF($A486&lt;&gt;"",_xll.BCurveInt(_xll.BCurveStrip("S23","Curvedate",$A486),"Df.Mid",$A486+CP$1),"")</f>
        <v>#N/A N/A</v>
      </c>
      <c r="CQ486" s="34" t="str">
        <f ca="1">IF($A486&lt;&gt;"",_xll.BCurveInt(_xll.BCurveStrip("S23","Curvedate",$A486),"Df.Mid",$A486+CQ$1),"")</f>
        <v>#N/A N/A</v>
      </c>
      <c r="CR486" s="34" t="str">
        <f ca="1">IF($A486&lt;&gt;"",_xll.BCurveInt(_xll.BCurveStrip("S23","Curvedate",$A486),"Df.Mid",$A486+CR$1),"")</f>
        <v>#N/A N/A</v>
      </c>
      <c r="CS486" s="34" t="str">
        <f ca="1">IF($A486&lt;&gt;"",_xll.BCurveInt(_xll.BCurveStrip("S23","Curvedate",$A486),"Df.Mid",$A486+CS$1),"")</f>
        <v>#N/A N/A</v>
      </c>
      <c r="CT486" s="34" t="str">
        <f ca="1">IF($A486&lt;&gt;"",_xll.BCurveInt(_xll.BCurveStrip("S23","Curvedate",$A486),"Df.Mid",$A486+CT$1),"")</f>
        <v>#N/A N/A</v>
      </c>
      <c r="CU486" s="34" t="str">
        <f ca="1">IF($A486&lt;&gt;"",_xll.BCurveInt(_xll.BCurveStrip("S23","Curvedate",$A486),"Df.Mid",$A486+CU$1),"")</f>
        <v>#N/A N/A</v>
      </c>
      <c r="CV486" s="34" t="str">
        <f ca="1">IF($A486&lt;&gt;"",_xll.BCurveInt(_xll.BCurveStrip("S23","Curvedate",$A486),"Df.Mid",$A486+CV$1),"")</f>
        <v>#N/A N/A</v>
      </c>
      <c r="CW486" s="34" t="str">
        <f ca="1">IF($A486&lt;&gt;"",_xll.BCurveInt(_xll.BCurveStrip("S23","Curvedate",$A486),"Df.Mid",$A486+CW$1),"")</f>
        <v>#N/A N/A</v>
      </c>
      <c r="CX486" s="34" t="str">
        <f ca="1">IF($A486&lt;&gt;"",_xll.BCurveInt(_xll.BCurveStrip("S23","Curvedate",$A486),"Df.Mid",$A486+CX$1),"")</f>
        <v>#N/A N/A</v>
      </c>
      <c r="CY486" s="34" t="str">
        <f ca="1">IF($A486&lt;&gt;"",_xll.BCurveInt(_xll.BCurveStrip("S23","Curvedate",$A486),"Df.Mid",$A486+CY$1),"")</f>
        <v>#N/A N/A</v>
      </c>
      <c r="CZ486" s="34" t="str">
        <f ca="1">IF($A486&lt;&gt;"",_xll.BCurveInt(_xll.BCurveStrip("S23","Curvedate",$A486),"Df.Mid",$A486+CZ$1),"")</f>
        <v>#N/A N/A</v>
      </c>
      <c r="DA486" s="34" t="str">
        <f ca="1">IF($A486&lt;&gt;"",_xll.BCurveInt(_xll.BCurveStrip("S23","Curvedate",$A486),"Df.Mid",$A486+DA$1),"")</f>
        <v>#N/A N/A</v>
      </c>
      <c r="DB486" s="34" t="str">
        <f ca="1">IF($A486&lt;&gt;"",_xll.BCurveInt(_xll.BCurveStrip("S23","Curvedate",$A486),"Df.Mid",$A486+DB$1),"")</f>
        <v>#N/A N/A</v>
      </c>
    </row>
    <row r="487" spans="1:106" x14ac:dyDescent="0.2">
      <c r="A487" s="13">
        <f t="shared" ca="1" si="7"/>
        <v>44951</v>
      </c>
      <c r="B487" s="34" t="str">
        <f ca="1">IF($A487&lt;&gt;"",_xll.BCurveInt(_xll.BCurveStrip("S23","Curvedate",$A487),"Df.Mid",$A487+B$1),"")</f>
        <v>#N/A N/A</v>
      </c>
      <c r="C487" s="34" t="str">
        <f ca="1">IF($A487&lt;&gt;"",_xll.BCurveInt(_xll.BCurveStrip("S23","Curvedate",$A487),"Df.Mid",$A487+C$1),"")</f>
        <v>#N/A N/A</v>
      </c>
      <c r="D487" s="34" t="str">
        <f ca="1">IF($A487&lt;&gt;"",_xll.BCurveInt(_xll.BCurveStrip("S23","Curvedate",$A487),"Df.Mid",$A487+D$1),"")</f>
        <v>#N/A N/A</v>
      </c>
      <c r="E487" s="34" t="str">
        <f ca="1">IF($A487&lt;&gt;"",_xll.BCurveInt(_xll.BCurveStrip("S23","Curvedate",$A487),"Df.Mid",$A487+E$1),"")</f>
        <v>#N/A N/A</v>
      </c>
      <c r="F487" s="34" t="str">
        <f ca="1">IF($A487&lt;&gt;"",_xll.BCurveInt(_xll.BCurveStrip("S23","Curvedate",$A487),"Df.Mid",$A487+F$1),"")</f>
        <v>#N/A N/A</v>
      </c>
      <c r="G487" s="34" t="str">
        <f ca="1">IF($A487&lt;&gt;"",_xll.BCurveInt(_xll.BCurveStrip("S23","Curvedate",$A487),"Df.Mid",$A487+G$1),"")</f>
        <v>#N/A N/A</v>
      </c>
      <c r="H487" s="34" t="str">
        <f ca="1">IF($A487&lt;&gt;"",_xll.BCurveInt(_xll.BCurveStrip("S23","Curvedate",$A487),"Df.Mid",$A487+H$1),"")</f>
        <v>#N/A N/A</v>
      </c>
      <c r="I487" s="34" t="str">
        <f ca="1">IF($A487&lt;&gt;"",_xll.BCurveInt(_xll.BCurveStrip("S23","Curvedate",$A487),"Df.Mid",$A487+I$1),"")</f>
        <v>#N/A N/A</v>
      </c>
      <c r="J487" s="34" t="str">
        <f ca="1">IF($A487&lt;&gt;"",_xll.BCurveInt(_xll.BCurveStrip("S23","Curvedate",$A487),"Df.Mid",$A487+J$1),"")</f>
        <v>#N/A N/A</v>
      </c>
      <c r="K487" s="34" t="str">
        <f ca="1">IF($A487&lt;&gt;"",_xll.BCurveInt(_xll.BCurveStrip("S23","Curvedate",$A487),"Df.Mid",$A487+K$1),"")</f>
        <v>#N/A N/A</v>
      </c>
      <c r="L487" s="34" t="str">
        <f ca="1">IF($A487&lt;&gt;"",_xll.BCurveInt(_xll.BCurveStrip("S23","Curvedate",$A487),"Df.Mid",$A487+L$1),"")</f>
        <v>#N/A N/A</v>
      </c>
      <c r="M487" s="34" t="str">
        <f ca="1">IF($A487&lt;&gt;"",_xll.BCurveInt(_xll.BCurveStrip("S23","Curvedate",$A487),"Df.Mid",$A487+M$1),"")</f>
        <v>#N/A N/A</v>
      </c>
      <c r="N487" s="34" t="str">
        <f ca="1">IF($A487&lt;&gt;"",_xll.BCurveInt(_xll.BCurveStrip("S23","Curvedate",$A487),"Df.Mid",$A487+N$1),"")</f>
        <v>#N/A N/A</v>
      </c>
      <c r="O487" s="34" t="str">
        <f ca="1">IF($A487&lt;&gt;"",_xll.BCurveInt(_xll.BCurveStrip("S23","Curvedate",$A487),"Df.Mid",$A487+O$1),"")</f>
        <v>#N/A N/A</v>
      </c>
      <c r="P487" s="34" t="str">
        <f ca="1">IF($A487&lt;&gt;"",_xll.BCurveInt(_xll.BCurveStrip("S23","Curvedate",$A487),"Df.Mid",$A487+P$1),"")</f>
        <v>#N/A N/A</v>
      </c>
      <c r="Q487" s="34" t="str">
        <f ca="1">IF($A487&lt;&gt;"",_xll.BCurveInt(_xll.BCurveStrip("S23","Curvedate",$A487),"Df.Mid",$A487+Q$1),"")</f>
        <v>#N/A N/A</v>
      </c>
      <c r="R487" s="34" t="str">
        <f ca="1">IF($A487&lt;&gt;"",_xll.BCurveInt(_xll.BCurveStrip("S23","Curvedate",$A487),"Df.Mid",$A487+R$1),"")</f>
        <v>#N/A N/A</v>
      </c>
      <c r="S487" s="34" t="str">
        <f ca="1">IF($A487&lt;&gt;"",_xll.BCurveInt(_xll.BCurveStrip("S23","Curvedate",$A487),"Df.Mid",$A487+S$1),"")</f>
        <v>#N/A N/A</v>
      </c>
      <c r="T487" s="34" t="str">
        <f ca="1">IF($A487&lt;&gt;"",_xll.BCurveInt(_xll.BCurveStrip("S23","Curvedate",$A487),"Df.Mid",$A487+T$1),"")</f>
        <v>#N/A N/A</v>
      </c>
      <c r="U487" s="34" t="str">
        <f ca="1">IF($A487&lt;&gt;"",_xll.BCurveInt(_xll.BCurveStrip("S23","Curvedate",$A487),"Df.Mid",$A487+U$1),"")</f>
        <v>#N/A N/A</v>
      </c>
      <c r="V487" s="34" t="str">
        <f ca="1">IF($A487&lt;&gt;"",_xll.BCurveInt(_xll.BCurveStrip("S23","Curvedate",$A487),"Df.Mid",$A487+V$1),"")</f>
        <v>#N/A N/A</v>
      </c>
      <c r="W487" s="34" t="str">
        <f ca="1">IF($A487&lt;&gt;"",_xll.BCurveInt(_xll.BCurveStrip("S23","Curvedate",$A487),"Df.Mid",$A487+W$1),"")</f>
        <v>#N/A N/A</v>
      </c>
      <c r="X487" s="34" t="str">
        <f ca="1">IF($A487&lt;&gt;"",_xll.BCurveInt(_xll.BCurveStrip("S23","Curvedate",$A487),"Df.Mid",$A487+X$1),"")</f>
        <v>#N/A N/A</v>
      </c>
      <c r="Y487" s="34" t="str">
        <f ca="1">IF($A487&lt;&gt;"",_xll.BCurveInt(_xll.BCurveStrip("S23","Curvedate",$A487),"Df.Mid",$A487+Y$1),"")</f>
        <v>#N/A N/A</v>
      </c>
      <c r="Z487" s="34" t="str">
        <f ca="1">IF($A487&lt;&gt;"",_xll.BCurveInt(_xll.BCurveStrip("S23","Curvedate",$A487),"Df.Mid",$A487+Z$1),"")</f>
        <v>#N/A N/A</v>
      </c>
      <c r="AA487" s="34" t="str">
        <f ca="1">IF($A487&lt;&gt;"",_xll.BCurveInt(_xll.BCurveStrip("S23","Curvedate",$A487),"Df.Mid",$A487+AA$1),"")</f>
        <v>#N/A N/A</v>
      </c>
      <c r="AB487" s="34" t="str">
        <f ca="1">IF($A487&lt;&gt;"",_xll.BCurveInt(_xll.BCurveStrip("S23","Curvedate",$A487),"Df.Mid",$A487+AB$1),"")</f>
        <v>#N/A N/A</v>
      </c>
      <c r="AC487" s="34" t="str">
        <f ca="1">IF($A487&lt;&gt;"",_xll.BCurveInt(_xll.BCurveStrip("S23","Curvedate",$A487),"Df.Mid",$A487+AC$1),"")</f>
        <v>#N/A N/A</v>
      </c>
      <c r="AD487" s="34" t="str">
        <f ca="1">IF($A487&lt;&gt;"",_xll.BCurveInt(_xll.BCurveStrip("S23","Curvedate",$A487),"Df.Mid",$A487+AD$1),"")</f>
        <v>#N/A N/A</v>
      </c>
      <c r="AE487" s="34" t="str">
        <f ca="1">IF($A487&lt;&gt;"",_xll.BCurveInt(_xll.BCurveStrip("S23","Curvedate",$A487),"Df.Mid",$A487+AE$1),"")</f>
        <v>#N/A N/A</v>
      </c>
      <c r="AF487" s="34" t="str">
        <f ca="1">IF($A487&lt;&gt;"",_xll.BCurveInt(_xll.BCurveStrip("S23","Curvedate",$A487),"Df.Mid",$A487+AF$1),"")</f>
        <v>#N/A N/A</v>
      </c>
      <c r="AG487" s="34" t="str">
        <f ca="1">IF($A487&lt;&gt;"",_xll.BCurveInt(_xll.BCurveStrip("S23","Curvedate",$A487),"Df.Mid",$A487+AG$1),"")</f>
        <v>#N/A N/A</v>
      </c>
      <c r="AH487" s="34" t="str">
        <f ca="1">IF($A487&lt;&gt;"",_xll.BCurveInt(_xll.BCurveStrip("S23","Curvedate",$A487),"Df.Mid",$A487+AH$1),"")</f>
        <v>#N/A N/A</v>
      </c>
      <c r="AI487" s="34" t="str">
        <f ca="1">IF($A487&lt;&gt;"",_xll.BCurveInt(_xll.BCurveStrip("S23","Curvedate",$A487),"Df.Mid",$A487+AI$1),"")</f>
        <v>#N/A N/A</v>
      </c>
      <c r="AJ487" s="34" t="str">
        <f ca="1">IF($A487&lt;&gt;"",_xll.BCurveInt(_xll.BCurveStrip("S23","Curvedate",$A487),"Df.Mid",$A487+AJ$1),"")</f>
        <v>#N/A N/A</v>
      </c>
      <c r="AK487" s="34" t="str">
        <f ca="1">IF($A487&lt;&gt;"",_xll.BCurveInt(_xll.BCurveStrip("S23","Curvedate",$A487),"Df.Mid",$A487+AK$1),"")</f>
        <v>#N/A N/A</v>
      </c>
      <c r="AL487" s="34" t="str">
        <f ca="1">IF($A487&lt;&gt;"",_xll.BCurveInt(_xll.BCurveStrip("S23","Curvedate",$A487),"Df.Mid",$A487+AL$1),"")</f>
        <v>#N/A N/A</v>
      </c>
      <c r="AM487" s="34" t="str">
        <f ca="1">IF($A487&lt;&gt;"",_xll.BCurveInt(_xll.BCurveStrip("S23","Curvedate",$A487),"Df.Mid",$A487+AM$1),"")</f>
        <v>#N/A N/A</v>
      </c>
      <c r="AN487" s="34" t="str">
        <f ca="1">IF($A487&lt;&gt;"",_xll.BCurveInt(_xll.BCurveStrip("S23","Curvedate",$A487),"Df.Mid",$A487+AN$1),"")</f>
        <v>#N/A N/A</v>
      </c>
      <c r="AO487" s="34" t="str">
        <f ca="1">IF($A487&lt;&gt;"",_xll.BCurveInt(_xll.BCurveStrip("S23","Curvedate",$A487),"Df.Mid",$A487+AO$1),"")</f>
        <v>#N/A N/A</v>
      </c>
      <c r="AP487" s="34" t="str">
        <f ca="1">IF($A487&lt;&gt;"",_xll.BCurveInt(_xll.BCurveStrip("S23","Curvedate",$A487),"Df.Mid",$A487+AP$1),"")</f>
        <v>#N/A N/A</v>
      </c>
      <c r="AQ487" s="34" t="str">
        <f ca="1">IF($A487&lt;&gt;"",_xll.BCurveInt(_xll.BCurveStrip("S23","Curvedate",$A487),"Df.Mid",$A487+AQ$1),"")</f>
        <v>#N/A N/A</v>
      </c>
      <c r="AR487" s="34" t="str">
        <f ca="1">IF($A487&lt;&gt;"",_xll.BCurveInt(_xll.BCurveStrip("S23","Curvedate",$A487),"Df.Mid",$A487+AR$1),"")</f>
        <v>#N/A N/A</v>
      </c>
      <c r="AS487" s="34" t="str">
        <f ca="1">IF($A487&lt;&gt;"",_xll.BCurveInt(_xll.BCurveStrip("S23","Curvedate",$A487),"Df.Mid",$A487+AS$1),"")</f>
        <v>#N/A N/A</v>
      </c>
      <c r="AT487" s="34" t="str">
        <f ca="1">IF($A487&lt;&gt;"",_xll.BCurveInt(_xll.BCurveStrip("S23","Curvedate",$A487),"Df.Mid",$A487+AT$1),"")</f>
        <v>#N/A N/A</v>
      </c>
      <c r="AU487" s="34" t="str">
        <f ca="1">IF($A487&lt;&gt;"",_xll.BCurveInt(_xll.BCurveStrip("S23","Curvedate",$A487),"Df.Mid",$A487+AU$1),"")</f>
        <v>#N/A N/A</v>
      </c>
      <c r="AV487" s="34" t="str">
        <f ca="1">IF($A487&lt;&gt;"",_xll.BCurveInt(_xll.BCurveStrip("S23","Curvedate",$A487),"Df.Mid",$A487+AV$1),"")</f>
        <v>#N/A N/A</v>
      </c>
      <c r="AW487" s="34" t="str">
        <f ca="1">IF($A487&lt;&gt;"",_xll.BCurveInt(_xll.BCurveStrip("S23","Curvedate",$A487),"Df.Mid",$A487+AW$1),"")</f>
        <v>#N/A N/A</v>
      </c>
      <c r="AX487" s="34" t="str">
        <f ca="1">IF($A487&lt;&gt;"",_xll.BCurveInt(_xll.BCurveStrip("S23","Curvedate",$A487),"Df.Mid",$A487+AX$1),"")</f>
        <v>#N/A N/A</v>
      </c>
      <c r="AY487" s="34" t="str">
        <f ca="1">IF($A487&lt;&gt;"",_xll.BCurveInt(_xll.BCurveStrip("S23","Curvedate",$A487),"Df.Mid",$A487+AY$1),"")</f>
        <v>#N/A N/A</v>
      </c>
      <c r="AZ487" s="34" t="str">
        <f ca="1">IF($A487&lt;&gt;"",_xll.BCurveInt(_xll.BCurveStrip("S23","Curvedate",$A487),"Df.Mid",$A487+AZ$1),"")</f>
        <v>#N/A N/A</v>
      </c>
      <c r="BA487" s="34" t="str">
        <f ca="1">IF($A487&lt;&gt;"",_xll.BCurveInt(_xll.BCurveStrip("S23","Curvedate",$A487),"Df.Mid",$A487+BA$1),"")</f>
        <v>#N/A N/A</v>
      </c>
      <c r="BB487" s="34" t="str">
        <f ca="1">IF($A487&lt;&gt;"",_xll.BCurveInt(_xll.BCurveStrip("S23","Curvedate",$A487),"Df.Mid",$A487+BB$1),"")</f>
        <v>#N/A N/A</v>
      </c>
      <c r="BC487" s="34" t="str">
        <f ca="1">IF($A487&lt;&gt;"",_xll.BCurveInt(_xll.BCurveStrip("S23","Curvedate",$A487),"Df.Mid",$A487+BC$1),"")</f>
        <v>#N/A N/A</v>
      </c>
      <c r="BD487" s="34" t="str">
        <f ca="1">IF($A487&lt;&gt;"",_xll.BCurveInt(_xll.BCurveStrip("S23","Curvedate",$A487),"Df.Mid",$A487+BD$1),"")</f>
        <v>#N/A N/A</v>
      </c>
      <c r="BE487" s="34" t="str">
        <f ca="1">IF($A487&lt;&gt;"",_xll.BCurveInt(_xll.BCurveStrip("S23","Curvedate",$A487),"Df.Mid",$A487+BE$1),"")</f>
        <v>#N/A N/A</v>
      </c>
      <c r="BF487" s="34" t="str">
        <f ca="1">IF($A487&lt;&gt;"",_xll.BCurveInt(_xll.BCurveStrip("S23","Curvedate",$A487),"Df.Mid",$A487+BF$1),"")</f>
        <v>#N/A N/A</v>
      </c>
      <c r="BG487" s="34" t="str">
        <f ca="1">IF($A487&lt;&gt;"",_xll.BCurveInt(_xll.BCurveStrip("S23","Curvedate",$A487),"Df.Mid",$A487+BG$1),"")</f>
        <v>#N/A N/A</v>
      </c>
      <c r="BH487" s="34" t="str">
        <f ca="1">IF($A487&lt;&gt;"",_xll.BCurveInt(_xll.BCurveStrip("S23","Curvedate",$A487),"Df.Mid",$A487+BH$1),"")</f>
        <v>#N/A N/A</v>
      </c>
      <c r="BI487" s="34" t="str">
        <f ca="1">IF($A487&lt;&gt;"",_xll.BCurveInt(_xll.BCurveStrip("S23","Curvedate",$A487),"Df.Mid",$A487+BI$1),"")</f>
        <v>#N/A N/A</v>
      </c>
      <c r="BJ487" s="34" t="str">
        <f ca="1">IF($A487&lt;&gt;"",_xll.BCurveInt(_xll.BCurveStrip("S23","Curvedate",$A487),"Df.Mid",$A487+BJ$1),"")</f>
        <v>#N/A N/A</v>
      </c>
      <c r="BK487" s="34" t="str">
        <f ca="1">IF($A487&lt;&gt;"",_xll.BCurveInt(_xll.BCurveStrip("S23","Curvedate",$A487),"Df.Mid",$A487+BK$1),"")</f>
        <v>#N/A N/A</v>
      </c>
      <c r="BL487" s="34" t="str">
        <f ca="1">IF($A487&lt;&gt;"",_xll.BCurveInt(_xll.BCurveStrip("S23","Curvedate",$A487),"Df.Mid",$A487+BL$1),"")</f>
        <v>#N/A N/A</v>
      </c>
      <c r="BM487" s="34" t="str">
        <f ca="1">IF($A487&lt;&gt;"",_xll.BCurveInt(_xll.BCurveStrip("S23","Curvedate",$A487),"Df.Mid",$A487+BM$1),"")</f>
        <v>#N/A N/A</v>
      </c>
      <c r="BN487" s="34" t="str">
        <f ca="1">IF($A487&lt;&gt;"",_xll.BCurveInt(_xll.BCurveStrip("S23","Curvedate",$A487),"Df.Mid",$A487+BN$1),"")</f>
        <v>#N/A N/A</v>
      </c>
      <c r="BO487" s="34" t="str">
        <f ca="1">IF($A487&lt;&gt;"",_xll.BCurveInt(_xll.BCurveStrip("S23","Curvedate",$A487),"Df.Mid",$A487+BO$1),"")</f>
        <v>#N/A N/A</v>
      </c>
      <c r="BP487" s="34" t="str">
        <f ca="1">IF($A487&lt;&gt;"",_xll.BCurveInt(_xll.BCurveStrip("S23","Curvedate",$A487),"Df.Mid",$A487+BP$1),"")</f>
        <v>#N/A N/A</v>
      </c>
      <c r="BQ487" s="34" t="str">
        <f ca="1">IF($A487&lt;&gt;"",_xll.BCurveInt(_xll.BCurveStrip("S23","Curvedate",$A487),"Df.Mid",$A487+BQ$1),"")</f>
        <v>#N/A N/A</v>
      </c>
      <c r="BR487" s="34" t="str">
        <f ca="1">IF($A487&lt;&gt;"",_xll.BCurveInt(_xll.BCurveStrip("S23","Curvedate",$A487),"Df.Mid",$A487+BR$1),"")</f>
        <v>#N/A N/A</v>
      </c>
      <c r="BS487" s="34" t="str">
        <f ca="1">IF($A487&lt;&gt;"",_xll.BCurveInt(_xll.BCurveStrip("S23","Curvedate",$A487),"Df.Mid",$A487+BS$1),"")</f>
        <v>#N/A N/A</v>
      </c>
      <c r="BT487" s="34" t="str">
        <f ca="1">IF($A487&lt;&gt;"",_xll.BCurveInt(_xll.BCurveStrip("S23","Curvedate",$A487),"Df.Mid",$A487+BT$1),"")</f>
        <v>#N/A N/A</v>
      </c>
      <c r="BU487" s="34" t="str">
        <f ca="1">IF($A487&lt;&gt;"",_xll.BCurveInt(_xll.BCurveStrip("S23","Curvedate",$A487),"Df.Mid",$A487+BU$1),"")</f>
        <v>#N/A N/A</v>
      </c>
      <c r="BV487" s="34" t="str">
        <f ca="1">IF($A487&lt;&gt;"",_xll.BCurveInt(_xll.BCurveStrip("S23","Curvedate",$A487),"Df.Mid",$A487+BV$1),"")</f>
        <v>#N/A N/A</v>
      </c>
      <c r="BW487" s="34" t="str">
        <f ca="1">IF($A487&lt;&gt;"",_xll.BCurveInt(_xll.BCurveStrip("S23","Curvedate",$A487),"Df.Mid",$A487+BW$1),"")</f>
        <v>#N/A N/A</v>
      </c>
      <c r="BX487" s="34" t="str">
        <f ca="1">IF($A487&lt;&gt;"",_xll.BCurveInt(_xll.BCurveStrip("S23","Curvedate",$A487),"Df.Mid",$A487+BX$1),"")</f>
        <v>#N/A N/A</v>
      </c>
      <c r="BY487" s="34" t="str">
        <f ca="1">IF($A487&lt;&gt;"",_xll.BCurveInt(_xll.BCurveStrip("S23","Curvedate",$A487),"Df.Mid",$A487+BY$1),"")</f>
        <v>#N/A N/A</v>
      </c>
      <c r="BZ487" s="34" t="str">
        <f ca="1">IF($A487&lt;&gt;"",_xll.BCurveInt(_xll.BCurveStrip("S23","Curvedate",$A487),"Df.Mid",$A487+BZ$1),"")</f>
        <v>#N/A N/A</v>
      </c>
      <c r="CA487" s="34" t="str">
        <f ca="1">IF($A487&lt;&gt;"",_xll.BCurveInt(_xll.BCurveStrip("S23","Curvedate",$A487),"Df.Mid",$A487+CA$1),"")</f>
        <v>#N/A N/A</v>
      </c>
      <c r="CB487" s="34" t="str">
        <f ca="1">IF($A487&lt;&gt;"",_xll.BCurveInt(_xll.BCurveStrip("S23","Curvedate",$A487),"Df.Mid",$A487+CB$1),"")</f>
        <v>#N/A N/A</v>
      </c>
      <c r="CC487" s="34" t="str">
        <f ca="1">IF($A487&lt;&gt;"",_xll.BCurveInt(_xll.BCurveStrip("S23","Curvedate",$A487),"Df.Mid",$A487+CC$1),"")</f>
        <v>#N/A N/A</v>
      </c>
      <c r="CD487" s="34" t="str">
        <f ca="1">IF($A487&lt;&gt;"",_xll.BCurveInt(_xll.BCurveStrip("S23","Curvedate",$A487),"Df.Mid",$A487+CD$1),"")</f>
        <v>#N/A N/A</v>
      </c>
      <c r="CE487" s="34" t="str">
        <f ca="1">IF($A487&lt;&gt;"",_xll.BCurveInt(_xll.BCurveStrip("S23","Curvedate",$A487),"Df.Mid",$A487+CE$1),"")</f>
        <v>#N/A N/A</v>
      </c>
      <c r="CF487" s="34" t="str">
        <f ca="1">IF($A487&lt;&gt;"",_xll.BCurveInt(_xll.BCurveStrip("S23","Curvedate",$A487),"Df.Mid",$A487+CF$1),"")</f>
        <v>#N/A N/A</v>
      </c>
      <c r="CG487" s="34" t="str">
        <f ca="1">IF($A487&lt;&gt;"",_xll.BCurveInt(_xll.BCurveStrip("S23","Curvedate",$A487),"Df.Mid",$A487+CG$1),"")</f>
        <v>#N/A N/A</v>
      </c>
      <c r="CH487" s="34" t="str">
        <f ca="1">IF($A487&lt;&gt;"",_xll.BCurveInt(_xll.BCurveStrip("S23","Curvedate",$A487),"Df.Mid",$A487+CH$1),"")</f>
        <v>#N/A N/A</v>
      </c>
      <c r="CI487" s="34" t="str">
        <f ca="1">IF($A487&lt;&gt;"",_xll.BCurveInt(_xll.BCurveStrip("S23","Curvedate",$A487),"Df.Mid",$A487+CI$1),"")</f>
        <v>#N/A N/A</v>
      </c>
      <c r="CJ487" s="34" t="str">
        <f ca="1">IF($A487&lt;&gt;"",_xll.BCurveInt(_xll.BCurveStrip("S23","Curvedate",$A487),"Df.Mid",$A487+CJ$1),"")</f>
        <v>#N/A N/A</v>
      </c>
      <c r="CK487" s="34" t="str">
        <f ca="1">IF($A487&lt;&gt;"",_xll.BCurveInt(_xll.BCurveStrip("S23","Curvedate",$A487),"Df.Mid",$A487+CK$1),"")</f>
        <v>#N/A N/A</v>
      </c>
      <c r="CL487" s="34" t="str">
        <f ca="1">IF($A487&lt;&gt;"",_xll.BCurveInt(_xll.BCurveStrip("S23","Curvedate",$A487),"Df.Mid",$A487+CL$1),"")</f>
        <v>#N/A N/A</v>
      </c>
      <c r="CM487" s="34" t="str">
        <f ca="1">IF($A487&lt;&gt;"",_xll.BCurveInt(_xll.BCurveStrip("S23","Curvedate",$A487),"Df.Mid",$A487+CM$1),"")</f>
        <v>#N/A N/A</v>
      </c>
      <c r="CN487" s="34" t="str">
        <f ca="1">IF($A487&lt;&gt;"",_xll.BCurveInt(_xll.BCurveStrip("S23","Curvedate",$A487),"Df.Mid",$A487+CN$1),"")</f>
        <v>#N/A N/A</v>
      </c>
      <c r="CO487" s="34" t="str">
        <f ca="1">IF($A487&lt;&gt;"",_xll.BCurveInt(_xll.BCurveStrip("S23","Curvedate",$A487),"Df.Mid",$A487+CO$1),"")</f>
        <v>#N/A N/A</v>
      </c>
      <c r="CP487" s="34" t="str">
        <f ca="1">IF($A487&lt;&gt;"",_xll.BCurveInt(_xll.BCurveStrip("S23","Curvedate",$A487),"Df.Mid",$A487+CP$1),"")</f>
        <v>#N/A N/A</v>
      </c>
      <c r="CQ487" s="34" t="str">
        <f ca="1">IF($A487&lt;&gt;"",_xll.BCurveInt(_xll.BCurveStrip("S23","Curvedate",$A487),"Df.Mid",$A487+CQ$1),"")</f>
        <v>#N/A N/A</v>
      </c>
      <c r="CR487" s="34" t="str">
        <f ca="1">IF($A487&lt;&gt;"",_xll.BCurveInt(_xll.BCurveStrip("S23","Curvedate",$A487),"Df.Mid",$A487+CR$1),"")</f>
        <v>#N/A N/A</v>
      </c>
      <c r="CS487" s="34" t="str">
        <f ca="1">IF($A487&lt;&gt;"",_xll.BCurveInt(_xll.BCurveStrip("S23","Curvedate",$A487),"Df.Mid",$A487+CS$1),"")</f>
        <v>#N/A N/A</v>
      </c>
      <c r="CT487" s="34" t="str">
        <f ca="1">IF($A487&lt;&gt;"",_xll.BCurveInt(_xll.BCurveStrip("S23","Curvedate",$A487),"Df.Mid",$A487+CT$1),"")</f>
        <v>#N/A N/A</v>
      </c>
      <c r="CU487" s="34" t="str">
        <f ca="1">IF($A487&lt;&gt;"",_xll.BCurveInt(_xll.BCurveStrip("S23","Curvedate",$A487),"Df.Mid",$A487+CU$1),"")</f>
        <v>#N/A N/A</v>
      </c>
      <c r="CV487" s="34" t="str">
        <f ca="1">IF($A487&lt;&gt;"",_xll.BCurveInt(_xll.BCurveStrip("S23","Curvedate",$A487),"Df.Mid",$A487+CV$1),"")</f>
        <v>#N/A N/A</v>
      </c>
      <c r="CW487" s="34" t="str">
        <f ca="1">IF($A487&lt;&gt;"",_xll.BCurveInt(_xll.BCurveStrip("S23","Curvedate",$A487),"Df.Mid",$A487+CW$1),"")</f>
        <v>#N/A N/A</v>
      </c>
      <c r="CX487" s="34" t="str">
        <f ca="1">IF($A487&lt;&gt;"",_xll.BCurveInt(_xll.BCurveStrip("S23","Curvedate",$A487),"Df.Mid",$A487+CX$1),"")</f>
        <v>#N/A N/A</v>
      </c>
      <c r="CY487" s="34" t="str">
        <f ca="1">IF($A487&lt;&gt;"",_xll.BCurveInt(_xll.BCurveStrip("S23","Curvedate",$A487),"Df.Mid",$A487+CY$1),"")</f>
        <v>#N/A N/A</v>
      </c>
      <c r="CZ487" s="34" t="str">
        <f ca="1">IF($A487&lt;&gt;"",_xll.BCurveInt(_xll.BCurveStrip("S23","Curvedate",$A487),"Df.Mid",$A487+CZ$1),"")</f>
        <v>#N/A N/A</v>
      </c>
      <c r="DA487" s="34" t="str">
        <f ca="1">IF($A487&lt;&gt;"",_xll.BCurveInt(_xll.BCurveStrip("S23","Curvedate",$A487),"Df.Mid",$A487+DA$1),"")</f>
        <v>#N/A N/A</v>
      </c>
      <c r="DB487" s="34" t="str">
        <f ca="1">IF($A487&lt;&gt;"",_xll.BCurveInt(_xll.BCurveStrip("S23","Curvedate",$A487),"Df.Mid",$A487+DB$1),"")</f>
        <v>#N/A N/A</v>
      </c>
    </row>
    <row r="488" spans="1:106" x14ac:dyDescent="0.2">
      <c r="A488" s="13">
        <f t="shared" ca="1" si="7"/>
        <v>44952</v>
      </c>
      <c r="B488" s="34" t="str">
        <f ca="1">IF($A488&lt;&gt;"",_xll.BCurveInt(_xll.BCurveStrip("S23","Curvedate",$A488),"Df.Mid",$A488+B$1),"")</f>
        <v>#N/A N/A</v>
      </c>
      <c r="C488" s="34" t="str">
        <f ca="1">IF($A488&lt;&gt;"",_xll.BCurveInt(_xll.BCurveStrip("S23","Curvedate",$A488),"Df.Mid",$A488+C$1),"")</f>
        <v>#N/A N/A</v>
      </c>
      <c r="D488" s="34" t="str">
        <f ca="1">IF($A488&lt;&gt;"",_xll.BCurveInt(_xll.BCurveStrip("S23","Curvedate",$A488),"Df.Mid",$A488+D$1),"")</f>
        <v>#N/A N/A</v>
      </c>
      <c r="E488" s="34" t="str">
        <f ca="1">IF($A488&lt;&gt;"",_xll.BCurveInt(_xll.BCurveStrip("S23","Curvedate",$A488),"Df.Mid",$A488+E$1),"")</f>
        <v>#N/A N/A</v>
      </c>
      <c r="F488" s="34" t="str">
        <f ca="1">IF($A488&lt;&gt;"",_xll.BCurveInt(_xll.BCurveStrip("S23","Curvedate",$A488),"Df.Mid",$A488+F$1),"")</f>
        <v>#N/A N/A</v>
      </c>
      <c r="G488" s="34" t="str">
        <f ca="1">IF($A488&lt;&gt;"",_xll.BCurveInt(_xll.BCurveStrip("S23","Curvedate",$A488),"Df.Mid",$A488+G$1),"")</f>
        <v>#N/A N/A</v>
      </c>
      <c r="H488" s="34" t="str">
        <f ca="1">IF($A488&lt;&gt;"",_xll.BCurveInt(_xll.BCurveStrip("S23","Curvedate",$A488),"Df.Mid",$A488+H$1),"")</f>
        <v>#N/A N/A</v>
      </c>
      <c r="I488" s="34" t="str">
        <f ca="1">IF($A488&lt;&gt;"",_xll.BCurveInt(_xll.BCurveStrip("S23","Curvedate",$A488),"Df.Mid",$A488+I$1),"")</f>
        <v>#N/A N/A</v>
      </c>
      <c r="J488" s="34" t="str">
        <f ca="1">IF($A488&lt;&gt;"",_xll.BCurveInt(_xll.BCurveStrip("S23","Curvedate",$A488),"Df.Mid",$A488+J$1),"")</f>
        <v>#N/A N/A</v>
      </c>
      <c r="K488" s="34" t="str">
        <f ca="1">IF($A488&lt;&gt;"",_xll.BCurveInt(_xll.BCurveStrip("S23","Curvedate",$A488),"Df.Mid",$A488+K$1),"")</f>
        <v>#N/A N/A</v>
      </c>
      <c r="L488" s="34" t="str">
        <f ca="1">IF($A488&lt;&gt;"",_xll.BCurveInt(_xll.BCurveStrip("S23","Curvedate",$A488),"Df.Mid",$A488+L$1),"")</f>
        <v>#N/A N/A</v>
      </c>
      <c r="M488" s="34" t="str">
        <f ca="1">IF($A488&lt;&gt;"",_xll.BCurveInt(_xll.BCurveStrip("S23","Curvedate",$A488),"Df.Mid",$A488+M$1),"")</f>
        <v>#N/A N/A</v>
      </c>
      <c r="N488" s="34" t="str">
        <f ca="1">IF($A488&lt;&gt;"",_xll.BCurveInt(_xll.BCurveStrip("S23","Curvedate",$A488),"Df.Mid",$A488+N$1),"")</f>
        <v>#N/A N/A</v>
      </c>
      <c r="O488" s="34" t="str">
        <f ca="1">IF($A488&lt;&gt;"",_xll.BCurveInt(_xll.BCurveStrip("S23","Curvedate",$A488),"Df.Mid",$A488+O$1),"")</f>
        <v>#N/A N/A</v>
      </c>
      <c r="P488" s="34" t="str">
        <f ca="1">IF($A488&lt;&gt;"",_xll.BCurveInt(_xll.BCurveStrip("S23","Curvedate",$A488),"Df.Mid",$A488+P$1),"")</f>
        <v>#N/A N/A</v>
      </c>
      <c r="Q488" s="34" t="str">
        <f ca="1">IF($A488&lt;&gt;"",_xll.BCurveInt(_xll.BCurveStrip("S23","Curvedate",$A488),"Df.Mid",$A488+Q$1),"")</f>
        <v>#N/A N/A</v>
      </c>
      <c r="R488" s="34" t="str">
        <f ca="1">IF($A488&lt;&gt;"",_xll.BCurveInt(_xll.BCurveStrip("S23","Curvedate",$A488),"Df.Mid",$A488+R$1),"")</f>
        <v>#N/A N/A</v>
      </c>
      <c r="S488" s="34" t="str">
        <f ca="1">IF($A488&lt;&gt;"",_xll.BCurveInt(_xll.BCurveStrip("S23","Curvedate",$A488),"Df.Mid",$A488+S$1),"")</f>
        <v>#N/A N/A</v>
      </c>
      <c r="T488" s="34" t="str">
        <f ca="1">IF($A488&lt;&gt;"",_xll.BCurveInt(_xll.BCurveStrip("S23","Curvedate",$A488),"Df.Mid",$A488+T$1),"")</f>
        <v>#N/A N/A</v>
      </c>
      <c r="U488" s="34" t="str">
        <f ca="1">IF($A488&lt;&gt;"",_xll.BCurveInt(_xll.BCurveStrip("S23","Curvedate",$A488),"Df.Mid",$A488+U$1),"")</f>
        <v>#N/A N/A</v>
      </c>
      <c r="V488" s="34" t="str">
        <f ca="1">IF($A488&lt;&gt;"",_xll.BCurveInt(_xll.BCurveStrip("S23","Curvedate",$A488),"Df.Mid",$A488+V$1),"")</f>
        <v>#N/A N/A</v>
      </c>
      <c r="W488" s="34" t="str">
        <f ca="1">IF($A488&lt;&gt;"",_xll.BCurveInt(_xll.BCurveStrip("S23","Curvedate",$A488),"Df.Mid",$A488+W$1),"")</f>
        <v>#N/A N/A</v>
      </c>
      <c r="X488" s="34" t="str">
        <f ca="1">IF($A488&lt;&gt;"",_xll.BCurveInt(_xll.BCurveStrip("S23","Curvedate",$A488),"Df.Mid",$A488+X$1),"")</f>
        <v>#N/A N/A</v>
      </c>
      <c r="Y488" s="34" t="str">
        <f ca="1">IF($A488&lt;&gt;"",_xll.BCurveInt(_xll.BCurveStrip("S23","Curvedate",$A488),"Df.Mid",$A488+Y$1),"")</f>
        <v>#N/A N/A</v>
      </c>
      <c r="Z488" s="34" t="str">
        <f ca="1">IF($A488&lt;&gt;"",_xll.BCurveInt(_xll.BCurveStrip("S23","Curvedate",$A488),"Df.Mid",$A488+Z$1),"")</f>
        <v>#N/A N/A</v>
      </c>
      <c r="AA488" s="34" t="str">
        <f ca="1">IF($A488&lt;&gt;"",_xll.BCurveInt(_xll.BCurveStrip("S23","Curvedate",$A488),"Df.Mid",$A488+AA$1),"")</f>
        <v>#N/A N/A</v>
      </c>
      <c r="AB488" s="34" t="str">
        <f ca="1">IF($A488&lt;&gt;"",_xll.BCurveInt(_xll.BCurveStrip("S23","Curvedate",$A488),"Df.Mid",$A488+AB$1),"")</f>
        <v>#N/A N/A</v>
      </c>
      <c r="AC488" s="34" t="str">
        <f ca="1">IF($A488&lt;&gt;"",_xll.BCurveInt(_xll.BCurveStrip("S23","Curvedate",$A488),"Df.Mid",$A488+AC$1),"")</f>
        <v>#N/A N/A</v>
      </c>
      <c r="AD488" s="34" t="str">
        <f ca="1">IF($A488&lt;&gt;"",_xll.BCurveInt(_xll.BCurveStrip("S23","Curvedate",$A488),"Df.Mid",$A488+AD$1),"")</f>
        <v>#N/A N/A</v>
      </c>
      <c r="AE488" s="34" t="str">
        <f ca="1">IF($A488&lt;&gt;"",_xll.BCurveInt(_xll.BCurveStrip("S23","Curvedate",$A488),"Df.Mid",$A488+AE$1),"")</f>
        <v>#N/A N/A</v>
      </c>
      <c r="AF488" s="34" t="str">
        <f ca="1">IF($A488&lt;&gt;"",_xll.BCurveInt(_xll.BCurveStrip("S23","Curvedate",$A488),"Df.Mid",$A488+AF$1),"")</f>
        <v>#N/A N/A</v>
      </c>
      <c r="AG488" s="34" t="str">
        <f ca="1">IF($A488&lt;&gt;"",_xll.BCurveInt(_xll.BCurveStrip("S23","Curvedate",$A488),"Df.Mid",$A488+AG$1),"")</f>
        <v>#N/A N/A</v>
      </c>
      <c r="AH488" s="34" t="str">
        <f ca="1">IF($A488&lt;&gt;"",_xll.BCurveInt(_xll.BCurveStrip("S23","Curvedate",$A488),"Df.Mid",$A488+AH$1),"")</f>
        <v>#N/A N/A</v>
      </c>
      <c r="AI488" s="34" t="str">
        <f ca="1">IF($A488&lt;&gt;"",_xll.BCurveInt(_xll.BCurveStrip("S23","Curvedate",$A488),"Df.Mid",$A488+AI$1),"")</f>
        <v>#N/A N/A</v>
      </c>
      <c r="AJ488" s="34" t="str">
        <f ca="1">IF($A488&lt;&gt;"",_xll.BCurveInt(_xll.BCurveStrip("S23","Curvedate",$A488),"Df.Mid",$A488+AJ$1),"")</f>
        <v>#N/A N/A</v>
      </c>
      <c r="AK488" s="34" t="str">
        <f ca="1">IF($A488&lt;&gt;"",_xll.BCurveInt(_xll.BCurveStrip("S23","Curvedate",$A488),"Df.Mid",$A488+AK$1),"")</f>
        <v>#N/A N/A</v>
      </c>
      <c r="AL488" s="34" t="str">
        <f ca="1">IF($A488&lt;&gt;"",_xll.BCurveInt(_xll.BCurveStrip("S23","Curvedate",$A488),"Df.Mid",$A488+AL$1),"")</f>
        <v>#N/A N/A</v>
      </c>
      <c r="AM488" s="34" t="str">
        <f ca="1">IF($A488&lt;&gt;"",_xll.BCurveInt(_xll.BCurveStrip("S23","Curvedate",$A488),"Df.Mid",$A488+AM$1),"")</f>
        <v>#N/A N/A</v>
      </c>
      <c r="AN488" s="34" t="str">
        <f ca="1">IF($A488&lt;&gt;"",_xll.BCurveInt(_xll.BCurveStrip("S23","Curvedate",$A488),"Df.Mid",$A488+AN$1),"")</f>
        <v>#N/A N/A</v>
      </c>
      <c r="AO488" s="34" t="str">
        <f ca="1">IF($A488&lt;&gt;"",_xll.BCurveInt(_xll.BCurveStrip("S23","Curvedate",$A488),"Df.Mid",$A488+AO$1),"")</f>
        <v>#N/A N/A</v>
      </c>
      <c r="AP488" s="34" t="str">
        <f ca="1">IF($A488&lt;&gt;"",_xll.BCurveInt(_xll.BCurveStrip("S23","Curvedate",$A488),"Df.Mid",$A488+AP$1),"")</f>
        <v>#N/A N/A</v>
      </c>
      <c r="AQ488" s="34" t="str">
        <f ca="1">IF($A488&lt;&gt;"",_xll.BCurveInt(_xll.BCurveStrip("S23","Curvedate",$A488),"Df.Mid",$A488+AQ$1),"")</f>
        <v>#N/A N/A</v>
      </c>
      <c r="AR488" s="34" t="str">
        <f ca="1">IF($A488&lt;&gt;"",_xll.BCurveInt(_xll.BCurveStrip("S23","Curvedate",$A488),"Df.Mid",$A488+AR$1),"")</f>
        <v>#N/A N/A</v>
      </c>
      <c r="AS488" s="34" t="str">
        <f ca="1">IF($A488&lt;&gt;"",_xll.BCurveInt(_xll.BCurveStrip("S23","Curvedate",$A488),"Df.Mid",$A488+AS$1),"")</f>
        <v>#N/A N/A</v>
      </c>
      <c r="AT488" s="34" t="str">
        <f ca="1">IF($A488&lt;&gt;"",_xll.BCurveInt(_xll.BCurveStrip("S23","Curvedate",$A488),"Df.Mid",$A488+AT$1),"")</f>
        <v>#N/A N/A</v>
      </c>
      <c r="AU488" s="34" t="str">
        <f ca="1">IF($A488&lt;&gt;"",_xll.BCurveInt(_xll.BCurveStrip("S23","Curvedate",$A488),"Df.Mid",$A488+AU$1),"")</f>
        <v>#N/A N/A</v>
      </c>
      <c r="AV488" s="34" t="str">
        <f ca="1">IF($A488&lt;&gt;"",_xll.BCurveInt(_xll.BCurveStrip("S23","Curvedate",$A488),"Df.Mid",$A488+AV$1),"")</f>
        <v>#N/A N/A</v>
      </c>
      <c r="AW488" s="34" t="str">
        <f ca="1">IF($A488&lt;&gt;"",_xll.BCurveInt(_xll.BCurveStrip("S23","Curvedate",$A488),"Df.Mid",$A488+AW$1),"")</f>
        <v>#N/A N/A</v>
      </c>
      <c r="AX488" s="34" t="str">
        <f ca="1">IF($A488&lt;&gt;"",_xll.BCurveInt(_xll.BCurveStrip("S23","Curvedate",$A488),"Df.Mid",$A488+AX$1),"")</f>
        <v>#N/A N/A</v>
      </c>
      <c r="AY488" s="34" t="str">
        <f ca="1">IF($A488&lt;&gt;"",_xll.BCurveInt(_xll.BCurveStrip("S23","Curvedate",$A488),"Df.Mid",$A488+AY$1),"")</f>
        <v>#N/A N/A</v>
      </c>
      <c r="AZ488" s="34" t="str">
        <f ca="1">IF($A488&lt;&gt;"",_xll.BCurveInt(_xll.BCurveStrip("S23","Curvedate",$A488),"Df.Mid",$A488+AZ$1),"")</f>
        <v>#N/A N/A</v>
      </c>
      <c r="BA488" s="34" t="str">
        <f ca="1">IF($A488&lt;&gt;"",_xll.BCurveInt(_xll.BCurveStrip("S23","Curvedate",$A488),"Df.Mid",$A488+BA$1),"")</f>
        <v>#N/A N/A</v>
      </c>
      <c r="BB488" s="34" t="str">
        <f ca="1">IF($A488&lt;&gt;"",_xll.BCurveInt(_xll.BCurveStrip("S23","Curvedate",$A488),"Df.Mid",$A488+BB$1),"")</f>
        <v>#N/A N/A</v>
      </c>
      <c r="BC488" s="34" t="str">
        <f ca="1">IF($A488&lt;&gt;"",_xll.BCurveInt(_xll.BCurveStrip("S23","Curvedate",$A488),"Df.Mid",$A488+BC$1),"")</f>
        <v>#N/A N/A</v>
      </c>
      <c r="BD488" s="34" t="str">
        <f ca="1">IF($A488&lt;&gt;"",_xll.BCurveInt(_xll.BCurveStrip("S23","Curvedate",$A488),"Df.Mid",$A488+BD$1),"")</f>
        <v>#N/A N/A</v>
      </c>
      <c r="BE488" s="34" t="str">
        <f ca="1">IF($A488&lt;&gt;"",_xll.BCurveInt(_xll.BCurveStrip("S23","Curvedate",$A488),"Df.Mid",$A488+BE$1),"")</f>
        <v>#N/A N/A</v>
      </c>
      <c r="BF488" s="34" t="str">
        <f ca="1">IF($A488&lt;&gt;"",_xll.BCurveInt(_xll.BCurveStrip("S23","Curvedate",$A488),"Df.Mid",$A488+BF$1),"")</f>
        <v>#N/A N/A</v>
      </c>
      <c r="BG488" s="34" t="str">
        <f ca="1">IF($A488&lt;&gt;"",_xll.BCurveInt(_xll.BCurveStrip("S23","Curvedate",$A488),"Df.Mid",$A488+BG$1),"")</f>
        <v>#N/A N/A</v>
      </c>
      <c r="BH488" s="34" t="str">
        <f ca="1">IF($A488&lt;&gt;"",_xll.BCurveInt(_xll.BCurveStrip("S23","Curvedate",$A488),"Df.Mid",$A488+BH$1),"")</f>
        <v>#N/A N/A</v>
      </c>
      <c r="BI488" s="34" t="str">
        <f ca="1">IF($A488&lt;&gt;"",_xll.BCurveInt(_xll.BCurveStrip("S23","Curvedate",$A488),"Df.Mid",$A488+BI$1),"")</f>
        <v>#N/A N/A</v>
      </c>
      <c r="BJ488" s="34" t="str">
        <f ca="1">IF($A488&lt;&gt;"",_xll.BCurveInt(_xll.BCurveStrip("S23","Curvedate",$A488),"Df.Mid",$A488+BJ$1),"")</f>
        <v>#N/A N/A</v>
      </c>
      <c r="BK488" s="34" t="str">
        <f ca="1">IF($A488&lt;&gt;"",_xll.BCurveInt(_xll.BCurveStrip("S23","Curvedate",$A488),"Df.Mid",$A488+BK$1),"")</f>
        <v>#N/A N/A</v>
      </c>
      <c r="BL488" s="34" t="str">
        <f ca="1">IF($A488&lt;&gt;"",_xll.BCurveInt(_xll.BCurveStrip("S23","Curvedate",$A488),"Df.Mid",$A488+BL$1),"")</f>
        <v>#N/A N/A</v>
      </c>
      <c r="BM488" s="34" t="str">
        <f ca="1">IF($A488&lt;&gt;"",_xll.BCurveInt(_xll.BCurveStrip("S23","Curvedate",$A488),"Df.Mid",$A488+BM$1),"")</f>
        <v>#N/A N/A</v>
      </c>
      <c r="BN488" s="34" t="str">
        <f ca="1">IF($A488&lt;&gt;"",_xll.BCurveInt(_xll.BCurveStrip("S23","Curvedate",$A488),"Df.Mid",$A488+BN$1),"")</f>
        <v>#N/A N/A</v>
      </c>
      <c r="BO488" s="34" t="str">
        <f ca="1">IF($A488&lt;&gt;"",_xll.BCurveInt(_xll.BCurveStrip("S23","Curvedate",$A488),"Df.Mid",$A488+BO$1),"")</f>
        <v>#N/A N/A</v>
      </c>
      <c r="BP488" s="34" t="str">
        <f ca="1">IF($A488&lt;&gt;"",_xll.BCurveInt(_xll.BCurveStrip("S23","Curvedate",$A488),"Df.Mid",$A488+BP$1),"")</f>
        <v>#N/A N/A</v>
      </c>
      <c r="BQ488" s="34" t="str">
        <f ca="1">IF($A488&lt;&gt;"",_xll.BCurveInt(_xll.BCurveStrip("S23","Curvedate",$A488),"Df.Mid",$A488+BQ$1),"")</f>
        <v>#N/A N/A</v>
      </c>
      <c r="BR488" s="34" t="str">
        <f ca="1">IF($A488&lt;&gt;"",_xll.BCurveInt(_xll.BCurveStrip("S23","Curvedate",$A488),"Df.Mid",$A488+BR$1),"")</f>
        <v>#N/A N/A</v>
      </c>
      <c r="BS488" s="34" t="str">
        <f ca="1">IF($A488&lt;&gt;"",_xll.BCurveInt(_xll.BCurveStrip("S23","Curvedate",$A488),"Df.Mid",$A488+BS$1),"")</f>
        <v>#N/A N/A</v>
      </c>
      <c r="BT488" s="34" t="str">
        <f ca="1">IF($A488&lt;&gt;"",_xll.BCurveInt(_xll.BCurveStrip("S23","Curvedate",$A488),"Df.Mid",$A488+BT$1),"")</f>
        <v>#N/A N/A</v>
      </c>
      <c r="BU488" s="34" t="str">
        <f ca="1">IF($A488&lt;&gt;"",_xll.BCurveInt(_xll.BCurveStrip("S23","Curvedate",$A488),"Df.Mid",$A488+BU$1),"")</f>
        <v>#N/A N/A</v>
      </c>
      <c r="BV488" s="34" t="str">
        <f ca="1">IF($A488&lt;&gt;"",_xll.BCurveInt(_xll.BCurveStrip("S23","Curvedate",$A488),"Df.Mid",$A488+BV$1),"")</f>
        <v>#N/A N/A</v>
      </c>
      <c r="BW488" s="34" t="str">
        <f ca="1">IF($A488&lt;&gt;"",_xll.BCurveInt(_xll.BCurveStrip("S23","Curvedate",$A488),"Df.Mid",$A488+BW$1),"")</f>
        <v>#N/A N/A</v>
      </c>
      <c r="BX488" s="34" t="str">
        <f ca="1">IF($A488&lt;&gt;"",_xll.BCurveInt(_xll.BCurveStrip("S23","Curvedate",$A488),"Df.Mid",$A488+BX$1),"")</f>
        <v>#N/A N/A</v>
      </c>
      <c r="BY488" s="34" t="str">
        <f ca="1">IF($A488&lt;&gt;"",_xll.BCurveInt(_xll.BCurveStrip("S23","Curvedate",$A488),"Df.Mid",$A488+BY$1),"")</f>
        <v>#N/A N/A</v>
      </c>
      <c r="BZ488" s="34" t="str">
        <f ca="1">IF($A488&lt;&gt;"",_xll.BCurveInt(_xll.BCurveStrip("S23","Curvedate",$A488),"Df.Mid",$A488+BZ$1),"")</f>
        <v>#N/A N/A</v>
      </c>
      <c r="CA488" s="34" t="str">
        <f ca="1">IF($A488&lt;&gt;"",_xll.BCurveInt(_xll.BCurveStrip("S23","Curvedate",$A488),"Df.Mid",$A488+CA$1),"")</f>
        <v>#N/A N/A</v>
      </c>
      <c r="CB488" s="34" t="str">
        <f ca="1">IF($A488&lt;&gt;"",_xll.BCurveInt(_xll.BCurveStrip("S23","Curvedate",$A488),"Df.Mid",$A488+CB$1),"")</f>
        <v>#N/A N/A</v>
      </c>
      <c r="CC488" s="34" t="str">
        <f ca="1">IF($A488&lt;&gt;"",_xll.BCurveInt(_xll.BCurveStrip("S23","Curvedate",$A488),"Df.Mid",$A488+CC$1),"")</f>
        <v>#N/A N/A</v>
      </c>
      <c r="CD488" s="34" t="str">
        <f ca="1">IF($A488&lt;&gt;"",_xll.BCurveInt(_xll.BCurveStrip("S23","Curvedate",$A488),"Df.Mid",$A488+CD$1),"")</f>
        <v>#N/A N/A</v>
      </c>
      <c r="CE488" s="34" t="str">
        <f ca="1">IF($A488&lt;&gt;"",_xll.BCurveInt(_xll.BCurveStrip("S23","Curvedate",$A488),"Df.Mid",$A488+CE$1),"")</f>
        <v>#N/A N/A</v>
      </c>
      <c r="CF488" s="34" t="str">
        <f ca="1">IF($A488&lt;&gt;"",_xll.BCurveInt(_xll.BCurveStrip("S23","Curvedate",$A488),"Df.Mid",$A488+CF$1),"")</f>
        <v>#N/A N/A</v>
      </c>
      <c r="CG488" s="34" t="str">
        <f ca="1">IF($A488&lt;&gt;"",_xll.BCurveInt(_xll.BCurveStrip("S23","Curvedate",$A488),"Df.Mid",$A488+CG$1),"")</f>
        <v>#N/A N/A</v>
      </c>
      <c r="CH488" s="34" t="str">
        <f ca="1">IF($A488&lt;&gt;"",_xll.BCurveInt(_xll.BCurveStrip("S23","Curvedate",$A488),"Df.Mid",$A488+CH$1),"")</f>
        <v>#N/A N/A</v>
      </c>
      <c r="CI488" s="34" t="str">
        <f ca="1">IF($A488&lt;&gt;"",_xll.BCurveInt(_xll.BCurveStrip("S23","Curvedate",$A488),"Df.Mid",$A488+CI$1),"")</f>
        <v>#N/A N/A</v>
      </c>
      <c r="CJ488" s="34" t="str">
        <f ca="1">IF($A488&lt;&gt;"",_xll.BCurveInt(_xll.BCurveStrip("S23","Curvedate",$A488),"Df.Mid",$A488+CJ$1),"")</f>
        <v>#N/A N/A</v>
      </c>
      <c r="CK488" s="34" t="str">
        <f ca="1">IF($A488&lt;&gt;"",_xll.BCurveInt(_xll.BCurveStrip("S23","Curvedate",$A488),"Df.Mid",$A488+CK$1),"")</f>
        <v>#N/A N/A</v>
      </c>
      <c r="CL488" s="34" t="str">
        <f ca="1">IF($A488&lt;&gt;"",_xll.BCurveInt(_xll.BCurveStrip("S23","Curvedate",$A488),"Df.Mid",$A488+CL$1),"")</f>
        <v>#N/A N/A</v>
      </c>
      <c r="CM488" s="34" t="str">
        <f ca="1">IF($A488&lt;&gt;"",_xll.BCurveInt(_xll.BCurveStrip("S23","Curvedate",$A488),"Df.Mid",$A488+CM$1),"")</f>
        <v>#N/A N/A</v>
      </c>
      <c r="CN488" s="34" t="str">
        <f ca="1">IF($A488&lt;&gt;"",_xll.BCurveInt(_xll.BCurveStrip("S23","Curvedate",$A488),"Df.Mid",$A488+CN$1),"")</f>
        <v>#N/A N/A</v>
      </c>
      <c r="CO488" s="34" t="str">
        <f ca="1">IF($A488&lt;&gt;"",_xll.BCurveInt(_xll.BCurveStrip("S23","Curvedate",$A488),"Df.Mid",$A488+CO$1),"")</f>
        <v>#N/A N/A</v>
      </c>
      <c r="CP488" s="34" t="str">
        <f ca="1">IF($A488&lt;&gt;"",_xll.BCurveInt(_xll.BCurveStrip("S23","Curvedate",$A488),"Df.Mid",$A488+CP$1),"")</f>
        <v>#N/A N/A</v>
      </c>
      <c r="CQ488" s="34" t="str">
        <f ca="1">IF($A488&lt;&gt;"",_xll.BCurveInt(_xll.BCurveStrip("S23","Curvedate",$A488),"Df.Mid",$A488+CQ$1),"")</f>
        <v>#N/A N/A</v>
      </c>
      <c r="CR488" s="34" t="str">
        <f ca="1">IF($A488&lt;&gt;"",_xll.BCurveInt(_xll.BCurveStrip("S23","Curvedate",$A488),"Df.Mid",$A488+CR$1),"")</f>
        <v>#N/A N/A</v>
      </c>
      <c r="CS488" s="34" t="str">
        <f ca="1">IF($A488&lt;&gt;"",_xll.BCurveInt(_xll.BCurveStrip("S23","Curvedate",$A488),"Df.Mid",$A488+CS$1),"")</f>
        <v>#N/A N/A</v>
      </c>
      <c r="CT488" s="34" t="str">
        <f ca="1">IF($A488&lt;&gt;"",_xll.BCurveInt(_xll.BCurveStrip("S23","Curvedate",$A488),"Df.Mid",$A488+CT$1),"")</f>
        <v>#N/A N/A</v>
      </c>
      <c r="CU488" s="34" t="str">
        <f ca="1">IF($A488&lt;&gt;"",_xll.BCurveInt(_xll.BCurveStrip("S23","Curvedate",$A488),"Df.Mid",$A488+CU$1),"")</f>
        <v>#N/A N/A</v>
      </c>
      <c r="CV488" s="34" t="str">
        <f ca="1">IF($A488&lt;&gt;"",_xll.BCurveInt(_xll.BCurveStrip("S23","Curvedate",$A488),"Df.Mid",$A488+CV$1),"")</f>
        <v>#N/A N/A</v>
      </c>
      <c r="CW488" s="34" t="str">
        <f ca="1">IF($A488&lt;&gt;"",_xll.BCurveInt(_xll.BCurveStrip("S23","Curvedate",$A488),"Df.Mid",$A488+CW$1),"")</f>
        <v>#N/A N/A</v>
      </c>
      <c r="CX488" s="34" t="str">
        <f ca="1">IF($A488&lt;&gt;"",_xll.BCurveInt(_xll.BCurveStrip("S23","Curvedate",$A488),"Df.Mid",$A488+CX$1),"")</f>
        <v>#N/A N/A</v>
      </c>
      <c r="CY488" s="34" t="str">
        <f ca="1">IF($A488&lt;&gt;"",_xll.BCurveInt(_xll.BCurveStrip("S23","Curvedate",$A488),"Df.Mid",$A488+CY$1),"")</f>
        <v>#N/A N/A</v>
      </c>
      <c r="CZ488" s="34" t="str">
        <f ca="1">IF($A488&lt;&gt;"",_xll.BCurveInt(_xll.BCurveStrip("S23","Curvedate",$A488),"Df.Mid",$A488+CZ$1),"")</f>
        <v>#N/A N/A</v>
      </c>
      <c r="DA488" s="34" t="str">
        <f ca="1">IF($A488&lt;&gt;"",_xll.BCurveInt(_xll.BCurveStrip("S23","Curvedate",$A488),"Df.Mid",$A488+DA$1),"")</f>
        <v>#N/A N/A</v>
      </c>
      <c r="DB488" s="34" t="str">
        <f ca="1">IF($A488&lt;&gt;"",_xll.BCurveInt(_xll.BCurveStrip("S23","Curvedate",$A488),"Df.Mid",$A488+DB$1),"")</f>
        <v>#N/A N/A</v>
      </c>
    </row>
    <row r="489" spans="1:106" x14ac:dyDescent="0.2">
      <c r="A489" s="13">
        <f t="shared" ca="1" si="7"/>
        <v>44953</v>
      </c>
      <c r="B489" s="34" t="str">
        <f ca="1">IF($A489&lt;&gt;"",_xll.BCurveInt(_xll.BCurveStrip("S23","Curvedate",$A489),"Df.Mid",$A489+B$1),"")</f>
        <v>#N/A N/A</v>
      </c>
      <c r="C489" s="34" t="str">
        <f ca="1">IF($A489&lt;&gt;"",_xll.BCurveInt(_xll.BCurveStrip("S23","Curvedate",$A489),"Df.Mid",$A489+C$1),"")</f>
        <v>#N/A N/A</v>
      </c>
      <c r="D489" s="34" t="str">
        <f ca="1">IF($A489&lt;&gt;"",_xll.BCurveInt(_xll.BCurveStrip("S23","Curvedate",$A489),"Df.Mid",$A489+D$1),"")</f>
        <v>#N/A N/A</v>
      </c>
      <c r="E489" s="34" t="str">
        <f ca="1">IF($A489&lt;&gt;"",_xll.BCurveInt(_xll.BCurveStrip("S23","Curvedate",$A489),"Df.Mid",$A489+E$1),"")</f>
        <v>#N/A N/A</v>
      </c>
      <c r="F489" s="34" t="str">
        <f ca="1">IF($A489&lt;&gt;"",_xll.BCurveInt(_xll.BCurveStrip("S23","Curvedate",$A489),"Df.Mid",$A489+F$1),"")</f>
        <v>#N/A N/A</v>
      </c>
      <c r="G489" s="34" t="str">
        <f ca="1">IF($A489&lt;&gt;"",_xll.BCurveInt(_xll.BCurveStrip("S23","Curvedate",$A489),"Df.Mid",$A489+G$1),"")</f>
        <v>#N/A N/A</v>
      </c>
      <c r="H489" s="34" t="str">
        <f ca="1">IF($A489&lt;&gt;"",_xll.BCurveInt(_xll.BCurveStrip("S23","Curvedate",$A489),"Df.Mid",$A489+H$1),"")</f>
        <v>#N/A N/A</v>
      </c>
      <c r="I489" s="34" t="str">
        <f ca="1">IF($A489&lt;&gt;"",_xll.BCurveInt(_xll.BCurveStrip("S23","Curvedate",$A489),"Df.Mid",$A489+I$1),"")</f>
        <v>#N/A N/A</v>
      </c>
      <c r="J489" s="34" t="str">
        <f ca="1">IF($A489&lt;&gt;"",_xll.BCurveInt(_xll.BCurveStrip("S23","Curvedate",$A489),"Df.Mid",$A489+J$1),"")</f>
        <v>#N/A N/A</v>
      </c>
      <c r="K489" s="34" t="str">
        <f ca="1">IF($A489&lt;&gt;"",_xll.BCurveInt(_xll.BCurveStrip("S23","Curvedate",$A489),"Df.Mid",$A489+K$1),"")</f>
        <v>#N/A N/A</v>
      </c>
      <c r="L489" s="34" t="str">
        <f ca="1">IF($A489&lt;&gt;"",_xll.BCurveInt(_xll.BCurveStrip("S23","Curvedate",$A489),"Df.Mid",$A489+L$1),"")</f>
        <v>#N/A N/A</v>
      </c>
      <c r="M489" s="34" t="str">
        <f ca="1">IF($A489&lt;&gt;"",_xll.BCurveInt(_xll.BCurveStrip("S23","Curvedate",$A489),"Df.Mid",$A489+M$1),"")</f>
        <v>#N/A N/A</v>
      </c>
      <c r="N489" s="34" t="str">
        <f ca="1">IF($A489&lt;&gt;"",_xll.BCurveInt(_xll.BCurveStrip("S23","Curvedate",$A489),"Df.Mid",$A489+N$1),"")</f>
        <v>#N/A N/A</v>
      </c>
      <c r="O489" s="34" t="str">
        <f ca="1">IF($A489&lt;&gt;"",_xll.BCurveInt(_xll.BCurveStrip("S23","Curvedate",$A489),"Df.Mid",$A489+O$1),"")</f>
        <v>#N/A N/A</v>
      </c>
      <c r="P489" s="34" t="str">
        <f ca="1">IF($A489&lt;&gt;"",_xll.BCurveInt(_xll.BCurveStrip("S23","Curvedate",$A489),"Df.Mid",$A489+P$1),"")</f>
        <v>#N/A N/A</v>
      </c>
      <c r="Q489" s="34" t="str">
        <f ca="1">IF($A489&lt;&gt;"",_xll.BCurveInt(_xll.BCurveStrip("S23","Curvedate",$A489),"Df.Mid",$A489+Q$1),"")</f>
        <v>#N/A N/A</v>
      </c>
      <c r="R489" s="34" t="str">
        <f ca="1">IF($A489&lt;&gt;"",_xll.BCurveInt(_xll.BCurveStrip("S23","Curvedate",$A489),"Df.Mid",$A489+R$1),"")</f>
        <v>#N/A N/A</v>
      </c>
      <c r="S489" s="34" t="str">
        <f ca="1">IF($A489&lt;&gt;"",_xll.BCurveInt(_xll.BCurveStrip("S23","Curvedate",$A489),"Df.Mid",$A489+S$1),"")</f>
        <v>#N/A N/A</v>
      </c>
      <c r="T489" s="34" t="str">
        <f ca="1">IF($A489&lt;&gt;"",_xll.BCurveInt(_xll.BCurveStrip("S23","Curvedate",$A489),"Df.Mid",$A489+T$1),"")</f>
        <v>#N/A N/A</v>
      </c>
      <c r="U489" s="34" t="str">
        <f ca="1">IF($A489&lt;&gt;"",_xll.BCurveInt(_xll.BCurveStrip("S23","Curvedate",$A489),"Df.Mid",$A489+U$1),"")</f>
        <v>#N/A N/A</v>
      </c>
      <c r="V489" s="34" t="str">
        <f ca="1">IF($A489&lt;&gt;"",_xll.BCurveInt(_xll.BCurveStrip("S23","Curvedate",$A489),"Df.Mid",$A489+V$1),"")</f>
        <v>#N/A N/A</v>
      </c>
      <c r="W489" s="34" t="str">
        <f ca="1">IF($A489&lt;&gt;"",_xll.BCurveInt(_xll.BCurveStrip("S23","Curvedate",$A489),"Df.Mid",$A489+W$1),"")</f>
        <v>#N/A N/A</v>
      </c>
      <c r="X489" s="34" t="str">
        <f ca="1">IF($A489&lt;&gt;"",_xll.BCurveInt(_xll.BCurveStrip("S23","Curvedate",$A489),"Df.Mid",$A489+X$1),"")</f>
        <v>#N/A N/A</v>
      </c>
      <c r="Y489" s="34" t="str">
        <f ca="1">IF($A489&lt;&gt;"",_xll.BCurveInt(_xll.BCurveStrip("S23","Curvedate",$A489),"Df.Mid",$A489+Y$1),"")</f>
        <v>#N/A N/A</v>
      </c>
      <c r="Z489" s="34" t="str">
        <f ca="1">IF($A489&lt;&gt;"",_xll.BCurveInt(_xll.BCurveStrip("S23","Curvedate",$A489),"Df.Mid",$A489+Z$1),"")</f>
        <v>#N/A N/A</v>
      </c>
      <c r="AA489" s="34" t="str">
        <f ca="1">IF($A489&lt;&gt;"",_xll.BCurveInt(_xll.BCurveStrip("S23","Curvedate",$A489),"Df.Mid",$A489+AA$1),"")</f>
        <v>#N/A N/A</v>
      </c>
      <c r="AB489" s="34" t="str">
        <f ca="1">IF($A489&lt;&gt;"",_xll.BCurveInt(_xll.BCurveStrip("S23","Curvedate",$A489),"Df.Mid",$A489+AB$1),"")</f>
        <v>#N/A N/A</v>
      </c>
      <c r="AC489" s="34" t="str">
        <f ca="1">IF($A489&lt;&gt;"",_xll.BCurveInt(_xll.BCurveStrip("S23","Curvedate",$A489),"Df.Mid",$A489+AC$1),"")</f>
        <v>#N/A N/A</v>
      </c>
      <c r="AD489" s="34" t="str">
        <f ca="1">IF($A489&lt;&gt;"",_xll.BCurveInt(_xll.BCurveStrip("S23","Curvedate",$A489),"Df.Mid",$A489+AD$1),"")</f>
        <v>#N/A N/A</v>
      </c>
      <c r="AE489" s="34" t="str">
        <f ca="1">IF($A489&lt;&gt;"",_xll.BCurveInt(_xll.BCurveStrip("S23","Curvedate",$A489),"Df.Mid",$A489+AE$1),"")</f>
        <v>#N/A N/A</v>
      </c>
      <c r="AF489" s="34" t="str">
        <f ca="1">IF($A489&lt;&gt;"",_xll.BCurveInt(_xll.BCurveStrip("S23","Curvedate",$A489),"Df.Mid",$A489+AF$1),"")</f>
        <v>#N/A N/A</v>
      </c>
      <c r="AG489" s="34" t="str">
        <f ca="1">IF($A489&lt;&gt;"",_xll.BCurveInt(_xll.BCurveStrip("S23","Curvedate",$A489),"Df.Mid",$A489+AG$1),"")</f>
        <v>#N/A N/A</v>
      </c>
      <c r="AH489" s="34" t="str">
        <f ca="1">IF($A489&lt;&gt;"",_xll.BCurveInt(_xll.BCurveStrip("S23","Curvedate",$A489),"Df.Mid",$A489+AH$1),"")</f>
        <v>#N/A N/A</v>
      </c>
      <c r="AI489" s="34" t="str">
        <f ca="1">IF($A489&lt;&gt;"",_xll.BCurveInt(_xll.BCurveStrip("S23","Curvedate",$A489),"Df.Mid",$A489+AI$1),"")</f>
        <v>#N/A N/A</v>
      </c>
      <c r="AJ489" s="34" t="str">
        <f ca="1">IF($A489&lt;&gt;"",_xll.BCurveInt(_xll.BCurveStrip("S23","Curvedate",$A489),"Df.Mid",$A489+AJ$1),"")</f>
        <v>#N/A N/A</v>
      </c>
      <c r="AK489" s="34" t="str">
        <f ca="1">IF($A489&lt;&gt;"",_xll.BCurveInt(_xll.BCurveStrip("S23","Curvedate",$A489),"Df.Mid",$A489+AK$1),"")</f>
        <v>#N/A N/A</v>
      </c>
      <c r="AL489" s="34" t="str">
        <f ca="1">IF($A489&lt;&gt;"",_xll.BCurveInt(_xll.BCurveStrip("S23","Curvedate",$A489),"Df.Mid",$A489+AL$1),"")</f>
        <v>#N/A N/A</v>
      </c>
      <c r="AM489" s="34" t="str">
        <f ca="1">IF($A489&lt;&gt;"",_xll.BCurveInt(_xll.BCurveStrip("S23","Curvedate",$A489),"Df.Mid",$A489+AM$1),"")</f>
        <v>#N/A N/A</v>
      </c>
      <c r="AN489" s="34" t="str">
        <f ca="1">IF($A489&lt;&gt;"",_xll.BCurveInt(_xll.BCurveStrip("S23","Curvedate",$A489),"Df.Mid",$A489+AN$1),"")</f>
        <v>#N/A N/A</v>
      </c>
      <c r="AO489" s="34" t="str">
        <f ca="1">IF($A489&lt;&gt;"",_xll.BCurveInt(_xll.BCurveStrip("S23","Curvedate",$A489),"Df.Mid",$A489+AO$1),"")</f>
        <v>#N/A N/A</v>
      </c>
      <c r="AP489" s="34" t="str">
        <f ca="1">IF($A489&lt;&gt;"",_xll.BCurveInt(_xll.BCurveStrip("S23","Curvedate",$A489),"Df.Mid",$A489+AP$1),"")</f>
        <v>#N/A N/A</v>
      </c>
      <c r="AQ489" s="34" t="str">
        <f ca="1">IF($A489&lt;&gt;"",_xll.BCurveInt(_xll.BCurveStrip("S23","Curvedate",$A489),"Df.Mid",$A489+AQ$1),"")</f>
        <v>#N/A N/A</v>
      </c>
      <c r="AR489" s="34" t="str">
        <f ca="1">IF($A489&lt;&gt;"",_xll.BCurveInt(_xll.BCurveStrip("S23","Curvedate",$A489),"Df.Mid",$A489+AR$1),"")</f>
        <v>#N/A N/A</v>
      </c>
      <c r="AS489" s="34" t="str">
        <f ca="1">IF($A489&lt;&gt;"",_xll.BCurveInt(_xll.BCurveStrip("S23","Curvedate",$A489),"Df.Mid",$A489+AS$1),"")</f>
        <v>#N/A N/A</v>
      </c>
      <c r="AT489" s="34" t="str">
        <f ca="1">IF($A489&lt;&gt;"",_xll.BCurveInt(_xll.BCurveStrip("S23","Curvedate",$A489),"Df.Mid",$A489+AT$1),"")</f>
        <v>#N/A N/A</v>
      </c>
      <c r="AU489" s="34" t="str">
        <f ca="1">IF($A489&lt;&gt;"",_xll.BCurveInt(_xll.BCurveStrip("S23","Curvedate",$A489),"Df.Mid",$A489+AU$1),"")</f>
        <v>#N/A N/A</v>
      </c>
      <c r="AV489" s="34" t="str">
        <f ca="1">IF($A489&lt;&gt;"",_xll.BCurveInt(_xll.BCurveStrip("S23","Curvedate",$A489),"Df.Mid",$A489+AV$1),"")</f>
        <v>#N/A N/A</v>
      </c>
      <c r="AW489" s="34" t="str">
        <f ca="1">IF($A489&lt;&gt;"",_xll.BCurveInt(_xll.BCurveStrip("S23","Curvedate",$A489),"Df.Mid",$A489+AW$1),"")</f>
        <v>#N/A N/A</v>
      </c>
      <c r="AX489" s="34" t="str">
        <f ca="1">IF($A489&lt;&gt;"",_xll.BCurveInt(_xll.BCurveStrip("S23","Curvedate",$A489),"Df.Mid",$A489+AX$1),"")</f>
        <v>#N/A N/A</v>
      </c>
      <c r="AY489" s="34" t="str">
        <f ca="1">IF($A489&lt;&gt;"",_xll.BCurveInt(_xll.BCurveStrip("S23","Curvedate",$A489),"Df.Mid",$A489+AY$1),"")</f>
        <v>#N/A N/A</v>
      </c>
      <c r="AZ489" s="34" t="str">
        <f ca="1">IF($A489&lt;&gt;"",_xll.BCurveInt(_xll.BCurveStrip("S23","Curvedate",$A489),"Df.Mid",$A489+AZ$1),"")</f>
        <v>#N/A N/A</v>
      </c>
      <c r="BA489" s="34" t="str">
        <f ca="1">IF($A489&lt;&gt;"",_xll.BCurveInt(_xll.BCurveStrip("S23","Curvedate",$A489),"Df.Mid",$A489+BA$1),"")</f>
        <v>#N/A N/A</v>
      </c>
      <c r="BB489" s="34" t="str">
        <f ca="1">IF($A489&lt;&gt;"",_xll.BCurveInt(_xll.BCurveStrip("S23","Curvedate",$A489),"Df.Mid",$A489+BB$1),"")</f>
        <v>#N/A N/A</v>
      </c>
      <c r="BC489" s="34" t="str">
        <f ca="1">IF($A489&lt;&gt;"",_xll.BCurveInt(_xll.BCurveStrip("S23","Curvedate",$A489),"Df.Mid",$A489+BC$1),"")</f>
        <v>#N/A N/A</v>
      </c>
      <c r="BD489" s="34" t="str">
        <f ca="1">IF($A489&lt;&gt;"",_xll.BCurveInt(_xll.BCurveStrip("S23","Curvedate",$A489),"Df.Mid",$A489+BD$1),"")</f>
        <v>#N/A N/A</v>
      </c>
      <c r="BE489" s="34" t="str">
        <f ca="1">IF($A489&lt;&gt;"",_xll.BCurveInt(_xll.BCurveStrip("S23","Curvedate",$A489),"Df.Mid",$A489+BE$1),"")</f>
        <v>#N/A N/A</v>
      </c>
      <c r="BF489" s="34" t="str">
        <f ca="1">IF($A489&lt;&gt;"",_xll.BCurveInt(_xll.BCurveStrip("S23","Curvedate",$A489),"Df.Mid",$A489+BF$1),"")</f>
        <v>#N/A N/A</v>
      </c>
      <c r="BG489" s="34" t="str">
        <f ca="1">IF($A489&lt;&gt;"",_xll.BCurveInt(_xll.BCurveStrip("S23","Curvedate",$A489),"Df.Mid",$A489+BG$1),"")</f>
        <v>#N/A N/A</v>
      </c>
      <c r="BH489" s="34" t="str">
        <f ca="1">IF($A489&lt;&gt;"",_xll.BCurveInt(_xll.BCurveStrip("S23","Curvedate",$A489),"Df.Mid",$A489+BH$1),"")</f>
        <v>#N/A N/A</v>
      </c>
      <c r="BI489" s="34" t="str">
        <f ca="1">IF($A489&lt;&gt;"",_xll.BCurveInt(_xll.BCurveStrip("S23","Curvedate",$A489),"Df.Mid",$A489+BI$1),"")</f>
        <v>#N/A N/A</v>
      </c>
      <c r="BJ489" s="34" t="str">
        <f ca="1">IF($A489&lt;&gt;"",_xll.BCurveInt(_xll.BCurveStrip("S23","Curvedate",$A489),"Df.Mid",$A489+BJ$1),"")</f>
        <v>#N/A N/A</v>
      </c>
      <c r="BK489" s="34" t="str">
        <f ca="1">IF($A489&lt;&gt;"",_xll.BCurveInt(_xll.BCurveStrip("S23","Curvedate",$A489),"Df.Mid",$A489+BK$1),"")</f>
        <v>#N/A N/A</v>
      </c>
      <c r="BL489" s="34" t="str">
        <f ca="1">IF($A489&lt;&gt;"",_xll.BCurveInt(_xll.BCurveStrip("S23","Curvedate",$A489),"Df.Mid",$A489+BL$1),"")</f>
        <v>#N/A N/A</v>
      </c>
      <c r="BM489" s="34" t="str">
        <f ca="1">IF($A489&lt;&gt;"",_xll.BCurveInt(_xll.BCurveStrip("S23","Curvedate",$A489),"Df.Mid",$A489+BM$1),"")</f>
        <v>#N/A N/A</v>
      </c>
      <c r="BN489" s="34" t="str">
        <f ca="1">IF($A489&lt;&gt;"",_xll.BCurveInt(_xll.BCurveStrip("S23","Curvedate",$A489),"Df.Mid",$A489+BN$1),"")</f>
        <v>#N/A N/A</v>
      </c>
      <c r="BO489" s="34" t="str">
        <f ca="1">IF($A489&lt;&gt;"",_xll.BCurveInt(_xll.BCurveStrip("S23","Curvedate",$A489),"Df.Mid",$A489+BO$1),"")</f>
        <v>#N/A N/A</v>
      </c>
      <c r="BP489" s="34" t="str">
        <f ca="1">IF($A489&lt;&gt;"",_xll.BCurveInt(_xll.BCurveStrip("S23","Curvedate",$A489),"Df.Mid",$A489+BP$1),"")</f>
        <v>#N/A N/A</v>
      </c>
      <c r="BQ489" s="34" t="str">
        <f ca="1">IF($A489&lt;&gt;"",_xll.BCurveInt(_xll.BCurveStrip("S23","Curvedate",$A489),"Df.Mid",$A489+BQ$1),"")</f>
        <v>#N/A N/A</v>
      </c>
      <c r="BR489" s="34" t="str">
        <f ca="1">IF($A489&lt;&gt;"",_xll.BCurveInt(_xll.BCurveStrip("S23","Curvedate",$A489),"Df.Mid",$A489+BR$1),"")</f>
        <v>#N/A N/A</v>
      </c>
      <c r="BS489" s="34" t="str">
        <f ca="1">IF($A489&lt;&gt;"",_xll.BCurveInt(_xll.BCurveStrip("S23","Curvedate",$A489),"Df.Mid",$A489+BS$1),"")</f>
        <v>#N/A N/A</v>
      </c>
      <c r="BT489" s="34" t="str">
        <f ca="1">IF($A489&lt;&gt;"",_xll.BCurveInt(_xll.BCurveStrip("S23","Curvedate",$A489),"Df.Mid",$A489+BT$1),"")</f>
        <v>#N/A N/A</v>
      </c>
      <c r="BU489" s="34" t="str">
        <f ca="1">IF($A489&lt;&gt;"",_xll.BCurveInt(_xll.BCurveStrip("S23","Curvedate",$A489),"Df.Mid",$A489+BU$1),"")</f>
        <v>#N/A N/A</v>
      </c>
      <c r="BV489" s="34" t="str">
        <f ca="1">IF($A489&lt;&gt;"",_xll.BCurveInt(_xll.BCurveStrip("S23","Curvedate",$A489),"Df.Mid",$A489+BV$1),"")</f>
        <v>#N/A N/A</v>
      </c>
      <c r="BW489" s="34" t="str">
        <f ca="1">IF($A489&lt;&gt;"",_xll.BCurveInt(_xll.BCurveStrip("S23","Curvedate",$A489),"Df.Mid",$A489+BW$1),"")</f>
        <v>#N/A N/A</v>
      </c>
      <c r="BX489" s="34" t="str">
        <f ca="1">IF($A489&lt;&gt;"",_xll.BCurveInt(_xll.BCurveStrip("S23","Curvedate",$A489),"Df.Mid",$A489+BX$1),"")</f>
        <v>#N/A N/A</v>
      </c>
      <c r="BY489" s="34" t="str">
        <f ca="1">IF($A489&lt;&gt;"",_xll.BCurveInt(_xll.BCurveStrip("S23","Curvedate",$A489),"Df.Mid",$A489+BY$1),"")</f>
        <v>#N/A N/A</v>
      </c>
      <c r="BZ489" s="34" t="str">
        <f ca="1">IF($A489&lt;&gt;"",_xll.BCurveInt(_xll.BCurveStrip("S23","Curvedate",$A489),"Df.Mid",$A489+BZ$1),"")</f>
        <v>#N/A N/A</v>
      </c>
      <c r="CA489" s="34" t="str">
        <f ca="1">IF($A489&lt;&gt;"",_xll.BCurveInt(_xll.BCurveStrip("S23","Curvedate",$A489),"Df.Mid",$A489+CA$1),"")</f>
        <v>#N/A N/A</v>
      </c>
      <c r="CB489" s="34" t="str">
        <f ca="1">IF($A489&lt;&gt;"",_xll.BCurveInt(_xll.BCurveStrip("S23","Curvedate",$A489),"Df.Mid",$A489+CB$1),"")</f>
        <v>#N/A N/A</v>
      </c>
      <c r="CC489" s="34" t="str">
        <f ca="1">IF($A489&lt;&gt;"",_xll.BCurveInt(_xll.BCurveStrip("S23","Curvedate",$A489),"Df.Mid",$A489+CC$1),"")</f>
        <v>#N/A N/A</v>
      </c>
      <c r="CD489" s="34" t="str">
        <f ca="1">IF($A489&lt;&gt;"",_xll.BCurveInt(_xll.BCurveStrip("S23","Curvedate",$A489),"Df.Mid",$A489+CD$1),"")</f>
        <v>#N/A N/A</v>
      </c>
      <c r="CE489" s="34" t="str">
        <f ca="1">IF($A489&lt;&gt;"",_xll.BCurveInt(_xll.BCurveStrip("S23","Curvedate",$A489),"Df.Mid",$A489+CE$1),"")</f>
        <v>#N/A N/A</v>
      </c>
      <c r="CF489" s="34" t="str">
        <f ca="1">IF($A489&lt;&gt;"",_xll.BCurveInt(_xll.BCurveStrip("S23","Curvedate",$A489),"Df.Mid",$A489+CF$1),"")</f>
        <v>#N/A N/A</v>
      </c>
      <c r="CG489" s="34" t="str">
        <f ca="1">IF($A489&lt;&gt;"",_xll.BCurveInt(_xll.BCurveStrip("S23","Curvedate",$A489),"Df.Mid",$A489+CG$1),"")</f>
        <v>#N/A N/A</v>
      </c>
      <c r="CH489" s="34" t="str">
        <f ca="1">IF($A489&lt;&gt;"",_xll.BCurveInt(_xll.BCurveStrip("S23","Curvedate",$A489),"Df.Mid",$A489+CH$1),"")</f>
        <v>#N/A N/A</v>
      </c>
      <c r="CI489" s="34" t="str">
        <f ca="1">IF($A489&lt;&gt;"",_xll.BCurveInt(_xll.BCurveStrip("S23","Curvedate",$A489),"Df.Mid",$A489+CI$1),"")</f>
        <v>#N/A N/A</v>
      </c>
      <c r="CJ489" s="34" t="str">
        <f ca="1">IF($A489&lt;&gt;"",_xll.BCurveInt(_xll.BCurveStrip("S23","Curvedate",$A489),"Df.Mid",$A489+CJ$1),"")</f>
        <v>#N/A N/A</v>
      </c>
      <c r="CK489" s="34" t="str">
        <f ca="1">IF($A489&lt;&gt;"",_xll.BCurveInt(_xll.BCurveStrip("S23","Curvedate",$A489),"Df.Mid",$A489+CK$1),"")</f>
        <v>#N/A N/A</v>
      </c>
      <c r="CL489" s="34" t="str">
        <f ca="1">IF($A489&lt;&gt;"",_xll.BCurveInt(_xll.BCurveStrip("S23","Curvedate",$A489),"Df.Mid",$A489+CL$1),"")</f>
        <v>#N/A N/A</v>
      </c>
      <c r="CM489" s="34" t="str">
        <f ca="1">IF($A489&lt;&gt;"",_xll.BCurveInt(_xll.BCurveStrip("S23","Curvedate",$A489),"Df.Mid",$A489+CM$1),"")</f>
        <v>#N/A N/A</v>
      </c>
      <c r="CN489" s="34" t="str">
        <f ca="1">IF($A489&lt;&gt;"",_xll.BCurveInt(_xll.BCurveStrip("S23","Curvedate",$A489),"Df.Mid",$A489+CN$1),"")</f>
        <v>#N/A N/A</v>
      </c>
      <c r="CO489" s="34" t="str">
        <f ca="1">IF($A489&lt;&gt;"",_xll.BCurveInt(_xll.BCurveStrip("S23","Curvedate",$A489),"Df.Mid",$A489+CO$1),"")</f>
        <v>#N/A N/A</v>
      </c>
      <c r="CP489" s="34" t="str">
        <f ca="1">IF($A489&lt;&gt;"",_xll.BCurveInt(_xll.BCurveStrip("S23","Curvedate",$A489),"Df.Mid",$A489+CP$1),"")</f>
        <v>#N/A N/A</v>
      </c>
      <c r="CQ489" s="34" t="str">
        <f ca="1">IF($A489&lt;&gt;"",_xll.BCurveInt(_xll.BCurveStrip("S23","Curvedate",$A489),"Df.Mid",$A489+CQ$1),"")</f>
        <v>#N/A N/A</v>
      </c>
      <c r="CR489" s="34" t="str">
        <f ca="1">IF($A489&lt;&gt;"",_xll.BCurveInt(_xll.BCurveStrip("S23","Curvedate",$A489),"Df.Mid",$A489+CR$1),"")</f>
        <v>#N/A N/A</v>
      </c>
      <c r="CS489" s="34" t="str">
        <f ca="1">IF($A489&lt;&gt;"",_xll.BCurveInt(_xll.BCurveStrip("S23","Curvedate",$A489),"Df.Mid",$A489+CS$1),"")</f>
        <v>#N/A N/A</v>
      </c>
      <c r="CT489" s="34" t="str">
        <f ca="1">IF($A489&lt;&gt;"",_xll.BCurveInt(_xll.BCurveStrip("S23","Curvedate",$A489),"Df.Mid",$A489+CT$1),"")</f>
        <v>#N/A N/A</v>
      </c>
      <c r="CU489" s="34" t="str">
        <f ca="1">IF($A489&lt;&gt;"",_xll.BCurveInt(_xll.BCurveStrip("S23","Curvedate",$A489),"Df.Mid",$A489+CU$1),"")</f>
        <v>#N/A N/A</v>
      </c>
      <c r="CV489" s="34" t="str">
        <f ca="1">IF($A489&lt;&gt;"",_xll.BCurveInt(_xll.BCurveStrip("S23","Curvedate",$A489),"Df.Mid",$A489+CV$1),"")</f>
        <v>#N/A N/A</v>
      </c>
      <c r="CW489" s="34" t="str">
        <f ca="1">IF($A489&lt;&gt;"",_xll.BCurveInt(_xll.BCurveStrip("S23","Curvedate",$A489),"Df.Mid",$A489+CW$1),"")</f>
        <v>#N/A N/A</v>
      </c>
      <c r="CX489" s="34" t="str">
        <f ca="1">IF($A489&lt;&gt;"",_xll.BCurveInt(_xll.BCurveStrip("S23","Curvedate",$A489),"Df.Mid",$A489+CX$1),"")</f>
        <v>#N/A N/A</v>
      </c>
      <c r="CY489" s="34" t="str">
        <f ca="1">IF($A489&lt;&gt;"",_xll.BCurveInt(_xll.BCurveStrip("S23","Curvedate",$A489),"Df.Mid",$A489+CY$1),"")</f>
        <v>#N/A N/A</v>
      </c>
      <c r="CZ489" s="34" t="str">
        <f ca="1">IF($A489&lt;&gt;"",_xll.BCurveInt(_xll.BCurveStrip("S23","Curvedate",$A489),"Df.Mid",$A489+CZ$1),"")</f>
        <v>#N/A N/A</v>
      </c>
      <c r="DA489" s="34" t="str">
        <f ca="1">IF($A489&lt;&gt;"",_xll.BCurveInt(_xll.BCurveStrip("S23","Curvedate",$A489),"Df.Mid",$A489+DA$1),"")</f>
        <v>#N/A N/A</v>
      </c>
      <c r="DB489" s="34" t="str">
        <f ca="1">IF($A489&lt;&gt;"",_xll.BCurveInt(_xll.BCurveStrip("S23","Curvedate",$A489),"Df.Mid",$A489+DB$1),"")</f>
        <v>#N/A N/A</v>
      </c>
    </row>
    <row r="490" spans="1:106" x14ac:dyDescent="0.2">
      <c r="A490" s="13">
        <f t="shared" ca="1" si="7"/>
        <v>44956</v>
      </c>
      <c r="B490" s="34" t="str">
        <f ca="1">IF($A490&lt;&gt;"",_xll.BCurveInt(_xll.BCurveStrip("S23","Curvedate",$A490),"Df.Mid",$A490+B$1),"")</f>
        <v>#N/A N/A</v>
      </c>
      <c r="C490" s="34" t="str">
        <f ca="1">IF($A490&lt;&gt;"",_xll.BCurveInt(_xll.BCurveStrip("S23","Curvedate",$A490),"Df.Mid",$A490+C$1),"")</f>
        <v>#N/A N/A</v>
      </c>
      <c r="D490" s="34" t="str">
        <f ca="1">IF($A490&lt;&gt;"",_xll.BCurveInt(_xll.BCurveStrip("S23","Curvedate",$A490),"Df.Mid",$A490+D$1),"")</f>
        <v>#N/A N/A</v>
      </c>
      <c r="E490" s="34" t="str">
        <f ca="1">IF($A490&lt;&gt;"",_xll.BCurveInt(_xll.BCurveStrip("S23","Curvedate",$A490),"Df.Mid",$A490+E$1),"")</f>
        <v>#N/A N/A</v>
      </c>
      <c r="F490" s="34" t="str">
        <f ca="1">IF($A490&lt;&gt;"",_xll.BCurveInt(_xll.BCurveStrip("S23","Curvedate",$A490),"Df.Mid",$A490+F$1),"")</f>
        <v>#N/A N/A</v>
      </c>
      <c r="G490" s="34" t="str">
        <f ca="1">IF($A490&lt;&gt;"",_xll.BCurveInt(_xll.BCurveStrip("S23","Curvedate",$A490),"Df.Mid",$A490+G$1),"")</f>
        <v>#N/A N/A</v>
      </c>
      <c r="H490" s="34" t="str">
        <f ca="1">IF($A490&lt;&gt;"",_xll.BCurveInt(_xll.BCurveStrip("S23","Curvedate",$A490),"Df.Mid",$A490+H$1),"")</f>
        <v>#N/A N/A</v>
      </c>
      <c r="I490" s="34" t="str">
        <f ca="1">IF($A490&lt;&gt;"",_xll.BCurveInt(_xll.BCurveStrip("S23","Curvedate",$A490),"Df.Mid",$A490+I$1),"")</f>
        <v>#N/A N/A</v>
      </c>
      <c r="J490" s="34" t="str">
        <f ca="1">IF($A490&lt;&gt;"",_xll.BCurveInt(_xll.BCurveStrip("S23","Curvedate",$A490),"Df.Mid",$A490+J$1),"")</f>
        <v>#N/A N/A</v>
      </c>
      <c r="K490" s="34" t="str">
        <f ca="1">IF($A490&lt;&gt;"",_xll.BCurveInt(_xll.BCurveStrip("S23","Curvedate",$A490),"Df.Mid",$A490+K$1),"")</f>
        <v>#N/A N/A</v>
      </c>
      <c r="L490" s="34" t="str">
        <f ca="1">IF($A490&lt;&gt;"",_xll.BCurveInt(_xll.BCurveStrip("S23","Curvedate",$A490),"Df.Mid",$A490+L$1),"")</f>
        <v>#N/A N/A</v>
      </c>
      <c r="M490" s="34" t="str">
        <f ca="1">IF($A490&lt;&gt;"",_xll.BCurveInt(_xll.BCurveStrip("S23","Curvedate",$A490),"Df.Mid",$A490+M$1),"")</f>
        <v>#N/A N/A</v>
      </c>
      <c r="N490" s="34" t="str">
        <f ca="1">IF($A490&lt;&gt;"",_xll.BCurveInt(_xll.BCurveStrip("S23","Curvedate",$A490),"Df.Mid",$A490+N$1),"")</f>
        <v>#N/A N/A</v>
      </c>
      <c r="O490" s="34" t="str">
        <f ca="1">IF($A490&lt;&gt;"",_xll.BCurveInt(_xll.BCurveStrip("S23","Curvedate",$A490),"Df.Mid",$A490+O$1),"")</f>
        <v>#N/A N/A</v>
      </c>
      <c r="P490" s="34" t="str">
        <f ca="1">IF($A490&lt;&gt;"",_xll.BCurveInt(_xll.BCurveStrip("S23","Curvedate",$A490),"Df.Mid",$A490+P$1),"")</f>
        <v>#N/A N/A</v>
      </c>
      <c r="Q490" s="34" t="str">
        <f ca="1">IF($A490&lt;&gt;"",_xll.BCurveInt(_xll.BCurveStrip("S23","Curvedate",$A490),"Df.Mid",$A490+Q$1),"")</f>
        <v>#N/A N/A</v>
      </c>
      <c r="R490" s="34" t="str">
        <f ca="1">IF($A490&lt;&gt;"",_xll.BCurveInt(_xll.BCurveStrip("S23","Curvedate",$A490),"Df.Mid",$A490+R$1),"")</f>
        <v>#N/A N/A</v>
      </c>
      <c r="S490" s="34" t="str">
        <f ca="1">IF($A490&lt;&gt;"",_xll.BCurveInt(_xll.BCurveStrip("S23","Curvedate",$A490),"Df.Mid",$A490+S$1),"")</f>
        <v>#N/A N/A</v>
      </c>
      <c r="T490" s="34" t="str">
        <f ca="1">IF($A490&lt;&gt;"",_xll.BCurveInt(_xll.BCurveStrip("S23","Curvedate",$A490),"Df.Mid",$A490+T$1),"")</f>
        <v>#N/A N/A</v>
      </c>
      <c r="U490" s="34" t="str">
        <f ca="1">IF($A490&lt;&gt;"",_xll.BCurveInt(_xll.BCurveStrip("S23","Curvedate",$A490),"Df.Mid",$A490+U$1),"")</f>
        <v>#N/A N/A</v>
      </c>
      <c r="V490" s="34" t="str">
        <f ca="1">IF($A490&lt;&gt;"",_xll.BCurveInt(_xll.BCurveStrip("S23","Curvedate",$A490),"Df.Mid",$A490+V$1),"")</f>
        <v>#N/A N/A</v>
      </c>
      <c r="W490" s="34" t="str">
        <f ca="1">IF($A490&lt;&gt;"",_xll.BCurveInt(_xll.BCurveStrip("S23","Curvedate",$A490),"Df.Mid",$A490+W$1),"")</f>
        <v>#N/A N/A</v>
      </c>
      <c r="X490" s="34" t="str">
        <f ca="1">IF($A490&lt;&gt;"",_xll.BCurveInt(_xll.BCurveStrip("S23","Curvedate",$A490),"Df.Mid",$A490+X$1),"")</f>
        <v>#N/A N/A</v>
      </c>
      <c r="Y490" s="34" t="str">
        <f ca="1">IF($A490&lt;&gt;"",_xll.BCurveInt(_xll.BCurveStrip("S23","Curvedate",$A490),"Df.Mid",$A490+Y$1),"")</f>
        <v>#N/A N/A</v>
      </c>
      <c r="Z490" s="34" t="str">
        <f ca="1">IF($A490&lt;&gt;"",_xll.BCurveInt(_xll.BCurveStrip("S23","Curvedate",$A490),"Df.Mid",$A490+Z$1),"")</f>
        <v>#N/A N/A</v>
      </c>
      <c r="AA490" s="34" t="str">
        <f ca="1">IF($A490&lt;&gt;"",_xll.BCurveInt(_xll.BCurveStrip("S23","Curvedate",$A490),"Df.Mid",$A490+AA$1),"")</f>
        <v>#N/A N/A</v>
      </c>
      <c r="AB490" s="34" t="str">
        <f ca="1">IF($A490&lt;&gt;"",_xll.BCurveInt(_xll.BCurveStrip("S23","Curvedate",$A490),"Df.Mid",$A490+AB$1),"")</f>
        <v>#N/A N/A</v>
      </c>
      <c r="AC490" s="34" t="str">
        <f ca="1">IF($A490&lt;&gt;"",_xll.BCurveInt(_xll.BCurveStrip("S23","Curvedate",$A490),"Df.Mid",$A490+AC$1),"")</f>
        <v>#N/A N/A</v>
      </c>
      <c r="AD490" s="34" t="str">
        <f ca="1">IF($A490&lt;&gt;"",_xll.BCurveInt(_xll.BCurveStrip("S23","Curvedate",$A490),"Df.Mid",$A490+AD$1),"")</f>
        <v>#N/A N/A</v>
      </c>
      <c r="AE490" s="34" t="str">
        <f ca="1">IF($A490&lt;&gt;"",_xll.BCurveInt(_xll.BCurveStrip("S23","Curvedate",$A490),"Df.Mid",$A490+AE$1),"")</f>
        <v>#N/A N/A</v>
      </c>
      <c r="AF490" s="34" t="str">
        <f ca="1">IF($A490&lt;&gt;"",_xll.BCurveInt(_xll.BCurveStrip("S23","Curvedate",$A490),"Df.Mid",$A490+AF$1),"")</f>
        <v>#N/A N/A</v>
      </c>
      <c r="AG490" s="34" t="str">
        <f ca="1">IF($A490&lt;&gt;"",_xll.BCurveInt(_xll.BCurveStrip("S23","Curvedate",$A490),"Df.Mid",$A490+AG$1),"")</f>
        <v>#N/A N/A</v>
      </c>
      <c r="AH490" s="34" t="str">
        <f ca="1">IF($A490&lt;&gt;"",_xll.BCurveInt(_xll.BCurveStrip("S23","Curvedate",$A490),"Df.Mid",$A490+AH$1),"")</f>
        <v>#N/A N/A</v>
      </c>
      <c r="AI490" s="34" t="str">
        <f ca="1">IF($A490&lt;&gt;"",_xll.BCurveInt(_xll.BCurveStrip("S23","Curvedate",$A490),"Df.Mid",$A490+AI$1),"")</f>
        <v>#N/A N/A</v>
      </c>
      <c r="AJ490" s="34" t="str">
        <f ca="1">IF($A490&lt;&gt;"",_xll.BCurveInt(_xll.BCurveStrip("S23","Curvedate",$A490),"Df.Mid",$A490+AJ$1),"")</f>
        <v>#N/A N/A</v>
      </c>
      <c r="AK490" s="34" t="str">
        <f ca="1">IF($A490&lt;&gt;"",_xll.BCurveInt(_xll.BCurveStrip("S23","Curvedate",$A490),"Df.Mid",$A490+AK$1),"")</f>
        <v>#N/A N/A</v>
      </c>
      <c r="AL490" s="34" t="str">
        <f ca="1">IF($A490&lt;&gt;"",_xll.BCurveInt(_xll.BCurveStrip("S23","Curvedate",$A490),"Df.Mid",$A490+AL$1),"")</f>
        <v>#N/A N/A</v>
      </c>
      <c r="AM490" s="34" t="str">
        <f ca="1">IF($A490&lt;&gt;"",_xll.BCurveInt(_xll.BCurveStrip("S23","Curvedate",$A490),"Df.Mid",$A490+AM$1),"")</f>
        <v>#N/A N/A</v>
      </c>
      <c r="AN490" s="34" t="str">
        <f ca="1">IF($A490&lt;&gt;"",_xll.BCurveInt(_xll.BCurveStrip("S23","Curvedate",$A490),"Df.Mid",$A490+AN$1),"")</f>
        <v>#N/A N/A</v>
      </c>
      <c r="AO490" s="34" t="str">
        <f ca="1">IF($A490&lt;&gt;"",_xll.BCurveInt(_xll.BCurveStrip("S23","Curvedate",$A490),"Df.Mid",$A490+AO$1),"")</f>
        <v>#N/A N/A</v>
      </c>
      <c r="AP490" s="34" t="str">
        <f ca="1">IF($A490&lt;&gt;"",_xll.BCurveInt(_xll.BCurveStrip("S23","Curvedate",$A490),"Df.Mid",$A490+AP$1),"")</f>
        <v>#N/A N/A</v>
      </c>
      <c r="AQ490" s="34" t="str">
        <f ca="1">IF($A490&lt;&gt;"",_xll.BCurveInt(_xll.BCurveStrip("S23","Curvedate",$A490),"Df.Mid",$A490+AQ$1),"")</f>
        <v>#N/A N/A</v>
      </c>
      <c r="AR490" s="34" t="str">
        <f ca="1">IF($A490&lt;&gt;"",_xll.BCurveInt(_xll.BCurveStrip("S23","Curvedate",$A490),"Df.Mid",$A490+AR$1),"")</f>
        <v>#N/A N/A</v>
      </c>
      <c r="AS490" s="34" t="str">
        <f ca="1">IF($A490&lt;&gt;"",_xll.BCurveInt(_xll.BCurveStrip("S23","Curvedate",$A490),"Df.Mid",$A490+AS$1),"")</f>
        <v>#N/A N/A</v>
      </c>
      <c r="AT490" s="34" t="str">
        <f ca="1">IF($A490&lt;&gt;"",_xll.BCurveInt(_xll.BCurveStrip("S23","Curvedate",$A490),"Df.Mid",$A490+AT$1),"")</f>
        <v>#N/A N/A</v>
      </c>
      <c r="AU490" s="34" t="str">
        <f ca="1">IF($A490&lt;&gt;"",_xll.BCurveInt(_xll.BCurveStrip("S23","Curvedate",$A490),"Df.Mid",$A490+AU$1),"")</f>
        <v>#N/A N/A</v>
      </c>
      <c r="AV490" s="34" t="str">
        <f ca="1">IF($A490&lt;&gt;"",_xll.BCurveInt(_xll.BCurveStrip("S23","Curvedate",$A490),"Df.Mid",$A490+AV$1),"")</f>
        <v>#N/A N/A</v>
      </c>
      <c r="AW490" s="34" t="str">
        <f ca="1">IF($A490&lt;&gt;"",_xll.BCurveInt(_xll.BCurveStrip("S23","Curvedate",$A490),"Df.Mid",$A490+AW$1),"")</f>
        <v>#N/A N/A</v>
      </c>
      <c r="AX490" s="34" t="str">
        <f ca="1">IF($A490&lt;&gt;"",_xll.BCurveInt(_xll.BCurveStrip("S23","Curvedate",$A490),"Df.Mid",$A490+AX$1),"")</f>
        <v>#N/A N/A</v>
      </c>
      <c r="AY490" s="34" t="str">
        <f ca="1">IF($A490&lt;&gt;"",_xll.BCurveInt(_xll.BCurveStrip("S23","Curvedate",$A490),"Df.Mid",$A490+AY$1),"")</f>
        <v>#N/A N/A</v>
      </c>
      <c r="AZ490" s="34" t="str">
        <f ca="1">IF($A490&lt;&gt;"",_xll.BCurveInt(_xll.BCurveStrip("S23","Curvedate",$A490),"Df.Mid",$A490+AZ$1),"")</f>
        <v>#N/A N/A</v>
      </c>
      <c r="BA490" s="34" t="str">
        <f ca="1">IF($A490&lt;&gt;"",_xll.BCurveInt(_xll.BCurveStrip("S23","Curvedate",$A490),"Df.Mid",$A490+BA$1),"")</f>
        <v>#N/A N/A</v>
      </c>
      <c r="BB490" s="34" t="str">
        <f ca="1">IF($A490&lt;&gt;"",_xll.BCurveInt(_xll.BCurveStrip("S23","Curvedate",$A490),"Df.Mid",$A490+BB$1),"")</f>
        <v>#N/A N/A</v>
      </c>
      <c r="BC490" s="34" t="str">
        <f ca="1">IF($A490&lt;&gt;"",_xll.BCurveInt(_xll.BCurveStrip("S23","Curvedate",$A490),"Df.Mid",$A490+BC$1),"")</f>
        <v>#N/A N/A</v>
      </c>
      <c r="BD490" s="34" t="str">
        <f ca="1">IF($A490&lt;&gt;"",_xll.BCurveInt(_xll.BCurveStrip("S23","Curvedate",$A490),"Df.Mid",$A490+BD$1),"")</f>
        <v>#N/A N/A</v>
      </c>
      <c r="BE490" s="34" t="str">
        <f ca="1">IF($A490&lt;&gt;"",_xll.BCurveInt(_xll.BCurveStrip("S23","Curvedate",$A490),"Df.Mid",$A490+BE$1),"")</f>
        <v>#N/A N/A</v>
      </c>
      <c r="BF490" s="34" t="str">
        <f ca="1">IF($A490&lt;&gt;"",_xll.BCurveInt(_xll.BCurveStrip("S23","Curvedate",$A490),"Df.Mid",$A490+BF$1),"")</f>
        <v>#N/A N/A</v>
      </c>
      <c r="BG490" s="34" t="str">
        <f ca="1">IF($A490&lt;&gt;"",_xll.BCurveInt(_xll.BCurveStrip("S23","Curvedate",$A490),"Df.Mid",$A490+BG$1),"")</f>
        <v>#N/A N/A</v>
      </c>
      <c r="BH490" s="34" t="str">
        <f ca="1">IF($A490&lt;&gt;"",_xll.BCurveInt(_xll.BCurveStrip("S23","Curvedate",$A490),"Df.Mid",$A490+BH$1),"")</f>
        <v>#N/A N/A</v>
      </c>
      <c r="BI490" s="34" t="str">
        <f ca="1">IF($A490&lt;&gt;"",_xll.BCurveInt(_xll.BCurveStrip("S23","Curvedate",$A490),"Df.Mid",$A490+BI$1),"")</f>
        <v>#N/A N/A</v>
      </c>
      <c r="BJ490" s="34" t="str">
        <f ca="1">IF($A490&lt;&gt;"",_xll.BCurveInt(_xll.BCurveStrip("S23","Curvedate",$A490),"Df.Mid",$A490+BJ$1),"")</f>
        <v>#N/A N/A</v>
      </c>
      <c r="BK490" s="34" t="str">
        <f ca="1">IF($A490&lt;&gt;"",_xll.BCurveInt(_xll.BCurveStrip("S23","Curvedate",$A490),"Df.Mid",$A490+BK$1),"")</f>
        <v>#N/A N/A</v>
      </c>
      <c r="BL490" s="34" t="str">
        <f ca="1">IF($A490&lt;&gt;"",_xll.BCurveInt(_xll.BCurveStrip("S23","Curvedate",$A490),"Df.Mid",$A490+BL$1),"")</f>
        <v>#N/A N/A</v>
      </c>
      <c r="BM490" s="34" t="str">
        <f ca="1">IF($A490&lt;&gt;"",_xll.BCurveInt(_xll.BCurveStrip("S23","Curvedate",$A490),"Df.Mid",$A490+BM$1),"")</f>
        <v>#N/A N/A</v>
      </c>
      <c r="BN490" s="34" t="str">
        <f ca="1">IF($A490&lt;&gt;"",_xll.BCurveInt(_xll.BCurveStrip("S23","Curvedate",$A490),"Df.Mid",$A490+BN$1),"")</f>
        <v>#N/A N/A</v>
      </c>
      <c r="BO490" s="34" t="str">
        <f ca="1">IF($A490&lt;&gt;"",_xll.BCurveInt(_xll.BCurveStrip("S23","Curvedate",$A490),"Df.Mid",$A490+BO$1),"")</f>
        <v>#N/A N/A</v>
      </c>
      <c r="BP490" s="34" t="str">
        <f ca="1">IF($A490&lt;&gt;"",_xll.BCurveInt(_xll.BCurveStrip("S23","Curvedate",$A490),"Df.Mid",$A490+BP$1),"")</f>
        <v>#N/A N/A</v>
      </c>
      <c r="BQ490" s="34" t="str">
        <f ca="1">IF($A490&lt;&gt;"",_xll.BCurveInt(_xll.BCurveStrip("S23","Curvedate",$A490),"Df.Mid",$A490+BQ$1),"")</f>
        <v>#N/A N/A</v>
      </c>
      <c r="BR490" s="34" t="str">
        <f ca="1">IF($A490&lt;&gt;"",_xll.BCurveInt(_xll.BCurveStrip("S23","Curvedate",$A490),"Df.Mid",$A490+BR$1),"")</f>
        <v>#N/A N/A</v>
      </c>
      <c r="BS490" s="34" t="str">
        <f ca="1">IF($A490&lt;&gt;"",_xll.BCurveInt(_xll.BCurveStrip("S23","Curvedate",$A490),"Df.Mid",$A490+BS$1),"")</f>
        <v>#N/A N/A</v>
      </c>
      <c r="BT490" s="34" t="str">
        <f ca="1">IF($A490&lt;&gt;"",_xll.BCurveInt(_xll.BCurveStrip("S23","Curvedate",$A490),"Df.Mid",$A490+BT$1),"")</f>
        <v>#N/A N/A</v>
      </c>
      <c r="BU490" s="34" t="str">
        <f ca="1">IF($A490&lt;&gt;"",_xll.BCurveInt(_xll.BCurveStrip("S23","Curvedate",$A490),"Df.Mid",$A490+BU$1),"")</f>
        <v>#N/A N/A</v>
      </c>
      <c r="BV490" s="34" t="str">
        <f ca="1">IF($A490&lt;&gt;"",_xll.BCurveInt(_xll.BCurveStrip("S23","Curvedate",$A490),"Df.Mid",$A490+BV$1),"")</f>
        <v>#N/A N/A</v>
      </c>
      <c r="BW490" s="34" t="str">
        <f ca="1">IF($A490&lt;&gt;"",_xll.BCurveInt(_xll.BCurveStrip("S23","Curvedate",$A490),"Df.Mid",$A490+BW$1),"")</f>
        <v>#N/A N/A</v>
      </c>
      <c r="BX490" s="34" t="str">
        <f ca="1">IF($A490&lt;&gt;"",_xll.BCurveInt(_xll.BCurveStrip("S23","Curvedate",$A490),"Df.Mid",$A490+BX$1),"")</f>
        <v>#N/A N/A</v>
      </c>
      <c r="BY490" s="34" t="str">
        <f ca="1">IF($A490&lt;&gt;"",_xll.BCurveInt(_xll.BCurveStrip("S23","Curvedate",$A490),"Df.Mid",$A490+BY$1),"")</f>
        <v>#N/A N/A</v>
      </c>
      <c r="BZ490" s="34" t="str">
        <f ca="1">IF($A490&lt;&gt;"",_xll.BCurveInt(_xll.BCurveStrip("S23","Curvedate",$A490),"Df.Mid",$A490+BZ$1),"")</f>
        <v>#N/A N/A</v>
      </c>
      <c r="CA490" s="34" t="str">
        <f ca="1">IF($A490&lt;&gt;"",_xll.BCurveInt(_xll.BCurveStrip("S23","Curvedate",$A490),"Df.Mid",$A490+CA$1),"")</f>
        <v>#N/A N/A</v>
      </c>
      <c r="CB490" s="34" t="str">
        <f ca="1">IF($A490&lt;&gt;"",_xll.BCurveInt(_xll.BCurveStrip("S23","Curvedate",$A490),"Df.Mid",$A490+CB$1),"")</f>
        <v>#N/A N/A</v>
      </c>
      <c r="CC490" s="34" t="str">
        <f ca="1">IF($A490&lt;&gt;"",_xll.BCurveInt(_xll.BCurveStrip("S23","Curvedate",$A490),"Df.Mid",$A490+CC$1),"")</f>
        <v>#N/A N/A</v>
      </c>
      <c r="CD490" s="34" t="str">
        <f ca="1">IF($A490&lt;&gt;"",_xll.BCurveInt(_xll.BCurveStrip("S23","Curvedate",$A490),"Df.Mid",$A490+CD$1),"")</f>
        <v>#N/A N/A</v>
      </c>
      <c r="CE490" s="34" t="str">
        <f ca="1">IF($A490&lt;&gt;"",_xll.BCurveInt(_xll.BCurveStrip("S23","Curvedate",$A490),"Df.Mid",$A490+CE$1),"")</f>
        <v>#N/A N/A</v>
      </c>
      <c r="CF490" s="34" t="str">
        <f ca="1">IF($A490&lt;&gt;"",_xll.BCurveInt(_xll.BCurveStrip("S23","Curvedate",$A490),"Df.Mid",$A490+CF$1),"")</f>
        <v>#N/A N/A</v>
      </c>
      <c r="CG490" s="34" t="str">
        <f ca="1">IF($A490&lt;&gt;"",_xll.BCurveInt(_xll.BCurveStrip("S23","Curvedate",$A490),"Df.Mid",$A490+CG$1),"")</f>
        <v>#N/A N/A</v>
      </c>
      <c r="CH490" s="34" t="str">
        <f ca="1">IF($A490&lt;&gt;"",_xll.BCurveInt(_xll.BCurveStrip("S23","Curvedate",$A490),"Df.Mid",$A490+CH$1),"")</f>
        <v>#N/A N/A</v>
      </c>
      <c r="CI490" s="34" t="str">
        <f ca="1">IF($A490&lt;&gt;"",_xll.BCurveInt(_xll.BCurveStrip("S23","Curvedate",$A490),"Df.Mid",$A490+CI$1),"")</f>
        <v>#N/A N/A</v>
      </c>
      <c r="CJ490" s="34" t="str">
        <f ca="1">IF($A490&lt;&gt;"",_xll.BCurveInt(_xll.BCurveStrip("S23","Curvedate",$A490),"Df.Mid",$A490+CJ$1),"")</f>
        <v>#N/A N/A</v>
      </c>
      <c r="CK490" s="34" t="str">
        <f ca="1">IF($A490&lt;&gt;"",_xll.BCurveInt(_xll.BCurveStrip("S23","Curvedate",$A490),"Df.Mid",$A490+CK$1),"")</f>
        <v>#N/A N/A</v>
      </c>
      <c r="CL490" s="34" t="str">
        <f ca="1">IF($A490&lt;&gt;"",_xll.BCurveInt(_xll.BCurveStrip("S23","Curvedate",$A490),"Df.Mid",$A490+CL$1),"")</f>
        <v>#N/A N/A</v>
      </c>
      <c r="CM490" s="34" t="str">
        <f ca="1">IF($A490&lt;&gt;"",_xll.BCurveInt(_xll.BCurveStrip("S23","Curvedate",$A490),"Df.Mid",$A490+CM$1),"")</f>
        <v>#N/A N/A</v>
      </c>
      <c r="CN490" s="34" t="str">
        <f ca="1">IF($A490&lt;&gt;"",_xll.BCurveInt(_xll.BCurveStrip("S23","Curvedate",$A490),"Df.Mid",$A490+CN$1),"")</f>
        <v>#N/A N/A</v>
      </c>
      <c r="CO490" s="34" t="str">
        <f ca="1">IF($A490&lt;&gt;"",_xll.BCurveInt(_xll.BCurveStrip("S23","Curvedate",$A490),"Df.Mid",$A490+CO$1),"")</f>
        <v>#N/A N/A</v>
      </c>
      <c r="CP490" s="34" t="str">
        <f ca="1">IF($A490&lt;&gt;"",_xll.BCurveInt(_xll.BCurveStrip("S23","Curvedate",$A490),"Df.Mid",$A490+CP$1),"")</f>
        <v>#N/A N/A</v>
      </c>
      <c r="CQ490" s="34" t="str">
        <f ca="1">IF($A490&lt;&gt;"",_xll.BCurveInt(_xll.BCurveStrip("S23","Curvedate",$A490),"Df.Mid",$A490+CQ$1),"")</f>
        <v>#N/A N/A</v>
      </c>
      <c r="CR490" s="34" t="str">
        <f ca="1">IF($A490&lt;&gt;"",_xll.BCurveInt(_xll.BCurveStrip("S23","Curvedate",$A490),"Df.Mid",$A490+CR$1),"")</f>
        <v>#N/A N/A</v>
      </c>
      <c r="CS490" s="34" t="str">
        <f ca="1">IF($A490&lt;&gt;"",_xll.BCurveInt(_xll.BCurveStrip("S23","Curvedate",$A490),"Df.Mid",$A490+CS$1),"")</f>
        <v>#N/A N/A</v>
      </c>
      <c r="CT490" s="34" t="str">
        <f ca="1">IF($A490&lt;&gt;"",_xll.BCurveInt(_xll.BCurveStrip("S23","Curvedate",$A490),"Df.Mid",$A490+CT$1),"")</f>
        <v>#N/A N/A</v>
      </c>
      <c r="CU490" s="34" t="str">
        <f ca="1">IF($A490&lt;&gt;"",_xll.BCurveInt(_xll.BCurveStrip("S23","Curvedate",$A490),"Df.Mid",$A490+CU$1),"")</f>
        <v>#N/A N/A</v>
      </c>
      <c r="CV490" s="34" t="str">
        <f ca="1">IF($A490&lt;&gt;"",_xll.BCurveInt(_xll.BCurveStrip("S23","Curvedate",$A490),"Df.Mid",$A490+CV$1),"")</f>
        <v>#N/A N/A</v>
      </c>
      <c r="CW490" s="34" t="str">
        <f ca="1">IF($A490&lt;&gt;"",_xll.BCurveInt(_xll.BCurveStrip("S23","Curvedate",$A490),"Df.Mid",$A490+CW$1),"")</f>
        <v>#N/A N/A</v>
      </c>
      <c r="CX490" s="34" t="str">
        <f ca="1">IF($A490&lt;&gt;"",_xll.BCurveInt(_xll.BCurveStrip("S23","Curvedate",$A490),"Df.Mid",$A490+CX$1),"")</f>
        <v>#N/A N/A</v>
      </c>
      <c r="CY490" s="34" t="str">
        <f ca="1">IF($A490&lt;&gt;"",_xll.BCurveInt(_xll.BCurveStrip("S23","Curvedate",$A490),"Df.Mid",$A490+CY$1),"")</f>
        <v>#N/A N/A</v>
      </c>
      <c r="CZ490" s="34" t="str">
        <f ca="1">IF($A490&lt;&gt;"",_xll.BCurveInt(_xll.BCurveStrip("S23","Curvedate",$A490),"Df.Mid",$A490+CZ$1),"")</f>
        <v>#N/A N/A</v>
      </c>
      <c r="DA490" s="34" t="str">
        <f ca="1">IF($A490&lt;&gt;"",_xll.BCurveInt(_xll.BCurveStrip("S23","Curvedate",$A490),"Df.Mid",$A490+DA$1),"")</f>
        <v>#N/A N/A</v>
      </c>
      <c r="DB490" s="34" t="str">
        <f ca="1">IF($A490&lt;&gt;"",_xll.BCurveInt(_xll.BCurveStrip("S23","Curvedate",$A490),"Df.Mid",$A490+DB$1),"")</f>
        <v>#N/A N/A</v>
      </c>
    </row>
    <row r="491" spans="1:106" x14ac:dyDescent="0.2">
      <c r="A491" s="13">
        <f t="shared" ca="1" si="7"/>
        <v>44957</v>
      </c>
      <c r="B491" s="34" t="str">
        <f ca="1">IF($A491&lt;&gt;"",_xll.BCurveInt(_xll.BCurveStrip("S23","Curvedate",$A491),"Df.Mid",$A491+B$1),"")</f>
        <v>#N/A N/A</v>
      </c>
      <c r="C491" s="34" t="str">
        <f ca="1">IF($A491&lt;&gt;"",_xll.BCurveInt(_xll.BCurveStrip("S23","Curvedate",$A491),"Df.Mid",$A491+C$1),"")</f>
        <v>#N/A N/A</v>
      </c>
      <c r="D491" s="34" t="str">
        <f ca="1">IF($A491&lt;&gt;"",_xll.BCurveInt(_xll.BCurveStrip("S23","Curvedate",$A491),"Df.Mid",$A491+D$1),"")</f>
        <v>#N/A N/A</v>
      </c>
      <c r="E491" s="34" t="str">
        <f ca="1">IF($A491&lt;&gt;"",_xll.BCurveInt(_xll.BCurveStrip("S23","Curvedate",$A491),"Df.Mid",$A491+E$1),"")</f>
        <v>#N/A N/A</v>
      </c>
      <c r="F491" s="34" t="str">
        <f ca="1">IF($A491&lt;&gt;"",_xll.BCurveInt(_xll.BCurveStrip("S23","Curvedate",$A491),"Df.Mid",$A491+F$1),"")</f>
        <v>#N/A N/A</v>
      </c>
      <c r="G491" s="34" t="str">
        <f ca="1">IF($A491&lt;&gt;"",_xll.BCurveInt(_xll.BCurveStrip("S23","Curvedate",$A491),"Df.Mid",$A491+G$1),"")</f>
        <v>#N/A N/A</v>
      </c>
      <c r="H491" s="34" t="str">
        <f ca="1">IF($A491&lt;&gt;"",_xll.BCurveInt(_xll.BCurveStrip("S23","Curvedate",$A491),"Df.Mid",$A491+H$1),"")</f>
        <v>#N/A N/A</v>
      </c>
      <c r="I491" s="34" t="str">
        <f ca="1">IF($A491&lt;&gt;"",_xll.BCurveInt(_xll.BCurveStrip("S23","Curvedate",$A491),"Df.Mid",$A491+I$1),"")</f>
        <v>#N/A N/A</v>
      </c>
      <c r="J491" s="34" t="str">
        <f ca="1">IF($A491&lt;&gt;"",_xll.BCurveInt(_xll.BCurveStrip("S23","Curvedate",$A491),"Df.Mid",$A491+J$1),"")</f>
        <v>#N/A N/A</v>
      </c>
      <c r="K491" s="34" t="str">
        <f ca="1">IF($A491&lt;&gt;"",_xll.BCurveInt(_xll.BCurveStrip("S23","Curvedate",$A491),"Df.Mid",$A491+K$1),"")</f>
        <v>#N/A N/A</v>
      </c>
      <c r="L491" s="34" t="str">
        <f ca="1">IF($A491&lt;&gt;"",_xll.BCurveInt(_xll.BCurveStrip("S23","Curvedate",$A491),"Df.Mid",$A491+L$1),"")</f>
        <v>#N/A N/A</v>
      </c>
      <c r="M491" s="34" t="str">
        <f ca="1">IF($A491&lt;&gt;"",_xll.BCurveInt(_xll.BCurveStrip("S23","Curvedate",$A491),"Df.Mid",$A491+M$1),"")</f>
        <v>#N/A N/A</v>
      </c>
      <c r="N491" s="34" t="str">
        <f ca="1">IF($A491&lt;&gt;"",_xll.BCurveInt(_xll.BCurveStrip("S23","Curvedate",$A491),"Df.Mid",$A491+N$1),"")</f>
        <v>#N/A N/A</v>
      </c>
      <c r="O491" s="34" t="str">
        <f ca="1">IF($A491&lt;&gt;"",_xll.BCurveInt(_xll.BCurveStrip("S23","Curvedate",$A491),"Df.Mid",$A491+O$1),"")</f>
        <v>#N/A N/A</v>
      </c>
      <c r="P491" s="34" t="str">
        <f ca="1">IF($A491&lt;&gt;"",_xll.BCurveInt(_xll.BCurveStrip("S23","Curvedate",$A491),"Df.Mid",$A491+P$1),"")</f>
        <v>#N/A N/A</v>
      </c>
      <c r="Q491" s="34" t="str">
        <f ca="1">IF($A491&lt;&gt;"",_xll.BCurveInt(_xll.BCurveStrip("S23","Curvedate",$A491),"Df.Mid",$A491+Q$1),"")</f>
        <v>#N/A N/A</v>
      </c>
      <c r="R491" s="34" t="str">
        <f ca="1">IF($A491&lt;&gt;"",_xll.BCurveInt(_xll.BCurveStrip("S23","Curvedate",$A491),"Df.Mid",$A491+R$1),"")</f>
        <v>#N/A N/A</v>
      </c>
      <c r="S491" s="34" t="str">
        <f ca="1">IF($A491&lt;&gt;"",_xll.BCurveInt(_xll.BCurveStrip("S23","Curvedate",$A491),"Df.Mid",$A491+S$1),"")</f>
        <v>#N/A N/A</v>
      </c>
      <c r="T491" s="34" t="str">
        <f ca="1">IF($A491&lt;&gt;"",_xll.BCurveInt(_xll.BCurveStrip("S23","Curvedate",$A491),"Df.Mid",$A491+T$1),"")</f>
        <v>#N/A N/A</v>
      </c>
      <c r="U491" s="34" t="str">
        <f ca="1">IF($A491&lt;&gt;"",_xll.BCurveInt(_xll.BCurveStrip("S23","Curvedate",$A491),"Df.Mid",$A491+U$1),"")</f>
        <v>#N/A N/A</v>
      </c>
      <c r="V491" s="34" t="str">
        <f ca="1">IF($A491&lt;&gt;"",_xll.BCurveInt(_xll.BCurveStrip("S23","Curvedate",$A491),"Df.Mid",$A491+V$1),"")</f>
        <v>#N/A N/A</v>
      </c>
      <c r="W491" s="34" t="str">
        <f ca="1">IF($A491&lt;&gt;"",_xll.BCurveInt(_xll.BCurveStrip("S23","Curvedate",$A491),"Df.Mid",$A491+W$1),"")</f>
        <v>#N/A N/A</v>
      </c>
      <c r="X491" s="34" t="str">
        <f ca="1">IF($A491&lt;&gt;"",_xll.BCurveInt(_xll.BCurveStrip("S23","Curvedate",$A491),"Df.Mid",$A491+X$1),"")</f>
        <v>#N/A N/A</v>
      </c>
      <c r="Y491" s="34" t="str">
        <f ca="1">IF($A491&lt;&gt;"",_xll.BCurveInt(_xll.BCurveStrip("S23","Curvedate",$A491),"Df.Mid",$A491+Y$1),"")</f>
        <v>#N/A N/A</v>
      </c>
      <c r="Z491" s="34" t="str">
        <f ca="1">IF($A491&lt;&gt;"",_xll.BCurveInt(_xll.BCurveStrip("S23","Curvedate",$A491),"Df.Mid",$A491+Z$1),"")</f>
        <v>#N/A N/A</v>
      </c>
      <c r="AA491" s="34" t="str">
        <f ca="1">IF($A491&lt;&gt;"",_xll.BCurveInt(_xll.BCurveStrip("S23","Curvedate",$A491),"Df.Mid",$A491+AA$1),"")</f>
        <v>#N/A N/A</v>
      </c>
      <c r="AB491" s="34" t="str">
        <f ca="1">IF($A491&lt;&gt;"",_xll.BCurveInt(_xll.BCurveStrip("S23","Curvedate",$A491),"Df.Mid",$A491+AB$1),"")</f>
        <v>#N/A N/A</v>
      </c>
      <c r="AC491" s="34" t="str">
        <f ca="1">IF($A491&lt;&gt;"",_xll.BCurveInt(_xll.BCurveStrip("S23","Curvedate",$A491),"Df.Mid",$A491+AC$1),"")</f>
        <v>#N/A N/A</v>
      </c>
      <c r="AD491" s="34" t="str">
        <f ca="1">IF($A491&lt;&gt;"",_xll.BCurveInt(_xll.BCurveStrip("S23","Curvedate",$A491),"Df.Mid",$A491+AD$1),"")</f>
        <v>#N/A N/A</v>
      </c>
      <c r="AE491" s="34" t="str">
        <f ca="1">IF($A491&lt;&gt;"",_xll.BCurveInt(_xll.BCurveStrip("S23","Curvedate",$A491),"Df.Mid",$A491+AE$1),"")</f>
        <v>#N/A N/A</v>
      </c>
      <c r="AF491" s="34" t="str">
        <f ca="1">IF($A491&lt;&gt;"",_xll.BCurveInt(_xll.BCurveStrip("S23","Curvedate",$A491),"Df.Mid",$A491+AF$1),"")</f>
        <v>#N/A N/A</v>
      </c>
      <c r="AG491" s="34" t="str">
        <f ca="1">IF($A491&lt;&gt;"",_xll.BCurveInt(_xll.BCurveStrip("S23","Curvedate",$A491),"Df.Mid",$A491+AG$1),"")</f>
        <v>#N/A N/A</v>
      </c>
      <c r="AH491" s="34" t="str">
        <f ca="1">IF($A491&lt;&gt;"",_xll.BCurveInt(_xll.BCurveStrip("S23","Curvedate",$A491),"Df.Mid",$A491+AH$1),"")</f>
        <v>#N/A N/A</v>
      </c>
      <c r="AI491" s="34" t="str">
        <f ca="1">IF($A491&lt;&gt;"",_xll.BCurveInt(_xll.BCurveStrip("S23","Curvedate",$A491),"Df.Mid",$A491+AI$1),"")</f>
        <v>#N/A N/A</v>
      </c>
      <c r="AJ491" s="34" t="str">
        <f ca="1">IF($A491&lt;&gt;"",_xll.BCurveInt(_xll.BCurveStrip("S23","Curvedate",$A491),"Df.Mid",$A491+AJ$1),"")</f>
        <v>#N/A N/A</v>
      </c>
      <c r="AK491" s="34" t="str">
        <f ca="1">IF($A491&lt;&gt;"",_xll.BCurveInt(_xll.BCurveStrip("S23","Curvedate",$A491),"Df.Mid",$A491+AK$1),"")</f>
        <v>#N/A N/A</v>
      </c>
      <c r="AL491" s="34" t="str">
        <f ca="1">IF($A491&lt;&gt;"",_xll.BCurveInt(_xll.BCurveStrip("S23","Curvedate",$A491),"Df.Mid",$A491+AL$1),"")</f>
        <v>#N/A N/A</v>
      </c>
      <c r="AM491" s="34" t="str">
        <f ca="1">IF($A491&lt;&gt;"",_xll.BCurveInt(_xll.BCurveStrip("S23","Curvedate",$A491),"Df.Mid",$A491+AM$1),"")</f>
        <v>#N/A N/A</v>
      </c>
      <c r="AN491" s="34" t="str">
        <f ca="1">IF($A491&lt;&gt;"",_xll.BCurveInt(_xll.BCurveStrip("S23","Curvedate",$A491),"Df.Mid",$A491+AN$1),"")</f>
        <v>#N/A N/A</v>
      </c>
      <c r="AO491" s="34" t="str">
        <f ca="1">IF($A491&lt;&gt;"",_xll.BCurveInt(_xll.BCurveStrip("S23","Curvedate",$A491),"Df.Mid",$A491+AO$1),"")</f>
        <v>#N/A N/A</v>
      </c>
      <c r="AP491" s="34" t="str">
        <f ca="1">IF($A491&lt;&gt;"",_xll.BCurveInt(_xll.BCurveStrip("S23","Curvedate",$A491),"Df.Mid",$A491+AP$1),"")</f>
        <v>#N/A N/A</v>
      </c>
      <c r="AQ491" s="34" t="str">
        <f ca="1">IF($A491&lt;&gt;"",_xll.BCurveInt(_xll.BCurveStrip("S23","Curvedate",$A491),"Df.Mid",$A491+AQ$1),"")</f>
        <v>#N/A N/A</v>
      </c>
      <c r="AR491" s="34" t="str">
        <f ca="1">IF($A491&lt;&gt;"",_xll.BCurveInt(_xll.BCurveStrip("S23","Curvedate",$A491),"Df.Mid",$A491+AR$1),"")</f>
        <v>#N/A N/A</v>
      </c>
      <c r="AS491" s="34" t="str">
        <f ca="1">IF($A491&lt;&gt;"",_xll.BCurveInt(_xll.BCurveStrip("S23","Curvedate",$A491),"Df.Mid",$A491+AS$1),"")</f>
        <v>#N/A N/A</v>
      </c>
      <c r="AT491" s="34" t="str">
        <f ca="1">IF($A491&lt;&gt;"",_xll.BCurveInt(_xll.BCurveStrip("S23","Curvedate",$A491),"Df.Mid",$A491+AT$1),"")</f>
        <v>#N/A N/A</v>
      </c>
      <c r="AU491" s="34" t="str">
        <f ca="1">IF($A491&lt;&gt;"",_xll.BCurveInt(_xll.BCurveStrip("S23","Curvedate",$A491),"Df.Mid",$A491+AU$1),"")</f>
        <v>#N/A N/A</v>
      </c>
      <c r="AV491" s="34" t="str">
        <f ca="1">IF($A491&lt;&gt;"",_xll.BCurveInt(_xll.BCurveStrip("S23","Curvedate",$A491),"Df.Mid",$A491+AV$1),"")</f>
        <v>#N/A N/A</v>
      </c>
      <c r="AW491" s="34" t="str">
        <f ca="1">IF($A491&lt;&gt;"",_xll.BCurveInt(_xll.BCurveStrip("S23","Curvedate",$A491),"Df.Mid",$A491+AW$1),"")</f>
        <v>#N/A N/A</v>
      </c>
      <c r="AX491" s="34" t="str">
        <f ca="1">IF($A491&lt;&gt;"",_xll.BCurveInt(_xll.BCurveStrip("S23","Curvedate",$A491),"Df.Mid",$A491+AX$1),"")</f>
        <v>#N/A N/A</v>
      </c>
      <c r="AY491" s="34" t="str">
        <f ca="1">IF($A491&lt;&gt;"",_xll.BCurveInt(_xll.BCurveStrip("S23","Curvedate",$A491),"Df.Mid",$A491+AY$1),"")</f>
        <v>#N/A N/A</v>
      </c>
      <c r="AZ491" s="34" t="str">
        <f ca="1">IF($A491&lt;&gt;"",_xll.BCurveInt(_xll.BCurveStrip("S23","Curvedate",$A491),"Df.Mid",$A491+AZ$1),"")</f>
        <v>#N/A N/A</v>
      </c>
      <c r="BA491" s="34" t="str">
        <f ca="1">IF($A491&lt;&gt;"",_xll.BCurveInt(_xll.BCurveStrip("S23","Curvedate",$A491),"Df.Mid",$A491+BA$1),"")</f>
        <v>#N/A N/A</v>
      </c>
      <c r="BB491" s="34" t="str">
        <f ca="1">IF($A491&lt;&gt;"",_xll.BCurveInt(_xll.BCurveStrip("S23","Curvedate",$A491),"Df.Mid",$A491+BB$1),"")</f>
        <v>#N/A N/A</v>
      </c>
      <c r="BC491" s="34" t="str">
        <f ca="1">IF($A491&lt;&gt;"",_xll.BCurveInt(_xll.BCurveStrip("S23","Curvedate",$A491),"Df.Mid",$A491+BC$1),"")</f>
        <v>#N/A N/A</v>
      </c>
      <c r="BD491" s="34" t="str">
        <f ca="1">IF($A491&lt;&gt;"",_xll.BCurveInt(_xll.BCurveStrip("S23","Curvedate",$A491),"Df.Mid",$A491+BD$1),"")</f>
        <v>#N/A N/A</v>
      </c>
      <c r="BE491" s="34" t="str">
        <f ca="1">IF($A491&lt;&gt;"",_xll.BCurveInt(_xll.BCurveStrip("S23","Curvedate",$A491),"Df.Mid",$A491+BE$1),"")</f>
        <v>#N/A N/A</v>
      </c>
      <c r="BF491" s="34" t="str">
        <f ca="1">IF($A491&lt;&gt;"",_xll.BCurveInt(_xll.BCurveStrip("S23","Curvedate",$A491),"Df.Mid",$A491+BF$1),"")</f>
        <v>#N/A N/A</v>
      </c>
      <c r="BG491" s="34" t="str">
        <f ca="1">IF($A491&lt;&gt;"",_xll.BCurveInt(_xll.BCurveStrip("S23","Curvedate",$A491),"Df.Mid",$A491+BG$1),"")</f>
        <v>#N/A N/A</v>
      </c>
      <c r="BH491" s="34" t="str">
        <f ca="1">IF($A491&lt;&gt;"",_xll.BCurveInt(_xll.BCurveStrip("S23","Curvedate",$A491),"Df.Mid",$A491+BH$1),"")</f>
        <v>#N/A N/A</v>
      </c>
      <c r="BI491" s="34" t="str">
        <f ca="1">IF($A491&lt;&gt;"",_xll.BCurveInt(_xll.BCurveStrip("S23","Curvedate",$A491),"Df.Mid",$A491+BI$1),"")</f>
        <v>#N/A N/A</v>
      </c>
      <c r="BJ491" s="34" t="str">
        <f ca="1">IF($A491&lt;&gt;"",_xll.BCurveInt(_xll.BCurveStrip("S23","Curvedate",$A491),"Df.Mid",$A491+BJ$1),"")</f>
        <v>#N/A N/A</v>
      </c>
      <c r="BK491" s="34" t="str">
        <f ca="1">IF($A491&lt;&gt;"",_xll.BCurveInt(_xll.BCurveStrip("S23","Curvedate",$A491),"Df.Mid",$A491+BK$1),"")</f>
        <v>#N/A N/A</v>
      </c>
      <c r="BL491" s="34" t="str">
        <f ca="1">IF($A491&lt;&gt;"",_xll.BCurveInt(_xll.BCurveStrip("S23","Curvedate",$A491),"Df.Mid",$A491+BL$1),"")</f>
        <v>#N/A N/A</v>
      </c>
      <c r="BM491" s="34" t="str">
        <f ca="1">IF($A491&lt;&gt;"",_xll.BCurveInt(_xll.BCurveStrip("S23","Curvedate",$A491),"Df.Mid",$A491+BM$1),"")</f>
        <v>#N/A N/A</v>
      </c>
      <c r="BN491" s="34" t="str">
        <f ca="1">IF($A491&lt;&gt;"",_xll.BCurveInt(_xll.BCurveStrip("S23","Curvedate",$A491),"Df.Mid",$A491+BN$1),"")</f>
        <v>#N/A N/A</v>
      </c>
      <c r="BO491" s="34" t="str">
        <f ca="1">IF($A491&lt;&gt;"",_xll.BCurveInt(_xll.BCurveStrip("S23","Curvedate",$A491),"Df.Mid",$A491+BO$1),"")</f>
        <v>#N/A N/A</v>
      </c>
      <c r="BP491" s="34" t="str">
        <f ca="1">IF($A491&lt;&gt;"",_xll.BCurveInt(_xll.BCurveStrip("S23","Curvedate",$A491),"Df.Mid",$A491+BP$1),"")</f>
        <v>#N/A N/A</v>
      </c>
      <c r="BQ491" s="34" t="str">
        <f ca="1">IF($A491&lt;&gt;"",_xll.BCurveInt(_xll.BCurveStrip("S23","Curvedate",$A491),"Df.Mid",$A491+BQ$1),"")</f>
        <v>#N/A N/A</v>
      </c>
      <c r="BR491" s="34" t="str">
        <f ca="1">IF($A491&lt;&gt;"",_xll.BCurveInt(_xll.BCurveStrip("S23","Curvedate",$A491),"Df.Mid",$A491+BR$1),"")</f>
        <v>#N/A N/A</v>
      </c>
      <c r="BS491" s="34" t="str">
        <f ca="1">IF($A491&lt;&gt;"",_xll.BCurveInt(_xll.BCurveStrip("S23","Curvedate",$A491),"Df.Mid",$A491+BS$1),"")</f>
        <v>#N/A N/A</v>
      </c>
      <c r="BT491" s="34" t="str">
        <f ca="1">IF($A491&lt;&gt;"",_xll.BCurveInt(_xll.BCurveStrip("S23","Curvedate",$A491),"Df.Mid",$A491+BT$1),"")</f>
        <v>#N/A N/A</v>
      </c>
      <c r="BU491" s="34" t="str">
        <f ca="1">IF($A491&lt;&gt;"",_xll.BCurveInt(_xll.BCurveStrip("S23","Curvedate",$A491),"Df.Mid",$A491+BU$1),"")</f>
        <v>#N/A N/A</v>
      </c>
      <c r="BV491" s="34" t="str">
        <f ca="1">IF($A491&lt;&gt;"",_xll.BCurveInt(_xll.BCurveStrip("S23","Curvedate",$A491),"Df.Mid",$A491+BV$1),"")</f>
        <v>#N/A N/A</v>
      </c>
      <c r="BW491" s="34" t="str">
        <f ca="1">IF($A491&lt;&gt;"",_xll.BCurveInt(_xll.BCurveStrip("S23","Curvedate",$A491),"Df.Mid",$A491+BW$1),"")</f>
        <v>#N/A N/A</v>
      </c>
      <c r="BX491" s="34" t="str">
        <f ca="1">IF($A491&lt;&gt;"",_xll.BCurveInt(_xll.BCurveStrip("S23","Curvedate",$A491),"Df.Mid",$A491+BX$1),"")</f>
        <v>#N/A N/A</v>
      </c>
      <c r="BY491" s="34" t="str">
        <f ca="1">IF($A491&lt;&gt;"",_xll.BCurveInt(_xll.BCurveStrip("S23","Curvedate",$A491),"Df.Mid",$A491+BY$1),"")</f>
        <v>#N/A N/A</v>
      </c>
      <c r="BZ491" s="34" t="str">
        <f ca="1">IF($A491&lt;&gt;"",_xll.BCurveInt(_xll.BCurveStrip("S23","Curvedate",$A491),"Df.Mid",$A491+BZ$1),"")</f>
        <v>#N/A N/A</v>
      </c>
      <c r="CA491" s="34" t="str">
        <f ca="1">IF($A491&lt;&gt;"",_xll.BCurveInt(_xll.BCurveStrip("S23","Curvedate",$A491),"Df.Mid",$A491+CA$1),"")</f>
        <v>#N/A N/A</v>
      </c>
      <c r="CB491" s="34" t="str">
        <f ca="1">IF($A491&lt;&gt;"",_xll.BCurveInt(_xll.BCurveStrip("S23","Curvedate",$A491),"Df.Mid",$A491+CB$1),"")</f>
        <v>#N/A N/A</v>
      </c>
      <c r="CC491" s="34" t="str">
        <f ca="1">IF($A491&lt;&gt;"",_xll.BCurveInt(_xll.BCurveStrip("S23","Curvedate",$A491),"Df.Mid",$A491+CC$1),"")</f>
        <v>#N/A N/A</v>
      </c>
      <c r="CD491" s="34" t="str">
        <f ca="1">IF($A491&lt;&gt;"",_xll.BCurveInt(_xll.BCurveStrip("S23","Curvedate",$A491),"Df.Mid",$A491+CD$1),"")</f>
        <v>#N/A N/A</v>
      </c>
      <c r="CE491" s="34" t="str">
        <f ca="1">IF($A491&lt;&gt;"",_xll.BCurveInt(_xll.BCurveStrip("S23","Curvedate",$A491),"Df.Mid",$A491+CE$1),"")</f>
        <v>#N/A N/A</v>
      </c>
      <c r="CF491" s="34" t="str">
        <f ca="1">IF($A491&lt;&gt;"",_xll.BCurveInt(_xll.BCurveStrip("S23","Curvedate",$A491),"Df.Mid",$A491+CF$1),"")</f>
        <v>#N/A N/A</v>
      </c>
      <c r="CG491" s="34" t="str">
        <f ca="1">IF($A491&lt;&gt;"",_xll.BCurveInt(_xll.BCurveStrip("S23","Curvedate",$A491),"Df.Mid",$A491+CG$1),"")</f>
        <v>#N/A N/A</v>
      </c>
      <c r="CH491" s="34" t="str">
        <f ca="1">IF($A491&lt;&gt;"",_xll.BCurveInt(_xll.BCurveStrip("S23","Curvedate",$A491),"Df.Mid",$A491+CH$1),"")</f>
        <v>#N/A N/A</v>
      </c>
      <c r="CI491" s="34" t="str">
        <f ca="1">IF($A491&lt;&gt;"",_xll.BCurveInt(_xll.BCurveStrip("S23","Curvedate",$A491),"Df.Mid",$A491+CI$1),"")</f>
        <v>#N/A N/A</v>
      </c>
      <c r="CJ491" s="34" t="str">
        <f ca="1">IF($A491&lt;&gt;"",_xll.BCurveInt(_xll.BCurveStrip("S23","Curvedate",$A491),"Df.Mid",$A491+CJ$1),"")</f>
        <v>#N/A N/A</v>
      </c>
      <c r="CK491" s="34" t="str">
        <f ca="1">IF($A491&lt;&gt;"",_xll.BCurveInt(_xll.BCurveStrip("S23","Curvedate",$A491),"Df.Mid",$A491+CK$1),"")</f>
        <v>#N/A N/A</v>
      </c>
      <c r="CL491" s="34" t="str">
        <f ca="1">IF($A491&lt;&gt;"",_xll.BCurveInt(_xll.BCurveStrip("S23","Curvedate",$A491),"Df.Mid",$A491+CL$1),"")</f>
        <v>#N/A N/A</v>
      </c>
      <c r="CM491" s="34" t="str">
        <f ca="1">IF($A491&lt;&gt;"",_xll.BCurveInt(_xll.BCurveStrip("S23","Curvedate",$A491),"Df.Mid",$A491+CM$1),"")</f>
        <v>#N/A N/A</v>
      </c>
      <c r="CN491" s="34" t="str">
        <f ca="1">IF($A491&lt;&gt;"",_xll.BCurveInt(_xll.BCurveStrip("S23","Curvedate",$A491),"Df.Mid",$A491+CN$1),"")</f>
        <v>#N/A N/A</v>
      </c>
      <c r="CO491" s="34" t="str">
        <f ca="1">IF($A491&lt;&gt;"",_xll.BCurveInt(_xll.BCurveStrip("S23","Curvedate",$A491),"Df.Mid",$A491+CO$1),"")</f>
        <v>#N/A N/A</v>
      </c>
      <c r="CP491" s="34" t="str">
        <f ca="1">IF($A491&lt;&gt;"",_xll.BCurveInt(_xll.BCurveStrip("S23","Curvedate",$A491),"Df.Mid",$A491+CP$1),"")</f>
        <v>#N/A N/A</v>
      </c>
      <c r="CQ491" s="34" t="str">
        <f ca="1">IF($A491&lt;&gt;"",_xll.BCurveInt(_xll.BCurveStrip("S23","Curvedate",$A491),"Df.Mid",$A491+CQ$1),"")</f>
        <v>#N/A N/A</v>
      </c>
      <c r="CR491" s="34" t="str">
        <f ca="1">IF($A491&lt;&gt;"",_xll.BCurveInt(_xll.BCurveStrip("S23","Curvedate",$A491),"Df.Mid",$A491+CR$1),"")</f>
        <v>#N/A N/A</v>
      </c>
      <c r="CS491" s="34" t="str">
        <f ca="1">IF($A491&lt;&gt;"",_xll.BCurveInt(_xll.BCurveStrip("S23","Curvedate",$A491),"Df.Mid",$A491+CS$1),"")</f>
        <v>#N/A N/A</v>
      </c>
      <c r="CT491" s="34" t="str">
        <f ca="1">IF($A491&lt;&gt;"",_xll.BCurveInt(_xll.BCurveStrip("S23","Curvedate",$A491),"Df.Mid",$A491+CT$1),"")</f>
        <v>#N/A N/A</v>
      </c>
      <c r="CU491" s="34" t="str">
        <f ca="1">IF($A491&lt;&gt;"",_xll.BCurveInt(_xll.BCurveStrip("S23","Curvedate",$A491),"Df.Mid",$A491+CU$1),"")</f>
        <v>#N/A N/A</v>
      </c>
      <c r="CV491" s="34" t="str">
        <f ca="1">IF($A491&lt;&gt;"",_xll.BCurveInt(_xll.BCurveStrip("S23","Curvedate",$A491),"Df.Mid",$A491+CV$1),"")</f>
        <v>#N/A N/A</v>
      </c>
      <c r="CW491" s="34" t="str">
        <f ca="1">IF($A491&lt;&gt;"",_xll.BCurveInt(_xll.BCurveStrip("S23","Curvedate",$A491),"Df.Mid",$A491+CW$1),"")</f>
        <v>#N/A N/A</v>
      </c>
      <c r="CX491" s="34" t="str">
        <f ca="1">IF($A491&lt;&gt;"",_xll.BCurveInt(_xll.BCurveStrip("S23","Curvedate",$A491),"Df.Mid",$A491+CX$1),"")</f>
        <v>#N/A N/A</v>
      </c>
      <c r="CY491" s="34" t="str">
        <f ca="1">IF($A491&lt;&gt;"",_xll.BCurveInt(_xll.BCurveStrip("S23","Curvedate",$A491),"Df.Mid",$A491+CY$1),"")</f>
        <v>#N/A N/A</v>
      </c>
      <c r="CZ491" s="34" t="str">
        <f ca="1">IF($A491&lt;&gt;"",_xll.BCurveInt(_xll.BCurveStrip("S23","Curvedate",$A491),"Df.Mid",$A491+CZ$1),"")</f>
        <v>#N/A N/A</v>
      </c>
      <c r="DA491" s="34" t="str">
        <f ca="1">IF($A491&lt;&gt;"",_xll.BCurveInt(_xll.BCurveStrip("S23","Curvedate",$A491),"Df.Mid",$A491+DA$1),"")</f>
        <v>#N/A N/A</v>
      </c>
      <c r="DB491" s="34" t="str">
        <f ca="1">IF($A491&lt;&gt;"",_xll.BCurveInt(_xll.BCurveStrip("S23","Curvedate",$A491),"Df.Mid",$A491+DB$1),"")</f>
        <v>#N/A N/A</v>
      </c>
    </row>
    <row r="492" spans="1:106" x14ac:dyDescent="0.2">
      <c r="A492" s="13">
        <f t="shared" ca="1" si="7"/>
        <v>44958</v>
      </c>
      <c r="B492" s="34" t="str">
        <f ca="1">IF($A492&lt;&gt;"",_xll.BCurveInt(_xll.BCurveStrip("S23","Curvedate",$A492),"Df.Mid",$A492+B$1),"")</f>
        <v>#N/A N/A</v>
      </c>
      <c r="C492" s="34" t="str">
        <f ca="1">IF($A492&lt;&gt;"",_xll.BCurveInt(_xll.BCurveStrip("S23","Curvedate",$A492),"Df.Mid",$A492+C$1),"")</f>
        <v>#N/A N/A</v>
      </c>
      <c r="D492" s="34" t="str">
        <f ca="1">IF($A492&lt;&gt;"",_xll.BCurveInt(_xll.BCurveStrip("S23","Curvedate",$A492),"Df.Mid",$A492+D$1),"")</f>
        <v>#N/A N/A</v>
      </c>
      <c r="E492" s="34" t="str">
        <f ca="1">IF($A492&lt;&gt;"",_xll.BCurveInt(_xll.BCurveStrip("S23","Curvedate",$A492),"Df.Mid",$A492+E$1),"")</f>
        <v>#N/A N/A</v>
      </c>
      <c r="F492" s="34" t="str">
        <f ca="1">IF($A492&lt;&gt;"",_xll.BCurveInt(_xll.BCurveStrip("S23","Curvedate",$A492),"Df.Mid",$A492+F$1),"")</f>
        <v>#N/A N/A</v>
      </c>
      <c r="G492" s="34" t="str">
        <f ca="1">IF($A492&lt;&gt;"",_xll.BCurveInt(_xll.BCurveStrip("S23","Curvedate",$A492),"Df.Mid",$A492+G$1),"")</f>
        <v>#N/A N/A</v>
      </c>
      <c r="H492" s="34" t="str">
        <f ca="1">IF($A492&lt;&gt;"",_xll.BCurveInt(_xll.BCurveStrip("S23","Curvedate",$A492),"Df.Mid",$A492+H$1),"")</f>
        <v>#N/A N/A</v>
      </c>
      <c r="I492" s="34" t="str">
        <f ca="1">IF($A492&lt;&gt;"",_xll.BCurveInt(_xll.BCurveStrip("S23","Curvedate",$A492),"Df.Mid",$A492+I$1),"")</f>
        <v>#N/A N/A</v>
      </c>
      <c r="J492" s="34" t="str">
        <f ca="1">IF($A492&lt;&gt;"",_xll.BCurveInt(_xll.BCurveStrip("S23","Curvedate",$A492),"Df.Mid",$A492+J$1),"")</f>
        <v>#N/A N/A</v>
      </c>
      <c r="K492" s="34" t="str">
        <f ca="1">IF($A492&lt;&gt;"",_xll.BCurveInt(_xll.BCurveStrip("S23","Curvedate",$A492),"Df.Mid",$A492+K$1),"")</f>
        <v>#N/A N/A</v>
      </c>
      <c r="L492" s="34" t="str">
        <f ca="1">IF($A492&lt;&gt;"",_xll.BCurveInt(_xll.BCurveStrip("S23","Curvedate",$A492),"Df.Mid",$A492+L$1),"")</f>
        <v>#N/A N/A</v>
      </c>
      <c r="M492" s="34" t="str">
        <f ca="1">IF($A492&lt;&gt;"",_xll.BCurveInt(_xll.BCurveStrip("S23","Curvedate",$A492),"Df.Mid",$A492+M$1),"")</f>
        <v>#N/A N/A</v>
      </c>
      <c r="N492" s="34" t="str">
        <f ca="1">IF($A492&lt;&gt;"",_xll.BCurveInt(_xll.BCurveStrip("S23","Curvedate",$A492),"Df.Mid",$A492+N$1),"")</f>
        <v>#N/A N/A</v>
      </c>
      <c r="O492" s="34" t="str">
        <f ca="1">IF($A492&lt;&gt;"",_xll.BCurveInt(_xll.BCurveStrip("S23","Curvedate",$A492),"Df.Mid",$A492+O$1),"")</f>
        <v>#N/A N/A</v>
      </c>
      <c r="P492" s="34" t="str">
        <f ca="1">IF($A492&lt;&gt;"",_xll.BCurveInt(_xll.BCurveStrip("S23","Curvedate",$A492),"Df.Mid",$A492+P$1),"")</f>
        <v>#N/A N/A</v>
      </c>
      <c r="Q492" s="34" t="str">
        <f ca="1">IF($A492&lt;&gt;"",_xll.BCurveInt(_xll.BCurveStrip("S23","Curvedate",$A492),"Df.Mid",$A492+Q$1),"")</f>
        <v>#N/A N/A</v>
      </c>
      <c r="R492" s="34" t="str">
        <f ca="1">IF($A492&lt;&gt;"",_xll.BCurveInt(_xll.BCurveStrip("S23","Curvedate",$A492),"Df.Mid",$A492+R$1),"")</f>
        <v>#N/A N/A</v>
      </c>
      <c r="S492" s="34" t="str">
        <f ca="1">IF($A492&lt;&gt;"",_xll.BCurveInt(_xll.BCurveStrip("S23","Curvedate",$A492),"Df.Mid",$A492+S$1),"")</f>
        <v>#N/A N/A</v>
      </c>
      <c r="T492" s="34" t="str">
        <f ca="1">IF($A492&lt;&gt;"",_xll.BCurveInt(_xll.BCurveStrip("S23","Curvedate",$A492),"Df.Mid",$A492+T$1),"")</f>
        <v>#N/A N/A</v>
      </c>
      <c r="U492" s="34" t="str">
        <f ca="1">IF($A492&lt;&gt;"",_xll.BCurveInt(_xll.BCurveStrip("S23","Curvedate",$A492),"Df.Mid",$A492+U$1),"")</f>
        <v>#N/A N/A</v>
      </c>
      <c r="V492" s="34" t="str">
        <f ca="1">IF($A492&lt;&gt;"",_xll.BCurveInt(_xll.BCurveStrip("S23","Curvedate",$A492),"Df.Mid",$A492+V$1),"")</f>
        <v>#N/A N/A</v>
      </c>
      <c r="W492" s="34" t="str">
        <f ca="1">IF($A492&lt;&gt;"",_xll.BCurveInt(_xll.BCurveStrip("S23","Curvedate",$A492),"Df.Mid",$A492+W$1),"")</f>
        <v>#N/A N/A</v>
      </c>
      <c r="X492" s="34" t="str">
        <f ca="1">IF($A492&lt;&gt;"",_xll.BCurveInt(_xll.BCurveStrip("S23","Curvedate",$A492),"Df.Mid",$A492+X$1),"")</f>
        <v>#N/A N/A</v>
      </c>
      <c r="Y492" s="34" t="str">
        <f ca="1">IF($A492&lt;&gt;"",_xll.BCurveInt(_xll.BCurveStrip("S23","Curvedate",$A492),"Df.Mid",$A492+Y$1),"")</f>
        <v>#N/A N/A</v>
      </c>
      <c r="Z492" s="34" t="str">
        <f ca="1">IF($A492&lt;&gt;"",_xll.BCurveInt(_xll.BCurveStrip("S23","Curvedate",$A492),"Df.Mid",$A492+Z$1),"")</f>
        <v>#N/A N/A</v>
      </c>
      <c r="AA492" s="34" t="str">
        <f ca="1">IF($A492&lt;&gt;"",_xll.BCurveInt(_xll.BCurveStrip("S23","Curvedate",$A492),"Df.Mid",$A492+AA$1),"")</f>
        <v>#N/A N/A</v>
      </c>
      <c r="AB492" s="34" t="str">
        <f ca="1">IF($A492&lt;&gt;"",_xll.BCurveInt(_xll.BCurveStrip("S23","Curvedate",$A492),"Df.Mid",$A492+AB$1),"")</f>
        <v>#N/A N/A</v>
      </c>
      <c r="AC492" s="34" t="str">
        <f ca="1">IF($A492&lt;&gt;"",_xll.BCurveInt(_xll.BCurveStrip("S23","Curvedate",$A492),"Df.Mid",$A492+AC$1),"")</f>
        <v>#N/A N/A</v>
      </c>
      <c r="AD492" s="34" t="str">
        <f ca="1">IF($A492&lt;&gt;"",_xll.BCurveInt(_xll.BCurveStrip("S23","Curvedate",$A492),"Df.Mid",$A492+AD$1),"")</f>
        <v>#N/A N/A</v>
      </c>
      <c r="AE492" s="34" t="str">
        <f ca="1">IF($A492&lt;&gt;"",_xll.BCurveInt(_xll.BCurveStrip("S23","Curvedate",$A492),"Df.Mid",$A492+AE$1),"")</f>
        <v>#N/A N/A</v>
      </c>
      <c r="AF492" s="34" t="str">
        <f ca="1">IF($A492&lt;&gt;"",_xll.BCurveInt(_xll.BCurveStrip("S23","Curvedate",$A492),"Df.Mid",$A492+AF$1),"")</f>
        <v>#N/A N/A</v>
      </c>
      <c r="AG492" s="34" t="str">
        <f ca="1">IF($A492&lt;&gt;"",_xll.BCurveInt(_xll.BCurveStrip("S23","Curvedate",$A492),"Df.Mid",$A492+AG$1),"")</f>
        <v>#N/A N/A</v>
      </c>
      <c r="AH492" s="34" t="str">
        <f ca="1">IF($A492&lt;&gt;"",_xll.BCurveInt(_xll.BCurveStrip("S23","Curvedate",$A492),"Df.Mid",$A492+AH$1),"")</f>
        <v>#N/A N/A</v>
      </c>
      <c r="AI492" s="34" t="str">
        <f ca="1">IF($A492&lt;&gt;"",_xll.BCurveInt(_xll.BCurveStrip("S23","Curvedate",$A492),"Df.Mid",$A492+AI$1),"")</f>
        <v>#N/A N/A</v>
      </c>
      <c r="AJ492" s="34" t="str">
        <f ca="1">IF($A492&lt;&gt;"",_xll.BCurveInt(_xll.BCurveStrip("S23","Curvedate",$A492),"Df.Mid",$A492+AJ$1),"")</f>
        <v>#N/A N/A</v>
      </c>
      <c r="AK492" s="34" t="str">
        <f ca="1">IF($A492&lt;&gt;"",_xll.BCurveInt(_xll.BCurveStrip("S23","Curvedate",$A492),"Df.Mid",$A492+AK$1),"")</f>
        <v>#N/A N/A</v>
      </c>
      <c r="AL492" s="34" t="str">
        <f ca="1">IF($A492&lt;&gt;"",_xll.BCurveInt(_xll.BCurveStrip("S23","Curvedate",$A492),"Df.Mid",$A492+AL$1),"")</f>
        <v>#N/A N/A</v>
      </c>
      <c r="AM492" s="34" t="str">
        <f ca="1">IF($A492&lt;&gt;"",_xll.BCurveInt(_xll.BCurveStrip("S23","Curvedate",$A492),"Df.Mid",$A492+AM$1),"")</f>
        <v>#N/A N/A</v>
      </c>
      <c r="AN492" s="34" t="str">
        <f ca="1">IF($A492&lt;&gt;"",_xll.BCurveInt(_xll.BCurveStrip("S23","Curvedate",$A492),"Df.Mid",$A492+AN$1),"")</f>
        <v>#N/A N/A</v>
      </c>
      <c r="AO492" s="34" t="str">
        <f ca="1">IF($A492&lt;&gt;"",_xll.BCurveInt(_xll.BCurveStrip("S23","Curvedate",$A492),"Df.Mid",$A492+AO$1),"")</f>
        <v>#N/A N/A</v>
      </c>
      <c r="AP492" s="34" t="str">
        <f ca="1">IF($A492&lt;&gt;"",_xll.BCurveInt(_xll.BCurveStrip("S23","Curvedate",$A492),"Df.Mid",$A492+AP$1),"")</f>
        <v>#N/A N/A</v>
      </c>
      <c r="AQ492" s="34" t="str">
        <f ca="1">IF($A492&lt;&gt;"",_xll.BCurveInt(_xll.BCurveStrip("S23","Curvedate",$A492),"Df.Mid",$A492+AQ$1),"")</f>
        <v>#N/A N/A</v>
      </c>
      <c r="AR492" s="34" t="str">
        <f ca="1">IF($A492&lt;&gt;"",_xll.BCurveInt(_xll.BCurveStrip("S23","Curvedate",$A492),"Df.Mid",$A492+AR$1),"")</f>
        <v>#N/A N/A</v>
      </c>
      <c r="AS492" s="34" t="str">
        <f ca="1">IF($A492&lt;&gt;"",_xll.BCurveInt(_xll.BCurveStrip("S23","Curvedate",$A492),"Df.Mid",$A492+AS$1),"")</f>
        <v>#N/A N/A</v>
      </c>
      <c r="AT492" s="34" t="str">
        <f ca="1">IF($A492&lt;&gt;"",_xll.BCurveInt(_xll.BCurveStrip("S23","Curvedate",$A492),"Df.Mid",$A492+AT$1),"")</f>
        <v>#N/A N/A</v>
      </c>
      <c r="AU492" s="34" t="str">
        <f ca="1">IF($A492&lt;&gt;"",_xll.BCurveInt(_xll.BCurveStrip("S23","Curvedate",$A492),"Df.Mid",$A492+AU$1),"")</f>
        <v>#N/A N/A</v>
      </c>
      <c r="AV492" s="34" t="str">
        <f ca="1">IF($A492&lt;&gt;"",_xll.BCurveInt(_xll.BCurveStrip("S23","Curvedate",$A492),"Df.Mid",$A492+AV$1),"")</f>
        <v>#N/A N/A</v>
      </c>
      <c r="AW492" s="34" t="str">
        <f ca="1">IF($A492&lt;&gt;"",_xll.BCurveInt(_xll.BCurveStrip("S23","Curvedate",$A492),"Df.Mid",$A492+AW$1),"")</f>
        <v>#N/A N/A</v>
      </c>
      <c r="AX492" s="34" t="str">
        <f ca="1">IF($A492&lt;&gt;"",_xll.BCurveInt(_xll.BCurveStrip("S23","Curvedate",$A492),"Df.Mid",$A492+AX$1),"")</f>
        <v>#N/A N/A</v>
      </c>
      <c r="AY492" s="34" t="str">
        <f ca="1">IF($A492&lt;&gt;"",_xll.BCurveInt(_xll.BCurveStrip("S23","Curvedate",$A492),"Df.Mid",$A492+AY$1),"")</f>
        <v>#N/A N/A</v>
      </c>
      <c r="AZ492" s="34" t="str">
        <f ca="1">IF($A492&lt;&gt;"",_xll.BCurveInt(_xll.BCurveStrip("S23","Curvedate",$A492),"Df.Mid",$A492+AZ$1),"")</f>
        <v>#N/A N/A</v>
      </c>
      <c r="BA492" s="34" t="str">
        <f ca="1">IF($A492&lt;&gt;"",_xll.BCurveInt(_xll.BCurveStrip("S23","Curvedate",$A492),"Df.Mid",$A492+BA$1),"")</f>
        <v>#N/A N/A</v>
      </c>
      <c r="BB492" s="34" t="str">
        <f ca="1">IF($A492&lt;&gt;"",_xll.BCurveInt(_xll.BCurveStrip("S23","Curvedate",$A492),"Df.Mid",$A492+BB$1),"")</f>
        <v>#N/A N/A</v>
      </c>
      <c r="BC492" s="34" t="str">
        <f ca="1">IF($A492&lt;&gt;"",_xll.BCurveInt(_xll.BCurveStrip("S23","Curvedate",$A492),"Df.Mid",$A492+BC$1),"")</f>
        <v>#N/A N/A</v>
      </c>
      <c r="BD492" s="34" t="str">
        <f ca="1">IF($A492&lt;&gt;"",_xll.BCurveInt(_xll.BCurveStrip("S23","Curvedate",$A492),"Df.Mid",$A492+BD$1),"")</f>
        <v>#N/A N/A</v>
      </c>
      <c r="BE492" s="34" t="str">
        <f ca="1">IF($A492&lt;&gt;"",_xll.BCurveInt(_xll.BCurveStrip("S23","Curvedate",$A492),"Df.Mid",$A492+BE$1),"")</f>
        <v>#N/A N/A</v>
      </c>
      <c r="BF492" s="34" t="str">
        <f ca="1">IF($A492&lt;&gt;"",_xll.BCurveInt(_xll.BCurveStrip("S23","Curvedate",$A492),"Df.Mid",$A492+BF$1),"")</f>
        <v>#N/A N/A</v>
      </c>
      <c r="BG492" s="34" t="str">
        <f ca="1">IF($A492&lt;&gt;"",_xll.BCurveInt(_xll.BCurveStrip("S23","Curvedate",$A492),"Df.Mid",$A492+BG$1),"")</f>
        <v>#N/A N/A</v>
      </c>
      <c r="BH492" s="34" t="str">
        <f ca="1">IF($A492&lt;&gt;"",_xll.BCurveInt(_xll.BCurveStrip("S23","Curvedate",$A492),"Df.Mid",$A492+BH$1),"")</f>
        <v>#N/A N/A</v>
      </c>
      <c r="BI492" s="34" t="str">
        <f ca="1">IF($A492&lt;&gt;"",_xll.BCurveInt(_xll.BCurveStrip("S23","Curvedate",$A492),"Df.Mid",$A492+BI$1),"")</f>
        <v>#N/A N/A</v>
      </c>
      <c r="BJ492" s="34" t="str">
        <f ca="1">IF($A492&lt;&gt;"",_xll.BCurveInt(_xll.BCurveStrip("S23","Curvedate",$A492),"Df.Mid",$A492+BJ$1),"")</f>
        <v>#N/A N/A</v>
      </c>
      <c r="BK492" s="34" t="str">
        <f ca="1">IF($A492&lt;&gt;"",_xll.BCurveInt(_xll.BCurveStrip("S23","Curvedate",$A492),"Df.Mid",$A492+BK$1),"")</f>
        <v>#N/A N/A</v>
      </c>
      <c r="BL492" s="34" t="str">
        <f ca="1">IF($A492&lt;&gt;"",_xll.BCurveInt(_xll.BCurveStrip("S23","Curvedate",$A492),"Df.Mid",$A492+BL$1),"")</f>
        <v>#N/A N/A</v>
      </c>
      <c r="BM492" s="34" t="str">
        <f ca="1">IF($A492&lt;&gt;"",_xll.BCurveInt(_xll.BCurveStrip("S23","Curvedate",$A492),"Df.Mid",$A492+BM$1),"")</f>
        <v>#N/A N/A</v>
      </c>
      <c r="BN492" s="34" t="str">
        <f ca="1">IF($A492&lt;&gt;"",_xll.BCurveInt(_xll.BCurveStrip("S23","Curvedate",$A492),"Df.Mid",$A492+BN$1),"")</f>
        <v>#N/A N/A</v>
      </c>
      <c r="BO492" s="34" t="str">
        <f ca="1">IF($A492&lt;&gt;"",_xll.BCurveInt(_xll.BCurveStrip("S23","Curvedate",$A492),"Df.Mid",$A492+BO$1),"")</f>
        <v>#N/A N/A</v>
      </c>
      <c r="BP492" s="34" t="str">
        <f ca="1">IF($A492&lt;&gt;"",_xll.BCurveInt(_xll.BCurveStrip("S23","Curvedate",$A492),"Df.Mid",$A492+BP$1),"")</f>
        <v>#N/A N/A</v>
      </c>
      <c r="BQ492" s="34" t="str">
        <f ca="1">IF($A492&lt;&gt;"",_xll.BCurveInt(_xll.BCurveStrip("S23","Curvedate",$A492),"Df.Mid",$A492+BQ$1),"")</f>
        <v>#N/A N/A</v>
      </c>
      <c r="BR492" s="34" t="str">
        <f ca="1">IF($A492&lt;&gt;"",_xll.BCurveInt(_xll.BCurveStrip("S23","Curvedate",$A492),"Df.Mid",$A492+BR$1),"")</f>
        <v>#N/A N/A</v>
      </c>
      <c r="BS492" s="34" t="str">
        <f ca="1">IF($A492&lt;&gt;"",_xll.BCurveInt(_xll.BCurveStrip("S23","Curvedate",$A492),"Df.Mid",$A492+BS$1),"")</f>
        <v>#N/A N/A</v>
      </c>
      <c r="BT492" s="34" t="str">
        <f ca="1">IF($A492&lt;&gt;"",_xll.BCurveInt(_xll.BCurveStrip("S23","Curvedate",$A492),"Df.Mid",$A492+BT$1),"")</f>
        <v>#N/A N/A</v>
      </c>
      <c r="BU492" s="34" t="str">
        <f ca="1">IF($A492&lt;&gt;"",_xll.BCurveInt(_xll.BCurveStrip("S23","Curvedate",$A492),"Df.Mid",$A492+BU$1),"")</f>
        <v>#N/A N/A</v>
      </c>
      <c r="BV492" s="34" t="str">
        <f ca="1">IF($A492&lt;&gt;"",_xll.BCurveInt(_xll.BCurveStrip("S23","Curvedate",$A492),"Df.Mid",$A492+BV$1),"")</f>
        <v>#N/A N/A</v>
      </c>
      <c r="BW492" s="34" t="str">
        <f ca="1">IF($A492&lt;&gt;"",_xll.BCurveInt(_xll.BCurveStrip("S23","Curvedate",$A492),"Df.Mid",$A492+BW$1),"")</f>
        <v>#N/A N/A</v>
      </c>
      <c r="BX492" s="34" t="str">
        <f ca="1">IF($A492&lt;&gt;"",_xll.BCurveInt(_xll.BCurveStrip("S23","Curvedate",$A492),"Df.Mid",$A492+BX$1),"")</f>
        <v>#N/A N/A</v>
      </c>
      <c r="BY492" s="34" t="str">
        <f ca="1">IF($A492&lt;&gt;"",_xll.BCurveInt(_xll.BCurveStrip("S23","Curvedate",$A492),"Df.Mid",$A492+BY$1),"")</f>
        <v>#N/A N/A</v>
      </c>
      <c r="BZ492" s="34" t="str">
        <f ca="1">IF($A492&lt;&gt;"",_xll.BCurveInt(_xll.BCurveStrip("S23","Curvedate",$A492),"Df.Mid",$A492+BZ$1),"")</f>
        <v>#N/A N/A</v>
      </c>
      <c r="CA492" s="34" t="str">
        <f ca="1">IF($A492&lt;&gt;"",_xll.BCurveInt(_xll.BCurveStrip("S23","Curvedate",$A492),"Df.Mid",$A492+CA$1),"")</f>
        <v>#N/A N/A</v>
      </c>
      <c r="CB492" s="34" t="str">
        <f ca="1">IF($A492&lt;&gt;"",_xll.BCurveInt(_xll.BCurveStrip("S23","Curvedate",$A492),"Df.Mid",$A492+CB$1),"")</f>
        <v>#N/A N/A</v>
      </c>
      <c r="CC492" s="34" t="str">
        <f ca="1">IF($A492&lt;&gt;"",_xll.BCurveInt(_xll.BCurveStrip("S23","Curvedate",$A492),"Df.Mid",$A492+CC$1),"")</f>
        <v>#N/A N/A</v>
      </c>
      <c r="CD492" s="34" t="str">
        <f ca="1">IF($A492&lt;&gt;"",_xll.BCurveInt(_xll.BCurveStrip("S23","Curvedate",$A492),"Df.Mid",$A492+CD$1),"")</f>
        <v>#N/A N/A</v>
      </c>
      <c r="CE492" s="34" t="str">
        <f ca="1">IF($A492&lt;&gt;"",_xll.BCurveInt(_xll.BCurveStrip("S23","Curvedate",$A492),"Df.Mid",$A492+CE$1),"")</f>
        <v>#N/A N/A</v>
      </c>
      <c r="CF492" s="34" t="str">
        <f ca="1">IF($A492&lt;&gt;"",_xll.BCurveInt(_xll.BCurveStrip("S23","Curvedate",$A492),"Df.Mid",$A492+CF$1),"")</f>
        <v>#N/A N/A</v>
      </c>
      <c r="CG492" s="34" t="str">
        <f ca="1">IF($A492&lt;&gt;"",_xll.BCurveInt(_xll.BCurveStrip("S23","Curvedate",$A492),"Df.Mid",$A492+CG$1),"")</f>
        <v>#N/A N/A</v>
      </c>
      <c r="CH492" s="34" t="str">
        <f ca="1">IF($A492&lt;&gt;"",_xll.BCurveInt(_xll.BCurveStrip("S23","Curvedate",$A492),"Df.Mid",$A492+CH$1),"")</f>
        <v>#N/A N/A</v>
      </c>
      <c r="CI492" s="34" t="str">
        <f ca="1">IF($A492&lt;&gt;"",_xll.BCurveInt(_xll.BCurveStrip("S23","Curvedate",$A492),"Df.Mid",$A492+CI$1),"")</f>
        <v>#N/A N/A</v>
      </c>
      <c r="CJ492" s="34" t="str">
        <f ca="1">IF($A492&lt;&gt;"",_xll.BCurveInt(_xll.BCurveStrip("S23","Curvedate",$A492),"Df.Mid",$A492+CJ$1),"")</f>
        <v>#N/A N/A</v>
      </c>
      <c r="CK492" s="34" t="str">
        <f ca="1">IF($A492&lt;&gt;"",_xll.BCurveInt(_xll.BCurveStrip("S23","Curvedate",$A492),"Df.Mid",$A492+CK$1),"")</f>
        <v>#N/A N/A</v>
      </c>
      <c r="CL492" s="34" t="str">
        <f ca="1">IF($A492&lt;&gt;"",_xll.BCurveInt(_xll.BCurveStrip("S23","Curvedate",$A492),"Df.Mid",$A492+CL$1),"")</f>
        <v>#N/A N/A</v>
      </c>
      <c r="CM492" s="34" t="str">
        <f ca="1">IF($A492&lt;&gt;"",_xll.BCurveInt(_xll.BCurveStrip("S23","Curvedate",$A492),"Df.Mid",$A492+CM$1),"")</f>
        <v>#N/A N/A</v>
      </c>
      <c r="CN492" s="34" t="str">
        <f ca="1">IF($A492&lt;&gt;"",_xll.BCurveInt(_xll.BCurveStrip("S23","Curvedate",$A492),"Df.Mid",$A492+CN$1),"")</f>
        <v>#N/A N/A</v>
      </c>
      <c r="CO492" s="34" t="str">
        <f ca="1">IF($A492&lt;&gt;"",_xll.BCurveInt(_xll.BCurveStrip("S23","Curvedate",$A492),"Df.Mid",$A492+CO$1),"")</f>
        <v>#N/A N/A</v>
      </c>
      <c r="CP492" s="34" t="str">
        <f ca="1">IF($A492&lt;&gt;"",_xll.BCurveInt(_xll.BCurveStrip("S23","Curvedate",$A492),"Df.Mid",$A492+CP$1),"")</f>
        <v>#N/A N/A</v>
      </c>
      <c r="CQ492" s="34" t="str">
        <f ca="1">IF($A492&lt;&gt;"",_xll.BCurveInt(_xll.BCurveStrip("S23","Curvedate",$A492),"Df.Mid",$A492+CQ$1),"")</f>
        <v>#N/A N/A</v>
      </c>
      <c r="CR492" s="34" t="str">
        <f ca="1">IF($A492&lt;&gt;"",_xll.BCurveInt(_xll.BCurveStrip("S23","Curvedate",$A492),"Df.Mid",$A492+CR$1),"")</f>
        <v>#N/A N/A</v>
      </c>
      <c r="CS492" s="34" t="str">
        <f ca="1">IF($A492&lt;&gt;"",_xll.BCurveInt(_xll.BCurveStrip("S23","Curvedate",$A492),"Df.Mid",$A492+CS$1),"")</f>
        <v>#N/A N/A</v>
      </c>
      <c r="CT492" s="34" t="str">
        <f ca="1">IF($A492&lt;&gt;"",_xll.BCurveInt(_xll.BCurveStrip("S23","Curvedate",$A492),"Df.Mid",$A492+CT$1),"")</f>
        <v>#N/A N/A</v>
      </c>
      <c r="CU492" s="34" t="str">
        <f ca="1">IF($A492&lt;&gt;"",_xll.BCurveInt(_xll.BCurveStrip("S23","Curvedate",$A492),"Df.Mid",$A492+CU$1),"")</f>
        <v>#N/A N/A</v>
      </c>
      <c r="CV492" s="34" t="str">
        <f ca="1">IF($A492&lt;&gt;"",_xll.BCurveInt(_xll.BCurveStrip("S23","Curvedate",$A492),"Df.Mid",$A492+CV$1),"")</f>
        <v>#N/A N/A</v>
      </c>
      <c r="CW492" s="34" t="str">
        <f ca="1">IF($A492&lt;&gt;"",_xll.BCurveInt(_xll.BCurveStrip("S23","Curvedate",$A492),"Df.Mid",$A492+CW$1),"")</f>
        <v>#N/A N/A</v>
      </c>
      <c r="CX492" s="34" t="str">
        <f ca="1">IF($A492&lt;&gt;"",_xll.BCurveInt(_xll.BCurveStrip("S23","Curvedate",$A492),"Df.Mid",$A492+CX$1),"")</f>
        <v>#N/A N/A</v>
      </c>
      <c r="CY492" s="34" t="str">
        <f ca="1">IF($A492&lt;&gt;"",_xll.BCurveInt(_xll.BCurveStrip("S23","Curvedate",$A492),"Df.Mid",$A492+CY$1),"")</f>
        <v>#N/A N/A</v>
      </c>
      <c r="CZ492" s="34" t="str">
        <f ca="1">IF($A492&lt;&gt;"",_xll.BCurveInt(_xll.BCurveStrip("S23","Curvedate",$A492),"Df.Mid",$A492+CZ$1),"")</f>
        <v>#N/A N/A</v>
      </c>
      <c r="DA492" s="34" t="str">
        <f ca="1">IF($A492&lt;&gt;"",_xll.BCurveInt(_xll.BCurveStrip("S23","Curvedate",$A492),"Df.Mid",$A492+DA$1),"")</f>
        <v>#N/A N/A</v>
      </c>
      <c r="DB492" s="34" t="str">
        <f ca="1">IF($A492&lt;&gt;"",_xll.BCurveInt(_xll.BCurveStrip("S23","Curvedate",$A492),"Df.Mid",$A492+DB$1),"")</f>
        <v>#N/A N/A</v>
      </c>
    </row>
    <row r="493" spans="1:106" x14ac:dyDescent="0.2">
      <c r="A493" s="13">
        <f t="shared" ca="1" si="7"/>
        <v>44959</v>
      </c>
      <c r="B493" s="34" t="str">
        <f ca="1">IF($A493&lt;&gt;"",_xll.BCurveInt(_xll.BCurveStrip("S23","Curvedate",$A493),"Df.Mid",$A493+B$1),"")</f>
        <v>#N/A N/A</v>
      </c>
      <c r="C493" s="34" t="str">
        <f ca="1">IF($A493&lt;&gt;"",_xll.BCurveInt(_xll.BCurveStrip("S23","Curvedate",$A493),"Df.Mid",$A493+C$1),"")</f>
        <v>#N/A N/A</v>
      </c>
      <c r="D493" s="34" t="str">
        <f ca="1">IF($A493&lt;&gt;"",_xll.BCurveInt(_xll.BCurveStrip("S23","Curvedate",$A493),"Df.Mid",$A493+D$1),"")</f>
        <v>#N/A N/A</v>
      </c>
      <c r="E493" s="34" t="str">
        <f ca="1">IF($A493&lt;&gt;"",_xll.BCurveInt(_xll.BCurveStrip("S23","Curvedate",$A493),"Df.Mid",$A493+E$1),"")</f>
        <v>#N/A N/A</v>
      </c>
      <c r="F493" s="34" t="str">
        <f ca="1">IF($A493&lt;&gt;"",_xll.BCurveInt(_xll.BCurveStrip("S23","Curvedate",$A493),"Df.Mid",$A493+F$1),"")</f>
        <v>#N/A N/A</v>
      </c>
      <c r="G493" s="34" t="str">
        <f ca="1">IF($A493&lt;&gt;"",_xll.BCurveInt(_xll.BCurveStrip("S23","Curvedate",$A493),"Df.Mid",$A493+G$1),"")</f>
        <v>#N/A N/A</v>
      </c>
      <c r="H493" s="34" t="str">
        <f ca="1">IF($A493&lt;&gt;"",_xll.BCurveInt(_xll.BCurveStrip("S23","Curvedate",$A493),"Df.Mid",$A493+H$1),"")</f>
        <v>#N/A N/A</v>
      </c>
      <c r="I493" s="34" t="str">
        <f ca="1">IF($A493&lt;&gt;"",_xll.BCurveInt(_xll.BCurveStrip("S23","Curvedate",$A493),"Df.Mid",$A493+I$1),"")</f>
        <v>#N/A N/A</v>
      </c>
      <c r="J493" s="34" t="str">
        <f ca="1">IF($A493&lt;&gt;"",_xll.BCurveInt(_xll.BCurveStrip("S23","Curvedate",$A493),"Df.Mid",$A493+J$1),"")</f>
        <v>#N/A N/A</v>
      </c>
      <c r="K493" s="34" t="str">
        <f ca="1">IF($A493&lt;&gt;"",_xll.BCurveInt(_xll.BCurveStrip("S23","Curvedate",$A493),"Df.Mid",$A493+K$1),"")</f>
        <v>#N/A N/A</v>
      </c>
      <c r="L493" s="34" t="str">
        <f ca="1">IF($A493&lt;&gt;"",_xll.BCurveInt(_xll.BCurveStrip("S23","Curvedate",$A493),"Df.Mid",$A493+L$1),"")</f>
        <v>#N/A N/A</v>
      </c>
      <c r="M493" s="34" t="str">
        <f ca="1">IF($A493&lt;&gt;"",_xll.BCurveInt(_xll.BCurveStrip("S23","Curvedate",$A493),"Df.Mid",$A493+M$1),"")</f>
        <v>#N/A N/A</v>
      </c>
      <c r="N493" s="34" t="str">
        <f ca="1">IF($A493&lt;&gt;"",_xll.BCurveInt(_xll.BCurveStrip("S23","Curvedate",$A493),"Df.Mid",$A493+N$1),"")</f>
        <v>#N/A N/A</v>
      </c>
      <c r="O493" s="34" t="str">
        <f ca="1">IF($A493&lt;&gt;"",_xll.BCurveInt(_xll.BCurveStrip("S23","Curvedate",$A493),"Df.Mid",$A493+O$1),"")</f>
        <v>#N/A N/A</v>
      </c>
      <c r="P493" s="34" t="str">
        <f ca="1">IF($A493&lt;&gt;"",_xll.BCurveInt(_xll.BCurveStrip("S23","Curvedate",$A493),"Df.Mid",$A493+P$1),"")</f>
        <v>#N/A N/A</v>
      </c>
      <c r="Q493" s="34" t="str">
        <f ca="1">IF($A493&lt;&gt;"",_xll.BCurveInt(_xll.BCurveStrip("S23","Curvedate",$A493),"Df.Mid",$A493+Q$1),"")</f>
        <v>#N/A N/A</v>
      </c>
      <c r="R493" s="34" t="str">
        <f ca="1">IF($A493&lt;&gt;"",_xll.BCurveInt(_xll.BCurveStrip("S23","Curvedate",$A493),"Df.Mid",$A493+R$1),"")</f>
        <v>#N/A N/A</v>
      </c>
      <c r="S493" s="34" t="str">
        <f ca="1">IF($A493&lt;&gt;"",_xll.BCurveInt(_xll.BCurveStrip("S23","Curvedate",$A493),"Df.Mid",$A493+S$1),"")</f>
        <v>#N/A N/A</v>
      </c>
      <c r="T493" s="34" t="str">
        <f ca="1">IF($A493&lt;&gt;"",_xll.BCurveInt(_xll.BCurveStrip("S23","Curvedate",$A493),"Df.Mid",$A493+T$1),"")</f>
        <v>#N/A N/A</v>
      </c>
      <c r="U493" s="34" t="str">
        <f ca="1">IF($A493&lt;&gt;"",_xll.BCurveInt(_xll.BCurveStrip("S23","Curvedate",$A493),"Df.Mid",$A493+U$1),"")</f>
        <v>#N/A N/A</v>
      </c>
      <c r="V493" s="34" t="str">
        <f ca="1">IF($A493&lt;&gt;"",_xll.BCurveInt(_xll.BCurveStrip("S23","Curvedate",$A493),"Df.Mid",$A493+V$1),"")</f>
        <v>#N/A N/A</v>
      </c>
      <c r="W493" s="34" t="str">
        <f ca="1">IF($A493&lt;&gt;"",_xll.BCurveInt(_xll.BCurveStrip("S23","Curvedate",$A493),"Df.Mid",$A493+W$1),"")</f>
        <v>#N/A N/A</v>
      </c>
      <c r="X493" s="34" t="str">
        <f ca="1">IF($A493&lt;&gt;"",_xll.BCurveInt(_xll.BCurveStrip("S23","Curvedate",$A493),"Df.Mid",$A493+X$1),"")</f>
        <v>#N/A N/A</v>
      </c>
      <c r="Y493" s="34" t="str">
        <f ca="1">IF($A493&lt;&gt;"",_xll.BCurveInt(_xll.BCurveStrip("S23","Curvedate",$A493),"Df.Mid",$A493+Y$1),"")</f>
        <v>#N/A N/A</v>
      </c>
      <c r="Z493" s="34" t="str">
        <f ca="1">IF($A493&lt;&gt;"",_xll.BCurveInt(_xll.BCurveStrip("S23","Curvedate",$A493),"Df.Mid",$A493+Z$1),"")</f>
        <v>#N/A N/A</v>
      </c>
      <c r="AA493" s="34" t="str">
        <f ca="1">IF($A493&lt;&gt;"",_xll.BCurveInt(_xll.BCurveStrip("S23","Curvedate",$A493),"Df.Mid",$A493+AA$1),"")</f>
        <v>#N/A N/A</v>
      </c>
      <c r="AB493" s="34" t="str">
        <f ca="1">IF($A493&lt;&gt;"",_xll.BCurveInt(_xll.BCurveStrip("S23","Curvedate",$A493),"Df.Mid",$A493+AB$1),"")</f>
        <v>#N/A N/A</v>
      </c>
      <c r="AC493" s="34" t="str">
        <f ca="1">IF($A493&lt;&gt;"",_xll.BCurveInt(_xll.BCurveStrip("S23","Curvedate",$A493),"Df.Mid",$A493+AC$1),"")</f>
        <v>#N/A N/A</v>
      </c>
      <c r="AD493" s="34" t="str">
        <f ca="1">IF($A493&lt;&gt;"",_xll.BCurveInt(_xll.BCurveStrip("S23","Curvedate",$A493),"Df.Mid",$A493+AD$1),"")</f>
        <v>#N/A N/A</v>
      </c>
      <c r="AE493" s="34" t="str">
        <f ca="1">IF($A493&lt;&gt;"",_xll.BCurveInt(_xll.BCurveStrip("S23","Curvedate",$A493),"Df.Mid",$A493+AE$1),"")</f>
        <v>#N/A N/A</v>
      </c>
      <c r="AF493" s="34" t="str">
        <f ca="1">IF($A493&lt;&gt;"",_xll.BCurveInt(_xll.BCurveStrip("S23","Curvedate",$A493),"Df.Mid",$A493+AF$1),"")</f>
        <v>#N/A N/A</v>
      </c>
      <c r="AG493" s="34" t="str">
        <f ca="1">IF($A493&lt;&gt;"",_xll.BCurveInt(_xll.BCurveStrip("S23","Curvedate",$A493),"Df.Mid",$A493+AG$1),"")</f>
        <v>#N/A N/A</v>
      </c>
      <c r="AH493" s="34" t="str">
        <f ca="1">IF($A493&lt;&gt;"",_xll.BCurveInt(_xll.BCurveStrip("S23","Curvedate",$A493),"Df.Mid",$A493+AH$1),"")</f>
        <v>#N/A N/A</v>
      </c>
      <c r="AI493" s="34" t="str">
        <f ca="1">IF($A493&lt;&gt;"",_xll.BCurveInt(_xll.BCurveStrip("S23","Curvedate",$A493),"Df.Mid",$A493+AI$1),"")</f>
        <v>#N/A N/A</v>
      </c>
      <c r="AJ493" s="34" t="str">
        <f ca="1">IF($A493&lt;&gt;"",_xll.BCurveInt(_xll.BCurveStrip("S23","Curvedate",$A493),"Df.Mid",$A493+AJ$1),"")</f>
        <v>#N/A N/A</v>
      </c>
      <c r="AK493" s="34" t="str">
        <f ca="1">IF($A493&lt;&gt;"",_xll.BCurveInt(_xll.BCurveStrip("S23","Curvedate",$A493),"Df.Mid",$A493+AK$1),"")</f>
        <v>#N/A N/A</v>
      </c>
      <c r="AL493" s="34" t="str">
        <f ca="1">IF($A493&lt;&gt;"",_xll.BCurveInt(_xll.BCurveStrip("S23","Curvedate",$A493),"Df.Mid",$A493+AL$1),"")</f>
        <v>#N/A N/A</v>
      </c>
      <c r="AM493" s="34" t="str">
        <f ca="1">IF($A493&lt;&gt;"",_xll.BCurveInt(_xll.BCurveStrip("S23","Curvedate",$A493),"Df.Mid",$A493+AM$1),"")</f>
        <v>#N/A N/A</v>
      </c>
      <c r="AN493" s="34" t="str">
        <f ca="1">IF($A493&lt;&gt;"",_xll.BCurveInt(_xll.BCurveStrip("S23","Curvedate",$A493),"Df.Mid",$A493+AN$1),"")</f>
        <v>#N/A N/A</v>
      </c>
      <c r="AO493" s="34" t="str">
        <f ca="1">IF($A493&lt;&gt;"",_xll.BCurveInt(_xll.BCurveStrip("S23","Curvedate",$A493),"Df.Mid",$A493+AO$1),"")</f>
        <v>#N/A N/A</v>
      </c>
      <c r="AP493" s="34" t="str">
        <f ca="1">IF($A493&lt;&gt;"",_xll.BCurveInt(_xll.BCurveStrip("S23","Curvedate",$A493),"Df.Mid",$A493+AP$1),"")</f>
        <v>#N/A N/A</v>
      </c>
      <c r="AQ493" s="34" t="str">
        <f ca="1">IF($A493&lt;&gt;"",_xll.BCurveInt(_xll.BCurveStrip("S23","Curvedate",$A493),"Df.Mid",$A493+AQ$1),"")</f>
        <v>#N/A N/A</v>
      </c>
      <c r="AR493" s="34" t="str">
        <f ca="1">IF($A493&lt;&gt;"",_xll.BCurveInt(_xll.BCurveStrip("S23","Curvedate",$A493),"Df.Mid",$A493+AR$1),"")</f>
        <v>#N/A N/A</v>
      </c>
      <c r="AS493" s="34" t="str">
        <f ca="1">IF($A493&lt;&gt;"",_xll.BCurveInt(_xll.BCurveStrip("S23","Curvedate",$A493),"Df.Mid",$A493+AS$1),"")</f>
        <v>#N/A N/A</v>
      </c>
      <c r="AT493" s="34" t="str">
        <f ca="1">IF($A493&lt;&gt;"",_xll.BCurveInt(_xll.BCurveStrip("S23","Curvedate",$A493),"Df.Mid",$A493+AT$1),"")</f>
        <v>#N/A N/A</v>
      </c>
      <c r="AU493" s="34" t="str">
        <f ca="1">IF($A493&lt;&gt;"",_xll.BCurveInt(_xll.BCurveStrip("S23","Curvedate",$A493),"Df.Mid",$A493+AU$1),"")</f>
        <v>#N/A N/A</v>
      </c>
      <c r="AV493" s="34" t="str">
        <f ca="1">IF($A493&lt;&gt;"",_xll.BCurveInt(_xll.BCurveStrip("S23","Curvedate",$A493),"Df.Mid",$A493+AV$1),"")</f>
        <v>#N/A N/A</v>
      </c>
      <c r="AW493" s="34" t="str">
        <f ca="1">IF($A493&lt;&gt;"",_xll.BCurveInt(_xll.BCurveStrip("S23","Curvedate",$A493),"Df.Mid",$A493+AW$1),"")</f>
        <v>#N/A N/A</v>
      </c>
      <c r="AX493" s="34" t="str">
        <f ca="1">IF($A493&lt;&gt;"",_xll.BCurveInt(_xll.BCurveStrip("S23","Curvedate",$A493),"Df.Mid",$A493+AX$1),"")</f>
        <v>#N/A N/A</v>
      </c>
      <c r="AY493" s="34" t="str">
        <f ca="1">IF($A493&lt;&gt;"",_xll.BCurveInt(_xll.BCurveStrip("S23","Curvedate",$A493),"Df.Mid",$A493+AY$1),"")</f>
        <v>#N/A N/A</v>
      </c>
      <c r="AZ493" s="34" t="str">
        <f ca="1">IF($A493&lt;&gt;"",_xll.BCurveInt(_xll.BCurveStrip("S23","Curvedate",$A493),"Df.Mid",$A493+AZ$1),"")</f>
        <v>#N/A N/A</v>
      </c>
      <c r="BA493" s="34" t="str">
        <f ca="1">IF($A493&lt;&gt;"",_xll.BCurveInt(_xll.BCurveStrip("S23","Curvedate",$A493),"Df.Mid",$A493+BA$1),"")</f>
        <v>#N/A N/A</v>
      </c>
      <c r="BB493" s="34" t="str">
        <f ca="1">IF($A493&lt;&gt;"",_xll.BCurveInt(_xll.BCurveStrip("S23","Curvedate",$A493),"Df.Mid",$A493+BB$1),"")</f>
        <v>#N/A N/A</v>
      </c>
      <c r="BC493" s="34" t="str">
        <f ca="1">IF($A493&lt;&gt;"",_xll.BCurveInt(_xll.BCurveStrip("S23","Curvedate",$A493),"Df.Mid",$A493+BC$1),"")</f>
        <v>#N/A N/A</v>
      </c>
      <c r="BD493" s="34" t="str">
        <f ca="1">IF($A493&lt;&gt;"",_xll.BCurveInt(_xll.BCurveStrip("S23","Curvedate",$A493),"Df.Mid",$A493+BD$1),"")</f>
        <v>#N/A N/A</v>
      </c>
      <c r="BE493" s="34" t="str">
        <f ca="1">IF($A493&lt;&gt;"",_xll.BCurveInt(_xll.BCurveStrip("S23","Curvedate",$A493),"Df.Mid",$A493+BE$1),"")</f>
        <v>#N/A N/A</v>
      </c>
      <c r="BF493" s="34" t="str">
        <f ca="1">IF($A493&lt;&gt;"",_xll.BCurveInt(_xll.BCurveStrip("S23","Curvedate",$A493),"Df.Mid",$A493+BF$1),"")</f>
        <v>#N/A N/A</v>
      </c>
      <c r="BG493" s="34" t="str">
        <f ca="1">IF($A493&lt;&gt;"",_xll.BCurveInt(_xll.BCurveStrip("S23","Curvedate",$A493),"Df.Mid",$A493+BG$1),"")</f>
        <v>#N/A N/A</v>
      </c>
      <c r="BH493" s="34" t="str">
        <f ca="1">IF($A493&lt;&gt;"",_xll.BCurveInt(_xll.BCurveStrip("S23","Curvedate",$A493),"Df.Mid",$A493+BH$1),"")</f>
        <v>#N/A N/A</v>
      </c>
      <c r="BI493" s="34" t="str">
        <f ca="1">IF($A493&lt;&gt;"",_xll.BCurveInt(_xll.BCurveStrip("S23","Curvedate",$A493),"Df.Mid",$A493+BI$1),"")</f>
        <v>#N/A N/A</v>
      </c>
      <c r="BJ493" s="34" t="str">
        <f ca="1">IF($A493&lt;&gt;"",_xll.BCurveInt(_xll.BCurveStrip("S23","Curvedate",$A493),"Df.Mid",$A493+BJ$1),"")</f>
        <v>#N/A N/A</v>
      </c>
      <c r="BK493" s="34" t="str">
        <f ca="1">IF($A493&lt;&gt;"",_xll.BCurveInt(_xll.BCurveStrip("S23","Curvedate",$A493),"Df.Mid",$A493+BK$1),"")</f>
        <v>#N/A N/A</v>
      </c>
      <c r="BL493" s="34" t="str">
        <f ca="1">IF($A493&lt;&gt;"",_xll.BCurveInt(_xll.BCurveStrip("S23","Curvedate",$A493),"Df.Mid",$A493+BL$1),"")</f>
        <v>#N/A N/A</v>
      </c>
      <c r="BM493" s="34" t="str">
        <f ca="1">IF($A493&lt;&gt;"",_xll.BCurveInt(_xll.BCurveStrip("S23","Curvedate",$A493),"Df.Mid",$A493+BM$1),"")</f>
        <v>#N/A N/A</v>
      </c>
      <c r="BN493" s="34" t="str">
        <f ca="1">IF($A493&lt;&gt;"",_xll.BCurveInt(_xll.BCurveStrip("S23","Curvedate",$A493),"Df.Mid",$A493+BN$1),"")</f>
        <v>#N/A N/A</v>
      </c>
      <c r="BO493" s="34" t="str">
        <f ca="1">IF($A493&lt;&gt;"",_xll.BCurveInt(_xll.BCurveStrip("S23","Curvedate",$A493),"Df.Mid",$A493+BO$1),"")</f>
        <v>#N/A N/A</v>
      </c>
      <c r="BP493" s="34" t="str">
        <f ca="1">IF($A493&lt;&gt;"",_xll.BCurveInt(_xll.BCurveStrip("S23","Curvedate",$A493),"Df.Mid",$A493+BP$1),"")</f>
        <v>#N/A N/A</v>
      </c>
      <c r="BQ493" s="34" t="str">
        <f ca="1">IF($A493&lt;&gt;"",_xll.BCurveInt(_xll.BCurveStrip("S23","Curvedate",$A493),"Df.Mid",$A493+BQ$1),"")</f>
        <v>#N/A N/A</v>
      </c>
      <c r="BR493" s="34" t="str">
        <f ca="1">IF($A493&lt;&gt;"",_xll.BCurveInt(_xll.BCurveStrip("S23","Curvedate",$A493),"Df.Mid",$A493+BR$1),"")</f>
        <v>#N/A N/A</v>
      </c>
      <c r="BS493" s="34" t="str">
        <f ca="1">IF($A493&lt;&gt;"",_xll.BCurveInt(_xll.BCurveStrip("S23","Curvedate",$A493),"Df.Mid",$A493+BS$1),"")</f>
        <v>#N/A N/A</v>
      </c>
      <c r="BT493" s="34" t="str">
        <f ca="1">IF($A493&lt;&gt;"",_xll.BCurveInt(_xll.BCurveStrip("S23","Curvedate",$A493),"Df.Mid",$A493+BT$1),"")</f>
        <v>#N/A N/A</v>
      </c>
      <c r="BU493" s="34" t="str">
        <f ca="1">IF($A493&lt;&gt;"",_xll.BCurveInt(_xll.BCurveStrip("S23","Curvedate",$A493),"Df.Mid",$A493+BU$1),"")</f>
        <v>#N/A N/A</v>
      </c>
      <c r="BV493" s="34" t="str">
        <f ca="1">IF($A493&lt;&gt;"",_xll.BCurveInt(_xll.BCurveStrip("S23","Curvedate",$A493),"Df.Mid",$A493+BV$1),"")</f>
        <v>#N/A N/A</v>
      </c>
      <c r="BW493" s="34" t="str">
        <f ca="1">IF($A493&lt;&gt;"",_xll.BCurveInt(_xll.BCurveStrip("S23","Curvedate",$A493),"Df.Mid",$A493+BW$1),"")</f>
        <v>#N/A N/A</v>
      </c>
      <c r="BX493" s="34" t="str">
        <f ca="1">IF($A493&lt;&gt;"",_xll.BCurveInt(_xll.BCurveStrip("S23","Curvedate",$A493),"Df.Mid",$A493+BX$1),"")</f>
        <v>#N/A N/A</v>
      </c>
      <c r="BY493" s="34" t="str">
        <f ca="1">IF($A493&lt;&gt;"",_xll.BCurveInt(_xll.BCurveStrip("S23","Curvedate",$A493),"Df.Mid",$A493+BY$1),"")</f>
        <v>#N/A N/A</v>
      </c>
      <c r="BZ493" s="34" t="str">
        <f ca="1">IF($A493&lt;&gt;"",_xll.BCurveInt(_xll.BCurveStrip("S23","Curvedate",$A493),"Df.Mid",$A493+BZ$1),"")</f>
        <v>#N/A N/A</v>
      </c>
      <c r="CA493" s="34" t="str">
        <f ca="1">IF($A493&lt;&gt;"",_xll.BCurveInt(_xll.BCurveStrip("S23","Curvedate",$A493),"Df.Mid",$A493+CA$1),"")</f>
        <v>#N/A N/A</v>
      </c>
      <c r="CB493" s="34" t="str">
        <f ca="1">IF($A493&lt;&gt;"",_xll.BCurveInt(_xll.BCurveStrip("S23","Curvedate",$A493),"Df.Mid",$A493+CB$1),"")</f>
        <v>#N/A N/A</v>
      </c>
      <c r="CC493" s="34" t="str">
        <f ca="1">IF($A493&lt;&gt;"",_xll.BCurveInt(_xll.BCurveStrip("S23","Curvedate",$A493),"Df.Mid",$A493+CC$1),"")</f>
        <v>#N/A N/A</v>
      </c>
      <c r="CD493" s="34" t="str">
        <f ca="1">IF($A493&lt;&gt;"",_xll.BCurveInt(_xll.BCurveStrip("S23","Curvedate",$A493),"Df.Mid",$A493+CD$1),"")</f>
        <v>#N/A N/A</v>
      </c>
      <c r="CE493" s="34" t="str">
        <f ca="1">IF($A493&lt;&gt;"",_xll.BCurveInt(_xll.BCurveStrip("S23","Curvedate",$A493),"Df.Mid",$A493+CE$1),"")</f>
        <v>#N/A N/A</v>
      </c>
      <c r="CF493" s="34" t="str">
        <f ca="1">IF($A493&lt;&gt;"",_xll.BCurveInt(_xll.BCurveStrip("S23","Curvedate",$A493),"Df.Mid",$A493+CF$1),"")</f>
        <v>#N/A N/A</v>
      </c>
      <c r="CG493" s="34" t="str">
        <f ca="1">IF($A493&lt;&gt;"",_xll.BCurveInt(_xll.BCurveStrip("S23","Curvedate",$A493),"Df.Mid",$A493+CG$1),"")</f>
        <v>#N/A N/A</v>
      </c>
      <c r="CH493" s="34" t="str">
        <f ca="1">IF($A493&lt;&gt;"",_xll.BCurveInt(_xll.BCurveStrip("S23","Curvedate",$A493),"Df.Mid",$A493+CH$1),"")</f>
        <v>#N/A N/A</v>
      </c>
      <c r="CI493" s="34" t="str">
        <f ca="1">IF($A493&lt;&gt;"",_xll.BCurveInt(_xll.BCurveStrip("S23","Curvedate",$A493),"Df.Mid",$A493+CI$1),"")</f>
        <v>#N/A N/A</v>
      </c>
      <c r="CJ493" s="34" t="str">
        <f ca="1">IF($A493&lt;&gt;"",_xll.BCurveInt(_xll.BCurveStrip("S23","Curvedate",$A493),"Df.Mid",$A493+CJ$1),"")</f>
        <v>#N/A N/A</v>
      </c>
      <c r="CK493" s="34" t="str">
        <f ca="1">IF($A493&lt;&gt;"",_xll.BCurveInt(_xll.BCurveStrip("S23","Curvedate",$A493),"Df.Mid",$A493+CK$1),"")</f>
        <v>#N/A N/A</v>
      </c>
      <c r="CL493" s="34" t="str">
        <f ca="1">IF($A493&lt;&gt;"",_xll.BCurveInt(_xll.BCurveStrip("S23","Curvedate",$A493),"Df.Mid",$A493+CL$1),"")</f>
        <v>#N/A N/A</v>
      </c>
      <c r="CM493" s="34" t="str">
        <f ca="1">IF($A493&lt;&gt;"",_xll.BCurveInt(_xll.BCurveStrip("S23","Curvedate",$A493),"Df.Mid",$A493+CM$1),"")</f>
        <v>#N/A N/A</v>
      </c>
      <c r="CN493" s="34" t="str">
        <f ca="1">IF($A493&lt;&gt;"",_xll.BCurveInt(_xll.BCurveStrip("S23","Curvedate",$A493),"Df.Mid",$A493+CN$1),"")</f>
        <v>#N/A N/A</v>
      </c>
      <c r="CO493" s="34" t="str">
        <f ca="1">IF($A493&lt;&gt;"",_xll.BCurveInt(_xll.BCurveStrip("S23","Curvedate",$A493),"Df.Mid",$A493+CO$1),"")</f>
        <v>#N/A N/A</v>
      </c>
      <c r="CP493" s="34" t="str">
        <f ca="1">IF($A493&lt;&gt;"",_xll.BCurveInt(_xll.BCurveStrip("S23","Curvedate",$A493),"Df.Mid",$A493+CP$1),"")</f>
        <v>#N/A N/A</v>
      </c>
      <c r="CQ493" s="34" t="str">
        <f ca="1">IF($A493&lt;&gt;"",_xll.BCurveInt(_xll.BCurveStrip("S23","Curvedate",$A493),"Df.Mid",$A493+CQ$1),"")</f>
        <v>#N/A N/A</v>
      </c>
      <c r="CR493" s="34" t="str">
        <f ca="1">IF($A493&lt;&gt;"",_xll.BCurveInt(_xll.BCurveStrip("S23","Curvedate",$A493),"Df.Mid",$A493+CR$1),"")</f>
        <v>#N/A N/A</v>
      </c>
      <c r="CS493" s="34" t="str">
        <f ca="1">IF($A493&lt;&gt;"",_xll.BCurveInt(_xll.BCurveStrip("S23","Curvedate",$A493),"Df.Mid",$A493+CS$1),"")</f>
        <v>#N/A N/A</v>
      </c>
      <c r="CT493" s="34" t="str">
        <f ca="1">IF($A493&lt;&gt;"",_xll.BCurveInt(_xll.BCurveStrip("S23","Curvedate",$A493),"Df.Mid",$A493+CT$1),"")</f>
        <v>#N/A N/A</v>
      </c>
      <c r="CU493" s="34" t="str">
        <f ca="1">IF($A493&lt;&gt;"",_xll.BCurveInt(_xll.BCurveStrip("S23","Curvedate",$A493),"Df.Mid",$A493+CU$1),"")</f>
        <v>#N/A N/A</v>
      </c>
      <c r="CV493" s="34" t="str">
        <f ca="1">IF($A493&lt;&gt;"",_xll.BCurveInt(_xll.BCurveStrip("S23","Curvedate",$A493),"Df.Mid",$A493+CV$1),"")</f>
        <v>#N/A N/A</v>
      </c>
      <c r="CW493" s="34" t="str">
        <f ca="1">IF($A493&lt;&gt;"",_xll.BCurveInt(_xll.BCurveStrip("S23","Curvedate",$A493),"Df.Mid",$A493+CW$1),"")</f>
        <v>#N/A N/A</v>
      </c>
      <c r="CX493" s="34" t="str">
        <f ca="1">IF($A493&lt;&gt;"",_xll.BCurveInt(_xll.BCurveStrip("S23","Curvedate",$A493),"Df.Mid",$A493+CX$1),"")</f>
        <v>#N/A N/A</v>
      </c>
      <c r="CY493" s="34" t="str">
        <f ca="1">IF($A493&lt;&gt;"",_xll.BCurveInt(_xll.BCurveStrip("S23","Curvedate",$A493),"Df.Mid",$A493+CY$1),"")</f>
        <v>#N/A N/A</v>
      </c>
      <c r="CZ493" s="34" t="str">
        <f ca="1">IF($A493&lt;&gt;"",_xll.BCurveInt(_xll.BCurveStrip("S23","Curvedate",$A493),"Df.Mid",$A493+CZ$1),"")</f>
        <v>#N/A N/A</v>
      </c>
      <c r="DA493" s="34" t="str">
        <f ca="1">IF($A493&lt;&gt;"",_xll.BCurveInt(_xll.BCurveStrip("S23","Curvedate",$A493),"Df.Mid",$A493+DA$1),"")</f>
        <v>#N/A N/A</v>
      </c>
      <c r="DB493" s="34" t="str">
        <f ca="1">IF($A493&lt;&gt;"",_xll.BCurveInt(_xll.BCurveStrip("S23","Curvedate",$A493),"Df.Mid",$A493+DB$1),"")</f>
        <v>#N/A N/A</v>
      </c>
    </row>
    <row r="494" spans="1:106" x14ac:dyDescent="0.2">
      <c r="A494" s="13">
        <f t="shared" ca="1" si="7"/>
        <v>44960</v>
      </c>
      <c r="B494" s="34" t="str">
        <f ca="1">IF($A494&lt;&gt;"",_xll.BCurveInt(_xll.BCurveStrip("S23","Curvedate",$A494),"Df.Mid",$A494+B$1),"")</f>
        <v>#N/A N/A</v>
      </c>
      <c r="C494" s="34" t="str">
        <f ca="1">IF($A494&lt;&gt;"",_xll.BCurveInt(_xll.BCurveStrip("S23","Curvedate",$A494),"Df.Mid",$A494+C$1),"")</f>
        <v>#N/A N/A</v>
      </c>
      <c r="D494" s="34" t="str">
        <f ca="1">IF($A494&lt;&gt;"",_xll.BCurveInt(_xll.BCurveStrip("S23","Curvedate",$A494),"Df.Mid",$A494+D$1),"")</f>
        <v>#N/A N/A</v>
      </c>
      <c r="E494" s="34" t="str">
        <f ca="1">IF($A494&lt;&gt;"",_xll.BCurveInt(_xll.BCurveStrip("S23","Curvedate",$A494),"Df.Mid",$A494+E$1),"")</f>
        <v>#N/A N/A</v>
      </c>
      <c r="F494" s="34" t="str">
        <f ca="1">IF($A494&lt;&gt;"",_xll.BCurveInt(_xll.BCurveStrip("S23","Curvedate",$A494),"Df.Mid",$A494+F$1),"")</f>
        <v>#N/A N/A</v>
      </c>
      <c r="G494" s="34" t="str">
        <f ca="1">IF($A494&lt;&gt;"",_xll.BCurveInt(_xll.BCurveStrip("S23","Curvedate",$A494),"Df.Mid",$A494+G$1),"")</f>
        <v>#N/A N/A</v>
      </c>
      <c r="H494" s="34" t="str">
        <f ca="1">IF($A494&lt;&gt;"",_xll.BCurveInt(_xll.BCurveStrip("S23","Curvedate",$A494),"Df.Mid",$A494+H$1),"")</f>
        <v>#N/A N/A</v>
      </c>
      <c r="I494" s="34" t="str">
        <f ca="1">IF($A494&lt;&gt;"",_xll.BCurveInt(_xll.BCurveStrip("S23","Curvedate",$A494),"Df.Mid",$A494+I$1),"")</f>
        <v>#N/A N/A</v>
      </c>
      <c r="J494" s="34" t="str">
        <f ca="1">IF($A494&lt;&gt;"",_xll.BCurveInt(_xll.BCurveStrip("S23","Curvedate",$A494),"Df.Mid",$A494+J$1),"")</f>
        <v>#N/A N/A</v>
      </c>
      <c r="K494" s="34" t="str">
        <f ca="1">IF($A494&lt;&gt;"",_xll.BCurveInt(_xll.BCurveStrip("S23","Curvedate",$A494),"Df.Mid",$A494+K$1),"")</f>
        <v>#N/A N/A</v>
      </c>
      <c r="L494" s="34" t="str">
        <f ca="1">IF($A494&lt;&gt;"",_xll.BCurveInt(_xll.BCurveStrip("S23","Curvedate",$A494),"Df.Mid",$A494+L$1),"")</f>
        <v>#N/A N/A</v>
      </c>
      <c r="M494" s="34" t="str">
        <f ca="1">IF($A494&lt;&gt;"",_xll.BCurveInt(_xll.BCurveStrip("S23","Curvedate",$A494),"Df.Mid",$A494+M$1),"")</f>
        <v>#N/A N/A</v>
      </c>
      <c r="N494" s="34" t="str">
        <f ca="1">IF($A494&lt;&gt;"",_xll.BCurveInt(_xll.BCurveStrip("S23","Curvedate",$A494),"Df.Mid",$A494+N$1),"")</f>
        <v>#N/A N/A</v>
      </c>
      <c r="O494" s="34" t="str">
        <f ca="1">IF($A494&lt;&gt;"",_xll.BCurveInt(_xll.BCurveStrip("S23","Curvedate",$A494),"Df.Mid",$A494+O$1),"")</f>
        <v>#N/A N/A</v>
      </c>
      <c r="P494" s="34" t="str">
        <f ca="1">IF($A494&lt;&gt;"",_xll.BCurveInt(_xll.BCurveStrip("S23","Curvedate",$A494),"Df.Mid",$A494+P$1),"")</f>
        <v>#N/A N/A</v>
      </c>
      <c r="Q494" s="34" t="str">
        <f ca="1">IF($A494&lt;&gt;"",_xll.BCurveInt(_xll.BCurveStrip("S23","Curvedate",$A494),"Df.Mid",$A494+Q$1),"")</f>
        <v>#N/A N/A</v>
      </c>
      <c r="R494" s="34" t="str">
        <f ca="1">IF($A494&lt;&gt;"",_xll.BCurveInt(_xll.BCurveStrip("S23","Curvedate",$A494),"Df.Mid",$A494+R$1),"")</f>
        <v>#N/A N/A</v>
      </c>
      <c r="S494" s="34" t="str">
        <f ca="1">IF($A494&lt;&gt;"",_xll.BCurveInt(_xll.BCurveStrip("S23","Curvedate",$A494),"Df.Mid",$A494+S$1),"")</f>
        <v>#N/A N/A</v>
      </c>
      <c r="T494" s="34" t="str">
        <f ca="1">IF($A494&lt;&gt;"",_xll.BCurveInt(_xll.BCurveStrip("S23","Curvedate",$A494),"Df.Mid",$A494+T$1),"")</f>
        <v>#N/A N/A</v>
      </c>
      <c r="U494" s="34" t="str">
        <f ca="1">IF($A494&lt;&gt;"",_xll.BCurveInt(_xll.BCurveStrip("S23","Curvedate",$A494),"Df.Mid",$A494+U$1),"")</f>
        <v>#N/A N/A</v>
      </c>
      <c r="V494" s="34" t="str">
        <f ca="1">IF($A494&lt;&gt;"",_xll.BCurveInt(_xll.BCurveStrip("S23","Curvedate",$A494),"Df.Mid",$A494+V$1),"")</f>
        <v>#N/A N/A</v>
      </c>
      <c r="W494" s="34" t="str">
        <f ca="1">IF($A494&lt;&gt;"",_xll.BCurveInt(_xll.BCurveStrip("S23","Curvedate",$A494),"Df.Mid",$A494+W$1),"")</f>
        <v>#N/A N/A</v>
      </c>
      <c r="X494" s="34" t="str">
        <f ca="1">IF($A494&lt;&gt;"",_xll.BCurveInt(_xll.BCurveStrip("S23","Curvedate",$A494),"Df.Mid",$A494+X$1),"")</f>
        <v>#N/A N/A</v>
      </c>
      <c r="Y494" s="34" t="str">
        <f ca="1">IF($A494&lt;&gt;"",_xll.BCurveInt(_xll.BCurveStrip("S23","Curvedate",$A494),"Df.Mid",$A494+Y$1),"")</f>
        <v>#N/A N/A</v>
      </c>
      <c r="Z494" s="34" t="str">
        <f ca="1">IF($A494&lt;&gt;"",_xll.BCurveInt(_xll.BCurveStrip("S23","Curvedate",$A494),"Df.Mid",$A494+Z$1),"")</f>
        <v>#N/A N/A</v>
      </c>
      <c r="AA494" s="34" t="str">
        <f ca="1">IF($A494&lt;&gt;"",_xll.BCurveInt(_xll.BCurveStrip("S23","Curvedate",$A494),"Df.Mid",$A494+AA$1),"")</f>
        <v>#N/A N/A</v>
      </c>
      <c r="AB494" s="34" t="str">
        <f ca="1">IF($A494&lt;&gt;"",_xll.BCurveInt(_xll.BCurveStrip("S23","Curvedate",$A494),"Df.Mid",$A494+AB$1),"")</f>
        <v>#N/A N/A</v>
      </c>
      <c r="AC494" s="34" t="str">
        <f ca="1">IF($A494&lt;&gt;"",_xll.BCurveInt(_xll.BCurveStrip("S23","Curvedate",$A494),"Df.Mid",$A494+AC$1),"")</f>
        <v>#N/A N/A</v>
      </c>
      <c r="AD494" s="34" t="str">
        <f ca="1">IF($A494&lt;&gt;"",_xll.BCurveInt(_xll.BCurveStrip("S23","Curvedate",$A494),"Df.Mid",$A494+AD$1),"")</f>
        <v>#N/A N/A</v>
      </c>
      <c r="AE494" s="34" t="str">
        <f ca="1">IF($A494&lt;&gt;"",_xll.BCurveInt(_xll.BCurveStrip("S23","Curvedate",$A494),"Df.Mid",$A494+AE$1),"")</f>
        <v>#N/A N/A</v>
      </c>
      <c r="AF494" s="34" t="str">
        <f ca="1">IF($A494&lt;&gt;"",_xll.BCurveInt(_xll.BCurveStrip("S23","Curvedate",$A494),"Df.Mid",$A494+AF$1),"")</f>
        <v>#N/A N/A</v>
      </c>
      <c r="AG494" s="34" t="str">
        <f ca="1">IF($A494&lt;&gt;"",_xll.BCurveInt(_xll.BCurveStrip("S23","Curvedate",$A494),"Df.Mid",$A494+AG$1),"")</f>
        <v>#N/A N/A</v>
      </c>
      <c r="AH494" s="34" t="str">
        <f ca="1">IF($A494&lt;&gt;"",_xll.BCurveInt(_xll.BCurveStrip("S23","Curvedate",$A494),"Df.Mid",$A494+AH$1),"")</f>
        <v>#N/A N/A</v>
      </c>
      <c r="AI494" s="34" t="str">
        <f ca="1">IF($A494&lt;&gt;"",_xll.BCurveInt(_xll.BCurveStrip("S23","Curvedate",$A494),"Df.Mid",$A494+AI$1),"")</f>
        <v>#N/A N/A</v>
      </c>
      <c r="AJ494" s="34" t="str">
        <f ca="1">IF($A494&lt;&gt;"",_xll.BCurveInt(_xll.BCurveStrip("S23","Curvedate",$A494),"Df.Mid",$A494+AJ$1),"")</f>
        <v>#N/A N/A</v>
      </c>
      <c r="AK494" s="34" t="str">
        <f ca="1">IF($A494&lt;&gt;"",_xll.BCurveInt(_xll.BCurveStrip("S23","Curvedate",$A494),"Df.Mid",$A494+AK$1),"")</f>
        <v>#N/A N/A</v>
      </c>
      <c r="AL494" s="34" t="str">
        <f ca="1">IF($A494&lt;&gt;"",_xll.BCurveInt(_xll.BCurveStrip("S23","Curvedate",$A494),"Df.Mid",$A494+AL$1),"")</f>
        <v>#N/A N/A</v>
      </c>
      <c r="AM494" s="34" t="str">
        <f ca="1">IF($A494&lt;&gt;"",_xll.BCurveInt(_xll.BCurveStrip("S23","Curvedate",$A494),"Df.Mid",$A494+AM$1),"")</f>
        <v>#N/A N/A</v>
      </c>
      <c r="AN494" s="34" t="str">
        <f ca="1">IF($A494&lt;&gt;"",_xll.BCurveInt(_xll.BCurveStrip("S23","Curvedate",$A494),"Df.Mid",$A494+AN$1),"")</f>
        <v>#N/A N/A</v>
      </c>
      <c r="AO494" s="34" t="str">
        <f ca="1">IF($A494&lt;&gt;"",_xll.BCurveInt(_xll.BCurveStrip("S23","Curvedate",$A494),"Df.Mid",$A494+AO$1),"")</f>
        <v>#N/A N/A</v>
      </c>
      <c r="AP494" s="34" t="str">
        <f ca="1">IF($A494&lt;&gt;"",_xll.BCurveInt(_xll.BCurveStrip("S23","Curvedate",$A494),"Df.Mid",$A494+AP$1),"")</f>
        <v>#N/A N/A</v>
      </c>
      <c r="AQ494" s="34" t="str">
        <f ca="1">IF($A494&lt;&gt;"",_xll.BCurveInt(_xll.BCurveStrip("S23","Curvedate",$A494),"Df.Mid",$A494+AQ$1),"")</f>
        <v>#N/A N/A</v>
      </c>
      <c r="AR494" s="34" t="str">
        <f ca="1">IF($A494&lt;&gt;"",_xll.BCurveInt(_xll.BCurveStrip("S23","Curvedate",$A494),"Df.Mid",$A494+AR$1),"")</f>
        <v>#N/A N/A</v>
      </c>
      <c r="AS494" s="34" t="str">
        <f ca="1">IF($A494&lt;&gt;"",_xll.BCurveInt(_xll.BCurveStrip("S23","Curvedate",$A494),"Df.Mid",$A494+AS$1),"")</f>
        <v>#N/A N/A</v>
      </c>
      <c r="AT494" s="34" t="str">
        <f ca="1">IF($A494&lt;&gt;"",_xll.BCurveInt(_xll.BCurveStrip("S23","Curvedate",$A494),"Df.Mid",$A494+AT$1),"")</f>
        <v>#N/A N/A</v>
      </c>
      <c r="AU494" s="34" t="str">
        <f ca="1">IF($A494&lt;&gt;"",_xll.BCurveInt(_xll.BCurveStrip("S23","Curvedate",$A494),"Df.Mid",$A494+AU$1),"")</f>
        <v>#N/A N/A</v>
      </c>
      <c r="AV494" s="34" t="str">
        <f ca="1">IF($A494&lt;&gt;"",_xll.BCurveInt(_xll.BCurveStrip("S23","Curvedate",$A494),"Df.Mid",$A494+AV$1),"")</f>
        <v>#N/A N/A</v>
      </c>
      <c r="AW494" s="34" t="str">
        <f ca="1">IF($A494&lt;&gt;"",_xll.BCurveInt(_xll.BCurveStrip("S23","Curvedate",$A494),"Df.Mid",$A494+AW$1),"")</f>
        <v>#N/A N/A</v>
      </c>
      <c r="AX494" s="34" t="str">
        <f ca="1">IF($A494&lt;&gt;"",_xll.BCurveInt(_xll.BCurveStrip("S23","Curvedate",$A494),"Df.Mid",$A494+AX$1),"")</f>
        <v>#N/A N/A</v>
      </c>
      <c r="AY494" s="34" t="str">
        <f ca="1">IF($A494&lt;&gt;"",_xll.BCurveInt(_xll.BCurveStrip("S23","Curvedate",$A494),"Df.Mid",$A494+AY$1),"")</f>
        <v>#N/A N/A</v>
      </c>
      <c r="AZ494" s="34" t="str">
        <f ca="1">IF($A494&lt;&gt;"",_xll.BCurveInt(_xll.BCurveStrip("S23","Curvedate",$A494),"Df.Mid",$A494+AZ$1),"")</f>
        <v>#N/A N/A</v>
      </c>
      <c r="BA494" s="34" t="str">
        <f ca="1">IF($A494&lt;&gt;"",_xll.BCurveInt(_xll.BCurveStrip("S23","Curvedate",$A494),"Df.Mid",$A494+BA$1),"")</f>
        <v>#N/A N/A</v>
      </c>
      <c r="BB494" s="34" t="str">
        <f ca="1">IF($A494&lt;&gt;"",_xll.BCurveInt(_xll.BCurveStrip("S23","Curvedate",$A494),"Df.Mid",$A494+BB$1),"")</f>
        <v>#N/A N/A</v>
      </c>
      <c r="BC494" s="34" t="str">
        <f ca="1">IF($A494&lt;&gt;"",_xll.BCurveInt(_xll.BCurveStrip("S23","Curvedate",$A494),"Df.Mid",$A494+BC$1),"")</f>
        <v>#N/A N/A</v>
      </c>
      <c r="BD494" s="34" t="str">
        <f ca="1">IF($A494&lt;&gt;"",_xll.BCurveInt(_xll.BCurveStrip("S23","Curvedate",$A494),"Df.Mid",$A494+BD$1),"")</f>
        <v>#N/A N/A</v>
      </c>
      <c r="BE494" s="34" t="str">
        <f ca="1">IF($A494&lt;&gt;"",_xll.BCurveInt(_xll.BCurveStrip("S23","Curvedate",$A494),"Df.Mid",$A494+BE$1),"")</f>
        <v>#N/A N/A</v>
      </c>
      <c r="BF494" s="34" t="str">
        <f ca="1">IF($A494&lt;&gt;"",_xll.BCurveInt(_xll.BCurveStrip("S23","Curvedate",$A494),"Df.Mid",$A494+BF$1),"")</f>
        <v>#N/A N/A</v>
      </c>
      <c r="BG494" s="34" t="str">
        <f ca="1">IF($A494&lt;&gt;"",_xll.BCurveInt(_xll.BCurveStrip("S23","Curvedate",$A494),"Df.Mid",$A494+BG$1),"")</f>
        <v>#N/A N/A</v>
      </c>
      <c r="BH494" s="34" t="str">
        <f ca="1">IF($A494&lt;&gt;"",_xll.BCurveInt(_xll.BCurveStrip("S23","Curvedate",$A494),"Df.Mid",$A494+BH$1),"")</f>
        <v>#N/A N/A</v>
      </c>
      <c r="BI494" s="34" t="str">
        <f ca="1">IF($A494&lt;&gt;"",_xll.BCurveInt(_xll.BCurveStrip("S23","Curvedate",$A494),"Df.Mid",$A494+BI$1),"")</f>
        <v>#N/A N/A</v>
      </c>
      <c r="BJ494" s="34" t="str">
        <f ca="1">IF($A494&lt;&gt;"",_xll.BCurveInt(_xll.BCurveStrip("S23","Curvedate",$A494),"Df.Mid",$A494+BJ$1),"")</f>
        <v>#N/A N/A</v>
      </c>
      <c r="BK494" s="34" t="str">
        <f ca="1">IF($A494&lt;&gt;"",_xll.BCurveInt(_xll.BCurveStrip("S23","Curvedate",$A494),"Df.Mid",$A494+BK$1),"")</f>
        <v>#N/A N/A</v>
      </c>
      <c r="BL494" s="34" t="str">
        <f ca="1">IF($A494&lt;&gt;"",_xll.BCurveInt(_xll.BCurveStrip("S23","Curvedate",$A494),"Df.Mid",$A494+BL$1),"")</f>
        <v>#N/A N/A</v>
      </c>
      <c r="BM494" s="34" t="str">
        <f ca="1">IF($A494&lt;&gt;"",_xll.BCurveInt(_xll.BCurveStrip("S23","Curvedate",$A494),"Df.Mid",$A494+BM$1),"")</f>
        <v>#N/A N/A</v>
      </c>
      <c r="BN494" s="34" t="str">
        <f ca="1">IF($A494&lt;&gt;"",_xll.BCurveInt(_xll.BCurveStrip("S23","Curvedate",$A494),"Df.Mid",$A494+BN$1),"")</f>
        <v>#N/A N/A</v>
      </c>
      <c r="BO494" s="34" t="str">
        <f ca="1">IF($A494&lt;&gt;"",_xll.BCurveInt(_xll.BCurveStrip("S23","Curvedate",$A494),"Df.Mid",$A494+BO$1),"")</f>
        <v>#N/A N/A</v>
      </c>
      <c r="BP494" s="34" t="str">
        <f ca="1">IF($A494&lt;&gt;"",_xll.BCurveInt(_xll.BCurveStrip("S23","Curvedate",$A494),"Df.Mid",$A494+BP$1),"")</f>
        <v>#N/A N/A</v>
      </c>
      <c r="BQ494" s="34" t="str">
        <f ca="1">IF($A494&lt;&gt;"",_xll.BCurveInt(_xll.BCurveStrip("S23","Curvedate",$A494),"Df.Mid",$A494+BQ$1),"")</f>
        <v>#N/A N/A</v>
      </c>
      <c r="BR494" s="34" t="str">
        <f ca="1">IF($A494&lt;&gt;"",_xll.BCurveInt(_xll.BCurveStrip("S23","Curvedate",$A494),"Df.Mid",$A494+BR$1),"")</f>
        <v>#N/A N/A</v>
      </c>
      <c r="BS494" s="34" t="str">
        <f ca="1">IF($A494&lt;&gt;"",_xll.BCurveInt(_xll.BCurveStrip("S23","Curvedate",$A494),"Df.Mid",$A494+BS$1),"")</f>
        <v>#N/A N/A</v>
      </c>
      <c r="BT494" s="34" t="str">
        <f ca="1">IF($A494&lt;&gt;"",_xll.BCurveInt(_xll.BCurveStrip("S23","Curvedate",$A494),"Df.Mid",$A494+BT$1),"")</f>
        <v>#N/A N/A</v>
      </c>
      <c r="BU494" s="34" t="str">
        <f ca="1">IF($A494&lt;&gt;"",_xll.BCurveInt(_xll.BCurveStrip("S23","Curvedate",$A494),"Df.Mid",$A494+BU$1),"")</f>
        <v>#N/A N/A</v>
      </c>
      <c r="BV494" s="34" t="str">
        <f ca="1">IF($A494&lt;&gt;"",_xll.BCurveInt(_xll.BCurveStrip("S23","Curvedate",$A494),"Df.Mid",$A494+BV$1),"")</f>
        <v>#N/A N/A</v>
      </c>
      <c r="BW494" s="34" t="str">
        <f ca="1">IF($A494&lt;&gt;"",_xll.BCurveInt(_xll.BCurveStrip("S23","Curvedate",$A494),"Df.Mid",$A494+BW$1),"")</f>
        <v>#N/A N/A</v>
      </c>
      <c r="BX494" s="34" t="str">
        <f ca="1">IF($A494&lt;&gt;"",_xll.BCurveInt(_xll.BCurveStrip("S23","Curvedate",$A494),"Df.Mid",$A494+BX$1),"")</f>
        <v>#N/A N/A</v>
      </c>
      <c r="BY494" s="34" t="str">
        <f ca="1">IF($A494&lt;&gt;"",_xll.BCurveInt(_xll.BCurveStrip("S23","Curvedate",$A494),"Df.Mid",$A494+BY$1),"")</f>
        <v>#N/A N/A</v>
      </c>
      <c r="BZ494" s="34" t="str">
        <f ca="1">IF($A494&lt;&gt;"",_xll.BCurveInt(_xll.BCurveStrip("S23","Curvedate",$A494),"Df.Mid",$A494+BZ$1),"")</f>
        <v>#N/A N/A</v>
      </c>
      <c r="CA494" s="34" t="str">
        <f ca="1">IF($A494&lt;&gt;"",_xll.BCurveInt(_xll.BCurveStrip("S23","Curvedate",$A494),"Df.Mid",$A494+CA$1),"")</f>
        <v>#N/A N/A</v>
      </c>
      <c r="CB494" s="34" t="str">
        <f ca="1">IF($A494&lt;&gt;"",_xll.BCurveInt(_xll.BCurveStrip("S23","Curvedate",$A494),"Df.Mid",$A494+CB$1),"")</f>
        <v>#N/A N/A</v>
      </c>
      <c r="CC494" s="34" t="str">
        <f ca="1">IF($A494&lt;&gt;"",_xll.BCurveInt(_xll.BCurveStrip("S23","Curvedate",$A494),"Df.Mid",$A494+CC$1),"")</f>
        <v>#N/A N/A</v>
      </c>
      <c r="CD494" s="34" t="str">
        <f ca="1">IF($A494&lt;&gt;"",_xll.BCurveInt(_xll.BCurveStrip("S23","Curvedate",$A494),"Df.Mid",$A494+CD$1),"")</f>
        <v>#N/A N/A</v>
      </c>
      <c r="CE494" s="34" t="str">
        <f ca="1">IF($A494&lt;&gt;"",_xll.BCurveInt(_xll.BCurveStrip("S23","Curvedate",$A494),"Df.Mid",$A494+CE$1),"")</f>
        <v>#N/A N/A</v>
      </c>
      <c r="CF494" s="34" t="str">
        <f ca="1">IF($A494&lt;&gt;"",_xll.BCurveInt(_xll.BCurveStrip("S23","Curvedate",$A494),"Df.Mid",$A494+CF$1),"")</f>
        <v>#N/A N/A</v>
      </c>
      <c r="CG494" s="34" t="str">
        <f ca="1">IF($A494&lt;&gt;"",_xll.BCurveInt(_xll.BCurveStrip("S23","Curvedate",$A494),"Df.Mid",$A494+CG$1),"")</f>
        <v>#N/A N/A</v>
      </c>
      <c r="CH494" s="34" t="str">
        <f ca="1">IF($A494&lt;&gt;"",_xll.BCurveInt(_xll.BCurveStrip("S23","Curvedate",$A494),"Df.Mid",$A494+CH$1),"")</f>
        <v>#N/A N/A</v>
      </c>
      <c r="CI494" s="34" t="str">
        <f ca="1">IF($A494&lt;&gt;"",_xll.BCurveInt(_xll.BCurveStrip("S23","Curvedate",$A494),"Df.Mid",$A494+CI$1),"")</f>
        <v>#N/A N/A</v>
      </c>
      <c r="CJ494" s="34" t="str">
        <f ca="1">IF($A494&lt;&gt;"",_xll.BCurveInt(_xll.BCurveStrip("S23","Curvedate",$A494),"Df.Mid",$A494+CJ$1),"")</f>
        <v>#N/A N/A</v>
      </c>
      <c r="CK494" s="34" t="str">
        <f ca="1">IF($A494&lt;&gt;"",_xll.BCurveInt(_xll.BCurveStrip("S23","Curvedate",$A494),"Df.Mid",$A494+CK$1),"")</f>
        <v>#N/A N/A</v>
      </c>
      <c r="CL494" s="34" t="str">
        <f ca="1">IF($A494&lt;&gt;"",_xll.BCurveInt(_xll.BCurveStrip("S23","Curvedate",$A494),"Df.Mid",$A494+CL$1),"")</f>
        <v>#N/A N/A</v>
      </c>
      <c r="CM494" s="34" t="str">
        <f ca="1">IF($A494&lt;&gt;"",_xll.BCurveInt(_xll.BCurveStrip("S23","Curvedate",$A494),"Df.Mid",$A494+CM$1),"")</f>
        <v>#N/A N/A</v>
      </c>
      <c r="CN494" s="34" t="str">
        <f ca="1">IF($A494&lt;&gt;"",_xll.BCurveInt(_xll.BCurveStrip("S23","Curvedate",$A494),"Df.Mid",$A494+CN$1),"")</f>
        <v>#N/A N/A</v>
      </c>
      <c r="CO494" s="34" t="str">
        <f ca="1">IF($A494&lt;&gt;"",_xll.BCurveInt(_xll.BCurveStrip("S23","Curvedate",$A494),"Df.Mid",$A494+CO$1),"")</f>
        <v>#N/A N/A</v>
      </c>
      <c r="CP494" s="34" t="str">
        <f ca="1">IF($A494&lt;&gt;"",_xll.BCurveInt(_xll.BCurveStrip("S23","Curvedate",$A494),"Df.Mid",$A494+CP$1),"")</f>
        <v>#N/A N/A</v>
      </c>
      <c r="CQ494" s="34" t="str">
        <f ca="1">IF($A494&lt;&gt;"",_xll.BCurveInt(_xll.BCurveStrip("S23","Curvedate",$A494),"Df.Mid",$A494+CQ$1),"")</f>
        <v>#N/A N/A</v>
      </c>
      <c r="CR494" s="34" t="str">
        <f ca="1">IF($A494&lt;&gt;"",_xll.BCurveInt(_xll.BCurveStrip("S23","Curvedate",$A494),"Df.Mid",$A494+CR$1),"")</f>
        <v>#N/A N/A</v>
      </c>
      <c r="CS494" s="34" t="str">
        <f ca="1">IF($A494&lt;&gt;"",_xll.BCurveInt(_xll.BCurveStrip("S23","Curvedate",$A494),"Df.Mid",$A494+CS$1),"")</f>
        <v>#N/A N/A</v>
      </c>
      <c r="CT494" s="34" t="str">
        <f ca="1">IF($A494&lt;&gt;"",_xll.BCurveInt(_xll.BCurveStrip("S23","Curvedate",$A494),"Df.Mid",$A494+CT$1),"")</f>
        <v>#N/A N/A</v>
      </c>
      <c r="CU494" s="34" t="str">
        <f ca="1">IF($A494&lt;&gt;"",_xll.BCurveInt(_xll.BCurveStrip("S23","Curvedate",$A494),"Df.Mid",$A494+CU$1),"")</f>
        <v>#N/A N/A</v>
      </c>
      <c r="CV494" s="34" t="str">
        <f ca="1">IF($A494&lt;&gt;"",_xll.BCurveInt(_xll.BCurveStrip("S23","Curvedate",$A494),"Df.Mid",$A494+CV$1),"")</f>
        <v>#N/A N/A</v>
      </c>
      <c r="CW494" s="34" t="str">
        <f ca="1">IF($A494&lt;&gt;"",_xll.BCurveInt(_xll.BCurveStrip("S23","Curvedate",$A494),"Df.Mid",$A494+CW$1),"")</f>
        <v>#N/A N/A</v>
      </c>
      <c r="CX494" s="34" t="str">
        <f ca="1">IF($A494&lt;&gt;"",_xll.BCurveInt(_xll.BCurveStrip("S23","Curvedate",$A494),"Df.Mid",$A494+CX$1),"")</f>
        <v>#N/A N/A</v>
      </c>
      <c r="CY494" s="34" t="str">
        <f ca="1">IF($A494&lt;&gt;"",_xll.BCurveInt(_xll.BCurveStrip("S23","Curvedate",$A494),"Df.Mid",$A494+CY$1),"")</f>
        <v>#N/A N/A</v>
      </c>
      <c r="CZ494" s="34" t="str">
        <f ca="1">IF($A494&lt;&gt;"",_xll.BCurveInt(_xll.BCurveStrip("S23","Curvedate",$A494),"Df.Mid",$A494+CZ$1),"")</f>
        <v>#N/A N/A</v>
      </c>
      <c r="DA494" s="34" t="str">
        <f ca="1">IF($A494&lt;&gt;"",_xll.BCurveInt(_xll.BCurveStrip("S23","Curvedate",$A494),"Df.Mid",$A494+DA$1),"")</f>
        <v>#N/A N/A</v>
      </c>
      <c r="DB494" s="34" t="str">
        <f ca="1">IF($A494&lt;&gt;"",_xll.BCurveInt(_xll.BCurveStrip("S23","Curvedate",$A494),"Df.Mid",$A494+DB$1),"")</f>
        <v>#N/A N/A</v>
      </c>
    </row>
    <row r="495" spans="1:106" x14ac:dyDescent="0.2">
      <c r="A495" s="13">
        <f t="shared" ca="1" si="7"/>
        <v>44963</v>
      </c>
      <c r="B495" s="34" t="str">
        <f ca="1">IF($A495&lt;&gt;"",_xll.BCurveInt(_xll.BCurveStrip("S23","Curvedate",$A495),"Df.Mid",$A495+B$1),"")</f>
        <v>#N/A N/A</v>
      </c>
      <c r="C495" s="34" t="str">
        <f ca="1">IF($A495&lt;&gt;"",_xll.BCurveInt(_xll.BCurveStrip("S23","Curvedate",$A495),"Df.Mid",$A495+C$1),"")</f>
        <v>#N/A N/A</v>
      </c>
      <c r="D495" s="34" t="str">
        <f ca="1">IF($A495&lt;&gt;"",_xll.BCurveInt(_xll.BCurveStrip("S23","Curvedate",$A495),"Df.Mid",$A495+D$1),"")</f>
        <v>#N/A N/A</v>
      </c>
      <c r="E495" s="34" t="str">
        <f ca="1">IF($A495&lt;&gt;"",_xll.BCurveInt(_xll.BCurveStrip("S23","Curvedate",$A495),"Df.Mid",$A495+E$1),"")</f>
        <v>#N/A N/A</v>
      </c>
      <c r="F495" s="34" t="str">
        <f ca="1">IF($A495&lt;&gt;"",_xll.BCurveInt(_xll.BCurveStrip("S23","Curvedate",$A495),"Df.Mid",$A495+F$1),"")</f>
        <v>#N/A N/A</v>
      </c>
      <c r="G495" s="34" t="str">
        <f ca="1">IF($A495&lt;&gt;"",_xll.BCurveInt(_xll.BCurveStrip("S23","Curvedate",$A495),"Df.Mid",$A495+G$1),"")</f>
        <v>#N/A N/A</v>
      </c>
      <c r="H495" s="34" t="str">
        <f ca="1">IF($A495&lt;&gt;"",_xll.BCurveInt(_xll.BCurveStrip("S23","Curvedate",$A495),"Df.Mid",$A495+H$1),"")</f>
        <v>#N/A N/A</v>
      </c>
      <c r="I495" s="34" t="str">
        <f ca="1">IF($A495&lt;&gt;"",_xll.BCurveInt(_xll.BCurveStrip("S23","Curvedate",$A495),"Df.Mid",$A495+I$1),"")</f>
        <v>#N/A N/A</v>
      </c>
      <c r="J495" s="34" t="str">
        <f ca="1">IF($A495&lt;&gt;"",_xll.BCurveInt(_xll.BCurveStrip("S23","Curvedate",$A495),"Df.Mid",$A495+J$1),"")</f>
        <v>#N/A N/A</v>
      </c>
      <c r="K495" s="34" t="str">
        <f ca="1">IF($A495&lt;&gt;"",_xll.BCurveInt(_xll.BCurveStrip("S23","Curvedate",$A495),"Df.Mid",$A495+K$1),"")</f>
        <v>#N/A N/A</v>
      </c>
      <c r="L495" s="34" t="str">
        <f ca="1">IF($A495&lt;&gt;"",_xll.BCurveInt(_xll.BCurveStrip("S23","Curvedate",$A495),"Df.Mid",$A495+L$1),"")</f>
        <v>#N/A N/A</v>
      </c>
      <c r="M495" s="34" t="str">
        <f ca="1">IF($A495&lt;&gt;"",_xll.BCurveInt(_xll.BCurveStrip("S23","Curvedate",$A495),"Df.Mid",$A495+M$1),"")</f>
        <v>#N/A N/A</v>
      </c>
      <c r="N495" s="34" t="str">
        <f ca="1">IF($A495&lt;&gt;"",_xll.BCurveInt(_xll.BCurveStrip("S23","Curvedate",$A495),"Df.Mid",$A495+N$1),"")</f>
        <v>#N/A N/A</v>
      </c>
      <c r="O495" s="34" t="str">
        <f ca="1">IF($A495&lt;&gt;"",_xll.BCurveInt(_xll.BCurveStrip("S23","Curvedate",$A495),"Df.Mid",$A495+O$1),"")</f>
        <v>#N/A N/A</v>
      </c>
      <c r="P495" s="34" t="str">
        <f ca="1">IF($A495&lt;&gt;"",_xll.BCurveInt(_xll.BCurveStrip("S23","Curvedate",$A495),"Df.Mid",$A495+P$1),"")</f>
        <v>#N/A N/A</v>
      </c>
      <c r="Q495" s="34" t="str">
        <f ca="1">IF($A495&lt;&gt;"",_xll.BCurveInt(_xll.BCurveStrip("S23","Curvedate",$A495),"Df.Mid",$A495+Q$1),"")</f>
        <v>#N/A N/A</v>
      </c>
      <c r="R495" s="34" t="str">
        <f ca="1">IF($A495&lt;&gt;"",_xll.BCurveInt(_xll.BCurveStrip("S23","Curvedate",$A495),"Df.Mid",$A495+R$1),"")</f>
        <v>#N/A N/A</v>
      </c>
      <c r="S495" s="34" t="str">
        <f ca="1">IF($A495&lt;&gt;"",_xll.BCurveInt(_xll.BCurveStrip("S23","Curvedate",$A495),"Df.Mid",$A495+S$1),"")</f>
        <v>#N/A N/A</v>
      </c>
      <c r="T495" s="34" t="str">
        <f ca="1">IF($A495&lt;&gt;"",_xll.BCurveInt(_xll.BCurveStrip("S23","Curvedate",$A495),"Df.Mid",$A495+T$1),"")</f>
        <v>#N/A N/A</v>
      </c>
      <c r="U495" s="34" t="str">
        <f ca="1">IF($A495&lt;&gt;"",_xll.BCurveInt(_xll.BCurveStrip("S23","Curvedate",$A495),"Df.Mid",$A495+U$1),"")</f>
        <v>#N/A N/A</v>
      </c>
      <c r="V495" s="34" t="str">
        <f ca="1">IF($A495&lt;&gt;"",_xll.BCurveInt(_xll.BCurveStrip("S23","Curvedate",$A495),"Df.Mid",$A495+V$1),"")</f>
        <v>#N/A N/A</v>
      </c>
      <c r="W495" s="34" t="str">
        <f ca="1">IF($A495&lt;&gt;"",_xll.BCurveInt(_xll.BCurveStrip("S23","Curvedate",$A495),"Df.Mid",$A495+W$1),"")</f>
        <v>#N/A N/A</v>
      </c>
      <c r="X495" s="34" t="str">
        <f ca="1">IF($A495&lt;&gt;"",_xll.BCurveInt(_xll.BCurveStrip("S23","Curvedate",$A495),"Df.Mid",$A495+X$1),"")</f>
        <v>#N/A N/A</v>
      </c>
      <c r="Y495" s="34" t="str">
        <f ca="1">IF($A495&lt;&gt;"",_xll.BCurveInt(_xll.BCurveStrip("S23","Curvedate",$A495),"Df.Mid",$A495+Y$1),"")</f>
        <v>#N/A N/A</v>
      </c>
      <c r="Z495" s="34" t="str">
        <f ca="1">IF($A495&lt;&gt;"",_xll.BCurveInt(_xll.BCurveStrip("S23","Curvedate",$A495),"Df.Mid",$A495+Z$1),"")</f>
        <v>#N/A N/A</v>
      </c>
      <c r="AA495" s="34" t="str">
        <f ca="1">IF($A495&lt;&gt;"",_xll.BCurveInt(_xll.BCurveStrip("S23","Curvedate",$A495),"Df.Mid",$A495+AA$1),"")</f>
        <v>#N/A N/A</v>
      </c>
      <c r="AB495" s="34" t="str">
        <f ca="1">IF($A495&lt;&gt;"",_xll.BCurveInt(_xll.BCurveStrip("S23","Curvedate",$A495),"Df.Mid",$A495+AB$1),"")</f>
        <v>#N/A N/A</v>
      </c>
      <c r="AC495" s="34" t="str">
        <f ca="1">IF($A495&lt;&gt;"",_xll.BCurveInt(_xll.BCurveStrip("S23","Curvedate",$A495),"Df.Mid",$A495+AC$1),"")</f>
        <v>#N/A N/A</v>
      </c>
      <c r="AD495" s="34" t="str">
        <f ca="1">IF($A495&lt;&gt;"",_xll.BCurveInt(_xll.BCurveStrip("S23","Curvedate",$A495),"Df.Mid",$A495+AD$1),"")</f>
        <v>#N/A N/A</v>
      </c>
      <c r="AE495" s="34" t="str">
        <f ca="1">IF($A495&lt;&gt;"",_xll.BCurveInt(_xll.BCurveStrip("S23","Curvedate",$A495),"Df.Mid",$A495+AE$1),"")</f>
        <v>#N/A N/A</v>
      </c>
      <c r="AF495" s="34" t="str">
        <f ca="1">IF($A495&lt;&gt;"",_xll.BCurveInt(_xll.BCurveStrip("S23","Curvedate",$A495),"Df.Mid",$A495+AF$1),"")</f>
        <v>#N/A N/A</v>
      </c>
      <c r="AG495" s="34" t="str">
        <f ca="1">IF($A495&lt;&gt;"",_xll.BCurveInt(_xll.BCurveStrip("S23","Curvedate",$A495),"Df.Mid",$A495+AG$1),"")</f>
        <v>#N/A N/A</v>
      </c>
      <c r="AH495" s="34" t="str">
        <f ca="1">IF($A495&lt;&gt;"",_xll.BCurveInt(_xll.BCurveStrip("S23","Curvedate",$A495),"Df.Mid",$A495+AH$1),"")</f>
        <v>#N/A N/A</v>
      </c>
      <c r="AI495" s="34" t="str">
        <f ca="1">IF($A495&lt;&gt;"",_xll.BCurveInt(_xll.BCurveStrip("S23","Curvedate",$A495),"Df.Mid",$A495+AI$1),"")</f>
        <v>#N/A N/A</v>
      </c>
      <c r="AJ495" s="34" t="str">
        <f ca="1">IF($A495&lt;&gt;"",_xll.BCurveInt(_xll.BCurveStrip("S23","Curvedate",$A495),"Df.Mid",$A495+AJ$1),"")</f>
        <v>#N/A N/A</v>
      </c>
      <c r="AK495" s="34" t="str">
        <f ca="1">IF($A495&lt;&gt;"",_xll.BCurveInt(_xll.BCurveStrip("S23","Curvedate",$A495),"Df.Mid",$A495+AK$1),"")</f>
        <v>#N/A N/A</v>
      </c>
      <c r="AL495" s="34" t="str">
        <f ca="1">IF($A495&lt;&gt;"",_xll.BCurveInt(_xll.BCurveStrip("S23","Curvedate",$A495),"Df.Mid",$A495+AL$1),"")</f>
        <v>#N/A N/A</v>
      </c>
      <c r="AM495" s="34" t="str">
        <f ca="1">IF($A495&lt;&gt;"",_xll.BCurveInt(_xll.BCurveStrip("S23","Curvedate",$A495),"Df.Mid",$A495+AM$1),"")</f>
        <v>#N/A N/A</v>
      </c>
      <c r="AN495" s="34" t="str">
        <f ca="1">IF($A495&lt;&gt;"",_xll.BCurveInt(_xll.BCurveStrip("S23","Curvedate",$A495),"Df.Mid",$A495+AN$1),"")</f>
        <v>#N/A N/A</v>
      </c>
      <c r="AO495" s="34" t="str">
        <f ca="1">IF($A495&lt;&gt;"",_xll.BCurveInt(_xll.BCurveStrip("S23","Curvedate",$A495),"Df.Mid",$A495+AO$1),"")</f>
        <v>#N/A N/A</v>
      </c>
      <c r="AP495" s="34" t="str">
        <f ca="1">IF($A495&lt;&gt;"",_xll.BCurveInt(_xll.BCurveStrip("S23","Curvedate",$A495),"Df.Mid",$A495+AP$1),"")</f>
        <v>#N/A N/A</v>
      </c>
      <c r="AQ495" s="34" t="str">
        <f ca="1">IF($A495&lt;&gt;"",_xll.BCurveInt(_xll.BCurveStrip("S23","Curvedate",$A495),"Df.Mid",$A495+AQ$1),"")</f>
        <v>#N/A N/A</v>
      </c>
      <c r="AR495" s="34" t="str">
        <f ca="1">IF($A495&lt;&gt;"",_xll.BCurveInt(_xll.BCurveStrip("S23","Curvedate",$A495),"Df.Mid",$A495+AR$1),"")</f>
        <v>#N/A N/A</v>
      </c>
      <c r="AS495" s="34" t="str">
        <f ca="1">IF($A495&lt;&gt;"",_xll.BCurveInt(_xll.BCurveStrip("S23","Curvedate",$A495),"Df.Mid",$A495+AS$1),"")</f>
        <v>#N/A N/A</v>
      </c>
      <c r="AT495" s="34" t="str">
        <f ca="1">IF($A495&lt;&gt;"",_xll.BCurveInt(_xll.BCurveStrip("S23","Curvedate",$A495),"Df.Mid",$A495+AT$1),"")</f>
        <v>#N/A N/A</v>
      </c>
      <c r="AU495" s="34" t="str">
        <f ca="1">IF($A495&lt;&gt;"",_xll.BCurveInt(_xll.BCurveStrip("S23","Curvedate",$A495),"Df.Mid",$A495+AU$1),"")</f>
        <v>#N/A N/A</v>
      </c>
      <c r="AV495" s="34" t="str">
        <f ca="1">IF($A495&lt;&gt;"",_xll.BCurveInt(_xll.BCurveStrip("S23","Curvedate",$A495),"Df.Mid",$A495+AV$1),"")</f>
        <v>#N/A N/A</v>
      </c>
      <c r="AW495" s="34" t="str">
        <f ca="1">IF($A495&lt;&gt;"",_xll.BCurveInt(_xll.BCurveStrip("S23","Curvedate",$A495),"Df.Mid",$A495+AW$1),"")</f>
        <v>#N/A N/A</v>
      </c>
      <c r="AX495" s="34" t="str">
        <f ca="1">IF($A495&lt;&gt;"",_xll.BCurveInt(_xll.BCurveStrip("S23","Curvedate",$A495),"Df.Mid",$A495+AX$1),"")</f>
        <v>#N/A N/A</v>
      </c>
      <c r="AY495" s="34" t="str">
        <f ca="1">IF($A495&lt;&gt;"",_xll.BCurveInt(_xll.BCurveStrip("S23","Curvedate",$A495),"Df.Mid",$A495+AY$1),"")</f>
        <v>#N/A N/A</v>
      </c>
      <c r="AZ495" s="34" t="str">
        <f ca="1">IF($A495&lt;&gt;"",_xll.BCurveInt(_xll.BCurveStrip("S23","Curvedate",$A495),"Df.Mid",$A495+AZ$1),"")</f>
        <v>#N/A N/A</v>
      </c>
      <c r="BA495" s="34" t="str">
        <f ca="1">IF($A495&lt;&gt;"",_xll.BCurveInt(_xll.BCurveStrip("S23","Curvedate",$A495),"Df.Mid",$A495+BA$1),"")</f>
        <v>#N/A N/A</v>
      </c>
      <c r="BB495" s="34" t="str">
        <f ca="1">IF($A495&lt;&gt;"",_xll.BCurveInt(_xll.BCurveStrip("S23","Curvedate",$A495),"Df.Mid",$A495+BB$1),"")</f>
        <v>#N/A N/A</v>
      </c>
      <c r="BC495" s="34" t="str">
        <f ca="1">IF($A495&lt;&gt;"",_xll.BCurveInt(_xll.BCurveStrip("S23","Curvedate",$A495),"Df.Mid",$A495+BC$1),"")</f>
        <v>#N/A N/A</v>
      </c>
      <c r="BD495" s="34" t="str">
        <f ca="1">IF($A495&lt;&gt;"",_xll.BCurveInt(_xll.BCurveStrip("S23","Curvedate",$A495),"Df.Mid",$A495+BD$1),"")</f>
        <v>#N/A N/A</v>
      </c>
      <c r="BE495" s="34" t="str">
        <f ca="1">IF($A495&lt;&gt;"",_xll.BCurveInt(_xll.BCurveStrip("S23","Curvedate",$A495),"Df.Mid",$A495+BE$1),"")</f>
        <v>#N/A N/A</v>
      </c>
      <c r="BF495" s="34" t="str">
        <f ca="1">IF($A495&lt;&gt;"",_xll.BCurveInt(_xll.BCurveStrip("S23","Curvedate",$A495),"Df.Mid",$A495+BF$1),"")</f>
        <v>#N/A N/A</v>
      </c>
      <c r="BG495" s="34" t="str">
        <f ca="1">IF($A495&lt;&gt;"",_xll.BCurveInt(_xll.BCurveStrip("S23","Curvedate",$A495),"Df.Mid",$A495+BG$1),"")</f>
        <v>#N/A N/A</v>
      </c>
      <c r="BH495" s="34" t="str">
        <f ca="1">IF($A495&lt;&gt;"",_xll.BCurveInt(_xll.BCurveStrip("S23","Curvedate",$A495),"Df.Mid",$A495+BH$1),"")</f>
        <v>#N/A N/A</v>
      </c>
      <c r="BI495" s="34" t="str">
        <f ca="1">IF($A495&lt;&gt;"",_xll.BCurveInt(_xll.BCurveStrip("S23","Curvedate",$A495),"Df.Mid",$A495+BI$1),"")</f>
        <v>#N/A N/A</v>
      </c>
      <c r="BJ495" s="34" t="str">
        <f ca="1">IF($A495&lt;&gt;"",_xll.BCurveInt(_xll.BCurveStrip("S23","Curvedate",$A495),"Df.Mid",$A495+BJ$1),"")</f>
        <v>#N/A N/A</v>
      </c>
      <c r="BK495" s="34" t="str">
        <f ca="1">IF($A495&lt;&gt;"",_xll.BCurveInt(_xll.BCurveStrip("S23","Curvedate",$A495),"Df.Mid",$A495+BK$1),"")</f>
        <v>#N/A N/A</v>
      </c>
      <c r="BL495" s="34" t="str">
        <f ca="1">IF($A495&lt;&gt;"",_xll.BCurveInt(_xll.BCurveStrip("S23","Curvedate",$A495),"Df.Mid",$A495+BL$1),"")</f>
        <v>#N/A N/A</v>
      </c>
      <c r="BM495" s="34" t="str">
        <f ca="1">IF($A495&lt;&gt;"",_xll.BCurveInt(_xll.BCurveStrip("S23","Curvedate",$A495),"Df.Mid",$A495+BM$1),"")</f>
        <v>#N/A N/A</v>
      </c>
      <c r="BN495" s="34" t="str">
        <f ca="1">IF($A495&lt;&gt;"",_xll.BCurveInt(_xll.BCurveStrip("S23","Curvedate",$A495),"Df.Mid",$A495+BN$1),"")</f>
        <v>#N/A N/A</v>
      </c>
      <c r="BO495" s="34" t="str">
        <f ca="1">IF($A495&lt;&gt;"",_xll.BCurveInt(_xll.BCurveStrip("S23","Curvedate",$A495),"Df.Mid",$A495+BO$1),"")</f>
        <v>#N/A N/A</v>
      </c>
      <c r="BP495" s="34" t="str">
        <f ca="1">IF($A495&lt;&gt;"",_xll.BCurveInt(_xll.BCurveStrip("S23","Curvedate",$A495),"Df.Mid",$A495+BP$1),"")</f>
        <v>#N/A N/A</v>
      </c>
      <c r="BQ495" s="34" t="str">
        <f ca="1">IF($A495&lt;&gt;"",_xll.BCurveInt(_xll.BCurveStrip("S23","Curvedate",$A495),"Df.Mid",$A495+BQ$1),"")</f>
        <v>#N/A N/A</v>
      </c>
      <c r="BR495" s="34" t="str">
        <f ca="1">IF($A495&lt;&gt;"",_xll.BCurveInt(_xll.BCurveStrip("S23","Curvedate",$A495),"Df.Mid",$A495+BR$1),"")</f>
        <v>#N/A N/A</v>
      </c>
      <c r="BS495" s="34" t="str">
        <f ca="1">IF($A495&lt;&gt;"",_xll.BCurveInt(_xll.BCurveStrip("S23","Curvedate",$A495),"Df.Mid",$A495+BS$1),"")</f>
        <v>#N/A N/A</v>
      </c>
      <c r="BT495" s="34" t="str">
        <f ca="1">IF($A495&lt;&gt;"",_xll.BCurveInt(_xll.BCurveStrip("S23","Curvedate",$A495),"Df.Mid",$A495+BT$1),"")</f>
        <v>#N/A N/A</v>
      </c>
      <c r="BU495" s="34" t="str">
        <f ca="1">IF($A495&lt;&gt;"",_xll.BCurveInt(_xll.BCurveStrip("S23","Curvedate",$A495),"Df.Mid",$A495+BU$1),"")</f>
        <v>#N/A N/A</v>
      </c>
      <c r="BV495" s="34" t="str">
        <f ca="1">IF($A495&lt;&gt;"",_xll.BCurveInt(_xll.BCurveStrip("S23","Curvedate",$A495),"Df.Mid",$A495+BV$1),"")</f>
        <v>#N/A N/A</v>
      </c>
      <c r="BW495" s="34" t="str">
        <f ca="1">IF($A495&lt;&gt;"",_xll.BCurveInt(_xll.BCurveStrip("S23","Curvedate",$A495),"Df.Mid",$A495+BW$1),"")</f>
        <v>#N/A N/A</v>
      </c>
      <c r="BX495" s="34" t="str">
        <f ca="1">IF($A495&lt;&gt;"",_xll.BCurveInt(_xll.BCurveStrip("S23","Curvedate",$A495),"Df.Mid",$A495+BX$1),"")</f>
        <v>#N/A N/A</v>
      </c>
      <c r="BY495" s="34" t="str">
        <f ca="1">IF($A495&lt;&gt;"",_xll.BCurveInt(_xll.BCurveStrip("S23","Curvedate",$A495),"Df.Mid",$A495+BY$1),"")</f>
        <v>#N/A N/A</v>
      </c>
      <c r="BZ495" s="34" t="str">
        <f ca="1">IF($A495&lt;&gt;"",_xll.BCurveInt(_xll.BCurveStrip("S23","Curvedate",$A495),"Df.Mid",$A495+BZ$1),"")</f>
        <v>#N/A N/A</v>
      </c>
      <c r="CA495" s="34" t="str">
        <f ca="1">IF($A495&lt;&gt;"",_xll.BCurveInt(_xll.BCurveStrip("S23","Curvedate",$A495),"Df.Mid",$A495+CA$1),"")</f>
        <v>#N/A N/A</v>
      </c>
      <c r="CB495" s="34" t="str">
        <f ca="1">IF($A495&lt;&gt;"",_xll.BCurveInt(_xll.BCurveStrip("S23","Curvedate",$A495),"Df.Mid",$A495+CB$1),"")</f>
        <v>#N/A N/A</v>
      </c>
      <c r="CC495" s="34" t="str">
        <f ca="1">IF($A495&lt;&gt;"",_xll.BCurveInt(_xll.BCurveStrip("S23","Curvedate",$A495),"Df.Mid",$A495+CC$1),"")</f>
        <v>#N/A N/A</v>
      </c>
      <c r="CD495" s="34" t="str">
        <f ca="1">IF($A495&lt;&gt;"",_xll.BCurveInt(_xll.BCurveStrip("S23","Curvedate",$A495),"Df.Mid",$A495+CD$1),"")</f>
        <v>#N/A N/A</v>
      </c>
      <c r="CE495" s="34" t="str">
        <f ca="1">IF($A495&lt;&gt;"",_xll.BCurveInt(_xll.BCurveStrip("S23","Curvedate",$A495),"Df.Mid",$A495+CE$1),"")</f>
        <v>#N/A N/A</v>
      </c>
      <c r="CF495" s="34" t="str">
        <f ca="1">IF($A495&lt;&gt;"",_xll.BCurveInt(_xll.BCurveStrip("S23","Curvedate",$A495),"Df.Mid",$A495+CF$1),"")</f>
        <v>#N/A N/A</v>
      </c>
      <c r="CG495" s="34" t="str">
        <f ca="1">IF($A495&lt;&gt;"",_xll.BCurveInt(_xll.BCurveStrip("S23","Curvedate",$A495),"Df.Mid",$A495+CG$1),"")</f>
        <v>#N/A N/A</v>
      </c>
      <c r="CH495" s="34" t="str">
        <f ca="1">IF($A495&lt;&gt;"",_xll.BCurveInt(_xll.BCurveStrip("S23","Curvedate",$A495),"Df.Mid",$A495+CH$1),"")</f>
        <v>#N/A N/A</v>
      </c>
      <c r="CI495" s="34" t="str">
        <f ca="1">IF($A495&lt;&gt;"",_xll.BCurveInt(_xll.BCurveStrip("S23","Curvedate",$A495),"Df.Mid",$A495+CI$1),"")</f>
        <v>#N/A N/A</v>
      </c>
      <c r="CJ495" s="34" t="str">
        <f ca="1">IF($A495&lt;&gt;"",_xll.BCurveInt(_xll.BCurveStrip("S23","Curvedate",$A495),"Df.Mid",$A495+CJ$1),"")</f>
        <v>#N/A N/A</v>
      </c>
      <c r="CK495" s="34" t="str">
        <f ca="1">IF($A495&lt;&gt;"",_xll.BCurveInt(_xll.BCurveStrip("S23","Curvedate",$A495),"Df.Mid",$A495+CK$1),"")</f>
        <v>#N/A N/A</v>
      </c>
      <c r="CL495" s="34" t="str">
        <f ca="1">IF($A495&lt;&gt;"",_xll.BCurveInt(_xll.BCurveStrip("S23","Curvedate",$A495),"Df.Mid",$A495+CL$1),"")</f>
        <v>#N/A N/A</v>
      </c>
      <c r="CM495" s="34" t="str">
        <f ca="1">IF($A495&lt;&gt;"",_xll.BCurveInt(_xll.BCurveStrip("S23","Curvedate",$A495),"Df.Mid",$A495+CM$1),"")</f>
        <v>#N/A N/A</v>
      </c>
      <c r="CN495" s="34" t="str">
        <f ca="1">IF($A495&lt;&gt;"",_xll.BCurveInt(_xll.BCurveStrip("S23","Curvedate",$A495),"Df.Mid",$A495+CN$1),"")</f>
        <v>#N/A N/A</v>
      </c>
      <c r="CO495" s="34" t="str">
        <f ca="1">IF($A495&lt;&gt;"",_xll.BCurveInt(_xll.BCurveStrip("S23","Curvedate",$A495),"Df.Mid",$A495+CO$1),"")</f>
        <v>#N/A N/A</v>
      </c>
      <c r="CP495" s="34" t="str">
        <f ca="1">IF($A495&lt;&gt;"",_xll.BCurveInt(_xll.BCurveStrip("S23","Curvedate",$A495),"Df.Mid",$A495+CP$1),"")</f>
        <v>#N/A N/A</v>
      </c>
      <c r="CQ495" s="34" t="str">
        <f ca="1">IF($A495&lt;&gt;"",_xll.BCurveInt(_xll.BCurveStrip("S23","Curvedate",$A495),"Df.Mid",$A495+CQ$1),"")</f>
        <v>#N/A N/A</v>
      </c>
      <c r="CR495" s="34" t="str">
        <f ca="1">IF($A495&lt;&gt;"",_xll.BCurveInt(_xll.BCurveStrip("S23","Curvedate",$A495),"Df.Mid",$A495+CR$1),"")</f>
        <v>#N/A N/A</v>
      </c>
      <c r="CS495" s="34" t="str">
        <f ca="1">IF($A495&lt;&gt;"",_xll.BCurveInt(_xll.BCurveStrip("S23","Curvedate",$A495),"Df.Mid",$A495+CS$1),"")</f>
        <v>#N/A N/A</v>
      </c>
      <c r="CT495" s="34" t="str">
        <f ca="1">IF($A495&lt;&gt;"",_xll.BCurveInt(_xll.BCurveStrip("S23","Curvedate",$A495),"Df.Mid",$A495+CT$1),"")</f>
        <v>#N/A N/A</v>
      </c>
      <c r="CU495" s="34" t="str">
        <f ca="1">IF($A495&lt;&gt;"",_xll.BCurveInt(_xll.BCurveStrip("S23","Curvedate",$A495),"Df.Mid",$A495+CU$1),"")</f>
        <v>#N/A N/A</v>
      </c>
      <c r="CV495" s="34" t="str">
        <f ca="1">IF($A495&lt;&gt;"",_xll.BCurveInt(_xll.BCurveStrip("S23","Curvedate",$A495),"Df.Mid",$A495+CV$1),"")</f>
        <v>#N/A N/A</v>
      </c>
      <c r="CW495" s="34" t="str">
        <f ca="1">IF($A495&lt;&gt;"",_xll.BCurveInt(_xll.BCurveStrip("S23","Curvedate",$A495),"Df.Mid",$A495+CW$1),"")</f>
        <v>#N/A N/A</v>
      </c>
      <c r="CX495" s="34" t="str">
        <f ca="1">IF($A495&lt;&gt;"",_xll.BCurveInt(_xll.BCurveStrip("S23","Curvedate",$A495),"Df.Mid",$A495+CX$1),"")</f>
        <v>#N/A N/A</v>
      </c>
      <c r="CY495" s="34" t="str">
        <f ca="1">IF($A495&lt;&gt;"",_xll.BCurveInt(_xll.BCurveStrip("S23","Curvedate",$A495),"Df.Mid",$A495+CY$1),"")</f>
        <v>#N/A N/A</v>
      </c>
      <c r="CZ495" s="34" t="str">
        <f ca="1">IF($A495&lt;&gt;"",_xll.BCurveInt(_xll.BCurveStrip("S23","Curvedate",$A495),"Df.Mid",$A495+CZ$1),"")</f>
        <v>#N/A N/A</v>
      </c>
      <c r="DA495" s="34" t="str">
        <f ca="1">IF($A495&lt;&gt;"",_xll.BCurveInt(_xll.BCurveStrip("S23","Curvedate",$A495),"Df.Mid",$A495+DA$1),"")</f>
        <v>#N/A N/A</v>
      </c>
      <c r="DB495" s="34" t="str">
        <f ca="1">IF($A495&lt;&gt;"",_xll.BCurveInt(_xll.BCurveStrip("S23","Curvedate",$A495),"Df.Mid",$A495+DB$1),"")</f>
        <v>#N/A N/A</v>
      </c>
    </row>
    <row r="496" spans="1:106" x14ac:dyDescent="0.2">
      <c r="A496" s="13">
        <f t="shared" ca="1" si="7"/>
        <v>44964</v>
      </c>
      <c r="B496" s="34" t="str">
        <f ca="1">IF($A496&lt;&gt;"",_xll.BCurveInt(_xll.BCurveStrip("S23","Curvedate",$A496),"Df.Mid",$A496+B$1),"")</f>
        <v>#N/A N/A</v>
      </c>
      <c r="C496" s="34" t="str">
        <f ca="1">IF($A496&lt;&gt;"",_xll.BCurveInt(_xll.BCurveStrip("S23","Curvedate",$A496),"Df.Mid",$A496+C$1),"")</f>
        <v>#N/A N/A</v>
      </c>
      <c r="D496" s="34" t="str">
        <f ca="1">IF($A496&lt;&gt;"",_xll.BCurveInt(_xll.BCurveStrip("S23","Curvedate",$A496),"Df.Mid",$A496+D$1),"")</f>
        <v>#N/A N/A</v>
      </c>
      <c r="E496" s="34" t="str">
        <f ca="1">IF($A496&lt;&gt;"",_xll.BCurveInt(_xll.BCurveStrip("S23","Curvedate",$A496),"Df.Mid",$A496+E$1),"")</f>
        <v>#N/A N/A</v>
      </c>
      <c r="F496" s="34" t="str">
        <f ca="1">IF($A496&lt;&gt;"",_xll.BCurveInt(_xll.BCurveStrip("S23","Curvedate",$A496),"Df.Mid",$A496+F$1),"")</f>
        <v>#N/A N/A</v>
      </c>
      <c r="G496" s="34" t="str">
        <f ca="1">IF($A496&lt;&gt;"",_xll.BCurveInt(_xll.BCurveStrip("S23","Curvedate",$A496),"Df.Mid",$A496+G$1),"")</f>
        <v>#N/A N/A</v>
      </c>
      <c r="H496" s="34" t="str">
        <f ca="1">IF($A496&lt;&gt;"",_xll.BCurveInt(_xll.BCurveStrip("S23","Curvedate",$A496),"Df.Mid",$A496+H$1),"")</f>
        <v>#N/A N/A</v>
      </c>
      <c r="I496" s="34" t="str">
        <f ca="1">IF($A496&lt;&gt;"",_xll.BCurveInt(_xll.BCurveStrip("S23","Curvedate",$A496),"Df.Mid",$A496+I$1),"")</f>
        <v>#N/A N/A</v>
      </c>
      <c r="J496" s="34" t="str">
        <f ca="1">IF($A496&lt;&gt;"",_xll.BCurveInt(_xll.BCurveStrip("S23","Curvedate",$A496),"Df.Mid",$A496+J$1),"")</f>
        <v>#N/A N/A</v>
      </c>
      <c r="K496" s="34" t="str">
        <f ca="1">IF($A496&lt;&gt;"",_xll.BCurveInt(_xll.BCurveStrip("S23","Curvedate",$A496),"Df.Mid",$A496+K$1),"")</f>
        <v>#N/A N/A</v>
      </c>
      <c r="L496" s="34" t="str">
        <f ca="1">IF($A496&lt;&gt;"",_xll.BCurveInt(_xll.BCurveStrip("S23","Curvedate",$A496),"Df.Mid",$A496+L$1),"")</f>
        <v>#N/A N/A</v>
      </c>
      <c r="M496" s="34" t="str">
        <f ca="1">IF($A496&lt;&gt;"",_xll.BCurveInt(_xll.BCurveStrip("S23","Curvedate",$A496),"Df.Mid",$A496+M$1),"")</f>
        <v>#N/A N/A</v>
      </c>
      <c r="N496" s="34" t="str">
        <f ca="1">IF($A496&lt;&gt;"",_xll.BCurveInt(_xll.BCurveStrip("S23","Curvedate",$A496),"Df.Mid",$A496+N$1),"")</f>
        <v>#N/A N/A</v>
      </c>
      <c r="O496" s="34" t="str">
        <f ca="1">IF($A496&lt;&gt;"",_xll.BCurveInt(_xll.BCurveStrip("S23","Curvedate",$A496),"Df.Mid",$A496+O$1),"")</f>
        <v>#N/A N/A</v>
      </c>
      <c r="P496" s="34" t="str">
        <f ca="1">IF($A496&lt;&gt;"",_xll.BCurveInt(_xll.BCurveStrip("S23","Curvedate",$A496),"Df.Mid",$A496+P$1),"")</f>
        <v>#N/A N/A</v>
      </c>
      <c r="Q496" s="34" t="str">
        <f ca="1">IF($A496&lt;&gt;"",_xll.BCurveInt(_xll.BCurveStrip("S23","Curvedate",$A496),"Df.Mid",$A496+Q$1),"")</f>
        <v>#N/A N/A</v>
      </c>
      <c r="R496" s="34" t="str">
        <f ca="1">IF($A496&lt;&gt;"",_xll.BCurveInt(_xll.BCurveStrip("S23","Curvedate",$A496),"Df.Mid",$A496+R$1),"")</f>
        <v>#N/A N/A</v>
      </c>
      <c r="S496" s="34" t="str">
        <f ca="1">IF($A496&lt;&gt;"",_xll.BCurveInt(_xll.BCurveStrip("S23","Curvedate",$A496),"Df.Mid",$A496+S$1),"")</f>
        <v>#N/A N/A</v>
      </c>
      <c r="T496" s="34" t="str">
        <f ca="1">IF($A496&lt;&gt;"",_xll.BCurveInt(_xll.BCurveStrip("S23","Curvedate",$A496),"Df.Mid",$A496+T$1),"")</f>
        <v>#N/A N/A</v>
      </c>
      <c r="U496" s="34" t="str">
        <f ca="1">IF($A496&lt;&gt;"",_xll.BCurveInt(_xll.BCurveStrip("S23","Curvedate",$A496),"Df.Mid",$A496+U$1),"")</f>
        <v>#N/A N/A</v>
      </c>
      <c r="V496" s="34" t="str">
        <f ca="1">IF($A496&lt;&gt;"",_xll.BCurveInt(_xll.BCurveStrip("S23","Curvedate",$A496),"Df.Mid",$A496+V$1),"")</f>
        <v>#N/A N/A</v>
      </c>
      <c r="W496" s="34" t="str">
        <f ca="1">IF($A496&lt;&gt;"",_xll.BCurveInt(_xll.BCurveStrip("S23","Curvedate",$A496),"Df.Mid",$A496+W$1),"")</f>
        <v>#N/A N/A</v>
      </c>
      <c r="X496" s="34" t="str">
        <f ca="1">IF($A496&lt;&gt;"",_xll.BCurveInt(_xll.BCurveStrip("S23","Curvedate",$A496),"Df.Mid",$A496+X$1),"")</f>
        <v>#N/A N/A</v>
      </c>
      <c r="Y496" s="34" t="str">
        <f ca="1">IF($A496&lt;&gt;"",_xll.BCurveInt(_xll.BCurveStrip("S23","Curvedate",$A496),"Df.Mid",$A496+Y$1),"")</f>
        <v>#N/A N/A</v>
      </c>
      <c r="Z496" s="34" t="str">
        <f ca="1">IF($A496&lt;&gt;"",_xll.BCurveInt(_xll.BCurveStrip("S23","Curvedate",$A496),"Df.Mid",$A496+Z$1),"")</f>
        <v>#N/A N/A</v>
      </c>
      <c r="AA496" s="34" t="str">
        <f ca="1">IF($A496&lt;&gt;"",_xll.BCurveInt(_xll.BCurveStrip("S23","Curvedate",$A496),"Df.Mid",$A496+AA$1),"")</f>
        <v>#N/A N/A</v>
      </c>
      <c r="AB496" s="34" t="str">
        <f ca="1">IF($A496&lt;&gt;"",_xll.BCurveInt(_xll.BCurveStrip("S23","Curvedate",$A496),"Df.Mid",$A496+AB$1),"")</f>
        <v>#N/A N/A</v>
      </c>
      <c r="AC496" s="34" t="str">
        <f ca="1">IF($A496&lt;&gt;"",_xll.BCurveInt(_xll.BCurveStrip("S23","Curvedate",$A496),"Df.Mid",$A496+AC$1),"")</f>
        <v>#N/A N/A</v>
      </c>
      <c r="AD496" s="34" t="str">
        <f ca="1">IF($A496&lt;&gt;"",_xll.BCurveInt(_xll.BCurveStrip("S23","Curvedate",$A496),"Df.Mid",$A496+AD$1),"")</f>
        <v>#N/A N/A</v>
      </c>
      <c r="AE496" s="34" t="str">
        <f ca="1">IF($A496&lt;&gt;"",_xll.BCurveInt(_xll.BCurveStrip("S23","Curvedate",$A496),"Df.Mid",$A496+AE$1),"")</f>
        <v>#N/A N/A</v>
      </c>
      <c r="AF496" s="34" t="str">
        <f ca="1">IF($A496&lt;&gt;"",_xll.BCurveInt(_xll.BCurveStrip("S23","Curvedate",$A496),"Df.Mid",$A496+AF$1),"")</f>
        <v>#N/A N/A</v>
      </c>
      <c r="AG496" s="34" t="str">
        <f ca="1">IF($A496&lt;&gt;"",_xll.BCurveInt(_xll.BCurveStrip("S23","Curvedate",$A496),"Df.Mid",$A496+AG$1),"")</f>
        <v>#N/A N/A</v>
      </c>
      <c r="AH496" s="34" t="str">
        <f ca="1">IF($A496&lt;&gt;"",_xll.BCurveInt(_xll.BCurveStrip("S23","Curvedate",$A496),"Df.Mid",$A496+AH$1),"")</f>
        <v>#N/A N/A</v>
      </c>
      <c r="AI496" s="34" t="str">
        <f ca="1">IF($A496&lt;&gt;"",_xll.BCurveInt(_xll.BCurveStrip("S23","Curvedate",$A496),"Df.Mid",$A496+AI$1),"")</f>
        <v>#N/A N/A</v>
      </c>
      <c r="AJ496" s="34" t="str">
        <f ca="1">IF($A496&lt;&gt;"",_xll.BCurveInt(_xll.BCurveStrip("S23","Curvedate",$A496),"Df.Mid",$A496+AJ$1),"")</f>
        <v>#N/A N/A</v>
      </c>
      <c r="AK496" s="34" t="str">
        <f ca="1">IF($A496&lt;&gt;"",_xll.BCurveInt(_xll.BCurveStrip("S23","Curvedate",$A496),"Df.Mid",$A496+AK$1),"")</f>
        <v>#N/A N/A</v>
      </c>
      <c r="AL496" s="34" t="str">
        <f ca="1">IF($A496&lt;&gt;"",_xll.BCurveInt(_xll.BCurveStrip("S23","Curvedate",$A496),"Df.Mid",$A496+AL$1),"")</f>
        <v>#N/A N/A</v>
      </c>
      <c r="AM496" s="34" t="str">
        <f ca="1">IF($A496&lt;&gt;"",_xll.BCurveInt(_xll.BCurveStrip("S23","Curvedate",$A496),"Df.Mid",$A496+AM$1),"")</f>
        <v>#N/A N/A</v>
      </c>
      <c r="AN496" s="34" t="str">
        <f ca="1">IF($A496&lt;&gt;"",_xll.BCurveInt(_xll.BCurveStrip("S23","Curvedate",$A496),"Df.Mid",$A496+AN$1),"")</f>
        <v>#N/A N/A</v>
      </c>
      <c r="AO496" s="34" t="str">
        <f ca="1">IF($A496&lt;&gt;"",_xll.BCurveInt(_xll.BCurveStrip("S23","Curvedate",$A496),"Df.Mid",$A496+AO$1),"")</f>
        <v>#N/A N/A</v>
      </c>
      <c r="AP496" s="34" t="str">
        <f ca="1">IF($A496&lt;&gt;"",_xll.BCurveInt(_xll.BCurveStrip("S23","Curvedate",$A496),"Df.Mid",$A496+AP$1),"")</f>
        <v>#N/A N/A</v>
      </c>
      <c r="AQ496" s="34" t="str">
        <f ca="1">IF($A496&lt;&gt;"",_xll.BCurveInt(_xll.BCurveStrip("S23","Curvedate",$A496),"Df.Mid",$A496+AQ$1),"")</f>
        <v>#N/A N/A</v>
      </c>
      <c r="AR496" s="34" t="str">
        <f ca="1">IF($A496&lt;&gt;"",_xll.BCurveInt(_xll.BCurveStrip("S23","Curvedate",$A496),"Df.Mid",$A496+AR$1),"")</f>
        <v>#N/A N/A</v>
      </c>
      <c r="AS496" s="34" t="str">
        <f ca="1">IF($A496&lt;&gt;"",_xll.BCurveInt(_xll.BCurveStrip("S23","Curvedate",$A496),"Df.Mid",$A496+AS$1),"")</f>
        <v>#N/A N/A</v>
      </c>
      <c r="AT496" s="34" t="str">
        <f ca="1">IF($A496&lt;&gt;"",_xll.BCurveInt(_xll.BCurveStrip("S23","Curvedate",$A496),"Df.Mid",$A496+AT$1),"")</f>
        <v>#N/A N/A</v>
      </c>
      <c r="AU496" s="34" t="str">
        <f ca="1">IF($A496&lt;&gt;"",_xll.BCurveInt(_xll.BCurveStrip("S23","Curvedate",$A496),"Df.Mid",$A496+AU$1),"")</f>
        <v>#N/A N/A</v>
      </c>
      <c r="AV496" s="34" t="str">
        <f ca="1">IF($A496&lt;&gt;"",_xll.BCurveInt(_xll.BCurveStrip("S23","Curvedate",$A496),"Df.Mid",$A496+AV$1),"")</f>
        <v>#N/A N/A</v>
      </c>
      <c r="AW496" s="34" t="str">
        <f ca="1">IF($A496&lt;&gt;"",_xll.BCurveInt(_xll.BCurveStrip("S23","Curvedate",$A496),"Df.Mid",$A496+AW$1),"")</f>
        <v>#N/A N/A</v>
      </c>
      <c r="AX496" s="34" t="str">
        <f ca="1">IF($A496&lt;&gt;"",_xll.BCurveInt(_xll.BCurveStrip("S23","Curvedate",$A496),"Df.Mid",$A496+AX$1),"")</f>
        <v>#N/A N/A</v>
      </c>
      <c r="AY496" s="34" t="str">
        <f ca="1">IF($A496&lt;&gt;"",_xll.BCurveInt(_xll.BCurveStrip("S23","Curvedate",$A496),"Df.Mid",$A496+AY$1),"")</f>
        <v>#N/A N/A</v>
      </c>
      <c r="AZ496" s="34" t="str">
        <f ca="1">IF($A496&lt;&gt;"",_xll.BCurveInt(_xll.BCurveStrip("S23","Curvedate",$A496),"Df.Mid",$A496+AZ$1),"")</f>
        <v>#N/A N/A</v>
      </c>
      <c r="BA496" s="34" t="str">
        <f ca="1">IF($A496&lt;&gt;"",_xll.BCurveInt(_xll.BCurveStrip("S23","Curvedate",$A496),"Df.Mid",$A496+BA$1),"")</f>
        <v>#N/A N/A</v>
      </c>
      <c r="BB496" s="34" t="str">
        <f ca="1">IF($A496&lt;&gt;"",_xll.BCurveInt(_xll.BCurveStrip("S23","Curvedate",$A496),"Df.Mid",$A496+BB$1),"")</f>
        <v>#N/A N/A</v>
      </c>
      <c r="BC496" s="34" t="str">
        <f ca="1">IF($A496&lt;&gt;"",_xll.BCurveInt(_xll.BCurveStrip("S23","Curvedate",$A496),"Df.Mid",$A496+BC$1),"")</f>
        <v>#N/A N/A</v>
      </c>
      <c r="BD496" s="34" t="str">
        <f ca="1">IF($A496&lt;&gt;"",_xll.BCurveInt(_xll.BCurveStrip("S23","Curvedate",$A496),"Df.Mid",$A496+BD$1),"")</f>
        <v>#N/A N/A</v>
      </c>
      <c r="BE496" s="34" t="str">
        <f ca="1">IF($A496&lt;&gt;"",_xll.BCurveInt(_xll.BCurveStrip("S23","Curvedate",$A496),"Df.Mid",$A496+BE$1),"")</f>
        <v>#N/A N/A</v>
      </c>
      <c r="BF496" s="34" t="str">
        <f ca="1">IF($A496&lt;&gt;"",_xll.BCurveInt(_xll.BCurveStrip("S23","Curvedate",$A496),"Df.Mid",$A496+BF$1),"")</f>
        <v>#N/A N/A</v>
      </c>
      <c r="BG496" s="34" t="str">
        <f ca="1">IF($A496&lt;&gt;"",_xll.BCurveInt(_xll.BCurveStrip("S23","Curvedate",$A496),"Df.Mid",$A496+BG$1),"")</f>
        <v>#N/A N/A</v>
      </c>
      <c r="BH496" s="34" t="str">
        <f ca="1">IF($A496&lt;&gt;"",_xll.BCurveInt(_xll.BCurveStrip("S23","Curvedate",$A496),"Df.Mid",$A496+BH$1),"")</f>
        <v>#N/A N/A</v>
      </c>
      <c r="BI496" s="34" t="str">
        <f ca="1">IF($A496&lt;&gt;"",_xll.BCurveInt(_xll.BCurveStrip("S23","Curvedate",$A496),"Df.Mid",$A496+BI$1),"")</f>
        <v>#N/A N/A</v>
      </c>
      <c r="BJ496" s="34" t="str">
        <f ca="1">IF($A496&lt;&gt;"",_xll.BCurveInt(_xll.BCurveStrip("S23","Curvedate",$A496),"Df.Mid",$A496+BJ$1),"")</f>
        <v>#N/A N/A</v>
      </c>
      <c r="BK496" s="34" t="str">
        <f ca="1">IF($A496&lt;&gt;"",_xll.BCurveInt(_xll.BCurveStrip("S23","Curvedate",$A496),"Df.Mid",$A496+BK$1),"")</f>
        <v>#N/A N/A</v>
      </c>
      <c r="BL496" s="34" t="str">
        <f ca="1">IF($A496&lt;&gt;"",_xll.BCurveInt(_xll.BCurveStrip("S23","Curvedate",$A496),"Df.Mid",$A496+BL$1),"")</f>
        <v>#N/A N/A</v>
      </c>
      <c r="BM496" s="34" t="str">
        <f ca="1">IF($A496&lt;&gt;"",_xll.BCurveInt(_xll.BCurveStrip("S23","Curvedate",$A496),"Df.Mid",$A496+BM$1),"")</f>
        <v>#N/A N/A</v>
      </c>
      <c r="BN496" s="34" t="str">
        <f ca="1">IF($A496&lt;&gt;"",_xll.BCurveInt(_xll.BCurveStrip("S23","Curvedate",$A496),"Df.Mid",$A496+BN$1),"")</f>
        <v>#N/A N/A</v>
      </c>
      <c r="BO496" s="34" t="str">
        <f ca="1">IF($A496&lt;&gt;"",_xll.BCurveInt(_xll.BCurveStrip("S23","Curvedate",$A496),"Df.Mid",$A496+BO$1),"")</f>
        <v>#N/A N/A</v>
      </c>
      <c r="BP496" s="34" t="str">
        <f ca="1">IF($A496&lt;&gt;"",_xll.BCurveInt(_xll.BCurveStrip("S23","Curvedate",$A496),"Df.Mid",$A496+BP$1),"")</f>
        <v>#N/A N/A</v>
      </c>
      <c r="BQ496" s="34" t="str">
        <f ca="1">IF($A496&lt;&gt;"",_xll.BCurveInt(_xll.BCurveStrip("S23","Curvedate",$A496),"Df.Mid",$A496+BQ$1),"")</f>
        <v>#N/A N/A</v>
      </c>
      <c r="BR496" s="34" t="str">
        <f ca="1">IF($A496&lt;&gt;"",_xll.BCurveInt(_xll.BCurveStrip("S23","Curvedate",$A496),"Df.Mid",$A496+BR$1),"")</f>
        <v>#N/A N/A</v>
      </c>
      <c r="BS496" s="34" t="str">
        <f ca="1">IF($A496&lt;&gt;"",_xll.BCurveInt(_xll.BCurveStrip("S23","Curvedate",$A496),"Df.Mid",$A496+BS$1),"")</f>
        <v>#N/A N/A</v>
      </c>
      <c r="BT496" s="34" t="str">
        <f ca="1">IF($A496&lt;&gt;"",_xll.BCurveInt(_xll.BCurveStrip("S23","Curvedate",$A496),"Df.Mid",$A496+BT$1),"")</f>
        <v>#N/A N/A</v>
      </c>
      <c r="BU496" s="34" t="str">
        <f ca="1">IF($A496&lt;&gt;"",_xll.BCurveInt(_xll.BCurveStrip("S23","Curvedate",$A496),"Df.Mid",$A496+BU$1),"")</f>
        <v>#N/A N/A</v>
      </c>
      <c r="BV496" s="34" t="str">
        <f ca="1">IF($A496&lt;&gt;"",_xll.BCurveInt(_xll.BCurveStrip("S23","Curvedate",$A496),"Df.Mid",$A496+BV$1),"")</f>
        <v>#N/A N/A</v>
      </c>
      <c r="BW496" s="34" t="str">
        <f ca="1">IF($A496&lt;&gt;"",_xll.BCurveInt(_xll.BCurveStrip("S23","Curvedate",$A496),"Df.Mid",$A496+BW$1),"")</f>
        <v>#N/A N/A</v>
      </c>
      <c r="BX496" s="34" t="str">
        <f ca="1">IF($A496&lt;&gt;"",_xll.BCurveInt(_xll.BCurveStrip("S23","Curvedate",$A496),"Df.Mid",$A496+BX$1),"")</f>
        <v>#N/A N/A</v>
      </c>
      <c r="BY496" s="34" t="str">
        <f ca="1">IF($A496&lt;&gt;"",_xll.BCurveInt(_xll.BCurveStrip("S23","Curvedate",$A496),"Df.Mid",$A496+BY$1),"")</f>
        <v>#N/A N/A</v>
      </c>
      <c r="BZ496" s="34" t="str">
        <f ca="1">IF($A496&lt;&gt;"",_xll.BCurveInt(_xll.BCurveStrip("S23","Curvedate",$A496),"Df.Mid",$A496+BZ$1),"")</f>
        <v>#N/A N/A</v>
      </c>
      <c r="CA496" s="34" t="str">
        <f ca="1">IF($A496&lt;&gt;"",_xll.BCurveInt(_xll.BCurveStrip("S23","Curvedate",$A496),"Df.Mid",$A496+CA$1),"")</f>
        <v>#N/A N/A</v>
      </c>
      <c r="CB496" s="34" t="str">
        <f ca="1">IF($A496&lt;&gt;"",_xll.BCurveInt(_xll.BCurveStrip("S23","Curvedate",$A496),"Df.Mid",$A496+CB$1),"")</f>
        <v>#N/A N/A</v>
      </c>
      <c r="CC496" s="34" t="str">
        <f ca="1">IF($A496&lt;&gt;"",_xll.BCurveInt(_xll.BCurveStrip("S23","Curvedate",$A496),"Df.Mid",$A496+CC$1),"")</f>
        <v>#N/A N/A</v>
      </c>
      <c r="CD496" s="34" t="str">
        <f ca="1">IF($A496&lt;&gt;"",_xll.BCurveInt(_xll.BCurveStrip("S23","Curvedate",$A496),"Df.Mid",$A496+CD$1),"")</f>
        <v>#N/A N/A</v>
      </c>
      <c r="CE496" s="34" t="str">
        <f ca="1">IF($A496&lt;&gt;"",_xll.BCurveInt(_xll.BCurveStrip("S23","Curvedate",$A496),"Df.Mid",$A496+CE$1),"")</f>
        <v>#N/A N/A</v>
      </c>
      <c r="CF496" s="34" t="str">
        <f ca="1">IF($A496&lt;&gt;"",_xll.BCurveInt(_xll.BCurveStrip("S23","Curvedate",$A496),"Df.Mid",$A496+CF$1),"")</f>
        <v>#N/A N/A</v>
      </c>
      <c r="CG496" s="34" t="str">
        <f ca="1">IF($A496&lt;&gt;"",_xll.BCurveInt(_xll.BCurveStrip("S23","Curvedate",$A496),"Df.Mid",$A496+CG$1),"")</f>
        <v>#N/A N/A</v>
      </c>
      <c r="CH496" s="34" t="str">
        <f ca="1">IF($A496&lt;&gt;"",_xll.BCurveInt(_xll.BCurveStrip("S23","Curvedate",$A496),"Df.Mid",$A496+CH$1),"")</f>
        <v>#N/A N/A</v>
      </c>
      <c r="CI496" s="34" t="str">
        <f ca="1">IF($A496&lt;&gt;"",_xll.BCurveInt(_xll.BCurveStrip("S23","Curvedate",$A496),"Df.Mid",$A496+CI$1),"")</f>
        <v>#N/A N/A</v>
      </c>
      <c r="CJ496" s="34" t="str">
        <f ca="1">IF($A496&lt;&gt;"",_xll.BCurveInt(_xll.BCurveStrip("S23","Curvedate",$A496),"Df.Mid",$A496+CJ$1),"")</f>
        <v>#N/A N/A</v>
      </c>
      <c r="CK496" s="34" t="str">
        <f ca="1">IF($A496&lt;&gt;"",_xll.BCurveInt(_xll.BCurveStrip("S23","Curvedate",$A496),"Df.Mid",$A496+CK$1),"")</f>
        <v>#N/A N/A</v>
      </c>
      <c r="CL496" s="34" t="str">
        <f ca="1">IF($A496&lt;&gt;"",_xll.BCurveInt(_xll.BCurveStrip("S23","Curvedate",$A496),"Df.Mid",$A496+CL$1),"")</f>
        <v>#N/A N/A</v>
      </c>
      <c r="CM496" s="34" t="str">
        <f ca="1">IF($A496&lt;&gt;"",_xll.BCurveInt(_xll.BCurveStrip("S23","Curvedate",$A496),"Df.Mid",$A496+CM$1),"")</f>
        <v>#N/A N/A</v>
      </c>
      <c r="CN496" s="34" t="str">
        <f ca="1">IF($A496&lt;&gt;"",_xll.BCurveInt(_xll.BCurveStrip("S23","Curvedate",$A496),"Df.Mid",$A496+CN$1),"")</f>
        <v>#N/A N/A</v>
      </c>
      <c r="CO496" s="34" t="str">
        <f ca="1">IF($A496&lt;&gt;"",_xll.BCurveInt(_xll.BCurveStrip("S23","Curvedate",$A496),"Df.Mid",$A496+CO$1),"")</f>
        <v>#N/A N/A</v>
      </c>
      <c r="CP496" s="34" t="str">
        <f ca="1">IF($A496&lt;&gt;"",_xll.BCurveInt(_xll.BCurveStrip("S23","Curvedate",$A496),"Df.Mid",$A496+CP$1),"")</f>
        <v>#N/A N/A</v>
      </c>
      <c r="CQ496" s="34" t="str">
        <f ca="1">IF($A496&lt;&gt;"",_xll.BCurveInt(_xll.BCurveStrip("S23","Curvedate",$A496),"Df.Mid",$A496+CQ$1),"")</f>
        <v>#N/A N/A</v>
      </c>
      <c r="CR496" s="34" t="str">
        <f ca="1">IF($A496&lt;&gt;"",_xll.BCurveInt(_xll.BCurveStrip("S23","Curvedate",$A496),"Df.Mid",$A496+CR$1),"")</f>
        <v>#N/A N/A</v>
      </c>
      <c r="CS496" s="34" t="str">
        <f ca="1">IF($A496&lt;&gt;"",_xll.BCurveInt(_xll.BCurveStrip("S23","Curvedate",$A496),"Df.Mid",$A496+CS$1),"")</f>
        <v>#N/A N/A</v>
      </c>
      <c r="CT496" s="34" t="str">
        <f ca="1">IF($A496&lt;&gt;"",_xll.BCurveInt(_xll.BCurveStrip("S23","Curvedate",$A496),"Df.Mid",$A496+CT$1),"")</f>
        <v>#N/A N/A</v>
      </c>
      <c r="CU496" s="34" t="str">
        <f ca="1">IF($A496&lt;&gt;"",_xll.BCurveInt(_xll.BCurveStrip("S23","Curvedate",$A496),"Df.Mid",$A496+CU$1),"")</f>
        <v>#N/A N/A</v>
      </c>
      <c r="CV496" s="34" t="str">
        <f ca="1">IF($A496&lt;&gt;"",_xll.BCurveInt(_xll.BCurveStrip("S23","Curvedate",$A496),"Df.Mid",$A496+CV$1),"")</f>
        <v>#N/A N/A</v>
      </c>
      <c r="CW496" s="34" t="str">
        <f ca="1">IF($A496&lt;&gt;"",_xll.BCurveInt(_xll.BCurveStrip("S23","Curvedate",$A496),"Df.Mid",$A496+CW$1),"")</f>
        <v>#N/A N/A</v>
      </c>
      <c r="CX496" s="34" t="str">
        <f ca="1">IF($A496&lt;&gt;"",_xll.BCurveInt(_xll.BCurveStrip("S23","Curvedate",$A496),"Df.Mid",$A496+CX$1),"")</f>
        <v>#N/A N/A</v>
      </c>
      <c r="CY496" s="34" t="str">
        <f ca="1">IF($A496&lt;&gt;"",_xll.BCurveInt(_xll.BCurveStrip("S23","Curvedate",$A496),"Df.Mid",$A496+CY$1),"")</f>
        <v>#N/A N/A</v>
      </c>
      <c r="CZ496" s="34" t="str">
        <f ca="1">IF($A496&lt;&gt;"",_xll.BCurveInt(_xll.BCurveStrip("S23","Curvedate",$A496),"Df.Mid",$A496+CZ$1),"")</f>
        <v>#N/A N/A</v>
      </c>
      <c r="DA496" s="34" t="str">
        <f ca="1">IF($A496&lt;&gt;"",_xll.BCurveInt(_xll.BCurveStrip("S23","Curvedate",$A496),"Df.Mid",$A496+DA$1),"")</f>
        <v>#N/A N/A</v>
      </c>
      <c r="DB496" s="34" t="str">
        <f ca="1">IF($A496&lt;&gt;"",_xll.BCurveInt(_xll.BCurveStrip("S23","Curvedate",$A496),"Df.Mid",$A496+DB$1),"")</f>
        <v>#N/A N/A</v>
      </c>
    </row>
    <row r="497" spans="1:106" x14ac:dyDescent="0.2">
      <c r="A497" s="13">
        <f t="shared" ca="1" si="7"/>
        <v>44965</v>
      </c>
      <c r="B497" s="34" t="str">
        <f ca="1">IF($A497&lt;&gt;"",_xll.BCurveInt(_xll.BCurveStrip("S23","Curvedate",$A497),"Df.Mid",$A497+B$1),"")</f>
        <v>#N/A N/A</v>
      </c>
      <c r="C497" s="34" t="str">
        <f ca="1">IF($A497&lt;&gt;"",_xll.BCurveInt(_xll.BCurveStrip("S23","Curvedate",$A497),"Df.Mid",$A497+C$1),"")</f>
        <v>#N/A N/A</v>
      </c>
      <c r="D497" s="34" t="str">
        <f ca="1">IF($A497&lt;&gt;"",_xll.BCurveInt(_xll.BCurveStrip("S23","Curvedate",$A497),"Df.Mid",$A497+D$1),"")</f>
        <v>#N/A N/A</v>
      </c>
      <c r="E497" s="34" t="str">
        <f ca="1">IF($A497&lt;&gt;"",_xll.BCurveInt(_xll.BCurveStrip("S23","Curvedate",$A497),"Df.Mid",$A497+E$1),"")</f>
        <v>#N/A N/A</v>
      </c>
      <c r="F497" s="34" t="str">
        <f ca="1">IF($A497&lt;&gt;"",_xll.BCurveInt(_xll.BCurveStrip("S23","Curvedate",$A497),"Df.Mid",$A497+F$1),"")</f>
        <v>#N/A N/A</v>
      </c>
      <c r="G497" s="34" t="str">
        <f ca="1">IF($A497&lt;&gt;"",_xll.BCurveInt(_xll.BCurveStrip("S23","Curvedate",$A497),"Df.Mid",$A497+G$1),"")</f>
        <v>#N/A N/A</v>
      </c>
      <c r="H497" s="34" t="str">
        <f ca="1">IF($A497&lt;&gt;"",_xll.BCurveInt(_xll.BCurveStrip("S23","Curvedate",$A497),"Df.Mid",$A497+H$1),"")</f>
        <v>#N/A N/A</v>
      </c>
      <c r="I497" s="34" t="str">
        <f ca="1">IF($A497&lt;&gt;"",_xll.BCurveInt(_xll.BCurveStrip("S23","Curvedate",$A497),"Df.Mid",$A497+I$1),"")</f>
        <v>#N/A N/A</v>
      </c>
      <c r="J497" s="34" t="str">
        <f ca="1">IF($A497&lt;&gt;"",_xll.BCurveInt(_xll.BCurveStrip("S23","Curvedate",$A497),"Df.Mid",$A497+J$1),"")</f>
        <v>#N/A N/A</v>
      </c>
      <c r="K497" s="34" t="str">
        <f ca="1">IF($A497&lt;&gt;"",_xll.BCurveInt(_xll.BCurveStrip("S23","Curvedate",$A497),"Df.Mid",$A497+K$1),"")</f>
        <v>#N/A N/A</v>
      </c>
      <c r="L497" s="34" t="str">
        <f ca="1">IF($A497&lt;&gt;"",_xll.BCurveInt(_xll.BCurveStrip("S23","Curvedate",$A497),"Df.Mid",$A497+L$1),"")</f>
        <v>#N/A N/A</v>
      </c>
      <c r="M497" s="34" t="str">
        <f ca="1">IF($A497&lt;&gt;"",_xll.BCurveInt(_xll.BCurveStrip("S23","Curvedate",$A497),"Df.Mid",$A497+M$1),"")</f>
        <v>#N/A N/A</v>
      </c>
      <c r="N497" s="34" t="str">
        <f ca="1">IF($A497&lt;&gt;"",_xll.BCurveInt(_xll.BCurveStrip("S23","Curvedate",$A497),"Df.Mid",$A497+N$1),"")</f>
        <v>#N/A N/A</v>
      </c>
      <c r="O497" s="34" t="str">
        <f ca="1">IF($A497&lt;&gt;"",_xll.BCurveInt(_xll.BCurveStrip("S23","Curvedate",$A497),"Df.Mid",$A497+O$1),"")</f>
        <v>#N/A N/A</v>
      </c>
      <c r="P497" s="34" t="str">
        <f ca="1">IF($A497&lt;&gt;"",_xll.BCurveInt(_xll.BCurveStrip("S23","Curvedate",$A497),"Df.Mid",$A497+P$1),"")</f>
        <v>#N/A N/A</v>
      </c>
      <c r="Q497" s="34" t="str">
        <f ca="1">IF($A497&lt;&gt;"",_xll.BCurveInt(_xll.BCurveStrip("S23","Curvedate",$A497),"Df.Mid",$A497+Q$1),"")</f>
        <v>#N/A N/A</v>
      </c>
      <c r="R497" s="34" t="str">
        <f ca="1">IF($A497&lt;&gt;"",_xll.BCurveInt(_xll.BCurveStrip("S23","Curvedate",$A497),"Df.Mid",$A497+R$1),"")</f>
        <v>#N/A N/A</v>
      </c>
      <c r="S497" s="34" t="str">
        <f ca="1">IF($A497&lt;&gt;"",_xll.BCurveInt(_xll.BCurveStrip("S23","Curvedate",$A497),"Df.Mid",$A497+S$1),"")</f>
        <v>#N/A N/A</v>
      </c>
      <c r="T497" s="34" t="str">
        <f ca="1">IF($A497&lt;&gt;"",_xll.BCurveInt(_xll.BCurveStrip("S23","Curvedate",$A497),"Df.Mid",$A497+T$1),"")</f>
        <v>#N/A N/A</v>
      </c>
      <c r="U497" s="34" t="str">
        <f ca="1">IF($A497&lt;&gt;"",_xll.BCurveInt(_xll.BCurveStrip("S23","Curvedate",$A497),"Df.Mid",$A497+U$1),"")</f>
        <v>#N/A N/A</v>
      </c>
      <c r="V497" s="34" t="str">
        <f ca="1">IF($A497&lt;&gt;"",_xll.BCurveInt(_xll.BCurveStrip("S23","Curvedate",$A497),"Df.Mid",$A497+V$1),"")</f>
        <v>#N/A N/A</v>
      </c>
      <c r="W497" s="34" t="str">
        <f ca="1">IF($A497&lt;&gt;"",_xll.BCurveInt(_xll.BCurveStrip("S23","Curvedate",$A497),"Df.Mid",$A497+W$1),"")</f>
        <v>#N/A N/A</v>
      </c>
      <c r="X497" s="34" t="str">
        <f ca="1">IF($A497&lt;&gt;"",_xll.BCurveInt(_xll.BCurveStrip("S23","Curvedate",$A497),"Df.Mid",$A497+X$1),"")</f>
        <v>#N/A N/A</v>
      </c>
      <c r="Y497" s="34" t="str">
        <f ca="1">IF($A497&lt;&gt;"",_xll.BCurveInt(_xll.BCurveStrip("S23","Curvedate",$A497),"Df.Mid",$A497+Y$1),"")</f>
        <v>#N/A N/A</v>
      </c>
      <c r="Z497" s="34" t="str">
        <f ca="1">IF($A497&lt;&gt;"",_xll.BCurveInt(_xll.BCurveStrip("S23","Curvedate",$A497),"Df.Mid",$A497+Z$1),"")</f>
        <v>#N/A N/A</v>
      </c>
      <c r="AA497" s="34" t="str">
        <f ca="1">IF($A497&lt;&gt;"",_xll.BCurveInt(_xll.BCurveStrip("S23","Curvedate",$A497),"Df.Mid",$A497+AA$1),"")</f>
        <v>#N/A N/A</v>
      </c>
      <c r="AB497" s="34" t="str">
        <f ca="1">IF($A497&lt;&gt;"",_xll.BCurveInt(_xll.BCurveStrip("S23","Curvedate",$A497),"Df.Mid",$A497+AB$1),"")</f>
        <v>#N/A N/A</v>
      </c>
      <c r="AC497" s="34" t="str">
        <f ca="1">IF($A497&lt;&gt;"",_xll.BCurveInt(_xll.BCurveStrip("S23","Curvedate",$A497),"Df.Mid",$A497+AC$1),"")</f>
        <v>#N/A N/A</v>
      </c>
      <c r="AD497" s="34" t="str">
        <f ca="1">IF($A497&lt;&gt;"",_xll.BCurveInt(_xll.BCurveStrip("S23","Curvedate",$A497),"Df.Mid",$A497+AD$1),"")</f>
        <v>#N/A N/A</v>
      </c>
      <c r="AE497" s="34" t="str">
        <f ca="1">IF($A497&lt;&gt;"",_xll.BCurveInt(_xll.BCurveStrip("S23","Curvedate",$A497),"Df.Mid",$A497+AE$1),"")</f>
        <v>#N/A N/A</v>
      </c>
      <c r="AF497" s="34" t="str">
        <f ca="1">IF($A497&lt;&gt;"",_xll.BCurveInt(_xll.BCurveStrip("S23","Curvedate",$A497),"Df.Mid",$A497+AF$1),"")</f>
        <v>#N/A N/A</v>
      </c>
      <c r="AG497" s="34" t="str">
        <f ca="1">IF($A497&lt;&gt;"",_xll.BCurveInt(_xll.BCurveStrip("S23","Curvedate",$A497),"Df.Mid",$A497+AG$1),"")</f>
        <v>#N/A N/A</v>
      </c>
      <c r="AH497" s="34" t="str">
        <f ca="1">IF($A497&lt;&gt;"",_xll.BCurveInt(_xll.BCurveStrip("S23","Curvedate",$A497),"Df.Mid",$A497+AH$1),"")</f>
        <v>#N/A N/A</v>
      </c>
      <c r="AI497" s="34" t="str">
        <f ca="1">IF($A497&lt;&gt;"",_xll.BCurveInt(_xll.BCurveStrip("S23","Curvedate",$A497),"Df.Mid",$A497+AI$1),"")</f>
        <v>#N/A N/A</v>
      </c>
      <c r="AJ497" s="34" t="str">
        <f ca="1">IF($A497&lt;&gt;"",_xll.BCurveInt(_xll.BCurveStrip("S23","Curvedate",$A497),"Df.Mid",$A497+AJ$1),"")</f>
        <v>#N/A N/A</v>
      </c>
      <c r="AK497" s="34" t="str">
        <f ca="1">IF($A497&lt;&gt;"",_xll.BCurveInt(_xll.BCurveStrip("S23","Curvedate",$A497),"Df.Mid",$A497+AK$1),"")</f>
        <v>#N/A N/A</v>
      </c>
      <c r="AL497" s="34" t="str">
        <f ca="1">IF($A497&lt;&gt;"",_xll.BCurveInt(_xll.BCurveStrip("S23","Curvedate",$A497),"Df.Mid",$A497+AL$1),"")</f>
        <v>#N/A N/A</v>
      </c>
      <c r="AM497" s="34" t="str">
        <f ca="1">IF($A497&lt;&gt;"",_xll.BCurveInt(_xll.BCurveStrip("S23","Curvedate",$A497),"Df.Mid",$A497+AM$1),"")</f>
        <v>#N/A N/A</v>
      </c>
      <c r="AN497" s="34" t="str">
        <f ca="1">IF($A497&lt;&gt;"",_xll.BCurveInt(_xll.BCurveStrip("S23","Curvedate",$A497),"Df.Mid",$A497+AN$1),"")</f>
        <v>#N/A N/A</v>
      </c>
      <c r="AO497" s="34" t="str">
        <f ca="1">IF($A497&lt;&gt;"",_xll.BCurveInt(_xll.BCurveStrip("S23","Curvedate",$A497),"Df.Mid",$A497+AO$1),"")</f>
        <v>#N/A N/A</v>
      </c>
      <c r="AP497" s="34" t="str">
        <f ca="1">IF($A497&lt;&gt;"",_xll.BCurveInt(_xll.BCurveStrip("S23","Curvedate",$A497),"Df.Mid",$A497+AP$1),"")</f>
        <v>#N/A N/A</v>
      </c>
      <c r="AQ497" s="34" t="str">
        <f ca="1">IF($A497&lt;&gt;"",_xll.BCurveInt(_xll.BCurveStrip("S23","Curvedate",$A497),"Df.Mid",$A497+AQ$1),"")</f>
        <v>#N/A N/A</v>
      </c>
      <c r="AR497" s="34" t="str">
        <f ca="1">IF($A497&lt;&gt;"",_xll.BCurveInt(_xll.BCurveStrip("S23","Curvedate",$A497),"Df.Mid",$A497+AR$1),"")</f>
        <v>#N/A N/A</v>
      </c>
      <c r="AS497" s="34" t="str">
        <f ca="1">IF($A497&lt;&gt;"",_xll.BCurveInt(_xll.BCurveStrip("S23","Curvedate",$A497),"Df.Mid",$A497+AS$1),"")</f>
        <v>#N/A N/A</v>
      </c>
      <c r="AT497" s="34" t="str">
        <f ca="1">IF($A497&lt;&gt;"",_xll.BCurveInt(_xll.BCurveStrip("S23","Curvedate",$A497),"Df.Mid",$A497+AT$1),"")</f>
        <v>#N/A N/A</v>
      </c>
      <c r="AU497" s="34" t="str">
        <f ca="1">IF($A497&lt;&gt;"",_xll.BCurveInt(_xll.BCurveStrip("S23","Curvedate",$A497),"Df.Mid",$A497+AU$1),"")</f>
        <v>#N/A N/A</v>
      </c>
      <c r="AV497" s="34" t="str">
        <f ca="1">IF($A497&lt;&gt;"",_xll.BCurveInt(_xll.BCurveStrip("S23","Curvedate",$A497),"Df.Mid",$A497+AV$1),"")</f>
        <v>#N/A N/A</v>
      </c>
      <c r="AW497" s="34" t="str">
        <f ca="1">IF($A497&lt;&gt;"",_xll.BCurveInt(_xll.BCurveStrip("S23","Curvedate",$A497),"Df.Mid",$A497+AW$1),"")</f>
        <v>#N/A N/A</v>
      </c>
      <c r="AX497" s="34" t="str">
        <f ca="1">IF($A497&lt;&gt;"",_xll.BCurveInt(_xll.BCurveStrip("S23","Curvedate",$A497),"Df.Mid",$A497+AX$1),"")</f>
        <v>#N/A N/A</v>
      </c>
      <c r="AY497" s="34" t="str">
        <f ca="1">IF($A497&lt;&gt;"",_xll.BCurveInt(_xll.BCurveStrip("S23","Curvedate",$A497),"Df.Mid",$A497+AY$1),"")</f>
        <v>#N/A N/A</v>
      </c>
      <c r="AZ497" s="34" t="str">
        <f ca="1">IF($A497&lt;&gt;"",_xll.BCurveInt(_xll.BCurveStrip("S23","Curvedate",$A497),"Df.Mid",$A497+AZ$1),"")</f>
        <v>#N/A N/A</v>
      </c>
      <c r="BA497" s="34" t="str">
        <f ca="1">IF($A497&lt;&gt;"",_xll.BCurveInt(_xll.BCurveStrip("S23","Curvedate",$A497),"Df.Mid",$A497+BA$1),"")</f>
        <v>#N/A N/A</v>
      </c>
      <c r="BB497" s="34" t="str">
        <f ca="1">IF($A497&lt;&gt;"",_xll.BCurveInt(_xll.BCurveStrip("S23","Curvedate",$A497),"Df.Mid",$A497+BB$1),"")</f>
        <v>#N/A N/A</v>
      </c>
      <c r="BC497" s="34" t="str">
        <f ca="1">IF($A497&lt;&gt;"",_xll.BCurveInt(_xll.BCurveStrip("S23","Curvedate",$A497),"Df.Mid",$A497+BC$1),"")</f>
        <v>#N/A N/A</v>
      </c>
      <c r="BD497" s="34" t="str">
        <f ca="1">IF($A497&lt;&gt;"",_xll.BCurveInt(_xll.BCurveStrip("S23","Curvedate",$A497),"Df.Mid",$A497+BD$1),"")</f>
        <v>#N/A N/A</v>
      </c>
      <c r="BE497" s="34" t="str">
        <f ca="1">IF($A497&lt;&gt;"",_xll.BCurveInt(_xll.BCurveStrip("S23","Curvedate",$A497),"Df.Mid",$A497+BE$1),"")</f>
        <v>#N/A N/A</v>
      </c>
      <c r="BF497" s="34" t="str">
        <f ca="1">IF($A497&lt;&gt;"",_xll.BCurveInt(_xll.BCurveStrip("S23","Curvedate",$A497),"Df.Mid",$A497+BF$1),"")</f>
        <v>#N/A N/A</v>
      </c>
      <c r="BG497" s="34" t="str">
        <f ca="1">IF($A497&lt;&gt;"",_xll.BCurveInt(_xll.BCurveStrip("S23","Curvedate",$A497),"Df.Mid",$A497+BG$1),"")</f>
        <v>#N/A N/A</v>
      </c>
      <c r="BH497" s="34" t="str">
        <f ca="1">IF($A497&lt;&gt;"",_xll.BCurveInt(_xll.BCurveStrip("S23","Curvedate",$A497),"Df.Mid",$A497+BH$1),"")</f>
        <v>#N/A N/A</v>
      </c>
      <c r="BI497" s="34" t="str">
        <f ca="1">IF($A497&lt;&gt;"",_xll.BCurveInt(_xll.BCurveStrip("S23","Curvedate",$A497),"Df.Mid",$A497+BI$1),"")</f>
        <v>#N/A N/A</v>
      </c>
      <c r="BJ497" s="34" t="str">
        <f ca="1">IF($A497&lt;&gt;"",_xll.BCurveInt(_xll.BCurveStrip("S23","Curvedate",$A497),"Df.Mid",$A497+BJ$1),"")</f>
        <v>#N/A N/A</v>
      </c>
      <c r="BK497" s="34" t="str">
        <f ca="1">IF($A497&lt;&gt;"",_xll.BCurveInt(_xll.BCurveStrip("S23","Curvedate",$A497),"Df.Mid",$A497+BK$1),"")</f>
        <v>#N/A N/A</v>
      </c>
      <c r="BL497" s="34" t="str">
        <f ca="1">IF($A497&lt;&gt;"",_xll.BCurveInt(_xll.BCurveStrip("S23","Curvedate",$A497),"Df.Mid",$A497+BL$1),"")</f>
        <v>#N/A N/A</v>
      </c>
      <c r="BM497" s="34" t="str">
        <f ca="1">IF($A497&lt;&gt;"",_xll.BCurveInt(_xll.BCurveStrip("S23","Curvedate",$A497),"Df.Mid",$A497+BM$1),"")</f>
        <v>#N/A N/A</v>
      </c>
      <c r="BN497" s="34" t="str">
        <f ca="1">IF($A497&lt;&gt;"",_xll.BCurveInt(_xll.BCurveStrip("S23","Curvedate",$A497),"Df.Mid",$A497+BN$1),"")</f>
        <v>#N/A N/A</v>
      </c>
      <c r="BO497" s="34" t="str">
        <f ca="1">IF($A497&lt;&gt;"",_xll.BCurveInt(_xll.BCurveStrip("S23","Curvedate",$A497),"Df.Mid",$A497+BO$1),"")</f>
        <v>#N/A N/A</v>
      </c>
      <c r="BP497" s="34" t="str">
        <f ca="1">IF($A497&lt;&gt;"",_xll.BCurveInt(_xll.BCurveStrip("S23","Curvedate",$A497),"Df.Mid",$A497+BP$1),"")</f>
        <v>#N/A N/A</v>
      </c>
      <c r="BQ497" s="34" t="str">
        <f ca="1">IF($A497&lt;&gt;"",_xll.BCurveInt(_xll.BCurveStrip("S23","Curvedate",$A497),"Df.Mid",$A497+BQ$1),"")</f>
        <v>#N/A N/A</v>
      </c>
      <c r="BR497" s="34" t="str">
        <f ca="1">IF($A497&lt;&gt;"",_xll.BCurveInt(_xll.BCurveStrip("S23","Curvedate",$A497),"Df.Mid",$A497+BR$1),"")</f>
        <v>#N/A N/A</v>
      </c>
      <c r="BS497" s="34" t="str">
        <f ca="1">IF($A497&lt;&gt;"",_xll.BCurveInt(_xll.BCurveStrip("S23","Curvedate",$A497),"Df.Mid",$A497+BS$1),"")</f>
        <v>#N/A N/A</v>
      </c>
      <c r="BT497" s="34" t="str">
        <f ca="1">IF($A497&lt;&gt;"",_xll.BCurveInt(_xll.BCurveStrip("S23","Curvedate",$A497),"Df.Mid",$A497+BT$1),"")</f>
        <v>#N/A N/A</v>
      </c>
      <c r="BU497" s="34" t="str">
        <f ca="1">IF($A497&lt;&gt;"",_xll.BCurveInt(_xll.BCurveStrip("S23","Curvedate",$A497),"Df.Mid",$A497+BU$1),"")</f>
        <v>#N/A N/A</v>
      </c>
      <c r="BV497" s="34" t="str">
        <f ca="1">IF($A497&lt;&gt;"",_xll.BCurveInt(_xll.BCurveStrip("S23","Curvedate",$A497),"Df.Mid",$A497+BV$1),"")</f>
        <v>#N/A N/A</v>
      </c>
      <c r="BW497" s="34" t="str">
        <f ca="1">IF($A497&lt;&gt;"",_xll.BCurveInt(_xll.BCurveStrip("S23","Curvedate",$A497),"Df.Mid",$A497+BW$1),"")</f>
        <v>#N/A N/A</v>
      </c>
      <c r="BX497" s="34" t="str">
        <f ca="1">IF($A497&lt;&gt;"",_xll.BCurveInt(_xll.BCurveStrip("S23","Curvedate",$A497),"Df.Mid",$A497+BX$1),"")</f>
        <v>#N/A N/A</v>
      </c>
      <c r="BY497" s="34" t="str">
        <f ca="1">IF($A497&lt;&gt;"",_xll.BCurveInt(_xll.BCurveStrip("S23","Curvedate",$A497),"Df.Mid",$A497+BY$1),"")</f>
        <v>#N/A N/A</v>
      </c>
      <c r="BZ497" s="34" t="str">
        <f ca="1">IF($A497&lt;&gt;"",_xll.BCurveInt(_xll.BCurveStrip("S23","Curvedate",$A497),"Df.Mid",$A497+BZ$1),"")</f>
        <v>#N/A N/A</v>
      </c>
      <c r="CA497" s="34" t="str">
        <f ca="1">IF($A497&lt;&gt;"",_xll.BCurveInt(_xll.BCurveStrip("S23","Curvedate",$A497),"Df.Mid",$A497+CA$1),"")</f>
        <v>#N/A N/A</v>
      </c>
      <c r="CB497" s="34" t="str">
        <f ca="1">IF($A497&lt;&gt;"",_xll.BCurveInt(_xll.BCurveStrip("S23","Curvedate",$A497),"Df.Mid",$A497+CB$1),"")</f>
        <v>#N/A N/A</v>
      </c>
      <c r="CC497" s="34" t="str">
        <f ca="1">IF($A497&lt;&gt;"",_xll.BCurveInt(_xll.BCurveStrip("S23","Curvedate",$A497),"Df.Mid",$A497+CC$1),"")</f>
        <v>#N/A N/A</v>
      </c>
      <c r="CD497" s="34" t="str">
        <f ca="1">IF($A497&lt;&gt;"",_xll.BCurveInt(_xll.BCurveStrip("S23","Curvedate",$A497),"Df.Mid",$A497+CD$1),"")</f>
        <v>#N/A N/A</v>
      </c>
      <c r="CE497" s="34" t="str">
        <f ca="1">IF($A497&lt;&gt;"",_xll.BCurveInt(_xll.BCurveStrip("S23","Curvedate",$A497),"Df.Mid",$A497+CE$1),"")</f>
        <v>#N/A N/A</v>
      </c>
      <c r="CF497" s="34" t="str">
        <f ca="1">IF($A497&lt;&gt;"",_xll.BCurveInt(_xll.BCurveStrip("S23","Curvedate",$A497),"Df.Mid",$A497+CF$1),"")</f>
        <v>#N/A N/A</v>
      </c>
      <c r="CG497" s="34" t="str">
        <f ca="1">IF($A497&lt;&gt;"",_xll.BCurveInt(_xll.BCurveStrip("S23","Curvedate",$A497),"Df.Mid",$A497+CG$1),"")</f>
        <v>#N/A N/A</v>
      </c>
      <c r="CH497" s="34" t="str">
        <f ca="1">IF($A497&lt;&gt;"",_xll.BCurveInt(_xll.BCurveStrip("S23","Curvedate",$A497),"Df.Mid",$A497+CH$1),"")</f>
        <v>#N/A N/A</v>
      </c>
      <c r="CI497" s="34" t="str">
        <f ca="1">IF($A497&lt;&gt;"",_xll.BCurveInt(_xll.BCurveStrip("S23","Curvedate",$A497),"Df.Mid",$A497+CI$1),"")</f>
        <v>#N/A N/A</v>
      </c>
      <c r="CJ497" s="34" t="str">
        <f ca="1">IF($A497&lt;&gt;"",_xll.BCurveInt(_xll.BCurveStrip("S23","Curvedate",$A497),"Df.Mid",$A497+CJ$1),"")</f>
        <v>#N/A N/A</v>
      </c>
      <c r="CK497" s="34" t="str">
        <f ca="1">IF($A497&lt;&gt;"",_xll.BCurveInt(_xll.BCurveStrip("S23","Curvedate",$A497),"Df.Mid",$A497+CK$1),"")</f>
        <v>#N/A N/A</v>
      </c>
      <c r="CL497" s="34" t="str">
        <f ca="1">IF($A497&lt;&gt;"",_xll.BCurveInt(_xll.BCurveStrip("S23","Curvedate",$A497),"Df.Mid",$A497+CL$1),"")</f>
        <v>#N/A N/A</v>
      </c>
      <c r="CM497" s="34" t="str">
        <f ca="1">IF($A497&lt;&gt;"",_xll.BCurveInt(_xll.BCurveStrip("S23","Curvedate",$A497),"Df.Mid",$A497+CM$1),"")</f>
        <v>#N/A N/A</v>
      </c>
      <c r="CN497" s="34" t="str">
        <f ca="1">IF($A497&lt;&gt;"",_xll.BCurveInt(_xll.BCurveStrip("S23","Curvedate",$A497),"Df.Mid",$A497+CN$1),"")</f>
        <v>#N/A N/A</v>
      </c>
      <c r="CO497" s="34" t="str">
        <f ca="1">IF($A497&lt;&gt;"",_xll.BCurveInt(_xll.BCurveStrip("S23","Curvedate",$A497),"Df.Mid",$A497+CO$1),"")</f>
        <v>#N/A N/A</v>
      </c>
      <c r="CP497" s="34" t="str">
        <f ca="1">IF($A497&lt;&gt;"",_xll.BCurveInt(_xll.BCurveStrip("S23","Curvedate",$A497),"Df.Mid",$A497+CP$1),"")</f>
        <v>#N/A N/A</v>
      </c>
      <c r="CQ497" s="34" t="str">
        <f ca="1">IF($A497&lt;&gt;"",_xll.BCurveInt(_xll.BCurveStrip("S23","Curvedate",$A497),"Df.Mid",$A497+CQ$1),"")</f>
        <v>#N/A N/A</v>
      </c>
      <c r="CR497" s="34" t="str">
        <f ca="1">IF($A497&lt;&gt;"",_xll.BCurveInt(_xll.BCurveStrip("S23","Curvedate",$A497),"Df.Mid",$A497+CR$1),"")</f>
        <v>#N/A N/A</v>
      </c>
      <c r="CS497" s="34" t="str">
        <f ca="1">IF($A497&lt;&gt;"",_xll.BCurveInt(_xll.BCurveStrip("S23","Curvedate",$A497),"Df.Mid",$A497+CS$1),"")</f>
        <v>#N/A N/A</v>
      </c>
      <c r="CT497" s="34" t="str">
        <f ca="1">IF($A497&lt;&gt;"",_xll.BCurveInt(_xll.BCurveStrip("S23","Curvedate",$A497),"Df.Mid",$A497+CT$1),"")</f>
        <v>#N/A N/A</v>
      </c>
      <c r="CU497" s="34" t="str">
        <f ca="1">IF($A497&lt;&gt;"",_xll.BCurveInt(_xll.BCurveStrip("S23","Curvedate",$A497),"Df.Mid",$A497+CU$1),"")</f>
        <v>#N/A N/A</v>
      </c>
      <c r="CV497" s="34" t="str">
        <f ca="1">IF($A497&lt;&gt;"",_xll.BCurveInt(_xll.BCurveStrip("S23","Curvedate",$A497),"Df.Mid",$A497+CV$1),"")</f>
        <v>#N/A N/A</v>
      </c>
      <c r="CW497" s="34" t="str">
        <f ca="1">IF($A497&lt;&gt;"",_xll.BCurveInt(_xll.BCurveStrip("S23","Curvedate",$A497),"Df.Mid",$A497+CW$1),"")</f>
        <v>#N/A N/A</v>
      </c>
      <c r="CX497" s="34" t="str">
        <f ca="1">IF($A497&lt;&gt;"",_xll.BCurveInt(_xll.BCurveStrip("S23","Curvedate",$A497),"Df.Mid",$A497+CX$1),"")</f>
        <v>#N/A N/A</v>
      </c>
      <c r="CY497" s="34" t="str">
        <f ca="1">IF($A497&lt;&gt;"",_xll.BCurveInt(_xll.BCurveStrip("S23","Curvedate",$A497),"Df.Mid",$A497+CY$1),"")</f>
        <v>#N/A N/A</v>
      </c>
      <c r="CZ497" s="34" t="str">
        <f ca="1">IF($A497&lt;&gt;"",_xll.BCurveInt(_xll.BCurveStrip("S23","Curvedate",$A497),"Df.Mid",$A497+CZ$1),"")</f>
        <v>#N/A N/A</v>
      </c>
      <c r="DA497" s="34" t="str">
        <f ca="1">IF($A497&lt;&gt;"",_xll.BCurveInt(_xll.BCurveStrip("S23","Curvedate",$A497),"Df.Mid",$A497+DA$1),"")</f>
        <v>#N/A N/A</v>
      </c>
      <c r="DB497" s="34" t="str">
        <f ca="1">IF($A497&lt;&gt;"",_xll.BCurveInt(_xll.BCurveStrip("S23","Curvedate",$A497),"Df.Mid",$A497+DB$1),"")</f>
        <v>#N/A N/A</v>
      </c>
    </row>
    <row r="498" spans="1:106" x14ac:dyDescent="0.2">
      <c r="A498" s="13">
        <f t="shared" ca="1" si="7"/>
        <v>44966</v>
      </c>
      <c r="B498" s="34" t="str">
        <f ca="1">IF($A498&lt;&gt;"",_xll.BCurveInt(_xll.BCurveStrip("S23","Curvedate",$A498),"Df.Mid",$A498+B$1),"")</f>
        <v>#N/A N/A</v>
      </c>
      <c r="C498" s="34" t="str">
        <f ca="1">IF($A498&lt;&gt;"",_xll.BCurveInt(_xll.BCurveStrip("S23","Curvedate",$A498),"Df.Mid",$A498+C$1),"")</f>
        <v>#N/A N/A</v>
      </c>
      <c r="D498" s="34" t="str">
        <f ca="1">IF($A498&lt;&gt;"",_xll.BCurveInt(_xll.BCurveStrip("S23","Curvedate",$A498),"Df.Mid",$A498+D$1),"")</f>
        <v>#N/A N/A</v>
      </c>
      <c r="E498" s="34" t="str">
        <f ca="1">IF($A498&lt;&gt;"",_xll.BCurveInt(_xll.BCurveStrip("S23","Curvedate",$A498),"Df.Mid",$A498+E$1),"")</f>
        <v>#N/A N/A</v>
      </c>
      <c r="F498" s="34" t="str">
        <f ca="1">IF($A498&lt;&gt;"",_xll.BCurveInt(_xll.BCurveStrip("S23","Curvedate",$A498),"Df.Mid",$A498+F$1),"")</f>
        <v>#N/A N/A</v>
      </c>
      <c r="G498" s="34" t="str">
        <f ca="1">IF($A498&lt;&gt;"",_xll.BCurveInt(_xll.BCurveStrip("S23","Curvedate",$A498),"Df.Mid",$A498+G$1),"")</f>
        <v>#N/A N/A</v>
      </c>
      <c r="H498" s="34" t="str">
        <f ca="1">IF($A498&lt;&gt;"",_xll.BCurveInt(_xll.BCurveStrip("S23","Curvedate",$A498),"Df.Mid",$A498+H$1),"")</f>
        <v>#N/A N/A</v>
      </c>
      <c r="I498" s="34" t="str">
        <f ca="1">IF($A498&lt;&gt;"",_xll.BCurveInt(_xll.BCurveStrip("S23","Curvedate",$A498),"Df.Mid",$A498+I$1),"")</f>
        <v>#N/A N/A</v>
      </c>
      <c r="J498" s="34" t="str">
        <f ca="1">IF($A498&lt;&gt;"",_xll.BCurveInt(_xll.BCurveStrip("S23","Curvedate",$A498),"Df.Mid",$A498+J$1),"")</f>
        <v>#N/A N/A</v>
      </c>
      <c r="K498" s="34" t="str">
        <f ca="1">IF($A498&lt;&gt;"",_xll.BCurveInt(_xll.BCurveStrip("S23","Curvedate",$A498),"Df.Mid",$A498+K$1),"")</f>
        <v>#N/A N/A</v>
      </c>
      <c r="L498" s="34" t="str">
        <f ca="1">IF($A498&lt;&gt;"",_xll.BCurveInt(_xll.BCurveStrip("S23","Curvedate",$A498),"Df.Mid",$A498+L$1),"")</f>
        <v>#N/A N/A</v>
      </c>
      <c r="M498" s="34" t="str">
        <f ca="1">IF($A498&lt;&gt;"",_xll.BCurveInt(_xll.BCurveStrip("S23","Curvedate",$A498),"Df.Mid",$A498+M$1),"")</f>
        <v>#N/A N/A</v>
      </c>
      <c r="N498" s="34" t="str">
        <f ca="1">IF($A498&lt;&gt;"",_xll.BCurveInt(_xll.BCurveStrip("S23","Curvedate",$A498),"Df.Mid",$A498+N$1),"")</f>
        <v>#N/A N/A</v>
      </c>
      <c r="O498" s="34" t="str">
        <f ca="1">IF($A498&lt;&gt;"",_xll.BCurveInt(_xll.BCurveStrip("S23","Curvedate",$A498),"Df.Mid",$A498+O$1),"")</f>
        <v>#N/A N/A</v>
      </c>
      <c r="P498" s="34" t="str">
        <f ca="1">IF($A498&lt;&gt;"",_xll.BCurveInt(_xll.BCurveStrip("S23","Curvedate",$A498),"Df.Mid",$A498+P$1),"")</f>
        <v>#N/A N/A</v>
      </c>
      <c r="Q498" s="34" t="str">
        <f ca="1">IF($A498&lt;&gt;"",_xll.BCurveInt(_xll.BCurveStrip("S23","Curvedate",$A498),"Df.Mid",$A498+Q$1),"")</f>
        <v>#N/A N/A</v>
      </c>
      <c r="R498" s="34" t="str">
        <f ca="1">IF($A498&lt;&gt;"",_xll.BCurveInt(_xll.BCurveStrip("S23","Curvedate",$A498),"Df.Mid",$A498+R$1),"")</f>
        <v>#N/A N/A</v>
      </c>
      <c r="S498" s="34" t="str">
        <f ca="1">IF($A498&lt;&gt;"",_xll.BCurveInt(_xll.BCurveStrip("S23","Curvedate",$A498),"Df.Mid",$A498+S$1),"")</f>
        <v>#N/A N/A</v>
      </c>
      <c r="T498" s="34" t="str">
        <f ca="1">IF($A498&lt;&gt;"",_xll.BCurveInt(_xll.BCurveStrip("S23","Curvedate",$A498),"Df.Mid",$A498+T$1),"")</f>
        <v>#N/A N/A</v>
      </c>
      <c r="U498" s="34" t="str">
        <f ca="1">IF($A498&lt;&gt;"",_xll.BCurveInt(_xll.BCurveStrip("S23","Curvedate",$A498),"Df.Mid",$A498+U$1),"")</f>
        <v>#N/A N/A</v>
      </c>
      <c r="V498" s="34" t="str">
        <f ca="1">IF($A498&lt;&gt;"",_xll.BCurveInt(_xll.BCurveStrip("S23","Curvedate",$A498),"Df.Mid",$A498+V$1),"")</f>
        <v>#N/A N/A</v>
      </c>
      <c r="W498" s="34" t="str">
        <f ca="1">IF($A498&lt;&gt;"",_xll.BCurveInt(_xll.BCurveStrip("S23","Curvedate",$A498),"Df.Mid",$A498+W$1),"")</f>
        <v>#N/A N/A</v>
      </c>
      <c r="X498" s="34" t="str">
        <f ca="1">IF($A498&lt;&gt;"",_xll.BCurveInt(_xll.BCurveStrip("S23","Curvedate",$A498),"Df.Mid",$A498+X$1),"")</f>
        <v>#N/A N/A</v>
      </c>
      <c r="Y498" s="34" t="str">
        <f ca="1">IF($A498&lt;&gt;"",_xll.BCurveInt(_xll.BCurveStrip("S23","Curvedate",$A498),"Df.Mid",$A498+Y$1),"")</f>
        <v>#N/A N/A</v>
      </c>
      <c r="Z498" s="34" t="str">
        <f ca="1">IF($A498&lt;&gt;"",_xll.BCurveInt(_xll.BCurveStrip("S23","Curvedate",$A498),"Df.Mid",$A498+Z$1),"")</f>
        <v>#N/A N/A</v>
      </c>
      <c r="AA498" s="34" t="str">
        <f ca="1">IF($A498&lt;&gt;"",_xll.BCurveInt(_xll.BCurveStrip("S23","Curvedate",$A498),"Df.Mid",$A498+AA$1),"")</f>
        <v>#N/A N/A</v>
      </c>
      <c r="AB498" s="34" t="str">
        <f ca="1">IF($A498&lt;&gt;"",_xll.BCurveInt(_xll.BCurveStrip("S23","Curvedate",$A498),"Df.Mid",$A498+AB$1),"")</f>
        <v>#N/A N/A</v>
      </c>
      <c r="AC498" s="34" t="str">
        <f ca="1">IF($A498&lt;&gt;"",_xll.BCurveInt(_xll.BCurveStrip("S23","Curvedate",$A498),"Df.Mid",$A498+AC$1),"")</f>
        <v>#N/A N/A</v>
      </c>
      <c r="AD498" s="34" t="str">
        <f ca="1">IF($A498&lt;&gt;"",_xll.BCurveInt(_xll.BCurveStrip("S23","Curvedate",$A498),"Df.Mid",$A498+AD$1),"")</f>
        <v>#N/A N/A</v>
      </c>
      <c r="AE498" s="34" t="str">
        <f ca="1">IF($A498&lt;&gt;"",_xll.BCurveInt(_xll.BCurveStrip("S23","Curvedate",$A498),"Df.Mid",$A498+AE$1),"")</f>
        <v>#N/A N/A</v>
      </c>
      <c r="AF498" s="34" t="str">
        <f ca="1">IF($A498&lt;&gt;"",_xll.BCurveInt(_xll.BCurveStrip("S23","Curvedate",$A498),"Df.Mid",$A498+AF$1),"")</f>
        <v>#N/A N/A</v>
      </c>
      <c r="AG498" s="34" t="str">
        <f ca="1">IF($A498&lt;&gt;"",_xll.BCurveInt(_xll.BCurveStrip("S23","Curvedate",$A498),"Df.Mid",$A498+AG$1),"")</f>
        <v>#N/A N/A</v>
      </c>
      <c r="AH498" s="34" t="str">
        <f ca="1">IF($A498&lt;&gt;"",_xll.BCurveInt(_xll.BCurveStrip("S23","Curvedate",$A498),"Df.Mid",$A498+AH$1),"")</f>
        <v>#N/A N/A</v>
      </c>
      <c r="AI498" s="34" t="str">
        <f ca="1">IF($A498&lt;&gt;"",_xll.BCurveInt(_xll.BCurveStrip("S23","Curvedate",$A498),"Df.Mid",$A498+AI$1),"")</f>
        <v>#N/A N/A</v>
      </c>
      <c r="AJ498" s="34" t="str">
        <f ca="1">IF($A498&lt;&gt;"",_xll.BCurveInt(_xll.BCurveStrip("S23","Curvedate",$A498),"Df.Mid",$A498+AJ$1),"")</f>
        <v>#N/A N/A</v>
      </c>
      <c r="AK498" s="34" t="str">
        <f ca="1">IF($A498&lt;&gt;"",_xll.BCurveInt(_xll.BCurveStrip("S23","Curvedate",$A498),"Df.Mid",$A498+AK$1),"")</f>
        <v>#N/A N/A</v>
      </c>
      <c r="AL498" s="34" t="str">
        <f ca="1">IF($A498&lt;&gt;"",_xll.BCurveInt(_xll.BCurveStrip("S23","Curvedate",$A498),"Df.Mid",$A498+AL$1),"")</f>
        <v>#N/A N/A</v>
      </c>
      <c r="AM498" s="34" t="str">
        <f ca="1">IF($A498&lt;&gt;"",_xll.BCurveInt(_xll.BCurveStrip("S23","Curvedate",$A498),"Df.Mid",$A498+AM$1),"")</f>
        <v>#N/A N/A</v>
      </c>
      <c r="AN498" s="34" t="str">
        <f ca="1">IF($A498&lt;&gt;"",_xll.BCurveInt(_xll.BCurveStrip("S23","Curvedate",$A498),"Df.Mid",$A498+AN$1),"")</f>
        <v>#N/A N/A</v>
      </c>
      <c r="AO498" s="34" t="str">
        <f ca="1">IF($A498&lt;&gt;"",_xll.BCurveInt(_xll.BCurveStrip("S23","Curvedate",$A498),"Df.Mid",$A498+AO$1),"")</f>
        <v>#N/A N/A</v>
      </c>
      <c r="AP498" s="34" t="str">
        <f ca="1">IF($A498&lt;&gt;"",_xll.BCurveInt(_xll.BCurveStrip("S23","Curvedate",$A498),"Df.Mid",$A498+AP$1),"")</f>
        <v>#N/A N/A</v>
      </c>
      <c r="AQ498" s="34" t="str">
        <f ca="1">IF($A498&lt;&gt;"",_xll.BCurveInt(_xll.BCurveStrip("S23","Curvedate",$A498),"Df.Mid",$A498+AQ$1),"")</f>
        <v>#N/A N/A</v>
      </c>
      <c r="AR498" s="34" t="str">
        <f ca="1">IF($A498&lt;&gt;"",_xll.BCurveInt(_xll.BCurveStrip("S23","Curvedate",$A498),"Df.Mid",$A498+AR$1),"")</f>
        <v>#N/A N/A</v>
      </c>
      <c r="AS498" s="34" t="str">
        <f ca="1">IF($A498&lt;&gt;"",_xll.BCurveInt(_xll.BCurveStrip("S23","Curvedate",$A498),"Df.Mid",$A498+AS$1),"")</f>
        <v>#N/A N/A</v>
      </c>
      <c r="AT498" s="34" t="str">
        <f ca="1">IF($A498&lt;&gt;"",_xll.BCurveInt(_xll.BCurveStrip("S23","Curvedate",$A498),"Df.Mid",$A498+AT$1),"")</f>
        <v>#N/A N/A</v>
      </c>
      <c r="AU498" s="34" t="str">
        <f ca="1">IF($A498&lt;&gt;"",_xll.BCurveInt(_xll.BCurveStrip("S23","Curvedate",$A498),"Df.Mid",$A498+AU$1),"")</f>
        <v>#N/A N/A</v>
      </c>
      <c r="AV498" s="34" t="str">
        <f ca="1">IF($A498&lt;&gt;"",_xll.BCurveInt(_xll.BCurveStrip("S23","Curvedate",$A498),"Df.Mid",$A498+AV$1),"")</f>
        <v>#N/A N/A</v>
      </c>
      <c r="AW498" s="34" t="str">
        <f ca="1">IF($A498&lt;&gt;"",_xll.BCurveInt(_xll.BCurveStrip("S23","Curvedate",$A498),"Df.Mid",$A498+AW$1),"")</f>
        <v>#N/A N/A</v>
      </c>
      <c r="AX498" s="34" t="str">
        <f ca="1">IF($A498&lt;&gt;"",_xll.BCurveInt(_xll.BCurveStrip("S23","Curvedate",$A498),"Df.Mid",$A498+AX$1),"")</f>
        <v>#N/A N/A</v>
      </c>
      <c r="AY498" s="34" t="str">
        <f ca="1">IF($A498&lt;&gt;"",_xll.BCurveInt(_xll.BCurveStrip("S23","Curvedate",$A498),"Df.Mid",$A498+AY$1),"")</f>
        <v>#N/A N/A</v>
      </c>
      <c r="AZ498" s="34" t="str">
        <f ca="1">IF($A498&lt;&gt;"",_xll.BCurveInt(_xll.BCurveStrip("S23","Curvedate",$A498),"Df.Mid",$A498+AZ$1),"")</f>
        <v>#N/A N/A</v>
      </c>
      <c r="BA498" s="34" t="str">
        <f ca="1">IF($A498&lt;&gt;"",_xll.BCurveInt(_xll.BCurveStrip("S23","Curvedate",$A498),"Df.Mid",$A498+BA$1),"")</f>
        <v>#N/A N/A</v>
      </c>
      <c r="BB498" s="34" t="str">
        <f ca="1">IF($A498&lt;&gt;"",_xll.BCurveInt(_xll.BCurveStrip("S23","Curvedate",$A498),"Df.Mid",$A498+BB$1),"")</f>
        <v>#N/A N/A</v>
      </c>
      <c r="BC498" s="34" t="str">
        <f ca="1">IF($A498&lt;&gt;"",_xll.BCurveInt(_xll.BCurveStrip("S23","Curvedate",$A498),"Df.Mid",$A498+BC$1),"")</f>
        <v>#N/A N/A</v>
      </c>
      <c r="BD498" s="34" t="str">
        <f ca="1">IF($A498&lt;&gt;"",_xll.BCurveInt(_xll.BCurveStrip("S23","Curvedate",$A498),"Df.Mid",$A498+BD$1),"")</f>
        <v>#N/A N/A</v>
      </c>
      <c r="BE498" s="34" t="str">
        <f ca="1">IF($A498&lt;&gt;"",_xll.BCurveInt(_xll.BCurveStrip("S23","Curvedate",$A498),"Df.Mid",$A498+BE$1),"")</f>
        <v>#N/A N/A</v>
      </c>
      <c r="BF498" s="34" t="str">
        <f ca="1">IF($A498&lt;&gt;"",_xll.BCurveInt(_xll.BCurveStrip("S23","Curvedate",$A498),"Df.Mid",$A498+BF$1),"")</f>
        <v>#N/A N/A</v>
      </c>
      <c r="BG498" s="34" t="str">
        <f ca="1">IF($A498&lt;&gt;"",_xll.BCurveInt(_xll.BCurveStrip("S23","Curvedate",$A498),"Df.Mid",$A498+BG$1),"")</f>
        <v>#N/A N/A</v>
      </c>
      <c r="BH498" s="34" t="str">
        <f ca="1">IF($A498&lt;&gt;"",_xll.BCurveInt(_xll.BCurveStrip("S23","Curvedate",$A498),"Df.Mid",$A498+BH$1),"")</f>
        <v>#N/A N/A</v>
      </c>
      <c r="BI498" s="34" t="str">
        <f ca="1">IF($A498&lt;&gt;"",_xll.BCurveInt(_xll.BCurveStrip("S23","Curvedate",$A498),"Df.Mid",$A498+BI$1),"")</f>
        <v>#N/A N/A</v>
      </c>
      <c r="BJ498" s="34" t="str">
        <f ca="1">IF($A498&lt;&gt;"",_xll.BCurveInt(_xll.BCurveStrip("S23","Curvedate",$A498),"Df.Mid",$A498+BJ$1),"")</f>
        <v>#N/A N/A</v>
      </c>
      <c r="BK498" s="34" t="str">
        <f ca="1">IF($A498&lt;&gt;"",_xll.BCurveInt(_xll.BCurveStrip("S23","Curvedate",$A498),"Df.Mid",$A498+BK$1),"")</f>
        <v>#N/A N/A</v>
      </c>
      <c r="BL498" s="34" t="str">
        <f ca="1">IF($A498&lt;&gt;"",_xll.BCurveInt(_xll.BCurveStrip("S23","Curvedate",$A498),"Df.Mid",$A498+BL$1),"")</f>
        <v>#N/A N/A</v>
      </c>
      <c r="BM498" s="34" t="str">
        <f ca="1">IF($A498&lt;&gt;"",_xll.BCurveInt(_xll.BCurveStrip("S23","Curvedate",$A498),"Df.Mid",$A498+BM$1),"")</f>
        <v>#N/A N/A</v>
      </c>
      <c r="BN498" s="34" t="str">
        <f ca="1">IF($A498&lt;&gt;"",_xll.BCurveInt(_xll.BCurveStrip("S23","Curvedate",$A498),"Df.Mid",$A498+BN$1),"")</f>
        <v>#N/A N/A</v>
      </c>
      <c r="BO498" s="34" t="str">
        <f ca="1">IF($A498&lt;&gt;"",_xll.BCurveInt(_xll.BCurveStrip("S23","Curvedate",$A498),"Df.Mid",$A498+BO$1),"")</f>
        <v>#N/A N/A</v>
      </c>
      <c r="BP498" s="34" t="str">
        <f ca="1">IF($A498&lt;&gt;"",_xll.BCurveInt(_xll.BCurveStrip("S23","Curvedate",$A498),"Df.Mid",$A498+BP$1),"")</f>
        <v>#N/A N/A</v>
      </c>
      <c r="BQ498" s="34" t="str">
        <f ca="1">IF($A498&lt;&gt;"",_xll.BCurveInt(_xll.BCurveStrip("S23","Curvedate",$A498),"Df.Mid",$A498+BQ$1),"")</f>
        <v>#N/A N/A</v>
      </c>
      <c r="BR498" s="34" t="str">
        <f ca="1">IF($A498&lt;&gt;"",_xll.BCurveInt(_xll.BCurveStrip("S23","Curvedate",$A498),"Df.Mid",$A498+BR$1),"")</f>
        <v>#N/A N/A</v>
      </c>
      <c r="BS498" s="34" t="str">
        <f ca="1">IF($A498&lt;&gt;"",_xll.BCurveInt(_xll.BCurveStrip("S23","Curvedate",$A498),"Df.Mid",$A498+BS$1),"")</f>
        <v>#N/A N/A</v>
      </c>
      <c r="BT498" s="34" t="str">
        <f ca="1">IF($A498&lt;&gt;"",_xll.BCurveInt(_xll.BCurveStrip("S23","Curvedate",$A498),"Df.Mid",$A498+BT$1),"")</f>
        <v>#N/A N/A</v>
      </c>
      <c r="BU498" s="34" t="str">
        <f ca="1">IF($A498&lt;&gt;"",_xll.BCurveInt(_xll.BCurveStrip("S23","Curvedate",$A498),"Df.Mid",$A498+BU$1),"")</f>
        <v>#N/A N/A</v>
      </c>
      <c r="BV498" s="34" t="str">
        <f ca="1">IF($A498&lt;&gt;"",_xll.BCurveInt(_xll.BCurveStrip("S23","Curvedate",$A498),"Df.Mid",$A498+BV$1),"")</f>
        <v>#N/A N/A</v>
      </c>
      <c r="BW498" s="34" t="str">
        <f ca="1">IF($A498&lt;&gt;"",_xll.BCurveInt(_xll.BCurveStrip("S23","Curvedate",$A498),"Df.Mid",$A498+BW$1),"")</f>
        <v>#N/A N/A</v>
      </c>
      <c r="BX498" s="34" t="str">
        <f ca="1">IF($A498&lt;&gt;"",_xll.BCurveInt(_xll.BCurveStrip("S23","Curvedate",$A498),"Df.Mid",$A498+BX$1),"")</f>
        <v>#N/A N/A</v>
      </c>
      <c r="BY498" s="34" t="str">
        <f ca="1">IF($A498&lt;&gt;"",_xll.BCurveInt(_xll.BCurveStrip("S23","Curvedate",$A498),"Df.Mid",$A498+BY$1),"")</f>
        <v>#N/A N/A</v>
      </c>
      <c r="BZ498" s="34" t="str">
        <f ca="1">IF($A498&lt;&gt;"",_xll.BCurveInt(_xll.BCurveStrip("S23","Curvedate",$A498),"Df.Mid",$A498+BZ$1),"")</f>
        <v>#N/A N/A</v>
      </c>
      <c r="CA498" s="34" t="str">
        <f ca="1">IF($A498&lt;&gt;"",_xll.BCurveInt(_xll.BCurveStrip("S23","Curvedate",$A498),"Df.Mid",$A498+CA$1),"")</f>
        <v>#N/A N/A</v>
      </c>
      <c r="CB498" s="34" t="str">
        <f ca="1">IF($A498&lt;&gt;"",_xll.BCurveInt(_xll.BCurveStrip("S23","Curvedate",$A498),"Df.Mid",$A498+CB$1),"")</f>
        <v>#N/A N/A</v>
      </c>
      <c r="CC498" s="34" t="str">
        <f ca="1">IF($A498&lt;&gt;"",_xll.BCurveInt(_xll.BCurveStrip("S23","Curvedate",$A498),"Df.Mid",$A498+CC$1),"")</f>
        <v>#N/A N/A</v>
      </c>
      <c r="CD498" s="34" t="str">
        <f ca="1">IF($A498&lt;&gt;"",_xll.BCurveInt(_xll.BCurveStrip("S23","Curvedate",$A498),"Df.Mid",$A498+CD$1),"")</f>
        <v>#N/A N/A</v>
      </c>
      <c r="CE498" s="34" t="str">
        <f ca="1">IF($A498&lt;&gt;"",_xll.BCurveInt(_xll.BCurveStrip("S23","Curvedate",$A498),"Df.Mid",$A498+CE$1),"")</f>
        <v>#N/A N/A</v>
      </c>
      <c r="CF498" s="34" t="str">
        <f ca="1">IF($A498&lt;&gt;"",_xll.BCurveInt(_xll.BCurveStrip("S23","Curvedate",$A498),"Df.Mid",$A498+CF$1),"")</f>
        <v>#N/A N/A</v>
      </c>
      <c r="CG498" s="34" t="str">
        <f ca="1">IF($A498&lt;&gt;"",_xll.BCurveInt(_xll.BCurveStrip("S23","Curvedate",$A498),"Df.Mid",$A498+CG$1),"")</f>
        <v>#N/A N/A</v>
      </c>
      <c r="CH498" s="34" t="str">
        <f ca="1">IF($A498&lt;&gt;"",_xll.BCurveInt(_xll.BCurveStrip("S23","Curvedate",$A498),"Df.Mid",$A498+CH$1),"")</f>
        <v>#N/A N/A</v>
      </c>
      <c r="CI498" s="34" t="str">
        <f ca="1">IF($A498&lt;&gt;"",_xll.BCurveInt(_xll.BCurveStrip("S23","Curvedate",$A498),"Df.Mid",$A498+CI$1),"")</f>
        <v>#N/A N/A</v>
      </c>
      <c r="CJ498" s="34" t="str">
        <f ca="1">IF($A498&lt;&gt;"",_xll.BCurveInt(_xll.BCurveStrip("S23","Curvedate",$A498),"Df.Mid",$A498+CJ$1),"")</f>
        <v>#N/A N/A</v>
      </c>
      <c r="CK498" s="34" t="str">
        <f ca="1">IF($A498&lt;&gt;"",_xll.BCurveInt(_xll.BCurveStrip("S23","Curvedate",$A498),"Df.Mid",$A498+CK$1),"")</f>
        <v>#N/A N/A</v>
      </c>
      <c r="CL498" s="34" t="str">
        <f ca="1">IF($A498&lt;&gt;"",_xll.BCurveInt(_xll.BCurveStrip("S23","Curvedate",$A498),"Df.Mid",$A498+CL$1),"")</f>
        <v>#N/A N/A</v>
      </c>
      <c r="CM498" s="34" t="str">
        <f ca="1">IF($A498&lt;&gt;"",_xll.BCurveInt(_xll.BCurveStrip("S23","Curvedate",$A498),"Df.Mid",$A498+CM$1),"")</f>
        <v>#N/A N/A</v>
      </c>
      <c r="CN498" s="34" t="str">
        <f ca="1">IF($A498&lt;&gt;"",_xll.BCurveInt(_xll.BCurveStrip("S23","Curvedate",$A498),"Df.Mid",$A498+CN$1),"")</f>
        <v>#N/A N/A</v>
      </c>
      <c r="CO498" s="34" t="str">
        <f ca="1">IF($A498&lt;&gt;"",_xll.BCurveInt(_xll.BCurveStrip("S23","Curvedate",$A498),"Df.Mid",$A498+CO$1),"")</f>
        <v>#N/A N/A</v>
      </c>
      <c r="CP498" s="34" t="str">
        <f ca="1">IF($A498&lt;&gt;"",_xll.BCurveInt(_xll.BCurveStrip("S23","Curvedate",$A498),"Df.Mid",$A498+CP$1),"")</f>
        <v>#N/A N/A</v>
      </c>
      <c r="CQ498" s="34" t="str">
        <f ca="1">IF($A498&lt;&gt;"",_xll.BCurveInt(_xll.BCurveStrip("S23","Curvedate",$A498),"Df.Mid",$A498+CQ$1),"")</f>
        <v>#N/A N/A</v>
      </c>
      <c r="CR498" s="34" t="str">
        <f ca="1">IF($A498&lt;&gt;"",_xll.BCurveInt(_xll.BCurveStrip("S23","Curvedate",$A498),"Df.Mid",$A498+CR$1),"")</f>
        <v>#N/A N/A</v>
      </c>
      <c r="CS498" s="34" t="str">
        <f ca="1">IF($A498&lt;&gt;"",_xll.BCurveInt(_xll.BCurveStrip("S23","Curvedate",$A498),"Df.Mid",$A498+CS$1),"")</f>
        <v>#N/A N/A</v>
      </c>
      <c r="CT498" s="34" t="str">
        <f ca="1">IF($A498&lt;&gt;"",_xll.BCurveInt(_xll.BCurveStrip("S23","Curvedate",$A498),"Df.Mid",$A498+CT$1),"")</f>
        <v>#N/A N/A</v>
      </c>
      <c r="CU498" s="34" t="str">
        <f ca="1">IF($A498&lt;&gt;"",_xll.BCurveInt(_xll.BCurveStrip("S23","Curvedate",$A498),"Df.Mid",$A498+CU$1),"")</f>
        <v>#N/A N/A</v>
      </c>
      <c r="CV498" s="34" t="str">
        <f ca="1">IF($A498&lt;&gt;"",_xll.BCurveInt(_xll.BCurveStrip("S23","Curvedate",$A498),"Df.Mid",$A498+CV$1),"")</f>
        <v>#N/A N/A</v>
      </c>
      <c r="CW498" s="34" t="str">
        <f ca="1">IF($A498&lt;&gt;"",_xll.BCurveInt(_xll.BCurveStrip("S23","Curvedate",$A498),"Df.Mid",$A498+CW$1),"")</f>
        <v>#N/A N/A</v>
      </c>
      <c r="CX498" s="34" t="str">
        <f ca="1">IF($A498&lt;&gt;"",_xll.BCurveInt(_xll.BCurveStrip("S23","Curvedate",$A498),"Df.Mid",$A498+CX$1),"")</f>
        <v>#N/A N/A</v>
      </c>
      <c r="CY498" s="34" t="str">
        <f ca="1">IF($A498&lt;&gt;"",_xll.BCurveInt(_xll.BCurveStrip("S23","Curvedate",$A498),"Df.Mid",$A498+CY$1),"")</f>
        <v>#N/A N/A</v>
      </c>
      <c r="CZ498" s="34" t="str">
        <f ca="1">IF($A498&lt;&gt;"",_xll.BCurveInt(_xll.BCurveStrip("S23","Curvedate",$A498),"Df.Mid",$A498+CZ$1),"")</f>
        <v>#N/A N/A</v>
      </c>
      <c r="DA498" s="34" t="str">
        <f ca="1">IF($A498&lt;&gt;"",_xll.BCurveInt(_xll.BCurveStrip("S23","Curvedate",$A498),"Df.Mid",$A498+DA$1),"")</f>
        <v>#N/A N/A</v>
      </c>
      <c r="DB498" s="34" t="str">
        <f ca="1">IF($A498&lt;&gt;"",_xll.BCurveInt(_xll.BCurveStrip("S23","Curvedate",$A498),"Df.Mid",$A498+DB$1),"")</f>
        <v>#N/A N/A</v>
      </c>
    </row>
    <row r="499" spans="1:106" x14ac:dyDescent="0.2">
      <c r="A499" s="13">
        <f t="shared" ca="1" si="7"/>
        <v>44967</v>
      </c>
      <c r="B499" s="34" t="str">
        <f ca="1">IF($A499&lt;&gt;"",_xll.BCurveInt(_xll.BCurveStrip("S23","Curvedate",$A499),"Df.Mid",$A499+B$1),"")</f>
        <v>#N/A N/A</v>
      </c>
      <c r="C499" s="34" t="str">
        <f ca="1">IF($A499&lt;&gt;"",_xll.BCurveInt(_xll.BCurveStrip("S23","Curvedate",$A499),"Df.Mid",$A499+C$1),"")</f>
        <v>#N/A N/A</v>
      </c>
      <c r="D499" s="34" t="str">
        <f ca="1">IF($A499&lt;&gt;"",_xll.BCurveInt(_xll.BCurveStrip("S23","Curvedate",$A499),"Df.Mid",$A499+D$1),"")</f>
        <v>#N/A N/A</v>
      </c>
      <c r="E499" s="34" t="str">
        <f ca="1">IF($A499&lt;&gt;"",_xll.BCurveInt(_xll.BCurveStrip("S23","Curvedate",$A499),"Df.Mid",$A499+E$1),"")</f>
        <v>#N/A N/A</v>
      </c>
      <c r="F499" s="34" t="str">
        <f ca="1">IF($A499&lt;&gt;"",_xll.BCurveInt(_xll.BCurveStrip("S23","Curvedate",$A499),"Df.Mid",$A499+F$1),"")</f>
        <v>#N/A N/A</v>
      </c>
      <c r="G499" s="34" t="str">
        <f ca="1">IF($A499&lt;&gt;"",_xll.BCurveInt(_xll.BCurveStrip("S23","Curvedate",$A499),"Df.Mid",$A499+G$1),"")</f>
        <v>#N/A N/A</v>
      </c>
      <c r="H499" s="34" t="str">
        <f ca="1">IF($A499&lt;&gt;"",_xll.BCurveInt(_xll.BCurveStrip("S23","Curvedate",$A499),"Df.Mid",$A499+H$1),"")</f>
        <v>#N/A N/A</v>
      </c>
      <c r="I499" s="34" t="str">
        <f ca="1">IF($A499&lt;&gt;"",_xll.BCurveInt(_xll.BCurveStrip("S23","Curvedate",$A499),"Df.Mid",$A499+I$1),"")</f>
        <v>#N/A N/A</v>
      </c>
      <c r="J499" s="34" t="str">
        <f ca="1">IF($A499&lt;&gt;"",_xll.BCurveInt(_xll.BCurveStrip("S23","Curvedate",$A499),"Df.Mid",$A499+J$1),"")</f>
        <v>#N/A N/A</v>
      </c>
      <c r="K499" s="34" t="str">
        <f ca="1">IF($A499&lt;&gt;"",_xll.BCurveInt(_xll.BCurveStrip("S23","Curvedate",$A499),"Df.Mid",$A499+K$1),"")</f>
        <v>#N/A N/A</v>
      </c>
      <c r="L499" s="34" t="str">
        <f ca="1">IF($A499&lt;&gt;"",_xll.BCurveInt(_xll.BCurveStrip("S23","Curvedate",$A499),"Df.Mid",$A499+L$1),"")</f>
        <v>#N/A N/A</v>
      </c>
      <c r="M499" s="34" t="str">
        <f ca="1">IF($A499&lt;&gt;"",_xll.BCurveInt(_xll.BCurveStrip("S23","Curvedate",$A499),"Df.Mid",$A499+M$1),"")</f>
        <v>#N/A N/A</v>
      </c>
      <c r="N499" s="34" t="str">
        <f ca="1">IF($A499&lt;&gt;"",_xll.BCurveInt(_xll.BCurveStrip("S23","Curvedate",$A499),"Df.Mid",$A499+N$1),"")</f>
        <v>#N/A N/A</v>
      </c>
      <c r="O499" s="34" t="str">
        <f ca="1">IF($A499&lt;&gt;"",_xll.BCurveInt(_xll.BCurveStrip("S23","Curvedate",$A499),"Df.Mid",$A499+O$1),"")</f>
        <v>#N/A N/A</v>
      </c>
      <c r="P499" s="34" t="str">
        <f ca="1">IF($A499&lt;&gt;"",_xll.BCurveInt(_xll.BCurveStrip("S23","Curvedate",$A499),"Df.Mid",$A499+P$1),"")</f>
        <v>#N/A N/A</v>
      </c>
      <c r="Q499" s="34" t="str">
        <f ca="1">IF($A499&lt;&gt;"",_xll.BCurveInt(_xll.BCurveStrip("S23","Curvedate",$A499),"Df.Mid",$A499+Q$1),"")</f>
        <v>#N/A N/A</v>
      </c>
      <c r="R499" s="34" t="str">
        <f ca="1">IF($A499&lt;&gt;"",_xll.BCurveInt(_xll.BCurveStrip("S23","Curvedate",$A499),"Df.Mid",$A499+R$1),"")</f>
        <v>#N/A N/A</v>
      </c>
      <c r="S499" s="34" t="str">
        <f ca="1">IF($A499&lt;&gt;"",_xll.BCurveInt(_xll.BCurveStrip("S23","Curvedate",$A499),"Df.Mid",$A499+S$1),"")</f>
        <v>#N/A N/A</v>
      </c>
      <c r="T499" s="34" t="str">
        <f ca="1">IF($A499&lt;&gt;"",_xll.BCurveInt(_xll.BCurveStrip("S23","Curvedate",$A499),"Df.Mid",$A499+T$1),"")</f>
        <v>#N/A N/A</v>
      </c>
      <c r="U499" s="34" t="str">
        <f ca="1">IF($A499&lt;&gt;"",_xll.BCurveInt(_xll.BCurveStrip("S23","Curvedate",$A499),"Df.Mid",$A499+U$1),"")</f>
        <v>#N/A N/A</v>
      </c>
      <c r="V499" s="34" t="str">
        <f ca="1">IF($A499&lt;&gt;"",_xll.BCurveInt(_xll.BCurveStrip("S23","Curvedate",$A499),"Df.Mid",$A499+V$1),"")</f>
        <v>#N/A N/A</v>
      </c>
      <c r="W499" s="34" t="str">
        <f ca="1">IF($A499&lt;&gt;"",_xll.BCurveInt(_xll.BCurveStrip("S23","Curvedate",$A499),"Df.Mid",$A499+W$1),"")</f>
        <v>#N/A N/A</v>
      </c>
      <c r="X499" s="34" t="str">
        <f ca="1">IF($A499&lt;&gt;"",_xll.BCurveInt(_xll.BCurveStrip("S23","Curvedate",$A499),"Df.Mid",$A499+X$1),"")</f>
        <v>#N/A N/A</v>
      </c>
      <c r="Y499" s="34" t="str">
        <f ca="1">IF($A499&lt;&gt;"",_xll.BCurveInt(_xll.BCurveStrip("S23","Curvedate",$A499),"Df.Mid",$A499+Y$1),"")</f>
        <v>#N/A N/A</v>
      </c>
      <c r="Z499" s="34" t="str">
        <f ca="1">IF($A499&lt;&gt;"",_xll.BCurveInt(_xll.BCurveStrip("S23","Curvedate",$A499),"Df.Mid",$A499+Z$1),"")</f>
        <v>#N/A N/A</v>
      </c>
      <c r="AA499" s="34" t="str">
        <f ca="1">IF($A499&lt;&gt;"",_xll.BCurveInt(_xll.BCurveStrip("S23","Curvedate",$A499),"Df.Mid",$A499+AA$1),"")</f>
        <v>#N/A N/A</v>
      </c>
      <c r="AB499" s="34" t="str">
        <f ca="1">IF($A499&lt;&gt;"",_xll.BCurveInt(_xll.BCurveStrip("S23","Curvedate",$A499),"Df.Mid",$A499+AB$1),"")</f>
        <v>#N/A N/A</v>
      </c>
      <c r="AC499" s="34" t="str">
        <f ca="1">IF($A499&lt;&gt;"",_xll.BCurveInt(_xll.BCurveStrip("S23","Curvedate",$A499),"Df.Mid",$A499+AC$1),"")</f>
        <v>#N/A N/A</v>
      </c>
      <c r="AD499" s="34" t="str">
        <f ca="1">IF($A499&lt;&gt;"",_xll.BCurveInt(_xll.BCurveStrip("S23","Curvedate",$A499),"Df.Mid",$A499+AD$1),"")</f>
        <v>#N/A N/A</v>
      </c>
      <c r="AE499" s="34" t="str">
        <f ca="1">IF($A499&lt;&gt;"",_xll.BCurveInt(_xll.BCurveStrip("S23","Curvedate",$A499),"Df.Mid",$A499+AE$1),"")</f>
        <v>#N/A N/A</v>
      </c>
      <c r="AF499" s="34" t="str">
        <f ca="1">IF($A499&lt;&gt;"",_xll.BCurveInt(_xll.BCurveStrip("S23","Curvedate",$A499),"Df.Mid",$A499+AF$1),"")</f>
        <v>#N/A N/A</v>
      </c>
      <c r="AG499" s="34" t="str">
        <f ca="1">IF($A499&lt;&gt;"",_xll.BCurveInt(_xll.BCurveStrip("S23","Curvedate",$A499),"Df.Mid",$A499+AG$1),"")</f>
        <v>#N/A N/A</v>
      </c>
      <c r="AH499" s="34" t="str">
        <f ca="1">IF($A499&lt;&gt;"",_xll.BCurveInt(_xll.BCurveStrip("S23","Curvedate",$A499),"Df.Mid",$A499+AH$1),"")</f>
        <v>#N/A N/A</v>
      </c>
      <c r="AI499" s="34" t="str">
        <f ca="1">IF($A499&lt;&gt;"",_xll.BCurveInt(_xll.BCurveStrip("S23","Curvedate",$A499),"Df.Mid",$A499+AI$1),"")</f>
        <v>#N/A N/A</v>
      </c>
      <c r="AJ499" s="34" t="str">
        <f ca="1">IF($A499&lt;&gt;"",_xll.BCurveInt(_xll.BCurveStrip("S23","Curvedate",$A499),"Df.Mid",$A499+AJ$1),"")</f>
        <v>#N/A N/A</v>
      </c>
      <c r="AK499" s="34" t="str">
        <f ca="1">IF($A499&lt;&gt;"",_xll.BCurveInt(_xll.BCurveStrip("S23","Curvedate",$A499),"Df.Mid",$A499+AK$1),"")</f>
        <v>#N/A N/A</v>
      </c>
      <c r="AL499" s="34" t="str">
        <f ca="1">IF($A499&lt;&gt;"",_xll.BCurveInt(_xll.BCurveStrip("S23","Curvedate",$A499),"Df.Mid",$A499+AL$1),"")</f>
        <v>#N/A N/A</v>
      </c>
      <c r="AM499" s="34" t="str">
        <f ca="1">IF($A499&lt;&gt;"",_xll.BCurveInt(_xll.BCurveStrip("S23","Curvedate",$A499),"Df.Mid",$A499+AM$1),"")</f>
        <v>#N/A N/A</v>
      </c>
      <c r="AN499" s="34" t="str">
        <f ca="1">IF($A499&lt;&gt;"",_xll.BCurveInt(_xll.BCurveStrip("S23","Curvedate",$A499),"Df.Mid",$A499+AN$1),"")</f>
        <v>#N/A N/A</v>
      </c>
      <c r="AO499" s="34" t="str">
        <f ca="1">IF($A499&lt;&gt;"",_xll.BCurveInt(_xll.BCurveStrip("S23","Curvedate",$A499),"Df.Mid",$A499+AO$1),"")</f>
        <v>#N/A N/A</v>
      </c>
      <c r="AP499" s="34" t="str">
        <f ca="1">IF($A499&lt;&gt;"",_xll.BCurveInt(_xll.BCurveStrip("S23","Curvedate",$A499),"Df.Mid",$A499+AP$1),"")</f>
        <v>#N/A N/A</v>
      </c>
      <c r="AQ499" s="34" t="str">
        <f ca="1">IF($A499&lt;&gt;"",_xll.BCurveInt(_xll.BCurveStrip("S23","Curvedate",$A499),"Df.Mid",$A499+AQ$1),"")</f>
        <v>#N/A N/A</v>
      </c>
      <c r="AR499" s="34" t="str">
        <f ca="1">IF($A499&lt;&gt;"",_xll.BCurveInt(_xll.BCurveStrip("S23","Curvedate",$A499),"Df.Mid",$A499+AR$1),"")</f>
        <v>#N/A N/A</v>
      </c>
      <c r="AS499" s="34" t="str">
        <f ca="1">IF($A499&lt;&gt;"",_xll.BCurveInt(_xll.BCurveStrip("S23","Curvedate",$A499),"Df.Mid",$A499+AS$1),"")</f>
        <v>#N/A N/A</v>
      </c>
      <c r="AT499" s="34" t="str">
        <f ca="1">IF($A499&lt;&gt;"",_xll.BCurveInt(_xll.BCurveStrip("S23","Curvedate",$A499),"Df.Mid",$A499+AT$1),"")</f>
        <v>#N/A N/A</v>
      </c>
      <c r="AU499" s="34" t="str">
        <f ca="1">IF($A499&lt;&gt;"",_xll.BCurveInt(_xll.BCurveStrip("S23","Curvedate",$A499),"Df.Mid",$A499+AU$1),"")</f>
        <v>#N/A N/A</v>
      </c>
      <c r="AV499" s="34" t="str">
        <f ca="1">IF($A499&lt;&gt;"",_xll.BCurveInt(_xll.BCurveStrip("S23","Curvedate",$A499),"Df.Mid",$A499+AV$1),"")</f>
        <v>#N/A N/A</v>
      </c>
      <c r="AW499" s="34" t="str">
        <f ca="1">IF($A499&lt;&gt;"",_xll.BCurveInt(_xll.BCurveStrip("S23","Curvedate",$A499),"Df.Mid",$A499+AW$1),"")</f>
        <v>#N/A N/A</v>
      </c>
      <c r="AX499" s="34" t="str">
        <f ca="1">IF($A499&lt;&gt;"",_xll.BCurveInt(_xll.BCurveStrip("S23","Curvedate",$A499),"Df.Mid",$A499+AX$1),"")</f>
        <v>#N/A N/A</v>
      </c>
      <c r="AY499" s="34" t="str">
        <f ca="1">IF($A499&lt;&gt;"",_xll.BCurveInt(_xll.BCurveStrip("S23","Curvedate",$A499),"Df.Mid",$A499+AY$1),"")</f>
        <v>#N/A N/A</v>
      </c>
      <c r="AZ499" s="34" t="str">
        <f ca="1">IF($A499&lt;&gt;"",_xll.BCurveInt(_xll.BCurveStrip("S23","Curvedate",$A499),"Df.Mid",$A499+AZ$1),"")</f>
        <v>#N/A N/A</v>
      </c>
      <c r="BA499" s="34" t="str">
        <f ca="1">IF($A499&lt;&gt;"",_xll.BCurveInt(_xll.BCurveStrip("S23","Curvedate",$A499),"Df.Mid",$A499+BA$1),"")</f>
        <v>#N/A N/A</v>
      </c>
      <c r="BB499" s="34" t="str">
        <f ca="1">IF($A499&lt;&gt;"",_xll.BCurveInt(_xll.BCurveStrip("S23","Curvedate",$A499),"Df.Mid",$A499+BB$1),"")</f>
        <v>#N/A N/A</v>
      </c>
      <c r="BC499" s="34" t="str">
        <f ca="1">IF($A499&lt;&gt;"",_xll.BCurveInt(_xll.BCurveStrip("S23","Curvedate",$A499),"Df.Mid",$A499+BC$1),"")</f>
        <v>#N/A N/A</v>
      </c>
      <c r="BD499" s="34" t="str">
        <f ca="1">IF($A499&lt;&gt;"",_xll.BCurveInt(_xll.BCurveStrip("S23","Curvedate",$A499),"Df.Mid",$A499+BD$1),"")</f>
        <v>#N/A N/A</v>
      </c>
      <c r="BE499" s="34" t="str">
        <f ca="1">IF($A499&lt;&gt;"",_xll.BCurveInt(_xll.BCurveStrip("S23","Curvedate",$A499),"Df.Mid",$A499+BE$1),"")</f>
        <v>#N/A N/A</v>
      </c>
      <c r="BF499" s="34" t="str">
        <f ca="1">IF($A499&lt;&gt;"",_xll.BCurveInt(_xll.BCurveStrip("S23","Curvedate",$A499),"Df.Mid",$A499+BF$1),"")</f>
        <v>#N/A N/A</v>
      </c>
      <c r="BG499" s="34" t="str">
        <f ca="1">IF($A499&lt;&gt;"",_xll.BCurveInt(_xll.BCurveStrip("S23","Curvedate",$A499),"Df.Mid",$A499+BG$1),"")</f>
        <v>#N/A N/A</v>
      </c>
      <c r="BH499" s="34" t="str">
        <f ca="1">IF($A499&lt;&gt;"",_xll.BCurveInt(_xll.BCurveStrip("S23","Curvedate",$A499),"Df.Mid",$A499+BH$1),"")</f>
        <v>#N/A N/A</v>
      </c>
      <c r="BI499" s="34" t="str">
        <f ca="1">IF($A499&lt;&gt;"",_xll.BCurveInt(_xll.BCurveStrip("S23","Curvedate",$A499),"Df.Mid",$A499+BI$1),"")</f>
        <v>#N/A N/A</v>
      </c>
      <c r="BJ499" s="34" t="str">
        <f ca="1">IF($A499&lt;&gt;"",_xll.BCurveInt(_xll.BCurveStrip("S23","Curvedate",$A499),"Df.Mid",$A499+BJ$1),"")</f>
        <v>#N/A N/A</v>
      </c>
      <c r="BK499" s="34" t="str">
        <f ca="1">IF($A499&lt;&gt;"",_xll.BCurveInt(_xll.BCurveStrip("S23","Curvedate",$A499),"Df.Mid",$A499+BK$1),"")</f>
        <v>#N/A N/A</v>
      </c>
      <c r="BL499" s="34" t="str">
        <f ca="1">IF($A499&lt;&gt;"",_xll.BCurveInt(_xll.BCurveStrip("S23","Curvedate",$A499),"Df.Mid",$A499+BL$1),"")</f>
        <v>#N/A N/A</v>
      </c>
      <c r="BM499" s="34" t="str">
        <f ca="1">IF($A499&lt;&gt;"",_xll.BCurveInt(_xll.BCurveStrip("S23","Curvedate",$A499),"Df.Mid",$A499+BM$1),"")</f>
        <v>#N/A N/A</v>
      </c>
      <c r="BN499" s="34" t="str">
        <f ca="1">IF($A499&lt;&gt;"",_xll.BCurveInt(_xll.BCurveStrip("S23","Curvedate",$A499),"Df.Mid",$A499+BN$1),"")</f>
        <v>#N/A N/A</v>
      </c>
      <c r="BO499" s="34" t="str">
        <f ca="1">IF($A499&lt;&gt;"",_xll.BCurveInt(_xll.BCurveStrip("S23","Curvedate",$A499),"Df.Mid",$A499+BO$1),"")</f>
        <v>#N/A N/A</v>
      </c>
      <c r="BP499" s="34" t="str">
        <f ca="1">IF($A499&lt;&gt;"",_xll.BCurveInt(_xll.BCurveStrip("S23","Curvedate",$A499),"Df.Mid",$A499+BP$1),"")</f>
        <v>#N/A N/A</v>
      </c>
      <c r="BQ499" s="34" t="str">
        <f ca="1">IF($A499&lt;&gt;"",_xll.BCurveInt(_xll.BCurveStrip("S23","Curvedate",$A499),"Df.Mid",$A499+BQ$1),"")</f>
        <v>#N/A N/A</v>
      </c>
      <c r="BR499" s="34" t="str">
        <f ca="1">IF($A499&lt;&gt;"",_xll.BCurveInt(_xll.BCurveStrip("S23","Curvedate",$A499),"Df.Mid",$A499+BR$1),"")</f>
        <v>#N/A N/A</v>
      </c>
      <c r="BS499" s="34" t="str">
        <f ca="1">IF($A499&lt;&gt;"",_xll.BCurveInt(_xll.BCurveStrip("S23","Curvedate",$A499),"Df.Mid",$A499+BS$1),"")</f>
        <v>#N/A N/A</v>
      </c>
      <c r="BT499" s="34" t="str">
        <f ca="1">IF($A499&lt;&gt;"",_xll.BCurveInt(_xll.BCurveStrip("S23","Curvedate",$A499),"Df.Mid",$A499+BT$1),"")</f>
        <v>#N/A N/A</v>
      </c>
      <c r="BU499" s="34" t="str">
        <f ca="1">IF($A499&lt;&gt;"",_xll.BCurveInt(_xll.BCurveStrip("S23","Curvedate",$A499),"Df.Mid",$A499+BU$1),"")</f>
        <v>#N/A N/A</v>
      </c>
      <c r="BV499" s="34" t="str">
        <f ca="1">IF($A499&lt;&gt;"",_xll.BCurveInt(_xll.BCurveStrip("S23","Curvedate",$A499),"Df.Mid",$A499+BV$1),"")</f>
        <v>#N/A N/A</v>
      </c>
      <c r="BW499" s="34" t="str">
        <f ca="1">IF($A499&lt;&gt;"",_xll.BCurveInt(_xll.BCurveStrip("S23","Curvedate",$A499),"Df.Mid",$A499+BW$1),"")</f>
        <v>#N/A N/A</v>
      </c>
      <c r="BX499" s="34" t="str">
        <f ca="1">IF($A499&lt;&gt;"",_xll.BCurveInt(_xll.BCurveStrip("S23","Curvedate",$A499),"Df.Mid",$A499+BX$1),"")</f>
        <v>#N/A N/A</v>
      </c>
      <c r="BY499" s="34" t="str">
        <f ca="1">IF($A499&lt;&gt;"",_xll.BCurveInt(_xll.BCurveStrip("S23","Curvedate",$A499),"Df.Mid",$A499+BY$1),"")</f>
        <v>#N/A N/A</v>
      </c>
      <c r="BZ499" s="34" t="str">
        <f ca="1">IF($A499&lt;&gt;"",_xll.BCurveInt(_xll.BCurveStrip("S23","Curvedate",$A499),"Df.Mid",$A499+BZ$1),"")</f>
        <v>#N/A N/A</v>
      </c>
      <c r="CA499" s="34" t="str">
        <f ca="1">IF($A499&lt;&gt;"",_xll.BCurveInt(_xll.BCurveStrip("S23","Curvedate",$A499),"Df.Mid",$A499+CA$1),"")</f>
        <v>#N/A N/A</v>
      </c>
      <c r="CB499" s="34" t="str">
        <f ca="1">IF($A499&lt;&gt;"",_xll.BCurveInt(_xll.BCurveStrip("S23","Curvedate",$A499),"Df.Mid",$A499+CB$1),"")</f>
        <v>#N/A N/A</v>
      </c>
      <c r="CC499" s="34" t="str">
        <f ca="1">IF($A499&lt;&gt;"",_xll.BCurveInt(_xll.BCurveStrip("S23","Curvedate",$A499),"Df.Mid",$A499+CC$1),"")</f>
        <v>#N/A N/A</v>
      </c>
      <c r="CD499" s="34" t="str">
        <f ca="1">IF($A499&lt;&gt;"",_xll.BCurveInt(_xll.BCurveStrip("S23","Curvedate",$A499),"Df.Mid",$A499+CD$1),"")</f>
        <v>#N/A N/A</v>
      </c>
      <c r="CE499" s="34" t="str">
        <f ca="1">IF($A499&lt;&gt;"",_xll.BCurveInt(_xll.BCurveStrip("S23","Curvedate",$A499),"Df.Mid",$A499+CE$1),"")</f>
        <v>#N/A N/A</v>
      </c>
      <c r="CF499" s="34" t="str">
        <f ca="1">IF($A499&lt;&gt;"",_xll.BCurveInt(_xll.BCurveStrip("S23","Curvedate",$A499),"Df.Mid",$A499+CF$1),"")</f>
        <v>#N/A N/A</v>
      </c>
      <c r="CG499" s="34" t="str">
        <f ca="1">IF($A499&lt;&gt;"",_xll.BCurveInt(_xll.BCurveStrip("S23","Curvedate",$A499),"Df.Mid",$A499+CG$1),"")</f>
        <v>#N/A N/A</v>
      </c>
      <c r="CH499" s="34" t="str">
        <f ca="1">IF($A499&lt;&gt;"",_xll.BCurveInt(_xll.BCurveStrip("S23","Curvedate",$A499),"Df.Mid",$A499+CH$1),"")</f>
        <v>#N/A N/A</v>
      </c>
      <c r="CI499" s="34" t="str">
        <f ca="1">IF($A499&lt;&gt;"",_xll.BCurveInt(_xll.BCurveStrip("S23","Curvedate",$A499),"Df.Mid",$A499+CI$1),"")</f>
        <v>#N/A N/A</v>
      </c>
      <c r="CJ499" s="34" t="str">
        <f ca="1">IF($A499&lt;&gt;"",_xll.BCurveInt(_xll.BCurveStrip("S23","Curvedate",$A499),"Df.Mid",$A499+CJ$1),"")</f>
        <v>#N/A N/A</v>
      </c>
      <c r="CK499" s="34" t="str">
        <f ca="1">IF($A499&lt;&gt;"",_xll.BCurveInt(_xll.BCurveStrip("S23","Curvedate",$A499),"Df.Mid",$A499+CK$1),"")</f>
        <v>#N/A N/A</v>
      </c>
      <c r="CL499" s="34" t="str">
        <f ca="1">IF($A499&lt;&gt;"",_xll.BCurveInt(_xll.BCurveStrip("S23","Curvedate",$A499),"Df.Mid",$A499+CL$1),"")</f>
        <v>#N/A N/A</v>
      </c>
      <c r="CM499" s="34" t="str">
        <f ca="1">IF($A499&lt;&gt;"",_xll.BCurveInt(_xll.BCurveStrip("S23","Curvedate",$A499),"Df.Mid",$A499+CM$1),"")</f>
        <v>#N/A N/A</v>
      </c>
      <c r="CN499" s="34" t="str">
        <f ca="1">IF($A499&lt;&gt;"",_xll.BCurveInt(_xll.BCurveStrip("S23","Curvedate",$A499),"Df.Mid",$A499+CN$1),"")</f>
        <v>#N/A N/A</v>
      </c>
      <c r="CO499" s="34" t="str">
        <f ca="1">IF($A499&lt;&gt;"",_xll.BCurveInt(_xll.BCurveStrip("S23","Curvedate",$A499),"Df.Mid",$A499+CO$1),"")</f>
        <v>#N/A N/A</v>
      </c>
      <c r="CP499" s="34" t="str">
        <f ca="1">IF($A499&lt;&gt;"",_xll.BCurveInt(_xll.BCurveStrip("S23","Curvedate",$A499),"Df.Mid",$A499+CP$1),"")</f>
        <v>#N/A N/A</v>
      </c>
      <c r="CQ499" s="34" t="str">
        <f ca="1">IF($A499&lt;&gt;"",_xll.BCurveInt(_xll.BCurveStrip("S23","Curvedate",$A499),"Df.Mid",$A499+CQ$1),"")</f>
        <v>#N/A N/A</v>
      </c>
      <c r="CR499" s="34" t="str">
        <f ca="1">IF($A499&lt;&gt;"",_xll.BCurveInt(_xll.BCurveStrip("S23","Curvedate",$A499),"Df.Mid",$A499+CR$1),"")</f>
        <v>#N/A N/A</v>
      </c>
      <c r="CS499" s="34" t="str">
        <f ca="1">IF($A499&lt;&gt;"",_xll.BCurveInt(_xll.BCurveStrip("S23","Curvedate",$A499),"Df.Mid",$A499+CS$1),"")</f>
        <v>#N/A N/A</v>
      </c>
      <c r="CT499" s="34" t="str">
        <f ca="1">IF($A499&lt;&gt;"",_xll.BCurveInt(_xll.BCurveStrip("S23","Curvedate",$A499),"Df.Mid",$A499+CT$1),"")</f>
        <v>#N/A N/A</v>
      </c>
      <c r="CU499" s="34" t="str">
        <f ca="1">IF($A499&lt;&gt;"",_xll.BCurveInt(_xll.BCurveStrip("S23","Curvedate",$A499),"Df.Mid",$A499+CU$1),"")</f>
        <v>#N/A N/A</v>
      </c>
      <c r="CV499" s="34" t="str">
        <f ca="1">IF($A499&lt;&gt;"",_xll.BCurveInt(_xll.BCurveStrip("S23","Curvedate",$A499),"Df.Mid",$A499+CV$1),"")</f>
        <v>#N/A N/A</v>
      </c>
      <c r="CW499" s="34" t="str">
        <f ca="1">IF($A499&lt;&gt;"",_xll.BCurveInt(_xll.BCurveStrip("S23","Curvedate",$A499),"Df.Mid",$A499+CW$1),"")</f>
        <v>#N/A N/A</v>
      </c>
      <c r="CX499" s="34" t="str">
        <f ca="1">IF($A499&lt;&gt;"",_xll.BCurveInt(_xll.BCurveStrip("S23","Curvedate",$A499),"Df.Mid",$A499+CX$1),"")</f>
        <v>#N/A N/A</v>
      </c>
      <c r="CY499" s="34" t="str">
        <f ca="1">IF($A499&lt;&gt;"",_xll.BCurveInt(_xll.BCurveStrip("S23","Curvedate",$A499),"Df.Mid",$A499+CY$1),"")</f>
        <v>#N/A N/A</v>
      </c>
      <c r="CZ499" s="34" t="str">
        <f ca="1">IF($A499&lt;&gt;"",_xll.BCurveInt(_xll.BCurveStrip("S23","Curvedate",$A499),"Df.Mid",$A499+CZ$1),"")</f>
        <v>#N/A N/A</v>
      </c>
      <c r="DA499" s="34" t="str">
        <f ca="1">IF($A499&lt;&gt;"",_xll.BCurveInt(_xll.BCurveStrip("S23","Curvedate",$A499),"Df.Mid",$A499+DA$1),"")</f>
        <v>#N/A N/A</v>
      </c>
      <c r="DB499" s="34" t="str">
        <f ca="1">IF($A499&lt;&gt;"",_xll.BCurveInt(_xll.BCurveStrip("S23","Curvedate",$A499),"Df.Mid",$A499+DB$1),"")</f>
        <v>#N/A N/A</v>
      </c>
    </row>
    <row r="500" spans="1:106" x14ac:dyDescent="0.2">
      <c r="A500" s="13">
        <f t="shared" ca="1" si="7"/>
        <v>44970</v>
      </c>
      <c r="B500" s="34" t="str">
        <f ca="1">IF($A500&lt;&gt;"",_xll.BCurveInt(_xll.BCurveStrip("S23","Curvedate",$A500),"Df.Mid",$A500+B$1),"")</f>
        <v>#N/A N/A</v>
      </c>
      <c r="C500" s="34" t="str">
        <f ca="1">IF($A500&lt;&gt;"",_xll.BCurveInt(_xll.BCurveStrip("S23","Curvedate",$A500),"Df.Mid",$A500+C$1),"")</f>
        <v>#N/A N/A</v>
      </c>
      <c r="D500" s="34" t="str">
        <f ca="1">IF($A500&lt;&gt;"",_xll.BCurveInt(_xll.BCurveStrip("S23","Curvedate",$A500),"Df.Mid",$A500+D$1),"")</f>
        <v>#N/A N/A</v>
      </c>
      <c r="E500" s="34" t="str">
        <f ca="1">IF($A500&lt;&gt;"",_xll.BCurveInt(_xll.BCurveStrip("S23","Curvedate",$A500),"Df.Mid",$A500+E$1),"")</f>
        <v>#N/A N/A</v>
      </c>
      <c r="F500" s="34" t="str">
        <f ca="1">IF($A500&lt;&gt;"",_xll.BCurveInt(_xll.BCurveStrip("S23","Curvedate",$A500),"Df.Mid",$A500+F$1),"")</f>
        <v>#N/A N/A</v>
      </c>
      <c r="G500" s="34" t="str">
        <f ca="1">IF($A500&lt;&gt;"",_xll.BCurveInt(_xll.BCurveStrip("S23","Curvedate",$A500),"Df.Mid",$A500+G$1),"")</f>
        <v>#N/A N/A</v>
      </c>
      <c r="H500" s="34" t="str">
        <f ca="1">IF($A500&lt;&gt;"",_xll.BCurveInt(_xll.BCurveStrip("S23","Curvedate",$A500),"Df.Mid",$A500+H$1),"")</f>
        <v>#N/A N/A</v>
      </c>
      <c r="I500" s="34" t="str">
        <f ca="1">IF($A500&lt;&gt;"",_xll.BCurveInt(_xll.BCurveStrip("S23","Curvedate",$A500),"Df.Mid",$A500+I$1),"")</f>
        <v>#N/A N/A</v>
      </c>
      <c r="J500" s="34" t="str">
        <f ca="1">IF($A500&lt;&gt;"",_xll.BCurveInt(_xll.BCurveStrip("S23","Curvedate",$A500),"Df.Mid",$A500+J$1),"")</f>
        <v>#N/A N/A</v>
      </c>
      <c r="K500" s="34" t="str">
        <f ca="1">IF($A500&lt;&gt;"",_xll.BCurveInt(_xll.BCurveStrip("S23","Curvedate",$A500),"Df.Mid",$A500+K$1),"")</f>
        <v>#N/A N/A</v>
      </c>
      <c r="L500" s="34" t="str">
        <f ca="1">IF($A500&lt;&gt;"",_xll.BCurveInt(_xll.BCurveStrip("S23","Curvedate",$A500),"Df.Mid",$A500+L$1),"")</f>
        <v>#N/A N/A</v>
      </c>
      <c r="M500" s="34" t="str">
        <f ca="1">IF($A500&lt;&gt;"",_xll.BCurveInt(_xll.BCurveStrip("S23","Curvedate",$A500),"Df.Mid",$A500+M$1),"")</f>
        <v>#N/A N/A</v>
      </c>
      <c r="N500" s="34" t="str">
        <f ca="1">IF($A500&lt;&gt;"",_xll.BCurveInt(_xll.BCurveStrip("S23","Curvedate",$A500),"Df.Mid",$A500+N$1),"")</f>
        <v>#N/A N/A</v>
      </c>
      <c r="O500" s="34" t="str">
        <f ca="1">IF($A500&lt;&gt;"",_xll.BCurveInt(_xll.BCurveStrip("S23","Curvedate",$A500),"Df.Mid",$A500+O$1),"")</f>
        <v>#N/A N/A</v>
      </c>
      <c r="P500" s="34" t="str">
        <f ca="1">IF($A500&lt;&gt;"",_xll.BCurveInt(_xll.BCurveStrip("S23","Curvedate",$A500),"Df.Mid",$A500+P$1),"")</f>
        <v>#N/A N/A</v>
      </c>
      <c r="Q500" s="34" t="str">
        <f ca="1">IF($A500&lt;&gt;"",_xll.BCurveInt(_xll.BCurveStrip("S23","Curvedate",$A500),"Df.Mid",$A500+Q$1),"")</f>
        <v>#N/A N/A</v>
      </c>
      <c r="R500" s="34" t="str">
        <f ca="1">IF($A500&lt;&gt;"",_xll.BCurveInt(_xll.BCurveStrip("S23","Curvedate",$A500),"Df.Mid",$A500+R$1),"")</f>
        <v>#N/A N/A</v>
      </c>
      <c r="S500" s="34" t="str">
        <f ca="1">IF($A500&lt;&gt;"",_xll.BCurveInt(_xll.BCurveStrip("S23","Curvedate",$A500),"Df.Mid",$A500+S$1),"")</f>
        <v>#N/A N/A</v>
      </c>
      <c r="T500" s="34" t="str">
        <f ca="1">IF($A500&lt;&gt;"",_xll.BCurveInt(_xll.BCurveStrip("S23","Curvedate",$A500),"Df.Mid",$A500+T$1),"")</f>
        <v>#N/A N/A</v>
      </c>
      <c r="U500" s="34" t="str">
        <f ca="1">IF($A500&lt;&gt;"",_xll.BCurveInt(_xll.BCurveStrip("S23","Curvedate",$A500),"Df.Mid",$A500+U$1),"")</f>
        <v>#N/A N/A</v>
      </c>
      <c r="V500" s="34" t="str">
        <f ca="1">IF($A500&lt;&gt;"",_xll.BCurveInt(_xll.BCurveStrip("S23","Curvedate",$A500),"Df.Mid",$A500+V$1),"")</f>
        <v>#N/A N/A</v>
      </c>
      <c r="W500" s="34" t="str">
        <f ca="1">IF($A500&lt;&gt;"",_xll.BCurveInt(_xll.BCurveStrip("S23","Curvedate",$A500),"Df.Mid",$A500+W$1),"")</f>
        <v>#N/A N/A</v>
      </c>
      <c r="X500" s="34" t="str">
        <f ca="1">IF($A500&lt;&gt;"",_xll.BCurveInt(_xll.BCurveStrip("S23","Curvedate",$A500),"Df.Mid",$A500+X$1),"")</f>
        <v>#N/A N/A</v>
      </c>
      <c r="Y500" s="34" t="str">
        <f ca="1">IF($A500&lt;&gt;"",_xll.BCurveInt(_xll.BCurveStrip("S23","Curvedate",$A500),"Df.Mid",$A500+Y$1),"")</f>
        <v>#N/A N/A</v>
      </c>
      <c r="Z500" s="34" t="str">
        <f ca="1">IF($A500&lt;&gt;"",_xll.BCurveInt(_xll.BCurveStrip("S23","Curvedate",$A500),"Df.Mid",$A500+Z$1),"")</f>
        <v>#N/A N/A</v>
      </c>
      <c r="AA500" s="34" t="str">
        <f ca="1">IF($A500&lt;&gt;"",_xll.BCurveInt(_xll.BCurveStrip("S23","Curvedate",$A500),"Df.Mid",$A500+AA$1),"")</f>
        <v>#N/A N/A</v>
      </c>
      <c r="AB500" s="34" t="str">
        <f ca="1">IF($A500&lt;&gt;"",_xll.BCurveInt(_xll.BCurveStrip("S23","Curvedate",$A500),"Df.Mid",$A500+AB$1),"")</f>
        <v>#N/A N/A</v>
      </c>
      <c r="AC500" s="34" t="str">
        <f ca="1">IF($A500&lt;&gt;"",_xll.BCurveInt(_xll.BCurveStrip("S23","Curvedate",$A500),"Df.Mid",$A500+AC$1),"")</f>
        <v>#N/A N/A</v>
      </c>
      <c r="AD500" s="34" t="str">
        <f ca="1">IF($A500&lt;&gt;"",_xll.BCurveInt(_xll.BCurveStrip("S23","Curvedate",$A500),"Df.Mid",$A500+AD$1),"")</f>
        <v>#N/A N/A</v>
      </c>
      <c r="AE500" s="34" t="str">
        <f ca="1">IF($A500&lt;&gt;"",_xll.BCurveInt(_xll.BCurveStrip("S23","Curvedate",$A500),"Df.Mid",$A500+AE$1),"")</f>
        <v>#N/A N/A</v>
      </c>
      <c r="AF500" s="34" t="str">
        <f ca="1">IF($A500&lt;&gt;"",_xll.BCurveInt(_xll.BCurveStrip("S23","Curvedate",$A500),"Df.Mid",$A500+AF$1),"")</f>
        <v>#N/A N/A</v>
      </c>
      <c r="AG500" s="34" t="str">
        <f ca="1">IF($A500&lt;&gt;"",_xll.BCurveInt(_xll.BCurveStrip("S23","Curvedate",$A500),"Df.Mid",$A500+AG$1),"")</f>
        <v>#N/A N/A</v>
      </c>
      <c r="AH500" s="34" t="str">
        <f ca="1">IF($A500&lt;&gt;"",_xll.BCurveInt(_xll.BCurveStrip("S23","Curvedate",$A500),"Df.Mid",$A500+AH$1),"")</f>
        <v>#N/A N/A</v>
      </c>
      <c r="AI500" s="34" t="str">
        <f ca="1">IF($A500&lt;&gt;"",_xll.BCurveInt(_xll.BCurveStrip("S23","Curvedate",$A500),"Df.Mid",$A500+AI$1),"")</f>
        <v>#N/A N/A</v>
      </c>
      <c r="AJ500" s="34" t="str">
        <f ca="1">IF($A500&lt;&gt;"",_xll.BCurveInt(_xll.BCurveStrip("S23","Curvedate",$A500),"Df.Mid",$A500+AJ$1),"")</f>
        <v>#N/A N/A</v>
      </c>
      <c r="AK500" s="34" t="str">
        <f ca="1">IF($A500&lt;&gt;"",_xll.BCurveInt(_xll.BCurveStrip("S23","Curvedate",$A500),"Df.Mid",$A500+AK$1),"")</f>
        <v>#N/A N/A</v>
      </c>
      <c r="AL500" s="34" t="str">
        <f ca="1">IF($A500&lt;&gt;"",_xll.BCurveInt(_xll.BCurveStrip("S23","Curvedate",$A500),"Df.Mid",$A500+AL$1),"")</f>
        <v>#N/A N/A</v>
      </c>
      <c r="AM500" s="34" t="str">
        <f ca="1">IF($A500&lt;&gt;"",_xll.BCurveInt(_xll.BCurveStrip("S23","Curvedate",$A500),"Df.Mid",$A500+AM$1),"")</f>
        <v>#N/A N/A</v>
      </c>
      <c r="AN500" s="34" t="str">
        <f ca="1">IF($A500&lt;&gt;"",_xll.BCurveInt(_xll.BCurveStrip("S23","Curvedate",$A500),"Df.Mid",$A500+AN$1),"")</f>
        <v>#N/A N/A</v>
      </c>
      <c r="AO500" s="34" t="str">
        <f ca="1">IF($A500&lt;&gt;"",_xll.BCurveInt(_xll.BCurveStrip("S23","Curvedate",$A500),"Df.Mid",$A500+AO$1),"")</f>
        <v>#N/A N/A</v>
      </c>
      <c r="AP500" s="34" t="str">
        <f ca="1">IF($A500&lt;&gt;"",_xll.BCurveInt(_xll.BCurveStrip("S23","Curvedate",$A500),"Df.Mid",$A500+AP$1),"")</f>
        <v>#N/A N/A</v>
      </c>
      <c r="AQ500" s="34" t="str">
        <f ca="1">IF($A500&lt;&gt;"",_xll.BCurveInt(_xll.BCurveStrip("S23","Curvedate",$A500),"Df.Mid",$A500+AQ$1),"")</f>
        <v>#N/A N/A</v>
      </c>
      <c r="AR500" s="34" t="str">
        <f ca="1">IF($A500&lt;&gt;"",_xll.BCurveInt(_xll.BCurveStrip("S23","Curvedate",$A500),"Df.Mid",$A500+AR$1),"")</f>
        <v>#N/A N/A</v>
      </c>
      <c r="AS500" s="34" t="str">
        <f ca="1">IF($A500&lt;&gt;"",_xll.BCurveInt(_xll.BCurveStrip("S23","Curvedate",$A500),"Df.Mid",$A500+AS$1),"")</f>
        <v>#N/A N/A</v>
      </c>
      <c r="AT500" s="34" t="str">
        <f ca="1">IF($A500&lt;&gt;"",_xll.BCurveInt(_xll.BCurveStrip("S23","Curvedate",$A500),"Df.Mid",$A500+AT$1),"")</f>
        <v>#N/A N/A</v>
      </c>
      <c r="AU500" s="34" t="str">
        <f ca="1">IF($A500&lt;&gt;"",_xll.BCurveInt(_xll.BCurveStrip("S23","Curvedate",$A500),"Df.Mid",$A500+AU$1),"")</f>
        <v>#N/A N/A</v>
      </c>
      <c r="AV500" s="34" t="str">
        <f ca="1">IF($A500&lt;&gt;"",_xll.BCurveInt(_xll.BCurveStrip("S23","Curvedate",$A500),"Df.Mid",$A500+AV$1),"")</f>
        <v>#N/A N/A</v>
      </c>
      <c r="AW500" s="34" t="str">
        <f ca="1">IF($A500&lt;&gt;"",_xll.BCurveInt(_xll.BCurveStrip("S23","Curvedate",$A500),"Df.Mid",$A500+AW$1),"")</f>
        <v>#N/A N/A</v>
      </c>
      <c r="AX500" s="34" t="str">
        <f ca="1">IF($A500&lt;&gt;"",_xll.BCurveInt(_xll.BCurveStrip("S23","Curvedate",$A500),"Df.Mid",$A500+AX$1),"")</f>
        <v>#N/A N/A</v>
      </c>
      <c r="AY500" s="34" t="str">
        <f ca="1">IF($A500&lt;&gt;"",_xll.BCurveInt(_xll.BCurveStrip("S23","Curvedate",$A500),"Df.Mid",$A500+AY$1),"")</f>
        <v>#N/A N/A</v>
      </c>
      <c r="AZ500" s="34" t="str">
        <f ca="1">IF($A500&lt;&gt;"",_xll.BCurveInt(_xll.BCurveStrip("S23","Curvedate",$A500),"Df.Mid",$A500+AZ$1),"")</f>
        <v>#N/A N/A</v>
      </c>
      <c r="BA500" s="34" t="str">
        <f ca="1">IF($A500&lt;&gt;"",_xll.BCurveInt(_xll.BCurveStrip("S23","Curvedate",$A500),"Df.Mid",$A500+BA$1),"")</f>
        <v>#N/A N/A</v>
      </c>
      <c r="BB500" s="34" t="str">
        <f ca="1">IF($A500&lt;&gt;"",_xll.BCurveInt(_xll.BCurveStrip("S23","Curvedate",$A500),"Df.Mid",$A500+BB$1),"")</f>
        <v>#N/A N/A</v>
      </c>
      <c r="BC500" s="34" t="str">
        <f ca="1">IF($A500&lt;&gt;"",_xll.BCurveInt(_xll.BCurveStrip("S23","Curvedate",$A500),"Df.Mid",$A500+BC$1),"")</f>
        <v>#N/A N/A</v>
      </c>
      <c r="BD500" s="34" t="str">
        <f ca="1">IF($A500&lt;&gt;"",_xll.BCurveInt(_xll.BCurveStrip("S23","Curvedate",$A500),"Df.Mid",$A500+BD$1),"")</f>
        <v>#N/A N/A</v>
      </c>
      <c r="BE500" s="34" t="str">
        <f ca="1">IF($A500&lt;&gt;"",_xll.BCurveInt(_xll.BCurveStrip("S23","Curvedate",$A500),"Df.Mid",$A500+BE$1),"")</f>
        <v>#N/A N/A</v>
      </c>
      <c r="BF500" s="34" t="str">
        <f ca="1">IF($A500&lt;&gt;"",_xll.BCurveInt(_xll.BCurveStrip("S23","Curvedate",$A500),"Df.Mid",$A500+BF$1),"")</f>
        <v>#N/A N/A</v>
      </c>
      <c r="BG500" s="34" t="str">
        <f ca="1">IF($A500&lt;&gt;"",_xll.BCurveInt(_xll.BCurveStrip("S23","Curvedate",$A500),"Df.Mid",$A500+BG$1),"")</f>
        <v>#N/A N/A</v>
      </c>
      <c r="BH500" s="34" t="str">
        <f ca="1">IF($A500&lt;&gt;"",_xll.BCurveInt(_xll.BCurveStrip("S23","Curvedate",$A500),"Df.Mid",$A500+BH$1),"")</f>
        <v>#N/A N/A</v>
      </c>
      <c r="BI500" s="34" t="str">
        <f ca="1">IF($A500&lt;&gt;"",_xll.BCurveInt(_xll.BCurveStrip("S23","Curvedate",$A500),"Df.Mid",$A500+BI$1),"")</f>
        <v>#N/A N/A</v>
      </c>
      <c r="BJ500" s="34" t="str">
        <f ca="1">IF($A500&lt;&gt;"",_xll.BCurveInt(_xll.BCurveStrip("S23","Curvedate",$A500),"Df.Mid",$A500+BJ$1),"")</f>
        <v>#N/A N/A</v>
      </c>
      <c r="BK500" s="34" t="str">
        <f ca="1">IF($A500&lt;&gt;"",_xll.BCurveInt(_xll.BCurveStrip("S23","Curvedate",$A500),"Df.Mid",$A500+BK$1),"")</f>
        <v>#N/A N/A</v>
      </c>
      <c r="BL500" s="34" t="str">
        <f ca="1">IF($A500&lt;&gt;"",_xll.BCurveInt(_xll.BCurveStrip("S23","Curvedate",$A500),"Df.Mid",$A500+BL$1),"")</f>
        <v>#N/A N/A</v>
      </c>
      <c r="BM500" s="34" t="str">
        <f ca="1">IF($A500&lt;&gt;"",_xll.BCurveInt(_xll.BCurveStrip("S23","Curvedate",$A500),"Df.Mid",$A500+BM$1),"")</f>
        <v>#N/A N/A</v>
      </c>
      <c r="BN500" s="34" t="str">
        <f ca="1">IF($A500&lt;&gt;"",_xll.BCurveInt(_xll.BCurveStrip("S23","Curvedate",$A500),"Df.Mid",$A500+BN$1),"")</f>
        <v>#N/A N/A</v>
      </c>
      <c r="BO500" s="34" t="str">
        <f ca="1">IF($A500&lt;&gt;"",_xll.BCurveInt(_xll.BCurveStrip("S23","Curvedate",$A500),"Df.Mid",$A500+BO$1),"")</f>
        <v>#N/A N/A</v>
      </c>
      <c r="BP500" s="34" t="str">
        <f ca="1">IF($A500&lt;&gt;"",_xll.BCurveInt(_xll.BCurveStrip("S23","Curvedate",$A500),"Df.Mid",$A500+BP$1),"")</f>
        <v>#N/A N/A</v>
      </c>
      <c r="BQ500" s="34" t="str">
        <f ca="1">IF($A500&lt;&gt;"",_xll.BCurveInt(_xll.BCurveStrip("S23","Curvedate",$A500),"Df.Mid",$A500+BQ$1),"")</f>
        <v>#N/A N/A</v>
      </c>
      <c r="BR500" s="34" t="str">
        <f ca="1">IF($A500&lt;&gt;"",_xll.BCurveInt(_xll.BCurveStrip("S23","Curvedate",$A500),"Df.Mid",$A500+BR$1),"")</f>
        <v>#N/A N/A</v>
      </c>
      <c r="BS500" s="34" t="str">
        <f ca="1">IF($A500&lt;&gt;"",_xll.BCurveInt(_xll.BCurveStrip("S23","Curvedate",$A500),"Df.Mid",$A500+BS$1),"")</f>
        <v>#N/A N/A</v>
      </c>
      <c r="BT500" s="34" t="str">
        <f ca="1">IF($A500&lt;&gt;"",_xll.BCurveInt(_xll.BCurveStrip("S23","Curvedate",$A500),"Df.Mid",$A500+BT$1),"")</f>
        <v>#N/A N/A</v>
      </c>
      <c r="BU500" s="34" t="str">
        <f ca="1">IF($A500&lt;&gt;"",_xll.BCurveInt(_xll.BCurveStrip("S23","Curvedate",$A500),"Df.Mid",$A500+BU$1),"")</f>
        <v>#N/A N/A</v>
      </c>
      <c r="BV500" s="34" t="str">
        <f ca="1">IF($A500&lt;&gt;"",_xll.BCurveInt(_xll.BCurveStrip("S23","Curvedate",$A500),"Df.Mid",$A500+BV$1),"")</f>
        <v>#N/A N/A</v>
      </c>
      <c r="BW500" s="34" t="str">
        <f ca="1">IF($A500&lt;&gt;"",_xll.BCurveInt(_xll.BCurveStrip("S23","Curvedate",$A500),"Df.Mid",$A500+BW$1),"")</f>
        <v>#N/A N/A</v>
      </c>
      <c r="BX500" s="34" t="str">
        <f ca="1">IF($A500&lt;&gt;"",_xll.BCurveInt(_xll.BCurveStrip("S23","Curvedate",$A500),"Df.Mid",$A500+BX$1),"")</f>
        <v>#N/A N/A</v>
      </c>
      <c r="BY500" s="34" t="str">
        <f ca="1">IF($A500&lt;&gt;"",_xll.BCurveInt(_xll.BCurveStrip("S23","Curvedate",$A500),"Df.Mid",$A500+BY$1),"")</f>
        <v>#N/A N/A</v>
      </c>
      <c r="BZ500" s="34" t="str">
        <f ca="1">IF($A500&lt;&gt;"",_xll.BCurveInt(_xll.BCurveStrip("S23","Curvedate",$A500),"Df.Mid",$A500+BZ$1),"")</f>
        <v>#N/A N/A</v>
      </c>
      <c r="CA500" s="34" t="str">
        <f ca="1">IF($A500&lt;&gt;"",_xll.BCurveInt(_xll.BCurveStrip("S23","Curvedate",$A500),"Df.Mid",$A500+CA$1),"")</f>
        <v>#N/A N/A</v>
      </c>
      <c r="CB500" s="34" t="str">
        <f ca="1">IF($A500&lt;&gt;"",_xll.BCurveInt(_xll.BCurveStrip("S23","Curvedate",$A500),"Df.Mid",$A500+CB$1),"")</f>
        <v>#N/A N/A</v>
      </c>
      <c r="CC500" s="34" t="str">
        <f ca="1">IF($A500&lt;&gt;"",_xll.BCurveInt(_xll.BCurveStrip("S23","Curvedate",$A500),"Df.Mid",$A500+CC$1),"")</f>
        <v>#N/A N/A</v>
      </c>
      <c r="CD500" s="34" t="str">
        <f ca="1">IF($A500&lt;&gt;"",_xll.BCurveInt(_xll.BCurveStrip("S23","Curvedate",$A500),"Df.Mid",$A500+CD$1),"")</f>
        <v>#N/A N/A</v>
      </c>
      <c r="CE500" s="34" t="str">
        <f ca="1">IF($A500&lt;&gt;"",_xll.BCurveInt(_xll.BCurveStrip("S23","Curvedate",$A500),"Df.Mid",$A500+CE$1),"")</f>
        <v>#N/A N/A</v>
      </c>
      <c r="CF500" s="34" t="str">
        <f ca="1">IF($A500&lt;&gt;"",_xll.BCurveInt(_xll.BCurveStrip("S23","Curvedate",$A500),"Df.Mid",$A500+CF$1),"")</f>
        <v>#N/A N/A</v>
      </c>
      <c r="CG500" s="34" t="str">
        <f ca="1">IF($A500&lt;&gt;"",_xll.BCurveInt(_xll.BCurveStrip("S23","Curvedate",$A500),"Df.Mid",$A500+CG$1),"")</f>
        <v>#N/A N/A</v>
      </c>
      <c r="CH500" s="34" t="str">
        <f ca="1">IF($A500&lt;&gt;"",_xll.BCurveInt(_xll.BCurveStrip("S23","Curvedate",$A500),"Df.Mid",$A500+CH$1),"")</f>
        <v>#N/A N/A</v>
      </c>
      <c r="CI500" s="34" t="str">
        <f ca="1">IF($A500&lt;&gt;"",_xll.BCurveInt(_xll.BCurveStrip("S23","Curvedate",$A500),"Df.Mid",$A500+CI$1),"")</f>
        <v>#N/A N/A</v>
      </c>
      <c r="CJ500" s="34" t="str">
        <f ca="1">IF($A500&lt;&gt;"",_xll.BCurveInt(_xll.BCurveStrip("S23","Curvedate",$A500),"Df.Mid",$A500+CJ$1),"")</f>
        <v>#N/A N/A</v>
      </c>
      <c r="CK500" s="34" t="str">
        <f ca="1">IF($A500&lt;&gt;"",_xll.BCurveInt(_xll.BCurveStrip("S23","Curvedate",$A500),"Df.Mid",$A500+CK$1),"")</f>
        <v>#N/A N/A</v>
      </c>
      <c r="CL500" s="34" t="str">
        <f ca="1">IF($A500&lt;&gt;"",_xll.BCurveInt(_xll.BCurveStrip("S23","Curvedate",$A500),"Df.Mid",$A500+CL$1),"")</f>
        <v>#N/A N/A</v>
      </c>
      <c r="CM500" s="34" t="str">
        <f ca="1">IF($A500&lt;&gt;"",_xll.BCurveInt(_xll.BCurveStrip("S23","Curvedate",$A500),"Df.Mid",$A500+CM$1),"")</f>
        <v>#N/A N/A</v>
      </c>
      <c r="CN500" s="34" t="str">
        <f ca="1">IF($A500&lt;&gt;"",_xll.BCurveInt(_xll.BCurveStrip("S23","Curvedate",$A500),"Df.Mid",$A500+CN$1),"")</f>
        <v>#N/A N/A</v>
      </c>
      <c r="CO500" s="34" t="str">
        <f ca="1">IF($A500&lt;&gt;"",_xll.BCurveInt(_xll.BCurveStrip("S23","Curvedate",$A500),"Df.Mid",$A500+CO$1),"")</f>
        <v>#N/A N/A</v>
      </c>
      <c r="CP500" s="34" t="str">
        <f ca="1">IF($A500&lt;&gt;"",_xll.BCurveInt(_xll.BCurveStrip("S23","Curvedate",$A500),"Df.Mid",$A500+CP$1),"")</f>
        <v>#N/A N/A</v>
      </c>
      <c r="CQ500" s="34" t="str">
        <f ca="1">IF($A500&lt;&gt;"",_xll.BCurveInt(_xll.BCurveStrip("S23","Curvedate",$A500),"Df.Mid",$A500+CQ$1),"")</f>
        <v>#N/A N/A</v>
      </c>
      <c r="CR500" s="34" t="str">
        <f ca="1">IF($A500&lt;&gt;"",_xll.BCurveInt(_xll.BCurveStrip("S23","Curvedate",$A500),"Df.Mid",$A500+CR$1),"")</f>
        <v>#N/A N/A</v>
      </c>
      <c r="CS500" s="34" t="str">
        <f ca="1">IF($A500&lt;&gt;"",_xll.BCurveInt(_xll.BCurveStrip("S23","Curvedate",$A500),"Df.Mid",$A500+CS$1),"")</f>
        <v>#N/A N/A</v>
      </c>
      <c r="CT500" s="34" t="str">
        <f ca="1">IF($A500&lt;&gt;"",_xll.BCurveInt(_xll.BCurveStrip("S23","Curvedate",$A500),"Df.Mid",$A500+CT$1),"")</f>
        <v>#N/A N/A</v>
      </c>
      <c r="CU500" s="34" t="str">
        <f ca="1">IF($A500&lt;&gt;"",_xll.BCurveInt(_xll.BCurveStrip("S23","Curvedate",$A500),"Df.Mid",$A500+CU$1),"")</f>
        <v>#N/A N/A</v>
      </c>
      <c r="CV500" s="34" t="str">
        <f ca="1">IF($A500&lt;&gt;"",_xll.BCurveInt(_xll.BCurveStrip("S23","Curvedate",$A500),"Df.Mid",$A500+CV$1),"")</f>
        <v>#N/A N/A</v>
      </c>
      <c r="CW500" s="34" t="str">
        <f ca="1">IF($A500&lt;&gt;"",_xll.BCurveInt(_xll.BCurveStrip("S23","Curvedate",$A500),"Df.Mid",$A500+CW$1),"")</f>
        <v>#N/A N/A</v>
      </c>
      <c r="CX500" s="34" t="str">
        <f ca="1">IF($A500&lt;&gt;"",_xll.BCurveInt(_xll.BCurveStrip("S23","Curvedate",$A500),"Df.Mid",$A500+CX$1),"")</f>
        <v>#N/A N/A</v>
      </c>
      <c r="CY500" s="34" t="str">
        <f ca="1">IF($A500&lt;&gt;"",_xll.BCurveInt(_xll.BCurveStrip("S23","Curvedate",$A500),"Df.Mid",$A500+CY$1),"")</f>
        <v>#N/A N/A</v>
      </c>
      <c r="CZ500" s="34" t="str">
        <f ca="1">IF($A500&lt;&gt;"",_xll.BCurveInt(_xll.BCurveStrip("S23","Curvedate",$A500),"Df.Mid",$A500+CZ$1),"")</f>
        <v>#N/A N/A</v>
      </c>
      <c r="DA500" s="34" t="str">
        <f ca="1">IF($A500&lt;&gt;"",_xll.BCurveInt(_xll.BCurveStrip("S23","Curvedate",$A500),"Df.Mid",$A500+DA$1),"")</f>
        <v>#N/A N/A</v>
      </c>
      <c r="DB500" s="34" t="str">
        <f ca="1">IF($A500&lt;&gt;"",_xll.BCurveInt(_xll.BCurveStrip("S23","Curvedate",$A500),"Df.Mid",$A500+DB$1),"")</f>
        <v>#N/A N/A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Size (Analyst)</vt:lpstr>
      <vt:lpstr>Size (Model)</vt:lpstr>
      <vt:lpstr>Size (Model) (2)</vt:lpstr>
      <vt:lpstr>Size (Benchmark)</vt:lpstr>
      <vt:lpstr>Size_A</vt:lpstr>
      <vt:lpstr>Price_A</vt:lpstr>
      <vt:lpstr>Size_M</vt:lpstr>
      <vt:lpstr>Size_M (2)</vt:lpstr>
      <vt:lpstr>Info</vt:lpstr>
      <vt:lpstr>CDR</vt:lpstr>
      <vt:lpstr>Pricing Sources</vt:lpstr>
      <vt:lpstr>Spot</vt:lpstr>
      <vt:lpstr>Forward 3M</vt:lpstr>
      <vt:lpstr>Forward 2M</vt:lpstr>
      <vt:lpstr>Forward 1M</vt:lpstr>
      <vt:lpstr>DF Curve</vt:lpstr>
    </vt:vector>
  </TitlesOfParts>
  <Company>CA-CIB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LI, Jiehao (CA-CIB)</dc:creator>
  <cp:lastModifiedBy>BRANSTEN, Benjamin (CA-CIB)</cp:lastModifiedBy>
  <dcterms:created xsi:type="dcterms:W3CDTF">2022-05-17T13:14:40Z</dcterms:created>
  <dcterms:modified xsi:type="dcterms:W3CDTF">2024-10-11T13:50:36Z</dcterms:modified>
</cp:coreProperties>
</file>